
<file path=[Content_Types].xml><?xml version="1.0" encoding="utf-8"?>
<Types xmlns="http://schemas.openxmlformats.org/package/2006/content-type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omments1.xml" ContentType="application/vnd.openxmlformats-officedocument.spreadsheetml.comments+xml"/>
  <Override PartName="/xl/charts/chart1.xml" ContentType="application/vnd.openxmlformats-officedocument.drawingml.chart+xml"/>
  <Override PartName="/xl/drawings/drawing5.xml" ContentType="application/vnd.openxmlformats-officedocument.drawing+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omments2.xml" ContentType="application/vnd.openxmlformats-officedocument.spreadsheetml.comments+xml"/>
  <Override PartName="/xl/charts/chart2.xml" ContentType="application/vnd.openxmlformats-officedocument.drawingml.chart+xml"/>
  <Override PartName="/xl/drawings/drawing6.xml" ContentType="application/vnd.openxmlformats-officedocument.drawing+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omments3.xml" ContentType="application/vnd.openxmlformats-officedocument.spreadsheetml.comments+xml"/>
  <Override PartName="/xl/charts/chart3.xml" ContentType="application/vnd.openxmlformats-officedocument.drawingml.chart+xml"/>
  <Override PartName="/xl/drawings/drawing7.xml" ContentType="application/vnd.openxmlformats-officedocument.drawing+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omments4.xml" ContentType="application/vnd.openxmlformats-officedocument.spreadsheetml.comments+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drawings/drawing8.xml" ContentType="application/vnd.openxmlformats-officedocument.drawing+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omments5.xml" ContentType="application/vnd.openxmlformats-officedocument.spreadsheetml.comments+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drawings/drawing9.xml" ContentType="application/vnd.openxmlformats-officedocument.drawing+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64011"/>
  <mc:AlternateContent xmlns:mc="http://schemas.openxmlformats.org/markup-compatibility/2006">
    <mc:Choice Requires="x15">
      <x15ac:absPath xmlns:x15ac="http://schemas.microsoft.com/office/spreadsheetml/2010/11/ac" url="C:\Users\rnau\Documents\Dell M4800 new backup\1. RegressIt\00000. FINAL VERSIONS FOR WEB SITE\2. FINAL DATA\Email_logistic\"/>
    </mc:Choice>
  </mc:AlternateContent>
  <bookViews>
    <workbookView xWindow="0" yWindow="0" windowWidth="24540" windowHeight="17400"/>
  </bookViews>
  <sheets>
    <sheet name="email" sheetId="1" r:id="rId1"/>
    <sheet name="Stats 1" sheetId="2" r:id="rId2"/>
    <sheet name="Stats 2" sheetId="4" r:id="rId3"/>
    <sheet name="Model 1" sheetId="6" r:id="rId4"/>
    <sheet name="Model 2" sheetId="10" r:id="rId5"/>
    <sheet name="Model 3" sheetId="13" r:id="rId6"/>
    <sheet name="Model 4" sheetId="15" r:id="rId7"/>
    <sheet name="Model 5" sheetId="23" r:id="rId8"/>
    <sheet name="Model.5.CV.table" sheetId="30" r:id="rId9"/>
    <sheet name="Model Summaries" sheetId="8" r:id="rId10"/>
  </sheets>
  <definedNames>
    <definedName name="___autoF" localSheetId="3" hidden="1">0</definedName>
    <definedName name="___autoF" localSheetId="4" hidden="1">0</definedName>
    <definedName name="___autoF" localSheetId="5" hidden="1">0</definedName>
    <definedName name="___autoF" localSheetId="6" hidden="1">0</definedName>
    <definedName name="___autoF" localSheetId="7" hidden="1">0</definedName>
    <definedName name="___Coef___" localSheetId="3" hidden="1">1</definedName>
    <definedName name="___Coef___" localSheetId="4" hidden="1">1</definedName>
    <definedName name="___Coef___" localSheetId="5" hidden="1">1</definedName>
    <definedName name="___Coef___" localSheetId="6" hidden="1">1</definedName>
    <definedName name="___Coef___" localSheetId="7" hidden="1">1</definedName>
    <definedName name="___gFirst" localSheetId="1" hidden="1">spam</definedName>
    <definedName name="___gFirst" localSheetId="2" hidden="1">spam</definedName>
    <definedName name="___gSet" localSheetId="1" hidden="1">0</definedName>
    <definedName name="___gSet" localSheetId="2" hidden="1">0</definedName>
    <definedName name="___rsumm___spam__bin_" localSheetId="9" hidden="1">'Model Summaries'!$A$3</definedName>
    <definedName name="__nSelect_" hidden="1">0</definedName>
    <definedName name="_xlnm._FilterDatabase" localSheetId="0" hidden="1">email!$B$1:$V$3922</definedName>
    <definedName name="_xlnm._FilterDatabase" localSheetId="3" hidden="1">'Model 1'!$A$14:$I$29</definedName>
    <definedName name="_xlnm._FilterDatabase" localSheetId="4" hidden="1">'Model 2'!$A$14:$I$27</definedName>
    <definedName name="_xlnm._FilterDatabase" localSheetId="5" hidden="1">'Model 3'!$A$14:$I$26</definedName>
    <definedName name="_xlnm._FilterDatabase" localSheetId="6" hidden="1">'Model 4'!$A$14:$I$24</definedName>
    <definedName name="_xlnm._FilterDatabase" localSheetId="7" hidden="1">'Model 5'!$A$14:$I$23</definedName>
    <definedName name="_xlnm._FilterDatabase" localSheetId="2" hidden="1">'Stats 2'!$A$25:$C$45</definedName>
    <definedName name="attach">email!$I$2:$I$3922</definedName>
    <definedName name="cc">email!$E$2:$E$3922</definedName>
    <definedName name="dollar">email!$J$2:$J$3922</definedName>
    <definedName name="exclaim_mess">email!$U$2:$U$3922</definedName>
    <definedName name="exclaim_subj">email!$S$2:$S$3922</definedName>
    <definedName name="format">email!$Q$2:$Q$3922</definedName>
    <definedName name="from">email!$D$2:$D$3922</definedName>
    <definedName name="image">email!$H$2:$H$3922</definedName>
    <definedName name="inherit">email!$L$2:$L$3922</definedName>
    <definedName name="LastAnalysisModel" hidden="1">"Stats 2"</definedName>
    <definedName name="line_breaks">email!$P$2:$P$3922</definedName>
    <definedName name="nDataAnalysis" hidden="1">2</definedName>
    <definedName name="nRegMod" hidden="1">5</definedName>
    <definedName name="num_char">email!$O$2:$O$3922</definedName>
    <definedName name="number">email!$V$2:$V$3922</definedName>
    <definedName name="OKtoForecast" hidden="1">1</definedName>
    <definedName name="password">email!$N$2:$N$3922</definedName>
    <definedName name="re_subj">email!$R$2:$R$3922</definedName>
    <definedName name="row">email!$A$2:$A$3922</definedName>
    <definedName name="sent_email">email!$F$2:$F$3922</definedName>
    <definedName name="spam">email!$B$2:$B$3922</definedName>
    <definedName name="time">email!$G$2:$G$3922</definedName>
    <definedName name="to_multiple">email!$C$2:$C$3922</definedName>
    <definedName name="urgent_subj">email!$T$2:$T$3922</definedName>
    <definedName name="viagra">email!$M$2:$M$3922</definedName>
    <definedName name="winner">email!$K$2:$K$3922</definedName>
  </definedNames>
  <calcPr calcId="162913"/>
</workbook>
</file>

<file path=xl/calcChain.xml><?xml version="1.0" encoding="utf-8"?>
<calcChain xmlns="http://schemas.openxmlformats.org/spreadsheetml/2006/main">
  <c r="F176" i="23" l="1"/>
  <c r="BD180" i="23" s="1"/>
  <c r="F153" i="23"/>
  <c r="CB156" i="23" s="1"/>
  <c r="D55" i="23"/>
  <c r="C60" i="23" s="1"/>
  <c r="AR10" i="23"/>
  <c r="I11" i="23" s="1"/>
  <c r="EN180" i="23"/>
  <c r="EM180" i="23"/>
  <c r="AX180" i="23"/>
  <c r="AY180" i="23"/>
  <c r="AZ180" i="23"/>
  <c r="BA180" i="23"/>
  <c r="BB180" i="23"/>
  <c r="BE180" i="23"/>
  <c r="BF180" i="23"/>
  <c r="BH180" i="23"/>
  <c r="BK180" i="23"/>
  <c r="BL180" i="23"/>
  <c r="BM180" i="23"/>
  <c r="BN180" i="23"/>
  <c r="BP180" i="23"/>
  <c r="BR180" i="23"/>
  <c r="BS180" i="23"/>
  <c r="BU180" i="23"/>
  <c r="BX180" i="23"/>
  <c r="BY180" i="23"/>
  <c r="BZ180" i="23"/>
  <c r="CA180" i="23"/>
  <c r="CB180" i="23"/>
  <c r="CD180" i="23"/>
  <c r="CE180" i="23"/>
  <c r="CG180" i="23"/>
  <c r="CJ180" i="23"/>
  <c r="CK180" i="23"/>
  <c r="CL180" i="23"/>
  <c r="CN180" i="23"/>
  <c r="CO180" i="23"/>
  <c r="CQ180" i="23"/>
  <c r="CR180" i="23"/>
  <c r="CT180" i="23"/>
  <c r="CW180" i="23"/>
  <c r="CX180" i="23"/>
  <c r="CZ180" i="23"/>
  <c r="DA180" i="23"/>
  <c r="DB180" i="23"/>
  <c r="DD180" i="23"/>
  <c r="DE180" i="23"/>
  <c r="DG180" i="23"/>
  <c r="DJ180" i="23"/>
  <c r="DL180" i="23"/>
  <c r="DM180" i="23"/>
  <c r="DN180" i="23"/>
  <c r="DO180" i="23"/>
  <c r="DQ180" i="23"/>
  <c r="DR180" i="23"/>
  <c r="DT180" i="23"/>
  <c r="DX180" i="23"/>
  <c r="DY180" i="23"/>
  <c r="DZ180" i="23"/>
  <c r="EA180" i="23"/>
  <c r="EB180" i="23"/>
  <c r="ED180" i="23"/>
  <c r="EE180" i="23"/>
  <c r="EG180" i="23"/>
  <c r="EK180" i="23"/>
  <c r="EL180" i="23"/>
  <c r="AT180" i="23"/>
  <c r="AS180" i="23"/>
  <c r="AR180" i="23"/>
  <c r="EM156" i="23"/>
  <c r="BK156" i="23"/>
  <c r="BO156" i="23"/>
  <c r="CA156" i="23"/>
  <c r="CE156" i="23"/>
  <c r="CI156" i="23"/>
  <c r="CN156" i="23"/>
  <c r="CO156" i="23"/>
  <c r="CU156" i="23"/>
  <c r="CV156" i="23"/>
  <c r="DA156" i="23"/>
  <c r="DO156" i="23"/>
  <c r="DS156" i="23"/>
  <c r="DT156" i="23"/>
  <c r="DY156" i="23"/>
  <c r="EA156" i="23"/>
  <c r="EF156" i="23"/>
  <c r="EK156" i="23"/>
  <c r="CR156" i="23"/>
  <c r="DP156" i="23"/>
  <c r="DX156" i="23"/>
  <c r="EB156" i="23"/>
  <c r="EJ156" i="23"/>
  <c r="AU156" i="23"/>
  <c r="AW156" i="23"/>
  <c r="AY156" i="23"/>
  <c r="BB156" i="23"/>
  <c r="BE156" i="23"/>
  <c r="BH156" i="23"/>
  <c r="BI156" i="23"/>
  <c r="BM156" i="23"/>
  <c r="BN156" i="23"/>
  <c r="BT156" i="23"/>
  <c r="BY156" i="23"/>
  <c r="CC156" i="23"/>
  <c r="CK156" i="23"/>
  <c r="CL156" i="23"/>
  <c r="CM156" i="23"/>
  <c r="CS156" i="23"/>
  <c r="CT156" i="23"/>
  <c r="CY156" i="23"/>
  <c r="DB156" i="23"/>
  <c r="DF156" i="23"/>
  <c r="DK156" i="23"/>
  <c r="DQ156" i="23"/>
  <c r="DR156" i="23"/>
  <c r="DU156" i="23"/>
  <c r="DV156" i="23"/>
  <c r="EC156" i="23"/>
  <c r="ED156" i="23"/>
  <c r="EH156" i="23"/>
  <c r="AS156" i="23"/>
  <c r="AR156" i="23"/>
  <c r="AQ156" i="23"/>
  <c r="C67" i="23"/>
  <c r="G90" i="23" a="1"/>
  <c r="G90" i="23" s="1"/>
  <c r="F90" i="23"/>
  <c r="C90" i="23" s="1"/>
  <c r="BA105" i="23"/>
  <c r="AZ105" i="23"/>
  <c r="AY105" i="23"/>
  <c r="AX105" i="23"/>
  <c r="AW105" i="23"/>
  <c r="AV105" i="23"/>
  <c r="AU105" i="23"/>
  <c r="BA104" i="23"/>
  <c r="AZ104" i="23"/>
  <c r="AY104" i="23"/>
  <c r="AX104" i="23"/>
  <c r="AW104" i="23"/>
  <c r="AV104" i="23"/>
  <c r="AU104" i="23"/>
  <c r="BA103" i="23"/>
  <c r="AZ103" i="23"/>
  <c r="AY103" i="23"/>
  <c r="AX103" i="23"/>
  <c r="AW103" i="23"/>
  <c r="AV103" i="23"/>
  <c r="AU103" i="23"/>
  <c r="BA102" i="23"/>
  <c r="AZ102" i="23"/>
  <c r="AY102" i="23"/>
  <c r="AX102" i="23"/>
  <c r="AW102" i="23"/>
  <c r="AV102" i="23"/>
  <c r="AU102" i="23"/>
  <c r="BA101" i="23"/>
  <c r="AZ101" i="23"/>
  <c r="AY101" i="23"/>
  <c r="AX101" i="23"/>
  <c r="AW101" i="23"/>
  <c r="AV101" i="23"/>
  <c r="AU101" i="23"/>
  <c r="BA100" i="23"/>
  <c r="AZ100" i="23"/>
  <c r="AY100" i="23"/>
  <c r="AX100" i="23"/>
  <c r="AW100" i="23"/>
  <c r="AV100" i="23"/>
  <c r="AU100" i="23"/>
  <c r="BA99" i="23"/>
  <c r="AZ99" i="23"/>
  <c r="AY99" i="23"/>
  <c r="AX99" i="23"/>
  <c r="AW99" i="23"/>
  <c r="AV99" i="23"/>
  <c r="AU99" i="23"/>
  <c r="BA98" i="23"/>
  <c r="AZ98" i="23"/>
  <c r="AY98" i="23"/>
  <c r="AX98" i="23"/>
  <c r="AW98" i="23"/>
  <c r="AV98" i="23"/>
  <c r="AU98" i="23"/>
  <c r="BA97" i="23"/>
  <c r="AZ97" i="23"/>
  <c r="AY97" i="23"/>
  <c r="AX97" i="23"/>
  <c r="AW97" i="23"/>
  <c r="AV97" i="23"/>
  <c r="AU97" i="23"/>
  <c r="BA96" i="23"/>
  <c r="AZ96" i="23"/>
  <c r="AY96" i="23"/>
  <c r="AX96" i="23"/>
  <c r="AW96" i="23"/>
  <c r="AV96" i="23"/>
  <c r="AU96" i="23"/>
  <c r="BA95" i="23"/>
  <c r="AZ95" i="23"/>
  <c r="AY95" i="23"/>
  <c r="AX95" i="23"/>
  <c r="AW95" i="23"/>
  <c r="AV95" i="23"/>
  <c r="AU95" i="23"/>
  <c r="AT95" i="23"/>
  <c r="BA94" i="23"/>
  <c r="AZ94" i="23"/>
  <c r="AY94" i="23"/>
  <c r="AX94" i="23"/>
  <c r="AW94" i="23"/>
  <c r="AV94" i="23"/>
  <c r="AU94" i="23"/>
  <c r="BA93" i="23"/>
  <c r="AZ93" i="23"/>
  <c r="AY93" i="23"/>
  <c r="AX93" i="23"/>
  <c r="AW93" i="23"/>
  <c r="AV93" i="23"/>
  <c r="AU93" i="23"/>
  <c r="BA106" i="23"/>
  <c r="BA92" i="23"/>
  <c r="BA91" i="23"/>
  <c r="AZ106" i="23"/>
  <c r="AZ92" i="23"/>
  <c r="AZ91" i="23"/>
  <c r="AY106" i="23"/>
  <c r="AY92" i="23"/>
  <c r="AY91" i="23"/>
  <c r="AX106" i="23"/>
  <c r="AX92" i="23"/>
  <c r="AX91" i="23"/>
  <c r="AW106" i="23"/>
  <c r="AW92" i="23"/>
  <c r="AW91" i="23"/>
  <c r="AV106" i="23"/>
  <c r="AV92" i="23"/>
  <c r="AV91" i="23"/>
  <c r="AU106" i="23"/>
  <c r="AU92" i="23"/>
  <c r="AU91" i="23"/>
  <c r="AT106" i="23"/>
  <c r="AT92" i="23"/>
  <c r="AT91" i="23"/>
  <c r="AT102" i="23" s="1"/>
  <c r="AR87" i="23"/>
  <c r="AR90" i="23" s="1"/>
  <c r="D60" i="23"/>
  <c r="I60" i="23" s="1"/>
  <c r="B60" i="23"/>
  <c r="G60" i="23" s="1"/>
  <c r="F59" i="23"/>
  <c r="D59" i="23"/>
  <c r="A59" i="23"/>
  <c r="F58" i="23"/>
  <c r="A58" i="23"/>
  <c r="H57" i="23"/>
  <c r="G57" i="23"/>
  <c r="C57" i="23"/>
  <c r="B57" i="23"/>
  <c r="C55" i="23"/>
  <c r="C40" i="23"/>
  <c r="C11" i="23" s="1"/>
  <c r="I39" i="23"/>
  <c r="I40" i="23" s="1"/>
  <c r="F38" i="23"/>
  <c r="B34" i="23"/>
  <c r="B33" i="23"/>
  <c r="B32" i="23"/>
  <c r="B31" i="23"/>
  <c r="B30" i="23"/>
  <c r="B29" i="23"/>
  <c r="B28" i="23"/>
  <c r="B27" i="23"/>
  <c r="I23" i="23"/>
  <c r="F34" i="23" s="1"/>
  <c r="E23" i="23"/>
  <c r="D23" i="23"/>
  <c r="I22" i="23"/>
  <c r="E22" i="23"/>
  <c r="D22" i="23"/>
  <c r="I21" i="23"/>
  <c r="E21" i="23"/>
  <c r="D21" i="23"/>
  <c r="I20" i="23"/>
  <c r="E20" i="23"/>
  <c r="D20" i="23"/>
  <c r="I19" i="23"/>
  <c r="E19" i="23"/>
  <c r="D19" i="23"/>
  <c r="I18" i="23"/>
  <c r="F29" i="23" s="1"/>
  <c r="E18" i="23"/>
  <c r="D18" i="23"/>
  <c r="I17" i="23"/>
  <c r="F28" i="23" s="1"/>
  <c r="E17" i="23"/>
  <c r="D17" i="23"/>
  <c r="I16" i="23"/>
  <c r="E16" i="23"/>
  <c r="D16" i="23"/>
  <c r="E15" i="23"/>
  <c r="D15" i="23"/>
  <c r="F179" i="15"/>
  <c r="BN183" i="15" s="1"/>
  <c r="F156" i="15"/>
  <c r="BU159" i="15" s="1"/>
  <c r="D58" i="15"/>
  <c r="C63" i="15" s="1"/>
  <c r="AS10" i="15"/>
  <c r="I11" i="15" s="1"/>
  <c r="BA183" i="15"/>
  <c r="BM183" i="15"/>
  <c r="CA183" i="15"/>
  <c r="CP183" i="15"/>
  <c r="CY183" i="15"/>
  <c r="CZ183" i="15"/>
  <c r="DJ183" i="15"/>
  <c r="DL183" i="15"/>
  <c r="EI183" i="15"/>
  <c r="EJ183" i="15"/>
  <c r="EK183" i="15"/>
  <c r="AW183" i="15"/>
  <c r="AY183" i="15"/>
  <c r="BT183" i="15"/>
  <c r="BU183" i="15"/>
  <c r="BV183" i="15"/>
  <c r="BY183" i="15"/>
  <c r="CH183" i="15"/>
  <c r="CR183" i="15"/>
  <c r="CS183" i="15"/>
  <c r="CT183" i="15"/>
  <c r="DD183" i="15"/>
  <c r="DF183" i="15"/>
  <c r="DP183" i="15"/>
  <c r="DQ183" i="15"/>
  <c r="DS183" i="15"/>
  <c r="EA183" i="15"/>
  <c r="EC183" i="15"/>
  <c r="AU183" i="15"/>
  <c r="AS183" i="15"/>
  <c r="AR183" i="15"/>
  <c r="BF159" i="15"/>
  <c r="BM159" i="15"/>
  <c r="CD159" i="15"/>
  <c r="CF159" i="15"/>
  <c r="CH159" i="15"/>
  <c r="CP159" i="15"/>
  <c r="CT159" i="15"/>
  <c r="DG159" i="15"/>
  <c r="DH159" i="15"/>
  <c r="DI159" i="15"/>
  <c r="DU159" i="15"/>
  <c r="EB159" i="15"/>
  <c r="EL159" i="15"/>
  <c r="BX159" i="15"/>
  <c r="CE159" i="15"/>
  <c r="EM159" i="15"/>
  <c r="AW159" i="15"/>
  <c r="BB159" i="15"/>
  <c r="BG159" i="15"/>
  <c r="BI159" i="15"/>
  <c r="BN159" i="15"/>
  <c r="BQ159" i="15"/>
  <c r="CL159" i="15"/>
  <c r="CM159" i="15"/>
  <c r="CN159" i="15"/>
  <c r="CX159" i="15"/>
  <c r="CZ159" i="15"/>
  <c r="DM159" i="15"/>
  <c r="DQ159" i="15"/>
  <c r="DV159" i="15"/>
  <c r="DY159" i="15"/>
  <c r="EH159" i="15"/>
  <c r="AS159" i="15"/>
  <c r="AR159" i="15"/>
  <c r="C70" i="15"/>
  <c r="C62" i="15"/>
  <c r="G93" i="15" a="1"/>
  <c r="G93" i="15" s="1"/>
  <c r="F93" i="15"/>
  <c r="C93" i="15" s="1"/>
  <c r="BC108" i="15"/>
  <c r="BB108" i="15"/>
  <c r="BA108" i="15"/>
  <c r="AZ108" i="15"/>
  <c r="AY108" i="15"/>
  <c r="AW108" i="15"/>
  <c r="AV108" i="15"/>
  <c r="BC107" i="15"/>
  <c r="BB107" i="15"/>
  <c r="BA107" i="15"/>
  <c r="AZ107" i="15"/>
  <c r="AY107" i="15"/>
  <c r="AW107" i="15"/>
  <c r="AV107" i="15"/>
  <c r="BC106" i="15"/>
  <c r="BB106" i="15"/>
  <c r="BA106" i="15"/>
  <c r="AZ106" i="15"/>
  <c r="AY106" i="15"/>
  <c r="AW106" i="15"/>
  <c r="AV106" i="15"/>
  <c r="BC105" i="15"/>
  <c r="BB105" i="15"/>
  <c r="BA105" i="15"/>
  <c r="AZ105" i="15"/>
  <c r="AY105" i="15"/>
  <c r="AW105" i="15"/>
  <c r="AV105" i="15"/>
  <c r="BC104" i="15"/>
  <c r="BB104" i="15"/>
  <c r="BA104" i="15"/>
  <c r="AZ104" i="15"/>
  <c r="AY104" i="15"/>
  <c r="AW104" i="15"/>
  <c r="AV104" i="15"/>
  <c r="BC103" i="15"/>
  <c r="BB103" i="15"/>
  <c r="BA103" i="15"/>
  <c r="AZ103" i="15"/>
  <c r="AY103" i="15"/>
  <c r="AW103" i="15"/>
  <c r="AV103" i="15"/>
  <c r="BC102" i="15"/>
  <c r="BB102" i="15"/>
  <c r="BA102" i="15"/>
  <c r="AZ102" i="15"/>
  <c r="AY102" i="15"/>
  <c r="AW102" i="15"/>
  <c r="AV102" i="15"/>
  <c r="BC101" i="15"/>
  <c r="BB101" i="15"/>
  <c r="BA101" i="15"/>
  <c r="AZ101" i="15"/>
  <c r="AY101" i="15"/>
  <c r="AW101" i="15"/>
  <c r="AV101" i="15"/>
  <c r="BC100" i="15"/>
  <c r="BB100" i="15"/>
  <c r="BA100" i="15"/>
  <c r="AZ100" i="15"/>
  <c r="AY100" i="15"/>
  <c r="AW100" i="15"/>
  <c r="AV100" i="15"/>
  <c r="BC99" i="15"/>
  <c r="BB99" i="15"/>
  <c r="BA99" i="15"/>
  <c r="AZ99" i="15"/>
  <c r="AY99" i="15"/>
  <c r="AW99" i="15"/>
  <c r="AV99" i="15"/>
  <c r="BC98" i="15"/>
  <c r="BB98" i="15"/>
  <c r="BA98" i="15"/>
  <c r="AZ98" i="15"/>
  <c r="AY98" i="15"/>
  <c r="AW98" i="15"/>
  <c r="AV98" i="15"/>
  <c r="AU98" i="15"/>
  <c r="BC97" i="15"/>
  <c r="BB97" i="15"/>
  <c r="BA97" i="15"/>
  <c r="AZ97" i="15"/>
  <c r="AY97" i="15"/>
  <c r="AW97" i="15"/>
  <c r="AV97" i="15"/>
  <c r="BC96" i="15"/>
  <c r="BB96" i="15"/>
  <c r="BA96" i="15"/>
  <c r="AZ96" i="15"/>
  <c r="AY96" i="15"/>
  <c r="AW96" i="15"/>
  <c r="AV96" i="15"/>
  <c r="BC109" i="15"/>
  <c r="BC95" i="15"/>
  <c r="BC94" i="15"/>
  <c r="BB109" i="15"/>
  <c r="BB95" i="15"/>
  <c r="BB94" i="15"/>
  <c r="BA109" i="15"/>
  <c r="BA95" i="15"/>
  <c r="BA94" i="15"/>
  <c r="AZ109" i="15"/>
  <c r="AZ95" i="15"/>
  <c r="AZ94" i="15"/>
  <c r="AY109" i="15"/>
  <c r="AY95" i="15"/>
  <c r="AY94" i="15"/>
  <c r="AX109" i="15"/>
  <c r="AX95" i="15"/>
  <c r="AX94" i="15"/>
  <c r="AW109" i="15"/>
  <c r="AW95" i="15"/>
  <c r="AW94" i="15"/>
  <c r="AV109" i="15"/>
  <c r="AV95" i="15"/>
  <c r="AV94" i="15"/>
  <c r="AU109" i="15"/>
  <c r="AU95" i="15"/>
  <c r="AU94" i="15"/>
  <c r="AS90" i="15"/>
  <c r="AS93" i="15" s="1"/>
  <c r="D63" i="15"/>
  <c r="F62" i="15"/>
  <c r="D62" i="15"/>
  <c r="A62" i="15"/>
  <c r="F61" i="15"/>
  <c r="A61" i="15"/>
  <c r="H60" i="15"/>
  <c r="G60" i="15"/>
  <c r="C60" i="15"/>
  <c r="B60" i="15"/>
  <c r="C58" i="15"/>
  <c r="C42" i="15"/>
  <c r="C11" i="15" s="1"/>
  <c r="F40" i="15"/>
  <c r="B36" i="15"/>
  <c r="B35" i="15"/>
  <c r="B34" i="15"/>
  <c r="B33" i="15"/>
  <c r="B32" i="15"/>
  <c r="B31" i="15"/>
  <c r="B30" i="15"/>
  <c r="B29" i="15"/>
  <c r="B28" i="15"/>
  <c r="I24" i="15"/>
  <c r="E24" i="15"/>
  <c r="D24" i="15"/>
  <c r="I23" i="15"/>
  <c r="E23" i="15"/>
  <c r="D23" i="15"/>
  <c r="I22" i="15"/>
  <c r="E22" i="15"/>
  <c r="D22" i="15"/>
  <c r="I21" i="15"/>
  <c r="E21" i="15"/>
  <c r="D21" i="15"/>
  <c r="I20" i="15"/>
  <c r="E20" i="15"/>
  <c r="D20" i="15"/>
  <c r="I19" i="15"/>
  <c r="F31" i="15" s="1"/>
  <c r="E19" i="15"/>
  <c r="D19" i="15"/>
  <c r="I18" i="15"/>
  <c r="F30" i="15" s="1"/>
  <c r="E18" i="15"/>
  <c r="D18" i="15"/>
  <c r="I17" i="15"/>
  <c r="F29" i="15" s="1"/>
  <c r="E17" i="15"/>
  <c r="D17" i="15"/>
  <c r="I16" i="15"/>
  <c r="E16" i="15"/>
  <c r="D16" i="15"/>
  <c r="E15" i="15"/>
  <c r="D15" i="15"/>
  <c r="AX97" i="15" l="1"/>
  <c r="F31" i="23"/>
  <c r="AX102" i="15"/>
  <c r="AX99" i="15"/>
  <c r="AX96" i="15"/>
  <c r="F32" i="23"/>
  <c r="F27" i="23"/>
  <c r="F33" i="23"/>
  <c r="F30" i="23"/>
  <c r="AT105" i="23"/>
  <c r="B105" i="23" s="1"/>
  <c r="G95" i="23" a="1"/>
  <c r="G95" i="23" s="1"/>
  <c r="D58" i="23"/>
  <c r="I58" i="23" s="1"/>
  <c r="F34" i="15"/>
  <c r="CO159" i="15"/>
  <c r="DO159" i="15"/>
  <c r="CI159" i="15"/>
  <c r="DU183" i="15"/>
  <c r="BW183" i="15"/>
  <c r="DA183" i="15"/>
  <c r="AX98" i="15"/>
  <c r="G98" i="15" s="1" a="1"/>
  <c r="G98" i="15" s="1"/>
  <c r="AX108" i="15"/>
  <c r="CC183" i="15"/>
  <c r="F28" i="15"/>
  <c r="AX105" i="15"/>
  <c r="DW159" i="15"/>
  <c r="BJ159" i="15"/>
  <c r="DN159" i="15"/>
  <c r="EO159" i="15"/>
  <c r="CU183" i="15"/>
  <c r="EM183" i="15"/>
  <c r="BQ183" i="15"/>
  <c r="BO183" i="15"/>
  <c r="BF183" i="15"/>
  <c r="AT104" i="23"/>
  <c r="B104" i="23" s="1"/>
  <c r="H60" i="23"/>
  <c r="AT101" i="23"/>
  <c r="F101" i="23" s="1"/>
  <c r="C101" i="23" s="1"/>
  <c r="F102" i="23"/>
  <c r="C102" i="23" s="1"/>
  <c r="AT98" i="23"/>
  <c r="B98" i="23" s="1"/>
  <c r="AT156" i="23"/>
  <c r="DJ156" i="23"/>
  <c r="CH156" i="23"/>
  <c r="BD156" i="23"/>
  <c r="DL156" i="23"/>
  <c r="DM156" i="23"/>
  <c r="BW156" i="23"/>
  <c r="EJ180" i="23"/>
  <c r="DV180" i="23"/>
  <c r="DI180" i="23"/>
  <c r="CV180" i="23"/>
  <c r="CI180" i="23"/>
  <c r="BW180" i="23"/>
  <c r="BJ180" i="23"/>
  <c r="AW180" i="23"/>
  <c r="EI156" i="23"/>
  <c r="DI156" i="23"/>
  <c r="CG156" i="23"/>
  <c r="BC156" i="23"/>
  <c r="DD156" i="23"/>
  <c r="DH156" i="23"/>
  <c r="BS156" i="23"/>
  <c r="EH180" i="23"/>
  <c r="DU180" i="23"/>
  <c r="DH180" i="23"/>
  <c r="CU180" i="23"/>
  <c r="CH180" i="23"/>
  <c r="BV180" i="23"/>
  <c r="BI180" i="23"/>
  <c r="AV180" i="23"/>
  <c r="AU180" i="23"/>
  <c r="EG156" i="23"/>
  <c r="DE156" i="23"/>
  <c r="BZ156" i="23"/>
  <c r="BA156" i="23"/>
  <c r="BG156" i="23"/>
  <c r="CZ156" i="23"/>
  <c r="BL156" i="23"/>
  <c r="EF180" i="23"/>
  <c r="DS180" i="23"/>
  <c r="DF180" i="23"/>
  <c r="CS180" i="23"/>
  <c r="CF180" i="23"/>
  <c r="BT180" i="23"/>
  <c r="BG180" i="23"/>
  <c r="BC180" i="23"/>
  <c r="DZ156" i="23"/>
  <c r="CW156" i="23"/>
  <c r="BQ156" i="23"/>
  <c r="AV156" i="23"/>
  <c r="EE156" i="23"/>
  <c r="CQ156" i="23"/>
  <c r="AQ180" i="23"/>
  <c r="EC180" i="23"/>
  <c r="DP180" i="23"/>
  <c r="DC180" i="23"/>
  <c r="CP180" i="23"/>
  <c r="CC180" i="23"/>
  <c r="BQ180" i="23"/>
  <c r="I59" i="23"/>
  <c r="G102" i="23" a="1"/>
  <c r="G102" i="23" s="1"/>
  <c r="AT94" i="23"/>
  <c r="G94" i="23" s="1" a="1"/>
  <c r="G94" i="23" s="1"/>
  <c r="AT97" i="23"/>
  <c r="F97" i="23" s="1"/>
  <c r="AT100" i="23"/>
  <c r="B100" i="23" s="1"/>
  <c r="AT103" i="23"/>
  <c r="G103" i="23" s="1" a="1"/>
  <c r="G103" i="23" s="1"/>
  <c r="C38" i="23"/>
  <c r="E38" i="23" s="1"/>
  <c r="I38" i="23"/>
  <c r="AT93" i="23"/>
  <c r="F93" i="23" s="1"/>
  <c r="C93" i="23" s="1"/>
  <c r="AT96" i="23"/>
  <c r="G96" i="23" s="1" a="1"/>
  <c r="G96" i="23" s="1"/>
  <c r="AT99" i="23"/>
  <c r="G99" i="23" s="1" a="1"/>
  <c r="G99" i="23" s="1"/>
  <c r="BJ156" i="23"/>
  <c r="CJ156" i="23"/>
  <c r="EN156" i="23"/>
  <c r="C59" i="23"/>
  <c r="DW156" i="23"/>
  <c r="CX156" i="23"/>
  <c r="BU156" i="23"/>
  <c r="AZ156" i="23"/>
  <c r="CF156" i="23"/>
  <c r="DC156" i="23"/>
  <c r="BX156" i="23"/>
  <c r="EL156" i="23"/>
  <c r="DN156" i="23"/>
  <c r="CP156" i="23"/>
  <c r="BP156" i="23"/>
  <c r="AX156" i="23"/>
  <c r="BV156" i="23"/>
  <c r="DG156" i="23"/>
  <c r="B102" i="23"/>
  <c r="B95" i="23"/>
  <c r="F95" i="23"/>
  <c r="C95" i="23" s="1"/>
  <c r="B90" i="23"/>
  <c r="E92" i="23"/>
  <c r="E26" i="23"/>
  <c r="D92" i="23"/>
  <c r="D26" i="23"/>
  <c r="G14" i="23"/>
  <c r="F14" i="23"/>
  <c r="H11" i="23"/>
  <c r="C34" i="23" s="1"/>
  <c r="EI180" i="23"/>
  <c r="DK180" i="23"/>
  <c r="CM180" i="23"/>
  <c r="BO180" i="23"/>
  <c r="CD156" i="23"/>
  <c r="BR156" i="23"/>
  <c r="BF156" i="23"/>
  <c r="DW180" i="23"/>
  <c r="CY180" i="23"/>
  <c r="AR68" i="23"/>
  <c r="B92" i="23"/>
  <c r="AR89" i="23"/>
  <c r="B11" i="23"/>
  <c r="G22" i="23"/>
  <c r="F16" i="23"/>
  <c r="G16" i="23"/>
  <c r="AX104" i="15"/>
  <c r="AX107" i="15"/>
  <c r="AX101" i="15"/>
  <c r="AX100" i="15"/>
  <c r="AX103" i="15"/>
  <c r="AX106" i="15"/>
  <c r="F35" i="15"/>
  <c r="F32" i="15"/>
  <c r="F36" i="15"/>
  <c r="F33" i="15"/>
  <c r="D61" i="15"/>
  <c r="I61" i="15" s="1"/>
  <c r="AU102" i="15"/>
  <c r="G102" i="15" s="1" a="1"/>
  <c r="G102" i="15" s="1"/>
  <c r="I63" i="15"/>
  <c r="AU103" i="15"/>
  <c r="AU106" i="15"/>
  <c r="AU99" i="15"/>
  <c r="H63" i="15"/>
  <c r="AU108" i="15"/>
  <c r="AU107" i="15"/>
  <c r="AT159" i="15"/>
  <c r="DL159" i="15"/>
  <c r="CG159" i="15"/>
  <c r="BA159" i="15"/>
  <c r="EG159" i="15"/>
  <c r="DF159" i="15"/>
  <c r="BY159" i="15"/>
  <c r="EG183" i="15"/>
  <c r="DO183" i="15"/>
  <c r="CQ183" i="15"/>
  <c r="BR183" i="15"/>
  <c r="DZ183" i="15"/>
  <c r="CN183" i="15"/>
  <c r="BE183" i="15"/>
  <c r="AU159" i="15"/>
  <c r="DK159" i="15"/>
  <c r="CA159" i="15"/>
  <c r="AZ159" i="15"/>
  <c r="EF159" i="15"/>
  <c r="DD159" i="15"/>
  <c r="BT159" i="15"/>
  <c r="EF183" i="15"/>
  <c r="DI183" i="15"/>
  <c r="CK183" i="15"/>
  <c r="BL183" i="15"/>
  <c r="DX183" i="15"/>
  <c r="CM183" i="15"/>
  <c r="BD183" i="15"/>
  <c r="EK159" i="15"/>
  <c r="DE159" i="15"/>
  <c r="BZ159" i="15"/>
  <c r="AY159" i="15"/>
  <c r="EE159" i="15"/>
  <c r="DB159" i="15"/>
  <c r="BS159" i="15"/>
  <c r="EE183" i="15"/>
  <c r="DH183" i="15"/>
  <c r="CJ183" i="15"/>
  <c r="BK183" i="15"/>
  <c r="DN183" i="15"/>
  <c r="CL183" i="15"/>
  <c r="BC183" i="15"/>
  <c r="EI159" i="15"/>
  <c r="DA159" i="15"/>
  <c r="BV159" i="15"/>
  <c r="AX159" i="15"/>
  <c r="ED159" i="15"/>
  <c r="CW159" i="15"/>
  <c r="BR159" i="15"/>
  <c r="ED183" i="15"/>
  <c r="DG183" i="15"/>
  <c r="CI183" i="15"/>
  <c r="BI183" i="15"/>
  <c r="DM183" i="15"/>
  <c r="CD183" i="15"/>
  <c r="BB183" i="15"/>
  <c r="EC159" i="15"/>
  <c r="CY159" i="15"/>
  <c r="BO159" i="15"/>
  <c r="AV159" i="15"/>
  <c r="DZ159" i="15"/>
  <c r="CR159" i="15"/>
  <c r="BK159" i="15"/>
  <c r="EB183" i="15"/>
  <c r="DE183" i="15"/>
  <c r="CF183" i="15"/>
  <c r="AX183" i="15"/>
  <c r="DK183" i="15"/>
  <c r="CB183" i="15"/>
  <c r="EN183" i="15"/>
  <c r="DX159" i="15"/>
  <c r="CS159" i="15"/>
  <c r="BL159" i="15"/>
  <c r="EA159" i="15"/>
  <c r="DR159" i="15"/>
  <c r="CJ159" i="15"/>
  <c r="EN159" i="15"/>
  <c r="DV183" i="15"/>
  <c r="CW183" i="15"/>
  <c r="BX183" i="15"/>
  <c r="AV183" i="15"/>
  <c r="DB183" i="15"/>
  <c r="BZ183" i="15"/>
  <c r="I62" i="15"/>
  <c r="B63" i="15"/>
  <c r="G63" i="15" s="1"/>
  <c r="AU101" i="15"/>
  <c r="AU105" i="15"/>
  <c r="AU97" i="15"/>
  <c r="G97" i="15" s="1" a="1"/>
  <c r="G97" i="15" s="1"/>
  <c r="B93" i="15"/>
  <c r="C40" i="15"/>
  <c r="E40" i="15" s="1"/>
  <c r="AU96" i="15"/>
  <c r="G96" i="15" s="1" a="1"/>
  <c r="G96" i="15" s="1"/>
  <c r="AU100" i="15"/>
  <c r="F100" i="15" s="1"/>
  <c r="C100" i="15" s="1"/>
  <c r="AU104" i="15"/>
  <c r="I40" i="15"/>
  <c r="H62" i="15"/>
  <c r="E64" i="15" s="1"/>
  <c r="E74" i="15" s="1"/>
  <c r="DP159" i="15"/>
  <c r="CK159" i="15"/>
  <c r="BH159" i="15"/>
  <c r="AZ183" i="15"/>
  <c r="AT183" i="15"/>
  <c r="DT183" i="15"/>
  <c r="DC183" i="15"/>
  <c r="CG183" i="15"/>
  <c r="BJ183" i="15"/>
  <c r="DY183" i="15"/>
  <c r="CX183" i="15"/>
  <c r="BP183" i="15"/>
  <c r="EO183" i="15"/>
  <c r="EH183" i="15"/>
  <c r="DR183" i="15"/>
  <c r="CV183" i="15"/>
  <c r="CE183" i="15"/>
  <c r="BH183" i="15"/>
  <c r="DW183" i="15"/>
  <c r="CO183" i="15"/>
  <c r="BE159" i="15"/>
  <c r="DC159" i="15"/>
  <c r="DT159" i="15"/>
  <c r="CV159" i="15"/>
  <c r="BW159" i="15"/>
  <c r="EJ159" i="15"/>
  <c r="DJ159" i="15"/>
  <c r="CC159" i="15"/>
  <c r="BC159" i="15"/>
  <c r="CQ159" i="15"/>
  <c r="DS159" i="15"/>
  <c r="CU159" i="15"/>
  <c r="C61" i="15"/>
  <c r="H61" i="15" s="1"/>
  <c r="B62" i="15"/>
  <c r="G62" i="15" s="1"/>
  <c r="E27" i="15"/>
  <c r="E95" i="15"/>
  <c r="D27" i="15"/>
  <c r="D95" i="15"/>
  <c r="G14" i="15"/>
  <c r="F14" i="15"/>
  <c r="H11" i="15"/>
  <c r="C28" i="15" s="1"/>
  <c r="CB159" i="15"/>
  <c r="BP159" i="15"/>
  <c r="BD159" i="15"/>
  <c r="BS183" i="15"/>
  <c r="BG183" i="15"/>
  <c r="EL183" i="15"/>
  <c r="B95" i="15"/>
  <c r="AS92" i="15"/>
  <c r="I41" i="15"/>
  <c r="I42" i="15" s="1"/>
  <c r="B11" i="15"/>
  <c r="G24" i="15"/>
  <c r="D50" i="13"/>
  <c r="C54" i="13" s="1"/>
  <c r="AU10" i="13"/>
  <c r="I11" i="13" s="1"/>
  <c r="D55" i="13"/>
  <c r="F54" i="13"/>
  <c r="D54" i="13"/>
  <c r="A54" i="13"/>
  <c r="F53" i="13"/>
  <c r="A53" i="13"/>
  <c r="H52" i="13"/>
  <c r="G52" i="13"/>
  <c r="C52" i="13"/>
  <c r="B52" i="13"/>
  <c r="C50" i="13"/>
  <c r="C32" i="13"/>
  <c r="C30" i="13" s="1"/>
  <c r="E30" i="13" s="1"/>
  <c r="F30" i="13"/>
  <c r="I21" i="13"/>
  <c r="E21" i="13"/>
  <c r="D21" i="13"/>
  <c r="I15" i="13"/>
  <c r="E15" i="13"/>
  <c r="D15" i="13"/>
  <c r="I24" i="13"/>
  <c r="E24" i="13"/>
  <c r="D24" i="13"/>
  <c r="I16" i="13"/>
  <c r="E16" i="13"/>
  <c r="D16" i="13"/>
  <c r="I22" i="13"/>
  <c r="E22" i="13"/>
  <c r="D22" i="13"/>
  <c r="I20" i="13"/>
  <c r="E20" i="13"/>
  <c r="D20" i="13"/>
  <c r="I25" i="13"/>
  <c r="E25" i="13"/>
  <c r="D25" i="13"/>
  <c r="I23" i="13"/>
  <c r="E23" i="13"/>
  <c r="D23" i="13"/>
  <c r="I17" i="13"/>
  <c r="E17" i="13"/>
  <c r="D17" i="13"/>
  <c r="I26" i="13"/>
  <c r="E26" i="13"/>
  <c r="D26" i="13"/>
  <c r="I19" i="13"/>
  <c r="E19" i="13"/>
  <c r="D19" i="13"/>
  <c r="E18" i="13"/>
  <c r="D18" i="13"/>
  <c r="D55" i="10"/>
  <c r="C67" i="10" s="1"/>
  <c r="AV10" i="10"/>
  <c r="I11" i="10" s="1"/>
  <c r="D60" i="10"/>
  <c r="F59" i="10"/>
  <c r="D59" i="10"/>
  <c r="A59" i="10"/>
  <c r="F58" i="10"/>
  <c r="A58" i="10"/>
  <c r="H57" i="10"/>
  <c r="G57" i="10"/>
  <c r="C57" i="10"/>
  <c r="B57" i="10"/>
  <c r="C55" i="10"/>
  <c r="C33" i="10"/>
  <c r="B11" i="10" s="1"/>
  <c r="F31" i="10"/>
  <c r="I20" i="10"/>
  <c r="E20" i="10"/>
  <c r="D20" i="10"/>
  <c r="I15" i="10"/>
  <c r="E15" i="10"/>
  <c r="D15" i="10"/>
  <c r="I25" i="10"/>
  <c r="E25" i="10"/>
  <c r="D25" i="10"/>
  <c r="I17" i="10"/>
  <c r="E17" i="10"/>
  <c r="D17" i="10"/>
  <c r="I23" i="10"/>
  <c r="E23" i="10"/>
  <c r="D23" i="10"/>
  <c r="I22" i="10"/>
  <c r="E22" i="10"/>
  <c r="D22" i="10"/>
  <c r="I21" i="10"/>
  <c r="E21" i="10"/>
  <c r="D21" i="10"/>
  <c r="I27" i="10"/>
  <c r="E27" i="10"/>
  <c r="D27" i="10"/>
  <c r="I24" i="10"/>
  <c r="E24" i="10"/>
  <c r="D24" i="10"/>
  <c r="I16" i="10"/>
  <c r="E16" i="10"/>
  <c r="D16" i="10"/>
  <c r="I26" i="10"/>
  <c r="E26" i="10"/>
  <c r="D26" i="10"/>
  <c r="I19" i="10"/>
  <c r="E19" i="10"/>
  <c r="D19" i="10"/>
  <c r="E18" i="10"/>
  <c r="D18" i="10"/>
  <c r="D59" i="6"/>
  <c r="C71" i="6" s="1"/>
  <c r="AX10" i="6"/>
  <c r="I11" i="6" s="1"/>
  <c r="D64" i="6"/>
  <c r="F63" i="6"/>
  <c r="D63" i="6"/>
  <c r="A63" i="6"/>
  <c r="F62" i="6"/>
  <c r="A62" i="6"/>
  <c r="H61" i="6"/>
  <c r="G61" i="6"/>
  <c r="C61" i="6"/>
  <c r="B61" i="6"/>
  <c r="C59" i="6"/>
  <c r="C35" i="6"/>
  <c r="C11" i="6" s="1"/>
  <c r="F33" i="6"/>
  <c r="I29" i="6"/>
  <c r="E29" i="6"/>
  <c r="D29" i="6"/>
  <c r="I22" i="6"/>
  <c r="E22" i="6"/>
  <c r="D22" i="6"/>
  <c r="I15" i="6"/>
  <c r="E15" i="6"/>
  <c r="D15" i="6"/>
  <c r="I28" i="6"/>
  <c r="E28" i="6"/>
  <c r="D28" i="6"/>
  <c r="I24" i="6"/>
  <c r="E24" i="6"/>
  <c r="D24" i="6"/>
  <c r="I19" i="6"/>
  <c r="E19" i="6"/>
  <c r="D19" i="6"/>
  <c r="I23" i="6"/>
  <c r="E23" i="6"/>
  <c r="D23" i="6"/>
  <c r="I26" i="6"/>
  <c r="E26" i="6"/>
  <c r="D26" i="6"/>
  <c r="I20" i="6"/>
  <c r="E20" i="6"/>
  <c r="D20" i="6"/>
  <c r="I27" i="6"/>
  <c r="E27" i="6"/>
  <c r="D27" i="6"/>
  <c r="I21" i="6"/>
  <c r="E21" i="6"/>
  <c r="D21" i="6"/>
  <c r="I16" i="6"/>
  <c r="E16" i="6"/>
  <c r="D16" i="6"/>
  <c r="I25" i="6"/>
  <c r="E25" i="6"/>
  <c r="D25" i="6"/>
  <c r="I18" i="6"/>
  <c r="E18" i="6"/>
  <c r="D18" i="6"/>
  <c r="E17" i="6"/>
  <c r="D17" i="6"/>
  <c r="B98" i="15" l="1"/>
  <c r="G99" i="15" a="1"/>
  <c r="G99" i="15" s="1"/>
  <c r="F101" i="15"/>
  <c r="C101" i="15" s="1"/>
  <c r="F98" i="15"/>
  <c r="C98" i="15" s="1"/>
  <c r="F108" i="15"/>
  <c r="C108" i="15" s="1"/>
  <c r="F104" i="15"/>
  <c r="C104" i="15" s="1"/>
  <c r="F105" i="23"/>
  <c r="C105" i="23" s="1"/>
  <c r="F103" i="23"/>
  <c r="C103" i="23" s="1"/>
  <c r="F98" i="23"/>
  <c r="C98" i="23" s="1"/>
  <c r="G104" i="23" a="1"/>
  <c r="G104" i="23" s="1"/>
  <c r="B101" i="23"/>
  <c r="G105" i="23" a="1"/>
  <c r="G105" i="23" s="1"/>
  <c r="E105" i="23" s="1"/>
  <c r="B103" i="23"/>
  <c r="G101" i="23" a="1"/>
  <c r="G101" i="23" s="1"/>
  <c r="E101" i="23" s="1"/>
  <c r="G100" i="23" a="1"/>
  <c r="G100" i="23" s="1"/>
  <c r="F100" i="23"/>
  <c r="C100" i="23" s="1"/>
  <c r="F104" i="23"/>
  <c r="C104" i="23" s="1"/>
  <c r="G98" i="23" a="1"/>
  <c r="G98" i="23" s="1"/>
  <c r="E98" i="23" s="1"/>
  <c r="G97" i="23" a="1"/>
  <c r="G97" i="23" s="1"/>
  <c r="E97" i="23" s="1"/>
  <c r="B97" i="23"/>
  <c r="B93" i="23"/>
  <c r="F96" i="23"/>
  <c r="C96" i="23" s="1"/>
  <c r="F23" i="23"/>
  <c r="F22" i="23"/>
  <c r="E102" i="23"/>
  <c r="D102" i="23"/>
  <c r="C28" i="23"/>
  <c r="G18" i="23"/>
  <c r="E29" i="23" s="1"/>
  <c r="G19" i="23"/>
  <c r="E30" i="23" s="1"/>
  <c r="C29" i="23"/>
  <c r="F17" i="23"/>
  <c r="D28" i="23" s="1"/>
  <c r="G17" i="23"/>
  <c r="G23" i="23"/>
  <c r="D90" i="23"/>
  <c r="F94" i="23"/>
  <c r="C94" i="23" s="1"/>
  <c r="B94" i="23"/>
  <c r="F99" i="23"/>
  <c r="C99" i="23" s="1"/>
  <c r="G15" i="23"/>
  <c r="D95" i="23"/>
  <c r="E90" i="23"/>
  <c r="E95" i="23"/>
  <c r="F18" i="23"/>
  <c r="F15" i="23"/>
  <c r="G21" i="23"/>
  <c r="E32" i="23" s="1"/>
  <c r="G20" i="23"/>
  <c r="F21" i="23"/>
  <c r="F20" i="23"/>
  <c r="G17" i="15"/>
  <c r="F105" i="15"/>
  <c r="C105" i="15" s="1"/>
  <c r="B61" i="15"/>
  <c r="G61" i="15" s="1"/>
  <c r="F107" i="15"/>
  <c r="C107" i="15" s="1"/>
  <c r="C97" i="23"/>
  <c r="B96" i="23"/>
  <c r="D103" i="23"/>
  <c r="B99" i="23"/>
  <c r="G93" i="23" a="1"/>
  <c r="G93" i="23" s="1"/>
  <c r="C58" i="23"/>
  <c r="H58" i="23" s="1"/>
  <c r="B59" i="23"/>
  <c r="H59" i="23"/>
  <c r="E61" i="23" s="1"/>
  <c r="E71" i="23" s="1"/>
  <c r="F19" i="23"/>
  <c r="D30" i="23" s="1"/>
  <c r="C31" i="23"/>
  <c r="C30" i="23"/>
  <c r="C32" i="23"/>
  <c r="C27" i="23"/>
  <c r="C33" i="23"/>
  <c r="C66" i="23"/>
  <c r="C68" i="23" s="1"/>
  <c r="G11" i="23"/>
  <c r="G38" i="23"/>
  <c r="G106" i="15" a="1"/>
  <c r="G106" i="15" s="1"/>
  <c r="G107" i="15" a="1"/>
  <c r="G107" i="15" s="1"/>
  <c r="E107" i="15" s="1"/>
  <c r="F103" i="15"/>
  <c r="C103" i="15" s="1"/>
  <c r="B108" i="15"/>
  <c r="G108" i="15" a="1"/>
  <c r="G108" i="15" s="1"/>
  <c r="B100" i="15"/>
  <c r="B107" i="15"/>
  <c r="B106" i="15"/>
  <c r="B97" i="15"/>
  <c r="B102" i="15"/>
  <c r="B101" i="15"/>
  <c r="F102" i="15"/>
  <c r="C102" i="15" s="1"/>
  <c r="B103" i="15"/>
  <c r="G103" i="15" a="1"/>
  <c r="G103" i="15" s="1"/>
  <c r="F99" i="15"/>
  <c r="C99" i="15" s="1"/>
  <c r="B96" i="15"/>
  <c r="B99" i="15"/>
  <c r="F24" i="15"/>
  <c r="F96" i="15"/>
  <c r="C96" i="15" s="1"/>
  <c r="G19" i="15"/>
  <c r="G21" i="15"/>
  <c r="E33" i="15" s="1"/>
  <c r="F17" i="15"/>
  <c r="F19" i="15"/>
  <c r="F23" i="15"/>
  <c r="F106" i="15"/>
  <c r="C106" i="15" s="1"/>
  <c r="G20" i="15"/>
  <c r="G18" i="15"/>
  <c r="F21" i="15"/>
  <c r="F15" i="15"/>
  <c r="G16" i="15"/>
  <c r="E28" i="15" s="1"/>
  <c r="G22" i="15"/>
  <c r="E34" i="15" s="1"/>
  <c r="G23" i="15"/>
  <c r="E35" i="15" s="1"/>
  <c r="E98" i="15"/>
  <c r="D93" i="15"/>
  <c r="F22" i="15"/>
  <c r="F16" i="15"/>
  <c r="D98" i="15"/>
  <c r="E93" i="15"/>
  <c r="F18" i="15"/>
  <c r="C29" i="15"/>
  <c r="G101" i="15" a="1"/>
  <c r="G101" i="15" s="1"/>
  <c r="G15" i="15"/>
  <c r="C31" i="15"/>
  <c r="G104" i="15" a="1"/>
  <c r="G104" i="15" s="1"/>
  <c r="B105" i="15"/>
  <c r="F97" i="15"/>
  <c r="B104" i="15"/>
  <c r="G100" i="15" a="1"/>
  <c r="G100" i="15" s="1"/>
  <c r="C36" i="15"/>
  <c r="C33" i="15"/>
  <c r="G105" i="15" a="1"/>
  <c r="G105" i="15" s="1"/>
  <c r="F20" i="15"/>
  <c r="D32" i="15" s="1"/>
  <c r="C32" i="15"/>
  <c r="C34" i="15"/>
  <c r="C35" i="15"/>
  <c r="C30" i="15"/>
  <c r="AS71" i="15"/>
  <c r="B64" i="15"/>
  <c r="H64" i="15"/>
  <c r="D74" i="15" s="1"/>
  <c r="I55" i="13"/>
  <c r="D53" i="13"/>
  <c r="I53" i="13" s="1"/>
  <c r="I54" i="13"/>
  <c r="C62" i="13"/>
  <c r="I59" i="10"/>
  <c r="C59" i="10"/>
  <c r="C60" i="10"/>
  <c r="C11" i="13"/>
  <c r="I31" i="13"/>
  <c r="I32" i="13" s="1"/>
  <c r="I30" i="13"/>
  <c r="B11" i="13"/>
  <c r="C55" i="13"/>
  <c r="C53" i="13" s="1"/>
  <c r="H53" i="13" s="1"/>
  <c r="B54" i="13"/>
  <c r="G54" i="13" s="1"/>
  <c r="H54" i="13"/>
  <c r="E56" i="13" s="1"/>
  <c r="E66" i="13" s="1"/>
  <c r="F14" i="13"/>
  <c r="G14" i="13"/>
  <c r="H11" i="13"/>
  <c r="G23" i="13" s="1"/>
  <c r="AU63" i="13"/>
  <c r="D58" i="10"/>
  <c r="I58" i="10" s="1"/>
  <c r="H59" i="10"/>
  <c r="I31" i="10"/>
  <c r="B59" i="10"/>
  <c r="G59" i="10" s="1"/>
  <c r="I60" i="10"/>
  <c r="C11" i="10"/>
  <c r="E61" i="10"/>
  <c r="E71" i="10" s="1"/>
  <c r="H60" i="10"/>
  <c r="C58" i="10"/>
  <c r="H58" i="10" s="1"/>
  <c r="B60" i="10"/>
  <c r="G14" i="10"/>
  <c r="F14" i="10"/>
  <c r="H11" i="10"/>
  <c r="G27" i="10" s="1"/>
  <c r="AV68" i="10"/>
  <c r="C31" i="10"/>
  <c r="E31" i="10" s="1"/>
  <c r="I32" i="10"/>
  <c r="I33" i="10" s="1"/>
  <c r="G25" i="10"/>
  <c r="D62" i="6"/>
  <c r="I62" i="6" s="1"/>
  <c r="C64" i="6"/>
  <c r="I63" i="6"/>
  <c r="I64" i="6"/>
  <c r="H64" i="6"/>
  <c r="B64" i="6"/>
  <c r="G64" i="6" s="1"/>
  <c r="C63" i="6"/>
  <c r="G14" i="6"/>
  <c r="F14" i="6"/>
  <c r="H11" i="6"/>
  <c r="F18" i="6" s="1"/>
  <c r="G15" i="6"/>
  <c r="G26" i="6"/>
  <c r="F16" i="6"/>
  <c r="F17" i="6"/>
  <c r="G20" i="6"/>
  <c r="C33" i="6"/>
  <c r="E33" i="6" s="1"/>
  <c r="I33" i="6"/>
  <c r="I34" i="6"/>
  <c r="I35" i="6" s="1"/>
  <c r="B11" i="6"/>
  <c r="F29" i="6"/>
  <c r="G25" i="6"/>
  <c r="G29" i="6"/>
  <c r="G27" i="6"/>
  <c r="E101" i="15" l="1"/>
  <c r="D104" i="15"/>
  <c r="E103" i="15"/>
  <c r="D108" i="15"/>
  <c r="E105" i="15"/>
  <c r="E103" i="23"/>
  <c r="D105" i="23"/>
  <c r="D101" i="23"/>
  <c r="D107" i="15"/>
  <c r="D29" i="23"/>
  <c r="D32" i="23"/>
  <c r="D31" i="23"/>
  <c r="D33" i="23"/>
  <c r="E31" i="23"/>
  <c r="D34" i="23"/>
  <c r="D27" i="23"/>
  <c r="E33" i="23"/>
  <c r="E34" i="23"/>
  <c r="E104" i="23"/>
  <c r="E28" i="23"/>
  <c r="E27" i="23"/>
  <c r="E100" i="23"/>
  <c r="D96" i="23"/>
  <c r="E96" i="23"/>
  <c r="D104" i="23"/>
  <c r="D100" i="23"/>
  <c r="D98" i="23"/>
  <c r="D97" i="23"/>
  <c r="E99" i="23"/>
  <c r="E94" i="23"/>
  <c r="D99" i="23"/>
  <c r="D94" i="23"/>
  <c r="D33" i="15"/>
  <c r="D35" i="15"/>
  <c r="D31" i="15"/>
  <c r="D29" i="15"/>
  <c r="E93" i="23"/>
  <c r="D93" i="23"/>
  <c r="B58" i="23"/>
  <c r="G58" i="23" s="1"/>
  <c r="G59" i="23"/>
  <c r="D102" i="15"/>
  <c r="E108" i="15"/>
  <c r="D103" i="15"/>
  <c r="E102" i="15"/>
  <c r="D99" i="15"/>
  <c r="E99" i="15"/>
  <c r="D30" i="15"/>
  <c r="D28" i="15"/>
  <c r="E31" i="15"/>
  <c r="D34" i="15"/>
  <c r="D36" i="15"/>
  <c r="E30" i="15"/>
  <c r="E29" i="15"/>
  <c r="E96" i="15"/>
  <c r="E32" i="15"/>
  <c r="E36" i="15"/>
  <c r="E104" i="15"/>
  <c r="E106" i="15"/>
  <c r="D96" i="15"/>
  <c r="D106" i="15"/>
  <c r="D101" i="15"/>
  <c r="D105" i="15"/>
  <c r="C97" i="15"/>
  <c r="D97" i="15"/>
  <c r="E97" i="15"/>
  <c r="D100" i="15"/>
  <c r="E100" i="15"/>
  <c r="C69" i="15"/>
  <c r="C71" i="15" s="1"/>
  <c r="G11" i="15"/>
  <c r="G40" i="15"/>
  <c r="G24" i="13"/>
  <c r="F15" i="13"/>
  <c r="G16" i="13"/>
  <c r="B55" i="13"/>
  <c r="H55" i="13"/>
  <c r="G26" i="13"/>
  <c r="F17" i="13"/>
  <c r="F26" i="13"/>
  <c r="G25" i="13"/>
  <c r="G21" i="13"/>
  <c r="F25" i="13"/>
  <c r="F23" i="13"/>
  <c r="F18" i="13"/>
  <c r="F21" i="13"/>
  <c r="G22" i="13"/>
  <c r="G20" i="13"/>
  <c r="F20" i="13"/>
  <c r="G17" i="13"/>
  <c r="G19" i="13"/>
  <c r="F16" i="13"/>
  <c r="F19" i="13"/>
  <c r="G15" i="13"/>
  <c r="F22" i="13"/>
  <c r="F24" i="13"/>
  <c r="G18" i="13"/>
  <c r="C61" i="13"/>
  <c r="C63" i="13" s="1"/>
  <c r="G11" i="13"/>
  <c r="G30" i="13"/>
  <c r="F17" i="10"/>
  <c r="G19" i="6"/>
  <c r="F25" i="6"/>
  <c r="G22" i="6"/>
  <c r="G23" i="6"/>
  <c r="G28" i="6"/>
  <c r="F27" i="6"/>
  <c r="F21" i="6"/>
  <c r="G24" i="6"/>
  <c r="G17" i="6"/>
  <c r="F26" i="6"/>
  <c r="G16" i="6"/>
  <c r="F16" i="10"/>
  <c r="G24" i="10"/>
  <c r="G20" i="10"/>
  <c r="G15" i="10"/>
  <c r="F27" i="10"/>
  <c r="F24" i="10"/>
  <c r="F18" i="10"/>
  <c r="F25" i="10"/>
  <c r="G18" i="10"/>
  <c r="G22" i="10"/>
  <c r="F20" i="10"/>
  <c r="F22" i="10"/>
  <c r="G17" i="10"/>
  <c r="F26" i="10"/>
  <c r="G16" i="10"/>
  <c r="G26" i="10"/>
  <c r="B58" i="10"/>
  <c r="G58" i="10" s="1"/>
  <c r="G60" i="10"/>
  <c r="F23" i="10"/>
  <c r="G21" i="10"/>
  <c r="F21" i="10"/>
  <c r="G23" i="10"/>
  <c r="G19" i="10"/>
  <c r="F19" i="10"/>
  <c r="F15" i="10"/>
  <c r="C66" i="10"/>
  <c r="C68" i="10" s="1"/>
  <c r="G11" i="10"/>
  <c r="G31" i="10"/>
  <c r="F28" i="6"/>
  <c r="F23" i="6"/>
  <c r="H63" i="6"/>
  <c r="E65" i="6" s="1"/>
  <c r="E75" i="6" s="1"/>
  <c r="B63" i="6"/>
  <c r="C62" i="6"/>
  <c r="H62" i="6" s="1"/>
  <c r="F20" i="6"/>
  <c r="F24" i="6"/>
  <c r="G21" i="6"/>
  <c r="F15" i="6"/>
  <c r="F22" i="6"/>
  <c r="F19" i="6"/>
  <c r="G18" i="6"/>
  <c r="AX72" i="6"/>
  <c r="H61" i="23" l="1"/>
  <c r="D71" i="23" s="1"/>
  <c r="B61" i="23"/>
  <c r="G55" i="13"/>
  <c r="B53" i="13"/>
  <c r="G53" i="13" s="1"/>
  <c r="H61" i="10"/>
  <c r="D71" i="10" s="1"/>
  <c r="B61" i="10"/>
  <c r="G63" i="6"/>
  <c r="B62" i="6"/>
  <c r="G62" i="6" s="1"/>
  <c r="C70" i="6"/>
  <c r="C72" i="6" s="1"/>
  <c r="G11" i="6"/>
  <c r="G33" i="6"/>
  <c r="H56" i="13" l="1"/>
  <c r="D66" i="13" s="1"/>
  <c r="B56" i="13"/>
  <c r="B65" i="6"/>
  <c r="H65" i="6"/>
  <c r="D75" i="6" s="1"/>
</calcChain>
</file>

<file path=xl/comments1.xml><?xml version="1.0" encoding="utf-8"?>
<comments xmlns="http://schemas.openxmlformats.org/spreadsheetml/2006/main">
  <authors>
    <author>FacDS - Bob Nau</author>
  </authors>
  <commentList>
    <comment ref="B1" authorId="0" shapeId="0">
      <text>
        <r>
          <rPr>
            <sz val="9"/>
            <color indexed="81"/>
            <rFont val="Tahoma"/>
            <family val="2"/>
          </rPr>
          <t>Model 1 (#vars=14, n=3921, AdjRsq=0.259)
Dependent variable = spam 
Run time = 2/6/2019 2:46:02 PM
File name = email_stats2.xlsx
Computer name = FACDS414
Program file name = RegressItLogistic.xlam
Version number = 2019.02.04
Execution time = 00h:00m:08s</t>
        </r>
      </text>
    </comment>
  </commentList>
</comments>
</file>

<file path=xl/comments2.xml><?xml version="1.0" encoding="utf-8"?>
<comments xmlns="http://schemas.openxmlformats.org/spreadsheetml/2006/main">
  <authors>
    <author>FacDS - Bob Nau</author>
  </authors>
  <commentList>
    <comment ref="B1" authorId="0" shapeId="0">
      <text>
        <r>
          <rPr>
            <sz val="9"/>
            <color indexed="81"/>
            <rFont val="Tahoma"/>
            <family val="2"/>
          </rPr>
          <t>Model 2 (#vars=12, n=3921, AdjRsq=0.212)
Dependent variable = spam 
Run time = 2/6/2019 2:46:52 PM
File name = email_model1.xlsx
Computer name = FACDS414
Program file name = RegressItLogistic.xlam
Version number = 2019.02.04
Execution time = 00h:00m:03s</t>
        </r>
      </text>
    </comment>
  </commentList>
</comments>
</file>

<file path=xl/comments3.xml><?xml version="1.0" encoding="utf-8"?>
<comments xmlns="http://schemas.openxmlformats.org/spreadsheetml/2006/main">
  <authors>
    <author>FacDS - Bob Nau</author>
  </authors>
  <commentList>
    <comment ref="B1" authorId="0" shapeId="0">
      <text>
        <r>
          <rPr>
            <sz val="9"/>
            <color indexed="81"/>
            <rFont val="Tahoma"/>
            <family val="2"/>
          </rPr>
          <t>Model 3 (#vars=11, n=3921, AdjRsq=0.21)
Dependent variable = spam 
Run time = 2/6/2019 2:48:09 PM
File name = email_model1.xlsx
Computer name = FACDS414
Program file name = RegressItLogistic.xlam
Version number = 2019.02.04
Execution time = 00h:00m:02s</t>
        </r>
      </text>
    </comment>
  </commentList>
</comments>
</file>

<file path=xl/comments4.xml><?xml version="1.0" encoding="utf-8"?>
<comments xmlns="http://schemas.openxmlformats.org/spreadsheetml/2006/main">
  <authors>
    <author>FacDS - Bob Nau</author>
  </authors>
  <commentList>
    <comment ref="B1" authorId="0" shapeId="0">
      <text>
        <r>
          <rPr>
            <sz val="9"/>
            <color indexed="81"/>
            <rFont val="Tahoma"/>
            <family val="2"/>
          </rPr>
          <t>Model 4 (#vars=9, n=3921, AdjRsq=0.209)
Dependent variable = spam 
Run time = 2/6/2019 3:23:01 PM
File name = email_model3.xlsx
Computer name = FACDS414
Program file name = RegressItLogistic.xlam
Version number = 2019.02.04
Execution time = 00h:00m:05s</t>
        </r>
      </text>
    </comment>
    <comment ref="B10" authorId="0" shapeId="0">
      <text>
        <r>
          <rPr>
            <sz val="9"/>
            <color indexed="81"/>
            <rFont val="Tahoma"/>
            <family val="2"/>
          </rPr>
          <t>In a logistic regression model, R-squared is the estimated fraction
of *deviance* explained by the model, in comparison to a null model
that has no independent variables.   Deviance is equal to minus-2 times
the log likelihood function, which is analogous to error variance in
a linear regression model, and the estimation of model coefficients
is based on minimization of this quantity (i.e., maximization of the
likelihood).  There is more than one way to define R-squared for a
logistic regression model.   McFadden's definition, shown in this cell,
has exactly the same functional form as R-squared in a linear model,
with variance merely replaced by deviance.    See the analysis-of-deviance
table below for more details of this calculation as well as those of
several other R-squared definitions.</t>
        </r>
      </text>
    </comment>
    <comment ref="C10" authorId="0" shapeId="0">
      <text>
        <r>
          <rPr>
            <sz val="9"/>
            <color indexed="81"/>
            <rFont val="Tahoma"/>
            <family val="2"/>
          </rPr>
          <t>Adjusted R-squared is a less-biased estimate of the fraction of deviance
explained by the logistic model, and it is obtained from R-squared
by an adjustment that takes into account the number of independent
variables in the model, as in the case of linear regression.</t>
        </r>
      </text>
    </comment>
    <comment ref="D10" authorId="0" shapeId="0">
      <text>
        <r>
          <rPr>
            <sz val="9"/>
            <color indexed="81"/>
            <rFont val="Tahoma"/>
            <family val="2"/>
          </rPr>
          <t>Root-mean-squared-error is a measure of the typical size of the errors
that the model makes in predicting  0's and 1's in units of probability,
and it plays a role analogous to the standard error of the regression
in a linear regression model.  A predicted probability of p yields
an error of p if the true outcome is 0 and an error of 1-p if the true
outcome is 1, and RMSE is the square root of the average squared value
of such errors.   If the model includes a constant, the mean value
of its errors is zero (i.e., it is unbiased) and its RMSE is the same
as the population standard deviation of its errors.</t>
        </r>
      </text>
    </comment>
    <comment ref="E10" authorId="0" shapeId="0">
      <text>
        <r>
          <rPr>
            <sz val="9"/>
            <color indexed="81"/>
            <rFont val="Tahoma"/>
            <family val="2"/>
          </rPr>
          <t>The value in the cell below is the mean value of the dependent variable,
i.e., the fraction of outcomes that are 1's.  In a constant-only model,
this would be the prediction given for all observations of the dependent
variable, as in the case of linear regression.</t>
        </r>
      </text>
    </comment>
    <comment ref="A14" authorId="0" shapeId="0">
      <text>
        <r>
          <rPr>
            <sz val="9"/>
            <color indexed="81"/>
            <rFont val="Tahoma"/>
            <family val="2"/>
          </rPr>
          <t xml:space="preserve">In a logistic regression model, a linear function of the independent
variables is used to predict the LogOdds of the event that the dependent
variable will have a value of 1 rather than 0. LogOdds is equal to
LN(p/(1-p)) for an event with probability p, where LN is the natural
log function.  It is equal to zero if p=0.5 and approaches negative
or positive infinity as p goes to 0 or 1.  The value of LogOdds predicted
by the linear equation is then converted to units of probability by
the inverse transformation: p = 1/(1+exp(-LogOdds)).  The formulas
for these calculations are shown in rows 6 and 7 at the top left of
the worksheet:  you can unhide these rows by clicking the + symbol
in the sidebar. </t>
        </r>
      </text>
    </comment>
    <comment ref="B14" authorId="0" shapeId="0">
      <text>
        <r>
          <rPr>
            <sz val="9"/>
            <color indexed="81"/>
            <rFont val="Tahoma"/>
            <family val="2"/>
          </rPr>
          <t>The coefficient table of a logistic regression model has exactly the
same structure as that of a linear regression model.  Each estimated
coefficient has an associated standard error, which is the (estimated)
standard deviation of the error in the coefficient estimate.</t>
        </r>
      </text>
    </comment>
    <comment ref="D14" authorId="0" shapeId="0">
      <text>
        <r>
          <rPr>
            <sz val="9"/>
            <color indexed="81"/>
            <rFont val="Tahoma"/>
            <family val="2"/>
          </rPr>
          <t>The coefficient estimate divided by its own standard error is its z-statistic,
which is analogous to a t-statistic in a linear model and is subject
to the same rules of thumb.  In particular, a coefficient estimate
is significantly different from zero at approximately the 0.05 level
if its z-statistic is greater than 2 in magnitude.</t>
        </r>
      </text>
    </comment>
    <comment ref="E14" authorId="0" shapeId="0">
      <text>
        <r>
          <rPr>
            <sz val="9"/>
            <color indexed="81"/>
            <rFont val="Tahoma"/>
            <family val="2"/>
          </rPr>
          <t xml:space="preserve">The exact P-value for measuring the significance of the coefficient's
difference from zero is determined from a standard normal (z) distribution
rather than the t distribution that is used for this purpose in linear
regression, as shown the cell formulas in this column.   The z distribution
is used for this calculation because in a logistic model there is no
analogous adjustment for the number of coefficients estimated from
a sample of a given size. </t>
        </r>
      </text>
    </comment>
    <comment ref="A39" authorId="0" shapeId="0">
      <text>
        <r>
          <rPr>
            <sz val="9"/>
            <color indexed="81"/>
            <rFont val="Tahoma"/>
            <family val="2"/>
          </rPr>
          <t>The analysis of deviance table is analogous to the analysis of variance
table in a linear model.  Deviance is equal to minus-2 times the log
likelihood function, and it plays a role analogous to that of the variance
of the dependent variable in a linear regression model.  In this table,
the deviance of a null (no-independent-variable) model is decomposed
into the sum of an explained (regression) part and an unexplained (residual)
part.  The regression deviance divided by the null deviance is McFadden's
R-squared.</t>
        </r>
      </text>
    </comment>
    <comment ref="E39" authorId="0" shapeId="0">
      <text>
        <r>
          <rPr>
            <sz val="9"/>
            <color indexed="81"/>
            <rFont val="Tahoma"/>
            <family val="2"/>
          </rPr>
          <t>The P-value for the significance of the model as a whole is determined
from the regression deviance by reference to a chi-squared distribution
whose number of degrees of freedom is the number of model coefficients.
  Thus, the chi-squared distribution plays a role here that is analogous
to that of the F distribution in the analysis of variance table for
a linear regression model.</t>
        </r>
      </text>
    </comment>
    <comment ref="F39" authorId="0" shapeId="0">
      <text>
        <r>
          <rPr>
            <sz val="9"/>
            <color indexed="81"/>
            <rFont val="Tahoma"/>
            <family val="2"/>
          </rPr>
          <t>The Akaike information criterion (AIC) is a measure of the information
lost by using the fitted model rather than the unknown true model to
predict the dependent variable. It is a measure of goodness of fit
that includes a penalty for the number of model parameters, and it
is widely used in machine learning.  The formula for the AIC is 2 times
k minus two times the log likelihood, where k is the number of model
parameters, including constant.
In the case of a  linear regression model with normally distributed
errors, choosing the model with the largest AIC is equivalent to choosing
the model with the smallest value of k + n*LN(RSS) where n is the sample
size and RSS is the sum of squared residuals.
This is a useful model-comparison statistic but it will not necessarily
pick the best model for your decision purposes or even a good one if
the data or the model set is poorly chosen.  You should also study
other properties of your models to fully understand their assumptions
and their validity and their appropriateness for your task.</t>
        </r>
      </text>
    </comment>
    <comment ref="G39" authorId="0" shapeId="0">
      <text>
        <r>
          <rPr>
            <sz val="9"/>
            <color indexed="81"/>
            <rFont val="Tahoma"/>
            <family val="2"/>
          </rPr>
          <t>The area under the ROC curve is a measure of the model's classification
accuracy over the whole range of cutoff values that might be used to
convert a probabilistic prediction into a 0-1 prediction.  It has a
maximum possible value of 1.0 (corresponding to perfect accuracy in
predicting both positive and negative outcomes) and a minimum possible
value of 0.5 (corresponding to random predictions).</t>
        </r>
      </text>
    </comment>
    <comment ref="A57" authorId="0" shapeId="0">
      <text>
        <r>
          <rPr>
            <sz val="9"/>
            <color indexed="81"/>
            <rFont val="Tahoma"/>
            <family val="2"/>
          </rPr>
          <t>The classification table shows the absolute and relative numbers of
correct predictions and false-positive and false-negative errors for
a given cutoff level that might be used to convert probabilistic predictions
to binary (0-1) predictions.  On this worksheet, the classification
table is interactive.  Use the spinner at the right to vary the cutoff
level in increments of 0.05 and watch how the numbers change.  To get
a finer scale, you can enter your own values in the cutoff level cell
in increments of 0.01.  The source data for classification is stored
in a table at the far right, beginning in column AP.
The true positive rate is the number of correctly predicted positive
outcomes (1's) divided by the total number of positive outcomes, as
seen in the cell formula.  The true negative rate is the number of
correctly predicted negative outcomes (0's) divided by the total number
of negative outcomes.</t>
        </r>
      </text>
    </comment>
    <comment ref="A66" authorId="0" shapeId="0">
      <text>
        <r>
          <rPr>
            <sz val="9"/>
            <color indexed="81"/>
            <rFont val="Tahoma"/>
            <family val="2"/>
          </rPr>
          <t>The ROC curve is a graph of the true positive rate versus the false
positive rate (1 minus the true negative rate) as a function of the
cutoff level used for binary classification.  Thus, it sweeps out the
frontier of the error rates that are computed in the classification
table as the cutoff level is varied.  Ideally the area under the ROC
curve is close to 1, i.e., the curve bends far into the upper left
of the square. In the worse case (a completely uninformative model),
the curve is the 45-degree line, under which the area is 0.5. This
chart is also interactive on this worksheet: use the spinner to vary
the cutoff level and watch the movement of the red box along the curve.</t>
        </r>
      </text>
    </comment>
    <comment ref="A88" authorId="0" shapeId="0">
      <text>
        <r>
          <rPr>
            <sz val="9"/>
            <color indexed="81"/>
            <rFont val="Tahoma"/>
            <family val="2"/>
          </rPr>
          <t>The logistic curve plot shows the model's probabilistic predictions
for the dependent variable as a function of a selected independent
variable, holding other variables (if any) fixed at their mean values.
  This chart gives a nice visual representation of the predictive importance
of a variable.  Ideally it is S-shaped or reverse-S-shaped (rather
than flat) with relatively narrow confidence bands, indicating that
the selected independent variable is highly informative in predicting
outcomes.  Be aware, though, that if some of the independent variables
are themselves binary, it is not possible to set them equal to their
mean values or to abitrary values within their range.  In such a case
the logistic curve and confidence bands that surround it cannot be
interpreted to represent forecasts for specific scenarios.  Rather,
they represent the model's average forecasts within a hypothetical
large population of scenarios.</t>
        </r>
      </text>
    </comment>
    <comment ref="A111" authorId="0" shapeId="0">
      <text>
        <r>
          <rPr>
            <sz val="9"/>
            <color indexed="81"/>
            <rFont val="Tahoma"/>
            <family val="2"/>
          </rPr>
          <t>The distribution-of-outcomes plot provides another view of the model's
predictive accuracy.  It consists of back-to-back histogram plots showing
distributions of the probabilistic predictions that were made for the
outcomes that turned out to be positive and those that turned out to
be negative.  Ideally the negative outcomes were associated with small
predicted probabilities (i.e., the negative bars are shifted toward
the left) and the positive outcomes were associated with large predicted
probabilities (i.e., the positive bars are shifted toward the right).
 If the distributions of predictions are the same for positive and
negative outcomes (i.e., if the relative shapes of the two distributions
are the same above and below the x-axis) and/or if the predictions
all fall within the same narrow range, the model does not have much
predictive value.</t>
        </r>
      </text>
    </comment>
    <comment ref="A133" authorId="0" shapeId="0">
      <text>
        <r>
          <rPr>
            <sz val="9"/>
            <color indexed="81"/>
            <rFont val="Tahoma"/>
            <family val="2"/>
          </rPr>
          <t>The actual-and-predicted-vs-observation# chart shows the model's predictions
and the actual values that were observed by row order in the data set.
  It can help to show whether the data has been sorted or grouped in
some way that depends on the outcomes or predictions, or whether it
is randomly ordered.  It has the following relation to the distribution-of-outcomes
chart.  If you turn this chart on its right side and let the red and
blue points fall into separate bins at the bottom, you get the other
chart.</t>
        </r>
      </text>
    </comment>
    <comment ref="A155" authorId="0" shapeId="0">
      <text>
        <r>
          <rPr>
            <sz val="9"/>
            <color indexed="81"/>
            <rFont val="Tahoma"/>
            <family val="2"/>
          </rPr>
          <t>The sensitivity-and-specificity-vs-cutoff-value chart provides another
view of the model's classification accuracy as measured in terms of
sensitivity and specificity.  It is another way to visualize the same
information that is shown in the ROC curve.  On this chart, the spinner
can be used to adjust a weight that is used to compute a weighted average
of the two performance measures, which might help to determine a cutoff
value that makes an optimal tradeoff between the two.  A higher value
is better in these terms.</t>
        </r>
      </text>
    </comment>
    <comment ref="A178" authorId="0" shapeId="0">
      <text>
        <r>
          <rPr>
            <sz val="9"/>
            <color indexed="81"/>
            <rFont val="Tahoma"/>
            <family val="2"/>
          </rPr>
          <t xml:space="preserve"> The error-rate-versus-cutoff-value chart provides yet another view
of the model's classification accuracy.  Here the spinner can be adjusted
to vary the weight used in a weighted average of false positive and
false negative error rates.  A lower value is better in these terms.</t>
        </r>
      </text>
    </comment>
  </commentList>
</comments>
</file>

<file path=xl/comments5.xml><?xml version="1.0" encoding="utf-8"?>
<comments xmlns="http://schemas.openxmlformats.org/spreadsheetml/2006/main">
  <authors>
    <author>FacDS - Bob Nau</author>
  </authors>
  <commentList>
    <comment ref="B1" authorId="0" shapeId="0">
      <text>
        <r>
          <rPr>
            <sz val="9"/>
            <color indexed="81"/>
            <rFont val="Tahoma"/>
            <family val="2"/>
          </rPr>
          <t>Model 5 (#vars=8, n=3921, AdjRsq=0.208)
Dependent variable = spam 
Run time = 2/6/2019 3:25:26 PM
File name = email_model_4.xlsx
Computer name = FACDS414
Program file name = RegressItLogistic.xlam
Version number = 2019.02.04
Execution time = 00h:00m:04s</t>
        </r>
      </text>
    </comment>
    <comment ref="B10" authorId="0" shapeId="0">
      <text>
        <r>
          <rPr>
            <sz val="9"/>
            <color indexed="81"/>
            <rFont val="Tahoma"/>
            <family val="2"/>
          </rPr>
          <t>In a logistic regression model, R-squared is the estimated fraction
of *deviance* explained by the model, in comparison to a null model
that has no independent variables.   Deviance is equal to minus-2 times
the log likelihood function, which is analogous to error variance in
a linear regression model, and the estimation of model coefficients
is based on minimization of this quantity (i.e., maximization of the
likelihood).  There is more than one way to define R-squared for a
logistic regression model.   McFadden's definition, shown in this cell,
has exactly the same functional form as R-squared in a linear model,
with variance merely replaced by deviance.    See the analysis-of-deviance
table below for more details of this calculation as well as those of
several other R-squared definitions.</t>
        </r>
      </text>
    </comment>
    <comment ref="C10" authorId="0" shapeId="0">
      <text>
        <r>
          <rPr>
            <sz val="9"/>
            <color indexed="81"/>
            <rFont val="Tahoma"/>
            <family val="2"/>
          </rPr>
          <t>Adjusted R-squared is a less-biased estimate of the fraction of deviance
explained by the logistic model, and it is obtained from R-squared
by an adjustment that takes into account the number of independent
variables in the model, as in the case of linear regression.</t>
        </r>
      </text>
    </comment>
    <comment ref="D10" authorId="0" shapeId="0">
      <text>
        <r>
          <rPr>
            <sz val="9"/>
            <color indexed="81"/>
            <rFont val="Tahoma"/>
            <family val="2"/>
          </rPr>
          <t>Root-mean-squared-error is a measure of the typical size of the errors
that the model makes in predicting  0's and 1's in units of probability,
and it plays a role analogous to the standard error of the regression
in a linear regression model.  A predicted probability of p yields
an error of p if the true outcome is 0 and an error of 1-p if the true
outcome is 1, and RMSE is the square root of the average squared value
of such errors.   If the model includes a constant, the mean value
of its errors is zero (i.e., it is unbiased) and its RMSE is the same
as the population standard deviation of its errors.</t>
        </r>
      </text>
    </comment>
    <comment ref="E10" authorId="0" shapeId="0">
      <text>
        <r>
          <rPr>
            <sz val="9"/>
            <color indexed="81"/>
            <rFont val="Tahoma"/>
            <family val="2"/>
          </rPr>
          <t>The value in the cell below is the mean value of the dependent variable,
i.e., the fraction of outcomes that are 1's.  In a constant-only model,
this would be the prediction given for all observations of the dependent
variable, as in the case of linear regression.</t>
        </r>
      </text>
    </comment>
    <comment ref="A14" authorId="0" shapeId="0">
      <text>
        <r>
          <rPr>
            <sz val="9"/>
            <color indexed="81"/>
            <rFont val="Tahoma"/>
            <family val="2"/>
          </rPr>
          <t xml:space="preserve">In a logistic regression model, a linear function of the independent
variables is used to predict the LogOdds of the event that the dependent
variable will have a value of 1 rather than 0. LogOdds is equal to
LN(p/(1-p)) for an event with probability p, where LN is the natural
log function.  It is equal to zero if p=0.5 and approaches negative
or positive infinity as p goes to 0 or 1.  The value of LogOdds predicted
by the linear equation is then converted to units of probability by
the inverse transformation: p = 1/(1+exp(-LogOdds)).  The formulas
for these calculations are shown in rows 6 and 7 at the top left of
the worksheet:  you can unhide these rows by clicking the + symbol
in the sidebar. </t>
        </r>
      </text>
    </comment>
    <comment ref="B14" authorId="0" shapeId="0">
      <text>
        <r>
          <rPr>
            <sz val="9"/>
            <color indexed="81"/>
            <rFont val="Tahoma"/>
            <family val="2"/>
          </rPr>
          <t>The coefficient table of a logistic regression model has exactly the
same structure as that of a linear regression model.  Each estimated
coefficient has an associated standard error, which is the (estimated)
standard deviation of the error in the coefficient estimate.</t>
        </r>
      </text>
    </comment>
    <comment ref="D14" authorId="0" shapeId="0">
      <text>
        <r>
          <rPr>
            <sz val="9"/>
            <color indexed="81"/>
            <rFont val="Tahoma"/>
            <family val="2"/>
          </rPr>
          <t>The coefficient estimate divided by its own standard error is its z-statistic,
which is analogous to a t-statistic in a linear model and is subject
to the same rules of thumb.  In particular, a coefficient estimate
is significantly different from zero at approximately the 0.05 level
if its z-statistic is greater than 2 in magnitude.</t>
        </r>
      </text>
    </comment>
    <comment ref="E14" authorId="0" shapeId="0">
      <text>
        <r>
          <rPr>
            <sz val="9"/>
            <color indexed="81"/>
            <rFont val="Tahoma"/>
            <family val="2"/>
          </rPr>
          <t xml:space="preserve">The exact P-value for measuring the significance of the coefficient's
difference from zero is determined from a standard normal (z) distribution
rather than the t distribution that is used for this purpose in linear
regression, as shown the cell formulas in this column.   The z distribution
is used for this calculation because in a logistic model there is no
analogous adjustment for the number of coefficients estimated from
a sample of a given size. </t>
        </r>
      </text>
    </comment>
    <comment ref="A37" authorId="0" shapeId="0">
      <text>
        <r>
          <rPr>
            <sz val="9"/>
            <color indexed="81"/>
            <rFont val="Tahoma"/>
            <family val="2"/>
          </rPr>
          <t>The analysis of deviance table is analogous to the analysis of variance
table in a linear model.  Deviance is equal to minus-2 times the log
likelihood function, and it plays a role analogous to that of the variance
of the dependent variable in a linear regression model.  In this table,
the deviance of a null (no-independent-variable) model is decomposed
into the sum of an explained (regression) part and an unexplained (residual)
part.  The regression deviance divided by the null deviance is McFadden's
R-squared.</t>
        </r>
      </text>
    </comment>
    <comment ref="E37" authorId="0" shapeId="0">
      <text>
        <r>
          <rPr>
            <sz val="9"/>
            <color indexed="81"/>
            <rFont val="Tahoma"/>
            <family val="2"/>
          </rPr>
          <t>The P-value for the significance of the model as a whole is determined
from the regression deviance by reference to a chi-squared distribution
whose number of degrees of freedom is the number of model coefficients.
  Thus, the chi-squared distribution plays a role here that is analogous
to that of the F distribution in the analysis of variance table for
a linear regression model.</t>
        </r>
      </text>
    </comment>
    <comment ref="F37" authorId="0" shapeId="0">
      <text>
        <r>
          <rPr>
            <sz val="9"/>
            <color indexed="81"/>
            <rFont val="Tahoma"/>
            <family val="2"/>
          </rPr>
          <t>The Akaike information criterion (AIC) is a measure of the information
lost by using the fitted model rather than the unknown true model to
predict the dependent variable. It is a measure of goodness of fit
that includes a penalty for the number of model parameters, and it
is widely used in machine learning.  The formula for the AIC is 2 times
k minus two times the log likelihood, where k is the number of model
parameters, including constant.
In the case of a  linear regression model with normally distributed
errors, choosing the model with the largest AIC is equivalent to choosing
the model with the smallest value of k + n*LN(RSS) where n is the sample
size and RSS is the sum of squared residuals.
This is a useful model-comparison statistic but it will not necessarily
pick the best model for your decision purposes or even a good one if
the data or the model set is poorly chosen.  You should also study
other properties of your models to fully understand their assumptions
and their validity and their appropriateness for your task.</t>
        </r>
      </text>
    </comment>
    <comment ref="G37" authorId="0" shapeId="0">
      <text>
        <r>
          <rPr>
            <sz val="9"/>
            <color indexed="81"/>
            <rFont val="Tahoma"/>
            <family val="2"/>
          </rPr>
          <t>The area under the ROC curve is a measure of the model's classification
accuracy over the whole range of cutoff values that might be used to
convert a probabilistic prediction into a 0-1 prediction.  It has a
maximum possible value of 1.0 (corresponding to perfect accuracy in
predicting both positive and negative outcomes) and a minimum possible
value of 0.5 (corresponding to random predictions).</t>
        </r>
      </text>
    </comment>
    <comment ref="A54" authorId="0" shapeId="0">
      <text>
        <r>
          <rPr>
            <sz val="9"/>
            <color indexed="81"/>
            <rFont val="Tahoma"/>
            <family val="2"/>
          </rPr>
          <t>The classification table shows the absolute and relative numbers of
correct predictions and false-positive and false-negative errors for
a given cutoff level that might be used to convert probabilistic predictions
to binary (0-1) predictions.  On this worksheet, the classification
table is interactive.  Use the spinner at the right to vary the cutoff
level in increments of 0.05 and watch how the numbers change.  To get
a finer scale, you can enter your own values in the cutoff level cell
in increments of 0.01.  The source data for classification is stored
in a table at the far right, beginning in column AP.
The true positive rate is the number of correctly predicted positive
outcomes (1's) divided by the total number of positive outcomes, as
seen in the cell formula.  The true negative rate is the number of
correctly predicted negative outcomes (0's) divided by the total number
of negative outcomes.</t>
        </r>
      </text>
    </comment>
    <comment ref="A63" authorId="0" shapeId="0">
      <text>
        <r>
          <rPr>
            <sz val="9"/>
            <color indexed="81"/>
            <rFont val="Tahoma"/>
            <family val="2"/>
          </rPr>
          <t>The ROC curve is a graph of the true positive rate versus the false
positive rate (1 minus the true negative rate) as a function of the
cutoff level used for binary classification.  Thus, it sweeps out the
frontier of the error rates that are computed in the classification
table as the cutoff level is varied.  Ideally the area under the ROC
curve is close to 1, i.e., the curve bends far into the upper left
of the square. In the worse case (a completely uninformative model),
the curve is the 45-degree line, under which the area is 0.5. This
chart is also interactive on this worksheet: use the spinner to vary
the cutoff level and watch the movement of the red box along the curve.</t>
        </r>
      </text>
    </comment>
    <comment ref="A85" authorId="0" shapeId="0">
      <text>
        <r>
          <rPr>
            <sz val="9"/>
            <color indexed="81"/>
            <rFont val="Tahoma"/>
            <family val="2"/>
          </rPr>
          <t>The logistic curve plot shows the model's probabilistic predictions
for the dependent variable as a function of a selected independent
variable, holding other variables (if any) fixed at their mean values.
  This chart gives a nice visual representation of the predictive importance
of a variable.  Ideally it is S-shaped or reverse-S-shaped (rather
than flat) with relatively narrow confidence bands, indicating that
the selected independent variable is highly informative in predicting
outcomes.  Be aware, though, that if some of the independent variables
are themselves binary, it is not possible to set them equal to their
mean values or to abitrary values within their range.  In such a case
the logistic curve and confidence bands that surround it cannot be
interpreted to represent forecasts for specific scenarios.  Rather,
they represent the model's average forecasts within a hypothetical
large population of scenarios.</t>
        </r>
      </text>
    </comment>
    <comment ref="A108" authorId="0" shapeId="0">
      <text>
        <r>
          <rPr>
            <sz val="9"/>
            <color indexed="81"/>
            <rFont val="Tahoma"/>
            <family val="2"/>
          </rPr>
          <t>The distribution-of-outcomes plot provides another view of the model's
predictive accuracy.  It consists of back-to-back histogram plots showing
distributions of the probabilistic predictions that were made for the
outcomes that turned out to be positive and those that turned out to
be negative.  Ideally the negative outcomes were associated with small
predicted probabilities (i.e., the negative bars are shifted toward
the left) and the positive outcomes were associated with large predicted
probabilities (i.e., the positive bars are shifted toward the right).
 If the distributions of predictions are the same for positive and
negative outcomes (i.e., if the relative shapes of the two distributions
are the same above and below the x-axis) and/or if the predictions
all fall within the same narrow range, the model does not have much
predictive value.</t>
        </r>
      </text>
    </comment>
    <comment ref="A130" authorId="0" shapeId="0">
      <text>
        <r>
          <rPr>
            <sz val="9"/>
            <color indexed="81"/>
            <rFont val="Tahoma"/>
            <family val="2"/>
          </rPr>
          <t>The actual-and-predicted-vs-observation# chart shows the model's predictions
and the actual values that were observed by row order in the data set.
  It can help to show whether the data has been sorted or grouped in
some way that depends on the outcomes or predictions, or whether it
is randomly ordered.  It has the following relation to the distribution-of-outcomes
chart.  If you turn this chart on its right side and let the red and
blue points fall into separate bins at the bottom, you get the other
chart.</t>
        </r>
      </text>
    </comment>
    <comment ref="A152" authorId="0" shapeId="0">
      <text>
        <r>
          <rPr>
            <sz val="9"/>
            <color indexed="81"/>
            <rFont val="Tahoma"/>
            <family val="2"/>
          </rPr>
          <t>The sensitivity-and-specificity-vs-cutoff-value chart provides another
view of the model's classification accuracy as measured in terms of
sensitivity and specificity.  It is another way to visualize the same
information that is shown in the ROC curve.  On this chart, the spinner
can be used to adjust a weight that is used to compute a weighted average
of the two performance measures, which might help to determine a cutoff
value that makes an optimal tradeoff between the two.  A higher value
is better in these terms.</t>
        </r>
      </text>
    </comment>
    <comment ref="A175" authorId="0" shapeId="0">
      <text>
        <r>
          <rPr>
            <sz val="9"/>
            <color indexed="81"/>
            <rFont val="Tahoma"/>
            <family val="2"/>
          </rPr>
          <t xml:space="preserve"> The error-rate-versus-cutoff-value chart provides yet another view
of the model's classification accuracy.  Here the spinner can be adjusted
to vary the weight used in a weighted average of false positive and
false negative error rates.  A lower value is better in these terms.</t>
        </r>
      </text>
    </comment>
  </commentList>
</comments>
</file>

<file path=xl/comments6.xml><?xml version="1.0" encoding="utf-8"?>
<comments xmlns="http://schemas.openxmlformats.org/spreadsheetml/2006/main">
  <authors>
    <author>FacDS - Bob Nau</author>
  </authors>
  <commentList>
    <comment ref="B4" authorId="0" shapeId="0">
      <text>
        <r>
          <rPr>
            <sz val="9"/>
            <color indexed="81"/>
            <rFont val="Tahoma"/>
            <family val="2"/>
          </rPr>
          <t>Model 1 (#vars=14, n=3921, AdjRsq=0.259)
Dependent variable = spam 
Run time = 2/6/2019 2:46:02 PM
File name = email_stats2.xlsx
Computer name = FACDS414
Program file name = RegressItLogistic.xlam
Version number = 2019.02.04
Execution time = 00h:00m:08s</t>
        </r>
      </text>
    </comment>
    <comment ref="C4" authorId="0" shapeId="0">
      <text>
        <r>
          <rPr>
            <sz val="9"/>
            <color indexed="81"/>
            <rFont val="Tahoma"/>
            <family val="2"/>
          </rPr>
          <t>Model 2 (#vars=12, n=3921, AdjRsq=0.212)
Dependent variable = spam 
Run time = 2/6/2019 2:46:52 PM
File name = email_model1.xlsx
Computer name = FACDS414
Program file name = RegressItLogistic.xlam
Version number = 2019.02.04
Execution time = 00h:00m:03s</t>
        </r>
      </text>
    </comment>
    <comment ref="D4" authorId="0" shapeId="0">
      <text>
        <r>
          <rPr>
            <sz val="9"/>
            <color indexed="81"/>
            <rFont val="Tahoma"/>
            <family val="2"/>
          </rPr>
          <t>Model 3 (#vars=11, n=3921, AdjRsq=0.21)
Dependent variable = spam 
Run time = 2/6/2019 2:48:09 PM
File name = email_model1.xlsx
Computer name = FACDS414
Program file name = RegressItLogistic.xlam
Version number = 2019.02.04
Execution time = 00h:00m:02s</t>
        </r>
      </text>
    </comment>
    <comment ref="E4" authorId="0" shapeId="0">
      <text>
        <r>
          <rPr>
            <sz val="9"/>
            <color indexed="81"/>
            <rFont val="Tahoma"/>
            <family val="2"/>
          </rPr>
          <t>Model 4 (#vars=9, n=3921, AdjRsq=0.209)
Dependent variable = spam 
Run time = 2/6/2019 3:23:01 PM
File name = email_model3.xlsx
Computer name = FACDS414
Program file name = RegressItLogistic.xlam
Version number = 2019.02.04
Execution time = 00h:00m:05s</t>
        </r>
      </text>
    </comment>
    <comment ref="F4" authorId="0" shapeId="0">
      <text>
        <r>
          <rPr>
            <sz val="9"/>
            <color indexed="81"/>
            <rFont val="Tahoma"/>
            <family val="2"/>
          </rPr>
          <t>Model 5 (#vars=8, n=3921, AdjRsq=0.208)
Dependent variable = spam 
Run time = 2/6/2019 3:25:26 PM
File name = email_model_4.xlsx
Computer name = FACDS414
Program file name = RegressItLogistic.xlam
Version number = 2019.02.04
Execution time = 00h:00m:04s</t>
        </r>
      </text>
    </comment>
    <comment ref="B10" authorId="0" shapeId="0">
      <text>
        <r>
          <rPr>
            <sz val="9"/>
            <color indexed="81"/>
            <rFont val="Tahoma"/>
            <family val="2"/>
          </rPr>
          <t>McFadden R-squared for Logit</t>
        </r>
      </text>
    </comment>
    <comment ref="C10" authorId="0" shapeId="0">
      <text>
        <r>
          <rPr>
            <sz val="9"/>
            <color indexed="81"/>
            <rFont val="Tahoma"/>
            <family val="2"/>
          </rPr>
          <t>McFadden R-squared for Logit</t>
        </r>
      </text>
    </comment>
    <comment ref="D10" authorId="0" shapeId="0">
      <text>
        <r>
          <rPr>
            <sz val="9"/>
            <color indexed="81"/>
            <rFont val="Tahoma"/>
            <family val="2"/>
          </rPr>
          <t>McFadden R-squared for Logit</t>
        </r>
      </text>
    </comment>
    <comment ref="E10" authorId="0" shapeId="0">
      <text>
        <r>
          <rPr>
            <sz val="9"/>
            <color indexed="81"/>
            <rFont val="Tahoma"/>
            <family val="2"/>
          </rPr>
          <t>McFadden R-squared for Logit</t>
        </r>
      </text>
    </comment>
    <comment ref="F10" authorId="0" shapeId="0">
      <text>
        <r>
          <rPr>
            <sz val="9"/>
            <color indexed="81"/>
            <rFont val="Tahoma"/>
            <family val="2"/>
          </rPr>
          <t>McFadden R-squared for Logit</t>
        </r>
      </text>
    </comment>
    <comment ref="B25" authorId="0" shapeId="0">
      <text>
        <r>
          <rPr>
            <sz val="9"/>
            <color indexed="81"/>
            <rFont val="Tahoma"/>
            <family val="2"/>
          </rPr>
          <t>Model = Model 1
Variable =  Constant
Coeff = -0.90118
StdErr = 0.149599
z-stat = -6.024
P-value = 0
VIF = 0
StdCoeff = 0
ExpCoeff = 0.406</t>
        </r>
      </text>
    </comment>
    <comment ref="C25" authorId="0" shapeId="0">
      <text>
        <r>
          <rPr>
            <sz val="9"/>
            <color indexed="81"/>
            <rFont val="Tahoma"/>
            <family val="2"/>
          </rPr>
          <t>Model = Model 2
Variable =  Constant
Coeff = -0.97864
StdErr = 0.143564
z-stat = -6.817
P-value = 0
VIF = 0
StdCoeff = 0
ExpCoeff = 0.376</t>
        </r>
      </text>
    </comment>
    <comment ref="D25" authorId="0" shapeId="0">
      <text>
        <r>
          <rPr>
            <sz val="9"/>
            <color indexed="81"/>
            <rFont val="Tahoma"/>
            <family val="2"/>
          </rPr>
          <t>Model = Model 3
Variable =  Constant
Coeff = -0.97507
StdErr = 0.143668
z-stat = -6.787
P-value = 0
VIF = 0
StdCoeff = 0
ExpCoeff = 0.377</t>
        </r>
      </text>
    </comment>
    <comment ref="E25" authorId="0" shapeId="0">
      <text>
        <r>
          <rPr>
            <sz val="9"/>
            <color indexed="81"/>
            <rFont val="Tahoma"/>
            <family val="2"/>
          </rPr>
          <t>Model = Model 4
Variable =  Constant
Coeff = -0.99154
StdErr = 0.14275
z-stat = -6.946
P-value = 0
VIF = 0
StdCoeff = 0
ExpCoeff = 0.371</t>
        </r>
      </text>
    </comment>
    <comment ref="F25" authorId="0" shapeId="0">
      <text>
        <r>
          <rPr>
            <sz val="9"/>
            <color indexed="81"/>
            <rFont val="Tahoma"/>
            <family val="2"/>
          </rPr>
          <t>Model = Model 5
Variable =  Constant
Coeff = -0.73186
StdErr = 0.08991
z-stat = -8.14
P-value = 0
VIF = 0
StdCoeff = 0
ExpCoeff = 0.481</t>
        </r>
      </text>
    </comment>
    <comment ref="B26" authorId="0" shapeId="0">
      <text>
        <r>
          <rPr>
            <sz val="9"/>
            <color indexed="81"/>
            <rFont val="Tahoma"/>
            <family val="2"/>
          </rPr>
          <t>Model = Model 1
Variable = attach
Coeff = 0.8162
StdErr = 0.141508
z-stat = 5.768
P-value = 0
VIF = 2.16
StdCoeff = 0.32333
ExpCoeff = 2.262</t>
        </r>
      </text>
    </comment>
    <comment ref="C26" authorId="0" shapeId="0">
      <text>
        <r>
          <rPr>
            <sz val="9"/>
            <color indexed="81"/>
            <rFont val="Tahoma"/>
            <family val="2"/>
          </rPr>
          <t>Model = Model 2
Variable = attach
Coeff = 0.50868
StdErr = 0.100043
z-stat = 5.085
P-value = 0
VIF = 2.157
StdCoeff = 0.20151
ExpCoeff = 1.663</t>
        </r>
      </text>
    </comment>
    <comment ref="D26" authorId="0" shapeId="0">
      <text>
        <r>
          <rPr>
            <sz val="9"/>
            <color indexed="81"/>
            <rFont val="Tahoma"/>
            <family val="2"/>
          </rPr>
          <t>Model = Model 3
Variable = attach
Coeff = 0.5018
StdErr = 0.099444
z-stat = 5.046
P-value = 0
VIF = 2.157
StdCoeff = 0.19878
ExpCoeff = 1.652</t>
        </r>
      </text>
    </comment>
    <comment ref="E26" authorId="0" shapeId="0">
      <text>
        <r>
          <rPr>
            <sz val="9"/>
            <color indexed="81"/>
            <rFont val="Tahoma"/>
            <family val="2"/>
          </rPr>
          <t>Model = Model 4
Variable = attach
Coeff = 0.50862
StdErr = 0.099853
z-stat = 5.094
P-value = 0
VIF = 2.156
StdCoeff = 0.20148
ExpCoeff = 1.663</t>
        </r>
      </text>
    </comment>
    <comment ref="F26" authorId="0" shapeId="0">
      <text>
        <r>
          <rPr>
            <sz val="9"/>
            <color indexed="81"/>
            <rFont val="Tahoma"/>
            <family val="2"/>
          </rPr>
          <t>Model = Model 5
Variable = attach
Coeff = 0.49298
StdErr = 0.098315
z-stat = 5.014
P-value = 0
VIF = 2.155
StdCoeff = 0.19529
ExpCoeff = 1.637</t>
        </r>
      </text>
    </comment>
    <comment ref="B27" authorId="0" shapeId="0">
      <text>
        <r>
          <rPr>
            <sz val="9"/>
            <color indexed="81"/>
            <rFont val="Tahoma"/>
            <family val="2"/>
          </rPr>
          <t>Model = Model 1
Variable = dollar
Coeff = -0.055533
StdErr = 0.0237642
z-stat = -2.337
P-value = 0.019
VIF = 1.224
StdCoeff = -0.15377
ExpCoeff = 1.057</t>
        </r>
      </text>
    </comment>
    <comment ref="C27" authorId="0" shapeId="0">
      <text>
        <r>
          <rPr>
            <sz val="9"/>
            <color indexed="81"/>
            <rFont val="Tahoma"/>
            <family val="2"/>
          </rPr>
          <t>Model = Model 2
Variable = dollar
Coeff = -0.048217
StdErr = 0.0228589
z-stat = -2.109
P-value = 0.035
VIF = 1.224
StdCoeff = -0.13351
ExpCoeff = 0.953</t>
        </r>
      </text>
    </comment>
    <comment ref="D27" authorId="0" shapeId="0">
      <text>
        <r>
          <rPr>
            <sz val="9"/>
            <color indexed="81"/>
            <rFont val="Tahoma"/>
            <family val="2"/>
          </rPr>
          <t>Model = Model 3
Variable = dollar
Coeff = -0.042253
StdErr = 0.0225543
z-stat = -1.873
P-value = 0.061
VIF = 1.212
StdCoeff = -0.117
ExpCoeff = 0.959</t>
        </r>
      </text>
    </comment>
    <comment ref="B28" authorId="0" shapeId="0">
      <text>
        <r>
          <rPr>
            <sz val="9"/>
            <color indexed="81"/>
            <rFont val="Tahoma"/>
            <family val="2"/>
          </rPr>
          <t>Model = Model 1
Variable = format
Coeff = -0.98521
StdErr = 0.143026
z-stat = -6.888
P-value = 0
VIF = 1.25
StdCoeff = -0.25006
ExpCoeff = 2.678</t>
        </r>
      </text>
    </comment>
    <comment ref="C28" authorId="0" shapeId="0">
      <text>
        <r>
          <rPr>
            <sz val="9"/>
            <color indexed="81"/>
            <rFont val="Tahoma"/>
            <family val="2"/>
          </rPr>
          <t>Model = Model 2
Variable = format
Coeff = -1.12979
StdErr = 0.13739
z-stat = -8.223
P-value = 0
VIF = 1.227
StdCoeff = -0.28676
ExpCoeff = 0.323</t>
        </r>
      </text>
    </comment>
    <comment ref="D28" authorId="0" shapeId="0">
      <text>
        <r>
          <rPr>
            <sz val="9"/>
            <color indexed="81"/>
            <rFont val="Tahoma"/>
            <family val="2"/>
          </rPr>
          <t>Model = Model 3
Variable = format
Coeff = -1.12463
StdErr = 0.138129
z-stat = -8.142
P-value = 0
VIF = 1.226
StdCoeff = -0.28545
ExpCoeff = 0.325</t>
        </r>
      </text>
    </comment>
    <comment ref="E28" authorId="0" shapeId="0">
      <text>
        <r>
          <rPr>
            <sz val="9"/>
            <color indexed="81"/>
            <rFont val="Tahoma"/>
            <family val="2"/>
          </rPr>
          <t>Model = Model 4
Variable = format
Coeff = -1.12388
StdErr = 0.137613
z-stat = -8.167
P-value = 0
VIF = 1.22
StdCoeff = -0.28526
ExpCoeff = 0.325</t>
        </r>
      </text>
    </comment>
    <comment ref="F28" authorId="0" shapeId="0">
      <text>
        <r>
          <rPr>
            <sz val="9"/>
            <color indexed="81"/>
            <rFont val="Tahoma"/>
            <family val="2"/>
          </rPr>
          <t>Model = Model 5
Variable = format
Coeff = -1.13362
StdErr = 0.137511
z-stat = -8.244
P-value = 0
VIF = 1.218
StdCoeff = -0.28773
ExpCoeff = 0.322</t>
        </r>
      </text>
    </comment>
    <comment ref="B29" authorId="0" shapeId="0">
      <text>
        <r>
          <rPr>
            <sz val="9"/>
            <color indexed="81"/>
            <rFont val="Tahoma"/>
            <family val="2"/>
          </rPr>
          <t>Model = Model 1
Variable = image
Coeff = -2.00638
StdErr = 0.58695
z-stat = -3.418
P-value = 0.001
VIF = 2.152
StdCoeff = -0.49872
ExpCoeff = 7.436</t>
        </r>
      </text>
    </comment>
    <comment ref="C29" authorId="0" shapeId="0">
      <text>
        <r>
          <rPr>
            <sz val="9"/>
            <color indexed="81"/>
            <rFont val="Tahoma"/>
            <family val="2"/>
          </rPr>
          <t>Model = Model 2
Variable = image
Coeff = -2.33065
StdErr = 0.9992
z-stat = -2.333
P-value = 0.02
VIF = 2.152
StdCoeff = -0.57932
ExpCoeff = 0.097</t>
        </r>
      </text>
    </comment>
    <comment ref="D29" authorId="0" shapeId="0">
      <text>
        <r>
          <rPr>
            <sz val="9"/>
            <color indexed="81"/>
            <rFont val="Tahoma"/>
            <family val="2"/>
          </rPr>
          <t>Model = Model 3
Variable = image
Coeff = -2.3145
StdErr = 0.98362
z-stat = -2.353
P-value = 0.019
VIF = 2.151
StdCoeff = -0.5753
ExpCoeff = 0.099</t>
        </r>
      </text>
    </comment>
    <comment ref="E29" authorId="0" shapeId="0">
      <text>
        <r>
          <rPr>
            <sz val="9"/>
            <color indexed="81"/>
            <rFont val="Tahoma"/>
            <family val="2"/>
          </rPr>
          <t>Model = Model 4
Variable = image
Coeff = -2.34047
StdErr = 0.99856
z-stat = -2.344
P-value = 0.019
VIF = 2.151
StdCoeff = -0.58176
ExpCoeff = 0.096</t>
        </r>
      </text>
    </comment>
    <comment ref="F29" authorId="0" shapeId="0">
      <text>
        <r>
          <rPr>
            <sz val="9"/>
            <color indexed="81"/>
            <rFont val="Tahoma"/>
            <family val="2"/>
          </rPr>
          <t>Model = Model 5
Variable = image
Coeff = -2.28868
StdErr = 0.96432
z-stat = -2.373
P-value = 0.018
VIF = 2.151
StdCoeff = -0.56889
ExpCoeff = 0.101</t>
        </r>
      </text>
    </comment>
    <comment ref="B30" authorId="0" shapeId="0">
      <text>
        <r>
          <rPr>
            <sz val="9"/>
            <color indexed="81"/>
            <rFont val="Tahoma"/>
            <family val="2"/>
          </rPr>
          <t>Model = Model 1
Variable = inherit
Coeff = 0.286121
StdErr = 0.152967
z-stat = 1.87
P-value = 0.061
VIF = 1.058
StdCoeff = 0.04226
ExpCoeff = 1.331</t>
        </r>
      </text>
    </comment>
    <comment ref="C30" authorId="0" shapeId="0">
      <text>
        <r>
          <rPr>
            <sz val="9"/>
            <color indexed="81"/>
            <rFont val="Tahoma"/>
            <family val="2"/>
          </rPr>
          <t>Model = Model 2
Variable = inherit
Coeff = 0.304449
StdErr = 0.15349
z-stat = 1.984
P-value = 0.047
VIF = 1.057
StdCoeff = 0.04497
ExpCoeff = 1.356</t>
        </r>
      </text>
    </comment>
    <comment ref="D30" authorId="0" shapeId="0">
      <text>
        <r>
          <rPr>
            <sz val="9"/>
            <color indexed="81"/>
            <rFont val="Tahoma"/>
            <family val="2"/>
          </rPr>
          <t>Model = Model 3
Variable = inherit
Coeff = 0.299346
StdErr = 0.152086
z-stat = 1.968
P-value = 0.049
VIF = 1.056
StdCoeff = 0.04421
ExpCoeff = 1.349</t>
        </r>
      </text>
    </comment>
    <comment ref="B31" authorId="0" shapeId="0">
      <text>
        <r>
          <rPr>
            <sz val="9"/>
            <color indexed="81"/>
            <rFont val="Tahoma"/>
            <family val="2"/>
          </rPr>
          <t>Model = Model 1
Variable = line_breaks
Coeff = -0.0041698
StdErr = 0.00111982
z-stat = -3.724
P-value = 0
VIF = 12.683
StdCoeff = -0.73406
ExpCoeff = 1.004</t>
        </r>
      </text>
    </comment>
    <comment ref="C31" authorId="0" shapeId="0">
      <text>
        <r>
          <rPr>
            <sz val="9"/>
            <color indexed="81"/>
            <rFont val="Tahoma"/>
            <family val="2"/>
          </rPr>
          <t>Model = Model 2
Variable = line_breaks
Coeff = -0.0040469
StdErr = 0.00106192
z-stat = -3.811
P-value = 0
VIF = 12.499
StdCoeff = -0.71242
ExpCoeff = 0.996</t>
        </r>
      </text>
    </comment>
    <comment ref="D31" authorId="0" shapeId="0">
      <text>
        <r>
          <rPr>
            <sz val="9"/>
            <color indexed="81"/>
            <rFont val="Tahoma"/>
            <family val="2"/>
          </rPr>
          <t>Model = Model 3
Variable = line_breaks
Coeff = -0.00174255
StdErr = 0.00038745
z-stat = -4.498
P-value = 0
VIF = 1.271
StdCoeff = -0.30676
ExpCoeff = 0.998</t>
        </r>
      </text>
    </comment>
    <comment ref="E31" authorId="0" shapeId="0">
      <text>
        <r>
          <rPr>
            <sz val="9"/>
            <color indexed="81"/>
            <rFont val="Tahoma"/>
            <family val="2"/>
          </rPr>
          <t>Model = Model 4
Variable = line_breaks
Coeff = -0.00188981
StdErr = 0.00038712
z-stat = -4.882
P-value = 0
VIF = 1.123
StdCoeff = -0.33269
ExpCoeff = 0.998</t>
        </r>
      </text>
    </comment>
    <comment ref="F31" authorId="0" shapeId="0">
      <text>
        <r>
          <rPr>
            <sz val="9"/>
            <color indexed="81"/>
            <rFont val="Tahoma"/>
            <family val="2"/>
          </rPr>
          <t>Model = Model 5
Variable = line_breaks
Coeff = -0.00187645
StdErr = 0.0003888
z-stat = -4.826
P-value = 0
VIF = 1.122
StdCoeff = -0.33033
ExpCoeff = 0.998</t>
        </r>
      </text>
    </comment>
    <comment ref="B32" authorId="0" shapeId="0">
      <text>
        <r>
          <rPr>
            <sz val="9"/>
            <color indexed="81"/>
            <rFont val="Tahoma"/>
            <family val="2"/>
          </rPr>
          <t>Model = Model 1
Variable = num_char
Coeff = 0.041338
StdErr = 0.0209852
z-stat = 1.97
P-value = 0.049
VIF = 12.76
StdCoeff = 0.33379
ExpCoeff = 1.042</t>
        </r>
      </text>
    </comment>
    <comment ref="C32" authorId="0" shapeId="0">
      <text>
        <r>
          <rPr>
            <sz val="9"/>
            <color indexed="81"/>
            <rFont val="Tahoma"/>
            <family val="2"/>
          </rPr>
          <t>Model = Model 2
Variable = num_char
Coeff = 0.048279
StdErr = 0.0196043
z-stat = 2.463
P-value = 0.014
VIF = 12.485
StdCoeff = 0.38984
ExpCoeff = 1.049</t>
        </r>
      </text>
    </comment>
    <comment ref="B33" authorId="0" shapeId="0">
      <text>
        <r>
          <rPr>
            <sz val="9"/>
            <color indexed="81"/>
            <rFont val="Tahoma"/>
            <family val="2"/>
          </rPr>
          <t>Model = Model 1
Variable = password
Coeff = -0.70117
StdErr = 0.284558
z-stat = -2.464
P-value = 0.014
VIF = 1.008
StdCoeff = -0.37109
ExpCoeff = 2.016</t>
        </r>
      </text>
    </comment>
    <comment ref="C33" authorId="0" shapeId="0">
      <text>
        <r>
          <rPr>
            <sz val="9"/>
            <color indexed="81"/>
            <rFont val="Tahoma"/>
            <family val="2"/>
          </rPr>
          <t>Model = Model 2
Variable = password
Coeff = -0.70648
StdErr = 0.291378
z-stat = -2.425
P-value = 0.015
VIF = 1.008
StdCoeff = -0.3739
ExpCoeff = 0.493</t>
        </r>
      </text>
    </comment>
    <comment ref="D33" authorId="0" shapeId="0">
      <text>
        <r>
          <rPr>
            <sz val="9"/>
            <color indexed="81"/>
            <rFont val="Tahoma"/>
            <family val="2"/>
          </rPr>
          <t>Model = Model 3
Variable = password
Coeff = -0.70594
StdErr = 0.291527
z-stat = -2.422
P-value = 0.015
VIF = 1.007
StdCoeff = -0.37361
ExpCoeff = 0.494</t>
        </r>
      </text>
    </comment>
    <comment ref="E33" authorId="0" shapeId="0">
      <text>
        <r>
          <rPr>
            <sz val="9"/>
            <color indexed="81"/>
            <rFont val="Tahoma"/>
            <family val="2"/>
          </rPr>
          <t>Model = Model 4
Variable = password
Coeff = -0.70205
StdErr = 0.290564
z-stat = -2.416
P-value = 0.016
VIF = 1.006
StdCoeff = -0.37155
ExpCoeff = 0.496</t>
        </r>
      </text>
    </comment>
    <comment ref="F33" authorId="0" shapeId="0">
      <text>
        <r>
          <rPr>
            <sz val="9"/>
            <color indexed="81"/>
            <rFont val="Tahoma"/>
            <family val="2"/>
          </rPr>
          <t>Model = Model 5
Variable = password
Coeff = -0.71624
StdErr = 0.293473
z-stat = -2.441
P-value = 0.015
VIF = 1.005
StdCoeff = -0.37906
ExpCoeff = 0.489</t>
        </r>
      </text>
    </comment>
    <comment ref="B34" authorId="0" shapeId="0">
      <text>
        <r>
          <rPr>
            <sz val="9"/>
            <color indexed="81"/>
            <rFont val="Tahoma"/>
            <family val="2"/>
          </rPr>
          <t>Model = Model 1
Variable = re_subj
Coeff = -1.81557
StdErr = 0.38006
z-stat = -4.777
P-value = 0
VIF = 1.759
StdCoeff = -0.43989
ExpCoeff = 6.145</t>
        </r>
      </text>
    </comment>
    <comment ref="C34" authorId="0" shapeId="0">
      <text>
        <r>
          <rPr>
            <sz val="9"/>
            <color indexed="81"/>
            <rFont val="Tahoma"/>
            <family val="2"/>
          </rPr>
          <t>Model = Model 2
Variable = re_subj
Coeff = -3.16084
StdErr = 0.38668
z-stat = -8.174
P-value = 0
VIF = 1.063
StdCoeff = -0.76583
ExpCoeff = 0.042</t>
        </r>
      </text>
    </comment>
    <comment ref="D34" authorId="0" shapeId="0">
      <text>
        <r>
          <rPr>
            <sz val="9"/>
            <color indexed="81"/>
            <rFont val="Tahoma"/>
            <family val="2"/>
          </rPr>
          <t>Model = Model 3
Variable = re_subj
Coeff = -3.194
StdErr = 0.38558
z-stat = -8.284
P-value = 0
VIF = 1.03
StdCoeff = -0.77386
ExpCoeff = 0.041</t>
        </r>
      </text>
    </comment>
    <comment ref="E34" authorId="0" shapeId="0">
      <text>
        <r>
          <rPr>
            <sz val="9"/>
            <color indexed="81"/>
            <rFont val="Tahoma"/>
            <family val="2"/>
          </rPr>
          <t>Model = Model 4
Variable = re_subj
Coeff = -3.1895
StdErr = 0.38615
z-stat = -8.26
P-value = 0
VIF = 1.021
StdCoeff = -0.77277
ExpCoeff = 0.041</t>
        </r>
      </text>
    </comment>
    <comment ref="F34" authorId="0" shapeId="0">
      <text>
        <r>
          <rPr>
            <sz val="9"/>
            <color indexed="81"/>
            <rFont val="Tahoma"/>
            <family val="2"/>
          </rPr>
          <t>Model = Model 5
Variable = re_subj
Coeff = -3.1866
StdErr = 0.3846
z-stat = -8.286
P-value = 0
VIF = 1.019
StdCoeff = -0.77208
ExpCoeff = 0.041</t>
        </r>
      </text>
    </comment>
    <comment ref="B35" authorId="0" shapeId="0">
      <text>
        <r>
          <rPr>
            <sz val="9"/>
            <color indexed="81"/>
            <rFont val="Tahoma"/>
            <family val="2"/>
          </rPr>
          <t>Model = Model 1
Variable = row
Coeff = 0.000125788
StdErr = 0.000053168
z-stat = 2.366
P-value = 0.018
VIF = 1.016
StdCoeff = 0.07851
ExpCoeff = 1</t>
        </r>
      </text>
    </comment>
    <comment ref="C35" authorId="0" shapeId="0">
      <text>
        <r>
          <rPr>
            <sz val="9"/>
            <color indexed="81"/>
            <rFont val="Tahoma"/>
            <family val="2"/>
          </rPr>
          <t>Model = Model 2
Variable = row
Coeff = 0.000119315
StdErr = 0.000052018
z-stat = 2.294
P-value = 0.022
VIF = 1.009
StdCoeff = 0.07447
ExpCoeff = 1</t>
        </r>
      </text>
    </comment>
    <comment ref="D35" authorId="0" shapeId="0">
      <text>
        <r>
          <rPr>
            <sz val="9"/>
            <color indexed="81"/>
            <rFont val="Tahoma"/>
            <family val="2"/>
          </rPr>
          <t>Model = Model 3
Variable = row
Coeff = 0.000120855
StdErr = 0.000052128
z-stat = 2.318
P-value = 0.02
VIF = 1.008
StdCoeff = 0.07543
ExpCoeff = 1</t>
        </r>
      </text>
    </comment>
    <comment ref="E35" authorId="0" shapeId="0">
      <text>
        <r>
          <rPr>
            <sz val="9"/>
            <color indexed="81"/>
            <rFont val="Tahoma"/>
            <family val="2"/>
          </rPr>
          <t>Model = Model 4
Variable = row
Coeff = 0.000123566
StdErr = 0.000051909
z-stat = 2.38
P-value = 0.017
VIF = 1.008
StdCoeff = 0.07712
ExpCoeff = 1</t>
        </r>
      </text>
    </comment>
    <comment ref="B36" authorId="0" shapeId="0">
      <text>
        <r>
          <rPr>
            <sz val="9"/>
            <color indexed="81"/>
            <rFont val="Tahoma"/>
            <family val="2"/>
          </rPr>
          <t>Model = Model 1
Variable = sent_email
Coeff = -23.8248
StdErr = 874.6
z-stat = -0.027
P-value = 0.978
VIF = 1.827
StdCoeff = -5.88547
ExpCoeff = 22231645636.204</t>
        </r>
      </text>
    </comment>
    <comment ref="B37" authorId="0" shapeId="0">
      <text>
        <r>
          <rPr>
            <sz val="9"/>
            <color indexed="81"/>
            <rFont val="Tahoma"/>
            <family val="2"/>
          </rPr>
          <t>Model = Model 1
Variable = to_multiple
Coeff = -2.81661
StdErr = 0.32064
z-stat = -8.784
P-value = 0
VIF = 1.125
StdCoeff = -0.56665
ExpCoeff = 16.72</t>
        </r>
      </text>
    </comment>
    <comment ref="C37" authorId="0" shapeId="0">
      <text>
        <r>
          <rPr>
            <sz val="9"/>
            <color indexed="81"/>
            <rFont val="Tahoma"/>
            <family val="2"/>
          </rPr>
          <t>Model = Model 2
Variable = to_multiple
Coeff = -2.76512
StdErr = 0.311721
z-stat = -8.87
P-value = 0
VIF = 1.123
StdCoeff = -0.55629
ExpCoeff = 0.063</t>
        </r>
      </text>
    </comment>
    <comment ref="D37" authorId="0" shapeId="0">
      <text>
        <r>
          <rPr>
            <sz val="9"/>
            <color indexed="81"/>
            <rFont val="Tahoma"/>
            <family val="2"/>
          </rPr>
          <t>Model = Model 3
Variable = to_multiple
Coeff = -2.701
StdErr = 0.310692
z-stat = -8.693
P-value = 0
VIF = 1.119
StdCoeff = -0.54339
ExpCoeff = 0.067</t>
        </r>
      </text>
    </comment>
    <comment ref="E37" authorId="0" shapeId="0">
      <text>
        <r>
          <rPr>
            <sz val="9"/>
            <color indexed="81"/>
            <rFont val="Tahoma"/>
            <family val="2"/>
          </rPr>
          <t>Model = Model 4
Variable = to_multiple
Coeff = -2.68714
StdErr = 0.310747
z-stat = -8.647
P-value = 0
VIF = 1.114
StdCoeff = -0.5406
ExpCoeff = 0.068</t>
        </r>
      </text>
    </comment>
    <comment ref="F37" authorId="0" shapeId="0">
      <text>
        <r>
          <rPr>
            <sz val="9"/>
            <color indexed="81"/>
            <rFont val="Tahoma"/>
            <family val="2"/>
          </rPr>
          <t>Model = Model 5
Variable = to_multiple
Coeff = -2.69346
StdErr = 0.310898
z-stat = -8.663
P-value = 0
VIF = 1.113
StdCoeff = -0.54187
ExpCoeff = 0.068</t>
        </r>
      </text>
    </comment>
    <comment ref="B38" authorId="0" shapeId="0">
      <text>
        <r>
          <rPr>
            <sz val="9"/>
            <color indexed="81"/>
            <rFont val="Tahoma"/>
            <family val="2"/>
          </rPr>
          <t>Model = Model 1
Variable = urgent_subj
Coeff = 4.1138
StdErr = 1.25869
z-stat = 3.268
P-value = 0.001
VIF = 1.002
StdCoeff = 0.09576
ExpCoeff = 61.176</t>
        </r>
      </text>
    </comment>
    <comment ref="C38" authorId="0" shapeId="0">
      <text>
        <r>
          <rPr>
            <sz val="9"/>
            <color indexed="81"/>
            <rFont val="Tahoma"/>
            <family val="2"/>
          </rPr>
          <t>Model = Model 2
Variable = urgent_subj
Coeff = 3.8154
StdErr = 0.998
z-stat = 3.823
P-value = 0
VIF = 1.002
StdCoeff = 0.08881
ExpCoeff = 45.396</t>
        </r>
      </text>
    </comment>
    <comment ref="D38" authorId="0" shapeId="0">
      <text>
        <r>
          <rPr>
            <sz val="9"/>
            <color indexed="81"/>
            <rFont val="Tahoma"/>
            <family val="2"/>
          </rPr>
          <t>Model = Model 3
Variable = urgent_subj
Coeff = 3.8102
StdErr = 0.9972
z-stat = 3.821
P-value = 0
VIF = 1.002
StdCoeff = 0.08869
ExpCoeff = 45.16</t>
        </r>
      </text>
    </comment>
    <comment ref="E38" authorId="0" shapeId="0">
      <text>
        <r>
          <rPr>
            <sz val="9"/>
            <color indexed="81"/>
            <rFont val="Tahoma"/>
            <family val="2"/>
          </rPr>
          <t>Model = Model 4
Variable = urgent_subj
Coeff = 3.8196
StdErr = 0.98529
z-stat = 3.877
P-value = 0
VIF = 1.002
StdCoeff = 0.08891
ExpCoeff = 45.586</t>
        </r>
      </text>
    </comment>
    <comment ref="F38" authorId="0" shapeId="0">
      <text>
        <r>
          <rPr>
            <sz val="9"/>
            <color indexed="81"/>
            <rFont val="Tahoma"/>
            <family val="2"/>
          </rPr>
          <t>Model = Model 5
Variable = urgent_subj
Coeff = 3.8776
StdErr = 0.97811
z-stat = 3.964
P-value = 0
VIF = 1.001
StdCoeff = 0.09026
ExpCoeff = 48.309</t>
        </r>
      </text>
    </comment>
    <comment ref="B39" authorId="0" shapeId="0">
      <text>
        <r>
          <rPr>
            <sz val="9"/>
            <color indexed="81"/>
            <rFont val="Tahoma"/>
            <family val="2"/>
          </rPr>
          <t>Model = Model 1
Variable = viagra
Coeff = 3.02396
StdErr = 5024.1
z-stat = 0.001
P-value = 1
VIF = 1.001
StdCoeff = 0.213
ExpCoeff = 20.573</t>
        </r>
      </text>
    </comment>
  </commentList>
</comments>
</file>

<file path=xl/sharedStrings.xml><?xml version="1.0" encoding="utf-8"?>
<sst xmlns="http://schemas.openxmlformats.org/spreadsheetml/2006/main" count="9144" uniqueCount="431">
  <si>
    <t>spam</t>
  </si>
  <si>
    <t>to_multiple</t>
  </si>
  <si>
    <t>from</t>
  </si>
  <si>
    <t>cc</t>
  </si>
  <si>
    <t>sent_email</t>
  </si>
  <si>
    <t>time</t>
  </si>
  <si>
    <t>image</t>
  </si>
  <si>
    <t>attach</t>
  </si>
  <si>
    <t>dollar</t>
  </si>
  <si>
    <t>winner</t>
  </si>
  <si>
    <t>inherit</t>
  </si>
  <si>
    <t>viagra</t>
  </si>
  <si>
    <t>password</t>
  </si>
  <si>
    <t>num_char</t>
  </si>
  <si>
    <t>line_breaks</t>
  </si>
  <si>
    <t>format</t>
  </si>
  <si>
    <t>re_subj</t>
  </si>
  <si>
    <t>exclaim_subj</t>
  </si>
  <si>
    <t>urgent_subj</t>
  </si>
  <si>
    <t>exclaim_mess</t>
  </si>
  <si>
    <t>number</t>
  </si>
  <si>
    <t>no</t>
  </si>
  <si>
    <t>big</t>
  </si>
  <si>
    <t>small</t>
  </si>
  <si>
    <t>none</t>
  </si>
  <si>
    <t>yes</t>
  </si>
  <si>
    <t>row</t>
  </si>
  <si>
    <t>Descriptive Statistics</t>
  </si>
  <si>
    <t xml:space="preserve">Variable      </t>
  </si>
  <si>
    <t># Fitted</t>
  </si>
  <si>
    <t>Mean</t>
  </si>
  <si>
    <t>Median</t>
  </si>
  <si>
    <t>Std.Dev.</t>
  </si>
  <si>
    <t>Root.M.Sqr.</t>
  </si>
  <si>
    <t>Std.Err.Mean</t>
  </si>
  <si>
    <t>Minimum</t>
  </si>
  <si>
    <t>Maximum</t>
  </si>
  <si>
    <t>Correlation Matrix (n=3921)</t>
  </si>
  <si>
    <t xml:space="preserve">          spam</t>
  </si>
  <si>
    <t xml:space="preserve">        attach</t>
  </si>
  <si>
    <t xml:space="preserve">            cc</t>
  </si>
  <si>
    <t xml:space="preserve">        dollar</t>
  </si>
  <si>
    <t xml:space="preserve">      exclaim_mess</t>
  </si>
  <si>
    <t xml:space="preserve">      exclaim_subj</t>
  </si>
  <si>
    <t xml:space="preserve">        format</t>
  </si>
  <si>
    <t xml:space="preserve">          from</t>
  </si>
  <si>
    <t xml:space="preserve">         image</t>
  </si>
  <si>
    <t xml:space="preserve">       inherit</t>
  </si>
  <si>
    <t xml:space="preserve">      line_breaks</t>
  </si>
  <si>
    <t xml:space="preserve">      num_char</t>
  </si>
  <si>
    <t xml:space="preserve">      password</t>
  </si>
  <si>
    <t xml:space="preserve">       re_subj</t>
  </si>
  <si>
    <t xml:space="preserve">           row</t>
  </si>
  <si>
    <t xml:space="preserve">      sent_email</t>
  </si>
  <si>
    <t xml:space="preserve">          time</t>
  </si>
  <si>
    <t xml:space="preserve">      to_multiple</t>
  </si>
  <si>
    <t xml:space="preserve">      urgent_subj</t>
  </si>
  <si>
    <t xml:space="preserve">        viagra</t>
  </si>
  <si>
    <t>End of Output</t>
  </si>
  <si>
    <t>2/6/19 2:17 PM + FACDS414 + email_data.xlsx + email + RegressItLogistic.xlam 2019.02.04</t>
  </si>
  <si>
    <t>Stats 1</t>
  </si>
  <si>
    <t>Color</t>
  </si>
  <si>
    <t>Font</t>
  </si>
  <si>
    <t>Observation #</t>
  </si>
  <si>
    <t>Correlation</t>
  </si>
  <si>
    <t>Squared</t>
  </si>
  <si>
    <t>Correlations and Squared Correlations -vs- spam (n=3921)</t>
  </si>
  <si>
    <t>2/6/19 2:18 PM + FACDS414 + email_stats1.xlsx + email + RegressItLogistic.xlam 2019.02.04</t>
  </si>
  <si>
    <t>Stats 2</t>
  </si>
  <si>
    <t>Model:</t>
  </si>
  <si>
    <t>Model 1</t>
  </si>
  <si>
    <t>Editable</t>
  </si>
  <si>
    <t>2/6/19 2:46 PM + FACDS414 + email_stats2.xlsx + email + RegressItLogistic.xlam 2019.02.04</t>
  </si>
  <si>
    <t>Binary Dependent Variable:</t>
  </si>
  <si>
    <t>0-1 value labels:</t>
  </si>
  <si>
    <t>No</t>
  </si>
  <si>
    <t>Yes</t>
  </si>
  <si>
    <t>Independent Variables:</t>
  </si>
  <si>
    <t>attach, dollar, format, image, inherit, line_breaks, num_char, password, re_subj, row, sent_email, to_multiple, urgent_subj, viagra</t>
  </si>
  <si>
    <t>Logistic Regression Equation:</t>
  </si>
  <si>
    <t>Predicted probability of "spam = Yes" is equal to exp(LogOdds)/(1+exp(LogOdds)) = 1/(1+exp(-LogOdds))</t>
  </si>
  <si>
    <t>where LogOdds = -0.901 + 0.816*attach - 0.056*dollar - 0.985*format - 2.006*image + 0.286*inherit - 0.00417*line_breaks + 0.041*num_char - 0.701*password - 1.816*re_subj + 0.000126*row - 23.825*sent_email - 2.817*to_multiple + 4.114*urgent_subj + 3.024*viagra</t>
  </si>
  <si>
    <t>Logistic Regression Statistics:    Model 1 for spam    (14 variables, n=3921)</t>
  </si>
  <si>
    <t>R-squared (McFadden)</t>
  </si>
  <si>
    <t>Adj.R-Sqr.</t>
  </si>
  <si>
    <t>RMSE</t>
  </si>
  <si>
    <t>ROC area</t>
  </si>
  <si>
    <t>Critical z</t>
  </si>
  <si>
    <t>Conf. level</t>
  </si>
  <si>
    <t>Logistic Regression Coefficient Estimates:    Model 1 for spam    (14 variables, n=3921)</t>
  </si>
  <si>
    <t>Variable</t>
  </si>
  <si>
    <t>Coefficient</t>
  </si>
  <si>
    <t>Std.Err.</t>
  </si>
  <si>
    <t>z-statistic</t>
  </si>
  <si>
    <t>P-value</t>
  </si>
  <si>
    <t>Std. coeff.</t>
  </si>
  <si>
    <t>VIF</t>
  </si>
  <si>
    <t xml:space="preserve"> Constant</t>
  </si>
  <si>
    <t>Variance/Covariance Matrix</t>
  </si>
  <si>
    <t>Analysis of Deviance:     Model 1 for spam    (14 variables, n=3921)</t>
  </si>
  <si>
    <t>Source</t>
  </si>
  <si>
    <t>Deg.Freedom</t>
  </si>
  <si>
    <t>Deviance</t>
  </si>
  <si>
    <t>AIC</t>
  </si>
  <si>
    <t>R-squared</t>
  </si>
  <si>
    <t>Regression</t>
  </si>
  <si>
    <t>= Chi-square</t>
  </si>
  <si>
    <t>McFadden</t>
  </si>
  <si>
    <t>Residual</t>
  </si>
  <si>
    <t>= -2 * log likelihood</t>
  </si>
  <si>
    <t>Cox-Snell</t>
  </si>
  <si>
    <t>Null</t>
  </si>
  <si>
    <t>= -2 * null model log likelihood</t>
  </si>
  <si>
    <t>Nagelkerke</t>
  </si>
  <si>
    <t>Correlation Matrix of Coefficient Estimates : Model 1 for spam    (14 variables, n=3921)</t>
  </si>
  <si>
    <t xml:space="preserve">       Constant</t>
  </si>
  <si>
    <t>Some correlations between coefficient estimates are greater than 0.9 in magnitude, a strong indication of multicollinearity (redundancy).</t>
  </si>
  <si>
    <t>It may be advisable to remove one out of a pair of independent variables whose coefficient estimates are very highly correlated.</t>
  </si>
  <si>
    <t>See the VIF's and correlation matrix of variables for more information about potential redundancy among the independent variables.</t>
  </si>
  <si>
    <t>Classification Table: Model 1 for spam    (14 variables, n=3921)</t>
  </si>
  <si>
    <t>RMSE =</t>
  </si>
  <si>
    <t>Predicted:</t>
  </si>
  <si>
    <t xml:space="preserve">           Actual:</t>
  </si>
  <si>
    <t>Total</t>
  </si>
  <si>
    <t>Actual:</t>
  </si>
  <si>
    <t>Percent correct =</t>
  </si>
  <si>
    <t>True positive rate =</t>
  </si>
  <si>
    <t>True negative rate =</t>
  </si>
  <si>
    <t>Receiver Operating Characteristic (ROC) Curve</t>
  </si>
  <si>
    <t>Data for Classification Table</t>
  </si>
  <si>
    <t>Cutoff</t>
  </si>
  <si>
    <t>Predicted true</t>
  </si>
  <si>
    <t>True positive</t>
  </si>
  <si>
    <t>False positive</t>
  </si>
  <si>
    <t>True negative</t>
  </si>
  <si>
    <t>False negative</t>
  </si>
  <si>
    <t>Data for ROC curve chart:</t>
  </si>
  <si>
    <t>True positive rate</t>
  </si>
  <si>
    <t>False positive rate</t>
  </si>
  <si>
    <t>Area</t>
  </si>
  <si>
    <t>Total area</t>
  </si>
  <si>
    <t>Chart legend:</t>
  </si>
  <si>
    <t>Chart title:</t>
  </si>
  <si>
    <t>Coordinates for plotting:</t>
  </si>
  <si>
    <t>Confidence Index</t>
  </si>
  <si>
    <t>Confidence Level</t>
  </si>
  <si>
    <t>Summary of Regression Model Results</t>
  </si>
  <si>
    <t>Logistic Model For spam</t>
  </si>
  <si>
    <t>Run Time</t>
  </si>
  <si>
    <t>Standard Deviation</t>
  </si>
  <si>
    <t># Variables</t>
  </si>
  <si>
    <t>Adjusted R-squared</t>
  </si>
  <si>
    <t>Maximum VIF</t>
  </si>
  <si>
    <t>Area Under ROC Curve</t>
  </si>
  <si>
    <t>Cutoff Level</t>
  </si>
  <si>
    <t>Percent Correct</t>
  </si>
  <si>
    <t>True Positive Rate</t>
  </si>
  <si>
    <t>True Negative Rate</t>
  </si>
  <si>
    <t>Test Variable</t>
  </si>
  <si>
    <t>Coefficients</t>
  </si>
  <si>
    <t>Model 1 (#vars=14, n=3921, AdjRsq=0.259): spam &lt;&lt; attach, dollar, format, image, inherit, line_breaks, num_char, password, re_subj, row, sent_email, to_multiple, urgent_subj, viagra</t>
  </si>
  <si>
    <t>-0.901  (0.000)</t>
  </si>
  <si>
    <t>0.816  (0.000)</t>
  </si>
  <si>
    <t>-0.056  (0.019)</t>
  </si>
  <si>
    <t>-0.985  (0.000)</t>
  </si>
  <si>
    <t>-2.006  (0.001)</t>
  </si>
  <si>
    <t>0.286  (0.061)</t>
  </si>
  <si>
    <t>-0.004  (0.000)</t>
  </si>
  <si>
    <t>0.041  (0.049)</t>
  </si>
  <si>
    <t>-0.701  (0.014)</t>
  </si>
  <si>
    <t>-1.816  (0.000)</t>
  </si>
  <si>
    <t>0  (0.018)</t>
  </si>
  <si>
    <t>-23.825  (0.978)</t>
  </si>
  <si>
    <t>-2.817  (0.000)</t>
  </si>
  <si>
    <t>4.114  (0.001)</t>
  </si>
  <si>
    <t>3.024  (1.000)</t>
  </si>
  <si>
    <t>No Font</t>
  </si>
  <si>
    <t>R code:</t>
  </si>
  <si>
    <t>Model.1 &lt;- glm(spam ~ attach+dollar+format+image+inherit+line_breaks+num_char+password+re_subj+row+sent_email+to_multiple+urgent_subj+viagra, family = binomial(link = "logit"), data = email)</t>
  </si>
  <si>
    <t>Model 2</t>
  </si>
  <si>
    <t>2/6/19 2:46 PM + FACDS414 + email_model1.xlsx + email + RegressItLogistic.xlam 2019.02.04</t>
  </si>
  <si>
    <t>attach, dollar, format, image, inherit, line_breaks, num_char, password, re_subj, row, to_multiple, urgent_subj</t>
  </si>
  <si>
    <t>where LogOdds = -0.979 + 0.509*attach - 0.048*dollar - 1.13*format - 2.331*image + 0.304*inherit - 0.004047*line_breaks + 0.048*num_char - 0.706*password - 3.161*re_subj + 0.000119*row - 2.765*to_multiple + 3.815*urgent_subj</t>
  </si>
  <si>
    <t>Logistic Regression Statistics:    Model 2 for spam    (12 variables, n=3921)</t>
  </si>
  <si>
    <t>Logistic Regression Coefficient Estimates:    Model 2 for spam    (12 variables, n=3921)</t>
  </si>
  <si>
    <t>Analysis of Deviance:     Model 2 for spam    (12 variables, n=3921)</t>
  </si>
  <si>
    <t>Correlation Matrix of Coefficient Estimates : Model 2 for spam    (12 variables, n=3921)</t>
  </si>
  <si>
    <t>Classification Table: Model 2 for spam    (12 variables, n=3921)</t>
  </si>
  <si>
    <t>Model 2 (#vars=12, n=3921, AdjRsq=0.212): spam &lt;&lt; attach, dollar, format, image, inherit, line_breaks, num_char, password, re_subj, row, to_multiple, urgent_subj</t>
  </si>
  <si>
    <t>-0.979  (0.000)</t>
  </si>
  <si>
    <t>0.509  (0.000)</t>
  </si>
  <si>
    <t>-0.048  (0.035)</t>
  </si>
  <si>
    <t>-1.13  (0.000)</t>
  </si>
  <si>
    <t>-2.331  (0.020)</t>
  </si>
  <si>
    <t>0.304  (0.047)</t>
  </si>
  <si>
    <t>0.048  (0.014)</t>
  </si>
  <si>
    <t>-0.706  (0.015)</t>
  </si>
  <si>
    <t>-3.161  (0.000)</t>
  </si>
  <si>
    <t>0  (0.022)</t>
  </si>
  <si>
    <t>-2.765  (0.000)</t>
  </si>
  <si>
    <t>3.815  (0.000)</t>
  </si>
  <si>
    <t>Model.2 &lt;- glm(spam ~ attach+dollar+format+image+inherit+line_breaks+num_char+password+re_subj+row+to_multiple+urgent_subj, family = binomial(link = "logit"), data = email)</t>
  </si>
  <si>
    <t>Model 3</t>
  </si>
  <si>
    <t>2/6/19 2:48 PM + FACDS414 + email_model1.xlsx + email + RegressItLogistic.xlam 2019.02.04</t>
  </si>
  <si>
    <t>attach, dollar, format, image, inherit, line_breaks, password, re_subj, row, to_multiple, urgent_subj</t>
  </si>
  <si>
    <t>where LogOdds = -0.975 + 0.502*attach - 0.042*dollar - 1.125*format - 2.315*image + 0.299*inherit - 0.001743*line_breaks - 0.706*password - 3.194*re_subj + 0.000121*row - 2.701*to_multiple + 3.81*urgent_subj</t>
  </si>
  <si>
    <t>Logistic Regression Statistics:    Model 3 for spam    (11 variables, n=3921)</t>
  </si>
  <si>
    <t>Logistic Regression Coefficient Estimates:    Model 3 for spam    (11 variables, n=3921)</t>
  </si>
  <si>
    <t>Analysis of Deviance:     Model 3 for spam    (11 variables, n=3921)</t>
  </si>
  <si>
    <t>Correlation Matrix of Coefficient Estimates : Model 3 for spam    (11 variables, n=3921)</t>
  </si>
  <si>
    <t>Classification Table: Model 3 for spam    (11 variables, n=3921)</t>
  </si>
  <si>
    <t>Model 3 (#vars=11, n=3921, AdjRsq=0.21): spam &lt;&lt; attach, dollar, format, image, inherit, line_breaks, password, re_subj, row, to_multiple, urgent_subj</t>
  </si>
  <si>
    <t>-0.975  (0.000)</t>
  </si>
  <si>
    <t>0.502  (0.000)</t>
  </si>
  <si>
    <t>-0.042  (0.061)</t>
  </si>
  <si>
    <t>-1.125  (0.000)</t>
  </si>
  <si>
    <t>-2.315  (0.019)</t>
  </si>
  <si>
    <t>0.299  (0.049)</t>
  </si>
  <si>
    <t>-0.002  (0.000)</t>
  </si>
  <si>
    <t>-3.194  (0.000)</t>
  </si>
  <si>
    <t>0  (0.020)</t>
  </si>
  <si>
    <t>-2.701  (0.000)</t>
  </si>
  <si>
    <t>3.81  (0.000)</t>
  </si>
  <si>
    <t>Model.3 &lt;- glm(spam ~ attach+dollar+format+image+inherit+line_breaks+password+re_subj+row+to_multiple+urgent_subj, family = binomial(link = "logit"), data = email)</t>
  </si>
  <si>
    <t>Model 4</t>
  </si>
  <si>
    <t>2/6/19 3:23 PM + FACDS414 + email_model3.xlsx + email + RegressItLogistic.xlam 2019.02.04</t>
  </si>
  <si>
    <t>attach, format, image, line_breaks, password, re_subj, row, to_multiple, urgent_subj</t>
  </si>
  <si>
    <t>where LogOdds = -0.992 + 0.509*attach - 1.124*format - 2.34*image - 0.00189*line_breaks - 0.702*password - 3.189*re_subj + 0.000124*row - 2.687*to_multiple + 3.82*urgent_subj</t>
  </si>
  <si>
    <t>Logistic Regression Statistics:    Model 4 for spam    (9 variables, n=3921)</t>
  </si>
  <si>
    <t>Logistic Regression Coefficient Estimates:    Model 4 for spam    (9 variables, n=3921)</t>
  </si>
  <si>
    <t>Exponentiated Coefficients (Odds Ratios):     Model 4 for spam    (9 variables, n=3921)</t>
  </si>
  <si>
    <t>Exp(Coeff)</t>
  </si>
  <si>
    <t>Exp(z*SE)</t>
  </si>
  <si>
    <t xml:space="preserve">  Exp(Std.coeff.)</t>
  </si>
  <si>
    <t>Analysis of Deviance:     Model 4 for spam    (9 variables, n=3921)</t>
  </si>
  <si>
    <t>Correlation Matrix of Coefficient Estimates : Model 4 for spam    (9 variables, n=3921)</t>
  </si>
  <si>
    <t>Classification Table: Model 4 for spam    (9 variables, n=3921)</t>
  </si>
  <si>
    <t>Logistic Curve Plot</t>
  </si>
  <si>
    <t>Forecast</t>
  </si>
  <si>
    <t>Log Odds</t>
  </si>
  <si>
    <t>Variable number</t>
  </si>
  <si>
    <t>Variable name</t>
  </si>
  <si>
    <t>Chart titles:</t>
  </si>
  <si>
    <t>Start and step values can be overtyped to customize x-axis scale</t>
  </si>
  <si>
    <t>Default limits are min and max for integer data, mean +/- 3 std. dev. for continuous data</t>
  </si>
  <si>
    <t>Name</t>
  </si>
  <si>
    <t>Min</t>
  </si>
  <si>
    <t>Max</t>
  </si>
  <si>
    <t>START</t>
  </si>
  <si>
    <t>STEP</t>
  </si>
  <si>
    <t>Distribution of Outcomes -vs- Predictions</t>
  </si>
  <si>
    <t>Actual and Predicted -vs- Observation #</t>
  </si>
  <si>
    <t>Sensitivity and Specificity -vs- Cutoff Value</t>
  </si>
  <si>
    <t>Percentage of False Positives and False Negatives -vs- Cutoff Value</t>
  </si>
  <si>
    <t>Data for distribution of outcomes chart:</t>
  </si>
  <si>
    <t>Cumulative</t>
  </si>
  <si>
    <t>1's</t>
  </si>
  <si>
    <t>0's</t>
  </si>
  <si>
    <t>Non-cumulative</t>
  </si>
  <si>
    <t>Relative weight on specificity for weighted average:</t>
  </si>
  <si>
    <t>Relative weight on % false negatives for weighted average:</t>
  </si>
  <si>
    <t>Sensitivity</t>
  </si>
  <si>
    <t>Specificity</t>
  </si>
  <si>
    <t xml:space="preserve">Relative weight on % false negatives for weighted average: </t>
  </si>
  <si>
    <t>% False Positive</t>
  </si>
  <si>
    <t>% False Negative</t>
  </si>
  <si>
    <t>Total % False</t>
  </si>
  <si>
    <t>Variable Selector</t>
  </si>
  <si>
    <t>Model 4 (#vars=9, n=3921, AdjRsq=0.209): spam &lt;&lt; attach, format, image, line_breaks, password, re_subj, row, to_multiple, urgent_subj</t>
  </si>
  <si>
    <t>-0.992  (0.000)</t>
  </si>
  <si>
    <t>-1.124  (0.000)</t>
  </si>
  <si>
    <t>-2.34  (0.019)</t>
  </si>
  <si>
    <t>-0.702  (0.016)</t>
  </si>
  <si>
    <t>-3.189  (0.000)</t>
  </si>
  <si>
    <t>0  (0.017)</t>
  </si>
  <si>
    <t>-2.687  (0.000)</t>
  </si>
  <si>
    <t>3.82  (0.000)</t>
  </si>
  <si>
    <t>Model.4 &lt;- glm(spam ~ attach+format+image+line_breaks+password+re_subj+row+to_multiple+urgent_subj, family = binomial(link = "logit"), data = email2)</t>
  </si>
  <si>
    <t>Model 5</t>
  </si>
  <si>
    <t>2/6/19 3:25 PM + FACDS414 + email_model_4.xlsx + email + RegressItLogistic.xlam 2019.02.04</t>
  </si>
  <si>
    <t>attach, format, image, line_breaks, password, re_subj, to_multiple, urgent_subj</t>
  </si>
  <si>
    <t>where LogOdds = -0.732 + 0.493*attach - 1.134*format - 2.289*image - 0.001876*line_breaks - 0.716*password - 3.187*re_subj - 2.693*to_multiple + 3.878*urgent_subj</t>
  </si>
  <si>
    <t>Logistic Regression Statistics:    Model 5 for spam    (8 variables, n=3921)</t>
  </si>
  <si>
    <t>Logistic Regression Coefficient Estimates:    Model 5 for spam    (8 variables, n=3921)</t>
  </si>
  <si>
    <t>Exponentiated Coefficients (Odds Ratios):     Model 5 for spam    (8 variables, n=3921)</t>
  </si>
  <si>
    <t>Analysis of Deviance:     Model 5 for spam    (8 variables, n=3921)</t>
  </si>
  <si>
    <t>Correlation Matrix of Coefficient Estimates : Model 5 for spam    (8 variables, n=3921)</t>
  </si>
  <si>
    <t>Classification Table: Model 5 for spam    (8 variables, n=3921)</t>
  </si>
  <si>
    <t>Model 5 (#vars=8, n=3921, AdjRsq=0.208): spam &lt;&lt; attach, format, image, line_breaks, password, re_subj, to_multiple, urgent_subj</t>
  </si>
  <si>
    <t>-0.732  (0.000)</t>
  </si>
  <si>
    <t>0.493  (0.000)</t>
  </si>
  <si>
    <t>-1.134  (0.000)</t>
  </si>
  <si>
    <t>-2.289  (0.018)</t>
  </si>
  <si>
    <t>-0.716  (0.015)</t>
  </si>
  <si>
    <t>-3.187  (0.000)</t>
  </si>
  <si>
    <t>-2.693  (0.000)</t>
  </si>
  <si>
    <t>3.878  (0.000)</t>
  </si>
  <si>
    <t>Model.5 &lt;- glm(spam ~ attach+format+image+line_breaks+password+re_subj+to_multiple+urgent_subj, family = binomial(link = "logit"), data = email2)</t>
  </si>
  <si>
    <t>Logistic model:</t>
  </si>
  <si>
    <t>R script:</t>
  </si>
  <si>
    <t xml:space="preserve"> email2.Model.5.CV.02.06.15.28.33.r </t>
  </si>
  <si>
    <t>Dependent Variable:</t>
  </si>
  <si>
    <t xml:space="preserve">Variable selection:  all </t>
  </si>
  <si>
    <t>3 -fold cross-validation with random seed</t>
  </si>
  <si>
    <t>attach,format,image,line_breaks,password,re_subj,to_multiple,urgent_subj</t>
  </si>
  <si>
    <t>Equation:</t>
  </si>
  <si>
    <t>Model.5.CV &lt;- glm( spam  ~  attach+format+image+line_breaks+password+re_subj+to_multiple+urgent_subj ,family = binomial,data = email2)</t>
  </si>
  <si>
    <t xml:space="preserve">   Fold</t>
  </si>
  <si>
    <t>#Train</t>
  </si>
  <si>
    <t>#Variables</t>
  </si>
  <si>
    <t>TrainRMSE</t>
  </si>
  <si>
    <t>R-Sqr.</t>
  </si>
  <si>
    <t>#Test</t>
  </si>
  <si>
    <t>TestRMSE</t>
  </si>
  <si>
    <t>Correct</t>
  </si>
  <si>
    <t>TruePos</t>
  </si>
  <si>
    <t>TrueNeg</t>
  </si>
  <si>
    <t>TestCorrect</t>
  </si>
  <si>
    <t>TestTruePos</t>
  </si>
  <si>
    <t>TestTrueNeg</t>
  </si>
  <si>
    <t>Average</t>
  </si>
  <si>
    <t>2/6/2019 3:28:49 PM + FACDS414 + email_model_5.xlsx +  email2.Model.5.CV.02.06.15.28.33.r  + RegressItLogistic.xlam 2019.02.04</t>
  </si>
  <si>
    <t>Table</t>
  </si>
  <si>
    <t>Model.5.CV</t>
  </si>
  <si>
    <t xml:space="preserve">Logistic regression model Model.5.CV for spam in data frame email2 </t>
  </si>
  <si>
    <t xml:space="preserve"> </t>
  </si>
  <si>
    <t>---------- Model tested on fold  1  of  3  ----------</t>
  </si>
  <si>
    <t>Regression statistics: Model.5.CV.fold.1.of.3 for spam (#variables = 8 )</t>
  </si>
  <si>
    <t>| R-Sqr| Adj R-Sqr|   Df|  RMSE|   Mean| #Fitted| #Missing| ROC area|      AIC|</t>
  </si>
  <si>
    <t>|-----:|---------:|----:|-----:|------:|-------:|--------:|--------:|--------:|</t>
  </si>
  <si>
    <t>| 0.204|     0.193| 2605| 0.268| 0.0941|    2614|        0|    0.847| 1316.206|</t>
  </si>
  <si>
    <t>Coefficient estimates:</t>
  </si>
  <si>
    <t>|            |     Coeff|   StdErr| z stat| P(&gt;|z|)| VIF| ExpCoeff|</t>
  </si>
  <si>
    <t>|:-----------|---------:|--------:|------:|-------:|---:|--------:|</t>
  </si>
  <si>
    <t>|(Intercept) | -0.754429| 0.110433| -6.832|   0.000| 0.0|    0.470|</t>
  </si>
  <si>
    <t>|attach      |  0.501285| 0.120096|  4.174|   0.000| 2.2|    1.651|</t>
  </si>
  <si>
    <t>|format      | -1.217594| 0.168198| -7.239|   0.000| 1.3|    0.296|</t>
  </si>
  <si>
    <t>|image       | -3.002904| 1.354997| -2.216|   0.027| 2.2|    0.050|</t>
  </si>
  <si>
    <t>|line|breaks | -0.001572| 0.000453| -3.467|   0.001| 1.3|    0.998|</t>
  </si>
  <si>
    <t>|password    | -0.698891| 0.322523| -2.167|   0.030| 1.0|    0.497|</t>
  </si>
  <si>
    <t>|re|subj     | -2.911927| 0.428922| -6.789|   0.000| 1.1|    0.054|</t>
  </si>
  <si>
    <t>|to|multiple | -2.274570| 0.325825| -6.981|   0.000| 1.0|    0.103|</t>
  </si>
  <si>
    <t>|urgent|subj |  5.078168| 1.407607|  3.608|   0.000| 1.1|  160.480|</t>
  </si>
  <si>
    <t>Comparative error statistics:</t>
  </si>
  <si>
    <t>|      |    #|   Mean| ModelRMSE| ConstRMSE| Model/Const| MSE(BrierScore)|</t>
  </si>
  <si>
    <t>|:-----|----:|------:|---------:|---------:|-----------:|---------------:|</t>
  </si>
  <si>
    <t>|Train | 2614| 0.0941|    0.2680|    0.2920|        0.92|          0.0719|</t>
  </si>
  <si>
    <t>|Test  | 1307| 0.0926|    0.2658|    0.2898|        0.92|          0.0706|</t>
  </si>
  <si>
    <t>The test set constant model is based on the mean of the dependent variable in the test set.</t>
  </si>
  <si>
    <t>Classification accuracy with cutoff value =  0.5</t>
  </si>
  <si>
    <t xml:space="preserve">Training set: </t>
  </si>
  <si>
    <t>|         |Predict 0 |Predict 1 |Total |   |Fraction |Predict 0 |Predict 1 |Total |</t>
  </si>
  <si>
    <t>|:--------|:---------|:---------|:-----|:--|:--------|:---------|:---------|:-----|</t>
  </si>
  <si>
    <t>|Actual 0 |2358      |10        |2368  |   |Actual 0 |0.902     |0.004     |0.906 |</t>
  </si>
  <si>
    <t>|Actual 1 |225       |21        |246   |   |Actual 1 |0.086     |0.008     |0.094 |</t>
  </si>
  <si>
    <t>|Total    |2583      |31        |2614  |   |Total    |0.988     |0.012     |1     |</t>
  </si>
  <si>
    <t>Test Set:</t>
  </si>
  <si>
    <t>|Actual 0 |1183      |3         |1186  |   |Actual 0 |0.905     |0.002     |0.907 |</t>
  </si>
  <si>
    <t>|Actual 1 |111       |10        |121   |   |Actual 1 |0.085     |0.008     |0.093 |</t>
  </si>
  <si>
    <t>|Total    |1294      |13        |1307  |   |Total    |0.99      |0.01      |1     |</t>
  </si>
  <si>
    <t>Overall accuracy:</t>
  </si>
  <si>
    <t>|      |    #| Correct| True Pos| True Neg|</t>
  </si>
  <si>
    <t>|:-----|----:|-------:|--------:|--------:|</t>
  </si>
  <si>
    <t>|Train | 2614|   0.910|    0.085|    0.996|</t>
  </si>
  <si>
    <t>|Test  | 1307|   0.913|    0.083|    0.998|</t>
  </si>
  <si>
    <t>Area under the curve: 0.8474</t>
  </si>
  <si>
    <t>---------- Model tested on fold  2  of  3  ----------</t>
  </si>
  <si>
    <t>Regression statistics: Model.5.CV.fold.2.of.3 for spam (#variables = 8 )</t>
  </si>
  <si>
    <t>| R-Sqr| Adj R-Sqr|   Df|   RMSE|   Mean| #Fitted| #Missing| ROC area|      AIC|</t>
  </si>
  <si>
    <t>|-----:|---------:|----:|------:|------:|-------:|--------:|--------:|--------:|</t>
  </si>
  <si>
    <t>| 0.236|     0.225| 2605| 0.2662| 0.0953|    2614|        0|    0.857| 1274.404|</t>
  </si>
  <si>
    <t>|(Intercept) | -0.679665| 0.110613| -6.145|   0.000| 0.0|    0.507|</t>
  </si>
  <si>
    <t>|attach      |  0.706481| 0.144975|  4.873|   0.000| 1.4|    2.027|</t>
  </si>
  <si>
    <t>|format      | -1.108447| 0.168732| -6.569|   0.000| 1.3|    0.330|</t>
  </si>
  <si>
    <t>|image       | -1.696093| 0.589344| -2.878|   0.004| 1.3|    0.183|</t>
  </si>
  <si>
    <t>|line|breaks | -0.002345| 0.000513| -4.569|   0.000| 1.3|    0.998|</t>
  </si>
  <si>
    <t>|password    | -0.433711| 0.266840| -1.625|   0.104| 1.0|    0.648|</t>
  </si>
  <si>
    <t>|re|subj     | -3.360370| 0.512378| -6.558|   0.000| 1.0|    0.035|</t>
  </si>
  <si>
    <t>|to|multiple | -2.993954| 0.413600| -7.239|   0.000| 1.1|    0.050|</t>
  </si>
  <si>
    <t>|urgent|subj |  3.182375| 1.097770|  2.899|   0.004| 1.0|   24.104|</t>
  </si>
  <si>
    <t>|Train | 2614| 0.0953|    0.2662|    0.2936|        0.91|          0.0709|</t>
  </si>
  <si>
    <t>|Test  | 1307| 0.0903|    0.2698|    0.2866|        0.94|          0.0728|</t>
  </si>
  <si>
    <t>|Actual 0 |2355      |10        |2365  |   |Actual 0 |0.901     |0.004     |0.905 |</t>
  </si>
  <si>
    <t>|Actual 1 |225       |24        |249   |   |Actual 1 |0.086     |0.009     |0.095 |</t>
  </si>
  <si>
    <t>|Total    |2580      |34        |2614  |   |Total    |0.987     |0.013     |1     |</t>
  </si>
  <si>
    <t>|Actual 0 |1181      |8         |1189  |   |Actual 0 |0.904     |0.006     |0.91  |</t>
  </si>
  <si>
    <t>|Actual 1 |109       |9         |118   |   |Actual 1 |0.083     |0.007     |0.09  |</t>
  </si>
  <si>
    <t>|Total    |1290      |17        |1307  |   |Total    |0.987     |0.013     |1     |</t>
  </si>
  <si>
    <t>|Train | 2614|    0.91|    0.096|    0.996|</t>
  </si>
  <si>
    <t>|Test  | 1307|    0.91|    0.076|    0.993|</t>
  </si>
  <si>
    <t>Area under the curve: 0.8567</t>
  </si>
  <si>
    <t>---------- Model tested on fold  3  of  3  ----------</t>
  </si>
  <si>
    <t>Regression statistics: Model.5.CV.fold.3.of.3 for spam (#variables = 8 )</t>
  </si>
  <si>
    <t>| 0.214|     0.202| 2605| 0.2658| 0.0914|    2614|        0|    0.845| 1275.464|</t>
  </si>
  <si>
    <t>|(Intercept) | -0.786228| 0.111199| -7.070|   0.000| 0.0|    0.456|</t>
  </si>
  <si>
    <t>|attach      |  0.463498| 0.131987|  3.512|   0.000| 2.3|    1.590|</t>
  </si>
  <si>
    <t>|format      | -1.065196| 0.169502| -6.284|   0.000| 1.3|    0.345|</t>
  </si>
  <si>
    <t>|image       | -2.534975| 1.369314| -1.851|   0.064| 2.3|    0.079|</t>
  </si>
  <si>
    <t>|line|breaks | -0.001760| 0.000467| -3.767|   0.000| 1.3|    0.998|</t>
  </si>
  <si>
    <t>|password    | -1.483062| 0.857184| -1.730|   0.084| 1.0|    0.227|</t>
  </si>
  <si>
    <t>|re|subj     | -3.287540| 0.489396| -6.718|   0.000| 1.1|    0.037|</t>
  </si>
  <si>
    <t>|to|multiple | -3.006405| 0.439632| -6.838|   0.000| 1.0|    0.049|</t>
  </si>
  <si>
    <t>|urgent|subj |  4.019074| 1.103486|  3.642|   0.000| 1.1|   55.650|</t>
  </si>
  <si>
    <t>|Train | 2614| 0.0914|    0.2658|    0.2882|        0.92|          0.0706|</t>
  </si>
  <si>
    <t>|Test  | 1307| 0.0979|    0.2697|    0.2972|        0.91|          0.0727|</t>
  </si>
  <si>
    <t>|Actual 0 |2368      |7         |2375  |   |Actual 0 |0.906     |0.003     |0.909 |</t>
  </si>
  <si>
    <t>|Actual 1 |221       |18        |239   |   |Actual 1 |0.085     |0.007     |0.091 |</t>
  </si>
  <si>
    <t>|Total    |2589      |25        |2614  |   |Total    |0.99      |0.01      |1     |</t>
  </si>
  <si>
    <t>|Actual 0 |1175      |4         |1179  |   |Actual 0 |0.899     |0.003     |0.902 |</t>
  </si>
  <si>
    <t>|Actual 1 |116       |12        |128   |   |Actual 1 |0.089     |0.009     |0.098 |</t>
  </si>
  <si>
    <t>|Total    |1291      |16        |1307  |   |Total    |0.988     |0.012     |1     |</t>
  </si>
  <si>
    <t>|Train | 2614|   0.913|    0.075|    0.997|</t>
  </si>
  <si>
    <t>|Test  | 1307|   0.908|    0.094|    0.997|</t>
  </si>
  <si>
    <t>Area under the curve: 0.8451</t>
  </si>
  <si>
    <t>------------------------------------------------------------</t>
  </si>
  <si>
    <t xml:space="preserve">Error statistics for all models fitted: </t>
  </si>
  <si>
    <t>|    Fold| #Train| #Variables| TrainRMSE| R-Sqr.| ROC area| #Test| TestRMSE|</t>
  </si>
  <si>
    <t>|-------:|------:|----------:|---------:|------:|--------:|-----:|--------:|</t>
  </si>
  <si>
    <t>|       1|   2614|          8|   0.26805|  0.193|    0.847|  1307|  0.26580|</t>
  </si>
  <si>
    <t>|       2|   2614|          8|   0.26620|  0.225|    0.857|  1307|  0.26979|</t>
  </si>
  <si>
    <t>|       3|   2614|          8|   0.26575|  0.202|    0.845|  1307|  0.26970|</t>
  </si>
  <si>
    <t>| Average|   2614|          8|   0.26667|  0.207|    0.850|  1307|  0.26843|</t>
  </si>
  <si>
    <t>|    Fold| #Train| #Variables| Correct| TruePos| TrueNeg| #Test| TestCorrect| TestTruePos| TestTrueNeg|</t>
  </si>
  <si>
    <t>|-------:|------:|----------:|-------:|-------:|-------:|-----:|-----------:|-----------:|-----------:|</t>
  </si>
  <si>
    <t>|       1|   2614|          8|    0.91|    0.09|       1|  1307|        0.91|        0.08|        1.00|</t>
  </si>
  <si>
    <t>|       2|   2614|          8|    0.91|    0.10|       1|  1307|        0.91|        0.08|        0.99|</t>
  </si>
  <si>
    <t>|       3|   2614|          8|    0.91|    0.08|       1|  1307|        0.91|        0.09|        1.00|</t>
  </si>
  <si>
    <t>| Average|   2614|          8|    0.91|    0.09|       1|  1307|        0.91|        0.08|        1.00|</t>
  </si>
  <si>
    <t>***The output for this model has been written to the clipboard for importing to Excel.***</t>
  </si>
  <si>
    <t>Go back to your Excel file and hit the Import R button on the RegressIt menu to insert it on a new worksheet and add its statistics to the Model Summaries worksheet.</t>
  </si>
  <si>
    <t xml:space="preserve"> -----End script email2.Model.5.CV.02.06.15.28.33.r produced by RegressItLogistic version 2019.02.04 on FACDS414 at time 02.06.15.28.33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</si>
</sst>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64" formatCode="0.000"/>
    <numFmt numFmtId="165" formatCode="0.000000"/>
    <numFmt numFmtId="166" formatCode="#,###"/>
    <numFmt numFmtId="167" formatCode="#,##0.000"/>
    <numFmt numFmtId="168" formatCode="0.0%"/>
    <numFmt numFmtId="169" formatCode="[$-409]m/d/yy\ h:mm\ AM/PM;@"/>
    <numFmt numFmtId="170" formatCode="0.00000"/>
  </numFmts>
  <fonts count="38"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8"/>
      <color theme="1"/>
      <name val="Arial"/>
      <family val="2"/>
    </font>
    <font>
      <b/>
      <u/>
      <sz val="8"/>
      <color theme="1"/>
      <name val="Arial"/>
      <family val="2"/>
    </font>
    <font>
      <sz val="8"/>
      <color rgb="FFFFFFFF"/>
      <name val="Arial"/>
      <family val="2"/>
    </font>
    <font>
      <sz val="8"/>
      <color rgb="FFB2B2B2"/>
      <name val="Arial"/>
      <family val="2"/>
    </font>
    <font>
      <sz val="8"/>
      <color rgb="FF010101"/>
      <name val="Arial"/>
      <family val="2"/>
    </font>
    <font>
      <i/>
      <sz val="8"/>
      <color theme="1"/>
      <name val="Arial"/>
      <family val="2"/>
    </font>
    <font>
      <sz val="8"/>
      <color theme="0"/>
      <name val="Arial"/>
      <family val="2"/>
    </font>
    <font>
      <sz val="8"/>
      <color rgb="FF000000"/>
      <name val="Arial"/>
      <family val="2"/>
    </font>
    <font>
      <sz val="8"/>
      <color rgb="FF808080"/>
      <name val="Arial"/>
      <family val="2"/>
    </font>
    <font>
      <b/>
      <sz val="8"/>
      <color rgb="FF000000"/>
      <name val="Arial"/>
      <family val="2"/>
    </font>
    <font>
      <sz val="8"/>
      <color rgb="FF000000"/>
      <name val="Arial Black"/>
      <family val="2"/>
    </font>
    <font>
      <sz val="8"/>
      <color rgb="FFA6A6A6"/>
      <name val="Arial"/>
      <family val="2"/>
    </font>
    <font>
      <b/>
      <sz val="8"/>
      <color theme="1"/>
      <name val="Arial"/>
      <family val="2"/>
    </font>
    <font>
      <b/>
      <sz val="7"/>
      <color theme="1"/>
      <name val="Arial"/>
      <family val="2"/>
    </font>
    <font>
      <sz val="8"/>
      <color rgb="FFB4B4B4"/>
      <name val="Arial"/>
      <family val="2"/>
    </font>
    <font>
      <sz val="9"/>
      <color indexed="81"/>
      <name val="Tahoma"/>
      <family val="2"/>
    </font>
    <font>
      <sz val="8"/>
      <color rgb="FF020202"/>
      <name val="Arial"/>
      <family val="2"/>
    </font>
    <font>
      <b/>
      <sz val="7"/>
      <color rgb="FF000000"/>
      <name val="Arial"/>
      <family val="2"/>
    </font>
    <font>
      <sz val="11"/>
      <color rgb="FFFFFFFF"/>
      <name val="Calibri"/>
      <family val="2"/>
      <scheme val="minor"/>
    </font>
    <font>
      <sz val="10"/>
      <color rgb="FF000000"/>
      <name val="Lucida Console"/>
      <family val="3"/>
    </font>
  </fonts>
  <fills count="151">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E0E0FF"/>
        <bgColor indexed="64"/>
      </patternFill>
    </fill>
    <fill>
      <patternFill patternType="solid">
        <fgColor rgb="FFFDFDFF"/>
        <bgColor indexed="64"/>
      </patternFill>
    </fill>
    <fill>
      <patternFill patternType="solid">
        <fgColor rgb="FFDEDEFF"/>
        <bgColor indexed="64"/>
      </patternFill>
    </fill>
    <fill>
      <patternFill patternType="solid">
        <fgColor rgb="FFFFD7D7"/>
        <bgColor indexed="64"/>
      </patternFill>
    </fill>
    <fill>
      <patternFill patternType="solid">
        <fgColor rgb="FFFFD8D8"/>
        <bgColor indexed="64"/>
      </patternFill>
    </fill>
    <fill>
      <patternFill patternType="solid">
        <fgColor rgb="FFFFE5E5"/>
        <bgColor indexed="64"/>
      </patternFill>
    </fill>
    <fill>
      <patternFill patternType="solid">
        <fgColor rgb="FFFCFCFF"/>
        <bgColor indexed="64"/>
      </patternFill>
    </fill>
    <fill>
      <patternFill patternType="solid">
        <fgColor rgb="FFFBFBFF"/>
        <bgColor indexed="64"/>
      </patternFill>
    </fill>
    <fill>
      <patternFill patternType="solid">
        <fgColor rgb="FFFFF9F9"/>
        <bgColor indexed="64"/>
      </patternFill>
    </fill>
    <fill>
      <patternFill patternType="solid">
        <fgColor rgb="FF9B9BFF"/>
        <bgColor indexed="64"/>
      </patternFill>
    </fill>
    <fill>
      <patternFill patternType="solid">
        <fgColor rgb="FFFEFEFF"/>
        <bgColor indexed="64"/>
      </patternFill>
    </fill>
    <fill>
      <patternFill patternType="solid">
        <fgColor rgb="FFFFF5F5"/>
        <bgColor indexed="64"/>
      </patternFill>
    </fill>
    <fill>
      <patternFill patternType="solid">
        <fgColor rgb="FFFFF3F3"/>
        <bgColor indexed="64"/>
      </patternFill>
    </fill>
    <fill>
      <patternFill patternType="solid">
        <fgColor rgb="FFF0F0FF"/>
        <bgColor indexed="64"/>
      </patternFill>
    </fill>
    <fill>
      <patternFill patternType="solid">
        <fgColor rgb="FFFF9B9B"/>
        <bgColor indexed="64"/>
      </patternFill>
    </fill>
    <fill>
      <patternFill patternType="solid">
        <fgColor rgb="FFFFDFDF"/>
        <bgColor indexed="64"/>
      </patternFill>
    </fill>
    <fill>
      <patternFill patternType="solid">
        <fgColor rgb="FFFFE0E0"/>
        <bgColor indexed="64"/>
      </patternFill>
    </fill>
    <fill>
      <patternFill patternType="solid">
        <fgColor rgb="FFBFBFFF"/>
        <bgColor indexed="64"/>
      </patternFill>
    </fill>
    <fill>
      <patternFill patternType="solid">
        <fgColor rgb="FFD5D5FF"/>
        <bgColor indexed="64"/>
      </patternFill>
    </fill>
    <fill>
      <patternFill patternType="solid">
        <fgColor rgb="FFFFB7B7"/>
        <bgColor indexed="64"/>
      </patternFill>
    </fill>
    <fill>
      <patternFill patternType="solid">
        <fgColor rgb="FFFFFFFF"/>
        <bgColor indexed="64"/>
      </patternFill>
    </fill>
    <fill>
      <patternFill patternType="solid">
        <fgColor rgb="FFF9F9FF"/>
        <bgColor indexed="64"/>
      </patternFill>
    </fill>
    <fill>
      <patternFill patternType="solid">
        <fgColor rgb="FFEDEDFF"/>
        <bgColor indexed="64"/>
      </patternFill>
    </fill>
    <fill>
      <patternFill patternType="solid">
        <fgColor rgb="FFE6E6FF"/>
        <bgColor indexed="64"/>
      </patternFill>
    </fill>
    <fill>
      <patternFill patternType="solid">
        <fgColor rgb="FFFFE8E8"/>
        <bgColor indexed="64"/>
      </patternFill>
    </fill>
    <fill>
      <patternFill patternType="solid">
        <fgColor rgb="FFF7F7FF"/>
        <bgColor indexed="64"/>
      </patternFill>
    </fill>
    <fill>
      <patternFill patternType="solid">
        <fgColor rgb="FFEEEEFF"/>
        <bgColor indexed="64"/>
      </patternFill>
    </fill>
    <fill>
      <patternFill patternType="solid">
        <fgColor rgb="FFEAEAFF"/>
        <bgColor indexed="64"/>
      </patternFill>
    </fill>
    <fill>
      <patternFill patternType="solid">
        <fgColor rgb="FFFFEDED"/>
        <bgColor indexed="64"/>
      </patternFill>
    </fill>
    <fill>
      <patternFill patternType="solid">
        <fgColor rgb="FFFFFCFC"/>
        <bgColor indexed="64"/>
      </patternFill>
    </fill>
    <fill>
      <patternFill patternType="solid">
        <fgColor rgb="FFF8F8FF"/>
        <bgColor indexed="64"/>
      </patternFill>
    </fill>
    <fill>
      <patternFill patternType="solid">
        <fgColor rgb="FFFAFAFF"/>
        <bgColor indexed="64"/>
      </patternFill>
    </fill>
    <fill>
      <patternFill patternType="solid">
        <fgColor rgb="FFBABAFF"/>
        <bgColor indexed="64"/>
      </patternFill>
    </fill>
    <fill>
      <patternFill patternType="solid">
        <fgColor rgb="FFFFF4F4"/>
        <bgColor indexed="64"/>
      </patternFill>
    </fill>
    <fill>
      <patternFill patternType="solid">
        <fgColor rgb="FFF1F1FF"/>
        <bgColor indexed="64"/>
      </patternFill>
    </fill>
    <fill>
      <patternFill patternType="solid">
        <fgColor rgb="FFDBDBFF"/>
        <bgColor indexed="64"/>
      </patternFill>
    </fill>
    <fill>
      <patternFill patternType="solid">
        <fgColor rgb="FFFF9E9E"/>
        <bgColor indexed="64"/>
      </patternFill>
    </fill>
    <fill>
      <patternFill patternType="solid">
        <fgColor rgb="FFFFF8F8"/>
        <bgColor indexed="64"/>
      </patternFill>
    </fill>
    <fill>
      <patternFill patternType="solid">
        <fgColor rgb="FFFFEEEE"/>
        <bgColor indexed="64"/>
      </patternFill>
    </fill>
    <fill>
      <patternFill patternType="solid">
        <fgColor rgb="FFF2F2FF"/>
        <bgColor indexed="64"/>
      </patternFill>
    </fill>
    <fill>
      <patternFill patternType="solid">
        <fgColor rgb="FFE5E5FF"/>
        <bgColor indexed="64"/>
      </patternFill>
    </fill>
    <fill>
      <patternFill patternType="solid">
        <fgColor rgb="FFFFFDFD"/>
        <bgColor indexed="64"/>
      </patternFill>
    </fill>
    <fill>
      <patternFill patternType="solid">
        <fgColor rgb="FFFFF2F2"/>
        <bgColor indexed="64"/>
      </patternFill>
    </fill>
    <fill>
      <patternFill patternType="solid">
        <fgColor rgb="FFE2E2FF"/>
        <bgColor indexed="64"/>
      </patternFill>
    </fill>
    <fill>
      <patternFill patternType="solid">
        <fgColor rgb="FFFFF1F1"/>
        <bgColor indexed="64"/>
      </patternFill>
    </fill>
    <fill>
      <patternFill patternType="solid">
        <fgColor rgb="FFFFE1E1"/>
        <bgColor indexed="64"/>
      </patternFill>
    </fill>
    <fill>
      <patternFill patternType="solid">
        <fgColor rgb="FFC5C5FF"/>
        <bgColor indexed="64"/>
      </patternFill>
    </fill>
    <fill>
      <patternFill patternType="solid">
        <fgColor rgb="FFFFD2D2"/>
        <bgColor indexed="64"/>
      </patternFill>
    </fill>
    <fill>
      <patternFill patternType="solid">
        <fgColor rgb="FFFFB8B8"/>
        <bgColor indexed="64"/>
      </patternFill>
    </fill>
    <fill>
      <patternFill patternType="solid">
        <fgColor rgb="FFFFC3C3"/>
        <bgColor indexed="64"/>
      </patternFill>
    </fill>
    <fill>
      <patternFill patternType="solid">
        <fgColor rgb="FFFFC0C0"/>
        <bgColor indexed="64"/>
      </patternFill>
    </fill>
    <fill>
      <patternFill patternType="solid">
        <fgColor rgb="FFFFE2E2"/>
        <bgColor indexed="64"/>
      </patternFill>
    </fill>
    <fill>
      <patternFill patternType="solid">
        <fgColor rgb="FFD6D6FF"/>
        <bgColor indexed="64"/>
      </patternFill>
    </fill>
    <fill>
      <patternFill patternType="solid">
        <fgColor rgb="FFFFE3E3"/>
        <bgColor indexed="64"/>
      </patternFill>
    </fill>
    <fill>
      <patternFill patternType="solid">
        <fgColor rgb="FFFFE7E7"/>
        <bgColor indexed="64"/>
      </patternFill>
    </fill>
    <fill>
      <patternFill patternType="solid">
        <fgColor rgb="FFE9E9FF"/>
        <bgColor indexed="64"/>
      </patternFill>
    </fill>
    <fill>
      <patternFill patternType="solid">
        <fgColor rgb="FFFFD9D9"/>
        <bgColor indexed="64"/>
      </patternFill>
    </fill>
    <fill>
      <patternFill patternType="solid">
        <fgColor rgb="FFE3E3FF"/>
        <bgColor indexed="64"/>
      </patternFill>
    </fill>
    <fill>
      <patternFill patternType="solid">
        <fgColor rgb="FFFFC6C6"/>
        <bgColor indexed="64"/>
      </patternFill>
    </fill>
    <fill>
      <patternFill patternType="solid">
        <fgColor rgb="FFDFDFFF"/>
        <bgColor indexed="64"/>
      </patternFill>
    </fill>
    <fill>
      <patternFill patternType="solid">
        <fgColor rgb="FFFFC5C5"/>
        <bgColor indexed="64"/>
      </patternFill>
    </fill>
    <fill>
      <patternFill patternType="solid">
        <fgColor rgb="FFFFDDDD"/>
        <bgColor indexed="64"/>
      </patternFill>
    </fill>
    <fill>
      <patternFill patternType="solid">
        <fgColor rgb="FFFFA5A5"/>
        <bgColor indexed="64"/>
      </patternFill>
    </fill>
    <fill>
      <patternFill patternType="solid">
        <fgColor rgb="FFFFE6E6"/>
        <bgColor indexed="64"/>
      </patternFill>
    </fill>
    <fill>
      <patternFill patternType="solid">
        <fgColor rgb="FFFFAEAE"/>
        <bgColor indexed="64"/>
      </patternFill>
    </fill>
    <fill>
      <patternFill patternType="solid">
        <fgColor rgb="FFD9D9FF"/>
        <bgColor indexed="64"/>
      </patternFill>
    </fill>
    <fill>
      <patternFill patternType="solid">
        <fgColor rgb="FFE8E8FF"/>
        <bgColor indexed="64"/>
      </patternFill>
    </fill>
    <fill>
      <patternFill patternType="solid">
        <fgColor rgb="FFEBEBFF"/>
        <bgColor indexed="64"/>
      </patternFill>
    </fill>
    <fill>
      <patternFill patternType="solid">
        <fgColor rgb="FFFFE4E4"/>
        <bgColor indexed="64"/>
      </patternFill>
    </fill>
    <fill>
      <patternFill patternType="solid">
        <fgColor rgb="FFFFA2A2"/>
        <bgColor indexed="64"/>
      </patternFill>
    </fill>
    <fill>
      <patternFill patternType="solid">
        <fgColor rgb="FFA2A2FF"/>
        <bgColor indexed="64"/>
      </patternFill>
    </fill>
    <fill>
      <patternFill patternType="solid">
        <fgColor rgb="FFFFB2B2"/>
        <bgColor indexed="64"/>
      </patternFill>
    </fill>
    <fill>
      <patternFill patternType="solid">
        <fgColor rgb="FFF5F5FF"/>
        <bgColor indexed="64"/>
      </patternFill>
    </fill>
    <fill>
      <patternFill patternType="solid">
        <fgColor rgb="FFA5A5FF"/>
        <bgColor indexed="64"/>
      </patternFill>
    </fill>
    <fill>
      <patternFill patternType="solid">
        <fgColor rgb="FFFFDADA"/>
        <bgColor indexed="64"/>
      </patternFill>
    </fill>
    <fill>
      <patternFill patternType="solid">
        <fgColor rgb="FFFFAFAF"/>
        <bgColor indexed="64"/>
      </patternFill>
    </fill>
    <fill>
      <patternFill patternType="solid">
        <fgColor rgb="FFC6C6FF"/>
        <bgColor indexed="64"/>
      </patternFill>
    </fill>
    <fill>
      <patternFill patternType="solid">
        <fgColor rgb="FFFFFAFA"/>
        <bgColor indexed="64"/>
      </patternFill>
    </fill>
    <fill>
      <patternFill patternType="solid">
        <fgColor rgb="FFFFFBFB"/>
        <bgColor indexed="64"/>
      </patternFill>
    </fill>
    <fill>
      <patternFill patternType="solid">
        <fgColor rgb="FFFFEAEA"/>
        <bgColor indexed="64"/>
      </patternFill>
    </fill>
    <fill>
      <patternFill patternType="solid">
        <fgColor rgb="FFFFEBEB"/>
        <bgColor indexed="64"/>
      </patternFill>
    </fill>
    <fill>
      <patternFill patternType="solid">
        <fgColor rgb="FFFFFEFE"/>
        <bgColor indexed="64"/>
      </patternFill>
    </fill>
    <fill>
      <patternFill patternType="solid">
        <fgColor rgb="FFD2D2FF"/>
        <bgColor indexed="64"/>
      </patternFill>
    </fill>
    <fill>
      <patternFill patternType="solid">
        <fgColor rgb="FFFFF7F7"/>
        <bgColor indexed="64"/>
      </patternFill>
    </fill>
    <fill>
      <patternFill patternType="solid">
        <fgColor rgb="FFFFE9E9"/>
        <bgColor indexed="64"/>
      </patternFill>
    </fill>
    <fill>
      <patternFill patternType="solid">
        <fgColor rgb="FFFFF6F6"/>
        <bgColor indexed="64"/>
      </patternFill>
    </fill>
    <fill>
      <patternFill patternType="solid">
        <fgColor theme="0" tint="-4.9989318521683403E-2"/>
        <bgColor indexed="64"/>
      </patternFill>
    </fill>
    <fill>
      <patternFill patternType="solid">
        <fgColor rgb="FFE6E6E6"/>
        <bgColor indexed="64"/>
      </patternFill>
    </fill>
    <fill>
      <patternFill patternType="solid">
        <fgColor rgb="FFB3B3FF"/>
        <bgColor indexed="64"/>
      </patternFill>
    </fill>
    <fill>
      <patternFill patternType="solid">
        <fgColor rgb="FFFFA3A3"/>
        <bgColor indexed="64"/>
      </patternFill>
    </fill>
    <fill>
      <patternFill patternType="solid">
        <fgColor rgb="FFFFD1D1"/>
        <bgColor indexed="64"/>
      </patternFill>
    </fill>
    <fill>
      <patternFill patternType="solid">
        <fgColor rgb="FFE7E7FF"/>
        <bgColor indexed="64"/>
      </patternFill>
    </fill>
    <fill>
      <patternFill patternType="solid">
        <fgColor rgb="FFFFCDCD"/>
        <bgColor indexed="64"/>
      </patternFill>
    </fill>
    <fill>
      <patternFill patternType="solid">
        <fgColor rgb="FFFFDEDE"/>
        <bgColor indexed="64"/>
      </patternFill>
    </fill>
    <fill>
      <patternFill patternType="solid">
        <fgColor rgb="FFFFBFBF"/>
        <bgColor indexed="64"/>
      </patternFill>
    </fill>
    <fill>
      <patternFill patternType="solid">
        <fgColor rgb="FFD4D4FF"/>
        <bgColor indexed="64"/>
      </patternFill>
    </fill>
    <fill>
      <patternFill patternType="solid">
        <fgColor rgb="FFFFB0B0"/>
        <bgColor indexed="64"/>
      </patternFill>
    </fill>
    <fill>
      <patternFill patternType="solid">
        <fgColor rgb="FFBCBCFF"/>
        <bgColor indexed="64"/>
      </patternFill>
    </fill>
    <fill>
      <patternFill patternType="solid">
        <fgColor rgb="FFCDCDFF"/>
        <bgColor indexed="64"/>
      </patternFill>
    </fill>
    <fill>
      <patternFill patternType="solid">
        <fgColor rgb="FFFFCCCC"/>
        <bgColor indexed="64"/>
      </patternFill>
    </fill>
    <fill>
      <patternFill patternType="solid">
        <fgColor rgb="FFE1E1FF"/>
        <bgColor indexed="64"/>
      </patternFill>
    </fill>
    <fill>
      <patternFill patternType="solid">
        <fgColor rgb="FFFFBDBD"/>
        <bgColor indexed="64"/>
      </patternFill>
    </fill>
    <fill>
      <patternFill patternType="solid">
        <fgColor rgb="FFCCCCFF"/>
        <bgColor indexed="64"/>
      </patternFill>
    </fill>
    <fill>
      <patternFill patternType="solid">
        <fgColor rgb="FFBDBDFF"/>
        <bgColor indexed="64"/>
      </patternFill>
    </fill>
    <fill>
      <patternFill patternType="solid">
        <fgColor rgb="FFFFBEBE"/>
        <bgColor indexed="64"/>
      </patternFill>
    </fill>
    <fill>
      <patternFill patternType="solid">
        <fgColor rgb="FFCBCBFF"/>
        <bgColor indexed="64"/>
      </patternFill>
    </fill>
    <fill>
      <patternFill patternType="solid">
        <fgColor rgb="FFFFBABA"/>
        <bgColor indexed="64"/>
      </patternFill>
    </fill>
    <fill>
      <patternFill patternType="solid">
        <fgColor rgb="FFFFDCDC"/>
        <bgColor indexed="64"/>
      </patternFill>
    </fill>
    <fill>
      <patternFill patternType="solid">
        <fgColor rgb="FFECECFF"/>
        <bgColor indexed="64"/>
      </patternFill>
    </fill>
    <fill>
      <patternFill patternType="solid">
        <fgColor rgb="FFFFCFCF"/>
        <bgColor indexed="64"/>
      </patternFill>
    </fill>
    <fill>
      <patternFill patternType="solid">
        <fgColor rgb="FFFFA7A7"/>
        <bgColor indexed="64"/>
      </patternFill>
    </fill>
    <fill>
      <patternFill patternType="solid">
        <fgColor rgb="FFFFACAC"/>
        <bgColor indexed="64"/>
      </patternFill>
    </fill>
    <fill>
      <patternFill patternType="solid">
        <fgColor rgb="FFFFADAD"/>
        <bgColor indexed="64"/>
      </patternFill>
    </fill>
    <fill>
      <patternFill patternType="solid">
        <fgColor rgb="FFFFA6A6"/>
        <bgColor indexed="64"/>
      </patternFill>
    </fill>
    <fill>
      <patternFill patternType="solid">
        <fgColor rgb="FFFFECEC"/>
        <bgColor indexed="64"/>
      </patternFill>
    </fill>
    <fill>
      <patternFill patternType="solid">
        <fgColor rgb="FFFFA8A8"/>
        <bgColor indexed="64"/>
      </patternFill>
    </fill>
    <fill>
      <patternFill patternType="solid">
        <fgColor rgb="FFFFCECE"/>
        <bgColor indexed="64"/>
      </patternFill>
    </fill>
    <fill>
      <patternFill patternType="solid">
        <fgColor rgb="FFD8D8FF"/>
        <bgColor indexed="64"/>
      </patternFill>
    </fill>
  </fills>
  <borders count="23">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medium">
        <color indexed="18"/>
      </bottom>
      <diagonal/>
    </border>
    <border>
      <left style="medium">
        <color indexed="18"/>
      </left>
      <right/>
      <top/>
      <bottom style="medium">
        <color indexed="18"/>
      </bottom>
      <diagonal/>
    </border>
    <border>
      <left style="thin">
        <color indexed="64"/>
      </left>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
      <left style="thin">
        <color indexed="64"/>
      </left>
      <right/>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style="thin">
        <color indexed="64"/>
      </top>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298">
    <xf numFmtId="0" fontId="0" fillId="0" borderId="0" xfId="0"/>
    <xf numFmtId="22" fontId="0" fillId="0" borderId="0" xfId="0" applyNumberFormat="1"/>
    <xf numFmtId="164" fontId="18" fillId="0" borderId="0" xfId="0" applyNumberFormat="1" applyFont="1"/>
    <xf numFmtId="164" fontId="19" fillId="0" borderId="0" xfId="0" applyNumberFormat="1" applyFont="1"/>
    <xf numFmtId="164" fontId="18" fillId="0" borderId="0" xfId="0" applyNumberFormat="1" applyFont="1" applyAlignment="1">
      <alignment horizontal="right"/>
    </xf>
    <xf numFmtId="164" fontId="18" fillId="0" borderId="10" xfId="0" applyNumberFormat="1" applyFont="1" applyBorder="1" applyAlignment="1">
      <alignment horizontal="right"/>
    </xf>
    <xf numFmtId="164" fontId="18" fillId="0" borderId="10" xfId="0" applyNumberFormat="1" applyFont="1" applyBorder="1"/>
    <xf numFmtId="1" fontId="18" fillId="0" borderId="0" xfId="0" applyNumberFormat="1" applyFont="1"/>
    <xf numFmtId="165" fontId="18" fillId="0" borderId="0" xfId="0" applyNumberFormat="1" applyFont="1"/>
    <xf numFmtId="166" fontId="18" fillId="0" borderId="0" xfId="0" applyNumberFormat="1" applyFont="1"/>
    <xf numFmtId="164" fontId="20" fillId="0" borderId="0" xfId="0" applyNumberFormat="1" applyFont="1"/>
    <xf numFmtId="164" fontId="21" fillId="0" borderId="0" xfId="0" applyNumberFormat="1" applyFont="1"/>
    <xf numFmtId="164" fontId="18" fillId="0" borderId="11" xfId="0" applyNumberFormat="1" applyFont="1" applyBorder="1"/>
    <xf numFmtId="164" fontId="22" fillId="0" borderId="0" xfId="0" applyNumberFormat="1" applyFont="1"/>
    <xf numFmtId="164" fontId="23" fillId="0" borderId="0" xfId="0" applyNumberFormat="1" applyFont="1"/>
    <xf numFmtId="164" fontId="24" fillId="0" borderId="0" xfId="0" applyNumberFormat="1" applyFont="1"/>
    <xf numFmtId="164" fontId="26" fillId="33" borderId="0" xfId="0" applyNumberFormat="1" applyFont="1" applyFill="1"/>
    <xf numFmtId="164" fontId="26" fillId="34" borderId="0" xfId="0" applyNumberFormat="1" applyFont="1" applyFill="1"/>
    <xf numFmtId="164" fontId="26" fillId="35" borderId="0" xfId="0" applyNumberFormat="1" applyFont="1" applyFill="1"/>
    <xf numFmtId="164" fontId="26" fillId="36" borderId="0" xfId="0" applyNumberFormat="1" applyFont="1" applyFill="1"/>
    <xf numFmtId="164" fontId="26" fillId="37" borderId="0" xfId="0" applyNumberFormat="1" applyFont="1" applyFill="1"/>
    <xf numFmtId="164" fontId="26" fillId="38" borderId="0" xfId="0" applyNumberFormat="1" applyFont="1" applyFill="1"/>
    <xf numFmtId="164" fontId="26" fillId="39" borderId="0" xfId="0" applyNumberFormat="1" applyFont="1" applyFill="1"/>
    <xf numFmtId="164" fontId="26" fillId="40" borderId="0" xfId="0" applyNumberFormat="1" applyFont="1" applyFill="1"/>
    <xf numFmtId="164" fontId="26" fillId="41" borderId="0" xfId="0" applyNumberFormat="1" applyFont="1" applyFill="1"/>
    <xf numFmtId="164" fontId="25" fillId="42" borderId="0" xfId="0" applyNumberFormat="1" applyFont="1" applyFill="1"/>
    <xf numFmtId="164" fontId="26" fillId="43" borderId="0" xfId="0" applyNumberFormat="1" applyFont="1" applyFill="1"/>
    <xf numFmtId="164" fontId="26" fillId="44" borderId="0" xfId="0" applyNumberFormat="1" applyFont="1" applyFill="1"/>
    <xf numFmtId="164" fontId="26" fillId="45" borderId="0" xfId="0" applyNumberFormat="1" applyFont="1" applyFill="1"/>
    <xf numFmtId="164" fontId="26" fillId="46" borderId="0" xfId="0" applyNumberFormat="1" applyFont="1" applyFill="1"/>
    <xf numFmtId="164" fontId="25" fillId="47" borderId="0" xfId="0" applyNumberFormat="1" applyFont="1" applyFill="1"/>
    <xf numFmtId="164" fontId="26" fillId="48" borderId="0" xfId="0" applyNumberFormat="1" applyFont="1" applyFill="1"/>
    <xf numFmtId="164" fontId="26" fillId="49" borderId="0" xfId="0" applyNumberFormat="1" applyFont="1" applyFill="1"/>
    <xf numFmtId="164" fontId="26" fillId="50" borderId="0" xfId="0" applyNumberFormat="1" applyFont="1" applyFill="1"/>
    <xf numFmtId="164" fontId="26" fillId="51" borderId="0" xfId="0" applyNumberFormat="1" applyFont="1" applyFill="1"/>
    <xf numFmtId="164" fontId="26" fillId="52" borderId="0" xfId="0" applyNumberFormat="1" applyFont="1" applyFill="1"/>
    <xf numFmtId="164" fontId="26" fillId="53" borderId="0" xfId="0" applyNumberFormat="1" applyFont="1" applyFill="1"/>
    <xf numFmtId="164" fontId="26" fillId="54" borderId="0" xfId="0" applyNumberFormat="1" applyFont="1" applyFill="1"/>
    <xf numFmtId="164" fontId="26" fillId="55" borderId="0" xfId="0" applyNumberFormat="1" applyFont="1" applyFill="1"/>
    <xf numFmtId="164" fontId="27" fillId="42" borderId="0" xfId="0" applyNumberFormat="1" applyFont="1" applyFill="1"/>
    <xf numFmtId="164" fontId="26" fillId="56" borderId="0" xfId="0" applyNumberFormat="1" applyFont="1" applyFill="1"/>
    <xf numFmtId="164" fontId="26" fillId="57" borderId="0" xfId="0" applyNumberFormat="1" applyFont="1" applyFill="1"/>
    <xf numFmtId="164" fontId="26" fillId="58" borderId="0" xfId="0" applyNumberFormat="1" applyFont="1" applyFill="1"/>
    <xf numFmtId="164" fontId="26" fillId="59" borderId="0" xfId="0" applyNumberFormat="1" applyFont="1" applyFill="1"/>
    <xf numFmtId="164" fontId="26" fillId="60" borderId="0" xfId="0" applyNumberFormat="1" applyFont="1" applyFill="1"/>
    <xf numFmtId="164" fontId="26" fillId="61" borderId="0" xfId="0" applyNumberFormat="1" applyFont="1" applyFill="1"/>
    <xf numFmtId="164" fontId="26" fillId="62" borderId="0" xfId="0" applyNumberFormat="1" applyFont="1" applyFill="1"/>
    <xf numFmtId="164" fontId="26" fillId="63" borderId="0" xfId="0" applyNumberFormat="1" applyFont="1" applyFill="1"/>
    <xf numFmtId="164" fontId="26" fillId="64" borderId="0" xfId="0" applyNumberFormat="1" applyFont="1" applyFill="1"/>
    <xf numFmtId="164" fontId="26" fillId="65" borderId="0" xfId="0" applyNumberFormat="1" applyFont="1" applyFill="1"/>
    <xf numFmtId="164" fontId="26" fillId="66" borderId="0" xfId="0" applyNumberFormat="1" applyFont="1" applyFill="1"/>
    <xf numFmtId="164" fontId="26" fillId="67" borderId="0" xfId="0" applyNumberFormat="1" applyFont="1" applyFill="1"/>
    <xf numFmtId="164" fontId="26" fillId="68" borderId="0" xfId="0" applyNumberFormat="1" applyFont="1" applyFill="1"/>
    <xf numFmtId="164" fontId="25" fillId="69" borderId="0" xfId="0" applyNumberFormat="1" applyFont="1" applyFill="1"/>
    <xf numFmtId="164" fontId="26" fillId="70" borderId="0" xfId="0" applyNumberFormat="1" applyFont="1" applyFill="1"/>
    <xf numFmtId="164" fontId="26" fillId="71" borderId="0" xfId="0" applyNumberFormat="1" applyFont="1" applyFill="1"/>
    <xf numFmtId="164" fontId="26" fillId="72" borderId="0" xfId="0" applyNumberFormat="1" applyFont="1" applyFill="1"/>
    <xf numFmtId="164" fontId="26" fillId="73" borderId="0" xfId="0" applyNumberFormat="1" applyFont="1" applyFill="1"/>
    <xf numFmtId="164" fontId="28" fillId="42" borderId="0" xfId="0" applyNumberFormat="1" applyFont="1" applyFill="1"/>
    <xf numFmtId="164" fontId="26" fillId="74" borderId="0" xfId="0" applyNumberFormat="1" applyFont="1" applyFill="1"/>
    <xf numFmtId="164" fontId="26" fillId="75" borderId="0" xfId="0" applyNumberFormat="1" applyFont="1" applyFill="1"/>
    <xf numFmtId="164" fontId="26" fillId="76" borderId="0" xfId="0" applyNumberFormat="1" applyFont="1" applyFill="1"/>
    <xf numFmtId="164" fontId="26" fillId="77" borderId="0" xfId="0" applyNumberFormat="1" applyFont="1" applyFill="1"/>
    <xf numFmtId="164" fontId="26" fillId="78" borderId="0" xfId="0" applyNumberFormat="1" applyFont="1" applyFill="1"/>
    <xf numFmtId="164" fontId="26" fillId="79" borderId="0" xfId="0" applyNumberFormat="1" applyFont="1" applyFill="1"/>
    <xf numFmtId="164" fontId="26" fillId="80" borderId="0" xfId="0" applyNumberFormat="1" applyFont="1" applyFill="1"/>
    <xf numFmtId="164" fontId="26" fillId="81" borderId="0" xfId="0" applyNumberFormat="1" applyFont="1" applyFill="1"/>
    <xf numFmtId="164" fontId="26" fillId="82" borderId="0" xfId="0" applyNumberFormat="1" applyFont="1" applyFill="1"/>
    <xf numFmtId="164" fontId="26" fillId="83" borderId="0" xfId="0" applyNumberFormat="1" applyFont="1" applyFill="1"/>
    <xf numFmtId="164" fontId="26" fillId="84" borderId="0" xfId="0" applyNumberFormat="1" applyFont="1" applyFill="1"/>
    <xf numFmtId="164" fontId="26" fillId="85" borderId="0" xfId="0" applyNumberFormat="1" applyFont="1" applyFill="1"/>
    <xf numFmtId="164" fontId="26" fillId="86" borderId="0" xfId="0" applyNumberFormat="1" applyFont="1" applyFill="1"/>
    <xf numFmtId="164" fontId="26" fillId="87" borderId="0" xfId="0" applyNumberFormat="1" applyFont="1" applyFill="1"/>
    <xf numFmtId="164" fontId="26" fillId="88" borderId="0" xfId="0" applyNumberFormat="1" applyFont="1" applyFill="1"/>
    <xf numFmtId="164" fontId="26" fillId="89" borderId="0" xfId="0" applyNumberFormat="1" applyFont="1" applyFill="1"/>
    <xf numFmtId="164" fontId="26" fillId="90" borderId="0" xfId="0" applyNumberFormat="1" applyFont="1" applyFill="1"/>
    <xf numFmtId="164" fontId="26" fillId="91" borderId="0" xfId="0" applyNumberFormat="1" applyFont="1" applyFill="1"/>
    <xf numFmtId="164" fontId="26" fillId="92" borderId="0" xfId="0" applyNumberFormat="1" applyFont="1" applyFill="1"/>
    <xf numFmtId="164" fontId="26" fillId="93" borderId="0" xfId="0" applyNumberFormat="1" applyFont="1" applyFill="1"/>
    <xf numFmtId="164" fontId="26" fillId="94" borderId="0" xfId="0" applyNumberFormat="1" applyFont="1" applyFill="1"/>
    <xf numFmtId="164" fontId="25" fillId="95" borderId="0" xfId="0" applyNumberFormat="1" applyFont="1" applyFill="1"/>
    <xf numFmtId="164" fontId="26" fillId="96" borderId="0" xfId="0" applyNumberFormat="1" applyFont="1" applyFill="1"/>
    <xf numFmtId="164" fontId="26" fillId="97" borderId="0" xfId="0" applyNumberFormat="1" applyFont="1" applyFill="1"/>
    <xf numFmtId="164" fontId="26" fillId="98" borderId="0" xfId="0" applyNumberFormat="1" applyFont="1" applyFill="1"/>
    <xf numFmtId="164" fontId="26" fillId="99" borderId="0" xfId="0" applyNumberFormat="1" applyFont="1" applyFill="1"/>
    <xf numFmtId="164" fontId="26" fillId="100" borderId="0" xfId="0" applyNumberFormat="1" applyFont="1" applyFill="1"/>
    <xf numFmtId="164" fontId="26" fillId="101" borderId="0" xfId="0" applyNumberFormat="1" applyFont="1" applyFill="1"/>
    <xf numFmtId="164" fontId="25" fillId="102" borderId="0" xfId="0" applyNumberFormat="1" applyFont="1" applyFill="1"/>
    <xf numFmtId="164" fontId="25" fillId="103" borderId="0" xfId="0" applyNumberFormat="1" applyFont="1" applyFill="1"/>
    <xf numFmtId="164" fontId="26" fillId="104" borderId="0" xfId="0" applyNumberFormat="1" applyFont="1" applyFill="1"/>
    <xf numFmtId="164" fontId="26" fillId="105" borderId="0" xfId="0" applyNumberFormat="1" applyFont="1" applyFill="1"/>
    <xf numFmtId="164" fontId="25" fillId="106" borderId="0" xfId="0" applyNumberFormat="1" applyFont="1" applyFill="1"/>
    <xf numFmtId="164" fontId="26" fillId="107" borderId="0" xfId="0" applyNumberFormat="1" applyFont="1" applyFill="1"/>
    <xf numFmtId="164" fontId="26" fillId="108" borderId="0" xfId="0" applyNumberFormat="1" applyFont="1" applyFill="1"/>
    <xf numFmtId="164" fontId="26" fillId="109" borderId="0" xfId="0" applyNumberFormat="1" applyFont="1" applyFill="1"/>
    <xf numFmtId="164" fontId="26" fillId="110" borderId="0" xfId="0" applyNumberFormat="1" applyFont="1" applyFill="1"/>
    <xf numFmtId="164" fontId="26" fillId="111" borderId="0" xfId="0" applyNumberFormat="1" applyFont="1" applyFill="1"/>
    <xf numFmtId="164" fontId="26" fillId="112" borderId="0" xfId="0" applyNumberFormat="1" applyFont="1" applyFill="1"/>
    <xf numFmtId="164" fontId="26" fillId="113" borderId="0" xfId="0" applyNumberFormat="1" applyFont="1" applyFill="1"/>
    <xf numFmtId="164" fontId="26" fillId="114" borderId="0" xfId="0" applyNumberFormat="1" applyFont="1" applyFill="1"/>
    <xf numFmtId="164" fontId="26" fillId="115" borderId="0" xfId="0" applyNumberFormat="1" applyFont="1" applyFill="1"/>
    <xf numFmtId="164" fontId="26" fillId="116" borderId="0" xfId="0" applyNumberFormat="1" applyFont="1" applyFill="1"/>
    <xf numFmtId="164" fontId="26" fillId="117" borderId="0" xfId="0" applyNumberFormat="1" applyFont="1" applyFill="1"/>
    <xf numFmtId="164" fontId="26" fillId="118" borderId="0" xfId="0" applyNumberFormat="1" applyFont="1" applyFill="1"/>
    <xf numFmtId="164" fontId="29" fillId="0" borderId="0" xfId="0" applyNumberFormat="1" applyFont="1" applyAlignment="1">
      <alignment horizontal="right"/>
    </xf>
    <xf numFmtId="164" fontId="29" fillId="0" borderId="0" xfId="0" applyNumberFormat="1" applyFont="1"/>
    <xf numFmtId="164" fontId="29" fillId="39" borderId="0" xfId="0" applyNumberFormat="1" applyFont="1" applyFill="1"/>
    <xf numFmtId="164" fontId="29" fillId="34" borderId="0" xfId="0" applyNumberFormat="1" applyFont="1" applyFill="1"/>
    <xf numFmtId="164" fontId="29" fillId="43" borderId="0" xfId="0" applyNumberFormat="1" applyFont="1" applyFill="1"/>
    <xf numFmtId="164" fontId="29" fillId="98" borderId="0" xfId="0" applyNumberFormat="1" applyFont="1" applyFill="1"/>
    <xf numFmtId="164" fontId="29" fillId="52" borderId="0" xfId="0" applyNumberFormat="1" applyFont="1" applyFill="1"/>
    <xf numFmtId="164" fontId="25" fillId="0" borderId="0" xfId="0" applyNumberFormat="1" applyFont="1" applyAlignment="1">
      <alignment horizontal="right"/>
    </xf>
    <xf numFmtId="164" fontId="25" fillId="38" borderId="0" xfId="0" applyNumberFormat="1" applyFont="1" applyFill="1"/>
    <xf numFmtId="164" fontId="25" fillId="0" borderId="0" xfId="0" applyNumberFormat="1" applyFont="1"/>
    <xf numFmtId="164" fontId="25" fillId="60" borderId="0" xfId="0" applyNumberFormat="1" applyFont="1" applyFill="1"/>
    <xf numFmtId="167" fontId="18" fillId="0" borderId="0" xfId="0" applyNumberFormat="1" applyFont="1" applyAlignment="1"/>
    <xf numFmtId="167" fontId="30" fillId="0" borderId="0" xfId="0" applyNumberFormat="1" applyFont="1" applyAlignment="1"/>
    <xf numFmtId="167" fontId="20" fillId="0" borderId="0" xfId="0" applyNumberFormat="1" applyFont="1" applyAlignment="1"/>
    <xf numFmtId="167" fontId="23" fillId="0" borderId="0" xfId="0" applyNumberFormat="1" applyFont="1" applyAlignment="1"/>
    <xf numFmtId="167" fontId="18" fillId="0" borderId="0" xfId="0" quotePrefix="1" applyNumberFormat="1" applyFont="1" applyAlignment="1"/>
    <xf numFmtId="167" fontId="30" fillId="0" borderId="0" xfId="0" quotePrefix="1" applyNumberFormat="1" applyFont="1" applyAlignment="1">
      <alignment horizontal="right"/>
    </xf>
    <xf numFmtId="167" fontId="18" fillId="80" borderId="15" xfId="0" applyNumberFormat="1" applyFont="1" applyFill="1" applyBorder="1" applyAlignment="1">
      <alignment horizontal="center"/>
    </xf>
    <xf numFmtId="167" fontId="18" fillId="119" borderId="12" xfId="0" applyNumberFormat="1" applyFont="1" applyFill="1" applyBorder="1" applyAlignment="1">
      <alignment horizontal="center"/>
    </xf>
    <xf numFmtId="167" fontId="18" fillId="119" borderId="13" xfId="0" applyNumberFormat="1" applyFont="1" applyFill="1" applyBorder="1" applyAlignment="1">
      <alignment horizontal="center"/>
    </xf>
    <xf numFmtId="167" fontId="18" fillId="119" borderId="15" xfId="0" applyNumberFormat="1" applyFont="1" applyFill="1" applyBorder="1" applyAlignment="1">
      <alignment horizontal="center"/>
    </xf>
    <xf numFmtId="167" fontId="19" fillId="0" borderId="0" xfId="0" applyNumberFormat="1" applyFont="1" applyAlignment="1"/>
    <xf numFmtId="167" fontId="18" fillId="0" borderId="10" xfId="0" applyNumberFormat="1" applyFont="1" applyBorder="1" applyAlignment="1"/>
    <xf numFmtId="167" fontId="31" fillId="0" borderId="10" xfId="0" applyNumberFormat="1" applyFont="1" applyBorder="1" applyAlignment="1">
      <alignment horizontal="right"/>
    </xf>
    <xf numFmtId="164" fontId="18" fillId="0" borderId="0" xfId="0" applyNumberFormat="1" applyFont="1" applyAlignment="1"/>
    <xf numFmtId="167" fontId="31" fillId="0" borderId="10" xfId="0" applyNumberFormat="1" applyFont="1" applyBorder="1" applyAlignment="1">
      <alignment horizontal="center"/>
    </xf>
    <xf numFmtId="1" fontId="18" fillId="0" borderId="0" xfId="0" applyNumberFormat="1" applyFont="1" applyAlignment="1"/>
    <xf numFmtId="164" fontId="18" fillId="0" borderId="0" xfId="0" applyNumberFormat="1" applyFont="1" applyAlignment="1">
      <alignment horizontal="center"/>
    </xf>
    <xf numFmtId="167" fontId="18" fillId="0" borderId="0" xfId="0" applyNumberFormat="1" applyFont="1" applyAlignment="1">
      <alignment horizontal="center"/>
    </xf>
    <xf numFmtId="1" fontId="18" fillId="0" borderId="0" xfId="0" applyNumberFormat="1" applyFont="1" applyAlignment="1">
      <alignment horizontal="center"/>
    </xf>
    <xf numFmtId="2" fontId="18" fillId="0" borderId="0" xfId="0" applyNumberFormat="1" applyFont="1" applyAlignment="1">
      <alignment horizontal="center"/>
    </xf>
    <xf numFmtId="168" fontId="18" fillId="0" borderId="0" xfId="0" applyNumberFormat="1" applyFont="1" applyAlignment="1">
      <alignment horizontal="center"/>
    </xf>
    <xf numFmtId="167" fontId="18" fillId="0" borderId="0" xfId="0" applyNumberFormat="1" applyFont="1" applyAlignment="1">
      <alignment horizontal="left"/>
    </xf>
    <xf numFmtId="165" fontId="18" fillId="0" borderId="0" xfId="0" applyNumberFormat="1" applyFont="1" applyAlignment="1"/>
    <xf numFmtId="167" fontId="31" fillId="0" borderId="10" xfId="0" applyNumberFormat="1" applyFont="1" applyBorder="1" applyAlignment="1">
      <alignment horizontal="left"/>
    </xf>
    <xf numFmtId="167" fontId="18" fillId="0" borderId="0" xfId="0" applyNumberFormat="1" applyFont="1" applyAlignment="1">
      <alignment horizontal="right"/>
    </xf>
    <xf numFmtId="167" fontId="18" fillId="0" borderId="10" xfId="0" applyNumberFormat="1" applyFont="1" applyBorder="1" applyAlignment="1">
      <alignment horizontal="right"/>
    </xf>
    <xf numFmtId="167" fontId="21" fillId="0" borderId="0" xfId="0" applyNumberFormat="1" applyFont="1" applyAlignment="1">
      <alignment horizontal="center"/>
    </xf>
    <xf numFmtId="167" fontId="18" fillId="0" borderId="11" xfId="0" applyNumberFormat="1" applyFont="1" applyBorder="1" applyAlignment="1">
      <alignment horizontal="center"/>
    </xf>
    <xf numFmtId="167" fontId="30" fillId="0" borderId="0" xfId="0" applyNumberFormat="1" applyFont="1" applyAlignment="1">
      <alignment horizontal="center"/>
    </xf>
    <xf numFmtId="167" fontId="18" fillId="119" borderId="17" xfId="0" applyNumberFormat="1" applyFont="1" applyFill="1" applyBorder="1" applyAlignment="1">
      <alignment horizontal="center"/>
    </xf>
    <xf numFmtId="167" fontId="18" fillId="119" borderId="19" xfId="0" applyNumberFormat="1" applyFont="1" applyFill="1" applyBorder="1" applyAlignment="1">
      <alignment horizontal="center"/>
    </xf>
    <xf numFmtId="167" fontId="18" fillId="119" borderId="0" xfId="0" applyNumberFormat="1" applyFont="1" applyFill="1" applyBorder="1" applyAlignment="1">
      <alignment horizontal="center"/>
    </xf>
    <xf numFmtId="167" fontId="18" fillId="119" borderId="20" xfId="0" applyNumberFormat="1" applyFont="1" applyFill="1" applyBorder="1" applyAlignment="1">
      <alignment horizontal="center"/>
    </xf>
    <xf numFmtId="167" fontId="18" fillId="119" borderId="16" xfId="0" applyNumberFormat="1" applyFont="1" applyFill="1" applyBorder="1" applyAlignment="1">
      <alignment horizontal="center"/>
    </xf>
    <xf numFmtId="167" fontId="18" fillId="119" borderId="21" xfId="0" applyNumberFormat="1" applyFont="1" applyFill="1" applyBorder="1" applyAlignment="1">
      <alignment horizontal="center"/>
    </xf>
    <xf numFmtId="167" fontId="18" fillId="119" borderId="17" xfId="0" applyNumberFormat="1" applyFont="1" applyFill="1" applyBorder="1" applyAlignment="1">
      <alignment horizontal="right"/>
    </xf>
    <xf numFmtId="2" fontId="18" fillId="0" borderId="15" xfId="0" applyNumberFormat="1" applyFont="1" applyFill="1" applyBorder="1" applyAlignment="1">
      <alignment horizontal="center"/>
    </xf>
    <xf numFmtId="167" fontId="18" fillId="119" borderId="17" xfId="0" applyNumberFormat="1" applyFont="1" applyFill="1" applyBorder="1" applyAlignment="1">
      <alignment horizontal="left"/>
    </xf>
    <xf numFmtId="167" fontId="18" fillId="119" borderId="0" xfId="0" applyNumberFormat="1" applyFont="1" applyFill="1" applyBorder="1" applyAlignment="1">
      <alignment horizontal="left"/>
    </xf>
    <xf numFmtId="167" fontId="18" fillId="119" borderId="12" xfId="0" applyNumberFormat="1" applyFont="1" applyFill="1" applyBorder="1" applyAlignment="1">
      <alignment horizontal="left"/>
    </xf>
    <xf numFmtId="167" fontId="18" fillId="119" borderId="12" xfId="0" applyNumberFormat="1" applyFont="1" applyFill="1" applyBorder="1" applyAlignment="1">
      <alignment horizontal="right"/>
    </xf>
    <xf numFmtId="167" fontId="18" fillId="119" borderId="0" xfId="0" applyNumberFormat="1" applyFont="1" applyFill="1" applyBorder="1" applyAlignment="1">
      <alignment horizontal="right"/>
    </xf>
    <xf numFmtId="167" fontId="18" fillId="119" borderId="18" xfId="0" applyNumberFormat="1" applyFont="1" applyFill="1" applyBorder="1" applyAlignment="1">
      <alignment horizontal="right"/>
    </xf>
    <xf numFmtId="168" fontId="18" fillId="0" borderId="15" xfId="0" applyNumberFormat="1" applyFont="1" applyFill="1" applyBorder="1" applyAlignment="1">
      <alignment horizontal="center"/>
    </xf>
    <xf numFmtId="167" fontId="18" fillId="119" borderId="16" xfId="0" applyNumberFormat="1" applyFont="1" applyFill="1" applyBorder="1" applyAlignment="1">
      <alignment horizontal="right"/>
    </xf>
    <xf numFmtId="1" fontId="18" fillId="0" borderId="13" xfId="0" applyNumberFormat="1" applyFont="1" applyFill="1" applyBorder="1" applyAlignment="1">
      <alignment horizontal="center"/>
    </xf>
    <xf numFmtId="1" fontId="30" fillId="0" borderId="22" xfId="0" applyNumberFormat="1" applyFont="1" applyFill="1" applyBorder="1" applyAlignment="1">
      <alignment horizontal="center"/>
    </xf>
    <xf numFmtId="1" fontId="18" fillId="119" borderId="0" xfId="0" applyNumberFormat="1" applyFont="1" applyFill="1" applyBorder="1" applyAlignment="1">
      <alignment horizontal="center"/>
    </xf>
    <xf numFmtId="1" fontId="18" fillId="0" borderId="14" xfId="0" applyNumberFormat="1" applyFont="1" applyFill="1" applyBorder="1" applyAlignment="1">
      <alignment horizontal="center"/>
    </xf>
    <xf numFmtId="1" fontId="18" fillId="0" borderId="15" xfId="0" applyNumberFormat="1" applyFont="1" applyFill="1" applyBorder="1" applyAlignment="1">
      <alignment horizontal="center"/>
    </xf>
    <xf numFmtId="9" fontId="18" fillId="0" borderId="13" xfId="0" applyNumberFormat="1" applyFont="1" applyFill="1" applyBorder="1" applyAlignment="1">
      <alignment horizontal="center"/>
    </xf>
    <xf numFmtId="9" fontId="18" fillId="0" borderId="22" xfId="0" applyNumberFormat="1" applyFont="1" applyFill="1" applyBorder="1" applyAlignment="1">
      <alignment horizontal="center"/>
    </xf>
    <xf numFmtId="9" fontId="18" fillId="119" borderId="20" xfId="0" applyNumberFormat="1" applyFont="1" applyFill="1" applyBorder="1" applyAlignment="1">
      <alignment horizontal="center"/>
    </xf>
    <xf numFmtId="9" fontId="18" fillId="0" borderId="14" xfId="0" applyNumberFormat="1" applyFont="1" applyFill="1" applyBorder="1" applyAlignment="1">
      <alignment horizontal="center"/>
    </xf>
    <xf numFmtId="9" fontId="18" fillId="0" borderId="15" xfId="0" applyNumberFormat="1" applyFont="1" applyFill="1" applyBorder="1" applyAlignment="1">
      <alignment horizontal="center"/>
    </xf>
    <xf numFmtId="9" fontId="18" fillId="119" borderId="0" xfId="0" applyNumberFormat="1" applyFont="1" applyFill="1" applyBorder="1" applyAlignment="1">
      <alignment horizontal="center"/>
    </xf>
    <xf numFmtId="167" fontId="32" fillId="0" borderId="0" xfId="0" applyNumberFormat="1" applyFont="1" applyAlignment="1"/>
    <xf numFmtId="167" fontId="19" fillId="0" borderId="0" xfId="0" applyNumberFormat="1" applyFont="1" applyAlignment="1">
      <alignment horizontal="right"/>
    </xf>
    <xf numFmtId="167" fontId="18" fillId="120" borderId="0" xfId="0" applyNumberFormat="1" applyFont="1" applyFill="1" applyAlignment="1">
      <alignment horizontal="right"/>
    </xf>
    <xf numFmtId="167" fontId="30" fillId="120" borderId="0" xfId="0" applyNumberFormat="1" applyFont="1" applyFill="1" applyAlignment="1">
      <alignment horizontal="left"/>
    </xf>
    <xf numFmtId="167" fontId="30" fillId="0" borderId="0" xfId="0" applyNumberFormat="1" applyFont="1" applyAlignment="1">
      <alignment horizontal="right"/>
    </xf>
    <xf numFmtId="167" fontId="20" fillId="0" borderId="0" xfId="0" applyNumberFormat="1" applyFont="1" applyAlignment="1">
      <alignment horizontal="right"/>
    </xf>
    <xf numFmtId="169" fontId="18" fillId="0" borderId="0" xfId="0" applyNumberFormat="1" applyFont="1" applyAlignment="1">
      <alignment horizontal="right"/>
    </xf>
    <xf numFmtId="1" fontId="18" fillId="0" borderId="0" xfId="0" applyNumberFormat="1" applyFont="1" applyAlignment="1">
      <alignment horizontal="right"/>
    </xf>
    <xf numFmtId="168" fontId="18" fillId="0" borderId="0" xfId="0" applyNumberFormat="1" applyFont="1" applyAlignment="1">
      <alignment horizontal="right"/>
    </xf>
    <xf numFmtId="167" fontId="18" fillId="0" borderId="0" xfId="0" applyNumberFormat="1" applyFont="1" applyFill="1" applyAlignment="1">
      <alignment horizontal="right"/>
    </xf>
    <xf numFmtId="167" fontId="25" fillId="0" borderId="0" xfId="0" applyNumberFormat="1" applyFont="1" applyFill="1" applyAlignment="1">
      <alignment horizontal="right"/>
    </xf>
    <xf numFmtId="167" fontId="32" fillId="0" borderId="0" xfId="0" applyNumberFormat="1" applyFont="1" applyAlignment="1">
      <alignment horizontal="right"/>
    </xf>
    <xf numFmtId="167" fontId="22" fillId="0" borderId="0" xfId="0" applyNumberFormat="1" applyFont="1" applyAlignment="1"/>
    <xf numFmtId="167" fontId="34" fillId="0" borderId="0" xfId="0" applyNumberFormat="1" applyFont="1" applyAlignment="1"/>
    <xf numFmtId="167" fontId="24" fillId="0" borderId="0" xfId="0" applyNumberFormat="1" applyFont="1" applyAlignment="1"/>
    <xf numFmtId="164" fontId="27" fillId="121" borderId="0" xfId="0" applyNumberFormat="1" applyFont="1" applyFill="1" applyAlignment="1"/>
    <xf numFmtId="164" fontId="25" fillId="48" borderId="0" xfId="0" applyNumberFormat="1" applyFont="1" applyFill="1" applyAlignment="1"/>
    <xf numFmtId="164" fontId="28" fillId="122" borderId="0" xfId="0" applyNumberFormat="1" applyFont="1" applyFill="1" applyAlignment="1"/>
    <xf numFmtId="164" fontId="27" fillId="123" borderId="0" xfId="0" applyNumberFormat="1" applyFont="1" applyFill="1" applyAlignment="1"/>
    <xf numFmtId="164" fontId="25" fillId="124" borderId="0" xfId="0" applyNumberFormat="1" applyFont="1" applyFill="1" applyAlignment="1"/>
    <xf numFmtId="164" fontId="27" fillId="125" borderId="0" xfId="0" applyNumberFormat="1" applyFont="1" applyFill="1" applyAlignment="1"/>
    <xf numFmtId="164" fontId="25" fillId="73" borderId="0" xfId="0" applyNumberFormat="1" applyFont="1" applyFill="1" applyAlignment="1"/>
    <xf numFmtId="164" fontId="25" fillId="126" borderId="0" xfId="0" applyNumberFormat="1" applyFont="1" applyFill="1" applyAlignment="1"/>
    <xf numFmtId="164" fontId="27" fillId="127" borderId="0" xfId="0" applyNumberFormat="1" applyFont="1" applyFill="1" applyAlignment="1"/>
    <xf numFmtId="164" fontId="25" fillId="33" borderId="0" xfId="0" applyNumberFormat="1" applyFont="1" applyFill="1" applyAlignment="1"/>
    <xf numFmtId="164" fontId="28" fillId="47" borderId="0" xfId="0" applyNumberFormat="1" applyFont="1" applyFill="1" applyAlignment="1"/>
    <xf numFmtId="164" fontId="27" fillId="128" borderId="0" xfId="0" applyNumberFormat="1" applyFont="1" applyFill="1" applyAlignment="1"/>
    <xf numFmtId="167" fontId="26" fillId="34" borderId="0" xfId="0" applyNumberFormat="1" applyFont="1" applyFill="1" applyAlignment="1">
      <alignment horizontal="center"/>
    </xf>
    <xf numFmtId="167" fontId="26" fillId="64" borderId="0" xfId="0" applyNumberFormat="1" applyFont="1" applyFill="1" applyAlignment="1">
      <alignment horizontal="center"/>
    </xf>
    <xf numFmtId="167" fontId="26" fillId="62" borderId="0" xfId="0" applyNumberFormat="1" applyFont="1" applyFill="1" applyAlignment="1">
      <alignment horizontal="center"/>
    </xf>
    <xf numFmtId="167" fontId="27" fillId="94" borderId="0" xfId="0" applyNumberFormat="1" applyFont="1" applyFill="1" applyAlignment="1">
      <alignment horizontal="center"/>
    </xf>
    <xf numFmtId="167" fontId="26" fillId="53" borderId="0" xfId="0" applyNumberFormat="1" applyFont="1" applyFill="1" applyAlignment="1">
      <alignment horizontal="center"/>
    </xf>
    <xf numFmtId="167" fontId="25" fillId="44" borderId="0" xfId="0" applyNumberFormat="1" applyFont="1" applyFill="1" applyAlignment="1">
      <alignment horizontal="center"/>
    </xf>
    <xf numFmtId="167" fontId="26" fillId="110" borderId="0" xfId="0" applyNumberFormat="1" applyFont="1" applyFill="1" applyAlignment="1">
      <alignment horizontal="center"/>
    </xf>
    <xf numFmtId="167" fontId="26" fillId="74" borderId="0" xfId="0" applyNumberFormat="1" applyFont="1" applyFill="1" applyAlignment="1">
      <alignment horizontal="center"/>
    </xf>
    <xf numFmtId="167" fontId="25" fillId="118" borderId="0" xfId="0" applyNumberFormat="1" applyFont="1" applyFill="1" applyAlignment="1">
      <alignment horizontal="center"/>
    </xf>
    <xf numFmtId="167" fontId="26" fillId="114" borderId="0" xfId="0" applyNumberFormat="1" applyFont="1" applyFill="1" applyAlignment="1">
      <alignment horizontal="center"/>
    </xf>
    <xf numFmtId="167" fontId="26" fillId="43" borderId="0" xfId="0" applyNumberFormat="1" applyFont="1" applyFill="1" applyAlignment="1">
      <alignment horizontal="center"/>
    </xf>
    <xf numFmtId="167" fontId="25" fillId="70" borderId="0" xfId="0" applyNumberFormat="1" applyFont="1" applyFill="1" applyAlignment="1">
      <alignment horizontal="center"/>
    </xf>
    <xf numFmtId="167" fontId="28" fillId="129" borderId="0" xfId="0" applyNumberFormat="1" applyFont="1" applyFill="1" applyAlignment="1">
      <alignment horizontal="center"/>
    </xf>
    <xf numFmtId="167" fontId="26" fillId="40" borderId="0" xfId="0" applyNumberFormat="1" applyFont="1" applyFill="1" applyAlignment="1">
      <alignment horizontal="center"/>
    </xf>
    <xf numFmtId="167" fontId="25" fillId="66" borderId="0" xfId="0" applyNumberFormat="1" applyFont="1" applyFill="1" applyAlignment="1">
      <alignment horizontal="center"/>
    </xf>
    <xf numFmtId="167" fontId="25" fillId="58" borderId="0" xfId="0" applyNumberFormat="1" applyFont="1" applyFill="1" applyAlignment="1">
      <alignment horizontal="center"/>
    </xf>
    <xf numFmtId="167" fontId="26" fillId="39" borderId="0" xfId="0" applyNumberFormat="1" applyFont="1" applyFill="1" applyAlignment="1">
      <alignment horizontal="center"/>
    </xf>
    <xf numFmtId="167" fontId="26" fillId="53" borderId="0" xfId="0" applyNumberFormat="1" applyFont="1" applyFill="1" applyAlignment="1"/>
    <xf numFmtId="167" fontId="29" fillId="0" borderId="0" xfId="0" applyNumberFormat="1" applyFont="1" applyAlignment="1">
      <alignment horizontal="left"/>
    </xf>
    <xf numFmtId="164" fontId="29" fillId="0" borderId="0" xfId="0" applyNumberFormat="1" applyFont="1" applyAlignment="1"/>
    <xf numFmtId="164" fontId="29" fillId="114" borderId="0" xfId="0" applyNumberFormat="1" applyFont="1" applyFill="1" applyAlignment="1"/>
    <xf numFmtId="166" fontId="29" fillId="0" borderId="0" xfId="0" applyNumberFormat="1" applyFont="1" applyAlignment="1"/>
    <xf numFmtId="164" fontId="29" fillId="53" borderId="0" xfId="0" applyNumberFormat="1" applyFont="1" applyFill="1" applyAlignment="1"/>
    <xf numFmtId="164" fontId="18" fillId="0" borderId="0" xfId="0" applyNumberFormat="1" applyFont="1" applyFill="1" applyAlignment="1">
      <alignment horizontal="right"/>
    </xf>
    <xf numFmtId="1" fontId="18" fillId="0" borderId="0" xfId="0" applyNumberFormat="1" applyFont="1" applyFill="1" applyAlignment="1">
      <alignment horizontal="right"/>
    </xf>
    <xf numFmtId="168" fontId="18" fillId="0" borderId="0" xfId="0" applyNumberFormat="1" applyFont="1" applyFill="1" applyAlignment="1">
      <alignment horizontal="right"/>
    </xf>
    <xf numFmtId="164" fontId="27" fillId="130" borderId="0" xfId="0" applyNumberFormat="1" applyFont="1" applyFill="1" applyAlignment="1"/>
    <xf numFmtId="164" fontId="27" fillId="131" borderId="0" xfId="0" applyNumberFormat="1" applyFont="1" applyFill="1" applyAlignment="1"/>
    <xf numFmtId="164" fontId="27" fillId="132" borderId="0" xfId="0" applyNumberFormat="1" applyFont="1" applyFill="1" applyAlignment="1"/>
    <xf numFmtId="164" fontId="25" fillId="133" borderId="0" xfId="0" applyNumberFormat="1" applyFont="1" applyFill="1" applyAlignment="1"/>
    <xf numFmtId="164" fontId="25" fillId="84" borderId="0" xfId="0" applyNumberFormat="1" applyFont="1" applyFill="1" applyAlignment="1"/>
    <xf numFmtId="167" fontId="26" fillId="111" borderId="0" xfId="0" applyNumberFormat="1" applyFont="1" applyFill="1" applyAlignment="1">
      <alignment horizontal="center"/>
    </xf>
    <xf numFmtId="167" fontId="27" fillId="80" borderId="0" xfId="0" applyNumberFormat="1" applyFont="1" applyFill="1" applyAlignment="1">
      <alignment horizontal="center"/>
    </xf>
    <xf numFmtId="167" fontId="28" fillId="108" borderId="0" xfId="0" applyNumberFormat="1" applyFont="1" applyFill="1" applyAlignment="1">
      <alignment horizontal="center"/>
    </xf>
    <xf numFmtId="167" fontId="26" fillId="41" borderId="0" xfId="0" applyNumberFormat="1" applyFont="1" applyFill="1" applyAlignment="1">
      <alignment horizontal="center"/>
    </xf>
    <xf numFmtId="167" fontId="25" fillId="45" borderId="0" xfId="0" applyNumberFormat="1" applyFont="1" applyFill="1" applyAlignment="1">
      <alignment horizontal="center"/>
    </xf>
    <xf numFmtId="164" fontId="29" fillId="92" borderId="0" xfId="0" applyNumberFormat="1" applyFont="1" applyFill="1" applyAlignment="1"/>
    <xf numFmtId="165" fontId="29" fillId="0" borderId="0" xfId="0" applyNumberFormat="1" applyFont="1" applyAlignment="1"/>
    <xf numFmtId="167" fontId="31" fillId="0" borderId="0" xfId="0" applyNumberFormat="1" applyFont="1" applyAlignment="1">
      <alignment horizontal="right"/>
    </xf>
    <xf numFmtId="9" fontId="30" fillId="0" borderId="15" xfId="0" applyNumberFormat="1" applyFont="1" applyFill="1" applyBorder="1" applyAlignment="1"/>
    <xf numFmtId="164" fontId="27" fillId="134" borderId="0" xfId="0" applyNumberFormat="1" applyFont="1" applyFill="1" applyAlignment="1"/>
    <xf numFmtId="164" fontId="27" fillId="135" borderId="0" xfId="0" applyNumberFormat="1" applyFont="1" applyFill="1" applyAlignment="1"/>
    <xf numFmtId="167" fontId="25" fillId="48" borderId="0" xfId="0" applyNumberFormat="1" applyFont="1" applyFill="1" applyAlignment="1">
      <alignment horizontal="center"/>
    </xf>
    <xf numFmtId="167" fontId="25" fillId="41" borderId="0" xfId="0" applyNumberFormat="1" applyFont="1" applyFill="1" applyAlignment="1">
      <alignment horizontal="center"/>
    </xf>
    <xf numFmtId="167" fontId="25" fillId="63" borderId="0" xfId="0" applyNumberFormat="1" applyFont="1" applyFill="1" applyAlignment="1">
      <alignment horizontal="center"/>
    </xf>
    <xf numFmtId="0" fontId="25" fillId="0" borderId="0" xfId="0" applyFont="1"/>
    <xf numFmtId="168" fontId="25" fillId="0" borderId="0" xfId="0" applyNumberFormat="1" applyFont="1"/>
    <xf numFmtId="0" fontId="36" fillId="0" borderId="0" xfId="0" applyFont="1"/>
    <xf numFmtId="0" fontId="27" fillId="0" borderId="0" xfId="0" applyFont="1" applyAlignment="1">
      <alignment horizontal="left"/>
    </xf>
    <xf numFmtId="0" fontId="25" fillId="0" borderId="0" xfId="0" applyFont="1" applyAlignment="1">
      <alignment horizontal="left"/>
    </xf>
    <xf numFmtId="0" fontId="20" fillId="0" borderId="0" xfId="0" applyFont="1" applyAlignment="1">
      <alignment horizontal="left"/>
    </xf>
    <xf numFmtId="0" fontId="35" fillId="0" borderId="10" xfId="0" applyFont="1" applyBorder="1" applyAlignment="1">
      <alignment horizontal="center"/>
    </xf>
    <xf numFmtId="168" fontId="35" fillId="0" borderId="10" xfId="0" applyNumberFormat="1" applyFont="1" applyBorder="1" applyAlignment="1">
      <alignment horizontal="center"/>
    </xf>
    <xf numFmtId="0" fontId="25" fillId="0" borderId="0" xfId="0" applyFont="1" applyAlignment="1">
      <alignment horizontal="center"/>
    </xf>
    <xf numFmtId="170" fontId="25" fillId="0" borderId="0" xfId="0" applyNumberFormat="1" applyFont="1" applyAlignment="1">
      <alignment horizontal="center"/>
    </xf>
    <xf numFmtId="164" fontId="25" fillId="0" borderId="0" xfId="0" applyNumberFormat="1" applyFont="1" applyAlignment="1">
      <alignment horizontal="center"/>
    </xf>
    <xf numFmtId="2" fontId="25" fillId="0" borderId="0" xfId="0" applyNumberFormat="1" applyFont="1" applyAlignment="1">
      <alignment horizontal="center"/>
    </xf>
    <xf numFmtId="168" fontId="25" fillId="0" borderId="0" xfId="0" applyNumberFormat="1" applyFont="1" applyAlignment="1">
      <alignment horizontal="center"/>
    </xf>
    <xf numFmtId="0" fontId="27" fillId="0" borderId="0" xfId="0" applyFont="1" applyAlignment="1">
      <alignment horizontal="center"/>
    </xf>
    <xf numFmtId="2" fontId="27" fillId="0" borderId="0" xfId="0" applyNumberFormat="1" applyFont="1" applyAlignment="1">
      <alignment horizontal="center"/>
    </xf>
    <xf numFmtId="170" fontId="27" fillId="0" borderId="0" xfId="0" applyNumberFormat="1" applyFont="1" applyAlignment="1">
      <alignment horizontal="center"/>
    </xf>
    <xf numFmtId="164" fontId="27" fillId="0" borderId="0" xfId="0" applyNumberFormat="1" applyFont="1" applyAlignment="1">
      <alignment horizontal="center"/>
    </xf>
    <xf numFmtId="168" fontId="27" fillId="0" borderId="0" xfId="0" applyNumberFormat="1" applyFont="1" applyAlignment="1">
      <alignment horizontal="center"/>
    </xf>
    <xf numFmtId="164" fontId="29" fillId="33" borderId="0" xfId="0" applyNumberFormat="1" applyFont="1" applyFill="1" applyAlignment="1"/>
    <xf numFmtId="164" fontId="27" fillId="136" borderId="0" xfId="0" applyNumberFormat="1" applyFont="1" applyFill="1" applyAlignment="1"/>
    <xf numFmtId="164" fontId="27" fillId="137" borderId="0" xfId="0" applyNumberFormat="1" applyFont="1" applyFill="1" applyAlignment="1"/>
    <xf numFmtId="164" fontId="27" fillId="138" borderId="0" xfId="0" applyNumberFormat="1" applyFont="1" applyFill="1" applyAlignment="1"/>
    <xf numFmtId="167" fontId="25" fillId="105" borderId="0" xfId="0" applyNumberFormat="1" applyFont="1" applyFill="1" applyAlignment="1">
      <alignment horizontal="right"/>
    </xf>
    <xf numFmtId="167" fontId="25" fillId="53" borderId="0" xfId="0" applyNumberFormat="1" applyFont="1" applyFill="1" applyAlignment="1">
      <alignment horizontal="right"/>
    </xf>
    <xf numFmtId="167" fontId="25" fillId="66" borderId="0" xfId="0" applyNumberFormat="1" applyFont="1" applyFill="1" applyAlignment="1">
      <alignment horizontal="right"/>
    </xf>
    <xf numFmtId="167" fontId="25" fillId="109" borderId="0" xfId="0" applyNumberFormat="1" applyFont="1" applyFill="1" applyAlignment="1">
      <alignment horizontal="right"/>
    </xf>
    <xf numFmtId="167" fontId="25" fillId="87" borderId="0" xfId="0" applyNumberFormat="1" applyFont="1" applyFill="1" applyAlignment="1">
      <alignment horizontal="right"/>
    </xf>
    <xf numFmtId="167" fontId="25" fillId="139" borderId="0" xfId="0" applyNumberFormat="1" applyFont="1" applyFill="1" applyAlignment="1">
      <alignment horizontal="right"/>
    </xf>
    <xf numFmtId="167" fontId="25" fillId="140" borderId="0" xfId="0" applyNumberFormat="1" applyFont="1" applyFill="1" applyAlignment="1">
      <alignment horizontal="right"/>
    </xf>
    <xf numFmtId="167" fontId="25" fillId="55" borderId="0" xfId="0" applyNumberFormat="1" applyFont="1" applyFill="1" applyAlignment="1">
      <alignment horizontal="right"/>
    </xf>
    <xf numFmtId="167" fontId="25" fillId="89" borderId="0" xfId="0" applyNumberFormat="1" applyFont="1" applyFill="1" applyAlignment="1">
      <alignment horizontal="right"/>
    </xf>
    <xf numFmtId="167" fontId="25" fillId="141" borderId="0" xfId="0" applyNumberFormat="1" applyFont="1" applyFill="1" applyAlignment="1">
      <alignment horizontal="right"/>
    </xf>
    <xf numFmtId="167" fontId="25" fillId="96" borderId="0" xfId="0" applyNumberFormat="1" applyFont="1" applyFill="1" applyAlignment="1">
      <alignment horizontal="right"/>
    </xf>
    <xf numFmtId="167" fontId="25" fillId="142" borderId="0" xfId="0" applyNumberFormat="1" applyFont="1" applyFill="1" applyAlignment="1">
      <alignment horizontal="right"/>
    </xf>
    <xf numFmtId="167" fontId="25" fillId="99" borderId="0" xfId="0" applyNumberFormat="1" applyFont="1" applyFill="1" applyAlignment="1">
      <alignment horizontal="right"/>
    </xf>
    <xf numFmtId="167" fontId="25" fillId="114" borderId="0" xfId="0" applyNumberFormat="1" applyFont="1" applyFill="1" applyAlignment="1">
      <alignment horizontal="right"/>
    </xf>
    <xf numFmtId="167" fontId="25" fillId="143" borderId="0" xfId="0" applyNumberFormat="1" applyFont="1" applyFill="1" applyAlignment="1">
      <alignment horizontal="right"/>
    </xf>
    <xf numFmtId="167" fontId="25" fillId="92" borderId="0" xfId="0" applyNumberFormat="1" applyFont="1" applyFill="1" applyAlignment="1">
      <alignment horizontal="right"/>
    </xf>
    <xf numFmtId="167" fontId="25" fillId="131" borderId="0" xfId="0" applyNumberFormat="1" applyFont="1" applyFill="1" applyAlignment="1">
      <alignment horizontal="right"/>
    </xf>
    <xf numFmtId="167" fontId="25" fillId="117" borderId="0" xfId="0" applyNumberFormat="1" applyFont="1" applyFill="1" applyAlignment="1">
      <alignment horizontal="right"/>
    </xf>
    <xf numFmtId="167" fontId="25" fillId="144" borderId="0" xfId="0" applyNumberFormat="1" applyFont="1" applyFill="1" applyAlignment="1">
      <alignment horizontal="right"/>
    </xf>
    <xf numFmtId="167" fontId="25" fillId="37" borderId="0" xfId="0" applyNumberFormat="1" applyFont="1" applyFill="1" applyAlignment="1">
      <alignment horizontal="right"/>
    </xf>
    <xf numFmtId="167" fontId="25" fillId="124" borderId="0" xfId="0" applyNumberFormat="1" applyFont="1" applyFill="1" applyAlignment="1">
      <alignment horizontal="right"/>
    </xf>
    <xf numFmtId="167" fontId="25" fillId="145" borderId="0" xfId="0" applyNumberFormat="1" applyFont="1" applyFill="1" applyAlignment="1">
      <alignment horizontal="right"/>
    </xf>
    <xf numFmtId="167" fontId="25" fillId="88" borderId="0" xfId="0" applyNumberFormat="1" applyFont="1" applyFill="1" applyAlignment="1">
      <alignment horizontal="right"/>
    </xf>
    <xf numFmtId="167" fontId="25" fillId="146" borderId="0" xfId="0" applyNumberFormat="1" applyFont="1" applyFill="1" applyAlignment="1">
      <alignment horizontal="right"/>
    </xf>
    <xf numFmtId="167" fontId="25" fillId="98" borderId="0" xfId="0" applyNumberFormat="1" applyFont="1" applyFill="1" applyAlignment="1">
      <alignment horizontal="right"/>
    </xf>
    <xf numFmtId="167" fontId="25" fillId="147" borderId="0" xfId="0" applyNumberFormat="1" applyFont="1" applyFill="1" applyAlignment="1">
      <alignment horizontal="right"/>
    </xf>
    <xf numFmtId="167" fontId="25" fillId="80" borderId="0" xfId="0" applyNumberFormat="1" applyFont="1" applyFill="1" applyAlignment="1">
      <alignment horizontal="right"/>
    </xf>
    <xf numFmtId="167" fontId="25" fillId="148" borderId="0" xfId="0" applyNumberFormat="1" applyFont="1" applyFill="1" applyAlignment="1">
      <alignment horizontal="right"/>
    </xf>
    <xf numFmtId="167" fontId="25" fillId="149" borderId="0" xfId="0" applyNumberFormat="1" applyFont="1" applyFill="1" applyAlignment="1">
      <alignment horizontal="right"/>
    </xf>
    <xf numFmtId="167" fontId="25" fillId="150" borderId="0" xfId="0" applyNumberFormat="1" applyFont="1" applyFill="1" applyAlignment="1">
      <alignment horizontal="right"/>
    </xf>
    <xf numFmtId="0" fontId="0" fillId="0" borderId="0" xfId="0" applyAlignment="1">
      <alignment vertical="center"/>
    </xf>
    <xf numFmtId="0" fontId="37" fillId="0" borderId="0" xfId="0" applyFont="1" applyAlignment="1">
      <alignment vertical="center"/>
    </xf>
    <xf numFmtId="0" fontId="37" fillId="53" borderId="0" xfId="0" applyFont="1" applyFill="1" applyAlignment="1">
      <alignment vertical="center"/>
    </xf>
  </cellXfs>
  <cellStyles count="42">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'Model 1'!$C$72</c:f>
          <c:strCache>
            <c:ptCount val="1"/>
            <c:pt idx="0">
              <c:v>ROC curve:  area under curve = 0.87 
Model 1 for spam    (14 variables, n=3921)</c:v>
            </c:pt>
          </c:strCache>
        </c:strRef>
      </c:tx>
      <c:overlay val="0"/>
      <c:txPr>
        <a:bodyPr/>
        <a:lstStyle/>
        <a:p>
          <a:pPr>
            <a:defRPr sz="1000"/>
          </a:pPr>
          <a:endParaRPr lang="en-US"/>
        </a:p>
      </c:txPr>
    </c:title>
    <c:autoTitleDeleted val="0"/>
    <c:plotArea>
      <c:layout/>
      <c:scatterChart>
        <c:scatterStyle val="lineMarker"/>
        <c:varyColors val="0"/>
        <c:ser>
          <c:idx val="0"/>
          <c:order val="0"/>
          <c:tx>
            <c:v>Blue</c:v>
          </c:tx>
          <c:spPr>
            <a:ln w="28575">
              <a:solidFill>
                <a:srgbClr val="0000FF"/>
              </a:solidFill>
            </a:ln>
          </c:spPr>
          <c:marker>
            <c:symbol val="none"/>
          </c:marker>
          <c:xVal>
            <c:numRef>
              <c:f>'Model 1'!$AX$70:$ET$70</c:f>
              <c:numCache>
                <c:formatCode>#,##0.000</c:formatCode>
                <c:ptCount val="101"/>
                <c:pt idx="0">
                  <c:v>1</c:v>
                </c:pt>
                <c:pt idx="1">
                  <c:v>0.62408553742262241</c:v>
                </c:pt>
                <c:pt idx="2">
                  <c:v>0.58947664603263927</c:v>
                </c:pt>
                <c:pt idx="3">
                  <c:v>0.51828925154755201</c:v>
                </c:pt>
                <c:pt idx="4">
                  <c:v>0.42909397861564436</c:v>
                </c:pt>
                <c:pt idx="5">
                  <c:v>0.39335959482273497</c:v>
                </c:pt>
                <c:pt idx="6">
                  <c:v>0.37028700056274622</c:v>
                </c:pt>
                <c:pt idx="7">
                  <c:v>0.34918401800787846</c:v>
                </c:pt>
                <c:pt idx="8">
                  <c:v>0.32526730444569502</c:v>
                </c:pt>
                <c:pt idx="9">
                  <c:v>0.30725942599887451</c:v>
                </c:pt>
                <c:pt idx="10">
                  <c:v>0.28418683173888576</c:v>
                </c:pt>
                <c:pt idx="11">
                  <c:v>0.25717501406865506</c:v>
                </c:pt>
                <c:pt idx="12">
                  <c:v>0.22200337647720877</c:v>
                </c:pt>
                <c:pt idx="13">
                  <c:v>0.19752391671356218</c:v>
                </c:pt>
                <c:pt idx="14">
                  <c:v>0.17276308384918401</c:v>
                </c:pt>
                <c:pt idx="15">
                  <c:v>0.15222284749577941</c:v>
                </c:pt>
                <c:pt idx="16">
                  <c:v>0.13280810354530106</c:v>
                </c:pt>
                <c:pt idx="17">
                  <c:v>0.1193021947101857</c:v>
                </c:pt>
                <c:pt idx="18">
                  <c:v>0.11142374788970175</c:v>
                </c:pt>
                <c:pt idx="19">
                  <c:v>0.10748452447945976</c:v>
                </c:pt>
                <c:pt idx="20">
                  <c:v>0.1052335396736072</c:v>
                </c:pt>
                <c:pt idx="21">
                  <c:v>0.10382667416994935</c:v>
                </c:pt>
                <c:pt idx="22">
                  <c:v>0.10241980866629151</c:v>
                </c:pt>
                <c:pt idx="23">
                  <c:v>0.10045019696117051</c:v>
                </c:pt>
                <c:pt idx="24">
                  <c:v>9.7636465953854806E-2</c:v>
                </c:pt>
                <c:pt idx="25">
                  <c:v>9.4822734946539117E-2</c:v>
                </c:pt>
                <c:pt idx="26">
                  <c:v>9.3134496342149695E-2</c:v>
                </c:pt>
                <c:pt idx="27">
                  <c:v>8.7788407428249865E-2</c:v>
                </c:pt>
                <c:pt idx="28">
                  <c:v>8.4974676420934162E-2</c:v>
                </c:pt>
                <c:pt idx="29">
                  <c:v>7.9065841305571191E-2</c:v>
                </c:pt>
                <c:pt idx="30">
                  <c:v>6.9780528981429377E-2</c:v>
                </c:pt>
                <c:pt idx="31">
                  <c:v>5.7400112549240295E-2</c:v>
                </c:pt>
                <c:pt idx="32">
                  <c:v>5.1772650534608888E-2</c:v>
                </c:pt>
                <c:pt idx="33">
                  <c:v>4.8677546426561621E-2</c:v>
                </c:pt>
                <c:pt idx="34">
                  <c:v>4.5863815419245918E-2</c:v>
                </c:pt>
                <c:pt idx="35">
                  <c:v>4.3050084411930221E-2</c:v>
                </c:pt>
                <c:pt idx="36">
                  <c:v>3.9110861001688237E-2</c:v>
                </c:pt>
                <c:pt idx="37">
                  <c:v>3.0669667979741137E-2</c:v>
                </c:pt>
                <c:pt idx="38">
                  <c:v>1.8570624648283626E-2</c:v>
                </c:pt>
                <c:pt idx="39">
                  <c:v>6.1902082160945416E-3</c:v>
                </c:pt>
                <c:pt idx="40">
                  <c:v>5.9088351153629712E-3</c:v>
                </c:pt>
                <c:pt idx="41">
                  <c:v>5.6274620146314009E-3</c:v>
                </c:pt>
                <c:pt idx="42">
                  <c:v>5.6274620146314009E-3</c:v>
                </c:pt>
                <c:pt idx="43">
                  <c:v>5.6274620146314009E-3</c:v>
                </c:pt>
                <c:pt idx="44">
                  <c:v>5.3460889138998314E-3</c:v>
                </c:pt>
                <c:pt idx="45">
                  <c:v>5.064715813168261E-3</c:v>
                </c:pt>
                <c:pt idx="46">
                  <c:v>4.7833427124366907E-3</c:v>
                </c:pt>
                <c:pt idx="47">
                  <c:v>4.5019696117051212E-3</c:v>
                </c:pt>
                <c:pt idx="48">
                  <c:v>4.2205965109735509E-3</c:v>
                </c:pt>
                <c:pt idx="49">
                  <c:v>3.9392234102419805E-3</c:v>
                </c:pt>
                <c:pt idx="50">
                  <c:v>3.3764772087788407E-3</c:v>
                </c:pt>
                <c:pt idx="51">
                  <c:v>3.3764772087788407E-3</c:v>
                </c:pt>
                <c:pt idx="52">
                  <c:v>3.3764772087788407E-3</c:v>
                </c:pt>
                <c:pt idx="53">
                  <c:v>3.3764772087788407E-3</c:v>
                </c:pt>
                <c:pt idx="54">
                  <c:v>3.3764772087788407E-3</c:v>
                </c:pt>
                <c:pt idx="55">
                  <c:v>3.3764772087788407E-3</c:v>
                </c:pt>
                <c:pt idx="56">
                  <c:v>3.3764772087788407E-3</c:v>
                </c:pt>
                <c:pt idx="57">
                  <c:v>3.3764772087788407E-3</c:v>
                </c:pt>
                <c:pt idx="58">
                  <c:v>3.3764772087788407E-3</c:v>
                </c:pt>
                <c:pt idx="59">
                  <c:v>3.3764772087788407E-3</c:v>
                </c:pt>
                <c:pt idx="60">
                  <c:v>3.3764772087788407E-3</c:v>
                </c:pt>
                <c:pt idx="61">
                  <c:v>3.3764772087788407E-3</c:v>
                </c:pt>
                <c:pt idx="62">
                  <c:v>3.3764772087788407E-3</c:v>
                </c:pt>
                <c:pt idx="63">
                  <c:v>3.0951041080472708E-3</c:v>
                </c:pt>
                <c:pt idx="64">
                  <c:v>3.0951041080472708E-3</c:v>
                </c:pt>
                <c:pt idx="65">
                  <c:v>3.0951041080472708E-3</c:v>
                </c:pt>
                <c:pt idx="66">
                  <c:v>2.8137310073157004E-3</c:v>
                </c:pt>
                <c:pt idx="67">
                  <c:v>2.5323579065841305E-3</c:v>
                </c:pt>
                <c:pt idx="68">
                  <c:v>1.6882386043894203E-3</c:v>
                </c:pt>
                <c:pt idx="69">
                  <c:v>1.6882386043894203E-3</c:v>
                </c:pt>
                <c:pt idx="70">
                  <c:v>8.4411930219471017E-4</c:v>
                </c:pt>
                <c:pt idx="71">
                  <c:v>5.6274620146314015E-4</c:v>
                </c:pt>
                <c:pt idx="72">
                  <c:v>5.6274620146314015E-4</c:v>
                </c:pt>
                <c:pt idx="73">
                  <c:v>5.6274620146314015E-4</c:v>
                </c:pt>
                <c:pt idx="74">
                  <c:v>5.6274620146314015E-4</c:v>
                </c:pt>
                <c:pt idx="75">
                  <c:v>5.6274620146314015E-4</c:v>
                </c:pt>
                <c:pt idx="76">
                  <c:v>5.6274620146314015E-4</c:v>
                </c:pt>
                <c:pt idx="77">
                  <c:v>5.6274620146314015E-4</c:v>
                </c:pt>
                <c:pt idx="78">
                  <c:v>5.6274620146314015E-4</c:v>
                </c:pt>
                <c:pt idx="79">
                  <c:v>5.6274620146314015E-4</c:v>
                </c:pt>
                <c:pt idx="80">
                  <c:v>5.6274620146314015E-4</c:v>
                </c:pt>
                <c:pt idx="81">
                  <c:v>2.8137310073157008E-4</c:v>
                </c:pt>
                <c:pt idx="82">
                  <c:v>2.8137310073157008E-4</c:v>
                </c:pt>
                <c:pt idx="83">
                  <c:v>2.8137310073157008E-4</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numCache>
            </c:numRef>
          </c:xVal>
          <c:yVal>
            <c:numRef>
              <c:f>'Model 1'!$AX$69:$ET$69</c:f>
              <c:numCache>
                <c:formatCode>#,##0.000</c:formatCode>
                <c:ptCount val="101"/>
                <c:pt idx="0">
                  <c:v>1</c:v>
                </c:pt>
                <c:pt idx="1">
                  <c:v>0.98637602179836514</c:v>
                </c:pt>
                <c:pt idx="2">
                  <c:v>0.97547683923705719</c:v>
                </c:pt>
                <c:pt idx="3">
                  <c:v>0.96185286103542234</c:v>
                </c:pt>
                <c:pt idx="4">
                  <c:v>0.96185286103542234</c:v>
                </c:pt>
                <c:pt idx="5">
                  <c:v>0.94005449591280654</c:v>
                </c:pt>
                <c:pt idx="6">
                  <c:v>0.91825613079019075</c:v>
                </c:pt>
                <c:pt idx="7">
                  <c:v>0.91008174386920981</c:v>
                </c:pt>
                <c:pt idx="8">
                  <c:v>0.89918256130790186</c:v>
                </c:pt>
                <c:pt idx="9">
                  <c:v>0.89645776566757496</c:v>
                </c:pt>
                <c:pt idx="10">
                  <c:v>0.88828337874659402</c:v>
                </c:pt>
                <c:pt idx="11">
                  <c:v>0.8828337874659401</c:v>
                </c:pt>
                <c:pt idx="12">
                  <c:v>0.85558583106267028</c:v>
                </c:pt>
                <c:pt idx="13">
                  <c:v>0.83106267029972747</c:v>
                </c:pt>
                <c:pt idx="14">
                  <c:v>0.78201634877384196</c:v>
                </c:pt>
                <c:pt idx="15">
                  <c:v>0.74114441416893728</c:v>
                </c:pt>
                <c:pt idx="16">
                  <c:v>0.6757493188010899</c:v>
                </c:pt>
                <c:pt idx="17">
                  <c:v>0.65940054495912803</c:v>
                </c:pt>
                <c:pt idx="18">
                  <c:v>0.6294277929155313</c:v>
                </c:pt>
                <c:pt idx="19">
                  <c:v>0.57493188010899188</c:v>
                </c:pt>
                <c:pt idx="20">
                  <c:v>0.55858310626703001</c:v>
                </c:pt>
                <c:pt idx="21">
                  <c:v>0.55585831062670299</c:v>
                </c:pt>
                <c:pt idx="22">
                  <c:v>0.55313351498637597</c:v>
                </c:pt>
                <c:pt idx="23">
                  <c:v>0.55040871934604907</c:v>
                </c:pt>
                <c:pt idx="24">
                  <c:v>0.54223433242506813</c:v>
                </c:pt>
                <c:pt idx="25">
                  <c:v>0.54223433242506813</c:v>
                </c:pt>
                <c:pt idx="26">
                  <c:v>0.53133514986376018</c:v>
                </c:pt>
                <c:pt idx="27">
                  <c:v>0.52043596730245234</c:v>
                </c:pt>
                <c:pt idx="28">
                  <c:v>0.50681198910081748</c:v>
                </c:pt>
                <c:pt idx="29">
                  <c:v>0.4877384196185286</c:v>
                </c:pt>
                <c:pt idx="30">
                  <c:v>0.44686648501362397</c:v>
                </c:pt>
                <c:pt idx="31">
                  <c:v>0.37874659400544958</c:v>
                </c:pt>
                <c:pt idx="32">
                  <c:v>0.33242506811989103</c:v>
                </c:pt>
                <c:pt idx="33">
                  <c:v>0.29427792915531337</c:v>
                </c:pt>
                <c:pt idx="34">
                  <c:v>0.26158038147138962</c:v>
                </c:pt>
                <c:pt idx="35">
                  <c:v>0.20708446866485014</c:v>
                </c:pt>
                <c:pt idx="36">
                  <c:v>0.18528610354223432</c:v>
                </c:pt>
                <c:pt idx="37">
                  <c:v>0.15531335149863759</c:v>
                </c:pt>
                <c:pt idx="38">
                  <c:v>0.12534059945504086</c:v>
                </c:pt>
                <c:pt idx="39">
                  <c:v>0.11171662125340599</c:v>
                </c:pt>
                <c:pt idx="40">
                  <c:v>0.10354223433242507</c:v>
                </c:pt>
                <c:pt idx="41">
                  <c:v>0.10354223433242507</c:v>
                </c:pt>
                <c:pt idx="42">
                  <c:v>0.10354223433242507</c:v>
                </c:pt>
                <c:pt idx="43">
                  <c:v>0.1008174386920981</c:v>
                </c:pt>
                <c:pt idx="44">
                  <c:v>0.1008174386920981</c:v>
                </c:pt>
                <c:pt idx="45">
                  <c:v>0.1008174386920981</c:v>
                </c:pt>
                <c:pt idx="46">
                  <c:v>9.8092643051771122E-2</c:v>
                </c:pt>
                <c:pt idx="47">
                  <c:v>9.8092643051771122E-2</c:v>
                </c:pt>
                <c:pt idx="48">
                  <c:v>9.8092643051771122E-2</c:v>
                </c:pt>
                <c:pt idx="49">
                  <c:v>9.5367847411444148E-2</c:v>
                </c:pt>
                <c:pt idx="50">
                  <c:v>9.5367847411444148E-2</c:v>
                </c:pt>
                <c:pt idx="51">
                  <c:v>9.5367847411444148E-2</c:v>
                </c:pt>
                <c:pt idx="52">
                  <c:v>9.5367847411444148E-2</c:v>
                </c:pt>
                <c:pt idx="53">
                  <c:v>9.5367847411444148E-2</c:v>
                </c:pt>
                <c:pt idx="54">
                  <c:v>9.5367847411444148E-2</c:v>
                </c:pt>
                <c:pt idx="55">
                  <c:v>9.264305177111716E-2</c:v>
                </c:pt>
                <c:pt idx="56">
                  <c:v>9.264305177111716E-2</c:v>
                </c:pt>
                <c:pt idx="57">
                  <c:v>9.264305177111716E-2</c:v>
                </c:pt>
                <c:pt idx="58">
                  <c:v>9.264305177111716E-2</c:v>
                </c:pt>
                <c:pt idx="59">
                  <c:v>8.7193460490463212E-2</c:v>
                </c:pt>
                <c:pt idx="60">
                  <c:v>8.7193460490463212E-2</c:v>
                </c:pt>
                <c:pt idx="61">
                  <c:v>8.7193460490463212E-2</c:v>
                </c:pt>
                <c:pt idx="62">
                  <c:v>8.7193460490463212E-2</c:v>
                </c:pt>
                <c:pt idx="63">
                  <c:v>8.4468664850136238E-2</c:v>
                </c:pt>
                <c:pt idx="64">
                  <c:v>8.4468664850136238E-2</c:v>
                </c:pt>
                <c:pt idx="65">
                  <c:v>8.4468664850136238E-2</c:v>
                </c:pt>
                <c:pt idx="66">
                  <c:v>8.1743869209809264E-2</c:v>
                </c:pt>
                <c:pt idx="67">
                  <c:v>7.3569482288828342E-2</c:v>
                </c:pt>
                <c:pt idx="68">
                  <c:v>6.2670299727520432E-2</c:v>
                </c:pt>
                <c:pt idx="69">
                  <c:v>5.1771117166212535E-2</c:v>
                </c:pt>
                <c:pt idx="70">
                  <c:v>4.9046321525885561E-2</c:v>
                </c:pt>
                <c:pt idx="71">
                  <c:v>4.3596730245231606E-2</c:v>
                </c:pt>
                <c:pt idx="72">
                  <c:v>3.8147138964577658E-2</c:v>
                </c:pt>
                <c:pt idx="73">
                  <c:v>2.9972752043596729E-2</c:v>
                </c:pt>
                <c:pt idx="74">
                  <c:v>2.4523160762942781E-2</c:v>
                </c:pt>
                <c:pt idx="75">
                  <c:v>1.6348773841961851E-2</c:v>
                </c:pt>
                <c:pt idx="76">
                  <c:v>1.0899182561307902E-2</c:v>
                </c:pt>
                <c:pt idx="77">
                  <c:v>1.0899182561307902E-2</c:v>
                </c:pt>
                <c:pt idx="78">
                  <c:v>1.0899182561307902E-2</c:v>
                </c:pt>
                <c:pt idx="79">
                  <c:v>1.0899182561307902E-2</c:v>
                </c:pt>
                <c:pt idx="80">
                  <c:v>1.0899182561307902E-2</c:v>
                </c:pt>
                <c:pt idx="81">
                  <c:v>1.0899182561307902E-2</c:v>
                </c:pt>
                <c:pt idx="82">
                  <c:v>1.0899182561307902E-2</c:v>
                </c:pt>
                <c:pt idx="83">
                  <c:v>1.0899182561307902E-2</c:v>
                </c:pt>
                <c:pt idx="84">
                  <c:v>1.0899182561307902E-2</c:v>
                </c:pt>
                <c:pt idx="85">
                  <c:v>1.0899182561307902E-2</c:v>
                </c:pt>
                <c:pt idx="86">
                  <c:v>1.0899182561307902E-2</c:v>
                </c:pt>
                <c:pt idx="87">
                  <c:v>1.0899182561307902E-2</c:v>
                </c:pt>
                <c:pt idx="88">
                  <c:v>1.0899182561307902E-2</c:v>
                </c:pt>
                <c:pt idx="89">
                  <c:v>1.0899182561307902E-2</c:v>
                </c:pt>
                <c:pt idx="90">
                  <c:v>1.0899182561307902E-2</c:v>
                </c:pt>
                <c:pt idx="91">
                  <c:v>1.0899182561307902E-2</c:v>
                </c:pt>
                <c:pt idx="92">
                  <c:v>8.1743869209809257E-3</c:v>
                </c:pt>
                <c:pt idx="93">
                  <c:v>8.1743869209809257E-3</c:v>
                </c:pt>
                <c:pt idx="94">
                  <c:v>5.4495912806539508E-3</c:v>
                </c:pt>
                <c:pt idx="95">
                  <c:v>5.4495912806539508E-3</c:v>
                </c:pt>
                <c:pt idx="96">
                  <c:v>5.4495912806539508E-3</c:v>
                </c:pt>
                <c:pt idx="97">
                  <c:v>5.4495912806539508E-3</c:v>
                </c:pt>
                <c:pt idx="98">
                  <c:v>2.7247956403269754E-3</c:v>
                </c:pt>
                <c:pt idx="99">
                  <c:v>2.7247956403269754E-3</c:v>
                </c:pt>
                <c:pt idx="100">
                  <c:v>0</c:v>
                </c:pt>
              </c:numCache>
            </c:numRef>
          </c:yVal>
          <c:smooth val="0"/>
          <c:extLst>
            <c:ext xmlns:c16="http://schemas.microsoft.com/office/drawing/2014/chart" uri="{C3380CC4-5D6E-409C-BE32-E72D297353CC}">
              <c16:uniqueId val="{00000000-35FB-4012-A772-39672B7D8430}"/>
            </c:ext>
          </c:extLst>
        </c:ser>
        <c:ser>
          <c:idx val="1"/>
          <c:order val="1"/>
          <c:tx>
            <c:v>Line</c:v>
          </c:tx>
          <c:spPr>
            <a:ln w="12700" cap="rnd" cmpd="sng" algn="ctr">
              <a:solidFill>
                <a:sysClr val="window" lastClr="FFFFFF">
                  <a:lumMod val="75000"/>
                </a:sysClr>
              </a:solidFill>
              <a:prstDash val="dash"/>
              <a:round/>
              <a:headEnd type="none" w="med" len="med"/>
              <a:tailEnd type="none" w="med" len="med"/>
            </a:ln>
          </c:spPr>
          <c:marker>
            <c:symbol val="none"/>
          </c:marker>
          <c:xVal>
            <c:numRef>
              <c:f>'Model 1'!$D$73:$E$73</c:f>
              <c:numCache>
                <c:formatCode>#,##0.000</c:formatCode>
                <c:ptCount val="2"/>
                <c:pt idx="0">
                  <c:v>0</c:v>
                </c:pt>
                <c:pt idx="1">
                  <c:v>1</c:v>
                </c:pt>
              </c:numCache>
            </c:numRef>
          </c:xVal>
          <c:yVal>
            <c:numRef>
              <c:f>'Model 1'!$D$74:$E$74</c:f>
              <c:numCache>
                <c:formatCode>#,##0.000</c:formatCode>
                <c:ptCount val="2"/>
                <c:pt idx="0">
                  <c:v>0</c:v>
                </c:pt>
                <c:pt idx="1">
                  <c:v>1</c:v>
                </c:pt>
              </c:numCache>
            </c:numRef>
          </c:yVal>
          <c:smooth val="0"/>
          <c:extLst>
            <c:ext xmlns:c16="http://schemas.microsoft.com/office/drawing/2014/chart" uri="{C3380CC4-5D6E-409C-BE32-E72D297353CC}">
              <c16:uniqueId val="{00000001-35FB-4012-A772-39672B7D8430}"/>
            </c:ext>
          </c:extLst>
        </c:ser>
        <c:ser>
          <c:idx val="2"/>
          <c:order val="2"/>
          <c:tx>
            <c:strRef>
              <c:f>'Model 1'!$C$71</c:f>
              <c:strCache>
                <c:ptCount val="1"/>
                <c:pt idx="0">
                  <c:v>Cutoff = 0.50</c:v>
                </c:pt>
              </c:strCache>
            </c:strRef>
          </c:tx>
          <c:spPr>
            <a:ln w="25400" cap="rnd" cmpd="sng" algn="ctr">
              <a:noFill/>
              <a:prstDash val="solid"/>
              <a:round/>
            </a:ln>
            <a:effectLst/>
            <a:extLst>
              <a:ext uri="{91240B29-F687-4F45-9708-019B960494DF}">
                <a14:hiddenLine xmlns:a14="http://schemas.microsoft.com/office/drawing/2010/main" w="25400" cap="rnd" cmpd="sng" algn="ctr">
                  <a:solidFill>
                    <a:srgbClr val="FF0000"/>
                  </a:solidFill>
                  <a:prstDash val="solid"/>
                  <a:round/>
                </a14:hiddenLine>
              </a:ext>
            </a:extLst>
          </c:spPr>
          <c:marker>
            <c:symbol val="square"/>
            <c:size val="8"/>
            <c:spPr>
              <a:noFill/>
              <a:ln w="25400">
                <a:solidFill>
                  <a:srgbClr val="FF0000"/>
                </a:solidFill>
                <a:prstDash val="solid"/>
              </a:ln>
              <a:effectLst/>
              <a:extLst/>
            </c:spPr>
          </c:marker>
          <c:xVal>
            <c:numRef>
              <c:f>'Model 1'!$D$75</c:f>
              <c:numCache>
                <c:formatCode>#,##0.000</c:formatCode>
                <c:ptCount val="1"/>
                <c:pt idx="0">
                  <c:v>3.3764772087787609E-3</c:v>
                </c:pt>
              </c:numCache>
            </c:numRef>
          </c:xVal>
          <c:yVal>
            <c:numRef>
              <c:f>'Model 1'!$E$75</c:f>
              <c:numCache>
                <c:formatCode>#,##0.000</c:formatCode>
                <c:ptCount val="1"/>
                <c:pt idx="0">
                  <c:v>9.5367847411444148E-2</c:v>
                </c:pt>
              </c:numCache>
            </c:numRef>
          </c:yVal>
          <c:smooth val="0"/>
          <c:extLst>
            <c:ext xmlns:c16="http://schemas.microsoft.com/office/drawing/2014/chart" uri="{C3380CC4-5D6E-409C-BE32-E72D297353CC}">
              <c16:uniqueId val="{00000002-35FB-4012-A772-39672B7D8430}"/>
            </c:ext>
          </c:extLst>
        </c:ser>
        <c:dLbls>
          <c:showLegendKey val="0"/>
          <c:showVal val="0"/>
          <c:showCatName val="0"/>
          <c:showSerName val="0"/>
          <c:showPercent val="0"/>
          <c:showBubbleSize val="0"/>
        </c:dLbls>
        <c:axId val="2014823968"/>
        <c:axId val="2014817312"/>
      </c:scatterChart>
      <c:valAx>
        <c:axId val="2014823968"/>
        <c:scaling>
          <c:orientation val="minMax"/>
          <c:max val="1"/>
          <c:min val="0"/>
        </c:scaling>
        <c:delete val="0"/>
        <c:axPos val="b"/>
        <c:majorGridlines>
          <c:spPr>
            <a:ln w="3175">
              <a:solidFill>
                <a:srgbClr val="C0C0C0"/>
              </a:solidFill>
              <a:prstDash val="solid"/>
            </a:ln>
          </c:spPr>
        </c:majorGridlines>
        <c:title>
          <c:tx>
            <c:rich>
              <a:bodyPr/>
              <a:lstStyle/>
              <a:p>
                <a:pPr>
                  <a:defRPr/>
                </a:pPr>
                <a:r>
                  <a:rPr lang="en-US"/>
                  <a:t>False Positive Rate (1 - Specificity)</a:t>
                </a:r>
              </a:p>
            </c:rich>
          </c:tx>
          <c:overlay val="0"/>
        </c:title>
        <c:numFmt formatCode="0%" sourceLinked="0"/>
        <c:majorTickMark val="out"/>
        <c:minorTickMark val="none"/>
        <c:tickLblPos val="nextTo"/>
        <c:crossAx val="2014817312"/>
        <c:crosses val="autoZero"/>
        <c:crossBetween val="midCat"/>
      </c:valAx>
      <c:valAx>
        <c:axId val="2014817312"/>
        <c:scaling>
          <c:orientation val="minMax"/>
          <c:max val="1"/>
          <c:min val="0"/>
        </c:scaling>
        <c:delete val="0"/>
        <c:axPos val="l"/>
        <c:majorGridlines>
          <c:spPr>
            <a:ln w="3175">
              <a:solidFill>
                <a:srgbClr val="C0C0C0"/>
              </a:solidFill>
              <a:prstDash val="solid"/>
            </a:ln>
          </c:spPr>
        </c:majorGridlines>
        <c:title>
          <c:tx>
            <c:rich>
              <a:bodyPr/>
              <a:lstStyle/>
              <a:p>
                <a:pPr>
                  <a:defRPr/>
                </a:pPr>
                <a:r>
                  <a:rPr lang="en-US"/>
                  <a:t>True Positive Rate (Sensitivity)</a:t>
                </a:r>
              </a:p>
            </c:rich>
          </c:tx>
          <c:overlay val="0"/>
        </c:title>
        <c:numFmt formatCode="0%" sourceLinked="0"/>
        <c:majorTickMark val="out"/>
        <c:minorTickMark val="none"/>
        <c:tickLblPos val="nextTo"/>
        <c:crossAx val="2014823968"/>
        <c:crosses val="autoZero"/>
        <c:crossBetween val="midCat"/>
      </c:valAx>
      <c:spPr>
        <a:ln w="6350">
          <a:solidFill>
            <a:srgbClr val="808080"/>
          </a:solidFill>
          <a:prstDash val="solid"/>
        </a:ln>
      </c:spPr>
    </c:plotArea>
    <c:legend>
      <c:legendPos val="r"/>
      <c:legendEntry>
        <c:idx val="0"/>
        <c:delete val="1"/>
      </c:legendEntry>
      <c:legendEntry>
        <c:idx val="1"/>
        <c:delete val="1"/>
      </c:legendEntry>
      <c:overlay val="0"/>
    </c:legend>
    <c:plotVisOnly val="1"/>
    <c:dispBlanksAs val="gap"/>
    <c:showDLblsOverMax val="0"/>
  </c:chart>
  <c:spPr>
    <a:solidFill>
      <a:srgbClr val="F3F3F3"/>
    </a:solidFill>
    <a:ln w="6350">
      <a:solidFill>
        <a:srgbClr val="808080"/>
      </a:solidFill>
      <a:prstDash val="solid"/>
    </a:ln>
  </c:sp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'Model 5'!$C$68</c:f>
          <c:strCache>
            <c:ptCount val="1"/>
            <c:pt idx="0">
              <c:v>ROC curve:  area under curve = 0.84 
Model 5 for spam    (8 variables, n=3921)</c:v>
            </c:pt>
          </c:strCache>
        </c:strRef>
      </c:tx>
      <c:overlay val="0"/>
      <c:txPr>
        <a:bodyPr/>
        <a:lstStyle/>
        <a:p>
          <a:pPr>
            <a:defRPr sz="1000"/>
          </a:pPr>
          <a:endParaRPr lang="en-US"/>
        </a:p>
      </c:txPr>
    </c:title>
    <c:autoTitleDeleted val="0"/>
    <c:plotArea>
      <c:layout/>
      <c:scatterChart>
        <c:scatterStyle val="lineMarker"/>
        <c:varyColors val="0"/>
        <c:ser>
          <c:idx val="0"/>
          <c:order val="0"/>
          <c:tx>
            <c:v>Blue</c:v>
          </c:tx>
          <c:spPr>
            <a:ln w="28575">
              <a:solidFill>
                <a:srgbClr val="0000FF"/>
              </a:solidFill>
            </a:ln>
          </c:spPr>
          <c:marker>
            <c:symbol val="none"/>
          </c:marker>
          <c:xVal>
            <c:numRef>
              <c:f>'Model 5'!$AR$66:$EN$66</c:f>
              <c:numCache>
                <c:formatCode>#,##0.000</c:formatCode>
                <c:ptCount val="101"/>
                <c:pt idx="0">
                  <c:v>1</c:v>
                </c:pt>
                <c:pt idx="1">
                  <c:v>0.70568373663477768</c:v>
                </c:pt>
                <c:pt idx="2">
                  <c:v>0.62099043331457515</c:v>
                </c:pt>
                <c:pt idx="3">
                  <c:v>0.55993247045582439</c:v>
                </c:pt>
                <c:pt idx="4">
                  <c:v>0.51294316263365225</c:v>
                </c:pt>
                <c:pt idx="5">
                  <c:v>0.44175576814856499</c:v>
                </c:pt>
                <c:pt idx="6">
                  <c:v>0.4240292628024761</c:v>
                </c:pt>
                <c:pt idx="7">
                  <c:v>0.40292628024760835</c:v>
                </c:pt>
                <c:pt idx="8">
                  <c:v>0.37563308947664603</c:v>
                </c:pt>
                <c:pt idx="9">
                  <c:v>0.34665166010129433</c:v>
                </c:pt>
                <c:pt idx="10">
                  <c:v>0.29712999437253801</c:v>
                </c:pt>
                <c:pt idx="11">
                  <c:v>0.24282498593134497</c:v>
                </c:pt>
                <c:pt idx="12">
                  <c:v>0.1859876195835678</c:v>
                </c:pt>
                <c:pt idx="13">
                  <c:v>0.14687675858187957</c:v>
                </c:pt>
                <c:pt idx="14">
                  <c:v>0.12014631401238042</c:v>
                </c:pt>
                <c:pt idx="15">
                  <c:v>0.12014631401238042</c:v>
                </c:pt>
                <c:pt idx="16">
                  <c:v>0.118458075407991</c:v>
                </c:pt>
                <c:pt idx="17">
                  <c:v>0.11705120990433314</c:v>
                </c:pt>
                <c:pt idx="18">
                  <c:v>0.11648846370287</c:v>
                </c:pt>
                <c:pt idx="19">
                  <c:v>0.11339335959482273</c:v>
                </c:pt>
                <c:pt idx="20">
                  <c:v>0.11254924029262803</c:v>
                </c:pt>
                <c:pt idx="21">
                  <c:v>0.11254924029262803</c:v>
                </c:pt>
                <c:pt idx="22">
                  <c:v>0.11254924029262803</c:v>
                </c:pt>
                <c:pt idx="23">
                  <c:v>0.11226786719189645</c:v>
                </c:pt>
                <c:pt idx="24">
                  <c:v>0.11114237478897017</c:v>
                </c:pt>
                <c:pt idx="25">
                  <c:v>0.11029825548677546</c:v>
                </c:pt>
                <c:pt idx="26">
                  <c:v>0.11001688238604389</c:v>
                </c:pt>
                <c:pt idx="27">
                  <c:v>0.10945413618458076</c:v>
                </c:pt>
                <c:pt idx="28">
                  <c:v>0.10861001688238604</c:v>
                </c:pt>
                <c:pt idx="29">
                  <c:v>0.10692177827799662</c:v>
                </c:pt>
                <c:pt idx="30">
                  <c:v>0.10241980866629151</c:v>
                </c:pt>
                <c:pt idx="31">
                  <c:v>9.0039392234102414E-2</c:v>
                </c:pt>
                <c:pt idx="32">
                  <c:v>1.9414743950478333E-2</c:v>
                </c:pt>
                <c:pt idx="33">
                  <c:v>7.5970737197523916E-3</c:v>
                </c:pt>
                <c:pt idx="34">
                  <c:v>7.5970737197523916E-3</c:v>
                </c:pt>
                <c:pt idx="35">
                  <c:v>7.5970737197523916E-3</c:v>
                </c:pt>
                <c:pt idx="36">
                  <c:v>7.5970737197523916E-3</c:v>
                </c:pt>
                <c:pt idx="37">
                  <c:v>7.5970737197523916E-3</c:v>
                </c:pt>
                <c:pt idx="38">
                  <c:v>7.3157006190208212E-3</c:v>
                </c:pt>
                <c:pt idx="39">
                  <c:v>7.0343275182892517E-3</c:v>
                </c:pt>
                <c:pt idx="40">
                  <c:v>6.7529544175576814E-3</c:v>
                </c:pt>
                <c:pt idx="41">
                  <c:v>6.1902082160945416E-3</c:v>
                </c:pt>
                <c:pt idx="42">
                  <c:v>5.6274620146314009E-3</c:v>
                </c:pt>
                <c:pt idx="43">
                  <c:v>5.3460889138998314E-3</c:v>
                </c:pt>
                <c:pt idx="44">
                  <c:v>3.3764772087788407E-3</c:v>
                </c:pt>
                <c:pt idx="45">
                  <c:v>3.3764772087788407E-3</c:v>
                </c:pt>
                <c:pt idx="46">
                  <c:v>3.3764772087788407E-3</c:v>
                </c:pt>
                <c:pt idx="47">
                  <c:v>3.3764772087788407E-3</c:v>
                </c:pt>
                <c:pt idx="48">
                  <c:v>3.3764772087788407E-3</c:v>
                </c:pt>
                <c:pt idx="49">
                  <c:v>3.3764772087788407E-3</c:v>
                </c:pt>
                <c:pt idx="50">
                  <c:v>3.3764772087788407E-3</c:v>
                </c:pt>
                <c:pt idx="51">
                  <c:v>3.3764772087788407E-3</c:v>
                </c:pt>
                <c:pt idx="52">
                  <c:v>3.3764772087788407E-3</c:v>
                </c:pt>
                <c:pt idx="53">
                  <c:v>3.3764772087788407E-3</c:v>
                </c:pt>
                <c:pt idx="54">
                  <c:v>3.3764772087788407E-3</c:v>
                </c:pt>
                <c:pt idx="55">
                  <c:v>3.3764772087788407E-3</c:v>
                </c:pt>
                <c:pt idx="56">
                  <c:v>1.1254924029262803E-3</c:v>
                </c:pt>
                <c:pt idx="57">
                  <c:v>8.4411930219471017E-4</c:v>
                </c:pt>
                <c:pt idx="58">
                  <c:v>8.4411930219471017E-4</c:v>
                </c:pt>
                <c:pt idx="59">
                  <c:v>8.4411930219471017E-4</c:v>
                </c:pt>
                <c:pt idx="60">
                  <c:v>5.6274620146314015E-4</c:v>
                </c:pt>
                <c:pt idx="61">
                  <c:v>5.6274620146314015E-4</c:v>
                </c:pt>
                <c:pt idx="62">
                  <c:v>2.8137310073157008E-4</c:v>
                </c:pt>
                <c:pt idx="63">
                  <c:v>2.8137310073157008E-4</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numCache>
            </c:numRef>
          </c:xVal>
          <c:yVal>
            <c:numRef>
              <c:f>'Model 5'!$AR$65:$EN$65</c:f>
              <c:numCache>
                <c:formatCode>#,##0.000</c:formatCode>
                <c:ptCount val="101"/>
                <c:pt idx="0">
                  <c:v>1</c:v>
                </c:pt>
                <c:pt idx="1">
                  <c:v>0.98092643051771122</c:v>
                </c:pt>
                <c:pt idx="2">
                  <c:v>0.96185286103542234</c:v>
                </c:pt>
                <c:pt idx="3">
                  <c:v>0.95095367847411449</c:v>
                </c:pt>
                <c:pt idx="4">
                  <c:v>0.92915531335149859</c:v>
                </c:pt>
                <c:pt idx="5">
                  <c:v>0.92643051771117169</c:v>
                </c:pt>
                <c:pt idx="6">
                  <c:v>0.91280653950953683</c:v>
                </c:pt>
                <c:pt idx="7">
                  <c:v>0.90463215258855589</c:v>
                </c:pt>
                <c:pt idx="8">
                  <c:v>0.87465940054495916</c:v>
                </c:pt>
                <c:pt idx="9">
                  <c:v>0.86920980926430513</c:v>
                </c:pt>
                <c:pt idx="10">
                  <c:v>0.85558583106267028</c:v>
                </c:pt>
                <c:pt idx="11">
                  <c:v>0.84196185286103542</c:v>
                </c:pt>
                <c:pt idx="12">
                  <c:v>0.7901907356948229</c:v>
                </c:pt>
                <c:pt idx="13">
                  <c:v>0.67847411444141692</c:v>
                </c:pt>
                <c:pt idx="14">
                  <c:v>0.54495912806539515</c:v>
                </c:pt>
                <c:pt idx="15">
                  <c:v>0.54495912806539515</c:v>
                </c:pt>
                <c:pt idx="16">
                  <c:v>0.54495912806539515</c:v>
                </c:pt>
                <c:pt idx="17">
                  <c:v>0.54495912806539515</c:v>
                </c:pt>
                <c:pt idx="18">
                  <c:v>0.54223433242506813</c:v>
                </c:pt>
                <c:pt idx="19">
                  <c:v>0.53950953678474112</c:v>
                </c:pt>
                <c:pt idx="20">
                  <c:v>0.53678474114441421</c:v>
                </c:pt>
                <c:pt idx="21">
                  <c:v>0.5340599455040872</c:v>
                </c:pt>
                <c:pt idx="22">
                  <c:v>0.5340599455040872</c:v>
                </c:pt>
                <c:pt idx="23">
                  <c:v>0.5340599455040872</c:v>
                </c:pt>
                <c:pt idx="24">
                  <c:v>0.5340599455040872</c:v>
                </c:pt>
                <c:pt idx="25">
                  <c:v>0.50408719346049047</c:v>
                </c:pt>
                <c:pt idx="26">
                  <c:v>0.4659400544959128</c:v>
                </c:pt>
                <c:pt idx="27">
                  <c:v>0.4659400544959128</c:v>
                </c:pt>
                <c:pt idx="28">
                  <c:v>0.4659400544959128</c:v>
                </c:pt>
                <c:pt idx="29">
                  <c:v>0.4659400544959128</c:v>
                </c:pt>
                <c:pt idx="30">
                  <c:v>0.45504087193460491</c:v>
                </c:pt>
                <c:pt idx="31">
                  <c:v>0.40054495912806537</c:v>
                </c:pt>
                <c:pt idx="32">
                  <c:v>0.18801089918256131</c:v>
                </c:pt>
                <c:pt idx="33">
                  <c:v>8.9918256130790186E-2</c:v>
                </c:pt>
                <c:pt idx="34">
                  <c:v>8.9918256130790186E-2</c:v>
                </c:pt>
                <c:pt idx="35">
                  <c:v>8.9918256130790186E-2</c:v>
                </c:pt>
                <c:pt idx="36">
                  <c:v>8.9918256130790186E-2</c:v>
                </c:pt>
                <c:pt idx="37">
                  <c:v>8.9918256130790186E-2</c:v>
                </c:pt>
                <c:pt idx="38">
                  <c:v>8.9918256130790186E-2</c:v>
                </c:pt>
                <c:pt idx="39">
                  <c:v>8.9918256130790186E-2</c:v>
                </c:pt>
                <c:pt idx="40">
                  <c:v>8.9918256130790186E-2</c:v>
                </c:pt>
                <c:pt idx="41">
                  <c:v>8.9918256130790186E-2</c:v>
                </c:pt>
                <c:pt idx="42">
                  <c:v>8.9918256130790186E-2</c:v>
                </c:pt>
                <c:pt idx="43">
                  <c:v>8.9918256130790186E-2</c:v>
                </c:pt>
                <c:pt idx="44">
                  <c:v>8.1743869209809264E-2</c:v>
                </c:pt>
                <c:pt idx="45">
                  <c:v>8.1743869209809264E-2</c:v>
                </c:pt>
                <c:pt idx="46">
                  <c:v>8.1743869209809264E-2</c:v>
                </c:pt>
                <c:pt idx="47">
                  <c:v>8.1743869209809264E-2</c:v>
                </c:pt>
                <c:pt idx="48">
                  <c:v>8.1743869209809264E-2</c:v>
                </c:pt>
                <c:pt idx="49">
                  <c:v>8.1743869209809264E-2</c:v>
                </c:pt>
                <c:pt idx="50">
                  <c:v>8.1743869209809264E-2</c:v>
                </c:pt>
                <c:pt idx="51">
                  <c:v>8.1743869209809264E-2</c:v>
                </c:pt>
                <c:pt idx="52">
                  <c:v>8.1743869209809264E-2</c:v>
                </c:pt>
                <c:pt idx="53">
                  <c:v>8.1743869209809264E-2</c:v>
                </c:pt>
                <c:pt idx="54">
                  <c:v>8.1743869209809264E-2</c:v>
                </c:pt>
                <c:pt idx="55">
                  <c:v>8.1743869209809264E-2</c:v>
                </c:pt>
                <c:pt idx="56">
                  <c:v>8.1743869209809257E-3</c:v>
                </c:pt>
                <c:pt idx="57">
                  <c:v>8.1743869209809257E-3</c:v>
                </c:pt>
                <c:pt idx="58">
                  <c:v>8.1743869209809257E-3</c:v>
                </c:pt>
                <c:pt idx="59">
                  <c:v>8.1743869209809257E-3</c:v>
                </c:pt>
                <c:pt idx="60">
                  <c:v>8.1743869209809257E-3</c:v>
                </c:pt>
                <c:pt idx="61">
                  <c:v>8.1743869209809257E-3</c:v>
                </c:pt>
                <c:pt idx="62">
                  <c:v>8.1743869209809257E-3</c:v>
                </c:pt>
                <c:pt idx="63">
                  <c:v>8.1743869209809257E-3</c:v>
                </c:pt>
                <c:pt idx="64">
                  <c:v>8.1743869209809257E-3</c:v>
                </c:pt>
                <c:pt idx="65">
                  <c:v>8.1743869209809257E-3</c:v>
                </c:pt>
                <c:pt idx="66">
                  <c:v>8.1743869209809257E-3</c:v>
                </c:pt>
                <c:pt idx="67">
                  <c:v>8.1743869209809257E-3</c:v>
                </c:pt>
                <c:pt idx="68">
                  <c:v>8.1743869209809257E-3</c:v>
                </c:pt>
                <c:pt idx="69">
                  <c:v>8.1743869209809257E-3</c:v>
                </c:pt>
                <c:pt idx="70">
                  <c:v>8.1743869209809257E-3</c:v>
                </c:pt>
                <c:pt idx="71">
                  <c:v>8.1743869209809257E-3</c:v>
                </c:pt>
                <c:pt idx="72">
                  <c:v>8.1743869209809257E-3</c:v>
                </c:pt>
                <c:pt idx="73">
                  <c:v>8.1743869209809257E-3</c:v>
                </c:pt>
                <c:pt idx="74">
                  <c:v>8.1743869209809257E-3</c:v>
                </c:pt>
                <c:pt idx="75">
                  <c:v>8.1743869209809257E-3</c:v>
                </c:pt>
                <c:pt idx="76">
                  <c:v>8.1743869209809257E-3</c:v>
                </c:pt>
                <c:pt idx="77">
                  <c:v>8.1743869209809257E-3</c:v>
                </c:pt>
                <c:pt idx="78">
                  <c:v>8.1743869209809257E-3</c:v>
                </c:pt>
                <c:pt idx="79">
                  <c:v>8.1743869209809257E-3</c:v>
                </c:pt>
                <c:pt idx="80">
                  <c:v>8.1743869209809257E-3</c:v>
                </c:pt>
                <c:pt idx="81">
                  <c:v>8.1743869209809257E-3</c:v>
                </c:pt>
                <c:pt idx="82">
                  <c:v>8.1743869209809257E-3</c:v>
                </c:pt>
                <c:pt idx="83">
                  <c:v>8.1743869209809257E-3</c:v>
                </c:pt>
                <c:pt idx="84">
                  <c:v>8.1743869209809257E-3</c:v>
                </c:pt>
                <c:pt idx="85">
                  <c:v>8.1743869209809257E-3</c:v>
                </c:pt>
                <c:pt idx="86">
                  <c:v>5.4495912806539508E-3</c:v>
                </c:pt>
                <c:pt idx="87">
                  <c:v>5.4495912806539508E-3</c:v>
                </c:pt>
                <c:pt idx="88">
                  <c:v>2.7247956403269754E-3</c:v>
                </c:pt>
                <c:pt idx="89">
                  <c:v>2.7247956403269754E-3</c:v>
                </c:pt>
                <c:pt idx="90">
                  <c:v>2.7247956403269754E-3</c:v>
                </c:pt>
                <c:pt idx="91">
                  <c:v>2.7247956403269754E-3</c:v>
                </c:pt>
                <c:pt idx="92">
                  <c:v>2.7247956403269754E-3</c:v>
                </c:pt>
                <c:pt idx="93">
                  <c:v>0</c:v>
                </c:pt>
                <c:pt idx="94">
                  <c:v>0</c:v>
                </c:pt>
                <c:pt idx="95">
                  <c:v>0</c:v>
                </c:pt>
                <c:pt idx="96">
                  <c:v>0</c:v>
                </c:pt>
                <c:pt idx="97">
                  <c:v>0</c:v>
                </c:pt>
                <c:pt idx="98">
                  <c:v>0</c:v>
                </c:pt>
                <c:pt idx="99">
                  <c:v>0</c:v>
                </c:pt>
                <c:pt idx="100">
                  <c:v>0</c:v>
                </c:pt>
              </c:numCache>
            </c:numRef>
          </c:yVal>
          <c:smooth val="0"/>
          <c:extLst>
            <c:ext xmlns:c16="http://schemas.microsoft.com/office/drawing/2014/chart" uri="{C3380CC4-5D6E-409C-BE32-E72D297353CC}">
              <c16:uniqueId val="{00000000-4592-4090-8666-34F7E24E82D1}"/>
            </c:ext>
          </c:extLst>
        </c:ser>
        <c:ser>
          <c:idx val="1"/>
          <c:order val="1"/>
          <c:tx>
            <c:v>Line</c:v>
          </c:tx>
          <c:spPr>
            <a:ln w="12700" cap="rnd" cmpd="sng" algn="ctr">
              <a:solidFill>
                <a:sysClr val="window" lastClr="FFFFFF">
                  <a:lumMod val="75000"/>
                </a:sysClr>
              </a:solidFill>
              <a:prstDash val="dash"/>
              <a:round/>
              <a:headEnd type="none" w="med" len="med"/>
              <a:tailEnd type="none" w="med" len="med"/>
            </a:ln>
          </c:spPr>
          <c:marker>
            <c:symbol val="none"/>
          </c:marker>
          <c:xVal>
            <c:numRef>
              <c:f>'Model 5'!$D$69:$E$69</c:f>
              <c:numCache>
                <c:formatCode>#,##0.000</c:formatCode>
                <c:ptCount val="2"/>
                <c:pt idx="0">
                  <c:v>0</c:v>
                </c:pt>
                <c:pt idx="1">
                  <c:v>1</c:v>
                </c:pt>
              </c:numCache>
            </c:numRef>
          </c:xVal>
          <c:yVal>
            <c:numRef>
              <c:f>'Model 5'!$D$70:$E$70</c:f>
              <c:numCache>
                <c:formatCode>#,##0.000</c:formatCode>
                <c:ptCount val="2"/>
                <c:pt idx="0">
                  <c:v>0</c:v>
                </c:pt>
                <c:pt idx="1">
                  <c:v>1</c:v>
                </c:pt>
              </c:numCache>
            </c:numRef>
          </c:yVal>
          <c:smooth val="0"/>
          <c:extLst>
            <c:ext xmlns:c16="http://schemas.microsoft.com/office/drawing/2014/chart" uri="{C3380CC4-5D6E-409C-BE32-E72D297353CC}">
              <c16:uniqueId val="{00000001-4592-4090-8666-34F7E24E82D1}"/>
            </c:ext>
          </c:extLst>
        </c:ser>
        <c:ser>
          <c:idx val="2"/>
          <c:order val="2"/>
          <c:tx>
            <c:strRef>
              <c:f>'Model 5'!$C$67</c:f>
              <c:strCache>
                <c:ptCount val="1"/>
                <c:pt idx="0">
                  <c:v>Cutoff = 0.50</c:v>
                </c:pt>
              </c:strCache>
            </c:strRef>
          </c:tx>
          <c:spPr>
            <a:ln w="25400" cap="rnd" cmpd="sng" algn="ctr">
              <a:noFill/>
              <a:prstDash val="solid"/>
              <a:round/>
            </a:ln>
            <a:effectLst/>
            <a:extLst>
              <a:ext uri="{91240B29-F687-4F45-9708-019B960494DF}">
                <a14:hiddenLine xmlns:a14="http://schemas.microsoft.com/office/drawing/2010/main" w="25400" cap="rnd" cmpd="sng" algn="ctr">
                  <a:solidFill>
                    <a:srgbClr val="FF0000"/>
                  </a:solidFill>
                  <a:prstDash val="solid"/>
                  <a:round/>
                </a14:hiddenLine>
              </a:ext>
            </a:extLst>
          </c:spPr>
          <c:marker>
            <c:symbol val="square"/>
            <c:size val="8"/>
            <c:spPr>
              <a:noFill/>
              <a:ln w="25400">
                <a:solidFill>
                  <a:srgbClr val="FF0000"/>
                </a:solidFill>
                <a:prstDash val="solid"/>
              </a:ln>
              <a:effectLst/>
              <a:extLst/>
            </c:spPr>
          </c:marker>
          <c:xVal>
            <c:numRef>
              <c:f>'Model 5'!$D$71</c:f>
              <c:numCache>
                <c:formatCode>#,##0.000</c:formatCode>
                <c:ptCount val="1"/>
                <c:pt idx="0">
                  <c:v>3.3764772087787609E-3</c:v>
                </c:pt>
              </c:numCache>
            </c:numRef>
          </c:xVal>
          <c:yVal>
            <c:numRef>
              <c:f>'Model 5'!$E$71</c:f>
              <c:numCache>
                <c:formatCode>#,##0.000</c:formatCode>
                <c:ptCount val="1"/>
                <c:pt idx="0">
                  <c:v>8.1743869209809278E-2</c:v>
                </c:pt>
              </c:numCache>
            </c:numRef>
          </c:yVal>
          <c:smooth val="0"/>
          <c:extLst>
            <c:ext xmlns:c16="http://schemas.microsoft.com/office/drawing/2014/chart" uri="{C3380CC4-5D6E-409C-BE32-E72D297353CC}">
              <c16:uniqueId val="{00000002-4592-4090-8666-34F7E24E82D1}"/>
            </c:ext>
          </c:extLst>
        </c:ser>
        <c:dLbls>
          <c:showLegendKey val="0"/>
          <c:showVal val="0"/>
          <c:showCatName val="0"/>
          <c:showSerName val="0"/>
          <c:showPercent val="0"/>
          <c:showBubbleSize val="0"/>
        </c:dLbls>
        <c:axId val="639618496"/>
        <c:axId val="639611008"/>
      </c:scatterChart>
      <c:valAx>
        <c:axId val="639618496"/>
        <c:scaling>
          <c:orientation val="minMax"/>
          <c:max val="1"/>
          <c:min val="0"/>
        </c:scaling>
        <c:delete val="0"/>
        <c:axPos val="b"/>
        <c:majorGridlines>
          <c:spPr>
            <a:ln w="3175">
              <a:solidFill>
                <a:srgbClr val="C0C0C0"/>
              </a:solidFill>
              <a:prstDash val="solid"/>
            </a:ln>
          </c:spPr>
        </c:majorGridlines>
        <c:title>
          <c:tx>
            <c:rich>
              <a:bodyPr/>
              <a:lstStyle/>
              <a:p>
                <a:pPr>
                  <a:defRPr/>
                </a:pPr>
                <a:r>
                  <a:rPr lang="en-US"/>
                  <a:t>False Positive Rate (1 - Specificity)</a:t>
                </a:r>
              </a:p>
            </c:rich>
          </c:tx>
          <c:overlay val="0"/>
        </c:title>
        <c:numFmt formatCode="0%" sourceLinked="0"/>
        <c:majorTickMark val="out"/>
        <c:minorTickMark val="none"/>
        <c:tickLblPos val="nextTo"/>
        <c:crossAx val="639611008"/>
        <c:crosses val="autoZero"/>
        <c:crossBetween val="midCat"/>
      </c:valAx>
      <c:valAx>
        <c:axId val="639611008"/>
        <c:scaling>
          <c:orientation val="minMax"/>
          <c:max val="1"/>
          <c:min val="0"/>
        </c:scaling>
        <c:delete val="0"/>
        <c:axPos val="l"/>
        <c:majorGridlines>
          <c:spPr>
            <a:ln w="3175">
              <a:solidFill>
                <a:srgbClr val="C0C0C0"/>
              </a:solidFill>
              <a:prstDash val="solid"/>
            </a:ln>
          </c:spPr>
        </c:majorGridlines>
        <c:title>
          <c:tx>
            <c:rich>
              <a:bodyPr/>
              <a:lstStyle/>
              <a:p>
                <a:pPr>
                  <a:defRPr/>
                </a:pPr>
                <a:r>
                  <a:rPr lang="en-US"/>
                  <a:t>True Positive Rate (Sensitivity)</a:t>
                </a:r>
              </a:p>
            </c:rich>
          </c:tx>
          <c:overlay val="0"/>
        </c:title>
        <c:numFmt formatCode="0%" sourceLinked="0"/>
        <c:majorTickMark val="out"/>
        <c:minorTickMark val="none"/>
        <c:tickLblPos val="nextTo"/>
        <c:crossAx val="639618496"/>
        <c:crosses val="autoZero"/>
        <c:crossBetween val="midCat"/>
      </c:valAx>
      <c:spPr>
        <a:ln w="6350">
          <a:solidFill>
            <a:srgbClr val="808080"/>
          </a:solidFill>
          <a:prstDash val="solid"/>
        </a:ln>
      </c:spPr>
    </c:plotArea>
    <c:legend>
      <c:legendPos val="r"/>
      <c:legendEntry>
        <c:idx val="0"/>
        <c:delete val="1"/>
      </c:legendEntry>
      <c:legendEntry>
        <c:idx val="1"/>
        <c:delete val="1"/>
      </c:legendEntry>
      <c:overlay val="0"/>
    </c:legend>
    <c:plotVisOnly val="1"/>
    <c:dispBlanksAs val="gap"/>
    <c:showDLblsOverMax val="0"/>
  </c:chart>
  <c:spPr>
    <a:solidFill>
      <a:srgbClr val="F3F3F3"/>
    </a:solidFill>
    <a:ln w="6350">
      <a:solidFill>
        <a:srgbClr val="808080"/>
      </a:solidFill>
      <a:prstDash val="solid"/>
    </a:ln>
  </c:sp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en-US" sz="1100"/>
              <a:t>Distribution of Outcomes -vs- Prediction Interval
</a:t>
            </a:r>
            <a:r>
              <a:rPr lang="en-US" sz="1000"/>
              <a:t>Model 5 for spam    (8 variables, n=3921)</a:t>
            </a:r>
          </a:p>
        </c:rich>
      </c:tx>
      <c:overlay val="0"/>
    </c:title>
    <c:autoTitleDeleted val="0"/>
    <c:plotArea>
      <c:layout/>
      <c:barChart>
        <c:barDir val="col"/>
        <c:grouping val="clustered"/>
        <c:varyColors val="0"/>
        <c:ser>
          <c:idx val="0"/>
          <c:order val="0"/>
          <c:tx>
            <c:strRef>
              <c:f>'Model 5'!$I$2</c:f>
              <c:strCache>
                <c:ptCount val="1"/>
                <c:pt idx="0">
                  <c:v>Yes</c:v>
                </c:pt>
              </c:strCache>
            </c:strRef>
          </c:tx>
          <c:spPr>
            <a:solidFill>
              <a:srgbClr val="9999FF"/>
            </a:solidFill>
            <a:ln w="9525" cap="flat" cmpd="sng" algn="ctr">
              <a:solidFill>
                <a:srgbClr val="0000FF"/>
              </a:solidFill>
              <a:prstDash val="solid"/>
              <a:round/>
              <a:headEnd type="none" w="med" len="med"/>
              <a:tailEnd type="none" w="med" len="med"/>
            </a:ln>
          </c:spPr>
          <c:invertIfNegative val="0"/>
          <c:cat>
            <c:numRef>
              <c:f>'Model 5'!$AR$113:$BK$113</c:f>
              <c:numCache>
                <c:formatCode>#,##0.000</c:formatCode>
                <c:ptCount val="20"/>
                <c:pt idx="0">
                  <c:v>0.05</c:v>
                </c:pt>
                <c:pt idx="1">
                  <c:v>0.1</c:v>
                </c:pt>
                <c:pt idx="2">
                  <c:v>0.15000000000000002</c:v>
                </c:pt>
                <c:pt idx="3">
                  <c:v>0.2</c:v>
                </c:pt>
                <c:pt idx="4">
                  <c:v>0.25</c:v>
                </c:pt>
                <c:pt idx="5">
                  <c:v>0.3</c:v>
                </c:pt>
                <c:pt idx="6">
                  <c:v>0.35</c:v>
                </c:pt>
                <c:pt idx="7">
                  <c:v>0.39999999999999997</c:v>
                </c:pt>
                <c:pt idx="8">
                  <c:v>0.44999999999999996</c:v>
                </c:pt>
                <c:pt idx="9">
                  <c:v>0.49999999999999994</c:v>
                </c:pt>
                <c:pt idx="10">
                  <c:v>0.54999999999999993</c:v>
                </c:pt>
                <c:pt idx="11">
                  <c:v>0.6</c:v>
                </c:pt>
                <c:pt idx="12">
                  <c:v>0.65</c:v>
                </c:pt>
                <c:pt idx="13">
                  <c:v>0.70000000000000007</c:v>
                </c:pt>
                <c:pt idx="14">
                  <c:v>0.75000000000000011</c:v>
                </c:pt>
                <c:pt idx="15">
                  <c:v>0.80000000000000016</c:v>
                </c:pt>
                <c:pt idx="16">
                  <c:v>0.8500000000000002</c:v>
                </c:pt>
                <c:pt idx="17">
                  <c:v>0.90000000000000024</c:v>
                </c:pt>
                <c:pt idx="18">
                  <c:v>0.95000000000000029</c:v>
                </c:pt>
                <c:pt idx="19">
                  <c:v>1.0000000000000002</c:v>
                </c:pt>
              </c:numCache>
            </c:numRef>
          </c:cat>
          <c:val>
            <c:numRef>
              <c:f>'Model 5'!$AR$114:$BK$114</c:f>
              <c:numCache>
                <c:formatCode>#,##0.000</c:formatCode>
                <c:ptCount val="20"/>
                <c:pt idx="0">
                  <c:v>27</c:v>
                </c:pt>
                <c:pt idx="1">
                  <c:v>26</c:v>
                </c:pt>
                <c:pt idx="2">
                  <c:v>114</c:v>
                </c:pt>
                <c:pt idx="3">
                  <c:v>3</c:v>
                </c:pt>
                <c:pt idx="4">
                  <c:v>12</c:v>
                </c:pt>
                <c:pt idx="5">
                  <c:v>18</c:v>
                </c:pt>
                <c:pt idx="6">
                  <c:v>134</c:v>
                </c:pt>
                <c:pt idx="7">
                  <c:v>0</c:v>
                </c:pt>
                <c:pt idx="8">
                  <c:v>3</c:v>
                </c:pt>
                <c:pt idx="9">
                  <c:v>0</c:v>
                </c:pt>
                <c:pt idx="10">
                  <c:v>0</c:v>
                </c:pt>
                <c:pt idx="11">
                  <c:v>27</c:v>
                </c:pt>
                <c:pt idx="12">
                  <c:v>0</c:v>
                </c:pt>
                <c:pt idx="13">
                  <c:v>0</c:v>
                </c:pt>
                <c:pt idx="14">
                  <c:v>0</c:v>
                </c:pt>
                <c:pt idx="15">
                  <c:v>0</c:v>
                </c:pt>
                <c:pt idx="16">
                  <c:v>0</c:v>
                </c:pt>
                <c:pt idx="17">
                  <c:v>2</c:v>
                </c:pt>
                <c:pt idx="18">
                  <c:v>1</c:v>
                </c:pt>
                <c:pt idx="19">
                  <c:v>0</c:v>
                </c:pt>
              </c:numCache>
            </c:numRef>
          </c:val>
          <c:extLst>
            <c:ext xmlns:c16="http://schemas.microsoft.com/office/drawing/2014/chart" uri="{C3380CC4-5D6E-409C-BE32-E72D297353CC}">
              <c16:uniqueId val="{00000000-A10D-4FAB-92D4-CBE5ED9F73CF}"/>
            </c:ext>
          </c:extLst>
        </c:ser>
        <c:ser>
          <c:idx val="1"/>
          <c:order val="1"/>
          <c:tx>
            <c:strRef>
              <c:f>'Model 5'!$H$2</c:f>
              <c:strCache>
                <c:ptCount val="1"/>
                <c:pt idx="0">
                  <c:v>No</c:v>
                </c:pt>
              </c:strCache>
            </c:strRef>
          </c:tx>
          <c:spPr>
            <a:solidFill>
              <a:srgbClr val="FFD2D2"/>
            </a:solidFill>
            <a:ln w="9525" cap="flat" cmpd="sng" algn="ctr">
              <a:solidFill>
                <a:srgbClr val="FF0000"/>
              </a:solidFill>
              <a:prstDash val="solid"/>
              <a:round/>
              <a:headEnd type="none" w="med" len="med"/>
              <a:tailEnd type="none" w="med" len="med"/>
            </a:ln>
          </c:spPr>
          <c:invertIfNegative val="0"/>
          <c:cat>
            <c:numRef>
              <c:f>'Model 5'!$AR$113:$BL$113</c:f>
              <c:numCache>
                <c:formatCode>#,##0.000</c:formatCode>
                <c:ptCount val="21"/>
                <c:pt idx="0">
                  <c:v>0.05</c:v>
                </c:pt>
                <c:pt idx="1">
                  <c:v>0.1</c:v>
                </c:pt>
                <c:pt idx="2">
                  <c:v>0.15000000000000002</c:v>
                </c:pt>
                <c:pt idx="3">
                  <c:v>0.2</c:v>
                </c:pt>
                <c:pt idx="4">
                  <c:v>0.25</c:v>
                </c:pt>
                <c:pt idx="5">
                  <c:v>0.3</c:v>
                </c:pt>
                <c:pt idx="6">
                  <c:v>0.35</c:v>
                </c:pt>
                <c:pt idx="7">
                  <c:v>0.39999999999999997</c:v>
                </c:pt>
                <c:pt idx="8">
                  <c:v>0.44999999999999996</c:v>
                </c:pt>
                <c:pt idx="9">
                  <c:v>0.49999999999999994</c:v>
                </c:pt>
                <c:pt idx="10">
                  <c:v>0.54999999999999993</c:v>
                </c:pt>
                <c:pt idx="11">
                  <c:v>0.6</c:v>
                </c:pt>
                <c:pt idx="12">
                  <c:v>0.65</c:v>
                </c:pt>
                <c:pt idx="13">
                  <c:v>0.70000000000000007</c:v>
                </c:pt>
                <c:pt idx="14">
                  <c:v>0.75000000000000011</c:v>
                </c:pt>
                <c:pt idx="15">
                  <c:v>0.80000000000000016</c:v>
                </c:pt>
                <c:pt idx="16">
                  <c:v>0.8500000000000002</c:v>
                </c:pt>
                <c:pt idx="17">
                  <c:v>0.90000000000000024</c:v>
                </c:pt>
                <c:pt idx="18">
                  <c:v>0.95000000000000029</c:v>
                </c:pt>
                <c:pt idx="19">
                  <c:v>1.0000000000000002</c:v>
                </c:pt>
              </c:numCache>
            </c:numRef>
          </c:cat>
          <c:val>
            <c:numRef>
              <c:f>'Model 5'!$AR$115:$BK$115</c:f>
              <c:numCache>
                <c:formatCode>#,##0.000</c:formatCode>
                <c:ptCount val="20"/>
                <c:pt idx="0">
                  <c:v>-1984</c:v>
                </c:pt>
                <c:pt idx="1">
                  <c:v>-514</c:v>
                </c:pt>
                <c:pt idx="2">
                  <c:v>-629</c:v>
                </c:pt>
                <c:pt idx="3">
                  <c:v>-27</c:v>
                </c:pt>
                <c:pt idx="4">
                  <c:v>-8</c:v>
                </c:pt>
                <c:pt idx="5">
                  <c:v>-28</c:v>
                </c:pt>
                <c:pt idx="6">
                  <c:v>-337</c:v>
                </c:pt>
                <c:pt idx="7">
                  <c:v>-3</c:v>
                </c:pt>
                <c:pt idx="8">
                  <c:v>-12</c:v>
                </c:pt>
                <c:pt idx="9">
                  <c:v>0</c:v>
                </c:pt>
                <c:pt idx="10">
                  <c:v>0</c:v>
                </c:pt>
                <c:pt idx="11">
                  <c:v>-10</c:v>
                </c:pt>
                <c:pt idx="12">
                  <c:v>-2</c:v>
                </c:pt>
                <c:pt idx="13">
                  <c:v>0</c:v>
                </c:pt>
                <c:pt idx="14">
                  <c:v>0</c:v>
                </c:pt>
                <c:pt idx="15">
                  <c:v>0</c:v>
                </c:pt>
                <c:pt idx="16">
                  <c:v>0</c:v>
                </c:pt>
                <c:pt idx="17">
                  <c:v>0</c:v>
                </c:pt>
                <c:pt idx="18">
                  <c:v>0</c:v>
                </c:pt>
                <c:pt idx="19">
                  <c:v>0</c:v>
                </c:pt>
              </c:numCache>
            </c:numRef>
          </c:val>
          <c:extLst>
            <c:ext xmlns:c16="http://schemas.microsoft.com/office/drawing/2014/chart" uri="{C3380CC4-5D6E-409C-BE32-E72D297353CC}">
              <c16:uniqueId val="{00000001-A10D-4FAB-92D4-CBE5ED9F73CF}"/>
            </c:ext>
          </c:extLst>
        </c:ser>
        <c:dLbls>
          <c:showLegendKey val="0"/>
          <c:showVal val="0"/>
          <c:showCatName val="0"/>
          <c:showSerName val="0"/>
          <c:showPercent val="0"/>
          <c:showBubbleSize val="0"/>
        </c:dLbls>
        <c:gapWidth val="0"/>
        <c:overlap val="100"/>
        <c:axId val="639628896"/>
        <c:axId val="639624320"/>
      </c:barChart>
      <c:catAx>
        <c:axId val="639628896"/>
        <c:scaling>
          <c:orientation val="minMax"/>
        </c:scaling>
        <c:delete val="0"/>
        <c:axPos val="b"/>
        <c:title>
          <c:tx>
            <c:rich>
              <a:bodyPr/>
              <a:lstStyle/>
              <a:p>
                <a:pPr>
                  <a:defRPr/>
                </a:pPr>
                <a:r>
                  <a:rPr lang="en-US"/>
                  <a:t>Prediction</a:t>
                </a:r>
              </a:p>
            </c:rich>
          </c:tx>
          <c:overlay val="0"/>
        </c:title>
        <c:numFmt formatCode=".00" sourceLinked="0"/>
        <c:majorTickMark val="out"/>
        <c:minorTickMark val="none"/>
        <c:tickLblPos val="low"/>
        <c:crossAx val="639624320"/>
        <c:crosses val="autoZero"/>
        <c:auto val="1"/>
        <c:lblAlgn val="ctr"/>
        <c:lblOffset val="100"/>
        <c:tickLblSkip val="1"/>
        <c:noMultiLvlLbl val="0"/>
      </c:catAx>
      <c:valAx>
        <c:axId val="639624320"/>
        <c:scaling>
          <c:orientation val="minMax"/>
        </c:scaling>
        <c:delete val="0"/>
        <c:axPos val="l"/>
        <c:majorGridlines>
          <c:spPr>
            <a:ln w="3175">
              <a:solidFill>
                <a:srgbClr val="C0C0C0"/>
              </a:solidFill>
              <a:prstDash val="solid"/>
            </a:ln>
          </c:spPr>
        </c:majorGridlines>
        <c:numFmt formatCode="0;[Red]0" sourceLinked="0"/>
        <c:majorTickMark val="out"/>
        <c:minorTickMark val="none"/>
        <c:tickLblPos val="nextTo"/>
        <c:crossAx val="639628896"/>
        <c:crosses val="autoZero"/>
        <c:crossBetween val="between"/>
      </c:valAx>
      <c:spPr>
        <a:ln w="6350">
          <a:solidFill>
            <a:srgbClr val="808080"/>
          </a:solidFill>
          <a:prstDash val="solid"/>
        </a:ln>
      </c:spPr>
    </c:plotArea>
    <c:legend>
      <c:legendPos val="r"/>
      <c:overlay val="0"/>
    </c:legend>
    <c:plotVisOnly val="1"/>
    <c:dispBlanksAs val="gap"/>
    <c:showDLblsOverMax val="0"/>
  </c:chart>
  <c:spPr>
    <a:solidFill>
      <a:srgbClr val="F3F3F3"/>
    </a:solidFill>
    <a:ln w="6350">
      <a:solidFill>
        <a:srgbClr val="808080"/>
      </a:solidFill>
      <a:prstDash val="solid"/>
    </a:ln>
  </c:sp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en-US" sz="1100"/>
              <a:t>Sensitivity and Specificity -vs- Cutoff Value
</a:t>
            </a:r>
            <a:r>
              <a:rPr lang="en-US" sz="1000"/>
              <a:t>Model 5 for spam    (8 variables, n=3921)</a:t>
            </a:r>
          </a:p>
        </c:rich>
      </c:tx>
      <c:overlay val="0"/>
    </c:title>
    <c:autoTitleDeleted val="0"/>
    <c:plotArea>
      <c:layout/>
      <c:scatterChart>
        <c:scatterStyle val="lineMarker"/>
        <c:varyColors val="0"/>
        <c:ser>
          <c:idx val="0"/>
          <c:order val="0"/>
          <c:tx>
            <c:v>Sensitivity</c:v>
          </c:tx>
          <c:spPr>
            <a:ln w="28575">
              <a:solidFill>
                <a:srgbClr val="0000FF"/>
              </a:solidFill>
            </a:ln>
          </c:spPr>
          <c:marker>
            <c:symbol val="none"/>
          </c:marker>
          <c:xVal>
            <c:numRef>
              <c:f>'Model 5'!$AR$153:$EN$153</c:f>
              <c:numCache>
                <c:formatCode>#,##0.000</c:formatCode>
                <c:ptCount val="101"/>
                <c:pt idx="0">
                  <c:v>0</c:v>
                </c:pt>
                <c:pt idx="1">
                  <c:v>0.01</c:v>
                </c:pt>
                <c:pt idx="2">
                  <c:v>0.02</c:v>
                </c:pt>
                <c:pt idx="3">
                  <c:v>0.03</c:v>
                </c:pt>
                <c:pt idx="4">
                  <c:v>0.04</c:v>
                </c:pt>
                <c:pt idx="5">
                  <c:v>0.05</c:v>
                </c:pt>
                <c:pt idx="6">
                  <c:v>6.0000000000000005E-2</c:v>
                </c:pt>
                <c:pt idx="7">
                  <c:v>7.0000000000000007E-2</c:v>
                </c:pt>
                <c:pt idx="8">
                  <c:v>0.08</c:v>
                </c:pt>
                <c:pt idx="9">
                  <c:v>0.09</c:v>
                </c:pt>
                <c:pt idx="10">
                  <c:v>9.9999999999999992E-2</c:v>
                </c:pt>
                <c:pt idx="11">
                  <c:v>0.10999999999999999</c:v>
                </c:pt>
                <c:pt idx="12">
                  <c:v>0.11999999999999998</c:v>
                </c:pt>
                <c:pt idx="13">
                  <c:v>0.12999999999999998</c:v>
                </c:pt>
                <c:pt idx="14">
                  <c:v>0.13999999999999999</c:v>
                </c:pt>
                <c:pt idx="15">
                  <c:v>0.15</c:v>
                </c:pt>
                <c:pt idx="16">
                  <c:v>0.16</c:v>
                </c:pt>
                <c:pt idx="17">
                  <c:v>0.17</c:v>
                </c:pt>
                <c:pt idx="18">
                  <c:v>0.18000000000000002</c:v>
                </c:pt>
                <c:pt idx="19">
                  <c:v>0.19000000000000003</c:v>
                </c:pt>
                <c:pt idx="20">
                  <c:v>0.20000000000000004</c:v>
                </c:pt>
                <c:pt idx="21">
                  <c:v>0.21000000000000005</c:v>
                </c:pt>
                <c:pt idx="22">
                  <c:v>0.22000000000000006</c:v>
                </c:pt>
                <c:pt idx="23">
                  <c:v>0.23000000000000007</c:v>
                </c:pt>
                <c:pt idx="24">
                  <c:v>0.24000000000000007</c:v>
                </c:pt>
                <c:pt idx="25">
                  <c:v>0.25000000000000006</c:v>
                </c:pt>
                <c:pt idx="26">
                  <c:v>0.26000000000000006</c:v>
                </c:pt>
                <c:pt idx="27">
                  <c:v>0.27000000000000007</c:v>
                </c:pt>
                <c:pt idx="28">
                  <c:v>0.28000000000000008</c:v>
                </c:pt>
                <c:pt idx="29">
                  <c:v>0.29000000000000009</c:v>
                </c:pt>
                <c:pt idx="30">
                  <c:v>0.3000000000000001</c:v>
                </c:pt>
                <c:pt idx="31">
                  <c:v>0.31000000000000011</c:v>
                </c:pt>
                <c:pt idx="32">
                  <c:v>0.32000000000000012</c:v>
                </c:pt>
                <c:pt idx="33">
                  <c:v>0.33000000000000013</c:v>
                </c:pt>
                <c:pt idx="34">
                  <c:v>0.34000000000000014</c:v>
                </c:pt>
                <c:pt idx="35">
                  <c:v>0.35000000000000014</c:v>
                </c:pt>
                <c:pt idx="36">
                  <c:v>0.36000000000000015</c:v>
                </c:pt>
                <c:pt idx="37">
                  <c:v>0.37000000000000016</c:v>
                </c:pt>
                <c:pt idx="38">
                  <c:v>0.38000000000000017</c:v>
                </c:pt>
                <c:pt idx="39">
                  <c:v>0.39000000000000018</c:v>
                </c:pt>
                <c:pt idx="40">
                  <c:v>0.40000000000000019</c:v>
                </c:pt>
                <c:pt idx="41">
                  <c:v>0.4100000000000002</c:v>
                </c:pt>
                <c:pt idx="42">
                  <c:v>0.42000000000000021</c:v>
                </c:pt>
                <c:pt idx="43">
                  <c:v>0.43000000000000022</c:v>
                </c:pt>
                <c:pt idx="44">
                  <c:v>0.44000000000000022</c:v>
                </c:pt>
                <c:pt idx="45">
                  <c:v>0.45000000000000023</c:v>
                </c:pt>
                <c:pt idx="46">
                  <c:v>0.46000000000000024</c:v>
                </c:pt>
                <c:pt idx="47">
                  <c:v>0.47000000000000025</c:v>
                </c:pt>
                <c:pt idx="48">
                  <c:v>0.48000000000000026</c:v>
                </c:pt>
                <c:pt idx="49">
                  <c:v>0.49000000000000027</c:v>
                </c:pt>
                <c:pt idx="50">
                  <c:v>0.50000000000000022</c:v>
                </c:pt>
                <c:pt idx="51">
                  <c:v>0.51000000000000023</c:v>
                </c:pt>
                <c:pt idx="52">
                  <c:v>0.52000000000000024</c:v>
                </c:pt>
                <c:pt idx="53">
                  <c:v>0.53000000000000025</c:v>
                </c:pt>
                <c:pt idx="54">
                  <c:v>0.54000000000000026</c:v>
                </c:pt>
                <c:pt idx="55">
                  <c:v>0.55000000000000027</c:v>
                </c:pt>
                <c:pt idx="56">
                  <c:v>0.56000000000000028</c:v>
                </c:pt>
                <c:pt idx="57">
                  <c:v>0.57000000000000028</c:v>
                </c:pt>
                <c:pt idx="58">
                  <c:v>0.58000000000000029</c:v>
                </c:pt>
                <c:pt idx="59">
                  <c:v>0.5900000000000003</c:v>
                </c:pt>
                <c:pt idx="60">
                  <c:v>0.60000000000000031</c:v>
                </c:pt>
                <c:pt idx="61">
                  <c:v>0.61000000000000032</c:v>
                </c:pt>
                <c:pt idx="62">
                  <c:v>0.62000000000000033</c:v>
                </c:pt>
                <c:pt idx="63">
                  <c:v>0.63000000000000034</c:v>
                </c:pt>
                <c:pt idx="64">
                  <c:v>0.64000000000000035</c:v>
                </c:pt>
                <c:pt idx="65">
                  <c:v>0.65000000000000036</c:v>
                </c:pt>
                <c:pt idx="66">
                  <c:v>0.66000000000000036</c:v>
                </c:pt>
                <c:pt idx="67">
                  <c:v>0.67000000000000037</c:v>
                </c:pt>
                <c:pt idx="68">
                  <c:v>0.68000000000000038</c:v>
                </c:pt>
                <c:pt idx="69">
                  <c:v>0.69000000000000039</c:v>
                </c:pt>
                <c:pt idx="70">
                  <c:v>0.7000000000000004</c:v>
                </c:pt>
                <c:pt idx="71">
                  <c:v>0.71000000000000041</c:v>
                </c:pt>
                <c:pt idx="72">
                  <c:v>0.72000000000000042</c:v>
                </c:pt>
                <c:pt idx="73">
                  <c:v>0.73000000000000043</c:v>
                </c:pt>
                <c:pt idx="74">
                  <c:v>0.74000000000000044</c:v>
                </c:pt>
                <c:pt idx="75">
                  <c:v>0.75000000000000044</c:v>
                </c:pt>
                <c:pt idx="76">
                  <c:v>0.76000000000000045</c:v>
                </c:pt>
                <c:pt idx="77">
                  <c:v>0.77000000000000046</c:v>
                </c:pt>
                <c:pt idx="78">
                  <c:v>0.78000000000000047</c:v>
                </c:pt>
                <c:pt idx="79">
                  <c:v>0.79000000000000048</c:v>
                </c:pt>
                <c:pt idx="80">
                  <c:v>0.80000000000000049</c:v>
                </c:pt>
                <c:pt idx="81">
                  <c:v>0.8100000000000005</c:v>
                </c:pt>
                <c:pt idx="82">
                  <c:v>0.82000000000000051</c:v>
                </c:pt>
                <c:pt idx="83">
                  <c:v>0.83000000000000052</c:v>
                </c:pt>
                <c:pt idx="84">
                  <c:v>0.84000000000000052</c:v>
                </c:pt>
                <c:pt idx="85">
                  <c:v>0.85000000000000053</c:v>
                </c:pt>
                <c:pt idx="86">
                  <c:v>0.86000000000000054</c:v>
                </c:pt>
                <c:pt idx="87">
                  <c:v>0.87000000000000055</c:v>
                </c:pt>
                <c:pt idx="88">
                  <c:v>0.88000000000000056</c:v>
                </c:pt>
                <c:pt idx="89">
                  <c:v>0.89000000000000057</c:v>
                </c:pt>
                <c:pt idx="90">
                  <c:v>0.90000000000000058</c:v>
                </c:pt>
                <c:pt idx="91">
                  <c:v>0.91000000000000059</c:v>
                </c:pt>
                <c:pt idx="92">
                  <c:v>0.9200000000000006</c:v>
                </c:pt>
                <c:pt idx="93">
                  <c:v>0.9300000000000006</c:v>
                </c:pt>
                <c:pt idx="94">
                  <c:v>0.94000000000000061</c:v>
                </c:pt>
                <c:pt idx="95">
                  <c:v>0.95000000000000062</c:v>
                </c:pt>
                <c:pt idx="96">
                  <c:v>0.96000000000000063</c:v>
                </c:pt>
                <c:pt idx="97">
                  <c:v>0.97000000000000064</c:v>
                </c:pt>
                <c:pt idx="98">
                  <c:v>0.98000000000000065</c:v>
                </c:pt>
                <c:pt idx="99">
                  <c:v>0.99000000000000066</c:v>
                </c:pt>
                <c:pt idx="100">
                  <c:v>1.0000000000000007</c:v>
                </c:pt>
              </c:numCache>
            </c:numRef>
          </c:xVal>
          <c:yVal>
            <c:numRef>
              <c:f>'Model 5'!$AR$154:$EN$154</c:f>
              <c:numCache>
                <c:formatCode>#,##0.000</c:formatCode>
                <c:ptCount val="101"/>
                <c:pt idx="0">
                  <c:v>1</c:v>
                </c:pt>
                <c:pt idx="1">
                  <c:v>0.98092643051771122</c:v>
                </c:pt>
                <c:pt idx="2">
                  <c:v>0.96457765667574935</c:v>
                </c:pt>
                <c:pt idx="3">
                  <c:v>0.94986376021798369</c:v>
                </c:pt>
                <c:pt idx="4">
                  <c:v>0.93623978201634883</c:v>
                </c:pt>
                <c:pt idx="5">
                  <c:v>0.92479564032697537</c:v>
                </c:pt>
                <c:pt idx="6">
                  <c:v>0.90953678474114441</c:v>
                </c:pt>
                <c:pt idx="7">
                  <c:v>0.89754768392370565</c:v>
                </c:pt>
                <c:pt idx="8">
                  <c:v>0.88337874659400539</c:v>
                </c:pt>
                <c:pt idx="9">
                  <c:v>0.86920980926430513</c:v>
                </c:pt>
                <c:pt idx="10">
                  <c:v>0.84632152588555865</c:v>
                </c:pt>
                <c:pt idx="11">
                  <c:v>0.80708446866485006</c:v>
                </c:pt>
                <c:pt idx="12">
                  <c:v>0.74223433242506809</c:v>
                </c:pt>
                <c:pt idx="13">
                  <c:v>0.68010899182561302</c:v>
                </c:pt>
                <c:pt idx="14">
                  <c:v>0.62070844686648508</c:v>
                </c:pt>
                <c:pt idx="15">
                  <c:v>0.57166212534059946</c:v>
                </c:pt>
                <c:pt idx="16">
                  <c:v>0.54441416893732975</c:v>
                </c:pt>
                <c:pt idx="17">
                  <c:v>0.54332425068119894</c:v>
                </c:pt>
                <c:pt idx="18">
                  <c:v>0.54168937329700273</c:v>
                </c:pt>
                <c:pt idx="19">
                  <c:v>0.53950953678474112</c:v>
                </c:pt>
                <c:pt idx="20">
                  <c:v>0.5373297002724795</c:v>
                </c:pt>
                <c:pt idx="21">
                  <c:v>0.53569482288828341</c:v>
                </c:pt>
                <c:pt idx="22">
                  <c:v>0.5346049046321526</c:v>
                </c:pt>
                <c:pt idx="23">
                  <c:v>0.52806539509536787</c:v>
                </c:pt>
                <c:pt idx="24">
                  <c:v>0.51444141689373302</c:v>
                </c:pt>
                <c:pt idx="25">
                  <c:v>0.50081743869209816</c:v>
                </c:pt>
                <c:pt idx="26">
                  <c:v>0.48719346049046325</c:v>
                </c:pt>
                <c:pt idx="27">
                  <c:v>0.47356948228882839</c:v>
                </c:pt>
                <c:pt idx="28">
                  <c:v>0.46376021798365119</c:v>
                </c:pt>
                <c:pt idx="29">
                  <c:v>0.45068119891008174</c:v>
                </c:pt>
                <c:pt idx="30">
                  <c:v>0.39509536784741145</c:v>
                </c:pt>
                <c:pt idx="31">
                  <c:v>0.31989100817438693</c:v>
                </c:pt>
                <c:pt idx="32">
                  <c:v>0.2446866485013624</c:v>
                </c:pt>
                <c:pt idx="33">
                  <c:v>0.17166212534059946</c:v>
                </c:pt>
                <c:pt idx="34">
                  <c:v>0.10953678474114442</c:v>
                </c:pt>
                <c:pt idx="35">
                  <c:v>8.9918256130790186E-2</c:v>
                </c:pt>
                <c:pt idx="36">
                  <c:v>8.9918256130790186E-2</c:v>
                </c:pt>
                <c:pt idx="37">
                  <c:v>8.9918256130790186E-2</c:v>
                </c:pt>
                <c:pt idx="38">
                  <c:v>8.9918256130790186E-2</c:v>
                </c:pt>
                <c:pt idx="39">
                  <c:v>8.9918256130790186E-2</c:v>
                </c:pt>
                <c:pt idx="40">
                  <c:v>8.9918256130790186E-2</c:v>
                </c:pt>
                <c:pt idx="41">
                  <c:v>8.9918256130790186E-2</c:v>
                </c:pt>
                <c:pt idx="42">
                  <c:v>8.8283378746594005E-2</c:v>
                </c:pt>
                <c:pt idx="43">
                  <c:v>8.6648501362397823E-2</c:v>
                </c:pt>
                <c:pt idx="44">
                  <c:v>8.5013623978201627E-2</c:v>
                </c:pt>
                <c:pt idx="45">
                  <c:v>8.337874659400546E-2</c:v>
                </c:pt>
                <c:pt idx="46">
                  <c:v>8.1743869209809264E-2</c:v>
                </c:pt>
                <c:pt idx="47">
                  <c:v>8.1743869209809264E-2</c:v>
                </c:pt>
                <c:pt idx="48">
                  <c:v>8.1743869209809264E-2</c:v>
                </c:pt>
                <c:pt idx="49">
                  <c:v>8.1743869209809264E-2</c:v>
                </c:pt>
                <c:pt idx="50">
                  <c:v>8.1743869209809264E-2</c:v>
                </c:pt>
                <c:pt idx="51">
                  <c:v>8.1743869209809264E-2</c:v>
                </c:pt>
                <c:pt idx="52">
                  <c:v>8.1743869209809264E-2</c:v>
                </c:pt>
                <c:pt idx="53">
                  <c:v>8.1743869209809264E-2</c:v>
                </c:pt>
                <c:pt idx="54">
                  <c:v>6.7029972752043601E-2</c:v>
                </c:pt>
                <c:pt idx="55">
                  <c:v>5.2316076294277924E-2</c:v>
                </c:pt>
                <c:pt idx="56">
                  <c:v>3.7602179836512262E-2</c:v>
                </c:pt>
                <c:pt idx="57">
                  <c:v>2.2888283378746595E-2</c:v>
                </c:pt>
                <c:pt idx="58">
                  <c:v>8.1743869209809257E-3</c:v>
                </c:pt>
                <c:pt idx="59">
                  <c:v>8.1743869209809257E-3</c:v>
                </c:pt>
                <c:pt idx="60">
                  <c:v>8.1743869209809257E-3</c:v>
                </c:pt>
                <c:pt idx="61">
                  <c:v>8.1743869209809257E-3</c:v>
                </c:pt>
                <c:pt idx="62">
                  <c:v>8.1743869209809257E-3</c:v>
                </c:pt>
                <c:pt idx="63">
                  <c:v>8.1743869209809257E-3</c:v>
                </c:pt>
                <c:pt idx="64">
                  <c:v>8.1743869209809257E-3</c:v>
                </c:pt>
                <c:pt idx="65">
                  <c:v>8.1743869209809257E-3</c:v>
                </c:pt>
                <c:pt idx="66">
                  <c:v>8.1743869209809257E-3</c:v>
                </c:pt>
                <c:pt idx="67">
                  <c:v>8.1743869209809257E-3</c:v>
                </c:pt>
                <c:pt idx="68">
                  <c:v>8.1743869209809257E-3</c:v>
                </c:pt>
                <c:pt idx="69">
                  <c:v>8.1743869209809257E-3</c:v>
                </c:pt>
                <c:pt idx="70">
                  <c:v>8.1743869209809257E-3</c:v>
                </c:pt>
                <c:pt idx="71">
                  <c:v>8.1743869209809257E-3</c:v>
                </c:pt>
                <c:pt idx="72">
                  <c:v>8.1743869209809257E-3</c:v>
                </c:pt>
                <c:pt idx="73">
                  <c:v>8.1743869209809257E-3</c:v>
                </c:pt>
                <c:pt idx="74">
                  <c:v>8.1743869209809257E-3</c:v>
                </c:pt>
                <c:pt idx="75">
                  <c:v>8.1743869209809257E-3</c:v>
                </c:pt>
                <c:pt idx="76">
                  <c:v>8.1743869209809257E-3</c:v>
                </c:pt>
                <c:pt idx="77">
                  <c:v>8.1743869209809257E-3</c:v>
                </c:pt>
                <c:pt idx="78">
                  <c:v>8.1743869209809257E-3</c:v>
                </c:pt>
                <c:pt idx="79">
                  <c:v>8.1743869209809257E-3</c:v>
                </c:pt>
                <c:pt idx="80">
                  <c:v>8.1743869209809257E-3</c:v>
                </c:pt>
                <c:pt idx="81">
                  <c:v>8.1743869209809257E-3</c:v>
                </c:pt>
                <c:pt idx="82">
                  <c:v>8.1743869209809257E-3</c:v>
                </c:pt>
                <c:pt idx="83">
                  <c:v>8.1743869209809257E-3</c:v>
                </c:pt>
                <c:pt idx="84">
                  <c:v>7.6294277929155312E-3</c:v>
                </c:pt>
                <c:pt idx="85">
                  <c:v>7.0844686648501368E-3</c:v>
                </c:pt>
                <c:pt idx="86">
                  <c:v>5.994550408719347E-3</c:v>
                </c:pt>
                <c:pt idx="87">
                  <c:v>4.9046321525885563E-3</c:v>
                </c:pt>
                <c:pt idx="88">
                  <c:v>3.8147138964577656E-3</c:v>
                </c:pt>
                <c:pt idx="89">
                  <c:v>3.2697547683923703E-3</c:v>
                </c:pt>
                <c:pt idx="90">
                  <c:v>2.7247956403269754E-3</c:v>
                </c:pt>
                <c:pt idx="91">
                  <c:v>2.1798365122615805E-3</c:v>
                </c:pt>
                <c:pt idx="92">
                  <c:v>1.6348773841961851E-3</c:v>
                </c:pt>
                <c:pt idx="93">
                  <c:v>1.0899182561307902E-3</c:v>
                </c:pt>
                <c:pt idx="94">
                  <c:v>5.4495912806539512E-4</c:v>
                </c:pt>
                <c:pt idx="95">
                  <c:v>0</c:v>
                </c:pt>
                <c:pt idx="96">
                  <c:v>0</c:v>
                </c:pt>
                <c:pt idx="97">
                  <c:v>0</c:v>
                </c:pt>
                <c:pt idx="98">
                  <c:v>0</c:v>
                </c:pt>
                <c:pt idx="99">
                  <c:v>0</c:v>
                </c:pt>
                <c:pt idx="100">
                  <c:v>0</c:v>
                </c:pt>
              </c:numCache>
            </c:numRef>
          </c:yVal>
          <c:smooth val="0"/>
          <c:extLst>
            <c:ext xmlns:c16="http://schemas.microsoft.com/office/drawing/2014/chart" uri="{C3380CC4-5D6E-409C-BE32-E72D297353CC}">
              <c16:uniqueId val="{00000000-CE17-4FED-89A2-C9CBC4B404BF}"/>
            </c:ext>
          </c:extLst>
        </c:ser>
        <c:ser>
          <c:idx val="1"/>
          <c:order val="1"/>
          <c:tx>
            <c:v>Specificity</c:v>
          </c:tx>
          <c:spPr>
            <a:ln w="28575">
              <a:solidFill>
                <a:srgbClr val="FF0000"/>
              </a:solidFill>
            </a:ln>
          </c:spPr>
          <c:marker>
            <c:symbol val="none"/>
          </c:marker>
          <c:xVal>
            <c:numRef>
              <c:f>'Model 5'!$AR$153:$EN$153</c:f>
              <c:numCache>
                <c:formatCode>#,##0.000</c:formatCode>
                <c:ptCount val="101"/>
                <c:pt idx="0">
                  <c:v>0</c:v>
                </c:pt>
                <c:pt idx="1">
                  <c:v>0.01</c:v>
                </c:pt>
                <c:pt idx="2">
                  <c:v>0.02</c:v>
                </c:pt>
                <c:pt idx="3">
                  <c:v>0.03</c:v>
                </c:pt>
                <c:pt idx="4">
                  <c:v>0.04</c:v>
                </c:pt>
                <c:pt idx="5">
                  <c:v>0.05</c:v>
                </c:pt>
                <c:pt idx="6">
                  <c:v>6.0000000000000005E-2</c:v>
                </c:pt>
                <c:pt idx="7">
                  <c:v>7.0000000000000007E-2</c:v>
                </c:pt>
                <c:pt idx="8">
                  <c:v>0.08</c:v>
                </c:pt>
                <c:pt idx="9">
                  <c:v>0.09</c:v>
                </c:pt>
                <c:pt idx="10">
                  <c:v>9.9999999999999992E-2</c:v>
                </c:pt>
                <c:pt idx="11">
                  <c:v>0.10999999999999999</c:v>
                </c:pt>
                <c:pt idx="12">
                  <c:v>0.11999999999999998</c:v>
                </c:pt>
                <c:pt idx="13">
                  <c:v>0.12999999999999998</c:v>
                </c:pt>
                <c:pt idx="14">
                  <c:v>0.13999999999999999</c:v>
                </c:pt>
                <c:pt idx="15">
                  <c:v>0.15</c:v>
                </c:pt>
                <c:pt idx="16">
                  <c:v>0.16</c:v>
                </c:pt>
                <c:pt idx="17">
                  <c:v>0.17</c:v>
                </c:pt>
                <c:pt idx="18">
                  <c:v>0.18000000000000002</c:v>
                </c:pt>
                <c:pt idx="19">
                  <c:v>0.19000000000000003</c:v>
                </c:pt>
                <c:pt idx="20">
                  <c:v>0.20000000000000004</c:v>
                </c:pt>
                <c:pt idx="21">
                  <c:v>0.21000000000000005</c:v>
                </c:pt>
                <c:pt idx="22">
                  <c:v>0.22000000000000006</c:v>
                </c:pt>
                <c:pt idx="23">
                  <c:v>0.23000000000000007</c:v>
                </c:pt>
                <c:pt idx="24">
                  <c:v>0.24000000000000007</c:v>
                </c:pt>
                <c:pt idx="25">
                  <c:v>0.25000000000000006</c:v>
                </c:pt>
                <c:pt idx="26">
                  <c:v>0.26000000000000006</c:v>
                </c:pt>
                <c:pt idx="27">
                  <c:v>0.27000000000000007</c:v>
                </c:pt>
                <c:pt idx="28">
                  <c:v>0.28000000000000008</c:v>
                </c:pt>
                <c:pt idx="29">
                  <c:v>0.29000000000000009</c:v>
                </c:pt>
                <c:pt idx="30">
                  <c:v>0.3000000000000001</c:v>
                </c:pt>
                <c:pt idx="31">
                  <c:v>0.31000000000000011</c:v>
                </c:pt>
                <c:pt idx="32">
                  <c:v>0.32000000000000012</c:v>
                </c:pt>
                <c:pt idx="33">
                  <c:v>0.33000000000000013</c:v>
                </c:pt>
                <c:pt idx="34">
                  <c:v>0.34000000000000014</c:v>
                </c:pt>
                <c:pt idx="35">
                  <c:v>0.35000000000000014</c:v>
                </c:pt>
                <c:pt idx="36">
                  <c:v>0.36000000000000015</c:v>
                </c:pt>
                <c:pt idx="37">
                  <c:v>0.37000000000000016</c:v>
                </c:pt>
                <c:pt idx="38">
                  <c:v>0.38000000000000017</c:v>
                </c:pt>
                <c:pt idx="39">
                  <c:v>0.39000000000000018</c:v>
                </c:pt>
                <c:pt idx="40">
                  <c:v>0.40000000000000019</c:v>
                </c:pt>
                <c:pt idx="41">
                  <c:v>0.4100000000000002</c:v>
                </c:pt>
                <c:pt idx="42">
                  <c:v>0.42000000000000021</c:v>
                </c:pt>
                <c:pt idx="43">
                  <c:v>0.43000000000000022</c:v>
                </c:pt>
                <c:pt idx="44">
                  <c:v>0.44000000000000022</c:v>
                </c:pt>
                <c:pt idx="45">
                  <c:v>0.45000000000000023</c:v>
                </c:pt>
                <c:pt idx="46">
                  <c:v>0.46000000000000024</c:v>
                </c:pt>
                <c:pt idx="47">
                  <c:v>0.47000000000000025</c:v>
                </c:pt>
                <c:pt idx="48">
                  <c:v>0.48000000000000026</c:v>
                </c:pt>
                <c:pt idx="49">
                  <c:v>0.49000000000000027</c:v>
                </c:pt>
                <c:pt idx="50">
                  <c:v>0.50000000000000022</c:v>
                </c:pt>
                <c:pt idx="51">
                  <c:v>0.51000000000000023</c:v>
                </c:pt>
                <c:pt idx="52">
                  <c:v>0.52000000000000024</c:v>
                </c:pt>
                <c:pt idx="53">
                  <c:v>0.53000000000000025</c:v>
                </c:pt>
                <c:pt idx="54">
                  <c:v>0.54000000000000026</c:v>
                </c:pt>
                <c:pt idx="55">
                  <c:v>0.55000000000000027</c:v>
                </c:pt>
                <c:pt idx="56">
                  <c:v>0.56000000000000028</c:v>
                </c:pt>
                <c:pt idx="57">
                  <c:v>0.57000000000000028</c:v>
                </c:pt>
                <c:pt idx="58">
                  <c:v>0.58000000000000029</c:v>
                </c:pt>
                <c:pt idx="59">
                  <c:v>0.5900000000000003</c:v>
                </c:pt>
                <c:pt idx="60">
                  <c:v>0.60000000000000031</c:v>
                </c:pt>
                <c:pt idx="61">
                  <c:v>0.61000000000000032</c:v>
                </c:pt>
                <c:pt idx="62">
                  <c:v>0.62000000000000033</c:v>
                </c:pt>
                <c:pt idx="63">
                  <c:v>0.63000000000000034</c:v>
                </c:pt>
                <c:pt idx="64">
                  <c:v>0.64000000000000035</c:v>
                </c:pt>
                <c:pt idx="65">
                  <c:v>0.65000000000000036</c:v>
                </c:pt>
                <c:pt idx="66">
                  <c:v>0.66000000000000036</c:v>
                </c:pt>
                <c:pt idx="67">
                  <c:v>0.67000000000000037</c:v>
                </c:pt>
                <c:pt idx="68">
                  <c:v>0.68000000000000038</c:v>
                </c:pt>
                <c:pt idx="69">
                  <c:v>0.69000000000000039</c:v>
                </c:pt>
                <c:pt idx="70">
                  <c:v>0.7000000000000004</c:v>
                </c:pt>
                <c:pt idx="71">
                  <c:v>0.71000000000000041</c:v>
                </c:pt>
                <c:pt idx="72">
                  <c:v>0.72000000000000042</c:v>
                </c:pt>
                <c:pt idx="73">
                  <c:v>0.73000000000000043</c:v>
                </c:pt>
                <c:pt idx="74">
                  <c:v>0.74000000000000044</c:v>
                </c:pt>
                <c:pt idx="75">
                  <c:v>0.75000000000000044</c:v>
                </c:pt>
                <c:pt idx="76">
                  <c:v>0.76000000000000045</c:v>
                </c:pt>
                <c:pt idx="77">
                  <c:v>0.77000000000000046</c:v>
                </c:pt>
                <c:pt idx="78">
                  <c:v>0.78000000000000047</c:v>
                </c:pt>
                <c:pt idx="79">
                  <c:v>0.79000000000000048</c:v>
                </c:pt>
                <c:pt idx="80">
                  <c:v>0.80000000000000049</c:v>
                </c:pt>
                <c:pt idx="81">
                  <c:v>0.8100000000000005</c:v>
                </c:pt>
                <c:pt idx="82">
                  <c:v>0.82000000000000051</c:v>
                </c:pt>
                <c:pt idx="83">
                  <c:v>0.83000000000000052</c:v>
                </c:pt>
                <c:pt idx="84">
                  <c:v>0.84000000000000052</c:v>
                </c:pt>
                <c:pt idx="85">
                  <c:v>0.85000000000000053</c:v>
                </c:pt>
                <c:pt idx="86">
                  <c:v>0.86000000000000054</c:v>
                </c:pt>
                <c:pt idx="87">
                  <c:v>0.87000000000000055</c:v>
                </c:pt>
                <c:pt idx="88">
                  <c:v>0.88000000000000056</c:v>
                </c:pt>
                <c:pt idx="89">
                  <c:v>0.89000000000000057</c:v>
                </c:pt>
                <c:pt idx="90">
                  <c:v>0.90000000000000058</c:v>
                </c:pt>
                <c:pt idx="91">
                  <c:v>0.91000000000000059</c:v>
                </c:pt>
                <c:pt idx="92">
                  <c:v>0.9200000000000006</c:v>
                </c:pt>
                <c:pt idx="93">
                  <c:v>0.9300000000000006</c:v>
                </c:pt>
                <c:pt idx="94">
                  <c:v>0.94000000000000061</c:v>
                </c:pt>
                <c:pt idx="95">
                  <c:v>0.95000000000000062</c:v>
                </c:pt>
                <c:pt idx="96">
                  <c:v>0.96000000000000063</c:v>
                </c:pt>
                <c:pt idx="97">
                  <c:v>0.97000000000000064</c:v>
                </c:pt>
                <c:pt idx="98">
                  <c:v>0.98000000000000065</c:v>
                </c:pt>
                <c:pt idx="99">
                  <c:v>0.99000000000000066</c:v>
                </c:pt>
                <c:pt idx="100">
                  <c:v>1.0000000000000007</c:v>
                </c:pt>
              </c:numCache>
            </c:numRef>
          </c:xVal>
          <c:yVal>
            <c:numRef>
              <c:f>'Model 5'!$AR$155:$EN$155</c:f>
              <c:numCache>
                <c:formatCode>#,##0.000</c:formatCode>
                <c:ptCount val="101"/>
                <c:pt idx="0">
                  <c:v>0</c:v>
                </c:pt>
                <c:pt idx="1">
                  <c:v>0.29431626336522226</c:v>
                </c:pt>
                <c:pt idx="2">
                  <c:v>0.32009003939223407</c:v>
                </c:pt>
                <c:pt idx="3">
                  <c:v>0.43173888576252112</c:v>
                </c:pt>
                <c:pt idx="4">
                  <c:v>0.48806978052898142</c:v>
                </c:pt>
                <c:pt idx="5">
                  <c:v>0.53168261114237481</c:v>
                </c:pt>
                <c:pt idx="6">
                  <c:v>0.56854248733821044</c:v>
                </c:pt>
                <c:pt idx="7">
                  <c:v>0.60180078784468205</c:v>
                </c:pt>
                <c:pt idx="8">
                  <c:v>0.63072594259988746</c:v>
                </c:pt>
                <c:pt idx="9">
                  <c:v>0.66696679797411373</c:v>
                </c:pt>
                <c:pt idx="10">
                  <c:v>0.71035453010692173</c:v>
                </c:pt>
                <c:pt idx="11">
                  <c:v>0.75610579628587504</c:v>
                </c:pt>
                <c:pt idx="12">
                  <c:v>0.80140686550365781</c:v>
                </c:pt>
                <c:pt idx="13">
                  <c:v>0.83680360157568934</c:v>
                </c:pt>
                <c:pt idx="14">
                  <c:v>0.86167698368036016</c:v>
                </c:pt>
                <c:pt idx="15">
                  <c:v>0.87546426561620716</c:v>
                </c:pt>
                <c:pt idx="16">
                  <c:v>0.88154192459200897</c:v>
                </c:pt>
                <c:pt idx="17">
                  <c:v>0.88289251547552061</c:v>
                </c:pt>
                <c:pt idx="18">
                  <c:v>0.88441193021947095</c:v>
                </c:pt>
                <c:pt idx="19">
                  <c:v>0.88559369724254366</c:v>
                </c:pt>
                <c:pt idx="20">
                  <c:v>0.88649409116488465</c:v>
                </c:pt>
                <c:pt idx="21">
                  <c:v>0.88733821046707928</c:v>
                </c:pt>
                <c:pt idx="22">
                  <c:v>0.88778840742824983</c:v>
                </c:pt>
                <c:pt idx="23">
                  <c:v>0.88823860438942037</c:v>
                </c:pt>
                <c:pt idx="24">
                  <c:v>0.88874507597073715</c:v>
                </c:pt>
                <c:pt idx="25">
                  <c:v>0.88936409679234674</c:v>
                </c:pt>
                <c:pt idx="26">
                  <c:v>0.89009566685424879</c:v>
                </c:pt>
                <c:pt idx="27">
                  <c:v>0.89093978615644343</c:v>
                </c:pt>
                <c:pt idx="28">
                  <c:v>0.89251547552054022</c:v>
                </c:pt>
                <c:pt idx="29">
                  <c:v>0.89651097355092846</c:v>
                </c:pt>
                <c:pt idx="30">
                  <c:v>0.91451885199774896</c:v>
                </c:pt>
                <c:pt idx="31">
                  <c:v>0.93472144063027574</c:v>
                </c:pt>
                <c:pt idx="32">
                  <c:v>0.95458638154192454</c:v>
                </c:pt>
                <c:pt idx="33">
                  <c:v>0.97355092853123237</c:v>
                </c:pt>
                <c:pt idx="34">
                  <c:v>0.99003939223410242</c:v>
                </c:pt>
                <c:pt idx="35">
                  <c:v>0.99240292628024762</c:v>
                </c:pt>
                <c:pt idx="36">
                  <c:v>0.99245920090039386</c:v>
                </c:pt>
                <c:pt idx="37">
                  <c:v>0.99257175014068655</c:v>
                </c:pt>
                <c:pt idx="38">
                  <c:v>0.99274057400112548</c:v>
                </c:pt>
                <c:pt idx="39">
                  <c:v>0.99302194710185698</c:v>
                </c:pt>
                <c:pt idx="40">
                  <c:v>0.99341586944288118</c:v>
                </c:pt>
                <c:pt idx="41">
                  <c:v>0.99380979178390549</c:v>
                </c:pt>
                <c:pt idx="42">
                  <c:v>0.99454136184580755</c:v>
                </c:pt>
                <c:pt idx="43">
                  <c:v>0.99521665728756326</c:v>
                </c:pt>
                <c:pt idx="44">
                  <c:v>0.99577940348902649</c:v>
                </c:pt>
                <c:pt idx="45">
                  <c:v>0.99622960045019693</c:v>
                </c:pt>
                <c:pt idx="46">
                  <c:v>0.99662352279122113</c:v>
                </c:pt>
                <c:pt idx="47">
                  <c:v>0.99662352279122113</c:v>
                </c:pt>
                <c:pt idx="48">
                  <c:v>0.99662352279122113</c:v>
                </c:pt>
                <c:pt idx="49">
                  <c:v>0.99662352279122113</c:v>
                </c:pt>
                <c:pt idx="50">
                  <c:v>0.99662352279122113</c:v>
                </c:pt>
                <c:pt idx="51">
                  <c:v>0.99662352279122113</c:v>
                </c:pt>
                <c:pt idx="52">
                  <c:v>0.99662352279122113</c:v>
                </c:pt>
                <c:pt idx="53">
                  <c:v>0.99662352279122113</c:v>
                </c:pt>
                <c:pt idx="54">
                  <c:v>0.99707371975239167</c:v>
                </c:pt>
                <c:pt idx="55">
                  <c:v>0.99758019133370857</c:v>
                </c:pt>
                <c:pt idx="56">
                  <c:v>0.99808666291502524</c:v>
                </c:pt>
                <c:pt idx="57">
                  <c:v>0.99859313449634213</c:v>
                </c:pt>
                <c:pt idx="58">
                  <c:v>0.99915588069780525</c:v>
                </c:pt>
                <c:pt idx="59">
                  <c:v>0.99926842993809795</c:v>
                </c:pt>
                <c:pt idx="60">
                  <c:v>0.99938097917839064</c:v>
                </c:pt>
                <c:pt idx="61">
                  <c:v>0.99949352841868311</c:v>
                </c:pt>
                <c:pt idx="62">
                  <c:v>0.99966235227912215</c:v>
                </c:pt>
                <c:pt idx="63">
                  <c:v>0.99977490151941473</c:v>
                </c:pt>
                <c:pt idx="64">
                  <c:v>0.99988745075970731</c:v>
                </c:pt>
                <c:pt idx="65">
                  <c:v>0.99994372537985377</c:v>
                </c:pt>
                <c:pt idx="66">
                  <c:v>1</c:v>
                </c:pt>
                <c:pt idx="67">
                  <c:v>1</c:v>
                </c:pt>
                <c:pt idx="68">
                  <c:v>1</c:v>
                </c:pt>
                <c:pt idx="69">
                  <c:v>1</c:v>
                </c:pt>
                <c:pt idx="70">
                  <c:v>1</c:v>
                </c:pt>
                <c:pt idx="71">
                  <c:v>1</c:v>
                </c:pt>
                <c:pt idx="72">
                  <c:v>1</c:v>
                </c:pt>
                <c:pt idx="73">
                  <c:v>1</c:v>
                </c:pt>
                <c:pt idx="74">
                  <c:v>1</c:v>
                </c:pt>
                <c:pt idx="75">
                  <c:v>1</c:v>
                </c:pt>
                <c:pt idx="76">
                  <c:v>1</c:v>
                </c:pt>
                <c:pt idx="77">
                  <c:v>1</c:v>
                </c:pt>
                <c:pt idx="78">
                  <c:v>1</c:v>
                </c:pt>
                <c:pt idx="79">
                  <c:v>1</c:v>
                </c:pt>
                <c:pt idx="80">
                  <c:v>1</c:v>
                </c:pt>
                <c:pt idx="81">
                  <c:v>1</c:v>
                </c:pt>
                <c:pt idx="82">
                  <c:v>1</c:v>
                </c:pt>
                <c:pt idx="83">
                  <c:v>1</c:v>
                </c:pt>
                <c:pt idx="84">
                  <c:v>1</c:v>
                </c:pt>
                <c:pt idx="85">
                  <c:v>1</c:v>
                </c:pt>
                <c:pt idx="86">
                  <c:v>1</c:v>
                </c:pt>
                <c:pt idx="87">
                  <c:v>1</c:v>
                </c:pt>
                <c:pt idx="88">
                  <c:v>1</c:v>
                </c:pt>
                <c:pt idx="89">
                  <c:v>1</c:v>
                </c:pt>
                <c:pt idx="90">
                  <c:v>1</c:v>
                </c:pt>
                <c:pt idx="91">
                  <c:v>1</c:v>
                </c:pt>
                <c:pt idx="92">
                  <c:v>1</c:v>
                </c:pt>
                <c:pt idx="93">
                  <c:v>1</c:v>
                </c:pt>
                <c:pt idx="94">
                  <c:v>1</c:v>
                </c:pt>
                <c:pt idx="95">
                  <c:v>1</c:v>
                </c:pt>
                <c:pt idx="96">
                  <c:v>1</c:v>
                </c:pt>
                <c:pt idx="97">
                  <c:v>1</c:v>
                </c:pt>
                <c:pt idx="98">
                  <c:v>1</c:v>
                </c:pt>
                <c:pt idx="99">
                  <c:v>1</c:v>
                </c:pt>
                <c:pt idx="100">
                  <c:v>1</c:v>
                </c:pt>
              </c:numCache>
            </c:numRef>
          </c:yVal>
          <c:smooth val="0"/>
          <c:extLst>
            <c:ext xmlns:c16="http://schemas.microsoft.com/office/drawing/2014/chart" uri="{C3380CC4-5D6E-409C-BE32-E72D297353CC}">
              <c16:uniqueId val="{00000001-CE17-4FED-89A2-C9CBC4B404BF}"/>
            </c:ext>
          </c:extLst>
        </c:ser>
        <c:ser>
          <c:idx val="2"/>
          <c:order val="2"/>
          <c:tx>
            <c:strRef>
              <c:f>'Model 5'!$AQ$156</c:f>
              <c:strCache>
                <c:ptCount val="1"/>
                <c:pt idx="0">
                  <c:v>50% Wtd.Avg.</c:v>
                </c:pt>
              </c:strCache>
            </c:strRef>
          </c:tx>
          <c:spPr>
            <a:ln w="28575" cap="rnd" cmpd="sng" algn="ctr">
              <a:solidFill>
                <a:sysClr val="window" lastClr="FFFFFF">
                  <a:lumMod val="50000"/>
                </a:sysClr>
              </a:solidFill>
              <a:prstDash val="sysDot"/>
              <a:round/>
              <a:headEnd type="none" w="med" len="med"/>
              <a:tailEnd type="none" w="med" len="med"/>
            </a:ln>
          </c:spPr>
          <c:marker>
            <c:symbol val="none"/>
          </c:marker>
          <c:xVal>
            <c:numRef>
              <c:f>'Model 5'!$AR$153:$EN$153</c:f>
              <c:numCache>
                <c:formatCode>#,##0.000</c:formatCode>
                <c:ptCount val="101"/>
                <c:pt idx="0">
                  <c:v>0</c:v>
                </c:pt>
                <c:pt idx="1">
                  <c:v>0.01</c:v>
                </c:pt>
                <c:pt idx="2">
                  <c:v>0.02</c:v>
                </c:pt>
                <c:pt idx="3">
                  <c:v>0.03</c:v>
                </c:pt>
                <c:pt idx="4">
                  <c:v>0.04</c:v>
                </c:pt>
                <c:pt idx="5">
                  <c:v>0.05</c:v>
                </c:pt>
                <c:pt idx="6">
                  <c:v>6.0000000000000005E-2</c:v>
                </c:pt>
                <c:pt idx="7">
                  <c:v>7.0000000000000007E-2</c:v>
                </c:pt>
                <c:pt idx="8">
                  <c:v>0.08</c:v>
                </c:pt>
                <c:pt idx="9">
                  <c:v>0.09</c:v>
                </c:pt>
                <c:pt idx="10">
                  <c:v>9.9999999999999992E-2</c:v>
                </c:pt>
                <c:pt idx="11">
                  <c:v>0.10999999999999999</c:v>
                </c:pt>
                <c:pt idx="12">
                  <c:v>0.11999999999999998</c:v>
                </c:pt>
                <c:pt idx="13">
                  <c:v>0.12999999999999998</c:v>
                </c:pt>
                <c:pt idx="14">
                  <c:v>0.13999999999999999</c:v>
                </c:pt>
                <c:pt idx="15">
                  <c:v>0.15</c:v>
                </c:pt>
                <c:pt idx="16">
                  <c:v>0.16</c:v>
                </c:pt>
                <c:pt idx="17">
                  <c:v>0.17</c:v>
                </c:pt>
                <c:pt idx="18">
                  <c:v>0.18000000000000002</c:v>
                </c:pt>
                <c:pt idx="19">
                  <c:v>0.19000000000000003</c:v>
                </c:pt>
                <c:pt idx="20">
                  <c:v>0.20000000000000004</c:v>
                </c:pt>
                <c:pt idx="21">
                  <c:v>0.21000000000000005</c:v>
                </c:pt>
                <c:pt idx="22">
                  <c:v>0.22000000000000006</c:v>
                </c:pt>
                <c:pt idx="23">
                  <c:v>0.23000000000000007</c:v>
                </c:pt>
                <c:pt idx="24">
                  <c:v>0.24000000000000007</c:v>
                </c:pt>
                <c:pt idx="25">
                  <c:v>0.25000000000000006</c:v>
                </c:pt>
                <c:pt idx="26">
                  <c:v>0.26000000000000006</c:v>
                </c:pt>
                <c:pt idx="27">
                  <c:v>0.27000000000000007</c:v>
                </c:pt>
                <c:pt idx="28">
                  <c:v>0.28000000000000008</c:v>
                </c:pt>
                <c:pt idx="29">
                  <c:v>0.29000000000000009</c:v>
                </c:pt>
                <c:pt idx="30">
                  <c:v>0.3000000000000001</c:v>
                </c:pt>
                <c:pt idx="31">
                  <c:v>0.31000000000000011</c:v>
                </c:pt>
                <c:pt idx="32">
                  <c:v>0.32000000000000012</c:v>
                </c:pt>
                <c:pt idx="33">
                  <c:v>0.33000000000000013</c:v>
                </c:pt>
                <c:pt idx="34">
                  <c:v>0.34000000000000014</c:v>
                </c:pt>
                <c:pt idx="35">
                  <c:v>0.35000000000000014</c:v>
                </c:pt>
                <c:pt idx="36">
                  <c:v>0.36000000000000015</c:v>
                </c:pt>
                <c:pt idx="37">
                  <c:v>0.37000000000000016</c:v>
                </c:pt>
                <c:pt idx="38">
                  <c:v>0.38000000000000017</c:v>
                </c:pt>
                <c:pt idx="39">
                  <c:v>0.39000000000000018</c:v>
                </c:pt>
                <c:pt idx="40">
                  <c:v>0.40000000000000019</c:v>
                </c:pt>
                <c:pt idx="41">
                  <c:v>0.4100000000000002</c:v>
                </c:pt>
                <c:pt idx="42">
                  <c:v>0.42000000000000021</c:v>
                </c:pt>
                <c:pt idx="43">
                  <c:v>0.43000000000000022</c:v>
                </c:pt>
                <c:pt idx="44">
                  <c:v>0.44000000000000022</c:v>
                </c:pt>
                <c:pt idx="45">
                  <c:v>0.45000000000000023</c:v>
                </c:pt>
                <c:pt idx="46">
                  <c:v>0.46000000000000024</c:v>
                </c:pt>
                <c:pt idx="47">
                  <c:v>0.47000000000000025</c:v>
                </c:pt>
                <c:pt idx="48">
                  <c:v>0.48000000000000026</c:v>
                </c:pt>
                <c:pt idx="49">
                  <c:v>0.49000000000000027</c:v>
                </c:pt>
                <c:pt idx="50">
                  <c:v>0.50000000000000022</c:v>
                </c:pt>
                <c:pt idx="51">
                  <c:v>0.51000000000000023</c:v>
                </c:pt>
                <c:pt idx="52">
                  <c:v>0.52000000000000024</c:v>
                </c:pt>
                <c:pt idx="53">
                  <c:v>0.53000000000000025</c:v>
                </c:pt>
                <c:pt idx="54">
                  <c:v>0.54000000000000026</c:v>
                </c:pt>
                <c:pt idx="55">
                  <c:v>0.55000000000000027</c:v>
                </c:pt>
                <c:pt idx="56">
                  <c:v>0.56000000000000028</c:v>
                </c:pt>
                <c:pt idx="57">
                  <c:v>0.57000000000000028</c:v>
                </c:pt>
                <c:pt idx="58">
                  <c:v>0.58000000000000029</c:v>
                </c:pt>
                <c:pt idx="59">
                  <c:v>0.5900000000000003</c:v>
                </c:pt>
                <c:pt idx="60">
                  <c:v>0.60000000000000031</c:v>
                </c:pt>
                <c:pt idx="61">
                  <c:v>0.61000000000000032</c:v>
                </c:pt>
                <c:pt idx="62">
                  <c:v>0.62000000000000033</c:v>
                </c:pt>
                <c:pt idx="63">
                  <c:v>0.63000000000000034</c:v>
                </c:pt>
                <c:pt idx="64">
                  <c:v>0.64000000000000035</c:v>
                </c:pt>
                <c:pt idx="65">
                  <c:v>0.65000000000000036</c:v>
                </c:pt>
                <c:pt idx="66">
                  <c:v>0.66000000000000036</c:v>
                </c:pt>
                <c:pt idx="67">
                  <c:v>0.67000000000000037</c:v>
                </c:pt>
                <c:pt idx="68">
                  <c:v>0.68000000000000038</c:v>
                </c:pt>
                <c:pt idx="69">
                  <c:v>0.69000000000000039</c:v>
                </c:pt>
                <c:pt idx="70">
                  <c:v>0.7000000000000004</c:v>
                </c:pt>
                <c:pt idx="71">
                  <c:v>0.71000000000000041</c:v>
                </c:pt>
                <c:pt idx="72">
                  <c:v>0.72000000000000042</c:v>
                </c:pt>
                <c:pt idx="73">
                  <c:v>0.73000000000000043</c:v>
                </c:pt>
                <c:pt idx="74">
                  <c:v>0.74000000000000044</c:v>
                </c:pt>
                <c:pt idx="75">
                  <c:v>0.75000000000000044</c:v>
                </c:pt>
                <c:pt idx="76">
                  <c:v>0.76000000000000045</c:v>
                </c:pt>
                <c:pt idx="77">
                  <c:v>0.77000000000000046</c:v>
                </c:pt>
                <c:pt idx="78">
                  <c:v>0.78000000000000047</c:v>
                </c:pt>
                <c:pt idx="79">
                  <c:v>0.79000000000000048</c:v>
                </c:pt>
                <c:pt idx="80">
                  <c:v>0.80000000000000049</c:v>
                </c:pt>
                <c:pt idx="81">
                  <c:v>0.8100000000000005</c:v>
                </c:pt>
                <c:pt idx="82">
                  <c:v>0.82000000000000051</c:v>
                </c:pt>
                <c:pt idx="83">
                  <c:v>0.83000000000000052</c:v>
                </c:pt>
                <c:pt idx="84">
                  <c:v>0.84000000000000052</c:v>
                </c:pt>
                <c:pt idx="85">
                  <c:v>0.85000000000000053</c:v>
                </c:pt>
                <c:pt idx="86">
                  <c:v>0.86000000000000054</c:v>
                </c:pt>
                <c:pt idx="87">
                  <c:v>0.87000000000000055</c:v>
                </c:pt>
                <c:pt idx="88">
                  <c:v>0.88000000000000056</c:v>
                </c:pt>
                <c:pt idx="89">
                  <c:v>0.89000000000000057</c:v>
                </c:pt>
                <c:pt idx="90">
                  <c:v>0.90000000000000058</c:v>
                </c:pt>
                <c:pt idx="91">
                  <c:v>0.91000000000000059</c:v>
                </c:pt>
                <c:pt idx="92">
                  <c:v>0.9200000000000006</c:v>
                </c:pt>
                <c:pt idx="93">
                  <c:v>0.9300000000000006</c:v>
                </c:pt>
                <c:pt idx="94">
                  <c:v>0.94000000000000061</c:v>
                </c:pt>
                <c:pt idx="95">
                  <c:v>0.95000000000000062</c:v>
                </c:pt>
                <c:pt idx="96">
                  <c:v>0.96000000000000063</c:v>
                </c:pt>
                <c:pt idx="97">
                  <c:v>0.97000000000000064</c:v>
                </c:pt>
                <c:pt idx="98">
                  <c:v>0.98000000000000065</c:v>
                </c:pt>
                <c:pt idx="99">
                  <c:v>0.99000000000000066</c:v>
                </c:pt>
                <c:pt idx="100">
                  <c:v>1.0000000000000007</c:v>
                </c:pt>
              </c:numCache>
            </c:numRef>
          </c:xVal>
          <c:yVal>
            <c:numRef>
              <c:f>'Model 5'!$AR$156:$EN$156</c:f>
              <c:numCache>
                <c:formatCode>#,##0.000</c:formatCode>
                <c:ptCount val="101"/>
                <c:pt idx="0">
                  <c:v>0.5</c:v>
                </c:pt>
                <c:pt idx="1">
                  <c:v>0.63762134694146677</c:v>
                </c:pt>
                <c:pt idx="2">
                  <c:v>0.64233384803399174</c:v>
                </c:pt>
                <c:pt idx="3">
                  <c:v>0.69080132299025243</c:v>
                </c:pt>
                <c:pt idx="4">
                  <c:v>0.71215478127266518</c:v>
                </c:pt>
                <c:pt idx="5">
                  <c:v>0.72823912573467509</c:v>
                </c:pt>
                <c:pt idx="6">
                  <c:v>0.73903963603967737</c:v>
                </c:pt>
                <c:pt idx="7">
                  <c:v>0.74967423588419391</c:v>
                </c:pt>
                <c:pt idx="8">
                  <c:v>0.75705234459694637</c:v>
                </c:pt>
                <c:pt idx="9">
                  <c:v>0.76808830361920943</c:v>
                </c:pt>
                <c:pt idx="10">
                  <c:v>0.77833802799624019</c:v>
                </c:pt>
                <c:pt idx="11">
                  <c:v>0.7815951324753625</c:v>
                </c:pt>
                <c:pt idx="12">
                  <c:v>0.77182059896436295</c:v>
                </c:pt>
                <c:pt idx="13">
                  <c:v>0.75845629670065118</c:v>
                </c:pt>
                <c:pt idx="14">
                  <c:v>0.74119271527342256</c:v>
                </c:pt>
                <c:pt idx="15">
                  <c:v>0.72356319547840331</c:v>
                </c:pt>
                <c:pt idx="16">
                  <c:v>0.71297804676466936</c:v>
                </c:pt>
                <c:pt idx="17">
                  <c:v>0.71310838307835978</c:v>
                </c:pt>
                <c:pt idx="18">
                  <c:v>0.7130506517582369</c:v>
                </c:pt>
                <c:pt idx="19">
                  <c:v>0.71255161701364234</c:v>
                </c:pt>
                <c:pt idx="20">
                  <c:v>0.71191189571868208</c:v>
                </c:pt>
                <c:pt idx="21">
                  <c:v>0.71151651667768134</c:v>
                </c:pt>
                <c:pt idx="22">
                  <c:v>0.71119665603020121</c:v>
                </c:pt>
                <c:pt idx="23">
                  <c:v>0.70815199974239418</c:v>
                </c:pt>
                <c:pt idx="24">
                  <c:v>0.70159324643223508</c:v>
                </c:pt>
                <c:pt idx="25">
                  <c:v>0.69509076774222245</c:v>
                </c:pt>
                <c:pt idx="26">
                  <c:v>0.68864456367235605</c:v>
                </c:pt>
                <c:pt idx="27">
                  <c:v>0.68225463422263588</c:v>
                </c:pt>
                <c:pt idx="28">
                  <c:v>0.67813784675209576</c:v>
                </c:pt>
                <c:pt idx="29">
                  <c:v>0.67359608623050504</c:v>
                </c:pt>
                <c:pt idx="30">
                  <c:v>0.65480710992258018</c:v>
                </c:pt>
                <c:pt idx="31">
                  <c:v>0.6273062244023313</c:v>
                </c:pt>
                <c:pt idx="32">
                  <c:v>0.5996365150216435</c:v>
                </c:pt>
                <c:pt idx="33">
                  <c:v>0.57260652693591596</c:v>
                </c:pt>
                <c:pt idx="34">
                  <c:v>0.54978808848762339</c:v>
                </c:pt>
                <c:pt idx="35">
                  <c:v>0.54116059120551885</c:v>
                </c:pt>
                <c:pt idx="36">
                  <c:v>0.54118872851559208</c:v>
                </c:pt>
                <c:pt idx="37">
                  <c:v>0.54124500313573831</c:v>
                </c:pt>
                <c:pt idx="38">
                  <c:v>0.54132941506595778</c:v>
                </c:pt>
                <c:pt idx="39">
                  <c:v>0.54147010161632358</c:v>
                </c:pt>
                <c:pt idx="40">
                  <c:v>0.54166706278683563</c:v>
                </c:pt>
                <c:pt idx="41">
                  <c:v>0.54186402395734778</c:v>
                </c:pt>
                <c:pt idx="42">
                  <c:v>0.54141237029620082</c:v>
                </c:pt>
                <c:pt idx="43">
                  <c:v>0.54093257932498051</c:v>
                </c:pt>
                <c:pt idx="44">
                  <c:v>0.54039651373361408</c:v>
                </c:pt>
                <c:pt idx="45">
                  <c:v>0.53980417352210119</c:v>
                </c:pt>
                <c:pt idx="46">
                  <c:v>0.53918369600051519</c:v>
                </c:pt>
                <c:pt idx="47">
                  <c:v>0.53918369600051519</c:v>
                </c:pt>
                <c:pt idx="48">
                  <c:v>0.53918369600051519</c:v>
                </c:pt>
                <c:pt idx="49">
                  <c:v>0.53918369600051519</c:v>
                </c:pt>
                <c:pt idx="50">
                  <c:v>0.53918369600051519</c:v>
                </c:pt>
                <c:pt idx="51">
                  <c:v>0.53918369600051519</c:v>
                </c:pt>
                <c:pt idx="52">
                  <c:v>0.53918369600051519</c:v>
                </c:pt>
                <c:pt idx="53">
                  <c:v>0.53918369600051519</c:v>
                </c:pt>
                <c:pt idx="54">
                  <c:v>0.53205184625221769</c:v>
                </c:pt>
                <c:pt idx="55">
                  <c:v>0.52494813381399319</c:v>
                </c:pt>
                <c:pt idx="56">
                  <c:v>0.51784442137576869</c:v>
                </c:pt>
                <c:pt idx="57">
                  <c:v>0.51074070893754431</c:v>
                </c:pt>
                <c:pt idx="58">
                  <c:v>0.50366513380939304</c:v>
                </c:pt>
                <c:pt idx="59">
                  <c:v>0.50372140842953939</c:v>
                </c:pt>
                <c:pt idx="60">
                  <c:v>0.50377768304968573</c:v>
                </c:pt>
                <c:pt idx="61">
                  <c:v>0.50383395766983197</c:v>
                </c:pt>
                <c:pt idx="62">
                  <c:v>0.50391836960005154</c:v>
                </c:pt>
                <c:pt idx="63">
                  <c:v>0.50397464422019778</c:v>
                </c:pt>
                <c:pt idx="64">
                  <c:v>0.50403091884034412</c:v>
                </c:pt>
                <c:pt idx="65">
                  <c:v>0.50405905615041735</c:v>
                </c:pt>
                <c:pt idx="66">
                  <c:v>0.50408719346049047</c:v>
                </c:pt>
                <c:pt idx="67">
                  <c:v>0.50408719346049047</c:v>
                </c:pt>
                <c:pt idx="68">
                  <c:v>0.50408719346049047</c:v>
                </c:pt>
                <c:pt idx="69">
                  <c:v>0.50408719346049047</c:v>
                </c:pt>
                <c:pt idx="70">
                  <c:v>0.50408719346049047</c:v>
                </c:pt>
                <c:pt idx="71">
                  <c:v>0.50408719346049047</c:v>
                </c:pt>
                <c:pt idx="72">
                  <c:v>0.50408719346049047</c:v>
                </c:pt>
                <c:pt idx="73">
                  <c:v>0.50408719346049047</c:v>
                </c:pt>
                <c:pt idx="74">
                  <c:v>0.50408719346049047</c:v>
                </c:pt>
                <c:pt idx="75">
                  <c:v>0.50408719346049047</c:v>
                </c:pt>
                <c:pt idx="76">
                  <c:v>0.50408719346049047</c:v>
                </c:pt>
                <c:pt idx="77">
                  <c:v>0.50408719346049047</c:v>
                </c:pt>
                <c:pt idx="78">
                  <c:v>0.50408719346049047</c:v>
                </c:pt>
                <c:pt idx="79">
                  <c:v>0.50408719346049047</c:v>
                </c:pt>
                <c:pt idx="80">
                  <c:v>0.50408719346049047</c:v>
                </c:pt>
                <c:pt idx="81">
                  <c:v>0.50408719346049047</c:v>
                </c:pt>
                <c:pt idx="82">
                  <c:v>0.50408719346049047</c:v>
                </c:pt>
                <c:pt idx="83">
                  <c:v>0.50408719346049047</c:v>
                </c:pt>
                <c:pt idx="84">
                  <c:v>0.50381471389645771</c:v>
                </c:pt>
                <c:pt idx="85">
                  <c:v>0.50354223433242506</c:v>
                </c:pt>
                <c:pt idx="86">
                  <c:v>0.50299727520435966</c:v>
                </c:pt>
                <c:pt idx="87">
                  <c:v>0.50245231607629426</c:v>
                </c:pt>
                <c:pt idx="88">
                  <c:v>0.50190735694822886</c:v>
                </c:pt>
                <c:pt idx="89">
                  <c:v>0.50163487738419621</c:v>
                </c:pt>
                <c:pt idx="90">
                  <c:v>0.50136239782016345</c:v>
                </c:pt>
                <c:pt idx="91">
                  <c:v>0.50108991825613081</c:v>
                </c:pt>
                <c:pt idx="92">
                  <c:v>0.50081743869209805</c:v>
                </c:pt>
                <c:pt idx="93">
                  <c:v>0.5005449591280654</c:v>
                </c:pt>
                <c:pt idx="94">
                  <c:v>0.50027247956403265</c:v>
                </c:pt>
                <c:pt idx="95">
                  <c:v>0.5</c:v>
                </c:pt>
                <c:pt idx="96">
                  <c:v>0.5</c:v>
                </c:pt>
                <c:pt idx="97">
                  <c:v>0.5</c:v>
                </c:pt>
                <c:pt idx="98">
                  <c:v>0.5</c:v>
                </c:pt>
                <c:pt idx="99">
                  <c:v>0.5</c:v>
                </c:pt>
                <c:pt idx="100">
                  <c:v>0.5</c:v>
                </c:pt>
              </c:numCache>
            </c:numRef>
          </c:yVal>
          <c:smooth val="0"/>
          <c:extLst>
            <c:ext xmlns:c16="http://schemas.microsoft.com/office/drawing/2014/chart" uri="{C3380CC4-5D6E-409C-BE32-E72D297353CC}">
              <c16:uniqueId val="{00000002-CE17-4FED-89A2-C9CBC4B404BF}"/>
            </c:ext>
          </c:extLst>
        </c:ser>
        <c:dLbls>
          <c:showLegendKey val="0"/>
          <c:showVal val="0"/>
          <c:showCatName val="0"/>
          <c:showSerName val="0"/>
          <c:showPercent val="0"/>
          <c:showBubbleSize val="0"/>
        </c:dLbls>
        <c:axId val="639618912"/>
        <c:axId val="639619744"/>
      </c:scatterChart>
      <c:valAx>
        <c:axId val="639618912"/>
        <c:scaling>
          <c:orientation val="minMax"/>
          <c:max val="1"/>
          <c:min val="0"/>
        </c:scaling>
        <c:delete val="0"/>
        <c:axPos val="b"/>
        <c:majorGridlines>
          <c:spPr>
            <a:ln w="3175">
              <a:solidFill>
                <a:srgbClr val="C0C0C0"/>
              </a:solidFill>
              <a:prstDash val="solid"/>
            </a:ln>
          </c:spPr>
        </c:majorGridlines>
        <c:title>
          <c:tx>
            <c:rich>
              <a:bodyPr/>
              <a:lstStyle/>
              <a:p>
                <a:pPr>
                  <a:defRPr/>
                </a:pPr>
                <a:r>
                  <a:rPr lang="en-US"/>
                  <a:t>Cutoff</a:t>
                </a:r>
              </a:p>
            </c:rich>
          </c:tx>
          <c:overlay val="0"/>
        </c:title>
        <c:numFmt formatCode="0.0" sourceLinked="0"/>
        <c:majorTickMark val="out"/>
        <c:minorTickMark val="none"/>
        <c:tickLblPos val="nextTo"/>
        <c:crossAx val="639619744"/>
        <c:crosses val="autoZero"/>
        <c:crossBetween val="midCat"/>
      </c:valAx>
      <c:valAx>
        <c:axId val="639619744"/>
        <c:scaling>
          <c:orientation val="minMax"/>
          <c:max val="1"/>
          <c:min val="0"/>
        </c:scaling>
        <c:delete val="0"/>
        <c:axPos val="l"/>
        <c:majorGridlines>
          <c:spPr>
            <a:ln w="3175">
              <a:solidFill>
                <a:srgbClr val="C0C0C0"/>
              </a:solidFill>
              <a:prstDash val="solid"/>
            </a:ln>
          </c:spPr>
        </c:majorGridlines>
        <c:numFmt formatCode="0%" sourceLinked="0"/>
        <c:majorTickMark val="out"/>
        <c:minorTickMark val="none"/>
        <c:tickLblPos val="nextTo"/>
        <c:crossAx val="639618912"/>
        <c:crosses val="autoZero"/>
        <c:crossBetween val="midCat"/>
      </c:valAx>
      <c:spPr>
        <a:ln w="6350">
          <a:solidFill>
            <a:srgbClr val="808080"/>
          </a:solidFill>
          <a:prstDash val="solid"/>
        </a:ln>
      </c:spPr>
    </c:plotArea>
    <c:legend>
      <c:legendPos val="r"/>
      <c:overlay val="0"/>
    </c:legend>
    <c:plotVisOnly val="1"/>
    <c:dispBlanksAs val="gap"/>
    <c:showDLblsOverMax val="0"/>
  </c:chart>
  <c:spPr>
    <a:solidFill>
      <a:srgbClr val="F3F3F3"/>
    </a:solidFill>
    <a:ln w="6350">
      <a:solidFill>
        <a:srgbClr val="808080"/>
      </a:solidFill>
      <a:prstDash val="solid"/>
    </a:ln>
  </c:sp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en-US" sz="1100"/>
              <a:t>Error Rates- vs- Cutoff Value
</a:t>
            </a:r>
            <a:r>
              <a:rPr lang="en-US" sz="1000"/>
              <a:t>Model 5 for spam    (8 variables, n=3921)</a:t>
            </a:r>
          </a:p>
        </c:rich>
      </c:tx>
      <c:overlay val="0"/>
    </c:title>
    <c:autoTitleDeleted val="0"/>
    <c:plotArea>
      <c:layout/>
      <c:scatterChart>
        <c:scatterStyle val="lineMarker"/>
        <c:varyColors val="0"/>
        <c:ser>
          <c:idx val="0"/>
          <c:order val="0"/>
          <c:tx>
            <c:v>% False Positive</c:v>
          </c:tx>
          <c:spPr>
            <a:ln w="28575">
              <a:solidFill>
                <a:srgbClr val="0000FF"/>
              </a:solidFill>
            </a:ln>
          </c:spPr>
          <c:marker>
            <c:symbol val="none"/>
          </c:marker>
          <c:xVal>
            <c:numRef>
              <c:f>'Model 5'!$AR$176:$EN$176</c:f>
              <c:numCache>
                <c:formatCode>#,##0.000</c:formatCode>
                <c:ptCount val="101"/>
                <c:pt idx="0">
                  <c:v>0</c:v>
                </c:pt>
                <c:pt idx="1">
                  <c:v>0.01</c:v>
                </c:pt>
                <c:pt idx="2">
                  <c:v>0.02</c:v>
                </c:pt>
                <c:pt idx="3">
                  <c:v>0.03</c:v>
                </c:pt>
                <c:pt idx="4">
                  <c:v>0.04</c:v>
                </c:pt>
                <c:pt idx="5">
                  <c:v>0.05</c:v>
                </c:pt>
                <c:pt idx="6">
                  <c:v>6.0000000000000005E-2</c:v>
                </c:pt>
                <c:pt idx="7">
                  <c:v>7.0000000000000007E-2</c:v>
                </c:pt>
                <c:pt idx="8">
                  <c:v>0.08</c:v>
                </c:pt>
                <c:pt idx="9">
                  <c:v>0.09</c:v>
                </c:pt>
                <c:pt idx="10">
                  <c:v>9.9999999999999992E-2</c:v>
                </c:pt>
                <c:pt idx="11">
                  <c:v>0.10999999999999999</c:v>
                </c:pt>
                <c:pt idx="12">
                  <c:v>0.11999999999999998</c:v>
                </c:pt>
                <c:pt idx="13">
                  <c:v>0.12999999999999998</c:v>
                </c:pt>
                <c:pt idx="14">
                  <c:v>0.13999999999999999</c:v>
                </c:pt>
                <c:pt idx="15">
                  <c:v>0.15</c:v>
                </c:pt>
                <c:pt idx="16">
                  <c:v>0.16</c:v>
                </c:pt>
                <c:pt idx="17">
                  <c:v>0.17</c:v>
                </c:pt>
                <c:pt idx="18">
                  <c:v>0.18000000000000002</c:v>
                </c:pt>
                <c:pt idx="19">
                  <c:v>0.19000000000000003</c:v>
                </c:pt>
                <c:pt idx="20">
                  <c:v>0.20000000000000004</c:v>
                </c:pt>
                <c:pt idx="21">
                  <c:v>0.21000000000000005</c:v>
                </c:pt>
                <c:pt idx="22">
                  <c:v>0.22000000000000006</c:v>
                </c:pt>
                <c:pt idx="23">
                  <c:v>0.23000000000000007</c:v>
                </c:pt>
                <c:pt idx="24">
                  <c:v>0.24000000000000007</c:v>
                </c:pt>
                <c:pt idx="25">
                  <c:v>0.25000000000000006</c:v>
                </c:pt>
                <c:pt idx="26">
                  <c:v>0.26000000000000006</c:v>
                </c:pt>
                <c:pt idx="27">
                  <c:v>0.27000000000000007</c:v>
                </c:pt>
                <c:pt idx="28">
                  <c:v>0.28000000000000008</c:v>
                </c:pt>
                <c:pt idx="29">
                  <c:v>0.29000000000000009</c:v>
                </c:pt>
                <c:pt idx="30">
                  <c:v>0.3000000000000001</c:v>
                </c:pt>
                <c:pt idx="31">
                  <c:v>0.31000000000000011</c:v>
                </c:pt>
                <c:pt idx="32">
                  <c:v>0.32000000000000012</c:v>
                </c:pt>
                <c:pt idx="33">
                  <c:v>0.33000000000000013</c:v>
                </c:pt>
                <c:pt idx="34">
                  <c:v>0.34000000000000014</c:v>
                </c:pt>
                <c:pt idx="35">
                  <c:v>0.35000000000000014</c:v>
                </c:pt>
                <c:pt idx="36">
                  <c:v>0.36000000000000015</c:v>
                </c:pt>
                <c:pt idx="37">
                  <c:v>0.37000000000000016</c:v>
                </c:pt>
                <c:pt idx="38">
                  <c:v>0.38000000000000017</c:v>
                </c:pt>
                <c:pt idx="39">
                  <c:v>0.39000000000000018</c:v>
                </c:pt>
                <c:pt idx="40">
                  <c:v>0.40000000000000019</c:v>
                </c:pt>
                <c:pt idx="41">
                  <c:v>0.4100000000000002</c:v>
                </c:pt>
                <c:pt idx="42">
                  <c:v>0.42000000000000021</c:v>
                </c:pt>
                <c:pt idx="43">
                  <c:v>0.43000000000000022</c:v>
                </c:pt>
                <c:pt idx="44">
                  <c:v>0.44000000000000022</c:v>
                </c:pt>
                <c:pt idx="45">
                  <c:v>0.45000000000000023</c:v>
                </c:pt>
                <c:pt idx="46">
                  <c:v>0.46000000000000024</c:v>
                </c:pt>
                <c:pt idx="47">
                  <c:v>0.47000000000000025</c:v>
                </c:pt>
                <c:pt idx="48">
                  <c:v>0.48000000000000026</c:v>
                </c:pt>
                <c:pt idx="49">
                  <c:v>0.49000000000000027</c:v>
                </c:pt>
                <c:pt idx="50">
                  <c:v>0.50000000000000022</c:v>
                </c:pt>
                <c:pt idx="51">
                  <c:v>0.51000000000000023</c:v>
                </c:pt>
                <c:pt idx="52">
                  <c:v>0.52000000000000024</c:v>
                </c:pt>
                <c:pt idx="53">
                  <c:v>0.53000000000000025</c:v>
                </c:pt>
                <c:pt idx="54">
                  <c:v>0.54000000000000026</c:v>
                </c:pt>
                <c:pt idx="55">
                  <c:v>0.55000000000000027</c:v>
                </c:pt>
                <c:pt idx="56">
                  <c:v>0.56000000000000028</c:v>
                </c:pt>
                <c:pt idx="57">
                  <c:v>0.57000000000000028</c:v>
                </c:pt>
                <c:pt idx="58">
                  <c:v>0.58000000000000029</c:v>
                </c:pt>
                <c:pt idx="59">
                  <c:v>0.5900000000000003</c:v>
                </c:pt>
                <c:pt idx="60">
                  <c:v>0.60000000000000031</c:v>
                </c:pt>
                <c:pt idx="61">
                  <c:v>0.61000000000000032</c:v>
                </c:pt>
                <c:pt idx="62">
                  <c:v>0.62000000000000033</c:v>
                </c:pt>
                <c:pt idx="63">
                  <c:v>0.63000000000000034</c:v>
                </c:pt>
                <c:pt idx="64">
                  <c:v>0.64000000000000035</c:v>
                </c:pt>
                <c:pt idx="65">
                  <c:v>0.65000000000000036</c:v>
                </c:pt>
                <c:pt idx="66">
                  <c:v>0.66000000000000036</c:v>
                </c:pt>
                <c:pt idx="67">
                  <c:v>0.67000000000000037</c:v>
                </c:pt>
                <c:pt idx="68">
                  <c:v>0.68000000000000038</c:v>
                </c:pt>
                <c:pt idx="69">
                  <c:v>0.69000000000000039</c:v>
                </c:pt>
                <c:pt idx="70">
                  <c:v>0.7000000000000004</c:v>
                </c:pt>
                <c:pt idx="71">
                  <c:v>0.71000000000000041</c:v>
                </c:pt>
                <c:pt idx="72">
                  <c:v>0.72000000000000042</c:v>
                </c:pt>
                <c:pt idx="73">
                  <c:v>0.73000000000000043</c:v>
                </c:pt>
                <c:pt idx="74">
                  <c:v>0.74000000000000044</c:v>
                </c:pt>
                <c:pt idx="75">
                  <c:v>0.75000000000000044</c:v>
                </c:pt>
                <c:pt idx="76">
                  <c:v>0.76000000000000045</c:v>
                </c:pt>
                <c:pt idx="77">
                  <c:v>0.77000000000000046</c:v>
                </c:pt>
                <c:pt idx="78">
                  <c:v>0.78000000000000047</c:v>
                </c:pt>
                <c:pt idx="79">
                  <c:v>0.79000000000000048</c:v>
                </c:pt>
                <c:pt idx="80">
                  <c:v>0.80000000000000049</c:v>
                </c:pt>
                <c:pt idx="81">
                  <c:v>0.8100000000000005</c:v>
                </c:pt>
                <c:pt idx="82">
                  <c:v>0.82000000000000051</c:v>
                </c:pt>
                <c:pt idx="83">
                  <c:v>0.83000000000000052</c:v>
                </c:pt>
                <c:pt idx="84">
                  <c:v>0.84000000000000052</c:v>
                </c:pt>
                <c:pt idx="85">
                  <c:v>0.85000000000000053</c:v>
                </c:pt>
                <c:pt idx="86">
                  <c:v>0.86000000000000054</c:v>
                </c:pt>
                <c:pt idx="87">
                  <c:v>0.87000000000000055</c:v>
                </c:pt>
                <c:pt idx="88">
                  <c:v>0.88000000000000056</c:v>
                </c:pt>
                <c:pt idx="89">
                  <c:v>0.89000000000000057</c:v>
                </c:pt>
                <c:pt idx="90">
                  <c:v>0.90000000000000058</c:v>
                </c:pt>
                <c:pt idx="91">
                  <c:v>0.91000000000000059</c:v>
                </c:pt>
                <c:pt idx="92">
                  <c:v>0.9200000000000006</c:v>
                </c:pt>
                <c:pt idx="93">
                  <c:v>0.9300000000000006</c:v>
                </c:pt>
                <c:pt idx="94">
                  <c:v>0.94000000000000061</c:v>
                </c:pt>
                <c:pt idx="95">
                  <c:v>0.95000000000000062</c:v>
                </c:pt>
                <c:pt idx="96">
                  <c:v>0.96000000000000063</c:v>
                </c:pt>
                <c:pt idx="97">
                  <c:v>0.97000000000000064</c:v>
                </c:pt>
                <c:pt idx="98">
                  <c:v>0.98000000000000065</c:v>
                </c:pt>
                <c:pt idx="99">
                  <c:v>0.99000000000000066</c:v>
                </c:pt>
                <c:pt idx="100">
                  <c:v>1.0000000000000007</c:v>
                </c:pt>
              </c:numCache>
            </c:numRef>
          </c:xVal>
          <c:yVal>
            <c:numRef>
              <c:f>'Model 5'!$AR$177:$EN$177</c:f>
              <c:numCache>
                <c:formatCode>#,##0.000</c:formatCode>
                <c:ptCount val="101"/>
                <c:pt idx="0">
                  <c:v>0.90640142820709002</c:v>
                </c:pt>
                <c:pt idx="1">
                  <c:v>0.63963274674827852</c:v>
                </c:pt>
                <c:pt idx="2">
                  <c:v>0.61627135934710531</c:v>
                </c:pt>
                <c:pt idx="3">
                  <c:v>0.51507268553940322</c:v>
                </c:pt>
                <c:pt idx="4">
                  <c:v>0.46401428207090029</c:v>
                </c:pt>
                <c:pt idx="5">
                  <c:v>0.42448355011476668</c:v>
                </c:pt>
                <c:pt idx="6">
                  <c:v>0.39107370568732469</c:v>
                </c:pt>
                <c:pt idx="7">
                  <c:v>0.36092833460851825</c:v>
                </c:pt>
                <c:pt idx="8">
                  <c:v>0.33471053302728898</c:v>
                </c:pt>
                <c:pt idx="9">
                  <c:v>0.30186176995664371</c:v>
                </c:pt>
                <c:pt idx="10">
                  <c:v>0.26253506758479983</c:v>
                </c:pt>
                <c:pt idx="11">
                  <c:v>0.22106605457791378</c:v>
                </c:pt>
                <c:pt idx="12">
                  <c:v>0.18000510073960724</c:v>
                </c:pt>
                <c:pt idx="13">
                  <c:v>0.14792144861004847</c:v>
                </c:pt>
                <c:pt idx="14">
                  <c:v>0.12537617954603419</c:v>
                </c:pt>
                <c:pt idx="15">
                  <c:v>0.11287936750828871</c:v>
                </c:pt>
                <c:pt idx="16">
                  <c:v>0.10737056873246621</c:v>
                </c:pt>
                <c:pt idx="17">
                  <c:v>0.10614639122672788</c:v>
                </c:pt>
                <c:pt idx="18">
                  <c:v>0.10476919153277225</c:v>
                </c:pt>
                <c:pt idx="19">
                  <c:v>0.10369803621525121</c:v>
                </c:pt>
                <c:pt idx="20">
                  <c:v>0.10288191787809232</c:v>
                </c:pt>
                <c:pt idx="21">
                  <c:v>0.10211680693700587</c:v>
                </c:pt>
                <c:pt idx="22">
                  <c:v>0.10170874776842642</c:v>
                </c:pt>
                <c:pt idx="23">
                  <c:v>0.10130068859984698</c:v>
                </c:pt>
                <c:pt idx="24">
                  <c:v>0.1008416220351951</c:v>
                </c:pt>
                <c:pt idx="25">
                  <c:v>0.10028054067839837</c:v>
                </c:pt>
                <c:pt idx="26">
                  <c:v>9.9617444529456783E-2</c:v>
                </c:pt>
                <c:pt idx="27">
                  <c:v>9.8852333588370325E-2</c:v>
                </c:pt>
                <c:pt idx="28">
                  <c:v>9.7424126498342256E-2</c:v>
                </c:pt>
                <c:pt idx="29">
                  <c:v>9.3802601377199701E-2</c:v>
                </c:pt>
                <c:pt idx="30">
                  <c:v>7.7480234634021941E-2</c:v>
                </c:pt>
                <c:pt idx="31">
                  <c:v>5.9168579444019383E-2</c:v>
                </c:pt>
                <c:pt idx="32">
                  <c:v>4.1162968630451414E-2</c:v>
                </c:pt>
                <c:pt idx="33">
                  <c:v>2.3973476154042335E-2</c:v>
                </c:pt>
                <c:pt idx="34">
                  <c:v>9.0283091048201994E-3</c:v>
                </c:pt>
                <c:pt idx="35">
                  <c:v>6.8859984697781174E-3</c:v>
                </c:pt>
                <c:pt idx="36">
                  <c:v>6.8349910737056877E-3</c:v>
                </c:pt>
                <c:pt idx="37">
                  <c:v>6.7329762815608258E-3</c:v>
                </c:pt>
                <c:pt idx="38">
                  <c:v>6.579954093343535E-3</c:v>
                </c:pt>
                <c:pt idx="39">
                  <c:v>6.3249171129813823E-3</c:v>
                </c:pt>
                <c:pt idx="40">
                  <c:v>5.9678653404743685E-3</c:v>
                </c:pt>
                <c:pt idx="41">
                  <c:v>5.6108135679673555E-3</c:v>
                </c:pt>
                <c:pt idx="42">
                  <c:v>4.9477174190257584E-3</c:v>
                </c:pt>
                <c:pt idx="43">
                  <c:v>4.3356286661565928E-3</c:v>
                </c:pt>
                <c:pt idx="44">
                  <c:v>3.8255547054322878E-3</c:v>
                </c:pt>
                <c:pt idx="45">
                  <c:v>3.4174955368528439E-3</c:v>
                </c:pt>
                <c:pt idx="46">
                  <c:v>3.06044376434583E-3</c:v>
                </c:pt>
                <c:pt idx="47">
                  <c:v>3.06044376434583E-3</c:v>
                </c:pt>
                <c:pt idx="48">
                  <c:v>3.06044376434583E-3</c:v>
                </c:pt>
                <c:pt idx="49">
                  <c:v>3.06044376434583E-3</c:v>
                </c:pt>
                <c:pt idx="50">
                  <c:v>3.06044376434583E-3</c:v>
                </c:pt>
                <c:pt idx="51">
                  <c:v>3.06044376434583E-3</c:v>
                </c:pt>
                <c:pt idx="52">
                  <c:v>3.06044376434583E-3</c:v>
                </c:pt>
                <c:pt idx="53">
                  <c:v>3.06044376434583E-3</c:v>
                </c:pt>
                <c:pt idx="54">
                  <c:v>2.6523845957663861E-3</c:v>
                </c:pt>
                <c:pt idx="55">
                  <c:v>2.1933180311145117E-3</c:v>
                </c:pt>
                <c:pt idx="56">
                  <c:v>1.734251466462637E-3</c:v>
                </c:pt>
                <c:pt idx="57">
                  <c:v>1.2751849018107625E-3</c:v>
                </c:pt>
                <c:pt idx="58">
                  <c:v>7.6511094108645751E-4</c:v>
                </c:pt>
                <c:pt idx="59">
                  <c:v>6.6309614894159653E-4</c:v>
                </c:pt>
                <c:pt idx="60">
                  <c:v>5.6108135679673555E-4</c:v>
                </c:pt>
                <c:pt idx="61">
                  <c:v>4.5906656465187452E-4</c:v>
                </c:pt>
                <c:pt idx="62">
                  <c:v>3.0604437643458299E-4</c:v>
                </c:pt>
                <c:pt idx="63">
                  <c:v>2.0402958428972201E-4</c:v>
                </c:pt>
                <c:pt idx="64">
                  <c:v>1.0201479214486101E-4</c:v>
                </c:pt>
                <c:pt idx="65">
                  <c:v>5.1007396072430504E-5</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numCache>
            </c:numRef>
          </c:yVal>
          <c:smooth val="0"/>
          <c:extLst>
            <c:ext xmlns:c16="http://schemas.microsoft.com/office/drawing/2014/chart" uri="{C3380CC4-5D6E-409C-BE32-E72D297353CC}">
              <c16:uniqueId val="{00000000-A34C-40A1-A733-8061FB79DB5D}"/>
            </c:ext>
          </c:extLst>
        </c:ser>
        <c:ser>
          <c:idx val="1"/>
          <c:order val="1"/>
          <c:tx>
            <c:v>% False Negative</c:v>
          </c:tx>
          <c:spPr>
            <a:ln w="28575">
              <a:solidFill>
                <a:srgbClr val="FF0000"/>
              </a:solidFill>
            </a:ln>
          </c:spPr>
          <c:marker>
            <c:symbol val="none"/>
          </c:marker>
          <c:xVal>
            <c:numRef>
              <c:f>'Model 5'!$AR$176:$EN$176</c:f>
              <c:numCache>
                <c:formatCode>#,##0.000</c:formatCode>
                <c:ptCount val="101"/>
                <c:pt idx="0">
                  <c:v>0</c:v>
                </c:pt>
                <c:pt idx="1">
                  <c:v>0.01</c:v>
                </c:pt>
                <c:pt idx="2">
                  <c:v>0.02</c:v>
                </c:pt>
                <c:pt idx="3">
                  <c:v>0.03</c:v>
                </c:pt>
                <c:pt idx="4">
                  <c:v>0.04</c:v>
                </c:pt>
                <c:pt idx="5">
                  <c:v>0.05</c:v>
                </c:pt>
                <c:pt idx="6">
                  <c:v>6.0000000000000005E-2</c:v>
                </c:pt>
                <c:pt idx="7">
                  <c:v>7.0000000000000007E-2</c:v>
                </c:pt>
                <c:pt idx="8">
                  <c:v>0.08</c:v>
                </c:pt>
                <c:pt idx="9">
                  <c:v>0.09</c:v>
                </c:pt>
                <c:pt idx="10">
                  <c:v>9.9999999999999992E-2</c:v>
                </c:pt>
                <c:pt idx="11">
                  <c:v>0.10999999999999999</c:v>
                </c:pt>
                <c:pt idx="12">
                  <c:v>0.11999999999999998</c:v>
                </c:pt>
                <c:pt idx="13">
                  <c:v>0.12999999999999998</c:v>
                </c:pt>
                <c:pt idx="14">
                  <c:v>0.13999999999999999</c:v>
                </c:pt>
                <c:pt idx="15">
                  <c:v>0.15</c:v>
                </c:pt>
                <c:pt idx="16">
                  <c:v>0.16</c:v>
                </c:pt>
                <c:pt idx="17">
                  <c:v>0.17</c:v>
                </c:pt>
                <c:pt idx="18">
                  <c:v>0.18000000000000002</c:v>
                </c:pt>
                <c:pt idx="19">
                  <c:v>0.19000000000000003</c:v>
                </c:pt>
                <c:pt idx="20">
                  <c:v>0.20000000000000004</c:v>
                </c:pt>
                <c:pt idx="21">
                  <c:v>0.21000000000000005</c:v>
                </c:pt>
                <c:pt idx="22">
                  <c:v>0.22000000000000006</c:v>
                </c:pt>
                <c:pt idx="23">
                  <c:v>0.23000000000000007</c:v>
                </c:pt>
                <c:pt idx="24">
                  <c:v>0.24000000000000007</c:v>
                </c:pt>
                <c:pt idx="25">
                  <c:v>0.25000000000000006</c:v>
                </c:pt>
                <c:pt idx="26">
                  <c:v>0.26000000000000006</c:v>
                </c:pt>
                <c:pt idx="27">
                  <c:v>0.27000000000000007</c:v>
                </c:pt>
                <c:pt idx="28">
                  <c:v>0.28000000000000008</c:v>
                </c:pt>
                <c:pt idx="29">
                  <c:v>0.29000000000000009</c:v>
                </c:pt>
                <c:pt idx="30">
                  <c:v>0.3000000000000001</c:v>
                </c:pt>
                <c:pt idx="31">
                  <c:v>0.31000000000000011</c:v>
                </c:pt>
                <c:pt idx="32">
                  <c:v>0.32000000000000012</c:v>
                </c:pt>
                <c:pt idx="33">
                  <c:v>0.33000000000000013</c:v>
                </c:pt>
                <c:pt idx="34">
                  <c:v>0.34000000000000014</c:v>
                </c:pt>
                <c:pt idx="35">
                  <c:v>0.35000000000000014</c:v>
                </c:pt>
                <c:pt idx="36">
                  <c:v>0.36000000000000015</c:v>
                </c:pt>
                <c:pt idx="37">
                  <c:v>0.37000000000000016</c:v>
                </c:pt>
                <c:pt idx="38">
                  <c:v>0.38000000000000017</c:v>
                </c:pt>
                <c:pt idx="39">
                  <c:v>0.39000000000000018</c:v>
                </c:pt>
                <c:pt idx="40">
                  <c:v>0.40000000000000019</c:v>
                </c:pt>
                <c:pt idx="41">
                  <c:v>0.4100000000000002</c:v>
                </c:pt>
                <c:pt idx="42">
                  <c:v>0.42000000000000021</c:v>
                </c:pt>
                <c:pt idx="43">
                  <c:v>0.43000000000000022</c:v>
                </c:pt>
                <c:pt idx="44">
                  <c:v>0.44000000000000022</c:v>
                </c:pt>
                <c:pt idx="45">
                  <c:v>0.45000000000000023</c:v>
                </c:pt>
                <c:pt idx="46">
                  <c:v>0.46000000000000024</c:v>
                </c:pt>
                <c:pt idx="47">
                  <c:v>0.47000000000000025</c:v>
                </c:pt>
                <c:pt idx="48">
                  <c:v>0.48000000000000026</c:v>
                </c:pt>
                <c:pt idx="49">
                  <c:v>0.49000000000000027</c:v>
                </c:pt>
                <c:pt idx="50">
                  <c:v>0.50000000000000022</c:v>
                </c:pt>
                <c:pt idx="51">
                  <c:v>0.51000000000000023</c:v>
                </c:pt>
                <c:pt idx="52">
                  <c:v>0.52000000000000024</c:v>
                </c:pt>
                <c:pt idx="53">
                  <c:v>0.53000000000000025</c:v>
                </c:pt>
                <c:pt idx="54">
                  <c:v>0.54000000000000026</c:v>
                </c:pt>
                <c:pt idx="55">
                  <c:v>0.55000000000000027</c:v>
                </c:pt>
                <c:pt idx="56">
                  <c:v>0.56000000000000028</c:v>
                </c:pt>
                <c:pt idx="57">
                  <c:v>0.57000000000000028</c:v>
                </c:pt>
                <c:pt idx="58">
                  <c:v>0.58000000000000029</c:v>
                </c:pt>
                <c:pt idx="59">
                  <c:v>0.5900000000000003</c:v>
                </c:pt>
                <c:pt idx="60">
                  <c:v>0.60000000000000031</c:v>
                </c:pt>
                <c:pt idx="61">
                  <c:v>0.61000000000000032</c:v>
                </c:pt>
                <c:pt idx="62">
                  <c:v>0.62000000000000033</c:v>
                </c:pt>
                <c:pt idx="63">
                  <c:v>0.63000000000000034</c:v>
                </c:pt>
                <c:pt idx="64">
                  <c:v>0.64000000000000035</c:v>
                </c:pt>
                <c:pt idx="65">
                  <c:v>0.65000000000000036</c:v>
                </c:pt>
                <c:pt idx="66">
                  <c:v>0.66000000000000036</c:v>
                </c:pt>
                <c:pt idx="67">
                  <c:v>0.67000000000000037</c:v>
                </c:pt>
                <c:pt idx="68">
                  <c:v>0.68000000000000038</c:v>
                </c:pt>
                <c:pt idx="69">
                  <c:v>0.69000000000000039</c:v>
                </c:pt>
                <c:pt idx="70">
                  <c:v>0.7000000000000004</c:v>
                </c:pt>
                <c:pt idx="71">
                  <c:v>0.71000000000000041</c:v>
                </c:pt>
                <c:pt idx="72">
                  <c:v>0.72000000000000042</c:v>
                </c:pt>
                <c:pt idx="73">
                  <c:v>0.73000000000000043</c:v>
                </c:pt>
                <c:pt idx="74">
                  <c:v>0.74000000000000044</c:v>
                </c:pt>
                <c:pt idx="75">
                  <c:v>0.75000000000000044</c:v>
                </c:pt>
                <c:pt idx="76">
                  <c:v>0.76000000000000045</c:v>
                </c:pt>
                <c:pt idx="77">
                  <c:v>0.77000000000000046</c:v>
                </c:pt>
                <c:pt idx="78">
                  <c:v>0.78000000000000047</c:v>
                </c:pt>
                <c:pt idx="79">
                  <c:v>0.79000000000000048</c:v>
                </c:pt>
                <c:pt idx="80">
                  <c:v>0.80000000000000049</c:v>
                </c:pt>
                <c:pt idx="81">
                  <c:v>0.8100000000000005</c:v>
                </c:pt>
                <c:pt idx="82">
                  <c:v>0.82000000000000051</c:v>
                </c:pt>
                <c:pt idx="83">
                  <c:v>0.83000000000000052</c:v>
                </c:pt>
                <c:pt idx="84">
                  <c:v>0.84000000000000052</c:v>
                </c:pt>
                <c:pt idx="85">
                  <c:v>0.85000000000000053</c:v>
                </c:pt>
                <c:pt idx="86">
                  <c:v>0.86000000000000054</c:v>
                </c:pt>
                <c:pt idx="87">
                  <c:v>0.87000000000000055</c:v>
                </c:pt>
                <c:pt idx="88">
                  <c:v>0.88000000000000056</c:v>
                </c:pt>
                <c:pt idx="89">
                  <c:v>0.89000000000000057</c:v>
                </c:pt>
                <c:pt idx="90">
                  <c:v>0.90000000000000058</c:v>
                </c:pt>
                <c:pt idx="91">
                  <c:v>0.91000000000000059</c:v>
                </c:pt>
                <c:pt idx="92">
                  <c:v>0.9200000000000006</c:v>
                </c:pt>
                <c:pt idx="93">
                  <c:v>0.9300000000000006</c:v>
                </c:pt>
                <c:pt idx="94">
                  <c:v>0.94000000000000061</c:v>
                </c:pt>
                <c:pt idx="95">
                  <c:v>0.95000000000000062</c:v>
                </c:pt>
                <c:pt idx="96">
                  <c:v>0.96000000000000063</c:v>
                </c:pt>
                <c:pt idx="97">
                  <c:v>0.97000000000000064</c:v>
                </c:pt>
                <c:pt idx="98">
                  <c:v>0.98000000000000065</c:v>
                </c:pt>
                <c:pt idx="99">
                  <c:v>0.99000000000000066</c:v>
                </c:pt>
                <c:pt idx="100">
                  <c:v>1.0000000000000007</c:v>
                </c:pt>
              </c:numCache>
            </c:numRef>
          </c:xVal>
          <c:yVal>
            <c:numRef>
              <c:f>'Model 5'!$AR$178:$EN$178</c:f>
              <c:numCache>
                <c:formatCode>#,##0.000</c:formatCode>
                <c:ptCount val="101"/>
                <c:pt idx="0">
                  <c:v>0</c:v>
                </c:pt>
                <c:pt idx="1">
                  <c:v>1.7852588625350675E-3</c:v>
                </c:pt>
                <c:pt idx="2">
                  <c:v>3.3154807447079828E-3</c:v>
                </c:pt>
                <c:pt idx="3">
                  <c:v>4.6926804386636057E-3</c:v>
                </c:pt>
                <c:pt idx="4">
                  <c:v>5.9678653404743685E-3</c:v>
                </c:pt>
                <c:pt idx="5">
                  <c:v>7.0390206579954099E-3</c:v>
                </c:pt>
                <c:pt idx="6">
                  <c:v>8.4672277480234634E-3</c:v>
                </c:pt>
                <c:pt idx="7">
                  <c:v>9.5893904616169354E-3</c:v>
                </c:pt>
                <c:pt idx="8">
                  <c:v>1.0915582759500126E-2</c:v>
                </c:pt>
                <c:pt idx="9">
                  <c:v>1.224177505738332E-2</c:v>
                </c:pt>
                <c:pt idx="10">
                  <c:v>1.4384085692425401E-2</c:v>
                </c:pt>
                <c:pt idx="11">
                  <c:v>1.8056618209640399E-2</c:v>
                </c:pt>
                <c:pt idx="12">
                  <c:v>2.4126498342259627E-2</c:v>
                </c:pt>
                <c:pt idx="13">
                  <c:v>2.9941341494516705E-2</c:v>
                </c:pt>
                <c:pt idx="14">
                  <c:v>3.5501147666411624E-2</c:v>
                </c:pt>
                <c:pt idx="15">
                  <c:v>4.0091813312930373E-2</c:v>
                </c:pt>
                <c:pt idx="16">
                  <c:v>4.26421831165519E-2</c:v>
                </c:pt>
                <c:pt idx="17">
                  <c:v>4.2744197908696761E-2</c:v>
                </c:pt>
                <c:pt idx="18">
                  <c:v>4.2897220096914053E-2</c:v>
                </c:pt>
                <c:pt idx="19">
                  <c:v>4.3101249681203775E-2</c:v>
                </c:pt>
                <c:pt idx="20">
                  <c:v>4.3305279265493497E-2</c:v>
                </c:pt>
                <c:pt idx="21">
                  <c:v>4.3458301453710789E-2</c:v>
                </c:pt>
                <c:pt idx="22">
                  <c:v>4.356031624585565E-2</c:v>
                </c:pt>
                <c:pt idx="23">
                  <c:v>4.417240499872481E-2</c:v>
                </c:pt>
                <c:pt idx="24">
                  <c:v>4.5447589900535573E-2</c:v>
                </c:pt>
                <c:pt idx="25">
                  <c:v>4.6722774802346337E-2</c:v>
                </c:pt>
                <c:pt idx="26">
                  <c:v>4.79979597041571E-2</c:v>
                </c:pt>
                <c:pt idx="27">
                  <c:v>4.9273144605967864E-2</c:v>
                </c:pt>
                <c:pt idx="28">
                  <c:v>5.0191277735271614E-2</c:v>
                </c:pt>
                <c:pt idx="29">
                  <c:v>5.1415455241009947E-2</c:v>
                </c:pt>
                <c:pt idx="30">
                  <c:v>5.6618209640397855E-2</c:v>
                </c:pt>
                <c:pt idx="31">
                  <c:v>6.3657230298393264E-2</c:v>
                </c:pt>
                <c:pt idx="32">
                  <c:v>7.0696250956388679E-2</c:v>
                </c:pt>
                <c:pt idx="33">
                  <c:v>7.7531242030094358E-2</c:v>
                </c:pt>
                <c:pt idx="34">
                  <c:v>8.334608518235144E-2</c:v>
                </c:pt>
                <c:pt idx="35">
                  <c:v>8.5182351440958939E-2</c:v>
                </c:pt>
                <c:pt idx="36">
                  <c:v>8.5182351440958939E-2</c:v>
                </c:pt>
                <c:pt idx="37">
                  <c:v>8.5182351440958939E-2</c:v>
                </c:pt>
                <c:pt idx="38">
                  <c:v>8.5182351440958939E-2</c:v>
                </c:pt>
                <c:pt idx="39">
                  <c:v>8.5182351440958939E-2</c:v>
                </c:pt>
                <c:pt idx="40">
                  <c:v>8.5182351440958939E-2</c:v>
                </c:pt>
                <c:pt idx="41">
                  <c:v>8.5182351440958939E-2</c:v>
                </c:pt>
                <c:pt idx="42">
                  <c:v>8.5335373629176231E-2</c:v>
                </c:pt>
                <c:pt idx="43">
                  <c:v>8.5488395817393523E-2</c:v>
                </c:pt>
                <c:pt idx="44">
                  <c:v>8.5641418005610814E-2</c:v>
                </c:pt>
                <c:pt idx="45">
                  <c:v>8.5794440193828106E-2</c:v>
                </c:pt>
                <c:pt idx="46">
                  <c:v>8.5947462382045398E-2</c:v>
                </c:pt>
                <c:pt idx="47">
                  <c:v>8.5947462382045398E-2</c:v>
                </c:pt>
                <c:pt idx="48">
                  <c:v>8.5947462382045398E-2</c:v>
                </c:pt>
                <c:pt idx="49">
                  <c:v>8.5947462382045398E-2</c:v>
                </c:pt>
                <c:pt idx="50">
                  <c:v>8.5947462382045398E-2</c:v>
                </c:pt>
                <c:pt idx="51">
                  <c:v>8.5947462382045398E-2</c:v>
                </c:pt>
                <c:pt idx="52">
                  <c:v>8.5947462382045398E-2</c:v>
                </c:pt>
                <c:pt idx="53">
                  <c:v>8.5947462382045398E-2</c:v>
                </c:pt>
                <c:pt idx="54">
                  <c:v>8.7324662076001008E-2</c:v>
                </c:pt>
                <c:pt idx="55">
                  <c:v>8.8701861769956647E-2</c:v>
                </c:pt>
                <c:pt idx="56">
                  <c:v>9.0079061463912258E-2</c:v>
                </c:pt>
                <c:pt idx="57">
                  <c:v>9.1456261157867896E-2</c:v>
                </c:pt>
                <c:pt idx="58">
                  <c:v>9.2833460851823521E-2</c:v>
                </c:pt>
                <c:pt idx="59">
                  <c:v>9.2833460851823521E-2</c:v>
                </c:pt>
                <c:pt idx="60">
                  <c:v>9.2833460851823521E-2</c:v>
                </c:pt>
                <c:pt idx="61">
                  <c:v>9.2833460851823521E-2</c:v>
                </c:pt>
                <c:pt idx="62">
                  <c:v>9.2833460851823521E-2</c:v>
                </c:pt>
                <c:pt idx="63">
                  <c:v>9.2833460851823521E-2</c:v>
                </c:pt>
                <c:pt idx="64">
                  <c:v>9.2833460851823521E-2</c:v>
                </c:pt>
                <c:pt idx="65">
                  <c:v>9.2833460851823521E-2</c:v>
                </c:pt>
                <c:pt idx="66">
                  <c:v>9.2833460851823521E-2</c:v>
                </c:pt>
                <c:pt idx="67">
                  <c:v>9.2833460851823521E-2</c:v>
                </c:pt>
                <c:pt idx="68">
                  <c:v>9.2833460851823521E-2</c:v>
                </c:pt>
                <c:pt idx="69">
                  <c:v>9.2833460851823521E-2</c:v>
                </c:pt>
                <c:pt idx="70">
                  <c:v>9.2833460851823521E-2</c:v>
                </c:pt>
                <c:pt idx="71">
                  <c:v>9.2833460851823521E-2</c:v>
                </c:pt>
                <c:pt idx="72">
                  <c:v>9.2833460851823521E-2</c:v>
                </c:pt>
                <c:pt idx="73">
                  <c:v>9.2833460851823521E-2</c:v>
                </c:pt>
                <c:pt idx="74">
                  <c:v>9.2833460851823521E-2</c:v>
                </c:pt>
                <c:pt idx="75">
                  <c:v>9.2833460851823521E-2</c:v>
                </c:pt>
                <c:pt idx="76">
                  <c:v>9.2833460851823521E-2</c:v>
                </c:pt>
                <c:pt idx="77">
                  <c:v>9.2833460851823521E-2</c:v>
                </c:pt>
                <c:pt idx="78">
                  <c:v>9.2833460851823521E-2</c:v>
                </c:pt>
                <c:pt idx="79">
                  <c:v>9.2833460851823521E-2</c:v>
                </c:pt>
                <c:pt idx="80">
                  <c:v>9.2833460851823521E-2</c:v>
                </c:pt>
                <c:pt idx="81">
                  <c:v>9.2833460851823521E-2</c:v>
                </c:pt>
                <c:pt idx="82">
                  <c:v>9.2833460851823521E-2</c:v>
                </c:pt>
                <c:pt idx="83">
                  <c:v>9.2833460851823521E-2</c:v>
                </c:pt>
                <c:pt idx="84">
                  <c:v>9.2884468247895938E-2</c:v>
                </c:pt>
                <c:pt idx="85">
                  <c:v>9.2935475643968368E-2</c:v>
                </c:pt>
                <c:pt idx="86">
                  <c:v>9.3037490436113243E-2</c:v>
                </c:pt>
                <c:pt idx="87">
                  <c:v>9.313950522825809E-2</c:v>
                </c:pt>
                <c:pt idx="88">
                  <c:v>9.3241520020402965E-2</c:v>
                </c:pt>
                <c:pt idx="89">
                  <c:v>9.3292527416475396E-2</c:v>
                </c:pt>
                <c:pt idx="90">
                  <c:v>9.3343534812547813E-2</c:v>
                </c:pt>
                <c:pt idx="91">
                  <c:v>9.3394542208620243E-2</c:v>
                </c:pt>
                <c:pt idx="92">
                  <c:v>9.3445549604692674E-2</c:v>
                </c:pt>
                <c:pt idx="93">
                  <c:v>9.3496557000765118E-2</c:v>
                </c:pt>
                <c:pt idx="94">
                  <c:v>9.3547564396837549E-2</c:v>
                </c:pt>
                <c:pt idx="95">
                  <c:v>9.3598571792909965E-2</c:v>
                </c:pt>
                <c:pt idx="96">
                  <c:v>9.3598571792909965E-2</c:v>
                </c:pt>
                <c:pt idx="97">
                  <c:v>9.3598571792909965E-2</c:v>
                </c:pt>
                <c:pt idx="98">
                  <c:v>9.3598571792909965E-2</c:v>
                </c:pt>
                <c:pt idx="99">
                  <c:v>9.3598571792909965E-2</c:v>
                </c:pt>
                <c:pt idx="100">
                  <c:v>9.3598571792909965E-2</c:v>
                </c:pt>
              </c:numCache>
            </c:numRef>
          </c:yVal>
          <c:smooth val="0"/>
          <c:extLst>
            <c:ext xmlns:c16="http://schemas.microsoft.com/office/drawing/2014/chart" uri="{C3380CC4-5D6E-409C-BE32-E72D297353CC}">
              <c16:uniqueId val="{00000001-A34C-40A1-A733-8061FB79DB5D}"/>
            </c:ext>
          </c:extLst>
        </c:ser>
        <c:ser>
          <c:idx val="2"/>
          <c:order val="2"/>
          <c:tx>
            <c:v>Total % False</c:v>
          </c:tx>
          <c:spPr>
            <a:ln w="28575" cap="rnd" cmpd="sng" algn="ctr">
              <a:solidFill>
                <a:sysClr val="window" lastClr="FFFFFF">
                  <a:lumMod val="65000"/>
                </a:sysClr>
              </a:solidFill>
              <a:prstDash val="sysDash"/>
              <a:round/>
              <a:headEnd type="none" w="med" len="med"/>
              <a:tailEnd type="none" w="med" len="med"/>
            </a:ln>
          </c:spPr>
          <c:marker>
            <c:symbol val="none"/>
          </c:marker>
          <c:xVal>
            <c:numRef>
              <c:f>'Model 5'!$AR$176:$EN$176</c:f>
              <c:numCache>
                <c:formatCode>#,##0.000</c:formatCode>
                <c:ptCount val="101"/>
                <c:pt idx="0">
                  <c:v>0</c:v>
                </c:pt>
                <c:pt idx="1">
                  <c:v>0.01</c:v>
                </c:pt>
                <c:pt idx="2">
                  <c:v>0.02</c:v>
                </c:pt>
                <c:pt idx="3">
                  <c:v>0.03</c:v>
                </c:pt>
                <c:pt idx="4">
                  <c:v>0.04</c:v>
                </c:pt>
                <c:pt idx="5">
                  <c:v>0.05</c:v>
                </c:pt>
                <c:pt idx="6">
                  <c:v>6.0000000000000005E-2</c:v>
                </c:pt>
                <c:pt idx="7">
                  <c:v>7.0000000000000007E-2</c:v>
                </c:pt>
                <c:pt idx="8">
                  <c:v>0.08</c:v>
                </c:pt>
                <c:pt idx="9">
                  <c:v>0.09</c:v>
                </c:pt>
                <c:pt idx="10">
                  <c:v>9.9999999999999992E-2</c:v>
                </c:pt>
                <c:pt idx="11">
                  <c:v>0.10999999999999999</c:v>
                </c:pt>
                <c:pt idx="12">
                  <c:v>0.11999999999999998</c:v>
                </c:pt>
                <c:pt idx="13">
                  <c:v>0.12999999999999998</c:v>
                </c:pt>
                <c:pt idx="14">
                  <c:v>0.13999999999999999</c:v>
                </c:pt>
                <c:pt idx="15">
                  <c:v>0.15</c:v>
                </c:pt>
                <c:pt idx="16">
                  <c:v>0.16</c:v>
                </c:pt>
                <c:pt idx="17">
                  <c:v>0.17</c:v>
                </c:pt>
                <c:pt idx="18">
                  <c:v>0.18000000000000002</c:v>
                </c:pt>
                <c:pt idx="19">
                  <c:v>0.19000000000000003</c:v>
                </c:pt>
                <c:pt idx="20">
                  <c:v>0.20000000000000004</c:v>
                </c:pt>
                <c:pt idx="21">
                  <c:v>0.21000000000000005</c:v>
                </c:pt>
                <c:pt idx="22">
                  <c:v>0.22000000000000006</c:v>
                </c:pt>
                <c:pt idx="23">
                  <c:v>0.23000000000000007</c:v>
                </c:pt>
                <c:pt idx="24">
                  <c:v>0.24000000000000007</c:v>
                </c:pt>
                <c:pt idx="25">
                  <c:v>0.25000000000000006</c:v>
                </c:pt>
                <c:pt idx="26">
                  <c:v>0.26000000000000006</c:v>
                </c:pt>
                <c:pt idx="27">
                  <c:v>0.27000000000000007</c:v>
                </c:pt>
                <c:pt idx="28">
                  <c:v>0.28000000000000008</c:v>
                </c:pt>
                <c:pt idx="29">
                  <c:v>0.29000000000000009</c:v>
                </c:pt>
                <c:pt idx="30">
                  <c:v>0.3000000000000001</c:v>
                </c:pt>
                <c:pt idx="31">
                  <c:v>0.31000000000000011</c:v>
                </c:pt>
                <c:pt idx="32">
                  <c:v>0.32000000000000012</c:v>
                </c:pt>
                <c:pt idx="33">
                  <c:v>0.33000000000000013</c:v>
                </c:pt>
                <c:pt idx="34">
                  <c:v>0.34000000000000014</c:v>
                </c:pt>
                <c:pt idx="35">
                  <c:v>0.35000000000000014</c:v>
                </c:pt>
                <c:pt idx="36">
                  <c:v>0.36000000000000015</c:v>
                </c:pt>
                <c:pt idx="37">
                  <c:v>0.37000000000000016</c:v>
                </c:pt>
                <c:pt idx="38">
                  <c:v>0.38000000000000017</c:v>
                </c:pt>
                <c:pt idx="39">
                  <c:v>0.39000000000000018</c:v>
                </c:pt>
                <c:pt idx="40">
                  <c:v>0.40000000000000019</c:v>
                </c:pt>
                <c:pt idx="41">
                  <c:v>0.4100000000000002</c:v>
                </c:pt>
                <c:pt idx="42">
                  <c:v>0.42000000000000021</c:v>
                </c:pt>
                <c:pt idx="43">
                  <c:v>0.43000000000000022</c:v>
                </c:pt>
                <c:pt idx="44">
                  <c:v>0.44000000000000022</c:v>
                </c:pt>
                <c:pt idx="45">
                  <c:v>0.45000000000000023</c:v>
                </c:pt>
                <c:pt idx="46">
                  <c:v>0.46000000000000024</c:v>
                </c:pt>
                <c:pt idx="47">
                  <c:v>0.47000000000000025</c:v>
                </c:pt>
                <c:pt idx="48">
                  <c:v>0.48000000000000026</c:v>
                </c:pt>
                <c:pt idx="49">
                  <c:v>0.49000000000000027</c:v>
                </c:pt>
                <c:pt idx="50">
                  <c:v>0.50000000000000022</c:v>
                </c:pt>
                <c:pt idx="51">
                  <c:v>0.51000000000000023</c:v>
                </c:pt>
                <c:pt idx="52">
                  <c:v>0.52000000000000024</c:v>
                </c:pt>
                <c:pt idx="53">
                  <c:v>0.53000000000000025</c:v>
                </c:pt>
                <c:pt idx="54">
                  <c:v>0.54000000000000026</c:v>
                </c:pt>
                <c:pt idx="55">
                  <c:v>0.55000000000000027</c:v>
                </c:pt>
                <c:pt idx="56">
                  <c:v>0.56000000000000028</c:v>
                </c:pt>
                <c:pt idx="57">
                  <c:v>0.57000000000000028</c:v>
                </c:pt>
                <c:pt idx="58">
                  <c:v>0.58000000000000029</c:v>
                </c:pt>
                <c:pt idx="59">
                  <c:v>0.5900000000000003</c:v>
                </c:pt>
                <c:pt idx="60">
                  <c:v>0.60000000000000031</c:v>
                </c:pt>
                <c:pt idx="61">
                  <c:v>0.61000000000000032</c:v>
                </c:pt>
                <c:pt idx="62">
                  <c:v>0.62000000000000033</c:v>
                </c:pt>
                <c:pt idx="63">
                  <c:v>0.63000000000000034</c:v>
                </c:pt>
                <c:pt idx="64">
                  <c:v>0.64000000000000035</c:v>
                </c:pt>
                <c:pt idx="65">
                  <c:v>0.65000000000000036</c:v>
                </c:pt>
                <c:pt idx="66">
                  <c:v>0.66000000000000036</c:v>
                </c:pt>
                <c:pt idx="67">
                  <c:v>0.67000000000000037</c:v>
                </c:pt>
                <c:pt idx="68">
                  <c:v>0.68000000000000038</c:v>
                </c:pt>
                <c:pt idx="69">
                  <c:v>0.69000000000000039</c:v>
                </c:pt>
                <c:pt idx="70">
                  <c:v>0.7000000000000004</c:v>
                </c:pt>
                <c:pt idx="71">
                  <c:v>0.71000000000000041</c:v>
                </c:pt>
                <c:pt idx="72">
                  <c:v>0.72000000000000042</c:v>
                </c:pt>
                <c:pt idx="73">
                  <c:v>0.73000000000000043</c:v>
                </c:pt>
                <c:pt idx="74">
                  <c:v>0.74000000000000044</c:v>
                </c:pt>
                <c:pt idx="75">
                  <c:v>0.75000000000000044</c:v>
                </c:pt>
                <c:pt idx="76">
                  <c:v>0.76000000000000045</c:v>
                </c:pt>
                <c:pt idx="77">
                  <c:v>0.77000000000000046</c:v>
                </c:pt>
                <c:pt idx="78">
                  <c:v>0.78000000000000047</c:v>
                </c:pt>
                <c:pt idx="79">
                  <c:v>0.79000000000000048</c:v>
                </c:pt>
                <c:pt idx="80">
                  <c:v>0.80000000000000049</c:v>
                </c:pt>
                <c:pt idx="81">
                  <c:v>0.8100000000000005</c:v>
                </c:pt>
                <c:pt idx="82">
                  <c:v>0.82000000000000051</c:v>
                </c:pt>
                <c:pt idx="83">
                  <c:v>0.83000000000000052</c:v>
                </c:pt>
                <c:pt idx="84">
                  <c:v>0.84000000000000052</c:v>
                </c:pt>
                <c:pt idx="85">
                  <c:v>0.85000000000000053</c:v>
                </c:pt>
                <c:pt idx="86">
                  <c:v>0.86000000000000054</c:v>
                </c:pt>
                <c:pt idx="87">
                  <c:v>0.87000000000000055</c:v>
                </c:pt>
                <c:pt idx="88">
                  <c:v>0.88000000000000056</c:v>
                </c:pt>
                <c:pt idx="89">
                  <c:v>0.89000000000000057</c:v>
                </c:pt>
                <c:pt idx="90">
                  <c:v>0.90000000000000058</c:v>
                </c:pt>
                <c:pt idx="91">
                  <c:v>0.91000000000000059</c:v>
                </c:pt>
                <c:pt idx="92">
                  <c:v>0.9200000000000006</c:v>
                </c:pt>
                <c:pt idx="93">
                  <c:v>0.9300000000000006</c:v>
                </c:pt>
                <c:pt idx="94">
                  <c:v>0.94000000000000061</c:v>
                </c:pt>
                <c:pt idx="95">
                  <c:v>0.95000000000000062</c:v>
                </c:pt>
                <c:pt idx="96">
                  <c:v>0.96000000000000063</c:v>
                </c:pt>
                <c:pt idx="97">
                  <c:v>0.97000000000000064</c:v>
                </c:pt>
                <c:pt idx="98">
                  <c:v>0.98000000000000065</c:v>
                </c:pt>
                <c:pt idx="99">
                  <c:v>0.99000000000000066</c:v>
                </c:pt>
                <c:pt idx="100">
                  <c:v>1.0000000000000007</c:v>
                </c:pt>
              </c:numCache>
            </c:numRef>
          </c:xVal>
          <c:yVal>
            <c:numRef>
              <c:f>'Model 5'!$AR$179:$EN$179</c:f>
              <c:numCache>
                <c:formatCode>#,##0.000</c:formatCode>
                <c:ptCount val="101"/>
                <c:pt idx="0">
                  <c:v>0.90640142820709002</c:v>
                </c:pt>
                <c:pt idx="1">
                  <c:v>0.64141800561081364</c:v>
                </c:pt>
                <c:pt idx="2">
                  <c:v>0.61958684009181331</c:v>
                </c:pt>
                <c:pt idx="3">
                  <c:v>0.51976536597806677</c:v>
                </c:pt>
                <c:pt idx="4">
                  <c:v>0.46998214741137467</c:v>
                </c:pt>
                <c:pt idx="5">
                  <c:v>0.43152257077276207</c:v>
                </c:pt>
                <c:pt idx="6">
                  <c:v>0.39954093343534813</c:v>
                </c:pt>
                <c:pt idx="7">
                  <c:v>0.3705177250701352</c:v>
                </c:pt>
                <c:pt idx="8">
                  <c:v>0.34562611578678909</c:v>
                </c:pt>
                <c:pt idx="9">
                  <c:v>0.31410354501402704</c:v>
                </c:pt>
                <c:pt idx="10">
                  <c:v>0.27691915327722522</c:v>
                </c:pt>
                <c:pt idx="11">
                  <c:v>0.23912267278755417</c:v>
                </c:pt>
                <c:pt idx="12">
                  <c:v>0.20413159908186687</c:v>
                </c:pt>
                <c:pt idx="13">
                  <c:v>0.17786279010456518</c:v>
                </c:pt>
                <c:pt idx="14">
                  <c:v>0.16087732721244583</c:v>
                </c:pt>
                <c:pt idx="15">
                  <c:v>0.15297118082121908</c:v>
                </c:pt>
                <c:pt idx="16">
                  <c:v>0.15001275184901811</c:v>
                </c:pt>
                <c:pt idx="17">
                  <c:v>0.14889058913542463</c:v>
                </c:pt>
                <c:pt idx="18">
                  <c:v>0.1476664116296863</c:v>
                </c:pt>
                <c:pt idx="19">
                  <c:v>0.146799285896455</c:v>
                </c:pt>
                <c:pt idx="20">
                  <c:v>0.14618719714358583</c:v>
                </c:pt>
                <c:pt idx="21">
                  <c:v>0.14557510839071666</c:v>
                </c:pt>
                <c:pt idx="22">
                  <c:v>0.14526906401428208</c:v>
                </c:pt>
                <c:pt idx="23">
                  <c:v>0.1454730935985718</c:v>
                </c:pt>
                <c:pt idx="24">
                  <c:v>0.14628921193573069</c:v>
                </c:pt>
                <c:pt idx="25">
                  <c:v>0.14700331548074469</c:v>
                </c:pt>
                <c:pt idx="26">
                  <c:v>0.14761540423361388</c:v>
                </c:pt>
                <c:pt idx="27">
                  <c:v>0.14812547819433819</c:v>
                </c:pt>
                <c:pt idx="28">
                  <c:v>0.14761540423361386</c:v>
                </c:pt>
                <c:pt idx="29">
                  <c:v>0.14521805661820963</c:v>
                </c:pt>
                <c:pt idx="30">
                  <c:v>0.1340984442744198</c:v>
                </c:pt>
                <c:pt idx="31">
                  <c:v>0.12282580974241264</c:v>
                </c:pt>
                <c:pt idx="32">
                  <c:v>0.11185921958684009</c:v>
                </c:pt>
                <c:pt idx="33">
                  <c:v>0.1015047181841367</c:v>
                </c:pt>
                <c:pt idx="34">
                  <c:v>9.2374394287171646E-2</c:v>
                </c:pt>
                <c:pt idx="35">
                  <c:v>9.2068349910737063E-2</c:v>
                </c:pt>
                <c:pt idx="36">
                  <c:v>9.2017342514664632E-2</c:v>
                </c:pt>
                <c:pt idx="37">
                  <c:v>9.1915327722519771E-2</c:v>
                </c:pt>
                <c:pt idx="38">
                  <c:v>9.176230553430248E-2</c:v>
                </c:pt>
                <c:pt idx="39">
                  <c:v>9.1507268553940327E-2</c:v>
                </c:pt>
                <c:pt idx="40">
                  <c:v>9.1150216781433313E-2</c:v>
                </c:pt>
                <c:pt idx="41">
                  <c:v>9.0793165008926299E-2</c:v>
                </c:pt>
                <c:pt idx="42">
                  <c:v>9.0283091048201994E-2</c:v>
                </c:pt>
                <c:pt idx="43">
                  <c:v>8.9824024483550119E-2</c:v>
                </c:pt>
                <c:pt idx="44">
                  <c:v>8.9466972711043105E-2</c:v>
                </c:pt>
                <c:pt idx="45">
                  <c:v>8.9211935730680952E-2</c:v>
                </c:pt>
                <c:pt idx="46">
                  <c:v>8.900790614639123E-2</c:v>
                </c:pt>
                <c:pt idx="47">
                  <c:v>8.900790614639123E-2</c:v>
                </c:pt>
                <c:pt idx="48">
                  <c:v>8.900790614639123E-2</c:v>
                </c:pt>
                <c:pt idx="49">
                  <c:v>8.900790614639123E-2</c:v>
                </c:pt>
                <c:pt idx="50">
                  <c:v>8.900790614639123E-2</c:v>
                </c:pt>
                <c:pt idx="51">
                  <c:v>8.900790614639123E-2</c:v>
                </c:pt>
                <c:pt idx="52">
                  <c:v>8.900790614639123E-2</c:v>
                </c:pt>
                <c:pt idx="53">
                  <c:v>8.900790614639123E-2</c:v>
                </c:pt>
                <c:pt idx="54">
                  <c:v>8.9977046671767397E-2</c:v>
                </c:pt>
                <c:pt idx="55">
                  <c:v>9.089517980107116E-2</c:v>
                </c:pt>
                <c:pt idx="56">
                  <c:v>9.1813312930374896E-2</c:v>
                </c:pt>
                <c:pt idx="57">
                  <c:v>9.273144605967866E-2</c:v>
                </c:pt>
                <c:pt idx="58">
                  <c:v>9.3598571792909979E-2</c:v>
                </c:pt>
                <c:pt idx="59">
                  <c:v>9.3496557000765118E-2</c:v>
                </c:pt>
                <c:pt idx="60">
                  <c:v>9.3394542208620257E-2</c:v>
                </c:pt>
                <c:pt idx="61">
                  <c:v>9.3292527416475396E-2</c:v>
                </c:pt>
                <c:pt idx="62">
                  <c:v>9.3139505228258104E-2</c:v>
                </c:pt>
                <c:pt idx="63">
                  <c:v>9.3037490436113243E-2</c:v>
                </c:pt>
                <c:pt idx="64">
                  <c:v>9.2935475643968382E-2</c:v>
                </c:pt>
                <c:pt idx="65">
                  <c:v>9.2884468247895952E-2</c:v>
                </c:pt>
                <c:pt idx="66">
                  <c:v>9.2833460851823521E-2</c:v>
                </c:pt>
                <c:pt idx="67">
                  <c:v>9.2833460851823521E-2</c:v>
                </c:pt>
                <c:pt idx="68">
                  <c:v>9.2833460851823521E-2</c:v>
                </c:pt>
                <c:pt idx="69">
                  <c:v>9.2833460851823521E-2</c:v>
                </c:pt>
                <c:pt idx="70">
                  <c:v>9.2833460851823521E-2</c:v>
                </c:pt>
                <c:pt idx="71">
                  <c:v>9.2833460851823521E-2</c:v>
                </c:pt>
                <c:pt idx="72">
                  <c:v>9.2833460851823521E-2</c:v>
                </c:pt>
                <c:pt idx="73">
                  <c:v>9.2833460851823521E-2</c:v>
                </c:pt>
                <c:pt idx="74">
                  <c:v>9.2833460851823521E-2</c:v>
                </c:pt>
                <c:pt idx="75">
                  <c:v>9.2833460851823521E-2</c:v>
                </c:pt>
                <c:pt idx="76">
                  <c:v>9.2833460851823521E-2</c:v>
                </c:pt>
                <c:pt idx="77">
                  <c:v>9.2833460851823521E-2</c:v>
                </c:pt>
                <c:pt idx="78">
                  <c:v>9.2833460851823521E-2</c:v>
                </c:pt>
                <c:pt idx="79">
                  <c:v>9.2833460851823521E-2</c:v>
                </c:pt>
                <c:pt idx="80">
                  <c:v>9.2833460851823521E-2</c:v>
                </c:pt>
                <c:pt idx="81">
                  <c:v>9.2833460851823521E-2</c:v>
                </c:pt>
                <c:pt idx="82">
                  <c:v>9.2833460851823521E-2</c:v>
                </c:pt>
                <c:pt idx="83">
                  <c:v>9.2833460851823521E-2</c:v>
                </c:pt>
                <c:pt idx="84">
                  <c:v>9.2884468247895938E-2</c:v>
                </c:pt>
                <c:pt idx="85">
                  <c:v>9.2935475643968368E-2</c:v>
                </c:pt>
                <c:pt idx="86">
                  <c:v>9.3037490436113243E-2</c:v>
                </c:pt>
                <c:pt idx="87">
                  <c:v>9.313950522825809E-2</c:v>
                </c:pt>
                <c:pt idx="88">
                  <c:v>9.3241520020402965E-2</c:v>
                </c:pt>
                <c:pt idx="89">
                  <c:v>9.3292527416475396E-2</c:v>
                </c:pt>
                <c:pt idx="90">
                  <c:v>9.3343534812547813E-2</c:v>
                </c:pt>
                <c:pt idx="91">
                  <c:v>9.3394542208620243E-2</c:v>
                </c:pt>
                <c:pt idx="92">
                  <c:v>9.3445549604692674E-2</c:v>
                </c:pt>
                <c:pt idx="93">
                  <c:v>9.3496557000765118E-2</c:v>
                </c:pt>
                <c:pt idx="94">
                  <c:v>9.3547564396837549E-2</c:v>
                </c:pt>
                <c:pt idx="95">
                  <c:v>9.3598571792909965E-2</c:v>
                </c:pt>
                <c:pt idx="96">
                  <c:v>9.3598571792909965E-2</c:v>
                </c:pt>
                <c:pt idx="97">
                  <c:v>9.3598571792909965E-2</c:v>
                </c:pt>
                <c:pt idx="98">
                  <c:v>9.3598571792909965E-2</c:v>
                </c:pt>
                <c:pt idx="99">
                  <c:v>9.3598571792909965E-2</c:v>
                </c:pt>
                <c:pt idx="100">
                  <c:v>9.3598571792909965E-2</c:v>
                </c:pt>
              </c:numCache>
            </c:numRef>
          </c:yVal>
          <c:smooth val="0"/>
          <c:extLst>
            <c:ext xmlns:c16="http://schemas.microsoft.com/office/drawing/2014/chart" uri="{C3380CC4-5D6E-409C-BE32-E72D297353CC}">
              <c16:uniqueId val="{00000002-A34C-40A1-A733-8061FB79DB5D}"/>
            </c:ext>
          </c:extLst>
        </c:ser>
        <c:ser>
          <c:idx val="3"/>
          <c:order val="3"/>
          <c:tx>
            <c:strRef>
              <c:f>'Model 5'!$AQ$180</c:f>
              <c:strCache>
                <c:ptCount val="1"/>
                <c:pt idx="0">
                  <c:v>50% Wtd.Avg.</c:v>
                </c:pt>
              </c:strCache>
            </c:strRef>
          </c:tx>
          <c:spPr>
            <a:ln w="28575" cap="rnd" cmpd="sng" algn="ctr">
              <a:solidFill>
                <a:sysClr val="window" lastClr="FFFFFF">
                  <a:lumMod val="50000"/>
                </a:sysClr>
              </a:solidFill>
              <a:prstDash val="sysDot"/>
              <a:round/>
              <a:headEnd type="none" w="med" len="med"/>
              <a:tailEnd type="none" w="med" len="med"/>
            </a:ln>
          </c:spPr>
          <c:marker>
            <c:symbol val="none"/>
          </c:marker>
          <c:xVal>
            <c:numRef>
              <c:f>'Model 5'!$AR$176:$EN$176</c:f>
              <c:numCache>
                <c:formatCode>#,##0.000</c:formatCode>
                <c:ptCount val="101"/>
                <c:pt idx="0">
                  <c:v>0</c:v>
                </c:pt>
                <c:pt idx="1">
                  <c:v>0.01</c:v>
                </c:pt>
                <c:pt idx="2">
                  <c:v>0.02</c:v>
                </c:pt>
                <c:pt idx="3">
                  <c:v>0.03</c:v>
                </c:pt>
                <c:pt idx="4">
                  <c:v>0.04</c:v>
                </c:pt>
                <c:pt idx="5">
                  <c:v>0.05</c:v>
                </c:pt>
                <c:pt idx="6">
                  <c:v>6.0000000000000005E-2</c:v>
                </c:pt>
                <c:pt idx="7">
                  <c:v>7.0000000000000007E-2</c:v>
                </c:pt>
                <c:pt idx="8">
                  <c:v>0.08</c:v>
                </c:pt>
                <c:pt idx="9">
                  <c:v>0.09</c:v>
                </c:pt>
                <c:pt idx="10">
                  <c:v>9.9999999999999992E-2</c:v>
                </c:pt>
                <c:pt idx="11">
                  <c:v>0.10999999999999999</c:v>
                </c:pt>
                <c:pt idx="12">
                  <c:v>0.11999999999999998</c:v>
                </c:pt>
                <c:pt idx="13">
                  <c:v>0.12999999999999998</c:v>
                </c:pt>
                <c:pt idx="14">
                  <c:v>0.13999999999999999</c:v>
                </c:pt>
                <c:pt idx="15">
                  <c:v>0.15</c:v>
                </c:pt>
                <c:pt idx="16">
                  <c:v>0.16</c:v>
                </c:pt>
                <c:pt idx="17">
                  <c:v>0.17</c:v>
                </c:pt>
                <c:pt idx="18">
                  <c:v>0.18000000000000002</c:v>
                </c:pt>
                <c:pt idx="19">
                  <c:v>0.19000000000000003</c:v>
                </c:pt>
                <c:pt idx="20">
                  <c:v>0.20000000000000004</c:v>
                </c:pt>
                <c:pt idx="21">
                  <c:v>0.21000000000000005</c:v>
                </c:pt>
                <c:pt idx="22">
                  <c:v>0.22000000000000006</c:v>
                </c:pt>
                <c:pt idx="23">
                  <c:v>0.23000000000000007</c:v>
                </c:pt>
                <c:pt idx="24">
                  <c:v>0.24000000000000007</c:v>
                </c:pt>
                <c:pt idx="25">
                  <c:v>0.25000000000000006</c:v>
                </c:pt>
                <c:pt idx="26">
                  <c:v>0.26000000000000006</c:v>
                </c:pt>
                <c:pt idx="27">
                  <c:v>0.27000000000000007</c:v>
                </c:pt>
                <c:pt idx="28">
                  <c:v>0.28000000000000008</c:v>
                </c:pt>
                <c:pt idx="29">
                  <c:v>0.29000000000000009</c:v>
                </c:pt>
                <c:pt idx="30">
                  <c:v>0.3000000000000001</c:v>
                </c:pt>
                <c:pt idx="31">
                  <c:v>0.31000000000000011</c:v>
                </c:pt>
                <c:pt idx="32">
                  <c:v>0.32000000000000012</c:v>
                </c:pt>
                <c:pt idx="33">
                  <c:v>0.33000000000000013</c:v>
                </c:pt>
                <c:pt idx="34">
                  <c:v>0.34000000000000014</c:v>
                </c:pt>
                <c:pt idx="35">
                  <c:v>0.35000000000000014</c:v>
                </c:pt>
                <c:pt idx="36">
                  <c:v>0.36000000000000015</c:v>
                </c:pt>
                <c:pt idx="37">
                  <c:v>0.37000000000000016</c:v>
                </c:pt>
                <c:pt idx="38">
                  <c:v>0.38000000000000017</c:v>
                </c:pt>
                <c:pt idx="39">
                  <c:v>0.39000000000000018</c:v>
                </c:pt>
                <c:pt idx="40">
                  <c:v>0.40000000000000019</c:v>
                </c:pt>
                <c:pt idx="41">
                  <c:v>0.4100000000000002</c:v>
                </c:pt>
                <c:pt idx="42">
                  <c:v>0.42000000000000021</c:v>
                </c:pt>
                <c:pt idx="43">
                  <c:v>0.43000000000000022</c:v>
                </c:pt>
                <c:pt idx="44">
                  <c:v>0.44000000000000022</c:v>
                </c:pt>
                <c:pt idx="45">
                  <c:v>0.45000000000000023</c:v>
                </c:pt>
                <c:pt idx="46">
                  <c:v>0.46000000000000024</c:v>
                </c:pt>
                <c:pt idx="47">
                  <c:v>0.47000000000000025</c:v>
                </c:pt>
                <c:pt idx="48">
                  <c:v>0.48000000000000026</c:v>
                </c:pt>
                <c:pt idx="49">
                  <c:v>0.49000000000000027</c:v>
                </c:pt>
                <c:pt idx="50">
                  <c:v>0.50000000000000022</c:v>
                </c:pt>
                <c:pt idx="51">
                  <c:v>0.51000000000000023</c:v>
                </c:pt>
                <c:pt idx="52">
                  <c:v>0.52000000000000024</c:v>
                </c:pt>
                <c:pt idx="53">
                  <c:v>0.53000000000000025</c:v>
                </c:pt>
                <c:pt idx="54">
                  <c:v>0.54000000000000026</c:v>
                </c:pt>
                <c:pt idx="55">
                  <c:v>0.55000000000000027</c:v>
                </c:pt>
                <c:pt idx="56">
                  <c:v>0.56000000000000028</c:v>
                </c:pt>
                <c:pt idx="57">
                  <c:v>0.57000000000000028</c:v>
                </c:pt>
                <c:pt idx="58">
                  <c:v>0.58000000000000029</c:v>
                </c:pt>
                <c:pt idx="59">
                  <c:v>0.5900000000000003</c:v>
                </c:pt>
                <c:pt idx="60">
                  <c:v>0.60000000000000031</c:v>
                </c:pt>
                <c:pt idx="61">
                  <c:v>0.61000000000000032</c:v>
                </c:pt>
                <c:pt idx="62">
                  <c:v>0.62000000000000033</c:v>
                </c:pt>
                <c:pt idx="63">
                  <c:v>0.63000000000000034</c:v>
                </c:pt>
                <c:pt idx="64">
                  <c:v>0.64000000000000035</c:v>
                </c:pt>
                <c:pt idx="65">
                  <c:v>0.65000000000000036</c:v>
                </c:pt>
                <c:pt idx="66">
                  <c:v>0.66000000000000036</c:v>
                </c:pt>
                <c:pt idx="67">
                  <c:v>0.67000000000000037</c:v>
                </c:pt>
                <c:pt idx="68">
                  <c:v>0.68000000000000038</c:v>
                </c:pt>
                <c:pt idx="69">
                  <c:v>0.69000000000000039</c:v>
                </c:pt>
                <c:pt idx="70">
                  <c:v>0.7000000000000004</c:v>
                </c:pt>
                <c:pt idx="71">
                  <c:v>0.71000000000000041</c:v>
                </c:pt>
                <c:pt idx="72">
                  <c:v>0.72000000000000042</c:v>
                </c:pt>
                <c:pt idx="73">
                  <c:v>0.73000000000000043</c:v>
                </c:pt>
                <c:pt idx="74">
                  <c:v>0.74000000000000044</c:v>
                </c:pt>
                <c:pt idx="75">
                  <c:v>0.75000000000000044</c:v>
                </c:pt>
                <c:pt idx="76">
                  <c:v>0.76000000000000045</c:v>
                </c:pt>
                <c:pt idx="77">
                  <c:v>0.77000000000000046</c:v>
                </c:pt>
                <c:pt idx="78">
                  <c:v>0.78000000000000047</c:v>
                </c:pt>
                <c:pt idx="79">
                  <c:v>0.79000000000000048</c:v>
                </c:pt>
                <c:pt idx="80">
                  <c:v>0.80000000000000049</c:v>
                </c:pt>
                <c:pt idx="81">
                  <c:v>0.8100000000000005</c:v>
                </c:pt>
                <c:pt idx="82">
                  <c:v>0.82000000000000051</c:v>
                </c:pt>
                <c:pt idx="83">
                  <c:v>0.83000000000000052</c:v>
                </c:pt>
                <c:pt idx="84">
                  <c:v>0.84000000000000052</c:v>
                </c:pt>
                <c:pt idx="85">
                  <c:v>0.85000000000000053</c:v>
                </c:pt>
                <c:pt idx="86">
                  <c:v>0.86000000000000054</c:v>
                </c:pt>
                <c:pt idx="87">
                  <c:v>0.87000000000000055</c:v>
                </c:pt>
                <c:pt idx="88">
                  <c:v>0.88000000000000056</c:v>
                </c:pt>
                <c:pt idx="89">
                  <c:v>0.89000000000000057</c:v>
                </c:pt>
                <c:pt idx="90">
                  <c:v>0.90000000000000058</c:v>
                </c:pt>
                <c:pt idx="91">
                  <c:v>0.91000000000000059</c:v>
                </c:pt>
                <c:pt idx="92">
                  <c:v>0.9200000000000006</c:v>
                </c:pt>
                <c:pt idx="93">
                  <c:v>0.9300000000000006</c:v>
                </c:pt>
                <c:pt idx="94">
                  <c:v>0.94000000000000061</c:v>
                </c:pt>
                <c:pt idx="95">
                  <c:v>0.95000000000000062</c:v>
                </c:pt>
                <c:pt idx="96">
                  <c:v>0.96000000000000063</c:v>
                </c:pt>
                <c:pt idx="97">
                  <c:v>0.97000000000000064</c:v>
                </c:pt>
                <c:pt idx="98">
                  <c:v>0.98000000000000065</c:v>
                </c:pt>
                <c:pt idx="99">
                  <c:v>0.99000000000000066</c:v>
                </c:pt>
                <c:pt idx="100">
                  <c:v>1.0000000000000007</c:v>
                </c:pt>
              </c:numCache>
            </c:numRef>
          </c:xVal>
          <c:yVal>
            <c:numRef>
              <c:f>'Model 5'!$AR$180:$EN$180</c:f>
              <c:numCache>
                <c:formatCode>#,##0.000</c:formatCode>
                <c:ptCount val="101"/>
                <c:pt idx="0">
                  <c:v>0.45320071410354501</c:v>
                </c:pt>
                <c:pt idx="1">
                  <c:v>0.32070900280540682</c:v>
                </c:pt>
                <c:pt idx="2">
                  <c:v>0.30979342004590665</c:v>
                </c:pt>
                <c:pt idx="3">
                  <c:v>0.25988268298903339</c:v>
                </c:pt>
                <c:pt idx="4">
                  <c:v>0.23499107370568734</c:v>
                </c:pt>
                <c:pt idx="5">
                  <c:v>0.21576128538638104</c:v>
                </c:pt>
                <c:pt idx="6">
                  <c:v>0.19977046671767407</c:v>
                </c:pt>
                <c:pt idx="7">
                  <c:v>0.1852588625350676</c:v>
                </c:pt>
                <c:pt idx="8">
                  <c:v>0.17281305789339454</c:v>
                </c:pt>
                <c:pt idx="9">
                  <c:v>0.15705177250701352</c:v>
                </c:pt>
                <c:pt idx="10">
                  <c:v>0.13845957663861261</c:v>
                </c:pt>
                <c:pt idx="11">
                  <c:v>0.11956133639377708</c:v>
                </c:pt>
                <c:pt idx="12">
                  <c:v>0.10206579954093344</c:v>
                </c:pt>
                <c:pt idx="13">
                  <c:v>8.8931395052282591E-2</c:v>
                </c:pt>
                <c:pt idx="14">
                  <c:v>8.0438663606222913E-2</c:v>
                </c:pt>
                <c:pt idx="15">
                  <c:v>7.6485590410609539E-2</c:v>
                </c:pt>
                <c:pt idx="16">
                  <c:v>7.5006375924509053E-2</c:v>
                </c:pt>
                <c:pt idx="17">
                  <c:v>7.4445294567712317E-2</c:v>
                </c:pt>
                <c:pt idx="18">
                  <c:v>7.383320581484315E-2</c:v>
                </c:pt>
                <c:pt idx="19">
                  <c:v>7.3399642948227498E-2</c:v>
                </c:pt>
                <c:pt idx="20">
                  <c:v>7.3093598571792914E-2</c:v>
                </c:pt>
                <c:pt idx="21">
                  <c:v>7.2787554195358331E-2</c:v>
                </c:pt>
                <c:pt idx="22">
                  <c:v>7.2634532007141039E-2</c:v>
                </c:pt>
                <c:pt idx="23">
                  <c:v>7.27365467992859E-2</c:v>
                </c:pt>
                <c:pt idx="24">
                  <c:v>7.3144605967865345E-2</c:v>
                </c:pt>
                <c:pt idx="25">
                  <c:v>7.3501657740372345E-2</c:v>
                </c:pt>
                <c:pt idx="26">
                  <c:v>7.3807702116806942E-2</c:v>
                </c:pt>
                <c:pt idx="27">
                  <c:v>7.4062739097169095E-2</c:v>
                </c:pt>
                <c:pt idx="28">
                  <c:v>7.3807702116806928E-2</c:v>
                </c:pt>
                <c:pt idx="29">
                  <c:v>7.2609028309104817E-2</c:v>
                </c:pt>
                <c:pt idx="30">
                  <c:v>6.7049222137209902E-2</c:v>
                </c:pt>
                <c:pt idx="31">
                  <c:v>6.141290487120632E-2</c:v>
                </c:pt>
                <c:pt idx="32">
                  <c:v>5.5929609793420043E-2</c:v>
                </c:pt>
                <c:pt idx="33">
                  <c:v>5.075235909206835E-2</c:v>
                </c:pt>
                <c:pt idx="34">
                  <c:v>4.6187197143585823E-2</c:v>
                </c:pt>
                <c:pt idx="35">
                  <c:v>4.6034174955368531E-2</c:v>
                </c:pt>
                <c:pt idx="36">
                  <c:v>4.6008671257332316E-2</c:v>
                </c:pt>
                <c:pt idx="37">
                  <c:v>4.5957663861259886E-2</c:v>
                </c:pt>
                <c:pt idx="38">
                  <c:v>4.588115276715124E-2</c:v>
                </c:pt>
                <c:pt idx="39">
                  <c:v>4.5753634276970163E-2</c:v>
                </c:pt>
                <c:pt idx="40">
                  <c:v>4.5575108390716657E-2</c:v>
                </c:pt>
                <c:pt idx="41">
                  <c:v>4.539658250446315E-2</c:v>
                </c:pt>
                <c:pt idx="42">
                  <c:v>4.5141545524100997E-2</c:v>
                </c:pt>
                <c:pt idx="43">
                  <c:v>4.4912012241775059E-2</c:v>
                </c:pt>
                <c:pt idx="44">
                  <c:v>4.4733486355521553E-2</c:v>
                </c:pt>
                <c:pt idx="45">
                  <c:v>4.4605967865340476E-2</c:v>
                </c:pt>
                <c:pt idx="46">
                  <c:v>4.4503953073195615E-2</c:v>
                </c:pt>
                <c:pt idx="47">
                  <c:v>4.4503953073195615E-2</c:v>
                </c:pt>
                <c:pt idx="48">
                  <c:v>4.4503953073195615E-2</c:v>
                </c:pt>
                <c:pt idx="49">
                  <c:v>4.4503953073195615E-2</c:v>
                </c:pt>
                <c:pt idx="50">
                  <c:v>4.4503953073195615E-2</c:v>
                </c:pt>
                <c:pt idx="51">
                  <c:v>4.4503953073195615E-2</c:v>
                </c:pt>
                <c:pt idx="52">
                  <c:v>4.4503953073195615E-2</c:v>
                </c:pt>
                <c:pt idx="53">
                  <c:v>4.4503953073195615E-2</c:v>
                </c:pt>
                <c:pt idx="54">
                  <c:v>4.4988523335883698E-2</c:v>
                </c:pt>
                <c:pt idx="55">
                  <c:v>4.544758990053558E-2</c:v>
                </c:pt>
                <c:pt idx="56">
                  <c:v>4.5906656465187448E-2</c:v>
                </c:pt>
                <c:pt idx="57">
                  <c:v>4.636572302983933E-2</c:v>
                </c:pt>
                <c:pt idx="58">
                  <c:v>4.679928589645499E-2</c:v>
                </c:pt>
                <c:pt idx="59">
                  <c:v>4.6748278500382559E-2</c:v>
                </c:pt>
                <c:pt idx="60">
                  <c:v>4.6697271104310129E-2</c:v>
                </c:pt>
                <c:pt idx="61">
                  <c:v>4.6646263708237698E-2</c:v>
                </c:pt>
                <c:pt idx="62">
                  <c:v>4.6569752614129052E-2</c:v>
                </c:pt>
                <c:pt idx="63">
                  <c:v>4.6518745218056622E-2</c:v>
                </c:pt>
                <c:pt idx="64">
                  <c:v>4.6467737821984191E-2</c:v>
                </c:pt>
                <c:pt idx="65">
                  <c:v>4.6442234123947976E-2</c:v>
                </c:pt>
                <c:pt idx="66">
                  <c:v>4.6416730425911761E-2</c:v>
                </c:pt>
                <c:pt idx="67">
                  <c:v>4.6416730425911761E-2</c:v>
                </c:pt>
                <c:pt idx="68">
                  <c:v>4.6416730425911761E-2</c:v>
                </c:pt>
                <c:pt idx="69">
                  <c:v>4.6416730425911761E-2</c:v>
                </c:pt>
                <c:pt idx="70">
                  <c:v>4.6416730425911761E-2</c:v>
                </c:pt>
                <c:pt idx="71">
                  <c:v>4.6416730425911761E-2</c:v>
                </c:pt>
                <c:pt idx="72">
                  <c:v>4.6416730425911761E-2</c:v>
                </c:pt>
                <c:pt idx="73">
                  <c:v>4.6416730425911761E-2</c:v>
                </c:pt>
                <c:pt idx="74">
                  <c:v>4.6416730425911761E-2</c:v>
                </c:pt>
                <c:pt idx="75">
                  <c:v>4.6416730425911761E-2</c:v>
                </c:pt>
                <c:pt idx="76">
                  <c:v>4.6416730425911761E-2</c:v>
                </c:pt>
                <c:pt idx="77">
                  <c:v>4.6416730425911761E-2</c:v>
                </c:pt>
                <c:pt idx="78">
                  <c:v>4.6416730425911761E-2</c:v>
                </c:pt>
                <c:pt idx="79">
                  <c:v>4.6416730425911761E-2</c:v>
                </c:pt>
                <c:pt idx="80">
                  <c:v>4.6416730425911761E-2</c:v>
                </c:pt>
                <c:pt idx="81">
                  <c:v>4.6416730425911761E-2</c:v>
                </c:pt>
                <c:pt idx="82">
                  <c:v>4.6416730425911761E-2</c:v>
                </c:pt>
                <c:pt idx="83">
                  <c:v>4.6416730425911761E-2</c:v>
                </c:pt>
                <c:pt idx="84">
                  <c:v>4.6442234123947969E-2</c:v>
                </c:pt>
                <c:pt idx="85">
                  <c:v>4.6467737821984184E-2</c:v>
                </c:pt>
                <c:pt idx="86">
                  <c:v>4.6518745218056622E-2</c:v>
                </c:pt>
                <c:pt idx="87">
                  <c:v>4.6569752614129045E-2</c:v>
                </c:pt>
                <c:pt idx="88">
                  <c:v>4.6620760010201483E-2</c:v>
                </c:pt>
                <c:pt idx="89">
                  <c:v>4.6646263708237698E-2</c:v>
                </c:pt>
                <c:pt idx="90">
                  <c:v>4.6671767406273906E-2</c:v>
                </c:pt>
                <c:pt idx="91">
                  <c:v>4.6697271104310122E-2</c:v>
                </c:pt>
                <c:pt idx="92">
                  <c:v>4.6722774802346337E-2</c:v>
                </c:pt>
                <c:pt idx="93">
                  <c:v>4.6748278500382559E-2</c:v>
                </c:pt>
                <c:pt idx="94">
                  <c:v>4.6773782198418774E-2</c:v>
                </c:pt>
                <c:pt idx="95">
                  <c:v>4.6799285896454983E-2</c:v>
                </c:pt>
                <c:pt idx="96">
                  <c:v>4.6799285896454983E-2</c:v>
                </c:pt>
                <c:pt idx="97">
                  <c:v>4.6799285896454983E-2</c:v>
                </c:pt>
                <c:pt idx="98">
                  <c:v>4.6799285896454983E-2</c:v>
                </c:pt>
                <c:pt idx="99">
                  <c:v>4.6799285896454983E-2</c:v>
                </c:pt>
                <c:pt idx="100">
                  <c:v>4.6799285896454983E-2</c:v>
                </c:pt>
              </c:numCache>
            </c:numRef>
          </c:yVal>
          <c:smooth val="0"/>
          <c:extLst>
            <c:ext xmlns:c16="http://schemas.microsoft.com/office/drawing/2014/chart" uri="{C3380CC4-5D6E-409C-BE32-E72D297353CC}">
              <c16:uniqueId val="{00000003-A34C-40A1-A733-8061FB79DB5D}"/>
            </c:ext>
          </c:extLst>
        </c:ser>
        <c:dLbls>
          <c:showLegendKey val="0"/>
          <c:showVal val="0"/>
          <c:showCatName val="0"/>
          <c:showSerName val="0"/>
          <c:showPercent val="0"/>
          <c:showBubbleSize val="0"/>
        </c:dLbls>
        <c:axId val="639621408"/>
        <c:axId val="639621824"/>
      </c:scatterChart>
      <c:valAx>
        <c:axId val="639621408"/>
        <c:scaling>
          <c:orientation val="minMax"/>
          <c:max val="1"/>
          <c:min val="0"/>
        </c:scaling>
        <c:delete val="0"/>
        <c:axPos val="b"/>
        <c:majorGridlines>
          <c:spPr>
            <a:ln w="3175">
              <a:solidFill>
                <a:srgbClr val="C0C0C0"/>
              </a:solidFill>
              <a:prstDash val="solid"/>
            </a:ln>
          </c:spPr>
        </c:majorGridlines>
        <c:title>
          <c:tx>
            <c:rich>
              <a:bodyPr/>
              <a:lstStyle/>
              <a:p>
                <a:pPr>
                  <a:defRPr/>
                </a:pPr>
                <a:r>
                  <a:rPr lang="en-US"/>
                  <a:t>Cutoff</a:t>
                </a:r>
              </a:p>
            </c:rich>
          </c:tx>
          <c:overlay val="0"/>
        </c:title>
        <c:numFmt formatCode="0.0" sourceLinked="0"/>
        <c:majorTickMark val="out"/>
        <c:minorTickMark val="none"/>
        <c:tickLblPos val="nextTo"/>
        <c:crossAx val="639621824"/>
        <c:crosses val="autoZero"/>
        <c:crossBetween val="midCat"/>
      </c:valAx>
      <c:valAx>
        <c:axId val="639621824"/>
        <c:scaling>
          <c:orientation val="minMax"/>
          <c:max val="1"/>
          <c:min val="0"/>
        </c:scaling>
        <c:delete val="0"/>
        <c:axPos val="l"/>
        <c:majorGridlines>
          <c:spPr>
            <a:ln w="3175">
              <a:solidFill>
                <a:srgbClr val="C0C0C0"/>
              </a:solidFill>
              <a:prstDash val="solid"/>
            </a:ln>
          </c:spPr>
        </c:majorGridlines>
        <c:numFmt formatCode="0%" sourceLinked="0"/>
        <c:majorTickMark val="out"/>
        <c:minorTickMark val="none"/>
        <c:tickLblPos val="nextTo"/>
        <c:crossAx val="639621408"/>
        <c:crosses val="autoZero"/>
        <c:crossBetween val="midCat"/>
      </c:valAx>
      <c:spPr>
        <a:ln w="6350">
          <a:solidFill>
            <a:srgbClr val="808080"/>
          </a:solidFill>
          <a:prstDash val="solid"/>
        </a:ln>
      </c:spPr>
    </c:plotArea>
    <c:legend>
      <c:legendPos val="r"/>
      <c:overlay val="0"/>
    </c:legend>
    <c:plotVisOnly val="1"/>
    <c:dispBlanksAs val="gap"/>
    <c:showDLblsOverMax val="0"/>
  </c:chart>
  <c:spPr>
    <a:solidFill>
      <a:srgbClr val="F3F3F3"/>
    </a:solidFill>
    <a:ln w="6350">
      <a:solidFill>
        <a:srgbClr val="808080"/>
      </a:solidFill>
      <a:prstDash val="solid"/>
    </a:ln>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'Model 2'!$C$68</c:f>
          <c:strCache>
            <c:ptCount val="1"/>
            <c:pt idx="0">
              <c:v>ROC curve:  area under curve = 0.84 
Model 2 for spam    (12 variables, n=3921)</c:v>
            </c:pt>
          </c:strCache>
        </c:strRef>
      </c:tx>
      <c:overlay val="0"/>
      <c:txPr>
        <a:bodyPr/>
        <a:lstStyle/>
        <a:p>
          <a:pPr>
            <a:defRPr sz="1000"/>
          </a:pPr>
          <a:endParaRPr lang="en-US"/>
        </a:p>
      </c:txPr>
    </c:title>
    <c:autoTitleDeleted val="0"/>
    <c:plotArea>
      <c:layout/>
      <c:scatterChart>
        <c:scatterStyle val="lineMarker"/>
        <c:varyColors val="0"/>
        <c:ser>
          <c:idx val="0"/>
          <c:order val="0"/>
          <c:tx>
            <c:v>Blue</c:v>
          </c:tx>
          <c:spPr>
            <a:ln w="28575">
              <a:solidFill>
                <a:srgbClr val="0000FF"/>
              </a:solidFill>
            </a:ln>
          </c:spPr>
          <c:marker>
            <c:symbol val="none"/>
          </c:marker>
          <c:xVal>
            <c:numRef>
              <c:f>'Model 2'!$AV$66:$ER$66</c:f>
              <c:numCache>
                <c:formatCode>#,##0.000</c:formatCode>
                <c:ptCount val="101"/>
                <c:pt idx="0">
                  <c:v>1</c:v>
                </c:pt>
                <c:pt idx="1">
                  <c:v>0.69949352841868317</c:v>
                </c:pt>
                <c:pt idx="2">
                  <c:v>0.63224535734383791</c:v>
                </c:pt>
                <c:pt idx="3">
                  <c:v>0.55458638154192463</c:v>
                </c:pt>
                <c:pt idx="4">
                  <c:v>0.46595385481147999</c:v>
                </c:pt>
                <c:pt idx="5">
                  <c:v>0.42121553179516036</c:v>
                </c:pt>
                <c:pt idx="6">
                  <c:v>0.40264490714687678</c:v>
                </c:pt>
                <c:pt idx="7">
                  <c:v>0.37929093978615647</c:v>
                </c:pt>
                <c:pt idx="8">
                  <c:v>0.35875070343275184</c:v>
                </c:pt>
                <c:pt idx="9">
                  <c:v>0.33427124366910521</c:v>
                </c:pt>
                <c:pt idx="10">
                  <c:v>0.28643781654473832</c:v>
                </c:pt>
                <c:pt idx="11">
                  <c:v>0.24479459763646597</c:v>
                </c:pt>
                <c:pt idx="12">
                  <c:v>0.20624648283624086</c:v>
                </c:pt>
                <c:pt idx="13">
                  <c:v>0.17698368036015757</c:v>
                </c:pt>
                <c:pt idx="14">
                  <c:v>0.14912774338773213</c:v>
                </c:pt>
                <c:pt idx="15">
                  <c:v>0.1325267304445695</c:v>
                </c:pt>
                <c:pt idx="16">
                  <c:v>0.12324141812042769</c:v>
                </c:pt>
                <c:pt idx="17">
                  <c:v>0.1212718064153067</c:v>
                </c:pt>
                <c:pt idx="18">
                  <c:v>0.11958356781091728</c:v>
                </c:pt>
                <c:pt idx="19">
                  <c:v>0.11789532920652786</c:v>
                </c:pt>
                <c:pt idx="20">
                  <c:v>0.11676983680360158</c:v>
                </c:pt>
                <c:pt idx="21">
                  <c:v>0.11480022509848059</c:v>
                </c:pt>
                <c:pt idx="22">
                  <c:v>0.11395610579628587</c:v>
                </c:pt>
                <c:pt idx="23">
                  <c:v>0.11142374788970175</c:v>
                </c:pt>
                <c:pt idx="24">
                  <c:v>0.10917276308384918</c:v>
                </c:pt>
                <c:pt idx="25">
                  <c:v>0.1072031513787282</c:v>
                </c:pt>
                <c:pt idx="26">
                  <c:v>0.10073157006190209</c:v>
                </c:pt>
                <c:pt idx="27">
                  <c:v>9.7636465953854806E-2</c:v>
                </c:pt>
                <c:pt idx="28">
                  <c:v>8.7225661226786724E-2</c:v>
                </c:pt>
                <c:pt idx="29">
                  <c:v>7.3719752391671362E-2</c:v>
                </c:pt>
                <c:pt idx="30">
                  <c:v>6.5278559369724251E-2</c:v>
                </c:pt>
                <c:pt idx="31">
                  <c:v>5.7962858750703436E-2</c:v>
                </c:pt>
                <c:pt idx="32">
                  <c:v>5.4023635340461451E-2</c:v>
                </c:pt>
                <c:pt idx="33">
                  <c:v>4.9521665728756332E-2</c:v>
                </c:pt>
                <c:pt idx="34">
                  <c:v>4.4456949915588073E-2</c:v>
                </c:pt>
                <c:pt idx="35">
                  <c:v>3.4608891389983118E-2</c:v>
                </c:pt>
                <c:pt idx="36">
                  <c:v>1.8570624648283626E-2</c:v>
                </c:pt>
                <c:pt idx="37">
                  <c:v>7.878446820483961E-3</c:v>
                </c:pt>
                <c:pt idx="38">
                  <c:v>6.471581316826111E-3</c:v>
                </c:pt>
                <c:pt idx="39">
                  <c:v>5.9088351153629712E-3</c:v>
                </c:pt>
                <c:pt idx="40">
                  <c:v>4.2205965109735509E-3</c:v>
                </c:pt>
                <c:pt idx="41">
                  <c:v>4.2205965109735509E-3</c:v>
                </c:pt>
                <c:pt idx="42">
                  <c:v>4.2205965109735509E-3</c:v>
                </c:pt>
                <c:pt idx="43">
                  <c:v>4.2205965109735509E-3</c:v>
                </c:pt>
                <c:pt idx="44">
                  <c:v>4.2205965109735509E-3</c:v>
                </c:pt>
                <c:pt idx="45">
                  <c:v>3.6578503095104106E-3</c:v>
                </c:pt>
                <c:pt idx="46">
                  <c:v>3.6578503095104106E-3</c:v>
                </c:pt>
                <c:pt idx="47">
                  <c:v>3.3764772087788407E-3</c:v>
                </c:pt>
                <c:pt idx="48">
                  <c:v>3.3764772087788407E-3</c:v>
                </c:pt>
                <c:pt idx="49">
                  <c:v>3.3764772087788407E-3</c:v>
                </c:pt>
                <c:pt idx="50">
                  <c:v>3.3764772087788407E-3</c:v>
                </c:pt>
                <c:pt idx="51">
                  <c:v>2.2509848058525606E-3</c:v>
                </c:pt>
                <c:pt idx="52">
                  <c:v>2.2509848058525606E-3</c:v>
                </c:pt>
                <c:pt idx="53">
                  <c:v>1.9696117051209903E-3</c:v>
                </c:pt>
                <c:pt idx="54">
                  <c:v>1.1254924029262803E-3</c:v>
                </c:pt>
                <c:pt idx="55">
                  <c:v>8.4411930219471017E-4</c:v>
                </c:pt>
                <c:pt idx="56">
                  <c:v>8.4411930219471017E-4</c:v>
                </c:pt>
                <c:pt idx="57">
                  <c:v>8.4411930219471017E-4</c:v>
                </c:pt>
                <c:pt idx="58">
                  <c:v>8.4411930219471017E-4</c:v>
                </c:pt>
                <c:pt idx="59">
                  <c:v>8.4411930219471017E-4</c:v>
                </c:pt>
                <c:pt idx="60">
                  <c:v>8.4411930219471017E-4</c:v>
                </c:pt>
                <c:pt idx="61">
                  <c:v>5.6274620146314015E-4</c:v>
                </c:pt>
                <c:pt idx="62">
                  <c:v>5.6274620146314015E-4</c:v>
                </c:pt>
                <c:pt idx="63">
                  <c:v>5.6274620146314015E-4</c:v>
                </c:pt>
                <c:pt idx="64">
                  <c:v>5.6274620146314015E-4</c:v>
                </c:pt>
                <c:pt idx="65">
                  <c:v>5.6274620146314015E-4</c:v>
                </c:pt>
                <c:pt idx="66">
                  <c:v>2.8137310073157008E-4</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numCache>
            </c:numRef>
          </c:xVal>
          <c:yVal>
            <c:numRef>
              <c:f>'Model 2'!$AV$65:$ER$65</c:f>
              <c:numCache>
                <c:formatCode>#,##0.000</c:formatCode>
                <c:ptCount val="101"/>
                <c:pt idx="0">
                  <c:v>1</c:v>
                </c:pt>
                <c:pt idx="1">
                  <c:v>0.97820163487738421</c:v>
                </c:pt>
                <c:pt idx="2">
                  <c:v>0.97002724795640327</c:v>
                </c:pt>
                <c:pt idx="3">
                  <c:v>0.94822888283378748</c:v>
                </c:pt>
                <c:pt idx="4">
                  <c:v>0.94277929155313356</c:v>
                </c:pt>
                <c:pt idx="5">
                  <c:v>0.93188010899182561</c:v>
                </c:pt>
                <c:pt idx="6">
                  <c:v>0.91553133514986373</c:v>
                </c:pt>
                <c:pt idx="7">
                  <c:v>0.89645776566757496</c:v>
                </c:pt>
                <c:pt idx="8">
                  <c:v>0.8828337874659401</c:v>
                </c:pt>
                <c:pt idx="9">
                  <c:v>0.86376021798365121</c:v>
                </c:pt>
                <c:pt idx="10">
                  <c:v>0.84196185286103542</c:v>
                </c:pt>
                <c:pt idx="11">
                  <c:v>0.82016348773841963</c:v>
                </c:pt>
                <c:pt idx="12">
                  <c:v>0.75204359673024523</c:v>
                </c:pt>
                <c:pt idx="13">
                  <c:v>0.69209809264305178</c:v>
                </c:pt>
                <c:pt idx="14">
                  <c:v>0.6512261580381471</c:v>
                </c:pt>
                <c:pt idx="15">
                  <c:v>0.62125340599455037</c:v>
                </c:pt>
                <c:pt idx="16">
                  <c:v>0.56948228882833785</c:v>
                </c:pt>
                <c:pt idx="17">
                  <c:v>0.55585831062670299</c:v>
                </c:pt>
                <c:pt idx="18">
                  <c:v>0.55313351498637597</c:v>
                </c:pt>
                <c:pt idx="19">
                  <c:v>0.55040871934604907</c:v>
                </c:pt>
                <c:pt idx="20">
                  <c:v>0.54223433242506813</c:v>
                </c:pt>
                <c:pt idx="21">
                  <c:v>0.53950953678474112</c:v>
                </c:pt>
                <c:pt idx="22">
                  <c:v>0.53678474114441421</c:v>
                </c:pt>
                <c:pt idx="23">
                  <c:v>0.53678474114441421</c:v>
                </c:pt>
                <c:pt idx="24">
                  <c:v>0.5340599455040872</c:v>
                </c:pt>
                <c:pt idx="25">
                  <c:v>0.52588555858310626</c:v>
                </c:pt>
                <c:pt idx="26">
                  <c:v>0.5122615803814714</c:v>
                </c:pt>
                <c:pt idx="27">
                  <c:v>0.49591280653950953</c:v>
                </c:pt>
                <c:pt idx="28">
                  <c:v>0.4768392370572207</c:v>
                </c:pt>
                <c:pt idx="29">
                  <c:v>0.43324250681198911</c:v>
                </c:pt>
                <c:pt idx="30">
                  <c:v>0.39237057220708449</c:v>
                </c:pt>
                <c:pt idx="31">
                  <c:v>0.34332425068119893</c:v>
                </c:pt>
                <c:pt idx="32">
                  <c:v>0.26975476839237056</c:v>
                </c:pt>
                <c:pt idx="33">
                  <c:v>0.21525885558583105</c:v>
                </c:pt>
                <c:pt idx="34">
                  <c:v>0.17438692098092642</c:v>
                </c:pt>
                <c:pt idx="35">
                  <c:v>0.14713896457765668</c:v>
                </c:pt>
                <c:pt idx="36">
                  <c:v>0.11444141689373297</c:v>
                </c:pt>
                <c:pt idx="37">
                  <c:v>9.8092643051771122E-2</c:v>
                </c:pt>
                <c:pt idx="38">
                  <c:v>9.8092643051771122E-2</c:v>
                </c:pt>
                <c:pt idx="39">
                  <c:v>9.5367847411444148E-2</c:v>
                </c:pt>
                <c:pt idx="40">
                  <c:v>9.5367847411444148E-2</c:v>
                </c:pt>
                <c:pt idx="41">
                  <c:v>9.264305177111716E-2</c:v>
                </c:pt>
                <c:pt idx="42">
                  <c:v>9.264305177111716E-2</c:v>
                </c:pt>
                <c:pt idx="43">
                  <c:v>9.264305177111716E-2</c:v>
                </c:pt>
                <c:pt idx="44">
                  <c:v>8.9918256130790186E-2</c:v>
                </c:pt>
                <c:pt idx="45">
                  <c:v>8.9918256130790186E-2</c:v>
                </c:pt>
                <c:pt idx="46">
                  <c:v>8.9918256130790186E-2</c:v>
                </c:pt>
                <c:pt idx="47">
                  <c:v>8.9918256130790186E-2</c:v>
                </c:pt>
                <c:pt idx="48">
                  <c:v>8.9918256130790186E-2</c:v>
                </c:pt>
                <c:pt idx="49">
                  <c:v>8.4468664850136238E-2</c:v>
                </c:pt>
                <c:pt idx="50">
                  <c:v>7.3569482288828342E-2</c:v>
                </c:pt>
                <c:pt idx="51">
                  <c:v>7.0844686648501368E-2</c:v>
                </c:pt>
                <c:pt idx="52">
                  <c:v>5.9945504087193457E-2</c:v>
                </c:pt>
                <c:pt idx="53">
                  <c:v>4.9046321525885561E-2</c:v>
                </c:pt>
                <c:pt idx="54">
                  <c:v>4.632152588555858E-2</c:v>
                </c:pt>
                <c:pt idx="55">
                  <c:v>4.3596730245231606E-2</c:v>
                </c:pt>
                <c:pt idx="56">
                  <c:v>3.8147138964577658E-2</c:v>
                </c:pt>
                <c:pt idx="57">
                  <c:v>3.5422343324250684E-2</c:v>
                </c:pt>
                <c:pt idx="58">
                  <c:v>2.4523160762942781E-2</c:v>
                </c:pt>
                <c:pt idx="59">
                  <c:v>1.6348773841961851E-2</c:v>
                </c:pt>
                <c:pt idx="60">
                  <c:v>1.6348773841961851E-2</c:v>
                </c:pt>
                <c:pt idx="61">
                  <c:v>1.0899182561307902E-2</c:v>
                </c:pt>
                <c:pt idx="62">
                  <c:v>1.0899182561307902E-2</c:v>
                </c:pt>
                <c:pt idx="63">
                  <c:v>1.0899182561307902E-2</c:v>
                </c:pt>
                <c:pt idx="64">
                  <c:v>8.1743869209809257E-3</c:v>
                </c:pt>
                <c:pt idx="65">
                  <c:v>8.1743869209809257E-3</c:v>
                </c:pt>
                <c:pt idx="66">
                  <c:v>8.1743869209809257E-3</c:v>
                </c:pt>
                <c:pt idx="67">
                  <c:v>8.1743869209809257E-3</c:v>
                </c:pt>
                <c:pt idx="68">
                  <c:v>8.1743869209809257E-3</c:v>
                </c:pt>
                <c:pt idx="69">
                  <c:v>8.1743869209809257E-3</c:v>
                </c:pt>
                <c:pt idx="70">
                  <c:v>8.1743869209809257E-3</c:v>
                </c:pt>
                <c:pt idx="71">
                  <c:v>8.1743869209809257E-3</c:v>
                </c:pt>
                <c:pt idx="72">
                  <c:v>8.1743869209809257E-3</c:v>
                </c:pt>
                <c:pt idx="73">
                  <c:v>8.1743869209809257E-3</c:v>
                </c:pt>
                <c:pt idx="74">
                  <c:v>8.1743869209809257E-3</c:v>
                </c:pt>
                <c:pt idx="75">
                  <c:v>8.1743869209809257E-3</c:v>
                </c:pt>
                <c:pt idx="76">
                  <c:v>8.1743869209809257E-3</c:v>
                </c:pt>
                <c:pt idx="77">
                  <c:v>8.1743869209809257E-3</c:v>
                </c:pt>
                <c:pt idx="78">
                  <c:v>8.1743869209809257E-3</c:v>
                </c:pt>
                <c:pt idx="79">
                  <c:v>8.1743869209809257E-3</c:v>
                </c:pt>
                <c:pt idx="80">
                  <c:v>8.1743869209809257E-3</c:v>
                </c:pt>
                <c:pt idx="81">
                  <c:v>8.1743869209809257E-3</c:v>
                </c:pt>
                <c:pt idx="82">
                  <c:v>8.1743869209809257E-3</c:v>
                </c:pt>
                <c:pt idx="83">
                  <c:v>8.1743869209809257E-3</c:v>
                </c:pt>
                <c:pt idx="84">
                  <c:v>8.1743869209809257E-3</c:v>
                </c:pt>
                <c:pt idx="85">
                  <c:v>8.1743869209809257E-3</c:v>
                </c:pt>
                <c:pt idx="86">
                  <c:v>8.1743869209809257E-3</c:v>
                </c:pt>
                <c:pt idx="87">
                  <c:v>5.4495912806539508E-3</c:v>
                </c:pt>
                <c:pt idx="88">
                  <c:v>5.4495912806539508E-3</c:v>
                </c:pt>
                <c:pt idx="89">
                  <c:v>5.4495912806539508E-3</c:v>
                </c:pt>
                <c:pt idx="90">
                  <c:v>5.4495912806539508E-3</c:v>
                </c:pt>
                <c:pt idx="91">
                  <c:v>2.7247956403269754E-3</c:v>
                </c:pt>
                <c:pt idx="92">
                  <c:v>2.7247956403269754E-3</c:v>
                </c:pt>
                <c:pt idx="93">
                  <c:v>2.7247956403269754E-3</c:v>
                </c:pt>
                <c:pt idx="94">
                  <c:v>0</c:v>
                </c:pt>
                <c:pt idx="95">
                  <c:v>0</c:v>
                </c:pt>
                <c:pt idx="96">
                  <c:v>0</c:v>
                </c:pt>
                <c:pt idx="97">
                  <c:v>0</c:v>
                </c:pt>
                <c:pt idx="98">
                  <c:v>0</c:v>
                </c:pt>
                <c:pt idx="99">
                  <c:v>0</c:v>
                </c:pt>
                <c:pt idx="100">
                  <c:v>0</c:v>
                </c:pt>
              </c:numCache>
            </c:numRef>
          </c:yVal>
          <c:smooth val="0"/>
          <c:extLst>
            <c:ext xmlns:c16="http://schemas.microsoft.com/office/drawing/2014/chart" uri="{C3380CC4-5D6E-409C-BE32-E72D297353CC}">
              <c16:uniqueId val="{00000000-B361-45AF-AABA-680A54228B9D}"/>
            </c:ext>
          </c:extLst>
        </c:ser>
        <c:ser>
          <c:idx val="1"/>
          <c:order val="1"/>
          <c:tx>
            <c:v>Line</c:v>
          </c:tx>
          <c:spPr>
            <a:ln w="12700" cap="rnd" cmpd="sng" algn="ctr">
              <a:solidFill>
                <a:sysClr val="window" lastClr="FFFFFF">
                  <a:lumMod val="75000"/>
                </a:sysClr>
              </a:solidFill>
              <a:prstDash val="dash"/>
              <a:round/>
              <a:headEnd type="none" w="med" len="med"/>
              <a:tailEnd type="none" w="med" len="med"/>
            </a:ln>
          </c:spPr>
          <c:marker>
            <c:symbol val="none"/>
          </c:marker>
          <c:xVal>
            <c:numRef>
              <c:f>'Model 2'!$D$69:$E$69</c:f>
              <c:numCache>
                <c:formatCode>#,##0.000</c:formatCode>
                <c:ptCount val="2"/>
                <c:pt idx="0">
                  <c:v>0</c:v>
                </c:pt>
                <c:pt idx="1">
                  <c:v>1</c:v>
                </c:pt>
              </c:numCache>
            </c:numRef>
          </c:xVal>
          <c:yVal>
            <c:numRef>
              <c:f>'Model 2'!$D$70:$E$70</c:f>
              <c:numCache>
                <c:formatCode>#,##0.000</c:formatCode>
                <c:ptCount val="2"/>
                <c:pt idx="0">
                  <c:v>0</c:v>
                </c:pt>
                <c:pt idx="1">
                  <c:v>1</c:v>
                </c:pt>
              </c:numCache>
            </c:numRef>
          </c:yVal>
          <c:smooth val="0"/>
          <c:extLst>
            <c:ext xmlns:c16="http://schemas.microsoft.com/office/drawing/2014/chart" uri="{C3380CC4-5D6E-409C-BE32-E72D297353CC}">
              <c16:uniqueId val="{00000001-B361-45AF-AABA-680A54228B9D}"/>
            </c:ext>
          </c:extLst>
        </c:ser>
        <c:ser>
          <c:idx val="2"/>
          <c:order val="2"/>
          <c:tx>
            <c:strRef>
              <c:f>'Model 2'!$C$67</c:f>
              <c:strCache>
                <c:ptCount val="1"/>
                <c:pt idx="0">
                  <c:v>Cutoff = 0.50</c:v>
                </c:pt>
              </c:strCache>
            </c:strRef>
          </c:tx>
          <c:spPr>
            <a:ln w="25400" cap="rnd" cmpd="sng" algn="ctr">
              <a:noFill/>
              <a:prstDash val="solid"/>
              <a:round/>
            </a:ln>
            <a:effectLst/>
            <a:extLst>
              <a:ext uri="{91240B29-F687-4F45-9708-019B960494DF}">
                <a14:hiddenLine xmlns:a14="http://schemas.microsoft.com/office/drawing/2010/main" w="25400" cap="rnd" cmpd="sng" algn="ctr">
                  <a:solidFill>
                    <a:srgbClr val="FF0000"/>
                  </a:solidFill>
                  <a:prstDash val="solid"/>
                  <a:round/>
                </a14:hiddenLine>
              </a:ext>
            </a:extLst>
          </c:spPr>
          <c:marker>
            <c:symbol val="square"/>
            <c:size val="8"/>
            <c:spPr>
              <a:noFill/>
              <a:ln w="25400">
                <a:solidFill>
                  <a:srgbClr val="FF0000"/>
                </a:solidFill>
                <a:prstDash val="solid"/>
              </a:ln>
              <a:effectLst/>
              <a:extLst/>
            </c:spPr>
          </c:marker>
          <c:xVal>
            <c:numRef>
              <c:f>'Model 2'!$D$71</c:f>
              <c:numCache>
                <c:formatCode>#,##0.000</c:formatCode>
                <c:ptCount val="1"/>
                <c:pt idx="0">
                  <c:v>3.3764772087787609E-3</c:v>
                </c:pt>
              </c:numCache>
            </c:numRef>
          </c:xVal>
          <c:yVal>
            <c:numRef>
              <c:f>'Model 2'!$E$71</c:f>
              <c:numCache>
                <c:formatCode>#,##0.000</c:formatCode>
                <c:ptCount val="1"/>
                <c:pt idx="0">
                  <c:v>7.3569482288828342E-2</c:v>
                </c:pt>
              </c:numCache>
            </c:numRef>
          </c:yVal>
          <c:smooth val="0"/>
          <c:extLst>
            <c:ext xmlns:c16="http://schemas.microsoft.com/office/drawing/2014/chart" uri="{C3380CC4-5D6E-409C-BE32-E72D297353CC}">
              <c16:uniqueId val="{00000002-B361-45AF-AABA-680A54228B9D}"/>
            </c:ext>
          </c:extLst>
        </c:ser>
        <c:dLbls>
          <c:showLegendKey val="0"/>
          <c:showVal val="0"/>
          <c:showCatName val="0"/>
          <c:showSerName val="0"/>
          <c:showPercent val="0"/>
          <c:showBubbleSize val="0"/>
        </c:dLbls>
        <c:axId val="2014828128"/>
        <c:axId val="2014830208"/>
      </c:scatterChart>
      <c:valAx>
        <c:axId val="2014828128"/>
        <c:scaling>
          <c:orientation val="minMax"/>
          <c:max val="1"/>
          <c:min val="0"/>
        </c:scaling>
        <c:delete val="0"/>
        <c:axPos val="b"/>
        <c:majorGridlines>
          <c:spPr>
            <a:ln w="3175">
              <a:solidFill>
                <a:srgbClr val="C0C0C0"/>
              </a:solidFill>
              <a:prstDash val="solid"/>
            </a:ln>
          </c:spPr>
        </c:majorGridlines>
        <c:title>
          <c:tx>
            <c:rich>
              <a:bodyPr/>
              <a:lstStyle/>
              <a:p>
                <a:pPr>
                  <a:defRPr/>
                </a:pPr>
                <a:r>
                  <a:rPr lang="en-US"/>
                  <a:t>False Positive Rate (1 - Specificity)</a:t>
                </a:r>
              </a:p>
            </c:rich>
          </c:tx>
          <c:overlay val="0"/>
        </c:title>
        <c:numFmt formatCode="0%" sourceLinked="0"/>
        <c:majorTickMark val="out"/>
        <c:minorTickMark val="none"/>
        <c:tickLblPos val="nextTo"/>
        <c:crossAx val="2014830208"/>
        <c:crosses val="autoZero"/>
        <c:crossBetween val="midCat"/>
      </c:valAx>
      <c:valAx>
        <c:axId val="2014830208"/>
        <c:scaling>
          <c:orientation val="minMax"/>
          <c:max val="1"/>
          <c:min val="0"/>
        </c:scaling>
        <c:delete val="0"/>
        <c:axPos val="l"/>
        <c:majorGridlines>
          <c:spPr>
            <a:ln w="3175">
              <a:solidFill>
                <a:srgbClr val="C0C0C0"/>
              </a:solidFill>
              <a:prstDash val="solid"/>
            </a:ln>
          </c:spPr>
        </c:majorGridlines>
        <c:title>
          <c:tx>
            <c:rich>
              <a:bodyPr/>
              <a:lstStyle/>
              <a:p>
                <a:pPr>
                  <a:defRPr/>
                </a:pPr>
                <a:r>
                  <a:rPr lang="en-US"/>
                  <a:t>True Positive Rate (Sensitivity)</a:t>
                </a:r>
              </a:p>
            </c:rich>
          </c:tx>
          <c:overlay val="0"/>
        </c:title>
        <c:numFmt formatCode="0%" sourceLinked="0"/>
        <c:majorTickMark val="out"/>
        <c:minorTickMark val="none"/>
        <c:tickLblPos val="nextTo"/>
        <c:crossAx val="2014828128"/>
        <c:crosses val="autoZero"/>
        <c:crossBetween val="midCat"/>
      </c:valAx>
      <c:spPr>
        <a:ln w="6350">
          <a:solidFill>
            <a:srgbClr val="808080"/>
          </a:solidFill>
          <a:prstDash val="solid"/>
        </a:ln>
      </c:spPr>
    </c:plotArea>
    <c:legend>
      <c:legendPos val="r"/>
      <c:legendEntry>
        <c:idx val="0"/>
        <c:delete val="1"/>
      </c:legendEntry>
      <c:legendEntry>
        <c:idx val="1"/>
        <c:delete val="1"/>
      </c:legendEntry>
      <c:overlay val="0"/>
    </c:legend>
    <c:plotVisOnly val="1"/>
    <c:dispBlanksAs val="gap"/>
    <c:showDLblsOverMax val="0"/>
  </c:chart>
  <c:spPr>
    <a:solidFill>
      <a:srgbClr val="F3F3F3"/>
    </a:solidFill>
    <a:ln w="6350">
      <a:solidFill>
        <a:srgbClr val="808080"/>
      </a:solidFill>
      <a:prstDash val="solid"/>
    </a:ln>
  </c:sp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'Model 3'!$C$63</c:f>
          <c:strCache>
            <c:ptCount val="1"/>
            <c:pt idx="0">
              <c:v>ROC curve:  area under curve = 0.84 
Model 3 for spam    (11 variables, n=3921)</c:v>
            </c:pt>
          </c:strCache>
        </c:strRef>
      </c:tx>
      <c:overlay val="0"/>
      <c:txPr>
        <a:bodyPr/>
        <a:lstStyle/>
        <a:p>
          <a:pPr>
            <a:defRPr sz="1000"/>
          </a:pPr>
          <a:endParaRPr lang="en-US"/>
        </a:p>
      </c:txPr>
    </c:title>
    <c:autoTitleDeleted val="0"/>
    <c:plotArea>
      <c:layout/>
      <c:scatterChart>
        <c:scatterStyle val="lineMarker"/>
        <c:varyColors val="0"/>
        <c:ser>
          <c:idx val="0"/>
          <c:order val="0"/>
          <c:tx>
            <c:v>Blue</c:v>
          </c:tx>
          <c:spPr>
            <a:ln w="28575">
              <a:solidFill>
                <a:srgbClr val="0000FF"/>
              </a:solidFill>
            </a:ln>
          </c:spPr>
          <c:marker>
            <c:symbol val="none"/>
          </c:marker>
          <c:xVal>
            <c:numRef>
              <c:f>'Model 3'!$AU$61:$EQ$61</c:f>
              <c:numCache>
                <c:formatCode>#,##0.000</c:formatCode>
                <c:ptCount val="101"/>
                <c:pt idx="0">
                  <c:v>1</c:v>
                </c:pt>
                <c:pt idx="1">
                  <c:v>0.7039954980303883</c:v>
                </c:pt>
                <c:pt idx="2">
                  <c:v>0.62774338773213278</c:v>
                </c:pt>
                <c:pt idx="3">
                  <c:v>0.55289814293753514</c:v>
                </c:pt>
                <c:pt idx="4">
                  <c:v>0.509848058525605</c:v>
                </c:pt>
                <c:pt idx="5">
                  <c:v>0.44850872256612268</c:v>
                </c:pt>
                <c:pt idx="6">
                  <c:v>0.4001125492402926</c:v>
                </c:pt>
                <c:pt idx="7">
                  <c:v>0.37816544738323016</c:v>
                </c:pt>
                <c:pt idx="8">
                  <c:v>0.35199774901519415</c:v>
                </c:pt>
                <c:pt idx="9">
                  <c:v>0.32245357343837927</c:v>
                </c:pt>
                <c:pt idx="10">
                  <c:v>0.28109172763083851</c:v>
                </c:pt>
                <c:pt idx="11">
                  <c:v>0.236916150815982</c:v>
                </c:pt>
                <c:pt idx="12">
                  <c:v>0.20258863252673046</c:v>
                </c:pt>
                <c:pt idx="13">
                  <c:v>0.16826111423747889</c:v>
                </c:pt>
                <c:pt idx="14">
                  <c:v>0.14546989307822172</c:v>
                </c:pt>
                <c:pt idx="15">
                  <c:v>0.12774338773213281</c:v>
                </c:pt>
                <c:pt idx="16">
                  <c:v>0.11873944850872256</c:v>
                </c:pt>
                <c:pt idx="17">
                  <c:v>0.11705120990433314</c:v>
                </c:pt>
                <c:pt idx="18">
                  <c:v>0.11564434440067529</c:v>
                </c:pt>
                <c:pt idx="19">
                  <c:v>0.11536297129994373</c:v>
                </c:pt>
                <c:pt idx="20">
                  <c:v>0.11480022509848059</c:v>
                </c:pt>
                <c:pt idx="21">
                  <c:v>0.11451885199774901</c:v>
                </c:pt>
                <c:pt idx="22">
                  <c:v>0.11254924029262803</c:v>
                </c:pt>
                <c:pt idx="23">
                  <c:v>0.11142374788970175</c:v>
                </c:pt>
                <c:pt idx="24">
                  <c:v>0.10861001688238604</c:v>
                </c:pt>
                <c:pt idx="25">
                  <c:v>0.10692177827799662</c:v>
                </c:pt>
                <c:pt idx="26">
                  <c:v>0.10185706246482837</c:v>
                </c:pt>
                <c:pt idx="27">
                  <c:v>9.7355092853123243E-2</c:v>
                </c:pt>
                <c:pt idx="28">
                  <c:v>9.1727630838491836E-2</c:v>
                </c:pt>
                <c:pt idx="29">
                  <c:v>7.8221722003376473E-2</c:v>
                </c:pt>
                <c:pt idx="30">
                  <c:v>6.6404051772650532E-2</c:v>
                </c:pt>
                <c:pt idx="31">
                  <c:v>6.0213843556555992E-2</c:v>
                </c:pt>
                <c:pt idx="32">
                  <c:v>5.5993247045582444E-2</c:v>
                </c:pt>
                <c:pt idx="33">
                  <c:v>5.0365785030951044E-2</c:v>
                </c:pt>
                <c:pt idx="34">
                  <c:v>4.5301069217782777E-2</c:v>
                </c:pt>
                <c:pt idx="35">
                  <c:v>3.7985368598761955E-2</c:v>
                </c:pt>
                <c:pt idx="36">
                  <c:v>2.3635340461451885E-2</c:v>
                </c:pt>
                <c:pt idx="37">
                  <c:v>7.878446820483961E-3</c:v>
                </c:pt>
                <c:pt idx="38">
                  <c:v>5.9088351153629712E-3</c:v>
                </c:pt>
                <c:pt idx="39">
                  <c:v>5.064715813168261E-3</c:v>
                </c:pt>
                <c:pt idx="40">
                  <c:v>4.2205965109735509E-3</c:v>
                </c:pt>
                <c:pt idx="41">
                  <c:v>4.2205965109735509E-3</c:v>
                </c:pt>
                <c:pt idx="42">
                  <c:v>4.2205965109735509E-3</c:v>
                </c:pt>
                <c:pt idx="43">
                  <c:v>4.2205965109735509E-3</c:v>
                </c:pt>
                <c:pt idx="44">
                  <c:v>4.2205965109735509E-3</c:v>
                </c:pt>
                <c:pt idx="45">
                  <c:v>3.6578503095104106E-3</c:v>
                </c:pt>
                <c:pt idx="46">
                  <c:v>3.6578503095104106E-3</c:v>
                </c:pt>
                <c:pt idx="47">
                  <c:v>3.6578503095104106E-3</c:v>
                </c:pt>
                <c:pt idx="48">
                  <c:v>3.3764772087788407E-3</c:v>
                </c:pt>
                <c:pt idx="49">
                  <c:v>3.3764772087788407E-3</c:v>
                </c:pt>
                <c:pt idx="50">
                  <c:v>3.3764772087788407E-3</c:v>
                </c:pt>
                <c:pt idx="51">
                  <c:v>3.0951041080472708E-3</c:v>
                </c:pt>
                <c:pt idx="52">
                  <c:v>2.2509848058525606E-3</c:v>
                </c:pt>
                <c:pt idx="53">
                  <c:v>2.2509848058525606E-3</c:v>
                </c:pt>
                <c:pt idx="54">
                  <c:v>1.4068655036578502E-3</c:v>
                </c:pt>
                <c:pt idx="55">
                  <c:v>1.1254924029262803E-3</c:v>
                </c:pt>
                <c:pt idx="56">
                  <c:v>1.1254924029262803E-3</c:v>
                </c:pt>
                <c:pt idx="57">
                  <c:v>1.1254924029262803E-3</c:v>
                </c:pt>
                <c:pt idx="58">
                  <c:v>8.4411930219471017E-4</c:v>
                </c:pt>
                <c:pt idx="59">
                  <c:v>8.4411930219471017E-4</c:v>
                </c:pt>
                <c:pt idx="60">
                  <c:v>8.4411930219471017E-4</c:v>
                </c:pt>
                <c:pt idx="61">
                  <c:v>5.6274620146314015E-4</c:v>
                </c:pt>
                <c:pt idx="62">
                  <c:v>5.6274620146314015E-4</c:v>
                </c:pt>
                <c:pt idx="63">
                  <c:v>2.8137310073157008E-4</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numCache>
            </c:numRef>
          </c:xVal>
          <c:yVal>
            <c:numRef>
              <c:f>'Model 3'!$AU$60:$EQ$60</c:f>
              <c:numCache>
                <c:formatCode>#,##0.000</c:formatCode>
                <c:ptCount val="101"/>
                <c:pt idx="0">
                  <c:v>1</c:v>
                </c:pt>
                <c:pt idx="1">
                  <c:v>0.97820163487738421</c:v>
                </c:pt>
                <c:pt idx="2">
                  <c:v>0.96457765667574935</c:v>
                </c:pt>
                <c:pt idx="3">
                  <c:v>0.95095367847411449</c:v>
                </c:pt>
                <c:pt idx="4">
                  <c:v>0.93460490463215262</c:v>
                </c:pt>
                <c:pt idx="5">
                  <c:v>0.92915531335149859</c:v>
                </c:pt>
                <c:pt idx="6">
                  <c:v>0.91553133514986373</c:v>
                </c:pt>
                <c:pt idx="7">
                  <c:v>0.89373297002724794</c:v>
                </c:pt>
                <c:pt idx="8">
                  <c:v>0.88555858310626701</c:v>
                </c:pt>
                <c:pt idx="9">
                  <c:v>0.87193460490463215</c:v>
                </c:pt>
                <c:pt idx="10">
                  <c:v>0.84196185286103542</c:v>
                </c:pt>
                <c:pt idx="11">
                  <c:v>0.81198910081743869</c:v>
                </c:pt>
                <c:pt idx="12">
                  <c:v>0.76021798365122617</c:v>
                </c:pt>
                <c:pt idx="13">
                  <c:v>0.71389645776566757</c:v>
                </c:pt>
                <c:pt idx="14">
                  <c:v>0.6512261580381471</c:v>
                </c:pt>
                <c:pt idx="15">
                  <c:v>0.62397820163487738</c:v>
                </c:pt>
                <c:pt idx="16">
                  <c:v>0.56948228882833785</c:v>
                </c:pt>
                <c:pt idx="17">
                  <c:v>0.55858310626703001</c:v>
                </c:pt>
                <c:pt idx="18">
                  <c:v>0.55040871934604907</c:v>
                </c:pt>
                <c:pt idx="19">
                  <c:v>0.54768392370572205</c:v>
                </c:pt>
                <c:pt idx="20">
                  <c:v>0.53950953678474112</c:v>
                </c:pt>
                <c:pt idx="21">
                  <c:v>0.53950953678474112</c:v>
                </c:pt>
                <c:pt idx="22">
                  <c:v>0.53950953678474112</c:v>
                </c:pt>
                <c:pt idx="23">
                  <c:v>0.53678474114441421</c:v>
                </c:pt>
                <c:pt idx="24">
                  <c:v>0.5340599455040872</c:v>
                </c:pt>
                <c:pt idx="25">
                  <c:v>0.52861035422343328</c:v>
                </c:pt>
                <c:pt idx="26">
                  <c:v>0.51498637602179842</c:v>
                </c:pt>
                <c:pt idx="27">
                  <c:v>0.46866485013623976</c:v>
                </c:pt>
                <c:pt idx="28">
                  <c:v>0.41689373297002724</c:v>
                </c:pt>
                <c:pt idx="29">
                  <c:v>0.37602179836512262</c:v>
                </c:pt>
                <c:pt idx="30">
                  <c:v>0.33787465940054495</c:v>
                </c:pt>
                <c:pt idx="31">
                  <c:v>0.3133514986376022</c:v>
                </c:pt>
                <c:pt idx="32">
                  <c:v>0.2670299727520436</c:v>
                </c:pt>
                <c:pt idx="33">
                  <c:v>0.21253405994550409</c:v>
                </c:pt>
                <c:pt idx="34">
                  <c:v>0.18256130790190736</c:v>
                </c:pt>
                <c:pt idx="35">
                  <c:v>0.15258855585831063</c:v>
                </c:pt>
                <c:pt idx="36">
                  <c:v>0.1226158038147139</c:v>
                </c:pt>
                <c:pt idx="37">
                  <c:v>0.10354223433242507</c:v>
                </c:pt>
                <c:pt idx="38">
                  <c:v>9.8092643051771122E-2</c:v>
                </c:pt>
                <c:pt idx="39">
                  <c:v>9.5367847411444148E-2</c:v>
                </c:pt>
                <c:pt idx="40">
                  <c:v>9.5367847411444148E-2</c:v>
                </c:pt>
                <c:pt idx="41">
                  <c:v>9.5367847411444148E-2</c:v>
                </c:pt>
                <c:pt idx="42">
                  <c:v>9.264305177111716E-2</c:v>
                </c:pt>
                <c:pt idx="43">
                  <c:v>9.264305177111716E-2</c:v>
                </c:pt>
                <c:pt idx="44">
                  <c:v>9.264305177111716E-2</c:v>
                </c:pt>
                <c:pt idx="45">
                  <c:v>8.9918256130790186E-2</c:v>
                </c:pt>
                <c:pt idx="46">
                  <c:v>8.9918256130790186E-2</c:v>
                </c:pt>
                <c:pt idx="47">
                  <c:v>8.9918256130790186E-2</c:v>
                </c:pt>
                <c:pt idx="48">
                  <c:v>8.9918256130790186E-2</c:v>
                </c:pt>
                <c:pt idx="49">
                  <c:v>8.4468664850136238E-2</c:v>
                </c:pt>
                <c:pt idx="50">
                  <c:v>7.901907356948229E-2</c:v>
                </c:pt>
                <c:pt idx="51">
                  <c:v>7.3569482288828342E-2</c:v>
                </c:pt>
                <c:pt idx="52">
                  <c:v>5.9945504087193457E-2</c:v>
                </c:pt>
                <c:pt idx="53">
                  <c:v>5.1771117166212535E-2</c:v>
                </c:pt>
                <c:pt idx="54">
                  <c:v>4.9046321525885561E-2</c:v>
                </c:pt>
                <c:pt idx="55">
                  <c:v>4.3596730245231606E-2</c:v>
                </c:pt>
                <c:pt idx="56">
                  <c:v>3.8147138964577658E-2</c:v>
                </c:pt>
                <c:pt idx="57">
                  <c:v>3.8147138964577658E-2</c:v>
                </c:pt>
                <c:pt idx="58">
                  <c:v>2.7247956403269755E-2</c:v>
                </c:pt>
                <c:pt idx="59">
                  <c:v>2.1798365122615803E-2</c:v>
                </c:pt>
                <c:pt idx="60">
                  <c:v>1.3623978201634877E-2</c:v>
                </c:pt>
                <c:pt idx="61">
                  <c:v>8.1743869209809257E-3</c:v>
                </c:pt>
                <c:pt idx="62">
                  <c:v>8.1743869209809257E-3</c:v>
                </c:pt>
                <c:pt idx="63">
                  <c:v>8.1743869209809257E-3</c:v>
                </c:pt>
                <c:pt idx="64">
                  <c:v>8.1743869209809257E-3</c:v>
                </c:pt>
                <c:pt idx="65">
                  <c:v>8.1743869209809257E-3</c:v>
                </c:pt>
                <c:pt idx="66">
                  <c:v>8.1743869209809257E-3</c:v>
                </c:pt>
                <c:pt idx="67">
                  <c:v>8.1743869209809257E-3</c:v>
                </c:pt>
                <c:pt idx="68">
                  <c:v>8.1743869209809257E-3</c:v>
                </c:pt>
                <c:pt idx="69">
                  <c:v>8.1743869209809257E-3</c:v>
                </c:pt>
                <c:pt idx="70">
                  <c:v>8.1743869209809257E-3</c:v>
                </c:pt>
                <c:pt idx="71">
                  <c:v>8.1743869209809257E-3</c:v>
                </c:pt>
                <c:pt idx="72">
                  <c:v>8.1743869209809257E-3</c:v>
                </c:pt>
                <c:pt idx="73">
                  <c:v>8.1743869209809257E-3</c:v>
                </c:pt>
                <c:pt idx="74">
                  <c:v>8.1743869209809257E-3</c:v>
                </c:pt>
                <c:pt idx="75">
                  <c:v>8.1743869209809257E-3</c:v>
                </c:pt>
                <c:pt idx="76">
                  <c:v>8.1743869209809257E-3</c:v>
                </c:pt>
                <c:pt idx="77">
                  <c:v>8.1743869209809257E-3</c:v>
                </c:pt>
                <c:pt idx="78">
                  <c:v>8.1743869209809257E-3</c:v>
                </c:pt>
                <c:pt idx="79">
                  <c:v>8.1743869209809257E-3</c:v>
                </c:pt>
                <c:pt idx="80">
                  <c:v>8.1743869209809257E-3</c:v>
                </c:pt>
                <c:pt idx="81">
                  <c:v>8.1743869209809257E-3</c:v>
                </c:pt>
                <c:pt idx="82">
                  <c:v>8.1743869209809257E-3</c:v>
                </c:pt>
                <c:pt idx="83">
                  <c:v>8.1743869209809257E-3</c:v>
                </c:pt>
                <c:pt idx="84">
                  <c:v>8.1743869209809257E-3</c:v>
                </c:pt>
                <c:pt idx="85">
                  <c:v>8.1743869209809257E-3</c:v>
                </c:pt>
                <c:pt idx="86">
                  <c:v>8.1743869209809257E-3</c:v>
                </c:pt>
                <c:pt idx="87">
                  <c:v>8.1743869209809257E-3</c:v>
                </c:pt>
                <c:pt idx="88">
                  <c:v>5.4495912806539508E-3</c:v>
                </c:pt>
                <c:pt idx="89">
                  <c:v>2.7247956403269754E-3</c:v>
                </c:pt>
                <c:pt idx="90">
                  <c:v>2.7247956403269754E-3</c:v>
                </c:pt>
                <c:pt idx="91">
                  <c:v>2.7247956403269754E-3</c:v>
                </c:pt>
                <c:pt idx="92">
                  <c:v>2.7247956403269754E-3</c:v>
                </c:pt>
                <c:pt idx="93">
                  <c:v>2.7247956403269754E-3</c:v>
                </c:pt>
                <c:pt idx="94">
                  <c:v>0</c:v>
                </c:pt>
                <c:pt idx="95">
                  <c:v>0</c:v>
                </c:pt>
                <c:pt idx="96">
                  <c:v>0</c:v>
                </c:pt>
                <c:pt idx="97">
                  <c:v>0</c:v>
                </c:pt>
                <c:pt idx="98">
                  <c:v>0</c:v>
                </c:pt>
                <c:pt idx="99">
                  <c:v>0</c:v>
                </c:pt>
                <c:pt idx="100">
                  <c:v>0</c:v>
                </c:pt>
              </c:numCache>
            </c:numRef>
          </c:yVal>
          <c:smooth val="0"/>
          <c:extLst>
            <c:ext xmlns:c16="http://schemas.microsoft.com/office/drawing/2014/chart" uri="{C3380CC4-5D6E-409C-BE32-E72D297353CC}">
              <c16:uniqueId val="{00000000-1810-42EB-BEFC-353F7615425A}"/>
            </c:ext>
          </c:extLst>
        </c:ser>
        <c:ser>
          <c:idx val="1"/>
          <c:order val="1"/>
          <c:tx>
            <c:v>Line</c:v>
          </c:tx>
          <c:spPr>
            <a:ln w="12700" cap="rnd" cmpd="sng" algn="ctr">
              <a:solidFill>
                <a:sysClr val="window" lastClr="FFFFFF">
                  <a:lumMod val="75000"/>
                </a:sysClr>
              </a:solidFill>
              <a:prstDash val="dash"/>
              <a:round/>
              <a:headEnd type="none" w="med" len="med"/>
              <a:tailEnd type="none" w="med" len="med"/>
            </a:ln>
          </c:spPr>
          <c:marker>
            <c:symbol val="none"/>
          </c:marker>
          <c:xVal>
            <c:numRef>
              <c:f>'Model 3'!$D$64:$E$64</c:f>
              <c:numCache>
                <c:formatCode>#,##0.000</c:formatCode>
                <c:ptCount val="2"/>
                <c:pt idx="0">
                  <c:v>0</c:v>
                </c:pt>
                <c:pt idx="1">
                  <c:v>1</c:v>
                </c:pt>
              </c:numCache>
            </c:numRef>
          </c:xVal>
          <c:yVal>
            <c:numRef>
              <c:f>'Model 3'!$D$65:$E$65</c:f>
              <c:numCache>
                <c:formatCode>#,##0.000</c:formatCode>
                <c:ptCount val="2"/>
                <c:pt idx="0">
                  <c:v>0</c:v>
                </c:pt>
                <c:pt idx="1">
                  <c:v>1</c:v>
                </c:pt>
              </c:numCache>
            </c:numRef>
          </c:yVal>
          <c:smooth val="0"/>
          <c:extLst>
            <c:ext xmlns:c16="http://schemas.microsoft.com/office/drawing/2014/chart" uri="{C3380CC4-5D6E-409C-BE32-E72D297353CC}">
              <c16:uniqueId val="{00000001-1810-42EB-BEFC-353F7615425A}"/>
            </c:ext>
          </c:extLst>
        </c:ser>
        <c:ser>
          <c:idx val="2"/>
          <c:order val="2"/>
          <c:tx>
            <c:strRef>
              <c:f>'Model 3'!$C$62</c:f>
              <c:strCache>
                <c:ptCount val="1"/>
                <c:pt idx="0">
                  <c:v>Cutoff = 0.50</c:v>
                </c:pt>
              </c:strCache>
            </c:strRef>
          </c:tx>
          <c:spPr>
            <a:ln w="25400" cap="rnd" cmpd="sng" algn="ctr">
              <a:noFill/>
              <a:prstDash val="solid"/>
              <a:round/>
            </a:ln>
            <a:effectLst/>
            <a:extLst>
              <a:ext uri="{91240B29-F687-4F45-9708-019B960494DF}">
                <a14:hiddenLine xmlns:a14="http://schemas.microsoft.com/office/drawing/2010/main" w="25400" cap="rnd" cmpd="sng" algn="ctr">
                  <a:solidFill>
                    <a:srgbClr val="FF0000"/>
                  </a:solidFill>
                  <a:prstDash val="solid"/>
                  <a:round/>
                </a14:hiddenLine>
              </a:ext>
            </a:extLst>
          </c:spPr>
          <c:marker>
            <c:symbol val="square"/>
            <c:size val="8"/>
            <c:spPr>
              <a:noFill/>
              <a:ln w="25400">
                <a:solidFill>
                  <a:srgbClr val="FF0000"/>
                </a:solidFill>
                <a:prstDash val="solid"/>
              </a:ln>
              <a:effectLst/>
              <a:extLst/>
            </c:spPr>
          </c:marker>
          <c:xVal>
            <c:numRef>
              <c:f>'Model 3'!$D$66</c:f>
              <c:numCache>
                <c:formatCode>#,##0.000</c:formatCode>
                <c:ptCount val="1"/>
                <c:pt idx="0">
                  <c:v>3.3764772087787609E-3</c:v>
                </c:pt>
              </c:numCache>
            </c:numRef>
          </c:xVal>
          <c:yVal>
            <c:numRef>
              <c:f>'Model 3'!$E$66</c:f>
              <c:numCache>
                <c:formatCode>#,##0.000</c:formatCode>
                <c:ptCount val="1"/>
                <c:pt idx="0">
                  <c:v>7.901907356948229E-2</c:v>
                </c:pt>
              </c:numCache>
            </c:numRef>
          </c:yVal>
          <c:smooth val="0"/>
          <c:extLst>
            <c:ext xmlns:c16="http://schemas.microsoft.com/office/drawing/2014/chart" uri="{C3380CC4-5D6E-409C-BE32-E72D297353CC}">
              <c16:uniqueId val="{00000002-1810-42EB-BEFC-353F7615425A}"/>
            </c:ext>
          </c:extLst>
        </c:ser>
        <c:dLbls>
          <c:showLegendKey val="0"/>
          <c:showVal val="0"/>
          <c:showCatName val="0"/>
          <c:showSerName val="0"/>
          <c:showPercent val="0"/>
          <c:showBubbleSize val="0"/>
        </c:dLbls>
        <c:axId val="2014848928"/>
        <c:axId val="2014839776"/>
      </c:scatterChart>
      <c:valAx>
        <c:axId val="2014848928"/>
        <c:scaling>
          <c:orientation val="minMax"/>
          <c:max val="1"/>
          <c:min val="0"/>
        </c:scaling>
        <c:delete val="0"/>
        <c:axPos val="b"/>
        <c:majorGridlines>
          <c:spPr>
            <a:ln w="3175">
              <a:solidFill>
                <a:srgbClr val="C0C0C0"/>
              </a:solidFill>
              <a:prstDash val="solid"/>
            </a:ln>
          </c:spPr>
        </c:majorGridlines>
        <c:title>
          <c:tx>
            <c:rich>
              <a:bodyPr/>
              <a:lstStyle/>
              <a:p>
                <a:pPr>
                  <a:defRPr/>
                </a:pPr>
                <a:r>
                  <a:rPr lang="en-US"/>
                  <a:t>False Positive Rate (1 - Specificity)</a:t>
                </a:r>
              </a:p>
            </c:rich>
          </c:tx>
          <c:overlay val="0"/>
        </c:title>
        <c:numFmt formatCode="0%" sourceLinked="0"/>
        <c:majorTickMark val="out"/>
        <c:minorTickMark val="none"/>
        <c:tickLblPos val="nextTo"/>
        <c:crossAx val="2014839776"/>
        <c:crosses val="autoZero"/>
        <c:crossBetween val="midCat"/>
      </c:valAx>
      <c:valAx>
        <c:axId val="2014839776"/>
        <c:scaling>
          <c:orientation val="minMax"/>
          <c:max val="1"/>
          <c:min val="0"/>
        </c:scaling>
        <c:delete val="0"/>
        <c:axPos val="l"/>
        <c:majorGridlines>
          <c:spPr>
            <a:ln w="3175">
              <a:solidFill>
                <a:srgbClr val="C0C0C0"/>
              </a:solidFill>
              <a:prstDash val="solid"/>
            </a:ln>
          </c:spPr>
        </c:majorGridlines>
        <c:title>
          <c:tx>
            <c:rich>
              <a:bodyPr/>
              <a:lstStyle/>
              <a:p>
                <a:pPr>
                  <a:defRPr/>
                </a:pPr>
                <a:r>
                  <a:rPr lang="en-US"/>
                  <a:t>True Positive Rate (Sensitivity)</a:t>
                </a:r>
              </a:p>
            </c:rich>
          </c:tx>
          <c:overlay val="0"/>
        </c:title>
        <c:numFmt formatCode="0%" sourceLinked="0"/>
        <c:majorTickMark val="out"/>
        <c:minorTickMark val="none"/>
        <c:tickLblPos val="nextTo"/>
        <c:crossAx val="2014848928"/>
        <c:crosses val="autoZero"/>
        <c:crossBetween val="midCat"/>
      </c:valAx>
      <c:spPr>
        <a:ln w="6350">
          <a:solidFill>
            <a:srgbClr val="808080"/>
          </a:solidFill>
          <a:prstDash val="solid"/>
        </a:ln>
      </c:spPr>
    </c:plotArea>
    <c:legend>
      <c:legendPos val="r"/>
      <c:legendEntry>
        <c:idx val="0"/>
        <c:delete val="1"/>
      </c:legendEntry>
      <c:legendEntry>
        <c:idx val="1"/>
        <c:delete val="1"/>
      </c:legendEntry>
      <c:overlay val="0"/>
    </c:legend>
    <c:plotVisOnly val="1"/>
    <c:dispBlanksAs val="gap"/>
    <c:showDLblsOverMax val="0"/>
  </c:chart>
  <c:spPr>
    <a:solidFill>
      <a:srgbClr val="F3F3F3"/>
    </a:solidFill>
    <a:ln w="6350">
      <a:solidFill>
        <a:srgbClr val="808080"/>
      </a:solidFill>
      <a:prstDash val="solid"/>
    </a:ln>
  </c:sp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'Model 4'!$AS$92</c:f>
          <c:strCache>
            <c:ptCount val="1"/>
            <c:pt idx="0">
              <c:v>Logistic Regression Curve -vs- attach 
Model 4 for spam    (9 variables, n=3921)</c:v>
            </c:pt>
          </c:strCache>
        </c:strRef>
      </c:tx>
      <c:overlay val="0"/>
      <c:txPr>
        <a:bodyPr/>
        <a:lstStyle/>
        <a:p>
          <a:pPr>
            <a:defRPr sz="1000"/>
          </a:pPr>
          <a:endParaRPr lang="en-US"/>
        </a:p>
      </c:txPr>
    </c:title>
    <c:autoTitleDeleted val="0"/>
    <c:plotArea>
      <c:layout/>
      <c:scatterChart>
        <c:scatterStyle val="lineMarker"/>
        <c:varyColors val="0"/>
        <c:ser>
          <c:idx val="1"/>
          <c:order val="0"/>
          <c:tx>
            <c:strRef>
              <c:f>'Model 4'!$E$95</c:f>
              <c:strCache>
                <c:ptCount val="1"/>
                <c:pt idx="0">
                  <c:v>Upper 95%</c:v>
                </c:pt>
              </c:strCache>
            </c:strRef>
          </c:tx>
          <c:spPr>
            <a:ln w="12700">
              <a:solidFill>
                <a:srgbClr val="FF0000"/>
              </a:solidFill>
              <a:prstDash val="dash"/>
            </a:ln>
          </c:spPr>
          <c:marker>
            <c:symbol val="none"/>
          </c:marker>
          <c:xVal>
            <c:numRef>
              <c:f>'Model 4'!$B$96:$B$108</c:f>
              <c:numCache>
                <c:formatCode>#,##0.000</c:formatCode>
                <c:ptCount val="13"/>
                <c:pt idx="0">
                  <c:v>0</c:v>
                </c:pt>
                <c:pt idx="1">
                  <c:v>1.75</c:v>
                </c:pt>
                <c:pt idx="2">
                  <c:v>3.5</c:v>
                </c:pt>
                <c:pt idx="3">
                  <c:v>5.25</c:v>
                </c:pt>
                <c:pt idx="4">
                  <c:v>7</c:v>
                </c:pt>
                <c:pt idx="5">
                  <c:v>8.75</c:v>
                </c:pt>
                <c:pt idx="6">
                  <c:v>10.5</c:v>
                </c:pt>
                <c:pt idx="7">
                  <c:v>12.25</c:v>
                </c:pt>
                <c:pt idx="8">
                  <c:v>14</c:v>
                </c:pt>
                <c:pt idx="9">
                  <c:v>15.75</c:v>
                </c:pt>
                <c:pt idx="10">
                  <c:v>17.5</c:v>
                </c:pt>
                <c:pt idx="11">
                  <c:v>19.25</c:v>
                </c:pt>
                <c:pt idx="12">
                  <c:v>21</c:v>
                </c:pt>
              </c:numCache>
            </c:numRef>
          </c:xVal>
          <c:yVal>
            <c:numRef>
              <c:f>'Model 4'!$E$96:$E$108</c:f>
              <c:numCache>
                <c:formatCode>#,##0.000</c:formatCode>
                <c:ptCount val="13"/>
                <c:pt idx="0">
                  <c:v>4.1480542174490515E-2</c:v>
                </c:pt>
                <c:pt idx="1">
                  <c:v>0.10291003448790109</c:v>
                </c:pt>
                <c:pt idx="2">
                  <c:v>0.27166079719928721</c:v>
                </c:pt>
                <c:pt idx="3">
                  <c:v>0.55687771471432745</c:v>
                </c:pt>
                <c:pt idx="4">
                  <c:v>0.81036940451281703</c:v>
                </c:pt>
                <c:pt idx="5">
                  <c:v>0.93583049594599521</c:v>
                </c:pt>
                <c:pt idx="6">
                  <c:v>0.98033682020533508</c:v>
                </c:pt>
                <c:pt idx="7">
                  <c:v>0.99417277908726887</c:v>
                </c:pt>
                <c:pt idx="8">
                  <c:v>0.99829110365984042</c:v>
                </c:pt>
                <c:pt idx="9">
                  <c:v>0.99950050909797117</c:v>
                </c:pt>
                <c:pt idx="10">
                  <c:v>0.99985416983134423</c:v>
                </c:pt>
                <c:pt idx="11">
                  <c:v>0.99995744291698097</c:v>
                </c:pt>
                <c:pt idx="12">
                  <c:v>0.99998758347487859</c:v>
                </c:pt>
              </c:numCache>
            </c:numRef>
          </c:yVal>
          <c:smooth val="1"/>
          <c:extLst>
            <c:ext xmlns:c16="http://schemas.microsoft.com/office/drawing/2014/chart" uri="{C3380CC4-5D6E-409C-BE32-E72D297353CC}">
              <c16:uniqueId val="{00000001-5629-4306-9D41-4B1A9E17299D}"/>
            </c:ext>
          </c:extLst>
        </c:ser>
        <c:ser>
          <c:idx val="2"/>
          <c:order val="1"/>
          <c:tx>
            <c:v>Forecast</c:v>
          </c:tx>
          <c:spPr>
            <a:ln w="19050">
              <a:solidFill>
                <a:srgbClr val="FF0000"/>
              </a:solidFill>
            </a:ln>
          </c:spPr>
          <c:marker>
            <c:symbol val="none"/>
          </c:marker>
          <c:xVal>
            <c:numRef>
              <c:f>'Model 4'!$B$96:$B$108</c:f>
              <c:numCache>
                <c:formatCode>#,##0.000</c:formatCode>
                <c:ptCount val="13"/>
                <c:pt idx="0">
                  <c:v>0</c:v>
                </c:pt>
                <c:pt idx="1">
                  <c:v>1.75</c:v>
                </c:pt>
                <c:pt idx="2">
                  <c:v>3.5</c:v>
                </c:pt>
                <c:pt idx="3">
                  <c:v>5.25</c:v>
                </c:pt>
                <c:pt idx="4">
                  <c:v>7</c:v>
                </c:pt>
                <c:pt idx="5">
                  <c:v>8.75</c:v>
                </c:pt>
                <c:pt idx="6">
                  <c:v>10.5</c:v>
                </c:pt>
                <c:pt idx="7">
                  <c:v>12.25</c:v>
                </c:pt>
                <c:pt idx="8">
                  <c:v>14</c:v>
                </c:pt>
                <c:pt idx="9">
                  <c:v>15.75</c:v>
                </c:pt>
                <c:pt idx="10">
                  <c:v>17.5</c:v>
                </c:pt>
                <c:pt idx="11">
                  <c:v>19.25</c:v>
                </c:pt>
                <c:pt idx="12">
                  <c:v>21</c:v>
                </c:pt>
              </c:numCache>
            </c:numRef>
          </c:xVal>
          <c:yVal>
            <c:numRef>
              <c:f>'Model 4'!$C$96:$C$108</c:f>
              <c:numCache>
                <c:formatCode>#,##0.000</c:formatCode>
                <c:ptCount val="13"/>
                <c:pt idx="0">
                  <c:v>3.2056924171104298E-2</c:v>
                </c:pt>
                <c:pt idx="1">
                  <c:v>7.4635226618038217E-2</c:v>
                </c:pt>
                <c:pt idx="2">
                  <c:v>0.16417439510467505</c:v>
                </c:pt>
                <c:pt idx="3">
                  <c:v>0.32357162564570585</c:v>
                </c:pt>
                <c:pt idx="4">
                  <c:v>0.53809567611701958</c:v>
                </c:pt>
                <c:pt idx="5">
                  <c:v>0.73938282934204902</c:v>
                </c:pt>
                <c:pt idx="6">
                  <c:v>0.87356430905122262</c:v>
                </c:pt>
                <c:pt idx="7">
                  <c:v>0.94390255206857532</c:v>
                </c:pt>
                <c:pt idx="8">
                  <c:v>0.97617757812347083</c:v>
                </c:pt>
                <c:pt idx="9">
                  <c:v>0.99007871451651253</c:v>
                </c:pt>
                <c:pt idx="10">
                  <c:v>0.99590215023512652</c:v>
                </c:pt>
                <c:pt idx="11">
                  <c:v>0.99831326311252888</c:v>
                </c:pt>
                <c:pt idx="12">
                  <c:v>0.99930670121212251</c:v>
                </c:pt>
              </c:numCache>
            </c:numRef>
          </c:yVal>
          <c:smooth val="1"/>
          <c:extLst>
            <c:ext xmlns:c16="http://schemas.microsoft.com/office/drawing/2014/chart" uri="{C3380CC4-5D6E-409C-BE32-E72D297353CC}">
              <c16:uniqueId val="{00000002-5629-4306-9D41-4B1A9E17299D}"/>
            </c:ext>
          </c:extLst>
        </c:ser>
        <c:ser>
          <c:idx val="3"/>
          <c:order val="2"/>
          <c:tx>
            <c:strRef>
              <c:f>'Model 4'!$D$95</c:f>
              <c:strCache>
                <c:ptCount val="1"/>
                <c:pt idx="0">
                  <c:v>Lower 95%</c:v>
                </c:pt>
              </c:strCache>
            </c:strRef>
          </c:tx>
          <c:spPr>
            <a:ln w="12700">
              <a:solidFill>
                <a:srgbClr val="FF0000"/>
              </a:solidFill>
              <a:prstDash val="dash"/>
            </a:ln>
          </c:spPr>
          <c:marker>
            <c:symbol val="none"/>
          </c:marker>
          <c:xVal>
            <c:numRef>
              <c:f>'Model 4'!$B$96:$B$108</c:f>
              <c:numCache>
                <c:formatCode>#,##0.000</c:formatCode>
                <c:ptCount val="13"/>
                <c:pt idx="0">
                  <c:v>0</c:v>
                </c:pt>
                <c:pt idx="1">
                  <c:v>1.75</c:v>
                </c:pt>
                <c:pt idx="2">
                  <c:v>3.5</c:v>
                </c:pt>
                <c:pt idx="3">
                  <c:v>5.25</c:v>
                </c:pt>
                <c:pt idx="4">
                  <c:v>7</c:v>
                </c:pt>
                <c:pt idx="5">
                  <c:v>8.75</c:v>
                </c:pt>
                <c:pt idx="6">
                  <c:v>10.5</c:v>
                </c:pt>
                <c:pt idx="7">
                  <c:v>12.25</c:v>
                </c:pt>
                <c:pt idx="8">
                  <c:v>14</c:v>
                </c:pt>
                <c:pt idx="9">
                  <c:v>15.75</c:v>
                </c:pt>
                <c:pt idx="10">
                  <c:v>17.5</c:v>
                </c:pt>
                <c:pt idx="11">
                  <c:v>19.25</c:v>
                </c:pt>
                <c:pt idx="12">
                  <c:v>21</c:v>
                </c:pt>
              </c:numCache>
            </c:numRef>
          </c:xVal>
          <c:yVal>
            <c:numRef>
              <c:f>'Model 4'!$D$96:$D$108</c:f>
              <c:numCache>
                <c:formatCode>#,##0.000</c:formatCode>
                <c:ptCount val="13"/>
                <c:pt idx="0">
                  <c:v>2.4718968922612411E-2</c:v>
                </c:pt>
                <c:pt idx="1">
                  <c:v>5.366427851190908E-2</c:v>
                </c:pt>
                <c:pt idx="2">
                  <c:v>9.3742755268941963E-2</c:v>
                </c:pt>
                <c:pt idx="3">
                  <c:v>0.15403318892369378</c:v>
                </c:pt>
                <c:pt idx="4">
                  <c:v>0.24102740154350427</c:v>
                </c:pt>
                <c:pt idx="5">
                  <c:v>0.35563057118697677</c:v>
                </c:pt>
                <c:pt idx="6">
                  <c:v>0.48913858856308912</c:v>
                </c:pt>
                <c:pt idx="7">
                  <c:v>0.62398432342273025</c:v>
                </c:pt>
                <c:pt idx="8">
                  <c:v>0.74189426182234064</c:v>
                </c:pt>
                <c:pt idx="9">
                  <c:v>0.83268572288794362</c:v>
                </c:pt>
                <c:pt idx="10">
                  <c:v>0.89599084228454018</c:v>
                </c:pt>
                <c:pt idx="11">
                  <c:v>0.93713989599644287</c:v>
                </c:pt>
                <c:pt idx="12">
                  <c:v>0.96268180895315625</c:v>
                </c:pt>
              </c:numCache>
            </c:numRef>
          </c:yVal>
          <c:smooth val="1"/>
          <c:extLst>
            <c:ext xmlns:c16="http://schemas.microsoft.com/office/drawing/2014/chart" uri="{C3380CC4-5D6E-409C-BE32-E72D297353CC}">
              <c16:uniqueId val="{00000003-5629-4306-9D41-4B1A9E17299D}"/>
            </c:ext>
          </c:extLst>
        </c:ser>
        <c:ser>
          <c:idx val="0"/>
          <c:order val="3"/>
          <c:tx>
            <c:v>Mean</c:v>
          </c:tx>
          <c:spPr>
            <a:ln w="25400">
              <a:noFill/>
            </a:ln>
          </c:spPr>
          <c:marker>
            <c:symbol val="diamond"/>
            <c:size val="8"/>
            <c:spPr>
              <a:solidFill>
                <a:srgbClr val="9999FF"/>
              </a:solidFill>
              <a:ln w="9525" cap="rnd" cmpd="sng" algn="ctr">
                <a:solidFill>
                  <a:srgbClr val="0000FF"/>
                </a:solidFill>
                <a:prstDash val="solid"/>
                <a:round/>
                <a:headEnd type="none" w="med" len="med"/>
                <a:tailEnd type="none" w="med" len="med"/>
              </a:ln>
            </c:spPr>
          </c:marker>
          <c:xVal>
            <c:numRef>
              <c:f>'Model 4'!$B$93</c:f>
              <c:numCache>
                <c:formatCode>#,##0.000</c:formatCode>
                <c:ptCount val="1"/>
                <c:pt idx="0">
                  <c:v>0.13287426676868147</c:v>
                </c:pt>
              </c:numCache>
            </c:numRef>
          </c:xVal>
          <c:yVal>
            <c:numRef>
              <c:f>'Model 4'!$C$93</c:f>
              <c:numCache>
                <c:formatCode>#,##0.000</c:formatCode>
                <c:ptCount val="1"/>
                <c:pt idx="0">
                  <c:v>3.4221593138003548E-2</c:v>
                </c:pt>
              </c:numCache>
            </c:numRef>
          </c:yVal>
          <c:smooth val="0"/>
          <c:extLst>
            <c:ext xmlns:c16="http://schemas.microsoft.com/office/drawing/2014/chart" uri="{C3380CC4-5D6E-409C-BE32-E72D297353CC}">
              <c16:uniqueId val="{00000000-5629-4306-9D41-4B1A9E17299D}"/>
            </c:ext>
          </c:extLst>
        </c:ser>
        <c:dLbls>
          <c:showLegendKey val="0"/>
          <c:showVal val="0"/>
          <c:showCatName val="0"/>
          <c:showSerName val="0"/>
          <c:showPercent val="0"/>
          <c:showBubbleSize val="0"/>
        </c:dLbls>
        <c:axId val="2008357408"/>
        <c:axId val="2008326208"/>
      </c:scatterChart>
      <c:valAx>
        <c:axId val="2008357408"/>
        <c:scaling>
          <c:orientation val="minMax"/>
        </c:scaling>
        <c:delete val="0"/>
        <c:axPos val="b"/>
        <c:majorGridlines>
          <c:spPr>
            <a:ln w="3175">
              <a:solidFill>
                <a:srgbClr val="C0C0C0"/>
              </a:solidFill>
              <a:prstDash val="solid"/>
            </a:ln>
          </c:spPr>
        </c:majorGridlines>
        <c:title>
          <c:tx>
            <c:strRef>
              <c:f>'Model 4'!$AS$93</c:f>
              <c:strCache>
                <c:ptCount val="1"/>
                <c:pt idx="0">
                  <c:v>attach (min to max) 
Other Variables = Means</c:v>
                </c:pt>
              </c:strCache>
            </c:strRef>
          </c:tx>
          <c:overlay val="0"/>
        </c:title>
        <c:numFmt formatCode="General" sourceLinked="0"/>
        <c:majorTickMark val="out"/>
        <c:minorTickMark val="none"/>
        <c:tickLblPos val="nextTo"/>
        <c:crossAx val="2008326208"/>
        <c:crosses val="autoZero"/>
        <c:crossBetween val="midCat"/>
      </c:valAx>
      <c:valAx>
        <c:axId val="2008326208"/>
        <c:scaling>
          <c:orientation val="minMax"/>
          <c:max val="1"/>
          <c:min val="0"/>
        </c:scaling>
        <c:delete val="0"/>
        <c:axPos val="l"/>
        <c:majorGridlines>
          <c:spPr>
            <a:ln w="3175">
              <a:solidFill>
                <a:srgbClr val="C0C0C0"/>
              </a:solidFill>
              <a:prstDash val="solid"/>
            </a:ln>
          </c:spPr>
        </c:majorGridlines>
        <c:numFmt formatCode="0.0" sourceLinked="0"/>
        <c:majorTickMark val="out"/>
        <c:minorTickMark val="none"/>
        <c:tickLblPos val="nextTo"/>
        <c:crossAx val="2008357408"/>
        <c:crosses val="autoZero"/>
        <c:crossBetween val="midCat"/>
      </c:valAx>
      <c:spPr>
        <a:ln w="6350">
          <a:solidFill>
            <a:srgbClr val="808080"/>
          </a:solidFill>
          <a:prstDash val="solid"/>
        </a:ln>
      </c:spPr>
    </c:plotArea>
    <c:legend>
      <c:legendPos val="r"/>
      <c:overlay val="0"/>
    </c:legend>
    <c:plotVisOnly val="1"/>
    <c:dispBlanksAs val="gap"/>
    <c:showDLblsOverMax val="0"/>
  </c:chart>
  <c:spPr>
    <a:solidFill>
      <a:srgbClr val="F3F3F3"/>
    </a:solidFill>
    <a:ln w="6350">
      <a:solidFill>
        <a:srgbClr val="808080"/>
      </a:solidFill>
      <a:prstDash val="solid"/>
    </a:ln>
  </c:sp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'Model 4'!$C$71</c:f>
          <c:strCache>
            <c:ptCount val="1"/>
            <c:pt idx="0">
              <c:v>ROC curve:  area under curve = 0.84 
Model 4 for spam    (9 variables, n=3921)</c:v>
            </c:pt>
          </c:strCache>
        </c:strRef>
      </c:tx>
      <c:overlay val="0"/>
      <c:txPr>
        <a:bodyPr/>
        <a:lstStyle/>
        <a:p>
          <a:pPr>
            <a:defRPr sz="1000"/>
          </a:pPr>
          <a:endParaRPr lang="en-US"/>
        </a:p>
      </c:txPr>
    </c:title>
    <c:autoTitleDeleted val="0"/>
    <c:plotArea>
      <c:layout/>
      <c:scatterChart>
        <c:scatterStyle val="lineMarker"/>
        <c:varyColors val="0"/>
        <c:ser>
          <c:idx val="0"/>
          <c:order val="0"/>
          <c:tx>
            <c:v>Blue</c:v>
          </c:tx>
          <c:spPr>
            <a:ln w="28575">
              <a:solidFill>
                <a:srgbClr val="0000FF"/>
              </a:solidFill>
            </a:ln>
          </c:spPr>
          <c:marker>
            <c:symbol val="none"/>
          </c:marker>
          <c:xVal>
            <c:numRef>
              <c:f>'Model 4'!$AS$69:$EO$69</c:f>
              <c:numCache>
                <c:formatCode>#,##0.000</c:formatCode>
                <c:ptCount val="101"/>
                <c:pt idx="0">
                  <c:v>1</c:v>
                </c:pt>
                <c:pt idx="1">
                  <c:v>0.70483961733258305</c:v>
                </c:pt>
                <c:pt idx="2">
                  <c:v>0.6299943725379854</c:v>
                </c:pt>
                <c:pt idx="3">
                  <c:v>0.56162070906021389</c:v>
                </c:pt>
                <c:pt idx="4">
                  <c:v>0.51097355092853125</c:v>
                </c:pt>
                <c:pt idx="5">
                  <c:v>0.44850872256612268</c:v>
                </c:pt>
                <c:pt idx="6">
                  <c:v>0.42177827799662354</c:v>
                </c:pt>
                <c:pt idx="7">
                  <c:v>0.39926842993809791</c:v>
                </c:pt>
                <c:pt idx="8">
                  <c:v>0.36268992684299384</c:v>
                </c:pt>
                <c:pt idx="9">
                  <c:v>0.32048396173325833</c:v>
                </c:pt>
                <c:pt idx="10">
                  <c:v>0.27602701181767025</c:v>
                </c:pt>
                <c:pt idx="11">
                  <c:v>0.236916150815982</c:v>
                </c:pt>
                <c:pt idx="12">
                  <c:v>0.19499155880697805</c:v>
                </c:pt>
                <c:pt idx="13">
                  <c:v>0.16207090602138435</c:v>
                </c:pt>
                <c:pt idx="14">
                  <c:v>0.14124929656724816</c:v>
                </c:pt>
                <c:pt idx="15">
                  <c:v>0.12661789532920653</c:v>
                </c:pt>
                <c:pt idx="16">
                  <c:v>0.11761395610579628</c:v>
                </c:pt>
                <c:pt idx="17">
                  <c:v>0.11620709060213844</c:v>
                </c:pt>
                <c:pt idx="18">
                  <c:v>0.11480022509848059</c:v>
                </c:pt>
                <c:pt idx="19">
                  <c:v>0.11480022509848059</c:v>
                </c:pt>
                <c:pt idx="20">
                  <c:v>0.11423747889701745</c:v>
                </c:pt>
                <c:pt idx="21">
                  <c:v>0.11367473269555431</c:v>
                </c:pt>
                <c:pt idx="22">
                  <c:v>0.11226786719189645</c:v>
                </c:pt>
                <c:pt idx="23">
                  <c:v>0.11170512099043331</c:v>
                </c:pt>
                <c:pt idx="24">
                  <c:v>0.11114237478897017</c:v>
                </c:pt>
                <c:pt idx="25">
                  <c:v>0.11057962858750703</c:v>
                </c:pt>
                <c:pt idx="26">
                  <c:v>0.10692177827799662</c:v>
                </c:pt>
                <c:pt idx="27">
                  <c:v>9.8199212155317947E-2</c:v>
                </c:pt>
                <c:pt idx="28">
                  <c:v>8.8632526730444569E-2</c:v>
                </c:pt>
                <c:pt idx="29">
                  <c:v>7.7096229600450192E-2</c:v>
                </c:pt>
                <c:pt idx="30">
                  <c:v>6.5559932470455828E-2</c:v>
                </c:pt>
                <c:pt idx="31">
                  <c:v>5.9932470455824421E-2</c:v>
                </c:pt>
                <c:pt idx="32">
                  <c:v>5.5993247045582444E-2</c:v>
                </c:pt>
                <c:pt idx="33">
                  <c:v>5.0365785030951044E-2</c:v>
                </c:pt>
                <c:pt idx="34">
                  <c:v>4.3612830613393362E-2</c:v>
                </c:pt>
                <c:pt idx="35">
                  <c:v>3.4890264490714688E-2</c:v>
                </c:pt>
                <c:pt idx="36">
                  <c:v>1.9414743950478333E-2</c:v>
                </c:pt>
                <c:pt idx="37">
                  <c:v>7.0343275182892517E-3</c:v>
                </c:pt>
                <c:pt idx="38">
                  <c:v>5.6274620146314009E-3</c:v>
                </c:pt>
                <c:pt idx="39">
                  <c:v>4.7833427124366907E-3</c:v>
                </c:pt>
                <c:pt idx="40">
                  <c:v>3.9392234102419805E-3</c:v>
                </c:pt>
                <c:pt idx="41">
                  <c:v>3.9392234102419805E-3</c:v>
                </c:pt>
                <c:pt idx="42">
                  <c:v>3.9392234102419805E-3</c:v>
                </c:pt>
                <c:pt idx="43">
                  <c:v>3.9392234102419805E-3</c:v>
                </c:pt>
                <c:pt idx="44">
                  <c:v>3.9392234102419805E-3</c:v>
                </c:pt>
                <c:pt idx="45">
                  <c:v>3.6578503095104106E-3</c:v>
                </c:pt>
                <c:pt idx="46">
                  <c:v>3.6578503095104106E-3</c:v>
                </c:pt>
                <c:pt idx="47">
                  <c:v>3.3764772087788407E-3</c:v>
                </c:pt>
                <c:pt idx="48">
                  <c:v>3.3764772087788407E-3</c:v>
                </c:pt>
                <c:pt idx="49">
                  <c:v>3.3764772087788407E-3</c:v>
                </c:pt>
                <c:pt idx="50">
                  <c:v>3.3764772087788407E-3</c:v>
                </c:pt>
                <c:pt idx="51">
                  <c:v>2.8137310073157004E-3</c:v>
                </c:pt>
                <c:pt idx="52">
                  <c:v>2.2509848058525606E-3</c:v>
                </c:pt>
                <c:pt idx="53">
                  <c:v>2.2509848058525606E-3</c:v>
                </c:pt>
                <c:pt idx="54">
                  <c:v>1.4068655036578502E-3</c:v>
                </c:pt>
                <c:pt idx="55">
                  <c:v>1.1254924029262803E-3</c:v>
                </c:pt>
                <c:pt idx="56">
                  <c:v>1.1254924029262803E-3</c:v>
                </c:pt>
                <c:pt idx="57">
                  <c:v>1.1254924029262803E-3</c:v>
                </c:pt>
                <c:pt idx="58">
                  <c:v>8.4411930219471017E-4</c:v>
                </c:pt>
                <c:pt idx="59">
                  <c:v>8.4411930219471017E-4</c:v>
                </c:pt>
                <c:pt idx="60">
                  <c:v>8.4411930219471017E-4</c:v>
                </c:pt>
                <c:pt idx="61">
                  <c:v>5.6274620146314015E-4</c:v>
                </c:pt>
                <c:pt idx="62">
                  <c:v>5.6274620146314015E-4</c:v>
                </c:pt>
                <c:pt idx="63">
                  <c:v>2.8137310073157008E-4</c:v>
                </c:pt>
                <c:pt idx="64">
                  <c:v>2.8137310073157008E-4</c:v>
                </c:pt>
                <c:pt idx="65">
                  <c:v>2.8137310073157008E-4</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numCache>
            </c:numRef>
          </c:xVal>
          <c:yVal>
            <c:numRef>
              <c:f>'Model 4'!$AS$68:$EO$68</c:f>
              <c:numCache>
                <c:formatCode>#,##0.000</c:formatCode>
                <c:ptCount val="101"/>
                <c:pt idx="0">
                  <c:v>1</c:v>
                </c:pt>
                <c:pt idx="1">
                  <c:v>0.98092643051771122</c:v>
                </c:pt>
                <c:pt idx="2">
                  <c:v>0.96185286103542234</c:v>
                </c:pt>
                <c:pt idx="3">
                  <c:v>0.94822888283378748</c:v>
                </c:pt>
                <c:pt idx="4">
                  <c:v>0.93460490463215262</c:v>
                </c:pt>
                <c:pt idx="5">
                  <c:v>0.92643051771117169</c:v>
                </c:pt>
                <c:pt idx="6">
                  <c:v>0.91008174386920981</c:v>
                </c:pt>
                <c:pt idx="7">
                  <c:v>0.90190735694822888</c:v>
                </c:pt>
                <c:pt idx="8">
                  <c:v>0.88555858310626701</c:v>
                </c:pt>
                <c:pt idx="9">
                  <c:v>0.86920980926430513</c:v>
                </c:pt>
                <c:pt idx="10">
                  <c:v>0.84196185286103542</c:v>
                </c:pt>
                <c:pt idx="11">
                  <c:v>0.81198910081743869</c:v>
                </c:pt>
                <c:pt idx="12">
                  <c:v>0.74659400544959131</c:v>
                </c:pt>
                <c:pt idx="13">
                  <c:v>0.69482288828337879</c:v>
                </c:pt>
                <c:pt idx="14">
                  <c:v>0.64032697547683926</c:v>
                </c:pt>
                <c:pt idx="15">
                  <c:v>0.60762942779291551</c:v>
                </c:pt>
                <c:pt idx="16">
                  <c:v>0.54768392370572205</c:v>
                </c:pt>
                <c:pt idx="17">
                  <c:v>0.54223433242506813</c:v>
                </c:pt>
                <c:pt idx="18">
                  <c:v>0.53678474114441421</c:v>
                </c:pt>
                <c:pt idx="19">
                  <c:v>0.53678474114441421</c:v>
                </c:pt>
                <c:pt idx="20">
                  <c:v>0.53678474114441421</c:v>
                </c:pt>
                <c:pt idx="21">
                  <c:v>0.53678474114441421</c:v>
                </c:pt>
                <c:pt idx="22">
                  <c:v>0.53678474114441421</c:v>
                </c:pt>
                <c:pt idx="23">
                  <c:v>0.5340599455040872</c:v>
                </c:pt>
                <c:pt idx="24">
                  <c:v>0.5340599455040872</c:v>
                </c:pt>
                <c:pt idx="25">
                  <c:v>0.52861035422343328</c:v>
                </c:pt>
                <c:pt idx="26">
                  <c:v>0.50408719346049047</c:v>
                </c:pt>
                <c:pt idx="27">
                  <c:v>0.45776566757493187</c:v>
                </c:pt>
                <c:pt idx="28">
                  <c:v>0.4305177111716621</c:v>
                </c:pt>
                <c:pt idx="29">
                  <c:v>0.39782016348773841</c:v>
                </c:pt>
                <c:pt idx="30">
                  <c:v>0.36512261580381472</c:v>
                </c:pt>
                <c:pt idx="31">
                  <c:v>0.3242506811989101</c:v>
                </c:pt>
                <c:pt idx="32">
                  <c:v>0.26158038147138962</c:v>
                </c:pt>
                <c:pt idx="33">
                  <c:v>0.20435967302452315</c:v>
                </c:pt>
                <c:pt idx="34">
                  <c:v>0.17983651226158037</c:v>
                </c:pt>
                <c:pt idx="35">
                  <c:v>0.1444141689373297</c:v>
                </c:pt>
                <c:pt idx="36">
                  <c:v>0.1226158038147139</c:v>
                </c:pt>
                <c:pt idx="37">
                  <c:v>9.264305177111716E-2</c:v>
                </c:pt>
                <c:pt idx="38">
                  <c:v>8.9918256130790186E-2</c:v>
                </c:pt>
                <c:pt idx="39">
                  <c:v>8.7193460490463212E-2</c:v>
                </c:pt>
                <c:pt idx="40">
                  <c:v>8.7193460490463212E-2</c:v>
                </c:pt>
                <c:pt idx="41">
                  <c:v>8.7193460490463212E-2</c:v>
                </c:pt>
                <c:pt idx="42">
                  <c:v>8.7193460490463212E-2</c:v>
                </c:pt>
                <c:pt idx="43">
                  <c:v>8.7193460490463212E-2</c:v>
                </c:pt>
                <c:pt idx="44">
                  <c:v>8.7193460490463212E-2</c:v>
                </c:pt>
                <c:pt idx="45">
                  <c:v>8.7193460490463212E-2</c:v>
                </c:pt>
                <c:pt idx="46">
                  <c:v>8.7193460490463212E-2</c:v>
                </c:pt>
                <c:pt idx="47">
                  <c:v>8.7193460490463212E-2</c:v>
                </c:pt>
                <c:pt idx="48">
                  <c:v>8.7193460490463212E-2</c:v>
                </c:pt>
                <c:pt idx="49">
                  <c:v>8.1743869209809264E-2</c:v>
                </c:pt>
                <c:pt idx="50">
                  <c:v>7.6294277929155316E-2</c:v>
                </c:pt>
                <c:pt idx="51">
                  <c:v>7.0844686648501368E-2</c:v>
                </c:pt>
                <c:pt idx="52">
                  <c:v>5.7220708446866483E-2</c:v>
                </c:pt>
                <c:pt idx="53">
                  <c:v>4.9046321525885561E-2</c:v>
                </c:pt>
                <c:pt idx="54">
                  <c:v>4.632152588555858E-2</c:v>
                </c:pt>
                <c:pt idx="55">
                  <c:v>4.0871934604904632E-2</c:v>
                </c:pt>
                <c:pt idx="56">
                  <c:v>3.5422343324250684E-2</c:v>
                </c:pt>
                <c:pt idx="57">
                  <c:v>3.5422343324250684E-2</c:v>
                </c:pt>
                <c:pt idx="58">
                  <c:v>2.4523160762942781E-2</c:v>
                </c:pt>
                <c:pt idx="59">
                  <c:v>1.9073569482288829E-2</c:v>
                </c:pt>
                <c:pt idx="60">
                  <c:v>1.3623978201634877E-2</c:v>
                </c:pt>
                <c:pt idx="61">
                  <c:v>1.0899182561307902E-2</c:v>
                </c:pt>
                <c:pt idx="62">
                  <c:v>8.1743869209809257E-3</c:v>
                </c:pt>
                <c:pt idx="63">
                  <c:v>8.1743869209809257E-3</c:v>
                </c:pt>
                <c:pt idx="64">
                  <c:v>8.1743869209809257E-3</c:v>
                </c:pt>
                <c:pt idx="65">
                  <c:v>8.1743869209809257E-3</c:v>
                </c:pt>
                <c:pt idx="66">
                  <c:v>8.1743869209809257E-3</c:v>
                </c:pt>
                <c:pt idx="67">
                  <c:v>8.1743869209809257E-3</c:v>
                </c:pt>
                <c:pt idx="68">
                  <c:v>8.1743869209809257E-3</c:v>
                </c:pt>
                <c:pt idx="69">
                  <c:v>8.1743869209809257E-3</c:v>
                </c:pt>
                <c:pt idx="70">
                  <c:v>8.1743869209809257E-3</c:v>
                </c:pt>
                <c:pt idx="71">
                  <c:v>8.1743869209809257E-3</c:v>
                </c:pt>
                <c:pt idx="72">
                  <c:v>8.1743869209809257E-3</c:v>
                </c:pt>
                <c:pt idx="73">
                  <c:v>8.1743869209809257E-3</c:v>
                </c:pt>
                <c:pt idx="74">
                  <c:v>8.1743869209809257E-3</c:v>
                </c:pt>
                <c:pt idx="75">
                  <c:v>8.1743869209809257E-3</c:v>
                </c:pt>
                <c:pt idx="76">
                  <c:v>8.1743869209809257E-3</c:v>
                </c:pt>
                <c:pt idx="77">
                  <c:v>8.1743869209809257E-3</c:v>
                </c:pt>
                <c:pt idx="78">
                  <c:v>8.1743869209809257E-3</c:v>
                </c:pt>
                <c:pt idx="79">
                  <c:v>8.1743869209809257E-3</c:v>
                </c:pt>
                <c:pt idx="80">
                  <c:v>8.1743869209809257E-3</c:v>
                </c:pt>
                <c:pt idx="81">
                  <c:v>8.1743869209809257E-3</c:v>
                </c:pt>
                <c:pt idx="82">
                  <c:v>8.1743869209809257E-3</c:v>
                </c:pt>
                <c:pt idx="83">
                  <c:v>8.1743869209809257E-3</c:v>
                </c:pt>
                <c:pt idx="84">
                  <c:v>8.1743869209809257E-3</c:v>
                </c:pt>
                <c:pt idx="85">
                  <c:v>8.1743869209809257E-3</c:v>
                </c:pt>
                <c:pt idx="86">
                  <c:v>8.1743869209809257E-3</c:v>
                </c:pt>
                <c:pt idx="87">
                  <c:v>5.4495912806539508E-3</c:v>
                </c:pt>
                <c:pt idx="88">
                  <c:v>2.7247956403269754E-3</c:v>
                </c:pt>
                <c:pt idx="89">
                  <c:v>2.7247956403269754E-3</c:v>
                </c:pt>
                <c:pt idx="90">
                  <c:v>2.7247956403269754E-3</c:v>
                </c:pt>
                <c:pt idx="91">
                  <c:v>2.7247956403269754E-3</c:v>
                </c:pt>
                <c:pt idx="92">
                  <c:v>2.7247956403269754E-3</c:v>
                </c:pt>
                <c:pt idx="93">
                  <c:v>2.7247956403269754E-3</c:v>
                </c:pt>
                <c:pt idx="94">
                  <c:v>0</c:v>
                </c:pt>
                <c:pt idx="95">
                  <c:v>0</c:v>
                </c:pt>
                <c:pt idx="96">
                  <c:v>0</c:v>
                </c:pt>
                <c:pt idx="97">
                  <c:v>0</c:v>
                </c:pt>
                <c:pt idx="98">
                  <c:v>0</c:v>
                </c:pt>
                <c:pt idx="99">
                  <c:v>0</c:v>
                </c:pt>
                <c:pt idx="100">
                  <c:v>0</c:v>
                </c:pt>
              </c:numCache>
            </c:numRef>
          </c:yVal>
          <c:smooth val="0"/>
          <c:extLst>
            <c:ext xmlns:c16="http://schemas.microsoft.com/office/drawing/2014/chart" uri="{C3380CC4-5D6E-409C-BE32-E72D297353CC}">
              <c16:uniqueId val="{00000000-4169-4648-9D80-9A6091C203C3}"/>
            </c:ext>
          </c:extLst>
        </c:ser>
        <c:ser>
          <c:idx val="1"/>
          <c:order val="1"/>
          <c:tx>
            <c:v>Line</c:v>
          </c:tx>
          <c:spPr>
            <a:ln w="12700" cap="rnd" cmpd="sng" algn="ctr">
              <a:solidFill>
                <a:sysClr val="window" lastClr="FFFFFF">
                  <a:lumMod val="75000"/>
                </a:sysClr>
              </a:solidFill>
              <a:prstDash val="dash"/>
              <a:round/>
              <a:headEnd type="none" w="med" len="med"/>
              <a:tailEnd type="none" w="med" len="med"/>
            </a:ln>
          </c:spPr>
          <c:marker>
            <c:symbol val="none"/>
          </c:marker>
          <c:xVal>
            <c:numRef>
              <c:f>'Model 4'!$D$72:$E$72</c:f>
              <c:numCache>
                <c:formatCode>#,##0.000</c:formatCode>
                <c:ptCount val="2"/>
                <c:pt idx="0">
                  <c:v>0</c:v>
                </c:pt>
                <c:pt idx="1">
                  <c:v>1</c:v>
                </c:pt>
              </c:numCache>
            </c:numRef>
          </c:xVal>
          <c:yVal>
            <c:numRef>
              <c:f>'Model 4'!$D$73:$E$73</c:f>
              <c:numCache>
                <c:formatCode>#,##0.000</c:formatCode>
                <c:ptCount val="2"/>
                <c:pt idx="0">
                  <c:v>0</c:v>
                </c:pt>
                <c:pt idx="1">
                  <c:v>1</c:v>
                </c:pt>
              </c:numCache>
            </c:numRef>
          </c:yVal>
          <c:smooth val="0"/>
          <c:extLst>
            <c:ext xmlns:c16="http://schemas.microsoft.com/office/drawing/2014/chart" uri="{C3380CC4-5D6E-409C-BE32-E72D297353CC}">
              <c16:uniqueId val="{00000001-4169-4648-9D80-9A6091C203C3}"/>
            </c:ext>
          </c:extLst>
        </c:ser>
        <c:ser>
          <c:idx val="2"/>
          <c:order val="2"/>
          <c:tx>
            <c:strRef>
              <c:f>'Model 4'!$C$70</c:f>
              <c:strCache>
                <c:ptCount val="1"/>
                <c:pt idx="0">
                  <c:v>Cutoff = 0.50</c:v>
                </c:pt>
              </c:strCache>
            </c:strRef>
          </c:tx>
          <c:spPr>
            <a:ln w="25400" cap="rnd" cmpd="sng" algn="ctr">
              <a:noFill/>
              <a:prstDash val="solid"/>
              <a:round/>
            </a:ln>
            <a:effectLst/>
            <a:extLst>
              <a:ext uri="{91240B29-F687-4F45-9708-019B960494DF}">
                <a14:hiddenLine xmlns:a14="http://schemas.microsoft.com/office/drawing/2010/main" w="25400" cap="rnd" cmpd="sng" algn="ctr">
                  <a:solidFill>
                    <a:srgbClr val="FF0000"/>
                  </a:solidFill>
                  <a:prstDash val="solid"/>
                  <a:round/>
                </a14:hiddenLine>
              </a:ext>
            </a:extLst>
          </c:spPr>
          <c:marker>
            <c:symbol val="square"/>
            <c:size val="8"/>
            <c:spPr>
              <a:noFill/>
              <a:ln w="25400">
                <a:solidFill>
                  <a:srgbClr val="FF0000"/>
                </a:solidFill>
                <a:prstDash val="solid"/>
              </a:ln>
              <a:effectLst/>
              <a:extLst/>
            </c:spPr>
          </c:marker>
          <c:xVal>
            <c:numRef>
              <c:f>'Model 4'!$D$74</c:f>
              <c:numCache>
                <c:formatCode>#,##0.000</c:formatCode>
                <c:ptCount val="1"/>
                <c:pt idx="0">
                  <c:v>3.3764772087787609E-3</c:v>
                </c:pt>
              </c:numCache>
            </c:numRef>
          </c:xVal>
          <c:yVal>
            <c:numRef>
              <c:f>'Model 4'!$E$74</c:f>
              <c:numCache>
                <c:formatCode>#,##0.000</c:formatCode>
                <c:ptCount val="1"/>
                <c:pt idx="0">
                  <c:v>7.6294277929155316E-2</c:v>
                </c:pt>
              </c:numCache>
            </c:numRef>
          </c:yVal>
          <c:smooth val="0"/>
          <c:extLst>
            <c:ext xmlns:c16="http://schemas.microsoft.com/office/drawing/2014/chart" uri="{C3380CC4-5D6E-409C-BE32-E72D297353CC}">
              <c16:uniqueId val="{00000002-4169-4648-9D80-9A6091C203C3}"/>
            </c:ext>
          </c:extLst>
        </c:ser>
        <c:dLbls>
          <c:showLegendKey val="0"/>
          <c:showVal val="0"/>
          <c:showCatName val="0"/>
          <c:showSerName val="0"/>
          <c:showPercent val="0"/>
          <c:showBubbleSize val="0"/>
        </c:dLbls>
        <c:axId val="1889871184"/>
        <c:axId val="1889893232"/>
      </c:scatterChart>
      <c:valAx>
        <c:axId val="1889871184"/>
        <c:scaling>
          <c:orientation val="minMax"/>
          <c:max val="1"/>
          <c:min val="0"/>
        </c:scaling>
        <c:delete val="0"/>
        <c:axPos val="b"/>
        <c:majorGridlines>
          <c:spPr>
            <a:ln w="3175">
              <a:solidFill>
                <a:srgbClr val="C0C0C0"/>
              </a:solidFill>
              <a:prstDash val="solid"/>
            </a:ln>
          </c:spPr>
        </c:majorGridlines>
        <c:title>
          <c:tx>
            <c:rich>
              <a:bodyPr/>
              <a:lstStyle/>
              <a:p>
                <a:pPr>
                  <a:defRPr/>
                </a:pPr>
                <a:r>
                  <a:rPr lang="en-US"/>
                  <a:t>False Positive Rate (1 - Specificity)</a:t>
                </a:r>
              </a:p>
            </c:rich>
          </c:tx>
          <c:overlay val="0"/>
        </c:title>
        <c:numFmt formatCode="0%" sourceLinked="0"/>
        <c:majorTickMark val="out"/>
        <c:minorTickMark val="none"/>
        <c:tickLblPos val="nextTo"/>
        <c:crossAx val="1889893232"/>
        <c:crosses val="autoZero"/>
        <c:crossBetween val="midCat"/>
      </c:valAx>
      <c:valAx>
        <c:axId val="1889893232"/>
        <c:scaling>
          <c:orientation val="minMax"/>
          <c:max val="1"/>
          <c:min val="0"/>
        </c:scaling>
        <c:delete val="0"/>
        <c:axPos val="l"/>
        <c:majorGridlines>
          <c:spPr>
            <a:ln w="3175">
              <a:solidFill>
                <a:srgbClr val="C0C0C0"/>
              </a:solidFill>
              <a:prstDash val="solid"/>
            </a:ln>
          </c:spPr>
        </c:majorGridlines>
        <c:title>
          <c:tx>
            <c:rich>
              <a:bodyPr/>
              <a:lstStyle/>
              <a:p>
                <a:pPr>
                  <a:defRPr/>
                </a:pPr>
                <a:r>
                  <a:rPr lang="en-US"/>
                  <a:t>True Positive Rate (Sensitivity)</a:t>
                </a:r>
              </a:p>
            </c:rich>
          </c:tx>
          <c:overlay val="0"/>
        </c:title>
        <c:numFmt formatCode="0%" sourceLinked="0"/>
        <c:majorTickMark val="out"/>
        <c:minorTickMark val="none"/>
        <c:tickLblPos val="nextTo"/>
        <c:crossAx val="1889871184"/>
        <c:crosses val="autoZero"/>
        <c:crossBetween val="midCat"/>
      </c:valAx>
      <c:spPr>
        <a:ln w="6350">
          <a:solidFill>
            <a:srgbClr val="808080"/>
          </a:solidFill>
          <a:prstDash val="solid"/>
        </a:ln>
      </c:spPr>
    </c:plotArea>
    <c:legend>
      <c:legendPos val="r"/>
      <c:legendEntry>
        <c:idx val="0"/>
        <c:delete val="1"/>
      </c:legendEntry>
      <c:legendEntry>
        <c:idx val="1"/>
        <c:delete val="1"/>
      </c:legendEntry>
      <c:overlay val="0"/>
    </c:legend>
    <c:plotVisOnly val="1"/>
    <c:dispBlanksAs val="gap"/>
    <c:showDLblsOverMax val="0"/>
  </c:chart>
  <c:spPr>
    <a:solidFill>
      <a:srgbClr val="F3F3F3"/>
    </a:solidFill>
    <a:ln w="6350">
      <a:solidFill>
        <a:srgbClr val="808080"/>
      </a:solidFill>
      <a:prstDash val="solid"/>
    </a:ln>
  </c:sp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en-US" sz="1100"/>
              <a:t>Distribution of Outcomes -vs- Prediction Interval
</a:t>
            </a:r>
            <a:r>
              <a:rPr lang="en-US" sz="1000"/>
              <a:t>Model 4 for spam    (9 variables, n=3921)</a:t>
            </a:r>
          </a:p>
        </c:rich>
      </c:tx>
      <c:overlay val="0"/>
    </c:title>
    <c:autoTitleDeleted val="0"/>
    <c:plotArea>
      <c:layout/>
      <c:barChart>
        <c:barDir val="col"/>
        <c:grouping val="clustered"/>
        <c:varyColors val="0"/>
        <c:ser>
          <c:idx val="0"/>
          <c:order val="0"/>
          <c:tx>
            <c:strRef>
              <c:f>'Model 4'!$I$2</c:f>
              <c:strCache>
                <c:ptCount val="1"/>
                <c:pt idx="0">
                  <c:v>Yes</c:v>
                </c:pt>
              </c:strCache>
            </c:strRef>
          </c:tx>
          <c:spPr>
            <a:solidFill>
              <a:srgbClr val="9999FF"/>
            </a:solidFill>
            <a:ln w="9525" cap="flat" cmpd="sng" algn="ctr">
              <a:solidFill>
                <a:srgbClr val="0000FF"/>
              </a:solidFill>
              <a:prstDash val="solid"/>
              <a:round/>
              <a:headEnd type="none" w="med" len="med"/>
              <a:tailEnd type="none" w="med" len="med"/>
            </a:ln>
          </c:spPr>
          <c:invertIfNegative val="0"/>
          <c:cat>
            <c:numRef>
              <c:f>'Model 4'!$AS$116:$BL$116</c:f>
              <c:numCache>
                <c:formatCode>#,##0.000</c:formatCode>
                <c:ptCount val="20"/>
                <c:pt idx="0">
                  <c:v>0.05</c:v>
                </c:pt>
                <c:pt idx="1">
                  <c:v>0.1</c:v>
                </c:pt>
                <c:pt idx="2">
                  <c:v>0.15000000000000002</c:v>
                </c:pt>
                <c:pt idx="3">
                  <c:v>0.2</c:v>
                </c:pt>
                <c:pt idx="4">
                  <c:v>0.25</c:v>
                </c:pt>
                <c:pt idx="5">
                  <c:v>0.3</c:v>
                </c:pt>
                <c:pt idx="6">
                  <c:v>0.35</c:v>
                </c:pt>
                <c:pt idx="7">
                  <c:v>0.39999999999999997</c:v>
                </c:pt>
                <c:pt idx="8">
                  <c:v>0.44999999999999996</c:v>
                </c:pt>
                <c:pt idx="9">
                  <c:v>0.49999999999999994</c:v>
                </c:pt>
                <c:pt idx="10">
                  <c:v>0.54999999999999993</c:v>
                </c:pt>
                <c:pt idx="11">
                  <c:v>0.6</c:v>
                </c:pt>
                <c:pt idx="12">
                  <c:v>0.65</c:v>
                </c:pt>
                <c:pt idx="13">
                  <c:v>0.70000000000000007</c:v>
                </c:pt>
                <c:pt idx="14">
                  <c:v>0.75000000000000011</c:v>
                </c:pt>
                <c:pt idx="15">
                  <c:v>0.80000000000000016</c:v>
                </c:pt>
                <c:pt idx="16">
                  <c:v>0.8500000000000002</c:v>
                </c:pt>
                <c:pt idx="17">
                  <c:v>0.90000000000000024</c:v>
                </c:pt>
                <c:pt idx="18">
                  <c:v>0.95000000000000029</c:v>
                </c:pt>
                <c:pt idx="19">
                  <c:v>1.0000000000000002</c:v>
                </c:pt>
              </c:numCache>
            </c:numRef>
          </c:cat>
          <c:val>
            <c:numRef>
              <c:f>'Model 4'!$AS$117:$BL$117</c:f>
              <c:numCache>
                <c:formatCode>#,##0.000</c:formatCode>
                <c:ptCount val="20"/>
                <c:pt idx="0">
                  <c:v>27</c:v>
                </c:pt>
                <c:pt idx="1">
                  <c:v>31</c:v>
                </c:pt>
                <c:pt idx="2">
                  <c:v>86</c:v>
                </c:pt>
                <c:pt idx="3">
                  <c:v>26</c:v>
                </c:pt>
                <c:pt idx="4">
                  <c:v>3</c:v>
                </c:pt>
                <c:pt idx="5">
                  <c:v>60</c:v>
                </c:pt>
                <c:pt idx="6">
                  <c:v>81</c:v>
                </c:pt>
                <c:pt idx="7">
                  <c:v>21</c:v>
                </c:pt>
                <c:pt idx="8">
                  <c:v>0</c:v>
                </c:pt>
                <c:pt idx="9">
                  <c:v>4</c:v>
                </c:pt>
                <c:pt idx="10">
                  <c:v>13</c:v>
                </c:pt>
                <c:pt idx="11">
                  <c:v>10</c:v>
                </c:pt>
                <c:pt idx="12">
                  <c:v>2</c:v>
                </c:pt>
                <c:pt idx="13">
                  <c:v>0</c:v>
                </c:pt>
                <c:pt idx="14">
                  <c:v>0</c:v>
                </c:pt>
                <c:pt idx="15">
                  <c:v>0</c:v>
                </c:pt>
                <c:pt idx="16">
                  <c:v>0</c:v>
                </c:pt>
                <c:pt idx="17">
                  <c:v>2</c:v>
                </c:pt>
                <c:pt idx="18">
                  <c:v>1</c:v>
                </c:pt>
                <c:pt idx="19">
                  <c:v>0</c:v>
                </c:pt>
              </c:numCache>
            </c:numRef>
          </c:val>
          <c:extLst>
            <c:ext xmlns:c16="http://schemas.microsoft.com/office/drawing/2014/chart" uri="{C3380CC4-5D6E-409C-BE32-E72D297353CC}">
              <c16:uniqueId val="{00000000-F40B-46CF-9574-A1A72296997F}"/>
            </c:ext>
          </c:extLst>
        </c:ser>
        <c:ser>
          <c:idx val="1"/>
          <c:order val="1"/>
          <c:tx>
            <c:strRef>
              <c:f>'Model 4'!$H$2</c:f>
              <c:strCache>
                <c:ptCount val="1"/>
                <c:pt idx="0">
                  <c:v>No</c:v>
                </c:pt>
              </c:strCache>
            </c:strRef>
          </c:tx>
          <c:spPr>
            <a:solidFill>
              <a:srgbClr val="FFD2D2"/>
            </a:solidFill>
            <a:ln w="9525" cap="flat" cmpd="sng" algn="ctr">
              <a:solidFill>
                <a:srgbClr val="FF0000"/>
              </a:solidFill>
              <a:prstDash val="solid"/>
              <a:round/>
              <a:headEnd type="none" w="med" len="med"/>
              <a:tailEnd type="none" w="med" len="med"/>
            </a:ln>
          </c:spPr>
          <c:invertIfNegative val="0"/>
          <c:cat>
            <c:numRef>
              <c:f>'Model 4'!$AS$116:$BM$116</c:f>
              <c:numCache>
                <c:formatCode>#,##0.000</c:formatCode>
                <c:ptCount val="21"/>
                <c:pt idx="0">
                  <c:v>0.05</c:v>
                </c:pt>
                <c:pt idx="1">
                  <c:v>0.1</c:v>
                </c:pt>
                <c:pt idx="2">
                  <c:v>0.15000000000000002</c:v>
                </c:pt>
                <c:pt idx="3">
                  <c:v>0.2</c:v>
                </c:pt>
                <c:pt idx="4">
                  <c:v>0.25</c:v>
                </c:pt>
                <c:pt idx="5">
                  <c:v>0.3</c:v>
                </c:pt>
                <c:pt idx="6">
                  <c:v>0.35</c:v>
                </c:pt>
                <c:pt idx="7">
                  <c:v>0.39999999999999997</c:v>
                </c:pt>
                <c:pt idx="8">
                  <c:v>0.44999999999999996</c:v>
                </c:pt>
                <c:pt idx="9">
                  <c:v>0.49999999999999994</c:v>
                </c:pt>
                <c:pt idx="10">
                  <c:v>0.54999999999999993</c:v>
                </c:pt>
                <c:pt idx="11">
                  <c:v>0.6</c:v>
                </c:pt>
                <c:pt idx="12">
                  <c:v>0.65</c:v>
                </c:pt>
                <c:pt idx="13">
                  <c:v>0.70000000000000007</c:v>
                </c:pt>
                <c:pt idx="14">
                  <c:v>0.75000000000000011</c:v>
                </c:pt>
                <c:pt idx="15">
                  <c:v>0.80000000000000016</c:v>
                </c:pt>
                <c:pt idx="16">
                  <c:v>0.8500000000000002</c:v>
                </c:pt>
                <c:pt idx="17">
                  <c:v>0.90000000000000024</c:v>
                </c:pt>
                <c:pt idx="18">
                  <c:v>0.95000000000000029</c:v>
                </c:pt>
                <c:pt idx="19">
                  <c:v>1.0000000000000002</c:v>
                </c:pt>
              </c:numCache>
            </c:numRef>
          </c:cat>
          <c:val>
            <c:numRef>
              <c:f>'Model 4'!$AS$118:$BL$118</c:f>
              <c:numCache>
                <c:formatCode>#,##0.000</c:formatCode>
                <c:ptCount val="20"/>
                <c:pt idx="0">
                  <c:v>-1960</c:v>
                </c:pt>
                <c:pt idx="1">
                  <c:v>-613</c:v>
                </c:pt>
                <c:pt idx="2">
                  <c:v>-531</c:v>
                </c:pt>
                <c:pt idx="3">
                  <c:v>-44</c:v>
                </c:pt>
                <c:pt idx="4">
                  <c:v>-13</c:v>
                </c:pt>
                <c:pt idx="5">
                  <c:v>-160</c:v>
                </c:pt>
                <c:pt idx="6">
                  <c:v>-109</c:v>
                </c:pt>
                <c:pt idx="7">
                  <c:v>-110</c:v>
                </c:pt>
                <c:pt idx="8">
                  <c:v>-1</c:v>
                </c:pt>
                <c:pt idx="9">
                  <c:v>-1</c:v>
                </c:pt>
                <c:pt idx="10">
                  <c:v>-8</c:v>
                </c:pt>
                <c:pt idx="11">
                  <c:v>-1</c:v>
                </c:pt>
                <c:pt idx="12">
                  <c:v>-2</c:v>
                </c:pt>
                <c:pt idx="13">
                  <c:v>-1</c:v>
                </c:pt>
                <c:pt idx="14">
                  <c:v>0</c:v>
                </c:pt>
                <c:pt idx="15">
                  <c:v>0</c:v>
                </c:pt>
                <c:pt idx="16">
                  <c:v>0</c:v>
                </c:pt>
                <c:pt idx="17">
                  <c:v>0</c:v>
                </c:pt>
                <c:pt idx="18">
                  <c:v>0</c:v>
                </c:pt>
                <c:pt idx="19">
                  <c:v>0</c:v>
                </c:pt>
              </c:numCache>
            </c:numRef>
          </c:val>
          <c:extLst>
            <c:ext xmlns:c16="http://schemas.microsoft.com/office/drawing/2014/chart" uri="{C3380CC4-5D6E-409C-BE32-E72D297353CC}">
              <c16:uniqueId val="{00000001-F40B-46CF-9574-A1A72296997F}"/>
            </c:ext>
          </c:extLst>
        </c:ser>
        <c:dLbls>
          <c:showLegendKey val="0"/>
          <c:showVal val="0"/>
          <c:showCatName val="0"/>
          <c:showSerName val="0"/>
          <c:showPercent val="0"/>
          <c:showBubbleSize val="0"/>
        </c:dLbls>
        <c:gapWidth val="0"/>
        <c:overlap val="100"/>
        <c:axId val="1784077488"/>
        <c:axId val="1784072080"/>
      </c:barChart>
      <c:catAx>
        <c:axId val="1784077488"/>
        <c:scaling>
          <c:orientation val="minMax"/>
        </c:scaling>
        <c:delete val="0"/>
        <c:axPos val="b"/>
        <c:title>
          <c:tx>
            <c:rich>
              <a:bodyPr/>
              <a:lstStyle/>
              <a:p>
                <a:pPr>
                  <a:defRPr/>
                </a:pPr>
                <a:r>
                  <a:rPr lang="en-US"/>
                  <a:t>Prediction</a:t>
                </a:r>
              </a:p>
            </c:rich>
          </c:tx>
          <c:overlay val="0"/>
        </c:title>
        <c:numFmt formatCode=".00" sourceLinked="0"/>
        <c:majorTickMark val="out"/>
        <c:minorTickMark val="none"/>
        <c:tickLblPos val="low"/>
        <c:crossAx val="1784072080"/>
        <c:crosses val="autoZero"/>
        <c:auto val="1"/>
        <c:lblAlgn val="ctr"/>
        <c:lblOffset val="100"/>
        <c:tickLblSkip val="1"/>
        <c:noMultiLvlLbl val="0"/>
      </c:catAx>
      <c:valAx>
        <c:axId val="1784072080"/>
        <c:scaling>
          <c:orientation val="minMax"/>
        </c:scaling>
        <c:delete val="0"/>
        <c:axPos val="l"/>
        <c:majorGridlines>
          <c:spPr>
            <a:ln w="3175">
              <a:solidFill>
                <a:srgbClr val="C0C0C0"/>
              </a:solidFill>
              <a:prstDash val="solid"/>
            </a:ln>
          </c:spPr>
        </c:majorGridlines>
        <c:numFmt formatCode="0;[Red]0" sourceLinked="0"/>
        <c:majorTickMark val="out"/>
        <c:minorTickMark val="none"/>
        <c:tickLblPos val="nextTo"/>
        <c:crossAx val="1784077488"/>
        <c:crosses val="autoZero"/>
        <c:crossBetween val="between"/>
      </c:valAx>
      <c:spPr>
        <a:ln w="6350">
          <a:solidFill>
            <a:srgbClr val="808080"/>
          </a:solidFill>
          <a:prstDash val="solid"/>
        </a:ln>
      </c:spPr>
    </c:plotArea>
    <c:legend>
      <c:legendPos val="r"/>
      <c:overlay val="0"/>
    </c:legend>
    <c:plotVisOnly val="1"/>
    <c:dispBlanksAs val="gap"/>
    <c:showDLblsOverMax val="0"/>
  </c:chart>
  <c:spPr>
    <a:solidFill>
      <a:srgbClr val="F3F3F3"/>
    </a:solidFill>
    <a:ln w="6350">
      <a:solidFill>
        <a:srgbClr val="808080"/>
      </a:solidFill>
      <a:prstDash val="solid"/>
    </a:ln>
  </c:sp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en-US" sz="1100"/>
              <a:t>Sensitivity and Specificity -vs- Cutoff Value
</a:t>
            </a:r>
            <a:r>
              <a:rPr lang="en-US" sz="1000"/>
              <a:t>Model 4 for spam    (9 variables, n=3921)</a:t>
            </a:r>
          </a:p>
        </c:rich>
      </c:tx>
      <c:overlay val="0"/>
    </c:title>
    <c:autoTitleDeleted val="0"/>
    <c:plotArea>
      <c:layout/>
      <c:scatterChart>
        <c:scatterStyle val="lineMarker"/>
        <c:varyColors val="0"/>
        <c:ser>
          <c:idx val="0"/>
          <c:order val="0"/>
          <c:tx>
            <c:v>Sensitivity</c:v>
          </c:tx>
          <c:spPr>
            <a:ln w="28575">
              <a:solidFill>
                <a:srgbClr val="0000FF"/>
              </a:solidFill>
            </a:ln>
          </c:spPr>
          <c:marker>
            <c:symbol val="none"/>
          </c:marker>
          <c:xVal>
            <c:numRef>
              <c:f>'Model 4'!$AS$156:$EO$156</c:f>
              <c:numCache>
                <c:formatCode>#,##0.000</c:formatCode>
                <c:ptCount val="101"/>
                <c:pt idx="0">
                  <c:v>0</c:v>
                </c:pt>
                <c:pt idx="1">
                  <c:v>0.01</c:v>
                </c:pt>
                <c:pt idx="2">
                  <c:v>0.02</c:v>
                </c:pt>
                <c:pt idx="3">
                  <c:v>0.03</c:v>
                </c:pt>
                <c:pt idx="4">
                  <c:v>0.04</c:v>
                </c:pt>
                <c:pt idx="5">
                  <c:v>0.05</c:v>
                </c:pt>
                <c:pt idx="6">
                  <c:v>6.0000000000000005E-2</c:v>
                </c:pt>
                <c:pt idx="7">
                  <c:v>7.0000000000000007E-2</c:v>
                </c:pt>
                <c:pt idx="8">
                  <c:v>0.08</c:v>
                </c:pt>
                <c:pt idx="9">
                  <c:v>0.09</c:v>
                </c:pt>
                <c:pt idx="10">
                  <c:v>9.9999999999999992E-2</c:v>
                </c:pt>
                <c:pt idx="11">
                  <c:v>0.10999999999999999</c:v>
                </c:pt>
                <c:pt idx="12">
                  <c:v>0.11999999999999998</c:v>
                </c:pt>
                <c:pt idx="13">
                  <c:v>0.12999999999999998</c:v>
                </c:pt>
                <c:pt idx="14">
                  <c:v>0.13999999999999999</c:v>
                </c:pt>
                <c:pt idx="15">
                  <c:v>0.15</c:v>
                </c:pt>
                <c:pt idx="16">
                  <c:v>0.16</c:v>
                </c:pt>
                <c:pt idx="17">
                  <c:v>0.17</c:v>
                </c:pt>
                <c:pt idx="18">
                  <c:v>0.18000000000000002</c:v>
                </c:pt>
                <c:pt idx="19">
                  <c:v>0.19000000000000003</c:v>
                </c:pt>
                <c:pt idx="20">
                  <c:v>0.20000000000000004</c:v>
                </c:pt>
                <c:pt idx="21">
                  <c:v>0.21000000000000005</c:v>
                </c:pt>
                <c:pt idx="22">
                  <c:v>0.22000000000000006</c:v>
                </c:pt>
                <c:pt idx="23">
                  <c:v>0.23000000000000007</c:v>
                </c:pt>
                <c:pt idx="24">
                  <c:v>0.24000000000000007</c:v>
                </c:pt>
                <c:pt idx="25">
                  <c:v>0.25000000000000006</c:v>
                </c:pt>
                <c:pt idx="26">
                  <c:v>0.26000000000000006</c:v>
                </c:pt>
                <c:pt idx="27">
                  <c:v>0.27000000000000007</c:v>
                </c:pt>
                <c:pt idx="28">
                  <c:v>0.28000000000000008</c:v>
                </c:pt>
                <c:pt idx="29">
                  <c:v>0.29000000000000009</c:v>
                </c:pt>
                <c:pt idx="30">
                  <c:v>0.3000000000000001</c:v>
                </c:pt>
                <c:pt idx="31">
                  <c:v>0.31000000000000011</c:v>
                </c:pt>
                <c:pt idx="32">
                  <c:v>0.32000000000000012</c:v>
                </c:pt>
                <c:pt idx="33">
                  <c:v>0.33000000000000013</c:v>
                </c:pt>
                <c:pt idx="34">
                  <c:v>0.34000000000000014</c:v>
                </c:pt>
                <c:pt idx="35">
                  <c:v>0.35000000000000014</c:v>
                </c:pt>
                <c:pt idx="36">
                  <c:v>0.36000000000000015</c:v>
                </c:pt>
                <c:pt idx="37">
                  <c:v>0.37000000000000016</c:v>
                </c:pt>
                <c:pt idx="38">
                  <c:v>0.38000000000000017</c:v>
                </c:pt>
                <c:pt idx="39">
                  <c:v>0.39000000000000018</c:v>
                </c:pt>
                <c:pt idx="40">
                  <c:v>0.40000000000000019</c:v>
                </c:pt>
                <c:pt idx="41">
                  <c:v>0.4100000000000002</c:v>
                </c:pt>
                <c:pt idx="42">
                  <c:v>0.42000000000000021</c:v>
                </c:pt>
                <c:pt idx="43">
                  <c:v>0.43000000000000022</c:v>
                </c:pt>
                <c:pt idx="44">
                  <c:v>0.44000000000000022</c:v>
                </c:pt>
                <c:pt idx="45">
                  <c:v>0.45000000000000023</c:v>
                </c:pt>
                <c:pt idx="46">
                  <c:v>0.46000000000000024</c:v>
                </c:pt>
                <c:pt idx="47">
                  <c:v>0.47000000000000025</c:v>
                </c:pt>
                <c:pt idx="48">
                  <c:v>0.48000000000000026</c:v>
                </c:pt>
                <c:pt idx="49">
                  <c:v>0.49000000000000027</c:v>
                </c:pt>
                <c:pt idx="50">
                  <c:v>0.50000000000000022</c:v>
                </c:pt>
                <c:pt idx="51">
                  <c:v>0.51000000000000023</c:v>
                </c:pt>
                <c:pt idx="52">
                  <c:v>0.52000000000000024</c:v>
                </c:pt>
                <c:pt idx="53">
                  <c:v>0.53000000000000025</c:v>
                </c:pt>
                <c:pt idx="54">
                  <c:v>0.54000000000000026</c:v>
                </c:pt>
                <c:pt idx="55">
                  <c:v>0.55000000000000027</c:v>
                </c:pt>
                <c:pt idx="56">
                  <c:v>0.56000000000000028</c:v>
                </c:pt>
                <c:pt idx="57">
                  <c:v>0.57000000000000028</c:v>
                </c:pt>
                <c:pt idx="58">
                  <c:v>0.58000000000000029</c:v>
                </c:pt>
                <c:pt idx="59">
                  <c:v>0.5900000000000003</c:v>
                </c:pt>
                <c:pt idx="60">
                  <c:v>0.60000000000000031</c:v>
                </c:pt>
                <c:pt idx="61">
                  <c:v>0.61000000000000032</c:v>
                </c:pt>
                <c:pt idx="62">
                  <c:v>0.62000000000000033</c:v>
                </c:pt>
                <c:pt idx="63">
                  <c:v>0.63000000000000034</c:v>
                </c:pt>
                <c:pt idx="64">
                  <c:v>0.64000000000000035</c:v>
                </c:pt>
                <c:pt idx="65">
                  <c:v>0.65000000000000036</c:v>
                </c:pt>
                <c:pt idx="66">
                  <c:v>0.66000000000000036</c:v>
                </c:pt>
                <c:pt idx="67">
                  <c:v>0.67000000000000037</c:v>
                </c:pt>
                <c:pt idx="68">
                  <c:v>0.68000000000000038</c:v>
                </c:pt>
                <c:pt idx="69">
                  <c:v>0.69000000000000039</c:v>
                </c:pt>
                <c:pt idx="70">
                  <c:v>0.7000000000000004</c:v>
                </c:pt>
                <c:pt idx="71">
                  <c:v>0.71000000000000041</c:v>
                </c:pt>
                <c:pt idx="72">
                  <c:v>0.72000000000000042</c:v>
                </c:pt>
                <c:pt idx="73">
                  <c:v>0.73000000000000043</c:v>
                </c:pt>
                <c:pt idx="74">
                  <c:v>0.74000000000000044</c:v>
                </c:pt>
                <c:pt idx="75">
                  <c:v>0.75000000000000044</c:v>
                </c:pt>
                <c:pt idx="76">
                  <c:v>0.76000000000000045</c:v>
                </c:pt>
                <c:pt idx="77">
                  <c:v>0.77000000000000046</c:v>
                </c:pt>
                <c:pt idx="78">
                  <c:v>0.78000000000000047</c:v>
                </c:pt>
                <c:pt idx="79">
                  <c:v>0.79000000000000048</c:v>
                </c:pt>
                <c:pt idx="80">
                  <c:v>0.80000000000000049</c:v>
                </c:pt>
                <c:pt idx="81">
                  <c:v>0.8100000000000005</c:v>
                </c:pt>
                <c:pt idx="82">
                  <c:v>0.82000000000000051</c:v>
                </c:pt>
                <c:pt idx="83">
                  <c:v>0.83000000000000052</c:v>
                </c:pt>
                <c:pt idx="84">
                  <c:v>0.84000000000000052</c:v>
                </c:pt>
                <c:pt idx="85">
                  <c:v>0.85000000000000053</c:v>
                </c:pt>
                <c:pt idx="86">
                  <c:v>0.86000000000000054</c:v>
                </c:pt>
                <c:pt idx="87">
                  <c:v>0.87000000000000055</c:v>
                </c:pt>
                <c:pt idx="88">
                  <c:v>0.88000000000000056</c:v>
                </c:pt>
                <c:pt idx="89">
                  <c:v>0.89000000000000057</c:v>
                </c:pt>
                <c:pt idx="90">
                  <c:v>0.90000000000000058</c:v>
                </c:pt>
                <c:pt idx="91">
                  <c:v>0.91000000000000059</c:v>
                </c:pt>
                <c:pt idx="92">
                  <c:v>0.9200000000000006</c:v>
                </c:pt>
                <c:pt idx="93">
                  <c:v>0.9300000000000006</c:v>
                </c:pt>
                <c:pt idx="94">
                  <c:v>0.94000000000000061</c:v>
                </c:pt>
                <c:pt idx="95">
                  <c:v>0.95000000000000062</c:v>
                </c:pt>
                <c:pt idx="96">
                  <c:v>0.96000000000000063</c:v>
                </c:pt>
                <c:pt idx="97">
                  <c:v>0.97000000000000064</c:v>
                </c:pt>
                <c:pt idx="98">
                  <c:v>0.98000000000000065</c:v>
                </c:pt>
                <c:pt idx="99">
                  <c:v>0.99000000000000066</c:v>
                </c:pt>
                <c:pt idx="100">
                  <c:v>1.0000000000000007</c:v>
                </c:pt>
              </c:numCache>
            </c:numRef>
          </c:xVal>
          <c:yVal>
            <c:numRef>
              <c:f>'Model 4'!$AS$157:$EO$157</c:f>
              <c:numCache>
                <c:formatCode>#,##0.000</c:formatCode>
                <c:ptCount val="101"/>
                <c:pt idx="0">
                  <c:v>1</c:v>
                </c:pt>
                <c:pt idx="1">
                  <c:v>0.98092643051771122</c:v>
                </c:pt>
                <c:pt idx="2">
                  <c:v>0.96512261580381464</c:v>
                </c:pt>
                <c:pt idx="3">
                  <c:v>0.95040871934604909</c:v>
                </c:pt>
                <c:pt idx="4">
                  <c:v>0.93623978201634883</c:v>
                </c:pt>
                <c:pt idx="5">
                  <c:v>0.92425068119891007</c:v>
                </c:pt>
                <c:pt idx="6">
                  <c:v>0.91171662125340602</c:v>
                </c:pt>
                <c:pt idx="7">
                  <c:v>0.89863760217983657</c:v>
                </c:pt>
                <c:pt idx="8">
                  <c:v>0.88174386920980929</c:v>
                </c:pt>
                <c:pt idx="9">
                  <c:v>0.862125340599455</c:v>
                </c:pt>
                <c:pt idx="10">
                  <c:v>0.83106267029972747</c:v>
                </c:pt>
                <c:pt idx="11">
                  <c:v>0.79291553133514991</c:v>
                </c:pt>
                <c:pt idx="12">
                  <c:v>0.74713896457765661</c:v>
                </c:pt>
                <c:pt idx="13">
                  <c:v>0.70027247956403271</c:v>
                </c:pt>
                <c:pt idx="14">
                  <c:v>0.64741144414168939</c:v>
                </c:pt>
                <c:pt idx="15">
                  <c:v>0.6065395095367847</c:v>
                </c:pt>
                <c:pt idx="16">
                  <c:v>0.57493188010899188</c:v>
                </c:pt>
                <c:pt idx="17">
                  <c:v>0.55422343324250678</c:v>
                </c:pt>
                <c:pt idx="18">
                  <c:v>0.54005449591280652</c:v>
                </c:pt>
                <c:pt idx="19">
                  <c:v>0.53787465940054502</c:v>
                </c:pt>
                <c:pt idx="20">
                  <c:v>0.53678474114441421</c:v>
                </c:pt>
                <c:pt idx="21">
                  <c:v>0.53623978201634881</c:v>
                </c:pt>
                <c:pt idx="22">
                  <c:v>0.53569482288828341</c:v>
                </c:pt>
                <c:pt idx="23">
                  <c:v>0.5340599455040872</c:v>
                </c:pt>
                <c:pt idx="24">
                  <c:v>0.52752043596730247</c:v>
                </c:pt>
                <c:pt idx="25">
                  <c:v>0.511716621253406</c:v>
                </c:pt>
                <c:pt idx="26">
                  <c:v>0.49100817438692096</c:v>
                </c:pt>
                <c:pt idx="27">
                  <c:v>0.46376021798365119</c:v>
                </c:pt>
                <c:pt idx="28">
                  <c:v>0.4310626702997275</c:v>
                </c:pt>
                <c:pt idx="29">
                  <c:v>0.39509536784741145</c:v>
                </c:pt>
                <c:pt idx="30">
                  <c:v>0.35585831062670298</c:v>
                </c:pt>
                <c:pt idx="31">
                  <c:v>0.31062670299727518</c:v>
                </c:pt>
                <c:pt idx="32">
                  <c:v>0.2670299727520436</c:v>
                </c:pt>
                <c:pt idx="33">
                  <c:v>0.22288828337874658</c:v>
                </c:pt>
                <c:pt idx="34">
                  <c:v>0.18256130790190736</c:v>
                </c:pt>
                <c:pt idx="35">
                  <c:v>0.14877384196185287</c:v>
                </c:pt>
                <c:pt idx="36">
                  <c:v>0.12588555858310627</c:v>
                </c:pt>
                <c:pt idx="37">
                  <c:v>0.10735694822888282</c:v>
                </c:pt>
                <c:pt idx="38">
                  <c:v>9.5912806539509551E-2</c:v>
                </c:pt>
                <c:pt idx="39">
                  <c:v>8.8828337874659408E-2</c:v>
                </c:pt>
                <c:pt idx="40">
                  <c:v>8.7738419618528615E-2</c:v>
                </c:pt>
                <c:pt idx="41">
                  <c:v>8.7193460490463212E-2</c:v>
                </c:pt>
                <c:pt idx="42">
                  <c:v>8.7193460490463212E-2</c:v>
                </c:pt>
                <c:pt idx="43">
                  <c:v>8.7193460490463212E-2</c:v>
                </c:pt>
                <c:pt idx="44">
                  <c:v>8.7193460490463212E-2</c:v>
                </c:pt>
                <c:pt idx="45">
                  <c:v>8.7193460490463212E-2</c:v>
                </c:pt>
                <c:pt idx="46">
                  <c:v>8.7193460490463212E-2</c:v>
                </c:pt>
                <c:pt idx="47">
                  <c:v>8.6103542234332434E-2</c:v>
                </c:pt>
                <c:pt idx="48">
                  <c:v>8.3923705722070849E-2</c:v>
                </c:pt>
                <c:pt idx="49">
                  <c:v>8.0653950953678472E-2</c:v>
                </c:pt>
                <c:pt idx="50">
                  <c:v>7.465940054495912E-2</c:v>
                </c:pt>
                <c:pt idx="51">
                  <c:v>6.7029972752043601E-2</c:v>
                </c:pt>
                <c:pt idx="52">
                  <c:v>5.9945504087193457E-2</c:v>
                </c:pt>
                <c:pt idx="53">
                  <c:v>5.2861035422343321E-2</c:v>
                </c:pt>
                <c:pt idx="54">
                  <c:v>4.5776566757493191E-2</c:v>
                </c:pt>
                <c:pt idx="55">
                  <c:v>4.1416893732970028E-2</c:v>
                </c:pt>
                <c:pt idx="56">
                  <c:v>3.6512261580381469E-2</c:v>
                </c:pt>
                <c:pt idx="57">
                  <c:v>3.1062670299727521E-2</c:v>
                </c:pt>
                <c:pt idx="58">
                  <c:v>2.561307901907357E-2</c:v>
                </c:pt>
                <c:pt idx="59">
                  <c:v>2.0708446866485014E-2</c:v>
                </c:pt>
                <c:pt idx="60">
                  <c:v>1.5258855585831062E-2</c:v>
                </c:pt>
                <c:pt idx="61">
                  <c:v>1.1989100817438694E-2</c:v>
                </c:pt>
                <c:pt idx="62">
                  <c:v>9.8092643051771126E-3</c:v>
                </c:pt>
                <c:pt idx="63">
                  <c:v>8.7193460490463219E-3</c:v>
                </c:pt>
                <c:pt idx="64">
                  <c:v>8.1743869209809257E-3</c:v>
                </c:pt>
                <c:pt idx="65">
                  <c:v>8.1743869209809257E-3</c:v>
                </c:pt>
                <c:pt idx="66">
                  <c:v>8.1743869209809257E-3</c:v>
                </c:pt>
                <c:pt idx="67">
                  <c:v>8.1743869209809257E-3</c:v>
                </c:pt>
                <c:pt idx="68">
                  <c:v>8.1743869209809257E-3</c:v>
                </c:pt>
                <c:pt idx="69">
                  <c:v>8.1743869209809257E-3</c:v>
                </c:pt>
                <c:pt idx="70">
                  <c:v>8.1743869209809257E-3</c:v>
                </c:pt>
                <c:pt idx="71">
                  <c:v>8.1743869209809257E-3</c:v>
                </c:pt>
                <c:pt idx="72">
                  <c:v>8.1743869209809257E-3</c:v>
                </c:pt>
                <c:pt idx="73">
                  <c:v>8.1743869209809257E-3</c:v>
                </c:pt>
                <c:pt idx="74">
                  <c:v>8.1743869209809257E-3</c:v>
                </c:pt>
                <c:pt idx="75">
                  <c:v>8.1743869209809257E-3</c:v>
                </c:pt>
                <c:pt idx="76">
                  <c:v>8.1743869209809257E-3</c:v>
                </c:pt>
                <c:pt idx="77">
                  <c:v>8.1743869209809257E-3</c:v>
                </c:pt>
                <c:pt idx="78">
                  <c:v>8.1743869209809257E-3</c:v>
                </c:pt>
                <c:pt idx="79">
                  <c:v>8.1743869209809257E-3</c:v>
                </c:pt>
                <c:pt idx="80">
                  <c:v>8.1743869209809257E-3</c:v>
                </c:pt>
                <c:pt idx="81">
                  <c:v>8.1743869209809257E-3</c:v>
                </c:pt>
                <c:pt idx="82">
                  <c:v>8.1743869209809257E-3</c:v>
                </c:pt>
                <c:pt idx="83">
                  <c:v>8.1743869209809257E-3</c:v>
                </c:pt>
                <c:pt idx="84">
                  <c:v>8.1743869209809257E-3</c:v>
                </c:pt>
                <c:pt idx="85">
                  <c:v>7.6294277929155312E-3</c:v>
                </c:pt>
                <c:pt idx="86">
                  <c:v>6.5395095367847406E-3</c:v>
                </c:pt>
                <c:pt idx="87">
                  <c:v>5.4495912806539508E-3</c:v>
                </c:pt>
                <c:pt idx="88">
                  <c:v>4.359673024523161E-3</c:v>
                </c:pt>
                <c:pt idx="89">
                  <c:v>3.2697547683923703E-3</c:v>
                </c:pt>
                <c:pt idx="90">
                  <c:v>2.7247956403269754E-3</c:v>
                </c:pt>
                <c:pt idx="91">
                  <c:v>2.7247956403269754E-3</c:v>
                </c:pt>
                <c:pt idx="92">
                  <c:v>2.1798365122615805E-3</c:v>
                </c:pt>
                <c:pt idx="93">
                  <c:v>1.6348773841961851E-3</c:v>
                </c:pt>
                <c:pt idx="94">
                  <c:v>1.0899182561307902E-3</c:v>
                </c:pt>
                <c:pt idx="95">
                  <c:v>5.4495912806539512E-4</c:v>
                </c:pt>
                <c:pt idx="96">
                  <c:v>0</c:v>
                </c:pt>
                <c:pt idx="97">
                  <c:v>0</c:v>
                </c:pt>
                <c:pt idx="98">
                  <c:v>0</c:v>
                </c:pt>
                <c:pt idx="99">
                  <c:v>0</c:v>
                </c:pt>
                <c:pt idx="100">
                  <c:v>0</c:v>
                </c:pt>
              </c:numCache>
            </c:numRef>
          </c:yVal>
          <c:smooth val="0"/>
          <c:extLst>
            <c:ext xmlns:c16="http://schemas.microsoft.com/office/drawing/2014/chart" uri="{C3380CC4-5D6E-409C-BE32-E72D297353CC}">
              <c16:uniqueId val="{00000000-D4CA-40F8-999C-5151E1DF66C0}"/>
            </c:ext>
          </c:extLst>
        </c:ser>
        <c:ser>
          <c:idx val="1"/>
          <c:order val="1"/>
          <c:tx>
            <c:v>Specificity</c:v>
          </c:tx>
          <c:spPr>
            <a:ln w="28575">
              <a:solidFill>
                <a:srgbClr val="FF0000"/>
              </a:solidFill>
            </a:ln>
          </c:spPr>
          <c:marker>
            <c:symbol val="none"/>
          </c:marker>
          <c:xVal>
            <c:numRef>
              <c:f>'Model 4'!$AS$156:$EO$156</c:f>
              <c:numCache>
                <c:formatCode>#,##0.000</c:formatCode>
                <c:ptCount val="101"/>
                <c:pt idx="0">
                  <c:v>0</c:v>
                </c:pt>
                <c:pt idx="1">
                  <c:v>0.01</c:v>
                </c:pt>
                <c:pt idx="2">
                  <c:v>0.02</c:v>
                </c:pt>
                <c:pt idx="3">
                  <c:v>0.03</c:v>
                </c:pt>
                <c:pt idx="4">
                  <c:v>0.04</c:v>
                </c:pt>
                <c:pt idx="5">
                  <c:v>0.05</c:v>
                </c:pt>
                <c:pt idx="6">
                  <c:v>6.0000000000000005E-2</c:v>
                </c:pt>
                <c:pt idx="7">
                  <c:v>7.0000000000000007E-2</c:v>
                </c:pt>
                <c:pt idx="8">
                  <c:v>0.08</c:v>
                </c:pt>
                <c:pt idx="9">
                  <c:v>0.09</c:v>
                </c:pt>
                <c:pt idx="10">
                  <c:v>9.9999999999999992E-2</c:v>
                </c:pt>
                <c:pt idx="11">
                  <c:v>0.10999999999999999</c:v>
                </c:pt>
                <c:pt idx="12">
                  <c:v>0.11999999999999998</c:v>
                </c:pt>
                <c:pt idx="13">
                  <c:v>0.12999999999999998</c:v>
                </c:pt>
                <c:pt idx="14">
                  <c:v>0.13999999999999999</c:v>
                </c:pt>
                <c:pt idx="15">
                  <c:v>0.15</c:v>
                </c:pt>
                <c:pt idx="16">
                  <c:v>0.16</c:v>
                </c:pt>
                <c:pt idx="17">
                  <c:v>0.17</c:v>
                </c:pt>
                <c:pt idx="18">
                  <c:v>0.18000000000000002</c:v>
                </c:pt>
                <c:pt idx="19">
                  <c:v>0.19000000000000003</c:v>
                </c:pt>
                <c:pt idx="20">
                  <c:v>0.20000000000000004</c:v>
                </c:pt>
                <c:pt idx="21">
                  <c:v>0.21000000000000005</c:v>
                </c:pt>
                <c:pt idx="22">
                  <c:v>0.22000000000000006</c:v>
                </c:pt>
                <c:pt idx="23">
                  <c:v>0.23000000000000007</c:v>
                </c:pt>
                <c:pt idx="24">
                  <c:v>0.24000000000000007</c:v>
                </c:pt>
                <c:pt idx="25">
                  <c:v>0.25000000000000006</c:v>
                </c:pt>
                <c:pt idx="26">
                  <c:v>0.26000000000000006</c:v>
                </c:pt>
                <c:pt idx="27">
                  <c:v>0.27000000000000007</c:v>
                </c:pt>
                <c:pt idx="28">
                  <c:v>0.28000000000000008</c:v>
                </c:pt>
                <c:pt idx="29">
                  <c:v>0.29000000000000009</c:v>
                </c:pt>
                <c:pt idx="30">
                  <c:v>0.3000000000000001</c:v>
                </c:pt>
                <c:pt idx="31">
                  <c:v>0.31000000000000011</c:v>
                </c:pt>
                <c:pt idx="32">
                  <c:v>0.32000000000000012</c:v>
                </c:pt>
                <c:pt idx="33">
                  <c:v>0.33000000000000013</c:v>
                </c:pt>
                <c:pt idx="34">
                  <c:v>0.34000000000000014</c:v>
                </c:pt>
                <c:pt idx="35">
                  <c:v>0.35000000000000014</c:v>
                </c:pt>
                <c:pt idx="36">
                  <c:v>0.36000000000000015</c:v>
                </c:pt>
                <c:pt idx="37">
                  <c:v>0.37000000000000016</c:v>
                </c:pt>
                <c:pt idx="38">
                  <c:v>0.38000000000000017</c:v>
                </c:pt>
                <c:pt idx="39">
                  <c:v>0.39000000000000018</c:v>
                </c:pt>
                <c:pt idx="40">
                  <c:v>0.40000000000000019</c:v>
                </c:pt>
                <c:pt idx="41">
                  <c:v>0.4100000000000002</c:v>
                </c:pt>
                <c:pt idx="42">
                  <c:v>0.42000000000000021</c:v>
                </c:pt>
                <c:pt idx="43">
                  <c:v>0.43000000000000022</c:v>
                </c:pt>
                <c:pt idx="44">
                  <c:v>0.44000000000000022</c:v>
                </c:pt>
                <c:pt idx="45">
                  <c:v>0.45000000000000023</c:v>
                </c:pt>
                <c:pt idx="46">
                  <c:v>0.46000000000000024</c:v>
                </c:pt>
                <c:pt idx="47">
                  <c:v>0.47000000000000025</c:v>
                </c:pt>
                <c:pt idx="48">
                  <c:v>0.48000000000000026</c:v>
                </c:pt>
                <c:pt idx="49">
                  <c:v>0.49000000000000027</c:v>
                </c:pt>
                <c:pt idx="50">
                  <c:v>0.50000000000000022</c:v>
                </c:pt>
                <c:pt idx="51">
                  <c:v>0.51000000000000023</c:v>
                </c:pt>
                <c:pt idx="52">
                  <c:v>0.52000000000000024</c:v>
                </c:pt>
                <c:pt idx="53">
                  <c:v>0.53000000000000025</c:v>
                </c:pt>
                <c:pt idx="54">
                  <c:v>0.54000000000000026</c:v>
                </c:pt>
                <c:pt idx="55">
                  <c:v>0.55000000000000027</c:v>
                </c:pt>
                <c:pt idx="56">
                  <c:v>0.56000000000000028</c:v>
                </c:pt>
                <c:pt idx="57">
                  <c:v>0.57000000000000028</c:v>
                </c:pt>
                <c:pt idx="58">
                  <c:v>0.58000000000000029</c:v>
                </c:pt>
                <c:pt idx="59">
                  <c:v>0.5900000000000003</c:v>
                </c:pt>
                <c:pt idx="60">
                  <c:v>0.60000000000000031</c:v>
                </c:pt>
                <c:pt idx="61">
                  <c:v>0.61000000000000032</c:v>
                </c:pt>
                <c:pt idx="62">
                  <c:v>0.62000000000000033</c:v>
                </c:pt>
                <c:pt idx="63">
                  <c:v>0.63000000000000034</c:v>
                </c:pt>
                <c:pt idx="64">
                  <c:v>0.64000000000000035</c:v>
                </c:pt>
                <c:pt idx="65">
                  <c:v>0.65000000000000036</c:v>
                </c:pt>
                <c:pt idx="66">
                  <c:v>0.66000000000000036</c:v>
                </c:pt>
                <c:pt idx="67">
                  <c:v>0.67000000000000037</c:v>
                </c:pt>
                <c:pt idx="68">
                  <c:v>0.68000000000000038</c:v>
                </c:pt>
                <c:pt idx="69">
                  <c:v>0.69000000000000039</c:v>
                </c:pt>
                <c:pt idx="70">
                  <c:v>0.7000000000000004</c:v>
                </c:pt>
                <c:pt idx="71">
                  <c:v>0.71000000000000041</c:v>
                </c:pt>
                <c:pt idx="72">
                  <c:v>0.72000000000000042</c:v>
                </c:pt>
                <c:pt idx="73">
                  <c:v>0.73000000000000043</c:v>
                </c:pt>
                <c:pt idx="74">
                  <c:v>0.74000000000000044</c:v>
                </c:pt>
                <c:pt idx="75">
                  <c:v>0.75000000000000044</c:v>
                </c:pt>
                <c:pt idx="76">
                  <c:v>0.76000000000000045</c:v>
                </c:pt>
                <c:pt idx="77">
                  <c:v>0.77000000000000046</c:v>
                </c:pt>
                <c:pt idx="78">
                  <c:v>0.78000000000000047</c:v>
                </c:pt>
                <c:pt idx="79">
                  <c:v>0.79000000000000048</c:v>
                </c:pt>
                <c:pt idx="80">
                  <c:v>0.80000000000000049</c:v>
                </c:pt>
                <c:pt idx="81">
                  <c:v>0.8100000000000005</c:v>
                </c:pt>
                <c:pt idx="82">
                  <c:v>0.82000000000000051</c:v>
                </c:pt>
                <c:pt idx="83">
                  <c:v>0.83000000000000052</c:v>
                </c:pt>
                <c:pt idx="84">
                  <c:v>0.84000000000000052</c:v>
                </c:pt>
                <c:pt idx="85">
                  <c:v>0.85000000000000053</c:v>
                </c:pt>
                <c:pt idx="86">
                  <c:v>0.86000000000000054</c:v>
                </c:pt>
                <c:pt idx="87">
                  <c:v>0.87000000000000055</c:v>
                </c:pt>
                <c:pt idx="88">
                  <c:v>0.88000000000000056</c:v>
                </c:pt>
                <c:pt idx="89">
                  <c:v>0.89000000000000057</c:v>
                </c:pt>
                <c:pt idx="90">
                  <c:v>0.90000000000000058</c:v>
                </c:pt>
                <c:pt idx="91">
                  <c:v>0.91000000000000059</c:v>
                </c:pt>
                <c:pt idx="92">
                  <c:v>0.9200000000000006</c:v>
                </c:pt>
                <c:pt idx="93">
                  <c:v>0.9300000000000006</c:v>
                </c:pt>
                <c:pt idx="94">
                  <c:v>0.94000000000000061</c:v>
                </c:pt>
                <c:pt idx="95">
                  <c:v>0.95000000000000062</c:v>
                </c:pt>
                <c:pt idx="96">
                  <c:v>0.96000000000000063</c:v>
                </c:pt>
                <c:pt idx="97">
                  <c:v>0.97000000000000064</c:v>
                </c:pt>
                <c:pt idx="98">
                  <c:v>0.98000000000000065</c:v>
                </c:pt>
                <c:pt idx="99">
                  <c:v>0.99000000000000066</c:v>
                </c:pt>
                <c:pt idx="100">
                  <c:v>1.0000000000000007</c:v>
                </c:pt>
              </c:numCache>
            </c:numRef>
          </c:xVal>
          <c:yVal>
            <c:numRef>
              <c:f>'Model 4'!$AS$158:$EO$158</c:f>
              <c:numCache>
                <c:formatCode>#,##0.000</c:formatCode>
                <c:ptCount val="101"/>
                <c:pt idx="0">
                  <c:v>0</c:v>
                </c:pt>
                <c:pt idx="1">
                  <c:v>0.29516038266741701</c:v>
                </c:pt>
                <c:pt idx="2">
                  <c:v>0.31851435002813733</c:v>
                </c:pt>
                <c:pt idx="3">
                  <c:v>0.42881260551491279</c:v>
                </c:pt>
                <c:pt idx="4">
                  <c:v>0.48542487338210466</c:v>
                </c:pt>
                <c:pt idx="5">
                  <c:v>0.53157006190208222</c:v>
                </c:pt>
                <c:pt idx="6">
                  <c:v>0.57135621834552619</c:v>
                </c:pt>
                <c:pt idx="7">
                  <c:v>0.60945413618458077</c:v>
                </c:pt>
                <c:pt idx="8">
                  <c:v>0.64395047833427121</c:v>
                </c:pt>
                <c:pt idx="9">
                  <c:v>0.68092290377039955</c:v>
                </c:pt>
                <c:pt idx="10">
                  <c:v>0.72177827799662342</c:v>
                </c:pt>
                <c:pt idx="11">
                  <c:v>0.76190208216094546</c:v>
                </c:pt>
                <c:pt idx="12">
                  <c:v>0.79774901519414743</c:v>
                </c:pt>
                <c:pt idx="13">
                  <c:v>0.82763083849184016</c:v>
                </c:pt>
                <c:pt idx="14">
                  <c:v>0.85149127743387731</c:v>
                </c:pt>
                <c:pt idx="15">
                  <c:v>0.8672481710748452</c:v>
                </c:pt>
                <c:pt idx="16">
                  <c:v>0.87670230725942599</c:v>
                </c:pt>
                <c:pt idx="17">
                  <c:v>0.88199212155317952</c:v>
                </c:pt>
                <c:pt idx="18">
                  <c:v>0.88446820483961741</c:v>
                </c:pt>
                <c:pt idx="19">
                  <c:v>0.8852560495216657</c:v>
                </c:pt>
                <c:pt idx="20">
                  <c:v>0.8860438942037141</c:v>
                </c:pt>
                <c:pt idx="21">
                  <c:v>0.88666291502532357</c:v>
                </c:pt>
                <c:pt idx="22">
                  <c:v>0.88739448508722574</c:v>
                </c:pt>
                <c:pt idx="23">
                  <c:v>0.88812605514912779</c:v>
                </c:pt>
                <c:pt idx="24">
                  <c:v>0.88947664603263921</c:v>
                </c:pt>
                <c:pt idx="25">
                  <c:v>0.89229037703995495</c:v>
                </c:pt>
                <c:pt idx="26">
                  <c:v>0.89690489589195266</c:v>
                </c:pt>
                <c:pt idx="27">
                  <c:v>0.90371412492965675</c:v>
                </c:pt>
                <c:pt idx="28">
                  <c:v>0.912718064153067</c:v>
                </c:pt>
                <c:pt idx="29">
                  <c:v>0.92211592571750134</c:v>
                </c:pt>
                <c:pt idx="30">
                  <c:v>0.93055711873944846</c:v>
                </c:pt>
                <c:pt idx="31">
                  <c:v>0.93821046707934719</c:v>
                </c:pt>
                <c:pt idx="32">
                  <c:v>0.94490714687675859</c:v>
                </c:pt>
                <c:pt idx="33">
                  <c:v>0.95104108047270686</c:v>
                </c:pt>
                <c:pt idx="34">
                  <c:v>0.95914462577377613</c:v>
                </c:pt>
                <c:pt idx="35">
                  <c:v>0.96893640967923467</c:v>
                </c:pt>
                <c:pt idx="36">
                  <c:v>0.97788407428249857</c:v>
                </c:pt>
                <c:pt idx="37">
                  <c:v>0.98564997186268988</c:v>
                </c:pt>
                <c:pt idx="38">
                  <c:v>0.99184018007878449</c:v>
                </c:pt>
                <c:pt idx="39">
                  <c:v>0.99493528418683175</c:v>
                </c:pt>
                <c:pt idx="40">
                  <c:v>0.99555430500844111</c:v>
                </c:pt>
                <c:pt idx="41">
                  <c:v>0.99589195272931907</c:v>
                </c:pt>
                <c:pt idx="42">
                  <c:v>0.996060776589758</c:v>
                </c:pt>
                <c:pt idx="43">
                  <c:v>0.99611705120990424</c:v>
                </c:pt>
                <c:pt idx="44">
                  <c:v>0.99617332583005069</c:v>
                </c:pt>
                <c:pt idx="45">
                  <c:v>0.99628587507034327</c:v>
                </c:pt>
                <c:pt idx="46">
                  <c:v>0.99639842431063586</c:v>
                </c:pt>
                <c:pt idx="47">
                  <c:v>0.99651097355092855</c:v>
                </c:pt>
                <c:pt idx="48">
                  <c:v>0.99656724817107489</c:v>
                </c:pt>
                <c:pt idx="49">
                  <c:v>0.99673607203151382</c:v>
                </c:pt>
                <c:pt idx="50">
                  <c:v>0.99696117051209898</c:v>
                </c:pt>
                <c:pt idx="51">
                  <c:v>0.99718626899268425</c:v>
                </c:pt>
                <c:pt idx="52">
                  <c:v>0.99758019133370857</c:v>
                </c:pt>
                <c:pt idx="53">
                  <c:v>0.998030388294879</c:v>
                </c:pt>
                <c:pt idx="54">
                  <c:v>0.99836803601575685</c:v>
                </c:pt>
                <c:pt idx="55">
                  <c:v>0.99859313449634213</c:v>
                </c:pt>
                <c:pt idx="56">
                  <c:v>0.99887450759707375</c:v>
                </c:pt>
                <c:pt idx="57">
                  <c:v>0.99898705683736633</c:v>
                </c:pt>
                <c:pt idx="58">
                  <c:v>0.99904333145751267</c:v>
                </c:pt>
                <c:pt idx="59">
                  <c:v>0.99915588069780525</c:v>
                </c:pt>
                <c:pt idx="60">
                  <c:v>0.99926842993809795</c:v>
                </c:pt>
                <c:pt idx="61">
                  <c:v>0.99938097917839064</c:v>
                </c:pt>
                <c:pt idx="62">
                  <c:v>0.99949352841868311</c:v>
                </c:pt>
                <c:pt idx="63">
                  <c:v>0.9996060776589758</c:v>
                </c:pt>
                <c:pt idx="64">
                  <c:v>0.99971862689926838</c:v>
                </c:pt>
                <c:pt idx="65">
                  <c:v>0.99983117613956107</c:v>
                </c:pt>
                <c:pt idx="66">
                  <c:v>0.99988745075970731</c:v>
                </c:pt>
                <c:pt idx="67">
                  <c:v>0.99994372537985377</c:v>
                </c:pt>
                <c:pt idx="68">
                  <c:v>1</c:v>
                </c:pt>
                <c:pt idx="69">
                  <c:v>1</c:v>
                </c:pt>
                <c:pt idx="70">
                  <c:v>1</c:v>
                </c:pt>
                <c:pt idx="71">
                  <c:v>1</c:v>
                </c:pt>
                <c:pt idx="72">
                  <c:v>1</c:v>
                </c:pt>
                <c:pt idx="73">
                  <c:v>1</c:v>
                </c:pt>
                <c:pt idx="74">
                  <c:v>1</c:v>
                </c:pt>
                <c:pt idx="75">
                  <c:v>1</c:v>
                </c:pt>
                <c:pt idx="76">
                  <c:v>1</c:v>
                </c:pt>
                <c:pt idx="77">
                  <c:v>1</c:v>
                </c:pt>
                <c:pt idx="78">
                  <c:v>1</c:v>
                </c:pt>
                <c:pt idx="79">
                  <c:v>1</c:v>
                </c:pt>
                <c:pt idx="80">
                  <c:v>1</c:v>
                </c:pt>
                <c:pt idx="81">
                  <c:v>1</c:v>
                </c:pt>
                <c:pt idx="82">
                  <c:v>1</c:v>
                </c:pt>
                <c:pt idx="83">
                  <c:v>1</c:v>
                </c:pt>
                <c:pt idx="84">
                  <c:v>1</c:v>
                </c:pt>
                <c:pt idx="85">
                  <c:v>1</c:v>
                </c:pt>
                <c:pt idx="86">
                  <c:v>1</c:v>
                </c:pt>
                <c:pt idx="87">
                  <c:v>1</c:v>
                </c:pt>
                <c:pt idx="88">
                  <c:v>1</c:v>
                </c:pt>
                <c:pt idx="89">
                  <c:v>1</c:v>
                </c:pt>
                <c:pt idx="90">
                  <c:v>1</c:v>
                </c:pt>
                <c:pt idx="91">
                  <c:v>1</c:v>
                </c:pt>
                <c:pt idx="92">
                  <c:v>1</c:v>
                </c:pt>
                <c:pt idx="93">
                  <c:v>1</c:v>
                </c:pt>
                <c:pt idx="94">
                  <c:v>1</c:v>
                </c:pt>
                <c:pt idx="95">
                  <c:v>1</c:v>
                </c:pt>
                <c:pt idx="96">
                  <c:v>1</c:v>
                </c:pt>
                <c:pt idx="97">
                  <c:v>1</c:v>
                </c:pt>
                <c:pt idx="98">
                  <c:v>1</c:v>
                </c:pt>
                <c:pt idx="99">
                  <c:v>1</c:v>
                </c:pt>
                <c:pt idx="100">
                  <c:v>1</c:v>
                </c:pt>
              </c:numCache>
            </c:numRef>
          </c:yVal>
          <c:smooth val="0"/>
          <c:extLst>
            <c:ext xmlns:c16="http://schemas.microsoft.com/office/drawing/2014/chart" uri="{C3380CC4-5D6E-409C-BE32-E72D297353CC}">
              <c16:uniqueId val="{00000001-D4CA-40F8-999C-5151E1DF66C0}"/>
            </c:ext>
          </c:extLst>
        </c:ser>
        <c:ser>
          <c:idx val="2"/>
          <c:order val="2"/>
          <c:tx>
            <c:strRef>
              <c:f>'Model 4'!$AR$159</c:f>
              <c:strCache>
                <c:ptCount val="1"/>
                <c:pt idx="0">
                  <c:v>50% Wtd.Avg.</c:v>
                </c:pt>
              </c:strCache>
            </c:strRef>
          </c:tx>
          <c:spPr>
            <a:ln w="28575" cap="rnd" cmpd="sng" algn="ctr">
              <a:solidFill>
                <a:sysClr val="window" lastClr="FFFFFF">
                  <a:lumMod val="50000"/>
                </a:sysClr>
              </a:solidFill>
              <a:prstDash val="sysDot"/>
              <a:round/>
              <a:headEnd type="none" w="med" len="med"/>
              <a:tailEnd type="none" w="med" len="med"/>
            </a:ln>
          </c:spPr>
          <c:marker>
            <c:symbol val="none"/>
          </c:marker>
          <c:xVal>
            <c:numRef>
              <c:f>'Model 4'!$AS$156:$EO$156</c:f>
              <c:numCache>
                <c:formatCode>#,##0.000</c:formatCode>
                <c:ptCount val="101"/>
                <c:pt idx="0">
                  <c:v>0</c:v>
                </c:pt>
                <c:pt idx="1">
                  <c:v>0.01</c:v>
                </c:pt>
                <c:pt idx="2">
                  <c:v>0.02</c:v>
                </c:pt>
                <c:pt idx="3">
                  <c:v>0.03</c:v>
                </c:pt>
                <c:pt idx="4">
                  <c:v>0.04</c:v>
                </c:pt>
                <c:pt idx="5">
                  <c:v>0.05</c:v>
                </c:pt>
                <c:pt idx="6">
                  <c:v>6.0000000000000005E-2</c:v>
                </c:pt>
                <c:pt idx="7">
                  <c:v>7.0000000000000007E-2</c:v>
                </c:pt>
                <c:pt idx="8">
                  <c:v>0.08</c:v>
                </c:pt>
                <c:pt idx="9">
                  <c:v>0.09</c:v>
                </c:pt>
                <c:pt idx="10">
                  <c:v>9.9999999999999992E-2</c:v>
                </c:pt>
                <c:pt idx="11">
                  <c:v>0.10999999999999999</c:v>
                </c:pt>
                <c:pt idx="12">
                  <c:v>0.11999999999999998</c:v>
                </c:pt>
                <c:pt idx="13">
                  <c:v>0.12999999999999998</c:v>
                </c:pt>
                <c:pt idx="14">
                  <c:v>0.13999999999999999</c:v>
                </c:pt>
                <c:pt idx="15">
                  <c:v>0.15</c:v>
                </c:pt>
                <c:pt idx="16">
                  <c:v>0.16</c:v>
                </c:pt>
                <c:pt idx="17">
                  <c:v>0.17</c:v>
                </c:pt>
                <c:pt idx="18">
                  <c:v>0.18000000000000002</c:v>
                </c:pt>
                <c:pt idx="19">
                  <c:v>0.19000000000000003</c:v>
                </c:pt>
                <c:pt idx="20">
                  <c:v>0.20000000000000004</c:v>
                </c:pt>
                <c:pt idx="21">
                  <c:v>0.21000000000000005</c:v>
                </c:pt>
                <c:pt idx="22">
                  <c:v>0.22000000000000006</c:v>
                </c:pt>
                <c:pt idx="23">
                  <c:v>0.23000000000000007</c:v>
                </c:pt>
                <c:pt idx="24">
                  <c:v>0.24000000000000007</c:v>
                </c:pt>
                <c:pt idx="25">
                  <c:v>0.25000000000000006</c:v>
                </c:pt>
                <c:pt idx="26">
                  <c:v>0.26000000000000006</c:v>
                </c:pt>
                <c:pt idx="27">
                  <c:v>0.27000000000000007</c:v>
                </c:pt>
                <c:pt idx="28">
                  <c:v>0.28000000000000008</c:v>
                </c:pt>
                <c:pt idx="29">
                  <c:v>0.29000000000000009</c:v>
                </c:pt>
                <c:pt idx="30">
                  <c:v>0.3000000000000001</c:v>
                </c:pt>
                <c:pt idx="31">
                  <c:v>0.31000000000000011</c:v>
                </c:pt>
                <c:pt idx="32">
                  <c:v>0.32000000000000012</c:v>
                </c:pt>
                <c:pt idx="33">
                  <c:v>0.33000000000000013</c:v>
                </c:pt>
                <c:pt idx="34">
                  <c:v>0.34000000000000014</c:v>
                </c:pt>
                <c:pt idx="35">
                  <c:v>0.35000000000000014</c:v>
                </c:pt>
                <c:pt idx="36">
                  <c:v>0.36000000000000015</c:v>
                </c:pt>
                <c:pt idx="37">
                  <c:v>0.37000000000000016</c:v>
                </c:pt>
                <c:pt idx="38">
                  <c:v>0.38000000000000017</c:v>
                </c:pt>
                <c:pt idx="39">
                  <c:v>0.39000000000000018</c:v>
                </c:pt>
                <c:pt idx="40">
                  <c:v>0.40000000000000019</c:v>
                </c:pt>
                <c:pt idx="41">
                  <c:v>0.4100000000000002</c:v>
                </c:pt>
                <c:pt idx="42">
                  <c:v>0.42000000000000021</c:v>
                </c:pt>
                <c:pt idx="43">
                  <c:v>0.43000000000000022</c:v>
                </c:pt>
                <c:pt idx="44">
                  <c:v>0.44000000000000022</c:v>
                </c:pt>
                <c:pt idx="45">
                  <c:v>0.45000000000000023</c:v>
                </c:pt>
                <c:pt idx="46">
                  <c:v>0.46000000000000024</c:v>
                </c:pt>
                <c:pt idx="47">
                  <c:v>0.47000000000000025</c:v>
                </c:pt>
                <c:pt idx="48">
                  <c:v>0.48000000000000026</c:v>
                </c:pt>
                <c:pt idx="49">
                  <c:v>0.49000000000000027</c:v>
                </c:pt>
                <c:pt idx="50">
                  <c:v>0.50000000000000022</c:v>
                </c:pt>
                <c:pt idx="51">
                  <c:v>0.51000000000000023</c:v>
                </c:pt>
                <c:pt idx="52">
                  <c:v>0.52000000000000024</c:v>
                </c:pt>
                <c:pt idx="53">
                  <c:v>0.53000000000000025</c:v>
                </c:pt>
                <c:pt idx="54">
                  <c:v>0.54000000000000026</c:v>
                </c:pt>
                <c:pt idx="55">
                  <c:v>0.55000000000000027</c:v>
                </c:pt>
                <c:pt idx="56">
                  <c:v>0.56000000000000028</c:v>
                </c:pt>
                <c:pt idx="57">
                  <c:v>0.57000000000000028</c:v>
                </c:pt>
                <c:pt idx="58">
                  <c:v>0.58000000000000029</c:v>
                </c:pt>
                <c:pt idx="59">
                  <c:v>0.5900000000000003</c:v>
                </c:pt>
                <c:pt idx="60">
                  <c:v>0.60000000000000031</c:v>
                </c:pt>
                <c:pt idx="61">
                  <c:v>0.61000000000000032</c:v>
                </c:pt>
                <c:pt idx="62">
                  <c:v>0.62000000000000033</c:v>
                </c:pt>
                <c:pt idx="63">
                  <c:v>0.63000000000000034</c:v>
                </c:pt>
                <c:pt idx="64">
                  <c:v>0.64000000000000035</c:v>
                </c:pt>
                <c:pt idx="65">
                  <c:v>0.65000000000000036</c:v>
                </c:pt>
                <c:pt idx="66">
                  <c:v>0.66000000000000036</c:v>
                </c:pt>
                <c:pt idx="67">
                  <c:v>0.67000000000000037</c:v>
                </c:pt>
                <c:pt idx="68">
                  <c:v>0.68000000000000038</c:v>
                </c:pt>
                <c:pt idx="69">
                  <c:v>0.69000000000000039</c:v>
                </c:pt>
                <c:pt idx="70">
                  <c:v>0.7000000000000004</c:v>
                </c:pt>
                <c:pt idx="71">
                  <c:v>0.71000000000000041</c:v>
                </c:pt>
                <c:pt idx="72">
                  <c:v>0.72000000000000042</c:v>
                </c:pt>
                <c:pt idx="73">
                  <c:v>0.73000000000000043</c:v>
                </c:pt>
                <c:pt idx="74">
                  <c:v>0.74000000000000044</c:v>
                </c:pt>
                <c:pt idx="75">
                  <c:v>0.75000000000000044</c:v>
                </c:pt>
                <c:pt idx="76">
                  <c:v>0.76000000000000045</c:v>
                </c:pt>
                <c:pt idx="77">
                  <c:v>0.77000000000000046</c:v>
                </c:pt>
                <c:pt idx="78">
                  <c:v>0.78000000000000047</c:v>
                </c:pt>
                <c:pt idx="79">
                  <c:v>0.79000000000000048</c:v>
                </c:pt>
                <c:pt idx="80">
                  <c:v>0.80000000000000049</c:v>
                </c:pt>
                <c:pt idx="81">
                  <c:v>0.8100000000000005</c:v>
                </c:pt>
                <c:pt idx="82">
                  <c:v>0.82000000000000051</c:v>
                </c:pt>
                <c:pt idx="83">
                  <c:v>0.83000000000000052</c:v>
                </c:pt>
                <c:pt idx="84">
                  <c:v>0.84000000000000052</c:v>
                </c:pt>
                <c:pt idx="85">
                  <c:v>0.85000000000000053</c:v>
                </c:pt>
                <c:pt idx="86">
                  <c:v>0.86000000000000054</c:v>
                </c:pt>
                <c:pt idx="87">
                  <c:v>0.87000000000000055</c:v>
                </c:pt>
                <c:pt idx="88">
                  <c:v>0.88000000000000056</c:v>
                </c:pt>
                <c:pt idx="89">
                  <c:v>0.89000000000000057</c:v>
                </c:pt>
                <c:pt idx="90">
                  <c:v>0.90000000000000058</c:v>
                </c:pt>
                <c:pt idx="91">
                  <c:v>0.91000000000000059</c:v>
                </c:pt>
                <c:pt idx="92">
                  <c:v>0.9200000000000006</c:v>
                </c:pt>
                <c:pt idx="93">
                  <c:v>0.9300000000000006</c:v>
                </c:pt>
                <c:pt idx="94">
                  <c:v>0.94000000000000061</c:v>
                </c:pt>
                <c:pt idx="95">
                  <c:v>0.95000000000000062</c:v>
                </c:pt>
                <c:pt idx="96">
                  <c:v>0.96000000000000063</c:v>
                </c:pt>
                <c:pt idx="97">
                  <c:v>0.97000000000000064</c:v>
                </c:pt>
                <c:pt idx="98">
                  <c:v>0.98000000000000065</c:v>
                </c:pt>
                <c:pt idx="99">
                  <c:v>0.99000000000000066</c:v>
                </c:pt>
                <c:pt idx="100">
                  <c:v>1.0000000000000007</c:v>
                </c:pt>
              </c:numCache>
            </c:numRef>
          </c:xVal>
          <c:yVal>
            <c:numRef>
              <c:f>'Model 4'!$AS$159:$EO$159</c:f>
              <c:numCache>
                <c:formatCode>#,##0.000</c:formatCode>
                <c:ptCount val="101"/>
                <c:pt idx="0">
                  <c:v>0.5</c:v>
                </c:pt>
                <c:pt idx="1">
                  <c:v>0.63804340659256409</c:v>
                </c:pt>
                <c:pt idx="2">
                  <c:v>0.64181848291597599</c:v>
                </c:pt>
                <c:pt idx="3">
                  <c:v>0.68961066243048097</c:v>
                </c:pt>
                <c:pt idx="4">
                  <c:v>0.71083232769922677</c:v>
                </c:pt>
                <c:pt idx="5">
                  <c:v>0.7279103715504962</c:v>
                </c:pt>
                <c:pt idx="6">
                  <c:v>0.74153641979946605</c:v>
                </c:pt>
                <c:pt idx="7">
                  <c:v>0.75404586918220873</c:v>
                </c:pt>
                <c:pt idx="8">
                  <c:v>0.76284717377204025</c:v>
                </c:pt>
                <c:pt idx="9">
                  <c:v>0.77152412218492727</c:v>
                </c:pt>
                <c:pt idx="10">
                  <c:v>0.7764204741481755</c:v>
                </c:pt>
                <c:pt idx="11">
                  <c:v>0.77740880674804769</c:v>
                </c:pt>
                <c:pt idx="12">
                  <c:v>0.77244398988590202</c:v>
                </c:pt>
                <c:pt idx="13">
                  <c:v>0.76395165902793649</c:v>
                </c:pt>
                <c:pt idx="14">
                  <c:v>0.74945136078778329</c:v>
                </c:pt>
                <c:pt idx="15">
                  <c:v>0.73689384030581495</c:v>
                </c:pt>
                <c:pt idx="16">
                  <c:v>0.72581709368420899</c:v>
                </c:pt>
                <c:pt idx="17">
                  <c:v>0.71810777739784315</c:v>
                </c:pt>
                <c:pt idx="18">
                  <c:v>0.71226135037621197</c:v>
                </c:pt>
                <c:pt idx="19">
                  <c:v>0.71156535446110536</c:v>
                </c:pt>
                <c:pt idx="20">
                  <c:v>0.71141431767406416</c:v>
                </c:pt>
                <c:pt idx="21">
                  <c:v>0.71145134852083625</c:v>
                </c:pt>
                <c:pt idx="22">
                  <c:v>0.71154465398775457</c:v>
                </c:pt>
                <c:pt idx="23">
                  <c:v>0.71109300032660749</c:v>
                </c:pt>
                <c:pt idx="24">
                  <c:v>0.70849854099997089</c:v>
                </c:pt>
                <c:pt idx="25">
                  <c:v>0.70200349914668048</c:v>
                </c:pt>
                <c:pt idx="26">
                  <c:v>0.69395653513943678</c:v>
                </c:pt>
                <c:pt idx="27">
                  <c:v>0.68373717145665402</c:v>
                </c:pt>
                <c:pt idx="28">
                  <c:v>0.67189036722639728</c:v>
                </c:pt>
                <c:pt idx="29">
                  <c:v>0.65860564678245637</c:v>
                </c:pt>
                <c:pt idx="30">
                  <c:v>0.64320771468307569</c:v>
                </c:pt>
                <c:pt idx="31">
                  <c:v>0.62441858503831116</c:v>
                </c:pt>
                <c:pt idx="32">
                  <c:v>0.60596855981440112</c:v>
                </c:pt>
                <c:pt idx="33">
                  <c:v>0.58696468192572671</c:v>
                </c:pt>
                <c:pt idx="34">
                  <c:v>0.5708529668378417</c:v>
                </c:pt>
                <c:pt idx="35">
                  <c:v>0.55885512582054375</c:v>
                </c:pt>
                <c:pt idx="36">
                  <c:v>0.55188481643280241</c:v>
                </c:pt>
                <c:pt idx="37">
                  <c:v>0.54650346004578632</c:v>
                </c:pt>
                <c:pt idx="38">
                  <c:v>0.543876493309147</c:v>
                </c:pt>
                <c:pt idx="39">
                  <c:v>0.54188181103074562</c:v>
                </c:pt>
                <c:pt idx="40">
                  <c:v>0.54164636231348484</c:v>
                </c:pt>
                <c:pt idx="41">
                  <c:v>0.54154270660989112</c:v>
                </c:pt>
                <c:pt idx="42">
                  <c:v>0.54162711854011059</c:v>
                </c:pt>
                <c:pt idx="43">
                  <c:v>0.5416552558501837</c:v>
                </c:pt>
                <c:pt idx="44">
                  <c:v>0.54168339316025693</c:v>
                </c:pt>
                <c:pt idx="45">
                  <c:v>0.54173966778040328</c:v>
                </c:pt>
                <c:pt idx="46">
                  <c:v>0.54179594240054951</c:v>
                </c:pt>
                <c:pt idx="47">
                  <c:v>0.54130725789263046</c:v>
                </c:pt>
                <c:pt idx="48">
                  <c:v>0.54024547694657288</c:v>
                </c:pt>
                <c:pt idx="49">
                  <c:v>0.53869501149259613</c:v>
                </c:pt>
                <c:pt idx="50">
                  <c:v>0.53581028552852905</c:v>
                </c:pt>
                <c:pt idx="51">
                  <c:v>0.53210812087236392</c:v>
                </c:pt>
                <c:pt idx="52">
                  <c:v>0.52876284771045101</c:v>
                </c:pt>
                <c:pt idx="53">
                  <c:v>0.52544571185861111</c:v>
                </c:pt>
                <c:pt idx="54">
                  <c:v>0.52207230138662497</c:v>
                </c:pt>
                <c:pt idx="55">
                  <c:v>0.52000501411465605</c:v>
                </c:pt>
                <c:pt idx="56">
                  <c:v>0.5176933845887276</c:v>
                </c:pt>
                <c:pt idx="57">
                  <c:v>0.51502486356854693</c:v>
                </c:pt>
                <c:pt idx="58">
                  <c:v>0.51232820523829314</c:v>
                </c:pt>
                <c:pt idx="59">
                  <c:v>0.50993216378214512</c:v>
                </c:pt>
                <c:pt idx="60">
                  <c:v>0.50726364276196445</c:v>
                </c:pt>
                <c:pt idx="61">
                  <c:v>0.5056850399979147</c:v>
                </c:pt>
                <c:pt idx="62">
                  <c:v>0.50465139636193013</c:v>
                </c:pt>
                <c:pt idx="63">
                  <c:v>0.50416271185401107</c:v>
                </c:pt>
                <c:pt idx="64">
                  <c:v>0.50394650691012466</c:v>
                </c:pt>
                <c:pt idx="65">
                  <c:v>0.504002781530271</c:v>
                </c:pt>
                <c:pt idx="66">
                  <c:v>0.50403091884034412</c:v>
                </c:pt>
                <c:pt idx="67">
                  <c:v>0.50405905615041735</c:v>
                </c:pt>
                <c:pt idx="68">
                  <c:v>0.50408719346049047</c:v>
                </c:pt>
                <c:pt idx="69">
                  <c:v>0.50408719346049047</c:v>
                </c:pt>
                <c:pt idx="70">
                  <c:v>0.50408719346049047</c:v>
                </c:pt>
                <c:pt idx="71">
                  <c:v>0.50408719346049047</c:v>
                </c:pt>
                <c:pt idx="72">
                  <c:v>0.50408719346049047</c:v>
                </c:pt>
                <c:pt idx="73">
                  <c:v>0.50408719346049047</c:v>
                </c:pt>
                <c:pt idx="74">
                  <c:v>0.50408719346049047</c:v>
                </c:pt>
                <c:pt idx="75">
                  <c:v>0.50408719346049047</c:v>
                </c:pt>
                <c:pt idx="76">
                  <c:v>0.50408719346049047</c:v>
                </c:pt>
                <c:pt idx="77">
                  <c:v>0.50408719346049047</c:v>
                </c:pt>
                <c:pt idx="78">
                  <c:v>0.50408719346049047</c:v>
                </c:pt>
                <c:pt idx="79">
                  <c:v>0.50408719346049047</c:v>
                </c:pt>
                <c:pt idx="80">
                  <c:v>0.50408719346049047</c:v>
                </c:pt>
                <c:pt idx="81">
                  <c:v>0.50408719346049047</c:v>
                </c:pt>
                <c:pt idx="82">
                  <c:v>0.50408719346049047</c:v>
                </c:pt>
                <c:pt idx="83">
                  <c:v>0.50408719346049047</c:v>
                </c:pt>
                <c:pt idx="84">
                  <c:v>0.50408719346049047</c:v>
                </c:pt>
                <c:pt idx="85">
                  <c:v>0.50381471389645771</c:v>
                </c:pt>
                <c:pt idx="86">
                  <c:v>0.50326975476839242</c:v>
                </c:pt>
                <c:pt idx="87">
                  <c:v>0.50272479564032702</c:v>
                </c:pt>
                <c:pt idx="88">
                  <c:v>0.50217983651226161</c:v>
                </c:pt>
                <c:pt idx="89">
                  <c:v>0.50163487738419621</c:v>
                </c:pt>
                <c:pt idx="90">
                  <c:v>0.50136239782016345</c:v>
                </c:pt>
                <c:pt idx="91">
                  <c:v>0.50136239782016345</c:v>
                </c:pt>
                <c:pt idx="92">
                  <c:v>0.50108991825613081</c:v>
                </c:pt>
                <c:pt idx="93">
                  <c:v>0.50081743869209805</c:v>
                </c:pt>
                <c:pt idx="94">
                  <c:v>0.5005449591280654</c:v>
                </c:pt>
                <c:pt idx="95">
                  <c:v>0.50027247956403265</c:v>
                </c:pt>
                <c:pt idx="96">
                  <c:v>0.5</c:v>
                </c:pt>
                <c:pt idx="97">
                  <c:v>0.5</c:v>
                </c:pt>
                <c:pt idx="98">
                  <c:v>0.5</c:v>
                </c:pt>
                <c:pt idx="99">
                  <c:v>0.5</c:v>
                </c:pt>
                <c:pt idx="100">
                  <c:v>0.5</c:v>
                </c:pt>
              </c:numCache>
            </c:numRef>
          </c:yVal>
          <c:smooth val="0"/>
          <c:extLst>
            <c:ext xmlns:c16="http://schemas.microsoft.com/office/drawing/2014/chart" uri="{C3380CC4-5D6E-409C-BE32-E72D297353CC}">
              <c16:uniqueId val="{00000002-D4CA-40F8-999C-5151E1DF66C0}"/>
            </c:ext>
          </c:extLst>
        </c:ser>
        <c:dLbls>
          <c:showLegendKey val="0"/>
          <c:showVal val="0"/>
          <c:showCatName val="0"/>
          <c:showSerName val="0"/>
          <c:showPercent val="0"/>
          <c:showBubbleSize val="0"/>
        </c:dLbls>
        <c:axId val="1789755552"/>
        <c:axId val="1789765952"/>
      </c:scatterChart>
      <c:valAx>
        <c:axId val="1789755552"/>
        <c:scaling>
          <c:orientation val="minMax"/>
          <c:max val="1"/>
          <c:min val="0"/>
        </c:scaling>
        <c:delete val="0"/>
        <c:axPos val="b"/>
        <c:majorGridlines>
          <c:spPr>
            <a:ln w="3175">
              <a:solidFill>
                <a:srgbClr val="C0C0C0"/>
              </a:solidFill>
              <a:prstDash val="solid"/>
            </a:ln>
          </c:spPr>
        </c:majorGridlines>
        <c:title>
          <c:tx>
            <c:rich>
              <a:bodyPr/>
              <a:lstStyle/>
              <a:p>
                <a:pPr>
                  <a:defRPr/>
                </a:pPr>
                <a:r>
                  <a:rPr lang="en-US"/>
                  <a:t>Cutoff</a:t>
                </a:r>
              </a:p>
            </c:rich>
          </c:tx>
          <c:overlay val="0"/>
        </c:title>
        <c:numFmt formatCode="0.0" sourceLinked="0"/>
        <c:majorTickMark val="out"/>
        <c:minorTickMark val="none"/>
        <c:tickLblPos val="nextTo"/>
        <c:crossAx val="1789765952"/>
        <c:crosses val="autoZero"/>
        <c:crossBetween val="midCat"/>
      </c:valAx>
      <c:valAx>
        <c:axId val="1789765952"/>
        <c:scaling>
          <c:orientation val="minMax"/>
          <c:max val="1"/>
          <c:min val="0"/>
        </c:scaling>
        <c:delete val="0"/>
        <c:axPos val="l"/>
        <c:majorGridlines>
          <c:spPr>
            <a:ln w="3175">
              <a:solidFill>
                <a:srgbClr val="C0C0C0"/>
              </a:solidFill>
              <a:prstDash val="solid"/>
            </a:ln>
          </c:spPr>
        </c:majorGridlines>
        <c:numFmt formatCode="0%" sourceLinked="0"/>
        <c:majorTickMark val="out"/>
        <c:minorTickMark val="none"/>
        <c:tickLblPos val="nextTo"/>
        <c:crossAx val="1789755552"/>
        <c:crosses val="autoZero"/>
        <c:crossBetween val="midCat"/>
      </c:valAx>
      <c:spPr>
        <a:ln w="6350">
          <a:solidFill>
            <a:srgbClr val="808080"/>
          </a:solidFill>
          <a:prstDash val="solid"/>
        </a:ln>
      </c:spPr>
    </c:plotArea>
    <c:legend>
      <c:legendPos val="r"/>
      <c:overlay val="0"/>
    </c:legend>
    <c:plotVisOnly val="1"/>
    <c:dispBlanksAs val="gap"/>
    <c:showDLblsOverMax val="0"/>
  </c:chart>
  <c:spPr>
    <a:solidFill>
      <a:srgbClr val="F3F3F3"/>
    </a:solidFill>
    <a:ln w="6350">
      <a:solidFill>
        <a:srgbClr val="808080"/>
      </a:solidFill>
      <a:prstDash val="solid"/>
    </a:ln>
  </c:sp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en-US" sz="1100"/>
              <a:t>Error Rates- vs- Cutoff Value
</a:t>
            </a:r>
            <a:r>
              <a:rPr lang="en-US" sz="1000"/>
              <a:t>Model 4 for spam    (9 variables, n=3921)</a:t>
            </a:r>
          </a:p>
        </c:rich>
      </c:tx>
      <c:overlay val="0"/>
    </c:title>
    <c:autoTitleDeleted val="0"/>
    <c:plotArea>
      <c:layout/>
      <c:scatterChart>
        <c:scatterStyle val="lineMarker"/>
        <c:varyColors val="0"/>
        <c:ser>
          <c:idx val="0"/>
          <c:order val="0"/>
          <c:tx>
            <c:v>% False Positive</c:v>
          </c:tx>
          <c:spPr>
            <a:ln w="28575">
              <a:solidFill>
                <a:srgbClr val="0000FF"/>
              </a:solidFill>
            </a:ln>
          </c:spPr>
          <c:marker>
            <c:symbol val="none"/>
          </c:marker>
          <c:xVal>
            <c:numRef>
              <c:f>'Model 4'!$AS$179:$EO$179</c:f>
              <c:numCache>
                <c:formatCode>#,##0.000</c:formatCode>
                <c:ptCount val="101"/>
                <c:pt idx="0">
                  <c:v>0</c:v>
                </c:pt>
                <c:pt idx="1">
                  <c:v>0.01</c:v>
                </c:pt>
                <c:pt idx="2">
                  <c:v>0.02</c:v>
                </c:pt>
                <c:pt idx="3">
                  <c:v>0.03</c:v>
                </c:pt>
                <c:pt idx="4">
                  <c:v>0.04</c:v>
                </c:pt>
                <c:pt idx="5">
                  <c:v>0.05</c:v>
                </c:pt>
                <c:pt idx="6">
                  <c:v>6.0000000000000005E-2</c:v>
                </c:pt>
                <c:pt idx="7">
                  <c:v>7.0000000000000007E-2</c:v>
                </c:pt>
                <c:pt idx="8">
                  <c:v>0.08</c:v>
                </c:pt>
                <c:pt idx="9">
                  <c:v>0.09</c:v>
                </c:pt>
                <c:pt idx="10">
                  <c:v>9.9999999999999992E-2</c:v>
                </c:pt>
                <c:pt idx="11">
                  <c:v>0.10999999999999999</c:v>
                </c:pt>
                <c:pt idx="12">
                  <c:v>0.11999999999999998</c:v>
                </c:pt>
                <c:pt idx="13">
                  <c:v>0.12999999999999998</c:v>
                </c:pt>
                <c:pt idx="14">
                  <c:v>0.13999999999999999</c:v>
                </c:pt>
                <c:pt idx="15">
                  <c:v>0.15</c:v>
                </c:pt>
                <c:pt idx="16">
                  <c:v>0.16</c:v>
                </c:pt>
                <c:pt idx="17">
                  <c:v>0.17</c:v>
                </c:pt>
                <c:pt idx="18">
                  <c:v>0.18000000000000002</c:v>
                </c:pt>
                <c:pt idx="19">
                  <c:v>0.19000000000000003</c:v>
                </c:pt>
                <c:pt idx="20">
                  <c:v>0.20000000000000004</c:v>
                </c:pt>
                <c:pt idx="21">
                  <c:v>0.21000000000000005</c:v>
                </c:pt>
                <c:pt idx="22">
                  <c:v>0.22000000000000006</c:v>
                </c:pt>
                <c:pt idx="23">
                  <c:v>0.23000000000000007</c:v>
                </c:pt>
                <c:pt idx="24">
                  <c:v>0.24000000000000007</c:v>
                </c:pt>
                <c:pt idx="25">
                  <c:v>0.25000000000000006</c:v>
                </c:pt>
                <c:pt idx="26">
                  <c:v>0.26000000000000006</c:v>
                </c:pt>
                <c:pt idx="27">
                  <c:v>0.27000000000000007</c:v>
                </c:pt>
                <c:pt idx="28">
                  <c:v>0.28000000000000008</c:v>
                </c:pt>
                <c:pt idx="29">
                  <c:v>0.29000000000000009</c:v>
                </c:pt>
                <c:pt idx="30">
                  <c:v>0.3000000000000001</c:v>
                </c:pt>
                <c:pt idx="31">
                  <c:v>0.31000000000000011</c:v>
                </c:pt>
                <c:pt idx="32">
                  <c:v>0.32000000000000012</c:v>
                </c:pt>
                <c:pt idx="33">
                  <c:v>0.33000000000000013</c:v>
                </c:pt>
                <c:pt idx="34">
                  <c:v>0.34000000000000014</c:v>
                </c:pt>
                <c:pt idx="35">
                  <c:v>0.35000000000000014</c:v>
                </c:pt>
                <c:pt idx="36">
                  <c:v>0.36000000000000015</c:v>
                </c:pt>
                <c:pt idx="37">
                  <c:v>0.37000000000000016</c:v>
                </c:pt>
                <c:pt idx="38">
                  <c:v>0.38000000000000017</c:v>
                </c:pt>
                <c:pt idx="39">
                  <c:v>0.39000000000000018</c:v>
                </c:pt>
                <c:pt idx="40">
                  <c:v>0.40000000000000019</c:v>
                </c:pt>
                <c:pt idx="41">
                  <c:v>0.4100000000000002</c:v>
                </c:pt>
                <c:pt idx="42">
                  <c:v>0.42000000000000021</c:v>
                </c:pt>
                <c:pt idx="43">
                  <c:v>0.43000000000000022</c:v>
                </c:pt>
                <c:pt idx="44">
                  <c:v>0.44000000000000022</c:v>
                </c:pt>
                <c:pt idx="45">
                  <c:v>0.45000000000000023</c:v>
                </c:pt>
                <c:pt idx="46">
                  <c:v>0.46000000000000024</c:v>
                </c:pt>
                <c:pt idx="47">
                  <c:v>0.47000000000000025</c:v>
                </c:pt>
                <c:pt idx="48">
                  <c:v>0.48000000000000026</c:v>
                </c:pt>
                <c:pt idx="49">
                  <c:v>0.49000000000000027</c:v>
                </c:pt>
                <c:pt idx="50">
                  <c:v>0.50000000000000022</c:v>
                </c:pt>
                <c:pt idx="51">
                  <c:v>0.51000000000000023</c:v>
                </c:pt>
                <c:pt idx="52">
                  <c:v>0.52000000000000024</c:v>
                </c:pt>
                <c:pt idx="53">
                  <c:v>0.53000000000000025</c:v>
                </c:pt>
                <c:pt idx="54">
                  <c:v>0.54000000000000026</c:v>
                </c:pt>
                <c:pt idx="55">
                  <c:v>0.55000000000000027</c:v>
                </c:pt>
                <c:pt idx="56">
                  <c:v>0.56000000000000028</c:v>
                </c:pt>
                <c:pt idx="57">
                  <c:v>0.57000000000000028</c:v>
                </c:pt>
                <c:pt idx="58">
                  <c:v>0.58000000000000029</c:v>
                </c:pt>
                <c:pt idx="59">
                  <c:v>0.5900000000000003</c:v>
                </c:pt>
                <c:pt idx="60">
                  <c:v>0.60000000000000031</c:v>
                </c:pt>
                <c:pt idx="61">
                  <c:v>0.61000000000000032</c:v>
                </c:pt>
                <c:pt idx="62">
                  <c:v>0.62000000000000033</c:v>
                </c:pt>
                <c:pt idx="63">
                  <c:v>0.63000000000000034</c:v>
                </c:pt>
                <c:pt idx="64">
                  <c:v>0.64000000000000035</c:v>
                </c:pt>
                <c:pt idx="65">
                  <c:v>0.65000000000000036</c:v>
                </c:pt>
                <c:pt idx="66">
                  <c:v>0.66000000000000036</c:v>
                </c:pt>
                <c:pt idx="67">
                  <c:v>0.67000000000000037</c:v>
                </c:pt>
                <c:pt idx="68">
                  <c:v>0.68000000000000038</c:v>
                </c:pt>
                <c:pt idx="69">
                  <c:v>0.69000000000000039</c:v>
                </c:pt>
                <c:pt idx="70">
                  <c:v>0.7000000000000004</c:v>
                </c:pt>
                <c:pt idx="71">
                  <c:v>0.71000000000000041</c:v>
                </c:pt>
                <c:pt idx="72">
                  <c:v>0.72000000000000042</c:v>
                </c:pt>
                <c:pt idx="73">
                  <c:v>0.73000000000000043</c:v>
                </c:pt>
                <c:pt idx="74">
                  <c:v>0.74000000000000044</c:v>
                </c:pt>
                <c:pt idx="75">
                  <c:v>0.75000000000000044</c:v>
                </c:pt>
                <c:pt idx="76">
                  <c:v>0.76000000000000045</c:v>
                </c:pt>
                <c:pt idx="77">
                  <c:v>0.77000000000000046</c:v>
                </c:pt>
                <c:pt idx="78">
                  <c:v>0.78000000000000047</c:v>
                </c:pt>
                <c:pt idx="79">
                  <c:v>0.79000000000000048</c:v>
                </c:pt>
                <c:pt idx="80">
                  <c:v>0.80000000000000049</c:v>
                </c:pt>
                <c:pt idx="81">
                  <c:v>0.8100000000000005</c:v>
                </c:pt>
                <c:pt idx="82">
                  <c:v>0.82000000000000051</c:v>
                </c:pt>
                <c:pt idx="83">
                  <c:v>0.83000000000000052</c:v>
                </c:pt>
                <c:pt idx="84">
                  <c:v>0.84000000000000052</c:v>
                </c:pt>
                <c:pt idx="85">
                  <c:v>0.85000000000000053</c:v>
                </c:pt>
                <c:pt idx="86">
                  <c:v>0.86000000000000054</c:v>
                </c:pt>
                <c:pt idx="87">
                  <c:v>0.87000000000000055</c:v>
                </c:pt>
                <c:pt idx="88">
                  <c:v>0.88000000000000056</c:v>
                </c:pt>
                <c:pt idx="89">
                  <c:v>0.89000000000000057</c:v>
                </c:pt>
                <c:pt idx="90">
                  <c:v>0.90000000000000058</c:v>
                </c:pt>
                <c:pt idx="91">
                  <c:v>0.91000000000000059</c:v>
                </c:pt>
                <c:pt idx="92">
                  <c:v>0.9200000000000006</c:v>
                </c:pt>
                <c:pt idx="93">
                  <c:v>0.9300000000000006</c:v>
                </c:pt>
                <c:pt idx="94">
                  <c:v>0.94000000000000061</c:v>
                </c:pt>
                <c:pt idx="95">
                  <c:v>0.95000000000000062</c:v>
                </c:pt>
                <c:pt idx="96">
                  <c:v>0.96000000000000063</c:v>
                </c:pt>
                <c:pt idx="97">
                  <c:v>0.97000000000000064</c:v>
                </c:pt>
                <c:pt idx="98">
                  <c:v>0.98000000000000065</c:v>
                </c:pt>
                <c:pt idx="99">
                  <c:v>0.99000000000000066</c:v>
                </c:pt>
                <c:pt idx="100">
                  <c:v>1.0000000000000007</c:v>
                </c:pt>
              </c:numCache>
            </c:numRef>
          </c:xVal>
          <c:yVal>
            <c:numRef>
              <c:f>'Model 4'!$AS$180:$EO$180</c:f>
              <c:numCache>
                <c:formatCode>#,##0.000</c:formatCode>
                <c:ptCount val="101"/>
                <c:pt idx="0">
                  <c:v>0.90640142820709002</c:v>
                </c:pt>
                <c:pt idx="1">
                  <c:v>0.63886763580719208</c:v>
                </c:pt>
                <c:pt idx="2">
                  <c:v>0.61769956643713342</c:v>
                </c:pt>
                <c:pt idx="3">
                  <c:v>0.51772507013516955</c:v>
                </c:pt>
                <c:pt idx="4">
                  <c:v>0.46641162968630451</c:v>
                </c:pt>
                <c:pt idx="5">
                  <c:v>0.42458556490691152</c:v>
                </c:pt>
                <c:pt idx="6">
                  <c:v>0.38852333588370314</c:v>
                </c:pt>
                <c:pt idx="7">
                  <c:v>0.3539913287426677</c:v>
                </c:pt>
                <c:pt idx="8">
                  <c:v>0.32272379495026782</c:v>
                </c:pt>
                <c:pt idx="9">
                  <c:v>0.28921193573068094</c:v>
                </c:pt>
                <c:pt idx="10">
                  <c:v>0.25218056618209639</c:v>
                </c:pt>
                <c:pt idx="11">
                  <c:v>0.21581229278245348</c:v>
                </c:pt>
                <c:pt idx="12">
                  <c:v>0.18332058148431521</c:v>
                </c:pt>
                <c:pt idx="13">
                  <c:v>0.15623565416985463</c:v>
                </c:pt>
                <c:pt idx="14">
                  <c:v>0.13460851823514408</c:v>
                </c:pt>
                <c:pt idx="15">
                  <c:v>0.12032644733486356</c:v>
                </c:pt>
                <c:pt idx="16">
                  <c:v>0.11175720479469523</c:v>
                </c:pt>
                <c:pt idx="17">
                  <c:v>0.10696250956388675</c:v>
                </c:pt>
                <c:pt idx="18">
                  <c:v>0.10471818413669982</c:v>
                </c:pt>
                <c:pt idx="19">
                  <c:v>0.1040040805916858</c:v>
                </c:pt>
                <c:pt idx="20">
                  <c:v>0.10328997704667177</c:v>
                </c:pt>
                <c:pt idx="21">
                  <c:v>0.10272889568987503</c:v>
                </c:pt>
                <c:pt idx="22">
                  <c:v>0.10206579954093344</c:v>
                </c:pt>
                <c:pt idx="23">
                  <c:v>0.10140270339199184</c:v>
                </c:pt>
                <c:pt idx="24">
                  <c:v>0.10017852588625351</c:v>
                </c:pt>
                <c:pt idx="25">
                  <c:v>9.7628156082631978E-2</c:v>
                </c:pt>
                <c:pt idx="26">
                  <c:v>9.3445549604692674E-2</c:v>
                </c:pt>
                <c:pt idx="27">
                  <c:v>8.7273654679928592E-2</c:v>
                </c:pt>
                <c:pt idx="28">
                  <c:v>7.9112471308339705E-2</c:v>
                </c:pt>
                <c:pt idx="29">
                  <c:v>7.0594236164243818E-2</c:v>
                </c:pt>
                <c:pt idx="30">
                  <c:v>6.2943126753379236E-2</c:v>
                </c:pt>
                <c:pt idx="31">
                  <c:v>5.6006120887528689E-2</c:v>
                </c:pt>
                <c:pt idx="32">
                  <c:v>4.9936240754909468E-2</c:v>
                </c:pt>
                <c:pt idx="33">
                  <c:v>4.4376434583014539E-2</c:v>
                </c:pt>
                <c:pt idx="34">
                  <c:v>3.703136954858454E-2</c:v>
                </c:pt>
                <c:pt idx="35">
                  <c:v>2.815608263198164E-2</c:v>
                </c:pt>
                <c:pt idx="36">
                  <c:v>2.0045906656465187E-2</c:v>
                </c:pt>
                <c:pt idx="37">
                  <c:v>1.3006885998469778E-2</c:v>
                </c:pt>
                <c:pt idx="38">
                  <c:v>7.3960724305024228E-3</c:v>
                </c:pt>
                <c:pt idx="39">
                  <c:v>4.5906656465187455E-3</c:v>
                </c:pt>
                <c:pt idx="40">
                  <c:v>4.0295842897220095E-3</c:v>
                </c:pt>
                <c:pt idx="41">
                  <c:v>3.7235399132874267E-3</c:v>
                </c:pt>
                <c:pt idx="42">
                  <c:v>3.5705177250701351E-3</c:v>
                </c:pt>
                <c:pt idx="43">
                  <c:v>3.5195103289977049E-3</c:v>
                </c:pt>
                <c:pt idx="44">
                  <c:v>3.468502932925274E-3</c:v>
                </c:pt>
                <c:pt idx="45">
                  <c:v>3.3664881407804129E-3</c:v>
                </c:pt>
                <c:pt idx="46">
                  <c:v>3.2644733486355522E-3</c:v>
                </c:pt>
                <c:pt idx="47">
                  <c:v>3.1624585564906911E-3</c:v>
                </c:pt>
                <c:pt idx="48">
                  <c:v>3.1114511604182606E-3</c:v>
                </c:pt>
                <c:pt idx="49">
                  <c:v>2.958428972200969E-3</c:v>
                </c:pt>
                <c:pt idx="50">
                  <c:v>2.7543993879112472E-3</c:v>
                </c:pt>
                <c:pt idx="51">
                  <c:v>2.550369803621525E-3</c:v>
                </c:pt>
                <c:pt idx="52">
                  <c:v>2.1933180311145117E-3</c:v>
                </c:pt>
                <c:pt idx="53">
                  <c:v>1.7852588625350675E-3</c:v>
                </c:pt>
                <c:pt idx="54">
                  <c:v>1.4792144861004845E-3</c:v>
                </c:pt>
                <c:pt idx="55">
                  <c:v>1.2751849018107625E-3</c:v>
                </c:pt>
                <c:pt idx="56">
                  <c:v>1.02014792144861E-3</c:v>
                </c:pt>
                <c:pt idx="57">
                  <c:v>9.1813312930374904E-4</c:v>
                </c:pt>
                <c:pt idx="58">
                  <c:v>8.6712573323131849E-4</c:v>
                </c:pt>
                <c:pt idx="59">
                  <c:v>7.6511094108645751E-4</c:v>
                </c:pt>
                <c:pt idx="60">
                  <c:v>6.6309614894159653E-4</c:v>
                </c:pt>
                <c:pt idx="61">
                  <c:v>5.6108135679673555E-4</c:v>
                </c:pt>
                <c:pt idx="62">
                  <c:v>4.5906656465187452E-4</c:v>
                </c:pt>
                <c:pt idx="63">
                  <c:v>3.5705177250701348E-4</c:v>
                </c:pt>
                <c:pt idx="64">
                  <c:v>2.550369803621525E-4</c:v>
                </c:pt>
                <c:pt idx="65">
                  <c:v>1.530221882172915E-4</c:v>
                </c:pt>
                <c:pt idx="66">
                  <c:v>1.0201479214486101E-4</c:v>
                </c:pt>
                <c:pt idx="67">
                  <c:v>5.1007396072430504E-5</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numCache>
            </c:numRef>
          </c:yVal>
          <c:smooth val="0"/>
          <c:extLst>
            <c:ext xmlns:c16="http://schemas.microsoft.com/office/drawing/2014/chart" uri="{C3380CC4-5D6E-409C-BE32-E72D297353CC}">
              <c16:uniqueId val="{00000000-675E-4B5F-A74B-B19E7833B698}"/>
            </c:ext>
          </c:extLst>
        </c:ser>
        <c:ser>
          <c:idx val="1"/>
          <c:order val="1"/>
          <c:tx>
            <c:v>% False Negative</c:v>
          </c:tx>
          <c:spPr>
            <a:ln w="28575">
              <a:solidFill>
                <a:srgbClr val="FF0000"/>
              </a:solidFill>
            </a:ln>
          </c:spPr>
          <c:marker>
            <c:symbol val="none"/>
          </c:marker>
          <c:xVal>
            <c:numRef>
              <c:f>'Model 4'!$AS$179:$EO$179</c:f>
              <c:numCache>
                <c:formatCode>#,##0.000</c:formatCode>
                <c:ptCount val="101"/>
                <c:pt idx="0">
                  <c:v>0</c:v>
                </c:pt>
                <c:pt idx="1">
                  <c:v>0.01</c:v>
                </c:pt>
                <c:pt idx="2">
                  <c:v>0.02</c:v>
                </c:pt>
                <c:pt idx="3">
                  <c:v>0.03</c:v>
                </c:pt>
                <c:pt idx="4">
                  <c:v>0.04</c:v>
                </c:pt>
                <c:pt idx="5">
                  <c:v>0.05</c:v>
                </c:pt>
                <c:pt idx="6">
                  <c:v>6.0000000000000005E-2</c:v>
                </c:pt>
                <c:pt idx="7">
                  <c:v>7.0000000000000007E-2</c:v>
                </c:pt>
                <c:pt idx="8">
                  <c:v>0.08</c:v>
                </c:pt>
                <c:pt idx="9">
                  <c:v>0.09</c:v>
                </c:pt>
                <c:pt idx="10">
                  <c:v>9.9999999999999992E-2</c:v>
                </c:pt>
                <c:pt idx="11">
                  <c:v>0.10999999999999999</c:v>
                </c:pt>
                <c:pt idx="12">
                  <c:v>0.11999999999999998</c:v>
                </c:pt>
                <c:pt idx="13">
                  <c:v>0.12999999999999998</c:v>
                </c:pt>
                <c:pt idx="14">
                  <c:v>0.13999999999999999</c:v>
                </c:pt>
                <c:pt idx="15">
                  <c:v>0.15</c:v>
                </c:pt>
                <c:pt idx="16">
                  <c:v>0.16</c:v>
                </c:pt>
                <c:pt idx="17">
                  <c:v>0.17</c:v>
                </c:pt>
                <c:pt idx="18">
                  <c:v>0.18000000000000002</c:v>
                </c:pt>
                <c:pt idx="19">
                  <c:v>0.19000000000000003</c:v>
                </c:pt>
                <c:pt idx="20">
                  <c:v>0.20000000000000004</c:v>
                </c:pt>
                <c:pt idx="21">
                  <c:v>0.21000000000000005</c:v>
                </c:pt>
                <c:pt idx="22">
                  <c:v>0.22000000000000006</c:v>
                </c:pt>
                <c:pt idx="23">
                  <c:v>0.23000000000000007</c:v>
                </c:pt>
                <c:pt idx="24">
                  <c:v>0.24000000000000007</c:v>
                </c:pt>
                <c:pt idx="25">
                  <c:v>0.25000000000000006</c:v>
                </c:pt>
                <c:pt idx="26">
                  <c:v>0.26000000000000006</c:v>
                </c:pt>
                <c:pt idx="27">
                  <c:v>0.27000000000000007</c:v>
                </c:pt>
                <c:pt idx="28">
                  <c:v>0.28000000000000008</c:v>
                </c:pt>
                <c:pt idx="29">
                  <c:v>0.29000000000000009</c:v>
                </c:pt>
                <c:pt idx="30">
                  <c:v>0.3000000000000001</c:v>
                </c:pt>
                <c:pt idx="31">
                  <c:v>0.31000000000000011</c:v>
                </c:pt>
                <c:pt idx="32">
                  <c:v>0.32000000000000012</c:v>
                </c:pt>
                <c:pt idx="33">
                  <c:v>0.33000000000000013</c:v>
                </c:pt>
                <c:pt idx="34">
                  <c:v>0.34000000000000014</c:v>
                </c:pt>
                <c:pt idx="35">
                  <c:v>0.35000000000000014</c:v>
                </c:pt>
                <c:pt idx="36">
                  <c:v>0.36000000000000015</c:v>
                </c:pt>
                <c:pt idx="37">
                  <c:v>0.37000000000000016</c:v>
                </c:pt>
                <c:pt idx="38">
                  <c:v>0.38000000000000017</c:v>
                </c:pt>
                <c:pt idx="39">
                  <c:v>0.39000000000000018</c:v>
                </c:pt>
                <c:pt idx="40">
                  <c:v>0.40000000000000019</c:v>
                </c:pt>
                <c:pt idx="41">
                  <c:v>0.4100000000000002</c:v>
                </c:pt>
                <c:pt idx="42">
                  <c:v>0.42000000000000021</c:v>
                </c:pt>
                <c:pt idx="43">
                  <c:v>0.43000000000000022</c:v>
                </c:pt>
                <c:pt idx="44">
                  <c:v>0.44000000000000022</c:v>
                </c:pt>
                <c:pt idx="45">
                  <c:v>0.45000000000000023</c:v>
                </c:pt>
                <c:pt idx="46">
                  <c:v>0.46000000000000024</c:v>
                </c:pt>
                <c:pt idx="47">
                  <c:v>0.47000000000000025</c:v>
                </c:pt>
                <c:pt idx="48">
                  <c:v>0.48000000000000026</c:v>
                </c:pt>
                <c:pt idx="49">
                  <c:v>0.49000000000000027</c:v>
                </c:pt>
                <c:pt idx="50">
                  <c:v>0.50000000000000022</c:v>
                </c:pt>
                <c:pt idx="51">
                  <c:v>0.51000000000000023</c:v>
                </c:pt>
                <c:pt idx="52">
                  <c:v>0.52000000000000024</c:v>
                </c:pt>
                <c:pt idx="53">
                  <c:v>0.53000000000000025</c:v>
                </c:pt>
                <c:pt idx="54">
                  <c:v>0.54000000000000026</c:v>
                </c:pt>
                <c:pt idx="55">
                  <c:v>0.55000000000000027</c:v>
                </c:pt>
                <c:pt idx="56">
                  <c:v>0.56000000000000028</c:v>
                </c:pt>
                <c:pt idx="57">
                  <c:v>0.57000000000000028</c:v>
                </c:pt>
                <c:pt idx="58">
                  <c:v>0.58000000000000029</c:v>
                </c:pt>
                <c:pt idx="59">
                  <c:v>0.5900000000000003</c:v>
                </c:pt>
                <c:pt idx="60">
                  <c:v>0.60000000000000031</c:v>
                </c:pt>
                <c:pt idx="61">
                  <c:v>0.61000000000000032</c:v>
                </c:pt>
                <c:pt idx="62">
                  <c:v>0.62000000000000033</c:v>
                </c:pt>
                <c:pt idx="63">
                  <c:v>0.63000000000000034</c:v>
                </c:pt>
                <c:pt idx="64">
                  <c:v>0.64000000000000035</c:v>
                </c:pt>
                <c:pt idx="65">
                  <c:v>0.65000000000000036</c:v>
                </c:pt>
                <c:pt idx="66">
                  <c:v>0.66000000000000036</c:v>
                </c:pt>
                <c:pt idx="67">
                  <c:v>0.67000000000000037</c:v>
                </c:pt>
                <c:pt idx="68">
                  <c:v>0.68000000000000038</c:v>
                </c:pt>
                <c:pt idx="69">
                  <c:v>0.69000000000000039</c:v>
                </c:pt>
                <c:pt idx="70">
                  <c:v>0.7000000000000004</c:v>
                </c:pt>
                <c:pt idx="71">
                  <c:v>0.71000000000000041</c:v>
                </c:pt>
                <c:pt idx="72">
                  <c:v>0.72000000000000042</c:v>
                </c:pt>
                <c:pt idx="73">
                  <c:v>0.73000000000000043</c:v>
                </c:pt>
                <c:pt idx="74">
                  <c:v>0.74000000000000044</c:v>
                </c:pt>
                <c:pt idx="75">
                  <c:v>0.75000000000000044</c:v>
                </c:pt>
                <c:pt idx="76">
                  <c:v>0.76000000000000045</c:v>
                </c:pt>
                <c:pt idx="77">
                  <c:v>0.77000000000000046</c:v>
                </c:pt>
                <c:pt idx="78">
                  <c:v>0.78000000000000047</c:v>
                </c:pt>
                <c:pt idx="79">
                  <c:v>0.79000000000000048</c:v>
                </c:pt>
                <c:pt idx="80">
                  <c:v>0.80000000000000049</c:v>
                </c:pt>
                <c:pt idx="81">
                  <c:v>0.8100000000000005</c:v>
                </c:pt>
                <c:pt idx="82">
                  <c:v>0.82000000000000051</c:v>
                </c:pt>
                <c:pt idx="83">
                  <c:v>0.83000000000000052</c:v>
                </c:pt>
                <c:pt idx="84">
                  <c:v>0.84000000000000052</c:v>
                </c:pt>
                <c:pt idx="85">
                  <c:v>0.85000000000000053</c:v>
                </c:pt>
                <c:pt idx="86">
                  <c:v>0.86000000000000054</c:v>
                </c:pt>
                <c:pt idx="87">
                  <c:v>0.87000000000000055</c:v>
                </c:pt>
                <c:pt idx="88">
                  <c:v>0.88000000000000056</c:v>
                </c:pt>
                <c:pt idx="89">
                  <c:v>0.89000000000000057</c:v>
                </c:pt>
                <c:pt idx="90">
                  <c:v>0.90000000000000058</c:v>
                </c:pt>
                <c:pt idx="91">
                  <c:v>0.91000000000000059</c:v>
                </c:pt>
                <c:pt idx="92">
                  <c:v>0.9200000000000006</c:v>
                </c:pt>
                <c:pt idx="93">
                  <c:v>0.9300000000000006</c:v>
                </c:pt>
                <c:pt idx="94">
                  <c:v>0.94000000000000061</c:v>
                </c:pt>
                <c:pt idx="95">
                  <c:v>0.95000000000000062</c:v>
                </c:pt>
                <c:pt idx="96">
                  <c:v>0.96000000000000063</c:v>
                </c:pt>
                <c:pt idx="97">
                  <c:v>0.97000000000000064</c:v>
                </c:pt>
                <c:pt idx="98">
                  <c:v>0.98000000000000065</c:v>
                </c:pt>
                <c:pt idx="99">
                  <c:v>0.99000000000000066</c:v>
                </c:pt>
                <c:pt idx="100">
                  <c:v>1.0000000000000007</c:v>
                </c:pt>
              </c:numCache>
            </c:numRef>
          </c:xVal>
          <c:yVal>
            <c:numRef>
              <c:f>'Model 4'!$AS$181:$EO$181</c:f>
              <c:numCache>
                <c:formatCode>#,##0.000</c:formatCode>
                <c:ptCount val="101"/>
                <c:pt idx="0">
                  <c:v>0</c:v>
                </c:pt>
                <c:pt idx="1">
                  <c:v>1.7852588625350675E-3</c:v>
                </c:pt>
                <c:pt idx="2">
                  <c:v>3.2644733486355522E-3</c:v>
                </c:pt>
                <c:pt idx="3">
                  <c:v>4.6416730425911752E-3</c:v>
                </c:pt>
                <c:pt idx="4">
                  <c:v>5.9678653404743685E-3</c:v>
                </c:pt>
                <c:pt idx="5">
                  <c:v>7.0900280540678404E-3</c:v>
                </c:pt>
                <c:pt idx="6">
                  <c:v>8.2631981637337412E-3</c:v>
                </c:pt>
                <c:pt idx="7">
                  <c:v>9.4873756694720743E-3</c:v>
                </c:pt>
                <c:pt idx="8">
                  <c:v>1.1068604947717419E-2</c:v>
                </c:pt>
                <c:pt idx="9">
                  <c:v>1.2904871206324917E-2</c:v>
                </c:pt>
                <c:pt idx="10">
                  <c:v>1.5812292782453455E-2</c:v>
                </c:pt>
                <c:pt idx="11">
                  <c:v>1.9382810507523589E-2</c:v>
                </c:pt>
                <c:pt idx="12">
                  <c:v>2.3667431777607752E-2</c:v>
                </c:pt>
                <c:pt idx="13">
                  <c:v>2.8054067839836775E-2</c:v>
                </c:pt>
                <c:pt idx="14">
                  <c:v>3.3001785258862534E-2</c:v>
                </c:pt>
                <c:pt idx="15">
                  <c:v>3.6827339964294825E-2</c:v>
                </c:pt>
                <c:pt idx="16">
                  <c:v>3.978576893649579E-2</c:v>
                </c:pt>
                <c:pt idx="17">
                  <c:v>4.172404998724815E-2</c:v>
                </c:pt>
                <c:pt idx="18">
                  <c:v>4.3050242285131345E-2</c:v>
                </c:pt>
                <c:pt idx="19">
                  <c:v>4.3254271869421067E-2</c:v>
                </c:pt>
                <c:pt idx="20">
                  <c:v>4.3356286661565928E-2</c:v>
                </c:pt>
                <c:pt idx="21">
                  <c:v>4.3407294057638351E-2</c:v>
                </c:pt>
                <c:pt idx="22">
                  <c:v>4.3458301453710789E-2</c:v>
                </c:pt>
                <c:pt idx="23">
                  <c:v>4.3611323641928081E-2</c:v>
                </c:pt>
                <c:pt idx="24">
                  <c:v>4.4223412394797247E-2</c:v>
                </c:pt>
                <c:pt idx="25">
                  <c:v>4.5702626880897726E-2</c:v>
                </c:pt>
                <c:pt idx="26">
                  <c:v>4.7640907931650094E-2</c:v>
                </c:pt>
                <c:pt idx="27">
                  <c:v>5.0191277735271614E-2</c:v>
                </c:pt>
                <c:pt idx="28">
                  <c:v>5.3251721499617446E-2</c:v>
                </c:pt>
                <c:pt idx="29">
                  <c:v>5.6618209640397855E-2</c:v>
                </c:pt>
                <c:pt idx="30">
                  <c:v>6.0290742157612855E-2</c:v>
                </c:pt>
                <c:pt idx="31">
                  <c:v>6.4524356031624583E-2</c:v>
                </c:pt>
                <c:pt idx="32">
                  <c:v>6.8604947717419026E-2</c:v>
                </c:pt>
                <c:pt idx="33">
                  <c:v>7.2736546799285887E-2</c:v>
                </c:pt>
                <c:pt idx="34">
                  <c:v>7.6511094108645747E-2</c:v>
                </c:pt>
                <c:pt idx="35">
                  <c:v>7.9673552665136441E-2</c:v>
                </c:pt>
                <c:pt idx="36">
                  <c:v>8.1815863300178523E-2</c:v>
                </c:pt>
                <c:pt idx="37">
                  <c:v>8.3550114766641162E-2</c:v>
                </c:pt>
                <c:pt idx="38">
                  <c:v>8.4621270084162203E-2</c:v>
                </c:pt>
                <c:pt idx="39">
                  <c:v>8.52843662331038E-2</c:v>
                </c:pt>
                <c:pt idx="40">
                  <c:v>8.5386381025248662E-2</c:v>
                </c:pt>
                <c:pt idx="41">
                  <c:v>8.5437388421321092E-2</c:v>
                </c:pt>
                <c:pt idx="42">
                  <c:v>8.5437388421321092E-2</c:v>
                </c:pt>
                <c:pt idx="43">
                  <c:v>8.5437388421321092E-2</c:v>
                </c:pt>
                <c:pt idx="44">
                  <c:v>8.5437388421321092E-2</c:v>
                </c:pt>
                <c:pt idx="45">
                  <c:v>8.5437388421321092E-2</c:v>
                </c:pt>
                <c:pt idx="46">
                  <c:v>8.5437388421321092E-2</c:v>
                </c:pt>
                <c:pt idx="47">
                  <c:v>8.5539403213465953E-2</c:v>
                </c:pt>
                <c:pt idx="48">
                  <c:v>8.5743432797755675E-2</c:v>
                </c:pt>
                <c:pt idx="49">
                  <c:v>8.6049477174190259E-2</c:v>
                </c:pt>
                <c:pt idx="50">
                  <c:v>8.6610558530986995E-2</c:v>
                </c:pt>
                <c:pt idx="51">
                  <c:v>8.7324662076001008E-2</c:v>
                </c:pt>
                <c:pt idx="52">
                  <c:v>8.7987758224942619E-2</c:v>
                </c:pt>
                <c:pt idx="53">
                  <c:v>8.8650854373884216E-2</c:v>
                </c:pt>
                <c:pt idx="54">
                  <c:v>8.9313950522825813E-2</c:v>
                </c:pt>
                <c:pt idx="55">
                  <c:v>8.9722009691405258E-2</c:v>
                </c:pt>
                <c:pt idx="56">
                  <c:v>9.0181076256057133E-2</c:v>
                </c:pt>
                <c:pt idx="57">
                  <c:v>9.0691150216781438E-2</c:v>
                </c:pt>
                <c:pt idx="58">
                  <c:v>9.1201224177505744E-2</c:v>
                </c:pt>
                <c:pt idx="59">
                  <c:v>9.1660290742157605E-2</c:v>
                </c:pt>
                <c:pt idx="60">
                  <c:v>9.217036470288191E-2</c:v>
                </c:pt>
                <c:pt idx="61">
                  <c:v>9.2476409079316507E-2</c:v>
                </c:pt>
                <c:pt idx="62">
                  <c:v>9.2680438663606216E-2</c:v>
                </c:pt>
                <c:pt idx="63">
                  <c:v>9.278245345575109E-2</c:v>
                </c:pt>
                <c:pt idx="64">
                  <c:v>9.2833460851823521E-2</c:v>
                </c:pt>
                <c:pt idx="65">
                  <c:v>9.2833460851823521E-2</c:v>
                </c:pt>
                <c:pt idx="66">
                  <c:v>9.2833460851823521E-2</c:v>
                </c:pt>
                <c:pt idx="67">
                  <c:v>9.2833460851823521E-2</c:v>
                </c:pt>
                <c:pt idx="68">
                  <c:v>9.2833460851823521E-2</c:v>
                </c:pt>
                <c:pt idx="69">
                  <c:v>9.2833460851823521E-2</c:v>
                </c:pt>
                <c:pt idx="70">
                  <c:v>9.2833460851823521E-2</c:v>
                </c:pt>
                <c:pt idx="71">
                  <c:v>9.2833460851823521E-2</c:v>
                </c:pt>
                <c:pt idx="72">
                  <c:v>9.2833460851823521E-2</c:v>
                </c:pt>
                <c:pt idx="73">
                  <c:v>9.2833460851823521E-2</c:v>
                </c:pt>
                <c:pt idx="74">
                  <c:v>9.2833460851823521E-2</c:v>
                </c:pt>
                <c:pt idx="75">
                  <c:v>9.2833460851823521E-2</c:v>
                </c:pt>
                <c:pt idx="76">
                  <c:v>9.2833460851823521E-2</c:v>
                </c:pt>
                <c:pt idx="77">
                  <c:v>9.2833460851823521E-2</c:v>
                </c:pt>
                <c:pt idx="78">
                  <c:v>9.2833460851823521E-2</c:v>
                </c:pt>
                <c:pt idx="79">
                  <c:v>9.2833460851823521E-2</c:v>
                </c:pt>
                <c:pt idx="80">
                  <c:v>9.2833460851823521E-2</c:v>
                </c:pt>
                <c:pt idx="81">
                  <c:v>9.2833460851823521E-2</c:v>
                </c:pt>
                <c:pt idx="82">
                  <c:v>9.2833460851823521E-2</c:v>
                </c:pt>
                <c:pt idx="83">
                  <c:v>9.2833460851823521E-2</c:v>
                </c:pt>
                <c:pt idx="84">
                  <c:v>9.2833460851823521E-2</c:v>
                </c:pt>
                <c:pt idx="85">
                  <c:v>9.2884468247895938E-2</c:v>
                </c:pt>
                <c:pt idx="86">
                  <c:v>9.2986483040040813E-2</c:v>
                </c:pt>
                <c:pt idx="87">
                  <c:v>9.3088497832185674E-2</c:v>
                </c:pt>
                <c:pt idx="88">
                  <c:v>9.3190512624330521E-2</c:v>
                </c:pt>
                <c:pt idx="89">
                  <c:v>9.3292527416475396E-2</c:v>
                </c:pt>
                <c:pt idx="90">
                  <c:v>9.3343534812547813E-2</c:v>
                </c:pt>
                <c:pt idx="91">
                  <c:v>9.3343534812547813E-2</c:v>
                </c:pt>
                <c:pt idx="92">
                  <c:v>9.3394542208620243E-2</c:v>
                </c:pt>
                <c:pt idx="93">
                  <c:v>9.3445549604692674E-2</c:v>
                </c:pt>
                <c:pt idx="94">
                  <c:v>9.3496557000765118E-2</c:v>
                </c:pt>
                <c:pt idx="95">
                  <c:v>9.3547564396837549E-2</c:v>
                </c:pt>
                <c:pt idx="96">
                  <c:v>9.3598571792909965E-2</c:v>
                </c:pt>
                <c:pt idx="97">
                  <c:v>9.3598571792909965E-2</c:v>
                </c:pt>
                <c:pt idx="98">
                  <c:v>9.3598571792909965E-2</c:v>
                </c:pt>
                <c:pt idx="99">
                  <c:v>9.3598571792909965E-2</c:v>
                </c:pt>
                <c:pt idx="100">
                  <c:v>9.3598571792909965E-2</c:v>
                </c:pt>
              </c:numCache>
            </c:numRef>
          </c:yVal>
          <c:smooth val="0"/>
          <c:extLst>
            <c:ext xmlns:c16="http://schemas.microsoft.com/office/drawing/2014/chart" uri="{C3380CC4-5D6E-409C-BE32-E72D297353CC}">
              <c16:uniqueId val="{00000001-675E-4B5F-A74B-B19E7833B698}"/>
            </c:ext>
          </c:extLst>
        </c:ser>
        <c:ser>
          <c:idx val="2"/>
          <c:order val="2"/>
          <c:tx>
            <c:v>Total % False</c:v>
          </c:tx>
          <c:spPr>
            <a:ln w="28575" cap="rnd" cmpd="sng" algn="ctr">
              <a:solidFill>
                <a:sysClr val="window" lastClr="FFFFFF">
                  <a:lumMod val="65000"/>
                </a:sysClr>
              </a:solidFill>
              <a:prstDash val="sysDash"/>
              <a:round/>
              <a:headEnd type="none" w="med" len="med"/>
              <a:tailEnd type="none" w="med" len="med"/>
            </a:ln>
          </c:spPr>
          <c:marker>
            <c:symbol val="none"/>
          </c:marker>
          <c:xVal>
            <c:numRef>
              <c:f>'Model 4'!$AS$179:$EO$179</c:f>
              <c:numCache>
                <c:formatCode>#,##0.000</c:formatCode>
                <c:ptCount val="101"/>
                <c:pt idx="0">
                  <c:v>0</c:v>
                </c:pt>
                <c:pt idx="1">
                  <c:v>0.01</c:v>
                </c:pt>
                <c:pt idx="2">
                  <c:v>0.02</c:v>
                </c:pt>
                <c:pt idx="3">
                  <c:v>0.03</c:v>
                </c:pt>
                <c:pt idx="4">
                  <c:v>0.04</c:v>
                </c:pt>
                <c:pt idx="5">
                  <c:v>0.05</c:v>
                </c:pt>
                <c:pt idx="6">
                  <c:v>6.0000000000000005E-2</c:v>
                </c:pt>
                <c:pt idx="7">
                  <c:v>7.0000000000000007E-2</c:v>
                </c:pt>
                <c:pt idx="8">
                  <c:v>0.08</c:v>
                </c:pt>
                <c:pt idx="9">
                  <c:v>0.09</c:v>
                </c:pt>
                <c:pt idx="10">
                  <c:v>9.9999999999999992E-2</c:v>
                </c:pt>
                <c:pt idx="11">
                  <c:v>0.10999999999999999</c:v>
                </c:pt>
                <c:pt idx="12">
                  <c:v>0.11999999999999998</c:v>
                </c:pt>
                <c:pt idx="13">
                  <c:v>0.12999999999999998</c:v>
                </c:pt>
                <c:pt idx="14">
                  <c:v>0.13999999999999999</c:v>
                </c:pt>
                <c:pt idx="15">
                  <c:v>0.15</c:v>
                </c:pt>
                <c:pt idx="16">
                  <c:v>0.16</c:v>
                </c:pt>
                <c:pt idx="17">
                  <c:v>0.17</c:v>
                </c:pt>
                <c:pt idx="18">
                  <c:v>0.18000000000000002</c:v>
                </c:pt>
                <c:pt idx="19">
                  <c:v>0.19000000000000003</c:v>
                </c:pt>
                <c:pt idx="20">
                  <c:v>0.20000000000000004</c:v>
                </c:pt>
                <c:pt idx="21">
                  <c:v>0.21000000000000005</c:v>
                </c:pt>
                <c:pt idx="22">
                  <c:v>0.22000000000000006</c:v>
                </c:pt>
                <c:pt idx="23">
                  <c:v>0.23000000000000007</c:v>
                </c:pt>
                <c:pt idx="24">
                  <c:v>0.24000000000000007</c:v>
                </c:pt>
                <c:pt idx="25">
                  <c:v>0.25000000000000006</c:v>
                </c:pt>
                <c:pt idx="26">
                  <c:v>0.26000000000000006</c:v>
                </c:pt>
                <c:pt idx="27">
                  <c:v>0.27000000000000007</c:v>
                </c:pt>
                <c:pt idx="28">
                  <c:v>0.28000000000000008</c:v>
                </c:pt>
                <c:pt idx="29">
                  <c:v>0.29000000000000009</c:v>
                </c:pt>
                <c:pt idx="30">
                  <c:v>0.3000000000000001</c:v>
                </c:pt>
                <c:pt idx="31">
                  <c:v>0.31000000000000011</c:v>
                </c:pt>
                <c:pt idx="32">
                  <c:v>0.32000000000000012</c:v>
                </c:pt>
                <c:pt idx="33">
                  <c:v>0.33000000000000013</c:v>
                </c:pt>
                <c:pt idx="34">
                  <c:v>0.34000000000000014</c:v>
                </c:pt>
                <c:pt idx="35">
                  <c:v>0.35000000000000014</c:v>
                </c:pt>
                <c:pt idx="36">
                  <c:v>0.36000000000000015</c:v>
                </c:pt>
                <c:pt idx="37">
                  <c:v>0.37000000000000016</c:v>
                </c:pt>
                <c:pt idx="38">
                  <c:v>0.38000000000000017</c:v>
                </c:pt>
                <c:pt idx="39">
                  <c:v>0.39000000000000018</c:v>
                </c:pt>
                <c:pt idx="40">
                  <c:v>0.40000000000000019</c:v>
                </c:pt>
                <c:pt idx="41">
                  <c:v>0.4100000000000002</c:v>
                </c:pt>
                <c:pt idx="42">
                  <c:v>0.42000000000000021</c:v>
                </c:pt>
                <c:pt idx="43">
                  <c:v>0.43000000000000022</c:v>
                </c:pt>
                <c:pt idx="44">
                  <c:v>0.44000000000000022</c:v>
                </c:pt>
                <c:pt idx="45">
                  <c:v>0.45000000000000023</c:v>
                </c:pt>
                <c:pt idx="46">
                  <c:v>0.46000000000000024</c:v>
                </c:pt>
                <c:pt idx="47">
                  <c:v>0.47000000000000025</c:v>
                </c:pt>
                <c:pt idx="48">
                  <c:v>0.48000000000000026</c:v>
                </c:pt>
                <c:pt idx="49">
                  <c:v>0.49000000000000027</c:v>
                </c:pt>
                <c:pt idx="50">
                  <c:v>0.50000000000000022</c:v>
                </c:pt>
                <c:pt idx="51">
                  <c:v>0.51000000000000023</c:v>
                </c:pt>
                <c:pt idx="52">
                  <c:v>0.52000000000000024</c:v>
                </c:pt>
                <c:pt idx="53">
                  <c:v>0.53000000000000025</c:v>
                </c:pt>
                <c:pt idx="54">
                  <c:v>0.54000000000000026</c:v>
                </c:pt>
                <c:pt idx="55">
                  <c:v>0.55000000000000027</c:v>
                </c:pt>
                <c:pt idx="56">
                  <c:v>0.56000000000000028</c:v>
                </c:pt>
                <c:pt idx="57">
                  <c:v>0.57000000000000028</c:v>
                </c:pt>
                <c:pt idx="58">
                  <c:v>0.58000000000000029</c:v>
                </c:pt>
                <c:pt idx="59">
                  <c:v>0.5900000000000003</c:v>
                </c:pt>
                <c:pt idx="60">
                  <c:v>0.60000000000000031</c:v>
                </c:pt>
                <c:pt idx="61">
                  <c:v>0.61000000000000032</c:v>
                </c:pt>
                <c:pt idx="62">
                  <c:v>0.62000000000000033</c:v>
                </c:pt>
                <c:pt idx="63">
                  <c:v>0.63000000000000034</c:v>
                </c:pt>
                <c:pt idx="64">
                  <c:v>0.64000000000000035</c:v>
                </c:pt>
                <c:pt idx="65">
                  <c:v>0.65000000000000036</c:v>
                </c:pt>
                <c:pt idx="66">
                  <c:v>0.66000000000000036</c:v>
                </c:pt>
                <c:pt idx="67">
                  <c:v>0.67000000000000037</c:v>
                </c:pt>
                <c:pt idx="68">
                  <c:v>0.68000000000000038</c:v>
                </c:pt>
                <c:pt idx="69">
                  <c:v>0.69000000000000039</c:v>
                </c:pt>
                <c:pt idx="70">
                  <c:v>0.7000000000000004</c:v>
                </c:pt>
                <c:pt idx="71">
                  <c:v>0.71000000000000041</c:v>
                </c:pt>
                <c:pt idx="72">
                  <c:v>0.72000000000000042</c:v>
                </c:pt>
                <c:pt idx="73">
                  <c:v>0.73000000000000043</c:v>
                </c:pt>
                <c:pt idx="74">
                  <c:v>0.74000000000000044</c:v>
                </c:pt>
                <c:pt idx="75">
                  <c:v>0.75000000000000044</c:v>
                </c:pt>
                <c:pt idx="76">
                  <c:v>0.76000000000000045</c:v>
                </c:pt>
                <c:pt idx="77">
                  <c:v>0.77000000000000046</c:v>
                </c:pt>
                <c:pt idx="78">
                  <c:v>0.78000000000000047</c:v>
                </c:pt>
                <c:pt idx="79">
                  <c:v>0.79000000000000048</c:v>
                </c:pt>
                <c:pt idx="80">
                  <c:v>0.80000000000000049</c:v>
                </c:pt>
                <c:pt idx="81">
                  <c:v>0.8100000000000005</c:v>
                </c:pt>
                <c:pt idx="82">
                  <c:v>0.82000000000000051</c:v>
                </c:pt>
                <c:pt idx="83">
                  <c:v>0.83000000000000052</c:v>
                </c:pt>
                <c:pt idx="84">
                  <c:v>0.84000000000000052</c:v>
                </c:pt>
                <c:pt idx="85">
                  <c:v>0.85000000000000053</c:v>
                </c:pt>
                <c:pt idx="86">
                  <c:v>0.86000000000000054</c:v>
                </c:pt>
                <c:pt idx="87">
                  <c:v>0.87000000000000055</c:v>
                </c:pt>
                <c:pt idx="88">
                  <c:v>0.88000000000000056</c:v>
                </c:pt>
                <c:pt idx="89">
                  <c:v>0.89000000000000057</c:v>
                </c:pt>
                <c:pt idx="90">
                  <c:v>0.90000000000000058</c:v>
                </c:pt>
                <c:pt idx="91">
                  <c:v>0.91000000000000059</c:v>
                </c:pt>
                <c:pt idx="92">
                  <c:v>0.9200000000000006</c:v>
                </c:pt>
                <c:pt idx="93">
                  <c:v>0.9300000000000006</c:v>
                </c:pt>
                <c:pt idx="94">
                  <c:v>0.94000000000000061</c:v>
                </c:pt>
                <c:pt idx="95">
                  <c:v>0.95000000000000062</c:v>
                </c:pt>
                <c:pt idx="96">
                  <c:v>0.96000000000000063</c:v>
                </c:pt>
                <c:pt idx="97">
                  <c:v>0.97000000000000064</c:v>
                </c:pt>
                <c:pt idx="98">
                  <c:v>0.98000000000000065</c:v>
                </c:pt>
                <c:pt idx="99">
                  <c:v>0.99000000000000066</c:v>
                </c:pt>
                <c:pt idx="100">
                  <c:v>1.0000000000000007</c:v>
                </c:pt>
              </c:numCache>
            </c:numRef>
          </c:xVal>
          <c:yVal>
            <c:numRef>
              <c:f>'Model 4'!$AS$182:$EO$182</c:f>
              <c:numCache>
                <c:formatCode>#,##0.000</c:formatCode>
                <c:ptCount val="101"/>
                <c:pt idx="0">
                  <c:v>0.90640142820709002</c:v>
                </c:pt>
                <c:pt idx="1">
                  <c:v>0.64065289466972719</c:v>
                </c:pt>
                <c:pt idx="2">
                  <c:v>0.62096403978576897</c:v>
                </c:pt>
                <c:pt idx="3">
                  <c:v>0.52236674317776077</c:v>
                </c:pt>
                <c:pt idx="4">
                  <c:v>0.4723794950267789</c:v>
                </c:pt>
                <c:pt idx="5">
                  <c:v>0.43167559296097935</c:v>
                </c:pt>
                <c:pt idx="6">
                  <c:v>0.39678653404743686</c:v>
                </c:pt>
                <c:pt idx="7">
                  <c:v>0.36347870441213975</c:v>
                </c:pt>
                <c:pt idx="8">
                  <c:v>0.33379239989798526</c:v>
                </c:pt>
                <c:pt idx="9">
                  <c:v>0.30211680693700588</c:v>
                </c:pt>
                <c:pt idx="10">
                  <c:v>0.26799285896454983</c:v>
                </c:pt>
                <c:pt idx="11">
                  <c:v>0.23519510328997706</c:v>
                </c:pt>
                <c:pt idx="12">
                  <c:v>0.20698801326192295</c:v>
                </c:pt>
                <c:pt idx="13">
                  <c:v>0.1842897220096914</c:v>
                </c:pt>
                <c:pt idx="14">
                  <c:v>0.16761030349400663</c:v>
                </c:pt>
                <c:pt idx="15">
                  <c:v>0.15715378729915838</c:v>
                </c:pt>
                <c:pt idx="16">
                  <c:v>0.15154297373119102</c:v>
                </c:pt>
                <c:pt idx="17">
                  <c:v>0.14868655955113491</c:v>
                </c:pt>
                <c:pt idx="18">
                  <c:v>0.14776842642183116</c:v>
                </c:pt>
                <c:pt idx="19">
                  <c:v>0.14725835246110686</c:v>
                </c:pt>
                <c:pt idx="20">
                  <c:v>0.14664626370823769</c:v>
                </c:pt>
                <c:pt idx="21">
                  <c:v>0.14613618974751338</c:v>
                </c:pt>
                <c:pt idx="22">
                  <c:v>0.14552410099464422</c:v>
                </c:pt>
                <c:pt idx="23">
                  <c:v>0.14501402703391991</c:v>
                </c:pt>
                <c:pt idx="24">
                  <c:v>0.14440193828105075</c:v>
                </c:pt>
                <c:pt idx="25">
                  <c:v>0.14333078296352969</c:v>
                </c:pt>
                <c:pt idx="26">
                  <c:v>0.14108645753634277</c:v>
                </c:pt>
                <c:pt idx="27">
                  <c:v>0.13746493241520019</c:v>
                </c:pt>
                <c:pt idx="28">
                  <c:v>0.13236419280795714</c:v>
                </c:pt>
                <c:pt idx="29">
                  <c:v>0.12721244580464167</c:v>
                </c:pt>
                <c:pt idx="30">
                  <c:v>0.12323386891099208</c:v>
                </c:pt>
                <c:pt idx="31">
                  <c:v>0.12053047691915328</c:v>
                </c:pt>
                <c:pt idx="32">
                  <c:v>0.1185411884723285</c:v>
                </c:pt>
                <c:pt idx="33">
                  <c:v>0.11711298138230042</c:v>
                </c:pt>
                <c:pt idx="34">
                  <c:v>0.11354246365723028</c:v>
                </c:pt>
                <c:pt idx="35">
                  <c:v>0.10782963529711809</c:v>
                </c:pt>
                <c:pt idx="36">
                  <c:v>0.10186176995664371</c:v>
                </c:pt>
                <c:pt idx="37">
                  <c:v>9.6557000765110937E-2</c:v>
                </c:pt>
                <c:pt idx="38">
                  <c:v>9.2017342514664632E-2</c:v>
                </c:pt>
                <c:pt idx="39">
                  <c:v>8.9875031879622549E-2</c:v>
                </c:pt>
                <c:pt idx="40">
                  <c:v>8.9415965314970675E-2</c:v>
                </c:pt>
                <c:pt idx="41">
                  <c:v>8.9160928334608522E-2</c:v>
                </c:pt>
                <c:pt idx="42">
                  <c:v>8.900790614639123E-2</c:v>
                </c:pt>
                <c:pt idx="43">
                  <c:v>8.89568987503188E-2</c:v>
                </c:pt>
                <c:pt idx="44">
                  <c:v>8.8905891354246369E-2</c:v>
                </c:pt>
                <c:pt idx="45">
                  <c:v>8.8803876562101508E-2</c:v>
                </c:pt>
                <c:pt idx="46">
                  <c:v>8.8701861769956647E-2</c:v>
                </c:pt>
                <c:pt idx="47">
                  <c:v>8.8701861769956647E-2</c:v>
                </c:pt>
                <c:pt idx="48">
                  <c:v>8.8854883958173939E-2</c:v>
                </c:pt>
                <c:pt idx="49">
                  <c:v>8.900790614639123E-2</c:v>
                </c:pt>
                <c:pt idx="50">
                  <c:v>8.9364957918898244E-2</c:v>
                </c:pt>
                <c:pt idx="51">
                  <c:v>8.9875031879622536E-2</c:v>
                </c:pt>
                <c:pt idx="52">
                  <c:v>9.0181076256057133E-2</c:v>
                </c:pt>
                <c:pt idx="53">
                  <c:v>9.0436113236419285E-2</c:v>
                </c:pt>
                <c:pt idx="54">
                  <c:v>9.0793165008926299E-2</c:v>
                </c:pt>
                <c:pt idx="55">
                  <c:v>9.0997194593216021E-2</c:v>
                </c:pt>
                <c:pt idx="56">
                  <c:v>9.1201224177505744E-2</c:v>
                </c:pt>
                <c:pt idx="57">
                  <c:v>9.1609283346085188E-2</c:v>
                </c:pt>
                <c:pt idx="58">
                  <c:v>9.2068349910737063E-2</c:v>
                </c:pt>
                <c:pt idx="59">
                  <c:v>9.2425401683244063E-2</c:v>
                </c:pt>
                <c:pt idx="60">
                  <c:v>9.2833460851823507E-2</c:v>
                </c:pt>
                <c:pt idx="61">
                  <c:v>9.3037490436113243E-2</c:v>
                </c:pt>
                <c:pt idx="62">
                  <c:v>9.313950522825809E-2</c:v>
                </c:pt>
                <c:pt idx="63">
                  <c:v>9.3139505228258104E-2</c:v>
                </c:pt>
                <c:pt idx="64">
                  <c:v>9.3088497832185674E-2</c:v>
                </c:pt>
                <c:pt idx="65">
                  <c:v>9.2986483040040813E-2</c:v>
                </c:pt>
                <c:pt idx="66">
                  <c:v>9.2935475643968382E-2</c:v>
                </c:pt>
                <c:pt idx="67">
                  <c:v>9.2884468247895952E-2</c:v>
                </c:pt>
                <c:pt idx="68">
                  <c:v>9.2833460851823521E-2</c:v>
                </c:pt>
                <c:pt idx="69">
                  <c:v>9.2833460851823521E-2</c:v>
                </c:pt>
                <c:pt idx="70">
                  <c:v>9.2833460851823521E-2</c:v>
                </c:pt>
                <c:pt idx="71">
                  <c:v>9.2833460851823521E-2</c:v>
                </c:pt>
                <c:pt idx="72">
                  <c:v>9.2833460851823521E-2</c:v>
                </c:pt>
                <c:pt idx="73">
                  <c:v>9.2833460851823521E-2</c:v>
                </c:pt>
                <c:pt idx="74">
                  <c:v>9.2833460851823521E-2</c:v>
                </c:pt>
                <c:pt idx="75">
                  <c:v>9.2833460851823521E-2</c:v>
                </c:pt>
                <c:pt idx="76">
                  <c:v>9.2833460851823521E-2</c:v>
                </c:pt>
                <c:pt idx="77">
                  <c:v>9.2833460851823521E-2</c:v>
                </c:pt>
                <c:pt idx="78">
                  <c:v>9.2833460851823521E-2</c:v>
                </c:pt>
                <c:pt idx="79">
                  <c:v>9.2833460851823521E-2</c:v>
                </c:pt>
                <c:pt idx="80">
                  <c:v>9.2833460851823521E-2</c:v>
                </c:pt>
                <c:pt idx="81">
                  <c:v>9.2833460851823521E-2</c:v>
                </c:pt>
                <c:pt idx="82">
                  <c:v>9.2833460851823521E-2</c:v>
                </c:pt>
                <c:pt idx="83">
                  <c:v>9.2833460851823521E-2</c:v>
                </c:pt>
                <c:pt idx="84">
                  <c:v>9.2833460851823521E-2</c:v>
                </c:pt>
                <c:pt idx="85">
                  <c:v>9.2884468247895938E-2</c:v>
                </c:pt>
                <c:pt idx="86">
                  <c:v>9.2986483040040813E-2</c:v>
                </c:pt>
                <c:pt idx="87">
                  <c:v>9.3088497832185674E-2</c:v>
                </c:pt>
                <c:pt idx="88">
                  <c:v>9.3190512624330521E-2</c:v>
                </c:pt>
                <c:pt idx="89">
                  <c:v>9.3292527416475396E-2</c:v>
                </c:pt>
                <c:pt idx="90">
                  <c:v>9.3343534812547813E-2</c:v>
                </c:pt>
                <c:pt idx="91">
                  <c:v>9.3343534812547813E-2</c:v>
                </c:pt>
                <c:pt idx="92">
                  <c:v>9.3394542208620243E-2</c:v>
                </c:pt>
                <c:pt idx="93">
                  <c:v>9.3445549604692674E-2</c:v>
                </c:pt>
                <c:pt idx="94">
                  <c:v>9.3496557000765118E-2</c:v>
                </c:pt>
                <c:pt idx="95">
                  <c:v>9.3547564396837549E-2</c:v>
                </c:pt>
                <c:pt idx="96">
                  <c:v>9.3598571792909965E-2</c:v>
                </c:pt>
                <c:pt idx="97">
                  <c:v>9.3598571792909965E-2</c:v>
                </c:pt>
                <c:pt idx="98">
                  <c:v>9.3598571792909965E-2</c:v>
                </c:pt>
                <c:pt idx="99">
                  <c:v>9.3598571792909965E-2</c:v>
                </c:pt>
                <c:pt idx="100">
                  <c:v>9.3598571792909965E-2</c:v>
                </c:pt>
              </c:numCache>
            </c:numRef>
          </c:yVal>
          <c:smooth val="0"/>
          <c:extLst>
            <c:ext xmlns:c16="http://schemas.microsoft.com/office/drawing/2014/chart" uri="{C3380CC4-5D6E-409C-BE32-E72D297353CC}">
              <c16:uniqueId val="{00000002-675E-4B5F-A74B-B19E7833B698}"/>
            </c:ext>
          </c:extLst>
        </c:ser>
        <c:ser>
          <c:idx val="3"/>
          <c:order val="3"/>
          <c:tx>
            <c:strRef>
              <c:f>'Model 4'!$AR$183</c:f>
              <c:strCache>
                <c:ptCount val="1"/>
                <c:pt idx="0">
                  <c:v>50% Wtd.Avg.</c:v>
                </c:pt>
              </c:strCache>
            </c:strRef>
          </c:tx>
          <c:spPr>
            <a:ln w="28575" cap="rnd" cmpd="sng" algn="ctr">
              <a:solidFill>
                <a:sysClr val="window" lastClr="FFFFFF">
                  <a:lumMod val="50000"/>
                </a:sysClr>
              </a:solidFill>
              <a:prstDash val="sysDot"/>
              <a:round/>
              <a:headEnd type="none" w="med" len="med"/>
              <a:tailEnd type="none" w="med" len="med"/>
            </a:ln>
          </c:spPr>
          <c:marker>
            <c:symbol val="none"/>
          </c:marker>
          <c:xVal>
            <c:numRef>
              <c:f>'Model 4'!$AS$179:$EO$179</c:f>
              <c:numCache>
                <c:formatCode>#,##0.000</c:formatCode>
                <c:ptCount val="101"/>
                <c:pt idx="0">
                  <c:v>0</c:v>
                </c:pt>
                <c:pt idx="1">
                  <c:v>0.01</c:v>
                </c:pt>
                <c:pt idx="2">
                  <c:v>0.02</c:v>
                </c:pt>
                <c:pt idx="3">
                  <c:v>0.03</c:v>
                </c:pt>
                <c:pt idx="4">
                  <c:v>0.04</c:v>
                </c:pt>
                <c:pt idx="5">
                  <c:v>0.05</c:v>
                </c:pt>
                <c:pt idx="6">
                  <c:v>6.0000000000000005E-2</c:v>
                </c:pt>
                <c:pt idx="7">
                  <c:v>7.0000000000000007E-2</c:v>
                </c:pt>
                <c:pt idx="8">
                  <c:v>0.08</c:v>
                </c:pt>
                <c:pt idx="9">
                  <c:v>0.09</c:v>
                </c:pt>
                <c:pt idx="10">
                  <c:v>9.9999999999999992E-2</c:v>
                </c:pt>
                <c:pt idx="11">
                  <c:v>0.10999999999999999</c:v>
                </c:pt>
                <c:pt idx="12">
                  <c:v>0.11999999999999998</c:v>
                </c:pt>
                <c:pt idx="13">
                  <c:v>0.12999999999999998</c:v>
                </c:pt>
                <c:pt idx="14">
                  <c:v>0.13999999999999999</c:v>
                </c:pt>
                <c:pt idx="15">
                  <c:v>0.15</c:v>
                </c:pt>
                <c:pt idx="16">
                  <c:v>0.16</c:v>
                </c:pt>
                <c:pt idx="17">
                  <c:v>0.17</c:v>
                </c:pt>
                <c:pt idx="18">
                  <c:v>0.18000000000000002</c:v>
                </c:pt>
                <c:pt idx="19">
                  <c:v>0.19000000000000003</c:v>
                </c:pt>
                <c:pt idx="20">
                  <c:v>0.20000000000000004</c:v>
                </c:pt>
                <c:pt idx="21">
                  <c:v>0.21000000000000005</c:v>
                </c:pt>
                <c:pt idx="22">
                  <c:v>0.22000000000000006</c:v>
                </c:pt>
                <c:pt idx="23">
                  <c:v>0.23000000000000007</c:v>
                </c:pt>
                <c:pt idx="24">
                  <c:v>0.24000000000000007</c:v>
                </c:pt>
                <c:pt idx="25">
                  <c:v>0.25000000000000006</c:v>
                </c:pt>
                <c:pt idx="26">
                  <c:v>0.26000000000000006</c:v>
                </c:pt>
                <c:pt idx="27">
                  <c:v>0.27000000000000007</c:v>
                </c:pt>
                <c:pt idx="28">
                  <c:v>0.28000000000000008</c:v>
                </c:pt>
                <c:pt idx="29">
                  <c:v>0.29000000000000009</c:v>
                </c:pt>
                <c:pt idx="30">
                  <c:v>0.3000000000000001</c:v>
                </c:pt>
                <c:pt idx="31">
                  <c:v>0.31000000000000011</c:v>
                </c:pt>
                <c:pt idx="32">
                  <c:v>0.32000000000000012</c:v>
                </c:pt>
                <c:pt idx="33">
                  <c:v>0.33000000000000013</c:v>
                </c:pt>
                <c:pt idx="34">
                  <c:v>0.34000000000000014</c:v>
                </c:pt>
                <c:pt idx="35">
                  <c:v>0.35000000000000014</c:v>
                </c:pt>
                <c:pt idx="36">
                  <c:v>0.36000000000000015</c:v>
                </c:pt>
                <c:pt idx="37">
                  <c:v>0.37000000000000016</c:v>
                </c:pt>
                <c:pt idx="38">
                  <c:v>0.38000000000000017</c:v>
                </c:pt>
                <c:pt idx="39">
                  <c:v>0.39000000000000018</c:v>
                </c:pt>
                <c:pt idx="40">
                  <c:v>0.40000000000000019</c:v>
                </c:pt>
                <c:pt idx="41">
                  <c:v>0.4100000000000002</c:v>
                </c:pt>
                <c:pt idx="42">
                  <c:v>0.42000000000000021</c:v>
                </c:pt>
                <c:pt idx="43">
                  <c:v>0.43000000000000022</c:v>
                </c:pt>
                <c:pt idx="44">
                  <c:v>0.44000000000000022</c:v>
                </c:pt>
                <c:pt idx="45">
                  <c:v>0.45000000000000023</c:v>
                </c:pt>
                <c:pt idx="46">
                  <c:v>0.46000000000000024</c:v>
                </c:pt>
                <c:pt idx="47">
                  <c:v>0.47000000000000025</c:v>
                </c:pt>
                <c:pt idx="48">
                  <c:v>0.48000000000000026</c:v>
                </c:pt>
                <c:pt idx="49">
                  <c:v>0.49000000000000027</c:v>
                </c:pt>
                <c:pt idx="50">
                  <c:v>0.50000000000000022</c:v>
                </c:pt>
                <c:pt idx="51">
                  <c:v>0.51000000000000023</c:v>
                </c:pt>
                <c:pt idx="52">
                  <c:v>0.52000000000000024</c:v>
                </c:pt>
                <c:pt idx="53">
                  <c:v>0.53000000000000025</c:v>
                </c:pt>
                <c:pt idx="54">
                  <c:v>0.54000000000000026</c:v>
                </c:pt>
                <c:pt idx="55">
                  <c:v>0.55000000000000027</c:v>
                </c:pt>
                <c:pt idx="56">
                  <c:v>0.56000000000000028</c:v>
                </c:pt>
                <c:pt idx="57">
                  <c:v>0.57000000000000028</c:v>
                </c:pt>
                <c:pt idx="58">
                  <c:v>0.58000000000000029</c:v>
                </c:pt>
                <c:pt idx="59">
                  <c:v>0.5900000000000003</c:v>
                </c:pt>
                <c:pt idx="60">
                  <c:v>0.60000000000000031</c:v>
                </c:pt>
                <c:pt idx="61">
                  <c:v>0.61000000000000032</c:v>
                </c:pt>
                <c:pt idx="62">
                  <c:v>0.62000000000000033</c:v>
                </c:pt>
                <c:pt idx="63">
                  <c:v>0.63000000000000034</c:v>
                </c:pt>
                <c:pt idx="64">
                  <c:v>0.64000000000000035</c:v>
                </c:pt>
                <c:pt idx="65">
                  <c:v>0.65000000000000036</c:v>
                </c:pt>
                <c:pt idx="66">
                  <c:v>0.66000000000000036</c:v>
                </c:pt>
                <c:pt idx="67">
                  <c:v>0.67000000000000037</c:v>
                </c:pt>
                <c:pt idx="68">
                  <c:v>0.68000000000000038</c:v>
                </c:pt>
                <c:pt idx="69">
                  <c:v>0.69000000000000039</c:v>
                </c:pt>
                <c:pt idx="70">
                  <c:v>0.7000000000000004</c:v>
                </c:pt>
                <c:pt idx="71">
                  <c:v>0.71000000000000041</c:v>
                </c:pt>
                <c:pt idx="72">
                  <c:v>0.72000000000000042</c:v>
                </c:pt>
                <c:pt idx="73">
                  <c:v>0.73000000000000043</c:v>
                </c:pt>
                <c:pt idx="74">
                  <c:v>0.74000000000000044</c:v>
                </c:pt>
                <c:pt idx="75">
                  <c:v>0.75000000000000044</c:v>
                </c:pt>
                <c:pt idx="76">
                  <c:v>0.76000000000000045</c:v>
                </c:pt>
                <c:pt idx="77">
                  <c:v>0.77000000000000046</c:v>
                </c:pt>
                <c:pt idx="78">
                  <c:v>0.78000000000000047</c:v>
                </c:pt>
                <c:pt idx="79">
                  <c:v>0.79000000000000048</c:v>
                </c:pt>
                <c:pt idx="80">
                  <c:v>0.80000000000000049</c:v>
                </c:pt>
                <c:pt idx="81">
                  <c:v>0.8100000000000005</c:v>
                </c:pt>
                <c:pt idx="82">
                  <c:v>0.82000000000000051</c:v>
                </c:pt>
                <c:pt idx="83">
                  <c:v>0.83000000000000052</c:v>
                </c:pt>
                <c:pt idx="84">
                  <c:v>0.84000000000000052</c:v>
                </c:pt>
                <c:pt idx="85">
                  <c:v>0.85000000000000053</c:v>
                </c:pt>
                <c:pt idx="86">
                  <c:v>0.86000000000000054</c:v>
                </c:pt>
                <c:pt idx="87">
                  <c:v>0.87000000000000055</c:v>
                </c:pt>
                <c:pt idx="88">
                  <c:v>0.88000000000000056</c:v>
                </c:pt>
                <c:pt idx="89">
                  <c:v>0.89000000000000057</c:v>
                </c:pt>
                <c:pt idx="90">
                  <c:v>0.90000000000000058</c:v>
                </c:pt>
                <c:pt idx="91">
                  <c:v>0.91000000000000059</c:v>
                </c:pt>
                <c:pt idx="92">
                  <c:v>0.9200000000000006</c:v>
                </c:pt>
                <c:pt idx="93">
                  <c:v>0.9300000000000006</c:v>
                </c:pt>
                <c:pt idx="94">
                  <c:v>0.94000000000000061</c:v>
                </c:pt>
                <c:pt idx="95">
                  <c:v>0.95000000000000062</c:v>
                </c:pt>
                <c:pt idx="96">
                  <c:v>0.96000000000000063</c:v>
                </c:pt>
                <c:pt idx="97">
                  <c:v>0.97000000000000064</c:v>
                </c:pt>
                <c:pt idx="98">
                  <c:v>0.98000000000000065</c:v>
                </c:pt>
                <c:pt idx="99">
                  <c:v>0.99000000000000066</c:v>
                </c:pt>
                <c:pt idx="100">
                  <c:v>1.0000000000000007</c:v>
                </c:pt>
              </c:numCache>
            </c:numRef>
          </c:xVal>
          <c:yVal>
            <c:numRef>
              <c:f>'Model 4'!$AS$183:$EO$183</c:f>
              <c:numCache>
                <c:formatCode>#,##0.000</c:formatCode>
                <c:ptCount val="101"/>
                <c:pt idx="0">
                  <c:v>0.45320071410354501</c:v>
                </c:pt>
                <c:pt idx="1">
                  <c:v>0.3203264473348636</c:v>
                </c:pt>
                <c:pt idx="2">
                  <c:v>0.31048201989288449</c:v>
                </c:pt>
                <c:pt idx="3">
                  <c:v>0.26118337158888039</c:v>
                </c:pt>
                <c:pt idx="4">
                  <c:v>0.23618974751338945</c:v>
                </c:pt>
                <c:pt idx="5">
                  <c:v>0.21583779648048967</c:v>
                </c:pt>
                <c:pt idx="6">
                  <c:v>0.19839326702371843</c:v>
                </c:pt>
                <c:pt idx="7">
                  <c:v>0.18173935220606988</c:v>
                </c:pt>
                <c:pt idx="8">
                  <c:v>0.16689619994899263</c:v>
                </c:pt>
                <c:pt idx="9">
                  <c:v>0.15105840346850294</c:v>
                </c:pt>
                <c:pt idx="10">
                  <c:v>0.13399642948227491</c:v>
                </c:pt>
                <c:pt idx="11">
                  <c:v>0.11759755164498853</c:v>
                </c:pt>
                <c:pt idx="12">
                  <c:v>0.10349400663096148</c:v>
                </c:pt>
                <c:pt idx="13">
                  <c:v>9.2144861004845702E-2</c:v>
                </c:pt>
                <c:pt idx="14">
                  <c:v>8.3805151747003315E-2</c:v>
                </c:pt>
                <c:pt idx="15">
                  <c:v>7.8576893649579191E-2</c:v>
                </c:pt>
                <c:pt idx="16">
                  <c:v>7.5771486865595511E-2</c:v>
                </c:pt>
                <c:pt idx="17">
                  <c:v>7.4343279775567456E-2</c:v>
                </c:pt>
                <c:pt idx="18">
                  <c:v>7.3884213210915581E-2</c:v>
                </c:pt>
                <c:pt idx="19">
                  <c:v>7.3629176230553428E-2</c:v>
                </c:pt>
                <c:pt idx="20">
                  <c:v>7.3323131854118845E-2</c:v>
                </c:pt>
                <c:pt idx="21">
                  <c:v>7.3068094873756692E-2</c:v>
                </c:pt>
                <c:pt idx="22">
                  <c:v>7.2762050497322109E-2</c:v>
                </c:pt>
                <c:pt idx="23">
                  <c:v>7.2507013516959956E-2</c:v>
                </c:pt>
                <c:pt idx="24">
                  <c:v>7.2200969140525373E-2</c:v>
                </c:pt>
                <c:pt idx="25">
                  <c:v>7.1665391481764845E-2</c:v>
                </c:pt>
                <c:pt idx="26">
                  <c:v>7.0543228768171387E-2</c:v>
                </c:pt>
                <c:pt idx="27">
                  <c:v>6.8732466207600096E-2</c:v>
                </c:pt>
                <c:pt idx="28">
                  <c:v>6.6182096403978569E-2</c:v>
                </c:pt>
                <c:pt idx="29">
                  <c:v>6.3606222902320833E-2</c:v>
                </c:pt>
                <c:pt idx="30">
                  <c:v>6.1616934455496042E-2</c:v>
                </c:pt>
                <c:pt idx="31">
                  <c:v>6.0265238459576639E-2</c:v>
                </c:pt>
                <c:pt idx="32">
                  <c:v>5.9270594236164251E-2</c:v>
                </c:pt>
                <c:pt idx="33">
                  <c:v>5.8556490691150209E-2</c:v>
                </c:pt>
                <c:pt idx="34">
                  <c:v>5.677123182861514E-2</c:v>
                </c:pt>
                <c:pt idx="35">
                  <c:v>5.3914817648559044E-2</c:v>
                </c:pt>
                <c:pt idx="36">
                  <c:v>5.0930884978321857E-2</c:v>
                </c:pt>
                <c:pt idx="37">
                  <c:v>4.8278500382555468E-2</c:v>
                </c:pt>
                <c:pt idx="38">
                  <c:v>4.6008671257332316E-2</c:v>
                </c:pt>
                <c:pt idx="39">
                  <c:v>4.4937515939811275E-2</c:v>
                </c:pt>
                <c:pt idx="40">
                  <c:v>4.4707982657485337E-2</c:v>
                </c:pt>
                <c:pt idx="41">
                  <c:v>4.4580464167304261E-2</c:v>
                </c:pt>
                <c:pt idx="42">
                  <c:v>4.4503953073195615E-2</c:v>
                </c:pt>
                <c:pt idx="43">
                  <c:v>4.44784493751594E-2</c:v>
                </c:pt>
                <c:pt idx="44">
                  <c:v>4.4452945677123185E-2</c:v>
                </c:pt>
                <c:pt idx="45">
                  <c:v>4.4401938281050754E-2</c:v>
                </c:pt>
                <c:pt idx="46">
                  <c:v>4.4350930884978323E-2</c:v>
                </c:pt>
                <c:pt idx="47">
                  <c:v>4.4350930884978323E-2</c:v>
                </c:pt>
                <c:pt idx="48">
                  <c:v>4.4427441979086969E-2</c:v>
                </c:pt>
                <c:pt idx="49">
                  <c:v>4.4503953073195615E-2</c:v>
                </c:pt>
                <c:pt idx="50">
                  <c:v>4.4682478959449122E-2</c:v>
                </c:pt>
                <c:pt idx="51">
                  <c:v>4.4937515939811268E-2</c:v>
                </c:pt>
                <c:pt idx="52">
                  <c:v>4.5090538128028566E-2</c:v>
                </c:pt>
                <c:pt idx="53">
                  <c:v>4.5218056618209643E-2</c:v>
                </c:pt>
                <c:pt idx="54">
                  <c:v>4.539658250446315E-2</c:v>
                </c:pt>
                <c:pt idx="55">
                  <c:v>4.5498597296608011E-2</c:v>
                </c:pt>
                <c:pt idx="56">
                  <c:v>4.5600612088752872E-2</c:v>
                </c:pt>
                <c:pt idx="57">
                  <c:v>4.5804641673042594E-2</c:v>
                </c:pt>
                <c:pt idx="58">
                  <c:v>4.6034174955368531E-2</c:v>
                </c:pt>
                <c:pt idx="59">
                  <c:v>4.6212700841622031E-2</c:v>
                </c:pt>
                <c:pt idx="60">
                  <c:v>4.6416730425911754E-2</c:v>
                </c:pt>
                <c:pt idx="61">
                  <c:v>4.6518745218056622E-2</c:v>
                </c:pt>
                <c:pt idx="62">
                  <c:v>4.6569752614129045E-2</c:v>
                </c:pt>
                <c:pt idx="63">
                  <c:v>4.6569752614129052E-2</c:v>
                </c:pt>
                <c:pt idx="64">
                  <c:v>4.6544248916092837E-2</c:v>
                </c:pt>
                <c:pt idx="65">
                  <c:v>4.6493241520020406E-2</c:v>
                </c:pt>
                <c:pt idx="66">
                  <c:v>4.6467737821984191E-2</c:v>
                </c:pt>
                <c:pt idx="67">
                  <c:v>4.6442234123947976E-2</c:v>
                </c:pt>
                <c:pt idx="68">
                  <c:v>4.6416730425911761E-2</c:v>
                </c:pt>
                <c:pt idx="69">
                  <c:v>4.6416730425911761E-2</c:v>
                </c:pt>
                <c:pt idx="70">
                  <c:v>4.6416730425911761E-2</c:v>
                </c:pt>
                <c:pt idx="71">
                  <c:v>4.6416730425911761E-2</c:v>
                </c:pt>
                <c:pt idx="72">
                  <c:v>4.6416730425911761E-2</c:v>
                </c:pt>
                <c:pt idx="73">
                  <c:v>4.6416730425911761E-2</c:v>
                </c:pt>
                <c:pt idx="74">
                  <c:v>4.6416730425911761E-2</c:v>
                </c:pt>
                <c:pt idx="75">
                  <c:v>4.6416730425911761E-2</c:v>
                </c:pt>
                <c:pt idx="76">
                  <c:v>4.6416730425911761E-2</c:v>
                </c:pt>
                <c:pt idx="77">
                  <c:v>4.6416730425911761E-2</c:v>
                </c:pt>
                <c:pt idx="78">
                  <c:v>4.6416730425911761E-2</c:v>
                </c:pt>
                <c:pt idx="79">
                  <c:v>4.6416730425911761E-2</c:v>
                </c:pt>
                <c:pt idx="80">
                  <c:v>4.6416730425911761E-2</c:v>
                </c:pt>
                <c:pt idx="81">
                  <c:v>4.6416730425911761E-2</c:v>
                </c:pt>
                <c:pt idx="82">
                  <c:v>4.6416730425911761E-2</c:v>
                </c:pt>
                <c:pt idx="83">
                  <c:v>4.6416730425911761E-2</c:v>
                </c:pt>
                <c:pt idx="84">
                  <c:v>4.6416730425911761E-2</c:v>
                </c:pt>
                <c:pt idx="85">
                  <c:v>4.6442234123947969E-2</c:v>
                </c:pt>
                <c:pt idx="86">
                  <c:v>4.6493241520020406E-2</c:v>
                </c:pt>
                <c:pt idx="87">
                  <c:v>4.6544248916092837E-2</c:v>
                </c:pt>
                <c:pt idx="88">
                  <c:v>4.659525631216526E-2</c:v>
                </c:pt>
                <c:pt idx="89">
                  <c:v>4.6646263708237698E-2</c:v>
                </c:pt>
                <c:pt idx="90">
                  <c:v>4.6671767406273906E-2</c:v>
                </c:pt>
                <c:pt idx="91">
                  <c:v>4.6671767406273906E-2</c:v>
                </c:pt>
                <c:pt idx="92">
                  <c:v>4.6697271104310122E-2</c:v>
                </c:pt>
                <c:pt idx="93">
                  <c:v>4.6722774802346337E-2</c:v>
                </c:pt>
                <c:pt idx="94">
                  <c:v>4.6748278500382559E-2</c:v>
                </c:pt>
                <c:pt idx="95">
                  <c:v>4.6773782198418774E-2</c:v>
                </c:pt>
                <c:pt idx="96">
                  <c:v>4.6799285896454983E-2</c:v>
                </c:pt>
                <c:pt idx="97">
                  <c:v>4.6799285896454983E-2</c:v>
                </c:pt>
                <c:pt idx="98">
                  <c:v>4.6799285896454983E-2</c:v>
                </c:pt>
                <c:pt idx="99">
                  <c:v>4.6799285896454983E-2</c:v>
                </c:pt>
                <c:pt idx="100">
                  <c:v>4.6799285896454983E-2</c:v>
                </c:pt>
              </c:numCache>
            </c:numRef>
          </c:yVal>
          <c:smooth val="0"/>
          <c:extLst>
            <c:ext xmlns:c16="http://schemas.microsoft.com/office/drawing/2014/chart" uri="{C3380CC4-5D6E-409C-BE32-E72D297353CC}">
              <c16:uniqueId val="{00000003-675E-4B5F-A74B-B19E7833B698}"/>
            </c:ext>
          </c:extLst>
        </c:ser>
        <c:dLbls>
          <c:showLegendKey val="0"/>
          <c:showVal val="0"/>
          <c:showCatName val="0"/>
          <c:showSerName val="0"/>
          <c:showPercent val="0"/>
          <c:showBubbleSize val="0"/>
        </c:dLbls>
        <c:axId val="1789765952"/>
        <c:axId val="1789755552"/>
      </c:scatterChart>
      <c:valAx>
        <c:axId val="1789765952"/>
        <c:scaling>
          <c:orientation val="minMax"/>
          <c:max val="1"/>
          <c:min val="0"/>
        </c:scaling>
        <c:delete val="0"/>
        <c:axPos val="b"/>
        <c:majorGridlines>
          <c:spPr>
            <a:ln w="3175">
              <a:solidFill>
                <a:srgbClr val="C0C0C0"/>
              </a:solidFill>
              <a:prstDash val="solid"/>
            </a:ln>
          </c:spPr>
        </c:majorGridlines>
        <c:title>
          <c:tx>
            <c:rich>
              <a:bodyPr/>
              <a:lstStyle/>
              <a:p>
                <a:pPr>
                  <a:defRPr/>
                </a:pPr>
                <a:r>
                  <a:rPr lang="en-US"/>
                  <a:t>Cutoff</a:t>
                </a:r>
              </a:p>
            </c:rich>
          </c:tx>
          <c:overlay val="0"/>
        </c:title>
        <c:numFmt formatCode="0.0" sourceLinked="0"/>
        <c:majorTickMark val="out"/>
        <c:minorTickMark val="none"/>
        <c:tickLblPos val="nextTo"/>
        <c:crossAx val="1789755552"/>
        <c:crosses val="autoZero"/>
        <c:crossBetween val="midCat"/>
      </c:valAx>
      <c:valAx>
        <c:axId val="1789755552"/>
        <c:scaling>
          <c:orientation val="minMax"/>
          <c:max val="1"/>
          <c:min val="0"/>
        </c:scaling>
        <c:delete val="0"/>
        <c:axPos val="l"/>
        <c:majorGridlines>
          <c:spPr>
            <a:ln w="3175">
              <a:solidFill>
                <a:srgbClr val="C0C0C0"/>
              </a:solidFill>
              <a:prstDash val="solid"/>
            </a:ln>
          </c:spPr>
        </c:majorGridlines>
        <c:numFmt formatCode="0%" sourceLinked="0"/>
        <c:majorTickMark val="out"/>
        <c:minorTickMark val="none"/>
        <c:tickLblPos val="nextTo"/>
        <c:crossAx val="1789765952"/>
        <c:crosses val="autoZero"/>
        <c:crossBetween val="midCat"/>
      </c:valAx>
      <c:spPr>
        <a:ln w="6350">
          <a:solidFill>
            <a:srgbClr val="808080"/>
          </a:solidFill>
          <a:prstDash val="solid"/>
        </a:ln>
      </c:spPr>
    </c:plotArea>
    <c:legend>
      <c:legendPos val="r"/>
      <c:overlay val="0"/>
    </c:legend>
    <c:plotVisOnly val="1"/>
    <c:dispBlanksAs val="gap"/>
    <c:showDLblsOverMax val="0"/>
  </c:chart>
  <c:spPr>
    <a:solidFill>
      <a:srgbClr val="F3F3F3"/>
    </a:solidFill>
    <a:ln w="6350">
      <a:solidFill>
        <a:srgbClr val="808080"/>
      </a:solidFill>
      <a:prstDash val="solid"/>
    </a:ln>
  </c:sp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'Model 5'!$AR$89</c:f>
          <c:strCache>
            <c:ptCount val="1"/>
            <c:pt idx="0">
              <c:v>Logistic Regression Curve -vs- urgent_subj 
Model 5 for spam    (8 variables, n=3921)</c:v>
            </c:pt>
          </c:strCache>
        </c:strRef>
      </c:tx>
      <c:overlay val="0"/>
      <c:txPr>
        <a:bodyPr/>
        <a:lstStyle/>
        <a:p>
          <a:pPr>
            <a:defRPr sz="1000"/>
          </a:pPr>
          <a:endParaRPr lang="en-US"/>
        </a:p>
      </c:txPr>
    </c:title>
    <c:autoTitleDeleted val="0"/>
    <c:plotArea>
      <c:layout/>
      <c:scatterChart>
        <c:scatterStyle val="lineMarker"/>
        <c:varyColors val="0"/>
        <c:ser>
          <c:idx val="1"/>
          <c:order val="0"/>
          <c:tx>
            <c:strRef>
              <c:f>'Model 5'!$E$92</c:f>
              <c:strCache>
                <c:ptCount val="1"/>
                <c:pt idx="0">
                  <c:v>Upper 95%</c:v>
                </c:pt>
              </c:strCache>
            </c:strRef>
          </c:tx>
          <c:spPr>
            <a:ln w="12700">
              <a:solidFill>
                <a:srgbClr val="FF0000"/>
              </a:solidFill>
              <a:prstDash val="dash"/>
            </a:ln>
          </c:spPr>
          <c:marker>
            <c:symbol val="none"/>
          </c:marker>
          <c:xVal>
            <c:numRef>
              <c:f>'Model 5'!$B$93:$B$105</c:f>
              <c:numCache>
                <c:formatCode>#,##0.000</c:formatCode>
                <c:ptCount val="13"/>
                <c:pt idx="0">
                  <c:v>0</c:v>
                </c:pt>
                <c:pt idx="1">
                  <c:v>8.3333333333333329E-2</c:v>
                </c:pt>
                <c:pt idx="2">
                  <c:v>0.16666666666666666</c:v>
                </c:pt>
                <c:pt idx="3">
                  <c:v>0.25</c:v>
                </c:pt>
                <c:pt idx="4">
                  <c:v>0.33333333333333331</c:v>
                </c:pt>
                <c:pt idx="5">
                  <c:v>0.41666666666666663</c:v>
                </c:pt>
                <c:pt idx="6">
                  <c:v>0.5</c:v>
                </c:pt>
                <c:pt idx="7">
                  <c:v>0.58333333333333326</c:v>
                </c:pt>
                <c:pt idx="8">
                  <c:v>0.66666666666666663</c:v>
                </c:pt>
                <c:pt idx="9">
                  <c:v>0.75</c:v>
                </c:pt>
                <c:pt idx="10">
                  <c:v>0.83333333333333326</c:v>
                </c:pt>
                <c:pt idx="11">
                  <c:v>0.91666666666666663</c:v>
                </c:pt>
                <c:pt idx="12">
                  <c:v>1</c:v>
                </c:pt>
              </c:numCache>
            </c:numRef>
          </c:xVal>
          <c:yVal>
            <c:numRef>
              <c:f>'Model 5'!$E$93:$E$105</c:f>
              <c:numCache>
                <c:formatCode>#,##0.000</c:formatCode>
                <c:ptCount val="13"/>
                <c:pt idx="0">
                  <c:v>4.4089765370119473E-2</c:v>
                </c:pt>
                <c:pt idx="1">
                  <c:v>6.0996851780894194E-2</c:v>
                </c:pt>
                <c:pt idx="2">
                  <c:v>8.9778601550045412E-2</c:v>
                </c:pt>
                <c:pt idx="3">
                  <c:v>0.1341923901446849</c:v>
                </c:pt>
                <c:pt idx="4">
                  <c:v>0.19806827345065134</c:v>
                </c:pt>
                <c:pt idx="5">
                  <c:v>0.28374620672178336</c:v>
                </c:pt>
                <c:pt idx="6">
                  <c:v>0.38934146181854179</c:v>
                </c:pt>
                <c:pt idx="7">
                  <c:v>0.50694614861183096</c:v>
                </c:pt>
                <c:pt idx="8">
                  <c:v>0.62408223036392552</c:v>
                </c:pt>
                <c:pt idx="9">
                  <c:v>0.7284709047646607</c:v>
                </c:pt>
                <c:pt idx="10">
                  <c:v>0.81266711269638292</c:v>
                </c:pt>
                <c:pt idx="11">
                  <c:v>0.87527411629883134</c:v>
                </c:pt>
                <c:pt idx="12">
                  <c:v>0.91906599460607352</c:v>
                </c:pt>
              </c:numCache>
            </c:numRef>
          </c:yVal>
          <c:smooth val="1"/>
          <c:extLst>
            <c:ext xmlns:c16="http://schemas.microsoft.com/office/drawing/2014/chart" uri="{C3380CC4-5D6E-409C-BE32-E72D297353CC}">
              <c16:uniqueId val="{00000001-61C6-4845-957F-502B26A5B6D9}"/>
            </c:ext>
          </c:extLst>
        </c:ser>
        <c:ser>
          <c:idx val="2"/>
          <c:order val="1"/>
          <c:tx>
            <c:v>Forecast</c:v>
          </c:tx>
          <c:spPr>
            <a:ln w="19050">
              <a:solidFill>
                <a:srgbClr val="FF0000"/>
              </a:solidFill>
            </a:ln>
          </c:spPr>
          <c:marker>
            <c:symbol val="none"/>
          </c:marker>
          <c:xVal>
            <c:numRef>
              <c:f>'Model 5'!$B$93:$B$105</c:f>
              <c:numCache>
                <c:formatCode>#,##0.000</c:formatCode>
                <c:ptCount val="13"/>
                <c:pt idx="0">
                  <c:v>0</c:v>
                </c:pt>
                <c:pt idx="1">
                  <c:v>8.3333333333333329E-2</c:v>
                </c:pt>
                <c:pt idx="2">
                  <c:v>0.16666666666666666</c:v>
                </c:pt>
                <c:pt idx="3">
                  <c:v>0.25</c:v>
                </c:pt>
                <c:pt idx="4">
                  <c:v>0.33333333333333331</c:v>
                </c:pt>
                <c:pt idx="5">
                  <c:v>0.41666666666666663</c:v>
                </c:pt>
                <c:pt idx="6">
                  <c:v>0.5</c:v>
                </c:pt>
                <c:pt idx="7">
                  <c:v>0.58333333333333326</c:v>
                </c:pt>
                <c:pt idx="8">
                  <c:v>0.66666666666666663</c:v>
                </c:pt>
                <c:pt idx="9">
                  <c:v>0.75</c:v>
                </c:pt>
                <c:pt idx="10">
                  <c:v>0.83333333333333326</c:v>
                </c:pt>
                <c:pt idx="11">
                  <c:v>0.91666666666666663</c:v>
                </c:pt>
                <c:pt idx="12">
                  <c:v>1</c:v>
                </c:pt>
              </c:numCache>
            </c:numRef>
          </c:xVal>
          <c:yVal>
            <c:numRef>
              <c:f>'Model 5'!$C$93:$C$105</c:f>
              <c:numCache>
                <c:formatCode>#,##0.000</c:formatCode>
                <c:ptCount val="13"/>
                <c:pt idx="0">
                  <c:v>3.44038563261427E-2</c:v>
                </c:pt>
                <c:pt idx="1">
                  <c:v>4.6911637583758596E-2</c:v>
                </c:pt>
                <c:pt idx="2">
                  <c:v>6.3666889432383647E-2</c:v>
                </c:pt>
                <c:pt idx="3">
                  <c:v>8.5867392624128083E-2</c:v>
                </c:pt>
                <c:pt idx="4">
                  <c:v>0.11485954455117602</c:v>
                </c:pt>
                <c:pt idx="5">
                  <c:v>0.1520127589021105</c:v>
                </c:pt>
                <c:pt idx="6">
                  <c:v>0.19848885006291628</c:v>
                </c:pt>
                <c:pt idx="7">
                  <c:v>0.25490310475067668</c:v>
                </c:pt>
                <c:pt idx="8">
                  <c:v>0.32093121645578609</c:v>
                </c:pt>
                <c:pt idx="9">
                  <c:v>0.39499576233578576</c:v>
                </c:pt>
                <c:pt idx="10">
                  <c:v>0.47421657813547358</c:v>
                </c:pt>
                <c:pt idx="11">
                  <c:v>0.55475698713955035</c:v>
                </c:pt>
                <c:pt idx="12">
                  <c:v>0.63252050178710062</c:v>
                </c:pt>
              </c:numCache>
            </c:numRef>
          </c:yVal>
          <c:smooth val="1"/>
          <c:extLst>
            <c:ext xmlns:c16="http://schemas.microsoft.com/office/drawing/2014/chart" uri="{C3380CC4-5D6E-409C-BE32-E72D297353CC}">
              <c16:uniqueId val="{00000002-61C6-4845-957F-502B26A5B6D9}"/>
            </c:ext>
          </c:extLst>
        </c:ser>
        <c:ser>
          <c:idx val="3"/>
          <c:order val="2"/>
          <c:tx>
            <c:strRef>
              <c:f>'Model 5'!$D$92</c:f>
              <c:strCache>
                <c:ptCount val="1"/>
                <c:pt idx="0">
                  <c:v>Lower 95%</c:v>
                </c:pt>
              </c:strCache>
            </c:strRef>
          </c:tx>
          <c:spPr>
            <a:ln w="12700">
              <a:solidFill>
                <a:srgbClr val="FF0000"/>
              </a:solidFill>
              <a:prstDash val="dash"/>
            </a:ln>
          </c:spPr>
          <c:marker>
            <c:symbol val="none"/>
          </c:marker>
          <c:xVal>
            <c:numRef>
              <c:f>'Model 5'!$B$93:$B$105</c:f>
              <c:numCache>
                <c:formatCode>#,##0.000</c:formatCode>
                <c:ptCount val="13"/>
                <c:pt idx="0">
                  <c:v>0</c:v>
                </c:pt>
                <c:pt idx="1">
                  <c:v>8.3333333333333329E-2</c:v>
                </c:pt>
                <c:pt idx="2">
                  <c:v>0.16666666666666666</c:v>
                </c:pt>
                <c:pt idx="3">
                  <c:v>0.25</c:v>
                </c:pt>
                <c:pt idx="4">
                  <c:v>0.33333333333333331</c:v>
                </c:pt>
                <c:pt idx="5">
                  <c:v>0.41666666666666663</c:v>
                </c:pt>
                <c:pt idx="6">
                  <c:v>0.5</c:v>
                </c:pt>
                <c:pt idx="7">
                  <c:v>0.58333333333333326</c:v>
                </c:pt>
                <c:pt idx="8">
                  <c:v>0.66666666666666663</c:v>
                </c:pt>
                <c:pt idx="9">
                  <c:v>0.75</c:v>
                </c:pt>
                <c:pt idx="10">
                  <c:v>0.83333333333333326</c:v>
                </c:pt>
                <c:pt idx="11">
                  <c:v>0.91666666666666663</c:v>
                </c:pt>
                <c:pt idx="12">
                  <c:v>1</c:v>
                </c:pt>
              </c:numCache>
            </c:numRef>
          </c:xVal>
          <c:yVal>
            <c:numRef>
              <c:f>'Model 5'!$D$93:$D$105</c:f>
              <c:numCache>
                <c:formatCode>#,##0.000</c:formatCode>
                <c:ptCount val="13"/>
                <c:pt idx="0">
                  <c:v>2.6786180825118414E-2</c:v>
                </c:pt>
                <c:pt idx="1">
                  <c:v>3.5954401007811367E-2</c:v>
                </c:pt>
                <c:pt idx="2">
                  <c:v>4.4776062874916332E-2</c:v>
                </c:pt>
                <c:pt idx="3">
                  <c:v>5.3862430691243711E-2</c:v>
                </c:pt>
                <c:pt idx="4">
                  <c:v>6.3824792803474625E-2</c:v>
                </c:pt>
                <c:pt idx="5">
                  <c:v>7.5031760712605755E-2</c:v>
                </c:pt>
                <c:pt idx="6">
                  <c:v>8.7747718181891574E-2</c:v>
                </c:pt>
                <c:pt idx="7">
                  <c:v>0.10219703710990874</c:v>
                </c:pt>
                <c:pt idx="8">
                  <c:v>0.11858454483540665</c:v>
                </c:pt>
                <c:pt idx="9">
                  <c:v>0.13709869670228619</c:v>
                </c:pt>
                <c:pt idx="10">
                  <c:v>0.15790690944154642</c:v>
                </c:pt>
                <c:pt idx="11">
                  <c:v>0.18114653496488536</c:v>
                </c:pt>
                <c:pt idx="12">
                  <c:v>0.20691314143334305</c:v>
                </c:pt>
              </c:numCache>
            </c:numRef>
          </c:yVal>
          <c:smooth val="1"/>
          <c:extLst>
            <c:ext xmlns:c16="http://schemas.microsoft.com/office/drawing/2014/chart" uri="{C3380CC4-5D6E-409C-BE32-E72D297353CC}">
              <c16:uniqueId val="{00000003-61C6-4845-957F-502B26A5B6D9}"/>
            </c:ext>
          </c:extLst>
        </c:ser>
        <c:ser>
          <c:idx val="0"/>
          <c:order val="3"/>
          <c:tx>
            <c:v>Mean</c:v>
          </c:tx>
          <c:spPr>
            <a:ln w="25400">
              <a:noFill/>
            </a:ln>
          </c:spPr>
          <c:marker>
            <c:symbol val="diamond"/>
            <c:size val="8"/>
            <c:spPr>
              <a:solidFill>
                <a:srgbClr val="9999FF"/>
              </a:solidFill>
              <a:ln w="9525" cap="rnd" cmpd="sng" algn="ctr">
                <a:solidFill>
                  <a:srgbClr val="0000FF"/>
                </a:solidFill>
                <a:prstDash val="solid"/>
                <a:round/>
                <a:headEnd type="none" w="med" len="med"/>
                <a:tailEnd type="none" w="med" len="med"/>
              </a:ln>
            </c:spPr>
          </c:marker>
          <c:xVal>
            <c:numRef>
              <c:f>'Model 5'!$B$90</c:f>
              <c:numCache>
                <c:formatCode>#,##0.000</c:formatCode>
                <c:ptCount val="1"/>
                <c:pt idx="0">
                  <c:v>1.7852588625350675E-3</c:v>
                </c:pt>
              </c:numCache>
            </c:numRef>
          </c:xVal>
          <c:yVal>
            <c:numRef>
              <c:f>'Model 5'!$C$90</c:f>
              <c:numCache>
                <c:formatCode>#,##0.000</c:formatCode>
                <c:ptCount val="1"/>
                <c:pt idx="0">
                  <c:v>3.4634568033115432E-2</c:v>
                </c:pt>
              </c:numCache>
            </c:numRef>
          </c:yVal>
          <c:smooth val="0"/>
          <c:extLst>
            <c:ext xmlns:c16="http://schemas.microsoft.com/office/drawing/2014/chart" uri="{C3380CC4-5D6E-409C-BE32-E72D297353CC}">
              <c16:uniqueId val="{00000000-61C6-4845-957F-502B26A5B6D9}"/>
            </c:ext>
          </c:extLst>
        </c:ser>
        <c:dLbls>
          <c:showLegendKey val="0"/>
          <c:showVal val="0"/>
          <c:showCatName val="0"/>
          <c:showSerName val="0"/>
          <c:showPercent val="0"/>
          <c:showBubbleSize val="0"/>
        </c:dLbls>
        <c:axId val="639611008"/>
        <c:axId val="639628480"/>
      </c:scatterChart>
      <c:valAx>
        <c:axId val="639611008"/>
        <c:scaling>
          <c:orientation val="minMax"/>
        </c:scaling>
        <c:delete val="0"/>
        <c:axPos val="b"/>
        <c:majorGridlines>
          <c:spPr>
            <a:ln w="3175">
              <a:solidFill>
                <a:srgbClr val="C0C0C0"/>
              </a:solidFill>
              <a:prstDash val="solid"/>
            </a:ln>
          </c:spPr>
        </c:majorGridlines>
        <c:title>
          <c:tx>
            <c:strRef>
              <c:f>'Model 5'!$AR$90</c:f>
              <c:strCache>
                <c:ptCount val="1"/>
                <c:pt idx="0">
                  <c:v>urgent_subj (min to max) 
Other Variables = Means</c:v>
                </c:pt>
              </c:strCache>
            </c:strRef>
          </c:tx>
          <c:overlay val="0"/>
        </c:title>
        <c:numFmt formatCode="General" sourceLinked="0"/>
        <c:majorTickMark val="out"/>
        <c:minorTickMark val="none"/>
        <c:tickLblPos val="nextTo"/>
        <c:crossAx val="639628480"/>
        <c:crosses val="autoZero"/>
        <c:crossBetween val="midCat"/>
      </c:valAx>
      <c:valAx>
        <c:axId val="639628480"/>
        <c:scaling>
          <c:orientation val="minMax"/>
          <c:max val="1"/>
          <c:min val="0"/>
        </c:scaling>
        <c:delete val="0"/>
        <c:axPos val="l"/>
        <c:majorGridlines>
          <c:spPr>
            <a:ln w="3175">
              <a:solidFill>
                <a:srgbClr val="C0C0C0"/>
              </a:solidFill>
              <a:prstDash val="solid"/>
            </a:ln>
          </c:spPr>
        </c:majorGridlines>
        <c:numFmt formatCode="0.0" sourceLinked="0"/>
        <c:majorTickMark val="out"/>
        <c:minorTickMark val="none"/>
        <c:tickLblPos val="nextTo"/>
        <c:crossAx val="639611008"/>
        <c:crosses val="autoZero"/>
        <c:crossBetween val="midCat"/>
      </c:valAx>
      <c:spPr>
        <a:ln w="6350">
          <a:solidFill>
            <a:srgbClr val="808080"/>
          </a:solidFill>
          <a:prstDash val="solid"/>
        </a:ln>
      </c:spPr>
    </c:plotArea>
    <c:legend>
      <c:legendPos val="r"/>
      <c:overlay val="0"/>
    </c:legend>
    <c:plotVisOnly val="1"/>
    <c:dispBlanksAs val="gap"/>
    <c:showDLblsOverMax val="0"/>
  </c:chart>
  <c:spPr>
    <a:solidFill>
      <a:srgbClr val="F3F3F3"/>
    </a:solidFill>
    <a:ln w="6350">
      <a:solidFill>
        <a:srgbClr val="808080"/>
      </a:solidFill>
      <a:prstDash val="solid"/>
    </a:ln>
  </c:spPr>
  <c:printSettings>
    <c:headerFooter/>
    <c:pageMargins b="0.75" l="0.7" r="0.7" t="0.75" header="0.3" footer="0.3"/>
    <c:pageSetup/>
  </c:printSettings>
</c:chartSpace>
</file>

<file path=xl/ctrlProps/ctrlProp1.xml><?xml version="1.0" encoding="utf-8"?>
<formControlPr xmlns="http://schemas.microsoft.com/office/spreadsheetml/2009/9/main" objectType="Spin" dx="22" fmlaLink="$AW$10" max="11" min="1" page="10" val="7"/>
</file>

<file path=xl/ctrlProps/ctrlProp10.xml><?xml version="1.0" encoding="utf-8"?>
<formControlPr xmlns="http://schemas.microsoft.com/office/spreadsheetml/2009/9/main" objectType="Spin" dx="22" fmlaLink="$AR$10" max="11" min="1" page="10" val="7"/>
</file>

<file path=xl/ctrlProps/ctrlProp11.xml><?xml version="1.0" encoding="utf-8"?>
<formControlPr xmlns="http://schemas.microsoft.com/office/spreadsheetml/2009/9/main" objectType="Spin" dx="22" fmlaLink="$AS$89" max="9" min="1" page="10"/>
</file>

<file path=xl/ctrlProps/ctrlProp12.xml><?xml version="1.0" encoding="utf-8"?>
<formControlPr xmlns="http://schemas.microsoft.com/office/spreadsheetml/2009/9/main" objectType="Spin" dx="22" fmlaLink="$AU$57" max="20" page="10" val="10"/>
</file>

<file path=xl/ctrlProps/ctrlProp13.xml><?xml version="1.0" encoding="utf-8"?>
<formControlPr xmlns="http://schemas.microsoft.com/office/spreadsheetml/2009/9/main" objectType="Spin" dx="22" fmlaLink="$AU$57" max="20" page="10" val="10"/>
</file>

<file path=xl/ctrlProps/ctrlProp14.xml><?xml version="1.0" encoding="utf-8"?>
<formControlPr xmlns="http://schemas.microsoft.com/office/spreadsheetml/2009/9/main" objectType="Spin" dx="22" fmlaLink="$AU$155" max="20" page="10" val="10"/>
</file>

<file path=xl/ctrlProps/ctrlProp15.xml><?xml version="1.0" encoding="utf-8"?>
<formControlPr xmlns="http://schemas.microsoft.com/office/spreadsheetml/2009/9/main" objectType="Spin" dx="22" fmlaLink="$AU$178" max="20" page="10" val="10"/>
</file>

<file path=xl/ctrlProps/ctrlProp16.xml><?xml version="1.0" encoding="utf-8"?>
<formControlPr xmlns="http://schemas.microsoft.com/office/spreadsheetml/2009/9/main" objectType="Spin" dx="22" fmlaLink="$AQ$10" max="11" min="1" page="10" val="7"/>
</file>

<file path=xl/ctrlProps/ctrlProp17.xml><?xml version="1.0" encoding="utf-8"?>
<formControlPr xmlns="http://schemas.microsoft.com/office/spreadsheetml/2009/9/main" objectType="Spin" dx="22" fmlaLink="$AR$86" max="8" min="1" page="10" val="8"/>
</file>

<file path=xl/ctrlProps/ctrlProp18.xml><?xml version="1.0" encoding="utf-8"?>
<formControlPr xmlns="http://schemas.microsoft.com/office/spreadsheetml/2009/9/main" objectType="Spin" dx="22" fmlaLink="$AT$54" max="20" page="10" val="10"/>
</file>

<file path=xl/ctrlProps/ctrlProp19.xml><?xml version="1.0" encoding="utf-8"?>
<formControlPr xmlns="http://schemas.microsoft.com/office/spreadsheetml/2009/9/main" objectType="Spin" dx="22" fmlaLink="$AT$54" max="20" page="10" val="10"/>
</file>

<file path=xl/ctrlProps/ctrlProp2.xml><?xml version="1.0" encoding="utf-8"?>
<formControlPr xmlns="http://schemas.microsoft.com/office/spreadsheetml/2009/9/main" objectType="Spin" dx="22" fmlaLink="$AZ$58" max="20" page="10" val="10"/>
</file>

<file path=xl/ctrlProps/ctrlProp20.xml><?xml version="1.0" encoding="utf-8"?>
<formControlPr xmlns="http://schemas.microsoft.com/office/spreadsheetml/2009/9/main" objectType="Spin" dx="22" fmlaLink="$AT$152" max="20" page="10" val="10"/>
</file>

<file path=xl/ctrlProps/ctrlProp21.xml><?xml version="1.0" encoding="utf-8"?>
<formControlPr xmlns="http://schemas.microsoft.com/office/spreadsheetml/2009/9/main" objectType="Spin" dx="22" fmlaLink="$AT$175" max="20" page="10" val="10"/>
</file>

<file path=xl/ctrlProps/ctrlProp3.xml><?xml version="1.0" encoding="utf-8"?>
<formControlPr xmlns="http://schemas.microsoft.com/office/spreadsheetml/2009/9/main" objectType="Spin" dx="22" fmlaLink="$AZ$58" max="20" page="10" val="10"/>
</file>

<file path=xl/ctrlProps/ctrlProp4.xml><?xml version="1.0" encoding="utf-8"?>
<formControlPr xmlns="http://schemas.microsoft.com/office/spreadsheetml/2009/9/main" objectType="Spin" dx="22" fmlaLink="$AU$10" max="11" min="1" page="10" val="7"/>
</file>

<file path=xl/ctrlProps/ctrlProp5.xml><?xml version="1.0" encoding="utf-8"?>
<formControlPr xmlns="http://schemas.microsoft.com/office/spreadsheetml/2009/9/main" objectType="Spin" dx="22" fmlaLink="$AX$54" max="20" page="10" val="10"/>
</file>

<file path=xl/ctrlProps/ctrlProp6.xml><?xml version="1.0" encoding="utf-8"?>
<formControlPr xmlns="http://schemas.microsoft.com/office/spreadsheetml/2009/9/main" objectType="Spin" dx="22" fmlaLink="$AX$54" max="20" page="10" val="10"/>
</file>

<file path=xl/ctrlProps/ctrlProp7.xml><?xml version="1.0" encoding="utf-8"?>
<formControlPr xmlns="http://schemas.microsoft.com/office/spreadsheetml/2009/9/main" objectType="Spin" dx="22" fmlaLink="$AT$10" max="11" min="1" page="10" val="7"/>
</file>

<file path=xl/ctrlProps/ctrlProp8.xml><?xml version="1.0" encoding="utf-8"?>
<formControlPr xmlns="http://schemas.microsoft.com/office/spreadsheetml/2009/9/main" objectType="Spin" dx="22" fmlaLink="$AW$49" max="20" page="10" val="10"/>
</file>

<file path=xl/ctrlProps/ctrlProp9.xml><?xml version="1.0" encoding="utf-8"?>
<formControlPr xmlns="http://schemas.microsoft.com/office/spreadsheetml/2009/9/main" objectType="Spin" dx="22" fmlaLink="$AW$49" max="20" page="10" val="10"/>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chart" Target="../charts/chart1.xml"/></Relationships>
</file>

<file path=xl/drawings/_rels/drawing5.xml.rels><?xml version="1.0" encoding="UTF-8" standalone="yes"?>
<Relationships xmlns="http://schemas.openxmlformats.org/package/2006/relationships"><Relationship Id="rId1" Type="http://schemas.openxmlformats.org/officeDocument/2006/relationships/chart" Target="../charts/chart2.xml"/></Relationships>
</file>

<file path=xl/drawings/_rels/drawing6.xml.rels><?xml version="1.0" encoding="UTF-8" standalone="yes"?>
<Relationships xmlns="http://schemas.openxmlformats.org/package/2006/relationships"><Relationship Id="rId1" Type="http://schemas.openxmlformats.org/officeDocument/2006/relationships/chart" Target="../charts/chart3.xml"/></Relationships>
</file>

<file path=xl/drawings/_rels/drawing7.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chart" Target="../charts/chart5.xml"/><Relationship Id="rId1" Type="http://schemas.openxmlformats.org/officeDocument/2006/relationships/chart" Target="../charts/chart4.xml"/><Relationship Id="rId6" Type="http://schemas.openxmlformats.org/officeDocument/2006/relationships/chart" Target="../charts/chart8.xml"/><Relationship Id="rId5" Type="http://schemas.openxmlformats.org/officeDocument/2006/relationships/chart" Target="../charts/chart7.xml"/><Relationship Id="rId4" Type="http://schemas.openxmlformats.org/officeDocument/2006/relationships/image" Target="../media/image3.emf"/></Relationships>
</file>

<file path=xl/drawings/_rels/drawing8.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chart" Target="../charts/chart10.xml"/><Relationship Id="rId1" Type="http://schemas.openxmlformats.org/officeDocument/2006/relationships/chart" Target="../charts/chart9.xml"/><Relationship Id="rId6" Type="http://schemas.openxmlformats.org/officeDocument/2006/relationships/chart" Target="../charts/chart13.xml"/><Relationship Id="rId5" Type="http://schemas.openxmlformats.org/officeDocument/2006/relationships/chart" Target="../charts/chart12.xml"/><Relationship Id="rId4" Type="http://schemas.openxmlformats.org/officeDocument/2006/relationships/image" Target="../media/image4.emf"/></Relationships>
</file>

<file path=xl/drawings/_rels/drawing9.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xdr:from>
      <xdr:col>1</xdr:col>
      <xdr:colOff>342901</xdr:colOff>
      <xdr:row>2</xdr:row>
      <xdr:rowOff>47625</xdr:rowOff>
    </xdr:from>
    <xdr:to>
      <xdr:col>14</xdr:col>
      <xdr:colOff>361951</xdr:colOff>
      <xdr:row>23</xdr:row>
      <xdr:rowOff>28575</xdr:rowOff>
    </xdr:to>
    <xdr:sp macro="" textlink="">
      <xdr:nvSpPr>
        <xdr:cNvPr id="2" name="TextBox 1"/>
        <xdr:cNvSpPr txBox="1"/>
      </xdr:nvSpPr>
      <xdr:spPr>
        <a:xfrm>
          <a:off x="676276" y="428625"/>
          <a:ext cx="6762750" cy="3981450"/>
        </a:xfrm>
        <a:prstGeom prst="rect">
          <a:avLst/>
        </a:prstGeom>
        <a:solidFill>
          <a:schemeClr val="accent4">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chemeClr val="dk1"/>
              </a:solidFill>
              <a:effectLst/>
              <a:latin typeface="+mn-lt"/>
              <a:ea typeface="+mn-ea"/>
              <a:cs typeface="+mn-cs"/>
            </a:rPr>
            <a:t>E-mail data for</a:t>
          </a:r>
          <a:r>
            <a:rPr lang="en-US" sz="1100" baseline="0">
              <a:solidFill>
                <a:schemeClr val="dk1"/>
              </a:solidFill>
              <a:effectLst/>
              <a:latin typeface="+mn-lt"/>
              <a:ea typeface="+mn-ea"/>
              <a:cs typeface="+mn-cs"/>
            </a:rPr>
            <a:t> logistic regression model for detecting spam</a:t>
          </a:r>
        </a:p>
        <a:p>
          <a:r>
            <a:rPr lang="en-US" sz="1100" baseline="0">
              <a:solidFill>
                <a:schemeClr val="dk1"/>
              </a:solidFill>
              <a:effectLst/>
              <a:latin typeface="+mn-lt"/>
              <a:ea typeface="+mn-ea"/>
              <a:cs typeface="+mn-cs"/>
            </a:rPr>
            <a:t>Source:      OpenIntro Statistics by Diez, Barr, and Cetinkaya-Rundel, 3rd ed.</a:t>
          </a:r>
        </a:p>
        <a:p>
          <a:r>
            <a:rPr lang="en-US" sz="1100" baseline="0">
              <a:solidFill>
                <a:schemeClr val="dk1"/>
              </a:solidFill>
              <a:effectLst/>
              <a:latin typeface="+mn-lt"/>
              <a:ea typeface="+mn-ea"/>
              <a:cs typeface="+mn-cs"/>
            </a:rPr>
            <a:t>https://drive.google.com/file/d/0B-DHaDEbiOGkc1RycUtIcUtIelE/view?pref=2&amp;pli=1  (see page 386ff)</a:t>
          </a:r>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Numbers are slightly different--the online data doesn't quite match the book.</a:t>
          </a:r>
        </a:p>
        <a:p>
          <a:r>
            <a:rPr lang="en-US" sz="1100">
              <a:solidFill>
                <a:schemeClr val="dk1"/>
              </a:solidFill>
              <a:effectLst/>
              <a:latin typeface="+mn-lt"/>
              <a:ea typeface="+mn-ea"/>
              <a:cs typeface="+mn-cs"/>
            </a:rPr>
            <a:t>Data</a:t>
          </a:r>
          <a:r>
            <a:rPr lang="en-US" sz="1100" baseline="0">
              <a:solidFill>
                <a:schemeClr val="dk1"/>
              </a:solidFill>
              <a:effectLst/>
              <a:latin typeface="+mn-lt"/>
              <a:ea typeface="+mn-ea"/>
              <a:cs typeface="+mn-cs"/>
            </a:rPr>
            <a:t> has been sorted on time and a row number variable has been added.</a:t>
          </a:r>
        </a:p>
        <a:p>
          <a:endParaRPr lang="en-US" sz="1100" baseline="0">
            <a:solidFill>
              <a:schemeClr val="dk1"/>
            </a:solidFill>
            <a:effectLst/>
            <a:latin typeface="+mn-lt"/>
            <a:ea typeface="+mn-ea"/>
            <a:cs typeface="+mn-cs"/>
          </a:endParaRPr>
        </a:p>
        <a:p>
          <a:r>
            <a:rPr lang="en-US" sz="1100" baseline="0">
              <a:solidFill>
                <a:schemeClr val="dk1"/>
              </a:solidFill>
              <a:effectLst/>
              <a:latin typeface="+mn-lt"/>
              <a:ea typeface="+mn-ea"/>
              <a:cs typeface="+mn-cs"/>
            </a:rPr>
            <a:t>The analysis shown here was carried out with RegressItLogistic, a free add-in for linear and logistic regression that is available at https://regressit.com.</a:t>
          </a:r>
          <a:endParaRPr lang="en-US" sz="1100">
            <a:solidFill>
              <a:schemeClr val="dk1"/>
            </a:solidFill>
            <a:effectLst/>
            <a:latin typeface="+mn-lt"/>
            <a:ea typeface="+mn-ea"/>
            <a:cs typeface="+mn-cs"/>
          </a:endParaRPr>
        </a:p>
        <a:p>
          <a:r>
            <a:rPr lang="en-US" sz="1100" baseline="0">
              <a:solidFill>
                <a:schemeClr val="dk1"/>
              </a:solidFill>
              <a:effectLst/>
              <a:latin typeface="+mn-lt"/>
              <a:ea typeface="+mn-ea"/>
              <a:cs typeface="+mn-cs"/>
            </a:rPr>
            <a:t> </a:t>
          </a:r>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Descriptions</a:t>
          </a:r>
          <a:r>
            <a:rPr lang="en-US" sz="1100" baseline="0">
              <a:solidFill>
                <a:schemeClr val="dk1"/>
              </a:solidFill>
              <a:effectLst/>
              <a:latin typeface="+mn-lt"/>
              <a:ea typeface="+mn-ea"/>
              <a:cs typeface="+mn-cs"/>
            </a:rPr>
            <a:t> of some of the variables:</a:t>
          </a:r>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spam	Specifies whether the message was spam</a:t>
          </a:r>
          <a:r>
            <a:rPr lang="en-US" sz="1100" baseline="0">
              <a:solidFill>
                <a:schemeClr val="dk1"/>
              </a:solidFill>
              <a:effectLst/>
              <a:latin typeface="+mn-lt"/>
              <a:ea typeface="+mn-ea"/>
              <a:cs typeface="+mn-cs"/>
            </a:rPr>
            <a:t> (dependent variable)</a:t>
          </a:r>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to multiple	An indicator variable for if more than one person was listed in the To fieldof the email.</a:t>
          </a:r>
        </a:p>
        <a:p>
          <a:r>
            <a:rPr lang="en-US" sz="1100">
              <a:solidFill>
                <a:schemeClr val="dk1"/>
              </a:solidFill>
              <a:effectLst/>
              <a:latin typeface="+mn-lt"/>
              <a:ea typeface="+mn-ea"/>
              <a:cs typeface="+mn-cs"/>
            </a:rPr>
            <a:t>cc	An indicator for if someone was CCed on the email.</a:t>
          </a:r>
        </a:p>
        <a:p>
          <a:r>
            <a:rPr lang="en-US" sz="1100">
              <a:solidFill>
                <a:schemeClr val="dk1"/>
              </a:solidFill>
              <a:effectLst/>
              <a:latin typeface="+mn-lt"/>
              <a:ea typeface="+mn-ea"/>
              <a:cs typeface="+mn-cs"/>
            </a:rPr>
            <a:t>attach	An indicator for if there was an attachment, such as a document or image.</a:t>
          </a:r>
        </a:p>
        <a:p>
          <a:r>
            <a:rPr lang="en-US" sz="1100">
              <a:solidFill>
                <a:schemeClr val="dk1"/>
              </a:solidFill>
              <a:effectLst/>
              <a:latin typeface="+mn-lt"/>
              <a:ea typeface="+mn-ea"/>
              <a:cs typeface="+mn-cs"/>
            </a:rPr>
            <a:t>dollar	An indicator for if the word “dollar” or dollar symbol ($) appeared in the email.</a:t>
          </a:r>
        </a:p>
        <a:p>
          <a:r>
            <a:rPr lang="en-US" sz="1100">
              <a:solidFill>
                <a:schemeClr val="dk1"/>
              </a:solidFill>
              <a:effectLst/>
              <a:latin typeface="+mn-lt"/>
              <a:ea typeface="+mn-ea"/>
              <a:cs typeface="+mn-cs"/>
            </a:rPr>
            <a:t>winner	An indicator for if the word “winner” appeared in the email message.</a:t>
          </a:r>
        </a:p>
        <a:p>
          <a:r>
            <a:rPr lang="en-US" sz="1100">
              <a:solidFill>
                <a:schemeClr val="dk1"/>
              </a:solidFill>
              <a:effectLst/>
              <a:latin typeface="+mn-lt"/>
              <a:ea typeface="+mn-ea"/>
              <a:cs typeface="+mn-cs"/>
            </a:rPr>
            <a:t>inherit	An indicator for if the word “inherit” (or a variation, like “inheritance”) appeared in the email.</a:t>
          </a:r>
        </a:p>
        <a:p>
          <a:r>
            <a:rPr lang="en-US" sz="1100">
              <a:solidFill>
                <a:schemeClr val="dk1"/>
              </a:solidFill>
              <a:effectLst/>
              <a:latin typeface="+mn-lt"/>
              <a:ea typeface="+mn-ea"/>
              <a:cs typeface="+mn-cs"/>
            </a:rPr>
            <a:t>password	An indicator for if the word “password” was present in the email.</a:t>
          </a:r>
        </a:p>
        <a:p>
          <a:r>
            <a:rPr lang="en-US" sz="1100">
              <a:solidFill>
                <a:schemeClr val="dk1"/>
              </a:solidFill>
              <a:effectLst/>
              <a:latin typeface="+mn-lt"/>
              <a:ea typeface="+mn-ea"/>
              <a:cs typeface="+mn-cs"/>
            </a:rPr>
            <a:t>format	Indicates if the email contained special formatting, such as bolding, tables,or links</a:t>
          </a:r>
        </a:p>
        <a:p>
          <a:r>
            <a:rPr lang="en-US" sz="1100">
              <a:solidFill>
                <a:schemeClr val="dk1"/>
              </a:solidFill>
              <a:effectLst/>
              <a:latin typeface="+mn-lt"/>
              <a:ea typeface="+mn-ea"/>
              <a:cs typeface="+mn-cs"/>
            </a:rPr>
            <a:t>re subj 	Indicates whether “Re:” was included at the start of the email subject.</a:t>
          </a:r>
        </a:p>
        <a:p>
          <a:r>
            <a:rPr lang="en-US" sz="1100">
              <a:solidFill>
                <a:schemeClr val="dk1"/>
              </a:solidFill>
              <a:effectLst/>
              <a:latin typeface="+mn-lt"/>
              <a:ea typeface="+mn-ea"/>
              <a:cs typeface="+mn-cs"/>
            </a:rPr>
            <a:t>exclaim subj	Indicates whether any exclamation point was included in the email subject.</a:t>
          </a:r>
        </a:p>
        <a:p>
          <a:endParaRPr 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10</xdr:col>
      <xdr:colOff>0</xdr:colOff>
      <xdr:row>23</xdr:row>
      <xdr:rowOff>0</xdr:rowOff>
    </xdr:from>
    <xdr:to>
      <xdr:col>14</xdr:col>
      <xdr:colOff>352425</xdr:colOff>
      <xdr:row>29</xdr:row>
      <xdr:rowOff>114300</xdr:rowOff>
    </xdr:to>
    <xdr:sp macro="" textlink="">
      <xdr:nvSpPr>
        <xdr:cNvPr id="2" name="TextBox 1"/>
        <xdr:cNvSpPr txBox="1"/>
      </xdr:nvSpPr>
      <xdr:spPr>
        <a:xfrm>
          <a:off x="7010400" y="304800"/>
          <a:ext cx="2790825" cy="1028700"/>
        </a:xfrm>
        <a:prstGeom prst="rect">
          <a:avLst/>
        </a:prstGeom>
        <a:solidFill>
          <a:schemeClr val="accent4">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aseline="0">
              <a:solidFill>
                <a:schemeClr val="dk1"/>
              </a:solidFill>
              <a:effectLst/>
              <a:latin typeface="+mn-lt"/>
              <a:ea typeface="+mn-ea"/>
              <a:cs typeface="+mn-cs"/>
            </a:rPr>
            <a:t>Descriptive statistics of all variables, with spam designated as the first variable so that its correlations with other variables are in the first column.</a:t>
          </a:r>
          <a:endParaRPr lang="en-US" sz="1100"/>
        </a:p>
      </xdr:txBody>
    </xdr:sp>
    <xdr:clientData/>
  </xdr:twoCellAnchor>
  <xdr:twoCellAnchor editAs="oneCell">
    <xdr:from>
      <xdr:col>3</xdr:col>
      <xdr:colOff>600075</xdr:colOff>
      <xdr:row>46</xdr:row>
      <xdr:rowOff>66675</xdr:rowOff>
    </xdr:from>
    <xdr:to>
      <xdr:col>15</xdr:col>
      <xdr:colOff>361032</xdr:colOff>
      <xdr:row>82</xdr:row>
      <xdr:rowOff>46942</xdr:rowOff>
    </xdr:to>
    <xdr:pic>
      <xdr:nvPicPr>
        <xdr:cNvPr id="3" name="Picture 2"/>
        <xdr:cNvPicPr>
          <a:picLocks noChangeAspect="1"/>
        </xdr:cNvPicPr>
      </xdr:nvPicPr>
      <xdr:blipFill>
        <a:blip xmlns:r="http://schemas.openxmlformats.org/officeDocument/2006/relationships" r:embed="rId1"/>
        <a:stretch>
          <a:fillRect/>
        </a:stretch>
      </xdr:blipFill>
      <xdr:spPr>
        <a:xfrm>
          <a:off x="3076575" y="3876675"/>
          <a:ext cx="7342857" cy="546666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4</xdr:col>
      <xdr:colOff>361950</xdr:colOff>
      <xdr:row>22</xdr:row>
      <xdr:rowOff>76199</xdr:rowOff>
    </xdr:from>
    <xdr:to>
      <xdr:col>11</xdr:col>
      <xdr:colOff>371475</xdr:colOff>
      <xdr:row>35</xdr:row>
      <xdr:rowOff>142874</xdr:rowOff>
    </xdr:to>
    <xdr:sp macro="" textlink="">
      <xdr:nvSpPr>
        <xdr:cNvPr id="3" name="TextBox 2"/>
        <xdr:cNvSpPr txBox="1"/>
      </xdr:nvSpPr>
      <xdr:spPr>
        <a:xfrm>
          <a:off x="3486150" y="228599"/>
          <a:ext cx="4505325" cy="2047875"/>
        </a:xfrm>
        <a:prstGeom prst="rect">
          <a:avLst/>
        </a:prstGeom>
        <a:solidFill>
          <a:schemeClr val="accent4">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This table was produced by re-running</a:t>
          </a:r>
          <a:r>
            <a:rPr lang="en-US" sz="1100" baseline="0"/>
            <a:t> the descriptive analysis with the "squared correlations with first variable" option turned on.   </a:t>
          </a:r>
          <a:r>
            <a:rPr lang="en-US" sz="1100" baseline="0">
              <a:solidFill>
                <a:schemeClr val="dk1"/>
              </a:solidFill>
              <a:effectLst/>
              <a:latin typeface="+mn-lt"/>
              <a:ea typeface="+mn-ea"/>
              <a:cs typeface="+mn-cs"/>
            </a:rPr>
            <a:t>The table can be sorted on correlations or squared correlations by using the Filter tool on the ribbon, as shown here. </a:t>
          </a:r>
          <a:r>
            <a:rPr lang="en-US" sz="1100" baseline="0"/>
            <a:t> The squared correlation table can be used to pre-select independent variables for a model in which the the first variable is the dependent variable.   When the linear or logistic regression procedure is launched from this sheet, all the other variables will be pre-selected except those that have been grayed-out by selecting their rows (or a range of cells spanning their rows) and then hitting the Remove button on the ribbon.   Here the 3 variables with the smallest squared correlations with spam have been de-selected.</a:t>
          </a:r>
        </a:p>
      </xdr:txBody>
    </xdr:sp>
    <xdr:clientData/>
  </xdr:twoCellAnchor>
  <xdr:twoCellAnchor editAs="oneCell">
    <xdr:from>
      <xdr:col>4</xdr:col>
      <xdr:colOff>19050</xdr:colOff>
      <xdr:row>37</xdr:row>
      <xdr:rowOff>133350</xdr:rowOff>
    </xdr:from>
    <xdr:to>
      <xdr:col>15</xdr:col>
      <xdr:colOff>427707</xdr:colOff>
      <xdr:row>73</xdr:row>
      <xdr:rowOff>123140</xdr:rowOff>
    </xdr:to>
    <xdr:pic>
      <xdr:nvPicPr>
        <xdr:cNvPr id="2" name="Picture 1"/>
        <xdr:cNvPicPr>
          <a:picLocks noChangeAspect="1"/>
        </xdr:cNvPicPr>
      </xdr:nvPicPr>
      <xdr:blipFill>
        <a:blip xmlns:r="http://schemas.openxmlformats.org/officeDocument/2006/relationships" r:embed="rId1"/>
        <a:stretch>
          <a:fillRect/>
        </a:stretch>
      </xdr:blipFill>
      <xdr:spPr>
        <a:xfrm>
          <a:off x="3143250" y="2571750"/>
          <a:ext cx="7342857" cy="547619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127000</xdr:colOff>
      <xdr:row>67</xdr:row>
      <xdr:rowOff>127001</xdr:rowOff>
    </xdr:from>
    <xdr:to>
      <xdr:col>8</xdr:col>
      <xdr:colOff>584200</xdr:colOff>
      <xdr:row>86</xdr:row>
      <xdr:rowOff>127001</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xdr:from>
          <xdr:col>9</xdr:col>
          <xdr:colOff>0</xdr:colOff>
          <xdr:row>9</xdr:row>
          <xdr:rowOff>0</xdr:rowOff>
        </xdr:from>
        <xdr:to>
          <xdr:col>10</xdr:col>
          <xdr:colOff>0</xdr:colOff>
          <xdr:row>11</xdr:row>
          <xdr:rowOff>85725</xdr:rowOff>
        </xdr:to>
        <xdr:sp macro="" textlink="">
          <xdr:nvSpPr>
            <xdr:cNvPr id="3073" name="Spinner 1" hidden="1">
              <a:extLst>
                <a:ext uri="{63B3BB69-23CF-44E3-9099-C40C66FF867C}">
                  <a14:compatExt spid="_x0000_s307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66675</xdr:colOff>
          <xdr:row>59</xdr:row>
          <xdr:rowOff>0</xdr:rowOff>
        </xdr:from>
        <xdr:to>
          <xdr:col>10</xdr:col>
          <xdr:colOff>66675</xdr:colOff>
          <xdr:row>61</xdr:row>
          <xdr:rowOff>95250</xdr:rowOff>
        </xdr:to>
        <xdr:sp macro="" textlink="">
          <xdr:nvSpPr>
            <xdr:cNvPr id="3074" name="Spinner 2" hidden="1">
              <a:extLst>
                <a:ext uri="{63B3BB69-23CF-44E3-9099-C40C66FF867C}">
                  <a14:compatExt spid="_x0000_s3074"/>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66675</xdr:colOff>
          <xdr:row>77</xdr:row>
          <xdr:rowOff>0</xdr:rowOff>
        </xdr:from>
        <xdr:to>
          <xdr:col>10</xdr:col>
          <xdr:colOff>66675</xdr:colOff>
          <xdr:row>79</xdr:row>
          <xdr:rowOff>95250</xdr:rowOff>
        </xdr:to>
        <xdr:sp macro="" textlink="">
          <xdr:nvSpPr>
            <xdr:cNvPr id="3075" name="Spinner 3" hidden="1">
              <a:extLst>
                <a:ext uri="{63B3BB69-23CF-44E3-9099-C40C66FF867C}">
                  <a14:compatExt spid="_x0000_s3075"/>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xdr:from>
      <xdr:col>10</xdr:col>
      <xdr:colOff>238124</xdr:colOff>
      <xdr:row>12</xdr:row>
      <xdr:rowOff>47624</xdr:rowOff>
    </xdr:from>
    <xdr:to>
      <xdr:col>14</xdr:col>
      <xdr:colOff>561975</xdr:colOff>
      <xdr:row>26</xdr:row>
      <xdr:rowOff>76200</xdr:rowOff>
    </xdr:to>
    <xdr:sp macro="" textlink="">
      <xdr:nvSpPr>
        <xdr:cNvPr id="6" name="TextBox 5"/>
        <xdr:cNvSpPr txBox="1"/>
      </xdr:nvSpPr>
      <xdr:spPr>
        <a:xfrm>
          <a:off x="7077074" y="1057274"/>
          <a:ext cx="2762251" cy="2057401"/>
        </a:xfrm>
        <a:prstGeom prst="rect">
          <a:avLst/>
        </a:prstGeom>
        <a:solidFill>
          <a:schemeClr val="accent4">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Here's</a:t>
          </a:r>
          <a:r>
            <a:rPr lang="en-US" sz="1100" baseline="0"/>
            <a:t> the resulting model.  The cofficient table has been sorted on P-values by using the Filter tool, and the two least significant variables have been flagged for removal (grayed out) by using the Remove tool.</a:t>
          </a:r>
        </a:p>
        <a:p>
          <a:endParaRPr lang="en-US" sz="1100" baseline="0"/>
        </a:p>
        <a:p>
          <a:r>
            <a:rPr lang="en-US" sz="1100" baseline="0"/>
            <a:t>Interestingly, sent_email (one of the two variables removed) has a pathologically large standardized coefficient--almost 6 in absolute value!  Standardized coefficients are usually less then 1 in magnitude.</a:t>
          </a:r>
          <a:endParaRPr 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127000</xdr:colOff>
      <xdr:row>63</xdr:row>
      <xdr:rowOff>127001</xdr:rowOff>
    </xdr:from>
    <xdr:to>
      <xdr:col>8</xdr:col>
      <xdr:colOff>584200</xdr:colOff>
      <xdr:row>82</xdr:row>
      <xdr:rowOff>127001</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xdr:from>
          <xdr:col>9</xdr:col>
          <xdr:colOff>0</xdr:colOff>
          <xdr:row>9</xdr:row>
          <xdr:rowOff>0</xdr:rowOff>
        </xdr:from>
        <xdr:to>
          <xdr:col>10</xdr:col>
          <xdr:colOff>0</xdr:colOff>
          <xdr:row>11</xdr:row>
          <xdr:rowOff>85725</xdr:rowOff>
        </xdr:to>
        <xdr:sp macro="" textlink="">
          <xdr:nvSpPr>
            <xdr:cNvPr id="8193" name="Spinner 1" hidden="1">
              <a:extLst>
                <a:ext uri="{63B3BB69-23CF-44E3-9099-C40C66FF867C}">
                  <a14:compatExt spid="_x0000_s819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66675</xdr:colOff>
          <xdr:row>55</xdr:row>
          <xdr:rowOff>0</xdr:rowOff>
        </xdr:from>
        <xdr:to>
          <xdr:col>10</xdr:col>
          <xdr:colOff>66675</xdr:colOff>
          <xdr:row>57</xdr:row>
          <xdr:rowOff>95250</xdr:rowOff>
        </xdr:to>
        <xdr:sp macro="" textlink="">
          <xdr:nvSpPr>
            <xdr:cNvPr id="8194" name="Spinner 2" hidden="1">
              <a:extLst>
                <a:ext uri="{63B3BB69-23CF-44E3-9099-C40C66FF867C}">
                  <a14:compatExt spid="_x0000_s8194"/>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66675</xdr:colOff>
          <xdr:row>73</xdr:row>
          <xdr:rowOff>0</xdr:rowOff>
        </xdr:from>
        <xdr:to>
          <xdr:col>10</xdr:col>
          <xdr:colOff>66675</xdr:colOff>
          <xdr:row>75</xdr:row>
          <xdr:rowOff>95250</xdr:rowOff>
        </xdr:to>
        <xdr:sp macro="" textlink="">
          <xdr:nvSpPr>
            <xdr:cNvPr id="8195" name="Spinner 3" hidden="1">
              <a:extLst>
                <a:ext uri="{63B3BB69-23CF-44E3-9099-C40C66FF867C}">
                  <a14:compatExt spid="_x0000_s8195"/>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xdr:from>
      <xdr:col>9</xdr:col>
      <xdr:colOff>600073</xdr:colOff>
      <xdr:row>14</xdr:row>
      <xdr:rowOff>47623</xdr:rowOff>
    </xdr:from>
    <xdr:to>
      <xdr:col>14</xdr:col>
      <xdr:colOff>542925</xdr:colOff>
      <xdr:row>27</xdr:row>
      <xdr:rowOff>76199</xdr:rowOff>
    </xdr:to>
    <xdr:sp macro="" textlink="">
      <xdr:nvSpPr>
        <xdr:cNvPr id="6" name="TextBox 5"/>
        <xdr:cNvSpPr txBox="1"/>
      </xdr:nvSpPr>
      <xdr:spPr>
        <a:xfrm>
          <a:off x="6829423" y="1352548"/>
          <a:ext cx="2990852" cy="1943101"/>
        </a:xfrm>
        <a:prstGeom prst="rect">
          <a:avLst/>
        </a:prstGeom>
        <a:solidFill>
          <a:schemeClr val="accent4">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Numchar will be removed next </a:t>
          </a:r>
          <a:r>
            <a:rPr lang="en-US" sz="1100" baseline="0"/>
            <a:t>due to its very high VIF and its high-magnitude coefficient correlation with line_breaks.  A VIF larger than 10 is often considered as a benchmark for significant multicollinearity.  It means that an R-squared value greater than 90% would be obtained in a regression of that independent variable on the others.  It is intuitive here that the number of line breaks should be somewhat redundant with the number of characters.</a:t>
          </a:r>
          <a:endParaRPr lang="en-US" sz="11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127000</xdr:colOff>
      <xdr:row>58</xdr:row>
      <xdr:rowOff>127001</xdr:rowOff>
    </xdr:from>
    <xdr:to>
      <xdr:col>8</xdr:col>
      <xdr:colOff>584200</xdr:colOff>
      <xdr:row>77</xdr:row>
      <xdr:rowOff>127001</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xdr:from>
          <xdr:col>9</xdr:col>
          <xdr:colOff>0</xdr:colOff>
          <xdr:row>9</xdr:row>
          <xdr:rowOff>0</xdr:rowOff>
        </xdr:from>
        <xdr:to>
          <xdr:col>10</xdr:col>
          <xdr:colOff>0</xdr:colOff>
          <xdr:row>11</xdr:row>
          <xdr:rowOff>85725</xdr:rowOff>
        </xdr:to>
        <xdr:sp macro="" textlink="">
          <xdr:nvSpPr>
            <xdr:cNvPr id="10241" name="Spinner 1" hidden="1">
              <a:extLst>
                <a:ext uri="{63B3BB69-23CF-44E3-9099-C40C66FF867C}">
                  <a14:compatExt spid="_x0000_s10241"/>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66675</xdr:colOff>
          <xdr:row>50</xdr:row>
          <xdr:rowOff>0</xdr:rowOff>
        </xdr:from>
        <xdr:to>
          <xdr:col>10</xdr:col>
          <xdr:colOff>66675</xdr:colOff>
          <xdr:row>52</xdr:row>
          <xdr:rowOff>95250</xdr:rowOff>
        </xdr:to>
        <xdr:sp macro="" textlink="">
          <xdr:nvSpPr>
            <xdr:cNvPr id="10242" name="Spinner 2" hidden="1">
              <a:extLst>
                <a:ext uri="{63B3BB69-23CF-44E3-9099-C40C66FF867C}">
                  <a14:compatExt spid="_x0000_s10242"/>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66675</xdr:colOff>
          <xdr:row>68</xdr:row>
          <xdr:rowOff>0</xdr:rowOff>
        </xdr:from>
        <xdr:to>
          <xdr:col>10</xdr:col>
          <xdr:colOff>66675</xdr:colOff>
          <xdr:row>70</xdr:row>
          <xdr:rowOff>95250</xdr:rowOff>
        </xdr:to>
        <xdr:sp macro="" textlink="">
          <xdr:nvSpPr>
            <xdr:cNvPr id="10243" name="Spinner 3" hidden="1">
              <a:extLst>
                <a:ext uri="{63B3BB69-23CF-44E3-9099-C40C66FF867C}">
                  <a14:compatExt spid="_x0000_s10243"/>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xdr:from>
      <xdr:col>10</xdr:col>
      <xdr:colOff>0</xdr:colOff>
      <xdr:row>17</xdr:row>
      <xdr:rowOff>0</xdr:rowOff>
    </xdr:from>
    <xdr:to>
      <xdr:col>13</xdr:col>
      <xdr:colOff>409575</xdr:colOff>
      <xdr:row>22</xdr:row>
      <xdr:rowOff>47625</xdr:rowOff>
    </xdr:to>
    <xdr:sp macro="" textlink="">
      <xdr:nvSpPr>
        <xdr:cNvPr id="6" name="TextBox 5"/>
        <xdr:cNvSpPr txBox="1"/>
      </xdr:nvSpPr>
      <xdr:spPr>
        <a:xfrm>
          <a:off x="6838950" y="1733550"/>
          <a:ext cx="2238375" cy="762000"/>
        </a:xfrm>
        <a:prstGeom prst="rect">
          <a:avLst/>
        </a:prstGeom>
        <a:solidFill>
          <a:schemeClr val="accent4">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The two least significant variables in this regression </a:t>
          </a:r>
          <a:r>
            <a:rPr lang="en-US" sz="1100" baseline="0"/>
            <a:t>(inherit and dollar) will be removed next.</a:t>
          </a:r>
          <a:endParaRPr lang="en-US"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127000</xdr:colOff>
      <xdr:row>88</xdr:row>
      <xdr:rowOff>127001</xdr:rowOff>
    </xdr:from>
    <xdr:to>
      <xdr:col>8</xdr:col>
      <xdr:colOff>584200</xdr:colOff>
      <xdr:row>107</xdr:row>
      <xdr:rowOff>127001</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127000</xdr:colOff>
      <xdr:row>66</xdr:row>
      <xdr:rowOff>127001</xdr:rowOff>
    </xdr:from>
    <xdr:to>
      <xdr:col>8</xdr:col>
      <xdr:colOff>584200</xdr:colOff>
      <xdr:row>85</xdr:row>
      <xdr:rowOff>127001</xdr:rowOff>
    </xdr:to>
    <xdr:graphicFrame macro="">
      <xdr:nvGraphicFramePr>
        <xdr:cNvPr id="3"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127000</xdr:colOff>
      <xdr:row>111</xdr:row>
      <xdr:rowOff>127001</xdr:rowOff>
    </xdr:from>
    <xdr:to>
      <xdr:col>8</xdr:col>
      <xdr:colOff>584200</xdr:colOff>
      <xdr:row>130</xdr:row>
      <xdr:rowOff>127001</xdr:rowOff>
    </xdr:to>
    <xdr:graphicFrame macro="">
      <xdr:nvGraphicFramePr>
        <xdr:cNvPr id="4"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127000</xdr:colOff>
      <xdr:row>133</xdr:row>
      <xdr:rowOff>127002</xdr:rowOff>
    </xdr:from>
    <xdr:to>
      <xdr:col>8</xdr:col>
      <xdr:colOff>584200</xdr:colOff>
      <xdr:row>152</xdr:row>
      <xdr:rowOff>127002</xdr:rowOff>
    </xdr:to>
    <xdr:pic>
      <xdr:nvPicPr>
        <xdr:cNvPr id="12308" name="Picture 20"/>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27000" y="19262727"/>
          <a:ext cx="5334000" cy="27146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127000</xdr:colOff>
      <xdr:row>156</xdr:row>
      <xdr:rowOff>47626</xdr:rowOff>
    </xdr:from>
    <xdr:to>
      <xdr:col>8</xdr:col>
      <xdr:colOff>584200</xdr:colOff>
      <xdr:row>175</xdr:row>
      <xdr:rowOff>47626</xdr:rowOff>
    </xdr:to>
    <xdr:graphicFrame macro="">
      <xdr:nvGraphicFramePr>
        <xdr:cNvPr id="6"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127000</xdr:colOff>
      <xdr:row>179</xdr:row>
      <xdr:rowOff>47626</xdr:rowOff>
    </xdr:from>
    <xdr:to>
      <xdr:col>8</xdr:col>
      <xdr:colOff>584200</xdr:colOff>
      <xdr:row>198</xdr:row>
      <xdr:rowOff>47626</xdr:rowOff>
    </xdr:to>
    <xdr:graphicFrame macro="">
      <xdr:nvGraphicFramePr>
        <xdr:cNvPr id="7"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mc:AlternateContent xmlns:mc="http://schemas.openxmlformats.org/markup-compatibility/2006">
    <mc:Choice xmlns:a14="http://schemas.microsoft.com/office/drawing/2010/main" Requires="a14">
      <xdr:twoCellAnchor>
        <xdr:from>
          <xdr:col>9</xdr:col>
          <xdr:colOff>0</xdr:colOff>
          <xdr:row>9</xdr:row>
          <xdr:rowOff>0</xdr:rowOff>
        </xdr:from>
        <xdr:to>
          <xdr:col>10</xdr:col>
          <xdr:colOff>0</xdr:colOff>
          <xdr:row>11</xdr:row>
          <xdr:rowOff>85725</xdr:rowOff>
        </xdr:to>
        <xdr:sp macro="" textlink="">
          <xdr:nvSpPr>
            <xdr:cNvPr id="12309" name="Spinner 21" hidden="1">
              <a:extLst>
                <a:ext uri="{63B3BB69-23CF-44E3-9099-C40C66FF867C}">
                  <a14:compatExt spid="_x0000_s1230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0</xdr:colOff>
          <xdr:row>91</xdr:row>
          <xdr:rowOff>0</xdr:rowOff>
        </xdr:from>
        <xdr:to>
          <xdr:col>10</xdr:col>
          <xdr:colOff>0</xdr:colOff>
          <xdr:row>93</xdr:row>
          <xdr:rowOff>95250</xdr:rowOff>
        </xdr:to>
        <xdr:sp macro="" textlink="">
          <xdr:nvSpPr>
            <xdr:cNvPr id="12310" name="Spinner 22" hidden="1">
              <a:extLst>
                <a:ext uri="{63B3BB69-23CF-44E3-9099-C40C66FF867C}">
                  <a14:compatExt spid="_x0000_s1231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66675</xdr:colOff>
          <xdr:row>58</xdr:row>
          <xdr:rowOff>0</xdr:rowOff>
        </xdr:from>
        <xdr:to>
          <xdr:col>10</xdr:col>
          <xdr:colOff>66675</xdr:colOff>
          <xdr:row>60</xdr:row>
          <xdr:rowOff>95250</xdr:rowOff>
        </xdr:to>
        <xdr:sp macro="" textlink="">
          <xdr:nvSpPr>
            <xdr:cNvPr id="12311" name="Spinner 23" hidden="1">
              <a:extLst>
                <a:ext uri="{63B3BB69-23CF-44E3-9099-C40C66FF867C}">
                  <a14:compatExt spid="_x0000_s12311"/>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66675</xdr:colOff>
          <xdr:row>76</xdr:row>
          <xdr:rowOff>0</xdr:rowOff>
        </xdr:from>
        <xdr:to>
          <xdr:col>10</xdr:col>
          <xdr:colOff>66675</xdr:colOff>
          <xdr:row>78</xdr:row>
          <xdr:rowOff>95250</xdr:rowOff>
        </xdr:to>
        <xdr:sp macro="" textlink="">
          <xdr:nvSpPr>
            <xdr:cNvPr id="12312" name="Spinner 24" hidden="1">
              <a:extLst>
                <a:ext uri="{63B3BB69-23CF-44E3-9099-C40C66FF867C}">
                  <a14:compatExt spid="_x0000_s12312"/>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0</xdr:colOff>
          <xdr:row>165</xdr:row>
          <xdr:rowOff>0</xdr:rowOff>
        </xdr:from>
        <xdr:to>
          <xdr:col>10</xdr:col>
          <xdr:colOff>0</xdr:colOff>
          <xdr:row>167</xdr:row>
          <xdr:rowOff>95250</xdr:rowOff>
        </xdr:to>
        <xdr:sp macro="" textlink="">
          <xdr:nvSpPr>
            <xdr:cNvPr id="12313" name="Spinner 25" hidden="1">
              <a:extLst>
                <a:ext uri="{63B3BB69-23CF-44E3-9099-C40C66FF867C}">
                  <a14:compatExt spid="_x0000_s1231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0</xdr:colOff>
          <xdr:row>188</xdr:row>
          <xdr:rowOff>0</xdr:rowOff>
        </xdr:from>
        <xdr:to>
          <xdr:col>10</xdr:col>
          <xdr:colOff>0</xdr:colOff>
          <xdr:row>190</xdr:row>
          <xdr:rowOff>95250</xdr:rowOff>
        </xdr:to>
        <xdr:sp macro="" textlink="">
          <xdr:nvSpPr>
            <xdr:cNvPr id="12314" name="Spinner 26" hidden="1">
              <a:extLst>
                <a:ext uri="{63B3BB69-23CF-44E3-9099-C40C66FF867C}">
                  <a14:compatExt spid="_x0000_s12314"/>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xdr:from>
      <xdr:col>10</xdr:col>
      <xdr:colOff>57148</xdr:colOff>
      <xdr:row>14</xdr:row>
      <xdr:rowOff>66674</xdr:rowOff>
    </xdr:from>
    <xdr:to>
      <xdr:col>14</xdr:col>
      <xdr:colOff>285749</xdr:colOff>
      <xdr:row>24</xdr:row>
      <xdr:rowOff>95250</xdr:rowOff>
    </xdr:to>
    <xdr:sp macro="" textlink="">
      <xdr:nvSpPr>
        <xdr:cNvPr id="15" name="TextBox 14"/>
        <xdr:cNvSpPr txBox="1"/>
      </xdr:nvSpPr>
      <xdr:spPr>
        <a:xfrm>
          <a:off x="6896098" y="1371599"/>
          <a:ext cx="2667001" cy="1514476"/>
        </a:xfrm>
        <a:prstGeom prst="rect">
          <a:avLst/>
        </a:prstGeom>
        <a:solidFill>
          <a:schemeClr val="accent4">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Row will be removed next, beause the </a:t>
          </a:r>
          <a:r>
            <a:rPr lang="en-US" sz="1100" baseline="0"/>
            <a:t>assumption of a time trend may not be reasonable.  See the actual and predicted vs. observation# chart below.</a:t>
          </a:r>
        </a:p>
        <a:p>
          <a:endParaRPr lang="en-US" sz="1100" baseline="0"/>
        </a:p>
        <a:p>
          <a:r>
            <a:rPr lang="en-US" sz="1100" baseline="0"/>
            <a:t>The variables in the coefficient table have not been-sorted in this picture, so that the logistic curve plot will be valid.</a:t>
          </a:r>
          <a:endParaRPr lang="en-US" sz="1100"/>
        </a:p>
      </xdr:txBody>
    </xdr:sp>
    <xdr:clientData/>
  </xdr:twoCellAnchor>
  <xdr:twoCellAnchor>
    <xdr:from>
      <xdr:col>11</xdr:col>
      <xdr:colOff>161925</xdr:colOff>
      <xdr:row>90</xdr:row>
      <xdr:rowOff>19051</xdr:rowOff>
    </xdr:from>
    <xdr:to>
      <xdr:col>16</xdr:col>
      <xdr:colOff>314325</xdr:colOff>
      <xdr:row>94</xdr:row>
      <xdr:rowOff>1</xdr:rowOff>
    </xdr:to>
    <xdr:sp macro="" textlink="">
      <xdr:nvSpPr>
        <xdr:cNvPr id="17" name="TextBox 16"/>
        <xdr:cNvSpPr txBox="1"/>
      </xdr:nvSpPr>
      <xdr:spPr>
        <a:xfrm>
          <a:off x="7610475" y="10106026"/>
          <a:ext cx="3200400" cy="552450"/>
        </a:xfrm>
        <a:prstGeom prst="rect">
          <a:avLst/>
        </a:prstGeom>
        <a:solidFill>
          <a:schemeClr val="accent4">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This plot gets</a:t>
          </a:r>
          <a:r>
            <a:rPr lang="en-US" sz="1100" baseline="0"/>
            <a:t> messed up if variables in the coefficient table are not sorted in alphabetical order.</a:t>
          </a:r>
          <a:endParaRPr lang="en-US" sz="1100"/>
        </a:p>
      </xdr:txBody>
    </xdr:sp>
    <xdr:clientData/>
  </xdr:twoCellAnchor>
  <xdr:twoCellAnchor>
    <xdr:from>
      <xdr:col>9</xdr:col>
      <xdr:colOff>590550</xdr:colOff>
      <xdr:row>137</xdr:row>
      <xdr:rowOff>19049</xdr:rowOff>
    </xdr:from>
    <xdr:to>
      <xdr:col>15</xdr:col>
      <xdr:colOff>361950</xdr:colOff>
      <xdr:row>150</xdr:row>
      <xdr:rowOff>0</xdr:rowOff>
    </xdr:to>
    <xdr:sp macro="" textlink="">
      <xdr:nvSpPr>
        <xdr:cNvPr id="16" name="TextBox 15"/>
        <xdr:cNvSpPr txBox="1"/>
      </xdr:nvSpPr>
      <xdr:spPr>
        <a:xfrm>
          <a:off x="6819900" y="16821149"/>
          <a:ext cx="3429000" cy="1838326"/>
        </a:xfrm>
        <a:prstGeom prst="rect">
          <a:avLst/>
        </a:prstGeom>
        <a:solidFill>
          <a:schemeClr val="accent4">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The upward trends in predicted probabilities for both positive and negative outcomes</a:t>
          </a:r>
          <a:r>
            <a:rPr lang="en-US" sz="1100" baseline="0"/>
            <a:t> are an artifact of including a time trend variable (row number).  In fact the relative proportions of positive and negative outcomes do not change much over time, i.e., the relative proportion of blue (red) markers does not change much from left to right in this picture in a systematic fashion.   However, a large batch of underpredicted spam messages arrived between rows 2200 and 3000.</a:t>
          </a:r>
          <a:endParaRPr lang="en-US" sz="11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127000</xdr:colOff>
      <xdr:row>85</xdr:row>
      <xdr:rowOff>127001</xdr:rowOff>
    </xdr:from>
    <xdr:to>
      <xdr:col>8</xdr:col>
      <xdr:colOff>584200</xdr:colOff>
      <xdr:row>104</xdr:row>
      <xdr:rowOff>127001</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127000</xdr:colOff>
      <xdr:row>63</xdr:row>
      <xdr:rowOff>127001</xdr:rowOff>
    </xdr:from>
    <xdr:to>
      <xdr:col>8</xdr:col>
      <xdr:colOff>584200</xdr:colOff>
      <xdr:row>82</xdr:row>
      <xdr:rowOff>127001</xdr:rowOff>
    </xdr:to>
    <xdr:graphicFrame macro="">
      <xdr:nvGraphicFramePr>
        <xdr:cNvPr id="3"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127000</xdr:colOff>
      <xdr:row>108</xdr:row>
      <xdr:rowOff>127001</xdr:rowOff>
    </xdr:from>
    <xdr:to>
      <xdr:col>8</xdr:col>
      <xdr:colOff>584200</xdr:colOff>
      <xdr:row>127</xdr:row>
      <xdr:rowOff>127001</xdr:rowOff>
    </xdr:to>
    <xdr:graphicFrame macro="">
      <xdr:nvGraphicFramePr>
        <xdr:cNvPr id="4"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127000</xdr:colOff>
      <xdr:row>130</xdr:row>
      <xdr:rowOff>127002</xdr:rowOff>
    </xdr:from>
    <xdr:to>
      <xdr:col>8</xdr:col>
      <xdr:colOff>584200</xdr:colOff>
      <xdr:row>149</xdr:row>
      <xdr:rowOff>127002</xdr:rowOff>
    </xdr:to>
    <xdr:pic>
      <xdr:nvPicPr>
        <xdr:cNvPr id="21524" name="Picture 20"/>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27000" y="18824577"/>
          <a:ext cx="5334000" cy="27146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127000</xdr:colOff>
      <xdr:row>153</xdr:row>
      <xdr:rowOff>47626</xdr:rowOff>
    </xdr:from>
    <xdr:to>
      <xdr:col>8</xdr:col>
      <xdr:colOff>584200</xdr:colOff>
      <xdr:row>172</xdr:row>
      <xdr:rowOff>47626</xdr:rowOff>
    </xdr:to>
    <xdr:graphicFrame macro="">
      <xdr:nvGraphicFramePr>
        <xdr:cNvPr id="6"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127000</xdr:colOff>
      <xdr:row>176</xdr:row>
      <xdr:rowOff>47626</xdr:rowOff>
    </xdr:from>
    <xdr:to>
      <xdr:col>8</xdr:col>
      <xdr:colOff>584200</xdr:colOff>
      <xdr:row>195</xdr:row>
      <xdr:rowOff>47626</xdr:rowOff>
    </xdr:to>
    <xdr:graphicFrame macro="">
      <xdr:nvGraphicFramePr>
        <xdr:cNvPr id="7"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mc:AlternateContent xmlns:mc="http://schemas.openxmlformats.org/markup-compatibility/2006">
    <mc:Choice xmlns:a14="http://schemas.microsoft.com/office/drawing/2010/main" Requires="a14">
      <xdr:twoCellAnchor>
        <xdr:from>
          <xdr:col>9</xdr:col>
          <xdr:colOff>0</xdr:colOff>
          <xdr:row>9</xdr:row>
          <xdr:rowOff>0</xdr:rowOff>
        </xdr:from>
        <xdr:to>
          <xdr:col>10</xdr:col>
          <xdr:colOff>0</xdr:colOff>
          <xdr:row>11</xdr:row>
          <xdr:rowOff>85725</xdr:rowOff>
        </xdr:to>
        <xdr:sp macro="" textlink="">
          <xdr:nvSpPr>
            <xdr:cNvPr id="21525" name="Spinner 21" hidden="1">
              <a:extLst>
                <a:ext uri="{63B3BB69-23CF-44E3-9099-C40C66FF867C}">
                  <a14:compatExt spid="_x0000_s21525"/>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0</xdr:colOff>
          <xdr:row>88</xdr:row>
          <xdr:rowOff>0</xdr:rowOff>
        </xdr:from>
        <xdr:to>
          <xdr:col>10</xdr:col>
          <xdr:colOff>0</xdr:colOff>
          <xdr:row>90</xdr:row>
          <xdr:rowOff>95250</xdr:rowOff>
        </xdr:to>
        <xdr:sp macro="" textlink="">
          <xdr:nvSpPr>
            <xdr:cNvPr id="21526" name="Spinner 22" hidden="1">
              <a:extLst>
                <a:ext uri="{63B3BB69-23CF-44E3-9099-C40C66FF867C}">
                  <a14:compatExt spid="_x0000_s21526"/>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66675</xdr:colOff>
          <xdr:row>55</xdr:row>
          <xdr:rowOff>0</xdr:rowOff>
        </xdr:from>
        <xdr:to>
          <xdr:col>10</xdr:col>
          <xdr:colOff>66675</xdr:colOff>
          <xdr:row>57</xdr:row>
          <xdr:rowOff>95250</xdr:rowOff>
        </xdr:to>
        <xdr:sp macro="" textlink="">
          <xdr:nvSpPr>
            <xdr:cNvPr id="21527" name="Spinner 23" hidden="1">
              <a:extLst>
                <a:ext uri="{63B3BB69-23CF-44E3-9099-C40C66FF867C}">
                  <a14:compatExt spid="_x0000_s21527"/>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66675</xdr:colOff>
          <xdr:row>73</xdr:row>
          <xdr:rowOff>0</xdr:rowOff>
        </xdr:from>
        <xdr:to>
          <xdr:col>10</xdr:col>
          <xdr:colOff>66675</xdr:colOff>
          <xdr:row>75</xdr:row>
          <xdr:rowOff>95250</xdr:rowOff>
        </xdr:to>
        <xdr:sp macro="" textlink="">
          <xdr:nvSpPr>
            <xdr:cNvPr id="21528" name="Spinner 24" hidden="1">
              <a:extLst>
                <a:ext uri="{63B3BB69-23CF-44E3-9099-C40C66FF867C}">
                  <a14:compatExt spid="_x0000_s2152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0</xdr:colOff>
          <xdr:row>162</xdr:row>
          <xdr:rowOff>0</xdr:rowOff>
        </xdr:from>
        <xdr:to>
          <xdr:col>10</xdr:col>
          <xdr:colOff>0</xdr:colOff>
          <xdr:row>164</xdr:row>
          <xdr:rowOff>95250</xdr:rowOff>
        </xdr:to>
        <xdr:sp macro="" textlink="">
          <xdr:nvSpPr>
            <xdr:cNvPr id="21529" name="Spinner 25" hidden="1">
              <a:extLst>
                <a:ext uri="{63B3BB69-23CF-44E3-9099-C40C66FF867C}">
                  <a14:compatExt spid="_x0000_s2152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0</xdr:colOff>
          <xdr:row>185</xdr:row>
          <xdr:rowOff>0</xdr:rowOff>
        </xdr:from>
        <xdr:to>
          <xdr:col>10</xdr:col>
          <xdr:colOff>0</xdr:colOff>
          <xdr:row>187</xdr:row>
          <xdr:rowOff>95250</xdr:rowOff>
        </xdr:to>
        <xdr:sp macro="" textlink="">
          <xdr:nvSpPr>
            <xdr:cNvPr id="21530" name="Spinner 26" hidden="1">
              <a:extLst>
                <a:ext uri="{63B3BB69-23CF-44E3-9099-C40C66FF867C}">
                  <a14:compatExt spid="_x0000_s2153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xdr:from>
      <xdr:col>11</xdr:col>
      <xdr:colOff>0</xdr:colOff>
      <xdr:row>16</xdr:row>
      <xdr:rowOff>0</xdr:rowOff>
    </xdr:from>
    <xdr:to>
      <xdr:col>14</xdr:col>
      <xdr:colOff>114300</xdr:colOff>
      <xdr:row>24</xdr:row>
      <xdr:rowOff>57149</xdr:rowOff>
    </xdr:to>
    <xdr:sp macro="" textlink="">
      <xdr:nvSpPr>
        <xdr:cNvPr id="15" name="TextBox 14"/>
        <xdr:cNvSpPr txBox="1"/>
      </xdr:nvSpPr>
      <xdr:spPr>
        <a:xfrm>
          <a:off x="7448550" y="1628775"/>
          <a:ext cx="1943100" cy="1219199"/>
        </a:xfrm>
        <a:prstGeom prst="rect">
          <a:avLst/>
        </a:prstGeom>
        <a:solidFill>
          <a:schemeClr val="accent4">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Everything</a:t>
          </a:r>
          <a:r>
            <a:rPr lang="en-US" sz="1100" baseline="0"/>
            <a:t> looks OK here.</a:t>
          </a:r>
        </a:p>
        <a:p>
          <a:endParaRPr lang="en-US" sz="1100" baseline="0"/>
        </a:p>
        <a:p>
          <a:r>
            <a:rPr lang="en-US" sz="1100" baseline="0"/>
            <a:t>Play with the spinners to see the effects of varying the cutoff level.</a:t>
          </a:r>
          <a:endParaRPr lang="en-US" sz="1100"/>
        </a:p>
      </xdr:txBody>
    </xdr:sp>
    <xdr:clientData/>
  </xdr:twoCellAnchor>
  <xdr:twoCellAnchor>
    <xdr:from>
      <xdr:col>12</xdr:col>
      <xdr:colOff>0</xdr:colOff>
      <xdr:row>94</xdr:row>
      <xdr:rowOff>0</xdr:rowOff>
    </xdr:from>
    <xdr:to>
      <xdr:col>16</xdr:col>
      <xdr:colOff>152400</xdr:colOff>
      <xdr:row>98</xdr:row>
      <xdr:rowOff>104775</xdr:rowOff>
    </xdr:to>
    <xdr:sp macro="" textlink="">
      <xdr:nvSpPr>
        <xdr:cNvPr id="16" name="TextBox 15"/>
        <xdr:cNvSpPr txBox="1"/>
      </xdr:nvSpPr>
      <xdr:spPr>
        <a:xfrm>
          <a:off x="8058150" y="10801350"/>
          <a:ext cx="2590800" cy="676275"/>
        </a:xfrm>
        <a:prstGeom prst="rect">
          <a:avLst/>
        </a:prstGeom>
        <a:solidFill>
          <a:schemeClr val="accent4">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This plot gets</a:t>
          </a:r>
          <a:r>
            <a:rPr lang="en-US" sz="1100" baseline="0"/>
            <a:t> messed up if variables in the coefficient table are not sorted in alphabetical order.</a:t>
          </a:r>
          <a:endParaRPr lang="en-US" sz="1100"/>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57148</xdr:colOff>
      <xdr:row>12</xdr:row>
      <xdr:rowOff>161924</xdr:rowOff>
    </xdr:from>
    <xdr:to>
      <xdr:col>10</xdr:col>
      <xdr:colOff>333375</xdr:colOff>
      <xdr:row>20</xdr:row>
      <xdr:rowOff>114300</xdr:rowOff>
    </xdr:to>
    <xdr:sp macro="" textlink="">
      <xdr:nvSpPr>
        <xdr:cNvPr id="2" name="TextBox 1"/>
        <xdr:cNvSpPr txBox="1"/>
      </xdr:nvSpPr>
      <xdr:spPr>
        <a:xfrm>
          <a:off x="57148" y="1876424"/>
          <a:ext cx="6553202" cy="1476376"/>
        </a:xfrm>
        <a:prstGeom prst="rect">
          <a:avLst/>
        </a:prstGeom>
        <a:solidFill>
          <a:schemeClr val="accent4">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3-fold cross-validation</a:t>
          </a:r>
          <a:r>
            <a:rPr lang="en-US" sz="1100" baseline="0"/>
            <a:t> of Model 5 using R.  The results look OK, i.e., classification accuracy statistics are nearly identical in the training and test periods.   When this model option is used for a model fitted in RStudio, the table of error statistics by fold is copied to the clipboard by default and can be pasted and reformatted here by using the Import R tool., as shown above.  There is also an option to import the complete results for the models fitted to each fold, which will show up on separate worksheets.  The complete text output that was produced in RStudio is shown below.  (It was just manually copied and pasted from the RStudio console window.)  This is customized output produced by the script generated by RegressIt, not the default output for a logistic regression model with cross-validation.  There are over 200 lines of output, including details of all models.</a:t>
          </a:r>
          <a:endParaRPr lang="en-US" sz="1100"/>
        </a:p>
      </xdr:txBody>
    </xdr:sp>
    <xdr:clientData/>
  </xdr:twoCellAnchor>
  <xdr:twoCellAnchor editAs="oneCell">
    <xdr:from>
      <xdr:col>10</xdr:col>
      <xdr:colOff>447675</xdr:colOff>
      <xdr:row>12</xdr:row>
      <xdr:rowOff>142875</xdr:rowOff>
    </xdr:from>
    <xdr:to>
      <xdr:col>23</xdr:col>
      <xdr:colOff>503845</xdr:colOff>
      <xdr:row>48</xdr:row>
      <xdr:rowOff>56303</xdr:rowOff>
    </xdr:to>
    <xdr:pic>
      <xdr:nvPicPr>
        <xdr:cNvPr id="3" name="Picture 2"/>
        <xdr:cNvPicPr>
          <a:picLocks noChangeAspect="1"/>
        </xdr:cNvPicPr>
      </xdr:nvPicPr>
      <xdr:blipFill>
        <a:blip xmlns:r="http://schemas.openxmlformats.org/officeDocument/2006/relationships" r:embed="rId1"/>
        <a:stretch>
          <a:fillRect/>
        </a:stretch>
      </xdr:blipFill>
      <xdr:spPr>
        <a:xfrm>
          <a:off x="6724650" y="1857375"/>
          <a:ext cx="7838095" cy="6771428"/>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6.v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openxmlformats.org/officeDocument/2006/relationships/ctrlProp" Target="../ctrlProps/ctrlProp1.xml"/><Relationship Id="rId2" Type="http://schemas.openxmlformats.org/officeDocument/2006/relationships/vmlDrawing" Target="../drawings/vmlDrawing1.vml"/><Relationship Id="rId1" Type="http://schemas.openxmlformats.org/officeDocument/2006/relationships/drawing" Target="../drawings/drawing4.xml"/><Relationship Id="rId6" Type="http://schemas.openxmlformats.org/officeDocument/2006/relationships/comments" Target="../comments1.xml"/><Relationship Id="rId5" Type="http://schemas.openxmlformats.org/officeDocument/2006/relationships/ctrlProp" Target="../ctrlProps/ctrlProp3.xml"/><Relationship Id="rId4" Type="http://schemas.openxmlformats.org/officeDocument/2006/relationships/ctrlProp" Target="../ctrlProps/ctrlProp2.xml"/></Relationships>
</file>

<file path=xl/worksheets/_rels/sheet5.xml.rels><?xml version="1.0" encoding="UTF-8" standalone="yes"?>
<Relationships xmlns="http://schemas.openxmlformats.org/package/2006/relationships"><Relationship Id="rId3" Type="http://schemas.openxmlformats.org/officeDocument/2006/relationships/ctrlProp" Target="../ctrlProps/ctrlProp4.xml"/><Relationship Id="rId2" Type="http://schemas.openxmlformats.org/officeDocument/2006/relationships/vmlDrawing" Target="../drawings/vmlDrawing2.vml"/><Relationship Id="rId1" Type="http://schemas.openxmlformats.org/officeDocument/2006/relationships/drawing" Target="../drawings/drawing5.xml"/><Relationship Id="rId6" Type="http://schemas.openxmlformats.org/officeDocument/2006/relationships/comments" Target="../comments2.xml"/><Relationship Id="rId5" Type="http://schemas.openxmlformats.org/officeDocument/2006/relationships/ctrlProp" Target="../ctrlProps/ctrlProp6.xml"/><Relationship Id="rId4" Type="http://schemas.openxmlformats.org/officeDocument/2006/relationships/ctrlProp" Target="../ctrlProps/ctrlProp5.xml"/></Relationships>
</file>

<file path=xl/worksheets/_rels/sheet6.xml.rels><?xml version="1.0" encoding="UTF-8" standalone="yes"?>
<Relationships xmlns="http://schemas.openxmlformats.org/package/2006/relationships"><Relationship Id="rId3" Type="http://schemas.openxmlformats.org/officeDocument/2006/relationships/ctrlProp" Target="../ctrlProps/ctrlProp7.xml"/><Relationship Id="rId2" Type="http://schemas.openxmlformats.org/officeDocument/2006/relationships/vmlDrawing" Target="../drawings/vmlDrawing3.vml"/><Relationship Id="rId1" Type="http://schemas.openxmlformats.org/officeDocument/2006/relationships/drawing" Target="../drawings/drawing6.xml"/><Relationship Id="rId6" Type="http://schemas.openxmlformats.org/officeDocument/2006/relationships/comments" Target="../comments3.xml"/><Relationship Id="rId5" Type="http://schemas.openxmlformats.org/officeDocument/2006/relationships/ctrlProp" Target="../ctrlProps/ctrlProp9.xml"/><Relationship Id="rId4" Type="http://schemas.openxmlformats.org/officeDocument/2006/relationships/ctrlProp" Target="../ctrlProps/ctrlProp8.xml"/></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15.xml"/><Relationship Id="rId3" Type="http://schemas.openxmlformats.org/officeDocument/2006/relationships/ctrlProp" Target="../ctrlProps/ctrlProp10.xml"/><Relationship Id="rId7" Type="http://schemas.openxmlformats.org/officeDocument/2006/relationships/ctrlProp" Target="../ctrlProps/ctrlProp14.xml"/><Relationship Id="rId2" Type="http://schemas.openxmlformats.org/officeDocument/2006/relationships/vmlDrawing" Target="../drawings/vmlDrawing4.vml"/><Relationship Id="rId1" Type="http://schemas.openxmlformats.org/officeDocument/2006/relationships/drawing" Target="../drawings/drawing7.xml"/><Relationship Id="rId6" Type="http://schemas.openxmlformats.org/officeDocument/2006/relationships/ctrlProp" Target="../ctrlProps/ctrlProp13.xml"/><Relationship Id="rId5" Type="http://schemas.openxmlformats.org/officeDocument/2006/relationships/ctrlProp" Target="../ctrlProps/ctrlProp12.xml"/><Relationship Id="rId4" Type="http://schemas.openxmlformats.org/officeDocument/2006/relationships/ctrlProp" Target="../ctrlProps/ctrlProp11.xml"/><Relationship Id="rId9" Type="http://schemas.openxmlformats.org/officeDocument/2006/relationships/comments" Target="../comments4.xml"/></Relationships>
</file>

<file path=xl/worksheets/_rels/sheet8.xml.rels><?xml version="1.0" encoding="UTF-8" standalone="yes"?>
<Relationships xmlns="http://schemas.openxmlformats.org/package/2006/relationships"><Relationship Id="rId8" Type="http://schemas.openxmlformats.org/officeDocument/2006/relationships/ctrlProp" Target="../ctrlProps/ctrlProp21.xml"/><Relationship Id="rId3" Type="http://schemas.openxmlformats.org/officeDocument/2006/relationships/ctrlProp" Target="../ctrlProps/ctrlProp16.xml"/><Relationship Id="rId7" Type="http://schemas.openxmlformats.org/officeDocument/2006/relationships/ctrlProp" Target="../ctrlProps/ctrlProp20.xml"/><Relationship Id="rId2" Type="http://schemas.openxmlformats.org/officeDocument/2006/relationships/vmlDrawing" Target="../drawings/vmlDrawing5.vml"/><Relationship Id="rId1" Type="http://schemas.openxmlformats.org/officeDocument/2006/relationships/drawing" Target="../drawings/drawing8.xml"/><Relationship Id="rId6" Type="http://schemas.openxmlformats.org/officeDocument/2006/relationships/ctrlProp" Target="../ctrlProps/ctrlProp19.xml"/><Relationship Id="rId5" Type="http://schemas.openxmlformats.org/officeDocument/2006/relationships/ctrlProp" Target="../ctrlProps/ctrlProp18.xml"/><Relationship Id="rId4" Type="http://schemas.openxmlformats.org/officeDocument/2006/relationships/ctrlProp" Target="../ctrlProps/ctrlProp17.xml"/><Relationship Id="rId9" Type="http://schemas.openxmlformats.org/officeDocument/2006/relationships/comments" Target="../comments5.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V3922"/>
  <sheetViews>
    <sheetView tabSelected="1" workbookViewId="0"/>
  </sheetViews>
  <sheetFormatPr defaultRowHeight="15" x14ac:dyDescent="0.25"/>
  <cols>
    <col min="1" max="1" width="5" bestFit="1" customWidth="1"/>
    <col min="2" max="2" width="5.7109375" bestFit="1" customWidth="1"/>
    <col min="3" max="3" width="11.42578125" bestFit="1" customWidth="1"/>
    <col min="4" max="4" width="5.28515625" bestFit="1" customWidth="1"/>
    <col min="5" max="5" width="3" bestFit="1" customWidth="1"/>
    <col min="6" max="6" width="10.85546875" bestFit="1" customWidth="1"/>
    <col min="7" max="7" width="15.85546875" bestFit="1" customWidth="1"/>
    <col min="8" max="9" width="6.42578125" bestFit="1" customWidth="1"/>
    <col min="10" max="10" width="6.140625" bestFit="1" customWidth="1"/>
    <col min="11" max="11" width="7.28515625" bestFit="1" customWidth="1"/>
    <col min="12" max="12" width="7" bestFit="1" customWidth="1"/>
    <col min="13" max="13" width="6.28515625" bestFit="1" customWidth="1"/>
    <col min="14" max="14" width="9.42578125" bestFit="1" customWidth="1"/>
    <col min="15" max="15" width="9.7109375" bestFit="1" customWidth="1"/>
    <col min="16" max="16" width="11.28515625" bestFit="1" customWidth="1"/>
    <col min="17" max="17" width="7" bestFit="1" customWidth="1"/>
    <col min="18" max="18" width="7.5703125" bestFit="1" customWidth="1"/>
    <col min="19" max="19" width="12.5703125" bestFit="1" customWidth="1"/>
    <col min="20" max="20" width="11.5703125" bestFit="1" customWidth="1"/>
    <col min="21" max="21" width="13.5703125" bestFit="1" customWidth="1"/>
    <col min="22" max="22" width="8" bestFit="1" customWidth="1"/>
  </cols>
  <sheetData>
    <row r="1" spans="1:22" x14ac:dyDescent="0.25">
      <c r="A1" t="s">
        <v>26</v>
      </c>
      <c r="B1" t="s">
        <v>0</v>
      </c>
      <c r="C1" t="s">
        <v>1</v>
      </c>
      <c r="D1" t="s">
        <v>2</v>
      </c>
      <c r="E1" t="s">
        <v>3</v>
      </c>
      <c r="F1" t="s">
        <v>4</v>
      </c>
      <c r="G1" t="s">
        <v>5</v>
      </c>
      <c r="H1" t="s">
        <v>6</v>
      </c>
      <c r="I1" t="s">
        <v>7</v>
      </c>
      <c r="J1" t="s">
        <v>8</v>
      </c>
      <c r="K1" t="s">
        <v>9</v>
      </c>
      <c r="L1" t="s">
        <v>10</v>
      </c>
      <c r="M1" t="s">
        <v>11</v>
      </c>
      <c r="N1" t="s">
        <v>12</v>
      </c>
      <c r="O1" t="s">
        <v>13</v>
      </c>
      <c r="P1" t="s">
        <v>14</v>
      </c>
      <c r="Q1" t="s">
        <v>15</v>
      </c>
      <c r="R1" t="s">
        <v>16</v>
      </c>
      <c r="S1" t="s">
        <v>17</v>
      </c>
      <c r="T1" t="s">
        <v>18</v>
      </c>
      <c r="U1" t="s">
        <v>19</v>
      </c>
      <c r="V1" t="s">
        <v>20</v>
      </c>
    </row>
    <row r="2" spans="1:22" x14ac:dyDescent="0.25">
      <c r="A2">
        <v>1</v>
      </c>
      <c r="B2">
        <v>0</v>
      </c>
      <c r="C2">
        <v>0</v>
      </c>
      <c r="D2">
        <v>1</v>
      </c>
      <c r="E2">
        <v>0</v>
      </c>
      <c r="F2">
        <v>0</v>
      </c>
      <c r="G2" s="1">
        <v>40908.928252314814</v>
      </c>
      <c r="H2">
        <v>0</v>
      </c>
      <c r="I2">
        <v>0</v>
      </c>
      <c r="J2">
        <v>0</v>
      </c>
      <c r="K2" t="s">
        <v>21</v>
      </c>
      <c r="L2">
        <v>0</v>
      </c>
      <c r="M2">
        <v>0</v>
      </c>
      <c r="N2">
        <v>0</v>
      </c>
      <c r="O2">
        <v>11.37</v>
      </c>
      <c r="P2">
        <v>202</v>
      </c>
      <c r="Q2">
        <v>1</v>
      </c>
      <c r="R2">
        <v>0</v>
      </c>
      <c r="S2">
        <v>0</v>
      </c>
      <c r="T2">
        <v>0</v>
      </c>
      <c r="U2">
        <v>0</v>
      </c>
      <c r="V2" t="s">
        <v>22</v>
      </c>
    </row>
    <row r="3" spans="1:22" x14ac:dyDescent="0.25">
      <c r="A3">
        <v>2</v>
      </c>
      <c r="B3">
        <v>0</v>
      </c>
      <c r="C3">
        <v>0</v>
      </c>
      <c r="D3">
        <v>1</v>
      </c>
      <c r="E3">
        <v>0</v>
      </c>
      <c r="F3">
        <v>0</v>
      </c>
      <c r="G3" s="1">
        <v>40908.961099537039</v>
      </c>
      <c r="H3">
        <v>0</v>
      </c>
      <c r="I3">
        <v>0</v>
      </c>
      <c r="J3">
        <v>0</v>
      </c>
      <c r="K3" t="s">
        <v>21</v>
      </c>
      <c r="L3">
        <v>0</v>
      </c>
      <c r="M3">
        <v>0</v>
      </c>
      <c r="N3">
        <v>0</v>
      </c>
      <c r="O3">
        <v>10.504</v>
      </c>
      <c r="P3">
        <v>202</v>
      </c>
      <c r="Q3">
        <v>1</v>
      </c>
      <c r="R3">
        <v>0</v>
      </c>
      <c r="S3">
        <v>0</v>
      </c>
      <c r="T3">
        <v>0</v>
      </c>
      <c r="U3">
        <v>1</v>
      </c>
      <c r="V3" t="s">
        <v>23</v>
      </c>
    </row>
    <row r="4" spans="1:22" x14ac:dyDescent="0.25">
      <c r="A4">
        <v>3</v>
      </c>
      <c r="B4">
        <v>0</v>
      </c>
      <c r="C4">
        <v>0</v>
      </c>
      <c r="D4">
        <v>1</v>
      </c>
      <c r="E4">
        <v>0</v>
      </c>
      <c r="F4">
        <v>0</v>
      </c>
      <c r="G4" s="1">
        <v>40909.048483796294</v>
      </c>
      <c r="H4">
        <v>0</v>
      </c>
      <c r="I4">
        <v>0</v>
      </c>
      <c r="J4">
        <v>0</v>
      </c>
      <c r="K4" t="s">
        <v>21</v>
      </c>
      <c r="L4">
        <v>0</v>
      </c>
      <c r="M4">
        <v>0</v>
      </c>
      <c r="N4">
        <v>0</v>
      </c>
      <c r="O4">
        <v>13.256</v>
      </c>
      <c r="P4">
        <v>255</v>
      </c>
      <c r="Q4">
        <v>1</v>
      </c>
      <c r="R4">
        <v>0</v>
      </c>
      <c r="S4">
        <v>0</v>
      </c>
      <c r="T4">
        <v>0</v>
      </c>
      <c r="U4">
        <v>48</v>
      </c>
      <c r="V4" t="s">
        <v>23</v>
      </c>
    </row>
    <row r="5" spans="1:22" x14ac:dyDescent="0.25">
      <c r="A5">
        <v>4</v>
      </c>
      <c r="B5">
        <v>0</v>
      </c>
      <c r="C5">
        <v>0</v>
      </c>
      <c r="D5">
        <v>1</v>
      </c>
      <c r="E5">
        <v>0</v>
      </c>
      <c r="F5">
        <v>0</v>
      </c>
      <c r="G5" s="1">
        <v>40909.083344907405</v>
      </c>
      <c r="H5">
        <v>0</v>
      </c>
      <c r="I5">
        <v>0</v>
      </c>
      <c r="J5">
        <v>0</v>
      </c>
      <c r="K5" t="s">
        <v>21</v>
      </c>
      <c r="L5">
        <v>0</v>
      </c>
      <c r="M5">
        <v>0</v>
      </c>
      <c r="N5">
        <v>2</v>
      </c>
      <c r="O5">
        <v>1.2310000000000001</v>
      </c>
      <c r="P5">
        <v>29</v>
      </c>
      <c r="Q5">
        <v>0</v>
      </c>
      <c r="R5">
        <v>0</v>
      </c>
      <c r="S5">
        <v>0</v>
      </c>
      <c r="T5">
        <v>0</v>
      </c>
      <c r="U5">
        <v>1</v>
      </c>
      <c r="V5" t="s">
        <v>24</v>
      </c>
    </row>
    <row r="6" spans="1:22" x14ac:dyDescent="0.25">
      <c r="A6">
        <v>5</v>
      </c>
      <c r="B6">
        <v>0</v>
      </c>
      <c r="C6">
        <v>0</v>
      </c>
      <c r="D6">
        <v>1</v>
      </c>
      <c r="E6">
        <v>0</v>
      </c>
      <c r="F6">
        <v>0</v>
      </c>
      <c r="G6" s="1">
        <v>40909.086643518516</v>
      </c>
      <c r="H6">
        <v>0</v>
      </c>
      <c r="I6">
        <v>0</v>
      </c>
      <c r="J6">
        <v>0</v>
      </c>
      <c r="K6" t="s">
        <v>21</v>
      </c>
      <c r="L6">
        <v>0</v>
      </c>
      <c r="M6">
        <v>0</v>
      </c>
      <c r="N6">
        <v>2</v>
      </c>
      <c r="O6">
        <v>1.091</v>
      </c>
      <c r="P6">
        <v>25</v>
      </c>
      <c r="Q6">
        <v>0</v>
      </c>
      <c r="R6">
        <v>0</v>
      </c>
      <c r="S6">
        <v>0</v>
      </c>
      <c r="T6">
        <v>0</v>
      </c>
      <c r="U6">
        <v>1</v>
      </c>
      <c r="V6" t="s">
        <v>24</v>
      </c>
    </row>
    <row r="7" spans="1:22" x14ac:dyDescent="0.25">
      <c r="A7">
        <v>6</v>
      </c>
      <c r="B7">
        <v>0</v>
      </c>
      <c r="C7">
        <v>0</v>
      </c>
      <c r="D7">
        <v>1</v>
      </c>
      <c r="E7">
        <v>0</v>
      </c>
      <c r="F7">
        <v>0</v>
      </c>
      <c r="G7" s="1">
        <v>40909.333703703705</v>
      </c>
      <c r="H7">
        <v>0</v>
      </c>
      <c r="I7">
        <v>0</v>
      </c>
      <c r="J7">
        <v>4</v>
      </c>
      <c r="K7" t="s">
        <v>21</v>
      </c>
      <c r="L7">
        <v>1</v>
      </c>
      <c r="M7">
        <v>0</v>
      </c>
      <c r="N7">
        <v>0</v>
      </c>
      <c r="O7">
        <v>7.7729999999999997</v>
      </c>
      <c r="P7">
        <v>192</v>
      </c>
      <c r="Q7">
        <v>1</v>
      </c>
      <c r="R7">
        <v>0</v>
      </c>
      <c r="S7">
        <v>0</v>
      </c>
      <c r="T7">
        <v>0</v>
      </c>
      <c r="U7">
        <v>6</v>
      </c>
      <c r="V7" t="s">
        <v>23</v>
      </c>
    </row>
    <row r="8" spans="1:22" x14ac:dyDescent="0.25">
      <c r="A8">
        <v>7</v>
      </c>
      <c r="B8">
        <v>0</v>
      </c>
      <c r="C8">
        <v>1</v>
      </c>
      <c r="D8">
        <v>1</v>
      </c>
      <c r="E8">
        <v>0</v>
      </c>
      <c r="F8">
        <v>1</v>
      </c>
      <c r="G8" s="1">
        <v>40909.413263888891</v>
      </c>
      <c r="H8">
        <v>0</v>
      </c>
      <c r="I8">
        <v>0</v>
      </c>
      <c r="J8">
        <v>0</v>
      </c>
      <c r="K8" t="s">
        <v>21</v>
      </c>
      <c r="L8">
        <v>0</v>
      </c>
      <c r="M8">
        <v>0</v>
      </c>
      <c r="N8">
        <v>0</v>
      </c>
      <c r="O8">
        <v>4.8369999999999997</v>
      </c>
      <c r="P8">
        <v>193</v>
      </c>
      <c r="Q8">
        <v>1</v>
      </c>
      <c r="R8">
        <v>0</v>
      </c>
      <c r="S8">
        <v>0</v>
      </c>
      <c r="T8">
        <v>0</v>
      </c>
      <c r="U8">
        <v>1</v>
      </c>
      <c r="V8" t="s">
        <v>22</v>
      </c>
    </row>
    <row r="9" spans="1:22" x14ac:dyDescent="0.25">
      <c r="A9">
        <v>8</v>
      </c>
      <c r="B9">
        <v>0</v>
      </c>
      <c r="C9">
        <v>0</v>
      </c>
      <c r="D9">
        <v>1</v>
      </c>
      <c r="E9">
        <v>0</v>
      </c>
      <c r="F9">
        <v>0</v>
      </c>
      <c r="G9" s="1">
        <v>40909.425000000003</v>
      </c>
      <c r="H9">
        <v>0</v>
      </c>
      <c r="I9">
        <v>0</v>
      </c>
      <c r="J9">
        <v>0</v>
      </c>
      <c r="K9" t="s">
        <v>21</v>
      </c>
      <c r="L9">
        <v>0</v>
      </c>
      <c r="M9">
        <v>0</v>
      </c>
      <c r="N9">
        <v>0</v>
      </c>
      <c r="O9">
        <v>2.6429999999999998</v>
      </c>
      <c r="P9">
        <v>68</v>
      </c>
      <c r="Q9">
        <v>1</v>
      </c>
      <c r="R9">
        <v>0</v>
      </c>
      <c r="S9">
        <v>0</v>
      </c>
      <c r="T9">
        <v>0</v>
      </c>
      <c r="U9">
        <v>0</v>
      </c>
      <c r="V9" t="s">
        <v>23</v>
      </c>
    </row>
    <row r="10" spans="1:22" x14ac:dyDescent="0.25">
      <c r="A10">
        <v>9</v>
      </c>
      <c r="B10">
        <v>0</v>
      </c>
      <c r="C10">
        <v>0</v>
      </c>
      <c r="D10">
        <v>1</v>
      </c>
      <c r="E10">
        <v>0</v>
      </c>
      <c r="F10">
        <v>1</v>
      </c>
      <c r="G10" s="1">
        <v>40909.433148148149</v>
      </c>
      <c r="H10">
        <v>0</v>
      </c>
      <c r="I10">
        <v>0</v>
      </c>
      <c r="J10">
        <v>0</v>
      </c>
      <c r="K10" t="s">
        <v>21</v>
      </c>
      <c r="L10">
        <v>0</v>
      </c>
      <c r="M10">
        <v>0</v>
      </c>
      <c r="N10">
        <v>0</v>
      </c>
      <c r="O10">
        <v>0.86899999999999999</v>
      </c>
      <c r="P10">
        <v>25</v>
      </c>
      <c r="Q10">
        <v>1</v>
      </c>
      <c r="R10">
        <v>0</v>
      </c>
      <c r="S10">
        <v>0</v>
      </c>
      <c r="T10">
        <v>0</v>
      </c>
      <c r="U10">
        <v>2</v>
      </c>
      <c r="V10" t="s">
        <v>23</v>
      </c>
    </row>
    <row r="11" spans="1:22" x14ac:dyDescent="0.25">
      <c r="A11">
        <v>10</v>
      </c>
      <c r="B11">
        <v>0</v>
      </c>
      <c r="C11">
        <v>1</v>
      </c>
      <c r="D11">
        <v>1</v>
      </c>
      <c r="E11">
        <v>1</v>
      </c>
      <c r="F11">
        <v>1</v>
      </c>
      <c r="G11" s="1">
        <v>40909.448159722226</v>
      </c>
      <c r="H11">
        <v>1</v>
      </c>
      <c r="I11">
        <v>1</v>
      </c>
      <c r="J11">
        <v>0</v>
      </c>
      <c r="K11" t="s">
        <v>21</v>
      </c>
      <c r="L11">
        <v>0</v>
      </c>
      <c r="M11">
        <v>0</v>
      </c>
      <c r="N11">
        <v>0</v>
      </c>
      <c r="O11">
        <v>7.4210000000000003</v>
      </c>
      <c r="P11">
        <v>237</v>
      </c>
      <c r="Q11">
        <v>1</v>
      </c>
      <c r="R11">
        <v>0</v>
      </c>
      <c r="S11">
        <v>0</v>
      </c>
      <c r="T11">
        <v>0</v>
      </c>
      <c r="U11">
        <v>18</v>
      </c>
      <c r="V11" t="s">
        <v>23</v>
      </c>
    </row>
    <row r="12" spans="1:22" x14ac:dyDescent="0.25">
      <c r="A12">
        <v>11</v>
      </c>
      <c r="B12">
        <v>1</v>
      </c>
      <c r="C12">
        <v>0</v>
      </c>
      <c r="D12">
        <v>1</v>
      </c>
      <c r="E12">
        <v>0</v>
      </c>
      <c r="F12">
        <v>0</v>
      </c>
      <c r="G12" s="1">
        <v>40909.452326388891</v>
      </c>
      <c r="H12">
        <v>0</v>
      </c>
      <c r="I12">
        <v>0</v>
      </c>
      <c r="J12">
        <v>0</v>
      </c>
      <c r="K12" t="s">
        <v>21</v>
      </c>
      <c r="L12">
        <v>0</v>
      </c>
      <c r="M12">
        <v>0</v>
      </c>
      <c r="N12">
        <v>0</v>
      </c>
      <c r="O12">
        <v>20.132999999999999</v>
      </c>
      <c r="P12">
        <v>364</v>
      </c>
      <c r="Q12">
        <v>1</v>
      </c>
      <c r="R12">
        <v>0</v>
      </c>
      <c r="S12">
        <v>0</v>
      </c>
      <c r="T12">
        <v>0</v>
      </c>
      <c r="U12">
        <v>8</v>
      </c>
      <c r="V12" t="s">
        <v>23</v>
      </c>
    </row>
    <row r="13" spans="1:22" x14ac:dyDescent="0.25">
      <c r="A13">
        <v>12</v>
      </c>
      <c r="B13">
        <v>1</v>
      </c>
      <c r="C13">
        <v>0</v>
      </c>
      <c r="D13">
        <v>1</v>
      </c>
      <c r="E13">
        <v>0</v>
      </c>
      <c r="F13">
        <v>0</v>
      </c>
      <c r="G13" s="1">
        <v>40909.473553240743</v>
      </c>
      <c r="H13">
        <v>0</v>
      </c>
      <c r="I13">
        <v>0</v>
      </c>
      <c r="J13">
        <v>0</v>
      </c>
      <c r="K13" t="s">
        <v>21</v>
      </c>
      <c r="L13">
        <v>0</v>
      </c>
      <c r="M13">
        <v>0</v>
      </c>
      <c r="N13">
        <v>0</v>
      </c>
      <c r="O13">
        <v>3.7959999999999998</v>
      </c>
      <c r="P13">
        <v>71</v>
      </c>
      <c r="Q13">
        <v>1</v>
      </c>
      <c r="R13">
        <v>0</v>
      </c>
      <c r="S13">
        <v>0</v>
      </c>
      <c r="T13">
        <v>0</v>
      </c>
      <c r="U13">
        <v>4</v>
      </c>
      <c r="V13" t="s">
        <v>23</v>
      </c>
    </row>
    <row r="14" spans="1:22" x14ac:dyDescent="0.25">
      <c r="A14">
        <v>13</v>
      </c>
      <c r="B14">
        <v>0</v>
      </c>
      <c r="C14">
        <v>0</v>
      </c>
      <c r="D14">
        <v>1</v>
      </c>
      <c r="E14">
        <v>1</v>
      </c>
      <c r="F14">
        <v>1</v>
      </c>
      <c r="G14" s="1">
        <v>40909.485092592593</v>
      </c>
      <c r="H14">
        <v>0</v>
      </c>
      <c r="I14">
        <v>0</v>
      </c>
      <c r="J14">
        <v>0</v>
      </c>
      <c r="K14" t="s">
        <v>21</v>
      </c>
      <c r="L14">
        <v>0</v>
      </c>
      <c r="M14">
        <v>0</v>
      </c>
      <c r="N14">
        <v>0</v>
      </c>
      <c r="O14">
        <v>15.074999999999999</v>
      </c>
      <c r="P14">
        <v>354</v>
      </c>
      <c r="Q14">
        <v>1</v>
      </c>
      <c r="R14">
        <v>1</v>
      </c>
      <c r="S14">
        <v>0</v>
      </c>
      <c r="T14">
        <v>0</v>
      </c>
      <c r="U14">
        <v>10</v>
      </c>
      <c r="V14" t="s">
        <v>23</v>
      </c>
    </row>
    <row r="15" spans="1:22" x14ac:dyDescent="0.25">
      <c r="A15">
        <v>14</v>
      </c>
      <c r="B15">
        <v>0</v>
      </c>
      <c r="C15">
        <v>0</v>
      </c>
      <c r="D15">
        <v>1</v>
      </c>
      <c r="E15">
        <v>0</v>
      </c>
      <c r="F15">
        <v>0</v>
      </c>
      <c r="G15" s="1">
        <v>40909.547905092593</v>
      </c>
      <c r="H15">
        <v>0</v>
      </c>
      <c r="I15">
        <v>0</v>
      </c>
      <c r="J15">
        <v>0</v>
      </c>
      <c r="K15" t="s">
        <v>21</v>
      </c>
      <c r="L15">
        <v>0</v>
      </c>
      <c r="M15">
        <v>0</v>
      </c>
      <c r="N15">
        <v>0</v>
      </c>
      <c r="O15">
        <v>3.0510000000000002</v>
      </c>
      <c r="P15">
        <v>69</v>
      </c>
      <c r="Q15">
        <v>0</v>
      </c>
      <c r="R15">
        <v>0</v>
      </c>
      <c r="S15">
        <v>0</v>
      </c>
      <c r="T15">
        <v>0</v>
      </c>
      <c r="U15">
        <v>1</v>
      </c>
      <c r="V15" t="s">
        <v>23</v>
      </c>
    </row>
    <row r="16" spans="1:22" x14ac:dyDescent="0.25">
      <c r="A16">
        <v>15</v>
      </c>
      <c r="B16">
        <v>0</v>
      </c>
      <c r="C16">
        <v>0</v>
      </c>
      <c r="D16">
        <v>1</v>
      </c>
      <c r="E16">
        <v>1</v>
      </c>
      <c r="F16">
        <v>0</v>
      </c>
      <c r="G16" s="1">
        <v>40909.570034722223</v>
      </c>
      <c r="H16">
        <v>0</v>
      </c>
      <c r="I16">
        <v>0</v>
      </c>
      <c r="J16">
        <v>0</v>
      </c>
      <c r="K16" t="s">
        <v>21</v>
      </c>
      <c r="L16">
        <v>0</v>
      </c>
      <c r="M16">
        <v>0</v>
      </c>
      <c r="N16">
        <v>0</v>
      </c>
      <c r="O16">
        <v>4.0199999999999996</v>
      </c>
      <c r="P16">
        <v>79</v>
      </c>
      <c r="Q16">
        <v>0</v>
      </c>
      <c r="R16">
        <v>1</v>
      </c>
      <c r="S16">
        <v>0</v>
      </c>
      <c r="T16">
        <v>0</v>
      </c>
      <c r="U16">
        <v>1</v>
      </c>
      <c r="V16" t="s">
        <v>23</v>
      </c>
    </row>
    <row r="17" spans="1:22" x14ac:dyDescent="0.25">
      <c r="A17">
        <v>16</v>
      </c>
      <c r="B17">
        <v>0</v>
      </c>
      <c r="C17">
        <v>0</v>
      </c>
      <c r="D17">
        <v>1</v>
      </c>
      <c r="E17">
        <v>2</v>
      </c>
      <c r="F17">
        <v>0</v>
      </c>
      <c r="G17" s="1">
        <v>40909.647835648146</v>
      </c>
      <c r="H17">
        <v>0</v>
      </c>
      <c r="I17">
        <v>0</v>
      </c>
      <c r="J17">
        <v>2</v>
      </c>
      <c r="K17" t="s">
        <v>21</v>
      </c>
      <c r="L17">
        <v>0</v>
      </c>
      <c r="M17">
        <v>0</v>
      </c>
      <c r="N17">
        <v>0</v>
      </c>
      <c r="O17">
        <v>19.693000000000001</v>
      </c>
      <c r="P17">
        <v>330</v>
      </c>
      <c r="Q17">
        <v>1</v>
      </c>
      <c r="R17">
        <v>1</v>
      </c>
      <c r="S17">
        <v>0</v>
      </c>
      <c r="T17">
        <v>0</v>
      </c>
      <c r="U17">
        <v>4</v>
      </c>
      <c r="V17" t="s">
        <v>22</v>
      </c>
    </row>
    <row r="18" spans="1:22" x14ac:dyDescent="0.25">
      <c r="A18">
        <v>17</v>
      </c>
      <c r="B18">
        <v>0</v>
      </c>
      <c r="C18">
        <v>0</v>
      </c>
      <c r="D18">
        <v>1</v>
      </c>
      <c r="E18">
        <v>1</v>
      </c>
      <c r="F18">
        <v>1</v>
      </c>
      <c r="G18" s="1">
        <v>40909.652939814812</v>
      </c>
      <c r="H18">
        <v>0</v>
      </c>
      <c r="I18">
        <v>0</v>
      </c>
      <c r="J18">
        <v>0</v>
      </c>
      <c r="K18" t="s">
        <v>21</v>
      </c>
      <c r="L18">
        <v>0</v>
      </c>
      <c r="M18">
        <v>0</v>
      </c>
      <c r="N18">
        <v>0</v>
      </c>
      <c r="O18">
        <v>18.38</v>
      </c>
      <c r="P18">
        <v>481</v>
      </c>
      <c r="Q18">
        <v>1</v>
      </c>
      <c r="R18">
        <v>1</v>
      </c>
      <c r="S18">
        <v>0</v>
      </c>
      <c r="T18">
        <v>0</v>
      </c>
      <c r="U18">
        <v>10</v>
      </c>
      <c r="V18" t="s">
        <v>23</v>
      </c>
    </row>
    <row r="19" spans="1:22" x14ac:dyDescent="0.25">
      <c r="A19">
        <v>18</v>
      </c>
      <c r="B19">
        <v>0</v>
      </c>
      <c r="C19">
        <v>0</v>
      </c>
      <c r="D19">
        <v>1</v>
      </c>
      <c r="E19">
        <v>2</v>
      </c>
      <c r="F19">
        <v>0</v>
      </c>
      <c r="G19" s="1">
        <v>40909.704699074071</v>
      </c>
      <c r="H19">
        <v>0</v>
      </c>
      <c r="I19">
        <v>0</v>
      </c>
      <c r="J19">
        <v>0</v>
      </c>
      <c r="K19" t="s">
        <v>21</v>
      </c>
      <c r="L19">
        <v>0</v>
      </c>
      <c r="M19">
        <v>0</v>
      </c>
      <c r="N19">
        <v>0</v>
      </c>
      <c r="O19">
        <v>13.89</v>
      </c>
      <c r="P19">
        <v>225</v>
      </c>
      <c r="Q19">
        <v>1</v>
      </c>
      <c r="R19">
        <v>1</v>
      </c>
      <c r="S19">
        <v>0</v>
      </c>
      <c r="T19">
        <v>0</v>
      </c>
      <c r="U19">
        <v>0</v>
      </c>
      <c r="V19" t="s">
        <v>23</v>
      </c>
    </row>
    <row r="20" spans="1:22" x14ac:dyDescent="0.25">
      <c r="A20">
        <v>19</v>
      </c>
      <c r="B20">
        <v>0</v>
      </c>
      <c r="C20">
        <v>0</v>
      </c>
      <c r="D20">
        <v>1</v>
      </c>
      <c r="E20">
        <v>0</v>
      </c>
      <c r="F20">
        <v>1</v>
      </c>
      <c r="G20" s="1">
        <v>40909.736574074072</v>
      </c>
      <c r="H20">
        <v>0</v>
      </c>
      <c r="I20">
        <v>0</v>
      </c>
      <c r="J20">
        <v>0</v>
      </c>
      <c r="K20" t="s">
        <v>21</v>
      </c>
      <c r="L20">
        <v>0</v>
      </c>
      <c r="M20">
        <v>0</v>
      </c>
      <c r="N20">
        <v>0</v>
      </c>
      <c r="O20">
        <v>0.59599999999999997</v>
      </c>
      <c r="P20">
        <v>33</v>
      </c>
      <c r="Q20">
        <v>0</v>
      </c>
      <c r="R20">
        <v>1</v>
      </c>
      <c r="S20">
        <v>0</v>
      </c>
      <c r="T20">
        <v>0</v>
      </c>
      <c r="U20">
        <v>2</v>
      </c>
      <c r="V20" t="s">
        <v>23</v>
      </c>
    </row>
    <row r="21" spans="1:22" x14ac:dyDescent="0.25">
      <c r="A21">
        <v>20</v>
      </c>
      <c r="B21">
        <v>0</v>
      </c>
      <c r="C21">
        <v>0</v>
      </c>
      <c r="D21">
        <v>1</v>
      </c>
      <c r="E21">
        <v>0</v>
      </c>
      <c r="F21">
        <v>0</v>
      </c>
      <c r="G21" s="1">
        <v>40909.748773148145</v>
      </c>
      <c r="H21">
        <v>0</v>
      </c>
      <c r="I21">
        <v>0</v>
      </c>
      <c r="J21">
        <v>0</v>
      </c>
      <c r="K21" t="s">
        <v>21</v>
      </c>
      <c r="L21">
        <v>0</v>
      </c>
      <c r="M21">
        <v>0</v>
      </c>
      <c r="N21">
        <v>0</v>
      </c>
      <c r="O21">
        <v>4.5599999999999996</v>
      </c>
      <c r="P21">
        <v>64</v>
      </c>
      <c r="Q21">
        <v>1</v>
      </c>
      <c r="R21">
        <v>0</v>
      </c>
      <c r="S21">
        <v>0</v>
      </c>
      <c r="T21">
        <v>0</v>
      </c>
      <c r="U21">
        <v>0</v>
      </c>
      <c r="V21" t="s">
        <v>24</v>
      </c>
    </row>
    <row r="22" spans="1:22" x14ac:dyDescent="0.25">
      <c r="A22">
        <v>21</v>
      </c>
      <c r="B22">
        <v>0</v>
      </c>
      <c r="C22">
        <v>0</v>
      </c>
      <c r="D22">
        <v>1</v>
      </c>
      <c r="E22">
        <v>0</v>
      </c>
      <c r="F22">
        <v>0</v>
      </c>
      <c r="G22" s="1">
        <v>40909.753993055558</v>
      </c>
      <c r="H22">
        <v>0</v>
      </c>
      <c r="I22">
        <v>0</v>
      </c>
      <c r="J22">
        <v>0</v>
      </c>
      <c r="K22" t="s">
        <v>21</v>
      </c>
      <c r="L22">
        <v>0</v>
      </c>
      <c r="M22">
        <v>0</v>
      </c>
      <c r="N22">
        <v>0</v>
      </c>
      <c r="O22">
        <v>2.1920000000000002</v>
      </c>
      <c r="P22">
        <v>85</v>
      </c>
      <c r="Q22">
        <v>1</v>
      </c>
      <c r="R22">
        <v>0</v>
      </c>
      <c r="S22">
        <v>0</v>
      </c>
      <c r="T22">
        <v>0</v>
      </c>
      <c r="U22">
        <v>3</v>
      </c>
      <c r="V22" t="s">
        <v>22</v>
      </c>
    </row>
    <row r="23" spans="1:22" x14ac:dyDescent="0.25">
      <c r="A23">
        <v>22</v>
      </c>
      <c r="B23">
        <v>0</v>
      </c>
      <c r="C23">
        <v>0</v>
      </c>
      <c r="D23">
        <v>1</v>
      </c>
      <c r="E23">
        <v>0</v>
      </c>
      <c r="F23">
        <v>0</v>
      </c>
      <c r="G23" s="1">
        <v>40909.754016203704</v>
      </c>
      <c r="H23">
        <v>2</v>
      </c>
      <c r="I23">
        <v>2</v>
      </c>
      <c r="J23">
        <v>9</v>
      </c>
      <c r="K23" t="s">
        <v>21</v>
      </c>
      <c r="L23">
        <v>0</v>
      </c>
      <c r="M23">
        <v>0</v>
      </c>
      <c r="N23">
        <v>0</v>
      </c>
      <c r="O23">
        <v>11.452999999999999</v>
      </c>
      <c r="P23">
        <v>344</v>
      </c>
      <c r="Q23">
        <v>1</v>
      </c>
      <c r="R23">
        <v>0</v>
      </c>
      <c r="S23">
        <v>0</v>
      </c>
      <c r="T23">
        <v>0</v>
      </c>
      <c r="U23">
        <v>4</v>
      </c>
      <c r="V23" t="s">
        <v>22</v>
      </c>
    </row>
    <row r="24" spans="1:22" x14ac:dyDescent="0.25">
      <c r="A24">
        <v>23</v>
      </c>
      <c r="B24">
        <v>0</v>
      </c>
      <c r="C24">
        <v>0</v>
      </c>
      <c r="D24">
        <v>1</v>
      </c>
      <c r="E24">
        <v>0</v>
      </c>
      <c r="F24">
        <v>1</v>
      </c>
      <c r="G24" s="1">
        <v>40909.75509259259</v>
      </c>
      <c r="H24">
        <v>0</v>
      </c>
      <c r="I24">
        <v>0</v>
      </c>
      <c r="J24">
        <v>0</v>
      </c>
      <c r="K24" t="s">
        <v>21</v>
      </c>
      <c r="L24">
        <v>0</v>
      </c>
      <c r="M24">
        <v>0</v>
      </c>
      <c r="N24">
        <v>0</v>
      </c>
      <c r="O24">
        <v>0.2</v>
      </c>
      <c r="P24">
        <v>10</v>
      </c>
      <c r="Q24">
        <v>0</v>
      </c>
      <c r="R24">
        <v>1</v>
      </c>
      <c r="S24">
        <v>0</v>
      </c>
      <c r="T24">
        <v>0</v>
      </c>
      <c r="U24">
        <v>0</v>
      </c>
      <c r="V24" t="s">
        <v>23</v>
      </c>
    </row>
    <row r="25" spans="1:22" x14ac:dyDescent="0.25">
      <c r="A25">
        <v>24</v>
      </c>
      <c r="B25">
        <v>0</v>
      </c>
      <c r="C25">
        <v>0</v>
      </c>
      <c r="D25">
        <v>1</v>
      </c>
      <c r="E25">
        <v>0</v>
      </c>
      <c r="F25">
        <v>0</v>
      </c>
      <c r="G25" s="1">
        <v>40909.75571759259</v>
      </c>
      <c r="H25">
        <v>0</v>
      </c>
      <c r="I25">
        <v>0</v>
      </c>
      <c r="J25">
        <v>0</v>
      </c>
      <c r="K25" t="s">
        <v>21</v>
      </c>
      <c r="L25">
        <v>0</v>
      </c>
      <c r="M25">
        <v>0</v>
      </c>
      <c r="N25">
        <v>0</v>
      </c>
      <c r="O25">
        <v>4.9379999999999997</v>
      </c>
      <c r="P25">
        <v>69</v>
      </c>
      <c r="Q25">
        <v>1</v>
      </c>
      <c r="R25">
        <v>0</v>
      </c>
      <c r="S25">
        <v>0</v>
      </c>
      <c r="T25">
        <v>0</v>
      </c>
      <c r="U25">
        <v>0</v>
      </c>
      <c r="V25" t="s">
        <v>24</v>
      </c>
    </row>
    <row r="26" spans="1:22" x14ac:dyDescent="0.25">
      <c r="A26">
        <v>25</v>
      </c>
      <c r="B26">
        <v>1</v>
      </c>
      <c r="C26">
        <v>0</v>
      </c>
      <c r="D26">
        <v>1</v>
      </c>
      <c r="E26">
        <v>0</v>
      </c>
      <c r="F26">
        <v>0</v>
      </c>
      <c r="G26" s="1">
        <v>40909.761203703703</v>
      </c>
      <c r="H26">
        <v>0</v>
      </c>
      <c r="I26">
        <v>0</v>
      </c>
      <c r="J26">
        <v>0</v>
      </c>
      <c r="K26" t="s">
        <v>21</v>
      </c>
      <c r="L26">
        <v>0</v>
      </c>
      <c r="M26">
        <v>0</v>
      </c>
      <c r="N26">
        <v>0</v>
      </c>
      <c r="O26">
        <v>2.7050000000000001</v>
      </c>
      <c r="P26">
        <v>35</v>
      </c>
      <c r="Q26">
        <v>1</v>
      </c>
      <c r="R26">
        <v>0</v>
      </c>
      <c r="S26">
        <v>0</v>
      </c>
      <c r="T26">
        <v>0</v>
      </c>
      <c r="U26">
        <v>0</v>
      </c>
      <c r="V26" t="s">
        <v>24</v>
      </c>
    </row>
    <row r="27" spans="1:22" x14ac:dyDescent="0.25">
      <c r="A27">
        <v>26</v>
      </c>
      <c r="B27">
        <v>0</v>
      </c>
      <c r="C27">
        <v>0</v>
      </c>
      <c r="D27">
        <v>1</v>
      </c>
      <c r="E27">
        <v>0</v>
      </c>
      <c r="F27">
        <v>0</v>
      </c>
      <c r="G27" s="1">
        <v>40909.767546296294</v>
      </c>
      <c r="H27">
        <v>0</v>
      </c>
      <c r="I27">
        <v>0</v>
      </c>
      <c r="J27">
        <v>0</v>
      </c>
      <c r="K27" t="s">
        <v>21</v>
      </c>
      <c r="L27">
        <v>0</v>
      </c>
      <c r="M27">
        <v>0</v>
      </c>
      <c r="N27">
        <v>0</v>
      </c>
      <c r="O27">
        <v>3.7959999999999998</v>
      </c>
      <c r="P27">
        <v>71</v>
      </c>
      <c r="Q27">
        <v>1</v>
      </c>
      <c r="R27">
        <v>0</v>
      </c>
      <c r="S27">
        <v>0</v>
      </c>
      <c r="T27">
        <v>0</v>
      </c>
      <c r="U27">
        <v>4</v>
      </c>
      <c r="V27" t="s">
        <v>23</v>
      </c>
    </row>
    <row r="28" spans="1:22" x14ac:dyDescent="0.25">
      <c r="A28">
        <v>27</v>
      </c>
      <c r="B28">
        <v>0</v>
      </c>
      <c r="C28">
        <v>0</v>
      </c>
      <c r="D28">
        <v>1</v>
      </c>
      <c r="E28">
        <v>0</v>
      </c>
      <c r="F28">
        <v>0</v>
      </c>
      <c r="G28" s="1">
        <v>40909.785694444443</v>
      </c>
      <c r="H28">
        <v>0</v>
      </c>
      <c r="I28">
        <v>0</v>
      </c>
      <c r="J28">
        <v>0</v>
      </c>
      <c r="K28" t="s">
        <v>21</v>
      </c>
      <c r="L28">
        <v>0</v>
      </c>
      <c r="M28">
        <v>0</v>
      </c>
      <c r="N28">
        <v>0</v>
      </c>
      <c r="O28">
        <v>2.2280000000000002</v>
      </c>
      <c r="P28">
        <v>45</v>
      </c>
      <c r="Q28">
        <v>0</v>
      </c>
      <c r="R28">
        <v>1</v>
      </c>
      <c r="S28">
        <v>0</v>
      </c>
      <c r="T28">
        <v>0</v>
      </c>
      <c r="U28">
        <v>1</v>
      </c>
      <c r="V28" t="s">
        <v>23</v>
      </c>
    </row>
    <row r="29" spans="1:22" x14ac:dyDescent="0.25">
      <c r="A29">
        <v>28</v>
      </c>
      <c r="B29">
        <v>0</v>
      </c>
      <c r="C29">
        <v>0</v>
      </c>
      <c r="D29">
        <v>1</v>
      </c>
      <c r="E29">
        <v>2</v>
      </c>
      <c r="F29">
        <v>1</v>
      </c>
      <c r="G29" s="1">
        <v>40909.79042824074</v>
      </c>
      <c r="H29">
        <v>0</v>
      </c>
      <c r="I29">
        <v>1</v>
      </c>
      <c r="J29">
        <v>0</v>
      </c>
      <c r="K29" t="s">
        <v>21</v>
      </c>
      <c r="L29">
        <v>0</v>
      </c>
      <c r="M29">
        <v>0</v>
      </c>
      <c r="N29">
        <v>0</v>
      </c>
      <c r="O29">
        <v>0.23499999999999999</v>
      </c>
      <c r="P29">
        <v>17</v>
      </c>
      <c r="Q29">
        <v>0</v>
      </c>
      <c r="R29">
        <v>0</v>
      </c>
      <c r="S29">
        <v>0</v>
      </c>
      <c r="T29">
        <v>0</v>
      </c>
      <c r="U29">
        <v>0</v>
      </c>
      <c r="V29" t="s">
        <v>24</v>
      </c>
    </row>
    <row r="30" spans="1:22" x14ac:dyDescent="0.25">
      <c r="A30">
        <v>29</v>
      </c>
      <c r="B30">
        <v>0</v>
      </c>
      <c r="C30">
        <v>0</v>
      </c>
      <c r="D30">
        <v>1</v>
      </c>
      <c r="E30">
        <v>0</v>
      </c>
      <c r="F30">
        <v>0</v>
      </c>
      <c r="G30" s="1">
        <v>40909.791875000003</v>
      </c>
      <c r="H30">
        <v>0</v>
      </c>
      <c r="I30">
        <v>0</v>
      </c>
      <c r="J30">
        <v>0</v>
      </c>
      <c r="K30" t="s">
        <v>21</v>
      </c>
      <c r="L30">
        <v>0</v>
      </c>
      <c r="M30">
        <v>0</v>
      </c>
      <c r="N30">
        <v>0</v>
      </c>
      <c r="O30">
        <v>10.459</v>
      </c>
      <c r="P30">
        <v>191</v>
      </c>
      <c r="Q30">
        <v>1</v>
      </c>
      <c r="R30">
        <v>0</v>
      </c>
      <c r="S30">
        <v>0</v>
      </c>
      <c r="T30">
        <v>0</v>
      </c>
      <c r="U30">
        <v>0</v>
      </c>
      <c r="V30" t="s">
        <v>22</v>
      </c>
    </row>
    <row r="31" spans="1:22" x14ac:dyDescent="0.25">
      <c r="A31">
        <v>30</v>
      </c>
      <c r="B31">
        <v>0</v>
      </c>
      <c r="C31">
        <v>0</v>
      </c>
      <c r="D31">
        <v>1</v>
      </c>
      <c r="E31">
        <v>1</v>
      </c>
      <c r="F31">
        <v>0</v>
      </c>
      <c r="G31" s="1">
        <v>40909.803229166668</v>
      </c>
      <c r="H31">
        <v>0</v>
      </c>
      <c r="I31">
        <v>0</v>
      </c>
      <c r="J31">
        <v>0</v>
      </c>
      <c r="K31" t="s">
        <v>21</v>
      </c>
      <c r="L31">
        <v>0</v>
      </c>
      <c r="M31">
        <v>0</v>
      </c>
      <c r="N31">
        <v>0</v>
      </c>
      <c r="O31">
        <v>3.9590000000000001</v>
      </c>
      <c r="P31">
        <v>81</v>
      </c>
      <c r="Q31">
        <v>0</v>
      </c>
      <c r="R31">
        <v>1</v>
      </c>
      <c r="S31">
        <v>0</v>
      </c>
      <c r="T31">
        <v>0</v>
      </c>
      <c r="U31">
        <v>1</v>
      </c>
      <c r="V31" t="s">
        <v>23</v>
      </c>
    </row>
    <row r="32" spans="1:22" x14ac:dyDescent="0.25">
      <c r="A32">
        <v>31</v>
      </c>
      <c r="B32">
        <v>0</v>
      </c>
      <c r="C32">
        <v>0</v>
      </c>
      <c r="D32">
        <v>1</v>
      </c>
      <c r="E32">
        <v>0</v>
      </c>
      <c r="F32">
        <v>0</v>
      </c>
      <c r="G32" s="1">
        <v>40909.832430555558</v>
      </c>
      <c r="H32">
        <v>0</v>
      </c>
      <c r="I32">
        <v>0</v>
      </c>
      <c r="J32">
        <v>0</v>
      </c>
      <c r="K32" t="s">
        <v>21</v>
      </c>
      <c r="L32">
        <v>0</v>
      </c>
      <c r="M32">
        <v>0</v>
      </c>
      <c r="N32">
        <v>0</v>
      </c>
      <c r="O32">
        <v>0.50600000000000001</v>
      </c>
      <c r="P32">
        <v>18</v>
      </c>
      <c r="Q32">
        <v>0</v>
      </c>
      <c r="R32">
        <v>0</v>
      </c>
      <c r="S32">
        <v>0</v>
      </c>
      <c r="T32">
        <v>0</v>
      </c>
      <c r="U32">
        <v>0</v>
      </c>
      <c r="V32" t="s">
        <v>24</v>
      </c>
    </row>
    <row r="33" spans="1:22" x14ac:dyDescent="0.25">
      <c r="A33">
        <v>32</v>
      </c>
      <c r="B33">
        <v>0</v>
      </c>
      <c r="C33">
        <v>0</v>
      </c>
      <c r="D33">
        <v>1</v>
      </c>
      <c r="E33">
        <v>2</v>
      </c>
      <c r="F33">
        <v>0</v>
      </c>
      <c r="G33" s="1">
        <v>40909.838854166665</v>
      </c>
      <c r="H33">
        <v>0</v>
      </c>
      <c r="I33">
        <v>0</v>
      </c>
      <c r="J33">
        <v>0</v>
      </c>
      <c r="K33" t="s">
        <v>21</v>
      </c>
      <c r="L33">
        <v>0</v>
      </c>
      <c r="M33">
        <v>0</v>
      </c>
      <c r="N33">
        <v>0</v>
      </c>
      <c r="O33">
        <v>4.5490000000000004</v>
      </c>
      <c r="P33">
        <v>67</v>
      </c>
      <c r="Q33">
        <v>0</v>
      </c>
      <c r="R33">
        <v>1</v>
      </c>
      <c r="S33">
        <v>0</v>
      </c>
      <c r="T33">
        <v>0</v>
      </c>
      <c r="U33">
        <v>1</v>
      </c>
      <c r="V33" t="s">
        <v>23</v>
      </c>
    </row>
    <row r="34" spans="1:22" x14ac:dyDescent="0.25">
      <c r="A34">
        <v>33</v>
      </c>
      <c r="B34">
        <v>0</v>
      </c>
      <c r="C34">
        <v>0</v>
      </c>
      <c r="D34">
        <v>1</v>
      </c>
      <c r="E34">
        <v>0</v>
      </c>
      <c r="F34">
        <v>0</v>
      </c>
      <c r="G34" s="1">
        <v>40909.863692129627</v>
      </c>
      <c r="H34">
        <v>0</v>
      </c>
      <c r="I34">
        <v>0</v>
      </c>
      <c r="J34">
        <v>0</v>
      </c>
      <c r="K34" t="s">
        <v>21</v>
      </c>
      <c r="L34">
        <v>0</v>
      </c>
      <c r="M34">
        <v>0</v>
      </c>
      <c r="N34">
        <v>0</v>
      </c>
      <c r="O34">
        <v>2.2069999999999999</v>
      </c>
      <c r="P34">
        <v>57</v>
      </c>
      <c r="Q34">
        <v>1</v>
      </c>
      <c r="R34">
        <v>0</v>
      </c>
      <c r="S34">
        <v>0</v>
      </c>
      <c r="T34">
        <v>0</v>
      </c>
      <c r="U34">
        <v>5</v>
      </c>
      <c r="V34" t="s">
        <v>23</v>
      </c>
    </row>
    <row r="35" spans="1:22" x14ac:dyDescent="0.25">
      <c r="A35">
        <v>34</v>
      </c>
      <c r="B35">
        <v>0</v>
      </c>
      <c r="C35">
        <v>0</v>
      </c>
      <c r="D35">
        <v>1</v>
      </c>
      <c r="E35">
        <v>0</v>
      </c>
      <c r="F35">
        <v>0</v>
      </c>
      <c r="G35" s="1">
        <v>40909.904351851852</v>
      </c>
      <c r="H35">
        <v>0</v>
      </c>
      <c r="I35">
        <v>0</v>
      </c>
      <c r="J35">
        <v>5</v>
      </c>
      <c r="K35" t="s">
        <v>21</v>
      </c>
      <c r="L35">
        <v>0</v>
      </c>
      <c r="M35">
        <v>0</v>
      </c>
      <c r="N35">
        <v>1</v>
      </c>
      <c r="O35">
        <v>18.036999999999999</v>
      </c>
      <c r="P35">
        <v>345</v>
      </c>
      <c r="Q35">
        <v>1</v>
      </c>
      <c r="R35">
        <v>0</v>
      </c>
      <c r="S35">
        <v>1</v>
      </c>
      <c r="T35">
        <v>0</v>
      </c>
      <c r="U35">
        <v>20</v>
      </c>
      <c r="V35" t="s">
        <v>23</v>
      </c>
    </row>
    <row r="36" spans="1:22" x14ac:dyDescent="0.25">
      <c r="A36">
        <v>35</v>
      </c>
      <c r="B36">
        <v>0</v>
      </c>
      <c r="C36">
        <v>0</v>
      </c>
      <c r="D36">
        <v>1</v>
      </c>
      <c r="E36">
        <v>0</v>
      </c>
      <c r="F36">
        <v>0</v>
      </c>
      <c r="G36" s="1">
        <v>40909.963449074072</v>
      </c>
      <c r="H36">
        <v>0</v>
      </c>
      <c r="I36">
        <v>0</v>
      </c>
      <c r="J36">
        <v>21</v>
      </c>
      <c r="K36" t="s">
        <v>21</v>
      </c>
      <c r="L36">
        <v>0</v>
      </c>
      <c r="M36">
        <v>0</v>
      </c>
      <c r="N36">
        <v>0</v>
      </c>
      <c r="O36">
        <v>16.646999999999998</v>
      </c>
      <c r="P36">
        <v>560</v>
      </c>
      <c r="Q36">
        <v>1</v>
      </c>
      <c r="R36">
        <v>0</v>
      </c>
      <c r="S36">
        <v>0</v>
      </c>
      <c r="T36">
        <v>0</v>
      </c>
      <c r="U36">
        <v>3</v>
      </c>
      <c r="V36" t="s">
        <v>23</v>
      </c>
    </row>
    <row r="37" spans="1:22" x14ac:dyDescent="0.25">
      <c r="A37">
        <v>36</v>
      </c>
      <c r="B37">
        <v>1</v>
      </c>
      <c r="C37">
        <v>0</v>
      </c>
      <c r="D37">
        <v>1</v>
      </c>
      <c r="E37">
        <v>4</v>
      </c>
      <c r="F37">
        <v>0</v>
      </c>
      <c r="G37" s="1">
        <v>40909.976030092592</v>
      </c>
      <c r="H37">
        <v>0</v>
      </c>
      <c r="I37">
        <v>2</v>
      </c>
      <c r="J37">
        <v>0</v>
      </c>
      <c r="K37" t="s">
        <v>21</v>
      </c>
      <c r="L37">
        <v>0</v>
      </c>
      <c r="M37">
        <v>0</v>
      </c>
      <c r="N37">
        <v>0</v>
      </c>
      <c r="O37">
        <v>0.53700000000000003</v>
      </c>
      <c r="P37">
        <v>22</v>
      </c>
      <c r="Q37">
        <v>0</v>
      </c>
      <c r="R37">
        <v>0</v>
      </c>
      <c r="S37">
        <v>0</v>
      </c>
      <c r="T37">
        <v>0</v>
      </c>
      <c r="U37">
        <v>3</v>
      </c>
      <c r="V37" t="s">
        <v>23</v>
      </c>
    </row>
    <row r="38" spans="1:22" x14ac:dyDescent="0.25">
      <c r="A38">
        <v>37</v>
      </c>
      <c r="B38">
        <v>0</v>
      </c>
      <c r="C38">
        <v>1</v>
      </c>
      <c r="D38">
        <v>1</v>
      </c>
      <c r="E38">
        <v>3</v>
      </c>
      <c r="F38">
        <v>0</v>
      </c>
      <c r="G38" s="1">
        <v>40910.236932870372</v>
      </c>
      <c r="H38">
        <v>0</v>
      </c>
      <c r="I38">
        <v>0</v>
      </c>
      <c r="J38">
        <v>0</v>
      </c>
      <c r="K38" t="s">
        <v>21</v>
      </c>
      <c r="L38">
        <v>0</v>
      </c>
      <c r="M38">
        <v>0</v>
      </c>
      <c r="N38">
        <v>0</v>
      </c>
      <c r="O38">
        <v>31.643999999999998</v>
      </c>
      <c r="P38">
        <v>569</v>
      </c>
      <c r="Q38">
        <v>1</v>
      </c>
      <c r="R38">
        <v>1</v>
      </c>
      <c r="S38">
        <v>0</v>
      </c>
      <c r="T38">
        <v>0</v>
      </c>
      <c r="U38">
        <v>2</v>
      </c>
      <c r="V38" t="s">
        <v>22</v>
      </c>
    </row>
    <row r="39" spans="1:22" x14ac:dyDescent="0.25">
      <c r="A39">
        <v>38</v>
      </c>
      <c r="B39">
        <v>0</v>
      </c>
      <c r="C39">
        <v>0</v>
      </c>
      <c r="D39">
        <v>1</v>
      </c>
      <c r="E39">
        <v>0</v>
      </c>
      <c r="F39">
        <v>0</v>
      </c>
      <c r="G39" s="1">
        <v>40910.274953703702</v>
      </c>
      <c r="H39">
        <v>0</v>
      </c>
      <c r="I39">
        <v>0</v>
      </c>
      <c r="J39">
        <v>0</v>
      </c>
      <c r="K39" t="s">
        <v>21</v>
      </c>
      <c r="L39">
        <v>0</v>
      </c>
      <c r="M39">
        <v>0</v>
      </c>
      <c r="N39">
        <v>0</v>
      </c>
      <c r="O39">
        <v>1.5660000000000001</v>
      </c>
      <c r="P39">
        <v>39</v>
      </c>
      <c r="Q39">
        <v>0</v>
      </c>
      <c r="R39">
        <v>1</v>
      </c>
      <c r="S39">
        <v>0</v>
      </c>
      <c r="T39">
        <v>0</v>
      </c>
      <c r="U39">
        <v>3</v>
      </c>
      <c r="V39" t="s">
        <v>23</v>
      </c>
    </row>
    <row r="40" spans="1:22" x14ac:dyDescent="0.25">
      <c r="A40">
        <v>39</v>
      </c>
      <c r="B40">
        <v>0</v>
      </c>
      <c r="C40">
        <v>0</v>
      </c>
      <c r="D40">
        <v>1</v>
      </c>
      <c r="E40">
        <v>1</v>
      </c>
      <c r="F40">
        <v>0</v>
      </c>
      <c r="G40" s="1">
        <v>40910.30059027778</v>
      </c>
      <c r="H40">
        <v>0</v>
      </c>
      <c r="I40">
        <v>0</v>
      </c>
      <c r="J40">
        <v>0</v>
      </c>
      <c r="K40" t="s">
        <v>21</v>
      </c>
      <c r="L40">
        <v>0</v>
      </c>
      <c r="M40">
        <v>0</v>
      </c>
      <c r="N40">
        <v>0</v>
      </c>
      <c r="O40">
        <v>45.841999999999999</v>
      </c>
      <c r="P40">
        <v>881</v>
      </c>
      <c r="Q40">
        <v>1</v>
      </c>
      <c r="R40">
        <v>1</v>
      </c>
      <c r="S40">
        <v>0</v>
      </c>
      <c r="T40">
        <v>0</v>
      </c>
      <c r="U40">
        <v>5</v>
      </c>
      <c r="V40" t="s">
        <v>22</v>
      </c>
    </row>
    <row r="41" spans="1:22" x14ac:dyDescent="0.25">
      <c r="A41">
        <v>40</v>
      </c>
      <c r="B41">
        <v>0</v>
      </c>
      <c r="C41">
        <v>0</v>
      </c>
      <c r="D41">
        <v>1</v>
      </c>
      <c r="E41">
        <v>0</v>
      </c>
      <c r="F41">
        <v>0</v>
      </c>
      <c r="G41" s="1">
        <v>40910.30059027778</v>
      </c>
      <c r="H41">
        <v>0</v>
      </c>
      <c r="I41">
        <v>0</v>
      </c>
      <c r="J41">
        <v>0</v>
      </c>
      <c r="K41" t="s">
        <v>21</v>
      </c>
      <c r="L41">
        <v>0</v>
      </c>
      <c r="M41">
        <v>0</v>
      </c>
      <c r="N41">
        <v>0</v>
      </c>
      <c r="O41">
        <v>2.3170000000000002</v>
      </c>
      <c r="P41">
        <v>30</v>
      </c>
      <c r="Q41">
        <v>0</v>
      </c>
      <c r="R41">
        <v>0</v>
      </c>
      <c r="S41">
        <v>0</v>
      </c>
      <c r="T41">
        <v>0</v>
      </c>
      <c r="U41">
        <v>0</v>
      </c>
      <c r="V41" t="s">
        <v>22</v>
      </c>
    </row>
    <row r="42" spans="1:22" x14ac:dyDescent="0.25">
      <c r="A42">
        <v>41</v>
      </c>
      <c r="B42">
        <v>0</v>
      </c>
      <c r="C42">
        <v>1</v>
      </c>
      <c r="D42">
        <v>1</v>
      </c>
      <c r="E42">
        <v>1</v>
      </c>
      <c r="F42">
        <v>0</v>
      </c>
      <c r="G42" s="1">
        <v>40910.310497685183</v>
      </c>
      <c r="H42">
        <v>0</v>
      </c>
      <c r="I42">
        <v>0</v>
      </c>
      <c r="J42">
        <v>0</v>
      </c>
      <c r="K42" t="s">
        <v>21</v>
      </c>
      <c r="L42">
        <v>1</v>
      </c>
      <c r="M42">
        <v>0</v>
      </c>
      <c r="N42">
        <v>0</v>
      </c>
      <c r="O42">
        <v>33.451000000000001</v>
      </c>
      <c r="P42">
        <v>558</v>
      </c>
      <c r="Q42">
        <v>1</v>
      </c>
      <c r="R42">
        <v>1</v>
      </c>
      <c r="S42">
        <v>0</v>
      </c>
      <c r="T42">
        <v>0</v>
      </c>
      <c r="U42">
        <v>6</v>
      </c>
      <c r="V42" t="s">
        <v>22</v>
      </c>
    </row>
    <row r="43" spans="1:22" x14ac:dyDescent="0.25">
      <c r="A43">
        <v>42</v>
      </c>
      <c r="B43">
        <v>0</v>
      </c>
      <c r="C43">
        <v>0</v>
      </c>
      <c r="D43">
        <v>1</v>
      </c>
      <c r="E43">
        <v>6</v>
      </c>
      <c r="F43">
        <v>0</v>
      </c>
      <c r="G43" s="1">
        <v>40910.318796296298</v>
      </c>
      <c r="H43">
        <v>0</v>
      </c>
      <c r="I43">
        <v>0</v>
      </c>
      <c r="J43">
        <v>0</v>
      </c>
      <c r="K43" t="s">
        <v>21</v>
      </c>
      <c r="L43">
        <v>0</v>
      </c>
      <c r="M43">
        <v>0</v>
      </c>
      <c r="N43">
        <v>0</v>
      </c>
      <c r="O43">
        <v>13.266</v>
      </c>
      <c r="P43">
        <v>269</v>
      </c>
      <c r="Q43">
        <v>0</v>
      </c>
      <c r="R43">
        <v>1</v>
      </c>
      <c r="S43">
        <v>0</v>
      </c>
      <c r="T43">
        <v>0</v>
      </c>
      <c r="U43">
        <v>2</v>
      </c>
      <c r="V43" t="s">
        <v>23</v>
      </c>
    </row>
    <row r="44" spans="1:22" x14ac:dyDescent="0.25">
      <c r="A44">
        <v>43</v>
      </c>
      <c r="B44">
        <v>0</v>
      </c>
      <c r="C44">
        <v>1</v>
      </c>
      <c r="D44">
        <v>1</v>
      </c>
      <c r="E44">
        <v>0</v>
      </c>
      <c r="F44">
        <v>0</v>
      </c>
      <c r="G44" s="1">
        <v>40910.364351851851</v>
      </c>
      <c r="H44">
        <v>0</v>
      </c>
      <c r="I44">
        <v>0</v>
      </c>
      <c r="J44">
        <v>0</v>
      </c>
      <c r="K44" t="s">
        <v>21</v>
      </c>
      <c r="L44">
        <v>0</v>
      </c>
      <c r="M44">
        <v>0</v>
      </c>
      <c r="N44">
        <v>0</v>
      </c>
      <c r="O44">
        <v>2.1960000000000002</v>
      </c>
      <c r="P44">
        <v>57</v>
      </c>
      <c r="Q44">
        <v>1</v>
      </c>
      <c r="R44">
        <v>1</v>
      </c>
      <c r="S44">
        <v>0</v>
      </c>
      <c r="T44">
        <v>0</v>
      </c>
      <c r="U44">
        <v>1</v>
      </c>
      <c r="V44" t="s">
        <v>23</v>
      </c>
    </row>
    <row r="45" spans="1:22" x14ac:dyDescent="0.25">
      <c r="A45">
        <v>44</v>
      </c>
      <c r="B45">
        <v>0</v>
      </c>
      <c r="C45">
        <v>0</v>
      </c>
      <c r="D45">
        <v>1</v>
      </c>
      <c r="E45">
        <v>4</v>
      </c>
      <c r="F45">
        <v>0</v>
      </c>
      <c r="G45" s="1">
        <v>40910.364999999998</v>
      </c>
      <c r="H45">
        <v>0</v>
      </c>
      <c r="I45">
        <v>0</v>
      </c>
      <c r="J45">
        <v>0</v>
      </c>
      <c r="K45" t="s">
        <v>21</v>
      </c>
      <c r="L45">
        <v>0</v>
      </c>
      <c r="M45">
        <v>0</v>
      </c>
      <c r="N45">
        <v>0</v>
      </c>
      <c r="O45">
        <v>11.438000000000001</v>
      </c>
      <c r="P45">
        <v>125</v>
      </c>
      <c r="Q45">
        <v>0</v>
      </c>
      <c r="R45">
        <v>1</v>
      </c>
      <c r="S45">
        <v>0</v>
      </c>
      <c r="T45">
        <v>0</v>
      </c>
      <c r="U45">
        <v>2</v>
      </c>
      <c r="V45" t="s">
        <v>23</v>
      </c>
    </row>
    <row r="46" spans="1:22" x14ac:dyDescent="0.25">
      <c r="A46">
        <v>45</v>
      </c>
      <c r="B46">
        <v>0</v>
      </c>
      <c r="C46">
        <v>0</v>
      </c>
      <c r="D46">
        <v>1</v>
      </c>
      <c r="E46">
        <v>5</v>
      </c>
      <c r="F46">
        <v>0</v>
      </c>
      <c r="G46" s="1">
        <v>40910.408634259256</v>
      </c>
      <c r="H46">
        <v>0</v>
      </c>
      <c r="I46">
        <v>0</v>
      </c>
      <c r="J46">
        <v>0</v>
      </c>
      <c r="K46" t="s">
        <v>21</v>
      </c>
      <c r="L46">
        <v>0</v>
      </c>
      <c r="M46">
        <v>0</v>
      </c>
      <c r="N46">
        <v>0</v>
      </c>
      <c r="O46">
        <v>12.268000000000001</v>
      </c>
      <c r="P46">
        <v>259</v>
      </c>
      <c r="Q46">
        <v>0</v>
      </c>
      <c r="R46">
        <v>1</v>
      </c>
      <c r="S46">
        <v>0</v>
      </c>
      <c r="T46">
        <v>0</v>
      </c>
      <c r="U46">
        <v>2</v>
      </c>
      <c r="V46" t="s">
        <v>23</v>
      </c>
    </row>
    <row r="47" spans="1:22" x14ac:dyDescent="0.25">
      <c r="A47">
        <v>46</v>
      </c>
      <c r="B47">
        <v>0</v>
      </c>
      <c r="C47">
        <v>1</v>
      </c>
      <c r="D47">
        <v>1</v>
      </c>
      <c r="E47">
        <v>0</v>
      </c>
      <c r="F47">
        <v>0</v>
      </c>
      <c r="G47" s="1">
        <v>40910.409386574072</v>
      </c>
      <c r="H47">
        <v>0</v>
      </c>
      <c r="I47">
        <v>0</v>
      </c>
      <c r="J47">
        <v>0</v>
      </c>
      <c r="K47" t="s">
        <v>21</v>
      </c>
      <c r="L47">
        <v>0</v>
      </c>
      <c r="M47">
        <v>0</v>
      </c>
      <c r="N47">
        <v>0</v>
      </c>
      <c r="O47">
        <v>2.0179999999999998</v>
      </c>
      <c r="P47">
        <v>32</v>
      </c>
      <c r="Q47">
        <v>0</v>
      </c>
      <c r="R47">
        <v>1</v>
      </c>
      <c r="S47">
        <v>0</v>
      </c>
      <c r="T47">
        <v>0</v>
      </c>
      <c r="U47">
        <v>0</v>
      </c>
      <c r="V47" t="s">
        <v>23</v>
      </c>
    </row>
    <row r="48" spans="1:22" x14ac:dyDescent="0.25">
      <c r="A48">
        <v>47</v>
      </c>
      <c r="B48">
        <v>0</v>
      </c>
      <c r="C48">
        <v>1</v>
      </c>
      <c r="D48">
        <v>1</v>
      </c>
      <c r="E48">
        <v>2</v>
      </c>
      <c r="F48">
        <v>0</v>
      </c>
      <c r="G48" s="1">
        <v>40910.423437500001</v>
      </c>
      <c r="H48">
        <v>0</v>
      </c>
      <c r="I48">
        <v>0</v>
      </c>
      <c r="J48">
        <v>0</v>
      </c>
      <c r="K48" t="s">
        <v>21</v>
      </c>
      <c r="L48">
        <v>0</v>
      </c>
      <c r="M48">
        <v>0</v>
      </c>
      <c r="N48">
        <v>0</v>
      </c>
      <c r="O48">
        <v>7.8129999999999997</v>
      </c>
      <c r="P48">
        <v>97</v>
      </c>
      <c r="Q48">
        <v>0</v>
      </c>
      <c r="R48">
        <v>1</v>
      </c>
      <c r="S48">
        <v>0</v>
      </c>
      <c r="T48">
        <v>0</v>
      </c>
      <c r="U48">
        <v>1</v>
      </c>
      <c r="V48" t="s">
        <v>23</v>
      </c>
    </row>
    <row r="49" spans="1:22" x14ac:dyDescent="0.25">
      <c r="A49">
        <v>48</v>
      </c>
      <c r="B49">
        <v>0</v>
      </c>
      <c r="C49">
        <v>0</v>
      </c>
      <c r="D49">
        <v>1</v>
      </c>
      <c r="E49">
        <v>0</v>
      </c>
      <c r="F49">
        <v>0</v>
      </c>
      <c r="G49" s="1">
        <v>40910.426770833335</v>
      </c>
      <c r="H49">
        <v>0</v>
      </c>
      <c r="I49">
        <v>0</v>
      </c>
      <c r="J49">
        <v>0</v>
      </c>
      <c r="K49" t="s">
        <v>21</v>
      </c>
      <c r="L49">
        <v>0</v>
      </c>
      <c r="M49">
        <v>0</v>
      </c>
      <c r="N49">
        <v>0</v>
      </c>
      <c r="O49">
        <v>1.5409999999999999</v>
      </c>
      <c r="P49">
        <v>51</v>
      </c>
      <c r="Q49">
        <v>0</v>
      </c>
      <c r="R49">
        <v>0</v>
      </c>
      <c r="S49">
        <v>0</v>
      </c>
      <c r="T49">
        <v>0</v>
      </c>
      <c r="U49">
        <v>3</v>
      </c>
      <c r="V49" t="s">
        <v>23</v>
      </c>
    </row>
    <row r="50" spans="1:22" x14ac:dyDescent="0.25">
      <c r="A50">
        <v>49</v>
      </c>
      <c r="B50">
        <v>0</v>
      </c>
      <c r="C50">
        <v>1</v>
      </c>
      <c r="D50">
        <v>1</v>
      </c>
      <c r="E50">
        <v>2</v>
      </c>
      <c r="F50">
        <v>0</v>
      </c>
      <c r="G50" s="1">
        <v>40910.442800925928</v>
      </c>
      <c r="H50">
        <v>0</v>
      </c>
      <c r="I50">
        <v>0</v>
      </c>
      <c r="J50">
        <v>0</v>
      </c>
      <c r="K50" t="s">
        <v>21</v>
      </c>
      <c r="L50">
        <v>0</v>
      </c>
      <c r="M50">
        <v>0</v>
      </c>
      <c r="N50">
        <v>0</v>
      </c>
      <c r="O50">
        <v>10.614000000000001</v>
      </c>
      <c r="P50">
        <v>118</v>
      </c>
      <c r="Q50">
        <v>0</v>
      </c>
      <c r="R50">
        <v>1</v>
      </c>
      <c r="S50">
        <v>0</v>
      </c>
      <c r="T50">
        <v>0</v>
      </c>
      <c r="U50">
        <v>1</v>
      </c>
      <c r="V50" t="s">
        <v>23</v>
      </c>
    </row>
    <row r="51" spans="1:22" x14ac:dyDescent="0.25">
      <c r="A51">
        <v>50</v>
      </c>
      <c r="B51">
        <v>0</v>
      </c>
      <c r="C51">
        <v>1</v>
      </c>
      <c r="D51">
        <v>1</v>
      </c>
      <c r="E51">
        <v>0</v>
      </c>
      <c r="F51">
        <v>1</v>
      </c>
      <c r="G51" s="1">
        <v>40910.474247685182</v>
      </c>
      <c r="H51">
        <v>0</v>
      </c>
      <c r="I51">
        <v>0</v>
      </c>
      <c r="J51">
        <v>6</v>
      </c>
      <c r="K51" t="s">
        <v>21</v>
      </c>
      <c r="L51">
        <v>0</v>
      </c>
      <c r="M51">
        <v>0</v>
      </c>
      <c r="N51">
        <v>0</v>
      </c>
      <c r="O51">
        <v>45.966000000000001</v>
      </c>
      <c r="P51">
        <v>1231</v>
      </c>
      <c r="Q51">
        <v>1</v>
      </c>
      <c r="R51">
        <v>1</v>
      </c>
      <c r="S51">
        <v>1</v>
      </c>
      <c r="T51">
        <v>0</v>
      </c>
      <c r="U51">
        <v>29</v>
      </c>
      <c r="V51" t="s">
        <v>23</v>
      </c>
    </row>
    <row r="52" spans="1:22" x14ac:dyDescent="0.25">
      <c r="A52">
        <v>51</v>
      </c>
      <c r="B52">
        <v>0</v>
      </c>
      <c r="C52">
        <v>1</v>
      </c>
      <c r="D52">
        <v>1</v>
      </c>
      <c r="E52">
        <v>1</v>
      </c>
      <c r="F52">
        <v>0</v>
      </c>
      <c r="G52" s="1">
        <v>40910.535266203704</v>
      </c>
      <c r="H52">
        <v>0</v>
      </c>
      <c r="I52">
        <v>0</v>
      </c>
      <c r="J52">
        <v>0</v>
      </c>
      <c r="K52" t="s">
        <v>21</v>
      </c>
      <c r="L52">
        <v>0</v>
      </c>
      <c r="M52">
        <v>0</v>
      </c>
      <c r="N52">
        <v>0</v>
      </c>
      <c r="O52">
        <v>13.788</v>
      </c>
      <c r="P52">
        <v>169</v>
      </c>
      <c r="Q52">
        <v>0</v>
      </c>
      <c r="R52">
        <v>1</v>
      </c>
      <c r="S52">
        <v>0</v>
      </c>
      <c r="T52">
        <v>0</v>
      </c>
      <c r="U52">
        <v>3</v>
      </c>
      <c r="V52" t="s">
        <v>23</v>
      </c>
    </row>
    <row r="53" spans="1:22" x14ac:dyDescent="0.25">
      <c r="A53">
        <v>52</v>
      </c>
      <c r="B53">
        <v>0</v>
      </c>
      <c r="C53">
        <v>1</v>
      </c>
      <c r="D53">
        <v>1</v>
      </c>
      <c r="E53">
        <v>2</v>
      </c>
      <c r="F53">
        <v>0</v>
      </c>
      <c r="G53" s="1">
        <v>40910.558576388888</v>
      </c>
      <c r="H53">
        <v>0</v>
      </c>
      <c r="I53">
        <v>0</v>
      </c>
      <c r="J53">
        <v>0</v>
      </c>
      <c r="K53" t="s">
        <v>21</v>
      </c>
      <c r="L53">
        <v>0</v>
      </c>
      <c r="M53">
        <v>0</v>
      </c>
      <c r="N53">
        <v>0</v>
      </c>
      <c r="O53">
        <v>8.718</v>
      </c>
      <c r="P53">
        <v>185</v>
      </c>
      <c r="Q53">
        <v>0</v>
      </c>
      <c r="R53">
        <v>1</v>
      </c>
      <c r="S53">
        <v>0</v>
      </c>
      <c r="T53">
        <v>0</v>
      </c>
      <c r="U53">
        <v>3</v>
      </c>
      <c r="V53" t="s">
        <v>23</v>
      </c>
    </row>
    <row r="54" spans="1:22" x14ac:dyDescent="0.25">
      <c r="A54">
        <v>53</v>
      </c>
      <c r="B54">
        <v>0</v>
      </c>
      <c r="C54">
        <v>0</v>
      </c>
      <c r="D54">
        <v>1</v>
      </c>
      <c r="E54">
        <v>0</v>
      </c>
      <c r="F54">
        <v>0</v>
      </c>
      <c r="G54" s="1">
        <v>40910.579895833333</v>
      </c>
      <c r="H54">
        <v>0</v>
      </c>
      <c r="I54">
        <v>0</v>
      </c>
      <c r="J54">
        <v>0</v>
      </c>
      <c r="K54" t="s">
        <v>21</v>
      </c>
      <c r="L54">
        <v>0</v>
      </c>
      <c r="M54">
        <v>0</v>
      </c>
      <c r="N54">
        <v>0</v>
      </c>
      <c r="O54">
        <v>1.482</v>
      </c>
      <c r="P54">
        <v>24</v>
      </c>
      <c r="Q54">
        <v>1</v>
      </c>
      <c r="R54">
        <v>0</v>
      </c>
      <c r="S54">
        <v>0</v>
      </c>
      <c r="T54">
        <v>0</v>
      </c>
      <c r="U54">
        <v>0</v>
      </c>
      <c r="V54" t="s">
        <v>24</v>
      </c>
    </row>
    <row r="55" spans="1:22" x14ac:dyDescent="0.25">
      <c r="A55">
        <v>54</v>
      </c>
      <c r="B55">
        <v>0</v>
      </c>
      <c r="C55">
        <v>0</v>
      </c>
      <c r="D55">
        <v>1</v>
      </c>
      <c r="E55">
        <v>7</v>
      </c>
      <c r="F55">
        <v>0</v>
      </c>
      <c r="G55" s="1">
        <v>40910.672118055554</v>
      </c>
      <c r="H55">
        <v>0</v>
      </c>
      <c r="I55">
        <v>0</v>
      </c>
      <c r="J55">
        <v>0</v>
      </c>
      <c r="K55" t="s">
        <v>21</v>
      </c>
      <c r="L55">
        <v>0</v>
      </c>
      <c r="M55">
        <v>0</v>
      </c>
      <c r="N55">
        <v>0</v>
      </c>
      <c r="O55">
        <v>0.33400000000000002</v>
      </c>
      <c r="P55">
        <v>9</v>
      </c>
      <c r="Q55">
        <v>0</v>
      </c>
      <c r="R55">
        <v>1</v>
      </c>
      <c r="S55">
        <v>0</v>
      </c>
      <c r="T55">
        <v>0</v>
      </c>
      <c r="U55">
        <v>0</v>
      </c>
      <c r="V55" t="s">
        <v>23</v>
      </c>
    </row>
    <row r="56" spans="1:22" x14ac:dyDescent="0.25">
      <c r="A56">
        <v>55</v>
      </c>
      <c r="B56">
        <v>0</v>
      </c>
      <c r="C56">
        <v>0</v>
      </c>
      <c r="D56">
        <v>1</v>
      </c>
      <c r="E56">
        <v>0</v>
      </c>
      <c r="F56">
        <v>0</v>
      </c>
      <c r="G56" s="1">
        <v>40910.713391203702</v>
      </c>
      <c r="H56">
        <v>0</v>
      </c>
      <c r="I56">
        <v>0</v>
      </c>
      <c r="J56">
        <v>0</v>
      </c>
      <c r="K56" t="s">
        <v>21</v>
      </c>
      <c r="L56">
        <v>0</v>
      </c>
      <c r="M56">
        <v>0</v>
      </c>
      <c r="N56">
        <v>0</v>
      </c>
      <c r="O56">
        <v>14.430999999999999</v>
      </c>
      <c r="P56">
        <v>296</v>
      </c>
      <c r="Q56">
        <v>1</v>
      </c>
      <c r="R56">
        <v>0</v>
      </c>
      <c r="S56">
        <v>0</v>
      </c>
      <c r="T56">
        <v>0</v>
      </c>
      <c r="U56">
        <v>0</v>
      </c>
      <c r="V56" t="s">
        <v>23</v>
      </c>
    </row>
    <row r="57" spans="1:22" x14ac:dyDescent="0.25">
      <c r="A57">
        <v>56</v>
      </c>
      <c r="B57">
        <v>0</v>
      </c>
      <c r="C57">
        <v>0</v>
      </c>
      <c r="D57">
        <v>1</v>
      </c>
      <c r="E57">
        <v>0</v>
      </c>
      <c r="F57">
        <v>0</v>
      </c>
      <c r="G57" s="1">
        <v>40910.797037037039</v>
      </c>
      <c r="H57">
        <v>0</v>
      </c>
      <c r="I57">
        <v>0</v>
      </c>
      <c r="J57">
        <v>8</v>
      </c>
      <c r="K57" t="s">
        <v>21</v>
      </c>
      <c r="L57">
        <v>0</v>
      </c>
      <c r="M57">
        <v>0</v>
      </c>
      <c r="N57">
        <v>0</v>
      </c>
      <c r="O57">
        <v>24.167000000000002</v>
      </c>
      <c r="P57">
        <v>417</v>
      </c>
      <c r="Q57">
        <v>1</v>
      </c>
      <c r="R57">
        <v>0</v>
      </c>
      <c r="S57">
        <v>1</v>
      </c>
      <c r="T57">
        <v>0</v>
      </c>
      <c r="U57">
        <v>32</v>
      </c>
      <c r="V57" t="s">
        <v>23</v>
      </c>
    </row>
    <row r="58" spans="1:22" x14ac:dyDescent="0.25">
      <c r="A58">
        <v>57</v>
      </c>
      <c r="B58">
        <v>0</v>
      </c>
      <c r="C58">
        <v>0</v>
      </c>
      <c r="D58">
        <v>1</v>
      </c>
      <c r="E58">
        <v>0</v>
      </c>
      <c r="F58">
        <v>0</v>
      </c>
      <c r="G58" s="1">
        <v>40910.812858796293</v>
      </c>
      <c r="H58">
        <v>0</v>
      </c>
      <c r="I58">
        <v>0</v>
      </c>
      <c r="J58">
        <v>0</v>
      </c>
      <c r="K58" t="s">
        <v>25</v>
      </c>
      <c r="L58">
        <v>0</v>
      </c>
      <c r="M58">
        <v>0</v>
      </c>
      <c r="N58">
        <v>0</v>
      </c>
      <c r="O58">
        <v>0.35599999999999998</v>
      </c>
      <c r="P58">
        <v>11</v>
      </c>
      <c r="Q58">
        <v>0</v>
      </c>
      <c r="R58">
        <v>0</v>
      </c>
      <c r="S58">
        <v>0</v>
      </c>
      <c r="T58">
        <v>0</v>
      </c>
      <c r="U58">
        <v>0</v>
      </c>
      <c r="V58" t="s">
        <v>24</v>
      </c>
    </row>
    <row r="59" spans="1:22" x14ac:dyDescent="0.25">
      <c r="A59">
        <v>58</v>
      </c>
      <c r="B59">
        <v>0</v>
      </c>
      <c r="C59">
        <v>0</v>
      </c>
      <c r="D59">
        <v>1</v>
      </c>
      <c r="E59">
        <v>0</v>
      </c>
      <c r="F59">
        <v>0</v>
      </c>
      <c r="G59" s="1">
        <v>40910.817939814813</v>
      </c>
      <c r="H59">
        <v>0</v>
      </c>
      <c r="I59">
        <v>0</v>
      </c>
      <c r="J59">
        <v>0</v>
      </c>
      <c r="K59" t="s">
        <v>21</v>
      </c>
      <c r="L59">
        <v>0</v>
      </c>
      <c r="M59">
        <v>0</v>
      </c>
      <c r="N59">
        <v>0</v>
      </c>
      <c r="O59">
        <v>8.5489999999999995</v>
      </c>
      <c r="P59">
        <v>154</v>
      </c>
      <c r="Q59">
        <v>1</v>
      </c>
      <c r="R59">
        <v>0</v>
      </c>
      <c r="S59">
        <v>0</v>
      </c>
      <c r="T59">
        <v>0</v>
      </c>
      <c r="U59">
        <v>4</v>
      </c>
      <c r="V59" t="s">
        <v>23</v>
      </c>
    </row>
    <row r="60" spans="1:22" x14ac:dyDescent="0.25">
      <c r="A60">
        <v>59</v>
      </c>
      <c r="B60">
        <v>1</v>
      </c>
      <c r="C60">
        <v>0</v>
      </c>
      <c r="D60">
        <v>1</v>
      </c>
      <c r="E60">
        <v>0</v>
      </c>
      <c r="F60">
        <v>0</v>
      </c>
      <c r="G60" s="1">
        <v>40910.829594907409</v>
      </c>
      <c r="H60">
        <v>0</v>
      </c>
      <c r="I60">
        <v>0</v>
      </c>
      <c r="J60">
        <v>0</v>
      </c>
      <c r="K60" t="s">
        <v>21</v>
      </c>
      <c r="L60">
        <v>0</v>
      </c>
      <c r="M60">
        <v>0</v>
      </c>
      <c r="N60">
        <v>0</v>
      </c>
      <c r="O60">
        <v>4.1740000000000004</v>
      </c>
      <c r="P60">
        <v>2</v>
      </c>
      <c r="Q60">
        <v>0</v>
      </c>
      <c r="R60">
        <v>0</v>
      </c>
      <c r="S60">
        <v>0</v>
      </c>
      <c r="T60">
        <v>0</v>
      </c>
      <c r="U60">
        <v>0</v>
      </c>
      <c r="V60" t="s">
        <v>24</v>
      </c>
    </row>
    <row r="61" spans="1:22" x14ac:dyDescent="0.25">
      <c r="A61">
        <v>60</v>
      </c>
      <c r="B61">
        <v>0</v>
      </c>
      <c r="C61">
        <v>0</v>
      </c>
      <c r="D61">
        <v>1</v>
      </c>
      <c r="E61">
        <v>0</v>
      </c>
      <c r="F61">
        <v>0</v>
      </c>
      <c r="G61" s="1">
        <v>40910.854895833334</v>
      </c>
      <c r="H61">
        <v>0</v>
      </c>
      <c r="I61">
        <v>0</v>
      </c>
      <c r="J61">
        <v>0</v>
      </c>
      <c r="K61" t="s">
        <v>21</v>
      </c>
      <c r="L61">
        <v>0</v>
      </c>
      <c r="M61">
        <v>0</v>
      </c>
      <c r="N61">
        <v>2</v>
      </c>
      <c r="O61">
        <v>1.143</v>
      </c>
      <c r="P61">
        <v>13</v>
      </c>
      <c r="Q61">
        <v>0</v>
      </c>
      <c r="R61">
        <v>0</v>
      </c>
      <c r="S61">
        <v>0</v>
      </c>
      <c r="T61">
        <v>0</v>
      </c>
      <c r="U61">
        <v>1</v>
      </c>
      <c r="V61" t="s">
        <v>24</v>
      </c>
    </row>
    <row r="62" spans="1:22" x14ac:dyDescent="0.25">
      <c r="A62">
        <v>61</v>
      </c>
      <c r="B62">
        <v>0</v>
      </c>
      <c r="C62">
        <v>0</v>
      </c>
      <c r="D62">
        <v>1</v>
      </c>
      <c r="E62">
        <v>0</v>
      </c>
      <c r="F62">
        <v>1</v>
      </c>
      <c r="G62" s="1">
        <v>40910.857523148145</v>
      </c>
      <c r="H62">
        <v>0</v>
      </c>
      <c r="I62">
        <v>0</v>
      </c>
      <c r="J62">
        <v>6</v>
      </c>
      <c r="K62" t="s">
        <v>21</v>
      </c>
      <c r="L62">
        <v>0</v>
      </c>
      <c r="M62">
        <v>0</v>
      </c>
      <c r="N62">
        <v>0</v>
      </c>
      <c r="O62">
        <v>9.5350000000000001</v>
      </c>
      <c r="P62">
        <v>182</v>
      </c>
      <c r="Q62">
        <v>1</v>
      </c>
      <c r="R62">
        <v>1</v>
      </c>
      <c r="S62">
        <v>0</v>
      </c>
      <c r="T62">
        <v>0</v>
      </c>
      <c r="U62">
        <v>4</v>
      </c>
      <c r="V62" t="s">
        <v>23</v>
      </c>
    </row>
    <row r="63" spans="1:22" x14ac:dyDescent="0.25">
      <c r="A63">
        <v>62</v>
      </c>
      <c r="B63">
        <v>1</v>
      </c>
      <c r="C63">
        <v>0</v>
      </c>
      <c r="D63">
        <v>1</v>
      </c>
      <c r="E63">
        <v>0</v>
      </c>
      <c r="F63">
        <v>0</v>
      </c>
      <c r="G63" s="1">
        <v>40910.894768518519</v>
      </c>
      <c r="H63">
        <v>0</v>
      </c>
      <c r="I63">
        <v>0</v>
      </c>
      <c r="J63">
        <v>0</v>
      </c>
      <c r="K63" t="s">
        <v>21</v>
      </c>
      <c r="L63">
        <v>0</v>
      </c>
      <c r="M63">
        <v>0</v>
      </c>
      <c r="N63">
        <v>0</v>
      </c>
      <c r="O63">
        <v>1.1619999999999999</v>
      </c>
      <c r="P63">
        <v>2</v>
      </c>
      <c r="Q63">
        <v>0</v>
      </c>
      <c r="R63">
        <v>0</v>
      </c>
      <c r="S63">
        <v>0</v>
      </c>
      <c r="T63">
        <v>0</v>
      </c>
      <c r="U63">
        <v>0</v>
      </c>
      <c r="V63" t="s">
        <v>24</v>
      </c>
    </row>
    <row r="64" spans="1:22" x14ac:dyDescent="0.25">
      <c r="A64">
        <v>63</v>
      </c>
      <c r="B64">
        <v>0</v>
      </c>
      <c r="C64">
        <v>0</v>
      </c>
      <c r="D64">
        <v>1</v>
      </c>
      <c r="E64">
        <v>0</v>
      </c>
      <c r="F64">
        <v>1</v>
      </c>
      <c r="G64" s="1">
        <v>40910.897048611114</v>
      </c>
      <c r="H64">
        <v>0</v>
      </c>
      <c r="I64">
        <v>0</v>
      </c>
      <c r="J64">
        <v>6</v>
      </c>
      <c r="K64" t="s">
        <v>21</v>
      </c>
      <c r="L64">
        <v>0</v>
      </c>
      <c r="M64">
        <v>0</v>
      </c>
      <c r="N64">
        <v>0</v>
      </c>
      <c r="O64">
        <v>14.241</v>
      </c>
      <c r="P64">
        <v>308</v>
      </c>
      <c r="Q64">
        <v>1</v>
      </c>
      <c r="R64">
        <v>1</v>
      </c>
      <c r="S64">
        <v>0</v>
      </c>
      <c r="T64">
        <v>0</v>
      </c>
      <c r="U64">
        <v>6</v>
      </c>
      <c r="V64" t="s">
        <v>23</v>
      </c>
    </row>
    <row r="65" spans="1:22" x14ac:dyDescent="0.25">
      <c r="A65">
        <v>64</v>
      </c>
      <c r="B65">
        <v>0</v>
      </c>
      <c r="C65">
        <v>0</v>
      </c>
      <c r="D65">
        <v>1</v>
      </c>
      <c r="E65">
        <v>0</v>
      </c>
      <c r="F65">
        <v>0</v>
      </c>
      <c r="G65" s="1">
        <v>40910.903877314813</v>
      </c>
      <c r="H65">
        <v>0</v>
      </c>
      <c r="I65">
        <v>0</v>
      </c>
      <c r="J65">
        <v>5</v>
      </c>
      <c r="K65" t="s">
        <v>21</v>
      </c>
      <c r="L65">
        <v>0</v>
      </c>
      <c r="M65">
        <v>0</v>
      </c>
      <c r="N65">
        <v>0</v>
      </c>
      <c r="O65">
        <v>0.97799999999999998</v>
      </c>
      <c r="P65">
        <v>13</v>
      </c>
      <c r="Q65">
        <v>0</v>
      </c>
      <c r="R65">
        <v>0</v>
      </c>
      <c r="S65">
        <v>0</v>
      </c>
      <c r="T65">
        <v>0</v>
      </c>
      <c r="U65">
        <v>0</v>
      </c>
      <c r="V65" t="s">
        <v>23</v>
      </c>
    </row>
    <row r="66" spans="1:22" x14ac:dyDescent="0.25">
      <c r="A66">
        <v>65</v>
      </c>
      <c r="B66">
        <v>1</v>
      </c>
      <c r="C66">
        <v>0</v>
      </c>
      <c r="D66">
        <v>1</v>
      </c>
      <c r="E66">
        <v>0</v>
      </c>
      <c r="F66">
        <v>0</v>
      </c>
      <c r="G66" s="1">
        <v>40910.930914351855</v>
      </c>
      <c r="H66">
        <v>0</v>
      </c>
      <c r="I66">
        <v>0</v>
      </c>
      <c r="J66">
        <v>1</v>
      </c>
      <c r="K66" t="s">
        <v>21</v>
      </c>
      <c r="L66">
        <v>1</v>
      </c>
      <c r="M66">
        <v>0</v>
      </c>
      <c r="N66">
        <v>0</v>
      </c>
      <c r="O66">
        <v>2.024</v>
      </c>
      <c r="P66">
        <v>41</v>
      </c>
      <c r="Q66">
        <v>0</v>
      </c>
      <c r="R66">
        <v>0</v>
      </c>
      <c r="S66">
        <v>0</v>
      </c>
      <c r="T66">
        <v>0</v>
      </c>
      <c r="U66">
        <v>0</v>
      </c>
      <c r="V66" t="s">
        <v>23</v>
      </c>
    </row>
    <row r="67" spans="1:22" x14ac:dyDescent="0.25">
      <c r="A67">
        <v>66</v>
      </c>
      <c r="B67">
        <v>0</v>
      </c>
      <c r="C67">
        <v>0</v>
      </c>
      <c r="D67">
        <v>1</v>
      </c>
      <c r="E67">
        <v>0</v>
      </c>
      <c r="F67">
        <v>1</v>
      </c>
      <c r="G67" s="1">
        <v>40911.061979166669</v>
      </c>
      <c r="H67">
        <v>0</v>
      </c>
      <c r="I67">
        <v>0</v>
      </c>
      <c r="J67">
        <v>0</v>
      </c>
      <c r="K67" t="s">
        <v>21</v>
      </c>
      <c r="L67">
        <v>0</v>
      </c>
      <c r="M67">
        <v>0</v>
      </c>
      <c r="N67">
        <v>0</v>
      </c>
      <c r="O67">
        <v>1.3979999999999999</v>
      </c>
      <c r="P67">
        <v>41</v>
      </c>
      <c r="Q67">
        <v>0</v>
      </c>
      <c r="R67">
        <v>0</v>
      </c>
      <c r="S67">
        <v>0</v>
      </c>
      <c r="T67">
        <v>0</v>
      </c>
      <c r="U67">
        <v>1</v>
      </c>
      <c r="V67" t="s">
        <v>24</v>
      </c>
    </row>
    <row r="68" spans="1:22" x14ac:dyDescent="0.25">
      <c r="A68">
        <v>67</v>
      </c>
      <c r="B68">
        <v>0</v>
      </c>
      <c r="C68">
        <v>0</v>
      </c>
      <c r="D68">
        <v>1</v>
      </c>
      <c r="E68">
        <v>0</v>
      </c>
      <c r="F68">
        <v>0</v>
      </c>
      <c r="G68" s="1">
        <v>40911.06585648148</v>
      </c>
      <c r="H68">
        <v>0</v>
      </c>
      <c r="I68">
        <v>0</v>
      </c>
      <c r="J68">
        <v>11</v>
      </c>
      <c r="K68" t="s">
        <v>21</v>
      </c>
      <c r="L68">
        <v>0</v>
      </c>
      <c r="M68">
        <v>0</v>
      </c>
      <c r="N68">
        <v>0</v>
      </c>
      <c r="O68">
        <v>15.516999999999999</v>
      </c>
      <c r="P68">
        <v>350</v>
      </c>
      <c r="Q68">
        <v>1</v>
      </c>
      <c r="R68">
        <v>0</v>
      </c>
      <c r="S68">
        <v>1</v>
      </c>
      <c r="T68">
        <v>0</v>
      </c>
      <c r="U68">
        <v>2</v>
      </c>
      <c r="V68" t="s">
        <v>23</v>
      </c>
    </row>
    <row r="69" spans="1:22" x14ac:dyDescent="0.25">
      <c r="A69">
        <v>68</v>
      </c>
      <c r="B69">
        <v>0</v>
      </c>
      <c r="C69">
        <v>0</v>
      </c>
      <c r="D69">
        <v>1</v>
      </c>
      <c r="E69">
        <v>0</v>
      </c>
      <c r="F69">
        <v>0</v>
      </c>
      <c r="G69" s="1">
        <v>40911.099953703706</v>
      </c>
      <c r="H69">
        <v>0</v>
      </c>
      <c r="I69">
        <v>0</v>
      </c>
      <c r="J69">
        <v>0</v>
      </c>
      <c r="K69" t="s">
        <v>21</v>
      </c>
      <c r="L69">
        <v>0</v>
      </c>
      <c r="M69">
        <v>0</v>
      </c>
      <c r="N69">
        <v>0</v>
      </c>
      <c r="O69">
        <v>10.09</v>
      </c>
      <c r="P69">
        <v>166</v>
      </c>
      <c r="Q69">
        <v>1</v>
      </c>
      <c r="R69">
        <v>0</v>
      </c>
      <c r="S69">
        <v>0</v>
      </c>
      <c r="T69">
        <v>0</v>
      </c>
      <c r="U69">
        <v>1</v>
      </c>
      <c r="V69" t="s">
        <v>23</v>
      </c>
    </row>
    <row r="70" spans="1:22" x14ac:dyDescent="0.25">
      <c r="A70">
        <v>69</v>
      </c>
      <c r="B70">
        <v>0</v>
      </c>
      <c r="C70">
        <v>0</v>
      </c>
      <c r="D70">
        <v>1</v>
      </c>
      <c r="E70">
        <v>0</v>
      </c>
      <c r="F70">
        <v>0</v>
      </c>
      <c r="G70" s="1">
        <v>40911.135312500002</v>
      </c>
      <c r="H70">
        <v>0</v>
      </c>
      <c r="I70">
        <v>0</v>
      </c>
      <c r="J70">
        <v>0</v>
      </c>
      <c r="K70" t="s">
        <v>21</v>
      </c>
      <c r="L70">
        <v>0</v>
      </c>
      <c r="M70">
        <v>0</v>
      </c>
      <c r="N70">
        <v>1</v>
      </c>
      <c r="O70">
        <v>0.97799999999999998</v>
      </c>
      <c r="P70">
        <v>14</v>
      </c>
      <c r="Q70">
        <v>0</v>
      </c>
      <c r="R70">
        <v>0</v>
      </c>
      <c r="S70">
        <v>0</v>
      </c>
      <c r="T70">
        <v>0</v>
      </c>
      <c r="U70">
        <v>0</v>
      </c>
      <c r="V70" t="s">
        <v>23</v>
      </c>
    </row>
    <row r="71" spans="1:22" x14ac:dyDescent="0.25">
      <c r="A71">
        <v>70</v>
      </c>
      <c r="B71">
        <v>1</v>
      </c>
      <c r="C71">
        <v>0</v>
      </c>
      <c r="D71">
        <v>1</v>
      </c>
      <c r="E71">
        <v>0</v>
      </c>
      <c r="F71">
        <v>0</v>
      </c>
      <c r="G71" s="1">
        <v>40911.220451388886</v>
      </c>
      <c r="H71">
        <v>0</v>
      </c>
      <c r="I71">
        <v>0</v>
      </c>
      <c r="J71">
        <v>0</v>
      </c>
      <c r="K71" t="s">
        <v>21</v>
      </c>
      <c r="L71">
        <v>0</v>
      </c>
      <c r="M71">
        <v>0</v>
      </c>
      <c r="N71">
        <v>0</v>
      </c>
      <c r="O71">
        <v>62.853999999999999</v>
      </c>
      <c r="P71">
        <v>1190</v>
      </c>
      <c r="Q71">
        <v>1</v>
      </c>
      <c r="R71">
        <v>0</v>
      </c>
      <c r="S71">
        <v>0</v>
      </c>
      <c r="T71">
        <v>0</v>
      </c>
      <c r="U71">
        <v>12</v>
      </c>
      <c r="V71" t="s">
        <v>22</v>
      </c>
    </row>
    <row r="72" spans="1:22" x14ac:dyDescent="0.25">
      <c r="A72">
        <v>71</v>
      </c>
      <c r="B72">
        <v>0</v>
      </c>
      <c r="C72">
        <v>0</v>
      </c>
      <c r="D72">
        <v>1</v>
      </c>
      <c r="E72">
        <v>0</v>
      </c>
      <c r="F72">
        <v>0</v>
      </c>
      <c r="G72" s="1">
        <v>40911.231574074074</v>
      </c>
      <c r="H72">
        <v>0</v>
      </c>
      <c r="I72">
        <v>0</v>
      </c>
      <c r="J72">
        <v>18</v>
      </c>
      <c r="K72" t="s">
        <v>21</v>
      </c>
      <c r="L72">
        <v>0</v>
      </c>
      <c r="M72">
        <v>0</v>
      </c>
      <c r="N72">
        <v>0</v>
      </c>
      <c r="O72">
        <v>29.981000000000002</v>
      </c>
      <c r="P72">
        <v>555</v>
      </c>
      <c r="Q72">
        <v>1</v>
      </c>
      <c r="R72">
        <v>0</v>
      </c>
      <c r="S72">
        <v>0</v>
      </c>
      <c r="T72">
        <v>0</v>
      </c>
      <c r="U72">
        <v>15</v>
      </c>
      <c r="V72" t="s">
        <v>23</v>
      </c>
    </row>
    <row r="73" spans="1:22" x14ac:dyDescent="0.25">
      <c r="A73">
        <v>72</v>
      </c>
      <c r="B73">
        <v>0</v>
      </c>
      <c r="C73">
        <v>1</v>
      </c>
      <c r="D73">
        <v>1</v>
      </c>
      <c r="E73">
        <v>0</v>
      </c>
      <c r="F73">
        <v>0</v>
      </c>
      <c r="G73" s="1">
        <v>40911.233518518522</v>
      </c>
      <c r="H73">
        <v>0</v>
      </c>
      <c r="I73">
        <v>0</v>
      </c>
      <c r="J73">
        <v>0</v>
      </c>
      <c r="K73" t="s">
        <v>21</v>
      </c>
      <c r="L73">
        <v>0</v>
      </c>
      <c r="M73">
        <v>0</v>
      </c>
      <c r="N73">
        <v>0</v>
      </c>
      <c r="O73">
        <v>5.1589999999999998</v>
      </c>
      <c r="P73">
        <v>95</v>
      </c>
      <c r="Q73">
        <v>0</v>
      </c>
      <c r="R73">
        <v>0</v>
      </c>
      <c r="S73">
        <v>0</v>
      </c>
      <c r="T73">
        <v>0</v>
      </c>
      <c r="U73">
        <v>0</v>
      </c>
      <c r="V73" t="s">
        <v>23</v>
      </c>
    </row>
    <row r="74" spans="1:22" x14ac:dyDescent="0.25">
      <c r="A74">
        <v>73</v>
      </c>
      <c r="B74">
        <v>0</v>
      </c>
      <c r="C74">
        <v>0</v>
      </c>
      <c r="D74">
        <v>1</v>
      </c>
      <c r="E74">
        <v>0</v>
      </c>
      <c r="F74">
        <v>0</v>
      </c>
      <c r="G74" s="1">
        <v>40911.241932870369</v>
      </c>
      <c r="H74">
        <v>0</v>
      </c>
      <c r="I74">
        <v>0</v>
      </c>
      <c r="J74">
        <v>16</v>
      </c>
      <c r="K74" t="s">
        <v>21</v>
      </c>
      <c r="L74">
        <v>0</v>
      </c>
      <c r="M74">
        <v>0</v>
      </c>
      <c r="N74">
        <v>0</v>
      </c>
      <c r="O74">
        <v>18.945</v>
      </c>
      <c r="P74">
        <v>249</v>
      </c>
      <c r="Q74">
        <v>1</v>
      </c>
      <c r="R74">
        <v>0</v>
      </c>
      <c r="S74">
        <v>1</v>
      </c>
      <c r="T74">
        <v>0</v>
      </c>
      <c r="U74">
        <v>16</v>
      </c>
      <c r="V74" t="s">
        <v>23</v>
      </c>
    </row>
    <row r="75" spans="1:22" x14ac:dyDescent="0.25">
      <c r="A75">
        <v>74</v>
      </c>
      <c r="B75">
        <v>0</v>
      </c>
      <c r="C75">
        <v>0</v>
      </c>
      <c r="D75">
        <v>1</v>
      </c>
      <c r="E75">
        <v>0</v>
      </c>
      <c r="F75">
        <v>0</v>
      </c>
      <c r="G75" s="1">
        <v>40911.264155092591</v>
      </c>
      <c r="H75">
        <v>0</v>
      </c>
      <c r="I75">
        <v>0</v>
      </c>
      <c r="J75">
        <v>0</v>
      </c>
      <c r="K75" t="s">
        <v>21</v>
      </c>
      <c r="L75">
        <v>0</v>
      </c>
      <c r="M75">
        <v>0</v>
      </c>
      <c r="N75">
        <v>0</v>
      </c>
      <c r="O75">
        <v>7.4720000000000004</v>
      </c>
      <c r="P75">
        <v>207</v>
      </c>
      <c r="Q75">
        <v>1</v>
      </c>
      <c r="R75">
        <v>0</v>
      </c>
      <c r="S75">
        <v>0</v>
      </c>
      <c r="T75">
        <v>0</v>
      </c>
      <c r="U75">
        <v>0</v>
      </c>
      <c r="V75" t="s">
        <v>22</v>
      </c>
    </row>
    <row r="76" spans="1:22" x14ac:dyDescent="0.25">
      <c r="A76">
        <v>75</v>
      </c>
      <c r="B76">
        <v>0</v>
      </c>
      <c r="C76">
        <v>0</v>
      </c>
      <c r="D76">
        <v>1</v>
      </c>
      <c r="E76">
        <v>0</v>
      </c>
      <c r="F76">
        <v>1</v>
      </c>
      <c r="G76" s="1">
        <v>40911.276932870373</v>
      </c>
      <c r="H76">
        <v>0</v>
      </c>
      <c r="I76">
        <v>0</v>
      </c>
      <c r="J76">
        <v>0</v>
      </c>
      <c r="K76" t="s">
        <v>21</v>
      </c>
      <c r="L76">
        <v>0</v>
      </c>
      <c r="M76">
        <v>0</v>
      </c>
      <c r="N76">
        <v>0</v>
      </c>
      <c r="O76">
        <v>15.42</v>
      </c>
      <c r="P76">
        <v>595</v>
      </c>
      <c r="Q76">
        <v>1</v>
      </c>
      <c r="R76">
        <v>0</v>
      </c>
      <c r="S76">
        <v>0</v>
      </c>
      <c r="T76">
        <v>0</v>
      </c>
      <c r="U76">
        <v>9</v>
      </c>
      <c r="V76" t="s">
        <v>22</v>
      </c>
    </row>
    <row r="77" spans="1:22" x14ac:dyDescent="0.25">
      <c r="A77">
        <v>76</v>
      </c>
      <c r="B77">
        <v>0</v>
      </c>
      <c r="C77">
        <v>0</v>
      </c>
      <c r="D77">
        <v>1</v>
      </c>
      <c r="E77">
        <v>0</v>
      </c>
      <c r="F77">
        <v>0</v>
      </c>
      <c r="G77" s="1">
        <v>40911.335127314815</v>
      </c>
      <c r="H77">
        <v>0</v>
      </c>
      <c r="I77">
        <v>0</v>
      </c>
      <c r="J77">
        <v>4</v>
      </c>
      <c r="K77" t="s">
        <v>21</v>
      </c>
      <c r="L77">
        <v>1</v>
      </c>
      <c r="M77">
        <v>0</v>
      </c>
      <c r="N77">
        <v>0</v>
      </c>
      <c r="O77">
        <v>7.7919999999999998</v>
      </c>
      <c r="P77">
        <v>192</v>
      </c>
      <c r="Q77">
        <v>1</v>
      </c>
      <c r="R77">
        <v>0</v>
      </c>
      <c r="S77">
        <v>0</v>
      </c>
      <c r="T77">
        <v>0</v>
      </c>
      <c r="U77">
        <v>6</v>
      </c>
      <c r="V77" t="s">
        <v>23</v>
      </c>
    </row>
    <row r="78" spans="1:22" x14ac:dyDescent="0.25">
      <c r="A78">
        <v>77</v>
      </c>
      <c r="B78">
        <v>0</v>
      </c>
      <c r="C78">
        <v>1</v>
      </c>
      <c r="D78">
        <v>1</v>
      </c>
      <c r="E78">
        <v>0</v>
      </c>
      <c r="F78">
        <v>1</v>
      </c>
      <c r="G78" s="1">
        <v>40911.346516203703</v>
      </c>
      <c r="H78">
        <v>0</v>
      </c>
      <c r="I78">
        <v>0</v>
      </c>
      <c r="J78">
        <v>0</v>
      </c>
      <c r="K78" t="s">
        <v>25</v>
      </c>
      <c r="L78">
        <v>0</v>
      </c>
      <c r="M78">
        <v>0</v>
      </c>
      <c r="N78">
        <v>0</v>
      </c>
      <c r="O78">
        <v>4.7699999999999996</v>
      </c>
      <c r="P78">
        <v>134</v>
      </c>
      <c r="Q78">
        <v>1</v>
      </c>
      <c r="R78">
        <v>1</v>
      </c>
      <c r="S78">
        <v>0</v>
      </c>
      <c r="T78">
        <v>0</v>
      </c>
      <c r="U78">
        <v>10</v>
      </c>
      <c r="V78" t="s">
        <v>23</v>
      </c>
    </row>
    <row r="79" spans="1:22" x14ac:dyDescent="0.25">
      <c r="A79">
        <v>78</v>
      </c>
      <c r="B79">
        <v>0</v>
      </c>
      <c r="C79">
        <v>0</v>
      </c>
      <c r="D79">
        <v>1</v>
      </c>
      <c r="E79">
        <v>0</v>
      </c>
      <c r="F79">
        <v>1</v>
      </c>
      <c r="G79" s="1">
        <v>40911.358495370368</v>
      </c>
      <c r="H79">
        <v>0</v>
      </c>
      <c r="I79">
        <v>0</v>
      </c>
      <c r="J79">
        <v>0</v>
      </c>
      <c r="K79" t="s">
        <v>21</v>
      </c>
      <c r="L79">
        <v>0</v>
      </c>
      <c r="M79">
        <v>0</v>
      </c>
      <c r="N79">
        <v>0</v>
      </c>
      <c r="O79">
        <v>0.159</v>
      </c>
      <c r="P79">
        <v>11</v>
      </c>
      <c r="Q79">
        <v>0</v>
      </c>
      <c r="R79">
        <v>1</v>
      </c>
      <c r="S79">
        <v>0</v>
      </c>
      <c r="T79">
        <v>0</v>
      </c>
      <c r="U79">
        <v>0</v>
      </c>
      <c r="V79" t="s">
        <v>23</v>
      </c>
    </row>
    <row r="80" spans="1:22" x14ac:dyDescent="0.25">
      <c r="A80">
        <v>79</v>
      </c>
      <c r="B80">
        <v>0</v>
      </c>
      <c r="C80">
        <v>0</v>
      </c>
      <c r="D80">
        <v>1</v>
      </c>
      <c r="E80">
        <v>0</v>
      </c>
      <c r="F80">
        <v>0</v>
      </c>
      <c r="G80" s="1">
        <v>40911.403877314813</v>
      </c>
      <c r="H80">
        <v>0</v>
      </c>
      <c r="I80">
        <v>0</v>
      </c>
      <c r="J80">
        <v>2</v>
      </c>
      <c r="K80" t="s">
        <v>21</v>
      </c>
      <c r="L80">
        <v>0</v>
      </c>
      <c r="M80">
        <v>0</v>
      </c>
      <c r="N80">
        <v>0</v>
      </c>
      <c r="O80">
        <v>22.393000000000001</v>
      </c>
      <c r="P80">
        <v>411</v>
      </c>
      <c r="Q80">
        <v>1</v>
      </c>
      <c r="R80">
        <v>0</v>
      </c>
      <c r="S80">
        <v>0</v>
      </c>
      <c r="T80">
        <v>0</v>
      </c>
      <c r="U80">
        <v>49</v>
      </c>
      <c r="V80" t="s">
        <v>23</v>
      </c>
    </row>
    <row r="81" spans="1:22" x14ac:dyDescent="0.25">
      <c r="A81">
        <v>80</v>
      </c>
      <c r="B81">
        <v>1</v>
      </c>
      <c r="C81">
        <v>0</v>
      </c>
      <c r="D81">
        <v>1</v>
      </c>
      <c r="E81">
        <v>0</v>
      </c>
      <c r="F81">
        <v>0</v>
      </c>
      <c r="G81" s="1">
        <v>40911.427523148152</v>
      </c>
      <c r="H81">
        <v>0</v>
      </c>
      <c r="I81">
        <v>0</v>
      </c>
      <c r="J81">
        <v>0</v>
      </c>
      <c r="K81" t="s">
        <v>21</v>
      </c>
      <c r="L81">
        <v>0</v>
      </c>
      <c r="M81">
        <v>0</v>
      </c>
      <c r="N81">
        <v>0</v>
      </c>
      <c r="O81">
        <v>20.120999999999999</v>
      </c>
      <c r="P81">
        <v>364</v>
      </c>
      <c r="Q81">
        <v>1</v>
      </c>
      <c r="R81">
        <v>0</v>
      </c>
      <c r="S81">
        <v>0</v>
      </c>
      <c r="T81">
        <v>0</v>
      </c>
      <c r="U81">
        <v>8</v>
      </c>
      <c r="V81" t="s">
        <v>23</v>
      </c>
    </row>
    <row r="82" spans="1:22" x14ac:dyDescent="0.25">
      <c r="A82">
        <v>81</v>
      </c>
      <c r="B82">
        <v>0</v>
      </c>
      <c r="C82">
        <v>0</v>
      </c>
      <c r="D82">
        <v>1</v>
      </c>
      <c r="E82">
        <v>0</v>
      </c>
      <c r="F82">
        <v>0</v>
      </c>
      <c r="G82" s="1">
        <v>40911.448587962965</v>
      </c>
      <c r="H82">
        <v>0</v>
      </c>
      <c r="I82">
        <v>0</v>
      </c>
      <c r="J82">
        <v>2</v>
      </c>
      <c r="K82" t="s">
        <v>21</v>
      </c>
      <c r="L82">
        <v>0</v>
      </c>
      <c r="M82">
        <v>0</v>
      </c>
      <c r="N82">
        <v>0</v>
      </c>
      <c r="O82">
        <v>7.8440000000000003</v>
      </c>
      <c r="P82">
        <v>142</v>
      </c>
      <c r="Q82">
        <v>1</v>
      </c>
      <c r="R82">
        <v>0</v>
      </c>
      <c r="S82">
        <v>1</v>
      </c>
      <c r="T82">
        <v>0</v>
      </c>
      <c r="U82">
        <v>6</v>
      </c>
      <c r="V82" t="s">
        <v>23</v>
      </c>
    </row>
    <row r="83" spans="1:22" x14ac:dyDescent="0.25">
      <c r="A83">
        <v>82</v>
      </c>
      <c r="B83">
        <v>0</v>
      </c>
      <c r="C83">
        <v>0</v>
      </c>
      <c r="D83">
        <v>1</v>
      </c>
      <c r="E83">
        <v>0</v>
      </c>
      <c r="F83">
        <v>1</v>
      </c>
      <c r="G83" s="1">
        <v>40911.471574074072</v>
      </c>
      <c r="H83">
        <v>0</v>
      </c>
      <c r="I83">
        <v>0</v>
      </c>
      <c r="J83">
        <v>0</v>
      </c>
      <c r="K83" t="s">
        <v>21</v>
      </c>
      <c r="L83">
        <v>0</v>
      </c>
      <c r="M83">
        <v>0</v>
      </c>
      <c r="N83">
        <v>0</v>
      </c>
      <c r="O83">
        <v>0.59899999999999998</v>
      </c>
      <c r="P83">
        <v>16</v>
      </c>
      <c r="Q83">
        <v>1</v>
      </c>
      <c r="R83">
        <v>0</v>
      </c>
      <c r="S83">
        <v>0</v>
      </c>
      <c r="T83">
        <v>0</v>
      </c>
      <c r="U83">
        <v>0</v>
      </c>
      <c r="V83" t="s">
        <v>24</v>
      </c>
    </row>
    <row r="84" spans="1:22" x14ac:dyDescent="0.25">
      <c r="A84">
        <v>83</v>
      </c>
      <c r="B84">
        <v>1</v>
      </c>
      <c r="C84">
        <v>1</v>
      </c>
      <c r="D84">
        <v>1</v>
      </c>
      <c r="E84">
        <v>0</v>
      </c>
      <c r="F84">
        <v>0</v>
      </c>
      <c r="G84" s="1">
        <v>40911.481562499997</v>
      </c>
      <c r="H84">
        <v>0</v>
      </c>
      <c r="I84">
        <v>0</v>
      </c>
      <c r="J84">
        <v>0</v>
      </c>
      <c r="K84" t="s">
        <v>21</v>
      </c>
      <c r="L84">
        <v>0</v>
      </c>
      <c r="M84">
        <v>0</v>
      </c>
      <c r="N84">
        <v>0</v>
      </c>
      <c r="O84">
        <v>0.443</v>
      </c>
      <c r="P84">
        <v>13</v>
      </c>
      <c r="Q84">
        <v>0</v>
      </c>
      <c r="R84">
        <v>0</v>
      </c>
      <c r="S84">
        <v>0</v>
      </c>
      <c r="T84">
        <v>0</v>
      </c>
      <c r="U84">
        <v>0</v>
      </c>
      <c r="V84" t="s">
        <v>23</v>
      </c>
    </row>
    <row r="85" spans="1:22" x14ac:dyDescent="0.25">
      <c r="A85">
        <v>84</v>
      </c>
      <c r="B85">
        <v>0</v>
      </c>
      <c r="C85">
        <v>0</v>
      </c>
      <c r="D85">
        <v>1</v>
      </c>
      <c r="E85">
        <v>0</v>
      </c>
      <c r="F85">
        <v>0</v>
      </c>
      <c r="G85" s="1">
        <v>40911.481678240743</v>
      </c>
      <c r="H85">
        <v>0</v>
      </c>
      <c r="I85">
        <v>0</v>
      </c>
      <c r="J85">
        <v>0</v>
      </c>
      <c r="K85" t="s">
        <v>21</v>
      </c>
      <c r="L85">
        <v>0</v>
      </c>
      <c r="M85">
        <v>0</v>
      </c>
      <c r="N85">
        <v>0</v>
      </c>
      <c r="O85">
        <v>0.79500000000000004</v>
      </c>
      <c r="P85">
        <v>30</v>
      </c>
      <c r="Q85">
        <v>0</v>
      </c>
      <c r="R85">
        <v>0</v>
      </c>
      <c r="S85">
        <v>0</v>
      </c>
      <c r="T85">
        <v>0</v>
      </c>
      <c r="U85">
        <v>1</v>
      </c>
      <c r="V85" t="s">
        <v>24</v>
      </c>
    </row>
    <row r="86" spans="1:22" x14ac:dyDescent="0.25">
      <c r="A86">
        <v>85</v>
      </c>
      <c r="B86">
        <v>0</v>
      </c>
      <c r="C86">
        <v>0</v>
      </c>
      <c r="D86">
        <v>1</v>
      </c>
      <c r="E86">
        <v>1</v>
      </c>
      <c r="F86">
        <v>1</v>
      </c>
      <c r="G86" s="1">
        <v>40911.485486111109</v>
      </c>
      <c r="H86">
        <v>0</v>
      </c>
      <c r="I86">
        <v>0</v>
      </c>
      <c r="J86">
        <v>0</v>
      </c>
      <c r="K86" t="s">
        <v>21</v>
      </c>
      <c r="L86">
        <v>0</v>
      </c>
      <c r="M86">
        <v>0</v>
      </c>
      <c r="N86">
        <v>8</v>
      </c>
      <c r="O86">
        <v>4.9450000000000003</v>
      </c>
      <c r="P86">
        <v>120</v>
      </c>
      <c r="Q86">
        <v>1</v>
      </c>
      <c r="R86">
        <v>0</v>
      </c>
      <c r="S86">
        <v>0</v>
      </c>
      <c r="T86">
        <v>0</v>
      </c>
      <c r="U86">
        <v>2</v>
      </c>
      <c r="V86" t="s">
        <v>23</v>
      </c>
    </row>
    <row r="87" spans="1:22" x14ac:dyDescent="0.25">
      <c r="A87">
        <v>86</v>
      </c>
      <c r="B87">
        <v>0</v>
      </c>
      <c r="C87">
        <v>0</v>
      </c>
      <c r="D87">
        <v>1</v>
      </c>
      <c r="E87">
        <v>0</v>
      </c>
      <c r="F87">
        <v>0</v>
      </c>
      <c r="G87" s="1">
        <v>40911.493935185186</v>
      </c>
      <c r="H87">
        <v>0</v>
      </c>
      <c r="I87">
        <v>0</v>
      </c>
      <c r="J87">
        <v>2</v>
      </c>
      <c r="K87" t="s">
        <v>21</v>
      </c>
      <c r="L87">
        <v>0</v>
      </c>
      <c r="M87">
        <v>0</v>
      </c>
      <c r="N87">
        <v>0</v>
      </c>
      <c r="O87">
        <v>4.1029999999999998</v>
      </c>
      <c r="P87">
        <v>173</v>
      </c>
      <c r="Q87">
        <v>1</v>
      </c>
      <c r="R87">
        <v>0</v>
      </c>
      <c r="S87">
        <v>0</v>
      </c>
      <c r="T87">
        <v>0</v>
      </c>
      <c r="U87">
        <v>0</v>
      </c>
      <c r="V87" t="s">
        <v>23</v>
      </c>
    </row>
    <row r="88" spans="1:22" x14ac:dyDescent="0.25">
      <c r="A88">
        <v>87</v>
      </c>
      <c r="B88">
        <v>0</v>
      </c>
      <c r="C88">
        <v>0</v>
      </c>
      <c r="D88">
        <v>1</v>
      </c>
      <c r="E88">
        <v>2</v>
      </c>
      <c r="F88">
        <v>0</v>
      </c>
      <c r="G88" s="1">
        <v>40911.497129629628</v>
      </c>
      <c r="H88">
        <v>0</v>
      </c>
      <c r="I88">
        <v>0</v>
      </c>
      <c r="J88">
        <v>0</v>
      </c>
      <c r="K88" t="s">
        <v>21</v>
      </c>
      <c r="L88">
        <v>0</v>
      </c>
      <c r="M88">
        <v>0</v>
      </c>
      <c r="N88">
        <v>0</v>
      </c>
      <c r="O88">
        <v>0.82899999999999996</v>
      </c>
      <c r="P88">
        <v>22</v>
      </c>
      <c r="Q88">
        <v>0</v>
      </c>
      <c r="R88">
        <v>0</v>
      </c>
      <c r="S88">
        <v>0</v>
      </c>
      <c r="T88">
        <v>0</v>
      </c>
      <c r="U88">
        <v>0</v>
      </c>
      <c r="V88" t="s">
        <v>23</v>
      </c>
    </row>
    <row r="89" spans="1:22" x14ac:dyDescent="0.25">
      <c r="A89">
        <v>88</v>
      </c>
      <c r="B89">
        <v>0</v>
      </c>
      <c r="C89">
        <v>0</v>
      </c>
      <c r="D89">
        <v>1</v>
      </c>
      <c r="E89">
        <v>0</v>
      </c>
      <c r="F89">
        <v>1</v>
      </c>
      <c r="G89" s="1">
        <v>40911.522349537037</v>
      </c>
      <c r="H89">
        <v>0</v>
      </c>
      <c r="I89">
        <v>0</v>
      </c>
      <c r="J89">
        <v>0</v>
      </c>
      <c r="K89" t="s">
        <v>21</v>
      </c>
      <c r="L89">
        <v>0</v>
      </c>
      <c r="M89">
        <v>0</v>
      </c>
      <c r="N89">
        <v>0</v>
      </c>
      <c r="O89">
        <v>0.432</v>
      </c>
      <c r="P89">
        <v>13</v>
      </c>
      <c r="Q89">
        <v>1</v>
      </c>
      <c r="R89">
        <v>0</v>
      </c>
      <c r="S89">
        <v>0</v>
      </c>
      <c r="T89">
        <v>0</v>
      </c>
      <c r="U89">
        <v>0</v>
      </c>
      <c r="V89" t="s">
        <v>23</v>
      </c>
    </row>
    <row r="90" spans="1:22" x14ac:dyDescent="0.25">
      <c r="A90">
        <v>89</v>
      </c>
      <c r="B90">
        <v>0</v>
      </c>
      <c r="C90">
        <v>1</v>
      </c>
      <c r="D90">
        <v>1</v>
      </c>
      <c r="E90">
        <v>0</v>
      </c>
      <c r="F90">
        <v>1</v>
      </c>
      <c r="G90" s="1">
        <v>40911.539895833332</v>
      </c>
      <c r="H90">
        <v>0</v>
      </c>
      <c r="I90">
        <v>0</v>
      </c>
      <c r="J90">
        <v>0</v>
      </c>
      <c r="K90" t="s">
        <v>21</v>
      </c>
      <c r="L90">
        <v>0</v>
      </c>
      <c r="M90">
        <v>0</v>
      </c>
      <c r="N90">
        <v>0</v>
      </c>
      <c r="O90">
        <v>0.64</v>
      </c>
      <c r="P90">
        <v>19</v>
      </c>
      <c r="Q90">
        <v>1</v>
      </c>
      <c r="R90">
        <v>0</v>
      </c>
      <c r="S90">
        <v>0</v>
      </c>
      <c r="T90">
        <v>0</v>
      </c>
      <c r="U90">
        <v>0</v>
      </c>
      <c r="V90" t="s">
        <v>24</v>
      </c>
    </row>
    <row r="91" spans="1:22" x14ac:dyDescent="0.25">
      <c r="A91">
        <v>90</v>
      </c>
      <c r="B91">
        <v>0</v>
      </c>
      <c r="C91">
        <v>0</v>
      </c>
      <c r="D91">
        <v>1</v>
      </c>
      <c r="E91">
        <v>0</v>
      </c>
      <c r="F91">
        <v>1</v>
      </c>
      <c r="G91" s="1">
        <v>40911.541238425925</v>
      </c>
      <c r="H91">
        <v>0</v>
      </c>
      <c r="I91">
        <v>0</v>
      </c>
      <c r="J91">
        <v>0</v>
      </c>
      <c r="K91" t="s">
        <v>21</v>
      </c>
      <c r="L91">
        <v>0</v>
      </c>
      <c r="M91">
        <v>0</v>
      </c>
      <c r="N91">
        <v>0</v>
      </c>
      <c r="O91">
        <v>1.732</v>
      </c>
      <c r="P91">
        <v>54</v>
      </c>
      <c r="Q91">
        <v>1</v>
      </c>
      <c r="R91">
        <v>1</v>
      </c>
      <c r="S91">
        <v>0</v>
      </c>
      <c r="T91">
        <v>0</v>
      </c>
      <c r="U91">
        <v>0</v>
      </c>
      <c r="V91" t="s">
        <v>23</v>
      </c>
    </row>
    <row r="92" spans="1:22" x14ac:dyDescent="0.25">
      <c r="A92">
        <v>91</v>
      </c>
      <c r="B92">
        <v>0</v>
      </c>
      <c r="C92">
        <v>1</v>
      </c>
      <c r="D92">
        <v>1</v>
      </c>
      <c r="E92">
        <v>0</v>
      </c>
      <c r="F92">
        <v>0</v>
      </c>
      <c r="G92" s="1">
        <v>40911.551539351851</v>
      </c>
      <c r="H92">
        <v>0</v>
      </c>
      <c r="I92">
        <v>1</v>
      </c>
      <c r="J92">
        <v>0</v>
      </c>
      <c r="K92" t="s">
        <v>21</v>
      </c>
      <c r="L92">
        <v>0</v>
      </c>
      <c r="M92">
        <v>0</v>
      </c>
      <c r="N92">
        <v>0</v>
      </c>
      <c r="O92">
        <v>8.5960000000000001</v>
      </c>
      <c r="P92">
        <v>159</v>
      </c>
      <c r="Q92">
        <v>1</v>
      </c>
      <c r="R92">
        <v>0</v>
      </c>
      <c r="S92">
        <v>0</v>
      </c>
      <c r="T92">
        <v>0</v>
      </c>
      <c r="U92">
        <v>0</v>
      </c>
      <c r="V92" t="s">
        <v>23</v>
      </c>
    </row>
    <row r="93" spans="1:22" x14ac:dyDescent="0.25">
      <c r="A93">
        <v>92</v>
      </c>
      <c r="B93">
        <v>0</v>
      </c>
      <c r="C93">
        <v>0</v>
      </c>
      <c r="D93">
        <v>1</v>
      </c>
      <c r="E93">
        <v>0</v>
      </c>
      <c r="F93">
        <v>0</v>
      </c>
      <c r="G93" s="1">
        <v>40911.575462962966</v>
      </c>
      <c r="H93">
        <v>0</v>
      </c>
      <c r="I93">
        <v>0</v>
      </c>
      <c r="J93">
        <v>0</v>
      </c>
      <c r="K93" t="s">
        <v>21</v>
      </c>
      <c r="L93">
        <v>0</v>
      </c>
      <c r="M93">
        <v>0</v>
      </c>
      <c r="N93">
        <v>0</v>
      </c>
      <c r="O93">
        <v>2.9380000000000002</v>
      </c>
      <c r="P93">
        <v>81</v>
      </c>
      <c r="Q93">
        <v>1</v>
      </c>
      <c r="R93">
        <v>1</v>
      </c>
      <c r="S93">
        <v>0</v>
      </c>
      <c r="T93">
        <v>0</v>
      </c>
      <c r="U93">
        <v>4</v>
      </c>
      <c r="V93" t="s">
        <v>23</v>
      </c>
    </row>
    <row r="94" spans="1:22" x14ac:dyDescent="0.25">
      <c r="A94">
        <v>93</v>
      </c>
      <c r="B94">
        <v>0</v>
      </c>
      <c r="C94">
        <v>0</v>
      </c>
      <c r="D94">
        <v>1</v>
      </c>
      <c r="E94">
        <v>0</v>
      </c>
      <c r="F94">
        <v>1</v>
      </c>
      <c r="G94" s="1">
        <v>40911.584687499999</v>
      </c>
      <c r="H94">
        <v>0</v>
      </c>
      <c r="I94">
        <v>0</v>
      </c>
      <c r="J94">
        <v>0</v>
      </c>
      <c r="K94" t="s">
        <v>21</v>
      </c>
      <c r="L94">
        <v>0</v>
      </c>
      <c r="M94">
        <v>0</v>
      </c>
      <c r="N94">
        <v>0</v>
      </c>
      <c r="O94">
        <v>0.98799999999999999</v>
      </c>
      <c r="P94">
        <v>25</v>
      </c>
      <c r="Q94">
        <v>1</v>
      </c>
      <c r="R94">
        <v>0</v>
      </c>
      <c r="S94">
        <v>0</v>
      </c>
      <c r="T94">
        <v>0</v>
      </c>
      <c r="U94">
        <v>2</v>
      </c>
      <c r="V94" t="s">
        <v>23</v>
      </c>
    </row>
    <row r="95" spans="1:22" x14ac:dyDescent="0.25">
      <c r="A95">
        <v>94</v>
      </c>
      <c r="B95">
        <v>0</v>
      </c>
      <c r="C95">
        <v>0</v>
      </c>
      <c r="D95">
        <v>1</v>
      </c>
      <c r="E95">
        <v>3</v>
      </c>
      <c r="F95">
        <v>0</v>
      </c>
      <c r="G95" s="1">
        <v>40911.596956018519</v>
      </c>
      <c r="H95">
        <v>0</v>
      </c>
      <c r="I95">
        <v>1</v>
      </c>
      <c r="J95">
        <v>0</v>
      </c>
      <c r="K95" t="s">
        <v>21</v>
      </c>
      <c r="L95">
        <v>0</v>
      </c>
      <c r="M95">
        <v>0</v>
      </c>
      <c r="N95">
        <v>0</v>
      </c>
      <c r="O95">
        <v>3.4849999999999999</v>
      </c>
      <c r="P95">
        <v>108</v>
      </c>
      <c r="Q95">
        <v>0</v>
      </c>
      <c r="R95">
        <v>1</v>
      </c>
      <c r="S95">
        <v>0</v>
      </c>
      <c r="T95">
        <v>0</v>
      </c>
      <c r="U95">
        <v>0</v>
      </c>
      <c r="V95" t="s">
        <v>23</v>
      </c>
    </row>
    <row r="96" spans="1:22" x14ac:dyDescent="0.25">
      <c r="A96">
        <v>95</v>
      </c>
      <c r="B96">
        <v>0</v>
      </c>
      <c r="C96">
        <v>1</v>
      </c>
      <c r="D96">
        <v>1</v>
      </c>
      <c r="E96">
        <v>1</v>
      </c>
      <c r="F96">
        <v>0</v>
      </c>
      <c r="G96" s="1">
        <v>40911.607094907406</v>
      </c>
      <c r="H96">
        <v>0</v>
      </c>
      <c r="I96">
        <v>0</v>
      </c>
      <c r="J96">
        <v>0</v>
      </c>
      <c r="K96" t="s">
        <v>21</v>
      </c>
      <c r="L96">
        <v>0</v>
      </c>
      <c r="M96">
        <v>0</v>
      </c>
      <c r="N96">
        <v>0</v>
      </c>
      <c r="O96">
        <v>4.5119999999999996</v>
      </c>
      <c r="P96">
        <v>107</v>
      </c>
      <c r="Q96">
        <v>1</v>
      </c>
      <c r="R96">
        <v>0</v>
      </c>
      <c r="S96">
        <v>0</v>
      </c>
      <c r="T96">
        <v>0</v>
      </c>
      <c r="U96">
        <v>0</v>
      </c>
      <c r="V96" t="s">
        <v>23</v>
      </c>
    </row>
    <row r="97" spans="1:22" x14ac:dyDescent="0.25">
      <c r="A97">
        <v>96</v>
      </c>
      <c r="B97">
        <v>0</v>
      </c>
      <c r="C97">
        <v>0</v>
      </c>
      <c r="D97">
        <v>1</v>
      </c>
      <c r="E97">
        <v>0</v>
      </c>
      <c r="F97">
        <v>0</v>
      </c>
      <c r="G97" s="1">
        <v>40911.611192129632</v>
      </c>
      <c r="H97">
        <v>1</v>
      </c>
      <c r="I97">
        <v>1</v>
      </c>
      <c r="J97">
        <v>9</v>
      </c>
      <c r="K97" t="s">
        <v>21</v>
      </c>
      <c r="L97">
        <v>0</v>
      </c>
      <c r="M97">
        <v>0</v>
      </c>
      <c r="N97">
        <v>0</v>
      </c>
      <c r="O97">
        <v>4.7610000000000001</v>
      </c>
      <c r="P97">
        <v>151</v>
      </c>
      <c r="Q97">
        <v>1</v>
      </c>
      <c r="R97">
        <v>0</v>
      </c>
      <c r="S97">
        <v>0</v>
      </c>
      <c r="T97">
        <v>0</v>
      </c>
      <c r="U97">
        <v>1</v>
      </c>
      <c r="V97" t="s">
        <v>22</v>
      </c>
    </row>
    <row r="98" spans="1:22" x14ac:dyDescent="0.25">
      <c r="A98">
        <v>97</v>
      </c>
      <c r="B98">
        <v>0</v>
      </c>
      <c r="C98">
        <v>1</v>
      </c>
      <c r="D98">
        <v>1</v>
      </c>
      <c r="E98">
        <v>0</v>
      </c>
      <c r="F98">
        <v>1</v>
      </c>
      <c r="G98" s="1">
        <v>40911.667638888888</v>
      </c>
      <c r="H98">
        <v>0</v>
      </c>
      <c r="I98">
        <v>0</v>
      </c>
      <c r="J98">
        <v>0</v>
      </c>
      <c r="K98" t="s">
        <v>21</v>
      </c>
      <c r="L98">
        <v>0</v>
      </c>
      <c r="M98">
        <v>0</v>
      </c>
      <c r="N98">
        <v>0</v>
      </c>
      <c r="O98">
        <v>1.389</v>
      </c>
      <c r="P98">
        <v>37</v>
      </c>
      <c r="Q98">
        <v>1</v>
      </c>
      <c r="R98">
        <v>0</v>
      </c>
      <c r="S98">
        <v>1</v>
      </c>
      <c r="T98">
        <v>0</v>
      </c>
      <c r="U98">
        <v>8</v>
      </c>
      <c r="V98" t="s">
        <v>23</v>
      </c>
    </row>
    <row r="99" spans="1:22" x14ac:dyDescent="0.25">
      <c r="A99">
        <v>98</v>
      </c>
      <c r="B99">
        <v>0</v>
      </c>
      <c r="C99">
        <v>0</v>
      </c>
      <c r="D99">
        <v>1</v>
      </c>
      <c r="E99">
        <v>0</v>
      </c>
      <c r="F99">
        <v>0</v>
      </c>
      <c r="G99" s="1">
        <v>40911.671388888892</v>
      </c>
      <c r="H99">
        <v>0</v>
      </c>
      <c r="I99">
        <v>0</v>
      </c>
      <c r="J99">
        <v>0</v>
      </c>
      <c r="K99" t="s">
        <v>21</v>
      </c>
      <c r="L99">
        <v>0</v>
      </c>
      <c r="M99">
        <v>0</v>
      </c>
      <c r="N99">
        <v>0</v>
      </c>
      <c r="O99">
        <v>4.04</v>
      </c>
      <c r="P99">
        <v>76</v>
      </c>
      <c r="Q99">
        <v>1</v>
      </c>
      <c r="R99">
        <v>0</v>
      </c>
      <c r="S99">
        <v>0</v>
      </c>
      <c r="T99">
        <v>0</v>
      </c>
      <c r="U99">
        <v>4</v>
      </c>
      <c r="V99" t="s">
        <v>23</v>
      </c>
    </row>
    <row r="100" spans="1:22" x14ac:dyDescent="0.25">
      <c r="A100">
        <v>99</v>
      </c>
      <c r="B100">
        <v>0</v>
      </c>
      <c r="C100">
        <v>0</v>
      </c>
      <c r="D100">
        <v>1</v>
      </c>
      <c r="E100">
        <v>1</v>
      </c>
      <c r="F100">
        <v>1</v>
      </c>
      <c r="G100" s="1">
        <v>40911.692152777781</v>
      </c>
      <c r="H100">
        <v>0</v>
      </c>
      <c r="I100">
        <v>0</v>
      </c>
      <c r="J100">
        <v>0</v>
      </c>
      <c r="K100" t="s">
        <v>21</v>
      </c>
      <c r="L100">
        <v>0</v>
      </c>
      <c r="M100">
        <v>0</v>
      </c>
      <c r="N100">
        <v>0</v>
      </c>
      <c r="O100">
        <v>1.401</v>
      </c>
      <c r="P100">
        <v>41</v>
      </c>
      <c r="Q100">
        <v>1</v>
      </c>
      <c r="R100">
        <v>1</v>
      </c>
      <c r="S100">
        <v>0</v>
      </c>
      <c r="T100">
        <v>0</v>
      </c>
      <c r="U100">
        <v>0</v>
      </c>
      <c r="V100" t="s">
        <v>23</v>
      </c>
    </row>
    <row r="101" spans="1:22" x14ac:dyDescent="0.25">
      <c r="A101">
        <v>100</v>
      </c>
      <c r="B101">
        <v>0</v>
      </c>
      <c r="C101">
        <v>0</v>
      </c>
      <c r="D101">
        <v>1</v>
      </c>
      <c r="E101">
        <v>3</v>
      </c>
      <c r="F101">
        <v>1</v>
      </c>
      <c r="G101" s="1">
        <v>40911.693414351852</v>
      </c>
      <c r="H101">
        <v>0</v>
      </c>
      <c r="I101">
        <v>0</v>
      </c>
      <c r="J101">
        <v>0</v>
      </c>
      <c r="K101" t="s">
        <v>21</v>
      </c>
      <c r="L101">
        <v>0</v>
      </c>
      <c r="M101">
        <v>0</v>
      </c>
      <c r="N101">
        <v>0</v>
      </c>
      <c r="O101">
        <v>9.2729999999999997</v>
      </c>
      <c r="P101">
        <v>248</v>
      </c>
      <c r="Q101">
        <v>1</v>
      </c>
      <c r="R101">
        <v>1</v>
      </c>
      <c r="S101">
        <v>0</v>
      </c>
      <c r="T101">
        <v>0</v>
      </c>
      <c r="U101">
        <v>0</v>
      </c>
      <c r="V101" t="s">
        <v>23</v>
      </c>
    </row>
    <row r="102" spans="1:22" x14ac:dyDescent="0.25">
      <c r="A102">
        <v>101</v>
      </c>
      <c r="B102">
        <v>0</v>
      </c>
      <c r="C102">
        <v>0</v>
      </c>
      <c r="D102">
        <v>1</v>
      </c>
      <c r="E102">
        <v>0</v>
      </c>
      <c r="F102">
        <v>0</v>
      </c>
      <c r="G102" s="1">
        <v>40911.694745370369</v>
      </c>
      <c r="H102">
        <v>0</v>
      </c>
      <c r="I102">
        <v>0</v>
      </c>
      <c r="J102">
        <v>0</v>
      </c>
      <c r="K102" t="s">
        <v>21</v>
      </c>
      <c r="L102">
        <v>0</v>
      </c>
      <c r="M102">
        <v>0</v>
      </c>
      <c r="N102">
        <v>2</v>
      </c>
      <c r="O102">
        <v>89.27</v>
      </c>
      <c r="P102">
        <v>1582</v>
      </c>
      <c r="Q102">
        <v>1</v>
      </c>
      <c r="R102">
        <v>0</v>
      </c>
      <c r="S102">
        <v>0</v>
      </c>
      <c r="T102">
        <v>0</v>
      </c>
      <c r="U102">
        <v>139</v>
      </c>
      <c r="V102" t="s">
        <v>22</v>
      </c>
    </row>
    <row r="103" spans="1:22" x14ac:dyDescent="0.25">
      <c r="A103">
        <v>102</v>
      </c>
      <c r="B103">
        <v>0</v>
      </c>
      <c r="C103">
        <v>0</v>
      </c>
      <c r="D103">
        <v>1</v>
      </c>
      <c r="E103">
        <v>0</v>
      </c>
      <c r="F103">
        <v>1</v>
      </c>
      <c r="G103" s="1">
        <v>40911.694861111115</v>
      </c>
      <c r="H103">
        <v>0</v>
      </c>
      <c r="I103">
        <v>0</v>
      </c>
      <c r="J103">
        <v>0</v>
      </c>
      <c r="K103" t="s">
        <v>21</v>
      </c>
      <c r="L103">
        <v>0</v>
      </c>
      <c r="M103">
        <v>0</v>
      </c>
      <c r="N103">
        <v>0</v>
      </c>
      <c r="O103">
        <v>2.8279999999999998</v>
      </c>
      <c r="P103">
        <v>80</v>
      </c>
      <c r="Q103">
        <v>1</v>
      </c>
      <c r="R103">
        <v>1</v>
      </c>
      <c r="S103">
        <v>0</v>
      </c>
      <c r="T103">
        <v>0</v>
      </c>
      <c r="U103">
        <v>4</v>
      </c>
      <c r="V103" t="s">
        <v>23</v>
      </c>
    </row>
    <row r="104" spans="1:22" x14ac:dyDescent="0.25">
      <c r="A104">
        <v>103</v>
      </c>
      <c r="B104">
        <v>0</v>
      </c>
      <c r="C104">
        <v>0</v>
      </c>
      <c r="D104">
        <v>1</v>
      </c>
      <c r="E104">
        <v>0</v>
      </c>
      <c r="F104">
        <v>0</v>
      </c>
      <c r="G104" s="1">
        <v>40911.739201388889</v>
      </c>
      <c r="H104">
        <v>0</v>
      </c>
      <c r="I104">
        <v>0</v>
      </c>
      <c r="J104">
        <v>21</v>
      </c>
      <c r="K104" t="s">
        <v>21</v>
      </c>
      <c r="L104">
        <v>0</v>
      </c>
      <c r="M104">
        <v>0</v>
      </c>
      <c r="N104">
        <v>0</v>
      </c>
      <c r="O104">
        <v>16.614999999999998</v>
      </c>
      <c r="P104">
        <v>557</v>
      </c>
      <c r="Q104">
        <v>1</v>
      </c>
      <c r="R104">
        <v>0</v>
      </c>
      <c r="S104">
        <v>0</v>
      </c>
      <c r="T104">
        <v>0</v>
      </c>
      <c r="U104">
        <v>3</v>
      </c>
      <c r="V104" t="s">
        <v>23</v>
      </c>
    </row>
    <row r="105" spans="1:22" x14ac:dyDescent="0.25">
      <c r="A105">
        <v>104</v>
      </c>
      <c r="B105">
        <v>0</v>
      </c>
      <c r="C105">
        <v>0</v>
      </c>
      <c r="D105">
        <v>1</v>
      </c>
      <c r="E105">
        <v>0</v>
      </c>
      <c r="F105">
        <v>0</v>
      </c>
      <c r="G105" s="1">
        <v>40911.800717592596</v>
      </c>
      <c r="H105">
        <v>0</v>
      </c>
      <c r="I105">
        <v>0</v>
      </c>
      <c r="J105">
        <v>0</v>
      </c>
      <c r="K105" t="s">
        <v>21</v>
      </c>
      <c r="L105">
        <v>0</v>
      </c>
      <c r="M105">
        <v>0</v>
      </c>
      <c r="N105">
        <v>0</v>
      </c>
      <c r="O105">
        <v>8.7560000000000002</v>
      </c>
      <c r="P105">
        <v>145</v>
      </c>
      <c r="Q105">
        <v>1</v>
      </c>
      <c r="R105">
        <v>0</v>
      </c>
      <c r="S105">
        <v>0</v>
      </c>
      <c r="T105">
        <v>0</v>
      </c>
      <c r="U105">
        <v>1</v>
      </c>
      <c r="V105" t="s">
        <v>23</v>
      </c>
    </row>
    <row r="106" spans="1:22" x14ac:dyDescent="0.25">
      <c r="A106">
        <v>105</v>
      </c>
      <c r="B106">
        <v>0</v>
      </c>
      <c r="C106">
        <v>0</v>
      </c>
      <c r="D106">
        <v>1</v>
      </c>
      <c r="E106">
        <v>2</v>
      </c>
      <c r="F106">
        <v>1</v>
      </c>
      <c r="G106" s="1">
        <v>40911.806805555556</v>
      </c>
      <c r="H106">
        <v>1</v>
      </c>
      <c r="I106">
        <v>1</v>
      </c>
      <c r="J106">
        <v>0</v>
      </c>
      <c r="K106" t="s">
        <v>21</v>
      </c>
      <c r="L106">
        <v>0</v>
      </c>
      <c r="M106">
        <v>0</v>
      </c>
      <c r="N106">
        <v>0</v>
      </c>
      <c r="O106">
        <v>0.623</v>
      </c>
      <c r="P106">
        <v>17</v>
      </c>
      <c r="Q106">
        <v>1</v>
      </c>
      <c r="R106">
        <v>1</v>
      </c>
      <c r="S106">
        <v>0</v>
      </c>
      <c r="T106">
        <v>0</v>
      </c>
      <c r="U106">
        <v>4</v>
      </c>
      <c r="V106" t="s">
        <v>22</v>
      </c>
    </row>
    <row r="107" spans="1:22" x14ac:dyDescent="0.25">
      <c r="A107">
        <v>106</v>
      </c>
      <c r="B107">
        <v>0</v>
      </c>
      <c r="C107">
        <v>0</v>
      </c>
      <c r="D107">
        <v>1</v>
      </c>
      <c r="E107">
        <v>1</v>
      </c>
      <c r="F107">
        <v>1</v>
      </c>
      <c r="G107" s="1">
        <v>40911.822916666664</v>
      </c>
      <c r="H107">
        <v>0</v>
      </c>
      <c r="I107">
        <v>0</v>
      </c>
      <c r="J107">
        <v>0</v>
      </c>
      <c r="K107" t="s">
        <v>21</v>
      </c>
      <c r="L107">
        <v>0</v>
      </c>
      <c r="M107">
        <v>0</v>
      </c>
      <c r="N107">
        <v>0</v>
      </c>
      <c r="O107">
        <v>1.1319999999999999</v>
      </c>
      <c r="P107">
        <v>33</v>
      </c>
      <c r="Q107">
        <v>1</v>
      </c>
      <c r="R107">
        <v>1</v>
      </c>
      <c r="S107">
        <v>0</v>
      </c>
      <c r="T107">
        <v>0</v>
      </c>
      <c r="U107">
        <v>4</v>
      </c>
      <c r="V107" t="s">
        <v>23</v>
      </c>
    </row>
    <row r="108" spans="1:22" x14ac:dyDescent="0.25">
      <c r="A108">
        <v>107</v>
      </c>
      <c r="B108">
        <v>0</v>
      </c>
      <c r="C108">
        <v>0</v>
      </c>
      <c r="D108">
        <v>1</v>
      </c>
      <c r="E108">
        <v>1</v>
      </c>
      <c r="F108">
        <v>1</v>
      </c>
      <c r="G108" s="1">
        <v>40911.841527777775</v>
      </c>
      <c r="H108">
        <v>0</v>
      </c>
      <c r="I108">
        <v>0</v>
      </c>
      <c r="J108">
        <v>0</v>
      </c>
      <c r="K108" t="s">
        <v>21</v>
      </c>
      <c r="L108">
        <v>0</v>
      </c>
      <c r="M108">
        <v>0</v>
      </c>
      <c r="N108">
        <v>0</v>
      </c>
      <c r="O108">
        <v>2.7530000000000001</v>
      </c>
      <c r="P108">
        <v>68</v>
      </c>
      <c r="Q108">
        <v>1</v>
      </c>
      <c r="R108">
        <v>1</v>
      </c>
      <c r="S108">
        <v>1</v>
      </c>
      <c r="T108">
        <v>0</v>
      </c>
      <c r="U108">
        <v>16</v>
      </c>
      <c r="V108" t="s">
        <v>23</v>
      </c>
    </row>
    <row r="109" spans="1:22" x14ac:dyDescent="0.25">
      <c r="A109">
        <v>108</v>
      </c>
      <c r="B109">
        <v>0</v>
      </c>
      <c r="C109">
        <v>0</v>
      </c>
      <c r="D109">
        <v>1</v>
      </c>
      <c r="E109">
        <v>0</v>
      </c>
      <c r="F109">
        <v>1</v>
      </c>
      <c r="G109" s="1">
        <v>40911.857222222221</v>
      </c>
      <c r="H109">
        <v>0</v>
      </c>
      <c r="I109">
        <v>0</v>
      </c>
      <c r="J109">
        <v>2</v>
      </c>
      <c r="K109" t="s">
        <v>21</v>
      </c>
      <c r="L109">
        <v>0</v>
      </c>
      <c r="M109">
        <v>0</v>
      </c>
      <c r="N109">
        <v>0</v>
      </c>
      <c r="O109">
        <v>6.133</v>
      </c>
      <c r="P109">
        <v>143</v>
      </c>
      <c r="Q109">
        <v>1</v>
      </c>
      <c r="R109">
        <v>1</v>
      </c>
      <c r="S109">
        <v>0</v>
      </c>
      <c r="T109">
        <v>0</v>
      </c>
      <c r="U109">
        <v>0</v>
      </c>
      <c r="V109" t="s">
        <v>23</v>
      </c>
    </row>
    <row r="110" spans="1:22" x14ac:dyDescent="0.25">
      <c r="A110">
        <v>109</v>
      </c>
      <c r="B110">
        <v>0</v>
      </c>
      <c r="C110">
        <v>0</v>
      </c>
      <c r="D110">
        <v>1</v>
      </c>
      <c r="E110">
        <v>0</v>
      </c>
      <c r="F110">
        <v>1</v>
      </c>
      <c r="G110" s="1">
        <v>40911.890613425923</v>
      </c>
      <c r="H110">
        <v>0</v>
      </c>
      <c r="I110">
        <v>0</v>
      </c>
      <c r="J110">
        <v>0</v>
      </c>
      <c r="K110" t="s">
        <v>21</v>
      </c>
      <c r="L110">
        <v>0</v>
      </c>
      <c r="M110">
        <v>0</v>
      </c>
      <c r="N110">
        <v>0</v>
      </c>
      <c r="O110">
        <v>1.589</v>
      </c>
      <c r="P110">
        <v>38</v>
      </c>
      <c r="Q110">
        <v>1</v>
      </c>
      <c r="R110">
        <v>1</v>
      </c>
      <c r="S110">
        <v>0</v>
      </c>
      <c r="T110">
        <v>0</v>
      </c>
      <c r="U110">
        <v>0</v>
      </c>
      <c r="V110" t="s">
        <v>23</v>
      </c>
    </row>
    <row r="111" spans="1:22" x14ac:dyDescent="0.25">
      <c r="A111">
        <v>110</v>
      </c>
      <c r="B111">
        <v>1</v>
      </c>
      <c r="C111">
        <v>0</v>
      </c>
      <c r="D111">
        <v>1</v>
      </c>
      <c r="E111">
        <v>0</v>
      </c>
      <c r="F111">
        <v>0</v>
      </c>
      <c r="G111" s="1">
        <v>40911.895729166667</v>
      </c>
      <c r="H111">
        <v>0</v>
      </c>
      <c r="I111">
        <v>0</v>
      </c>
      <c r="J111">
        <v>0</v>
      </c>
      <c r="K111" t="s">
        <v>21</v>
      </c>
      <c r="L111">
        <v>0</v>
      </c>
      <c r="M111">
        <v>0</v>
      </c>
      <c r="N111">
        <v>0</v>
      </c>
      <c r="O111">
        <v>5.1079999999999997</v>
      </c>
      <c r="P111">
        <v>91</v>
      </c>
      <c r="Q111">
        <v>1</v>
      </c>
      <c r="R111">
        <v>0</v>
      </c>
      <c r="S111">
        <v>0</v>
      </c>
      <c r="T111">
        <v>0</v>
      </c>
      <c r="U111">
        <v>1</v>
      </c>
      <c r="V111" t="s">
        <v>23</v>
      </c>
    </row>
    <row r="112" spans="1:22" x14ac:dyDescent="0.25">
      <c r="A112">
        <v>111</v>
      </c>
      <c r="B112">
        <v>0</v>
      </c>
      <c r="C112">
        <v>0</v>
      </c>
      <c r="D112">
        <v>1</v>
      </c>
      <c r="E112">
        <v>0</v>
      </c>
      <c r="F112">
        <v>0</v>
      </c>
      <c r="G112" s="1">
        <v>40911.921574074076</v>
      </c>
      <c r="H112">
        <v>0</v>
      </c>
      <c r="I112">
        <v>0</v>
      </c>
      <c r="J112">
        <v>6</v>
      </c>
      <c r="K112" t="s">
        <v>21</v>
      </c>
      <c r="L112">
        <v>0</v>
      </c>
      <c r="M112">
        <v>0</v>
      </c>
      <c r="N112">
        <v>0</v>
      </c>
      <c r="O112">
        <v>8.4749999999999996</v>
      </c>
      <c r="P112">
        <v>279</v>
      </c>
      <c r="Q112">
        <v>1</v>
      </c>
      <c r="R112">
        <v>0</v>
      </c>
      <c r="S112">
        <v>0</v>
      </c>
      <c r="T112">
        <v>0</v>
      </c>
      <c r="U112">
        <v>2</v>
      </c>
      <c r="V112" t="s">
        <v>23</v>
      </c>
    </row>
    <row r="113" spans="1:22" x14ac:dyDescent="0.25">
      <c r="A113">
        <v>112</v>
      </c>
      <c r="B113">
        <v>0</v>
      </c>
      <c r="C113">
        <v>0</v>
      </c>
      <c r="D113">
        <v>1</v>
      </c>
      <c r="E113">
        <v>0</v>
      </c>
      <c r="F113">
        <v>1</v>
      </c>
      <c r="G113" s="1">
        <v>40911.923032407409</v>
      </c>
      <c r="H113">
        <v>0</v>
      </c>
      <c r="I113">
        <v>0</v>
      </c>
      <c r="J113">
        <v>0</v>
      </c>
      <c r="K113" t="s">
        <v>21</v>
      </c>
      <c r="L113">
        <v>0</v>
      </c>
      <c r="M113">
        <v>0</v>
      </c>
      <c r="N113">
        <v>0</v>
      </c>
      <c r="O113">
        <v>0.93200000000000005</v>
      </c>
      <c r="P113">
        <v>21</v>
      </c>
      <c r="Q113">
        <v>1</v>
      </c>
      <c r="R113">
        <v>0</v>
      </c>
      <c r="S113">
        <v>0</v>
      </c>
      <c r="T113">
        <v>0</v>
      </c>
      <c r="U113">
        <v>2</v>
      </c>
      <c r="V113" t="s">
        <v>24</v>
      </c>
    </row>
    <row r="114" spans="1:22" x14ac:dyDescent="0.25">
      <c r="A114">
        <v>113</v>
      </c>
      <c r="B114">
        <v>0</v>
      </c>
      <c r="C114">
        <v>0</v>
      </c>
      <c r="D114">
        <v>1</v>
      </c>
      <c r="E114">
        <v>0</v>
      </c>
      <c r="F114">
        <v>0</v>
      </c>
      <c r="G114" s="1">
        <v>40912.10837962963</v>
      </c>
      <c r="H114">
        <v>0</v>
      </c>
      <c r="I114">
        <v>0</v>
      </c>
      <c r="J114">
        <v>0</v>
      </c>
      <c r="K114" t="s">
        <v>21</v>
      </c>
      <c r="L114">
        <v>0</v>
      </c>
      <c r="M114">
        <v>0</v>
      </c>
      <c r="N114">
        <v>0</v>
      </c>
      <c r="O114">
        <v>1.0089999999999999</v>
      </c>
      <c r="P114">
        <v>15</v>
      </c>
      <c r="Q114">
        <v>1</v>
      </c>
      <c r="R114">
        <v>0</v>
      </c>
      <c r="S114">
        <v>0</v>
      </c>
      <c r="T114">
        <v>0</v>
      </c>
      <c r="U114">
        <v>2</v>
      </c>
      <c r="V114" t="s">
        <v>23</v>
      </c>
    </row>
    <row r="115" spans="1:22" x14ac:dyDescent="0.25">
      <c r="A115">
        <v>114</v>
      </c>
      <c r="B115">
        <v>0</v>
      </c>
      <c r="C115">
        <v>0</v>
      </c>
      <c r="D115">
        <v>1</v>
      </c>
      <c r="E115">
        <v>0</v>
      </c>
      <c r="F115">
        <v>1</v>
      </c>
      <c r="G115" s="1">
        <v>40912.210474537038</v>
      </c>
      <c r="H115">
        <v>0</v>
      </c>
      <c r="I115">
        <v>0</v>
      </c>
      <c r="J115">
        <v>0</v>
      </c>
      <c r="K115" t="s">
        <v>21</v>
      </c>
      <c r="L115">
        <v>0</v>
      </c>
      <c r="M115">
        <v>0</v>
      </c>
      <c r="N115">
        <v>0</v>
      </c>
      <c r="O115">
        <v>16.510000000000002</v>
      </c>
      <c r="P115">
        <v>394</v>
      </c>
      <c r="Q115">
        <v>1</v>
      </c>
      <c r="R115">
        <v>1</v>
      </c>
      <c r="S115">
        <v>0</v>
      </c>
      <c r="T115">
        <v>0</v>
      </c>
      <c r="U115">
        <v>8</v>
      </c>
      <c r="V115" t="s">
        <v>23</v>
      </c>
    </row>
    <row r="116" spans="1:22" x14ac:dyDescent="0.25">
      <c r="A116">
        <v>115</v>
      </c>
      <c r="B116">
        <v>0</v>
      </c>
      <c r="C116">
        <v>0</v>
      </c>
      <c r="D116">
        <v>1</v>
      </c>
      <c r="E116">
        <v>0</v>
      </c>
      <c r="F116">
        <v>1</v>
      </c>
      <c r="G116" s="1">
        <v>40912.210844907408</v>
      </c>
      <c r="H116">
        <v>0</v>
      </c>
      <c r="I116">
        <v>1</v>
      </c>
      <c r="J116">
        <v>0</v>
      </c>
      <c r="K116" t="s">
        <v>21</v>
      </c>
      <c r="L116">
        <v>0</v>
      </c>
      <c r="M116">
        <v>0</v>
      </c>
      <c r="N116">
        <v>0</v>
      </c>
      <c r="O116">
        <v>0.34699999999999998</v>
      </c>
      <c r="P116">
        <v>18</v>
      </c>
      <c r="Q116">
        <v>0</v>
      </c>
      <c r="R116">
        <v>0</v>
      </c>
      <c r="S116">
        <v>0</v>
      </c>
      <c r="T116">
        <v>0</v>
      </c>
      <c r="U116">
        <v>0</v>
      </c>
      <c r="V116" t="s">
        <v>23</v>
      </c>
    </row>
    <row r="117" spans="1:22" x14ac:dyDescent="0.25">
      <c r="A117">
        <v>116</v>
      </c>
      <c r="B117">
        <v>0</v>
      </c>
      <c r="C117">
        <v>0</v>
      </c>
      <c r="D117">
        <v>1</v>
      </c>
      <c r="E117">
        <v>0</v>
      </c>
      <c r="F117">
        <v>0</v>
      </c>
      <c r="G117" s="1">
        <v>40912.219317129631</v>
      </c>
      <c r="H117">
        <v>0</v>
      </c>
      <c r="I117">
        <v>0</v>
      </c>
      <c r="J117">
        <v>0</v>
      </c>
      <c r="K117" t="s">
        <v>21</v>
      </c>
      <c r="L117">
        <v>0</v>
      </c>
      <c r="M117">
        <v>0</v>
      </c>
      <c r="N117">
        <v>0</v>
      </c>
      <c r="O117">
        <v>6.7169999999999996</v>
      </c>
      <c r="P117">
        <v>114</v>
      </c>
      <c r="Q117">
        <v>1</v>
      </c>
      <c r="R117">
        <v>0</v>
      </c>
      <c r="S117">
        <v>0</v>
      </c>
      <c r="T117">
        <v>0</v>
      </c>
      <c r="U117">
        <v>1</v>
      </c>
      <c r="V117" t="s">
        <v>23</v>
      </c>
    </row>
    <row r="118" spans="1:22" x14ac:dyDescent="0.25">
      <c r="A118">
        <v>117</v>
      </c>
      <c r="B118">
        <v>0</v>
      </c>
      <c r="C118">
        <v>0</v>
      </c>
      <c r="D118">
        <v>1</v>
      </c>
      <c r="E118">
        <v>0</v>
      </c>
      <c r="F118">
        <v>0</v>
      </c>
      <c r="G118" s="1">
        <v>40912.219583333332</v>
      </c>
      <c r="H118">
        <v>0</v>
      </c>
      <c r="I118">
        <v>0</v>
      </c>
      <c r="J118">
        <v>20</v>
      </c>
      <c r="K118" t="s">
        <v>21</v>
      </c>
      <c r="L118">
        <v>0</v>
      </c>
      <c r="M118">
        <v>0</v>
      </c>
      <c r="N118">
        <v>0</v>
      </c>
      <c r="O118">
        <v>17.405000000000001</v>
      </c>
      <c r="P118">
        <v>233</v>
      </c>
      <c r="Q118">
        <v>1</v>
      </c>
      <c r="R118">
        <v>0</v>
      </c>
      <c r="S118">
        <v>0</v>
      </c>
      <c r="T118">
        <v>0</v>
      </c>
      <c r="U118">
        <v>18</v>
      </c>
      <c r="V118" t="s">
        <v>23</v>
      </c>
    </row>
    <row r="119" spans="1:22" x14ac:dyDescent="0.25">
      <c r="A119">
        <v>118</v>
      </c>
      <c r="B119">
        <v>0</v>
      </c>
      <c r="C119">
        <v>0</v>
      </c>
      <c r="D119">
        <v>1</v>
      </c>
      <c r="E119">
        <v>0</v>
      </c>
      <c r="F119">
        <v>1</v>
      </c>
      <c r="G119" s="1">
        <v>40912.221712962964</v>
      </c>
      <c r="H119">
        <v>0</v>
      </c>
      <c r="I119">
        <v>0</v>
      </c>
      <c r="J119">
        <v>0</v>
      </c>
      <c r="K119" t="s">
        <v>21</v>
      </c>
      <c r="L119">
        <v>0</v>
      </c>
      <c r="M119">
        <v>0</v>
      </c>
      <c r="N119">
        <v>0</v>
      </c>
      <c r="O119">
        <v>21.704999999999998</v>
      </c>
      <c r="P119">
        <v>551</v>
      </c>
      <c r="Q119">
        <v>1</v>
      </c>
      <c r="R119">
        <v>1</v>
      </c>
      <c r="S119">
        <v>0</v>
      </c>
      <c r="T119">
        <v>0</v>
      </c>
      <c r="U119">
        <v>8</v>
      </c>
      <c r="V119" t="s">
        <v>23</v>
      </c>
    </row>
    <row r="120" spans="1:22" x14ac:dyDescent="0.25">
      <c r="A120">
        <v>119</v>
      </c>
      <c r="B120">
        <v>0</v>
      </c>
      <c r="C120">
        <v>0</v>
      </c>
      <c r="D120">
        <v>1</v>
      </c>
      <c r="E120">
        <v>0</v>
      </c>
      <c r="F120">
        <v>0</v>
      </c>
      <c r="G120" s="1">
        <v>40912.22314814815</v>
      </c>
      <c r="H120">
        <v>0</v>
      </c>
      <c r="I120">
        <v>0</v>
      </c>
      <c r="J120">
        <v>0</v>
      </c>
      <c r="K120" t="s">
        <v>21</v>
      </c>
      <c r="L120">
        <v>0</v>
      </c>
      <c r="M120">
        <v>0</v>
      </c>
      <c r="N120">
        <v>0</v>
      </c>
      <c r="O120">
        <v>10.952</v>
      </c>
      <c r="P120">
        <v>309</v>
      </c>
      <c r="Q120">
        <v>1</v>
      </c>
      <c r="R120">
        <v>0</v>
      </c>
      <c r="S120">
        <v>0</v>
      </c>
      <c r="T120">
        <v>0</v>
      </c>
      <c r="U120">
        <v>3</v>
      </c>
      <c r="V120" t="s">
        <v>22</v>
      </c>
    </row>
    <row r="121" spans="1:22" x14ac:dyDescent="0.25">
      <c r="A121">
        <v>120</v>
      </c>
      <c r="B121">
        <v>0</v>
      </c>
      <c r="C121">
        <v>1</v>
      </c>
      <c r="D121">
        <v>1</v>
      </c>
      <c r="E121">
        <v>1</v>
      </c>
      <c r="F121">
        <v>0</v>
      </c>
      <c r="G121" s="1">
        <v>40912.225451388891</v>
      </c>
      <c r="H121">
        <v>0</v>
      </c>
      <c r="I121">
        <v>0</v>
      </c>
      <c r="J121">
        <v>0</v>
      </c>
      <c r="K121" t="s">
        <v>21</v>
      </c>
      <c r="L121">
        <v>0</v>
      </c>
      <c r="M121">
        <v>0</v>
      </c>
      <c r="N121">
        <v>0</v>
      </c>
      <c r="O121">
        <v>2.927</v>
      </c>
      <c r="P121">
        <v>74</v>
      </c>
      <c r="Q121">
        <v>0</v>
      </c>
      <c r="R121">
        <v>1</v>
      </c>
      <c r="S121">
        <v>0</v>
      </c>
      <c r="T121">
        <v>0</v>
      </c>
      <c r="U121">
        <v>1</v>
      </c>
      <c r="V121" t="s">
        <v>23</v>
      </c>
    </row>
    <row r="122" spans="1:22" x14ac:dyDescent="0.25">
      <c r="A122">
        <v>121</v>
      </c>
      <c r="B122">
        <v>0</v>
      </c>
      <c r="C122">
        <v>1</v>
      </c>
      <c r="D122">
        <v>1</v>
      </c>
      <c r="E122">
        <v>0</v>
      </c>
      <c r="F122">
        <v>1</v>
      </c>
      <c r="G122" s="1">
        <v>40912.229884259257</v>
      </c>
      <c r="H122">
        <v>0</v>
      </c>
      <c r="I122">
        <v>0</v>
      </c>
      <c r="J122">
        <v>2</v>
      </c>
      <c r="K122" t="s">
        <v>21</v>
      </c>
      <c r="L122">
        <v>0</v>
      </c>
      <c r="M122">
        <v>0</v>
      </c>
      <c r="N122">
        <v>0</v>
      </c>
      <c r="O122">
        <v>2.4039999999999999</v>
      </c>
      <c r="P122">
        <v>75</v>
      </c>
      <c r="Q122">
        <v>1</v>
      </c>
      <c r="R122">
        <v>0</v>
      </c>
      <c r="S122">
        <v>0</v>
      </c>
      <c r="T122">
        <v>0</v>
      </c>
      <c r="U122">
        <v>4</v>
      </c>
      <c r="V122" t="s">
        <v>23</v>
      </c>
    </row>
    <row r="123" spans="1:22" x14ac:dyDescent="0.25">
      <c r="A123">
        <v>122</v>
      </c>
      <c r="B123">
        <v>0</v>
      </c>
      <c r="C123">
        <v>0</v>
      </c>
      <c r="D123">
        <v>1</v>
      </c>
      <c r="E123">
        <v>6</v>
      </c>
      <c r="F123">
        <v>1</v>
      </c>
      <c r="G123" s="1">
        <v>40912.235763888886</v>
      </c>
      <c r="H123">
        <v>0</v>
      </c>
      <c r="I123">
        <v>0</v>
      </c>
      <c r="J123">
        <v>2</v>
      </c>
      <c r="K123" t="s">
        <v>21</v>
      </c>
      <c r="L123">
        <v>0</v>
      </c>
      <c r="M123">
        <v>0</v>
      </c>
      <c r="N123">
        <v>0</v>
      </c>
      <c r="O123">
        <v>4.3730000000000002</v>
      </c>
      <c r="P123">
        <v>120</v>
      </c>
      <c r="Q123">
        <v>1</v>
      </c>
      <c r="R123">
        <v>1</v>
      </c>
      <c r="S123">
        <v>0</v>
      </c>
      <c r="T123">
        <v>0</v>
      </c>
      <c r="U123">
        <v>7</v>
      </c>
      <c r="V123" t="s">
        <v>23</v>
      </c>
    </row>
    <row r="124" spans="1:22" x14ac:dyDescent="0.25">
      <c r="A124">
        <v>123</v>
      </c>
      <c r="B124">
        <v>0</v>
      </c>
      <c r="C124">
        <v>0</v>
      </c>
      <c r="D124">
        <v>1</v>
      </c>
      <c r="E124">
        <v>0</v>
      </c>
      <c r="F124">
        <v>1</v>
      </c>
      <c r="G124" s="1">
        <v>40912.236250000002</v>
      </c>
      <c r="H124">
        <v>0</v>
      </c>
      <c r="I124">
        <v>0</v>
      </c>
      <c r="J124">
        <v>0</v>
      </c>
      <c r="K124" t="s">
        <v>21</v>
      </c>
      <c r="L124">
        <v>0</v>
      </c>
      <c r="M124">
        <v>0</v>
      </c>
      <c r="N124">
        <v>0</v>
      </c>
      <c r="O124">
        <v>27.071000000000002</v>
      </c>
      <c r="P124">
        <v>721</v>
      </c>
      <c r="Q124">
        <v>1</v>
      </c>
      <c r="R124">
        <v>1</v>
      </c>
      <c r="S124">
        <v>0</v>
      </c>
      <c r="T124">
        <v>0</v>
      </c>
      <c r="U124">
        <v>10</v>
      </c>
      <c r="V124" t="s">
        <v>23</v>
      </c>
    </row>
    <row r="125" spans="1:22" x14ac:dyDescent="0.25">
      <c r="A125">
        <v>124</v>
      </c>
      <c r="B125">
        <v>0</v>
      </c>
      <c r="C125">
        <v>0</v>
      </c>
      <c r="D125">
        <v>1</v>
      </c>
      <c r="E125">
        <v>0</v>
      </c>
      <c r="F125">
        <v>0</v>
      </c>
      <c r="G125" s="1">
        <v>40912.251296296294</v>
      </c>
      <c r="H125">
        <v>0</v>
      </c>
      <c r="I125">
        <v>0</v>
      </c>
      <c r="J125">
        <v>0</v>
      </c>
      <c r="K125" t="s">
        <v>21</v>
      </c>
      <c r="L125">
        <v>0</v>
      </c>
      <c r="M125">
        <v>0</v>
      </c>
      <c r="N125">
        <v>0</v>
      </c>
      <c r="O125">
        <v>3.621</v>
      </c>
      <c r="P125">
        <v>82</v>
      </c>
      <c r="Q125">
        <v>1</v>
      </c>
      <c r="R125">
        <v>0</v>
      </c>
      <c r="S125">
        <v>0</v>
      </c>
      <c r="T125">
        <v>0</v>
      </c>
      <c r="U125">
        <v>0</v>
      </c>
      <c r="V125" t="s">
        <v>23</v>
      </c>
    </row>
    <row r="126" spans="1:22" x14ac:dyDescent="0.25">
      <c r="A126">
        <v>125</v>
      </c>
      <c r="B126">
        <v>0</v>
      </c>
      <c r="C126">
        <v>1</v>
      </c>
      <c r="D126">
        <v>1</v>
      </c>
      <c r="E126">
        <v>1</v>
      </c>
      <c r="F126">
        <v>0</v>
      </c>
      <c r="G126" s="1">
        <v>40912.256585648145</v>
      </c>
      <c r="H126">
        <v>0</v>
      </c>
      <c r="I126">
        <v>0</v>
      </c>
      <c r="J126">
        <v>0</v>
      </c>
      <c r="K126" t="s">
        <v>21</v>
      </c>
      <c r="L126">
        <v>0</v>
      </c>
      <c r="M126">
        <v>0</v>
      </c>
      <c r="N126">
        <v>0</v>
      </c>
      <c r="O126">
        <v>15.038</v>
      </c>
      <c r="P126">
        <v>297</v>
      </c>
      <c r="Q126">
        <v>1</v>
      </c>
      <c r="R126">
        <v>1</v>
      </c>
      <c r="S126">
        <v>0</v>
      </c>
      <c r="T126">
        <v>0</v>
      </c>
      <c r="U126">
        <v>4</v>
      </c>
      <c r="V126" t="s">
        <v>22</v>
      </c>
    </row>
    <row r="127" spans="1:22" x14ac:dyDescent="0.25">
      <c r="A127">
        <v>126</v>
      </c>
      <c r="B127">
        <v>0</v>
      </c>
      <c r="C127">
        <v>1</v>
      </c>
      <c r="D127">
        <v>1</v>
      </c>
      <c r="E127">
        <v>4</v>
      </c>
      <c r="F127">
        <v>0</v>
      </c>
      <c r="G127" s="1">
        <v>40912.295011574075</v>
      </c>
      <c r="H127">
        <v>0</v>
      </c>
      <c r="I127">
        <v>0</v>
      </c>
      <c r="J127">
        <v>0</v>
      </c>
      <c r="K127" t="s">
        <v>21</v>
      </c>
      <c r="L127">
        <v>0</v>
      </c>
      <c r="M127">
        <v>0</v>
      </c>
      <c r="N127">
        <v>0</v>
      </c>
      <c r="O127">
        <v>4.3369999999999997</v>
      </c>
      <c r="P127">
        <v>94</v>
      </c>
      <c r="Q127">
        <v>0</v>
      </c>
      <c r="R127">
        <v>1</v>
      </c>
      <c r="S127">
        <v>0</v>
      </c>
      <c r="T127">
        <v>0</v>
      </c>
      <c r="U127">
        <v>1</v>
      </c>
      <c r="V127" t="s">
        <v>23</v>
      </c>
    </row>
    <row r="128" spans="1:22" x14ac:dyDescent="0.25">
      <c r="A128">
        <v>127</v>
      </c>
      <c r="B128">
        <v>0</v>
      </c>
      <c r="C128">
        <v>0</v>
      </c>
      <c r="D128">
        <v>1</v>
      </c>
      <c r="E128">
        <v>0</v>
      </c>
      <c r="F128">
        <v>1</v>
      </c>
      <c r="G128" s="1">
        <v>40912.298622685186</v>
      </c>
      <c r="H128">
        <v>0</v>
      </c>
      <c r="I128">
        <v>0</v>
      </c>
      <c r="J128">
        <v>0</v>
      </c>
      <c r="K128" t="s">
        <v>21</v>
      </c>
      <c r="L128">
        <v>0</v>
      </c>
      <c r="M128">
        <v>0</v>
      </c>
      <c r="N128">
        <v>0</v>
      </c>
      <c r="O128">
        <v>31.111999999999998</v>
      </c>
      <c r="P128">
        <v>875</v>
      </c>
      <c r="Q128">
        <v>1</v>
      </c>
      <c r="R128">
        <v>1</v>
      </c>
      <c r="S128">
        <v>0</v>
      </c>
      <c r="T128">
        <v>0</v>
      </c>
      <c r="U128">
        <v>16</v>
      </c>
      <c r="V128" t="s">
        <v>23</v>
      </c>
    </row>
    <row r="129" spans="1:22" x14ac:dyDescent="0.25">
      <c r="A129">
        <v>128</v>
      </c>
      <c r="B129">
        <v>0</v>
      </c>
      <c r="C129">
        <v>0</v>
      </c>
      <c r="D129">
        <v>1</v>
      </c>
      <c r="E129">
        <v>5</v>
      </c>
      <c r="F129">
        <v>0</v>
      </c>
      <c r="G129" s="1">
        <v>40912.306018518517</v>
      </c>
      <c r="H129">
        <v>0</v>
      </c>
      <c r="I129">
        <v>0</v>
      </c>
      <c r="J129">
        <v>0</v>
      </c>
      <c r="K129" t="s">
        <v>21</v>
      </c>
      <c r="L129">
        <v>0</v>
      </c>
      <c r="M129">
        <v>0</v>
      </c>
      <c r="N129">
        <v>0</v>
      </c>
      <c r="O129">
        <v>4.7359999999999998</v>
      </c>
      <c r="P129">
        <v>109</v>
      </c>
      <c r="Q129">
        <v>0</v>
      </c>
      <c r="R129">
        <v>1</v>
      </c>
      <c r="S129">
        <v>0</v>
      </c>
      <c r="T129">
        <v>0</v>
      </c>
      <c r="U129">
        <v>2</v>
      </c>
      <c r="V129" t="s">
        <v>23</v>
      </c>
    </row>
    <row r="130" spans="1:22" x14ac:dyDescent="0.25">
      <c r="A130">
        <v>129</v>
      </c>
      <c r="B130">
        <v>1</v>
      </c>
      <c r="C130">
        <v>0</v>
      </c>
      <c r="D130">
        <v>1</v>
      </c>
      <c r="E130">
        <v>4</v>
      </c>
      <c r="F130">
        <v>0</v>
      </c>
      <c r="G130" s="1">
        <v>40912.316932870373</v>
      </c>
      <c r="H130">
        <v>0</v>
      </c>
      <c r="I130">
        <v>2</v>
      </c>
      <c r="J130">
        <v>0</v>
      </c>
      <c r="K130" t="s">
        <v>21</v>
      </c>
      <c r="L130">
        <v>0</v>
      </c>
      <c r="M130">
        <v>0</v>
      </c>
      <c r="N130">
        <v>0</v>
      </c>
      <c r="O130">
        <v>0.63100000000000001</v>
      </c>
      <c r="P130">
        <v>28</v>
      </c>
      <c r="Q130">
        <v>0</v>
      </c>
      <c r="R130">
        <v>0</v>
      </c>
      <c r="S130">
        <v>0</v>
      </c>
      <c r="T130">
        <v>0</v>
      </c>
      <c r="U130">
        <v>2</v>
      </c>
      <c r="V130" t="s">
        <v>24</v>
      </c>
    </row>
    <row r="131" spans="1:22" x14ac:dyDescent="0.25">
      <c r="A131">
        <v>130</v>
      </c>
      <c r="B131">
        <v>0</v>
      </c>
      <c r="C131">
        <v>0</v>
      </c>
      <c r="D131">
        <v>1</v>
      </c>
      <c r="E131">
        <v>0</v>
      </c>
      <c r="F131">
        <v>0</v>
      </c>
      <c r="G131" s="1">
        <v>40912.334178240744</v>
      </c>
      <c r="H131">
        <v>0</v>
      </c>
      <c r="I131">
        <v>0</v>
      </c>
      <c r="J131">
        <v>0</v>
      </c>
      <c r="K131" t="s">
        <v>21</v>
      </c>
      <c r="L131">
        <v>0</v>
      </c>
      <c r="M131">
        <v>0</v>
      </c>
      <c r="N131">
        <v>0</v>
      </c>
      <c r="O131">
        <v>3.2149999999999999</v>
      </c>
      <c r="P131">
        <v>183</v>
      </c>
      <c r="Q131">
        <v>1</v>
      </c>
      <c r="R131">
        <v>0</v>
      </c>
      <c r="S131">
        <v>0</v>
      </c>
      <c r="T131">
        <v>0</v>
      </c>
      <c r="U131">
        <v>0</v>
      </c>
      <c r="V131" t="s">
        <v>22</v>
      </c>
    </row>
    <row r="132" spans="1:22" x14ac:dyDescent="0.25">
      <c r="A132">
        <v>131</v>
      </c>
      <c r="B132">
        <v>0</v>
      </c>
      <c r="C132">
        <v>0</v>
      </c>
      <c r="D132">
        <v>1</v>
      </c>
      <c r="E132">
        <v>1</v>
      </c>
      <c r="F132">
        <v>0</v>
      </c>
      <c r="G132" s="1">
        <v>40912.373981481483</v>
      </c>
      <c r="H132">
        <v>0</v>
      </c>
      <c r="I132">
        <v>0</v>
      </c>
      <c r="J132">
        <v>0</v>
      </c>
      <c r="K132" t="s">
        <v>21</v>
      </c>
      <c r="L132">
        <v>0</v>
      </c>
      <c r="M132">
        <v>0</v>
      </c>
      <c r="N132">
        <v>0</v>
      </c>
      <c r="O132">
        <v>6.056</v>
      </c>
      <c r="P132">
        <v>141</v>
      </c>
      <c r="Q132">
        <v>0</v>
      </c>
      <c r="R132">
        <v>1</v>
      </c>
      <c r="S132">
        <v>0</v>
      </c>
      <c r="T132">
        <v>0</v>
      </c>
      <c r="U132">
        <v>3</v>
      </c>
      <c r="V132" t="s">
        <v>23</v>
      </c>
    </row>
    <row r="133" spans="1:22" x14ac:dyDescent="0.25">
      <c r="A133">
        <v>132</v>
      </c>
      <c r="B133">
        <v>0</v>
      </c>
      <c r="C133">
        <v>0</v>
      </c>
      <c r="D133">
        <v>1</v>
      </c>
      <c r="E133">
        <v>0</v>
      </c>
      <c r="F133">
        <v>1</v>
      </c>
      <c r="G133" s="1">
        <v>40912.385833333334</v>
      </c>
      <c r="H133">
        <v>0</v>
      </c>
      <c r="I133">
        <v>0</v>
      </c>
      <c r="J133">
        <v>0</v>
      </c>
      <c r="K133" t="s">
        <v>21</v>
      </c>
      <c r="L133">
        <v>0</v>
      </c>
      <c r="M133">
        <v>0</v>
      </c>
      <c r="N133">
        <v>0</v>
      </c>
      <c r="O133">
        <v>7.1929999999999996</v>
      </c>
      <c r="P133">
        <v>148</v>
      </c>
      <c r="Q133">
        <v>1</v>
      </c>
      <c r="R133">
        <v>1</v>
      </c>
      <c r="S133">
        <v>0</v>
      </c>
      <c r="T133">
        <v>0</v>
      </c>
      <c r="U133">
        <v>10</v>
      </c>
      <c r="V133" t="s">
        <v>23</v>
      </c>
    </row>
    <row r="134" spans="1:22" x14ac:dyDescent="0.25">
      <c r="A134">
        <v>133</v>
      </c>
      <c r="B134">
        <v>0</v>
      </c>
      <c r="C134">
        <v>0</v>
      </c>
      <c r="D134">
        <v>1</v>
      </c>
      <c r="E134">
        <v>0</v>
      </c>
      <c r="F134">
        <v>0</v>
      </c>
      <c r="G134" s="1">
        <v>40912.409629629627</v>
      </c>
      <c r="H134">
        <v>0</v>
      </c>
      <c r="I134">
        <v>0</v>
      </c>
      <c r="J134">
        <v>0</v>
      </c>
      <c r="K134" t="s">
        <v>21</v>
      </c>
      <c r="L134">
        <v>0</v>
      </c>
      <c r="M134">
        <v>0</v>
      </c>
      <c r="N134">
        <v>0</v>
      </c>
      <c r="O134">
        <v>2.4540000000000002</v>
      </c>
      <c r="P134">
        <v>61</v>
      </c>
      <c r="Q134">
        <v>0</v>
      </c>
      <c r="R134">
        <v>0</v>
      </c>
      <c r="S134">
        <v>0</v>
      </c>
      <c r="T134">
        <v>0</v>
      </c>
      <c r="U134">
        <v>1</v>
      </c>
      <c r="V134" t="s">
        <v>23</v>
      </c>
    </row>
    <row r="135" spans="1:22" x14ac:dyDescent="0.25">
      <c r="A135">
        <v>134</v>
      </c>
      <c r="B135">
        <v>0</v>
      </c>
      <c r="C135">
        <v>0</v>
      </c>
      <c r="D135">
        <v>1</v>
      </c>
      <c r="E135">
        <v>0</v>
      </c>
      <c r="F135">
        <v>0</v>
      </c>
      <c r="G135" s="1">
        <v>40912.41097222222</v>
      </c>
      <c r="H135">
        <v>0</v>
      </c>
      <c r="I135">
        <v>1</v>
      </c>
      <c r="J135">
        <v>0</v>
      </c>
      <c r="K135" t="s">
        <v>21</v>
      </c>
      <c r="L135">
        <v>0</v>
      </c>
      <c r="M135">
        <v>0</v>
      </c>
      <c r="N135">
        <v>0</v>
      </c>
      <c r="O135">
        <v>10.398</v>
      </c>
      <c r="P135">
        <v>130</v>
      </c>
      <c r="Q135">
        <v>1</v>
      </c>
      <c r="R135">
        <v>0</v>
      </c>
      <c r="S135">
        <v>0</v>
      </c>
      <c r="T135">
        <v>0</v>
      </c>
      <c r="U135">
        <v>2</v>
      </c>
      <c r="V135" t="s">
        <v>23</v>
      </c>
    </row>
    <row r="136" spans="1:22" x14ac:dyDescent="0.25">
      <c r="A136">
        <v>135</v>
      </c>
      <c r="B136">
        <v>0</v>
      </c>
      <c r="C136">
        <v>0</v>
      </c>
      <c r="D136">
        <v>1</v>
      </c>
      <c r="E136">
        <v>0</v>
      </c>
      <c r="F136">
        <v>0</v>
      </c>
      <c r="G136" s="1">
        <v>40912.413032407407</v>
      </c>
      <c r="H136">
        <v>0</v>
      </c>
      <c r="I136">
        <v>0</v>
      </c>
      <c r="J136">
        <v>0</v>
      </c>
      <c r="K136" t="s">
        <v>21</v>
      </c>
      <c r="L136">
        <v>0</v>
      </c>
      <c r="M136">
        <v>0</v>
      </c>
      <c r="N136">
        <v>0</v>
      </c>
      <c r="O136">
        <v>1.653</v>
      </c>
      <c r="P136">
        <v>25</v>
      </c>
      <c r="Q136">
        <v>1</v>
      </c>
      <c r="R136">
        <v>0</v>
      </c>
      <c r="S136">
        <v>0</v>
      </c>
      <c r="T136">
        <v>0</v>
      </c>
      <c r="U136">
        <v>0</v>
      </c>
      <c r="V136" t="s">
        <v>23</v>
      </c>
    </row>
    <row r="137" spans="1:22" x14ac:dyDescent="0.25">
      <c r="A137">
        <v>136</v>
      </c>
      <c r="B137">
        <v>0</v>
      </c>
      <c r="C137">
        <v>0</v>
      </c>
      <c r="D137">
        <v>1</v>
      </c>
      <c r="E137">
        <v>2</v>
      </c>
      <c r="F137">
        <v>1</v>
      </c>
      <c r="G137" s="1">
        <v>40912.428020833337</v>
      </c>
      <c r="H137">
        <v>0</v>
      </c>
      <c r="I137">
        <v>0</v>
      </c>
      <c r="J137">
        <v>0</v>
      </c>
      <c r="K137" t="s">
        <v>21</v>
      </c>
      <c r="L137">
        <v>0</v>
      </c>
      <c r="M137">
        <v>0</v>
      </c>
      <c r="N137">
        <v>0</v>
      </c>
      <c r="O137">
        <v>6.2640000000000002</v>
      </c>
      <c r="P137">
        <v>135</v>
      </c>
      <c r="Q137">
        <v>1</v>
      </c>
      <c r="R137">
        <v>1</v>
      </c>
      <c r="S137">
        <v>0</v>
      </c>
      <c r="T137">
        <v>0</v>
      </c>
      <c r="U137">
        <v>4</v>
      </c>
      <c r="V137" t="s">
        <v>22</v>
      </c>
    </row>
    <row r="138" spans="1:22" x14ac:dyDescent="0.25">
      <c r="A138">
        <v>137</v>
      </c>
      <c r="B138">
        <v>0</v>
      </c>
      <c r="C138">
        <v>0</v>
      </c>
      <c r="D138">
        <v>1</v>
      </c>
      <c r="E138">
        <v>0</v>
      </c>
      <c r="F138">
        <v>0</v>
      </c>
      <c r="G138" s="1">
        <v>40912.435833333337</v>
      </c>
      <c r="H138">
        <v>0</v>
      </c>
      <c r="I138">
        <v>0</v>
      </c>
      <c r="J138">
        <v>0</v>
      </c>
      <c r="K138" t="s">
        <v>21</v>
      </c>
      <c r="L138">
        <v>0</v>
      </c>
      <c r="M138">
        <v>0</v>
      </c>
      <c r="N138">
        <v>0</v>
      </c>
      <c r="O138">
        <v>15.829000000000001</v>
      </c>
      <c r="P138">
        <v>242</v>
      </c>
      <c r="Q138">
        <v>1</v>
      </c>
      <c r="R138">
        <v>0</v>
      </c>
      <c r="S138">
        <v>0</v>
      </c>
      <c r="T138">
        <v>0</v>
      </c>
      <c r="U138">
        <v>4</v>
      </c>
      <c r="V138" t="s">
        <v>23</v>
      </c>
    </row>
    <row r="139" spans="1:22" x14ac:dyDescent="0.25">
      <c r="A139">
        <v>138</v>
      </c>
      <c r="B139">
        <v>0</v>
      </c>
      <c r="C139">
        <v>0</v>
      </c>
      <c r="D139">
        <v>1</v>
      </c>
      <c r="E139">
        <v>0</v>
      </c>
      <c r="F139">
        <v>1</v>
      </c>
      <c r="G139" s="1">
        <v>40912.451319444444</v>
      </c>
      <c r="H139">
        <v>0</v>
      </c>
      <c r="I139">
        <v>0</v>
      </c>
      <c r="J139">
        <v>0</v>
      </c>
      <c r="K139" t="s">
        <v>21</v>
      </c>
      <c r="L139">
        <v>0</v>
      </c>
      <c r="M139">
        <v>0</v>
      </c>
      <c r="N139">
        <v>0</v>
      </c>
      <c r="O139">
        <v>12.862</v>
      </c>
      <c r="P139">
        <v>333</v>
      </c>
      <c r="Q139">
        <v>1</v>
      </c>
      <c r="R139">
        <v>1</v>
      </c>
      <c r="S139">
        <v>0</v>
      </c>
      <c r="T139">
        <v>0</v>
      </c>
      <c r="U139">
        <v>4</v>
      </c>
      <c r="V139" t="s">
        <v>23</v>
      </c>
    </row>
    <row r="140" spans="1:22" x14ac:dyDescent="0.25">
      <c r="A140">
        <v>139</v>
      </c>
      <c r="B140">
        <v>1</v>
      </c>
      <c r="C140">
        <v>0</v>
      </c>
      <c r="D140">
        <v>1</v>
      </c>
      <c r="E140">
        <v>0</v>
      </c>
      <c r="F140">
        <v>0</v>
      </c>
      <c r="G140" s="1">
        <v>40912.455381944441</v>
      </c>
      <c r="H140">
        <v>0</v>
      </c>
      <c r="I140">
        <v>0</v>
      </c>
      <c r="J140">
        <v>1</v>
      </c>
      <c r="K140" t="s">
        <v>25</v>
      </c>
      <c r="L140">
        <v>0</v>
      </c>
      <c r="M140">
        <v>0</v>
      </c>
      <c r="N140">
        <v>0</v>
      </c>
      <c r="O140">
        <v>0.96299999999999997</v>
      </c>
      <c r="P140">
        <v>37</v>
      </c>
      <c r="Q140">
        <v>0</v>
      </c>
      <c r="R140">
        <v>1</v>
      </c>
      <c r="S140">
        <v>0</v>
      </c>
      <c r="T140">
        <v>0</v>
      </c>
      <c r="U140">
        <v>0</v>
      </c>
      <c r="V140" t="s">
        <v>24</v>
      </c>
    </row>
    <row r="141" spans="1:22" x14ac:dyDescent="0.25">
      <c r="A141">
        <v>140</v>
      </c>
      <c r="B141">
        <v>0</v>
      </c>
      <c r="C141">
        <v>0</v>
      </c>
      <c r="D141">
        <v>1</v>
      </c>
      <c r="E141">
        <v>0</v>
      </c>
      <c r="F141">
        <v>1</v>
      </c>
      <c r="G141" s="1">
        <v>40912.470324074071</v>
      </c>
      <c r="H141">
        <v>0</v>
      </c>
      <c r="I141">
        <v>0</v>
      </c>
      <c r="J141">
        <v>0</v>
      </c>
      <c r="K141" t="s">
        <v>21</v>
      </c>
      <c r="L141">
        <v>0</v>
      </c>
      <c r="M141">
        <v>0</v>
      </c>
      <c r="N141">
        <v>0</v>
      </c>
      <c r="O141">
        <v>17.059999999999999</v>
      </c>
      <c r="P141">
        <v>426</v>
      </c>
      <c r="Q141">
        <v>1</v>
      </c>
      <c r="R141">
        <v>1</v>
      </c>
      <c r="S141">
        <v>0</v>
      </c>
      <c r="T141">
        <v>0</v>
      </c>
      <c r="U141">
        <v>8</v>
      </c>
      <c r="V141" t="s">
        <v>23</v>
      </c>
    </row>
    <row r="142" spans="1:22" x14ac:dyDescent="0.25">
      <c r="A142">
        <v>141</v>
      </c>
      <c r="B142">
        <v>0</v>
      </c>
      <c r="C142">
        <v>0</v>
      </c>
      <c r="D142">
        <v>1</v>
      </c>
      <c r="E142">
        <v>0</v>
      </c>
      <c r="F142">
        <v>0</v>
      </c>
      <c r="G142" s="1">
        <v>40912.475347222222</v>
      </c>
      <c r="H142">
        <v>0</v>
      </c>
      <c r="I142">
        <v>0</v>
      </c>
      <c r="J142">
        <v>0</v>
      </c>
      <c r="K142" t="s">
        <v>21</v>
      </c>
      <c r="L142">
        <v>0</v>
      </c>
      <c r="M142">
        <v>0</v>
      </c>
      <c r="N142">
        <v>0</v>
      </c>
      <c r="O142">
        <v>1.3839999999999999</v>
      </c>
      <c r="P142">
        <v>27</v>
      </c>
      <c r="Q142">
        <v>1</v>
      </c>
      <c r="R142">
        <v>0</v>
      </c>
      <c r="S142">
        <v>0</v>
      </c>
      <c r="T142">
        <v>0</v>
      </c>
      <c r="U142">
        <v>2</v>
      </c>
      <c r="V142" t="s">
        <v>23</v>
      </c>
    </row>
    <row r="143" spans="1:22" x14ac:dyDescent="0.25">
      <c r="A143">
        <v>142</v>
      </c>
      <c r="B143">
        <v>0</v>
      </c>
      <c r="C143">
        <v>1</v>
      </c>
      <c r="D143">
        <v>1</v>
      </c>
      <c r="E143">
        <v>0</v>
      </c>
      <c r="F143">
        <v>1</v>
      </c>
      <c r="G143" s="1">
        <v>40912.477442129632</v>
      </c>
      <c r="H143">
        <v>0</v>
      </c>
      <c r="I143">
        <v>0</v>
      </c>
      <c r="J143">
        <v>0</v>
      </c>
      <c r="K143" t="s">
        <v>21</v>
      </c>
      <c r="L143">
        <v>0</v>
      </c>
      <c r="M143">
        <v>0</v>
      </c>
      <c r="N143">
        <v>0</v>
      </c>
      <c r="O143">
        <v>5.8869999999999996</v>
      </c>
      <c r="P143">
        <v>89</v>
      </c>
      <c r="Q143">
        <v>0</v>
      </c>
      <c r="R143">
        <v>0</v>
      </c>
      <c r="S143">
        <v>0</v>
      </c>
      <c r="T143">
        <v>0</v>
      </c>
      <c r="U143">
        <v>0</v>
      </c>
      <c r="V143" t="s">
        <v>23</v>
      </c>
    </row>
    <row r="144" spans="1:22" x14ac:dyDescent="0.25">
      <c r="A144">
        <v>143</v>
      </c>
      <c r="B144">
        <v>1</v>
      </c>
      <c r="C144">
        <v>0</v>
      </c>
      <c r="D144">
        <v>1</v>
      </c>
      <c r="E144">
        <v>0</v>
      </c>
      <c r="F144">
        <v>0</v>
      </c>
      <c r="G144" s="1">
        <v>40912.48505787037</v>
      </c>
      <c r="H144">
        <v>0</v>
      </c>
      <c r="I144">
        <v>0</v>
      </c>
      <c r="J144">
        <v>2</v>
      </c>
      <c r="K144" t="s">
        <v>21</v>
      </c>
      <c r="L144">
        <v>0</v>
      </c>
      <c r="M144">
        <v>0</v>
      </c>
      <c r="N144">
        <v>0</v>
      </c>
      <c r="O144">
        <v>2.1819999999999999</v>
      </c>
      <c r="P144">
        <v>46</v>
      </c>
      <c r="Q144">
        <v>0</v>
      </c>
      <c r="R144">
        <v>0</v>
      </c>
      <c r="S144">
        <v>1</v>
      </c>
      <c r="T144">
        <v>0</v>
      </c>
      <c r="U144">
        <v>0</v>
      </c>
      <c r="V144" t="s">
        <v>23</v>
      </c>
    </row>
    <row r="145" spans="1:22" x14ac:dyDescent="0.25">
      <c r="A145">
        <v>144</v>
      </c>
      <c r="B145">
        <v>0</v>
      </c>
      <c r="C145">
        <v>0</v>
      </c>
      <c r="D145">
        <v>1</v>
      </c>
      <c r="E145">
        <v>0</v>
      </c>
      <c r="F145">
        <v>0</v>
      </c>
      <c r="G145" s="1">
        <v>40912.513194444444</v>
      </c>
      <c r="H145">
        <v>0</v>
      </c>
      <c r="I145">
        <v>0</v>
      </c>
      <c r="J145">
        <v>0</v>
      </c>
      <c r="K145" t="s">
        <v>21</v>
      </c>
      <c r="L145">
        <v>0</v>
      </c>
      <c r="M145">
        <v>0</v>
      </c>
      <c r="N145">
        <v>0</v>
      </c>
      <c r="O145">
        <v>23.172000000000001</v>
      </c>
      <c r="P145">
        <v>456</v>
      </c>
      <c r="Q145">
        <v>1</v>
      </c>
      <c r="R145">
        <v>0</v>
      </c>
      <c r="S145">
        <v>0</v>
      </c>
      <c r="T145">
        <v>0</v>
      </c>
      <c r="U145">
        <v>57</v>
      </c>
      <c r="V145" t="s">
        <v>23</v>
      </c>
    </row>
    <row r="146" spans="1:22" x14ac:dyDescent="0.25">
      <c r="A146">
        <v>145</v>
      </c>
      <c r="B146">
        <v>0</v>
      </c>
      <c r="C146">
        <v>0</v>
      </c>
      <c r="D146">
        <v>1</v>
      </c>
      <c r="E146">
        <v>0</v>
      </c>
      <c r="F146">
        <v>0</v>
      </c>
      <c r="G146" s="1">
        <v>40912.531608796293</v>
      </c>
      <c r="H146">
        <v>0</v>
      </c>
      <c r="I146">
        <v>0</v>
      </c>
      <c r="J146">
        <v>0</v>
      </c>
      <c r="K146" t="s">
        <v>21</v>
      </c>
      <c r="L146">
        <v>0</v>
      </c>
      <c r="M146">
        <v>0</v>
      </c>
      <c r="N146">
        <v>0</v>
      </c>
      <c r="O146">
        <v>3.4159999999999999</v>
      </c>
      <c r="P146">
        <v>57</v>
      </c>
      <c r="Q146">
        <v>1</v>
      </c>
      <c r="R146">
        <v>0</v>
      </c>
      <c r="S146">
        <v>0</v>
      </c>
      <c r="T146">
        <v>0</v>
      </c>
      <c r="U146">
        <v>0</v>
      </c>
      <c r="V146" t="s">
        <v>22</v>
      </c>
    </row>
    <row r="147" spans="1:22" x14ac:dyDescent="0.25">
      <c r="A147">
        <v>146</v>
      </c>
      <c r="B147">
        <v>0</v>
      </c>
      <c r="C147">
        <v>0</v>
      </c>
      <c r="D147">
        <v>1</v>
      </c>
      <c r="E147">
        <v>0</v>
      </c>
      <c r="F147">
        <v>0</v>
      </c>
      <c r="G147" s="1">
        <v>40912.533368055556</v>
      </c>
      <c r="H147">
        <v>0</v>
      </c>
      <c r="I147">
        <v>0</v>
      </c>
      <c r="J147">
        <v>0</v>
      </c>
      <c r="K147" t="s">
        <v>21</v>
      </c>
      <c r="L147">
        <v>0</v>
      </c>
      <c r="M147">
        <v>0</v>
      </c>
      <c r="N147">
        <v>0</v>
      </c>
      <c r="O147">
        <v>8.5440000000000005</v>
      </c>
      <c r="P147">
        <v>172</v>
      </c>
      <c r="Q147">
        <v>1</v>
      </c>
      <c r="R147">
        <v>0</v>
      </c>
      <c r="S147">
        <v>0</v>
      </c>
      <c r="T147">
        <v>0</v>
      </c>
      <c r="U147">
        <v>2</v>
      </c>
      <c r="V147" t="s">
        <v>22</v>
      </c>
    </row>
    <row r="148" spans="1:22" x14ac:dyDescent="0.25">
      <c r="A148">
        <v>147</v>
      </c>
      <c r="B148">
        <v>0</v>
      </c>
      <c r="C148">
        <v>0</v>
      </c>
      <c r="D148">
        <v>1</v>
      </c>
      <c r="E148">
        <v>0</v>
      </c>
      <c r="F148">
        <v>1</v>
      </c>
      <c r="G148" s="1">
        <v>40912.535243055558</v>
      </c>
      <c r="H148">
        <v>0</v>
      </c>
      <c r="I148">
        <v>0</v>
      </c>
      <c r="J148">
        <v>8</v>
      </c>
      <c r="K148" t="s">
        <v>21</v>
      </c>
      <c r="L148">
        <v>0</v>
      </c>
      <c r="M148">
        <v>0</v>
      </c>
      <c r="N148">
        <v>0</v>
      </c>
      <c r="O148">
        <v>11.615</v>
      </c>
      <c r="P148">
        <v>210</v>
      </c>
      <c r="Q148">
        <v>1</v>
      </c>
      <c r="R148">
        <v>1</v>
      </c>
      <c r="S148">
        <v>0</v>
      </c>
      <c r="T148">
        <v>0</v>
      </c>
      <c r="U148">
        <v>4</v>
      </c>
      <c r="V148" t="s">
        <v>23</v>
      </c>
    </row>
    <row r="149" spans="1:22" x14ac:dyDescent="0.25">
      <c r="A149">
        <v>148</v>
      </c>
      <c r="B149">
        <v>0</v>
      </c>
      <c r="C149">
        <v>0</v>
      </c>
      <c r="D149">
        <v>1</v>
      </c>
      <c r="E149">
        <v>0</v>
      </c>
      <c r="F149">
        <v>1</v>
      </c>
      <c r="G149" s="1">
        <v>40912.544212962966</v>
      </c>
      <c r="H149">
        <v>0</v>
      </c>
      <c r="I149">
        <v>0</v>
      </c>
      <c r="J149">
        <v>0</v>
      </c>
      <c r="K149" t="s">
        <v>21</v>
      </c>
      <c r="L149">
        <v>0</v>
      </c>
      <c r="M149">
        <v>0</v>
      </c>
      <c r="N149">
        <v>0</v>
      </c>
      <c r="O149">
        <v>4.9950000000000001</v>
      </c>
      <c r="P149">
        <v>130</v>
      </c>
      <c r="Q149">
        <v>1</v>
      </c>
      <c r="R149">
        <v>1</v>
      </c>
      <c r="S149">
        <v>0</v>
      </c>
      <c r="T149">
        <v>0</v>
      </c>
      <c r="U149">
        <v>8</v>
      </c>
      <c r="V149" t="s">
        <v>23</v>
      </c>
    </row>
    <row r="150" spans="1:22" x14ac:dyDescent="0.25">
      <c r="A150">
        <v>149</v>
      </c>
      <c r="B150">
        <v>0</v>
      </c>
      <c r="C150">
        <v>0</v>
      </c>
      <c r="D150">
        <v>1</v>
      </c>
      <c r="E150">
        <v>0</v>
      </c>
      <c r="F150">
        <v>1</v>
      </c>
      <c r="G150" s="1">
        <v>40912.558182870373</v>
      </c>
      <c r="H150">
        <v>0</v>
      </c>
      <c r="I150">
        <v>0</v>
      </c>
      <c r="J150">
        <v>0</v>
      </c>
      <c r="K150" t="s">
        <v>21</v>
      </c>
      <c r="L150">
        <v>0</v>
      </c>
      <c r="M150">
        <v>0</v>
      </c>
      <c r="N150">
        <v>0</v>
      </c>
      <c r="O150">
        <v>44.591000000000001</v>
      </c>
      <c r="P150">
        <v>1307</v>
      </c>
      <c r="Q150">
        <v>1</v>
      </c>
      <c r="R150">
        <v>0</v>
      </c>
      <c r="S150">
        <v>0</v>
      </c>
      <c r="T150">
        <v>0</v>
      </c>
      <c r="U150">
        <v>36</v>
      </c>
      <c r="V150" t="s">
        <v>22</v>
      </c>
    </row>
    <row r="151" spans="1:22" x14ac:dyDescent="0.25">
      <c r="A151">
        <v>150</v>
      </c>
      <c r="B151">
        <v>0</v>
      </c>
      <c r="C151">
        <v>1</v>
      </c>
      <c r="D151">
        <v>1</v>
      </c>
      <c r="E151">
        <v>0</v>
      </c>
      <c r="F151">
        <v>0</v>
      </c>
      <c r="G151" s="1">
        <v>40912.576226851852</v>
      </c>
      <c r="H151">
        <v>0</v>
      </c>
      <c r="I151">
        <v>0</v>
      </c>
      <c r="J151">
        <v>0</v>
      </c>
      <c r="K151" t="s">
        <v>21</v>
      </c>
      <c r="L151">
        <v>0</v>
      </c>
      <c r="M151">
        <v>0</v>
      </c>
      <c r="N151">
        <v>0</v>
      </c>
      <c r="O151">
        <v>8.3469999999999995</v>
      </c>
      <c r="P151">
        <v>202</v>
      </c>
      <c r="Q151">
        <v>1</v>
      </c>
      <c r="R151">
        <v>0</v>
      </c>
      <c r="S151">
        <v>0</v>
      </c>
      <c r="T151">
        <v>0</v>
      </c>
      <c r="U151">
        <v>5</v>
      </c>
      <c r="V151" t="s">
        <v>22</v>
      </c>
    </row>
    <row r="152" spans="1:22" x14ac:dyDescent="0.25">
      <c r="A152">
        <v>151</v>
      </c>
      <c r="B152">
        <v>0</v>
      </c>
      <c r="C152">
        <v>0</v>
      </c>
      <c r="D152">
        <v>1</v>
      </c>
      <c r="E152">
        <v>0</v>
      </c>
      <c r="F152">
        <v>1</v>
      </c>
      <c r="G152" s="1">
        <v>40912.609594907408</v>
      </c>
      <c r="H152">
        <v>0</v>
      </c>
      <c r="I152">
        <v>0</v>
      </c>
      <c r="J152">
        <v>0</v>
      </c>
      <c r="K152" t="s">
        <v>21</v>
      </c>
      <c r="L152">
        <v>0</v>
      </c>
      <c r="M152">
        <v>0</v>
      </c>
      <c r="N152">
        <v>0</v>
      </c>
      <c r="O152">
        <v>9.3740000000000006</v>
      </c>
      <c r="P152">
        <v>252</v>
      </c>
      <c r="Q152">
        <v>1</v>
      </c>
      <c r="R152">
        <v>1</v>
      </c>
      <c r="S152">
        <v>0</v>
      </c>
      <c r="T152">
        <v>0</v>
      </c>
      <c r="U152">
        <v>2</v>
      </c>
      <c r="V152" t="s">
        <v>22</v>
      </c>
    </row>
    <row r="153" spans="1:22" x14ac:dyDescent="0.25">
      <c r="A153">
        <v>152</v>
      </c>
      <c r="B153">
        <v>0</v>
      </c>
      <c r="C153">
        <v>0</v>
      </c>
      <c r="D153">
        <v>1</v>
      </c>
      <c r="E153">
        <v>0</v>
      </c>
      <c r="F153">
        <v>0</v>
      </c>
      <c r="G153" s="1">
        <v>40912.628807870373</v>
      </c>
      <c r="H153">
        <v>0</v>
      </c>
      <c r="I153">
        <v>0</v>
      </c>
      <c r="J153">
        <v>7</v>
      </c>
      <c r="K153" t="s">
        <v>21</v>
      </c>
      <c r="L153">
        <v>0</v>
      </c>
      <c r="M153">
        <v>0</v>
      </c>
      <c r="N153">
        <v>0</v>
      </c>
      <c r="O153">
        <v>10.996</v>
      </c>
      <c r="P153">
        <v>213</v>
      </c>
      <c r="Q153">
        <v>1</v>
      </c>
      <c r="R153">
        <v>0</v>
      </c>
      <c r="S153">
        <v>0</v>
      </c>
      <c r="T153">
        <v>0</v>
      </c>
      <c r="U153">
        <v>5</v>
      </c>
      <c r="V153" t="s">
        <v>22</v>
      </c>
    </row>
    <row r="154" spans="1:22" x14ac:dyDescent="0.25">
      <c r="A154">
        <v>153</v>
      </c>
      <c r="B154">
        <v>1</v>
      </c>
      <c r="C154">
        <v>0</v>
      </c>
      <c r="D154">
        <v>1</v>
      </c>
      <c r="E154">
        <v>0</v>
      </c>
      <c r="F154">
        <v>0</v>
      </c>
      <c r="G154" s="1">
        <v>40912.638599537036</v>
      </c>
      <c r="H154">
        <v>0</v>
      </c>
      <c r="I154">
        <v>0</v>
      </c>
      <c r="J154">
        <v>0</v>
      </c>
      <c r="K154" t="s">
        <v>25</v>
      </c>
      <c r="L154">
        <v>0</v>
      </c>
      <c r="M154">
        <v>0</v>
      </c>
      <c r="N154">
        <v>0</v>
      </c>
      <c r="O154">
        <v>33.808999999999997</v>
      </c>
      <c r="P154">
        <v>549</v>
      </c>
      <c r="Q154">
        <v>1</v>
      </c>
      <c r="R154">
        <v>0</v>
      </c>
      <c r="S154">
        <v>0</v>
      </c>
      <c r="T154">
        <v>0</v>
      </c>
      <c r="U154">
        <v>28</v>
      </c>
      <c r="V154" t="s">
        <v>23</v>
      </c>
    </row>
    <row r="155" spans="1:22" x14ac:dyDescent="0.25">
      <c r="A155">
        <v>154</v>
      </c>
      <c r="B155">
        <v>1</v>
      </c>
      <c r="C155">
        <v>0</v>
      </c>
      <c r="D155">
        <v>0</v>
      </c>
      <c r="E155">
        <v>0</v>
      </c>
      <c r="F155">
        <v>0</v>
      </c>
      <c r="G155" s="1">
        <v>40912.638599537036</v>
      </c>
      <c r="H155">
        <v>0</v>
      </c>
      <c r="I155">
        <v>0</v>
      </c>
      <c r="J155">
        <v>0</v>
      </c>
      <c r="K155" t="s">
        <v>21</v>
      </c>
      <c r="L155">
        <v>0</v>
      </c>
      <c r="M155">
        <v>0</v>
      </c>
      <c r="N155">
        <v>0</v>
      </c>
      <c r="O155">
        <v>3.5430000000000001</v>
      </c>
      <c r="P155">
        <v>21</v>
      </c>
      <c r="Q155">
        <v>1</v>
      </c>
      <c r="R155">
        <v>0</v>
      </c>
      <c r="S155">
        <v>0</v>
      </c>
      <c r="T155">
        <v>0</v>
      </c>
      <c r="U155">
        <v>1</v>
      </c>
      <c r="V155" t="s">
        <v>23</v>
      </c>
    </row>
    <row r="156" spans="1:22" x14ac:dyDescent="0.25">
      <c r="A156">
        <v>155</v>
      </c>
      <c r="B156">
        <v>0</v>
      </c>
      <c r="C156">
        <v>1</v>
      </c>
      <c r="D156">
        <v>1</v>
      </c>
      <c r="E156">
        <v>0</v>
      </c>
      <c r="F156">
        <v>0</v>
      </c>
      <c r="G156" s="1">
        <v>40912.646782407406</v>
      </c>
      <c r="H156">
        <v>0</v>
      </c>
      <c r="I156">
        <v>0</v>
      </c>
      <c r="J156">
        <v>0</v>
      </c>
      <c r="K156" t="s">
        <v>21</v>
      </c>
      <c r="L156">
        <v>0</v>
      </c>
      <c r="M156">
        <v>0</v>
      </c>
      <c r="N156">
        <v>0</v>
      </c>
      <c r="O156">
        <v>9.8160000000000007</v>
      </c>
      <c r="P156">
        <v>130</v>
      </c>
      <c r="Q156">
        <v>0</v>
      </c>
      <c r="R156">
        <v>0</v>
      </c>
      <c r="S156">
        <v>0</v>
      </c>
      <c r="T156">
        <v>0</v>
      </c>
      <c r="U156">
        <v>0</v>
      </c>
      <c r="V156" t="s">
        <v>23</v>
      </c>
    </row>
    <row r="157" spans="1:22" x14ac:dyDescent="0.25">
      <c r="A157">
        <v>156</v>
      </c>
      <c r="B157">
        <v>0</v>
      </c>
      <c r="C157">
        <v>0</v>
      </c>
      <c r="D157">
        <v>1</v>
      </c>
      <c r="E157">
        <v>1</v>
      </c>
      <c r="F157">
        <v>1</v>
      </c>
      <c r="G157" s="1">
        <v>40912.674224537041</v>
      </c>
      <c r="H157">
        <v>0</v>
      </c>
      <c r="I157">
        <v>0</v>
      </c>
      <c r="J157">
        <v>0</v>
      </c>
      <c r="K157" t="s">
        <v>21</v>
      </c>
      <c r="L157">
        <v>0</v>
      </c>
      <c r="M157">
        <v>0</v>
      </c>
      <c r="N157">
        <v>0</v>
      </c>
      <c r="O157">
        <v>7.8609999999999998</v>
      </c>
      <c r="P157">
        <v>242</v>
      </c>
      <c r="Q157">
        <v>1</v>
      </c>
      <c r="R157">
        <v>1</v>
      </c>
      <c r="S157">
        <v>0</v>
      </c>
      <c r="T157">
        <v>0</v>
      </c>
      <c r="U157">
        <v>7</v>
      </c>
      <c r="V157" t="s">
        <v>23</v>
      </c>
    </row>
    <row r="158" spans="1:22" x14ac:dyDescent="0.25">
      <c r="A158">
        <v>157</v>
      </c>
      <c r="B158">
        <v>0</v>
      </c>
      <c r="C158">
        <v>0</v>
      </c>
      <c r="D158">
        <v>1</v>
      </c>
      <c r="E158">
        <v>4</v>
      </c>
      <c r="F158">
        <v>1</v>
      </c>
      <c r="G158" s="1">
        <v>40912.696458333332</v>
      </c>
      <c r="H158">
        <v>0</v>
      </c>
      <c r="I158">
        <v>0</v>
      </c>
      <c r="J158">
        <v>2</v>
      </c>
      <c r="K158" t="s">
        <v>21</v>
      </c>
      <c r="L158">
        <v>0</v>
      </c>
      <c r="M158">
        <v>0</v>
      </c>
      <c r="N158">
        <v>0</v>
      </c>
      <c r="O158">
        <v>4.01</v>
      </c>
      <c r="P158">
        <v>118</v>
      </c>
      <c r="Q158">
        <v>1</v>
      </c>
      <c r="R158">
        <v>1</v>
      </c>
      <c r="S158">
        <v>0</v>
      </c>
      <c r="T158">
        <v>0</v>
      </c>
      <c r="U158">
        <v>6</v>
      </c>
      <c r="V158" t="s">
        <v>23</v>
      </c>
    </row>
    <row r="159" spans="1:22" x14ac:dyDescent="0.25">
      <c r="A159">
        <v>158</v>
      </c>
      <c r="B159">
        <v>0</v>
      </c>
      <c r="C159">
        <v>0</v>
      </c>
      <c r="D159">
        <v>1</v>
      </c>
      <c r="E159">
        <v>1</v>
      </c>
      <c r="F159">
        <v>1</v>
      </c>
      <c r="G159" s="1">
        <v>40912.707199074073</v>
      </c>
      <c r="H159">
        <v>0</v>
      </c>
      <c r="I159">
        <v>0</v>
      </c>
      <c r="J159">
        <v>0</v>
      </c>
      <c r="K159" t="s">
        <v>21</v>
      </c>
      <c r="L159">
        <v>0</v>
      </c>
      <c r="M159">
        <v>0</v>
      </c>
      <c r="N159">
        <v>0</v>
      </c>
      <c r="O159">
        <v>0.95799999999999996</v>
      </c>
      <c r="P159">
        <v>20</v>
      </c>
      <c r="Q159">
        <v>1</v>
      </c>
      <c r="R159">
        <v>0</v>
      </c>
      <c r="S159">
        <v>1</v>
      </c>
      <c r="T159">
        <v>0</v>
      </c>
      <c r="U159">
        <v>4</v>
      </c>
      <c r="V159" t="s">
        <v>24</v>
      </c>
    </row>
    <row r="160" spans="1:22" x14ac:dyDescent="0.25">
      <c r="A160">
        <v>159</v>
      </c>
      <c r="B160">
        <v>0</v>
      </c>
      <c r="C160">
        <v>0</v>
      </c>
      <c r="D160">
        <v>1</v>
      </c>
      <c r="E160">
        <v>0</v>
      </c>
      <c r="F160">
        <v>0</v>
      </c>
      <c r="G160" s="1">
        <v>40912.749618055554</v>
      </c>
      <c r="H160">
        <v>0</v>
      </c>
      <c r="I160">
        <v>0</v>
      </c>
      <c r="J160">
        <v>4</v>
      </c>
      <c r="K160" t="s">
        <v>21</v>
      </c>
      <c r="L160">
        <v>0</v>
      </c>
      <c r="M160">
        <v>0</v>
      </c>
      <c r="N160">
        <v>0</v>
      </c>
      <c r="O160">
        <v>1.0409999999999999</v>
      </c>
      <c r="P160">
        <v>31</v>
      </c>
      <c r="Q160">
        <v>0</v>
      </c>
      <c r="R160">
        <v>0</v>
      </c>
      <c r="S160">
        <v>0</v>
      </c>
      <c r="T160">
        <v>0</v>
      </c>
      <c r="U160">
        <v>2</v>
      </c>
      <c r="V160" t="s">
        <v>23</v>
      </c>
    </row>
    <row r="161" spans="1:22" x14ac:dyDescent="0.25">
      <c r="A161">
        <v>160</v>
      </c>
      <c r="B161">
        <v>0</v>
      </c>
      <c r="C161">
        <v>0</v>
      </c>
      <c r="D161">
        <v>1</v>
      </c>
      <c r="E161">
        <v>0</v>
      </c>
      <c r="F161">
        <v>0</v>
      </c>
      <c r="G161" s="1">
        <v>40912.750081018516</v>
      </c>
      <c r="H161">
        <v>0</v>
      </c>
      <c r="I161">
        <v>0</v>
      </c>
      <c r="J161">
        <v>0</v>
      </c>
      <c r="K161" t="s">
        <v>21</v>
      </c>
      <c r="L161">
        <v>0</v>
      </c>
      <c r="M161">
        <v>0</v>
      </c>
      <c r="N161">
        <v>0</v>
      </c>
      <c r="O161">
        <v>6.39</v>
      </c>
      <c r="P161">
        <v>154</v>
      </c>
      <c r="Q161">
        <v>1</v>
      </c>
      <c r="R161">
        <v>0</v>
      </c>
      <c r="S161">
        <v>1</v>
      </c>
      <c r="T161">
        <v>0</v>
      </c>
      <c r="U161">
        <v>0</v>
      </c>
      <c r="V161" t="s">
        <v>24</v>
      </c>
    </row>
    <row r="162" spans="1:22" x14ac:dyDescent="0.25">
      <c r="A162">
        <v>161</v>
      </c>
      <c r="B162">
        <v>0</v>
      </c>
      <c r="C162">
        <v>0</v>
      </c>
      <c r="D162">
        <v>1</v>
      </c>
      <c r="E162">
        <v>0</v>
      </c>
      <c r="F162">
        <v>0</v>
      </c>
      <c r="G162" s="1">
        <v>40912.752592592595</v>
      </c>
      <c r="H162">
        <v>0</v>
      </c>
      <c r="I162">
        <v>0</v>
      </c>
      <c r="J162">
        <v>4</v>
      </c>
      <c r="K162" t="s">
        <v>21</v>
      </c>
      <c r="L162">
        <v>0</v>
      </c>
      <c r="M162">
        <v>0</v>
      </c>
      <c r="N162">
        <v>0</v>
      </c>
      <c r="O162">
        <v>1.0409999999999999</v>
      </c>
      <c r="P162">
        <v>31</v>
      </c>
      <c r="Q162">
        <v>0</v>
      </c>
      <c r="R162">
        <v>0</v>
      </c>
      <c r="S162">
        <v>0</v>
      </c>
      <c r="T162">
        <v>0</v>
      </c>
      <c r="U162">
        <v>2</v>
      </c>
      <c r="V162" t="s">
        <v>23</v>
      </c>
    </row>
    <row r="163" spans="1:22" x14ac:dyDescent="0.25">
      <c r="A163">
        <v>162</v>
      </c>
      <c r="B163">
        <v>0</v>
      </c>
      <c r="C163">
        <v>0</v>
      </c>
      <c r="D163">
        <v>1</v>
      </c>
      <c r="E163">
        <v>0</v>
      </c>
      <c r="F163">
        <v>0</v>
      </c>
      <c r="G163" s="1">
        <v>40912.752986111111</v>
      </c>
      <c r="H163">
        <v>0</v>
      </c>
      <c r="I163">
        <v>0</v>
      </c>
      <c r="J163">
        <v>5</v>
      </c>
      <c r="K163" t="s">
        <v>21</v>
      </c>
      <c r="L163">
        <v>0</v>
      </c>
      <c r="M163">
        <v>0</v>
      </c>
      <c r="N163">
        <v>1</v>
      </c>
      <c r="O163">
        <v>17.853000000000002</v>
      </c>
      <c r="P163">
        <v>345</v>
      </c>
      <c r="Q163">
        <v>1</v>
      </c>
      <c r="R163">
        <v>0</v>
      </c>
      <c r="S163">
        <v>1</v>
      </c>
      <c r="T163">
        <v>0</v>
      </c>
      <c r="U163">
        <v>18</v>
      </c>
      <c r="V163" t="s">
        <v>23</v>
      </c>
    </row>
    <row r="164" spans="1:22" x14ac:dyDescent="0.25">
      <c r="A164">
        <v>163</v>
      </c>
      <c r="B164">
        <v>0</v>
      </c>
      <c r="C164">
        <v>0</v>
      </c>
      <c r="D164">
        <v>1</v>
      </c>
      <c r="E164">
        <v>0</v>
      </c>
      <c r="F164">
        <v>0</v>
      </c>
      <c r="G164" s="1">
        <v>40912.753252314818</v>
      </c>
      <c r="H164">
        <v>0</v>
      </c>
      <c r="I164">
        <v>0</v>
      </c>
      <c r="J164">
        <v>5</v>
      </c>
      <c r="K164" t="s">
        <v>21</v>
      </c>
      <c r="L164">
        <v>0</v>
      </c>
      <c r="M164">
        <v>0</v>
      </c>
      <c r="N164">
        <v>1</v>
      </c>
      <c r="O164">
        <v>17.853000000000002</v>
      </c>
      <c r="P164">
        <v>345</v>
      </c>
      <c r="Q164">
        <v>1</v>
      </c>
      <c r="R164">
        <v>0</v>
      </c>
      <c r="S164">
        <v>1</v>
      </c>
      <c r="T164">
        <v>0</v>
      </c>
      <c r="U164">
        <v>18</v>
      </c>
      <c r="V164" t="s">
        <v>23</v>
      </c>
    </row>
    <row r="165" spans="1:22" x14ac:dyDescent="0.25">
      <c r="A165">
        <v>164</v>
      </c>
      <c r="B165">
        <v>0</v>
      </c>
      <c r="C165">
        <v>0</v>
      </c>
      <c r="D165">
        <v>1</v>
      </c>
      <c r="E165">
        <v>0</v>
      </c>
      <c r="F165">
        <v>0</v>
      </c>
      <c r="G165" s="1">
        <v>40912.764039351852</v>
      </c>
      <c r="H165">
        <v>0</v>
      </c>
      <c r="I165">
        <v>0</v>
      </c>
      <c r="J165">
        <v>0</v>
      </c>
      <c r="K165" t="s">
        <v>21</v>
      </c>
      <c r="L165">
        <v>0</v>
      </c>
      <c r="M165">
        <v>0</v>
      </c>
      <c r="N165">
        <v>0</v>
      </c>
      <c r="O165">
        <v>24.202000000000002</v>
      </c>
      <c r="P165">
        <v>680</v>
      </c>
      <c r="Q165">
        <v>1</v>
      </c>
      <c r="R165">
        <v>0</v>
      </c>
      <c r="S165">
        <v>0</v>
      </c>
      <c r="T165">
        <v>0</v>
      </c>
      <c r="U165">
        <v>4</v>
      </c>
      <c r="V165" t="s">
        <v>23</v>
      </c>
    </row>
    <row r="166" spans="1:22" x14ac:dyDescent="0.25">
      <c r="A166">
        <v>165</v>
      </c>
      <c r="B166">
        <v>0</v>
      </c>
      <c r="C166">
        <v>1</v>
      </c>
      <c r="D166">
        <v>1</v>
      </c>
      <c r="E166">
        <v>0</v>
      </c>
      <c r="F166">
        <v>1</v>
      </c>
      <c r="G166" s="1">
        <v>40912.848657407405</v>
      </c>
      <c r="H166">
        <v>20</v>
      </c>
      <c r="I166">
        <v>20</v>
      </c>
      <c r="J166">
        <v>0</v>
      </c>
      <c r="K166" t="s">
        <v>21</v>
      </c>
      <c r="L166">
        <v>0</v>
      </c>
      <c r="M166">
        <v>0</v>
      </c>
      <c r="N166">
        <v>0</v>
      </c>
      <c r="O166">
        <v>21.634</v>
      </c>
      <c r="P166">
        <v>691</v>
      </c>
      <c r="Q166">
        <v>1</v>
      </c>
      <c r="R166">
        <v>0</v>
      </c>
      <c r="S166">
        <v>0</v>
      </c>
      <c r="T166">
        <v>0</v>
      </c>
      <c r="U166">
        <v>15</v>
      </c>
      <c r="V166" t="s">
        <v>22</v>
      </c>
    </row>
    <row r="167" spans="1:22" x14ac:dyDescent="0.25">
      <c r="A167">
        <v>166</v>
      </c>
      <c r="B167">
        <v>0</v>
      </c>
      <c r="C167">
        <v>1</v>
      </c>
      <c r="D167">
        <v>1</v>
      </c>
      <c r="E167">
        <v>0</v>
      </c>
      <c r="F167">
        <v>1</v>
      </c>
      <c r="G167" s="1">
        <v>40912.850416666668</v>
      </c>
      <c r="H167">
        <v>0</v>
      </c>
      <c r="I167">
        <v>0</v>
      </c>
      <c r="J167">
        <v>0</v>
      </c>
      <c r="K167" t="s">
        <v>21</v>
      </c>
      <c r="L167">
        <v>0</v>
      </c>
      <c r="M167">
        <v>0</v>
      </c>
      <c r="N167">
        <v>0</v>
      </c>
      <c r="O167">
        <v>9.7539999999999996</v>
      </c>
      <c r="P167">
        <v>327</v>
      </c>
      <c r="Q167">
        <v>1</v>
      </c>
      <c r="R167">
        <v>0</v>
      </c>
      <c r="S167">
        <v>0</v>
      </c>
      <c r="T167">
        <v>0</v>
      </c>
      <c r="U167">
        <v>9</v>
      </c>
      <c r="V167" t="s">
        <v>22</v>
      </c>
    </row>
    <row r="168" spans="1:22" x14ac:dyDescent="0.25">
      <c r="A168">
        <v>167</v>
      </c>
      <c r="B168">
        <v>0</v>
      </c>
      <c r="C168">
        <v>0</v>
      </c>
      <c r="D168">
        <v>1</v>
      </c>
      <c r="E168">
        <v>0</v>
      </c>
      <c r="F168">
        <v>0</v>
      </c>
      <c r="G168" s="1">
        <v>40912.854050925926</v>
      </c>
      <c r="H168">
        <v>0</v>
      </c>
      <c r="I168">
        <v>0</v>
      </c>
      <c r="J168">
        <v>22</v>
      </c>
      <c r="K168" t="s">
        <v>21</v>
      </c>
      <c r="L168">
        <v>0</v>
      </c>
      <c r="M168">
        <v>0</v>
      </c>
      <c r="N168">
        <v>0</v>
      </c>
      <c r="O168">
        <v>20.190999999999999</v>
      </c>
      <c r="P168">
        <v>266</v>
      </c>
      <c r="Q168">
        <v>1</v>
      </c>
      <c r="R168">
        <v>0</v>
      </c>
      <c r="S168">
        <v>1</v>
      </c>
      <c r="T168">
        <v>0</v>
      </c>
      <c r="U168">
        <v>30</v>
      </c>
      <c r="V168" t="s">
        <v>23</v>
      </c>
    </row>
    <row r="169" spans="1:22" x14ac:dyDescent="0.25">
      <c r="A169">
        <v>168</v>
      </c>
      <c r="B169">
        <v>1</v>
      </c>
      <c r="C169">
        <v>0</v>
      </c>
      <c r="D169">
        <v>1</v>
      </c>
      <c r="E169">
        <v>0</v>
      </c>
      <c r="F169">
        <v>0</v>
      </c>
      <c r="G169" s="1">
        <v>40912.92591435185</v>
      </c>
      <c r="H169">
        <v>0</v>
      </c>
      <c r="I169">
        <v>0</v>
      </c>
      <c r="J169">
        <v>0</v>
      </c>
      <c r="K169" t="s">
        <v>21</v>
      </c>
      <c r="L169">
        <v>0</v>
      </c>
      <c r="M169">
        <v>0</v>
      </c>
      <c r="N169">
        <v>0</v>
      </c>
      <c r="O169">
        <v>0.27500000000000002</v>
      </c>
      <c r="P169">
        <v>15</v>
      </c>
      <c r="Q169">
        <v>0</v>
      </c>
      <c r="R169">
        <v>0</v>
      </c>
      <c r="S169">
        <v>1</v>
      </c>
      <c r="T169">
        <v>0</v>
      </c>
      <c r="U169">
        <v>0</v>
      </c>
      <c r="V169" t="s">
        <v>24</v>
      </c>
    </row>
    <row r="170" spans="1:22" x14ac:dyDescent="0.25">
      <c r="A170">
        <v>169</v>
      </c>
      <c r="B170">
        <v>0</v>
      </c>
      <c r="C170">
        <v>0</v>
      </c>
      <c r="D170">
        <v>1</v>
      </c>
      <c r="E170">
        <v>0</v>
      </c>
      <c r="F170">
        <v>0</v>
      </c>
      <c r="G170" s="1">
        <v>40913.019131944442</v>
      </c>
      <c r="H170">
        <v>0</v>
      </c>
      <c r="I170">
        <v>0</v>
      </c>
      <c r="J170">
        <v>0</v>
      </c>
      <c r="K170" t="s">
        <v>21</v>
      </c>
      <c r="L170">
        <v>0</v>
      </c>
      <c r="M170">
        <v>0</v>
      </c>
      <c r="N170">
        <v>2</v>
      </c>
      <c r="O170">
        <v>10.366</v>
      </c>
      <c r="P170">
        <v>198</v>
      </c>
      <c r="Q170">
        <v>1</v>
      </c>
      <c r="R170">
        <v>0</v>
      </c>
      <c r="S170">
        <v>0</v>
      </c>
      <c r="T170">
        <v>0</v>
      </c>
      <c r="U170">
        <v>1</v>
      </c>
      <c r="V170" t="s">
        <v>22</v>
      </c>
    </row>
    <row r="171" spans="1:22" x14ac:dyDescent="0.25">
      <c r="A171">
        <v>170</v>
      </c>
      <c r="B171">
        <v>0</v>
      </c>
      <c r="C171">
        <v>0</v>
      </c>
      <c r="D171">
        <v>1</v>
      </c>
      <c r="E171">
        <v>0</v>
      </c>
      <c r="F171">
        <v>0</v>
      </c>
      <c r="G171" s="1">
        <v>40913.070277777777</v>
      </c>
      <c r="H171">
        <v>0</v>
      </c>
      <c r="I171">
        <v>0</v>
      </c>
      <c r="J171">
        <v>0</v>
      </c>
      <c r="K171" t="s">
        <v>21</v>
      </c>
      <c r="L171">
        <v>0</v>
      </c>
      <c r="M171">
        <v>0</v>
      </c>
      <c r="N171">
        <v>0</v>
      </c>
      <c r="O171">
        <v>13.436999999999999</v>
      </c>
      <c r="P171">
        <v>255</v>
      </c>
      <c r="Q171">
        <v>1</v>
      </c>
      <c r="R171">
        <v>0</v>
      </c>
      <c r="S171">
        <v>0</v>
      </c>
      <c r="T171">
        <v>0</v>
      </c>
      <c r="U171">
        <v>45</v>
      </c>
      <c r="V171" t="s">
        <v>23</v>
      </c>
    </row>
    <row r="172" spans="1:22" x14ac:dyDescent="0.25">
      <c r="A172">
        <v>171</v>
      </c>
      <c r="B172">
        <v>1</v>
      </c>
      <c r="C172">
        <v>0</v>
      </c>
      <c r="D172">
        <v>1</v>
      </c>
      <c r="E172">
        <v>0</v>
      </c>
      <c r="F172">
        <v>0</v>
      </c>
      <c r="G172" s="1">
        <v>40913.181168981479</v>
      </c>
      <c r="H172">
        <v>0</v>
      </c>
      <c r="I172">
        <v>0</v>
      </c>
      <c r="J172">
        <v>2</v>
      </c>
      <c r="K172" t="s">
        <v>21</v>
      </c>
      <c r="L172">
        <v>0</v>
      </c>
      <c r="M172">
        <v>8</v>
      </c>
      <c r="N172">
        <v>0</v>
      </c>
      <c r="O172">
        <v>0.59699999999999998</v>
      </c>
      <c r="P172">
        <v>9</v>
      </c>
      <c r="Q172">
        <v>1</v>
      </c>
      <c r="R172">
        <v>0</v>
      </c>
      <c r="S172">
        <v>1</v>
      </c>
      <c r="T172">
        <v>0</v>
      </c>
      <c r="U172">
        <v>4</v>
      </c>
      <c r="V172" t="s">
        <v>23</v>
      </c>
    </row>
    <row r="173" spans="1:22" x14ac:dyDescent="0.25">
      <c r="A173">
        <v>172</v>
      </c>
      <c r="B173">
        <v>0</v>
      </c>
      <c r="C173">
        <v>0</v>
      </c>
      <c r="D173">
        <v>1</v>
      </c>
      <c r="E173">
        <v>0</v>
      </c>
      <c r="F173">
        <v>0</v>
      </c>
      <c r="G173" s="1">
        <v>40913.184050925927</v>
      </c>
      <c r="H173">
        <v>0</v>
      </c>
      <c r="I173">
        <v>0</v>
      </c>
      <c r="J173">
        <v>0</v>
      </c>
      <c r="K173" t="s">
        <v>21</v>
      </c>
      <c r="L173">
        <v>0</v>
      </c>
      <c r="M173">
        <v>0</v>
      </c>
      <c r="N173">
        <v>0</v>
      </c>
      <c r="O173">
        <v>6.19</v>
      </c>
      <c r="P173">
        <v>126</v>
      </c>
      <c r="Q173">
        <v>1</v>
      </c>
      <c r="R173">
        <v>0</v>
      </c>
      <c r="S173">
        <v>0</v>
      </c>
      <c r="T173">
        <v>0</v>
      </c>
      <c r="U173">
        <v>0</v>
      </c>
      <c r="V173" t="s">
        <v>23</v>
      </c>
    </row>
    <row r="174" spans="1:22" x14ac:dyDescent="0.25">
      <c r="A174">
        <v>173</v>
      </c>
      <c r="B174">
        <v>0</v>
      </c>
      <c r="C174">
        <v>0</v>
      </c>
      <c r="D174">
        <v>1</v>
      </c>
      <c r="E174">
        <v>0</v>
      </c>
      <c r="F174">
        <v>1</v>
      </c>
      <c r="G174" s="1">
        <v>40913.235023148147</v>
      </c>
      <c r="H174">
        <v>0</v>
      </c>
      <c r="I174">
        <v>0</v>
      </c>
      <c r="J174">
        <v>0</v>
      </c>
      <c r="K174" t="s">
        <v>21</v>
      </c>
      <c r="L174">
        <v>0</v>
      </c>
      <c r="M174">
        <v>0</v>
      </c>
      <c r="N174">
        <v>0</v>
      </c>
      <c r="O174">
        <v>3.1859999999999999</v>
      </c>
      <c r="P174">
        <v>67</v>
      </c>
      <c r="Q174">
        <v>1</v>
      </c>
      <c r="R174">
        <v>1</v>
      </c>
      <c r="S174">
        <v>0</v>
      </c>
      <c r="T174">
        <v>0</v>
      </c>
      <c r="U174">
        <v>0</v>
      </c>
      <c r="V174" t="s">
        <v>23</v>
      </c>
    </row>
    <row r="175" spans="1:22" x14ac:dyDescent="0.25">
      <c r="A175">
        <v>174</v>
      </c>
      <c r="B175">
        <v>0</v>
      </c>
      <c r="C175">
        <v>1</v>
      </c>
      <c r="D175">
        <v>1</v>
      </c>
      <c r="E175">
        <v>0</v>
      </c>
      <c r="F175">
        <v>1</v>
      </c>
      <c r="G175" s="1">
        <v>40913.247337962966</v>
      </c>
      <c r="H175">
        <v>0</v>
      </c>
      <c r="I175">
        <v>0</v>
      </c>
      <c r="J175">
        <v>0</v>
      </c>
      <c r="K175" t="s">
        <v>21</v>
      </c>
      <c r="L175">
        <v>0</v>
      </c>
      <c r="M175">
        <v>0</v>
      </c>
      <c r="N175">
        <v>0</v>
      </c>
      <c r="O175">
        <v>17.835000000000001</v>
      </c>
      <c r="P175">
        <v>568</v>
      </c>
      <c r="Q175">
        <v>1</v>
      </c>
      <c r="R175">
        <v>1</v>
      </c>
      <c r="S175">
        <v>0</v>
      </c>
      <c r="T175">
        <v>0</v>
      </c>
      <c r="U175">
        <v>11</v>
      </c>
      <c r="V175" t="s">
        <v>22</v>
      </c>
    </row>
    <row r="176" spans="1:22" x14ac:dyDescent="0.25">
      <c r="A176">
        <v>175</v>
      </c>
      <c r="B176">
        <v>0</v>
      </c>
      <c r="C176">
        <v>0</v>
      </c>
      <c r="D176">
        <v>1</v>
      </c>
      <c r="E176">
        <v>7</v>
      </c>
      <c r="F176">
        <v>1</v>
      </c>
      <c r="G176" s="1">
        <v>40913.267743055556</v>
      </c>
      <c r="H176">
        <v>0</v>
      </c>
      <c r="I176">
        <v>0</v>
      </c>
      <c r="J176">
        <v>0</v>
      </c>
      <c r="K176" t="s">
        <v>21</v>
      </c>
      <c r="L176">
        <v>0</v>
      </c>
      <c r="M176">
        <v>0</v>
      </c>
      <c r="N176">
        <v>0</v>
      </c>
      <c r="O176">
        <v>9.8710000000000004</v>
      </c>
      <c r="P176">
        <v>340</v>
      </c>
      <c r="Q176">
        <v>1</v>
      </c>
      <c r="R176">
        <v>0</v>
      </c>
      <c r="S176">
        <v>0</v>
      </c>
      <c r="T176">
        <v>0</v>
      </c>
      <c r="U176">
        <v>11</v>
      </c>
      <c r="V176" t="s">
        <v>22</v>
      </c>
    </row>
    <row r="177" spans="1:22" x14ac:dyDescent="0.25">
      <c r="A177">
        <v>176</v>
      </c>
      <c r="B177">
        <v>0</v>
      </c>
      <c r="C177">
        <v>1</v>
      </c>
      <c r="D177">
        <v>1</v>
      </c>
      <c r="E177">
        <v>0</v>
      </c>
      <c r="F177">
        <v>0</v>
      </c>
      <c r="G177" s="1">
        <v>40913.292523148149</v>
      </c>
      <c r="H177">
        <v>1</v>
      </c>
      <c r="I177">
        <v>1</v>
      </c>
      <c r="J177">
        <v>0</v>
      </c>
      <c r="K177" t="s">
        <v>21</v>
      </c>
      <c r="L177">
        <v>0</v>
      </c>
      <c r="M177">
        <v>0</v>
      </c>
      <c r="N177">
        <v>0</v>
      </c>
      <c r="O177">
        <v>5.1589999999999998</v>
      </c>
      <c r="P177">
        <v>82</v>
      </c>
      <c r="Q177">
        <v>0</v>
      </c>
      <c r="R177">
        <v>0</v>
      </c>
      <c r="S177">
        <v>0</v>
      </c>
      <c r="T177">
        <v>0</v>
      </c>
      <c r="U177">
        <v>0</v>
      </c>
      <c r="V177" t="s">
        <v>23</v>
      </c>
    </row>
    <row r="178" spans="1:22" x14ac:dyDescent="0.25">
      <c r="A178">
        <v>177</v>
      </c>
      <c r="B178">
        <v>0</v>
      </c>
      <c r="C178">
        <v>0</v>
      </c>
      <c r="D178">
        <v>1</v>
      </c>
      <c r="E178">
        <v>0</v>
      </c>
      <c r="F178">
        <v>1</v>
      </c>
      <c r="G178" s="1">
        <v>40913.306250000001</v>
      </c>
      <c r="H178">
        <v>0</v>
      </c>
      <c r="I178">
        <v>0</v>
      </c>
      <c r="J178">
        <v>0</v>
      </c>
      <c r="K178" t="s">
        <v>21</v>
      </c>
      <c r="L178">
        <v>0</v>
      </c>
      <c r="M178">
        <v>0</v>
      </c>
      <c r="N178">
        <v>0</v>
      </c>
      <c r="O178">
        <v>3.492</v>
      </c>
      <c r="P178">
        <v>75</v>
      </c>
      <c r="Q178">
        <v>1</v>
      </c>
      <c r="R178">
        <v>1</v>
      </c>
      <c r="S178">
        <v>0</v>
      </c>
      <c r="T178">
        <v>0</v>
      </c>
      <c r="U178">
        <v>2</v>
      </c>
      <c r="V178" t="s">
        <v>23</v>
      </c>
    </row>
    <row r="179" spans="1:22" x14ac:dyDescent="0.25">
      <c r="A179">
        <v>178</v>
      </c>
      <c r="B179">
        <v>0</v>
      </c>
      <c r="C179">
        <v>0</v>
      </c>
      <c r="D179">
        <v>1</v>
      </c>
      <c r="E179">
        <v>0</v>
      </c>
      <c r="F179">
        <v>0</v>
      </c>
      <c r="G179" s="1">
        <v>40913.322557870371</v>
      </c>
      <c r="H179">
        <v>0</v>
      </c>
      <c r="I179">
        <v>0</v>
      </c>
      <c r="J179">
        <v>0</v>
      </c>
      <c r="K179" t="s">
        <v>21</v>
      </c>
      <c r="L179">
        <v>0</v>
      </c>
      <c r="M179">
        <v>0</v>
      </c>
      <c r="N179">
        <v>0</v>
      </c>
      <c r="O179">
        <v>8.7680000000000007</v>
      </c>
      <c r="P179">
        <v>152</v>
      </c>
      <c r="Q179">
        <v>1</v>
      </c>
      <c r="R179">
        <v>0</v>
      </c>
      <c r="S179">
        <v>0</v>
      </c>
      <c r="T179">
        <v>0</v>
      </c>
      <c r="U179">
        <v>4</v>
      </c>
      <c r="V179" t="s">
        <v>23</v>
      </c>
    </row>
    <row r="180" spans="1:22" x14ac:dyDescent="0.25">
      <c r="A180">
        <v>179</v>
      </c>
      <c r="B180">
        <v>0</v>
      </c>
      <c r="C180">
        <v>0</v>
      </c>
      <c r="D180">
        <v>1</v>
      </c>
      <c r="E180">
        <v>0</v>
      </c>
      <c r="F180">
        <v>0</v>
      </c>
      <c r="G180" s="1">
        <v>40913.337962962964</v>
      </c>
      <c r="H180">
        <v>0</v>
      </c>
      <c r="I180">
        <v>0</v>
      </c>
      <c r="J180">
        <v>4</v>
      </c>
      <c r="K180" t="s">
        <v>21</v>
      </c>
      <c r="L180">
        <v>1</v>
      </c>
      <c r="M180">
        <v>0</v>
      </c>
      <c r="N180">
        <v>0</v>
      </c>
      <c r="O180">
        <v>7.7640000000000002</v>
      </c>
      <c r="P180">
        <v>192</v>
      </c>
      <c r="Q180">
        <v>1</v>
      </c>
      <c r="R180">
        <v>0</v>
      </c>
      <c r="S180">
        <v>0</v>
      </c>
      <c r="T180">
        <v>0</v>
      </c>
      <c r="U180">
        <v>6</v>
      </c>
      <c r="V180" t="s">
        <v>23</v>
      </c>
    </row>
    <row r="181" spans="1:22" x14ac:dyDescent="0.25">
      <c r="A181">
        <v>180</v>
      </c>
      <c r="B181">
        <v>0</v>
      </c>
      <c r="C181">
        <v>1</v>
      </c>
      <c r="D181">
        <v>1</v>
      </c>
      <c r="E181">
        <v>0</v>
      </c>
      <c r="F181">
        <v>1</v>
      </c>
      <c r="G181" s="1">
        <v>40913.350543981483</v>
      </c>
      <c r="H181">
        <v>0</v>
      </c>
      <c r="I181">
        <v>0</v>
      </c>
      <c r="J181">
        <v>0</v>
      </c>
      <c r="K181" t="s">
        <v>21</v>
      </c>
      <c r="L181">
        <v>0</v>
      </c>
      <c r="M181">
        <v>0</v>
      </c>
      <c r="N181">
        <v>0</v>
      </c>
      <c r="O181">
        <v>2.71</v>
      </c>
      <c r="P181">
        <v>74</v>
      </c>
      <c r="Q181">
        <v>1</v>
      </c>
      <c r="R181">
        <v>0</v>
      </c>
      <c r="S181">
        <v>0</v>
      </c>
      <c r="T181">
        <v>0</v>
      </c>
      <c r="U181">
        <v>0</v>
      </c>
      <c r="V181" t="s">
        <v>23</v>
      </c>
    </row>
    <row r="182" spans="1:22" x14ac:dyDescent="0.25">
      <c r="A182">
        <v>181</v>
      </c>
      <c r="B182">
        <v>0</v>
      </c>
      <c r="C182">
        <v>0</v>
      </c>
      <c r="D182">
        <v>1</v>
      </c>
      <c r="E182">
        <v>6</v>
      </c>
      <c r="F182">
        <v>0</v>
      </c>
      <c r="G182" s="1">
        <v>40913.36650462963</v>
      </c>
      <c r="H182">
        <v>0</v>
      </c>
      <c r="I182">
        <v>0</v>
      </c>
      <c r="J182">
        <v>0</v>
      </c>
      <c r="K182" t="s">
        <v>21</v>
      </c>
      <c r="L182">
        <v>0</v>
      </c>
      <c r="M182">
        <v>0</v>
      </c>
      <c r="N182">
        <v>0</v>
      </c>
      <c r="O182">
        <v>14.345000000000001</v>
      </c>
      <c r="P182">
        <v>303</v>
      </c>
      <c r="Q182">
        <v>1</v>
      </c>
      <c r="R182">
        <v>1</v>
      </c>
      <c r="S182">
        <v>0</v>
      </c>
      <c r="T182">
        <v>0</v>
      </c>
      <c r="U182">
        <v>4</v>
      </c>
      <c r="V182" t="s">
        <v>22</v>
      </c>
    </row>
    <row r="183" spans="1:22" x14ac:dyDescent="0.25">
      <c r="A183">
        <v>182</v>
      </c>
      <c r="B183">
        <v>0</v>
      </c>
      <c r="C183">
        <v>0</v>
      </c>
      <c r="D183">
        <v>1</v>
      </c>
      <c r="E183">
        <v>0</v>
      </c>
      <c r="F183">
        <v>1</v>
      </c>
      <c r="G183" s="1">
        <v>40913.39166666667</v>
      </c>
      <c r="H183">
        <v>0</v>
      </c>
      <c r="I183">
        <v>0</v>
      </c>
      <c r="J183">
        <v>0</v>
      </c>
      <c r="K183" t="s">
        <v>21</v>
      </c>
      <c r="L183">
        <v>0</v>
      </c>
      <c r="M183">
        <v>0</v>
      </c>
      <c r="N183">
        <v>0</v>
      </c>
      <c r="O183">
        <v>0.34200000000000003</v>
      </c>
      <c r="P183">
        <v>11</v>
      </c>
      <c r="Q183">
        <v>0</v>
      </c>
      <c r="R183">
        <v>1</v>
      </c>
      <c r="S183">
        <v>0</v>
      </c>
      <c r="T183">
        <v>0</v>
      </c>
      <c r="U183">
        <v>0</v>
      </c>
      <c r="V183" t="s">
        <v>23</v>
      </c>
    </row>
    <row r="184" spans="1:22" x14ac:dyDescent="0.25">
      <c r="A184">
        <v>183</v>
      </c>
      <c r="B184">
        <v>0</v>
      </c>
      <c r="C184">
        <v>0</v>
      </c>
      <c r="D184">
        <v>1</v>
      </c>
      <c r="E184">
        <v>0</v>
      </c>
      <c r="F184">
        <v>1</v>
      </c>
      <c r="G184" s="1">
        <v>40913.425115740742</v>
      </c>
      <c r="H184">
        <v>0</v>
      </c>
      <c r="I184">
        <v>0</v>
      </c>
      <c r="J184">
        <v>0</v>
      </c>
      <c r="K184" t="s">
        <v>21</v>
      </c>
      <c r="L184">
        <v>0</v>
      </c>
      <c r="M184">
        <v>0</v>
      </c>
      <c r="N184">
        <v>0</v>
      </c>
      <c r="O184">
        <v>6.64</v>
      </c>
      <c r="P184">
        <v>99</v>
      </c>
      <c r="Q184">
        <v>0</v>
      </c>
      <c r="R184">
        <v>1</v>
      </c>
      <c r="S184">
        <v>0</v>
      </c>
      <c r="T184">
        <v>0</v>
      </c>
      <c r="U184">
        <v>3</v>
      </c>
      <c r="V184" t="s">
        <v>23</v>
      </c>
    </row>
    <row r="185" spans="1:22" x14ac:dyDescent="0.25">
      <c r="A185">
        <v>184</v>
      </c>
      <c r="B185">
        <v>0</v>
      </c>
      <c r="C185">
        <v>0</v>
      </c>
      <c r="D185">
        <v>1</v>
      </c>
      <c r="E185">
        <v>0</v>
      </c>
      <c r="F185">
        <v>0</v>
      </c>
      <c r="G185" s="1">
        <v>40913.43917824074</v>
      </c>
      <c r="H185">
        <v>0</v>
      </c>
      <c r="I185">
        <v>0</v>
      </c>
      <c r="J185">
        <v>8</v>
      </c>
      <c r="K185" t="s">
        <v>21</v>
      </c>
      <c r="L185">
        <v>0</v>
      </c>
      <c r="M185">
        <v>0</v>
      </c>
      <c r="N185">
        <v>0</v>
      </c>
      <c r="O185">
        <v>10.366</v>
      </c>
      <c r="P185">
        <v>177</v>
      </c>
      <c r="Q185">
        <v>1</v>
      </c>
      <c r="R185">
        <v>0</v>
      </c>
      <c r="S185">
        <v>1</v>
      </c>
      <c r="T185">
        <v>0</v>
      </c>
      <c r="U185">
        <v>12</v>
      </c>
      <c r="V185" t="s">
        <v>23</v>
      </c>
    </row>
    <row r="186" spans="1:22" x14ac:dyDescent="0.25">
      <c r="A186">
        <v>185</v>
      </c>
      <c r="B186">
        <v>0</v>
      </c>
      <c r="C186">
        <v>0</v>
      </c>
      <c r="D186">
        <v>1</v>
      </c>
      <c r="E186">
        <v>0</v>
      </c>
      <c r="F186">
        <v>1</v>
      </c>
      <c r="G186" s="1">
        <v>40913.463460648149</v>
      </c>
      <c r="H186">
        <v>0</v>
      </c>
      <c r="I186">
        <v>0</v>
      </c>
      <c r="J186">
        <v>0</v>
      </c>
      <c r="K186" t="s">
        <v>21</v>
      </c>
      <c r="L186">
        <v>0</v>
      </c>
      <c r="M186">
        <v>0</v>
      </c>
      <c r="N186">
        <v>0</v>
      </c>
      <c r="O186">
        <v>12.374000000000001</v>
      </c>
      <c r="P186">
        <v>190</v>
      </c>
      <c r="Q186">
        <v>0</v>
      </c>
      <c r="R186">
        <v>1</v>
      </c>
      <c r="S186">
        <v>0</v>
      </c>
      <c r="T186">
        <v>0</v>
      </c>
      <c r="U186">
        <v>5</v>
      </c>
      <c r="V186" t="s">
        <v>23</v>
      </c>
    </row>
    <row r="187" spans="1:22" x14ac:dyDescent="0.25">
      <c r="A187">
        <v>186</v>
      </c>
      <c r="B187">
        <v>0</v>
      </c>
      <c r="C187">
        <v>0</v>
      </c>
      <c r="D187">
        <v>1</v>
      </c>
      <c r="E187">
        <v>0</v>
      </c>
      <c r="F187">
        <v>1</v>
      </c>
      <c r="G187" s="1">
        <v>40913.465162037035</v>
      </c>
      <c r="H187">
        <v>0</v>
      </c>
      <c r="I187">
        <v>0</v>
      </c>
      <c r="J187">
        <v>0</v>
      </c>
      <c r="K187" t="s">
        <v>21</v>
      </c>
      <c r="L187">
        <v>0</v>
      </c>
      <c r="M187">
        <v>0</v>
      </c>
      <c r="N187">
        <v>0</v>
      </c>
      <c r="O187">
        <v>16.689</v>
      </c>
      <c r="P187">
        <v>254</v>
      </c>
      <c r="Q187">
        <v>0</v>
      </c>
      <c r="R187">
        <v>1</v>
      </c>
      <c r="S187">
        <v>0</v>
      </c>
      <c r="T187">
        <v>0</v>
      </c>
      <c r="U187">
        <v>5</v>
      </c>
      <c r="V187" t="s">
        <v>23</v>
      </c>
    </row>
    <row r="188" spans="1:22" x14ac:dyDescent="0.25">
      <c r="A188">
        <v>187</v>
      </c>
      <c r="B188">
        <v>0</v>
      </c>
      <c r="C188">
        <v>0</v>
      </c>
      <c r="D188">
        <v>1</v>
      </c>
      <c r="E188">
        <v>1</v>
      </c>
      <c r="F188">
        <v>1</v>
      </c>
      <c r="G188" s="1">
        <v>40913.492974537039</v>
      </c>
      <c r="H188">
        <v>0</v>
      </c>
      <c r="I188">
        <v>0</v>
      </c>
      <c r="J188">
        <v>0</v>
      </c>
      <c r="K188" t="s">
        <v>21</v>
      </c>
      <c r="L188">
        <v>0</v>
      </c>
      <c r="M188">
        <v>0</v>
      </c>
      <c r="N188">
        <v>0</v>
      </c>
      <c r="O188">
        <v>3.2309999999999999</v>
      </c>
      <c r="P188">
        <v>91</v>
      </c>
      <c r="Q188">
        <v>1</v>
      </c>
      <c r="R188">
        <v>1</v>
      </c>
      <c r="S188">
        <v>0</v>
      </c>
      <c r="T188">
        <v>0</v>
      </c>
      <c r="U188">
        <v>0</v>
      </c>
      <c r="V188" t="s">
        <v>23</v>
      </c>
    </row>
    <row r="189" spans="1:22" x14ac:dyDescent="0.25">
      <c r="A189">
        <v>188</v>
      </c>
      <c r="B189">
        <v>0</v>
      </c>
      <c r="C189">
        <v>1</v>
      </c>
      <c r="D189">
        <v>1</v>
      </c>
      <c r="E189">
        <v>35</v>
      </c>
      <c r="F189">
        <v>0</v>
      </c>
      <c r="G189" s="1">
        <v>40913.503287037034</v>
      </c>
      <c r="H189">
        <v>0</v>
      </c>
      <c r="I189">
        <v>0</v>
      </c>
      <c r="J189">
        <v>0</v>
      </c>
      <c r="K189" t="s">
        <v>21</v>
      </c>
      <c r="L189">
        <v>0</v>
      </c>
      <c r="M189">
        <v>0</v>
      </c>
      <c r="N189">
        <v>0</v>
      </c>
      <c r="O189">
        <v>4.4619999999999997</v>
      </c>
      <c r="P189">
        <v>85</v>
      </c>
      <c r="Q189">
        <v>0</v>
      </c>
      <c r="R189">
        <v>0</v>
      </c>
      <c r="S189">
        <v>0</v>
      </c>
      <c r="T189">
        <v>0</v>
      </c>
      <c r="U189">
        <v>0</v>
      </c>
      <c r="V189" t="s">
        <v>23</v>
      </c>
    </row>
    <row r="190" spans="1:22" x14ac:dyDescent="0.25">
      <c r="A190">
        <v>189</v>
      </c>
      <c r="B190">
        <v>0</v>
      </c>
      <c r="C190">
        <v>0</v>
      </c>
      <c r="D190">
        <v>1</v>
      </c>
      <c r="E190">
        <v>0</v>
      </c>
      <c r="F190">
        <v>0</v>
      </c>
      <c r="G190" s="1">
        <v>40913.510787037034</v>
      </c>
      <c r="H190">
        <v>0</v>
      </c>
      <c r="I190">
        <v>0</v>
      </c>
      <c r="J190">
        <v>0</v>
      </c>
      <c r="K190" t="s">
        <v>21</v>
      </c>
      <c r="L190">
        <v>0</v>
      </c>
      <c r="M190">
        <v>0</v>
      </c>
      <c r="N190">
        <v>2</v>
      </c>
      <c r="O190">
        <v>1.5009999999999999</v>
      </c>
      <c r="P190">
        <v>45</v>
      </c>
      <c r="Q190">
        <v>1</v>
      </c>
      <c r="R190">
        <v>0</v>
      </c>
      <c r="S190">
        <v>0</v>
      </c>
      <c r="T190">
        <v>0</v>
      </c>
      <c r="U190">
        <v>1</v>
      </c>
      <c r="V190" t="s">
        <v>23</v>
      </c>
    </row>
    <row r="191" spans="1:22" x14ac:dyDescent="0.25">
      <c r="A191">
        <v>190</v>
      </c>
      <c r="B191">
        <v>0</v>
      </c>
      <c r="C191">
        <v>0</v>
      </c>
      <c r="D191">
        <v>1</v>
      </c>
      <c r="E191">
        <v>1</v>
      </c>
      <c r="F191">
        <v>1</v>
      </c>
      <c r="G191" s="1">
        <v>40913.523854166669</v>
      </c>
      <c r="H191">
        <v>0</v>
      </c>
      <c r="I191">
        <v>0</v>
      </c>
      <c r="J191">
        <v>0</v>
      </c>
      <c r="K191" t="s">
        <v>21</v>
      </c>
      <c r="L191">
        <v>0</v>
      </c>
      <c r="M191">
        <v>0</v>
      </c>
      <c r="N191">
        <v>0</v>
      </c>
      <c r="O191">
        <v>33.747999999999998</v>
      </c>
      <c r="P191">
        <v>815</v>
      </c>
      <c r="Q191">
        <v>1</v>
      </c>
      <c r="R191">
        <v>1</v>
      </c>
      <c r="S191">
        <v>0</v>
      </c>
      <c r="T191">
        <v>0</v>
      </c>
      <c r="U191">
        <v>71</v>
      </c>
      <c r="V191" t="s">
        <v>22</v>
      </c>
    </row>
    <row r="192" spans="1:22" x14ac:dyDescent="0.25">
      <c r="A192">
        <v>191</v>
      </c>
      <c r="B192">
        <v>0</v>
      </c>
      <c r="C192">
        <v>1</v>
      </c>
      <c r="D192">
        <v>1</v>
      </c>
      <c r="E192">
        <v>0</v>
      </c>
      <c r="F192">
        <v>0</v>
      </c>
      <c r="G192" s="1">
        <v>40913.544409722221</v>
      </c>
      <c r="H192">
        <v>0</v>
      </c>
      <c r="I192">
        <v>0</v>
      </c>
      <c r="J192">
        <v>0</v>
      </c>
      <c r="K192" t="s">
        <v>21</v>
      </c>
      <c r="L192">
        <v>0</v>
      </c>
      <c r="M192">
        <v>0</v>
      </c>
      <c r="N192">
        <v>0</v>
      </c>
      <c r="O192">
        <v>2.93</v>
      </c>
      <c r="P192">
        <v>45</v>
      </c>
      <c r="Q192">
        <v>0</v>
      </c>
      <c r="R192">
        <v>0</v>
      </c>
      <c r="S192">
        <v>1</v>
      </c>
      <c r="T192">
        <v>0</v>
      </c>
      <c r="U192">
        <v>3</v>
      </c>
      <c r="V192" t="s">
        <v>23</v>
      </c>
    </row>
    <row r="193" spans="1:22" x14ac:dyDescent="0.25">
      <c r="A193">
        <v>192</v>
      </c>
      <c r="B193">
        <v>0</v>
      </c>
      <c r="C193">
        <v>1</v>
      </c>
      <c r="D193">
        <v>1</v>
      </c>
      <c r="E193">
        <v>0</v>
      </c>
      <c r="F193">
        <v>0</v>
      </c>
      <c r="G193" s="1">
        <v>40913.544548611113</v>
      </c>
      <c r="H193">
        <v>0</v>
      </c>
      <c r="I193">
        <v>0</v>
      </c>
      <c r="J193">
        <v>0</v>
      </c>
      <c r="K193" t="s">
        <v>21</v>
      </c>
      <c r="L193">
        <v>0</v>
      </c>
      <c r="M193">
        <v>0</v>
      </c>
      <c r="N193">
        <v>0</v>
      </c>
      <c r="O193">
        <v>8.0139999999999993</v>
      </c>
      <c r="P193">
        <v>113</v>
      </c>
      <c r="Q193">
        <v>0</v>
      </c>
      <c r="R193">
        <v>0</v>
      </c>
      <c r="S193">
        <v>0</v>
      </c>
      <c r="T193">
        <v>0</v>
      </c>
      <c r="U193">
        <v>0</v>
      </c>
      <c r="V193" t="s">
        <v>23</v>
      </c>
    </row>
    <row r="194" spans="1:22" x14ac:dyDescent="0.25">
      <c r="A194">
        <v>193</v>
      </c>
      <c r="B194">
        <v>0</v>
      </c>
      <c r="C194">
        <v>0</v>
      </c>
      <c r="D194">
        <v>1</v>
      </c>
      <c r="E194">
        <v>0</v>
      </c>
      <c r="F194">
        <v>0</v>
      </c>
      <c r="G194" s="1">
        <v>40913.54619212963</v>
      </c>
      <c r="H194">
        <v>0</v>
      </c>
      <c r="I194">
        <v>0</v>
      </c>
      <c r="J194">
        <v>6</v>
      </c>
      <c r="K194" t="s">
        <v>21</v>
      </c>
      <c r="L194">
        <v>0</v>
      </c>
      <c r="M194">
        <v>0</v>
      </c>
      <c r="N194">
        <v>0</v>
      </c>
      <c r="O194">
        <v>1.5940000000000001</v>
      </c>
      <c r="P194">
        <v>51</v>
      </c>
      <c r="Q194">
        <v>0</v>
      </c>
      <c r="R194">
        <v>0</v>
      </c>
      <c r="S194">
        <v>1</v>
      </c>
      <c r="T194">
        <v>0</v>
      </c>
      <c r="U194">
        <v>0</v>
      </c>
      <c r="V194" t="s">
        <v>23</v>
      </c>
    </row>
    <row r="195" spans="1:22" x14ac:dyDescent="0.25">
      <c r="A195">
        <v>194</v>
      </c>
      <c r="B195">
        <v>0</v>
      </c>
      <c r="C195">
        <v>0</v>
      </c>
      <c r="D195">
        <v>1</v>
      </c>
      <c r="E195">
        <v>0</v>
      </c>
      <c r="F195">
        <v>0</v>
      </c>
      <c r="G195" s="1">
        <v>40913.555324074077</v>
      </c>
      <c r="H195">
        <v>0</v>
      </c>
      <c r="I195">
        <v>0</v>
      </c>
      <c r="J195">
        <v>2</v>
      </c>
      <c r="K195" t="s">
        <v>21</v>
      </c>
      <c r="L195">
        <v>0</v>
      </c>
      <c r="M195">
        <v>0</v>
      </c>
      <c r="N195">
        <v>0</v>
      </c>
      <c r="O195">
        <v>26.777000000000001</v>
      </c>
      <c r="P195">
        <v>435</v>
      </c>
      <c r="Q195">
        <v>1</v>
      </c>
      <c r="R195">
        <v>0</v>
      </c>
      <c r="S195">
        <v>1</v>
      </c>
      <c r="T195">
        <v>0</v>
      </c>
      <c r="U195">
        <v>7</v>
      </c>
      <c r="V195" t="s">
        <v>23</v>
      </c>
    </row>
    <row r="196" spans="1:22" x14ac:dyDescent="0.25">
      <c r="A196">
        <v>195</v>
      </c>
      <c r="B196">
        <v>0</v>
      </c>
      <c r="C196">
        <v>1</v>
      </c>
      <c r="D196">
        <v>1</v>
      </c>
      <c r="E196">
        <v>0</v>
      </c>
      <c r="F196">
        <v>0</v>
      </c>
      <c r="G196" s="1">
        <v>40913.561631944445</v>
      </c>
      <c r="H196">
        <v>0</v>
      </c>
      <c r="I196">
        <v>0</v>
      </c>
      <c r="J196">
        <v>0</v>
      </c>
      <c r="K196" t="s">
        <v>21</v>
      </c>
      <c r="L196">
        <v>0</v>
      </c>
      <c r="M196">
        <v>0</v>
      </c>
      <c r="N196">
        <v>0</v>
      </c>
      <c r="O196">
        <v>2.8809999999999998</v>
      </c>
      <c r="P196">
        <v>50</v>
      </c>
      <c r="Q196">
        <v>0</v>
      </c>
      <c r="R196">
        <v>0</v>
      </c>
      <c r="S196">
        <v>0</v>
      </c>
      <c r="T196">
        <v>0</v>
      </c>
      <c r="U196">
        <v>0</v>
      </c>
      <c r="V196" t="s">
        <v>23</v>
      </c>
    </row>
    <row r="197" spans="1:22" x14ac:dyDescent="0.25">
      <c r="A197">
        <v>196</v>
      </c>
      <c r="B197">
        <v>0</v>
      </c>
      <c r="C197">
        <v>0</v>
      </c>
      <c r="D197">
        <v>1</v>
      </c>
      <c r="E197">
        <v>0</v>
      </c>
      <c r="F197">
        <v>0</v>
      </c>
      <c r="G197" s="1">
        <v>40913.570856481485</v>
      </c>
      <c r="H197">
        <v>0</v>
      </c>
      <c r="I197">
        <v>0</v>
      </c>
      <c r="J197">
        <v>0</v>
      </c>
      <c r="K197" t="s">
        <v>21</v>
      </c>
      <c r="L197">
        <v>0</v>
      </c>
      <c r="M197">
        <v>0</v>
      </c>
      <c r="N197">
        <v>0</v>
      </c>
      <c r="O197">
        <v>3.7170000000000001</v>
      </c>
      <c r="P197">
        <v>72</v>
      </c>
      <c r="Q197">
        <v>1</v>
      </c>
      <c r="R197">
        <v>0</v>
      </c>
      <c r="S197">
        <v>0</v>
      </c>
      <c r="T197">
        <v>0</v>
      </c>
      <c r="U197">
        <v>0</v>
      </c>
      <c r="V197" t="s">
        <v>23</v>
      </c>
    </row>
    <row r="198" spans="1:22" x14ac:dyDescent="0.25">
      <c r="A198">
        <v>197</v>
      </c>
      <c r="B198">
        <v>0</v>
      </c>
      <c r="C198">
        <v>0</v>
      </c>
      <c r="D198">
        <v>1</v>
      </c>
      <c r="E198">
        <v>0</v>
      </c>
      <c r="F198">
        <v>0</v>
      </c>
      <c r="G198" s="1">
        <v>40913.583715277775</v>
      </c>
      <c r="H198">
        <v>0</v>
      </c>
      <c r="I198">
        <v>0</v>
      </c>
      <c r="J198">
        <v>8</v>
      </c>
      <c r="K198" t="s">
        <v>21</v>
      </c>
      <c r="L198">
        <v>0</v>
      </c>
      <c r="M198">
        <v>0</v>
      </c>
      <c r="N198">
        <v>0</v>
      </c>
      <c r="O198">
        <v>101.727</v>
      </c>
      <c r="P198">
        <v>2189</v>
      </c>
      <c r="Q198">
        <v>1</v>
      </c>
      <c r="R198">
        <v>0</v>
      </c>
      <c r="S198">
        <v>0</v>
      </c>
      <c r="T198">
        <v>0</v>
      </c>
      <c r="U198">
        <v>23</v>
      </c>
      <c r="V198" t="s">
        <v>23</v>
      </c>
    </row>
    <row r="199" spans="1:22" x14ac:dyDescent="0.25">
      <c r="A199">
        <v>198</v>
      </c>
      <c r="B199">
        <v>0</v>
      </c>
      <c r="C199">
        <v>0</v>
      </c>
      <c r="D199">
        <v>1</v>
      </c>
      <c r="E199">
        <v>1</v>
      </c>
      <c r="F199">
        <v>1</v>
      </c>
      <c r="G199" s="1">
        <v>40913.596817129626</v>
      </c>
      <c r="H199">
        <v>0</v>
      </c>
      <c r="I199">
        <v>0</v>
      </c>
      <c r="J199">
        <v>0</v>
      </c>
      <c r="K199" t="s">
        <v>21</v>
      </c>
      <c r="L199">
        <v>0</v>
      </c>
      <c r="M199">
        <v>0</v>
      </c>
      <c r="N199">
        <v>0</v>
      </c>
      <c r="O199">
        <v>4.8230000000000004</v>
      </c>
      <c r="P199">
        <v>135</v>
      </c>
      <c r="Q199">
        <v>1</v>
      </c>
      <c r="R199">
        <v>1</v>
      </c>
      <c r="S199">
        <v>0</v>
      </c>
      <c r="T199">
        <v>0</v>
      </c>
      <c r="U199">
        <v>0</v>
      </c>
      <c r="V199" t="s">
        <v>23</v>
      </c>
    </row>
    <row r="200" spans="1:22" x14ac:dyDescent="0.25">
      <c r="A200">
        <v>199</v>
      </c>
      <c r="B200">
        <v>1</v>
      </c>
      <c r="C200">
        <v>0</v>
      </c>
      <c r="D200">
        <v>1</v>
      </c>
      <c r="E200">
        <v>0</v>
      </c>
      <c r="F200">
        <v>0</v>
      </c>
      <c r="G200" s="1">
        <v>40913.633969907409</v>
      </c>
      <c r="H200">
        <v>0</v>
      </c>
      <c r="I200">
        <v>2</v>
      </c>
      <c r="J200">
        <v>0</v>
      </c>
      <c r="K200" t="s">
        <v>21</v>
      </c>
      <c r="L200">
        <v>0</v>
      </c>
      <c r="M200">
        <v>0</v>
      </c>
      <c r="N200">
        <v>0</v>
      </c>
      <c r="O200">
        <v>0.42399999999999999</v>
      </c>
      <c r="P200">
        <v>22</v>
      </c>
      <c r="Q200">
        <v>0</v>
      </c>
      <c r="R200">
        <v>0</v>
      </c>
      <c r="S200">
        <v>0</v>
      </c>
      <c r="T200">
        <v>0</v>
      </c>
      <c r="U200">
        <v>0</v>
      </c>
      <c r="V200" t="s">
        <v>24</v>
      </c>
    </row>
    <row r="201" spans="1:22" x14ac:dyDescent="0.25">
      <c r="A201">
        <v>200</v>
      </c>
      <c r="B201">
        <v>0</v>
      </c>
      <c r="C201">
        <v>1</v>
      </c>
      <c r="D201">
        <v>1</v>
      </c>
      <c r="E201">
        <v>0</v>
      </c>
      <c r="F201">
        <v>1</v>
      </c>
      <c r="G201" s="1">
        <v>40913.660520833335</v>
      </c>
      <c r="H201">
        <v>0</v>
      </c>
      <c r="I201">
        <v>1</v>
      </c>
      <c r="J201">
        <v>0</v>
      </c>
      <c r="K201" t="s">
        <v>21</v>
      </c>
      <c r="L201">
        <v>0</v>
      </c>
      <c r="M201">
        <v>0</v>
      </c>
      <c r="N201">
        <v>0</v>
      </c>
      <c r="O201">
        <v>5.8339999999999996</v>
      </c>
      <c r="P201">
        <v>127</v>
      </c>
      <c r="Q201">
        <v>1</v>
      </c>
      <c r="R201">
        <v>0</v>
      </c>
      <c r="S201">
        <v>0</v>
      </c>
      <c r="T201">
        <v>0</v>
      </c>
      <c r="U201">
        <v>5</v>
      </c>
      <c r="V201" t="s">
        <v>23</v>
      </c>
    </row>
    <row r="202" spans="1:22" x14ac:dyDescent="0.25">
      <c r="A202">
        <v>201</v>
      </c>
      <c r="B202">
        <v>0</v>
      </c>
      <c r="C202">
        <v>0</v>
      </c>
      <c r="D202">
        <v>1</v>
      </c>
      <c r="E202">
        <v>0</v>
      </c>
      <c r="F202">
        <v>1</v>
      </c>
      <c r="G202" s="1">
        <v>40913.724432870367</v>
      </c>
      <c r="H202">
        <v>0</v>
      </c>
      <c r="I202">
        <v>0</v>
      </c>
      <c r="J202">
        <v>2</v>
      </c>
      <c r="K202" t="s">
        <v>21</v>
      </c>
      <c r="L202">
        <v>0</v>
      </c>
      <c r="M202">
        <v>0</v>
      </c>
      <c r="N202">
        <v>0</v>
      </c>
      <c r="O202">
        <v>3.21</v>
      </c>
      <c r="P202">
        <v>77</v>
      </c>
      <c r="Q202">
        <v>1</v>
      </c>
      <c r="R202">
        <v>1</v>
      </c>
      <c r="S202">
        <v>0</v>
      </c>
      <c r="T202">
        <v>0</v>
      </c>
      <c r="U202">
        <v>0</v>
      </c>
      <c r="V202" t="s">
        <v>23</v>
      </c>
    </row>
    <row r="203" spans="1:22" x14ac:dyDescent="0.25">
      <c r="A203">
        <v>202</v>
      </c>
      <c r="B203">
        <v>0</v>
      </c>
      <c r="C203">
        <v>0</v>
      </c>
      <c r="D203">
        <v>1</v>
      </c>
      <c r="E203">
        <v>1</v>
      </c>
      <c r="F203">
        <v>1</v>
      </c>
      <c r="G203" s="1">
        <v>40913.736932870372</v>
      </c>
      <c r="H203">
        <v>0</v>
      </c>
      <c r="I203">
        <v>0</v>
      </c>
      <c r="J203">
        <v>0</v>
      </c>
      <c r="K203" t="s">
        <v>21</v>
      </c>
      <c r="L203">
        <v>0</v>
      </c>
      <c r="M203">
        <v>0</v>
      </c>
      <c r="N203">
        <v>0</v>
      </c>
      <c r="O203">
        <v>3.3340000000000001</v>
      </c>
      <c r="P203">
        <v>73</v>
      </c>
      <c r="Q203">
        <v>1</v>
      </c>
      <c r="R203">
        <v>1</v>
      </c>
      <c r="S203">
        <v>1</v>
      </c>
      <c r="T203">
        <v>0</v>
      </c>
      <c r="U203">
        <v>12</v>
      </c>
      <c r="V203" t="s">
        <v>23</v>
      </c>
    </row>
    <row r="204" spans="1:22" x14ac:dyDescent="0.25">
      <c r="A204">
        <v>203</v>
      </c>
      <c r="B204">
        <v>0</v>
      </c>
      <c r="C204">
        <v>0</v>
      </c>
      <c r="D204">
        <v>1</v>
      </c>
      <c r="E204">
        <v>0</v>
      </c>
      <c r="F204">
        <v>0</v>
      </c>
      <c r="G204" s="1">
        <v>40913.791990740741</v>
      </c>
      <c r="H204">
        <v>0</v>
      </c>
      <c r="I204">
        <v>0</v>
      </c>
      <c r="J204">
        <v>0</v>
      </c>
      <c r="K204" t="s">
        <v>21</v>
      </c>
      <c r="L204">
        <v>0</v>
      </c>
      <c r="M204">
        <v>0</v>
      </c>
      <c r="N204">
        <v>0</v>
      </c>
      <c r="O204">
        <v>17.292000000000002</v>
      </c>
      <c r="P204">
        <v>390</v>
      </c>
      <c r="Q204">
        <v>1</v>
      </c>
      <c r="R204">
        <v>0</v>
      </c>
      <c r="S204">
        <v>0</v>
      </c>
      <c r="T204">
        <v>0</v>
      </c>
      <c r="U204">
        <v>29</v>
      </c>
      <c r="V204" t="s">
        <v>23</v>
      </c>
    </row>
    <row r="205" spans="1:22" x14ac:dyDescent="0.25">
      <c r="A205">
        <v>204</v>
      </c>
      <c r="B205">
        <v>0</v>
      </c>
      <c r="C205">
        <v>0</v>
      </c>
      <c r="D205">
        <v>1</v>
      </c>
      <c r="E205">
        <v>0</v>
      </c>
      <c r="F205">
        <v>0</v>
      </c>
      <c r="G205" s="1">
        <v>40913.797314814816</v>
      </c>
      <c r="H205">
        <v>0</v>
      </c>
      <c r="I205">
        <v>0</v>
      </c>
      <c r="J205">
        <v>0</v>
      </c>
      <c r="K205" t="s">
        <v>21</v>
      </c>
      <c r="L205">
        <v>0</v>
      </c>
      <c r="M205">
        <v>0</v>
      </c>
      <c r="N205">
        <v>0</v>
      </c>
      <c r="O205">
        <v>10.004</v>
      </c>
      <c r="P205">
        <v>197</v>
      </c>
      <c r="Q205">
        <v>1</v>
      </c>
      <c r="R205">
        <v>0</v>
      </c>
      <c r="S205">
        <v>0</v>
      </c>
      <c r="T205">
        <v>0</v>
      </c>
      <c r="U205">
        <v>0</v>
      </c>
      <c r="V205" t="s">
        <v>22</v>
      </c>
    </row>
    <row r="206" spans="1:22" x14ac:dyDescent="0.25">
      <c r="A206">
        <v>205</v>
      </c>
      <c r="B206">
        <v>0</v>
      </c>
      <c r="C206">
        <v>0</v>
      </c>
      <c r="D206">
        <v>1</v>
      </c>
      <c r="E206">
        <v>0</v>
      </c>
      <c r="F206">
        <v>0</v>
      </c>
      <c r="G206" s="1">
        <v>40913.833483796298</v>
      </c>
      <c r="H206">
        <v>0</v>
      </c>
      <c r="I206">
        <v>0</v>
      </c>
      <c r="J206">
        <v>0</v>
      </c>
      <c r="K206" t="s">
        <v>21</v>
      </c>
      <c r="L206">
        <v>0</v>
      </c>
      <c r="M206">
        <v>0</v>
      </c>
      <c r="N206">
        <v>2</v>
      </c>
      <c r="O206">
        <v>10.366</v>
      </c>
      <c r="P206">
        <v>198</v>
      </c>
      <c r="Q206">
        <v>1</v>
      </c>
      <c r="R206">
        <v>0</v>
      </c>
      <c r="S206">
        <v>0</v>
      </c>
      <c r="T206">
        <v>0</v>
      </c>
      <c r="U206">
        <v>1</v>
      </c>
      <c r="V206" t="s">
        <v>22</v>
      </c>
    </row>
    <row r="207" spans="1:22" x14ac:dyDescent="0.25">
      <c r="A207">
        <v>206</v>
      </c>
      <c r="B207">
        <v>0</v>
      </c>
      <c r="C207">
        <v>0</v>
      </c>
      <c r="D207">
        <v>1</v>
      </c>
      <c r="E207">
        <v>0</v>
      </c>
      <c r="F207">
        <v>0</v>
      </c>
      <c r="G207" s="1">
        <v>40913.895543981482</v>
      </c>
      <c r="H207">
        <v>0</v>
      </c>
      <c r="I207">
        <v>0</v>
      </c>
      <c r="J207">
        <v>12</v>
      </c>
      <c r="K207" t="s">
        <v>21</v>
      </c>
      <c r="L207">
        <v>0</v>
      </c>
      <c r="M207">
        <v>0</v>
      </c>
      <c r="N207">
        <v>0</v>
      </c>
      <c r="O207">
        <v>14.221</v>
      </c>
      <c r="P207">
        <v>201</v>
      </c>
      <c r="Q207">
        <v>1</v>
      </c>
      <c r="R207">
        <v>0</v>
      </c>
      <c r="S207">
        <v>0</v>
      </c>
      <c r="T207">
        <v>0</v>
      </c>
      <c r="U207">
        <v>24</v>
      </c>
      <c r="V207" t="s">
        <v>23</v>
      </c>
    </row>
    <row r="208" spans="1:22" x14ac:dyDescent="0.25">
      <c r="A208">
        <v>207</v>
      </c>
      <c r="B208">
        <v>0</v>
      </c>
      <c r="C208">
        <v>0</v>
      </c>
      <c r="D208">
        <v>1</v>
      </c>
      <c r="E208">
        <v>0</v>
      </c>
      <c r="F208">
        <v>0</v>
      </c>
      <c r="G208" s="1">
        <v>40914.070960648147</v>
      </c>
      <c r="H208">
        <v>0</v>
      </c>
      <c r="I208">
        <v>0</v>
      </c>
      <c r="J208">
        <v>0</v>
      </c>
      <c r="K208" t="s">
        <v>21</v>
      </c>
      <c r="L208">
        <v>0</v>
      </c>
      <c r="M208">
        <v>0</v>
      </c>
      <c r="N208">
        <v>0</v>
      </c>
      <c r="O208">
        <v>13.484</v>
      </c>
      <c r="P208">
        <v>255</v>
      </c>
      <c r="Q208">
        <v>1</v>
      </c>
      <c r="R208">
        <v>0</v>
      </c>
      <c r="S208">
        <v>0</v>
      </c>
      <c r="T208">
        <v>0</v>
      </c>
      <c r="U208">
        <v>45</v>
      </c>
      <c r="V208" t="s">
        <v>23</v>
      </c>
    </row>
    <row r="209" spans="1:22" x14ac:dyDescent="0.25">
      <c r="A209">
        <v>208</v>
      </c>
      <c r="B209">
        <v>0</v>
      </c>
      <c r="C209">
        <v>0</v>
      </c>
      <c r="D209">
        <v>1</v>
      </c>
      <c r="E209">
        <v>0</v>
      </c>
      <c r="F209">
        <v>0</v>
      </c>
      <c r="G209" s="1">
        <v>40914.082233796296</v>
      </c>
      <c r="H209">
        <v>1</v>
      </c>
      <c r="I209">
        <v>1</v>
      </c>
      <c r="J209">
        <v>0</v>
      </c>
      <c r="K209" t="s">
        <v>21</v>
      </c>
      <c r="L209">
        <v>0</v>
      </c>
      <c r="M209">
        <v>0</v>
      </c>
      <c r="N209">
        <v>0</v>
      </c>
      <c r="O209">
        <v>7.9740000000000002</v>
      </c>
      <c r="P209">
        <v>104</v>
      </c>
      <c r="Q209">
        <v>0</v>
      </c>
      <c r="R209">
        <v>0</v>
      </c>
      <c r="S209">
        <v>0</v>
      </c>
      <c r="T209">
        <v>0</v>
      </c>
      <c r="U209">
        <v>0</v>
      </c>
      <c r="V209" t="s">
        <v>24</v>
      </c>
    </row>
    <row r="210" spans="1:22" x14ac:dyDescent="0.25">
      <c r="A210">
        <v>209</v>
      </c>
      <c r="B210">
        <v>0</v>
      </c>
      <c r="C210">
        <v>0</v>
      </c>
      <c r="D210">
        <v>1</v>
      </c>
      <c r="E210">
        <v>0</v>
      </c>
      <c r="F210">
        <v>0</v>
      </c>
      <c r="G210" s="1">
        <v>40914.224004629628</v>
      </c>
      <c r="H210">
        <v>0</v>
      </c>
      <c r="I210">
        <v>0</v>
      </c>
      <c r="J210">
        <v>0</v>
      </c>
      <c r="K210" t="s">
        <v>21</v>
      </c>
      <c r="L210">
        <v>0</v>
      </c>
      <c r="M210">
        <v>0</v>
      </c>
      <c r="N210">
        <v>0</v>
      </c>
      <c r="O210">
        <v>4.7919999999999998</v>
      </c>
      <c r="P210">
        <v>104</v>
      </c>
      <c r="Q210">
        <v>1</v>
      </c>
      <c r="R210">
        <v>0</v>
      </c>
      <c r="S210">
        <v>0</v>
      </c>
      <c r="T210">
        <v>0</v>
      </c>
      <c r="U210">
        <v>0</v>
      </c>
      <c r="V210" t="s">
        <v>23</v>
      </c>
    </row>
    <row r="211" spans="1:22" x14ac:dyDescent="0.25">
      <c r="A211">
        <v>210</v>
      </c>
      <c r="B211">
        <v>0</v>
      </c>
      <c r="C211">
        <v>0</v>
      </c>
      <c r="D211">
        <v>1</v>
      </c>
      <c r="E211">
        <v>0</v>
      </c>
      <c r="F211">
        <v>0</v>
      </c>
      <c r="G211" s="1">
        <v>40914.2425</v>
      </c>
      <c r="H211">
        <v>0</v>
      </c>
      <c r="I211">
        <v>0</v>
      </c>
      <c r="J211">
        <v>4</v>
      </c>
      <c r="K211" t="s">
        <v>21</v>
      </c>
      <c r="L211">
        <v>0</v>
      </c>
      <c r="M211">
        <v>0</v>
      </c>
      <c r="N211">
        <v>0</v>
      </c>
      <c r="O211">
        <v>49.042000000000002</v>
      </c>
      <c r="P211">
        <v>828</v>
      </c>
      <c r="Q211">
        <v>1</v>
      </c>
      <c r="R211">
        <v>0</v>
      </c>
      <c r="S211">
        <v>0</v>
      </c>
      <c r="T211">
        <v>0</v>
      </c>
      <c r="U211">
        <v>1</v>
      </c>
      <c r="V211" t="s">
        <v>23</v>
      </c>
    </row>
    <row r="212" spans="1:22" x14ac:dyDescent="0.25">
      <c r="A212">
        <v>211</v>
      </c>
      <c r="B212">
        <v>0</v>
      </c>
      <c r="C212">
        <v>1</v>
      </c>
      <c r="D212">
        <v>1</v>
      </c>
      <c r="E212">
        <v>0</v>
      </c>
      <c r="F212">
        <v>0</v>
      </c>
      <c r="G212" s="1">
        <v>40914.281273148146</v>
      </c>
      <c r="H212">
        <v>0</v>
      </c>
      <c r="I212">
        <v>0</v>
      </c>
      <c r="J212">
        <v>0</v>
      </c>
      <c r="K212" t="s">
        <v>21</v>
      </c>
      <c r="L212">
        <v>0</v>
      </c>
      <c r="M212">
        <v>0</v>
      </c>
      <c r="N212">
        <v>0</v>
      </c>
      <c r="O212">
        <v>3.9430000000000001</v>
      </c>
      <c r="P212">
        <v>47</v>
      </c>
      <c r="Q212">
        <v>0</v>
      </c>
      <c r="R212">
        <v>0</v>
      </c>
      <c r="S212">
        <v>0</v>
      </c>
      <c r="T212">
        <v>0</v>
      </c>
      <c r="U212">
        <v>0</v>
      </c>
      <c r="V212" t="s">
        <v>23</v>
      </c>
    </row>
    <row r="213" spans="1:22" x14ac:dyDescent="0.25">
      <c r="A213">
        <v>212</v>
      </c>
      <c r="B213">
        <v>0</v>
      </c>
      <c r="C213">
        <v>0</v>
      </c>
      <c r="D213">
        <v>1</v>
      </c>
      <c r="E213">
        <v>0</v>
      </c>
      <c r="F213">
        <v>0</v>
      </c>
      <c r="G213" s="1">
        <v>40914.331886574073</v>
      </c>
      <c r="H213">
        <v>0</v>
      </c>
      <c r="I213">
        <v>0</v>
      </c>
      <c r="J213">
        <v>0</v>
      </c>
      <c r="K213" t="s">
        <v>21</v>
      </c>
      <c r="L213">
        <v>0</v>
      </c>
      <c r="M213">
        <v>0</v>
      </c>
      <c r="N213">
        <v>0</v>
      </c>
      <c r="O213">
        <v>5.0659999999999998</v>
      </c>
      <c r="P213">
        <v>106</v>
      </c>
      <c r="Q213">
        <v>1</v>
      </c>
      <c r="R213">
        <v>0</v>
      </c>
      <c r="S213">
        <v>1</v>
      </c>
      <c r="T213">
        <v>0</v>
      </c>
      <c r="U213">
        <v>0</v>
      </c>
      <c r="V213" t="s">
        <v>23</v>
      </c>
    </row>
    <row r="214" spans="1:22" x14ac:dyDescent="0.25">
      <c r="A214">
        <v>213</v>
      </c>
      <c r="B214">
        <v>0</v>
      </c>
      <c r="C214">
        <v>0</v>
      </c>
      <c r="D214">
        <v>1</v>
      </c>
      <c r="E214">
        <v>0</v>
      </c>
      <c r="F214">
        <v>0</v>
      </c>
      <c r="G214" s="1">
        <v>40914.335763888892</v>
      </c>
      <c r="H214">
        <v>0</v>
      </c>
      <c r="I214">
        <v>0</v>
      </c>
      <c r="J214">
        <v>4</v>
      </c>
      <c r="K214" t="s">
        <v>21</v>
      </c>
      <c r="L214">
        <v>1</v>
      </c>
      <c r="M214">
        <v>0</v>
      </c>
      <c r="N214">
        <v>0</v>
      </c>
      <c r="O214">
        <v>7.734</v>
      </c>
      <c r="P214">
        <v>192</v>
      </c>
      <c r="Q214">
        <v>1</v>
      </c>
      <c r="R214">
        <v>0</v>
      </c>
      <c r="S214">
        <v>0</v>
      </c>
      <c r="T214">
        <v>0</v>
      </c>
      <c r="U214">
        <v>6</v>
      </c>
      <c r="V214" t="s">
        <v>23</v>
      </c>
    </row>
    <row r="215" spans="1:22" x14ac:dyDescent="0.25">
      <c r="A215">
        <v>214</v>
      </c>
      <c r="B215">
        <v>0</v>
      </c>
      <c r="C215">
        <v>0</v>
      </c>
      <c r="D215">
        <v>1</v>
      </c>
      <c r="E215">
        <v>0</v>
      </c>
      <c r="F215">
        <v>0</v>
      </c>
      <c r="G215" s="1">
        <v>40914.353217592594</v>
      </c>
      <c r="H215">
        <v>0</v>
      </c>
      <c r="I215">
        <v>0</v>
      </c>
      <c r="J215">
        <v>2</v>
      </c>
      <c r="K215" t="s">
        <v>21</v>
      </c>
      <c r="L215">
        <v>0</v>
      </c>
      <c r="M215">
        <v>0</v>
      </c>
      <c r="N215">
        <v>0</v>
      </c>
      <c r="O215">
        <v>22.344000000000001</v>
      </c>
      <c r="P215">
        <v>411</v>
      </c>
      <c r="Q215">
        <v>1</v>
      </c>
      <c r="R215">
        <v>0</v>
      </c>
      <c r="S215">
        <v>0</v>
      </c>
      <c r="T215">
        <v>0</v>
      </c>
      <c r="U215">
        <v>49</v>
      </c>
      <c r="V215" t="s">
        <v>23</v>
      </c>
    </row>
    <row r="216" spans="1:22" x14ac:dyDescent="0.25">
      <c r="A216">
        <v>215</v>
      </c>
      <c r="B216">
        <v>0</v>
      </c>
      <c r="C216">
        <v>0</v>
      </c>
      <c r="D216">
        <v>1</v>
      </c>
      <c r="E216">
        <v>0</v>
      </c>
      <c r="F216">
        <v>0</v>
      </c>
      <c r="G216" s="1">
        <v>40914.412256944444</v>
      </c>
      <c r="H216">
        <v>0</v>
      </c>
      <c r="I216">
        <v>0</v>
      </c>
      <c r="J216">
        <v>10</v>
      </c>
      <c r="K216" t="s">
        <v>21</v>
      </c>
      <c r="L216">
        <v>0</v>
      </c>
      <c r="M216">
        <v>0</v>
      </c>
      <c r="N216">
        <v>0</v>
      </c>
      <c r="O216">
        <v>8.6660000000000004</v>
      </c>
      <c r="P216">
        <v>145</v>
      </c>
      <c r="Q216">
        <v>1</v>
      </c>
      <c r="R216">
        <v>0</v>
      </c>
      <c r="S216">
        <v>1</v>
      </c>
      <c r="T216">
        <v>0</v>
      </c>
      <c r="U216">
        <v>8</v>
      </c>
      <c r="V216" t="s">
        <v>23</v>
      </c>
    </row>
    <row r="217" spans="1:22" x14ac:dyDescent="0.25">
      <c r="A217">
        <v>216</v>
      </c>
      <c r="B217">
        <v>1</v>
      </c>
      <c r="C217">
        <v>0</v>
      </c>
      <c r="D217">
        <v>1</v>
      </c>
      <c r="E217">
        <v>0</v>
      </c>
      <c r="F217">
        <v>0</v>
      </c>
      <c r="G217" s="1">
        <v>40914.440636574072</v>
      </c>
      <c r="H217">
        <v>0</v>
      </c>
      <c r="I217">
        <v>0</v>
      </c>
      <c r="J217">
        <v>0</v>
      </c>
      <c r="K217" t="s">
        <v>21</v>
      </c>
      <c r="L217">
        <v>0</v>
      </c>
      <c r="M217">
        <v>0</v>
      </c>
      <c r="N217">
        <v>0</v>
      </c>
      <c r="O217">
        <v>1.8220000000000001</v>
      </c>
      <c r="P217">
        <v>48</v>
      </c>
      <c r="Q217">
        <v>0</v>
      </c>
      <c r="R217">
        <v>0</v>
      </c>
      <c r="S217">
        <v>0</v>
      </c>
      <c r="T217">
        <v>0</v>
      </c>
      <c r="U217">
        <v>0</v>
      </c>
      <c r="V217" t="s">
        <v>23</v>
      </c>
    </row>
    <row r="218" spans="1:22" x14ac:dyDescent="0.25">
      <c r="A218">
        <v>217</v>
      </c>
      <c r="B218">
        <v>1</v>
      </c>
      <c r="C218">
        <v>0</v>
      </c>
      <c r="D218">
        <v>1</v>
      </c>
      <c r="E218">
        <v>0</v>
      </c>
      <c r="F218">
        <v>0</v>
      </c>
      <c r="G218" s="1">
        <v>40914.440636574072</v>
      </c>
      <c r="H218">
        <v>0</v>
      </c>
      <c r="I218">
        <v>0</v>
      </c>
      <c r="J218">
        <v>0</v>
      </c>
      <c r="K218" t="s">
        <v>21</v>
      </c>
      <c r="L218">
        <v>0</v>
      </c>
      <c r="M218">
        <v>0</v>
      </c>
      <c r="N218">
        <v>0</v>
      </c>
      <c r="O218">
        <v>1E-3</v>
      </c>
      <c r="P218">
        <v>1</v>
      </c>
      <c r="Q218">
        <v>0</v>
      </c>
      <c r="R218">
        <v>0</v>
      </c>
      <c r="S218">
        <v>0</v>
      </c>
      <c r="T218">
        <v>0</v>
      </c>
      <c r="U218">
        <v>0</v>
      </c>
      <c r="V218" t="s">
        <v>24</v>
      </c>
    </row>
    <row r="219" spans="1:22" x14ac:dyDescent="0.25">
      <c r="A219">
        <v>218</v>
      </c>
      <c r="B219">
        <v>0</v>
      </c>
      <c r="C219">
        <v>1</v>
      </c>
      <c r="D219">
        <v>1</v>
      </c>
      <c r="E219">
        <v>35</v>
      </c>
      <c r="F219">
        <v>0</v>
      </c>
      <c r="G219" s="1">
        <v>40914.44976851852</v>
      </c>
      <c r="H219">
        <v>0</v>
      </c>
      <c r="I219">
        <v>0</v>
      </c>
      <c r="J219">
        <v>0</v>
      </c>
      <c r="K219" t="s">
        <v>21</v>
      </c>
      <c r="L219">
        <v>0</v>
      </c>
      <c r="M219">
        <v>0</v>
      </c>
      <c r="N219">
        <v>0</v>
      </c>
      <c r="O219">
        <v>5.2229999999999999</v>
      </c>
      <c r="P219">
        <v>91</v>
      </c>
      <c r="Q219">
        <v>0</v>
      </c>
      <c r="R219">
        <v>0</v>
      </c>
      <c r="S219">
        <v>0</v>
      </c>
      <c r="T219">
        <v>0</v>
      </c>
      <c r="U219">
        <v>0</v>
      </c>
      <c r="V219" t="s">
        <v>23</v>
      </c>
    </row>
    <row r="220" spans="1:22" x14ac:dyDescent="0.25">
      <c r="A220">
        <v>219</v>
      </c>
      <c r="B220">
        <v>0</v>
      </c>
      <c r="C220">
        <v>0</v>
      </c>
      <c r="D220">
        <v>1</v>
      </c>
      <c r="E220">
        <v>0</v>
      </c>
      <c r="F220">
        <v>0</v>
      </c>
      <c r="G220" s="1">
        <v>40914.487175925926</v>
      </c>
      <c r="H220">
        <v>0</v>
      </c>
      <c r="I220">
        <v>0</v>
      </c>
      <c r="J220">
        <v>0</v>
      </c>
      <c r="K220" t="s">
        <v>21</v>
      </c>
      <c r="L220">
        <v>0</v>
      </c>
      <c r="M220">
        <v>0</v>
      </c>
      <c r="N220">
        <v>0</v>
      </c>
      <c r="O220">
        <v>3.8719999999999999</v>
      </c>
      <c r="P220">
        <v>89</v>
      </c>
      <c r="Q220">
        <v>1</v>
      </c>
      <c r="R220">
        <v>0</v>
      </c>
      <c r="S220">
        <v>0</v>
      </c>
      <c r="T220">
        <v>0</v>
      </c>
      <c r="U220">
        <v>0</v>
      </c>
      <c r="V220" t="s">
        <v>22</v>
      </c>
    </row>
    <row r="221" spans="1:22" x14ac:dyDescent="0.25">
      <c r="A221">
        <v>220</v>
      </c>
      <c r="B221">
        <v>0</v>
      </c>
      <c r="C221">
        <v>1</v>
      </c>
      <c r="D221">
        <v>1</v>
      </c>
      <c r="E221">
        <v>0</v>
      </c>
      <c r="F221">
        <v>0</v>
      </c>
      <c r="G221" s="1">
        <v>40914.510266203702</v>
      </c>
      <c r="H221">
        <v>0</v>
      </c>
      <c r="I221">
        <v>0</v>
      </c>
      <c r="J221">
        <v>0</v>
      </c>
      <c r="K221" t="s">
        <v>21</v>
      </c>
      <c r="L221">
        <v>0</v>
      </c>
      <c r="M221">
        <v>0</v>
      </c>
      <c r="N221">
        <v>0</v>
      </c>
      <c r="O221">
        <v>4.415</v>
      </c>
      <c r="P221">
        <v>61</v>
      </c>
      <c r="Q221">
        <v>0</v>
      </c>
      <c r="R221">
        <v>0</v>
      </c>
      <c r="S221">
        <v>0</v>
      </c>
      <c r="T221">
        <v>0</v>
      </c>
      <c r="U221">
        <v>1</v>
      </c>
      <c r="V221" t="s">
        <v>23</v>
      </c>
    </row>
    <row r="222" spans="1:22" x14ac:dyDescent="0.25">
      <c r="A222">
        <v>221</v>
      </c>
      <c r="B222">
        <v>0</v>
      </c>
      <c r="C222">
        <v>0</v>
      </c>
      <c r="D222">
        <v>1</v>
      </c>
      <c r="E222">
        <v>0</v>
      </c>
      <c r="F222">
        <v>1</v>
      </c>
      <c r="G222" s="1">
        <v>40914.548171296294</v>
      </c>
      <c r="H222">
        <v>0</v>
      </c>
      <c r="I222">
        <v>0</v>
      </c>
      <c r="J222">
        <v>0</v>
      </c>
      <c r="K222" t="s">
        <v>21</v>
      </c>
      <c r="L222">
        <v>0</v>
      </c>
      <c r="M222">
        <v>0</v>
      </c>
      <c r="N222">
        <v>0</v>
      </c>
      <c r="O222">
        <v>2.1739999999999999</v>
      </c>
      <c r="P222">
        <v>49</v>
      </c>
      <c r="Q222">
        <v>1</v>
      </c>
      <c r="R222">
        <v>1</v>
      </c>
      <c r="S222">
        <v>0</v>
      </c>
      <c r="T222">
        <v>0</v>
      </c>
      <c r="U222">
        <v>2</v>
      </c>
      <c r="V222" t="s">
        <v>23</v>
      </c>
    </row>
    <row r="223" spans="1:22" x14ac:dyDescent="0.25">
      <c r="A223">
        <v>222</v>
      </c>
      <c r="B223">
        <v>0</v>
      </c>
      <c r="C223">
        <v>0</v>
      </c>
      <c r="D223">
        <v>1</v>
      </c>
      <c r="E223">
        <v>0</v>
      </c>
      <c r="F223">
        <v>1</v>
      </c>
      <c r="G223" s="1">
        <v>40914.548900462964</v>
      </c>
      <c r="H223">
        <v>0</v>
      </c>
      <c r="I223">
        <v>0</v>
      </c>
      <c r="J223">
        <v>0</v>
      </c>
      <c r="K223" t="s">
        <v>21</v>
      </c>
      <c r="L223">
        <v>0</v>
      </c>
      <c r="M223">
        <v>0</v>
      </c>
      <c r="N223">
        <v>0</v>
      </c>
      <c r="O223">
        <v>0.36799999999999999</v>
      </c>
      <c r="P223">
        <v>12</v>
      </c>
      <c r="Q223">
        <v>1</v>
      </c>
      <c r="R223">
        <v>0</v>
      </c>
      <c r="S223">
        <v>0</v>
      </c>
      <c r="T223">
        <v>0</v>
      </c>
      <c r="U223">
        <v>0</v>
      </c>
      <c r="V223" t="s">
        <v>23</v>
      </c>
    </row>
    <row r="224" spans="1:22" x14ac:dyDescent="0.25">
      <c r="A224">
        <v>223</v>
      </c>
      <c r="B224">
        <v>0</v>
      </c>
      <c r="C224">
        <v>0</v>
      </c>
      <c r="D224">
        <v>1</v>
      </c>
      <c r="E224">
        <v>0</v>
      </c>
      <c r="F224">
        <v>1</v>
      </c>
      <c r="G224" s="1">
        <v>40914.55431712963</v>
      </c>
      <c r="H224">
        <v>0</v>
      </c>
      <c r="I224">
        <v>0</v>
      </c>
      <c r="J224">
        <v>0</v>
      </c>
      <c r="K224" t="s">
        <v>21</v>
      </c>
      <c r="L224">
        <v>0</v>
      </c>
      <c r="M224">
        <v>0</v>
      </c>
      <c r="N224">
        <v>0</v>
      </c>
      <c r="O224">
        <v>1.5669999999999999</v>
      </c>
      <c r="P224">
        <v>48</v>
      </c>
      <c r="Q224">
        <v>1</v>
      </c>
      <c r="R224">
        <v>1</v>
      </c>
      <c r="S224">
        <v>0</v>
      </c>
      <c r="T224">
        <v>0</v>
      </c>
      <c r="U224">
        <v>0</v>
      </c>
      <c r="V224" t="s">
        <v>23</v>
      </c>
    </row>
    <row r="225" spans="1:22" x14ac:dyDescent="0.25">
      <c r="A225">
        <v>224</v>
      </c>
      <c r="B225">
        <v>0</v>
      </c>
      <c r="C225">
        <v>0</v>
      </c>
      <c r="D225">
        <v>1</v>
      </c>
      <c r="E225">
        <v>0</v>
      </c>
      <c r="F225">
        <v>1</v>
      </c>
      <c r="G225" s="1">
        <v>40914.555381944447</v>
      </c>
      <c r="H225">
        <v>0</v>
      </c>
      <c r="I225">
        <v>0</v>
      </c>
      <c r="J225">
        <v>0</v>
      </c>
      <c r="K225" t="s">
        <v>21</v>
      </c>
      <c r="L225">
        <v>0</v>
      </c>
      <c r="M225">
        <v>0</v>
      </c>
      <c r="N225">
        <v>0</v>
      </c>
      <c r="O225">
        <v>1.1599999999999999</v>
      </c>
      <c r="P225">
        <v>34</v>
      </c>
      <c r="Q225">
        <v>1</v>
      </c>
      <c r="R225">
        <v>1</v>
      </c>
      <c r="S225">
        <v>0</v>
      </c>
      <c r="T225">
        <v>0</v>
      </c>
      <c r="U225">
        <v>0</v>
      </c>
      <c r="V225" t="s">
        <v>23</v>
      </c>
    </row>
    <row r="226" spans="1:22" x14ac:dyDescent="0.25">
      <c r="A226">
        <v>225</v>
      </c>
      <c r="B226">
        <v>0</v>
      </c>
      <c r="C226">
        <v>0</v>
      </c>
      <c r="D226">
        <v>1</v>
      </c>
      <c r="E226">
        <v>0</v>
      </c>
      <c r="F226">
        <v>0</v>
      </c>
      <c r="G226" s="1">
        <v>40914.556967592594</v>
      </c>
      <c r="H226">
        <v>0</v>
      </c>
      <c r="I226">
        <v>0</v>
      </c>
      <c r="J226">
        <v>0</v>
      </c>
      <c r="K226" t="s">
        <v>21</v>
      </c>
      <c r="L226">
        <v>0</v>
      </c>
      <c r="M226">
        <v>0</v>
      </c>
      <c r="N226">
        <v>2</v>
      </c>
      <c r="O226">
        <v>10.366</v>
      </c>
      <c r="P226">
        <v>198</v>
      </c>
      <c r="Q226">
        <v>1</v>
      </c>
      <c r="R226">
        <v>0</v>
      </c>
      <c r="S226">
        <v>0</v>
      </c>
      <c r="T226">
        <v>0</v>
      </c>
      <c r="U226">
        <v>1</v>
      </c>
      <c r="V226" t="s">
        <v>22</v>
      </c>
    </row>
    <row r="227" spans="1:22" x14ac:dyDescent="0.25">
      <c r="A227">
        <v>226</v>
      </c>
      <c r="B227">
        <v>0</v>
      </c>
      <c r="C227">
        <v>0</v>
      </c>
      <c r="D227">
        <v>1</v>
      </c>
      <c r="E227">
        <v>0</v>
      </c>
      <c r="F227">
        <v>1</v>
      </c>
      <c r="G227" s="1">
        <v>40914.566678240742</v>
      </c>
      <c r="H227">
        <v>0</v>
      </c>
      <c r="I227">
        <v>0</v>
      </c>
      <c r="J227">
        <v>0</v>
      </c>
      <c r="K227" t="s">
        <v>21</v>
      </c>
      <c r="L227">
        <v>0</v>
      </c>
      <c r="M227">
        <v>0</v>
      </c>
      <c r="N227">
        <v>0</v>
      </c>
      <c r="O227">
        <v>0.441</v>
      </c>
      <c r="P227">
        <v>16</v>
      </c>
      <c r="Q227">
        <v>1</v>
      </c>
      <c r="R227">
        <v>1</v>
      </c>
      <c r="S227">
        <v>0</v>
      </c>
      <c r="T227">
        <v>0</v>
      </c>
      <c r="U227">
        <v>0</v>
      </c>
      <c r="V227" t="s">
        <v>23</v>
      </c>
    </row>
    <row r="228" spans="1:22" x14ac:dyDescent="0.25">
      <c r="A228">
        <v>227</v>
      </c>
      <c r="B228">
        <v>0</v>
      </c>
      <c r="C228">
        <v>0</v>
      </c>
      <c r="D228">
        <v>1</v>
      </c>
      <c r="E228">
        <v>0</v>
      </c>
      <c r="F228">
        <v>1</v>
      </c>
      <c r="G228" s="1">
        <v>40914.56958333333</v>
      </c>
      <c r="H228">
        <v>0</v>
      </c>
      <c r="I228">
        <v>0</v>
      </c>
      <c r="J228">
        <v>0</v>
      </c>
      <c r="K228" t="s">
        <v>21</v>
      </c>
      <c r="L228">
        <v>0</v>
      </c>
      <c r="M228">
        <v>0</v>
      </c>
      <c r="N228">
        <v>0</v>
      </c>
      <c r="O228">
        <v>0.122</v>
      </c>
      <c r="P228">
        <v>7</v>
      </c>
      <c r="Q228">
        <v>0</v>
      </c>
      <c r="R228">
        <v>1</v>
      </c>
      <c r="S228">
        <v>0</v>
      </c>
      <c r="T228">
        <v>0</v>
      </c>
      <c r="U228">
        <v>0</v>
      </c>
      <c r="V228" t="s">
        <v>23</v>
      </c>
    </row>
    <row r="229" spans="1:22" x14ac:dyDescent="0.25">
      <c r="A229">
        <v>228</v>
      </c>
      <c r="B229">
        <v>0</v>
      </c>
      <c r="C229">
        <v>1</v>
      </c>
      <c r="D229">
        <v>1</v>
      </c>
      <c r="E229">
        <v>0</v>
      </c>
      <c r="F229">
        <v>0</v>
      </c>
      <c r="G229" s="1">
        <v>40914.593634259261</v>
      </c>
      <c r="H229">
        <v>0</v>
      </c>
      <c r="I229">
        <v>0</v>
      </c>
      <c r="J229">
        <v>0</v>
      </c>
      <c r="K229" t="s">
        <v>21</v>
      </c>
      <c r="L229">
        <v>0</v>
      </c>
      <c r="M229">
        <v>0</v>
      </c>
      <c r="N229">
        <v>0</v>
      </c>
      <c r="O229">
        <v>9.9610000000000003</v>
      </c>
      <c r="P229">
        <v>210</v>
      </c>
      <c r="Q229">
        <v>1</v>
      </c>
      <c r="R229">
        <v>0</v>
      </c>
      <c r="S229">
        <v>0</v>
      </c>
      <c r="T229">
        <v>0</v>
      </c>
      <c r="U229">
        <v>0</v>
      </c>
      <c r="V229" t="s">
        <v>22</v>
      </c>
    </row>
    <row r="230" spans="1:22" x14ac:dyDescent="0.25">
      <c r="A230">
        <v>229</v>
      </c>
      <c r="B230">
        <v>0</v>
      </c>
      <c r="C230">
        <v>0</v>
      </c>
      <c r="D230">
        <v>1</v>
      </c>
      <c r="E230">
        <v>0</v>
      </c>
      <c r="F230">
        <v>0</v>
      </c>
      <c r="G230" s="1">
        <v>40914.61824074074</v>
      </c>
      <c r="H230">
        <v>0</v>
      </c>
      <c r="I230">
        <v>0</v>
      </c>
      <c r="J230">
        <v>0</v>
      </c>
      <c r="K230" t="s">
        <v>21</v>
      </c>
      <c r="L230">
        <v>0</v>
      </c>
      <c r="M230">
        <v>0</v>
      </c>
      <c r="N230">
        <v>0</v>
      </c>
      <c r="O230">
        <v>3.2429999999999999</v>
      </c>
      <c r="P230">
        <v>37</v>
      </c>
      <c r="Q230">
        <v>1</v>
      </c>
      <c r="R230">
        <v>0</v>
      </c>
      <c r="S230">
        <v>0</v>
      </c>
      <c r="T230">
        <v>0</v>
      </c>
      <c r="U230">
        <v>1</v>
      </c>
      <c r="V230" t="s">
        <v>23</v>
      </c>
    </row>
    <row r="231" spans="1:22" x14ac:dyDescent="0.25">
      <c r="A231">
        <v>230</v>
      </c>
      <c r="B231">
        <v>1</v>
      </c>
      <c r="C231">
        <v>0</v>
      </c>
      <c r="D231">
        <v>1</v>
      </c>
      <c r="E231">
        <v>0</v>
      </c>
      <c r="F231">
        <v>0</v>
      </c>
      <c r="G231" s="1">
        <v>40914.621874999997</v>
      </c>
      <c r="H231">
        <v>0</v>
      </c>
      <c r="I231">
        <v>0</v>
      </c>
      <c r="J231">
        <v>1</v>
      </c>
      <c r="K231" t="s">
        <v>21</v>
      </c>
      <c r="L231">
        <v>0</v>
      </c>
      <c r="M231">
        <v>0</v>
      </c>
      <c r="N231">
        <v>0</v>
      </c>
      <c r="O231">
        <v>0.46800000000000003</v>
      </c>
      <c r="P231">
        <v>17</v>
      </c>
      <c r="Q231">
        <v>0</v>
      </c>
      <c r="R231">
        <v>0</v>
      </c>
      <c r="S231">
        <v>0</v>
      </c>
      <c r="T231">
        <v>0</v>
      </c>
      <c r="U231">
        <v>0</v>
      </c>
      <c r="V231" t="s">
        <v>22</v>
      </c>
    </row>
    <row r="232" spans="1:22" x14ac:dyDescent="0.25">
      <c r="A232">
        <v>231</v>
      </c>
      <c r="B232">
        <v>0</v>
      </c>
      <c r="C232">
        <v>0</v>
      </c>
      <c r="D232">
        <v>1</v>
      </c>
      <c r="E232">
        <v>0</v>
      </c>
      <c r="F232">
        <v>0</v>
      </c>
      <c r="G232" s="1">
        <v>40914.645474537036</v>
      </c>
      <c r="H232">
        <v>0</v>
      </c>
      <c r="I232">
        <v>0</v>
      </c>
      <c r="J232">
        <v>0</v>
      </c>
      <c r="K232" t="s">
        <v>21</v>
      </c>
      <c r="L232">
        <v>0</v>
      </c>
      <c r="M232">
        <v>0</v>
      </c>
      <c r="N232">
        <v>0</v>
      </c>
      <c r="O232">
        <v>33.630000000000003</v>
      </c>
      <c r="P232">
        <v>375</v>
      </c>
      <c r="Q232">
        <v>1</v>
      </c>
      <c r="R232">
        <v>0</v>
      </c>
      <c r="S232">
        <v>0</v>
      </c>
      <c r="T232">
        <v>0</v>
      </c>
      <c r="U232">
        <v>8</v>
      </c>
      <c r="V232" t="s">
        <v>23</v>
      </c>
    </row>
    <row r="233" spans="1:22" x14ac:dyDescent="0.25">
      <c r="A233">
        <v>232</v>
      </c>
      <c r="B233">
        <v>0</v>
      </c>
      <c r="C233">
        <v>0</v>
      </c>
      <c r="D233">
        <v>1</v>
      </c>
      <c r="E233">
        <v>0</v>
      </c>
      <c r="F233">
        <v>0</v>
      </c>
      <c r="G233" s="1">
        <v>40914.737222222226</v>
      </c>
      <c r="H233">
        <v>0</v>
      </c>
      <c r="I233">
        <v>0</v>
      </c>
      <c r="J233">
        <v>0</v>
      </c>
      <c r="K233" t="s">
        <v>21</v>
      </c>
      <c r="L233">
        <v>0</v>
      </c>
      <c r="M233">
        <v>0</v>
      </c>
      <c r="N233">
        <v>0</v>
      </c>
      <c r="O233">
        <v>8.7629999999999999</v>
      </c>
      <c r="P233">
        <v>145</v>
      </c>
      <c r="Q233">
        <v>1</v>
      </c>
      <c r="R233">
        <v>0</v>
      </c>
      <c r="S233">
        <v>0</v>
      </c>
      <c r="T233">
        <v>0</v>
      </c>
      <c r="U233">
        <v>3</v>
      </c>
      <c r="V233" t="s">
        <v>23</v>
      </c>
    </row>
    <row r="234" spans="1:22" x14ac:dyDescent="0.25">
      <c r="A234">
        <v>233</v>
      </c>
      <c r="B234">
        <v>0</v>
      </c>
      <c r="C234">
        <v>0</v>
      </c>
      <c r="D234">
        <v>1</v>
      </c>
      <c r="E234">
        <v>0</v>
      </c>
      <c r="F234">
        <v>0</v>
      </c>
      <c r="G234" s="1">
        <v>40914.765162037038</v>
      </c>
      <c r="H234">
        <v>0</v>
      </c>
      <c r="I234">
        <v>0</v>
      </c>
      <c r="J234">
        <v>0</v>
      </c>
      <c r="K234" t="s">
        <v>21</v>
      </c>
      <c r="L234">
        <v>0</v>
      </c>
      <c r="M234">
        <v>0</v>
      </c>
      <c r="N234">
        <v>0</v>
      </c>
      <c r="O234">
        <v>3.2709999999999999</v>
      </c>
      <c r="P234">
        <v>64</v>
      </c>
      <c r="Q234">
        <v>1</v>
      </c>
      <c r="R234">
        <v>0</v>
      </c>
      <c r="S234">
        <v>0</v>
      </c>
      <c r="T234">
        <v>0</v>
      </c>
      <c r="U234">
        <v>4</v>
      </c>
      <c r="V234" t="s">
        <v>24</v>
      </c>
    </row>
    <row r="235" spans="1:22" x14ac:dyDescent="0.25">
      <c r="A235">
        <v>234</v>
      </c>
      <c r="B235">
        <v>1</v>
      </c>
      <c r="C235">
        <v>0</v>
      </c>
      <c r="D235">
        <v>1</v>
      </c>
      <c r="E235">
        <v>0</v>
      </c>
      <c r="F235">
        <v>0</v>
      </c>
      <c r="G235" s="1">
        <v>40914.824745370373</v>
      </c>
      <c r="H235">
        <v>0</v>
      </c>
      <c r="I235">
        <v>0</v>
      </c>
      <c r="J235">
        <v>1</v>
      </c>
      <c r="K235" t="s">
        <v>21</v>
      </c>
      <c r="L235">
        <v>0</v>
      </c>
      <c r="M235">
        <v>0</v>
      </c>
      <c r="N235">
        <v>0</v>
      </c>
      <c r="O235">
        <v>1.046</v>
      </c>
      <c r="P235">
        <v>26</v>
      </c>
      <c r="Q235">
        <v>1</v>
      </c>
      <c r="R235">
        <v>0</v>
      </c>
      <c r="S235">
        <v>0</v>
      </c>
      <c r="T235">
        <v>0</v>
      </c>
      <c r="U235">
        <v>1</v>
      </c>
      <c r="V235" t="s">
        <v>23</v>
      </c>
    </row>
    <row r="236" spans="1:22" x14ac:dyDescent="0.25">
      <c r="A236">
        <v>235</v>
      </c>
      <c r="B236">
        <v>1</v>
      </c>
      <c r="C236">
        <v>0</v>
      </c>
      <c r="D236">
        <v>1</v>
      </c>
      <c r="E236">
        <v>0</v>
      </c>
      <c r="F236">
        <v>0</v>
      </c>
      <c r="G236" s="1">
        <v>40915.163831018515</v>
      </c>
      <c r="H236">
        <v>0</v>
      </c>
      <c r="I236">
        <v>0</v>
      </c>
      <c r="J236">
        <v>0</v>
      </c>
      <c r="K236" t="s">
        <v>21</v>
      </c>
      <c r="L236">
        <v>0</v>
      </c>
      <c r="M236">
        <v>0</v>
      </c>
      <c r="N236">
        <v>0</v>
      </c>
      <c r="O236">
        <v>4.1619999999999999</v>
      </c>
      <c r="P236">
        <v>2</v>
      </c>
      <c r="Q236">
        <v>0</v>
      </c>
      <c r="R236">
        <v>0</v>
      </c>
      <c r="S236">
        <v>0</v>
      </c>
      <c r="T236">
        <v>0</v>
      </c>
      <c r="U236">
        <v>0</v>
      </c>
      <c r="V236" t="s">
        <v>24</v>
      </c>
    </row>
    <row r="237" spans="1:22" x14ac:dyDescent="0.25">
      <c r="A237">
        <v>236</v>
      </c>
      <c r="B237">
        <v>0</v>
      </c>
      <c r="C237">
        <v>0</v>
      </c>
      <c r="D237">
        <v>1</v>
      </c>
      <c r="E237">
        <v>0</v>
      </c>
      <c r="F237">
        <v>0</v>
      </c>
      <c r="G237" s="1">
        <v>40915.189236111109</v>
      </c>
      <c r="H237">
        <v>0</v>
      </c>
      <c r="I237">
        <v>0</v>
      </c>
      <c r="J237">
        <v>0</v>
      </c>
      <c r="K237" t="s">
        <v>21</v>
      </c>
      <c r="L237">
        <v>0</v>
      </c>
      <c r="M237">
        <v>0</v>
      </c>
      <c r="N237">
        <v>0</v>
      </c>
      <c r="O237">
        <v>6.7240000000000002</v>
      </c>
      <c r="P237">
        <v>114</v>
      </c>
      <c r="Q237">
        <v>1</v>
      </c>
      <c r="R237">
        <v>0</v>
      </c>
      <c r="S237">
        <v>0</v>
      </c>
      <c r="T237">
        <v>0</v>
      </c>
      <c r="U237">
        <v>1</v>
      </c>
      <c r="V237" t="s">
        <v>23</v>
      </c>
    </row>
    <row r="238" spans="1:22" x14ac:dyDescent="0.25">
      <c r="A238">
        <v>237</v>
      </c>
      <c r="B238">
        <v>0</v>
      </c>
      <c r="C238">
        <v>0</v>
      </c>
      <c r="D238">
        <v>1</v>
      </c>
      <c r="E238">
        <v>0</v>
      </c>
      <c r="F238">
        <v>0</v>
      </c>
      <c r="G238" s="1">
        <v>40915.197418981479</v>
      </c>
      <c r="H238">
        <v>0</v>
      </c>
      <c r="I238">
        <v>0</v>
      </c>
      <c r="J238">
        <v>0</v>
      </c>
      <c r="K238" t="s">
        <v>21</v>
      </c>
      <c r="L238">
        <v>0</v>
      </c>
      <c r="M238">
        <v>0</v>
      </c>
      <c r="N238">
        <v>0</v>
      </c>
      <c r="O238">
        <v>9.6349999999999998</v>
      </c>
      <c r="P238">
        <v>164</v>
      </c>
      <c r="Q238">
        <v>1</v>
      </c>
      <c r="R238">
        <v>0</v>
      </c>
      <c r="S238">
        <v>0</v>
      </c>
      <c r="T238">
        <v>0</v>
      </c>
      <c r="U238">
        <v>1</v>
      </c>
      <c r="V238" t="s">
        <v>23</v>
      </c>
    </row>
    <row r="239" spans="1:22" x14ac:dyDescent="0.25">
      <c r="A239">
        <v>238</v>
      </c>
      <c r="B239">
        <v>0</v>
      </c>
      <c r="C239">
        <v>0</v>
      </c>
      <c r="D239">
        <v>1</v>
      </c>
      <c r="E239">
        <v>0</v>
      </c>
      <c r="F239">
        <v>0</v>
      </c>
      <c r="G239" s="1">
        <v>40915.221145833333</v>
      </c>
      <c r="H239">
        <v>0</v>
      </c>
      <c r="I239">
        <v>0</v>
      </c>
      <c r="J239">
        <v>0</v>
      </c>
      <c r="K239" t="s">
        <v>21</v>
      </c>
      <c r="L239">
        <v>0</v>
      </c>
      <c r="M239">
        <v>0</v>
      </c>
      <c r="N239">
        <v>0</v>
      </c>
      <c r="O239">
        <v>8.5350000000000001</v>
      </c>
      <c r="P239">
        <v>208</v>
      </c>
      <c r="Q239">
        <v>1</v>
      </c>
      <c r="R239">
        <v>0</v>
      </c>
      <c r="S239">
        <v>0</v>
      </c>
      <c r="T239">
        <v>0</v>
      </c>
      <c r="U239">
        <v>0</v>
      </c>
      <c r="V239" t="s">
        <v>23</v>
      </c>
    </row>
    <row r="240" spans="1:22" x14ac:dyDescent="0.25">
      <c r="A240">
        <v>239</v>
      </c>
      <c r="B240">
        <v>0</v>
      </c>
      <c r="C240">
        <v>0</v>
      </c>
      <c r="D240">
        <v>1</v>
      </c>
      <c r="E240">
        <v>0</v>
      </c>
      <c r="F240">
        <v>0</v>
      </c>
      <c r="G240" s="1">
        <v>40915.223194444443</v>
      </c>
      <c r="H240">
        <v>0</v>
      </c>
      <c r="I240">
        <v>0</v>
      </c>
      <c r="J240">
        <v>0</v>
      </c>
      <c r="K240" t="s">
        <v>21</v>
      </c>
      <c r="L240">
        <v>0</v>
      </c>
      <c r="M240">
        <v>0</v>
      </c>
      <c r="N240">
        <v>0</v>
      </c>
      <c r="O240">
        <v>16.042999999999999</v>
      </c>
      <c r="P240">
        <v>256</v>
      </c>
      <c r="Q240">
        <v>1</v>
      </c>
      <c r="R240">
        <v>0</v>
      </c>
      <c r="S240">
        <v>0</v>
      </c>
      <c r="T240">
        <v>0</v>
      </c>
      <c r="U240">
        <v>1</v>
      </c>
      <c r="V240" t="s">
        <v>23</v>
      </c>
    </row>
    <row r="241" spans="1:22" x14ac:dyDescent="0.25">
      <c r="A241">
        <v>240</v>
      </c>
      <c r="B241">
        <v>0</v>
      </c>
      <c r="C241">
        <v>0</v>
      </c>
      <c r="D241">
        <v>1</v>
      </c>
      <c r="E241">
        <v>0</v>
      </c>
      <c r="F241">
        <v>0</v>
      </c>
      <c r="G241" s="1">
        <v>40915.227870370371</v>
      </c>
      <c r="H241">
        <v>0</v>
      </c>
      <c r="I241">
        <v>0</v>
      </c>
      <c r="J241">
        <v>0</v>
      </c>
      <c r="K241" t="s">
        <v>21</v>
      </c>
      <c r="L241">
        <v>0</v>
      </c>
      <c r="M241">
        <v>0</v>
      </c>
      <c r="N241">
        <v>0</v>
      </c>
      <c r="O241">
        <v>7.5149999999999997</v>
      </c>
      <c r="P241">
        <v>126</v>
      </c>
      <c r="Q241">
        <v>1</v>
      </c>
      <c r="R241">
        <v>0</v>
      </c>
      <c r="S241">
        <v>0</v>
      </c>
      <c r="T241">
        <v>0</v>
      </c>
      <c r="U241">
        <v>1</v>
      </c>
      <c r="V241" t="s">
        <v>23</v>
      </c>
    </row>
    <row r="242" spans="1:22" x14ac:dyDescent="0.25">
      <c r="A242">
        <v>241</v>
      </c>
      <c r="B242">
        <v>0</v>
      </c>
      <c r="C242">
        <v>0</v>
      </c>
      <c r="D242">
        <v>1</v>
      </c>
      <c r="E242">
        <v>0</v>
      </c>
      <c r="F242">
        <v>0</v>
      </c>
      <c r="G242" s="1">
        <v>40915.235949074071</v>
      </c>
      <c r="H242">
        <v>0</v>
      </c>
      <c r="I242">
        <v>0</v>
      </c>
      <c r="J242">
        <v>0</v>
      </c>
      <c r="K242" t="s">
        <v>21</v>
      </c>
      <c r="L242">
        <v>0</v>
      </c>
      <c r="M242">
        <v>0</v>
      </c>
      <c r="N242">
        <v>0</v>
      </c>
      <c r="O242">
        <v>16.021999999999998</v>
      </c>
      <c r="P242">
        <v>255</v>
      </c>
      <c r="Q242">
        <v>1</v>
      </c>
      <c r="R242">
        <v>0</v>
      </c>
      <c r="S242">
        <v>0</v>
      </c>
      <c r="T242">
        <v>0</v>
      </c>
      <c r="U242">
        <v>1</v>
      </c>
      <c r="V242" t="s">
        <v>23</v>
      </c>
    </row>
    <row r="243" spans="1:22" x14ac:dyDescent="0.25">
      <c r="A243">
        <v>242</v>
      </c>
      <c r="B243">
        <v>0</v>
      </c>
      <c r="C243">
        <v>0</v>
      </c>
      <c r="D243">
        <v>1</v>
      </c>
      <c r="E243">
        <v>0</v>
      </c>
      <c r="F243">
        <v>1</v>
      </c>
      <c r="G243" s="1">
        <v>40915.247939814813</v>
      </c>
      <c r="H243">
        <v>0</v>
      </c>
      <c r="I243">
        <v>0</v>
      </c>
      <c r="J243">
        <v>4</v>
      </c>
      <c r="K243" t="s">
        <v>21</v>
      </c>
      <c r="L243">
        <v>0</v>
      </c>
      <c r="M243">
        <v>0</v>
      </c>
      <c r="N243">
        <v>0</v>
      </c>
      <c r="O243">
        <v>2.0880000000000001</v>
      </c>
      <c r="P243">
        <v>29</v>
      </c>
      <c r="Q243">
        <v>1</v>
      </c>
      <c r="R243">
        <v>0</v>
      </c>
      <c r="S243">
        <v>0</v>
      </c>
      <c r="T243">
        <v>0</v>
      </c>
      <c r="U243">
        <v>0</v>
      </c>
      <c r="V243" t="s">
        <v>22</v>
      </c>
    </row>
    <row r="244" spans="1:22" x14ac:dyDescent="0.25">
      <c r="A244">
        <v>243</v>
      </c>
      <c r="B244">
        <v>0</v>
      </c>
      <c r="C244">
        <v>1</v>
      </c>
      <c r="D244">
        <v>1</v>
      </c>
      <c r="E244">
        <v>0</v>
      </c>
      <c r="F244">
        <v>1</v>
      </c>
      <c r="G244" s="1">
        <v>40915.276631944442</v>
      </c>
      <c r="H244">
        <v>1</v>
      </c>
      <c r="I244">
        <v>1</v>
      </c>
      <c r="J244">
        <v>0</v>
      </c>
      <c r="K244" t="s">
        <v>21</v>
      </c>
      <c r="L244">
        <v>0</v>
      </c>
      <c r="M244">
        <v>0</v>
      </c>
      <c r="N244">
        <v>0</v>
      </c>
      <c r="O244">
        <v>7.335</v>
      </c>
      <c r="P244">
        <v>251</v>
      </c>
      <c r="Q244">
        <v>1</v>
      </c>
      <c r="R244">
        <v>0</v>
      </c>
      <c r="S244">
        <v>0</v>
      </c>
      <c r="T244">
        <v>0</v>
      </c>
      <c r="U244">
        <v>6</v>
      </c>
      <c r="V244" t="s">
        <v>22</v>
      </c>
    </row>
    <row r="245" spans="1:22" x14ac:dyDescent="0.25">
      <c r="A245">
        <v>244</v>
      </c>
      <c r="B245">
        <v>0</v>
      </c>
      <c r="C245">
        <v>0</v>
      </c>
      <c r="D245">
        <v>1</v>
      </c>
      <c r="E245">
        <v>0</v>
      </c>
      <c r="F245">
        <v>0</v>
      </c>
      <c r="G245" s="1">
        <v>40915.285752314812</v>
      </c>
      <c r="H245">
        <v>0</v>
      </c>
      <c r="I245">
        <v>0</v>
      </c>
      <c r="J245">
        <v>0</v>
      </c>
      <c r="K245" t="s">
        <v>21</v>
      </c>
      <c r="L245">
        <v>0</v>
      </c>
      <c r="M245">
        <v>0</v>
      </c>
      <c r="N245">
        <v>0</v>
      </c>
      <c r="O245">
        <v>6.8319999999999999</v>
      </c>
      <c r="P245">
        <v>116</v>
      </c>
      <c r="Q245">
        <v>1</v>
      </c>
      <c r="R245">
        <v>0</v>
      </c>
      <c r="S245">
        <v>0</v>
      </c>
      <c r="T245">
        <v>0</v>
      </c>
      <c r="U245">
        <v>1</v>
      </c>
      <c r="V245" t="s">
        <v>23</v>
      </c>
    </row>
    <row r="246" spans="1:22" x14ac:dyDescent="0.25">
      <c r="A246">
        <v>245</v>
      </c>
      <c r="B246">
        <v>0</v>
      </c>
      <c r="C246">
        <v>0</v>
      </c>
      <c r="D246">
        <v>1</v>
      </c>
      <c r="E246">
        <v>0</v>
      </c>
      <c r="F246">
        <v>1</v>
      </c>
      <c r="G246" s="1">
        <v>40915.302372685182</v>
      </c>
      <c r="H246">
        <v>0</v>
      </c>
      <c r="I246">
        <v>0</v>
      </c>
      <c r="J246">
        <v>4</v>
      </c>
      <c r="K246" t="s">
        <v>21</v>
      </c>
      <c r="L246">
        <v>0</v>
      </c>
      <c r="M246">
        <v>0</v>
      </c>
      <c r="N246">
        <v>0</v>
      </c>
      <c r="O246">
        <v>4.6070000000000002</v>
      </c>
      <c r="P246">
        <v>84</v>
      </c>
      <c r="Q246">
        <v>1</v>
      </c>
      <c r="R246">
        <v>1</v>
      </c>
      <c r="S246">
        <v>0</v>
      </c>
      <c r="T246">
        <v>0</v>
      </c>
      <c r="U246">
        <v>2</v>
      </c>
      <c r="V246" t="s">
        <v>22</v>
      </c>
    </row>
    <row r="247" spans="1:22" x14ac:dyDescent="0.25">
      <c r="A247">
        <v>246</v>
      </c>
      <c r="B247">
        <v>0</v>
      </c>
      <c r="C247">
        <v>0</v>
      </c>
      <c r="D247">
        <v>1</v>
      </c>
      <c r="E247">
        <v>0</v>
      </c>
      <c r="F247">
        <v>1</v>
      </c>
      <c r="G247" s="1">
        <v>40915.303993055553</v>
      </c>
      <c r="H247">
        <v>0</v>
      </c>
      <c r="I247">
        <v>0</v>
      </c>
      <c r="J247">
        <v>0</v>
      </c>
      <c r="K247" t="s">
        <v>21</v>
      </c>
      <c r="L247">
        <v>0</v>
      </c>
      <c r="M247">
        <v>0</v>
      </c>
      <c r="N247">
        <v>0</v>
      </c>
      <c r="O247">
        <v>0.78900000000000003</v>
      </c>
      <c r="P247">
        <v>22</v>
      </c>
      <c r="Q247">
        <v>0</v>
      </c>
      <c r="R247">
        <v>1</v>
      </c>
      <c r="S247">
        <v>0</v>
      </c>
      <c r="T247">
        <v>0</v>
      </c>
      <c r="U247">
        <v>0</v>
      </c>
      <c r="V247" t="s">
        <v>23</v>
      </c>
    </row>
    <row r="248" spans="1:22" x14ac:dyDescent="0.25">
      <c r="A248">
        <v>247</v>
      </c>
      <c r="B248">
        <v>0</v>
      </c>
      <c r="C248">
        <v>1</v>
      </c>
      <c r="D248">
        <v>1</v>
      </c>
      <c r="E248">
        <v>0</v>
      </c>
      <c r="F248">
        <v>0</v>
      </c>
      <c r="G248" s="1">
        <v>40915.305659722224</v>
      </c>
      <c r="H248">
        <v>0</v>
      </c>
      <c r="I248">
        <v>0</v>
      </c>
      <c r="J248">
        <v>0</v>
      </c>
      <c r="K248" t="s">
        <v>21</v>
      </c>
      <c r="L248">
        <v>0</v>
      </c>
      <c r="M248">
        <v>0</v>
      </c>
      <c r="N248">
        <v>0</v>
      </c>
      <c r="O248">
        <v>5.3390000000000004</v>
      </c>
      <c r="P248">
        <v>95</v>
      </c>
      <c r="Q248">
        <v>1</v>
      </c>
      <c r="R248">
        <v>0</v>
      </c>
      <c r="S248">
        <v>0</v>
      </c>
      <c r="T248">
        <v>0</v>
      </c>
      <c r="U248">
        <v>4</v>
      </c>
      <c r="V248" t="s">
        <v>22</v>
      </c>
    </row>
    <row r="249" spans="1:22" x14ac:dyDescent="0.25">
      <c r="A249">
        <v>248</v>
      </c>
      <c r="B249">
        <v>0</v>
      </c>
      <c r="C249">
        <v>0</v>
      </c>
      <c r="D249">
        <v>1</v>
      </c>
      <c r="E249">
        <v>0</v>
      </c>
      <c r="F249">
        <v>0</v>
      </c>
      <c r="G249" s="1">
        <v>40915.333437499998</v>
      </c>
      <c r="H249">
        <v>0</v>
      </c>
      <c r="I249">
        <v>0</v>
      </c>
      <c r="J249">
        <v>8</v>
      </c>
      <c r="K249" t="s">
        <v>21</v>
      </c>
      <c r="L249">
        <v>1</v>
      </c>
      <c r="M249">
        <v>0</v>
      </c>
      <c r="N249">
        <v>0</v>
      </c>
      <c r="O249">
        <v>10.016999999999999</v>
      </c>
      <c r="P249">
        <v>238</v>
      </c>
      <c r="Q249">
        <v>1</v>
      </c>
      <c r="R249">
        <v>0</v>
      </c>
      <c r="S249">
        <v>0</v>
      </c>
      <c r="T249">
        <v>0</v>
      </c>
      <c r="U249">
        <v>7</v>
      </c>
      <c r="V249" t="s">
        <v>23</v>
      </c>
    </row>
    <row r="250" spans="1:22" x14ac:dyDescent="0.25">
      <c r="A250">
        <v>249</v>
      </c>
      <c r="B250">
        <v>0</v>
      </c>
      <c r="C250">
        <v>0</v>
      </c>
      <c r="D250">
        <v>1</v>
      </c>
      <c r="E250">
        <v>0</v>
      </c>
      <c r="F250">
        <v>0</v>
      </c>
      <c r="G250" s="1">
        <v>40915.337546296294</v>
      </c>
      <c r="H250">
        <v>0</v>
      </c>
      <c r="I250">
        <v>0</v>
      </c>
      <c r="J250">
        <v>0</v>
      </c>
      <c r="K250" t="s">
        <v>21</v>
      </c>
      <c r="L250">
        <v>0</v>
      </c>
      <c r="M250">
        <v>0</v>
      </c>
      <c r="N250">
        <v>0</v>
      </c>
      <c r="O250">
        <v>6.8460000000000001</v>
      </c>
      <c r="P250">
        <v>116</v>
      </c>
      <c r="Q250">
        <v>1</v>
      </c>
      <c r="R250">
        <v>0</v>
      </c>
      <c r="S250">
        <v>0</v>
      </c>
      <c r="T250">
        <v>0</v>
      </c>
      <c r="U250">
        <v>1</v>
      </c>
      <c r="V250" t="s">
        <v>23</v>
      </c>
    </row>
    <row r="251" spans="1:22" x14ac:dyDescent="0.25">
      <c r="A251">
        <v>250</v>
      </c>
      <c r="B251">
        <v>1</v>
      </c>
      <c r="C251">
        <v>0</v>
      </c>
      <c r="D251">
        <v>1</v>
      </c>
      <c r="E251">
        <v>4</v>
      </c>
      <c r="F251">
        <v>0</v>
      </c>
      <c r="G251" s="1">
        <v>40915.341539351852</v>
      </c>
      <c r="H251">
        <v>0</v>
      </c>
      <c r="I251">
        <v>2</v>
      </c>
      <c r="J251">
        <v>0</v>
      </c>
      <c r="K251" t="s">
        <v>21</v>
      </c>
      <c r="L251">
        <v>0</v>
      </c>
      <c r="M251">
        <v>0</v>
      </c>
      <c r="N251">
        <v>0</v>
      </c>
      <c r="O251">
        <v>0.56000000000000005</v>
      </c>
      <c r="P251">
        <v>24</v>
      </c>
      <c r="Q251">
        <v>0</v>
      </c>
      <c r="R251">
        <v>0</v>
      </c>
      <c r="S251">
        <v>0</v>
      </c>
      <c r="T251">
        <v>0</v>
      </c>
      <c r="U251">
        <v>1</v>
      </c>
      <c r="V251" t="s">
        <v>24</v>
      </c>
    </row>
    <row r="252" spans="1:22" x14ac:dyDescent="0.25">
      <c r="A252">
        <v>251</v>
      </c>
      <c r="B252">
        <v>0</v>
      </c>
      <c r="C252">
        <v>0</v>
      </c>
      <c r="D252">
        <v>1</v>
      </c>
      <c r="E252">
        <v>0</v>
      </c>
      <c r="F252">
        <v>0</v>
      </c>
      <c r="G252" s="1">
        <v>40915.355833333335</v>
      </c>
      <c r="H252">
        <v>0</v>
      </c>
      <c r="I252">
        <v>0</v>
      </c>
      <c r="J252">
        <v>0</v>
      </c>
      <c r="K252" t="s">
        <v>21</v>
      </c>
      <c r="L252">
        <v>0</v>
      </c>
      <c r="M252">
        <v>0</v>
      </c>
      <c r="N252">
        <v>0</v>
      </c>
      <c r="O252">
        <v>15.909000000000001</v>
      </c>
      <c r="P252">
        <v>254</v>
      </c>
      <c r="Q252">
        <v>1</v>
      </c>
      <c r="R252">
        <v>0</v>
      </c>
      <c r="S252">
        <v>0</v>
      </c>
      <c r="T252">
        <v>0</v>
      </c>
      <c r="U252">
        <v>1</v>
      </c>
      <c r="V252" t="s">
        <v>23</v>
      </c>
    </row>
    <row r="253" spans="1:22" x14ac:dyDescent="0.25">
      <c r="A253">
        <v>252</v>
      </c>
      <c r="B253">
        <v>0</v>
      </c>
      <c r="C253">
        <v>0</v>
      </c>
      <c r="D253">
        <v>1</v>
      </c>
      <c r="E253">
        <v>0</v>
      </c>
      <c r="F253">
        <v>0</v>
      </c>
      <c r="G253" s="1">
        <v>40915.357581018521</v>
      </c>
      <c r="H253">
        <v>0</v>
      </c>
      <c r="I253">
        <v>0</v>
      </c>
      <c r="J253">
        <v>0</v>
      </c>
      <c r="K253" t="s">
        <v>21</v>
      </c>
      <c r="L253">
        <v>0</v>
      </c>
      <c r="M253">
        <v>0</v>
      </c>
      <c r="N253">
        <v>0</v>
      </c>
      <c r="O253">
        <v>8.5039999999999996</v>
      </c>
      <c r="P253">
        <v>142</v>
      </c>
      <c r="Q253">
        <v>1</v>
      </c>
      <c r="R253">
        <v>0</v>
      </c>
      <c r="S253">
        <v>0</v>
      </c>
      <c r="T253">
        <v>0</v>
      </c>
      <c r="U253">
        <v>1</v>
      </c>
      <c r="V253" t="s">
        <v>23</v>
      </c>
    </row>
    <row r="254" spans="1:22" x14ac:dyDescent="0.25">
      <c r="A254">
        <v>253</v>
      </c>
      <c r="B254">
        <v>0</v>
      </c>
      <c r="C254">
        <v>1</v>
      </c>
      <c r="D254">
        <v>1</v>
      </c>
      <c r="E254">
        <v>0</v>
      </c>
      <c r="F254">
        <v>0</v>
      </c>
      <c r="G254" s="1">
        <v>40915.387708333335</v>
      </c>
      <c r="H254">
        <v>0</v>
      </c>
      <c r="I254">
        <v>0</v>
      </c>
      <c r="J254">
        <v>0</v>
      </c>
      <c r="K254" t="s">
        <v>21</v>
      </c>
      <c r="L254">
        <v>0</v>
      </c>
      <c r="M254">
        <v>0</v>
      </c>
      <c r="N254">
        <v>0</v>
      </c>
      <c r="O254">
        <v>1.228</v>
      </c>
      <c r="P254">
        <v>30</v>
      </c>
      <c r="Q254">
        <v>0</v>
      </c>
      <c r="R254">
        <v>0</v>
      </c>
      <c r="S254">
        <v>0</v>
      </c>
      <c r="T254">
        <v>0</v>
      </c>
      <c r="U254">
        <v>2</v>
      </c>
      <c r="V254" t="s">
        <v>23</v>
      </c>
    </row>
    <row r="255" spans="1:22" x14ac:dyDescent="0.25">
      <c r="A255">
        <v>254</v>
      </c>
      <c r="B255">
        <v>0</v>
      </c>
      <c r="C255">
        <v>0</v>
      </c>
      <c r="D255">
        <v>1</v>
      </c>
      <c r="E255">
        <v>0</v>
      </c>
      <c r="F255">
        <v>0</v>
      </c>
      <c r="G255" s="1">
        <v>40915.392361111109</v>
      </c>
      <c r="H255">
        <v>0</v>
      </c>
      <c r="I255">
        <v>0</v>
      </c>
      <c r="J255">
        <v>0</v>
      </c>
      <c r="K255" t="s">
        <v>21</v>
      </c>
      <c r="L255">
        <v>0</v>
      </c>
      <c r="M255">
        <v>0</v>
      </c>
      <c r="N255">
        <v>0</v>
      </c>
      <c r="O255">
        <v>6.8540000000000001</v>
      </c>
      <c r="P255">
        <v>116</v>
      </c>
      <c r="Q255">
        <v>1</v>
      </c>
      <c r="R255">
        <v>0</v>
      </c>
      <c r="S255">
        <v>0</v>
      </c>
      <c r="T255">
        <v>0</v>
      </c>
      <c r="U255">
        <v>1</v>
      </c>
      <c r="V255" t="s">
        <v>23</v>
      </c>
    </row>
    <row r="256" spans="1:22" x14ac:dyDescent="0.25">
      <c r="A256">
        <v>255</v>
      </c>
      <c r="B256">
        <v>0</v>
      </c>
      <c r="C256">
        <v>1</v>
      </c>
      <c r="D256">
        <v>1</v>
      </c>
      <c r="E256">
        <v>0</v>
      </c>
      <c r="F256">
        <v>0</v>
      </c>
      <c r="G256" s="1">
        <v>40915.414120370369</v>
      </c>
      <c r="H256">
        <v>0</v>
      </c>
      <c r="I256">
        <v>0</v>
      </c>
      <c r="J256">
        <v>0</v>
      </c>
      <c r="K256" t="s">
        <v>21</v>
      </c>
      <c r="L256">
        <v>0</v>
      </c>
      <c r="M256">
        <v>0</v>
      </c>
      <c r="N256">
        <v>0</v>
      </c>
      <c r="O256">
        <v>1.6830000000000001</v>
      </c>
      <c r="P256">
        <v>34</v>
      </c>
      <c r="Q256">
        <v>1</v>
      </c>
      <c r="R256">
        <v>0</v>
      </c>
      <c r="S256">
        <v>1</v>
      </c>
      <c r="T256">
        <v>0</v>
      </c>
      <c r="U256">
        <v>6</v>
      </c>
      <c r="V256" t="s">
        <v>23</v>
      </c>
    </row>
    <row r="257" spans="1:22" x14ac:dyDescent="0.25">
      <c r="A257">
        <v>256</v>
      </c>
      <c r="B257">
        <v>0</v>
      </c>
      <c r="C257">
        <v>0</v>
      </c>
      <c r="D257">
        <v>1</v>
      </c>
      <c r="E257">
        <v>0</v>
      </c>
      <c r="F257">
        <v>0</v>
      </c>
      <c r="G257" s="1">
        <v>40915.458877314813</v>
      </c>
      <c r="H257">
        <v>0</v>
      </c>
      <c r="I257">
        <v>0</v>
      </c>
      <c r="J257">
        <v>0</v>
      </c>
      <c r="K257" t="s">
        <v>21</v>
      </c>
      <c r="L257">
        <v>0</v>
      </c>
      <c r="M257">
        <v>0</v>
      </c>
      <c r="N257">
        <v>0</v>
      </c>
      <c r="O257">
        <v>8.5530000000000008</v>
      </c>
      <c r="P257">
        <v>143</v>
      </c>
      <c r="Q257">
        <v>1</v>
      </c>
      <c r="R257">
        <v>0</v>
      </c>
      <c r="S257">
        <v>0</v>
      </c>
      <c r="T257">
        <v>0</v>
      </c>
      <c r="U257">
        <v>1</v>
      </c>
      <c r="V257" t="s">
        <v>23</v>
      </c>
    </row>
    <row r="258" spans="1:22" x14ac:dyDescent="0.25">
      <c r="A258">
        <v>257</v>
      </c>
      <c r="B258">
        <v>0</v>
      </c>
      <c r="C258">
        <v>0</v>
      </c>
      <c r="D258">
        <v>1</v>
      </c>
      <c r="E258">
        <v>0</v>
      </c>
      <c r="F258">
        <v>0</v>
      </c>
      <c r="G258" s="1">
        <v>40915.47865740741</v>
      </c>
      <c r="H258">
        <v>0</v>
      </c>
      <c r="I258">
        <v>0</v>
      </c>
      <c r="J258">
        <v>23</v>
      </c>
      <c r="K258" t="s">
        <v>21</v>
      </c>
      <c r="L258">
        <v>0</v>
      </c>
      <c r="M258">
        <v>0</v>
      </c>
      <c r="N258">
        <v>0</v>
      </c>
      <c r="O258">
        <v>17.170000000000002</v>
      </c>
      <c r="P258">
        <v>578</v>
      </c>
      <c r="Q258">
        <v>1</v>
      </c>
      <c r="R258">
        <v>0</v>
      </c>
      <c r="S258">
        <v>0</v>
      </c>
      <c r="T258">
        <v>0</v>
      </c>
      <c r="U258">
        <v>3</v>
      </c>
      <c r="V258" t="s">
        <v>23</v>
      </c>
    </row>
    <row r="259" spans="1:22" x14ac:dyDescent="0.25">
      <c r="A259">
        <v>258</v>
      </c>
      <c r="B259">
        <v>0</v>
      </c>
      <c r="C259">
        <v>0</v>
      </c>
      <c r="D259">
        <v>1</v>
      </c>
      <c r="E259">
        <v>0</v>
      </c>
      <c r="F259">
        <v>0</v>
      </c>
      <c r="G259" s="1">
        <v>40915.47865740741</v>
      </c>
      <c r="H259">
        <v>0</v>
      </c>
      <c r="I259">
        <v>0</v>
      </c>
      <c r="J259">
        <v>0</v>
      </c>
      <c r="K259" t="s">
        <v>21</v>
      </c>
      <c r="L259">
        <v>0</v>
      </c>
      <c r="M259">
        <v>0</v>
      </c>
      <c r="N259">
        <v>0</v>
      </c>
      <c r="O259">
        <v>11.05</v>
      </c>
      <c r="P259">
        <v>260</v>
      </c>
      <c r="Q259">
        <v>1</v>
      </c>
      <c r="R259">
        <v>0</v>
      </c>
      <c r="S259">
        <v>0</v>
      </c>
      <c r="T259">
        <v>0</v>
      </c>
      <c r="U259">
        <v>3</v>
      </c>
      <c r="V259" t="s">
        <v>23</v>
      </c>
    </row>
    <row r="260" spans="1:22" x14ac:dyDescent="0.25">
      <c r="A260">
        <v>259</v>
      </c>
      <c r="B260">
        <v>0</v>
      </c>
      <c r="C260">
        <v>0</v>
      </c>
      <c r="D260">
        <v>1</v>
      </c>
      <c r="E260">
        <v>0</v>
      </c>
      <c r="F260">
        <v>0</v>
      </c>
      <c r="G260" s="1">
        <v>40915.519467592596</v>
      </c>
      <c r="H260">
        <v>0</v>
      </c>
      <c r="I260">
        <v>0</v>
      </c>
      <c r="J260">
        <v>0</v>
      </c>
      <c r="K260" t="s">
        <v>21</v>
      </c>
      <c r="L260">
        <v>0</v>
      </c>
      <c r="M260">
        <v>0</v>
      </c>
      <c r="N260">
        <v>0</v>
      </c>
      <c r="O260">
        <v>8.0020000000000007</v>
      </c>
      <c r="P260">
        <v>134</v>
      </c>
      <c r="Q260">
        <v>1</v>
      </c>
      <c r="R260">
        <v>0</v>
      </c>
      <c r="S260">
        <v>0</v>
      </c>
      <c r="T260">
        <v>0</v>
      </c>
      <c r="U260">
        <v>1</v>
      </c>
      <c r="V260" t="s">
        <v>23</v>
      </c>
    </row>
    <row r="261" spans="1:22" x14ac:dyDescent="0.25">
      <c r="A261">
        <v>260</v>
      </c>
      <c r="B261">
        <v>0</v>
      </c>
      <c r="C261">
        <v>0</v>
      </c>
      <c r="D261">
        <v>1</v>
      </c>
      <c r="E261">
        <v>0</v>
      </c>
      <c r="F261">
        <v>1</v>
      </c>
      <c r="G261" s="1">
        <v>40915.531423611108</v>
      </c>
      <c r="H261">
        <v>0</v>
      </c>
      <c r="I261">
        <v>0</v>
      </c>
      <c r="J261">
        <v>0</v>
      </c>
      <c r="K261" t="s">
        <v>21</v>
      </c>
      <c r="L261">
        <v>0</v>
      </c>
      <c r="M261">
        <v>0</v>
      </c>
      <c r="N261">
        <v>0</v>
      </c>
      <c r="O261">
        <v>2.9369999999999998</v>
      </c>
      <c r="P261">
        <v>64</v>
      </c>
      <c r="Q261">
        <v>0</v>
      </c>
      <c r="R261">
        <v>1</v>
      </c>
      <c r="S261">
        <v>0</v>
      </c>
      <c r="T261">
        <v>0</v>
      </c>
      <c r="U261">
        <v>2</v>
      </c>
      <c r="V261" t="s">
        <v>23</v>
      </c>
    </row>
    <row r="262" spans="1:22" x14ac:dyDescent="0.25">
      <c r="A262">
        <v>261</v>
      </c>
      <c r="B262">
        <v>0</v>
      </c>
      <c r="C262">
        <v>0</v>
      </c>
      <c r="D262">
        <v>1</v>
      </c>
      <c r="E262">
        <v>1</v>
      </c>
      <c r="F262">
        <v>1</v>
      </c>
      <c r="G262" s="1">
        <v>40915.564131944448</v>
      </c>
      <c r="H262">
        <v>0</v>
      </c>
      <c r="I262">
        <v>0</v>
      </c>
      <c r="J262">
        <v>0</v>
      </c>
      <c r="K262" t="s">
        <v>21</v>
      </c>
      <c r="L262">
        <v>0</v>
      </c>
      <c r="M262">
        <v>0</v>
      </c>
      <c r="N262">
        <v>0</v>
      </c>
      <c r="O262">
        <v>6.202</v>
      </c>
      <c r="P262">
        <v>130</v>
      </c>
      <c r="Q262">
        <v>1</v>
      </c>
      <c r="R262">
        <v>1</v>
      </c>
      <c r="S262">
        <v>0</v>
      </c>
      <c r="T262">
        <v>0</v>
      </c>
      <c r="U262">
        <v>6</v>
      </c>
      <c r="V262" t="s">
        <v>22</v>
      </c>
    </row>
    <row r="263" spans="1:22" x14ac:dyDescent="0.25">
      <c r="A263">
        <v>262</v>
      </c>
      <c r="B263">
        <v>0</v>
      </c>
      <c r="C263">
        <v>0</v>
      </c>
      <c r="D263">
        <v>1</v>
      </c>
      <c r="E263">
        <v>0</v>
      </c>
      <c r="F263">
        <v>0</v>
      </c>
      <c r="G263" s="1">
        <v>40915.570335648146</v>
      </c>
      <c r="H263">
        <v>0</v>
      </c>
      <c r="I263">
        <v>0</v>
      </c>
      <c r="J263">
        <v>0</v>
      </c>
      <c r="K263" t="s">
        <v>21</v>
      </c>
      <c r="L263">
        <v>0</v>
      </c>
      <c r="M263">
        <v>0</v>
      </c>
      <c r="N263">
        <v>0</v>
      </c>
      <c r="O263">
        <v>16.204000000000001</v>
      </c>
      <c r="P263">
        <v>257</v>
      </c>
      <c r="Q263">
        <v>1</v>
      </c>
      <c r="R263">
        <v>0</v>
      </c>
      <c r="S263">
        <v>0</v>
      </c>
      <c r="T263">
        <v>0</v>
      </c>
      <c r="U263">
        <v>1</v>
      </c>
      <c r="V263" t="s">
        <v>23</v>
      </c>
    </row>
    <row r="264" spans="1:22" x14ac:dyDescent="0.25">
      <c r="A264">
        <v>263</v>
      </c>
      <c r="B264">
        <v>0</v>
      </c>
      <c r="C264">
        <v>0</v>
      </c>
      <c r="D264">
        <v>1</v>
      </c>
      <c r="E264">
        <v>1</v>
      </c>
      <c r="F264">
        <v>1</v>
      </c>
      <c r="G264" s="1">
        <v>40915.588541666664</v>
      </c>
      <c r="H264">
        <v>0</v>
      </c>
      <c r="I264">
        <v>0</v>
      </c>
      <c r="J264">
        <v>0</v>
      </c>
      <c r="K264" t="s">
        <v>21</v>
      </c>
      <c r="L264">
        <v>0</v>
      </c>
      <c r="M264">
        <v>0</v>
      </c>
      <c r="N264">
        <v>0</v>
      </c>
      <c r="O264">
        <v>3.3879999999999999</v>
      </c>
      <c r="P264">
        <v>77</v>
      </c>
      <c r="Q264">
        <v>1</v>
      </c>
      <c r="R264">
        <v>1</v>
      </c>
      <c r="S264">
        <v>1</v>
      </c>
      <c r="T264">
        <v>0</v>
      </c>
      <c r="U264">
        <v>10</v>
      </c>
      <c r="V264" t="s">
        <v>23</v>
      </c>
    </row>
    <row r="265" spans="1:22" x14ac:dyDescent="0.25">
      <c r="A265">
        <v>264</v>
      </c>
      <c r="B265">
        <v>0</v>
      </c>
      <c r="C265">
        <v>0</v>
      </c>
      <c r="D265">
        <v>1</v>
      </c>
      <c r="E265">
        <v>1</v>
      </c>
      <c r="F265">
        <v>0</v>
      </c>
      <c r="G265" s="1">
        <v>40915.598692129628</v>
      </c>
      <c r="H265">
        <v>0</v>
      </c>
      <c r="I265">
        <v>0</v>
      </c>
      <c r="J265">
        <v>0</v>
      </c>
      <c r="K265" t="s">
        <v>21</v>
      </c>
      <c r="L265">
        <v>0</v>
      </c>
      <c r="M265">
        <v>0</v>
      </c>
      <c r="N265">
        <v>0</v>
      </c>
      <c r="O265">
        <v>7.39</v>
      </c>
      <c r="P265">
        <v>101</v>
      </c>
      <c r="Q265">
        <v>1</v>
      </c>
      <c r="R265">
        <v>1</v>
      </c>
      <c r="S265">
        <v>0</v>
      </c>
      <c r="T265">
        <v>0</v>
      </c>
      <c r="U265">
        <v>6</v>
      </c>
      <c r="V265" t="s">
        <v>22</v>
      </c>
    </row>
    <row r="266" spans="1:22" x14ac:dyDescent="0.25">
      <c r="A266">
        <v>265</v>
      </c>
      <c r="B266">
        <v>0</v>
      </c>
      <c r="C266">
        <v>0</v>
      </c>
      <c r="D266">
        <v>1</v>
      </c>
      <c r="E266">
        <v>1</v>
      </c>
      <c r="F266">
        <v>0</v>
      </c>
      <c r="G266" s="1">
        <v>40915.611759259256</v>
      </c>
      <c r="H266">
        <v>0</v>
      </c>
      <c r="I266">
        <v>0</v>
      </c>
      <c r="J266">
        <v>0</v>
      </c>
      <c r="K266" t="s">
        <v>21</v>
      </c>
      <c r="L266">
        <v>0</v>
      </c>
      <c r="M266">
        <v>0</v>
      </c>
      <c r="N266">
        <v>0</v>
      </c>
      <c r="O266">
        <v>4.4649999999999999</v>
      </c>
      <c r="P266">
        <v>102</v>
      </c>
      <c r="Q266">
        <v>1</v>
      </c>
      <c r="R266">
        <v>1</v>
      </c>
      <c r="S266">
        <v>1</v>
      </c>
      <c r="T266">
        <v>0</v>
      </c>
      <c r="U266">
        <v>10</v>
      </c>
      <c r="V266" t="s">
        <v>23</v>
      </c>
    </row>
    <row r="267" spans="1:22" x14ac:dyDescent="0.25">
      <c r="A267">
        <v>266</v>
      </c>
      <c r="B267">
        <v>0</v>
      </c>
      <c r="C267">
        <v>0</v>
      </c>
      <c r="D267">
        <v>1</v>
      </c>
      <c r="E267">
        <v>0</v>
      </c>
      <c r="F267">
        <v>0</v>
      </c>
      <c r="G267" s="1">
        <v>40915.661932870367</v>
      </c>
      <c r="H267">
        <v>0</v>
      </c>
      <c r="I267">
        <v>0</v>
      </c>
      <c r="J267">
        <v>0</v>
      </c>
      <c r="K267" t="s">
        <v>21</v>
      </c>
      <c r="L267">
        <v>0</v>
      </c>
      <c r="M267">
        <v>0</v>
      </c>
      <c r="N267">
        <v>0</v>
      </c>
      <c r="O267">
        <v>8.6929999999999996</v>
      </c>
      <c r="P267">
        <v>175</v>
      </c>
      <c r="Q267">
        <v>1</v>
      </c>
      <c r="R267">
        <v>0</v>
      </c>
      <c r="S267">
        <v>0</v>
      </c>
      <c r="T267">
        <v>0</v>
      </c>
      <c r="U267">
        <v>0</v>
      </c>
      <c r="V267" t="s">
        <v>22</v>
      </c>
    </row>
    <row r="268" spans="1:22" x14ac:dyDescent="0.25">
      <c r="A268">
        <v>267</v>
      </c>
      <c r="B268">
        <v>1</v>
      </c>
      <c r="C268">
        <v>0</v>
      </c>
      <c r="D268">
        <v>1</v>
      </c>
      <c r="E268">
        <v>0</v>
      </c>
      <c r="F268">
        <v>0</v>
      </c>
      <c r="G268" s="1">
        <v>40915.704050925924</v>
      </c>
      <c r="H268">
        <v>0</v>
      </c>
      <c r="I268">
        <v>0</v>
      </c>
      <c r="J268">
        <v>0</v>
      </c>
      <c r="K268" t="s">
        <v>25</v>
      </c>
      <c r="L268">
        <v>0</v>
      </c>
      <c r="M268">
        <v>0</v>
      </c>
      <c r="N268">
        <v>0</v>
      </c>
      <c r="O268">
        <v>1.35</v>
      </c>
      <c r="P268">
        <v>49</v>
      </c>
      <c r="Q268">
        <v>0</v>
      </c>
      <c r="R268">
        <v>0</v>
      </c>
      <c r="S268">
        <v>1</v>
      </c>
      <c r="T268">
        <v>0</v>
      </c>
      <c r="U268">
        <v>0</v>
      </c>
      <c r="V268" t="s">
        <v>23</v>
      </c>
    </row>
    <row r="269" spans="1:22" x14ac:dyDescent="0.25">
      <c r="A269">
        <v>268</v>
      </c>
      <c r="B269">
        <v>0</v>
      </c>
      <c r="C269">
        <v>0</v>
      </c>
      <c r="D269">
        <v>1</v>
      </c>
      <c r="E269">
        <v>1</v>
      </c>
      <c r="F269">
        <v>1</v>
      </c>
      <c r="G269" s="1">
        <v>40915.744988425926</v>
      </c>
      <c r="H269">
        <v>0</v>
      </c>
      <c r="I269">
        <v>0</v>
      </c>
      <c r="J269">
        <v>0</v>
      </c>
      <c r="K269" t="s">
        <v>21</v>
      </c>
      <c r="L269">
        <v>0</v>
      </c>
      <c r="M269">
        <v>0</v>
      </c>
      <c r="N269">
        <v>0</v>
      </c>
      <c r="O269">
        <v>7.4109999999999996</v>
      </c>
      <c r="P269">
        <v>178</v>
      </c>
      <c r="Q269">
        <v>1</v>
      </c>
      <c r="R269">
        <v>1</v>
      </c>
      <c r="S269">
        <v>1</v>
      </c>
      <c r="T269">
        <v>0</v>
      </c>
      <c r="U269">
        <v>14</v>
      </c>
      <c r="V269" t="s">
        <v>23</v>
      </c>
    </row>
    <row r="270" spans="1:22" x14ac:dyDescent="0.25">
      <c r="A270">
        <v>269</v>
      </c>
      <c r="B270">
        <v>1</v>
      </c>
      <c r="C270">
        <v>0</v>
      </c>
      <c r="D270">
        <v>1</v>
      </c>
      <c r="E270">
        <v>0</v>
      </c>
      <c r="F270">
        <v>0</v>
      </c>
      <c r="G270" s="1">
        <v>40915.757280092592</v>
      </c>
      <c r="H270">
        <v>0</v>
      </c>
      <c r="I270">
        <v>0</v>
      </c>
      <c r="J270">
        <v>0</v>
      </c>
      <c r="K270" t="s">
        <v>25</v>
      </c>
      <c r="L270">
        <v>0</v>
      </c>
      <c r="M270">
        <v>0</v>
      </c>
      <c r="N270">
        <v>0</v>
      </c>
      <c r="O270">
        <v>1.35</v>
      </c>
      <c r="P270">
        <v>49</v>
      </c>
      <c r="Q270">
        <v>0</v>
      </c>
      <c r="R270">
        <v>1</v>
      </c>
      <c r="S270">
        <v>1</v>
      </c>
      <c r="T270">
        <v>0</v>
      </c>
      <c r="U270">
        <v>0</v>
      </c>
      <c r="V270" t="s">
        <v>23</v>
      </c>
    </row>
    <row r="271" spans="1:22" x14ac:dyDescent="0.25">
      <c r="A271">
        <v>270</v>
      </c>
      <c r="B271">
        <v>0</v>
      </c>
      <c r="C271">
        <v>0</v>
      </c>
      <c r="D271">
        <v>1</v>
      </c>
      <c r="E271">
        <v>0</v>
      </c>
      <c r="F271">
        <v>0</v>
      </c>
      <c r="G271" s="1">
        <v>40916.052071759259</v>
      </c>
      <c r="H271">
        <v>0</v>
      </c>
      <c r="I271">
        <v>0</v>
      </c>
      <c r="J271">
        <v>0</v>
      </c>
      <c r="K271" t="s">
        <v>21</v>
      </c>
      <c r="L271">
        <v>0</v>
      </c>
      <c r="M271">
        <v>0</v>
      </c>
      <c r="N271">
        <v>0</v>
      </c>
      <c r="O271">
        <v>13.337999999999999</v>
      </c>
      <c r="P271">
        <v>255</v>
      </c>
      <c r="Q271">
        <v>1</v>
      </c>
      <c r="R271">
        <v>0</v>
      </c>
      <c r="S271">
        <v>0</v>
      </c>
      <c r="T271">
        <v>0</v>
      </c>
      <c r="U271">
        <v>45</v>
      </c>
      <c r="V271" t="s">
        <v>23</v>
      </c>
    </row>
    <row r="272" spans="1:22" x14ac:dyDescent="0.25">
      <c r="A272">
        <v>271</v>
      </c>
      <c r="B272">
        <v>0</v>
      </c>
      <c r="C272">
        <v>0</v>
      </c>
      <c r="D272">
        <v>1</v>
      </c>
      <c r="E272">
        <v>0</v>
      </c>
      <c r="F272">
        <v>0</v>
      </c>
      <c r="G272" s="1">
        <v>40916.16747685185</v>
      </c>
      <c r="H272">
        <v>0</v>
      </c>
      <c r="I272">
        <v>0</v>
      </c>
      <c r="J272">
        <v>0</v>
      </c>
      <c r="K272" t="s">
        <v>21</v>
      </c>
      <c r="L272">
        <v>0</v>
      </c>
      <c r="M272">
        <v>0</v>
      </c>
      <c r="N272">
        <v>0</v>
      </c>
      <c r="O272">
        <v>6.8040000000000003</v>
      </c>
      <c r="P272">
        <v>115</v>
      </c>
      <c r="Q272">
        <v>1</v>
      </c>
      <c r="R272">
        <v>0</v>
      </c>
      <c r="S272">
        <v>0</v>
      </c>
      <c r="T272">
        <v>0</v>
      </c>
      <c r="U272">
        <v>1</v>
      </c>
      <c r="V272" t="s">
        <v>23</v>
      </c>
    </row>
    <row r="273" spans="1:22" x14ac:dyDescent="0.25">
      <c r="A273">
        <v>272</v>
      </c>
      <c r="B273">
        <v>0</v>
      </c>
      <c r="C273">
        <v>0</v>
      </c>
      <c r="D273">
        <v>1</v>
      </c>
      <c r="E273">
        <v>0</v>
      </c>
      <c r="F273">
        <v>0</v>
      </c>
      <c r="G273" s="1">
        <v>40916.171539351853</v>
      </c>
      <c r="H273">
        <v>0</v>
      </c>
      <c r="I273">
        <v>0</v>
      </c>
      <c r="J273">
        <v>0</v>
      </c>
      <c r="K273" t="s">
        <v>21</v>
      </c>
      <c r="L273">
        <v>0</v>
      </c>
      <c r="M273">
        <v>0</v>
      </c>
      <c r="N273">
        <v>0</v>
      </c>
      <c r="O273">
        <v>6.83</v>
      </c>
      <c r="P273">
        <v>116</v>
      </c>
      <c r="Q273">
        <v>1</v>
      </c>
      <c r="R273">
        <v>0</v>
      </c>
      <c r="S273">
        <v>0</v>
      </c>
      <c r="T273">
        <v>0</v>
      </c>
      <c r="U273">
        <v>1</v>
      </c>
      <c r="V273" t="s">
        <v>23</v>
      </c>
    </row>
    <row r="274" spans="1:22" x14ac:dyDescent="0.25">
      <c r="A274">
        <v>273</v>
      </c>
      <c r="B274">
        <v>0</v>
      </c>
      <c r="C274">
        <v>0</v>
      </c>
      <c r="D274">
        <v>1</v>
      </c>
      <c r="E274">
        <v>0</v>
      </c>
      <c r="F274">
        <v>0</v>
      </c>
      <c r="G274" s="1">
        <v>40916.197662037041</v>
      </c>
      <c r="H274">
        <v>0</v>
      </c>
      <c r="I274">
        <v>0</v>
      </c>
      <c r="J274">
        <v>1</v>
      </c>
      <c r="K274" t="s">
        <v>21</v>
      </c>
      <c r="L274">
        <v>0</v>
      </c>
      <c r="M274">
        <v>0</v>
      </c>
      <c r="N274">
        <v>0</v>
      </c>
      <c r="O274">
        <v>26.404</v>
      </c>
      <c r="P274">
        <v>405</v>
      </c>
      <c r="Q274">
        <v>1</v>
      </c>
      <c r="R274">
        <v>0</v>
      </c>
      <c r="S274">
        <v>0</v>
      </c>
      <c r="T274">
        <v>0</v>
      </c>
      <c r="U274">
        <v>13</v>
      </c>
      <c r="V274" t="s">
        <v>23</v>
      </c>
    </row>
    <row r="275" spans="1:22" x14ac:dyDescent="0.25">
      <c r="A275">
        <v>274</v>
      </c>
      <c r="B275">
        <v>0</v>
      </c>
      <c r="C275">
        <v>0</v>
      </c>
      <c r="D275">
        <v>1</v>
      </c>
      <c r="E275">
        <v>0</v>
      </c>
      <c r="F275">
        <v>0</v>
      </c>
      <c r="G275" s="1">
        <v>40916.221377314818</v>
      </c>
      <c r="H275">
        <v>0</v>
      </c>
      <c r="I275">
        <v>0</v>
      </c>
      <c r="J275">
        <v>0</v>
      </c>
      <c r="K275" t="s">
        <v>21</v>
      </c>
      <c r="L275">
        <v>0</v>
      </c>
      <c r="M275">
        <v>0</v>
      </c>
      <c r="N275">
        <v>0</v>
      </c>
      <c r="O275">
        <v>5.2539999999999996</v>
      </c>
      <c r="P275">
        <v>92</v>
      </c>
      <c r="Q275">
        <v>1</v>
      </c>
      <c r="R275">
        <v>0</v>
      </c>
      <c r="S275">
        <v>0</v>
      </c>
      <c r="T275">
        <v>0</v>
      </c>
      <c r="U275">
        <v>3</v>
      </c>
      <c r="V275" t="s">
        <v>23</v>
      </c>
    </row>
    <row r="276" spans="1:22" x14ac:dyDescent="0.25">
      <c r="A276">
        <v>275</v>
      </c>
      <c r="B276">
        <v>0</v>
      </c>
      <c r="C276">
        <v>0</v>
      </c>
      <c r="D276">
        <v>1</v>
      </c>
      <c r="E276">
        <v>0</v>
      </c>
      <c r="F276">
        <v>0</v>
      </c>
      <c r="G276" s="1">
        <v>40916.269930555558</v>
      </c>
      <c r="H276">
        <v>0</v>
      </c>
      <c r="I276">
        <v>0</v>
      </c>
      <c r="J276">
        <v>0</v>
      </c>
      <c r="K276" t="s">
        <v>25</v>
      </c>
      <c r="L276">
        <v>0</v>
      </c>
      <c r="M276">
        <v>0</v>
      </c>
      <c r="N276">
        <v>0</v>
      </c>
      <c r="O276">
        <v>0.83799999999999997</v>
      </c>
      <c r="P276">
        <v>36</v>
      </c>
      <c r="Q276">
        <v>0</v>
      </c>
      <c r="R276">
        <v>0</v>
      </c>
      <c r="S276">
        <v>0</v>
      </c>
      <c r="T276">
        <v>0</v>
      </c>
      <c r="U276">
        <v>0</v>
      </c>
      <c r="V276" t="s">
        <v>22</v>
      </c>
    </row>
    <row r="277" spans="1:22" x14ac:dyDescent="0.25">
      <c r="A277">
        <v>276</v>
      </c>
      <c r="B277">
        <v>0</v>
      </c>
      <c r="C277">
        <v>0</v>
      </c>
      <c r="D277">
        <v>1</v>
      </c>
      <c r="E277">
        <v>1</v>
      </c>
      <c r="F277">
        <v>1</v>
      </c>
      <c r="G277" s="1">
        <v>40916.322418981479</v>
      </c>
      <c r="H277">
        <v>0</v>
      </c>
      <c r="I277">
        <v>0</v>
      </c>
      <c r="J277">
        <v>0</v>
      </c>
      <c r="K277" t="s">
        <v>21</v>
      </c>
      <c r="L277">
        <v>0</v>
      </c>
      <c r="M277">
        <v>0</v>
      </c>
      <c r="N277">
        <v>0</v>
      </c>
      <c r="O277">
        <v>8.5269999999999992</v>
      </c>
      <c r="P277">
        <v>211</v>
      </c>
      <c r="Q277">
        <v>1</v>
      </c>
      <c r="R277">
        <v>1</v>
      </c>
      <c r="S277">
        <v>1</v>
      </c>
      <c r="T277">
        <v>0</v>
      </c>
      <c r="U277">
        <v>20</v>
      </c>
      <c r="V277" t="s">
        <v>23</v>
      </c>
    </row>
    <row r="278" spans="1:22" x14ac:dyDescent="0.25">
      <c r="A278">
        <v>277</v>
      </c>
      <c r="B278">
        <v>0</v>
      </c>
      <c r="C278">
        <v>0</v>
      </c>
      <c r="D278">
        <v>1</v>
      </c>
      <c r="E278">
        <v>0</v>
      </c>
      <c r="F278">
        <v>0</v>
      </c>
      <c r="G278" s="1">
        <v>40916.344780092593</v>
      </c>
      <c r="H278">
        <v>0</v>
      </c>
      <c r="I278">
        <v>0</v>
      </c>
      <c r="J278">
        <v>0</v>
      </c>
      <c r="K278" t="s">
        <v>21</v>
      </c>
      <c r="L278">
        <v>0</v>
      </c>
      <c r="M278">
        <v>0</v>
      </c>
      <c r="N278">
        <v>0</v>
      </c>
      <c r="O278">
        <v>13.116</v>
      </c>
      <c r="P278">
        <v>211</v>
      </c>
      <c r="Q278">
        <v>1</v>
      </c>
      <c r="R278">
        <v>0</v>
      </c>
      <c r="S278">
        <v>0</v>
      </c>
      <c r="T278">
        <v>0</v>
      </c>
      <c r="U278">
        <v>1</v>
      </c>
      <c r="V278" t="s">
        <v>23</v>
      </c>
    </row>
    <row r="279" spans="1:22" x14ac:dyDescent="0.25">
      <c r="A279">
        <v>278</v>
      </c>
      <c r="B279">
        <v>0</v>
      </c>
      <c r="C279">
        <v>0</v>
      </c>
      <c r="D279">
        <v>1</v>
      </c>
      <c r="E279">
        <v>0</v>
      </c>
      <c r="F279">
        <v>0</v>
      </c>
      <c r="G279" s="1">
        <v>40916.38008101852</v>
      </c>
      <c r="H279">
        <v>0</v>
      </c>
      <c r="I279">
        <v>0</v>
      </c>
      <c r="J279">
        <v>0</v>
      </c>
      <c r="K279" t="s">
        <v>21</v>
      </c>
      <c r="L279">
        <v>0</v>
      </c>
      <c r="M279">
        <v>0</v>
      </c>
      <c r="N279">
        <v>0</v>
      </c>
      <c r="O279">
        <v>7.6120000000000001</v>
      </c>
      <c r="P279">
        <v>128</v>
      </c>
      <c r="Q279">
        <v>1</v>
      </c>
      <c r="R279">
        <v>0</v>
      </c>
      <c r="S279">
        <v>0</v>
      </c>
      <c r="T279">
        <v>0</v>
      </c>
      <c r="U279">
        <v>1</v>
      </c>
      <c r="V279" t="s">
        <v>23</v>
      </c>
    </row>
    <row r="280" spans="1:22" x14ac:dyDescent="0.25">
      <c r="A280">
        <v>279</v>
      </c>
      <c r="B280">
        <v>1</v>
      </c>
      <c r="C280">
        <v>0</v>
      </c>
      <c r="D280">
        <v>1</v>
      </c>
      <c r="E280">
        <v>0</v>
      </c>
      <c r="F280">
        <v>0</v>
      </c>
      <c r="G280" s="1">
        <v>40916.399837962963</v>
      </c>
      <c r="H280">
        <v>0</v>
      </c>
      <c r="I280">
        <v>0</v>
      </c>
      <c r="J280">
        <v>0</v>
      </c>
      <c r="K280" t="s">
        <v>21</v>
      </c>
      <c r="L280">
        <v>0</v>
      </c>
      <c r="M280">
        <v>0</v>
      </c>
      <c r="N280">
        <v>0</v>
      </c>
      <c r="O280">
        <v>2.6869999999999998</v>
      </c>
      <c r="P280">
        <v>35</v>
      </c>
      <c r="Q280">
        <v>1</v>
      </c>
      <c r="R280">
        <v>0</v>
      </c>
      <c r="S280">
        <v>0</v>
      </c>
      <c r="T280">
        <v>0</v>
      </c>
      <c r="U280">
        <v>0</v>
      </c>
      <c r="V280" t="s">
        <v>24</v>
      </c>
    </row>
    <row r="281" spans="1:22" x14ac:dyDescent="0.25">
      <c r="A281">
        <v>280</v>
      </c>
      <c r="B281">
        <v>0</v>
      </c>
      <c r="C281">
        <v>0</v>
      </c>
      <c r="D281">
        <v>1</v>
      </c>
      <c r="E281">
        <v>0</v>
      </c>
      <c r="F281">
        <v>0</v>
      </c>
      <c r="G281" s="1">
        <v>40916.436655092592</v>
      </c>
      <c r="H281">
        <v>0</v>
      </c>
      <c r="I281">
        <v>0</v>
      </c>
      <c r="J281">
        <v>18</v>
      </c>
      <c r="K281" t="s">
        <v>21</v>
      </c>
      <c r="L281">
        <v>0</v>
      </c>
      <c r="M281">
        <v>0</v>
      </c>
      <c r="N281">
        <v>0</v>
      </c>
      <c r="O281">
        <v>16.658999999999999</v>
      </c>
      <c r="P281">
        <v>262</v>
      </c>
      <c r="Q281">
        <v>1</v>
      </c>
      <c r="R281">
        <v>0</v>
      </c>
      <c r="S281">
        <v>1</v>
      </c>
      <c r="T281">
        <v>0</v>
      </c>
      <c r="U281">
        <v>20</v>
      </c>
      <c r="V281" t="s">
        <v>23</v>
      </c>
    </row>
    <row r="282" spans="1:22" x14ac:dyDescent="0.25">
      <c r="A282">
        <v>281</v>
      </c>
      <c r="B282">
        <v>1</v>
      </c>
      <c r="C282">
        <v>0</v>
      </c>
      <c r="D282">
        <v>1</v>
      </c>
      <c r="E282">
        <v>0</v>
      </c>
      <c r="F282">
        <v>0</v>
      </c>
      <c r="G282" s="1">
        <v>40916.543368055558</v>
      </c>
      <c r="H282">
        <v>0</v>
      </c>
      <c r="I282">
        <v>1</v>
      </c>
      <c r="J282">
        <v>0</v>
      </c>
      <c r="K282" t="s">
        <v>21</v>
      </c>
      <c r="L282">
        <v>0</v>
      </c>
      <c r="M282">
        <v>0</v>
      </c>
      <c r="N282">
        <v>0</v>
      </c>
      <c r="O282">
        <v>0.11700000000000001</v>
      </c>
      <c r="P282">
        <v>7</v>
      </c>
      <c r="Q282">
        <v>0</v>
      </c>
      <c r="R282">
        <v>0</v>
      </c>
      <c r="S282">
        <v>0</v>
      </c>
      <c r="T282">
        <v>0</v>
      </c>
      <c r="U282">
        <v>0</v>
      </c>
      <c r="V282" t="s">
        <v>24</v>
      </c>
    </row>
    <row r="283" spans="1:22" x14ac:dyDescent="0.25">
      <c r="A283">
        <v>282</v>
      </c>
      <c r="B283">
        <v>0</v>
      </c>
      <c r="C283">
        <v>0</v>
      </c>
      <c r="D283">
        <v>1</v>
      </c>
      <c r="E283">
        <v>1</v>
      </c>
      <c r="F283">
        <v>1</v>
      </c>
      <c r="G283" s="1">
        <v>40916.604247685187</v>
      </c>
      <c r="H283">
        <v>0</v>
      </c>
      <c r="I283">
        <v>0</v>
      </c>
      <c r="J283">
        <v>0</v>
      </c>
      <c r="K283" t="s">
        <v>21</v>
      </c>
      <c r="L283">
        <v>0</v>
      </c>
      <c r="M283">
        <v>0</v>
      </c>
      <c r="N283">
        <v>8</v>
      </c>
      <c r="O283">
        <v>13.404</v>
      </c>
      <c r="P283">
        <v>292</v>
      </c>
      <c r="Q283">
        <v>1</v>
      </c>
      <c r="R283">
        <v>1</v>
      </c>
      <c r="S283">
        <v>0</v>
      </c>
      <c r="T283">
        <v>0</v>
      </c>
      <c r="U283">
        <v>4</v>
      </c>
      <c r="V283" t="s">
        <v>23</v>
      </c>
    </row>
    <row r="284" spans="1:22" x14ac:dyDescent="0.25">
      <c r="A284">
        <v>283</v>
      </c>
      <c r="B284">
        <v>0</v>
      </c>
      <c r="C284">
        <v>0</v>
      </c>
      <c r="D284">
        <v>1</v>
      </c>
      <c r="E284">
        <v>1</v>
      </c>
      <c r="F284">
        <v>1</v>
      </c>
      <c r="G284" s="1">
        <v>40916.607291666667</v>
      </c>
      <c r="H284">
        <v>0</v>
      </c>
      <c r="I284">
        <v>0</v>
      </c>
      <c r="J284">
        <v>2</v>
      </c>
      <c r="K284" t="s">
        <v>21</v>
      </c>
      <c r="L284">
        <v>0</v>
      </c>
      <c r="M284">
        <v>0</v>
      </c>
      <c r="N284">
        <v>0</v>
      </c>
      <c r="O284">
        <v>1.39</v>
      </c>
      <c r="P284">
        <v>29</v>
      </c>
      <c r="Q284">
        <v>0</v>
      </c>
      <c r="R284">
        <v>0</v>
      </c>
      <c r="S284">
        <v>0</v>
      </c>
      <c r="T284">
        <v>0</v>
      </c>
      <c r="U284">
        <v>0</v>
      </c>
      <c r="V284" t="s">
        <v>23</v>
      </c>
    </row>
    <row r="285" spans="1:22" x14ac:dyDescent="0.25">
      <c r="A285">
        <v>284</v>
      </c>
      <c r="B285">
        <v>0</v>
      </c>
      <c r="C285">
        <v>0</v>
      </c>
      <c r="D285">
        <v>1</v>
      </c>
      <c r="E285">
        <v>0</v>
      </c>
      <c r="F285">
        <v>0</v>
      </c>
      <c r="G285" s="1">
        <v>40916.618125000001</v>
      </c>
      <c r="H285">
        <v>0</v>
      </c>
      <c r="I285">
        <v>0</v>
      </c>
      <c r="J285">
        <v>0</v>
      </c>
      <c r="K285" t="s">
        <v>21</v>
      </c>
      <c r="L285">
        <v>0</v>
      </c>
      <c r="M285">
        <v>0</v>
      </c>
      <c r="N285">
        <v>0</v>
      </c>
      <c r="O285">
        <v>6.8769999999999998</v>
      </c>
      <c r="P285">
        <v>117</v>
      </c>
      <c r="Q285">
        <v>1</v>
      </c>
      <c r="R285">
        <v>0</v>
      </c>
      <c r="S285">
        <v>0</v>
      </c>
      <c r="T285">
        <v>0</v>
      </c>
      <c r="U285">
        <v>1</v>
      </c>
      <c r="V285" t="s">
        <v>23</v>
      </c>
    </row>
    <row r="286" spans="1:22" x14ac:dyDescent="0.25">
      <c r="A286">
        <v>285</v>
      </c>
      <c r="B286">
        <v>0</v>
      </c>
      <c r="C286">
        <v>0</v>
      </c>
      <c r="D286">
        <v>1</v>
      </c>
      <c r="E286">
        <v>0</v>
      </c>
      <c r="F286">
        <v>0</v>
      </c>
      <c r="G286" s="1">
        <v>40916.685601851852</v>
      </c>
      <c r="H286">
        <v>0</v>
      </c>
      <c r="I286">
        <v>0</v>
      </c>
      <c r="J286">
        <v>0</v>
      </c>
      <c r="K286" t="s">
        <v>21</v>
      </c>
      <c r="L286">
        <v>0</v>
      </c>
      <c r="M286">
        <v>0</v>
      </c>
      <c r="N286">
        <v>0</v>
      </c>
      <c r="O286">
        <v>3.81</v>
      </c>
      <c r="P286">
        <v>98</v>
      </c>
      <c r="Q286">
        <v>1</v>
      </c>
      <c r="R286">
        <v>0</v>
      </c>
      <c r="S286">
        <v>0</v>
      </c>
      <c r="T286">
        <v>0</v>
      </c>
      <c r="U286">
        <v>0</v>
      </c>
      <c r="V286" t="s">
        <v>23</v>
      </c>
    </row>
    <row r="287" spans="1:22" x14ac:dyDescent="0.25">
      <c r="A287">
        <v>286</v>
      </c>
      <c r="B287">
        <v>0</v>
      </c>
      <c r="C287">
        <v>0</v>
      </c>
      <c r="D287">
        <v>1</v>
      </c>
      <c r="E287">
        <v>2</v>
      </c>
      <c r="F287">
        <v>1</v>
      </c>
      <c r="G287" s="1">
        <v>40916.735833333332</v>
      </c>
      <c r="H287">
        <v>0</v>
      </c>
      <c r="I287">
        <v>0</v>
      </c>
      <c r="J287">
        <v>0</v>
      </c>
      <c r="K287" t="s">
        <v>21</v>
      </c>
      <c r="L287">
        <v>0</v>
      </c>
      <c r="M287">
        <v>0</v>
      </c>
      <c r="N287">
        <v>0</v>
      </c>
      <c r="O287">
        <v>0.878</v>
      </c>
      <c r="P287">
        <v>27</v>
      </c>
      <c r="Q287">
        <v>1</v>
      </c>
      <c r="R287">
        <v>1</v>
      </c>
      <c r="S287">
        <v>0</v>
      </c>
      <c r="T287">
        <v>0</v>
      </c>
      <c r="U287">
        <v>2</v>
      </c>
      <c r="V287" t="s">
        <v>23</v>
      </c>
    </row>
    <row r="288" spans="1:22" x14ac:dyDescent="0.25">
      <c r="A288">
        <v>287</v>
      </c>
      <c r="B288">
        <v>0</v>
      </c>
      <c r="C288">
        <v>0</v>
      </c>
      <c r="D288">
        <v>1</v>
      </c>
      <c r="E288">
        <v>0</v>
      </c>
      <c r="F288">
        <v>0</v>
      </c>
      <c r="G288" s="1">
        <v>40916.751886574071</v>
      </c>
      <c r="H288">
        <v>0</v>
      </c>
      <c r="I288">
        <v>0</v>
      </c>
      <c r="J288">
        <v>0</v>
      </c>
      <c r="K288" t="s">
        <v>21</v>
      </c>
      <c r="L288">
        <v>0</v>
      </c>
      <c r="M288">
        <v>0</v>
      </c>
      <c r="N288">
        <v>0</v>
      </c>
      <c r="O288">
        <v>9.27</v>
      </c>
      <c r="P288">
        <v>151</v>
      </c>
      <c r="Q288">
        <v>1</v>
      </c>
      <c r="R288">
        <v>0</v>
      </c>
      <c r="S288">
        <v>0</v>
      </c>
      <c r="T288">
        <v>0</v>
      </c>
      <c r="U288">
        <v>1</v>
      </c>
      <c r="V288" t="s">
        <v>23</v>
      </c>
    </row>
    <row r="289" spans="1:22" x14ac:dyDescent="0.25">
      <c r="A289">
        <v>288</v>
      </c>
      <c r="B289">
        <v>0</v>
      </c>
      <c r="C289">
        <v>0</v>
      </c>
      <c r="D289">
        <v>1</v>
      </c>
      <c r="E289">
        <v>0</v>
      </c>
      <c r="F289">
        <v>0</v>
      </c>
      <c r="G289" s="1">
        <v>40916.81753472222</v>
      </c>
      <c r="H289">
        <v>0</v>
      </c>
      <c r="I289">
        <v>0</v>
      </c>
      <c r="J289">
        <v>2</v>
      </c>
      <c r="K289" t="s">
        <v>21</v>
      </c>
      <c r="L289">
        <v>0</v>
      </c>
      <c r="M289">
        <v>0</v>
      </c>
      <c r="N289">
        <v>0</v>
      </c>
      <c r="O289">
        <v>2.1819999999999999</v>
      </c>
      <c r="P289">
        <v>46</v>
      </c>
      <c r="Q289">
        <v>0</v>
      </c>
      <c r="R289">
        <v>0</v>
      </c>
      <c r="S289">
        <v>1</v>
      </c>
      <c r="T289">
        <v>0</v>
      </c>
      <c r="U289">
        <v>0</v>
      </c>
      <c r="V289" t="s">
        <v>23</v>
      </c>
    </row>
    <row r="290" spans="1:22" x14ac:dyDescent="0.25">
      <c r="A290">
        <v>289</v>
      </c>
      <c r="B290">
        <v>0</v>
      </c>
      <c r="C290">
        <v>0</v>
      </c>
      <c r="D290">
        <v>1</v>
      </c>
      <c r="E290">
        <v>0</v>
      </c>
      <c r="F290">
        <v>0</v>
      </c>
      <c r="G290" s="1">
        <v>40916.868449074071</v>
      </c>
      <c r="H290">
        <v>0</v>
      </c>
      <c r="I290">
        <v>0</v>
      </c>
      <c r="J290">
        <v>0</v>
      </c>
      <c r="K290" t="s">
        <v>21</v>
      </c>
      <c r="L290">
        <v>0</v>
      </c>
      <c r="M290">
        <v>0</v>
      </c>
      <c r="N290">
        <v>0</v>
      </c>
      <c r="O290">
        <v>5.266</v>
      </c>
      <c r="P290">
        <v>145</v>
      </c>
      <c r="Q290">
        <v>1</v>
      </c>
      <c r="R290">
        <v>0</v>
      </c>
      <c r="S290">
        <v>0</v>
      </c>
      <c r="T290">
        <v>0</v>
      </c>
      <c r="U290">
        <v>4</v>
      </c>
      <c r="V290" t="s">
        <v>23</v>
      </c>
    </row>
    <row r="291" spans="1:22" x14ac:dyDescent="0.25">
      <c r="A291">
        <v>290</v>
      </c>
      <c r="B291">
        <v>0</v>
      </c>
      <c r="C291">
        <v>0</v>
      </c>
      <c r="D291">
        <v>1</v>
      </c>
      <c r="E291">
        <v>0</v>
      </c>
      <c r="F291">
        <v>1</v>
      </c>
      <c r="G291" s="1">
        <v>40917.138738425929</v>
      </c>
      <c r="H291">
        <v>0</v>
      </c>
      <c r="I291">
        <v>0</v>
      </c>
      <c r="J291">
        <v>0</v>
      </c>
      <c r="K291" t="s">
        <v>21</v>
      </c>
      <c r="L291">
        <v>0</v>
      </c>
      <c r="M291">
        <v>0</v>
      </c>
      <c r="N291">
        <v>0</v>
      </c>
      <c r="O291">
        <v>2.7050000000000001</v>
      </c>
      <c r="P291">
        <v>46</v>
      </c>
      <c r="Q291">
        <v>0</v>
      </c>
      <c r="R291">
        <v>1</v>
      </c>
      <c r="S291">
        <v>0</v>
      </c>
      <c r="T291">
        <v>0</v>
      </c>
      <c r="U291">
        <v>1</v>
      </c>
      <c r="V291" t="s">
        <v>24</v>
      </c>
    </row>
    <row r="292" spans="1:22" x14ac:dyDescent="0.25">
      <c r="A292">
        <v>291</v>
      </c>
      <c r="B292">
        <v>0</v>
      </c>
      <c r="C292">
        <v>0</v>
      </c>
      <c r="D292">
        <v>1</v>
      </c>
      <c r="E292">
        <v>0</v>
      </c>
      <c r="F292">
        <v>0</v>
      </c>
      <c r="G292" s="1">
        <v>40917.176851851851</v>
      </c>
      <c r="H292">
        <v>0</v>
      </c>
      <c r="I292">
        <v>0</v>
      </c>
      <c r="J292">
        <v>0</v>
      </c>
      <c r="K292" t="s">
        <v>21</v>
      </c>
      <c r="L292">
        <v>0</v>
      </c>
      <c r="M292">
        <v>0</v>
      </c>
      <c r="N292">
        <v>0</v>
      </c>
      <c r="O292">
        <v>5.1050000000000004</v>
      </c>
      <c r="P292">
        <v>91</v>
      </c>
      <c r="Q292">
        <v>1</v>
      </c>
      <c r="R292">
        <v>0</v>
      </c>
      <c r="S292">
        <v>0</v>
      </c>
      <c r="T292">
        <v>0</v>
      </c>
      <c r="U292">
        <v>1</v>
      </c>
      <c r="V292" t="s">
        <v>23</v>
      </c>
    </row>
    <row r="293" spans="1:22" x14ac:dyDescent="0.25">
      <c r="A293">
        <v>292</v>
      </c>
      <c r="B293">
        <v>0</v>
      </c>
      <c r="C293">
        <v>1</v>
      </c>
      <c r="D293">
        <v>1</v>
      </c>
      <c r="E293">
        <v>0</v>
      </c>
      <c r="F293">
        <v>0</v>
      </c>
      <c r="G293" s="1">
        <v>40917.208391203705</v>
      </c>
      <c r="H293">
        <v>0</v>
      </c>
      <c r="I293">
        <v>0</v>
      </c>
      <c r="J293">
        <v>0</v>
      </c>
      <c r="K293" t="s">
        <v>21</v>
      </c>
      <c r="L293">
        <v>0</v>
      </c>
      <c r="M293">
        <v>0</v>
      </c>
      <c r="N293">
        <v>0</v>
      </c>
      <c r="O293">
        <v>5.1509999999999998</v>
      </c>
      <c r="P293">
        <v>95</v>
      </c>
      <c r="Q293">
        <v>0</v>
      </c>
      <c r="R293">
        <v>0</v>
      </c>
      <c r="S293">
        <v>0</v>
      </c>
      <c r="T293">
        <v>0</v>
      </c>
      <c r="U293">
        <v>0</v>
      </c>
      <c r="V293" t="s">
        <v>23</v>
      </c>
    </row>
    <row r="294" spans="1:22" x14ac:dyDescent="0.25">
      <c r="A294">
        <v>293</v>
      </c>
      <c r="B294">
        <v>0</v>
      </c>
      <c r="C294">
        <v>0</v>
      </c>
      <c r="D294">
        <v>1</v>
      </c>
      <c r="E294">
        <v>0</v>
      </c>
      <c r="F294">
        <v>0</v>
      </c>
      <c r="G294" s="1">
        <v>40917.229826388888</v>
      </c>
      <c r="H294">
        <v>0</v>
      </c>
      <c r="I294">
        <v>0</v>
      </c>
      <c r="J294">
        <v>4</v>
      </c>
      <c r="K294" t="s">
        <v>21</v>
      </c>
      <c r="L294">
        <v>0</v>
      </c>
      <c r="M294">
        <v>0</v>
      </c>
      <c r="N294">
        <v>0</v>
      </c>
      <c r="O294">
        <v>4.5599999999999996</v>
      </c>
      <c r="P294">
        <v>98</v>
      </c>
      <c r="Q294">
        <v>1</v>
      </c>
      <c r="R294">
        <v>0</v>
      </c>
      <c r="S294">
        <v>0</v>
      </c>
      <c r="T294">
        <v>0</v>
      </c>
      <c r="U294">
        <v>2</v>
      </c>
      <c r="V294" t="s">
        <v>22</v>
      </c>
    </row>
    <row r="295" spans="1:22" x14ac:dyDescent="0.25">
      <c r="A295">
        <v>294</v>
      </c>
      <c r="B295">
        <v>0</v>
      </c>
      <c r="C295">
        <v>0</v>
      </c>
      <c r="D295">
        <v>1</v>
      </c>
      <c r="E295">
        <v>0</v>
      </c>
      <c r="F295">
        <v>0</v>
      </c>
      <c r="G295" s="1">
        <v>40917.236747685187</v>
      </c>
      <c r="H295">
        <v>0</v>
      </c>
      <c r="I295">
        <v>0</v>
      </c>
      <c r="J295">
        <v>0</v>
      </c>
      <c r="K295" t="s">
        <v>21</v>
      </c>
      <c r="L295">
        <v>0</v>
      </c>
      <c r="M295">
        <v>0</v>
      </c>
      <c r="N295">
        <v>0</v>
      </c>
      <c r="O295">
        <v>3.9279999999999999</v>
      </c>
      <c r="P295">
        <v>91</v>
      </c>
      <c r="Q295">
        <v>1</v>
      </c>
      <c r="R295">
        <v>0</v>
      </c>
      <c r="S295">
        <v>0</v>
      </c>
      <c r="T295">
        <v>0</v>
      </c>
      <c r="U295">
        <v>0</v>
      </c>
      <c r="V295" t="s">
        <v>23</v>
      </c>
    </row>
    <row r="296" spans="1:22" x14ac:dyDescent="0.25">
      <c r="A296">
        <v>295</v>
      </c>
      <c r="B296">
        <v>0</v>
      </c>
      <c r="C296">
        <v>1</v>
      </c>
      <c r="D296">
        <v>1</v>
      </c>
      <c r="E296">
        <v>0</v>
      </c>
      <c r="F296">
        <v>1</v>
      </c>
      <c r="G296" s="1">
        <v>40917.240879629629</v>
      </c>
      <c r="H296">
        <v>0</v>
      </c>
      <c r="I296">
        <v>0</v>
      </c>
      <c r="J296">
        <v>0</v>
      </c>
      <c r="K296" t="s">
        <v>21</v>
      </c>
      <c r="L296">
        <v>0</v>
      </c>
      <c r="M296">
        <v>0</v>
      </c>
      <c r="N296">
        <v>0</v>
      </c>
      <c r="O296">
        <v>5.8869999999999996</v>
      </c>
      <c r="P296">
        <v>89</v>
      </c>
      <c r="Q296">
        <v>0</v>
      </c>
      <c r="R296">
        <v>0</v>
      </c>
      <c r="S296">
        <v>0</v>
      </c>
      <c r="T296">
        <v>0</v>
      </c>
      <c r="U296">
        <v>0</v>
      </c>
      <c r="V296" t="s">
        <v>23</v>
      </c>
    </row>
    <row r="297" spans="1:22" x14ac:dyDescent="0.25">
      <c r="A297">
        <v>296</v>
      </c>
      <c r="B297">
        <v>0</v>
      </c>
      <c r="C297">
        <v>0</v>
      </c>
      <c r="D297">
        <v>1</v>
      </c>
      <c r="E297">
        <v>0</v>
      </c>
      <c r="F297">
        <v>0</v>
      </c>
      <c r="G297" s="1">
        <v>40917.294652777775</v>
      </c>
      <c r="H297">
        <v>0</v>
      </c>
      <c r="I297">
        <v>0</v>
      </c>
      <c r="J297">
        <v>0</v>
      </c>
      <c r="K297" t="s">
        <v>21</v>
      </c>
      <c r="L297">
        <v>0</v>
      </c>
      <c r="M297">
        <v>0</v>
      </c>
      <c r="N297">
        <v>0</v>
      </c>
      <c r="O297">
        <v>5.6820000000000004</v>
      </c>
      <c r="P297">
        <v>87</v>
      </c>
      <c r="Q297">
        <v>1</v>
      </c>
      <c r="R297">
        <v>0</v>
      </c>
      <c r="S297">
        <v>0</v>
      </c>
      <c r="T297">
        <v>0</v>
      </c>
      <c r="U297">
        <v>0</v>
      </c>
      <c r="V297" t="s">
        <v>23</v>
      </c>
    </row>
    <row r="298" spans="1:22" x14ac:dyDescent="0.25">
      <c r="A298">
        <v>297</v>
      </c>
      <c r="B298">
        <v>0</v>
      </c>
      <c r="C298">
        <v>0</v>
      </c>
      <c r="D298">
        <v>1</v>
      </c>
      <c r="E298">
        <v>0</v>
      </c>
      <c r="F298">
        <v>0</v>
      </c>
      <c r="G298" s="1">
        <v>40917.327037037037</v>
      </c>
      <c r="H298">
        <v>0</v>
      </c>
      <c r="I298">
        <v>0</v>
      </c>
      <c r="J298">
        <v>0</v>
      </c>
      <c r="K298" t="s">
        <v>21</v>
      </c>
      <c r="L298">
        <v>0</v>
      </c>
      <c r="M298">
        <v>0</v>
      </c>
      <c r="N298">
        <v>0</v>
      </c>
      <c r="O298">
        <v>0.96499999999999997</v>
      </c>
      <c r="P298">
        <v>15</v>
      </c>
      <c r="Q298">
        <v>1</v>
      </c>
      <c r="R298">
        <v>0</v>
      </c>
      <c r="S298">
        <v>0</v>
      </c>
      <c r="T298">
        <v>0</v>
      </c>
      <c r="U298">
        <v>1</v>
      </c>
      <c r="V298" t="s">
        <v>23</v>
      </c>
    </row>
    <row r="299" spans="1:22" x14ac:dyDescent="0.25">
      <c r="A299">
        <v>298</v>
      </c>
      <c r="B299">
        <v>0</v>
      </c>
      <c r="C299">
        <v>0</v>
      </c>
      <c r="D299">
        <v>1</v>
      </c>
      <c r="E299">
        <v>0</v>
      </c>
      <c r="F299">
        <v>0</v>
      </c>
      <c r="G299" s="1">
        <v>40917.336585648147</v>
      </c>
      <c r="H299">
        <v>0</v>
      </c>
      <c r="I299">
        <v>0</v>
      </c>
      <c r="J299">
        <v>4</v>
      </c>
      <c r="K299" t="s">
        <v>21</v>
      </c>
      <c r="L299">
        <v>1</v>
      </c>
      <c r="M299">
        <v>0</v>
      </c>
      <c r="N299">
        <v>0</v>
      </c>
      <c r="O299">
        <v>7.8049999999999997</v>
      </c>
      <c r="P299">
        <v>194</v>
      </c>
      <c r="Q299">
        <v>1</v>
      </c>
      <c r="R299">
        <v>0</v>
      </c>
      <c r="S299">
        <v>0</v>
      </c>
      <c r="T299">
        <v>0</v>
      </c>
      <c r="U299">
        <v>6</v>
      </c>
      <c r="V299" t="s">
        <v>23</v>
      </c>
    </row>
    <row r="300" spans="1:22" x14ac:dyDescent="0.25">
      <c r="A300">
        <v>299</v>
      </c>
      <c r="B300">
        <v>0</v>
      </c>
      <c r="C300">
        <v>0</v>
      </c>
      <c r="D300">
        <v>1</v>
      </c>
      <c r="E300">
        <v>0</v>
      </c>
      <c r="F300">
        <v>1</v>
      </c>
      <c r="G300" s="1">
        <v>40917.359282407408</v>
      </c>
      <c r="H300">
        <v>0</v>
      </c>
      <c r="I300">
        <v>0</v>
      </c>
      <c r="J300">
        <v>0</v>
      </c>
      <c r="K300" t="s">
        <v>21</v>
      </c>
      <c r="L300">
        <v>0</v>
      </c>
      <c r="M300">
        <v>0</v>
      </c>
      <c r="N300">
        <v>0</v>
      </c>
      <c r="O300">
        <v>2.8</v>
      </c>
      <c r="P300">
        <v>63</v>
      </c>
      <c r="Q300">
        <v>1</v>
      </c>
      <c r="R300">
        <v>1</v>
      </c>
      <c r="S300">
        <v>0</v>
      </c>
      <c r="T300">
        <v>0</v>
      </c>
      <c r="U300">
        <v>2</v>
      </c>
      <c r="V300" t="s">
        <v>23</v>
      </c>
    </row>
    <row r="301" spans="1:22" x14ac:dyDescent="0.25">
      <c r="A301">
        <v>300</v>
      </c>
      <c r="B301">
        <v>0</v>
      </c>
      <c r="C301">
        <v>1</v>
      </c>
      <c r="D301">
        <v>1</v>
      </c>
      <c r="E301">
        <v>0</v>
      </c>
      <c r="F301">
        <v>1</v>
      </c>
      <c r="G301" s="1">
        <v>40917.363946759258</v>
      </c>
      <c r="H301">
        <v>0</v>
      </c>
      <c r="I301">
        <v>0</v>
      </c>
      <c r="J301">
        <v>0</v>
      </c>
      <c r="K301" t="s">
        <v>21</v>
      </c>
      <c r="L301">
        <v>0</v>
      </c>
      <c r="M301">
        <v>0</v>
      </c>
      <c r="N301">
        <v>0</v>
      </c>
      <c r="O301">
        <v>0.40600000000000003</v>
      </c>
      <c r="P301">
        <v>13</v>
      </c>
      <c r="Q301">
        <v>1</v>
      </c>
      <c r="R301">
        <v>0</v>
      </c>
      <c r="S301">
        <v>0</v>
      </c>
      <c r="T301">
        <v>0</v>
      </c>
      <c r="U301">
        <v>0</v>
      </c>
      <c r="V301" t="s">
        <v>24</v>
      </c>
    </row>
    <row r="302" spans="1:22" x14ac:dyDescent="0.25">
      <c r="A302">
        <v>301</v>
      </c>
      <c r="B302">
        <v>0</v>
      </c>
      <c r="C302">
        <v>0</v>
      </c>
      <c r="D302">
        <v>1</v>
      </c>
      <c r="E302">
        <v>0</v>
      </c>
      <c r="F302">
        <v>0</v>
      </c>
      <c r="G302" s="1">
        <v>40917.376956018517</v>
      </c>
      <c r="H302">
        <v>0</v>
      </c>
      <c r="I302">
        <v>0</v>
      </c>
      <c r="J302">
        <v>0</v>
      </c>
      <c r="K302" t="s">
        <v>21</v>
      </c>
      <c r="L302">
        <v>0</v>
      </c>
      <c r="M302">
        <v>0</v>
      </c>
      <c r="N302">
        <v>4</v>
      </c>
      <c r="O302">
        <v>23.747</v>
      </c>
      <c r="P302">
        <v>396</v>
      </c>
      <c r="Q302">
        <v>1</v>
      </c>
      <c r="R302">
        <v>0</v>
      </c>
      <c r="S302">
        <v>0</v>
      </c>
      <c r="T302">
        <v>0</v>
      </c>
      <c r="U302">
        <v>8</v>
      </c>
      <c r="V302" t="s">
        <v>22</v>
      </c>
    </row>
    <row r="303" spans="1:22" x14ac:dyDescent="0.25">
      <c r="A303">
        <v>302</v>
      </c>
      <c r="B303">
        <v>0</v>
      </c>
      <c r="C303">
        <v>0</v>
      </c>
      <c r="D303">
        <v>1</v>
      </c>
      <c r="E303">
        <v>0</v>
      </c>
      <c r="F303">
        <v>1</v>
      </c>
      <c r="G303" s="1">
        <v>40917.379062499997</v>
      </c>
      <c r="H303">
        <v>0</v>
      </c>
      <c r="I303">
        <v>0</v>
      </c>
      <c r="J303">
        <v>0</v>
      </c>
      <c r="K303" t="s">
        <v>21</v>
      </c>
      <c r="L303">
        <v>0</v>
      </c>
      <c r="M303">
        <v>0</v>
      </c>
      <c r="N303">
        <v>0</v>
      </c>
      <c r="O303">
        <v>5.6</v>
      </c>
      <c r="P303">
        <v>140</v>
      </c>
      <c r="Q303">
        <v>1</v>
      </c>
      <c r="R303">
        <v>1</v>
      </c>
      <c r="S303">
        <v>0</v>
      </c>
      <c r="T303">
        <v>0</v>
      </c>
      <c r="U303">
        <v>4</v>
      </c>
      <c r="V303" t="s">
        <v>23</v>
      </c>
    </row>
    <row r="304" spans="1:22" x14ac:dyDescent="0.25">
      <c r="A304">
        <v>303</v>
      </c>
      <c r="B304">
        <v>0</v>
      </c>
      <c r="C304">
        <v>0</v>
      </c>
      <c r="D304">
        <v>1</v>
      </c>
      <c r="E304">
        <v>0</v>
      </c>
      <c r="F304">
        <v>0</v>
      </c>
      <c r="G304" s="1">
        <v>40917.397314814814</v>
      </c>
      <c r="H304">
        <v>0</v>
      </c>
      <c r="I304">
        <v>0</v>
      </c>
      <c r="J304">
        <v>0</v>
      </c>
      <c r="K304" t="s">
        <v>21</v>
      </c>
      <c r="L304">
        <v>0</v>
      </c>
      <c r="M304">
        <v>0</v>
      </c>
      <c r="N304">
        <v>0</v>
      </c>
      <c r="O304">
        <v>27.216999999999999</v>
      </c>
      <c r="P304">
        <v>402</v>
      </c>
      <c r="Q304">
        <v>1</v>
      </c>
      <c r="R304">
        <v>0</v>
      </c>
      <c r="S304">
        <v>0</v>
      </c>
      <c r="T304">
        <v>0</v>
      </c>
      <c r="U304">
        <v>14</v>
      </c>
      <c r="V304" t="s">
        <v>23</v>
      </c>
    </row>
    <row r="305" spans="1:22" x14ac:dyDescent="0.25">
      <c r="A305">
        <v>304</v>
      </c>
      <c r="B305">
        <v>0</v>
      </c>
      <c r="C305">
        <v>1</v>
      </c>
      <c r="D305">
        <v>1</v>
      </c>
      <c r="E305">
        <v>0</v>
      </c>
      <c r="F305">
        <v>0</v>
      </c>
      <c r="G305" s="1">
        <v>40917.405185185184</v>
      </c>
      <c r="H305">
        <v>0</v>
      </c>
      <c r="I305">
        <v>0</v>
      </c>
      <c r="J305">
        <v>0</v>
      </c>
      <c r="K305" t="s">
        <v>21</v>
      </c>
      <c r="L305">
        <v>0</v>
      </c>
      <c r="M305">
        <v>0</v>
      </c>
      <c r="N305">
        <v>0</v>
      </c>
      <c r="O305">
        <v>3.9910000000000001</v>
      </c>
      <c r="P305">
        <v>47</v>
      </c>
      <c r="Q305">
        <v>0</v>
      </c>
      <c r="R305">
        <v>0</v>
      </c>
      <c r="S305">
        <v>0</v>
      </c>
      <c r="T305">
        <v>0</v>
      </c>
      <c r="U305">
        <v>0</v>
      </c>
      <c r="V305" t="s">
        <v>23</v>
      </c>
    </row>
    <row r="306" spans="1:22" x14ac:dyDescent="0.25">
      <c r="A306">
        <v>305</v>
      </c>
      <c r="B306">
        <v>0</v>
      </c>
      <c r="C306">
        <v>0</v>
      </c>
      <c r="D306">
        <v>1</v>
      </c>
      <c r="E306">
        <v>2</v>
      </c>
      <c r="F306">
        <v>1</v>
      </c>
      <c r="G306" s="1">
        <v>40917.448773148149</v>
      </c>
      <c r="H306">
        <v>0</v>
      </c>
      <c r="I306">
        <v>0</v>
      </c>
      <c r="J306">
        <v>0</v>
      </c>
      <c r="K306" t="s">
        <v>21</v>
      </c>
      <c r="L306">
        <v>0</v>
      </c>
      <c r="M306">
        <v>0</v>
      </c>
      <c r="N306">
        <v>0</v>
      </c>
      <c r="O306">
        <v>2.4670000000000001</v>
      </c>
      <c r="P306">
        <v>59</v>
      </c>
      <c r="Q306">
        <v>1</v>
      </c>
      <c r="R306">
        <v>1</v>
      </c>
      <c r="S306">
        <v>0</v>
      </c>
      <c r="T306">
        <v>0</v>
      </c>
      <c r="U306">
        <v>4</v>
      </c>
      <c r="V306" t="s">
        <v>23</v>
      </c>
    </row>
    <row r="307" spans="1:22" x14ac:dyDescent="0.25">
      <c r="A307">
        <v>306</v>
      </c>
      <c r="B307">
        <v>0</v>
      </c>
      <c r="C307">
        <v>0</v>
      </c>
      <c r="D307">
        <v>1</v>
      </c>
      <c r="E307">
        <v>0</v>
      </c>
      <c r="F307">
        <v>0</v>
      </c>
      <c r="G307" s="1">
        <v>40917.466145833336</v>
      </c>
      <c r="H307">
        <v>0</v>
      </c>
      <c r="I307">
        <v>0</v>
      </c>
      <c r="J307">
        <v>0</v>
      </c>
      <c r="K307" t="s">
        <v>21</v>
      </c>
      <c r="L307">
        <v>0</v>
      </c>
      <c r="M307">
        <v>0</v>
      </c>
      <c r="N307">
        <v>0</v>
      </c>
      <c r="O307">
        <v>5.2549999999999999</v>
      </c>
      <c r="P307">
        <v>106</v>
      </c>
      <c r="Q307">
        <v>1</v>
      </c>
      <c r="R307">
        <v>0</v>
      </c>
      <c r="S307">
        <v>0</v>
      </c>
      <c r="T307">
        <v>0</v>
      </c>
      <c r="U307">
        <v>4</v>
      </c>
      <c r="V307" t="s">
        <v>23</v>
      </c>
    </row>
    <row r="308" spans="1:22" x14ac:dyDescent="0.25">
      <c r="A308">
        <v>307</v>
      </c>
      <c r="B308">
        <v>0</v>
      </c>
      <c r="C308">
        <v>0</v>
      </c>
      <c r="D308">
        <v>1</v>
      </c>
      <c r="E308">
        <v>0</v>
      </c>
      <c r="F308">
        <v>1</v>
      </c>
      <c r="G308" s="1">
        <v>40917.478460648148</v>
      </c>
      <c r="H308">
        <v>0</v>
      </c>
      <c r="I308">
        <v>0</v>
      </c>
      <c r="J308">
        <v>0</v>
      </c>
      <c r="K308" t="s">
        <v>21</v>
      </c>
      <c r="L308">
        <v>0</v>
      </c>
      <c r="M308">
        <v>0</v>
      </c>
      <c r="N308">
        <v>0</v>
      </c>
      <c r="O308">
        <v>10.41</v>
      </c>
      <c r="P308">
        <v>225</v>
      </c>
      <c r="Q308">
        <v>1</v>
      </c>
      <c r="R308">
        <v>1</v>
      </c>
      <c r="S308">
        <v>0</v>
      </c>
      <c r="T308">
        <v>0</v>
      </c>
      <c r="U308">
        <v>4</v>
      </c>
      <c r="V308" t="s">
        <v>23</v>
      </c>
    </row>
    <row r="309" spans="1:22" x14ac:dyDescent="0.25">
      <c r="A309">
        <v>308</v>
      </c>
      <c r="B309">
        <v>0</v>
      </c>
      <c r="C309">
        <v>1</v>
      </c>
      <c r="D309">
        <v>1</v>
      </c>
      <c r="E309">
        <v>1</v>
      </c>
      <c r="F309">
        <v>1</v>
      </c>
      <c r="G309" s="1">
        <v>40917.499745370369</v>
      </c>
      <c r="H309">
        <v>0</v>
      </c>
      <c r="I309">
        <v>0</v>
      </c>
      <c r="J309">
        <v>0</v>
      </c>
      <c r="K309" t="s">
        <v>21</v>
      </c>
      <c r="L309">
        <v>0</v>
      </c>
      <c r="M309">
        <v>0</v>
      </c>
      <c r="N309">
        <v>0</v>
      </c>
      <c r="O309">
        <v>23.236999999999998</v>
      </c>
      <c r="P309">
        <v>527</v>
      </c>
      <c r="Q309">
        <v>1</v>
      </c>
      <c r="R309">
        <v>1</v>
      </c>
      <c r="S309">
        <v>0</v>
      </c>
      <c r="T309">
        <v>0</v>
      </c>
      <c r="U309">
        <v>0</v>
      </c>
      <c r="V309" t="s">
        <v>22</v>
      </c>
    </row>
    <row r="310" spans="1:22" x14ac:dyDescent="0.25">
      <c r="A310">
        <v>309</v>
      </c>
      <c r="B310">
        <v>0</v>
      </c>
      <c r="C310">
        <v>0</v>
      </c>
      <c r="D310">
        <v>1</v>
      </c>
      <c r="E310">
        <v>0</v>
      </c>
      <c r="F310">
        <v>0</v>
      </c>
      <c r="G310" s="1">
        <v>40917.619479166664</v>
      </c>
      <c r="H310">
        <v>0</v>
      </c>
      <c r="I310">
        <v>0</v>
      </c>
      <c r="J310">
        <v>0</v>
      </c>
      <c r="K310" t="s">
        <v>21</v>
      </c>
      <c r="L310">
        <v>0</v>
      </c>
      <c r="M310">
        <v>0</v>
      </c>
      <c r="N310">
        <v>0</v>
      </c>
      <c r="O310">
        <v>7.117</v>
      </c>
      <c r="P310">
        <v>121</v>
      </c>
      <c r="Q310">
        <v>1</v>
      </c>
      <c r="R310">
        <v>0</v>
      </c>
      <c r="S310">
        <v>0</v>
      </c>
      <c r="T310">
        <v>0</v>
      </c>
      <c r="U310">
        <v>1</v>
      </c>
      <c r="V310" t="s">
        <v>23</v>
      </c>
    </row>
    <row r="311" spans="1:22" x14ac:dyDescent="0.25">
      <c r="A311">
        <v>310</v>
      </c>
      <c r="B311">
        <v>0</v>
      </c>
      <c r="C311">
        <v>0</v>
      </c>
      <c r="D311">
        <v>1</v>
      </c>
      <c r="E311">
        <v>0</v>
      </c>
      <c r="F311">
        <v>0</v>
      </c>
      <c r="G311" s="1">
        <v>40917.639791666668</v>
      </c>
      <c r="H311">
        <v>0</v>
      </c>
      <c r="I311">
        <v>0</v>
      </c>
      <c r="J311">
        <v>0</v>
      </c>
      <c r="K311" t="s">
        <v>21</v>
      </c>
      <c r="L311">
        <v>0</v>
      </c>
      <c r="M311">
        <v>0</v>
      </c>
      <c r="N311">
        <v>0</v>
      </c>
      <c r="O311">
        <v>10.233000000000001</v>
      </c>
      <c r="P311">
        <v>169</v>
      </c>
      <c r="Q311">
        <v>1</v>
      </c>
      <c r="R311">
        <v>0</v>
      </c>
      <c r="S311">
        <v>0</v>
      </c>
      <c r="T311">
        <v>0</v>
      </c>
      <c r="U311">
        <v>1</v>
      </c>
      <c r="V311" t="s">
        <v>23</v>
      </c>
    </row>
    <row r="312" spans="1:22" x14ac:dyDescent="0.25">
      <c r="A312">
        <v>311</v>
      </c>
      <c r="B312">
        <v>0</v>
      </c>
      <c r="C312">
        <v>0</v>
      </c>
      <c r="D312">
        <v>1</v>
      </c>
      <c r="E312">
        <v>0</v>
      </c>
      <c r="F312">
        <v>0</v>
      </c>
      <c r="G312" s="1">
        <v>40917.650763888887</v>
      </c>
      <c r="H312">
        <v>0</v>
      </c>
      <c r="I312">
        <v>0</v>
      </c>
      <c r="J312">
        <v>0</v>
      </c>
      <c r="K312" t="s">
        <v>21</v>
      </c>
      <c r="L312">
        <v>0</v>
      </c>
      <c r="M312">
        <v>0</v>
      </c>
      <c r="N312">
        <v>0</v>
      </c>
      <c r="O312">
        <v>6.8410000000000002</v>
      </c>
      <c r="P312">
        <v>116</v>
      </c>
      <c r="Q312">
        <v>1</v>
      </c>
      <c r="R312">
        <v>0</v>
      </c>
      <c r="S312">
        <v>0</v>
      </c>
      <c r="T312">
        <v>0</v>
      </c>
      <c r="U312">
        <v>1</v>
      </c>
      <c r="V312" t="s">
        <v>23</v>
      </c>
    </row>
    <row r="313" spans="1:22" x14ac:dyDescent="0.25">
      <c r="A313">
        <v>312</v>
      </c>
      <c r="B313">
        <v>0</v>
      </c>
      <c r="C313">
        <v>0</v>
      </c>
      <c r="D313">
        <v>1</v>
      </c>
      <c r="E313">
        <v>1</v>
      </c>
      <c r="F313">
        <v>1</v>
      </c>
      <c r="G313" s="1">
        <v>40917.699872685182</v>
      </c>
      <c r="H313">
        <v>0</v>
      </c>
      <c r="I313">
        <v>0</v>
      </c>
      <c r="J313">
        <v>0</v>
      </c>
      <c r="K313" t="s">
        <v>21</v>
      </c>
      <c r="L313">
        <v>0</v>
      </c>
      <c r="M313">
        <v>0</v>
      </c>
      <c r="N313">
        <v>0</v>
      </c>
      <c r="O313">
        <v>7.0149999999999997</v>
      </c>
      <c r="P313">
        <v>227</v>
      </c>
      <c r="Q313">
        <v>0</v>
      </c>
      <c r="R313">
        <v>1</v>
      </c>
      <c r="S313">
        <v>0</v>
      </c>
      <c r="T313">
        <v>0</v>
      </c>
      <c r="U313">
        <v>0</v>
      </c>
      <c r="V313" t="s">
        <v>22</v>
      </c>
    </row>
    <row r="314" spans="1:22" x14ac:dyDescent="0.25">
      <c r="A314">
        <v>313</v>
      </c>
      <c r="B314">
        <v>0</v>
      </c>
      <c r="C314">
        <v>1</v>
      </c>
      <c r="D314">
        <v>1</v>
      </c>
      <c r="E314">
        <v>0</v>
      </c>
      <c r="F314">
        <v>1</v>
      </c>
      <c r="G314" s="1">
        <v>40917.705057870371</v>
      </c>
      <c r="H314">
        <v>0</v>
      </c>
      <c r="I314">
        <v>5</v>
      </c>
      <c r="J314">
        <v>0</v>
      </c>
      <c r="K314" t="s">
        <v>21</v>
      </c>
      <c r="L314">
        <v>0</v>
      </c>
      <c r="M314">
        <v>0</v>
      </c>
      <c r="N314">
        <v>0</v>
      </c>
      <c r="O314">
        <v>4.3150000000000004</v>
      </c>
      <c r="P314">
        <v>99</v>
      </c>
      <c r="Q314">
        <v>0</v>
      </c>
      <c r="R314">
        <v>0</v>
      </c>
      <c r="S314">
        <v>0</v>
      </c>
      <c r="T314">
        <v>0</v>
      </c>
      <c r="U314">
        <v>0</v>
      </c>
      <c r="V314" t="s">
        <v>23</v>
      </c>
    </row>
    <row r="315" spans="1:22" x14ac:dyDescent="0.25">
      <c r="A315">
        <v>314</v>
      </c>
      <c r="B315">
        <v>0</v>
      </c>
      <c r="C315">
        <v>0</v>
      </c>
      <c r="D315">
        <v>1</v>
      </c>
      <c r="E315">
        <v>0</v>
      </c>
      <c r="F315">
        <v>0</v>
      </c>
      <c r="G315" s="1">
        <v>40917.727106481485</v>
      </c>
      <c r="H315">
        <v>0</v>
      </c>
      <c r="I315">
        <v>0</v>
      </c>
      <c r="J315">
        <v>14</v>
      </c>
      <c r="K315" t="s">
        <v>21</v>
      </c>
      <c r="L315">
        <v>0</v>
      </c>
      <c r="M315">
        <v>0</v>
      </c>
      <c r="N315">
        <v>0</v>
      </c>
      <c r="O315">
        <v>12.441000000000001</v>
      </c>
      <c r="P315">
        <v>224</v>
      </c>
      <c r="Q315">
        <v>1</v>
      </c>
      <c r="R315">
        <v>0</v>
      </c>
      <c r="S315">
        <v>0</v>
      </c>
      <c r="T315">
        <v>0</v>
      </c>
      <c r="U315">
        <v>22</v>
      </c>
      <c r="V315" t="s">
        <v>23</v>
      </c>
    </row>
    <row r="316" spans="1:22" x14ac:dyDescent="0.25">
      <c r="A316">
        <v>315</v>
      </c>
      <c r="B316">
        <v>0</v>
      </c>
      <c r="C316">
        <v>1</v>
      </c>
      <c r="D316">
        <v>1</v>
      </c>
      <c r="E316">
        <v>0</v>
      </c>
      <c r="F316">
        <v>0</v>
      </c>
      <c r="G316" s="1">
        <v>40917.770243055558</v>
      </c>
      <c r="H316">
        <v>0</v>
      </c>
      <c r="I316">
        <v>2</v>
      </c>
      <c r="J316">
        <v>0</v>
      </c>
      <c r="K316" t="s">
        <v>21</v>
      </c>
      <c r="L316">
        <v>0</v>
      </c>
      <c r="M316">
        <v>0</v>
      </c>
      <c r="N316">
        <v>0</v>
      </c>
      <c r="O316">
        <v>0.45900000000000002</v>
      </c>
      <c r="P316">
        <v>21</v>
      </c>
      <c r="Q316">
        <v>0</v>
      </c>
      <c r="R316">
        <v>0</v>
      </c>
      <c r="S316">
        <v>0</v>
      </c>
      <c r="T316">
        <v>0</v>
      </c>
      <c r="U316">
        <v>0</v>
      </c>
      <c r="V316" t="s">
        <v>24</v>
      </c>
    </row>
    <row r="317" spans="1:22" x14ac:dyDescent="0.25">
      <c r="A317">
        <v>316</v>
      </c>
      <c r="B317">
        <v>0</v>
      </c>
      <c r="C317">
        <v>0</v>
      </c>
      <c r="D317">
        <v>1</v>
      </c>
      <c r="E317">
        <v>0</v>
      </c>
      <c r="F317">
        <v>0</v>
      </c>
      <c r="G317" s="1">
        <v>40918.137418981481</v>
      </c>
      <c r="H317">
        <v>0</v>
      </c>
      <c r="I317">
        <v>0</v>
      </c>
      <c r="J317">
        <v>0</v>
      </c>
      <c r="K317" t="s">
        <v>21</v>
      </c>
      <c r="L317">
        <v>0</v>
      </c>
      <c r="M317">
        <v>0</v>
      </c>
      <c r="N317">
        <v>0</v>
      </c>
      <c r="O317">
        <v>15.867000000000001</v>
      </c>
      <c r="P317">
        <v>253</v>
      </c>
      <c r="Q317">
        <v>1</v>
      </c>
      <c r="R317">
        <v>0</v>
      </c>
      <c r="S317">
        <v>0</v>
      </c>
      <c r="T317">
        <v>0</v>
      </c>
      <c r="U317">
        <v>1</v>
      </c>
      <c r="V317" t="s">
        <v>23</v>
      </c>
    </row>
    <row r="318" spans="1:22" x14ac:dyDescent="0.25">
      <c r="A318">
        <v>317</v>
      </c>
      <c r="B318">
        <v>0</v>
      </c>
      <c r="C318">
        <v>0</v>
      </c>
      <c r="D318">
        <v>1</v>
      </c>
      <c r="E318">
        <v>0</v>
      </c>
      <c r="F318">
        <v>0</v>
      </c>
      <c r="G318" s="1">
        <v>40918.213819444441</v>
      </c>
      <c r="H318">
        <v>0</v>
      </c>
      <c r="I318">
        <v>0</v>
      </c>
      <c r="J318">
        <v>13</v>
      </c>
      <c r="K318" t="s">
        <v>21</v>
      </c>
      <c r="L318">
        <v>0</v>
      </c>
      <c r="M318">
        <v>0</v>
      </c>
      <c r="N318">
        <v>0</v>
      </c>
      <c r="O318">
        <v>16.103000000000002</v>
      </c>
      <c r="P318">
        <v>363</v>
      </c>
      <c r="Q318">
        <v>1</v>
      </c>
      <c r="R318">
        <v>0</v>
      </c>
      <c r="S318">
        <v>1</v>
      </c>
      <c r="T318">
        <v>0</v>
      </c>
      <c r="U318">
        <v>2</v>
      </c>
      <c r="V318" t="s">
        <v>23</v>
      </c>
    </row>
    <row r="319" spans="1:22" x14ac:dyDescent="0.25">
      <c r="A319">
        <v>318</v>
      </c>
      <c r="B319">
        <v>0</v>
      </c>
      <c r="C319">
        <v>0</v>
      </c>
      <c r="D319">
        <v>1</v>
      </c>
      <c r="E319">
        <v>0</v>
      </c>
      <c r="F319">
        <v>0</v>
      </c>
      <c r="G319" s="1">
        <v>40918.23883101852</v>
      </c>
      <c r="H319">
        <v>0</v>
      </c>
      <c r="I319">
        <v>0</v>
      </c>
      <c r="J319">
        <v>0</v>
      </c>
      <c r="K319" t="s">
        <v>21</v>
      </c>
      <c r="L319">
        <v>0</v>
      </c>
      <c r="M319">
        <v>0</v>
      </c>
      <c r="N319">
        <v>0</v>
      </c>
      <c r="O319">
        <v>8.4809999999999999</v>
      </c>
      <c r="P319">
        <v>228</v>
      </c>
      <c r="Q319">
        <v>1</v>
      </c>
      <c r="R319">
        <v>0</v>
      </c>
      <c r="S319">
        <v>0</v>
      </c>
      <c r="T319">
        <v>0</v>
      </c>
      <c r="U319">
        <v>0</v>
      </c>
      <c r="V319" t="s">
        <v>23</v>
      </c>
    </row>
    <row r="320" spans="1:22" x14ac:dyDescent="0.25">
      <c r="A320">
        <v>319</v>
      </c>
      <c r="B320">
        <v>0</v>
      </c>
      <c r="C320">
        <v>0</v>
      </c>
      <c r="D320">
        <v>1</v>
      </c>
      <c r="E320">
        <v>0</v>
      </c>
      <c r="F320">
        <v>0</v>
      </c>
      <c r="G320" s="1">
        <v>40918.248738425929</v>
      </c>
      <c r="H320">
        <v>0</v>
      </c>
      <c r="I320">
        <v>0</v>
      </c>
      <c r="J320">
        <v>17</v>
      </c>
      <c r="K320" t="s">
        <v>21</v>
      </c>
      <c r="L320">
        <v>0</v>
      </c>
      <c r="M320">
        <v>0</v>
      </c>
      <c r="N320">
        <v>0</v>
      </c>
      <c r="O320">
        <v>28.777000000000001</v>
      </c>
      <c r="P320">
        <v>547</v>
      </c>
      <c r="Q320">
        <v>1</v>
      </c>
      <c r="R320">
        <v>0</v>
      </c>
      <c r="S320">
        <v>1</v>
      </c>
      <c r="T320">
        <v>0</v>
      </c>
      <c r="U320">
        <v>16</v>
      </c>
      <c r="V320" t="s">
        <v>23</v>
      </c>
    </row>
    <row r="321" spans="1:22" x14ac:dyDescent="0.25">
      <c r="A321">
        <v>320</v>
      </c>
      <c r="B321">
        <v>0</v>
      </c>
      <c r="C321">
        <v>1</v>
      </c>
      <c r="D321">
        <v>1</v>
      </c>
      <c r="E321">
        <v>0</v>
      </c>
      <c r="F321">
        <v>0</v>
      </c>
      <c r="G321" s="1">
        <v>40918.251898148148</v>
      </c>
      <c r="H321">
        <v>0</v>
      </c>
      <c r="I321">
        <v>0</v>
      </c>
      <c r="J321">
        <v>2</v>
      </c>
      <c r="K321" t="s">
        <v>21</v>
      </c>
      <c r="L321">
        <v>0</v>
      </c>
      <c r="M321">
        <v>0</v>
      </c>
      <c r="N321">
        <v>0</v>
      </c>
      <c r="O321">
        <v>2.645</v>
      </c>
      <c r="P321">
        <v>43</v>
      </c>
      <c r="Q321">
        <v>0</v>
      </c>
      <c r="R321">
        <v>0</v>
      </c>
      <c r="S321">
        <v>0</v>
      </c>
      <c r="T321">
        <v>0</v>
      </c>
      <c r="U321">
        <v>0</v>
      </c>
      <c r="V321" t="s">
        <v>23</v>
      </c>
    </row>
    <row r="322" spans="1:22" x14ac:dyDescent="0.25">
      <c r="A322">
        <v>321</v>
      </c>
      <c r="B322">
        <v>0</v>
      </c>
      <c r="C322">
        <v>1</v>
      </c>
      <c r="D322">
        <v>1</v>
      </c>
      <c r="E322">
        <v>3</v>
      </c>
      <c r="F322">
        <v>1</v>
      </c>
      <c r="G322" s="1">
        <v>40918.258599537039</v>
      </c>
      <c r="H322">
        <v>1</v>
      </c>
      <c r="I322">
        <v>1</v>
      </c>
      <c r="J322">
        <v>0</v>
      </c>
      <c r="K322" t="s">
        <v>21</v>
      </c>
      <c r="L322">
        <v>0</v>
      </c>
      <c r="M322">
        <v>0</v>
      </c>
      <c r="N322">
        <v>0</v>
      </c>
      <c r="O322">
        <v>6.91</v>
      </c>
      <c r="P322">
        <v>217</v>
      </c>
      <c r="Q322">
        <v>1</v>
      </c>
      <c r="R322">
        <v>0</v>
      </c>
      <c r="S322">
        <v>1</v>
      </c>
      <c r="T322">
        <v>0</v>
      </c>
      <c r="U322">
        <v>11</v>
      </c>
      <c r="V322" t="s">
        <v>22</v>
      </c>
    </row>
    <row r="323" spans="1:22" x14ac:dyDescent="0.25">
      <c r="A323">
        <v>322</v>
      </c>
      <c r="B323">
        <v>0</v>
      </c>
      <c r="C323">
        <v>0</v>
      </c>
      <c r="D323">
        <v>1</v>
      </c>
      <c r="E323">
        <v>0</v>
      </c>
      <c r="F323">
        <v>0</v>
      </c>
      <c r="G323" s="1">
        <v>40918.296261574076</v>
      </c>
      <c r="H323">
        <v>0</v>
      </c>
      <c r="I323">
        <v>0</v>
      </c>
      <c r="J323">
        <v>0</v>
      </c>
      <c r="K323" t="s">
        <v>21</v>
      </c>
      <c r="L323">
        <v>0</v>
      </c>
      <c r="M323">
        <v>0</v>
      </c>
      <c r="N323">
        <v>0</v>
      </c>
      <c r="O323">
        <v>15.917999999999999</v>
      </c>
      <c r="P323">
        <v>254</v>
      </c>
      <c r="Q323">
        <v>1</v>
      </c>
      <c r="R323">
        <v>0</v>
      </c>
      <c r="S323">
        <v>0</v>
      </c>
      <c r="T323">
        <v>0</v>
      </c>
      <c r="U323">
        <v>1</v>
      </c>
      <c r="V323" t="s">
        <v>23</v>
      </c>
    </row>
    <row r="324" spans="1:22" x14ac:dyDescent="0.25">
      <c r="A324">
        <v>323</v>
      </c>
      <c r="B324">
        <v>0</v>
      </c>
      <c r="C324">
        <v>1</v>
      </c>
      <c r="D324">
        <v>1</v>
      </c>
      <c r="E324">
        <v>0</v>
      </c>
      <c r="F324">
        <v>0</v>
      </c>
      <c r="G324" s="1">
        <v>40918.299166666664</v>
      </c>
      <c r="H324">
        <v>0</v>
      </c>
      <c r="I324">
        <v>0</v>
      </c>
      <c r="J324">
        <v>0</v>
      </c>
      <c r="K324" t="s">
        <v>21</v>
      </c>
      <c r="L324">
        <v>0</v>
      </c>
      <c r="M324">
        <v>0</v>
      </c>
      <c r="N324">
        <v>0</v>
      </c>
      <c r="O324">
        <v>3.9830000000000001</v>
      </c>
      <c r="P324">
        <v>47</v>
      </c>
      <c r="Q324">
        <v>0</v>
      </c>
      <c r="R324">
        <v>0</v>
      </c>
      <c r="S324">
        <v>0</v>
      </c>
      <c r="T324">
        <v>0</v>
      </c>
      <c r="U324">
        <v>0</v>
      </c>
      <c r="V324" t="s">
        <v>23</v>
      </c>
    </row>
    <row r="325" spans="1:22" x14ac:dyDescent="0.25">
      <c r="A325">
        <v>324</v>
      </c>
      <c r="B325">
        <v>0</v>
      </c>
      <c r="C325">
        <v>0</v>
      </c>
      <c r="D325">
        <v>1</v>
      </c>
      <c r="E325">
        <v>0</v>
      </c>
      <c r="F325">
        <v>0</v>
      </c>
      <c r="G325" s="1">
        <v>40918.30369212963</v>
      </c>
      <c r="H325">
        <v>0</v>
      </c>
      <c r="I325">
        <v>0</v>
      </c>
      <c r="J325">
        <v>0</v>
      </c>
      <c r="K325" t="s">
        <v>21</v>
      </c>
      <c r="L325">
        <v>0</v>
      </c>
      <c r="M325">
        <v>0</v>
      </c>
      <c r="N325">
        <v>0</v>
      </c>
      <c r="O325">
        <v>63.804000000000002</v>
      </c>
      <c r="P325">
        <v>1190</v>
      </c>
      <c r="Q325">
        <v>1</v>
      </c>
      <c r="R325">
        <v>0</v>
      </c>
      <c r="S325">
        <v>0</v>
      </c>
      <c r="T325">
        <v>0</v>
      </c>
      <c r="U325">
        <v>12</v>
      </c>
      <c r="V325" t="s">
        <v>22</v>
      </c>
    </row>
    <row r="326" spans="1:22" x14ac:dyDescent="0.25">
      <c r="A326">
        <v>325</v>
      </c>
      <c r="B326">
        <v>0</v>
      </c>
      <c r="C326">
        <v>0</v>
      </c>
      <c r="D326">
        <v>1</v>
      </c>
      <c r="E326">
        <v>0</v>
      </c>
      <c r="F326">
        <v>0</v>
      </c>
      <c r="G326" s="1">
        <v>40918.334444444445</v>
      </c>
      <c r="H326">
        <v>0</v>
      </c>
      <c r="I326">
        <v>0</v>
      </c>
      <c r="J326">
        <v>4</v>
      </c>
      <c r="K326" t="s">
        <v>21</v>
      </c>
      <c r="L326">
        <v>1</v>
      </c>
      <c r="M326">
        <v>0</v>
      </c>
      <c r="N326">
        <v>0</v>
      </c>
      <c r="O326">
        <v>7.7670000000000003</v>
      </c>
      <c r="P326">
        <v>192</v>
      </c>
      <c r="Q326">
        <v>1</v>
      </c>
      <c r="R326">
        <v>0</v>
      </c>
      <c r="S326">
        <v>0</v>
      </c>
      <c r="T326">
        <v>0</v>
      </c>
      <c r="U326">
        <v>6</v>
      </c>
      <c r="V326" t="s">
        <v>23</v>
      </c>
    </row>
    <row r="327" spans="1:22" x14ac:dyDescent="0.25">
      <c r="A327">
        <v>326</v>
      </c>
      <c r="B327">
        <v>0</v>
      </c>
      <c r="C327">
        <v>0</v>
      </c>
      <c r="D327">
        <v>1</v>
      </c>
      <c r="E327">
        <v>0</v>
      </c>
      <c r="F327">
        <v>0</v>
      </c>
      <c r="G327" s="1">
        <v>40918.339016203703</v>
      </c>
      <c r="H327">
        <v>0</v>
      </c>
      <c r="I327">
        <v>0</v>
      </c>
      <c r="J327">
        <v>0</v>
      </c>
      <c r="K327" t="s">
        <v>21</v>
      </c>
      <c r="L327">
        <v>0</v>
      </c>
      <c r="M327">
        <v>0</v>
      </c>
      <c r="N327">
        <v>0</v>
      </c>
      <c r="O327">
        <v>6.8550000000000004</v>
      </c>
      <c r="P327">
        <v>116</v>
      </c>
      <c r="Q327">
        <v>1</v>
      </c>
      <c r="R327">
        <v>0</v>
      </c>
      <c r="S327">
        <v>0</v>
      </c>
      <c r="T327">
        <v>0</v>
      </c>
      <c r="U327">
        <v>1</v>
      </c>
      <c r="V327" t="s">
        <v>23</v>
      </c>
    </row>
    <row r="328" spans="1:22" x14ac:dyDescent="0.25">
      <c r="A328">
        <v>327</v>
      </c>
      <c r="B328">
        <v>0</v>
      </c>
      <c r="C328">
        <v>1</v>
      </c>
      <c r="D328">
        <v>1</v>
      </c>
      <c r="E328">
        <v>0</v>
      </c>
      <c r="F328">
        <v>0</v>
      </c>
      <c r="G328" s="1">
        <v>40918.352175925924</v>
      </c>
      <c r="H328">
        <v>0</v>
      </c>
      <c r="I328">
        <v>0</v>
      </c>
      <c r="J328">
        <v>0</v>
      </c>
      <c r="K328" t="s">
        <v>21</v>
      </c>
      <c r="L328">
        <v>0</v>
      </c>
      <c r="M328">
        <v>0</v>
      </c>
      <c r="N328">
        <v>0</v>
      </c>
      <c r="O328">
        <v>10.375999999999999</v>
      </c>
      <c r="P328">
        <v>240</v>
      </c>
      <c r="Q328">
        <v>1</v>
      </c>
      <c r="R328">
        <v>0</v>
      </c>
      <c r="S328">
        <v>0</v>
      </c>
      <c r="T328">
        <v>0</v>
      </c>
      <c r="U328">
        <v>5</v>
      </c>
      <c r="V328" t="s">
        <v>22</v>
      </c>
    </row>
    <row r="329" spans="1:22" x14ac:dyDescent="0.25">
      <c r="A329">
        <v>328</v>
      </c>
      <c r="B329">
        <v>0</v>
      </c>
      <c r="C329">
        <v>1</v>
      </c>
      <c r="D329">
        <v>1</v>
      </c>
      <c r="E329">
        <v>0</v>
      </c>
      <c r="F329">
        <v>0</v>
      </c>
      <c r="G329" s="1">
        <v>40918.352268518516</v>
      </c>
      <c r="H329">
        <v>0</v>
      </c>
      <c r="I329">
        <v>0</v>
      </c>
      <c r="J329">
        <v>0</v>
      </c>
      <c r="K329" t="s">
        <v>21</v>
      </c>
      <c r="L329">
        <v>0</v>
      </c>
      <c r="M329">
        <v>0</v>
      </c>
      <c r="N329">
        <v>0</v>
      </c>
      <c r="O329">
        <v>0.45300000000000001</v>
      </c>
      <c r="P329">
        <v>20</v>
      </c>
      <c r="Q329">
        <v>0</v>
      </c>
      <c r="R329">
        <v>0</v>
      </c>
      <c r="S329">
        <v>0</v>
      </c>
      <c r="T329">
        <v>0</v>
      </c>
      <c r="U329">
        <v>0</v>
      </c>
      <c r="V329" t="s">
        <v>23</v>
      </c>
    </row>
    <row r="330" spans="1:22" x14ac:dyDescent="0.25">
      <c r="A330">
        <v>329</v>
      </c>
      <c r="B330">
        <v>0</v>
      </c>
      <c r="C330">
        <v>0</v>
      </c>
      <c r="D330">
        <v>1</v>
      </c>
      <c r="E330">
        <v>0</v>
      </c>
      <c r="F330">
        <v>0</v>
      </c>
      <c r="G330" s="1">
        <v>40918.353692129633</v>
      </c>
      <c r="H330">
        <v>0</v>
      </c>
      <c r="I330">
        <v>0</v>
      </c>
      <c r="J330">
        <v>0</v>
      </c>
      <c r="K330" t="s">
        <v>21</v>
      </c>
      <c r="L330">
        <v>0</v>
      </c>
      <c r="M330">
        <v>0</v>
      </c>
      <c r="N330">
        <v>0</v>
      </c>
      <c r="O330">
        <v>0.45</v>
      </c>
      <c r="P330">
        <v>14</v>
      </c>
      <c r="Q330">
        <v>0</v>
      </c>
      <c r="R330">
        <v>0</v>
      </c>
      <c r="S330">
        <v>0</v>
      </c>
      <c r="T330">
        <v>0</v>
      </c>
      <c r="U330">
        <v>0</v>
      </c>
      <c r="V330" t="s">
        <v>24</v>
      </c>
    </row>
    <row r="331" spans="1:22" x14ac:dyDescent="0.25">
      <c r="A331">
        <v>330</v>
      </c>
      <c r="B331">
        <v>0</v>
      </c>
      <c r="C331">
        <v>1</v>
      </c>
      <c r="D331">
        <v>1</v>
      </c>
      <c r="E331">
        <v>0</v>
      </c>
      <c r="F331">
        <v>0</v>
      </c>
      <c r="G331" s="1">
        <v>40918.372395833336</v>
      </c>
      <c r="H331">
        <v>0</v>
      </c>
      <c r="I331">
        <v>1</v>
      </c>
      <c r="J331">
        <v>0</v>
      </c>
      <c r="K331" t="s">
        <v>21</v>
      </c>
      <c r="L331">
        <v>0</v>
      </c>
      <c r="M331">
        <v>0</v>
      </c>
      <c r="N331">
        <v>0</v>
      </c>
      <c r="O331">
        <v>8.5960000000000001</v>
      </c>
      <c r="P331">
        <v>159</v>
      </c>
      <c r="Q331">
        <v>1</v>
      </c>
      <c r="R331">
        <v>0</v>
      </c>
      <c r="S331">
        <v>0</v>
      </c>
      <c r="T331">
        <v>0</v>
      </c>
      <c r="U331">
        <v>0</v>
      </c>
      <c r="V331" t="s">
        <v>23</v>
      </c>
    </row>
    <row r="332" spans="1:22" x14ac:dyDescent="0.25">
      <c r="A332">
        <v>331</v>
      </c>
      <c r="B332">
        <v>0</v>
      </c>
      <c r="C332">
        <v>1</v>
      </c>
      <c r="D332">
        <v>1</v>
      </c>
      <c r="E332">
        <v>0</v>
      </c>
      <c r="F332">
        <v>0</v>
      </c>
      <c r="G332" s="1">
        <v>40918.373506944445</v>
      </c>
      <c r="H332">
        <v>0</v>
      </c>
      <c r="I332">
        <v>1</v>
      </c>
      <c r="J332">
        <v>0</v>
      </c>
      <c r="K332" t="s">
        <v>21</v>
      </c>
      <c r="L332">
        <v>0</v>
      </c>
      <c r="M332">
        <v>0</v>
      </c>
      <c r="N332">
        <v>0</v>
      </c>
      <c r="O332">
        <v>10.215999999999999</v>
      </c>
      <c r="P332">
        <v>202</v>
      </c>
      <c r="Q332">
        <v>1</v>
      </c>
      <c r="R332">
        <v>0</v>
      </c>
      <c r="S332">
        <v>0</v>
      </c>
      <c r="T332">
        <v>0</v>
      </c>
      <c r="U332">
        <v>2</v>
      </c>
      <c r="V332" t="s">
        <v>23</v>
      </c>
    </row>
    <row r="333" spans="1:22" x14ac:dyDescent="0.25">
      <c r="A333">
        <v>332</v>
      </c>
      <c r="B333">
        <v>0</v>
      </c>
      <c r="C333">
        <v>0</v>
      </c>
      <c r="D333">
        <v>1</v>
      </c>
      <c r="E333">
        <v>0</v>
      </c>
      <c r="F333">
        <v>1</v>
      </c>
      <c r="G333" s="1">
        <v>40918.396874999999</v>
      </c>
      <c r="H333">
        <v>0</v>
      </c>
      <c r="I333">
        <v>0</v>
      </c>
      <c r="J333">
        <v>0</v>
      </c>
      <c r="K333" t="s">
        <v>21</v>
      </c>
      <c r="L333">
        <v>0</v>
      </c>
      <c r="M333">
        <v>0</v>
      </c>
      <c r="N333">
        <v>0</v>
      </c>
      <c r="O333">
        <v>2.6120000000000001</v>
      </c>
      <c r="P333">
        <v>48</v>
      </c>
      <c r="Q333">
        <v>1</v>
      </c>
      <c r="R333">
        <v>1</v>
      </c>
      <c r="S333">
        <v>0</v>
      </c>
      <c r="T333">
        <v>0</v>
      </c>
      <c r="U333">
        <v>0</v>
      </c>
      <c r="V333" t="s">
        <v>23</v>
      </c>
    </row>
    <row r="334" spans="1:22" x14ac:dyDescent="0.25">
      <c r="A334">
        <v>333</v>
      </c>
      <c r="B334">
        <v>0</v>
      </c>
      <c r="C334">
        <v>0</v>
      </c>
      <c r="D334">
        <v>1</v>
      </c>
      <c r="E334">
        <v>0</v>
      </c>
      <c r="F334">
        <v>0</v>
      </c>
      <c r="G334" s="1">
        <v>40918.427199074074</v>
      </c>
      <c r="H334">
        <v>0</v>
      </c>
      <c r="I334">
        <v>0</v>
      </c>
      <c r="J334">
        <v>6</v>
      </c>
      <c r="K334" t="s">
        <v>21</v>
      </c>
      <c r="L334">
        <v>0</v>
      </c>
      <c r="M334">
        <v>0</v>
      </c>
      <c r="N334">
        <v>0</v>
      </c>
      <c r="O334">
        <v>8.5500000000000007</v>
      </c>
      <c r="P334">
        <v>150</v>
      </c>
      <c r="Q334">
        <v>1</v>
      </c>
      <c r="R334">
        <v>0</v>
      </c>
      <c r="S334">
        <v>1</v>
      </c>
      <c r="T334">
        <v>0</v>
      </c>
      <c r="U334">
        <v>12</v>
      </c>
      <c r="V334" t="s">
        <v>23</v>
      </c>
    </row>
    <row r="335" spans="1:22" x14ac:dyDescent="0.25">
      <c r="A335">
        <v>334</v>
      </c>
      <c r="B335">
        <v>0</v>
      </c>
      <c r="C335">
        <v>0</v>
      </c>
      <c r="D335">
        <v>1</v>
      </c>
      <c r="E335">
        <v>0</v>
      </c>
      <c r="F335">
        <v>1</v>
      </c>
      <c r="G335" s="1">
        <v>40918.438923611109</v>
      </c>
      <c r="H335">
        <v>0</v>
      </c>
      <c r="I335">
        <v>0</v>
      </c>
      <c r="J335">
        <v>0</v>
      </c>
      <c r="K335" t="s">
        <v>21</v>
      </c>
      <c r="L335">
        <v>0</v>
      </c>
      <c r="M335">
        <v>0</v>
      </c>
      <c r="N335">
        <v>0</v>
      </c>
      <c r="O335">
        <v>0.193</v>
      </c>
      <c r="P335">
        <v>7</v>
      </c>
      <c r="Q335">
        <v>1</v>
      </c>
      <c r="R335">
        <v>0</v>
      </c>
      <c r="S335">
        <v>0</v>
      </c>
      <c r="T335">
        <v>0</v>
      </c>
      <c r="U335">
        <v>0</v>
      </c>
      <c r="V335" t="s">
        <v>24</v>
      </c>
    </row>
    <row r="336" spans="1:22" x14ac:dyDescent="0.25">
      <c r="A336">
        <v>335</v>
      </c>
      <c r="B336">
        <v>0</v>
      </c>
      <c r="C336">
        <v>1</v>
      </c>
      <c r="D336">
        <v>1</v>
      </c>
      <c r="E336">
        <v>0</v>
      </c>
      <c r="F336">
        <v>1</v>
      </c>
      <c r="G336" s="1">
        <v>40918.446446759262</v>
      </c>
      <c r="H336">
        <v>0</v>
      </c>
      <c r="I336">
        <v>0</v>
      </c>
      <c r="J336">
        <v>0</v>
      </c>
      <c r="K336" t="s">
        <v>21</v>
      </c>
      <c r="L336">
        <v>0</v>
      </c>
      <c r="M336">
        <v>0</v>
      </c>
      <c r="N336">
        <v>0</v>
      </c>
      <c r="O336">
        <v>0.43</v>
      </c>
      <c r="P336">
        <v>13</v>
      </c>
      <c r="Q336">
        <v>1</v>
      </c>
      <c r="R336">
        <v>0</v>
      </c>
      <c r="S336">
        <v>0</v>
      </c>
      <c r="T336">
        <v>0</v>
      </c>
      <c r="U336">
        <v>0</v>
      </c>
      <c r="V336" t="s">
        <v>24</v>
      </c>
    </row>
    <row r="337" spans="1:22" x14ac:dyDescent="0.25">
      <c r="A337">
        <v>336</v>
      </c>
      <c r="B337">
        <v>0</v>
      </c>
      <c r="C337">
        <v>0</v>
      </c>
      <c r="D337">
        <v>1</v>
      </c>
      <c r="E337">
        <v>1</v>
      </c>
      <c r="F337">
        <v>0</v>
      </c>
      <c r="G337" s="1">
        <v>40918.453576388885</v>
      </c>
      <c r="H337">
        <v>0</v>
      </c>
      <c r="I337">
        <v>1</v>
      </c>
      <c r="J337">
        <v>0</v>
      </c>
      <c r="K337" t="s">
        <v>21</v>
      </c>
      <c r="L337">
        <v>0</v>
      </c>
      <c r="M337">
        <v>0</v>
      </c>
      <c r="N337">
        <v>0</v>
      </c>
      <c r="O337">
        <v>1.7649999999999999</v>
      </c>
      <c r="P337">
        <v>44</v>
      </c>
      <c r="Q337">
        <v>0</v>
      </c>
      <c r="R337">
        <v>0</v>
      </c>
      <c r="S337">
        <v>0</v>
      </c>
      <c r="T337">
        <v>0</v>
      </c>
      <c r="U337">
        <v>0</v>
      </c>
      <c r="V337" t="s">
        <v>22</v>
      </c>
    </row>
    <row r="338" spans="1:22" x14ac:dyDescent="0.25">
      <c r="A338">
        <v>337</v>
      </c>
      <c r="B338">
        <v>0</v>
      </c>
      <c r="C338">
        <v>0</v>
      </c>
      <c r="D338">
        <v>1</v>
      </c>
      <c r="E338">
        <v>0</v>
      </c>
      <c r="F338">
        <v>0</v>
      </c>
      <c r="G338" s="1">
        <v>40918.454525462963</v>
      </c>
      <c r="H338">
        <v>0</v>
      </c>
      <c r="I338">
        <v>0</v>
      </c>
      <c r="J338">
        <v>0</v>
      </c>
      <c r="K338" t="s">
        <v>21</v>
      </c>
      <c r="L338">
        <v>0</v>
      </c>
      <c r="M338">
        <v>0</v>
      </c>
      <c r="N338">
        <v>0</v>
      </c>
      <c r="O338">
        <v>2.605</v>
      </c>
      <c r="P338">
        <v>53</v>
      </c>
      <c r="Q338">
        <v>1</v>
      </c>
      <c r="R338">
        <v>0</v>
      </c>
      <c r="S338">
        <v>0</v>
      </c>
      <c r="T338">
        <v>0</v>
      </c>
      <c r="U338">
        <v>2</v>
      </c>
      <c r="V338" t="s">
        <v>23</v>
      </c>
    </row>
    <row r="339" spans="1:22" x14ac:dyDescent="0.25">
      <c r="A339">
        <v>338</v>
      </c>
      <c r="B339">
        <v>0</v>
      </c>
      <c r="C339">
        <v>0</v>
      </c>
      <c r="D339">
        <v>1</v>
      </c>
      <c r="E339">
        <v>0</v>
      </c>
      <c r="F339">
        <v>0</v>
      </c>
      <c r="G339" s="1">
        <v>40918.460798611108</v>
      </c>
      <c r="H339">
        <v>0</v>
      </c>
      <c r="I339">
        <v>1</v>
      </c>
      <c r="J339">
        <v>0</v>
      </c>
      <c r="K339" t="s">
        <v>21</v>
      </c>
      <c r="L339">
        <v>0</v>
      </c>
      <c r="M339">
        <v>0</v>
      </c>
      <c r="N339">
        <v>0</v>
      </c>
      <c r="O339">
        <v>4.0000000000000001E-3</v>
      </c>
      <c r="P339">
        <v>2</v>
      </c>
      <c r="Q339">
        <v>0</v>
      </c>
      <c r="R339">
        <v>0</v>
      </c>
      <c r="S339">
        <v>0</v>
      </c>
      <c r="T339">
        <v>0</v>
      </c>
      <c r="U339">
        <v>0</v>
      </c>
      <c r="V339" t="s">
        <v>24</v>
      </c>
    </row>
    <row r="340" spans="1:22" x14ac:dyDescent="0.25">
      <c r="A340">
        <v>339</v>
      </c>
      <c r="B340">
        <v>0</v>
      </c>
      <c r="C340">
        <v>0</v>
      </c>
      <c r="D340">
        <v>1</v>
      </c>
      <c r="E340">
        <v>0</v>
      </c>
      <c r="F340">
        <v>0</v>
      </c>
      <c r="G340" s="1">
        <v>40918.475694444445</v>
      </c>
      <c r="H340">
        <v>0</v>
      </c>
      <c r="I340">
        <v>0</v>
      </c>
      <c r="J340">
        <v>0</v>
      </c>
      <c r="K340" t="s">
        <v>21</v>
      </c>
      <c r="L340">
        <v>0</v>
      </c>
      <c r="M340">
        <v>0</v>
      </c>
      <c r="N340">
        <v>0</v>
      </c>
      <c r="O340">
        <v>0.20100000000000001</v>
      </c>
      <c r="P340">
        <v>8</v>
      </c>
      <c r="Q340">
        <v>0</v>
      </c>
      <c r="R340">
        <v>1</v>
      </c>
      <c r="S340">
        <v>0</v>
      </c>
      <c r="T340">
        <v>0</v>
      </c>
      <c r="U340">
        <v>2</v>
      </c>
      <c r="V340" t="s">
        <v>24</v>
      </c>
    </row>
    <row r="341" spans="1:22" x14ac:dyDescent="0.25">
      <c r="A341">
        <v>340</v>
      </c>
      <c r="B341">
        <v>0</v>
      </c>
      <c r="C341">
        <v>0</v>
      </c>
      <c r="D341">
        <v>1</v>
      </c>
      <c r="E341">
        <v>0</v>
      </c>
      <c r="F341">
        <v>1</v>
      </c>
      <c r="G341" s="1">
        <v>40918.499907407408</v>
      </c>
      <c r="H341">
        <v>0</v>
      </c>
      <c r="I341">
        <v>0</v>
      </c>
      <c r="J341">
        <v>0</v>
      </c>
      <c r="K341" t="s">
        <v>21</v>
      </c>
      <c r="L341">
        <v>0</v>
      </c>
      <c r="M341">
        <v>0</v>
      </c>
      <c r="N341">
        <v>0</v>
      </c>
      <c r="O341">
        <v>0.215</v>
      </c>
      <c r="P341">
        <v>6</v>
      </c>
      <c r="Q341">
        <v>0</v>
      </c>
      <c r="R341">
        <v>1</v>
      </c>
      <c r="S341">
        <v>0</v>
      </c>
      <c r="T341">
        <v>0</v>
      </c>
      <c r="U341">
        <v>0</v>
      </c>
      <c r="V341" t="s">
        <v>24</v>
      </c>
    </row>
    <row r="342" spans="1:22" x14ac:dyDescent="0.25">
      <c r="A342">
        <v>341</v>
      </c>
      <c r="B342">
        <v>0</v>
      </c>
      <c r="C342">
        <v>0</v>
      </c>
      <c r="D342">
        <v>1</v>
      </c>
      <c r="E342">
        <v>0</v>
      </c>
      <c r="F342">
        <v>1</v>
      </c>
      <c r="G342" s="1">
        <v>40918.51494212963</v>
      </c>
      <c r="H342">
        <v>0</v>
      </c>
      <c r="I342">
        <v>0</v>
      </c>
      <c r="J342">
        <v>0</v>
      </c>
      <c r="K342" t="s">
        <v>21</v>
      </c>
      <c r="L342">
        <v>0</v>
      </c>
      <c r="M342">
        <v>0</v>
      </c>
      <c r="N342">
        <v>0</v>
      </c>
      <c r="O342">
        <v>6.8000000000000005E-2</v>
      </c>
      <c r="P342">
        <v>6</v>
      </c>
      <c r="Q342">
        <v>0</v>
      </c>
      <c r="R342">
        <v>1</v>
      </c>
      <c r="S342">
        <v>0</v>
      </c>
      <c r="T342">
        <v>0</v>
      </c>
      <c r="U342">
        <v>0</v>
      </c>
      <c r="V342" t="s">
        <v>24</v>
      </c>
    </row>
    <row r="343" spans="1:22" x14ac:dyDescent="0.25">
      <c r="A343">
        <v>342</v>
      </c>
      <c r="B343">
        <v>0</v>
      </c>
      <c r="C343">
        <v>1</v>
      </c>
      <c r="D343">
        <v>1</v>
      </c>
      <c r="E343">
        <v>0</v>
      </c>
      <c r="F343">
        <v>0</v>
      </c>
      <c r="G343" s="1">
        <v>40918.531435185185</v>
      </c>
      <c r="H343">
        <v>0</v>
      </c>
      <c r="I343">
        <v>0</v>
      </c>
      <c r="J343">
        <v>0</v>
      </c>
      <c r="K343" t="s">
        <v>25</v>
      </c>
      <c r="L343">
        <v>1</v>
      </c>
      <c r="M343">
        <v>0</v>
      </c>
      <c r="N343">
        <v>0</v>
      </c>
      <c r="O343">
        <v>10.509</v>
      </c>
      <c r="P343">
        <v>141</v>
      </c>
      <c r="Q343">
        <v>0</v>
      </c>
      <c r="R343">
        <v>0</v>
      </c>
      <c r="S343">
        <v>0</v>
      </c>
      <c r="T343">
        <v>0</v>
      </c>
      <c r="U343">
        <v>0</v>
      </c>
      <c r="V343" t="s">
        <v>23</v>
      </c>
    </row>
    <row r="344" spans="1:22" x14ac:dyDescent="0.25">
      <c r="A344">
        <v>343</v>
      </c>
      <c r="B344">
        <v>0</v>
      </c>
      <c r="C344">
        <v>0</v>
      </c>
      <c r="D344">
        <v>1</v>
      </c>
      <c r="E344">
        <v>0</v>
      </c>
      <c r="F344">
        <v>1</v>
      </c>
      <c r="G344" s="1">
        <v>40918.534432870372</v>
      </c>
      <c r="H344">
        <v>0</v>
      </c>
      <c r="I344">
        <v>0</v>
      </c>
      <c r="J344">
        <v>0</v>
      </c>
      <c r="K344" t="s">
        <v>21</v>
      </c>
      <c r="L344">
        <v>0</v>
      </c>
      <c r="M344">
        <v>0</v>
      </c>
      <c r="N344">
        <v>0</v>
      </c>
      <c r="O344">
        <v>3.931</v>
      </c>
      <c r="P344">
        <v>125</v>
      </c>
      <c r="Q344">
        <v>1</v>
      </c>
      <c r="R344">
        <v>1</v>
      </c>
      <c r="S344">
        <v>0</v>
      </c>
      <c r="T344">
        <v>0</v>
      </c>
      <c r="U344">
        <v>2</v>
      </c>
      <c r="V344" t="s">
        <v>23</v>
      </c>
    </row>
    <row r="345" spans="1:22" x14ac:dyDescent="0.25">
      <c r="A345">
        <v>344</v>
      </c>
      <c r="B345">
        <v>0</v>
      </c>
      <c r="C345">
        <v>1</v>
      </c>
      <c r="D345">
        <v>1</v>
      </c>
      <c r="E345">
        <v>0</v>
      </c>
      <c r="F345">
        <v>0</v>
      </c>
      <c r="G345" s="1">
        <v>40918.56894675926</v>
      </c>
      <c r="H345">
        <v>0</v>
      </c>
      <c r="I345">
        <v>0</v>
      </c>
      <c r="J345">
        <v>0</v>
      </c>
      <c r="K345" t="s">
        <v>21</v>
      </c>
      <c r="L345">
        <v>0</v>
      </c>
      <c r="M345">
        <v>0</v>
      </c>
      <c r="N345">
        <v>0</v>
      </c>
      <c r="O345">
        <v>1.0109999999999999</v>
      </c>
      <c r="P345">
        <v>38</v>
      </c>
      <c r="Q345">
        <v>0</v>
      </c>
      <c r="R345">
        <v>0</v>
      </c>
      <c r="S345">
        <v>0</v>
      </c>
      <c r="T345">
        <v>0</v>
      </c>
      <c r="U345">
        <v>0</v>
      </c>
      <c r="V345" t="s">
        <v>24</v>
      </c>
    </row>
    <row r="346" spans="1:22" x14ac:dyDescent="0.25">
      <c r="A346">
        <v>345</v>
      </c>
      <c r="B346">
        <v>0</v>
      </c>
      <c r="C346">
        <v>0</v>
      </c>
      <c r="D346">
        <v>1</v>
      </c>
      <c r="E346">
        <v>0</v>
      </c>
      <c r="F346">
        <v>0</v>
      </c>
      <c r="G346" s="1">
        <v>40918.625393518516</v>
      </c>
      <c r="H346">
        <v>0</v>
      </c>
      <c r="I346">
        <v>0</v>
      </c>
      <c r="J346">
        <v>0</v>
      </c>
      <c r="K346" t="s">
        <v>21</v>
      </c>
      <c r="L346">
        <v>0</v>
      </c>
      <c r="M346">
        <v>0</v>
      </c>
      <c r="N346">
        <v>0</v>
      </c>
      <c r="O346">
        <v>2.7770000000000001</v>
      </c>
      <c r="P346">
        <v>82</v>
      </c>
      <c r="Q346">
        <v>1</v>
      </c>
      <c r="R346">
        <v>0</v>
      </c>
      <c r="S346">
        <v>0</v>
      </c>
      <c r="T346">
        <v>0</v>
      </c>
      <c r="U346">
        <v>5</v>
      </c>
      <c r="V346" t="s">
        <v>23</v>
      </c>
    </row>
    <row r="347" spans="1:22" x14ac:dyDescent="0.25">
      <c r="A347">
        <v>346</v>
      </c>
      <c r="B347">
        <v>0</v>
      </c>
      <c r="C347">
        <v>0</v>
      </c>
      <c r="D347">
        <v>1</v>
      </c>
      <c r="E347">
        <v>0</v>
      </c>
      <c r="F347">
        <v>0</v>
      </c>
      <c r="G347" s="1">
        <v>40918.673136574071</v>
      </c>
      <c r="H347">
        <v>0</v>
      </c>
      <c r="I347">
        <v>0</v>
      </c>
      <c r="J347">
        <v>12</v>
      </c>
      <c r="K347" t="s">
        <v>21</v>
      </c>
      <c r="L347">
        <v>0</v>
      </c>
      <c r="M347">
        <v>0</v>
      </c>
      <c r="N347">
        <v>0</v>
      </c>
      <c r="O347">
        <v>11.64</v>
      </c>
      <c r="P347">
        <v>176</v>
      </c>
      <c r="Q347">
        <v>1</v>
      </c>
      <c r="R347">
        <v>0</v>
      </c>
      <c r="S347">
        <v>0</v>
      </c>
      <c r="T347">
        <v>0</v>
      </c>
      <c r="U347">
        <v>18</v>
      </c>
      <c r="V347" t="s">
        <v>23</v>
      </c>
    </row>
    <row r="348" spans="1:22" x14ac:dyDescent="0.25">
      <c r="A348">
        <v>347</v>
      </c>
      <c r="B348">
        <v>0</v>
      </c>
      <c r="C348">
        <v>0</v>
      </c>
      <c r="D348">
        <v>1</v>
      </c>
      <c r="E348">
        <v>0</v>
      </c>
      <c r="F348">
        <v>0</v>
      </c>
      <c r="G348" s="1">
        <v>40918.711400462962</v>
      </c>
      <c r="H348">
        <v>0</v>
      </c>
      <c r="I348">
        <v>0</v>
      </c>
      <c r="J348">
        <v>0</v>
      </c>
      <c r="K348" t="s">
        <v>21</v>
      </c>
      <c r="L348">
        <v>0</v>
      </c>
      <c r="M348">
        <v>0</v>
      </c>
      <c r="N348">
        <v>1</v>
      </c>
      <c r="O348">
        <v>1.0660000000000001</v>
      </c>
      <c r="P348">
        <v>29</v>
      </c>
      <c r="Q348">
        <v>0</v>
      </c>
      <c r="R348">
        <v>0</v>
      </c>
      <c r="S348">
        <v>0</v>
      </c>
      <c r="T348">
        <v>0</v>
      </c>
      <c r="U348">
        <v>1</v>
      </c>
      <c r="V348" t="s">
        <v>23</v>
      </c>
    </row>
    <row r="349" spans="1:22" x14ac:dyDescent="0.25">
      <c r="A349">
        <v>348</v>
      </c>
      <c r="B349">
        <v>0</v>
      </c>
      <c r="C349">
        <v>0</v>
      </c>
      <c r="D349">
        <v>1</v>
      </c>
      <c r="E349">
        <v>0</v>
      </c>
      <c r="F349">
        <v>0</v>
      </c>
      <c r="G349" s="1">
        <v>40918.712592592594</v>
      </c>
      <c r="H349">
        <v>0</v>
      </c>
      <c r="I349">
        <v>0</v>
      </c>
      <c r="J349">
        <v>0</v>
      </c>
      <c r="K349" t="s">
        <v>21</v>
      </c>
      <c r="L349">
        <v>0</v>
      </c>
      <c r="M349">
        <v>0</v>
      </c>
      <c r="N349">
        <v>4</v>
      </c>
      <c r="O349">
        <v>0.98499999999999999</v>
      </c>
      <c r="P349">
        <v>27</v>
      </c>
      <c r="Q349">
        <v>0</v>
      </c>
      <c r="R349">
        <v>0</v>
      </c>
      <c r="S349">
        <v>1</v>
      </c>
      <c r="T349">
        <v>0</v>
      </c>
      <c r="U349">
        <v>3</v>
      </c>
      <c r="V349" t="s">
        <v>24</v>
      </c>
    </row>
    <row r="350" spans="1:22" x14ac:dyDescent="0.25">
      <c r="A350">
        <v>349</v>
      </c>
      <c r="B350">
        <v>0</v>
      </c>
      <c r="C350">
        <v>0</v>
      </c>
      <c r="D350">
        <v>1</v>
      </c>
      <c r="E350">
        <v>1</v>
      </c>
      <c r="F350">
        <v>1</v>
      </c>
      <c r="G350" s="1">
        <v>40918.748541666668</v>
      </c>
      <c r="H350">
        <v>0</v>
      </c>
      <c r="I350">
        <v>0</v>
      </c>
      <c r="J350">
        <v>0</v>
      </c>
      <c r="K350" t="s">
        <v>21</v>
      </c>
      <c r="L350">
        <v>0</v>
      </c>
      <c r="M350">
        <v>0</v>
      </c>
      <c r="N350">
        <v>0</v>
      </c>
      <c r="O350">
        <v>9.2769999999999992</v>
      </c>
      <c r="P350">
        <v>242</v>
      </c>
      <c r="Q350">
        <v>1</v>
      </c>
      <c r="R350">
        <v>1</v>
      </c>
      <c r="S350">
        <v>1</v>
      </c>
      <c r="T350">
        <v>0</v>
      </c>
      <c r="U350">
        <v>22</v>
      </c>
      <c r="V350" t="s">
        <v>23</v>
      </c>
    </row>
    <row r="351" spans="1:22" x14ac:dyDescent="0.25">
      <c r="A351">
        <v>350</v>
      </c>
      <c r="B351">
        <v>0</v>
      </c>
      <c r="C351">
        <v>0</v>
      </c>
      <c r="D351">
        <v>1</v>
      </c>
      <c r="E351">
        <v>0</v>
      </c>
      <c r="F351">
        <v>0</v>
      </c>
      <c r="G351" s="1">
        <v>40918.755347222221</v>
      </c>
      <c r="H351">
        <v>0</v>
      </c>
      <c r="I351">
        <v>0</v>
      </c>
      <c r="J351">
        <v>0</v>
      </c>
      <c r="K351" t="s">
        <v>21</v>
      </c>
      <c r="L351">
        <v>0</v>
      </c>
      <c r="M351">
        <v>0</v>
      </c>
      <c r="N351">
        <v>0</v>
      </c>
      <c r="O351">
        <v>4.7549999999999999</v>
      </c>
      <c r="P351">
        <v>135</v>
      </c>
      <c r="Q351">
        <v>1</v>
      </c>
      <c r="R351">
        <v>0</v>
      </c>
      <c r="S351">
        <v>0</v>
      </c>
      <c r="T351">
        <v>0</v>
      </c>
      <c r="U351">
        <v>1</v>
      </c>
      <c r="V351" t="s">
        <v>23</v>
      </c>
    </row>
    <row r="352" spans="1:22" x14ac:dyDescent="0.25">
      <c r="A352">
        <v>351</v>
      </c>
      <c r="B352">
        <v>0</v>
      </c>
      <c r="C352">
        <v>0</v>
      </c>
      <c r="D352">
        <v>1</v>
      </c>
      <c r="E352">
        <v>0</v>
      </c>
      <c r="F352">
        <v>1</v>
      </c>
      <c r="G352" s="1">
        <v>40918.775312500002</v>
      </c>
      <c r="H352">
        <v>0</v>
      </c>
      <c r="I352">
        <v>0</v>
      </c>
      <c r="J352">
        <v>0</v>
      </c>
      <c r="K352" t="s">
        <v>21</v>
      </c>
      <c r="L352">
        <v>0</v>
      </c>
      <c r="M352">
        <v>0</v>
      </c>
      <c r="N352">
        <v>0</v>
      </c>
      <c r="O352">
        <v>0.997</v>
      </c>
      <c r="P352">
        <v>28</v>
      </c>
      <c r="Q352">
        <v>1</v>
      </c>
      <c r="R352">
        <v>1</v>
      </c>
      <c r="S352">
        <v>0</v>
      </c>
      <c r="T352">
        <v>0</v>
      </c>
      <c r="U352">
        <v>0</v>
      </c>
      <c r="V352" t="s">
        <v>23</v>
      </c>
    </row>
    <row r="353" spans="1:22" x14ac:dyDescent="0.25">
      <c r="A353">
        <v>352</v>
      </c>
      <c r="B353">
        <v>0</v>
      </c>
      <c r="C353">
        <v>0</v>
      </c>
      <c r="D353">
        <v>1</v>
      </c>
      <c r="E353">
        <v>1</v>
      </c>
      <c r="F353">
        <v>1</v>
      </c>
      <c r="G353" s="1">
        <v>40918.885381944441</v>
      </c>
      <c r="H353">
        <v>0</v>
      </c>
      <c r="I353">
        <v>1</v>
      </c>
      <c r="J353">
        <v>0</v>
      </c>
      <c r="K353" t="s">
        <v>21</v>
      </c>
      <c r="L353">
        <v>0</v>
      </c>
      <c r="M353">
        <v>0</v>
      </c>
      <c r="N353">
        <v>0</v>
      </c>
      <c r="O353">
        <v>0.184</v>
      </c>
      <c r="P353">
        <v>10</v>
      </c>
      <c r="Q353">
        <v>0</v>
      </c>
      <c r="R353">
        <v>0</v>
      </c>
      <c r="S353">
        <v>0</v>
      </c>
      <c r="T353">
        <v>0</v>
      </c>
      <c r="U353">
        <v>0</v>
      </c>
      <c r="V353" t="s">
        <v>24</v>
      </c>
    </row>
    <row r="354" spans="1:22" x14ac:dyDescent="0.25">
      <c r="A354">
        <v>353</v>
      </c>
      <c r="B354">
        <v>0</v>
      </c>
      <c r="C354">
        <v>0</v>
      </c>
      <c r="D354">
        <v>1</v>
      </c>
      <c r="E354">
        <v>0</v>
      </c>
      <c r="F354">
        <v>0</v>
      </c>
      <c r="G354" s="1">
        <v>40918.932152777779</v>
      </c>
      <c r="H354">
        <v>0</v>
      </c>
      <c r="I354">
        <v>0</v>
      </c>
      <c r="J354">
        <v>0</v>
      </c>
      <c r="K354" t="s">
        <v>21</v>
      </c>
      <c r="L354">
        <v>0</v>
      </c>
      <c r="M354">
        <v>0</v>
      </c>
      <c r="N354">
        <v>0</v>
      </c>
      <c r="O354">
        <v>0.76300000000000001</v>
      </c>
      <c r="P354">
        <v>5</v>
      </c>
      <c r="Q354">
        <v>1</v>
      </c>
      <c r="R354">
        <v>0</v>
      </c>
      <c r="S354">
        <v>0</v>
      </c>
      <c r="T354">
        <v>0</v>
      </c>
      <c r="U354">
        <v>0</v>
      </c>
      <c r="V354" t="s">
        <v>24</v>
      </c>
    </row>
    <row r="355" spans="1:22" x14ac:dyDescent="0.25">
      <c r="A355">
        <v>354</v>
      </c>
      <c r="B355">
        <v>0</v>
      </c>
      <c r="C355">
        <v>0</v>
      </c>
      <c r="D355">
        <v>1</v>
      </c>
      <c r="E355">
        <v>0</v>
      </c>
      <c r="F355">
        <v>1</v>
      </c>
      <c r="G355" s="1">
        <v>40918.978148148148</v>
      </c>
      <c r="H355">
        <v>0</v>
      </c>
      <c r="I355">
        <v>0</v>
      </c>
      <c r="J355">
        <v>0</v>
      </c>
      <c r="K355" t="s">
        <v>21</v>
      </c>
      <c r="L355">
        <v>0</v>
      </c>
      <c r="M355">
        <v>0</v>
      </c>
      <c r="N355">
        <v>0</v>
      </c>
      <c r="O355">
        <v>10.843</v>
      </c>
      <c r="P355">
        <v>258</v>
      </c>
      <c r="Q355">
        <v>1</v>
      </c>
      <c r="R355">
        <v>1</v>
      </c>
      <c r="S355">
        <v>0</v>
      </c>
      <c r="T355">
        <v>0</v>
      </c>
      <c r="U355">
        <v>2</v>
      </c>
      <c r="V355" t="s">
        <v>23</v>
      </c>
    </row>
    <row r="356" spans="1:22" x14ac:dyDescent="0.25">
      <c r="A356">
        <v>355</v>
      </c>
      <c r="B356">
        <v>0</v>
      </c>
      <c r="C356">
        <v>0</v>
      </c>
      <c r="D356">
        <v>1</v>
      </c>
      <c r="E356">
        <v>0</v>
      </c>
      <c r="F356">
        <v>0</v>
      </c>
      <c r="G356" s="1">
        <v>40919.192488425928</v>
      </c>
      <c r="H356">
        <v>0</v>
      </c>
      <c r="I356">
        <v>0</v>
      </c>
      <c r="J356">
        <v>9</v>
      </c>
      <c r="K356" t="s">
        <v>21</v>
      </c>
      <c r="L356">
        <v>0</v>
      </c>
      <c r="M356">
        <v>0</v>
      </c>
      <c r="N356">
        <v>0</v>
      </c>
      <c r="O356">
        <v>40.329000000000001</v>
      </c>
      <c r="P356">
        <v>481</v>
      </c>
      <c r="Q356">
        <v>1</v>
      </c>
      <c r="R356">
        <v>0</v>
      </c>
      <c r="S356">
        <v>0</v>
      </c>
      <c r="T356">
        <v>0</v>
      </c>
      <c r="U356">
        <v>10</v>
      </c>
      <c r="V356" t="s">
        <v>23</v>
      </c>
    </row>
    <row r="357" spans="1:22" x14ac:dyDescent="0.25">
      <c r="A357">
        <v>356</v>
      </c>
      <c r="B357">
        <v>0</v>
      </c>
      <c r="C357">
        <v>1</v>
      </c>
      <c r="D357">
        <v>1</v>
      </c>
      <c r="E357">
        <v>0</v>
      </c>
      <c r="F357">
        <v>0</v>
      </c>
      <c r="G357" s="1">
        <v>40919.192939814813</v>
      </c>
      <c r="H357">
        <v>0</v>
      </c>
      <c r="I357">
        <v>0</v>
      </c>
      <c r="J357">
        <v>0</v>
      </c>
      <c r="K357" t="s">
        <v>21</v>
      </c>
      <c r="L357">
        <v>0</v>
      </c>
      <c r="M357">
        <v>0</v>
      </c>
      <c r="N357">
        <v>0</v>
      </c>
      <c r="O357">
        <v>4.4619999999999997</v>
      </c>
      <c r="P357">
        <v>85</v>
      </c>
      <c r="Q357">
        <v>0</v>
      </c>
      <c r="R357">
        <v>0</v>
      </c>
      <c r="S357">
        <v>0</v>
      </c>
      <c r="T357">
        <v>0</v>
      </c>
      <c r="U357">
        <v>0</v>
      </c>
      <c r="V357" t="s">
        <v>23</v>
      </c>
    </row>
    <row r="358" spans="1:22" x14ac:dyDescent="0.25">
      <c r="A358">
        <v>357</v>
      </c>
      <c r="B358">
        <v>0</v>
      </c>
      <c r="C358">
        <v>0</v>
      </c>
      <c r="D358">
        <v>1</v>
      </c>
      <c r="E358">
        <v>0</v>
      </c>
      <c r="F358">
        <v>0</v>
      </c>
      <c r="G358" s="1">
        <v>40919.22142361111</v>
      </c>
      <c r="H358">
        <v>0</v>
      </c>
      <c r="I358">
        <v>0</v>
      </c>
      <c r="J358">
        <v>0</v>
      </c>
      <c r="K358" t="s">
        <v>21</v>
      </c>
      <c r="L358">
        <v>0</v>
      </c>
      <c r="M358">
        <v>0</v>
      </c>
      <c r="N358">
        <v>0</v>
      </c>
      <c r="O358">
        <v>6.6449999999999996</v>
      </c>
      <c r="P358">
        <v>169</v>
      </c>
      <c r="Q358">
        <v>1</v>
      </c>
      <c r="R358">
        <v>0</v>
      </c>
      <c r="S358">
        <v>0</v>
      </c>
      <c r="T358">
        <v>0</v>
      </c>
      <c r="U358">
        <v>0</v>
      </c>
      <c r="V358" t="s">
        <v>23</v>
      </c>
    </row>
    <row r="359" spans="1:22" x14ac:dyDescent="0.25">
      <c r="A359">
        <v>358</v>
      </c>
      <c r="B359">
        <v>0</v>
      </c>
      <c r="C359">
        <v>0</v>
      </c>
      <c r="D359">
        <v>1</v>
      </c>
      <c r="E359">
        <v>0</v>
      </c>
      <c r="F359">
        <v>0</v>
      </c>
      <c r="G359" s="1">
        <v>40919.22142361111</v>
      </c>
      <c r="H359">
        <v>0</v>
      </c>
      <c r="I359">
        <v>0</v>
      </c>
      <c r="J359">
        <v>0</v>
      </c>
      <c r="K359" t="s">
        <v>21</v>
      </c>
      <c r="L359">
        <v>0</v>
      </c>
      <c r="M359">
        <v>0</v>
      </c>
      <c r="N359">
        <v>0</v>
      </c>
      <c r="O359">
        <v>13.007999999999999</v>
      </c>
      <c r="P359">
        <v>194</v>
      </c>
      <c r="Q359">
        <v>0</v>
      </c>
      <c r="R359">
        <v>0</v>
      </c>
      <c r="S359">
        <v>0</v>
      </c>
      <c r="T359">
        <v>0</v>
      </c>
      <c r="U359">
        <v>0</v>
      </c>
      <c r="V359" t="s">
        <v>22</v>
      </c>
    </row>
    <row r="360" spans="1:22" x14ac:dyDescent="0.25">
      <c r="A360">
        <v>359</v>
      </c>
      <c r="B360">
        <v>0</v>
      </c>
      <c r="C360">
        <v>1</v>
      </c>
      <c r="D360">
        <v>1</v>
      </c>
      <c r="E360">
        <v>35</v>
      </c>
      <c r="F360">
        <v>0</v>
      </c>
      <c r="G360" s="1">
        <v>40919.228900462964</v>
      </c>
      <c r="H360">
        <v>0</v>
      </c>
      <c r="I360">
        <v>0</v>
      </c>
      <c r="J360">
        <v>0</v>
      </c>
      <c r="K360" t="s">
        <v>25</v>
      </c>
      <c r="L360">
        <v>0</v>
      </c>
      <c r="M360">
        <v>0</v>
      </c>
      <c r="N360">
        <v>0</v>
      </c>
      <c r="O360">
        <v>6.29</v>
      </c>
      <c r="P360">
        <v>110</v>
      </c>
      <c r="Q360">
        <v>0</v>
      </c>
      <c r="R360">
        <v>0</v>
      </c>
      <c r="S360">
        <v>0</v>
      </c>
      <c r="T360">
        <v>0</v>
      </c>
      <c r="U360">
        <v>0</v>
      </c>
      <c r="V360" t="s">
        <v>23</v>
      </c>
    </row>
    <row r="361" spans="1:22" x14ac:dyDescent="0.25">
      <c r="A361">
        <v>360</v>
      </c>
      <c r="B361">
        <v>0</v>
      </c>
      <c r="C361">
        <v>0</v>
      </c>
      <c r="D361">
        <v>1</v>
      </c>
      <c r="E361">
        <v>0</v>
      </c>
      <c r="F361">
        <v>0</v>
      </c>
      <c r="G361" s="1">
        <v>40919.257604166669</v>
      </c>
      <c r="H361">
        <v>0</v>
      </c>
      <c r="I361">
        <v>0</v>
      </c>
      <c r="J361">
        <v>0</v>
      </c>
      <c r="K361" t="s">
        <v>21</v>
      </c>
      <c r="L361">
        <v>0</v>
      </c>
      <c r="M361">
        <v>0</v>
      </c>
      <c r="N361">
        <v>0</v>
      </c>
      <c r="O361">
        <v>0.11899999999999999</v>
      </c>
      <c r="P361">
        <v>6</v>
      </c>
      <c r="Q361">
        <v>0</v>
      </c>
      <c r="R361">
        <v>0</v>
      </c>
      <c r="S361">
        <v>0</v>
      </c>
      <c r="T361">
        <v>0</v>
      </c>
      <c r="U361">
        <v>0</v>
      </c>
      <c r="V361" t="s">
        <v>24</v>
      </c>
    </row>
    <row r="362" spans="1:22" x14ac:dyDescent="0.25">
      <c r="A362">
        <v>361</v>
      </c>
      <c r="B362">
        <v>0</v>
      </c>
      <c r="C362">
        <v>0</v>
      </c>
      <c r="D362">
        <v>1</v>
      </c>
      <c r="E362">
        <v>0</v>
      </c>
      <c r="F362">
        <v>0</v>
      </c>
      <c r="G362" s="1">
        <v>40919.257604166669</v>
      </c>
      <c r="H362">
        <v>0</v>
      </c>
      <c r="I362">
        <v>0</v>
      </c>
      <c r="J362">
        <v>2</v>
      </c>
      <c r="K362" t="s">
        <v>21</v>
      </c>
      <c r="L362">
        <v>0</v>
      </c>
      <c r="M362">
        <v>0</v>
      </c>
      <c r="N362">
        <v>0</v>
      </c>
      <c r="O362">
        <v>7.2960000000000003</v>
      </c>
      <c r="P362">
        <v>108</v>
      </c>
      <c r="Q362">
        <v>1</v>
      </c>
      <c r="R362">
        <v>0</v>
      </c>
      <c r="S362">
        <v>0</v>
      </c>
      <c r="T362">
        <v>0</v>
      </c>
      <c r="U362">
        <v>0</v>
      </c>
      <c r="V362" t="s">
        <v>23</v>
      </c>
    </row>
    <row r="363" spans="1:22" x14ac:dyDescent="0.25">
      <c r="A363">
        <v>362</v>
      </c>
      <c r="B363">
        <v>0</v>
      </c>
      <c r="C363">
        <v>0</v>
      </c>
      <c r="D363">
        <v>1</v>
      </c>
      <c r="E363">
        <v>0</v>
      </c>
      <c r="F363">
        <v>1</v>
      </c>
      <c r="G363" s="1">
        <v>40919.314618055556</v>
      </c>
      <c r="H363">
        <v>0</v>
      </c>
      <c r="I363">
        <v>0</v>
      </c>
      <c r="J363">
        <v>0</v>
      </c>
      <c r="K363" t="s">
        <v>21</v>
      </c>
      <c r="L363">
        <v>0</v>
      </c>
      <c r="M363">
        <v>0</v>
      </c>
      <c r="N363">
        <v>0</v>
      </c>
      <c r="O363">
        <v>47.966999999999999</v>
      </c>
      <c r="P363">
        <v>1416</v>
      </c>
      <c r="Q363">
        <v>1</v>
      </c>
      <c r="R363">
        <v>0</v>
      </c>
      <c r="S363">
        <v>0</v>
      </c>
      <c r="T363">
        <v>0</v>
      </c>
      <c r="U363">
        <v>38</v>
      </c>
      <c r="V363" t="s">
        <v>22</v>
      </c>
    </row>
    <row r="364" spans="1:22" x14ac:dyDescent="0.25">
      <c r="A364">
        <v>363</v>
      </c>
      <c r="B364">
        <v>0</v>
      </c>
      <c r="C364">
        <v>1</v>
      </c>
      <c r="D364">
        <v>1</v>
      </c>
      <c r="E364">
        <v>0</v>
      </c>
      <c r="F364">
        <v>0</v>
      </c>
      <c r="G364" s="1">
        <v>40919.317372685182</v>
      </c>
      <c r="H364">
        <v>0</v>
      </c>
      <c r="I364">
        <v>0</v>
      </c>
      <c r="J364">
        <v>0</v>
      </c>
      <c r="K364" t="s">
        <v>21</v>
      </c>
      <c r="L364">
        <v>0</v>
      </c>
      <c r="M364">
        <v>0</v>
      </c>
      <c r="N364">
        <v>0</v>
      </c>
      <c r="O364">
        <v>0.54200000000000004</v>
      </c>
      <c r="P364">
        <v>17</v>
      </c>
      <c r="Q364">
        <v>0</v>
      </c>
      <c r="R364">
        <v>0</v>
      </c>
      <c r="S364">
        <v>0</v>
      </c>
      <c r="T364">
        <v>0</v>
      </c>
      <c r="U364">
        <v>0</v>
      </c>
      <c r="V364" t="s">
        <v>23</v>
      </c>
    </row>
    <row r="365" spans="1:22" x14ac:dyDescent="0.25">
      <c r="A365">
        <v>364</v>
      </c>
      <c r="B365">
        <v>0</v>
      </c>
      <c r="C365">
        <v>0</v>
      </c>
      <c r="D365">
        <v>1</v>
      </c>
      <c r="E365">
        <v>0</v>
      </c>
      <c r="F365">
        <v>0</v>
      </c>
      <c r="G365" s="1">
        <v>40919.333368055559</v>
      </c>
      <c r="H365">
        <v>0</v>
      </c>
      <c r="I365">
        <v>0</v>
      </c>
      <c r="J365">
        <v>8</v>
      </c>
      <c r="K365" t="s">
        <v>21</v>
      </c>
      <c r="L365">
        <v>1</v>
      </c>
      <c r="M365">
        <v>0</v>
      </c>
      <c r="N365">
        <v>0</v>
      </c>
      <c r="O365">
        <v>9.7739999999999991</v>
      </c>
      <c r="P365">
        <v>233</v>
      </c>
      <c r="Q365">
        <v>1</v>
      </c>
      <c r="R365">
        <v>0</v>
      </c>
      <c r="S365">
        <v>0</v>
      </c>
      <c r="T365">
        <v>0</v>
      </c>
      <c r="U365">
        <v>7</v>
      </c>
      <c r="V365" t="s">
        <v>23</v>
      </c>
    </row>
    <row r="366" spans="1:22" x14ac:dyDescent="0.25">
      <c r="A366">
        <v>365</v>
      </c>
      <c r="B366">
        <v>0</v>
      </c>
      <c r="C366">
        <v>1</v>
      </c>
      <c r="D366">
        <v>1</v>
      </c>
      <c r="E366">
        <v>0</v>
      </c>
      <c r="F366">
        <v>1</v>
      </c>
      <c r="G366" s="1">
        <v>40919.361678240741</v>
      </c>
      <c r="H366">
        <v>0</v>
      </c>
      <c r="I366">
        <v>0</v>
      </c>
      <c r="J366">
        <v>0</v>
      </c>
      <c r="K366" t="s">
        <v>21</v>
      </c>
      <c r="L366">
        <v>0</v>
      </c>
      <c r="M366">
        <v>0</v>
      </c>
      <c r="N366">
        <v>0</v>
      </c>
      <c r="O366">
        <v>93.4</v>
      </c>
      <c r="P366">
        <v>2165</v>
      </c>
      <c r="Q366">
        <v>1</v>
      </c>
      <c r="R366">
        <v>0</v>
      </c>
      <c r="S366">
        <v>0</v>
      </c>
      <c r="T366">
        <v>0</v>
      </c>
      <c r="U366">
        <v>148</v>
      </c>
      <c r="V366" t="s">
        <v>22</v>
      </c>
    </row>
    <row r="367" spans="1:22" x14ac:dyDescent="0.25">
      <c r="A367">
        <v>366</v>
      </c>
      <c r="B367">
        <v>0</v>
      </c>
      <c r="C367">
        <v>1</v>
      </c>
      <c r="D367">
        <v>1</v>
      </c>
      <c r="E367">
        <v>0</v>
      </c>
      <c r="F367">
        <v>0</v>
      </c>
      <c r="G367" s="1">
        <v>40919.365694444445</v>
      </c>
      <c r="H367">
        <v>0</v>
      </c>
      <c r="I367">
        <v>0</v>
      </c>
      <c r="J367">
        <v>0</v>
      </c>
      <c r="K367" t="s">
        <v>21</v>
      </c>
      <c r="L367">
        <v>0</v>
      </c>
      <c r="M367">
        <v>0</v>
      </c>
      <c r="N367">
        <v>0</v>
      </c>
      <c r="O367">
        <v>28.523</v>
      </c>
      <c r="P367">
        <v>374</v>
      </c>
      <c r="Q367">
        <v>0</v>
      </c>
      <c r="R367">
        <v>0</v>
      </c>
      <c r="S367">
        <v>0</v>
      </c>
      <c r="T367">
        <v>0</v>
      </c>
      <c r="U367">
        <v>2</v>
      </c>
      <c r="V367" t="s">
        <v>22</v>
      </c>
    </row>
    <row r="368" spans="1:22" x14ac:dyDescent="0.25">
      <c r="A368">
        <v>367</v>
      </c>
      <c r="B368">
        <v>0</v>
      </c>
      <c r="C368">
        <v>0</v>
      </c>
      <c r="D368">
        <v>1</v>
      </c>
      <c r="E368">
        <v>0</v>
      </c>
      <c r="F368">
        <v>1</v>
      </c>
      <c r="G368" s="1">
        <v>40919.367152777777</v>
      </c>
      <c r="H368">
        <v>0</v>
      </c>
      <c r="I368">
        <v>0</v>
      </c>
      <c r="J368">
        <v>0</v>
      </c>
      <c r="K368" t="s">
        <v>21</v>
      </c>
      <c r="L368">
        <v>0</v>
      </c>
      <c r="M368">
        <v>0</v>
      </c>
      <c r="N368">
        <v>0</v>
      </c>
      <c r="O368">
        <v>0.68600000000000005</v>
      </c>
      <c r="P368">
        <v>12</v>
      </c>
      <c r="Q368">
        <v>1</v>
      </c>
      <c r="R368">
        <v>1</v>
      </c>
      <c r="S368">
        <v>0</v>
      </c>
      <c r="T368">
        <v>0</v>
      </c>
      <c r="U368">
        <v>0</v>
      </c>
      <c r="V368" t="s">
        <v>23</v>
      </c>
    </row>
    <row r="369" spans="1:22" x14ac:dyDescent="0.25">
      <c r="A369">
        <v>368</v>
      </c>
      <c r="B369">
        <v>0</v>
      </c>
      <c r="C369">
        <v>1</v>
      </c>
      <c r="D369">
        <v>1</v>
      </c>
      <c r="E369">
        <v>0</v>
      </c>
      <c r="F369">
        <v>0</v>
      </c>
      <c r="G369" s="1">
        <v>40919.368078703701</v>
      </c>
      <c r="H369">
        <v>0</v>
      </c>
      <c r="I369">
        <v>0</v>
      </c>
      <c r="J369">
        <v>0</v>
      </c>
      <c r="K369" t="s">
        <v>21</v>
      </c>
      <c r="L369">
        <v>0</v>
      </c>
      <c r="M369">
        <v>0</v>
      </c>
      <c r="N369">
        <v>0</v>
      </c>
      <c r="O369">
        <v>0.66300000000000003</v>
      </c>
      <c r="P369">
        <v>11</v>
      </c>
      <c r="Q369">
        <v>0</v>
      </c>
      <c r="R369">
        <v>0</v>
      </c>
      <c r="S369">
        <v>0</v>
      </c>
      <c r="T369">
        <v>0</v>
      </c>
      <c r="U369">
        <v>0</v>
      </c>
      <c r="V369" t="s">
        <v>24</v>
      </c>
    </row>
    <row r="370" spans="1:22" x14ac:dyDescent="0.25">
      <c r="A370">
        <v>369</v>
      </c>
      <c r="B370">
        <v>0</v>
      </c>
      <c r="C370">
        <v>1</v>
      </c>
      <c r="D370">
        <v>1</v>
      </c>
      <c r="E370">
        <v>0</v>
      </c>
      <c r="F370">
        <v>0</v>
      </c>
      <c r="G370" s="1">
        <v>40919.388692129629</v>
      </c>
      <c r="H370">
        <v>0</v>
      </c>
      <c r="I370">
        <v>0</v>
      </c>
      <c r="J370">
        <v>0</v>
      </c>
      <c r="K370" t="s">
        <v>21</v>
      </c>
      <c r="L370">
        <v>0</v>
      </c>
      <c r="M370">
        <v>0</v>
      </c>
      <c r="N370">
        <v>0</v>
      </c>
      <c r="O370">
        <v>7.9950000000000001</v>
      </c>
      <c r="P370">
        <v>111</v>
      </c>
      <c r="Q370">
        <v>0</v>
      </c>
      <c r="R370">
        <v>0</v>
      </c>
      <c r="S370">
        <v>0</v>
      </c>
      <c r="T370">
        <v>0</v>
      </c>
      <c r="U370">
        <v>0</v>
      </c>
      <c r="V370" t="s">
        <v>23</v>
      </c>
    </row>
    <row r="371" spans="1:22" x14ac:dyDescent="0.25">
      <c r="A371">
        <v>370</v>
      </c>
      <c r="B371">
        <v>0</v>
      </c>
      <c r="C371">
        <v>1</v>
      </c>
      <c r="D371">
        <v>1</v>
      </c>
      <c r="E371">
        <v>0</v>
      </c>
      <c r="F371">
        <v>0</v>
      </c>
      <c r="G371" s="1">
        <v>40919.401817129627</v>
      </c>
      <c r="H371">
        <v>0</v>
      </c>
      <c r="I371">
        <v>0</v>
      </c>
      <c r="J371">
        <v>0</v>
      </c>
      <c r="K371" t="s">
        <v>21</v>
      </c>
      <c r="L371">
        <v>0</v>
      </c>
      <c r="M371">
        <v>0</v>
      </c>
      <c r="N371">
        <v>0</v>
      </c>
      <c r="O371">
        <v>7.4909999999999997</v>
      </c>
      <c r="P371">
        <v>106</v>
      </c>
      <c r="Q371">
        <v>0</v>
      </c>
      <c r="R371">
        <v>0</v>
      </c>
      <c r="S371">
        <v>0</v>
      </c>
      <c r="T371">
        <v>0</v>
      </c>
      <c r="U371">
        <v>0</v>
      </c>
      <c r="V371" t="s">
        <v>23</v>
      </c>
    </row>
    <row r="372" spans="1:22" x14ac:dyDescent="0.25">
      <c r="A372">
        <v>371</v>
      </c>
      <c r="B372">
        <v>0</v>
      </c>
      <c r="C372">
        <v>0</v>
      </c>
      <c r="D372">
        <v>1</v>
      </c>
      <c r="E372">
        <v>0</v>
      </c>
      <c r="F372">
        <v>0</v>
      </c>
      <c r="G372" s="1">
        <v>40919.408912037034</v>
      </c>
      <c r="H372">
        <v>0</v>
      </c>
      <c r="I372">
        <v>0</v>
      </c>
      <c r="J372">
        <v>16</v>
      </c>
      <c r="K372" t="s">
        <v>21</v>
      </c>
      <c r="L372">
        <v>0</v>
      </c>
      <c r="M372">
        <v>0</v>
      </c>
      <c r="N372">
        <v>0</v>
      </c>
      <c r="O372">
        <v>10.468</v>
      </c>
      <c r="P372">
        <v>175</v>
      </c>
      <c r="Q372">
        <v>1</v>
      </c>
      <c r="R372">
        <v>0</v>
      </c>
      <c r="S372">
        <v>1</v>
      </c>
      <c r="T372">
        <v>0</v>
      </c>
      <c r="U372">
        <v>14</v>
      </c>
      <c r="V372" t="s">
        <v>23</v>
      </c>
    </row>
    <row r="373" spans="1:22" x14ac:dyDescent="0.25">
      <c r="A373">
        <v>372</v>
      </c>
      <c r="B373">
        <v>0</v>
      </c>
      <c r="C373">
        <v>0</v>
      </c>
      <c r="D373">
        <v>1</v>
      </c>
      <c r="E373">
        <v>4</v>
      </c>
      <c r="F373">
        <v>0</v>
      </c>
      <c r="G373" s="1">
        <v>40919.423680555556</v>
      </c>
      <c r="H373">
        <v>0</v>
      </c>
      <c r="I373">
        <v>2</v>
      </c>
      <c r="J373">
        <v>0</v>
      </c>
      <c r="K373" t="s">
        <v>21</v>
      </c>
      <c r="L373">
        <v>0</v>
      </c>
      <c r="M373">
        <v>0</v>
      </c>
      <c r="N373">
        <v>0</v>
      </c>
      <c r="O373">
        <v>0.436</v>
      </c>
      <c r="P373">
        <v>22</v>
      </c>
      <c r="Q373">
        <v>0</v>
      </c>
      <c r="R373">
        <v>0</v>
      </c>
      <c r="S373">
        <v>0</v>
      </c>
      <c r="T373">
        <v>0</v>
      </c>
      <c r="U373">
        <v>1</v>
      </c>
      <c r="V373" t="s">
        <v>24</v>
      </c>
    </row>
    <row r="374" spans="1:22" x14ac:dyDescent="0.25">
      <c r="A374">
        <v>373</v>
      </c>
      <c r="B374">
        <v>0</v>
      </c>
      <c r="C374">
        <v>0</v>
      </c>
      <c r="D374">
        <v>1</v>
      </c>
      <c r="E374">
        <v>0</v>
      </c>
      <c r="F374">
        <v>0</v>
      </c>
      <c r="G374" s="1">
        <v>40919.455567129633</v>
      </c>
      <c r="H374">
        <v>0</v>
      </c>
      <c r="I374">
        <v>0</v>
      </c>
      <c r="J374">
        <v>0</v>
      </c>
      <c r="K374" t="s">
        <v>21</v>
      </c>
      <c r="L374">
        <v>0</v>
      </c>
      <c r="M374">
        <v>0</v>
      </c>
      <c r="N374">
        <v>0</v>
      </c>
      <c r="O374">
        <v>16.045000000000002</v>
      </c>
      <c r="P374">
        <v>261</v>
      </c>
      <c r="Q374">
        <v>1</v>
      </c>
      <c r="R374">
        <v>0</v>
      </c>
      <c r="S374">
        <v>0</v>
      </c>
      <c r="T374">
        <v>0</v>
      </c>
      <c r="U374">
        <v>36</v>
      </c>
      <c r="V374" t="s">
        <v>23</v>
      </c>
    </row>
    <row r="375" spans="1:22" x14ac:dyDescent="0.25">
      <c r="A375">
        <v>374</v>
      </c>
      <c r="B375">
        <v>0</v>
      </c>
      <c r="C375">
        <v>1</v>
      </c>
      <c r="D375">
        <v>1</v>
      </c>
      <c r="E375">
        <v>0</v>
      </c>
      <c r="F375">
        <v>1</v>
      </c>
      <c r="G375" s="1">
        <v>40919.481666666667</v>
      </c>
      <c r="H375">
        <v>0</v>
      </c>
      <c r="I375">
        <v>0</v>
      </c>
      <c r="J375">
        <v>0</v>
      </c>
      <c r="K375" t="s">
        <v>21</v>
      </c>
      <c r="L375">
        <v>0</v>
      </c>
      <c r="M375">
        <v>0</v>
      </c>
      <c r="N375">
        <v>0</v>
      </c>
      <c r="O375">
        <v>0.83399999999999996</v>
      </c>
      <c r="P375">
        <v>21</v>
      </c>
      <c r="Q375">
        <v>1</v>
      </c>
      <c r="R375">
        <v>0</v>
      </c>
      <c r="S375">
        <v>0</v>
      </c>
      <c r="T375">
        <v>0</v>
      </c>
      <c r="U375">
        <v>0</v>
      </c>
      <c r="V375" t="s">
        <v>24</v>
      </c>
    </row>
    <row r="376" spans="1:22" x14ac:dyDescent="0.25">
      <c r="A376">
        <v>375</v>
      </c>
      <c r="B376">
        <v>0</v>
      </c>
      <c r="C376">
        <v>0</v>
      </c>
      <c r="D376">
        <v>1</v>
      </c>
      <c r="E376">
        <v>0</v>
      </c>
      <c r="F376">
        <v>0</v>
      </c>
      <c r="G376" s="1">
        <v>40919.481666666667</v>
      </c>
      <c r="H376">
        <v>0</v>
      </c>
      <c r="I376">
        <v>0</v>
      </c>
      <c r="J376">
        <v>0</v>
      </c>
      <c r="K376" t="s">
        <v>21</v>
      </c>
      <c r="L376">
        <v>0</v>
      </c>
      <c r="M376">
        <v>0</v>
      </c>
      <c r="N376">
        <v>0</v>
      </c>
      <c r="O376">
        <v>15.281000000000001</v>
      </c>
      <c r="P376">
        <v>212</v>
      </c>
      <c r="Q376">
        <v>0</v>
      </c>
      <c r="R376">
        <v>0</v>
      </c>
      <c r="S376">
        <v>0</v>
      </c>
      <c r="T376">
        <v>0</v>
      </c>
      <c r="U376">
        <v>0</v>
      </c>
      <c r="V376" t="s">
        <v>24</v>
      </c>
    </row>
    <row r="377" spans="1:22" x14ac:dyDescent="0.25">
      <c r="A377">
        <v>376</v>
      </c>
      <c r="B377">
        <v>0</v>
      </c>
      <c r="C377">
        <v>1</v>
      </c>
      <c r="D377">
        <v>1</v>
      </c>
      <c r="E377">
        <v>0</v>
      </c>
      <c r="F377">
        <v>0</v>
      </c>
      <c r="G377" s="1">
        <v>40919.502905092595</v>
      </c>
      <c r="H377">
        <v>0</v>
      </c>
      <c r="I377">
        <v>0</v>
      </c>
      <c r="J377">
        <v>3</v>
      </c>
      <c r="K377" t="s">
        <v>21</v>
      </c>
      <c r="L377">
        <v>0</v>
      </c>
      <c r="M377">
        <v>0</v>
      </c>
      <c r="N377">
        <v>0</v>
      </c>
      <c r="O377">
        <v>15.987</v>
      </c>
      <c r="P377">
        <v>213</v>
      </c>
      <c r="Q377">
        <v>0</v>
      </c>
      <c r="R377">
        <v>0</v>
      </c>
      <c r="S377">
        <v>1</v>
      </c>
      <c r="T377">
        <v>0</v>
      </c>
      <c r="U377">
        <v>8</v>
      </c>
      <c r="V377" t="s">
        <v>23</v>
      </c>
    </row>
    <row r="378" spans="1:22" x14ac:dyDescent="0.25">
      <c r="A378">
        <v>377</v>
      </c>
      <c r="B378">
        <v>0</v>
      </c>
      <c r="C378">
        <v>0</v>
      </c>
      <c r="D378">
        <v>1</v>
      </c>
      <c r="E378">
        <v>0</v>
      </c>
      <c r="F378">
        <v>1</v>
      </c>
      <c r="G378" s="1">
        <v>40919.51699074074</v>
      </c>
      <c r="H378">
        <v>0</v>
      </c>
      <c r="I378">
        <v>0</v>
      </c>
      <c r="J378">
        <v>0</v>
      </c>
      <c r="K378" t="s">
        <v>21</v>
      </c>
      <c r="L378">
        <v>0</v>
      </c>
      <c r="M378">
        <v>0</v>
      </c>
      <c r="N378">
        <v>0</v>
      </c>
      <c r="O378">
        <v>9.9220000000000006</v>
      </c>
      <c r="P378">
        <v>154</v>
      </c>
      <c r="Q378">
        <v>0</v>
      </c>
      <c r="R378">
        <v>1</v>
      </c>
      <c r="S378">
        <v>0</v>
      </c>
      <c r="T378">
        <v>0</v>
      </c>
      <c r="U378">
        <v>1</v>
      </c>
      <c r="V378" t="s">
        <v>22</v>
      </c>
    </row>
    <row r="379" spans="1:22" x14ac:dyDescent="0.25">
      <c r="A379">
        <v>378</v>
      </c>
      <c r="B379">
        <v>0</v>
      </c>
      <c r="C379">
        <v>0</v>
      </c>
      <c r="D379">
        <v>1</v>
      </c>
      <c r="E379">
        <v>0</v>
      </c>
      <c r="F379">
        <v>1</v>
      </c>
      <c r="G379" s="1">
        <v>40919.522245370368</v>
      </c>
      <c r="H379">
        <v>0</v>
      </c>
      <c r="I379">
        <v>0</v>
      </c>
      <c r="J379">
        <v>0</v>
      </c>
      <c r="K379" t="s">
        <v>21</v>
      </c>
      <c r="L379">
        <v>0</v>
      </c>
      <c r="M379">
        <v>0</v>
      </c>
      <c r="N379">
        <v>0</v>
      </c>
      <c r="O379">
        <v>4.742</v>
      </c>
      <c r="P379">
        <v>110</v>
      </c>
      <c r="Q379">
        <v>1</v>
      </c>
      <c r="R379">
        <v>1</v>
      </c>
      <c r="S379">
        <v>0</v>
      </c>
      <c r="T379">
        <v>0</v>
      </c>
      <c r="U379">
        <v>6</v>
      </c>
      <c r="V379" t="s">
        <v>23</v>
      </c>
    </row>
    <row r="380" spans="1:22" x14ac:dyDescent="0.25">
      <c r="A380">
        <v>379</v>
      </c>
      <c r="B380">
        <v>0</v>
      </c>
      <c r="C380">
        <v>1</v>
      </c>
      <c r="D380">
        <v>1</v>
      </c>
      <c r="E380">
        <v>0</v>
      </c>
      <c r="F380">
        <v>1</v>
      </c>
      <c r="G380" s="1">
        <v>40919.522650462961</v>
      </c>
      <c r="H380">
        <v>0</v>
      </c>
      <c r="I380">
        <v>0</v>
      </c>
      <c r="J380">
        <v>0</v>
      </c>
      <c r="K380" t="s">
        <v>21</v>
      </c>
      <c r="L380">
        <v>0</v>
      </c>
      <c r="M380">
        <v>0</v>
      </c>
      <c r="N380">
        <v>0</v>
      </c>
      <c r="O380">
        <v>4.9240000000000004</v>
      </c>
      <c r="P380">
        <v>117</v>
      </c>
      <c r="Q380">
        <v>1</v>
      </c>
      <c r="R380">
        <v>0</v>
      </c>
      <c r="S380">
        <v>0</v>
      </c>
      <c r="T380">
        <v>0</v>
      </c>
      <c r="U380">
        <v>6</v>
      </c>
      <c r="V380" t="s">
        <v>23</v>
      </c>
    </row>
    <row r="381" spans="1:22" x14ac:dyDescent="0.25">
      <c r="A381">
        <v>380</v>
      </c>
      <c r="B381">
        <v>0</v>
      </c>
      <c r="C381">
        <v>0</v>
      </c>
      <c r="D381">
        <v>1</v>
      </c>
      <c r="E381">
        <v>0</v>
      </c>
      <c r="F381">
        <v>0</v>
      </c>
      <c r="G381" s="1">
        <v>40919.523611111108</v>
      </c>
      <c r="H381">
        <v>1</v>
      </c>
      <c r="I381">
        <v>2</v>
      </c>
      <c r="J381">
        <v>0</v>
      </c>
      <c r="K381" t="s">
        <v>21</v>
      </c>
      <c r="L381">
        <v>0</v>
      </c>
      <c r="M381">
        <v>0</v>
      </c>
      <c r="N381">
        <v>0</v>
      </c>
      <c r="O381">
        <v>7.5369999999999999</v>
      </c>
      <c r="P381">
        <v>213</v>
      </c>
      <c r="Q381">
        <v>1</v>
      </c>
      <c r="R381">
        <v>0</v>
      </c>
      <c r="S381">
        <v>0</v>
      </c>
      <c r="T381">
        <v>0</v>
      </c>
      <c r="U381">
        <v>5</v>
      </c>
      <c r="V381" t="s">
        <v>23</v>
      </c>
    </row>
    <row r="382" spans="1:22" x14ac:dyDescent="0.25">
      <c r="A382">
        <v>381</v>
      </c>
      <c r="B382">
        <v>0</v>
      </c>
      <c r="C382">
        <v>1</v>
      </c>
      <c r="D382">
        <v>1</v>
      </c>
      <c r="E382">
        <v>0</v>
      </c>
      <c r="F382">
        <v>1</v>
      </c>
      <c r="G382" s="1">
        <v>40919.524814814817</v>
      </c>
      <c r="H382">
        <v>0</v>
      </c>
      <c r="I382">
        <v>0</v>
      </c>
      <c r="J382">
        <v>0</v>
      </c>
      <c r="K382" t="s">
        <v>21</v>
      </c>
      <c r="L382">
        <v>0</v>
      </c>
      <c r="M382">
        <v>0</v>
      </c>
      <c r="N382">
        <v>0</v>
      </c>
      <c r="O382">
        <v>23.341999999999999</v>
      </c>
      <c r="P382">
        <v>410</v>
      </c>
      <c r="Q382">
        <v>1</v>
      </c>
      <c r="R382">
        <v>1</v>
      </c>
      <c r="S382">
        <v>0</v>
      </c>
      <c r="T382">
        <v>0</v>
      </c>
      <c r="U382">
        <v>0</v>
      </c>
      <c r="V382" t="s">
        <v>23</v>
      </c>
    </row>
    <row r="383" spans="1:22" x14ac:dyDescent="0.25">
      <c r="A383">
        <v>382</v>
      </c>
      <c r="B383">
        <v>0</v>
      </c>
      <c r="C383">
        <v>1</v>
      </c>
      <c r="D383">
        <v>1</v>
      </c>
      <c r="E383">
        <v>0</v>
      </c>
      <c r="F383">
        <v>1</v>
      </c>
      <c r="G383" s="1">
        <v>40919.550347222219</v>
      </c>
      <c r="H383">
        <v>0</v>
      </c>
      <c r="I383">
        <v>0</v>
      </c>
      <c r="J383">
        <v>0</v>
      </c>
      <c r="K383" t="s">
        <v>21</v>
      </c>
      <c r="L383">
        <v>0</v>
      </c>
      <c r="M383">
        <v>0</v>
      </c>
      <c r="N383">
        <v>0</v>
      </c>
      <c r="O383">
        <v>1.2030000000000001</v>
      </c>
      <c r="P383">
        <v>17</v>
      </c>
      <c r="Q383">
        <v>0</v>
      </c>
      <c r="R383">
        <v>0</v>
      </c>
      <c r="S383">
        <v>0</v>
      </c>
      <c r="T383">
        <v>0</v>
      </c>
      <c r="U383">
        <v>0</v>
      </c>
      <c r="V383" t="s">
        <v>24</v>
      </c>
    </row>
    <row r="384" spans="1:22" x14ac:dyDescent="0.25">
      <c r="A384">
        <v>383</v>
      </c>
      <c r="B384">
        <v>0</v>
      </c>
      <c r="C384">
        <v>1</v>
      </c>
      <c r="D384">
        <v>1</v>
      </c>
      <c r="E384">
        <v>15</v>
      </c>
      <c r="F384">
        <v>0</v>
      </c>
      <c r="G384" s="1">
        <v>40919.577407407407</v>
      </c>
      <c r="H384">
        <v>0</v>
      </c>
      <c r="I384">
        <v>1</v>
      </c>
      <c r="J384">
        <v>0</v>
      </c>
      <c r="K384" t="s">
        <v>21</v>
      </c>
      <c r="L384">
        <v>0</v>
      </c>
      <c r="M384">
        <v>0</v>
      </c>
      <c r="N384">
        <v>0</v>
      </c>
      <c r="O384">
        <v>3.8889999999999998</v>
      </c>
      <c r="P384">
        <v>59</v>
      </c>
      <c r="Q384">
        <v>0</v>
      </c>
      <c r="R384">
        <v>0</v>
      </c>
      <c r="S384">
        <v>0</v>
      </c>
      <c r="T384">
        <v>0</v>
      </c>
      <c r="U384">
        <v>0</v>
      </c>
      <c r="V384" t="s">
        <v>22</v>
      </c>
    </row>
    <row r="385" spans="1:22" x14ac:dyDescent="0.25">
      <c r="A385">
        <v>384</v>
      </c>
      <c r="B385">
        <v>0</v>
      </c>
      <c r="C385">
        <v>0</v>
      </c>
      <c r="D385">
        <v>1</v>
      </c>
      <c r="E385">
        <v>2</v>
      </c>
      <c r="F385">
        <v>1</v>
      </c>
      <c r="G385" s="1">
        <v>40919.582361111112</v>
      </c>
      <c r="H385">
        <v>0</v>
      </c>
      <c r="I385">
        <v>0</v>
      </c>
      <c r="J385">
        <v>0</v>
      </c>
      <c r="K385" t="s">
        <v>21</v>
      </c>
      <c r="L385">
        <v>0</v>
      </c>
      <c r="M385">
        <v>0</v>
      </c>
      <c r="N385">
        <v>0</v>
      </c>
      <c r="O385">
        <v>5.8719999999999999</v>
      </c>
      <c r="P385">
        <v>77</v>
      </c>
      <c r="Q385">
        <v>0</v>
      </c>
      <c r="R385">
        <v>1</v>
      </c>
      <c r="S385">
        <v>0</v>
      </c>
      <c r="T385">
        <v>0</v>
      </c>
      <c r="U385">
        <v>6</v>
      </c>
      <c r="V385" t="s">
        <v>23</v>
      </c>
    </row>
    <row r="386" spans="1:22" x14ac:dyDescent="0.25">
      <c r="A386">
        <v>385</v>
      </c>
      <c r="B386">
        <v>0</v>
      </c>
      <c r="C386">
        <v>0</v>
      </c>
      <c r="D386">
        <v>1</v>
      </c>
      <c r="E386">
        <v>0</v>
      </c>
      <c r="F386">
        <v>0</v>
      </c>
      <c r="G386" s="1">
        <v>40919.730555555558</v>
      </c>
      <c r="H386">
        <v>0</v>
      </c>
      <c r="I386">
        <v>0</v>
      </c>
      <c r="J386">
        <v>1</v>
      </c>
      <c r="K386" t="s">
        <v>21</v>
      </c>
      <c r="L386">
        <v>0</v>
      </c>
      <c r="M386">
        <v>0</v>
      </c>
      <c r="N386">
        <v>0</v>
      </c>
      <c r="O386">
        <v>2.0609999999999999</v>
      </c>
      <c r="P386">
        <v>49</v>
      </c>
      <c r="Q386">
        <v>0</v>
      </c>
      <c r="R386">
        <v>0</v>
      </c>
      <c r="S386">
        <v>0</v>
      </c>
      <c r="T386">
        <v>0</v>
      </c>
      <c r="U386">
        <v>1</v>
      </c>
      <c r="V386" t="s">
        <v>23</v>
      </c>
    </row>
    <row r="387" spans="1:22" x14ac:dyDescent="0.25">
      <c r="A387">
        <v>386</v>
      </c>
      <c r="B387">
        <v>0</v>
      </c>
      <c r="C387">
        <v>0</v>
      </c>
      <c r="D387">
        <v>1</v>
      </c>
      <c r="E387">
        <v>0</v>
      </c>
      <c r="F387">
        <v>0</v>
      </c>
      <c r="G387" s="1">
        <v>40919.745625000003</v>
      </c>
      <c r="H387">
        <v>0</v>
      </c>
      <c r="I387">
        <v>0</v>
      </c>
      <c r="J387">
        <v>1</v>
      </c>
      <c r="K387" t="s">
        <v>21</v>
      </c>
      <c r="L387">
        <v>0</v>
      </c>
      <c r="M387">
        <v>0</v>
      </c>
      <c r="N387">
        <v>0</v>
      </c>
      <c r="O387">
        <v>2.0990000000000002</v>
      </c>
      <c r="P387">
        <v>49</v>
      </c>
      <c r="Q387">
        <v>0</v>
      </c>
      <c r="R387">
        <v>0</v>
      </c>
      <c r="S387">
        <v>0</v>
      </c>
      <c r="T387">
        <v>0</v>
      </c>
      <c r="U387">
        <v>1</v>
      </c>
      <c r="V387" t="s">
        <v>23</v>
      </c>
    </row>
    <row r="388" spans="1:22" x14ac:dyDescent="0.25">
      <c r="A388">
        <v>387</v>
      </c>
      <c r="B388">
        <v>0</v>
      </c>
      <c r="C388">
        <v>0</v>
      </c>
      <c r="D388">
        <v>1</v>
      </c>
      <c r="E388">
        <v>4</v>
      </c>
      <c r="F388">
        <v>0</v>
      </c>
      <c r="G388" s="1">
        <v>40919.750185185185</v>
      </c>
      <c r="H388">
        <v>0</v>
      </c>
      <c r="I388">
        <v>2</v>
      </c>
      <c r="J388">
        <v>0</v>
      </c>
      <c r="K388" t="s">
        <v>21</v>
      </c>
      <c r="L388">
        <v>0</v>
      </c>
      <c r="M388">
        <v>0</v>
      </c>
      <c r="N388">
        <v>0</v>
      </c>
      <c r="O388">
        <v>0.34100000000000003</v>
      </c>
      <c r="P388">
        <v>18</v>
      </c>
      <c r="Q388">
        <v>0</v>
      </c>
      <c r="R388">
        <v>0</v>
      </c>
      <c r="S388">
        <v>0</v>
      </c>
      <c r="T388">
        <v>0</v>
      </c>
      <c r="U388">
        <v>0</v>
      </c>
      <c r="V388" t="s">
        <v>24</v>
      </c>
    </row>
    <row r="389" spans="1:22" x14ac:dyDescent="0.25">
      <c r="A389">
        <v>388</v>
      </c>
      <c r="B389">
        <v>0</v>
      </c>
      <c r="C389">
        <v>0</v>
      </c>
      <c r="D389">
        <v>1</v>
      </c>
      <c r="E389">
        <v>0</v>
      </c>
      <c r="F389">
        <v>0</v>
      </c>
      <c r="G389" s="1">
        <v>40919.750381944446</v>
      </c>
      <c r="H389">
        <v>0</v>
      </c>
      <c r="I389">
        <v>0</v>
      </c>
      <c r="J389">
        <v>1</v>
      </c>
      <c r="K389" t="s">
        <v>21</v>
      </c>
      <c r="L389">
        <v>0</v>
      </c>
      <c r="M389">
        <v>0</v>
      </c>
      <c r="N389">
        <v>0</v>
      </c>
      <c r="O389">
        <v>2.4289999999999998</v>
      </c>
      <c r="P389">
        <v>56</v>
      </c>
      <c r="Q389">
        <v>0</v>
      </c>
      <c r="R389">
        <v>0</v>
      </c>
      <c r="S389">
        <v>0</v>
      </c>
      <c r="T389">
        <v>0</v>
      </c>
      <c r="U389">
        <v>1</v>
      </c>
      <c r="V389" t="s">
        <v>23</v>
      </c>
    </row>
    <row r="390" spans="1:22" x14ac:dyDescent="0.25">
      <c r="A390">
        <v>389</v>
      </c>
      <c r="B390">
        <v>0</v>
      </c>
      <c r="C390">
        <v>0</v>
      </c>
      <c r="D390">
        <v>1</v>
      </c>
      <c r="E390">
        <v>0</v>
      </c>
      <c r="F390">
        <v>0</v>
      </c>
      <c r="G390" s="1">
        <v>40919.756226851852</v>
      </c>
      <c r="H390">
        <v>0</v>
      </c>
      <c r="I390">
        <v>0</v>
      </c>
      <c r="J390">
        <v>8</v>
      </c>
      <c r="K390" t="s">
        <v>21</v>
      </c>
      <c r="L390">
        <v>0</v>
      </c>
      <c r="M390">
        <v>0</v>
      </c>
      <c r="N390">
        <v>0</v>
      </c>
      <c r="O390">
        <v>9.3040000000000003</v>
      </c>
      <c r="P390">
        <v>310</v>
      </c>
      <c r="Q390">
        <v>1</v>
      </c>
      <c r="R390">
        <v>0</v>
      </c>
      <c r="S390">
        <v>0</v>
      </c>
      <c r="T390">
        <v>0</v>
      </c>
      <c r="U390">
        <v>3</v>
      </c>
      <c r="V390" t="s">
        <v>23</v>
      </c>
    </row>
    <row r="391" spans="1:22" x14ac:dyDescent="0.25">
      <c r="A391">
        <v>390</v>
      </c>
      <c r="B391">
        <v>0</v>
      </c>
      <c r="C391">
        <v>0</v>
      </c>
      <c r="D391">
        <v>1</v>
      </c>
      <c r="E391">
        <v>0</v>
      </c>
      <c r="F391">
        <v>0</v>
      </c>
      <c r="G391" s="1">
        <v>40919.757071759261</v>
      </c>
      <c r="H391">
        <v>0</v>
      </c>
      <c r="I391">
        <v>0</v>
      </c>
      <c r="J391">
        <v>24</v>
      </c>
      <c r="K391" t="s">
        <v>21</v>
      </c>
      <c r="L391">
        <v>0</v>
      </c>
      <c r="M391">
        <v>0</v>
      </c>
      <c r="N391">
        <v>0</v>
      </c>
      <c r="O391">
        <v>11.961</v>
      </c>
      <c r="P391">
        <v>181</v>
      </c>
      <c r="Q391">
        <v>1</v>
      </c>
      <c r="R391">
        <v>0</v>
      </c>
      <c r="S391">
        <v>1</v>
      </c>
      <c r="T391">
        <v>0</v>
      </c>
      <c r="U391">
        <v>16</v>
      </c>
      <c r="V391" t="s">
        <v>23</v>
      </c>
    </row>
    <row r="392" spans="1:22" x14ac:dyDescent="0.25">
      <c r="A392">
        <v>391</v>
      </c>
      <c r="B392">
        <v>0</v>
      </c>
      <c r="C392">
        <v>0</v>
      </c>
      <c r="D392">
        <v>1</v>
      </c>
      <c r="E392">
        <v>0</v>
      </c>
      <c r="F392">
        <v>0</v>
      </c>
      <c r="G392" s="1">
        <v>40919.805925925924</v>
      </c>
      <c r="H392">
        <v>0</v>
      </c>
      <c r="I392">
        <v>0</v>
      </c>
      <c r="J392">
        <v>0</v>
      </c>
      <c r="K392" t="s">
        <v>21</v>
      </c>
      <c r="L392">
        <v>0</v>
      </c>
      <c r="M392">
        <v>0</v>
      </c>
      <c r="N392">
        <v>0</v>
      </c>
      <c r="O392">
        <v>4.22</v>
      </c>
      <c r="P392">
        <v>105</v>
      </c>
      <c r="Q392">
        <v>1</v>
      </c>
      <c r="R392">
        <v>0</v>
      </c>
      <c r="S392">
        <v>0</v>
      </c>
      <c r="T392">
        <v>0</v>
      </c>
      <c r="U392">
        <v>1</v>
      </c>
      <c r="V392" t="s">
        <v>23</v>
      </c>
    </row>
    <row r="393" spans="1:22" x14ac:dyDescent="0.25">
      <c r="A393">
        <v>392</v>
      </c>
      <c r="B393">
        <v>0</v>
      </c>
      <c r="C393">
        <v>0</v>
      </c>
      <c r="D393">
        <v>1</v>
      </c>
      <c r="E393">
        <v>0</v>
      </c>
      <c r="F393">
        <v>0</v>
      </c>
      <c r="G393" s="1">
        <v>40919.916203703702</v>
      </c>
      <c r="H393">
        <v>0</v>
      </c>
      <c r="I393">
        <v>0</v>
      </c>
      <c r="J393">
        <v>0</v>
      </c>
      <c r="K393" t="s">
        <v>21</v>
      </c>
      <c r="L393">
        <v>0</v>
      </c>
      <c r="M393">
        <v>0</v>
      </c>
      <c r="N393">
        <v>0</v>
      </c>
      <c r="O393">
        <v>0.29599999999999999</v>
      </c>
      <c r="P393">
        <v>13</v>
      </c>
      <c r="Q393">
        <v>0</v>
      </c>
      <c r="R393">
        <v>0</v>
      </c>
      <c r="S393">
        <v>0</v>
      </c>
      <c r="T393">
        <v>0</v>
      </c>
      <c r="U393">
        <v>0</v>
      </c>
      <c r="V393" t="s">
        <v>23</v>
      </c>
    </row>
    <row r="394" spans="1:22" x14ac:dyDescent="0.25">
      <c r="A394">
        <v>393</v>
      </c>
      <c r="B394">
        <v>0</v>
      </c>
      <c r="C394">
        <v>0</v>
      </c>
      <c r="D394">
        <v>1</v>
      </c>
      <c r="E394">
        <v>0</v>
      </c>
      <c r="F394">
        <v>0</v>
      </c>
      <c r="G394" s="1">
        <v>40920.160254629627</v>
      </c>
      <c r="H394">
        <v>0</v>
      </c>
      <c r="I394">
        <v>0</v>
      </c>
      <c r="J394">
        <v>0</v>
      </c>
      <c r="K394" t="s">
        <v>21</v>
      </c>
      <c r="L394">
        <v>0</v>
      </c>
      <c r="M394">
        <v>0</v>
      </c>
      <c r="N394">
        <v>0</v>
      </c>
      <c r="O394">
        <v>7.4999999999999997E-2</v>
      </c>
      <c r="P394">
        <v>3</v>
      </c>
      <c r="Q394">
        <v>0</v>
      </c>
      <c r="R394">
        <v>0</v>
      </c>
      <c r="S394">
        <v>0</v>
      </c>
      <c r="T394">
        <v>0</v>
      </c>
      <c r="U394">
        <v>0</v>
      </c>
      <c r="V394" t="s">
        <v>24</v>
      </c>
    </row>
    <row r="395" spans="1:22" x14ac:dyDescent="0.25">
      <c r="A395">
        <v>394</v>
      </c>
      <c r="B395">
        <v>0</v>
      </c>
      <c r="C395">
        <v>0</v>
      </c>
      <c r="D395">
        <v>1</v>
      </c>
      <c r="E395">
        <v>0</v>
      </c>
      <c r="F395">
        <v>0</v>
      </c>
      <c r="G395" s="1">
        <v>40920.214803240742</v>
      </c>
      <c r="H395">
        <v>0</v>
      </c>
      <c r="I395">
        <v>0</v>
      </c>
      <c r="J395">
        <v>0</v>
      </c>
      <c r="K395" t="s">
        <v>21</v>
      </c>
      <c r="L395">
        <v>0</v>
      </c>
      <c r="M395">
        <v>0</v>
      </c>
      <c r="N395">
        <v>0</v>
      </c>
      <c r="O395">
        <v>7.8120000000000003</v>
      </c>
      <c r="P395">
        <v>223</v>
      </c>
      <c r="Q395">
        <v>1</v>
      </c>
      <c r="R395">
        <v>0</v>
      </c>
      <c r="S395">
        <v>0</v>
      </c>
      <c r="T395">
        <v>0</v>
      </c>
      <c r="U395">
        <v>0</v>
      </c>
      <c r="V395" t="s">
        <v>23</v>
      </c>
    </row>
    <row r="396" spans="1:22" x14ac:dyDescent="0.25">
      <c r="A396">
        <v>395</v>
      </c>
      <c r="B396">
        <v>0</v>
      </c>
      <c r="C396">
        <v>1</v>
      </c>
      <c r="D396">
        <v>1</v>
      </c>
      <c r="E396">
        <v>0</v>
      </c>
      <c r="F396">
        <v>0</v>
      </c>
      <c r="G396" s="1">
        <v>40920.241215277776</v>
      </c>
      <c r="H396">
        <v>1</v>
      </c>
      <c r="I396">
        <v>1</v>
      </c>
      <c r="J396">
        <v>0</v>
      </c>
      <c r="K396" t="s">
        <v>21</v>
      </c>
      <c r="L396">
        <v>0</v>
      </c>
      <c r="M396">
        <v>0</v>
      </c>
      <c r="N396">
        <v>0</v>
      </c>
      <c r="O396">
        <v>22.881</v>
      </c>
      <c r="P396">
        <v>309</v>
      </c>
      <c r="Q396">
        <v>0</v>
      </c>
      <c r="R396">
        <v>0</v>
      </c>
      <c r="S396">
        <v>0</v>
      </c>
      <c r="T396">
        <v>0</v>
      </c>
      <c r="U396">
        <v>2</v>
      </c>
      <c r="V396" t="s">
        <v>23</v>
      </c>
    </row>
    <row r="397" spans="1:22" x14ac:dyDescent="0.25">
      <c r="A397">
        <v>396</v>
      </c>
      <c r="B397">
        <v>0</v>
      </c>
      <c r="C397">
        <v>1</v>
      </c>
      <c r="D397">
        <v>1</v>
      </c>
      <c r="E397">
        <v>0</v>
      </c>
      <c r="F397">
        <v>0</v>
      </c>
      <c r="G397" s="1">
        <v>40920.254884259259</v>
      </c>
      <c r="H397">
        <v>0</v>
      </c>
      <c r="I397">
        <v>0</v>
      </c>
      <c r="J397">
        <v>0</v>
      </c>
      <c r="K397" t="s">
        <v>21</v>
      </c>
      <c r="L397">
        <v>0</v>
      </c>
      <c r="M397">
        <v>0</v>
      </c>
      <c r="N397">
        <v>0</v>
      </c>
      <c r="O397">
        <v>9.0229999999999997</v>
      </c>
      <c r="P397">
        <v>120</v>
      </c>
      <c r="Q397">
        <v>0</v>
      </c>
      <c r="R397">
        <v>0</v>
      </c>
      <c r="S397">
        <v>0</v>
      </c>
      <c r="T397">
        <v>0</v>
      </c>
      <c r="U397">
        <v>0</v>
      </c>
      <c r="V397" t="s">
        <v>23</v>
      </c>
    </row>
    <row r="398" spans="1:22" x14ac:dyDescent="0.25">
      <c r="A398">
        <v>397</v>
      </c>
      <c r="B398">
        <v>0</v>
      </c>
      <c r="C398">
        <v>0</v>
      </c>
      <c r="D398">
        <v>1</v>
      </c>
      <c r="E398">
        <v>0</v>
      </c>
      <c r="F398">
        <v>0</v>
      </c>
      <c r="G398" s="1">
        <v>40920.26017361111</v>
      </c>
      <c r="H398">
        <v>0</v>
      </c>
      <c r="I398">
        <v>0</v>
      </c>
      <c r="J398">
        <v>1</v>
      </c>
      <c r="K398" t="s">
        <v>21</v>
      </c>
      <c r="L398">
        <v>0</v>
      </c>
      <c r="M398">
        <v>0</v>
      </c>
      <c r="N398">
        <v>0</v>
      </c>
      <c r="O398">
        <v>2.6509999999999998</v>
      </c>
      <c r="P398">
        <v>96</v>
      </c>
      <c r="Q398">
        <v>0</v>
      </c>
      <c r="R398">
        <v>1</v>
      </c>
      <c r="S398">
        <v>0</v>
      </c>
      <c r="T398">
        <v>0</v>
      </c>
      <c r="U398">
        <v>2</v>
      </c>
      <c r="V398" t="s">
        <v>22</v>
      </c>
    </row>
    <row r="399" spans="1:22" x14ac:dyDescent="0.25">
      <c r="A399">
        <v>398</v>
      </c>
      <c r="B399">
        <v>0</v>
      </c>
      <c r="C399">
        <v>1</v>
      </c>
      <c r="D399">
        <v>1</v>
      </c>
      <c r="E399">
        <v>0</v>
      </c>
      <c r="F399">
        <v>0</v>
      </c>
      <c r="G399" s="1">
        <v>40920.268622685187</v>
      </c>
      <c r="H399">
        <v>0</v>
      </c>
      <c r="I399">
        <v>0</v>
      </c>
      <c r="J399">
        <v>0</v>
      </c>
      <c r="K399" t="s">
        <v>21</v>
      </c>
      <c r="L399">
        <v>0</v>
      </c>
      <c r="M399">
        <v>0</v>
      </c>
      <c r="N399">
        <v>0</v>
      </c>
      <c r="O399">
        <v>8.8490000000000002</v>
      </c>
      <c r="P399">
        <v>142</v>
      </c>
      <c r="Q399">
        <v>0</v>
      </c>
      <c r="R399">
        <v>1</v>
      </c>
      <c r="S399">
        <v>0</v>
      </c>
      <c r="T399">
        <v>0</v>
      </c>
      <c r="U399">
        <v>0</v>
      </c>
      <c r="V399" t="s">
        <v>22</v>
      </c>
    </row>
    <row r="400" spans="1:22" x14ac:dyDescent="0.25">
      <c r="A400">
        <v>399</v>
      </c>
      <c r="B400">
        <v>0</v>
      </c>
      <c r="C400">
        <v>0</v>
      </c>
      <c r="D400">
        <v>1</v>
      </c>
      <c r="E400">
        <v>0</v>
      </c>
      <c r="F400">
        <v>0</v>
      </c>
      <c r="G400" s="1">
        <v>40920.273356481484</v>
      </c>
      <c r="H400">
        <v>0</v>
      </c>
      <c r="I400">
        <v>0</v>
      </c>
      <c r="J400">
        <v>1</v>
      </c>
      <c r="K400" t="s">
        <v>21</v>
      </c>
      <c r="L400">
        <v>0</v>
      </c>
      <c r="M400">
        <v>0</v>
      </c>
      <c r="N400">
        <v>0</v>
      </c>
      <c r="O400">
        <v>1.6319999999999999</v>
      </c>
      <c r="P400">
        <v>61</v>
      </c>
      <c r="Q400">
        <v>0</v>
      </c>
      <c r="R400">
        <v>0</v>
      </c>
      <c r="S400">
        <v>0</v>
      </c>
      <c r="T400">
        <v>0</v>
      </c>
      <c r="U400">
        <v>1</v>
      </c>
      <c r="V400" t="s">
        <v>22</v>
      </c>
    </row>
    <row r="401" spans="1:22" x14ac:dyDescent="0.25">
      <c r="A401">
        <v>400</v>
      </c>
      <c r="B401">
        <v>0</v>
      </c>
      <c r="C401">
        <v>0</v>
      </c>
      <c r="D401">
        <v>1</v>
      </c>
      <c r="E401">
        <v>0</v>
      </c>
      <c r="F401">
        <v>1</v>
      </c>
      <c r="G401" s="1">
        <v>40920.275243055556</v>
      </c>
      <c r="H401">
        <v>0</v>
      </c>
      <c r="I401">
        <v>0</v>
      </c>
      <c r="J401">
        <v>0</v>
      </c>
      <c r="K401" t="s">
        <v>21</v>
      </c>
      <c r="L401">
        <v>0</v>
      </c>
      <c r="M401">
        <v>0</v>
      </c>
      <c r="N401">
        <v>0</v>
      </c>
      <c r="O401">
        <v>12.473000000000001</v>
      </c>
      <c r="P401">
        <v>200</v>
      </c>
      <c r="Q401">
        <v>0</v>
      </c>
      <c r="R401">
        <v>1</v>
      </c>
      <c r="S401">
        <v>0</v>
      </c>
      <c r="T401">
        <v>0</v>
      </c>
      <c r="U401">
        <v>2</v>
      </c>
      <c r="V401" t="s">
        <v>22</v>
      </c>
    </row>
    <row r="402" spans="1:22" x14ac:dyDescent="0.25">
      <c r="A402">
        <v>401</v>
      </c>
      <c r="B402">
        <v>0</v>
      </c>
      <c r="C402">
        <v>0</v>
      </c>
      <c r="D402">
        <v>1</v>
      </c>
      <c r="E402">
        <v>2</v>
      </c>
      <c r="F402">
        <v>1</v>
      </c>
      <c r="G402" s="1">
        <v>40920.305277777778</v>
      </c>
      <c r="H402">
        <v>0</v>
      </c>
      <c r="I402">
        <v>0</v>
      </c>
      <c r="J402">
        <v>2</v>
      </c>
      <c r="K402" t="s">
        <v>21</v>
      </c>
      <c r="L402">
        <v>0</v>
      </c>
      <c r="M402">
        <v>0</v>
      </c>
      <c r="N402">
        <v>0</v>
      </c>
      <c r="O402">
        <v>7.87</v>
      </c>
      <c r="P402">
        <v>253</v>
      </c>
      <c r="Q402">
        <v>1</v>
      </c>
      <c r="R402">
        <v>1</v>
      </c>
      <c r="S402">
        <v>0</v>
      </c>
      <c r="T402">
        <v>0</v>
      </c>
      <c r="U402">
        <v>8</v>
      </c>
      <c r="V402" t="s">
        <v>22</v>
      </c>
    </row>
    <row r="403" spans="1:22" x14ac:dyDescent="0.25">
      <c r="A403">
        <v>402</v>
      </c>
      <c r="B403">
        <v>0</v>
      </c>
      <c r="C403">
        <v>0</v>
      </c>
      <c r="D403">
        <v>1</v>
      </c>
      <c r="E403">
        <v>0</v>
      </c>
      <c r="F403">
        <v>1</v>
      </c>
      <c r="G403" s="1">
        <v>40920.331064814818</v>
      </c>
      <c r="H403">
        <v>0</v>
      </c>
      <c r="I403">
        <v>0</v>
      </c>
      <c r="J403">
        <v>0</v>
      </c>
      <c r="K403" t="s">
        <v>21</v>
      </c>
      <c r="L403">
        <v>0</v>
      </c>
      <c r="M403">
        <v>0</v>
      </c>
      <c r="N403">
        <v>0</v>
      </c>
      <c r="O403">
        <v>1.002</v>
      </c>
      <c r="P403">
        <v>31</v>
      </c>
      <c r="Q403">
        <v>1</v>
      </c>
      <c r="R403">
        <v>1</v>
      </c>
      <c r="S403">
        <v>0</v>
      </c>
      <c r="T403">
        <v>0</v>
      </c>
      <c r="U403">
        <v>0</v>
      </c>
      <c r="V403" t="s">
        <v>23</v>
      </c>
    </row>
    <row r="404" spans="1:22" x14ac:dyDescent="0.25">
      <c r="A404">
        <v>403</v>
      </c>
      <c r="B404">
        <v>0</v>
      </c>
      <c r="C404">
        <v>0</v>
      </c>
      <c r="D404">
        <v>1</v>
      </c>
      <c r="E404">
        <v>0</v>
      </c>
      <c r="F404">
        <v>0</v>
      </c>
      <c r="G404" s="1">
        <v>40920.333668981482</v>
      </c>
      <c r="H404">
        <v>0</v>
      </c>
      <c r="I404">
        <v>0</v>
      </c>
      <c r="J404">
        <v>14</v>
      </c>
      <c r="K404" t="s">
        <v>21</v>
      </c>
      <c r="L404">
        <v>0</v>
      </c>
      <c r="M404">
        <v>0</v>
      </c>
      <c r="N404">
        <v>0</v>
      </c>
      <c r="O404">
        <v>12.448</v>
      </c>
      <c r="P404">
        <v>191</v>
      </c>
      <c r="Q404">
        <v>1</v>
      </c>
      <c r="R404">
        <v>0</v>
      </c>
      <c r="S404">
        <v>1</v>
      </c>
      <c r="T404">
        <v>0</v>
      </c>
      <c r="U404">
        <v>20</v>
      </c>
      <c r="V404" t="s">
        <v>23</v>
      </c>
    </row>
    <row r="405" spans="1:22" x14ac:dyDescent="0.25">
      <c r="A405">
        <v>404</v>
      </c>
      <c r="B405">
        <v>0</v>
      </c>
      <c r="C405">
        <v>0</v>
      </c>
      <c r="D405">
        <v>1</v>
      </c>
      <c r="E405">
        <v>0</v>
      </c>
      <c r="F405">
        <v>0</v>
      </c>
      <c r="G405" s="1">
        <v>40920.337118055555</v>
      </c>
      <c r="H405">
        <v>0</v>
      </c>
      <c r="I405">
        <v>0</v>
      </c>
      <c r="J405">
        <v>4</v>
      </c>
      <c r="K405" t="s">
        <v>21</v>
      </c>
      <c r="L405">
        <v>1</v>
      </c>
      <c r="M405">
        <v>0</v>
      </c>
      <c r="N405">
        <v>0</v>
      </c>
      <c r="O405">
        <v>7.69</v>
      </c>
      <c r="P405">
        <v>186</v>
      </c>
      <c r="Q405">
        <v>1</v>
      </c>
      <c r="R405">
        <v>0</v>
      </c>
      <c r="S405">
        <v>0</v>
      </c>
      <c r="T405">
        <v>0</v>
      </c>
      <c r="U405">
        <v>5</v>
      </c>
      <c r="V405" t="s">
        <v>23</v>
      </c>
    </row>
    <row r="406" spans="1:22" x14ac:dyDescent="0.25">
      <c r="A406">
        <v>405</v>
      </c>
      <c r="B406">
        <v>0</v>
      </c>
      <c r="C406">
        <v>0</v>
      </c>
      <c r="D406">
        <v>1</v>
      </c>
      <c r="E406">
        <v>0</v>
      </c>
      <c r="F406">
        <v>1</v>
      </c>
      <c r="G406" s="1">
        <v>40920.345752314817</v>
      </c>
      <c r="H406">
        <v>0</v>
      </c>
      <c r="I406">
        <v>0</v>
      </c>
      <c r="J406">
        <v>0</v>
      </c>
      <c r="K406" t="s">
        <v>21</v>
      </c>
      <c r="L406">
        <v>0</v>
      </c>
      <c r="M406">
        <v>0</v>
      </c>
      <c r="N406">
        <v>0</v>
      </c>
      <c r="O406">
        <v>9.7940000000000005</v>
      </c>
      <c r="P406">
        <v>197</v>
      </c>
      <c r="Q406">
        <v>1</v>
      </c>
      <c r="R406">
        <v>1</v>
      </c>
      <c r="S406">
        <v>0</v>
      </c>
      <c r="T406">
        <v>0</v>
      </c>
      <c r="U406">
        <v>10</v>
      </c>
      <c r="V406" t="s">
        <v>23</v>
      </c>
    </row>
    <row r="407" spans="1:22" x14ac:dyDescent="0.25">
      <c r="A407">
        <v>406</v>
      </c>
      <c r="B407">
        <v>0</v>
      </c>
      <c r="C407">
        <v>0</v>
      </c>
      <c r="D407">
        <v>1</v>
      </c>
      <c r="E407">
        <v>0</v>
      </c>
      <c r="F407">
        <v>1</v>
      </c>
      <c r="G407" s="1">
        <v>40920.351157407407</v>
      </c>
      <c r="H407">
        <v>0</v>
      </c>
      <c r="I407">
        <v>0</v>
      </c>
      <c r="J407">
        <v>0</v>
      </c>
      <c r="K407" t="s">
        <v>21</v>
      </c>
      <c r="L407">
        <v>0</v>
      </c>
      <c r="M407">
        <v>0</v>
      </c>
      <c r="N407">
        <v>0</v>
      </c>
      <c r="O407">
        <v>0.628</v>
      </c>
      <c r="P407">
        <v>17</v>
      </c>
      <c r="Q407">
        <v>1</v>
      </c>
      <c r="R407">
        <v>0</v>
      </c>
      <c r="S407">
        <v>0</v>
      </c>
      <c r="T407">
        <v>0</v>
      </c>
      <c r="U407">
        <v>0</v>
      </c>
      <c r="V407" t="s">
        <v>24</v>
      </c>
    </row>
    <row r="408" spans="1:22" x14ac:dyDescent="0.25">
      <c r="A408">
        <v>407</v>
      </c>
      <c r="B408">
        <v>0</v>
      </c>
      <c r="C408">
        <v>0</v>
      </c>
      <c r="D408">
        <v>1</v>
      </c>
      <c r="E408">
        <v>0</v>
      </c>
      <c r="F408">
        <v>0</v>
      </c>
      <c r="G408" s="1">
        <v>40920.362442129626</v>
      </c>
      <c r="H408">
        <v>0</v>
      </c>
      <c r="I408">
        <v>0</v>
      </c>
      <c r="J408">
        <v>1</v>
      </c>
      <c r="K408" t="s">
        <v>21</v>
      </c>
      <c r="L408">
        <v>0</v>
      </c>
      <c r="M408">
        <v>0</v>
      </c>
      <c r="N408">
        <v>0</v>
      </c>
      <c r="O408">
        <v>34.116999999999997</v>
      </c>
      <c r="P408">
        <v>516</v>
      </c>
      <c r="Q408">
        <v>1</v>
      </c>
      <c r="R408">
        <v>0</v>
      </c>
      <c r="S408">
        <v>0</v>
      </c>
      <c r="T408">
        <v>0</v>
      </c>
      <c r="U408">
        <v>24</v>
      </c>
      <c r="V408" t="s">
        <v>23</v>
      </c>
    </row>
    <row r="409" spans="1:22" x14ac:dyDescent="0.25">
      <c r="A409">
        <v>408</v>
      </c>
      <c r="B409">
        <v>0</v>
      </c>
      <c r="C409">
        <v>0</v>
      </c>
      <c r="D409">
        <v>1</v>
      </c>
      <c r="E409">
        <v>2</v>
      </c>
      <c r="F409">
        <v>1</v>
      </c>
      <c r="G409" s="1">
        <v>40920.365717592591</v>
      </c>
      <c r="H409">
        <v>0</v>
      </c>
      <c r="I409">
        <v>0</v>
      </c>
      <c r="J409">
        <v>2</v>
      </c>
      <c r="K409" t="s">
        <v>21</v>
      </c>
      <c r="L409">
        <v>0</v>
      </c>
      <c r="M409">
        <v>0</v>
      </c>
      <c r="N409">
        <v>0</v>
      </c>
      <c r="O409">
        <v>8.968</v>
      </c>
      <c r="P409">
        <v>294</v>
      </c>
      <c r="Q409">
        <v>1</v>
      </c>
      <c r="R409">
        <v>1</v>
      </c>
      <c r="S409">
        <v>0</v>
      </c>
      <c r="T409">
        <v>0</v>
      </c>
      <c r="U409">
        <v>8</v>
      </c>
      <c r="V409" t="s">
        <v>22</v>
      </c>
    </row>
    <row r="410" spans="1:22" x14ac:dyDescent="0.25">
      <c r="A410">
        <v>409</v>
      </c>
      <c r="B410">
        <v>0</v>
      </c>
      <c r="C410">
        <v>0</v>
      </c>
      <c r="D410">
        <v>1</v>
      </c>
      <c r="E410">
        <v>0</v>
      </c>
      <c r="F410">
        <v>0</v>
      </c>
      <c r="G410" s="1">
        <v>40920.380046296297</v>
      </c>
      <c r="H410">
        <v>0</v>
      </c>
      <c r="I410">
        <v>0</v>
      </c>
      <c r="J410">
        <v>1</v>
      </c>
      <c r="K410" t="s">
        <v>21</v>
      </c>
      <c r="L410">
        <v>0</v>
      </c>
      <c r="M410">
        <v>0</v>
      </c>
      <c r="N410">
        <v>0</v>
      </c>
      <c r="O410">
        <v>0.26</v>
      </c>
      <c r="P410">
        <v>6</v>
      </c>
      <c r="Q410">
        <v>0</v>
      </c>
      <c r="R410">
        <v>0</v>
      </c>
      <c r="S410">
        <v>0</v>
      </c>
      <c r="T410">
        <v>0</v>
      </c>
      <c r="U410">
        <v>0</v>
      </c>
      <c r="V410" t="s">
        <v>22</v>
      </c>
    </row>
    <row r="411" spans="1:22" x14ac:dyDescent="0.25">
      <c r="A411">
        <v>410</v>
      </c>
      <c r="B411">
        <v>0</v>
      </c>
      <c r="C411">
        <v>0</v>
      </c>
      <c r="D411">
        <v>1</v>
      </c>
      <c r="E411">
        <v>0</v>
      </c>
      <c r="F411">
        <v>1</v>
      </c>
      <c r="G411" s="1">
        <v>40920.387812499997</v>
      </c>
      <c r="H411">
        <v>0</v>
      </c>
      <c r="I411">
        <v>0</v>
      </c>
      <c r="J411">
        <v>0</v>
      </c>
      <c r="K411" t="s">
        <v>21</v>
      </c>
      <c r="L411">
        <v>0</v>
      </c>
      <c r="M411">
        <v>0</v>
      </c>
      <c r="N411">
        <v>0</v>
      </c>
      <c r="O411">
        <v>4.8659999999999997</v>
      </c>
      <c r="P411">
        <v>101</v>
      </c>
      <c r="Q411">
        <v>1</v>
      </c>
      <c r="R411">
        <v>1</v>
      </c>
      <c r="S411">
        <v>0</v>
      </c>
      <c r="T411">
        <v>0</v>
      </c>
      <c r="U411">
        <v>8</v>
      </c>
      <c r="V411" t="s">
        <v>23</v>
      </c>
    </row>
    <row r="412" spans="1:22" x14ac:dyDescent="0.25">
      <c r="A412">
        <v>411</v>
      </c>
      <c r="B412">
        <v>0</v>
      </c>
      <c r="C412">
        <v>0</v>
      </c>
      <c r="D412">
        <v>1</v>
      </c>
      <c r="E412">
        <v>0</v>
      </c>
      <c r="F412">
        <v>0</v>
      </c>
      <c r="G412" s="1">
        <v>40920.404236111113</v>
      </c>
      <c r="H412">
        <v>0</v>
      </c>
      <c r="I412">
        <v>0</v>
      </c>
      <c r="J412">
        <v>0</v>
      </c>
      <c r="K412" t="s">
        <v>21</v>
      </c>
      <c r="L412">
        <v>0</v>
      </c>
      <c r="M412">
        <v>0</v>
      </c>
      <c r="N412">
        <v>0</v>
      </c>
      <c r="O412">
        <v>24.279</v>
      </c>
      <c r="P412">
        <v>455</v>
      </c>
      <c r="Q412">
        <v>1</v>
      </c>
      <c r="R412">
        <v>0</v>
      </c>
      <c r="S412">
        <v>0</v>
      </c>
      <c r="T412">
        <v>0</v>
      </c>
      <c r="U412">
        <v>2</v>
      </c>
      <c r="V412" t="s">
        <v>23</v>
      </c>
    </row>
    <row r="413" spans="1:22" x14ac:dyDescent="0.25">
      <c r="A413">
        <v>412</v>
      </c>
      <c r="B413">
        <v>0</v>
      </c>
      <c r="C413">
        <v>0</v>
      </c>
      <c r="D413">
        <v>1</v>
      </c>
      <c r="E413">
        <v>0</v>
      </c>
      <c r="F413">
        <v>0</v>
      </c>
      <c r="G413" s="1">
        <v>40920.412893518522</v>
      </c>
      <c r="H413">
        <v>0</v>
      </c>
      <c r="I413">
        <v>0</v>
      </c>
      <c r="J413">
        <v>1</v>
      </c>
      <c r="K413" t="s">
        <v>21</v>
      </c>
      <c r="L413">
        <v>0</v>
      </c>
      <c r="M413">
        <v>0</v>
      </c>
      <c r="N413">
        <v>0</v>
      </c>
      <c r="O413">
        <v>2.0840000000000001</v>
      </c>
      <c r="P413">
        <v>49</v>
      </c>
      <c r="Q413">
        <v>0</v>
      </c>
      <c r="R413">
        <v>0</v>
      </c>
      <c r="S413">
        <v>0</v>
      </c>
      <c r="T413">
        <v>0</v>
      </c>
      <c r="U413">
        <v>1</v>
      </c>
      <c r="V413" t="s">
        <v>23</v>
      </c>
    </row>
    <row r="414" spans="1:22" x14ac:dyDescent="0.25">
      <c r="A414">
        <v>413</v>
      </c>
      <c r="B414">
        <v>0</v>
      </c>
      <c r="C414">
        <v>0</v>
      </c>
      <c r="D414">
        <v>1</v>
      </c>
      <c r="E414">
        <v>0</v>
      </c>
      <c r="F414">
        <v>0</v>
      </c>
      <c r="G414" s="1">
        <v>40920.414780092593</v>
      </c>
      <c r="H414">
        <v>0</v>
      </c>
      <c r="I414">
        <v>0</v>
      </c>
      <c r="J414">
        <v>1</v>
      </c>
      <c r="K414" t="s">
        <v>21</v>
      </c>
      <c r="L414">
        <v>0</v>
      </c>
      <c r="M414">
        <v>0</v>
      </c>
      <c r="N414">
        <v>0</v>
      </c>
      <c r="O414">
        <v>2.0819999999999999</v>
      </c>
      <c r="P414">
        <v>49</v>
      </c>
      <c r="Q414">
        <v>0</v>
      </c>
      <c r="R414">
        <v>0</v>
      </c>
      <c r="S414">
        <v>0</v>
      </c>
      <c r="T414">
        <v>0</v>
      </c>
      <c r="U414">
        <v>1</v>
      </c>
      <c r="V414" t="s">
        <v>23</v>
      </c>
    </row>
    <row r="415" spans="1:22" x14ac:dyDescent="0.25">
      <c r="A415">
        <v>414</v>
      </c>
      <c r="B415">
        <v>0</v>
      </c>
      <c r="C415">
        <v>0</v>
      </c>
      <c r="D415">
        <v>1</v>
      </c>
      <c r="E415">
        <v>0</v>
      </c>
      <c r="F415">
        <v>0</v>
      </c>
      <c r="G415" s="1">
        <v>40920.422060185185</v>
      </c>
      <c r="H415">
        <v>0</v>
      </c>
      <c r="I415">
        <v>0</v>
      </c>
      <c r="J415">
        <v>1</v>
      </c>
      <c r="K415" t="s">
        <v>21</v>
      </c>
      <c r="L415">
        <v>0</v>
      </c>
      <c r="M415">
        <v>0</v>
      </c>
      <c r="N415">
        <v>0</v>
      </c>
      <c r="O415">
        <v>2.0859999999999999</v>
      </c>
      <c r="P415">
        <v>49</v>
      </c>
      <c r="Q415">
        <v>0</v>
      </c>
      <c r="R415">
        <v>0</v>
      </c>
      <c r="S415">
        <v>0</v>
      </c>
      <c r="T415">
        <v>0</v>
      </c>
      <c r="U415">
        <v>1</v>
      </c>
      <c r="V415" t="s">
        <v>23</v>
      </c>
    </row>
    <row r="416" spans="1:22" x14ac:dyDescent="0.25">
      <c r="A416">
        <v>415</v>
      </c>
      <c r="B416">
        <v>0</v>
      </c>
      <c r="C416">
        <v>0</v>
      </c>
      <c r="D416">
        <v>1</v>
      </c>
      <c r="E416">
        <v>0</v>
      </c>
      <c r="F416">
        <v>0</v>
      </c>
      <c r="G416" s="1">
        <v>40920.426111111112</v>
      </c>
      <c r="H416">
        <v>0</v>
      </c>
      <c r="I416">
        <v>0</v>
      </c>
      <c r="J416">
        <v>1</v>
      </c>
      <c r="K416" t="s">
        <v>21</v>
      </c>
      <c r="L416">
        <v>0</v>
      </c>
      <c r="M416">
        <v>0</v>
      </c>
      <c r="N416">
        <v>0</v>
      </c>
      <c r="O416">
        <v>2.1259999999999999</v>
      </c>
      <c r="P416">
        <v>50</v>
      </c>
      <c r="Q416">
        <v>0</v>
      </c>
      <c r="R416">
        <v>0</v>
      </c>
      <c r="S416">
        <v>0</v>
      </c>
      <c r="T416">
        <v>0</v>
      </c>
      <c r="U416">
        <v>1</v>
      </c>
      <c r="V416" t="s">
        <v>23</v>
      </c>
    </row>
    <row r="417" spans="1:22" x14ac:dyDescent="0.25">
      <c r="A417">
        <v>416</v>
      </c>
      <c r="B417">
        <v>0</v>
      </c>
      <c r="C417">
        <v>1</v>
      </c>
      <c r="D417">
        <v>1</v>
      </c>
      <c r="E417">
        <v>0</v>
      </c>
      <c r="F417">
        <v>1</v>
      </c>
      <c r="G417" s="1">
        <v>40920.438935185186</v>
      </c>
      <c r="H417">
        <v>0</v>
      </c>
      <c r="I417">
        <v>1</v>
      </c>
      <c r="J417">
        <v>0</v>
      </c>
      <c r="K417" t="s">
        <v>21</v>
      </c>
      <c r="L417">
        <v>0</v>
      </c>
      <c r="M417">
        <v>0</v>
      </c>
      <c r="N417">
        <v>0</v>
      </c>
      <c r="O417">
        <v>1.857</v>
      </c>
      <c r="P417">
        <v>37</v>
      </c>
      <c r="Q417">
        <v>1</v>
      </c>
      <c r="R417">
        <v>0</v>
      </c>
      <c r="S417">
        <v>0</v>
      </c>
      <c r="T417">
        <v>0</v>
      </c>
      <c r="U417">
        <v>0</v>
      </c>
      <c r="V417" t="s">
        <v>24</v>
      </c>
    </row>
    <row r="418" spans="1:22" x14ac:dyDescent="0.25">
      <c r="A418">
        <v>417</v>
      </c>
      <c r="B418">
        <v>0</v>
      </c>
      <c r="C418">
        <v>0</v>
      </c>
      <c r="D418">
        <v>1</v>
      </c>
      <c r="E418">
        <v>0</v>
      </c>
      <c r="F418">
        <v>1</v>
      </c>
      <c r="G418" s="1">
        <v>40920.463726851849</v>
      </c>
      <c r="H418">
        <v>0</v>
      </c>
      <c r="I418">
        <v>0</v>
      </c>
      <c r="J418">
        <v>0</v>
      </c>
      <c r="K418" t="s">
        <v>21</v>
      </c>
      <c r="L418">
        <v>0</v>
      </c>
      <c r="M418">
        <v>0</v>
      </c>
      <c r="N418">
        <v>0</v>
      </c>
      <c r="O418">
        <v>3.3679999999999999</v>
      </c>
      <c r="P418">
        <v>58</v>
      </c>
      <c r="Q418">
        <v>1</v>
      </c>
      <c r="R418">
        <v>0</v>
      </c>
      <c r="S418">
        <v>0</v>
      </c>
      <c r="T418">
        <v>0</v>
      </c>
      <c r="U418">
        <v>0</v>
      </c>
      <c r="V418" t="s">
        <v>23</v>
      </c>
    </row>
    <row r="419" spans="1:22" x14ac:dyDescent="0.25">
      <c r="A419">
        <v>418</v>
      </c>
      <c r="B419">
        <v>0</v>
      </c>
      <c r="C419">
        <v>0</v>
      </c>
      <c r="D419">
        <v>1</v>
      </c>
      <c r="E419">
        <v>0</v>
      </c>
      <c r="F419">
        <v>0</v>
      </c>
      <c r="G419" s="1">
        <v>40920.495011574072</v>
      </c>
      <c r="H419">
        <v>0</v>
      </c>
      <c r="I419">
        <v>0</v>
      </c>
      <c r="J419">
        <v>0</v>
      </c>
      <c r="K419" t="s">
        <v>21</v>
      </c>
      <c r="L419">
        <v>0</v>
      </c>
      <c r="M419">
        <v>0</v>
      </c>
      <c r="N419">
        <v>0</v>
      </c>
      <c r="O419">
        <v>2.137</v>
      </c>
      <c r="P419">
        <v>76</v>
      </c>
      <c r="Q419">
        <v>1</v>
      </c>
      <c r="R419">
        <v>0</v>
      </c>
      <c r="S419">
        <v>0</v>
      </c>
      <c r="T419">
        <v>0</v>
      </c>
      <c r="U419">
        <v>0</v>
      </c>
      <c r="V419" t="s">
        <v>23</v>
      </c>
    </row>
    <row r="420" spans="1:22" x14ac:dyDescent="0.25">
      <c r="A420">
        <v>419</v>
      </c>
      <c r="B420">
        <v>0</v>
      </c>
      <c r="C420">
        <v>0</v>
      </c>
      <c r="D420">
        <v>1</v>
      </c>
      <c r="E420">
        <v>0</v>
      </c>
      <c r="F420">
        <v>1</v>
      </c>
      <c r="G420" s="1">
        <v>40920.521006944444</v>
      </c>
      <c r="H420">
        <v>0</v>
      </c>
      <c r="I420">
        <v>0</v>
      </c>
      <c r="J420">
        <v>0</v>
      </c>
      <c r="K420" t="s">
        <v>21</v>
      </c>
      <c r="L420">
        <v>0</v>
      </c>
      <c r="M420">
        <v>0</v>
      </c>
      <c r="N420">
        <v>0</v>
      </c>
      <c r="O420">
        <v>6.9539999999999997</v>
      </c>
      <c r="P420">
        <v>142</v>
      </c>
      <c r="Q420">
        <v>1</v>
      </c>
      <c r="R420">
        <v>1</v>
      </c>
      <c r="S420">
        <v>0</v>
      </c>
      <c r="T420">
        <v>0</v>
      </c>
      <c r="U420">
        <v>0</v>
      </c>
      <c r="V420" t="s">
        <v>23</v>
      </c>
    </row>
    <row r="421" spans="1:22" x14ac:dyDescent="0.25">
      <c r="A421">
        <v>420</v>
      </c>
      <c r="B421">
        <v>0</v>
      </c>
      <c r="C421">
        <v>0</v>
      </c>
      <c r="D421">
        <v>1</v>
      </c>
      <c r="E421">
        <v>0</v>
      </c>
      <c r="F421">
        <v>0</v>
      </c>
      <c r="G421" s="1">
        <v>40920.532835648148</v>
      </c>
      <c r="H421">
        <v>0</v>
      </c>
      <c r="I421">
        <v>0</v>
      </c>
      <c r="J421">
        <v>0</v>
      </c>
      <c r="K421" t="s">
        <v>21</v>
      </c>
      <c r="L421">
        <v>0</v>
      </c>
      <c r="M421">
        <v>0</v>
      </c>
      <c r="N421">
        <v>0</v>
      </c>
      <c r="O421">
        <v>6.492</v>
      </c>
      <c r="P421">
        <v>139</v>
      </c>
      <c r="Q421">
        <v>1</v>
      </c>
      <c r="R421">
        <v>0</v>
      </c>
      <c r="S421">
        <v>0</v>
      </c>
      <c r="T421">
        <v>0</v>
      </c>
      <c r="U421">
        <v>1</v>
      </c>
      <c r="V421" t="s">
        <v>23</v>
      </c>
    </row>
    <row r="422" spans="1:22" x14ac:dyDescent="0.25">
      <c r="A422">
        <v>421</v>
      </c>
      <c r="B422">
        <v>0</v>
      </c>
      <c r="C422">
        <v>0</v>
      </c>
      <c r="D422">
        <v>1</v>
      </c>
      <c r="E422">
        <v>0</v>
      </c>
      <c r="F422">
        <v>0</v>
      </c>
      <c r="G422" s="1">
        <v>40920.561238425929</v>
      </c>
      <c r="H422">
        <v>0</v>
      </c>
      <c r="I422">
        <v>0</v>
      </c>
      <c r="J422">
        <v>0</v>
      </c>
      <c r="K422" t="s">
        <v>21</v>
      </c>
      <c r="L422">
        <v>0</v>
      </c>
      <c r="M422">
        <v>0</v>
      </c>
      <c r="N422">
        <v>0</v>
      </c>
      <c r="O422">
        <v>8.6519999999999992</v>
      </c>
      <c r="P422">
        <v>145</v>
      </c>
      <c r="Q422">
        <v>1</v>
      </c>
      <c r="R422">
        <v>0</v>
      </c>
      <c r="S422">
        <v>0</v>
      </c>
      <c r="T422">
        <v>0</v>
      </c>
      <c r="U422">
        <v>3</v>
      </c>
      <c r="V422" t="s">
        <v>23</v>
      </c>
    </row>
    <row r="423" spans="1:22" x14ac:dyDescent="0.25">
      <c r="A423">
        <v>422</v>
      </c>
      <c r="B423">
        <v>0</v>
      </c>
      <c r="C423">
        <v>0</v>
      </c>
      <c r="D423">
        <v>1</v>
      </c>
      <c r="E423">
        <v>2</v>
      </c>
      <c r="F423">
        <v>1</v>
      </c>
      <c r="G423" s="1">
        <v>40920.572013888886</v>
      </c>
      <c r="H423">
        <v>0</v>
      </c>
      <c r="I423">
        <v>0</v>
      </c>
      <c r="J423">
        <v>0</v>
      </c>
      <c r="K423" t="s">
        <v>21</v>
      </c>
      <c r="L423">
        <v>0</v>
      </c>
      <c r="M423">
        <v>0</v>
      </c>
      <c r="N423">
        <v>0</v>
      </c>
      <c r="O423">
        <v>3.07</v>
      </c>
      <c r="P423">
        <v>65</v>
      </c>
      <c r="Q423">
        <v>1</v>
      </c>
      <c r="R423">
        <v>1</v>
      </c>
      <c r="S423">
        <v>0</v>
      </c>
      <c r="T423">
        <v>0</v>
      </c>
      <c r="U423">
        <v>0</v>
      </c>
      <c r="V423" t="s">
        <v>23</v>
      </c>
    </row>
    <row r="424" spans="1:22" x14ac:dyDescent="0.25">
      <c r="A424">
        <v>423</v>
      </c>
      <c r="B424">
        <v>0</v>
      </c>
      <c r="C424">
        <v>0</v>
      </c>
      <c r="D424">
        <v>1</v>
      </c>
      <c r="E424">
        <v>0</v>
      </c>
      <c r="F424">
        <v>1</v>
      </c>
      <c r="G424" s="1">
        <v>40920.572847222225</v>
      </c>
      <c r="H424">
        <v>0</v>
      </c>
      <c r="I424">
        <v>0</v>
      </c>
      <c r="J424">
        <v>0</v>
      </c>
      <c r="K424" t="s">
        <v>21</v>
      </c>
      <c r="L424">
        <v>0</v>
      </c>
      <c r="M424">
        <v>0</v>
      </c>
      <c r="N424">
        <v>0</v>
      </c>
      <c r="O424">
        <v>0.49299999999999999</v>
      </c>
      <c r="P424">
        <v>13</v>
      </c>
      <c r="Q424">
        <v>1</v>
      </c>
      <c r="R424">
        <v>0</v>
      </c>
      <c r="S424">
        <v>0</v>
      </c>
      <c r="T424">
        <v>0</v>
      </c>
      <c r="U424">
        <v>0</v>
      </c>
      <c r="V424" t="s">
        <v>24</v>
      </c>
    </row>
    <row r="425" spans="1:22" x14ac:dyDescent="0.25">
      <c r="A425">
        <v>424</v>
      </c>
      <c r="B425">
        <v>0</v>
      </c>
      <c r="C425">
        <v>0</v>
      </c>
      <c r="D425">
        <v>1</v>
      </c>
      <c r="E425">
        <v>0</v>
      </c>
      <c r="F425">
        <v>1</v>
      </c>
      <c r="G425" s="1">
        <v>40920.574259259258</v>
      </c>
      <c r="H425">
        <v>0</v>
      </c>
      <c r="I425">
        <v>0</v>
      </c>
      <c r="J425">
        <v>0</v>
      </c>
      <c r="K425" t="s">
        <v>21</v>
      </c>
      <c r="L425">
        <v>0</v>
      </c>
      <c r="M425">
        <v>0</v>
      </c>
      <c r="N425">
        <v>0</v>
      </c>
      <c r="O425">
        <v>1.234</v>
      </c>
      <c r="P425">
        <v>33</v>
      </c>
      <c r="Q425">
        <v>1</v>
      </c>
      <c r="R425">
        <v>1</v>
      </c>
      <c r="S425">
        <v>0</v>
      </c>
      <c r="T425">
        <v>0</v>
      </c>
      <c r="U425">
        <v>0</v>
      </c>
      <c r="V425" t="s">
        <v>23</v>
      </c>
    </row>
    <row r="426" spans="1:22" x14ac:dyDescent="0.25">
      <c r="A426">
        <v>425</v>
      </c>
      <c r="B426">
        <v>0</v>
      </c>
      <c r="C426">
        <v>0</v>
      </c>
      <c r="D426">
        <v>1</v>
      </c>
      <c r="E426">
        <v>5</v>
      </c>
      <c r="F426">
        <v>0</v>
      </c>
      <c r="G426" s="1">
        <v>40920.586967592593</v>
      </c>
      <c r="H426">
        <v>0</v>
      </c>
      <c r="I426">
        <v>1</v>
      </c>
      <c r="J426">
        <v>0</v>
      </c>
      <c r="K426" t="s">
        <v>21</v>
      </c>
      <c r="L426">
        <v>0</v>
      </c>
      <c r="M426">
        <v>0</v>
      </c>
      <c r="N426">
        <v>0</v>
      </c>
      <c r="O426">
        <v>5.7030000000000003</v>
      </c>
      <c r="P426">
        <v>112</v>
      </c>
      <c r="Q426">
        <v>0</v>
      </c>
      <c r="R426">
        <v>0</v>
      </c>
      <c r="S426">
        <v>0</v>
      </c>
      <c r="T426">
        <v>0</v>
      </c>
      <c r="U426">
        <v>0</v>
      </c>
      <c r="V426" t="s">
        <v>23</v>
      </c>
    </row>
    <row r="427" spans="1:22" x14ac:dyDescent="0.25">
      <c r="A427">
        <v>426</v>
      </c>
      <c r="B427">
        <v>0</v>
      </c>
      <c r="C427">
        <v>1</v>
      </c>
      <c r="D427">
        <v>1</v>
      </c>
      <c r="E427">
        <v>0</v>
      </c>
      <c r="F427">
        <v>1</v>
      </c>
      <c r="G427" s="1">
        <v>40920.605000000003</v>
      </c>
      <c r="H427">
        <v>0</v>
      </c>
      <c r="I427">
        <v>0</v>
      </c>
      <c r="J427">
        <v>0</v>
      </c>
      <c r="K427" t="s">
        <v>21</v>
      </c>
      <c r="L427">
        <v>0</v>
      </c>
      <c r="M427">
        <v>0</v>
      </c>
      <c r="N427">
        <v>0</v>
      </c>
      <c r="O427">
        <v>2.883</v>
      </c>
      <c r="P427">
        <v>58</v>
      </c>
      <c r="Q427">
        <v>1</v>
      </c>
      <c r="R427">
        <v>0</v>
      </c>
      <c r="S427">
        <v>0</v>
      </c>
      <c r="T427">
        <v>0</v>
      </c>
      <c r="U427">
        <v>0</v>
      </c>
      <c r="V427" t="s">
        <v>24</v>
      </c>
    </row>
    <row r="428" spans="1:22" x14ac:dyDescent="0.25">
      <c r="A428">
        <v>427</v>
      </c>
      <c r="B428">
        <v>0</v>
      </c>
      <c r="C428">
        <v>0</v>
      </c>
      <c r="D428">
        <v>1</v>
      </c>
      <c r="E428">
        <v>0</v>
      </c>
      <c r="F428">
        <v>0</v>
      </c>
      <c r="G428" s="1">
        <v>40920.611643518518</v>
      </c>
      <c r="H428">
        <v>0</v>
      </c>
      <c r="I428">
        <v>0</v>
      </c>
      <c r="J428">
        <v>0</v>
      </c>
      <c r="K428" t="s">
        <v>21</v>
      </c>
      <c r="L428">
        <v>0</v>
      </c>
      <c r="M428">
        <v>0</v>
      </c>
      <c r="N428">
        <v>0</v>
      </c>
      <c r="O428">
        <v>4.9169999999999998</v>
      </c>
      <c r="P428">
        <v>119</v>
      </c>
      <c r="Q428">
        <v>1</v>
      </c>
      <c r="R428">
        <v>0</v>
      </c>
      <c r="S428">
        <v>0</v>
      </c>
      <c r="T428">
        <v>0</v>
      </c>
      <c r="U428">
        <v>0</v>
      </c>
      <c r="V428" t="s">
        <v>22</v>
      </c>
    </row>
    <row r="429" spans="1:22" x14ac:dyDescent="0.25">
      <c r="A429">
        <v>428</v>
      </c>
      <c r="B429">
        <v>0</v>
      </c>
      <c r="C429">
        <v>1</v>
      </c>
      <c r="D429">
        <v>1</v>
      </c>
      <c r="E429">
        <v>0</v>
      </c>
      <c r="F429">
        <v>0</v>
      </c>
      <c r="G429" s="1">
        <v>40920.636874999997</v>
      </c>
      <c r="H429">
        <v>0</v>
      </c>
      <c r="I429">
        <v>0</v>
      </c>
      <c r="J429">
        <v>0</v>
      </c>
      <c r="K429" t="s">
        <v>21</v>
      </c>
      <c r="L429">
        <v>0</v>
      </c>
      <c r="M429">
        <v>0</v>
      </c>
      <c r="N429">
        <v>0</v>
      </c>
      <c r="O429">
        <v>2.895</v>
      </c>
      <c r="P429">
        <v>45</v>
      </c>
      <c r="Q429">
        <v>0</v>
      </c>
      <c r="R429">
        <v>0</v>
      </c>
      <c r="S429">
        <v>1</v>
      </c>
      <c r="T429">
        <v>0</v>
      </c>
      <c r="U429">
        <v>2</v>
      </c>
      <c r="V429" t="s">
        <v>23</v>
      </c>
    </row>
    <row r="430" spans="1:22" x14ac:dyDescent="0.25">
      <c r="A430">
        <v>429</v>
      </c>
      <c r="B430">
        <v>0</v>
      </c>
      <c r="C430">
        <v>0</v>
      </c>
      <c r="D430">
        <v>1</v>
      </c>
      <c r="E430">
        <v>0</v>
      </c>
      <c r="F430">
        <v>0</v>
      </c>
      <c r="G430" s="1">
        <v>40920.679398148146</v>
      </c>
      <c r="H430">
        <v>0</v>
      </c>
      <c r="I430">
        <v>0</v>
      </c>
      <c r="J430">
        <v>0</v>
      </c>
      <c r="K430" t="s">
        <v>21</v>
      </c>
      <c r="L430">
        <v>0</v>
      </c>
      <c r="M430">
        <v>0</v>
      </c>
      <c r="N430">
        <v>0</v>
      </c>
      <c r="O430">
        <v>8.4429999999999996</v>
      </c>
      <c r="P430">
        <v>119</v>
      </c>
      <c r="Q430">
        <v>1</v>
      </c>
      <c r="R430">
        <v>0</v>
      </c>
      <c r="S430">
        <v>0</v>
      </c>
      <c r="T430">
        <v>0</v>
      </c>
      <c r="U430">
        <v>1</v>
      </c>
      <c r="V430" t="s">
        <v>23</v>
      </c>
    </row>
    <row r="431" spans="1:22" x14ac:dyDescent="0.25">
      <c r="A431">
        <v>430</v>
      </c>
      <c r="B431">
        <v>0</v>
      </c>
      <c r="C431">
        <v>0</v>
      </c>
      <c r="D431">
        <v>1</v>
      </c>
      <c r="E431">
        <v>0</v>
      </c>
      <c r="F431">
        <v>0</v>
      </c>
      <c r="G431" s="1">
        <v>40920.713576388887</v>
      </c>
      <c r="H431">
        <v>0</v>
      </c>
      <c r="I431">
        <v>0</v>
      </c>
      <c r="J431">
        <v>16</v>
      </c>
      <c r="K431" t="s">
        <v>21</v>
      </c>
      <c r="L431">
        <v>0</v>
      </c>
      <c r="M431">
        <v>0</v>
      </c>
      <c r="N431">
        <v>0</v>
      </c>
      <c r="O431">
        <v>11.647</v>
      </c>
      <c r="P431">
        <v>179</v>
      </c>
      <c r="Q431">
        <v>1</v>
      </c>
      <c r="R431">
        <v>0</v>
      </c>
      <c r="S431">
        <v>1</v>
      </c>
      <c r="T431">
        <v>0</v>
      </c>
      <c r="U431">
        <v>12</v>
      </c>
      <c r="V431" t="s">
        <v>23</v>
      </c>
    </row>
    <row r="432" spans="1:22" x14ac:dyDescent="0.25">
      <c r="A432">
        <v>431</v>
      </c>
      <c r="B432">
        <v>0</v>
      </c>
      <c r="C432">
        <v>0</v>
      </c>
      <c r="D432">
        <v>1</v>
      </c>
      <c r="E432">
        <v>0</v>
      </c>
      <c r="F432">
        <v>0</v>
      </c>
      <c r="G432" s="1">
        <v>40920.744664351849</v>
      </c>
      <c r="H432">
        <v>0</v>
      </c>
      <c r="I432">
        <v>0</v>
      </c>
      <c r="J432">
        <v>0</v>
      </c>
      <c r="K432" t="s">
        <v>21</v>
      </c>
      <c r="L432">
        <v>0</v>
      </c>
      <c r="M432">
        <v>0</v>
      </c>
      <c r="N432">
        <v>0</v>
      </c>
      <c r="O432">
        <v>16.946000000000002</v>
      </c>
      <c r="P432">
        <v>346</v>
      </c>
      <c r="Q432">
        <v>1</v>
      </c>
      <c r="R432">
        <v>0</v>
      </c>
      <c r="S432">
        <v>0</v>
      </c>
      <c r="T432">
        <v>0</v>
      </c>
      <c r="U432">
        <v>20</v>
      </c>
      <c r="V432" t="s">
        <v>22</v>
      </c>
    </row>
    <row r="433" spans="1:22" x14ac:dyDescent="0.25">
      <c r="A433">
        <v>432</v>
      </c>
      <c r="B433">
        <v>0</v>
      </c>
      <c r="C433">
        <v>0</v>
      </c>
      <c r="D433">
        <v>1</v>
      </c>
      <c r="E433">
        <v>0</v>
      </c>
      <c r="F433">
        <v>0</v>
      </c>
      <c r="G433" s="1">
        <v>40921.097407407404</v>
      </c>
      <c r="H433">
        <v>0</v>
      </c>
      <c r="I433">
        <v>0</v>
      </c>
      <c r="J433">
        <v>0</v>
      </c>
      <c r="K433" t="s">
        <v>21</v>
      </c>
      <c r="L433">
        <v>0</v>
      </c>
      <c r="M433">
        <v>0</v>
      </c>
      <c r="N433">
        <v>0</v>
      </c>
      <c r="O433">
        <v>9.3569999999999993</v>
      </c>
      <c r="P433">
        <v>151</v>
      </c>
      <c r="Q433">
        <v>1</v>
      </c>
      <c r="R433">
        <v>0</v>
      </c>
      <c r="S433">
        <v>0</v>
      </c>
      <c r="T433">
        <v>0</v>
      </c>
      <c r="U433">
        <v>1</v>
      </c>
      <c r="V433" t="s">
        <v>23</v>
      </c>
    </row>
    <row r="434" spans="1:22" x14ac:dyDescent="0.25">
      <c r="A434">
        <v>433</v>
      </c>
      <c r="B434">
        <v>0</v>
      </c>
      <c r="C434">
        <v>0</v>
      </c>
      <c r="D434">
        <v>1</v>
      </c>
      <c r="E434">
        <v>0</v>
      </c>
      <c r="F434">
        <v>0</v>
      </c>
      <c r="G434" s="1">
        <v>40921.09746527778</v>
      </c>
      <c r="H434">
        <v>0</v>
      </c>
      <c r="I434">
        <v>0</v>
      </c>
      <c r="J434">
        <v>0</v>
      </c>
      <c r="K434" t="s">
        <v>21</v>
      </c>
      <c r="L434">
        <v>0</v>
      </c>
      <c r="M434">
        <v>0</v>
      </c>
      <c r="N434">
        <v>0</v>
      </c>
      <c r="O434">
        <v>9.3559999999999999</v>
      </c>
      <c r="P434">
        <v>151</v>
      </c>
      <c r="Q434">
        <v>1</v>
      </c>
      <c r="R434">
        <v>0</v>
      </c>
      <c r="S434">
        <v>0</v>
      </c>
      <c r="T434">
        <v>0</v>
      </c>
      <c r="U434">
        <v>1</v>
      </c>
      <c r="V434" t="s">
        <v>23</v>
      </c>
    </row>
    <row r="435" spans="1:22" x14ac:dyDescent="0.25">
      <c r="A435">
        <v>434</v>
      </c>
      <c r="B435">
        <v>0</v>
      </c>
      <c r="C435">
        <v>0</v>
      </c>
      <c r="D435">
        <v>1</v>
      </c>
      <c r="E435">
        <v>0</v>
      </c>
      <c r="F435">
        <v>0</v>
      </c>
      <c r="G435" s="1">
        <v>40921.097638888888</v>
      </c>
      <c r="H435">
        <v>0</v>
      </c>
      <c r="I435">
        <v>0</v>
      </c>
      <c r="J435">
        <v>0</v>
      </c>
      <c r="K435" t="s">
        <v>21</v>
      </c>
      <c r="L435">
        <v>0</v>
      </c>
      <c r="M435">
        <v>0</v>
      </c>
      <c r="N435">
        <v>0</v>
      </c>
      <c r="O435">
        <v>9.3580000000000005</v>
      </c>
      <c r="P435">
        <v>151</v>
      </c>
      <c r="Q435">
        <v>1</v>
      </c>
      <c r="R435">
        <v>0</v>
      </c>
      <c r="S435">
        <v>0</v>
      </c>
      <c r="T435">
        <v>0</v>
      </c>
      <c r="U435">
        <v>1</v>
      </c>
      <c r="V435" t="s">
        <v>23</v>
      </c>
    </row>
    <row r="436" spans="1:22" x14ac:dyDescent="0.25">
      <c r="A436">
        <v>435</v>
      </c>
      <c r="B436">
        <v>0</v>
      </c>
      <c r="C436">
        <v>0</v>
      </c>
      <c r="D436">
        <v>1</v>
      </c>
      <c r="E436">
        <v>0</v>
      </c>
      <c r="F436">
        <v>0</v>
      </c>
      <c r="G436" s="1">
        <v>40921.098449074074</v>
      </c>
      <c r="H436">
        <v>0</v>
      </c>
      <c r="I436">
        <v>0</v>
      </c>
      <c r="J436">
        <v>0</v>
      </c>
      <c r="K436" t="s">
        <v>21</v>
      </c>
      <c r="L436">
        <v>0</v>
      </c>
      <c r="M436">
        <v>0</v>
      </c>
      <c r="N436">
        <v>0</v>
      </c>
      <c r="O436">
        <v>9.3569999999999993</v>
      </c>
      <c r="P436">
        <v>151</v>
      </c>
      <c r="Q436">
        <v>1</v>
      </c>
      <c r="R436">
        <v>0</v>
      </c>
      <c r="S436">
        <v>0</v>
      </c>
      <c r="T436">
        <v>0</v>
      </c>
      <c r="U436">
        <v>1</v>
      </c>
      <c r="V436" t="s">
        <v>23</v>
      </c>
    </row>
    <row r="437" spans="1:22" x14ac:dyDescent="0.25">
      <c r="A437">
        <v>436</v>
      </c>
      <c r="B437">
        <v>1</v>
      </c>
      <c r="C437">
        <v>0</v>
      </c>
      <c r="D437">
        <v>1</v>
      </c>
      <c r="E437">
        <v>0</v>
      </c>
      <c r="F437">
        <v>0</v>
      </c>
      <c r="G437" s="1">
        <v>40921.125844907408</v>
      </c>
      <c r="H437">
        <v>0</v>
      </c>
      <c r="I437">
        <v>0</v>
      </c>
      <c r="J437">
        <v>0</v>
      </c>
      <c r="K437" t="s">
        <v>21</v>
      </c>
      <c r="L437">
        <v>0</v>
      </c>
      <c r="M437">
        <v>0</v>
      </c>
      <c r="N437">
        <v>0</v>
      </c>
      <c r="O437">
        <v>7.4290000000000003</v>
      </c>
      <c r="P437">
        <v>98</v>
      </c>
      <c r="Q437">
        <v>1</v>
      </c>
      <c r="R437">
        <v>0</v>
      </c>
      <c r="S437">
        <v>0</v>
      </c>
      <c r="T437">
        <v>0</v>
      </c>
      <c r="U437">
        <v>0</v>
      </c>
      <c r="V437" t="s">
        <v>24</v>
      </c>
    </row>
    <row r="438" spans="1:22" x14ac:dyDescent="0.25">
      <c r="A438">
        <v>437</v>
      </c>
      <c r="B438">
        <v>0</v>
      </c>
      <c r="C438">
        <v>0</v>
      </c>
      <c r="D438">
        <v>1</v>
      </c>
      <c r="E438">
        <v>0</v>
      </c>
      <c r="F438">
        <v>0</v>
      </c>
      <c r="G438" s="1">
        <v>40921.187037037038</v>
      </c>
      <c r="H438">
        <v>0</v>
      </c>
      <c r="I438">
        <v>0</v>
      </c>
      <c r="J438">
        <v>0</v>
      </c>
      <c r="K438" t="s">
        <v>21</v>
      </c>
      <c r="L438">
        <v>0</v>
      </c>
      <c r="M438">
        <v>0</v>
      </c>
      <c r="N438">
        <v>0</v>
      </c>
      <c r="O438">
        <v>3.7080000000000002</v>
      </c>
      <c r="P438">
        <v>100</v>
      </c>
      <c r="Q438">
        <v>1</v>
      </c>
      <c r="R438">
        <v>0</v>
      </c>
      <c r="S438">
        <v>0</v>
      </c>
      <c r="T438">
        <v>0</v>
      </c>
      <c r="U438">
        <v>0</v>
      </c>
      <c r="V438" t="s">
        <v>23</v>
      </c>
    </row>
    <row r="439" spans="1:22" x14ac:dyDescent="0.25">
      <c r="A439">
        <v>438</v>
      </c>
      <c r="B439">
        <v>0</v>
      </c>
      <c r="C439">
        <v>0</v>
      </c>
      <c r="D439">
        <v>1</v>
      </c>
      <c r="E439">
        <v>0</v>
      </c>
      <c r="F439">
        <v>0</v>
      </c>
      <c r="G439" s="1">
        <v>40921.188240740739</v>
      </c>
      <c r="H439">
        <v>0</v>
      </c>
      <c r="I439">
        <v>0</v>
      </c>
      <c r="J439">
        <v>0</v>
      </c>
      <c r="K439" t="s">
        <v>21</v>
      </c>
      <c r="L439">
        <v>0</v>
      </c>
      <c r="M439">
        <v>0</v>
      </c>
      <c r="N439">
        <v>0</v>
      </c>
      <c r="O439">
        <v>26.934000000000001</v>
      </c>
      <c r="P439">
        <v>378</v>
      </c>
      <c r="Q439">
        <v>1</v>
      </c>
      <c r="R439">
        <v>0</v>
      </c>
      <c r="S439">
        <v>0</v>
      </c>
      <c r="T439">
        <v>0</v>
      </c>
      <c r="U439">
        <v>10</v>
      </c>
      <c r="V439" t="s">
        <v>23</v>
      </c>
    </row>
    <row r="440" spans="1:22" x14ac:dyDescent="0.25">
      <c r="A440">
        <v>439</v>
      </c>
      <c r="B440">
        <v>0</v>
      </c>
      <c r="C440">
        <v>0</v>
      </c>
      <c r="D440">
        <v>1</v>
      </c>
      <c r="E440">
        <v>0</v>
      </c>
      <c r="F440">
        <v>1</v>
      </c>
      <c r="G440" s="1">
        <v>40921.193969907406</v>
      </c>
      <c r="H440">
        <v>0</v>
      </c>
      <c r="I440">
        <v>0</v>
      </c>
      <c r="J440">
        <v>0</v>
      </c>
      <c r="K440" t="s">
        <v>21</v>
      </c>
      <c r="L440">
        <v>0</v>
      </c>
      <c r="M440">
        <v>0</v>
      </c>
      <c r="N440">
        <v>0</v>
      </c>
      <c r="O440">
        <v>2.286</v>
      </c>
      <c r="P440">
        <v>66</v>
      </c>
      <c r="Q440">
        <v>1</v>
      </c>
      <c r="R440">
        <v>1</v>
      </c>
      <c r="S440">
        <v>0</v>
      </c>
      <c r="T440">
        <v>0</v>
      </c>
      <c r="U440">
        <v>1</v>
      </c>
      <c r="V440" t="s">
        <v>23</v>
      </c>
    </row>
    <row r="441" spans="1:22" x14ac:dyDescent="0.25">
      <c r="A441">
        <v>440</v>
      </c>
      <c r="B441">
        <v>0</v>
      </c>
      <c r="C441">
        <v>0</v>
      </c>
      <c r="D441">
        <v>1</v>
      </c>
      <c r="E441">
        <v>0</v>
      </c>
      <c r="F441">
        <v>0</v>
      </c>
      <c r="G441" s="1">
        <v>40921.222962962966</v>
      </c>
      <c r="H441">
        <v>0</v>
      </c>
      <c r="I441">
        <v>0</v>
      </c>
      <c r="J441">
        <v>0</v>
      </c>
      <c r="K441" t="s">
        <v>21</v>
      </c>
      <c r="L441">
        <v>0</v>
      </c>
      <c r="M441">
        <v>0</v>
      </c>
      <c r="N441">
        <v>0</v>
      </c>
      <c r="O441">
        <v>5.5069999999999997</v>
      </c>
      <c r="P441">
        <v>122</v>
      </c>
      <c r="Q441">
        <v>1</v>
      </c>
      <c r="R441">
        <v>0</v>
      </c>
      <c r="S441">
        <v>0</v>
      </c>
      <c r="T441">
        <v>0</v>
      </c>
      <c r="U441">
        <v>0</v>
      </c>
      <c r="V441" t="s">
        <v>23</v>
      </c>
    </row>
    <row r="442" spans="1:22" x14ac:dyDescent="0.25">
      <c r="A442">
        <v>441</v>
      </c>
      <c r="B442">
        <v>0</v>
      </c>
      <c r="C442">
        <v>0</v>
      </c>
      <c r="D442">
        <v>1</v>
      </c>
      <c r="E442">
        <v>0</v>
      </c>
      <c r="F442">
        <v>0</v>
      </c>
      <c r="G442" s="1">
        <v>40921.232164351852</v>
      </c>
      <c r="H442">
        <v>0</v>
      </c>
      <c r="I442">
        <v>0</v>
      </c>
      <c r="J442">
        <v>0</v>
      </c>
      <c r="K442" t="s">
        <v>21</v>
      </c>
      <c r="L442">
        <v>0</v>
      </c>
      <c r="M442">
        <v>0</v>
      </c>
      <c r="N442">
        <v>0</v>
      </c>
      <c r="O442">
        <v>55.234000000000002</v>
      </c>
      <c r="P442">
        <v>899</v>
      </c>
      <c r="Q442">
        <v>1</v>
      </c>
      <c r="R442">
        <v>0</v>
      </c>
      <c r="S442">
        <v>0</v>
      </c>
      <c r="T442">
        <v>0</v>
      </c>
      <c r="U442">
        <v>1</v>
      </c>
      <c r="V442" t="s">
        <v>23</v>
      </c>
    </row>
    <row r="443" spans="1:22" x14ac:dyDescent="0.25">
      <c r="A443">
        <v>442</v>
      </c>
      <c r="B443">
        <v>0</v>
      </c>
      <c r="C443">
        <v>1</v>
      </c>
      <c r="D443">
        <v>1</v>
      </c>
      <c r="E443">
        <v>0</v>
      </c>
      <c r="F443">
        <v>1</v>
      </c>
      <c r="G443" s="1">
        <v>40921.281331018516</v>
      </c>
      <c r="H443">
        <v>0</v>
      </c>
      <c r="I443">
        <v>0</v>
      </c>
      <c r="J443">
        <v>0</v>
      </c>
      <c r="K443" t="s">
        <v>21</v>
      </c>
      <c r="L443">
        <v>0</v>
      </c>
      <c r="M443">
        <v>0</v>
      </c>
      <c r="N443">
        <v>0</v>
      </c>
      <c r="O443">
        <v>3.028</v>
      </c>
      <c r="P443">
        <v>84</v>
      </c>
      <c r="Q443">
        <v>1</v>
      </c>
      <c r="R443">
        <v>0</v>
      </c>
      <c r="S443">
        <v>0</v>
      </c>
      <c r="T443">
        <v>0</v>
      </c>
      <c r="U443">
        <v>4</v>
      </c>
      <c r="V443" t="s">
        <v>23</v>
      </c>
    </row>
    <row r="444" spans="1:22" x14ac:dyDescent="0.25">
      <c r="A444">
        <v>443</v>
      </c>
      <c r="B444">
        <v>0</v>
      </c>
      <c r="C444">
        <v>0</v>
      </c>
      <c r="D444">
        <v>1</v>
      </c>
      <c r="E444">
        <v>0</v>
      </c>
      <c r="F444">
        <v>1</v>
      </c>
      <c r="G444" s="1">
        <v>40921.303240740737</v>
      </c>
      <c r="H444">
        <v>0</v>
      </c>
      <c r="I444">
        <v>0</v>
      </c>
      <c r="J444">
        <v>0</v>
      </c>
      <c r="K444" t="s">
        <v>21</v>
      </c>
      <c r="L444">
        <v>0</v>
      </c>
      <c r="M444">
        <v>0</v>
      </c>
      <c r="N444">
        <v>0</v>
      </c>
      <c r="O444">
        <v>8.67</v>
      </c>
      <c r="P444">
        <v>203</v>
      </c>
      <c r="Q444">
        <v>1</v>
      </c>
      <c r="R444">
        <v>0</v>
      </c>
      <c r="S444">
        <v>0</v>
      </c>
      <c r="T444">
        <v>0</v>
      </c>
      <c r="U444">
        <v>4</v>
      </c>
      <c r="V444" t="s">
        <v>23</v>
      </c>
    </row>
    <row r="445" spans="1:22" x14ac:dyDescent="0.25">
      <c r="A445">
        <v>444</v>
      </c>
      <c r="B445">
        <v>0</v>
      </c>
      <c r="C445">
        <v>0</v>
      </c>
      <c r="D445">
        <v>1</v>
      </c>
      <c r="E445">
        <v>0</v>
      </c>
      <c r="F445">
        <v>1</v>
      </c>
      <c r="G445" s="1">
        <v>40921.305185185185</v>
      </c>
      <c r="H445">
        <v>0</v>
      </c>
      <c r="I445">
        <v>0</v>
      </c>
      <c r="J445">
        <v>0</v>
      </c>
      <c r="K445" t="s">
        <v>21</v>
      </c>
      <c r="L445">
        <v>0</v>
      </c>
      <c r="M445">
        <v>0</v>
      </c>
      <c r="N445">
        <v>0</v>
      </c>
      <c r="O445">
        <v>5.9950000000000001</v>
      </c>
      <c r="P445">
        <v>142</v>
      </c>
      <c r="Q445">
        <v>1</v>
      </c>
      <c r="R445">
        <v>1</v>
      </c>
      <c r="S445">
        <v>0</v>
      </c>
      <c r="T445">
        <v>0</v>
      </c>
      <c r="U445">
        <v>0</v>
      </c>
      <c r="V445" t="s">
        <v>23</v>
      </c>
    </row>
    <row r="446" spans="1:22" x14ac:dyDescent="0.25">
      <c r="A446">
        <v>445</v>
      </c>
      <c r="B446">
        <v>0</v>
      </c>
      <c r="C446">
        <v>0</v>
      </c>
      <c r="D446">
        <v>1</v>
      </c>
      <c r="E446">
        <v>1</v>
      </c>
      <c r="F446">
        <v>1</v>
      </c>
      <c r="G446" s="1">
        <v>40921.309421296297</v>
      </c>
      <c r="H446">
        <v>0</v>
      </c>
      <c r="I446">
        <v>0</v>
      </c>
      <c r="J446">
        <v>0</v>
      </c>
      <c r="K446" t="s">
        <v>21</v>
      </c>
      <c r="L446">
        <v>0</v>
      </c>
      <c r="M446">
        <v>0</v>
      </c>
      <c r="N446">
        <v>0</v>
      </c>
      <c r="O446">
        <v>4.8289999999999997</v>
      </c>
      <c r="P446">
        <v>128</v>
      </c>
      <c r="Q446">
        <v>1</v>
      </c>
      <c r="R446">
        <v>1</v>
      </c>
      <c r="S446">
        <v>0</v>
      </c>
      <c r="T446">
        <v>0</v>
      </c>
      <c r="U446">
        <v>8</v>
      </c>
      <c r="V446" t="s">
        <v>23</v>
      </c>
    </row>
    <row r="447" spans="1:22" x14ac:dyDescent="0.25">
      <c r="A447">
        <v>446</v>
      </c>
      <c r="B447">
        <v>0</v>
      </c>
      <c r="C447">
        <v>0</v>
      </c>
      <c r="D447">
        <v>1</v>
      </c>
      <c r="E447">
        <v>0</v>
      </c>
      <c r="F447">
        <v>1</v>
      </c>
      <c r="G447" s="1">
        <v>40921.310428240744</v>
      </c>
      <c r="H447">
        <v>0</v>
      </c>
      <c r="I447">
        <v>0</v>
      </c>
      <c r="J447">
        <v>0</v>
      </c>
      <c r="K447" t="s">
        <v>21</v>
      </c>
      <c r="L447">
        <v>0</v>
      </c>
      <c r="M447">
        <v>0</v>
      </c>
      <c r="N447">
        <v>0</v>
      </c>
      <c r="O447">
        <v>0.66800000000000004</v>
      </c>
      <c r="P447">
        <v>18</v>
      </c>
      <c r="Q447">
        <v>1</v>
      </c>
      <c r="R447">
        <v>0</v>
      </c>
      <c r="S447">
        <v>0</v>
      </c>
      <c r="T447">
        <v>0</v>
      </c>
      <c r="U447">
        <v>2</v>
      </c>
      <c r="V447" t="s">
        <v>24</v>
      </c>
    </row>
    <row r="448" spans="1:22" x14ac:dyDescent="0.25">
      <c r="A448">
        <v>447</v>
      </c>
      <c r="B448">
        <v>0</v>
      </c>
      <c r="C448">
        <v>0</v>
      </c>
      <c r="D448">
        <v>1</v>
      </c>
      <c r="E448">
        <v>0</v>
      </c>
      <c r="F448">
        <v>1</v>
      </c>
      <c r="G448" s="1">
        <v>40921.315717592595</v>
      </c>
      <c r="H448">
        <v>0</v>
      </c>
      <c r="I448">
        <v>0</v>
      </c>
      <c r="J448">
        <v>0</v>
      </c>
      <c r="K448" t="s">
        <v>21</v>
      </c>
      <c r="L448">
        <v>0</v>
      </c>
      <c r="M448">
        <v>0</v>
      </c>
      <c r="N448">
        <v>0</v>
      </c>
      <c r="O448">
        <v>14.765000000000001</v>
      </c>
      <c r="P448">
        <v>338</v>
      </c>
      <c r="Q448">
        <v>1</v>
      </c>
      <c r="R448">
        <v>1</v>
      </c>
      <c r="S448">
        <v>0</v>
      </c>
      <c r="T448">
        <v>0</v>
      </c>
      <c r="U448">
        <v>6</v>
      </c>
      <c r="V448" t="s">
        <v>23</v>
      </c>
    </row>
    <row r="449" spans="1:22" x14ac:dyDescent="0.25">
      <c r="A449">
        <v>448</v>
      </c>
      <c r="B449">
        <v>0</v>
      </c>
      <c r="C449">
        <v>0</v>
      </c>
      <c r="D449">
        <v>1</v>
      </c>
      <c r="E449">
        <v>1</v>
      </c>
      <c r="F449">
        <v>1</v>
      </c>
      <c r="G449" s="1">
        <v>40921.321643518517</v>
      </c>
      <c r="H449">
        <v>0</v>
      </c>
      <c r="I449">
        <v>0</v>
      </c>
      <c r="J449">
        <v>0</v>
      </c>
      <c r="K449" t="s">
        <v>21</v>
      </c>
      <c r="L449">
        <v>0</v>
      </c>
      <c r="M449">
        <v>0</v>
      </c>
      <c r="N449">
        <v>0</v>
      </c>
      <c r="O449">
        <v>6.4859999999999998</v>
      </c>
      <c r="P449">
        <v>164</v>
      </c>
      <c r="Q449">
        <v>1</v>
      </c>
      <c r="R449">
        <v>1</v>
      </c>
      <c r="S449">
        <v>0</v>
      </c>
      <c r="T449">
        <v>0</v>
      </c>
      <c r="U449">
        <v>10</v>
      </c>
      <c r="V449" t="s">
        <v>23</v>
      </c>
    </row>
    <row r="450" spans="1:22" x14ac:dyDescent="0.25">
      <c r="A450">
        <v>449</v>
      </c>
      <c r="B450">
        <v>0</v>
      </c>
      <c r="C450">
        <v>0</v>
      </c>
      <c r="D450">
        <v>1</v>
      </c>
      <c r="E450">
        <v>1</v>
      </c>
      <c r="F450">
        <v>1</v>
      </c>
      <c r="G450" s="1">
        <v>40921.329409722224</v>
      </c>
      <c r="H450">
        <v>0</v>
      </c>
      <c r="I450">
        <v>0</v>
      </c>
      <c r="J450">
        <v>0</v>
      </c>
      <c r="K450" t="s">
        <v>21</v>
      </c>
      <c r="L450">
        <v>0</v>
      </c>
      <c r="M450">
        <v>0</v>
      </c>
      <c r="N450">
        <v>0</v>
      </c>
      <c r="O450">
        <v>25.175999999999998</v>
      </c>
      <c r="P450">
        <v>714</v>
      </c>
      <c r="Q450">
        <v>0</v>
      </c>
      <c r="R450">
        <v>1</v>
      </c>
      <c r="S450">
        <v>0</v>
      </c>
      <c r="T450">
        <v>0</v>
      </c>
      <c r="U450">
        <v>1</v>
      </c>
      <c r="V450" t="s">
        <v>23</v>
      </c>
    </row>
    <row r="451" spans="1:22" x14ac:dyDescent="0.25">
      <c r="A451">
        <v>450</v>
      </c>
      <c r="B451">
        <v>0</v>
      </c>
      <c r="C451">
        <v>0</v>
      </c>
      <c r="D451">
        <v>1</v>
      </c>
      <c r="E451">
        <v>0</v>
      </c>
      <c r="F451">
        <v>0</v>
      </c>
      <c r="G451" s="1">
        <v>40921.334976851853</v>
      </c>
      <c r="H451">
        <v>0</v>
      </c>
      <c r="I451">
        <v>0</v>
      </c>
      <c r="J451">
        <v>4</v>
      </c>
      <c r="K451" t="s">
        <v>21</v>
      </c>
      <c r="L451">
        <v>1</v>
      </c>
      <c r="M451">
        <v>0</v>
      </c>
      <c r="N451">
        <v>0</v>
      </c>
      <c r="O451">
        <v>9.702</v>
      </c>
      <c r="P451">
        <v>229</v>
      </c>
      <c r="Q451">
        <v>1</v>
      </c>
      <c r="R451">
        <v>0</v>
      </c>
      <c r="S451">
        <v>0</v>
      </c>
      <c r="T451">
        <v>0</v>
      </c>
      <c r="U451">
        <v>6</v>
      </c>
      <c r="V451" t="s">
        <v>23</v>
      </c>
    </row>
    <row r="452" spans="1:22" x14ac:dyDescent="0.25">
      <c r="A452">
        <v>451</v>
      </c>
      <c r="B452">
        <v>0</v>
      </c>
      <c r="C452">
        <v>0</v>
      </c>
      <c r="D452">
        <v>1</v>
      </c>
      <c r="E452">
        <v>0</v>
      </c>
      <c r="F452">
        <v>1</v>
      </c>
      <c r="G452" s="1">
        <v>40921.350543981483</v>
      </c>
      <c r="H452">
        <v>0</v>
      </c>
      <c r="I452">
        <v>0</v>
      </c>
      <c r="J452">
        <v>0</v>
      </c>
      <c r="K452" t="s">
        <v>21</v>
      </c>
      <c r="L452">
        <v>0</v>
      </c>
      <c r="M452">
        <v>0</v>
      </c>
      <c r="N452">
        <v>0</v>
      </c>
      <c r="O452">
        <v>14.333</v>
      </c>
      <c r="P452">
        <v>335</v>
      </c>
      <c r="Q452">
        <v>1</v>
      </c>
      <c r="R452">
        <v>1</v>
      </c>
      <c r="S452">
        <v>0</v>
      </c>
      <c r="T452">
        <v>0</v>
      </c>
      <c r="U452">
        <v>0</v>
      </c>
      <c r="V452" t="s">
        <v>22</v>
      </c>
    </row>
    <row r="453" spans="1:22" x14ac:dyDescent="0.25">
      <c r="A453">
        <v>452</v>
      </c>
      <c r="B453">
        <v>0</v>
      </c>
      <c r="C453">
        <v>0</v>
      </c>
      <c r="D453">
        <v>1</v>
      </c>
      <c r="E453">
        <v>1</v>
      </c>
      <c r="F453">
        <v>1</v>
      </c>
      <c r="G453" s="1">
        <v>40921.350624999999</v>
      </c>
      <c r="H453">
        <v>0</v>
      </c>
      <c r="I453">
        <v>0</v>
      </c>
      <c r="J453">
        <v>4</v>
      </c>
      <c r="K453" t="s">
        <v>21</v>
      </c>
      <c r="L453">
        <v>0</v>
      </c>
      <c r="M453">
        <v>0</v>
      </c>
      <c r="N453">
        <v>0</v>
      </c>
      <c r="O453">
        <v>10.259</v>
      </c>
      <c r="P453">
        <v>259</v>
      </c>
      <c r="Q453">
        <v>1</v>
      </c>
      <c r="R453">
        <v>1</v>
      </c>
      <c r="S453">
        <v>0</v>
      </c>
      <c r="T453">
        <v>0</v>
      </c>
      <c r="U453">
        <v>12</v>
      </c>
      <c r="V453" t="s">
        <v>23</v>
      </c>
    </row>
    <row r="454" spans="1:22" x14ac:dyDescent="0.25">
      <c r="A454">
        <v>453</v>
      </c>
      <c r="B454">
        <v>0</v>
      </c>
      <c r="C454">
        <v>1</v>
      </c>
      <c r="D454">
        <v>1</v>
      </c>
      <c r="E454">
        <v>0</v>
      </c>
      <c r="F454">
        <v>0</v>
      </c>
      <c r="G454" s="1">
        <v>40921.363113425927</v>
      </c>
      <c r="H454">
        <v>0</v>
      </c>
      <c r="I454">
        <v>0</v>
      </c>
      <c r="J454">
        <v>1</v>
      </c>
      <c r="K454" t="s">
        <v>21</v>
      </c>
      <c r="L454">
        <v>0</v>
      </c>
      <c r="M454">
        <v>0</v>
      </c>
      <c r="N454">
        <v>0</v>
      </c>
      <c r="O454">
        <v>70.100999999999999</v>
      </c>
      <c r="P454">
        <v>916</v>
      </c>
      <c r="Q454">
        <v>0</v>
      </c>
      <c r="R454">
        <v>0</v>
      </c>
      <c r="S454">
        <v>0</v>
      </c>
      <c r="T454">
        <v>0</v>
      </c>
      <c r="U454">
        <v>0</v>
      </c>
      <c r="V454" t="s">
        <v>22</v>
      </c>
    </row>
    <row r="455" spans="1:22" x14ac:dyDescent="0.25">
      <c r="A455">
        <v>454</v>
      </c>
      <c r="B455">
        <v>0</v>
      </c>
      <c r="C455">
        <v>0</v>
      </c>
      <c r="D455">
        <v>1</v>
      </c>
      <c r="E455">
        <v>0</v>
      </c>
      <c r="F455">
        <v>1</v>
      </c>
      <c r="G455" s="1">
        <v>40921.390023148146</v>
      </c>
      <c r="H455">
        <v>0</v>
      </c>
      <c r="I455">
        <v>0</v>
      </c>
      <c r="J455">
        <v>0</v>
      </c>
      <c r="K455" t="s">
        <v>21</v>
      </c>
      <c r="L455">
        <v>0</v>
      </c>
      <c r="M455">
        <v>0</v>
      </c>
      <c r="N455">
        <v>0</v>
      </c>
      <c r="O455">
        <v>0.33500000000000002</v>
      </c>
      <c r="P455">
        <v>10</v>
      </c>
      <c r="Q455">
        <v>0</v>
      </c>
      <c r="R455">
        <v>0</v>
      </c>
      <c r="S455">
        <v>0</v>
      </c>
      <c r="T455">
        <v>0</v>
      </c>
      <c r="U455">
        <v>2</v>
      </c>
      <c r="V455" t="s">
        <v>24</v>
      </c>
    </row>
    <row r="456" spans="1:22" x14ac:dyDescent="0.25">
      <c r="A456">
        <v>455</v>
      </c>
      <c r="B456">
        <v>0</v>
      </c>
      <c r="C456">
        <v>0</v>
      </c>
      <c r="D456">
        <v>1</v>
      </c>
      <c r="E456">
        <v>1</v>
      </c>
      <c r="F456">
        <v>1</v>
      </c>
      <c r="G456" s="1">
        <v>40921.400057870371</v>
      </c>
      <c r="H456">
        <v>0</v>
      </c>
      <c r="I456">
        <v>0</v>
      </c>
      <c r="J456">
        <v>4</v>
      </c>
      <c r="K456" t="s">
        <v>21</v>
      </c>
      <c r="L456">
        <v>0</v>
      </c>
      <c r="M456">
        <v>0</v>
      </c>
      <c r="N456">
        <v>0</v>
      </c>
      <c r="O456">
        <v>19.071000000000002</v>
      </c>
      <c r="P456">
        <v>466</v>
      </c>
      <c r="Q456">
        <v>1</v>
      </c>
      <c r="R456">
        <v>1</v>
      </c>
      <c r="S456">
        <v>0</v>
      </c>
      <c r="T456">
        <v>0</v>
      </c>
      <c r="U456">
        <v>14</v>
      </c>
      <c r="V456" t="s">
        <v>23</v>
      </c>
    </row>
    <row r="457" spans="1:22" x14ac:dyDescent="0.25">
      <c r="A457">
        <v>456</v>
      </c>
      <c r="B457">
        <v>0</v>
      </c>
      <c r="C457">
        <v>0</v>
      </c>
      <c r="D457">
        <v>1</v>
      </c>
      <c r="E457">
        <v>0</v>
      </c>
      <c r="F457">
        <v>1</v>
      </c>
      <c r="G457" s="1">
        <v>40921.400185185186</v>
      </c>
      <c r="H457">
        <v>0</v>
      </c>
      <c r="I457">
        <v>0</v>
      </c>
      <c r="J457">
        <v>0</v>
      </c>
      <c r="K457" t="s">
        <v>21</v>
      </c>
      <c r="L457">
        <v>0</v>
      </c>
      <c r="M457">
        <v>0</v>
      </c>
      <c r="N457">
        <v>0</v>
      </c>
      <c r="O457">
        <v>7.2999999999999995E-2</v>
      </c>
      <c r="P457">
        <v>4</v>
      </c>
      <c r="Q457">
        <v>0</v>
      </c>
      <c r="R457">
        <v>1</v>
      </c>
      <c r="S457">
        <v>0</v>
      </c>
      <c r="T457">
        <v>0</v>
      </c>
      <c r="U457">
        <v>2</v>
      </c>
      <c r="V457" t="s">
        <v>24</v>
      </c>
    </row>
    <row r="458" spans="1:22" x14ac:dyDescent="0.25">
      <c r="A458">
        <v>457</v>
      </c>
      <c r="B458">
        <v>0</v>
      </c>
      <c r="C458">
        <v>0</v>
      </c>
      <c r="D458">
        <v>1</v>
      </c>
      <c r="E458">
        <v>0</v>
      </c>
      <c r="F458">
        <v>0</v>
      </c>
      <c r="G458" s="1">
        <v>40921.410196759258</v>
      </c>
      <c r="H458">
        <v>0</v>
      </c>
      <c r="I458">
        <v>0</v>
      </c>
      <c r="J458">
        <v>1</v>
      </c>
      <c r="K458" t="s">
        <v>21</v>
      </c>
      <c r="L458">
        <v>0</v>
      </c>
      <c r="M458">
        <v>0</v>
      </c>
      <c r="N458">
        <v>0</v>
      </c>
      <c r="O458">
        <v>1.1519999999999999</v>
      </c>
      <c r="P458">
        <v>34</v>
      </c>
      <c r="Q458">
        <v>0</v>
      </c>
      <c r="R458">
        <v>0</v>
      </c>
      <c r="S458">
        <v>0</v>
      </c>
      <c r="T458">
        <v>0</v>
      </c>
      <c r="U458">
        <v>0</v>
      </c>
      <c r="V458" t="s">
        <v>22</v>
      </c>
    </row>
    <row r="459" spans="1:22" x14ac:dyDescent="0.25">
      <c r="A459">
        <v>458</v>
      </c>
      <c r="B459">
        <v>0</v>
      </c>
      <c r="C459">
        <v>0</v>
      </c>
      <c r="D459">
        <v>1</v>
      </c>
      <c r="E459">
        <v>1</v>
      </c>
      <c r="F459">
        <v>1</v>
      </c>
      <c r="G459" s="1">
        <v>40921.420081018521</v>
      </c>
      <c r="H459">
        <v>0</v>
      </c>
      <c r="I459">
        <v>0</v>
      </c>
      <c r="J459">
        <v>4</v>
      </c>
      <c r="K459" t="s">
        <v>21</v>
      </c>
      <c r="L459">
        <v>0</v>
      </c>
      <c r="M459">
        <v>0</v>
      </c>
      <c r="N459">
        <v>0</v>
      </c>
      <c r="O459">
        <v>22.347000000000001</v>
      </c>
      <c r="P459">
        <v>555</v>
      </c>
      <c r="Q459">
        <v>1</v>
      </c>
      <c r="R459">
        <v>1</v>
      </c>
      <c r="S459">
        <v>0</v>
      </c>
      <c r="T459">
        <v>0</v>
      </c>
      <c r="U459">
        <v>16</v>
      </c>
      <c r="V459" t="s">
        <v>23</v>
      </c>
    </row>
    <row r="460" spans="1:22" x14ac:dyDescent="0.25">
      <c r="A460">
        <v>459</v>
      </c>
      <c r="B460">
        <v>0</v>
      </c>
      <c r="C460">
        <v>0</v>
      </c>
      <c r="D460">
        <v>1</v>
      </c>
      <c r="E460">
        <v>0</v>
      </c>
      <c r="F460">
        <v>0</v>
      </c>
      <c r="G460" s="1">
        <v>40921.425451388888</v>
      </c>
      <c r="H460">
        <v>0</v>
      </c>
      <c r="I460">
        <v>0</v>
      </c>
      <c r="J460">
        <v>0</v>
      </c>
      <c r="K460" t="s">
        <v>21</v>
      </c>
      <c r="L460">
        <v>0</v>
      </c>
      <c r="M460">
        <v>0</v>
      </c>
      <c r="N460">
        <v>0</v>
      </c>
      <c r="O460">
        <v>0.223</v>
      </c>
      <c r="P460">
        <v>12</v>
      </c>
      <c r="Q460">
        <v>0</v>
      </c>
      <c r="R460">
        <v>0</v>
      </c>
      <c r="S460">
        <v>0</v>
      </c>
      <c r="T460">
        <v>0</v>
      </c>
      <c r="U460">
        <v>0</v>
      </c>
      <c r="V460" t="s">
        <v>24</v>
      </c>
    </row>
    <row r="461" spans="1:22" x14ac:dyDescent="0.25">
      <c r="A461">
        <v>460</v>
      </c>
      <c r="B461">
        <v>0</v>
      </c>
      <c r="C461">
        <v>0</v>
      </c>
      <c r="D461">
        <v>1</v>
      </c>
      <c r="E461">
        <v>0</v>
      </c>
      <c r="F461">
        <v>0</v>
      </c>
      <c r="G461" s="1">
        <v>40921.425798611112</v>
      </c>
      <c r="H461">
        <v>0</v>
      </c>
      <c r="I461">
        <v>0</v>
      </c>
      <c r="J461">
        <v>0</v>
      </c>
      <c r="K461" t="s">
        <v>21</v>
      </c>
      <c r="L461">
        <v>0</v>
      </c>
      <c r="M461">
        <v>0</v>
      </c>
      <c r="N461">
        <v>2</v>
      </c>
      <c r="O461">
        <v>10.366</v>
      </c>
      <c r="P461">
        <v>198</v>
      </c>
      <c r="Q461">
        <v>1</v>
      </c>
      <c r="R461">
        <v>0</v>
      </c>
      <c r="S461">
        <v>0</v>
      </c>
      <c r="T461">
        <v>0</v>
      </c>
      <c r="U461">
        <v>1</v>
      </c>
      <c r="V461" t="s">
        <v>22</v>
      </c>
    </row>
    <row r="462" spans="1:22" x14ac:dyDescent="0.25">
      <c r="A462">
        <v>461</v>
      </c>
      <c r="B462">
        <v>0</v>
      </c>
      <c r="C462">
        <v>0</v>
      </c>
      <c r="D462">
        <v>1</v>
      </c>
      <c r="E462">
        <v>0</v>
      </c>
      <c r="F462">
        <v>0</v>
      </c>
      <c r="G462" s="1">
        <v>40921.457858796297</v>
      </c>
      <c r="H462">
        <v>0</v>
      </c>
      <c r="I462">
        <v>0</v>
      </c>
      <c r="J462">
        <v>8</v>
      </c>
      <c r="K462" t="s">
        <v>21</v>
      </c>
      <c r="L462">
        <v>0</v>
      </c>
      <c r="M462">
        <v>0</v>
      </c>
      <c r="N462">
        <v>0</v>
      </c>
      <c r="O462">
        <v>8.8279999999999994</v>
      </c>
      <c r="P462">
        <v>148</v>
      </c>
      <c r="Q462">
        <v>1</v>
      </c>
      <c r="R462">
        <v>0</v>
      </c>
      <c r="S462">
        <v>1</v>
      </c>
      <c r="T462">
        <v>0</v>
      </c>
      <c r="U462">
        <v>12</v>
      </c>
      <c r="V462" t="s">
        <v>23</v>
      </c>
    </row>
    <row r="463" spans="1:22" x14ac:dyDescent="0.25">
      <c r="A463">
        <v>462</v>
      </c>
      <c r="B463">
        <v>0</v>
      </c>
      <c r="C463">
        <v>0</v>
      </c>
      <c r="D463">
        <v>1</v>
      </c>
      <c r="E463">
        <v>0</v>
      </c>
      <c r="F463">
        <v>0</v>
      </c>
      <c r="G463" s="1">
        <v>40921.458333333336</v>
      </c>
      <c r="H463">
        <v>0</v>
      </c>
      <c r="I463">
        <v>0</v>
      </c>
      <c r="J463">
        <v>2</v>
      </c>
      <c r="K463" t="s">
        <v>21</v>
      </c>
      <c r="L463">
        <v>0</v>
      </c>
      <c r="M463">
        <v>0</v>
      </c>
      <c r="N463">
        <v>0</v>
      </c>
      <c r="O463">
        <v>17.548999999999999</v>
      </c>
      <c r="P463">
        <v>124</v>
      </c>
      <c r="Q463">
        <v>1</v>
      </c>
      <c r="R463">
        <v>0</v>
      </c>
      <c r="S463">
        <v>0</v>
      </c>
      <c r="T463">
        <v>0</v>
      </c>
      <c r="U463">
        <v>4</v>
      </c>
      <c r="V463" t="s">
        <v>23</v>
      </c>
    </row>
    <row r="464" spans="1:22" x14ac:dyDescent="0.25">
      <c r="A464">
        <v>463</v>
      </c>
      <c r="B464">
        <v>0</v>
      </c>
      <c r="C464">
        <v>0</v>
      </c>
      <c r="D464">
        <v>1</v>
      </c>
      <c r="E464">
        <v>2</v>
      </c>
      <c r="F464">
        <v>1</v>
      </c>
      <c r="G464" s="1">
        <v>40921.469675925924</v>
      </c>
      <c r="H464">
        <v>0</v>
      </c>
      <c r="I464">
        <v>0</v>
      </c>
      <c r="J464">
        <v>0</v>
      </c>
      <c r="K464" t="s">
        <v>21</v>
      </c>
      <c r="L464">
        <v>0</v>
      </c>
      <c r="M464">
        <v>0</v>
      </c>
      <c r="N464">
        <v>0</v>
      </c>
      <c r="O464">
        <v>9.8960000000000008</v>
      </c>
      <c r="P464">
        <v>189</v>
      </c>
      <c r="Q464">
        <v>1</v>
      </c>
      <c r="R464">
        <v>1</v>
      </c>
      <c r="S464">
        <v>0</v>
      </c>
      <c r="T464">
        <v>0</v>
      </c>
      <c r="U464">
        <v>0</v>
      </c>
      <c r="V464" t="s">
        <v>23</v>
      </c>
    </row>
    <row r="465" spans="1:22" x14ac:dyDescent="0.25">
      <c r="A465">
        <v>464</v>
      </c>
      <c r="B465">
        <v>0</v>
      </c>
      <c r="C465">
        <v>1</v>
      </c>
      <c r="D465">
        <v>1</v>
      </c>
      <c r="E465">
        <v>0</v>
      </c>
      <c r="F465">
        <v>1</v>
      </c>
      <c r="G465" s="1">
        <v>40921.470324074071</v>
      </c>
      <c r="H465">
        <v>0</v>
      </c>
      <c r="I465">
        <v>0</v>
      </c>
      <c r="J465">
        <v>0</v>
      </c>
      <c r="K465" t="s">
        <v>21</v>
      </c>
      <c r="L465">
        <v>0</v>
      </c>
      <c r="M465">
        <v>0</v>
      </c>
      <c r="N465">
        <v>0</v>
      </c>
      <c r="O465">
        <v>6.8129999999999997</v>
      </c>
      <c r="P465">
        <v>184</v>
      </c>
      <c r="Q465">
        <v>1</v>
      </c>
      <c r="R465">
        <v>1</v>
      </c>
      <c r="S465">
        <v>0</v>
      </c>
      <c r="T465">
        <v>0</v>
      </c>
      <c r="U465">
        <v>0</v>
      </c>
      <c r="V465" t="s">
        <v>23</v>
      </c>
    </row>
    <row r="466" spans="1:22" x14ac:dyDescent="0.25">
      <c r="A466">
        <v>465</v>
      </c>
      <c r="B466">
        <v>0</v>
      </c>
      <c r="C466">
        <v>0</v>
      </c>
      <c r="D466">
        <v>1</v>
      </c>
      <c r="E466">
        <v>1</v>
      </c>
      <c r="F466">
        <v>1</v>
      </c>
      <c r="G466" s="1">
        <v>40921.488287037035</v>
      </c>
      <c r="H466">
        <v>0</v>
      </c>
      <c r="I466">
        <v>0</v>
      </c>
      <c r="J466">
        <v>0</v>
      </c>
      <c r="K466" t="s">
        <v>21</v>
      </c>
      <c r="L466">
        <v>0</v>
      </c>
      <c r="M466">
        <v>0</v>
      </c>
      <c r="N466">
        <v>0</v>
      </c>
      <c r="O466">
        <v>1.34</v>
      </c>
      <c r="P466">
        <v>32</v>
      </c>
      <c r="Q466">
        <v>1</v>
      </c>
      <c r="R466">
        <v>1</v>
      </c>
      <c r="S466">
        <v>0</v>
      </c>
      <c r="T466">
        <v>0</v>
      </c>
      <c r="U466">
        <v>0</v>
      </c>
      <c r="V466" t="s">
        <v>23</v>
      </c>
    </row>
    <row r="467" spans="1:22" x14ac:dyDescent="0.25">
      <c r="A467">
        <v>466</v>
      </c>
      <c r="B467">
        <v>0</v>
      </c>
      <c r="C467">
        <v>0</v>
      </c>
      <c r="D467">
        <v>1</v>
      </c>
      <c r="E467">
        <v>1</v>
      </c>
      <c r="F467">
        <v>1</v>
      </c>
      <c r="G467" s="1">
        <v>40921.494247685187</v>
      </c>
      <c r="H467">
        <v>0</v>
      </c>
      <c r="I467">
        <v>0</v>
      </c>
      <c r="J467">
        <v>0</v>
      </c>
      <c r="K467" t="s">
        <v>21</v>
      </c>
      <c r="L467">
        <v>0</v>
      </c>
      <c r="M467">
        <v>0</v>
      </c>
      <c r="N467">
        <v>0</v>
      </c>
      <c r="O467">
        <v>3.1560000000000001</v>
      </c>
      <c r="P467">
        <v>78</v>
      </c>
      <c r="Q467">
        <v>1</v>
      </c>
      <c r="R467">
        <v>1</v>
      </c>
      <c r="S467">
        <v>0</v>
      </c>
      <c r="T467">
        <v>0</v>
      </c>
      <c r="U467">
        <v>0</v>
      </c>
      <c r="V467" t="s">
        <v>23</v>
      </c>
    </row>
    <row r="468" spans="1:22" x14ac:dyDescent="0.25">
      <c r="A468">
        <v>467</v>
      </c>
      <c r="B468">
        <v>0</v>
      </c>
      <c r="C468">
        <v>1</v>
      </c>
      <c r="D468">
        <v>1</v>
      </c>
      <c r="E468">
        <v>1</v>
      </c>
      <c r="F468">
        <v>0</v>
      </c>
      <c r="G468" s="1">
        <v>40921.500405092593</v>
      </c>
      <c r="H468">
        <v>0</v>
      </c>
      <c r="I468">
        <v>0</v>
      </c>
      <c r="J468">
        <v>0</v>
      </c>
      <c r="K468" t="s">
        <v>21</v>
      </c>
      <c r="L468">
        <v>0</v>
      </c>
      <c r="M468">
        <v>0</v>
      </c>
      <c r="N468">
        <v>0</v>
      </c>
      <c r="O468">
        <v>1.0349999999999999</v>
      </c>
      <c r="P468">
        <v>24</v>
      </c>
      <c r="Q468">
        <v>0</v>
      </c>
      <c r="R468">
        <v>0</v>
      </c>
      <c r="S468">
        <v>1</v>
      </c>
      <c r="T468">
        <v>0</v>
      </c>
      <c r="U468">
        <v>0</v>
      </c>
      <c r="V468" t="s">
        <v>23</v>
      </c>
    </row>
    <row r="469" spans="1:22" x14ac:dyDescent="0.25">
      <c r="A469">
        <v>468</v>
      </c>
      <c r="B469">
        <v>0</v>
      </c>
      <c r="C469">
        <v>1</v>
      </c>
      <c r="D469">
        <v>1</v>
      </c>
      <c r="E469">
        <v>35</v>
      </c>
      <c r="F469">
        <v>0</v>
      </c>
      <c r="G469" s="1">
        <v>40921.535312499997</v>
      </c>
      <c r="H469">
        <v>0</v>
      </c>
      <c r="I469">
        <v>0</v>
      </c>
      <c r="J469">
        <v>0</v>
      </c>
      <c r="K469" t="s">
        <v>21</v>
      </c>
      <c r="L469">
        <v>0</v>
      </c>
      <c r="M469">
        <v>0</v>
      </c>
      <c r="N469">
        <v>0</v>
      </c>
      <c r="O469">
        <v>4.4619999999999997</v>
      </c>
      <c r="P469">
        <v>85</v>
      </c>
      <c r="Q469">
        <v>0</v>
      </c>
      <c r="R469">
        <v>0</v>
      </c>
      <c r="S469">
        <v>0</v>
      </c>
      <c r="T469">
        <v>0</v>
      </c>
      <c r="U469">
        <v>0</v>
      </c>
      <c r="V469" t="s">
        <v>23</v>
      </c>
    </row>
    <row r="470" spans="1:22" x14ac:dyDescent="0.25">
      <c r="A470">
        <v>469</v>
      </c>
      <c r="B470">
        <v>0</v>
      </c>
      <c r="C470">
        <v>0</v>
      </c>
      <c r="D470">
        <v>1</v>
      </c>
      <c r="E470">
        <v>0</v>
      </c>
      <c r="F470">
        <v>1</v>
      </c>
      <c r="G470" s="1">
        <v>40921.536759259259</v>
      </c>
      <c r="H470">
        <v>0</v>
      </c>
      <c r="I470">
        <v>0</v>
      </c>
      <c r="J470">
        <v>0</v>
      </c>
      <c r="K470" t="s">
        <v>21</v>
      </c>
      <c r="L470">
        <v>0</v>
      </c>
      <c r="M470">
        <v>0</v>
      </c>
      <c r="N470">
        <v>0</v>
      </c>
      <c r="O470">
        <v>3.9510000000000001</v>
      </c>
      <c r="P470">
        <v>78</v>
      </c>
      <c r="Q470">
        <v>1</v>
      </c>
      <c r="R470">
        <v>1</v>
      </c>
      <c r="S470">
        <v>0</v>
      </c>
      <c r="T470">
        <v>0</v>
      </c>
      <c r="U470">
        <v>0</v>
      </c>
      <c r="V470" t="s">
        <v>23</v>
      </c>
    </row>
    <row r="471" spans="1:22" x14ac:dyDescent="0.25">
      <c r="A471">
        <v>470</v>
      </c>
      <c r="B471">
        <v>0</v>
      </c>
      <c r="C471">
        <v>0</v>
      </c>
      <c r="D471">
        <v>1</v>
      </c>
      <c r="E471">
        <v>0</v>
      </c>
      <c r="F471">
        <v>0</v>
      </c>
      <c r="G471" s="1">
        <v>40921.570717592593</v>
      </c>
      <c r="H471">
        <v>0</v>
      </c>
      <c r="I471">
        <v>0</v>
      </c>
      <c r="J471">
        <v>0</v>
      </c>
      <c r="K471" t="s">
        <v>21</v>
      </c>
      <c r="L471">
        <v>0</v>
      </c>
      <c r="M471">
        <v>0</v>
      </c>
      <c r="N471">
        <v>0</v>
      </c>
      <c r="O471">
        <v>8.8800000000000008</v>
      </c>
      <c r="P471">
        <v>147</v>
      </c>
      <c r="Q471">
        <v>1</v>
      </c>
      <c r="R471">
        <v>0</v>
      </c>
      <c r="S471">
        <v>0</v>
      </c>
      <c r="T471">
        <v>0</v>
      </c>
      <c r="U471">
        <v>3</v>
      </c>
      <c r="V471" t="s">
        <v>23</v>
      </c>
    </row>
    <row r="472" spans="1:22" x14ac:dyDescent="0.25">
      <c r="A472">
        <v>471</v>
      </c>
      <c r="B472">
        <v>0</v>
      </c>
      <c r="C472">
        <v>0</v>
      </c>
      <c r="D472">
        <v>1</v>
      </c>
      <c r="E472">
        <v>0</v>
      </c>
      <c r="F472">
        <v>0</v>
      </c>
      <c r="G472" s="1">
        <v>40921.589699074073</v>
      </c>
      <c r="H472">
        <v>0</v>
      </c>
      <c r="I472">
        <v>0</v>
      </c>
      <c r="J472">
        <v>0</v>
      </c>
      <c r="K472" t="s">
        <v>21</v>
      </c>
      <c r="L472">
        <v>0</v>
      </c>
      <c r="M472">
        <v>0</v>
      </c>
      <c r="N472">
        <v>0</v>
      </c>
      <c r="O472">
        <v>1.389</v>
      </c>
      <c r="P472">
        <v>10</v>
      </c>
      <c r="Q472">
        <v>1</v>
      </c>
      <c r="R472">
        <v>0</v>
      </c>
      <c r="S472">
        <v>0</v>
      </c>
      <c r="T472">
        <v>0</v>
      </c>
      <c r="U472">
        <v>0</v>
      </c>
      <c r="V472" t="s">
        <v>24</v>
      </c>
    </row>
    <row r="473" spans="1:22" x14ac:dyDescent="0.25">
      <c r="A473">
        <v>472</v>
      </c>
      <c r="B473">
        <v>0</v>
      </c>
      <c r="C473">
        <v>0</v>
      </c>
      <c r="D473">
        <v>1</v>
      </c>
      <c r="E473">
        <v>0</v>
      </c>
      <c r="F473">
        <v>0</v>
      </c>
      <c r="G473" s="1">
        <v>40921.637962962966</v>
      </c>
      <c r="H473">
        <v>0</v>
      </c>
      <c r="I473">
        <v>0</v>
      </c>
      <c r="J473">
        <v>32</v>
      </c>
      <c r="K473" t="s">
        <v>21</v>
      </c>
      <c r="L473">
        <v>0</v>
      </c>
      <c r="M473">
        <v>0</v>
      </c>
      <c r="N473">
        <v>0</v>
      </c>
      <c r="O473">
        <v>161.05099999999999</v>
      </c>
      <c r="P473">
        <v>3522</v>
      </c>
      <c r="Q473">
        <v>1</v>
      </c>
      <c r="R473">
        <v>0</v>
      </c>
      <c r="S473">
        <v>0</v>
      </c>
      <c r="T473">
        <v>0</v>
      </c>
      <c r="U473">
        <v>1203</v>
      </c>
      <c r="V473" t="s">
        <v>22</v>
      </c>
    </row>
    <row r="474" spans="1:22" x14ac:dyDescent="0.25">
      <c r="A474">
        <v>473</v>
      </c>
      <c r="B474">
        <v>0</v>
      </c>
      <c r="C474">
        <v>0</v>
      </c>
      <c r="D474">
        <v>1</v>
      </c>
      <c r="E474">
        <v>0</v>
      </c>
      <c r="F474">
        <v>1</v>
      </c>
      <c r="G474" s="1">
        <v>40921.72146990741</v>
      </c>
      <c r="H474">
        <v>0</v>
      </c>
      <c r="I474">
        <v>0</v>
      </c>
      <c r="J474">
        <v>0</v>
      </c>
      <c r="K474" t="s">
        <v>21</v>
      </c>
      <c r="L474">
        <v>0</v>
      </c>
      <c r="M474">
        <v>0</v>
      </c>
      <c r="N474">
        <v>0</v>
      </c>
      <c r="O474">
        <v>12.516999999999999</v>
      </c>
      <c r="P474">
        <v>327</v>
      </c>
      <c r="Q474">
        <v>1</v>
      </c>
      <c r="R474">
        <v>1</v>
      </c>
      <c r="S474">
        <v>0</v>
      </c>
      <c r="T474">
        <v>0</v>
      </c>
      <c r="U474">
        <v>5</v>
      </c>
      <c r="V474" t="s">
        <v>23</v>
      </c>
    </row>
    <row r="475" spans="1:22" x14ac:dyDescent="0.25">
      <c r="A475">
        <v>474</v>
      </c>
      <c r="B475">
        <v>0</v>
      </c>
      <c r="C475">
        <v>0</v>
      </c>
      <c r="D475">
        <v>1</v>
      </c>
      <c r="E475">
        <v>0</v>
      </c>
      <c r="F475">
        <v>0</v>
      </c>
      <c r="G475" s="1">
        <v>40921.866643518515</v>
      </c>
      <c r="H475">
        <v>0</v>
      </c>
      <c r="I475">
        <v>2</v>
      </c>
      <c r="J475">
        <v>0</v>
      </c>
      <c r="K475" t="s">
        <v>21</v>
      </c>
      <c r="L475">
        <v>0</v>
      </c>
      <c r="M475">
        <v>0</v>
      </c>
      <c r="N475">
        <v>0</v>
      </c>
      <c r="O475">
        <v>0.45900000000000002</v>
      </c>
      <c r="P475">
        <v>21</v>
      </c>
      <c r="Q475">
        <v>0</v>
      </c>
      <c r="R475">
        <v>0</v>
      </c>
      <c r="S475">
        <v>0</v>
      </c>
      <c r="T475">
        <v>0</v>
      </c>
      <c r="U475">
        <v>0</v>
      </c>
      <c r="V475" t="s">
        <v>24</v>
      </c>
    </row>
    <row r="476" spans="1:22" x14ac:dyDescent="0.25">
      <c r="A476">
        <v>475</v>
      </c>
      <c r="B476">
        <v>0</v>
      </c>
      <c r="C476">
        <v>0</v>
      </c>
      <c r="D476">
        <v>1</v>
      </c>
      <c r="E476">
        <v>4</v>
      </c>
      <c r="F476">
        <v>0</v>
      </c>
      <c r="G476" s="1">
        <v>40922.04378472222</v>
      </c>
      <c r="H476">
        <v>0</v>
      </c>
      <c r="I476">
        <v>2</v>
      </c>
      <c r="J476">
        <v>0</v>
      </c>
      <c r="K476" t="s">
        <v>21</v>
      </c>
      <c r="L476">
        <v>0</v>
      </c>
      <c r="M476">
        <v>0</v>
      </c>
      <c r="N476">
        <v>0</v>
      </c>
      <c r="O476">
        <v>0.42399999999999999</v>
      </c>
      <c r="P476">
        <v>22</v>
      </c>
      <c r="Q476">
        <v>0</v>
      </c>
      <c r="R476">
        <v>0</v>
      </c>
      <c r="S476">
        <v>0</v>
      </c>
      <c r="T476">
        <v>0</v>
      </c>
      <c r="U476">
        <v>0</v>
      </c>
      <c r="V476" t="s">
        <v>24</v>
      </c>
    </row>
    <row r="477" spans="1:22" x14ac:dyDescent="0.25">
      <c r="A477">
        <v>476</v>
      </c>
      <c r="B477">
        <v>0</v>
      </c>
      <c r="C477">
        <v>0</v>
      </c>
      <c r="D477">
        <v>1</v>
      </c>
      <c r="E477">
        <v>0</v>
      </c>
      <c r="F477">
        <v>0</v>
      </c>
      <c r="G477" s="1">
        <v>40922.067627314813</v>
      </c>
      <c r="H477">
        <v>0</v>
      </c>
      <c r="I477">
        <v>1</v>
      </c>
      <c r="J477">
        <v>0</v>
      </c>
      <c r="K477" t="s">
        <v>21</v>
      </c>
      <c r="L477">
        <v>0</v>
      </c>
      <c r="M477">
        <v>0</v>
      </c>
      <c r="N477">
        <v>0</v>
      </c>
      <c r="O477">
        <v>3.3000000000000002E-2</v>
      </c>
      <c r="P477">
        <v>3</v>
      </c>
      <c r="Q477">
        <v>0</v>
      </c>
      <c r="R477">
        <v>0</v>
      </c>
      <c r="S477">
        <v>0</v>
      </c>
      <c r="T477">
        <v>0</v>
      </c>
      <c r="U477">
        <v>0</v>
      </c>
      <c r="V477" t="s">
        <v>24</v>
      </c>
    </row>
    <row r="478" spans="1:22" x14ac:dyDescent="0.25">
      <c r="A478">
        <v>477</v>
      </c>
      <c r="B478">
        <v>0</v>
      </c>
      <c r="C478">
        <v>0</v>
      </c>
      <c r="D478">
        <v>1</v>
      </c>
      <c r="E478">
        <v>0</v>
      </c>
      <c r="F478">
        <v>0</v>
      </c>
      <c r="G478" s="1">
        <v>40922.082638888889</v>
      </c>
      <c r="H478">
        <v>0</v>
      </c>
      <c r="I478">
        <v>0</v>
      </c>
      <c r="J478">
        <v>0</v>
      </c>
      <c r="K478" t="s">
        <v>21</v>
      </c>
      <c r="L478">
        <v>0</v>
      </c>
      <c r="M478">
        <v>0</v>
      </c>
      <c r="N478">
        <v>0</v>
      </c>
      <c r="O478">
        <v>9.3130000000000006</v>
      </c>
      <c r="P478">
        <v>156</v>
      </c>
      <c r="Q478">
        <v>1</v>
      </c>
      <c r="R478">
        <v>0</v>
      </c>
      <c r="S478">
        <v>0</v>
      </c>
      <c r="T478">
        <v>0</v>
      </c>
      <c r="U478">
        <v>1</v>
      </c>
      <c r="V478" t="s">
        <v>23</v>
      </c>
    </row>
    <row r="479" spans="1:22" x14ac:dyDescent="0.25">
      <c r="A479">
        <v>478</v>
      </c>
      <c r="B479">
        <v>0</v>
      </c>
      <c r="C479">
        <v>0</v>
      </c>
      <c r="D479">
        <v>1</v>
      </c>
      <c r="E479">
        <v>0</v>
      </c>
      <c r="F479">
        <v>0</v>
      </c>
      <c r="G479" s="1">
        <v>40922.088229166664</v>
      </c>
      <c r="H479">
        <v>0</v>
      </c>
      <c r="I479">
        <v>0</v>
      </c>
      <c r="J479">
        <v>0</v>
      </c>
      <c r="K479" t="s">
        <v>21</v>
      </c>
      <c r="L479">
        <v>0</v>
      </c>
      <c r="M479">
        <v>0</v>
      </c>
      <c r="N479">
        <v>0</v>
      </c>
      <c r="O479">
        <v>6.7679999999999998</v>
      </c>
      <c r="P479">
        <v>81</v>
      </c>
      <c r="Q479">
        <v>1</v>
      </c>
      <c r="R479">
        <v>0</v>
      </c>
      <c r="S479">
        <v>0</v>
      </c>
      <c r="T479">
        <v>0</v>
      </c>
      <c r="U479">
        <v>3</v>
      </c>
      <c r="V479" t="s">
        <v>23</v>
      </c>
    </row>
    <row r="480" spans="1:22" x14ac:dyDescent="0.25">
      <c r="A480">
        <v>479</v>
      </c>
      <c r="B480">
        <v>0</v>
      </c>
      <c r="C480">
        <v>0</v>
      </c>
      <c r="D480">
        <v>1</v>
      </c>
      <c r="E480">
        <v>1</v>
      </c>
      <c r="F480">
        <v>1</v>
      </c>
      <c r="G480" s="1">
        <v>40922.243356481478</v>
      </c>
      <c r="H480">
        <v>0</v>
      </c>
      <c r="I480">
        <v>0</v>
      </c>
      <c r="J480">
        <v>0</v>
      </c>
      <c r="K480" t="s">
        <v>21</v>
      </c>
      <c r="L480">
        <v>0</v>
      </c>
      <c r="M480">
        <v>0</v>
      </c>
      <c r="N480">
        <v>0</v>
      </c>
      <c r="O480">
        <v>5.3220000000000001</v>
      </c>
      <c r="P480">
        <v>129</v>
      </c>
      <c r="Q480">
        <v>1</v>
      </c>
      <c r="R480">
        <v>1</v>
      </c>
      <c r="S480">
        <v>0</v>
      </c>
      <c r="T480">
        <v>0</v>
      </c>
      <c r="U480">
        <v>0</v>
      </c>
      <c r="V480" t="s">
        <v>23</v>
      </c>
    </row>
    <row r="481" spans="1:22" x14ac:dyDescent="0.25">
      <c r="A481">
        <v>480</v>
      </c>
      <c r="B481">
        <v>0</v>
      </c>
      <c r="C481">
        <v>0</v>
      </c>
      <c r="D481">
        <v>1</v>
      </c>
      <c r="E481">
        <v>0</v>
      </c>
      <c r="F481">
        <v>0</v>
      </c>
      <c r="G481" s="1">
        <v>40922.25167824074</v>
      </c>
      <c r="H481">
        <v>0</v>
      </c>
      <c r="I481">
        <v>0</v>
      </c>
      <c r="J481">
        <v>0</v>
      </c>
      <c r="K481" t="s">
        <v>21</v>
      </c>
      <c r="L481">
        <v>0</v>
      </c>
      <c r="M481">
        <v>0</v>
      </c>
      <c r="N481">
        <v>0</v>
      </c>
      <c r="O481">
        <v>4.1139999999999999</v>
      </c>
      <c r="P481">
        <v>87</v>
      </c>
      <c r="Q481">
        <v>1</v>
      </c>
      <c r="R481">
        <v>0</v>
      </c>
      <c r="S481">
        <v>1</v>
      </c>
      <c r="T481">
        <v>0</v>
      </c>
      <c r="U481">
        <v>11</v>
      </c>
      <c r="V481" t="s">
        <v>23</v>
      </c>
    </row>
    <row r="482" spans="1:22" x14ac:dyDescent="0.25">
      <c r="A482">
        <v>481</v>
      </c>
      <c r="B482">
        <v>0</v>
      </c>
      <c r="C482">
        <v>1</v>
      </c>
      <c r="D482">
        <v>1</v>
      </c>
      <c r="E482">
        <v>0</v>
      </c>
      <c r="F482">
        <v>0</v>
      </c>
      <c r="G482" s="1">
        <v>40922.287222222221</v>
      </c>
      <c r="H482">
        <v>0</v>
      </c>
      <c r="I482">
        <v>0</v>
      </c>
      <c r="J482">
        <v>0</v>
      </c>
      <c r="K482" t="s">
        <v>21</v>
      </c>
      <c r="L482">
        <v>0</v>
      </c>
      <c r="M482">
        <v>0</v>
      </c>
      <c r="N482">
        <v>0</v>
      </c>
      <c r="O482">
        <v>7.4039999999999999</v>
      </c>
      <c r="P482">
        <v>152</v>
      </c>
      <c r="Q482">
        <v>1</v>
      </c>
      <c r="R482">
        <v>1</v>
      </c>
      <c r="S482">
        <v>0</v>
      </c>
      <c r="T482">
        <v>0</v>
      </c>
      <c r="U482">
        <v>4</v>
      </c>
      <c r="V482" t="s">
        <v>23</v>
      </c>
    </row>
    <row r="483" spans="1:22" x14ac:dyDescent="0.25">
      <c r="A483">
        <v>482</v>
      </c>
      <c r="B483">
        <v>0</v>
      </c>
      <c r="C483">
        <v>0</v>
      </c>
      <c r="D483">
        <v>1</v>
      </c>
      <c r="E483">
        <v>0</v>
      </c>
      <c r="F483">
        <v>1</v>
      </c>
      <c r="G483" s="1">
        <v>40922.31449074074</v>
      </c>
      <c r="H483">
        <v>0</v>
      </c>
      <c r="I483">
        <v>0</v>
      </c>
      <c r="J483">
        <v>0</v>
      </c>
      <c r="K483" t="s">
        <v>21</v>
      </c>
      <c r="L483">
        <v>0</v>
      </c>
      <c r="M483">
        <v>0</v>
      </c>
      <c r="N483">
        <v>0</v>
      </c>
      <c r="O483">
        <v>0.81799999999999995</v>
      </c>
      <c r="P483">
        <v>26</v>
      </c>
      <c r="Q483">
        <v>0</v>
      </c>
      <c r="R483">
        <v>1</v>
      </c>
      <c r="S483">
        <v>0</v>
      </c>
      <c r="T483">
        <v>0</v>
      </c>
      <c r="U483">
        <v>1</v>
      </c>
      <c r="V483" t="s">
        <v>23</v>
      </c>
    </row>
    <row r="484" spans="1:22" x14ac:dyDescent="0.25">
      <c r="A484">
        <v>483</v>
      </c>
      <c r="B484">
        <v>0</v>
      </c>
      <c r="C484">
        <v>0</v>
      </c>
      <c r="D484">
        <v>1</v>
      </c>
      <c r="E484">
        <v>0</v>
      </c>
      <c r="F484">
        <v>0</v>
      </c>
      <c r="G484" s="1">
        <v>40922.335682870369</v>
      </c>
      <c r="H484">
        <v>0</v>
      </c>
      <c r="I484">
        <v>0</v>
      </c>
      <c r="J484">
        <v>4</v>
      </c>
      <c r="K484" t="s">
        <v>21</v>
      </c>
      <c r="L484">
        <v>1</v>
      </c>
      <c r="M484">
        <v>0</v>
      </c>
      <c r="N484">
        <v>0</v>
      </c>
      <c r="O484">
        <v>7.7229999999999999</v>
      </c>
      <c r="P484">
        <v>189</v>
      </c>
      <c r="Q484">
        <v>1</v>
      </c>
      <c r="R484">
        <v>0</v>
      </c>
      <c r="S484">
        <v>0</v>
      </c>
      <c r="T484">
        <v>0</v>
      </c>
      <c r="U484">
        <v>5</v>
      </c>
      <c r="V484" t="s">
        <v>23</v>
      </c>
    </row>
    <row r="485" spans="1:22" x14ac:dyDescent="0.25">
      <c r="A485">
        <v>484</v>
      </c>
      <c r="B485">
        <v>0</v>
      </c>
      <c r="C485">
        <v>0</v>
      </c>
      <c r="D485">
        <v>1</v>
      </c>
      <c r="E485">
        <v>1</v>
      </c>
      <c r="F485">
        <v>1</v>
      </c>
      <c r="G485" s="1">
        <v>40922.353437500002</v>
      </c>
      <c r="H485">
        <v>0</v>
      </c>
      <c r="I485">
        <v>0</v>
      </c>
      <c r="J485">
        <v>0</v>
      </c>
      <c r="K485" t="s">
        <v>21</v>
      </c>
      <c r="L485">
        <v>0</v>
      </c>
      <c r="M485">
        <v>0</v>
      </c>
      <c r="N485">
        <v>0</v>
      </c>
      <c r="O485">
        <v>4.766</v>
      </c>
      <c r="P485">
        <v>117</v>
      </c>
      <c r="Q485">
        <v>1</v>
      </c>
      <c r="R485">
        <v>1</v>
      </c>
      <c r="S485">
        <v>0</v>
      </c>
      <c r="T485">
        <v>0</v>
      </c>
      <c r="U485">
        <v>0</v>
      </c>
      <c r="V485" t="s">
        <v>23</v>
      </c>
    </row>
    <row r="486" spans="1:22" x14ac:dyDescent="0.25">
      <c r="A486">
        <v>485</v>
      </c>
      <c r="B486">
        <v>0</v>
      </c>
      <c r="C486">
        <v>0</v>
      </c>
      <c r="D486">
        <v>1</v>
      </c>
      <c r="E486">
        <v>0</v>
      </c>
      <c r="F486">
        <v>1</v>
      </c>
      <c r="G486" s="1">
        <v>40922.371261574073</v>
      </c>
      <c r="H486">
        <v>0</v>
      </c>
      <c r="I486">
        <v>0</v>
      </c>
      <c r="J486">
        <v>0</v>
      </c>
      <c r="K486" t="s">
        <v>21</v>
      </c>
      <c r="L486">
        <v>0</v>
      </c>
      <c r="M486">
        <v>0</v>
      </c>
      <c r="N486">
        <v>0</v>
      </c>
      <c r="O486">
        <v>2.9540000000000002</v>
      </c>
      <c r="P486">
        <v>86</v>
      </c>
      <c r="Q486">
        <v>1</v>
      </c>
      <c r="R486">
        <v>1</v>
      </c>
      <c r="S486">
        <v>0</v>
      </c>
      <c r="T486">
        <v>0</v>
      </c>
      <c r="U486">
        <v>0</v>
      </c>
      <c r="V486" t="s">
        <v>23</v>
      </c>
    </row>
    <row r="487" spans="1:22" x14ac:dyDescent="0.25">
      <c r="A487">
        <v>486</v>
      </c>
      <c r="B487">
        <v>0</v>
      </c>
      <c r="C487">
        <v>0</v>
      </c>
      <c r="D487">
        <v>1</v>
      </c>
      <c r="E487">
        <v>0</v>
      </c>
      <c r="F487">
        <v>1</v>
      </c>
      <c r="G487" s="1">
        <v>40922.39329861111</v>
      </c>
      <c r="H487">
        <v>0</v>
      </c>
      <c r="I487">
        <v>0</v>
      </c>
      <c r="J487">
        <v>0</v>
      </c>
      <c r="K487" t="s">
        <v>21</v>
      </c>
      <c r="L487">
        <v>0</v>
      </c>
      <c r="M487">
        <v>0</v>
      </c>
      <c r="N487">
        <v>0</v>
      </c>
      <c r="O487">
        <v>6.0510000000000002</v>
      </c>
      <c r="P487">
        <v>156</v>
      </c>
      <c r="Q487">
        <v>1</v>
      </c>
      <c r="R487">
        <v>1</v>
      </c>
      <c r="S487">
        <v>0</v>
      </c>
      <c r="T487">
        <v>0</v>
      </c>
      <c r="U487">
        <v>0</v>
      </c>
      <c r="V487" t="s">
        <v>23</v>
      </c>
    </row>
    <row r="488" spans="1:22" x14ac:dyDescent="0.25">
      <c r="A488">
        <v>487</v>
      </c>
      <c r="B488">
        <v>0</v>
      </c>
      <c r="C488">
        <v>0</v>
      </c>
      <c r="D488">
        <v>1</v>
      </c>
      <c r="E488">
        <v>0</v>
      </c>
      <c r="F488">
        <v>0</v>
      </c>
      <c r="G488" s="1">
        <v>40922.504189814812</v>
      </c>
      <c r="H488">
        <v>0</v>
      </c>
      <c r="I488">
        <v>0</v>
      </c>
      <c r="J488">
        <v>1</v>
      </c>
      <c r="K488" t="s">
        <v>21</v>
      </c>
      <c r="L488">
        <v>0</v>
      </c>
      <c r="M488">
        <v>0</v>
      </c>
      <c r="N488">
        <v>0</v>
      </c>
      <c r="O488">
        <v>0.70299999999999996</v>
      </c>
      <c r="P488">
        <v>22</v>
      </c>
      <c r="Q488">
        <v>0</v>
      </c>
      <c r="R488">
        <v>0</v>
      </c>
      <c r="S488">
        <v>0</v>
      </c>
      <c r="T488">
        <v>0</v>
      </c>
      <c r="U488">
        <v>0</v>
      </c>
      <c r="V488" t="s">
        <v>23</v>
      </c>
    </row>
    <row r="489" spans="1:22" x14ac:dyDescent="0.25">
      <c r="A489">
        <v>488</v>
      </c>
      <c r="B489">
        <v>0</v>
      </c>
      <c r="C489">
        <v>0</v>
      </c>
      <c r="D489">
        <v>1</v>
      </c>
      <c r="E489">
        <v>1</v>
      </c>
      <c r="F489">
        <v>1</v>
      </c>
      <c r="G489" s="1">
        <v>40922.556574074071</v>
      </c>
      <c r="H489">
        <v>0</v>
      </c>
      <c r="I489">
        <v>0</v>
      </c>
      <c r="J489">
        <v>2</v>
      </c>
      <c r="K489" t="s">
        <v>21</v>
      </c>
      <c r="L489">
        <v>0</v>
      </c>
      <c r="M489">
        <v>0</v>
      </c>
      <c r="N489">
        <v>0</v>
      </c>
      <c r="O489">
        <v>7.1779999999999999</v>
      </c>
      <c r="P489">
        <v>155</v>
      </c>
      <c r="Q489">
        <v>1</v>
      </c>
      <c r="R489">
        <v>1</v>
      </c>
      <c r="S489">
        <v>0</v>
      </c>
      <c r="T489">
        <v>0</v>
      </c>
      <c r="U489">
        <v>2</v>
      </c>
      <c r="V489" t="s">
        <v>23</v>
      </c>
    </row>
    <row r="490" spans="1:22" x14ac:dyDescent="0.25">
      <c r="A490">
        <v>489</v>
      </c>
      <c r="B490">
        <v>0</v>
      </c>
      <c r="C490">
        <v>0</v>
      </c>
      <c r="D490">
        <v>1</v>
      </c>
      <c r="E490">
        <v>1</v>
      </c>
      <c r="F490">
        <v>1</v>
      </c>
      <c r="G490" s="1">
        <v>40922.620370370372</v>
      </c>
      <c r="H490">
        <v>0</v>
      </c>
      <c r="I490">
        <v>0</v>
      </c>
      <c r="J490">
        <v>2</v>
      </c>
      <c r="K490" t="s">
        <v>21</v>
      </c>
      <c r="L490">
        <v>0</v>
      </c>
      <c r="M490">
        <v>0</v>
      </c>
      <c r="N490">
        <v>0</v>
      </c>
      <c r="O490">
        <v>10.968</v>
      </c>
      <c r="P490">
        <v>241</v>
      </c>
      <c r="Q490">
        <v>1</v>
      </c>
      <c r="R490">
        <v>1</v>
      </c>
      <c r="S490">
        <v>0</v>
      </c>
      <c r="T490">
        <v>0</v>
      </c>
      <c r="U490">
        <v>5</v>
      </c>
      <c r="V490" t="s">
        <v>23</v>
      </c>
    </row>
    <row r="491" spans="1:22" x14ac:dyDescent="0.25">
      <c r="A491">
        <v>490</v>
      </c>
      <c r="B491">
        <v>0</v>
      </c>
      <c r="C491">
        <v>0</v>
      </c>
      <c r="D491">
        <v>1</v>
      </c>
      <c r="E491">
        <v>0</v>
      </c>
      <c r="F491">
        <v>1</v>
      </c>
      <c r="G491" s="1">
        <v>40922.629050925927</v>
      </c>
      <c r="H491">
        <v>0</v>
      </c>
      <c r="I491">
        <v>0</v>
      </c>
      <c r="J491">
        <v>0</v>
      </c>
      <c r="K491" t="s">
        <v>21</v>
      </c>
      <c r="L491">
        <v>0</v>
      </c>
      <c r="M491">
        <v>0</v>
      </c>
      <c r="N491">
        <v>0</v>
      </c>
      <c r="O491">
        <v>9.452</v>
      </c>
      <c r="P491">
        <v>211</v>
      </c>
      <c r="Q491">
        <v>1</v>
      </c>
      <c r="R491">
        <v>1</v>
      </c>
      <c r="S491">
        <v>0</v>
      </c>
      <c r="T491">
        <v>0</v>
      </c>
      <c r="U491">
        <v>0</v>
      </c>
      <c r="V491" t="s">
        <v>23</v>
      </c>
    </row>
    <row r="492" spans="1:22" x14ac:dyDescent="0.25">
      <c r="A492">
        <v>491</v>
      </c>
      <c r="B492">
        <v>0</v>
      </c>
      <c r="C492">
        <v>1</v>
      </c>
      <c r="D492">
        <v>1</v>
      </c>
      <c r="E492">
        <v>0</v>
      </c>
      <c r="F492">
        <v>1</v>
      </c>
      <c r="G492" s="1">
        <v>40922.834155092591</v>
      </c>
      <c r="H492">
        <v>0</v>
      </c>
      <c r="I492">
        <v>0</v>
      </c>
      <c r="J492">
        <v>0</v>
      </c>
      <c r="K492" t="s">
        <v>21</v>
      </c>
      <c r="L492">
        <v>0</v>
      </c>
      <c r="M492">
        <v>0</v>
      </c>
      <c r="N492">
        <v>0</v>
      </c>
      <c r="O492">
        <v>68.561999999999998</v>
      </c>
      <c r="P492">
        <v>1632</v>
      </c>
      <c r="Q492">
        <v>1</v>
      </c>
      <c r="R492">
        <v>1</v>
      </c>
      <c r="S492">
        <v>0</v>
      </c>
      <c r="T492">
        <v>0</v>
      </c>
      <c r="U492">
        <v>4</v>
      </c>
      <c r="V492" t="s">
        <v>23</v>
      </c>
    </row>
    <row r="493" spans="1:22" x14ac:dyDescent="0.25">
      <c r="A493">
        <v>492</v>
      </c>
      <c r="B493">
        <v>0</v>
      </c>
      <c r="C493">
        <v>0</v>
      </c>
      <c r="D493">
        <v>1</v>
      </c>
      <c r="E493">
        <v>0</v>
      </c>
      <c r="F493">
        <v>0</v>
      </c>
      <c r="G493" s="1">
        <v>40922.927372685182</v>
      </c>
      <c r="H493">
        <v>0</v>
      </c>
      <c r="I493">
        <v>0</v>
      </c>
      <c r="J493">
        <v>21</v>
      </c>
      <c r="K493" t="s">
        <v>21</v>
      </c>
      <c r="L493">
        <v>0</v>
      </c>
      <c r="M493">
        <v>0</v>
      </c>
      <c r="N493">
        <v>0</v>
      </c>
      <c r="O493">
        <v>16.696999999999999</v>
      </c>
      <c r="P493">
        <v>561</v>
      </c>
      <c r="Q493">
        <v>1</v>
      </c>
      <c r="R493">
        <v>0</v>
      </c>
      <c r="S493">
        <v>0</v>
      </c>
      <c r="T493">
        <v>0</v>
      </c>
      <c r="U493">
        <v>3</v>
      </c>
      <c r="V493" t="s">
        <v>23</v>
      </c>
    </row>
    <row r="494" spans="1:22" x14ac:dyDescent="0.25">
      <c r="A494">
        <v>493</v>
      </c>
      <c r="B494">
        <v>0</v>
      </c>
      <c r="C494">
        <v>0</v>
      </c>
      <c r="D494">
        <v>1</v>
      </c>
      <c r="E494">
        <v>0</v>
      </c>
      <c r="F494">
        <v>0</v>
      </c>
      <c r="G494" s="1">
        <v>40923.204733796294</v>
      </c>
      <c r="H494">
        <v>0</v>
      </c>
      <c r="I494">
        <v>0</v>
      </c>
      <c r="J494">
        <v>0</v>
      </c>
      <c r="K494" t="s">
        <v>21</v>
      </c>
      <c r="L494">
        <v>0</v>
      </c>
      <c r="M494">
        <v>0</v>
      </c>
      <c r="N494">
        <v>0</v>
      </c>
      <c r="O494">
        <v>7.4089999999999998</v>
      </c>
      <c r="P494">
        <v>98</v>
      </c>
      <c r="Q494">
        <v>1</v>
      </c>
      <c r="R494">
        <v>0</v>
      </c>
      <c r="S494">
        <v>0</v>
      </c>
      <c r="T494">
        <v>0</v>
      </c>
      <c r="U494">
        <v>1</v>
      </c>
      <c r="V494" t="s">
        <v>24</v>
      </c>
    </row>
    <row r="495" spans="1:22" x14ac:dyDescent="0.25">
      <c r="A495">
        <v>494</v>
      </c>
      <c r="B495">
        <v>0</v>
      </c>
      <c r="C495">
        <v>0</v>
      </c>
      <c r="D495">
        <v>1</v>
      </c>
      <c r="E495">
        <v>0</v>
      </c>
      <c r="F495">
        <v>0</v>
      </c>
      <c r="G495" s="1">
        <v>40923.225173611114</v>
      </c>
      <c r="H495">
        <v>0</v>
      </c>
      <c r="I495">
        <v>0</v>
      </c>
      <c r="J495">
        <v>0</v>
      </c>
      <c r="K495" t="s">
        <v>21</v>
      </c>
      <c r="L495">
        <v>0</v>
      </c>
      <c r="M495">
        <v>0</v>
      </c>
      <c r="N495">
        <v>0</v>
      </c>
      <c r="O495">
        <v>5.2729999999999997</v>
      </c>
      <c r="P495">
        <v>93</v>
      </c>
      <c r="Q495">
        <v>1</v>
      </c>
      <c r="R495">
        <v>0</v>
      </c>
      <c r="S495">
        <v>0</v>
      </c>
      <c r="T495">
        <v>0</v>
      </c>
      <c r="U495">
        <v>3</v>
      </c>
      <c r="V495" t="s">
        <v>23</v>
      </c>
    </row>
    <row r="496" spans="1:22" x14ac:dyDescent="0.25">
      <c r="A496">
        <v>495</v>
      </c>
      <c r="B496">
        <v>0</v>
      </c>
      <c r="C496">
        <v>0</v>
      </c>
      <c r="D496">
        <v>1</v>
      </c>
      <c r="E496">
        <v>0</v>
      </c>
      <c r="F496">
        <v>0</v>
      </c>
      <c r="G496" s="1">
        <v>40923.27008101852</v>
      </c>
      <c r="H496">
        <v>0</v>
      </c>
      <c r="I496">
        <v>0</v>
      </c>
      <c r="J496">
        <v>0</v>
      </c>
      <c r="K496" t="s">
        <v>21</v>
      </c>
      <c r="L496">
        <v>0</v>
      </c>
      <c r="M496">
        <v>0</v>
      </c>
      <c r="N496">
        <v>2</v>
      </c>
      <c r="O496">
        <v>17.378</v>
      </c>
      <c r="P496">
        <v>503</v>
      </c>
      <c r="Q496">
        <v>1</v>
      </c>
      <c r="R496">
        <v>0</v>
      </c>
      <c r="S496">
        <v>0</v>
      </c>
      <c r="T496">
        <v>0</v>
      </c>
      <c r="U496">
        <v>2</v>
      </c>
      <c r="V496" t="s">
        <v>23</v>
      </c>
    </row>
    <row r="497" spans="1:22" x14ac:dyDescent="0.25">
      <c r="A497">
        <v>496</v>
      </c>
      <c r="B497">
        <v>0</v>
      </c>
      <c r="C497">
        <v>0</v>
      </c>
      <c r="D497">
        <v>1</v>
      </c>
      <c r="E497">
        <v>2</v>
      </c>
      <c r="F497">
        <v>1</v>
      </c>
      <c r="G497" s="1">
        <v>40923.323854166665</v>
      </c>
      <c r="H497">
        <v>3</v>
      </c>
      <c r="I497">
        <v>4</v>
      </c>
      <c r="J497">
        <v>0</v>
      </c>
      <c r="K497" t="s">
        <v>21</v>
      </c>
      <c r="L497">
        <v>0</v>
      </c>
      <c r="M497">
        <v>0</v>
      </c>
      <c r="N497">
        <v>0</v>
      </c>
      <c r="O497">
        <v>30.084</v>
      </c>
      <c r="P497">
        <v>880</v>
      </c>
      <c r="Q497">
        <v>0</v>
      </c>
      <c r="R497">
        <v>1</v>
      </c>
      <c r="S497">
        <v>0</v>
      </c>
      <c r="T497">
        <v>0</v>
      </c>
      <c r="U497">
        <v>1</v>
      </c>
      <c r="V497" t="s">
        <v>23</v>
      </c>
    </row>
    <row r="498" spans="1:22" x14ac:dyDescent="0.25">
      <c r="A498">
        <v>497</v>
      </c>
      <c r="B498">
        <v>0</v>
      </c>
      <c r="C498">
        <v>0</v>
      </c>
      <c r="D498">
        <v>1</v>
      </c>
      <c r="E498">
        <v>0</v>
      </c>
      <c r="F498">
        <v>0</v>
      </c>
      <c r="G498" s="1">
        <v>40923.334618055553</v>
      </c>
      <c r="H498">
        <v>0</v>
      </c>
      <c r="I498">
        <v>0</v>
      </c>
      <c r="J498">
        <v>4</v>
      </c>
      <c r="K498" t="s">
        <v>21</v>
      </c>
      <c r="L498">
        <v>1</v>
      </c>
      <c r="M498">
        <v>0</v>
      </c>
      <c r="N498">
        <v>0</v>
      </c>
      <c r="O498">
        <v>7.55</v>
      </c>
      <c r="P498">
        <v>186</v>
      </c>
      <c r="Q498">
        <v>1</v>
      </c>
      <c r="R498">
        <v>0</v>
      </c>
      <c r="S498">
        <v>0</v>
      </c>
      <c r="T498">
        <v>0</v>
      </c>
      <c r="U498">
        <v>5</v>
      </c>
      <c r="V498" t="s">
        <v>23</v>
      </c>
    </row>
    <row r="499" spans="1:22" x14ac:dyDescent="0.25">
      <c r="A499">
        <v>498</v>
      </c>
      <c r="B499">
        <v>0</v>
      </c>
      <c r="C499">
        <v>0</v>
      </c>
      <c r="D499">
        <v>1</v>
      </c>
      <c r="E499">
        <v>1</v>
      </c>
      <c r="F499">
        <v>0</v>
      </c>
      <c r="G499" s="1">
        <v>40923.349224537036</v>
      </c>
      <c r="H499">
        <v>0</v>
      </c>
      <c r="I499">
        <v>1</v>
      </c>
      <c r="J499">
        <v>0</v>
      </c>
      <c r="K499" t="s">
        <v>21</v>
      </c>
      <c r="L499">
        <v>0</v>
      </c>
      <c r="M499">
        <v>0</v>
      </c>
      <c r="N499">
        <v>0</v>
      </c>
      <c r="O499">
        <v>1.7070000000000001</v>
      </c>
      <c r="P499">
        <v>45</v>
      </c>
      <c r="Q499">
        <v>0</v>
      </c>
      <c r="R499">
        <v>1</v>
      </c>
      <c r="S499">
        <v>0</v>
      </c>
      <c r="T499">
        <v>0</v>
      </c>
      <c r="U499">
        <v>0</v>
      </c>
      <c r="V499" t="s">
        <v>23</v>
      </c>
    </row>
    <row r="500" spans="1:22" x14ac:dyDescent="0.25">
      <c r="A500">
        <v>499</v>
      </c>
      <c r="B500">
        <v>0</v>
      </c>
      <c r="C500">
        <v>0</v>
      </c>
      <c r="D500">
        <v>1</v>
      </c>
      <c r="E500">
        <v>1</v>
      </c>
      <c r="F500">
        <v>0</v>
      </c>
      <c r="G500" s="1">
        <v>40923.368657407409</v>
      </c>
      <c r="H500">
        <v>0</v>
      </c>
      <c r="I500">
        <v>0</v>
      </c>
      <c r="J500">
        <v>0</v>
      </c>
      <c r="K500" t="s">
        <v>21</v>
      </c>
      <c r="L500">
        <v>0</v>
      </c>
      <c r="M500">
        <v>0</v>
      </c>
      <c r="N500">
        <v>0</v>
      </c>
      <c r="O500">
        <v>3.4470000000000001</v>
      </c>
      <c r="P500">
        <v>78</v>
      </c>
      <c r="Q500">
        <v>0</v>
      </c>
      <c r="R500">
        <v>1</v>
      </c>
      <c r="S500">
        <v>0</v>
      </c>
      <c r="T500">
        <v>0</v>
      </c>
      <c r="U500">
        <v>0</v>
      </c>
      <c r="V500" t="s">
        <v>23</v>
      </c>
    </row>
    <row r="501" spans="1:22" x14ac:dyDescent="0.25">
      <c r="A501">
        <v>500</v>
      </c>
      <c r="B501">
        <v>0</v>
      </c>
      <c r="C501">
        <v>1</v>
      </c>
      <c r="D501">
        <v>1</v>
      </c>
      <c r="E501">
        <v>1</v>
      </c>
      <c r="F501">
        <v>0</v>
      </c>
      <c r="G501" s="1">
        <v>40923.372557870367</v>
      </c>
      <c r="H501">
        <v>0</v>
      </c>
      <c r="I501">
        <v>1</v>
      </c>
      <c r="J501">
        <v>0</v>
      </c>
      <c r="K501" t="s">
        <v>21</v>
      </c>
      <c r="L501">
        <v>0</v>
      </c>
      <c r="M501">
        <v>0</v>
      </c>
      <c r="N501">
        <v>0</v>
      </c>
      <c r="O501">
        <v>4.5129999999999999</v>
      </c>
      <c r="P501">
        <v>106</v>
      </c>
      <c r="Q501">
        <v>0</v>
      </c>
      <c r="R501">
        <v>0</v>
      </c>
      <c r="S501">
        <v>0</v>
      </c>
      <c r="T501">
        <v>0</v>
      </c>
      <c r="U501">
        <v>2</v>
      </c>
      <c r="V501" t="s">
        <v>23</v>
      </c>
    </row>
    <row r="502" spans="1:22" x14ac:dyDescent="0.25">
      <c r="A502">
        <v>501</v>
      </c>
      <c r="B502">
        <v>1</v>
      </c>
      <c r="C502">
        <v>0</v>
      </c>
      <c r="D502">
        <v>1</v>
      </c>
      <c r="E502">
        <v>0</v>
      </c>
      <c r="F502">
        <v>0</v>
      </c>
      <c r="G502" s="1">
        <v>40923.432349537034</v>
      </c>
      <c r="H502">
        <v>0</v>
      </c>
      <c r="I502">
        <v>0</v>
      </c>
      <c r="J502">
        <v>0</v>
      </c>
      <c r="K502" t="s">
        <v>21</v>
      </c>
      <c r="L502">
        <v>0</v>
      </c>
      <c r="M502">
        <v>0</v>
      </c>
      <c r="N502">
        <v>0</v>
      </c>
      <c r="O502">
        <v>0.76900000000000002</v>
      </c>
      <c r="P502">
        <v>19</v>
      </c>
      <c r="Q502">
        <v>1</v>
      </c>
      <c r="R502">
        <v>0</v>
      </c>
      <c r="S502">
        <v>0</v>
      </c>
      <c r="T502">
        <v>0</v>
      </c>
      <c r="U502">
        <v>2</v>
      </c>
      <c r="V502" t="s">
        <v>23</v>
      </c>
    </row>
    <row r="503" spans="1:22" x14ac:dyDescent="0.25">
      <c r="A503">
        <v>502</v>
      </c>
      <c r="B503">
        <v>0</v>
      </c>
      <c r="C503">
        <v>0</v>
      </c>
      <c r="D503">
        <v>1</v>
      </c>
      <c r="E503">
        <v>0</v>
      </c>
      <c r="F503">
        <v>0</v>
      </c>
      <c r="G503" s="1">
        <v>40923.457592592589</v>
      </c>
      <c r="H503">
        <v>0</v>
      </c>
      <c r="I503">
        <v>0</v>
      </c>
      <c r="J503">
        <v>0</v>
      </c>
      <c r="K503" t="s">
        <v>21</v>
      </c>
      <c r="L503">
        <v>0</v>
      </c>
      <c r="M503">
        <v>0</v>
      </c>
      <c r="N503">
        <v>0</v>
      </c>
      <c r="O503">
        <v>8.7799999999999994</v>
      </c>
      <c r="P503">
        <v>146</v>
      </c>
      <c r="Q503">
        <v>1</v>
      </c>
      <c r="R503">
        <v>0</v>
      </c>
      <c r="S503">
        <v>0</v>
      </c>
      <c r="T503">
        <v>0</v>
      </c>
      <c r="U503">
        <v>7</v>
      </c>
      <c r="V503" t="s">
        <v>23</v>
      </c>
    </row>
    <row r="504" spans="1:22" x14ac:dyDescent="0.25">
      <c r="A504">
        <v>503</v>
      </c>
      <c r="B504">
        <v>0</v>
      </c>
      <c r="C504">
        <v>0</v>
      </c>
      <c r="D504">
        <v>1</v>
      </c>
      <c r="E504">
        <v>0</v>
      </c>
      <c r="F504">
        <v>0</v>
      </c>
      <c r="G504" s="1">
        <v>40923.493611111109</v>
      </c>
      <c r="H504">
        <v>0</v>
      </c>
      <c r="I504">
        <v>0</v>
      </c>
      <c r="J504">
        <v>0</v>
      </c>
      <c r="K504" t="s">
        <v>21</v>
      </c>
      <c r="L504">
        <v>0</v>
      </c>
      <c r="M504">
        <v>0</v>
      </c>
      <c r="N504">
        <v>0</v>
      </c>
      <c r="O504">
        <v>0.94499999999999995</v>
      </c>
      <c r="P504">
        <v>12</v>
      </c>
      <c r="Q504">
        <v>0</v>
      </c>
      <c r="R504">
        <v>0</v>
      </c>
      <c r="S504">
        <v>0</v>
      </c>
      <c r="T504">
        <v>0</v>
      </c>
      <c r="U504">
        <v>0</v>
      </c>
      <c r="V504" t="s">
        <v>24</v>
      </c>
    </row>
    <row r="505" spans="1:22" x14ac:dyDescent="0.25">
      <c r="A505">
        <v>504</v>
      </c>
      <c r="B505">
        <v>0</v>
      </c>
      <c r="C505">
        <v>0</v>
      </c>
      <c r="D505">
        <v>1</v>
      </c>
      <c r="E505">
        <v>0</v>
      </c>
      <c r="F505">
        <v>0</v>
      </c>
      <c r="G505" s="1">
        <v>40923.50608796296</v>
      </c>
      <c r="H505">
        <v>0</v>
      </c>
      <c r="I505">
        <v>0</v>
      </c>
      <c r="J505">
        <v>2</v>
      </c>
      <c r="K505" t="s">
        <v>21</v>
      </c>
      <c r="L505">
        <v>0</v>
      </c>
      <c r="M505">
        <v>0</v>
      </c>
      <c r="N505">
        <v>0</v>
      </c>
      <c r="O505">
        <v>2.5059999999999998</v>
      </c>
      <c r="P505">
        <v>40</v>
      </c>
      <c r="Q505">
        <v>0</v>
      </c>
      <c r="R505">
        <v>0</v>
      </c>
      <c r="S505">
        <v>0</v>
      </c>
      <c r="T505">
        <v>0</v>
      </c>
      <c r="U505">
        <v>0</v>
      </c>
      <c r="V505" t="s">
        <v>23</v>
      </c>
    </row>
    <row r="506" spans="1:22" x14ac:dyDescent="0.25">
      <c r="A506">
        <v>505</v>
      </c>
      <c r="B506">
        <v>0</v>
      </c>
      <c r="C506">
        <v>0</v>
      </c>
      <c r="D506">
        <v>1</v>
      </c>
      <c r="E506">
        <v>0</v>
      </c>
      <c r="F506">
        <v>0</v>
      </c>
      <c r="G506" s="1">
        <v>40923.507187499999</v>
      </c>
      <c r="H506">
        <v>0</v>
      </c>
      <c r="I506">
        <v>0</v>
      </c>
      <c r="J506">
        <v>2</v>
      </c>
      <c r="K506" t="s">
        <v>21</v>
      </c>
      <c r="L506">
        <v>0</v>
      </c>
      <c r="M506">
        <v>0</v>
      </c>
      <c r="N506">
        <v>0</v>
      </c>
      <c r="O506">
        <v>8.9879999999999995</v>
      </c>
      <c r="P506">
        <v>176</v>
      </c>
      <c r="Q506">
        <v>1</v>
      </c>
      <c r="R506">
        <v>0</v>
      </c>
      <c r="S506">
        <v>0</v>
      </c>
      <c r="T506">
        <v>0</v>
      </c>
      <c r="U506">
        <v>0</v>
      </c>
      <c r="V506" t="s">
        <v>22</v>
      </c>
    </row>
    <row r="507" spans="1:22" x14ac:dyDescent="0.25">
      <c r="A507">
        <v>506</v>
      </c>
      <c r="B507">
        <v>0</v>
      </c>
      <c r="C507">
        <v>0</v>
      </c>
      <c r="D507">
        <v>1</v>
      </c>
      <c r="E507">
        <v>0</v>
      </c>
      <c r="F507">
        <v>0</v>
      </c>
      <c r="G507" s="1">
        <v>40923.507939814815</v>
      </c>
      <c r="H507">
        <v>0</v>
      </c>
      <c r="I507">
        <v>0</v>
      </c>
      <c r="J507">
        <v>2</v>
      </c>
      <c r="K507" t="s">
        <v>21</v>
      </c>
      <c r="L507">
        <v>0</v>
      </c>
      <c r="M507">
        <v>0</v>
      </c>
      <c r="N507">
        <v>0</v>
      </c>
      <c r="O507">
        <v>9.7189999999999994</v>
      </c>
      <c r="P507">
        <v>178</v>
      </c>
      <c r="Q507">
        <v>1</v>
      </c>
      <c r="R507">
        <v>0</v>
      </c>
      <c r="S507">
        <v>0</v>
      </c>
      <c r="T507">
        <v>0</v>
      </c>
      <c r="U507">
        <v>0</v>
      </c>
      <c r="V507" t="s">
        <v>22</v>
      </c>
    </row>
    <row r="508" spans="1:22" x14ac:dyDescent="0.25">
      <c r="A508">
        <v>507</v>
      </c>
      <c r="B508">
        <v>0</v>
      </c>
      <c r="C508">
        <v>0</v>
      </c>
      <c r="D508">
        <v>1</v>
      </c>
      <c r="E508">
        <v>0</v>
      </c>
      <c r="F508">
        <v>0</v>
      </c>
      <c r="G508" s="1">
        <v>40923.522835648146</v>
      </c>
      <c r="H508">
        <v>0</v>
      </c>
      <c r="I508">
        <v>0</v>
      </c>
      <c r="J508">
        <v>2</v>
      </c>
      <c r="K508" t="s">
        <v>21</v>
      </c>
      <c r="L508">
        <v>0</v>
      </c>
      <c r="M508">
        <v>0</v>
      </c>
      <c r="N508">
        <v>0</v>
      </c>
      <c r="O508">
        <v>2.5649999999999999</v>
      </c>
      <c r="P508">
        <v>40</v>
      </c>
      <c r="Q508">
        <v>0</v>
      </c>
      <c r="R508">
        <v>0</v>
      </c>
      <c r="S508">
        <v>0</v>
      </c>
      <c r="T508">
        <v>0</v>
      </c>
      <c r="U508">
        <v>0</v>
      </c>
      <c r="V508" t="s">
        <v>23</v>
      </c>
    </row>
    <row r="509" spans="1:22" x14ac:dyDescent="0.25">
      <c r="A509">
        <v>508</v>
      </c>
      <c r="B509">
        <v>0</v>
      </c>
      <c r="C509">
        <v>0</v>
      </c>
      <c r="D509">
        <v>1</v>
      </c>
      <c r="E509">
        <v>0</v>
      </c>
      <c r="F509">
        <v>0</v>
      </c>
      <c r="G509" s="1">
        <v>40923.525613425925</v>
      </c>
      <c r="H509">
        <v>0</v>
      </c>
      <c r="I509">
        <v>0</v>
      </c>
      <c r="J509">
        <v>2</v>
      </c>
      <c r="K509" t="s">
        <v>21</v>
      </c>
      <c r="L509">
        <v>0</v>
      </c>
      <c r="M509">
        <v>0</v>
      </c>
      <c r="N509">
        <v>0</v>
      </c>
      <c r="O509">
        <v>2.3610000000000002</v>
      </c>
      <c r="P509">
        <v>40</v>
      </c>
      <c r="Q509">
        <v>0</v>
      </c>
      <c r="R509">
        <v>0</v>
      </c>
      <c r="S509">
        <v>0</v>
      </c>
      <c r="T509">
        <v>0</v>
      </c>
      <c r="U509">
        <v>0</v>
      </c>
      <c r="V509" t="s">
        <v>23</v>
      </c>
    </row>
    <row r="510" spans="1:22" x14ac:dyDescent="0.25">
      <c r="A510">
        <v>509</v>
      </c>
      <c r="B510">
        <v>0</v>
      </c>
      <c r="C510">
        <v>0</v>
      </c>
      <c r="D510">
        <v>1</v>
      </c>
      <c r="E510">
        <v>0</v>
      </c>
      <c r="F510">
        <v>0</v>
      </c>
      <c r="G510" s="1">
        <v>40923.528449074074</v>
      </c>
      <c r="H510">
        <v>0</v>
      </c>
      <c r="I510">
        <v>0</v>
      </c>
      <c r="J510">
        <v>2</v>
      </c>
      <c r="K510" t="s">
        <v>21</v>
      </c>
      <c r="L510">
        <v>0</v>
      </c>
      <c r="M510">
        <v>0</v>
      </c>
      <c r="N510">
        <v>0</v>
      </c>
      <c r="O510">
        <v>2.5179999999999998</v>
      </c>
      <c r="P510">
        <v>40</v>
      </c>
      <c r="Q510">
        <v>0</v>
      </c>
      <c r="R510">
        <v>0</v>
      </c>
      <c r="S510">
        <v>0</v>
      </c>
      <c r="T510">
        <v>0</v>
      </c>
      <c r="U510">
        <v>0</v>
      </c>
      <c r="V510" t="s">
        <v>23</v>
      </c>
    </row>
    <row r="511" spans="1:22" x14ac:dyDescent="0.25">
      <c r="A511">
        <v>510</v>
      </c>
      <c r="B511">
        <v>0</v>
      </c>
      <c r="C511">
        <v>0</v>
      </c>
      <c r="D511">
        <v>1</v>
      </c>
      <c r="E511">
        <v>0</v>
      </c>
      <c r="F511">
        <v>1</v>
      </c>
      <c r="G511" s="1">
        <v>40923.554780092592</v>
      </c>
      <c r="H511">
        <v>0</v>
      </c>
      <c r="I511">
        <v>0</v>
      </c>
      <c r="J511">
        <v>0</v>
      </c>
      <c r="K511" t="s">
        <v>21</v>
      </c>
      <c r="L511">
        <v>0</v>
      </c>
      <c r="M511">
        <v>0</v>
      </c>
      <c r="N511">
        <v>0</v>
      </c>
      <c r="O511">
        <v>1.32</v>
      </c>
      <c r="P511">
        <v>38</v>
      </c>
      <c r="Q511">
        <v>1</v>
      </c>
      <c r="R511">
        <v>1</v>
      </c>
      <c r="S511">
        <v>0</v>
      </c>
      <c r="T511">
        <v>0</v>
      </c>
      <c r="U511">
        <v>0</v>
      </c>
      <c r="V511" t="s">
        <v>23</v>
      </c>
    </row>
    <row r="512" spans="1:22" x14ac:dyDescent="0.25">
      <c r="A512">
        <v>511</v>
      </c>
      <c r="B512">
        <v>0</v>
      </c>
      <c r="C512">
        <v>0</v>
      </c>
      <c r="D512">
        <v>1</v>
      </c>
      <c r="E512">
        <v>0</v>
      </c>
      <c r="F512">
        <v>0</v>
      </c>
      <c r="G512" s="1">
        <v>40923.600405092591</v>
      </c>
      <c r="H512">
        <v>0</v>
      </c>
      <c r="I512">
        <v>0</v>
      </c>
      <c r="J512">
        <v>6</v>
      </c>
      <c r="K512" t="s">
        <v>21</v>
      </c>
      <c r="L512">
        <v>0</v>
      </c>
      <c r="M512">
        <v>0</v>
      </c>
      <c r="N512">
        <v>0</v>
      </c>
      <c r="O512">
        <v>13.659000000000001</v>
      </c>
      <c r="P512">
        <v>192</v>
      </c>
      <c r="Q512">
        <v>1</v>
      </c>
      <c r="R512">
        <v>0</v>
      </c>
      <c r="S512">
        <v>1</v>
      </c>
      <c r="T512">
        <v>0</v>
      </c>
      <c r="U512">
        <v>20</v>
      </c>
      <c r="V512" t="s">
        <v>23</v>
      </c>
    </row>
    <row r="513" spans="1:22" x14ac:dyDescent="0.25">
      <c r="A513">
        <v>512</v>
      </c>
      <c r="B513">
        <v>0</v>
      </c>
      <c r="C513">
        <v>0</v>
      </c>
      <c r="D513">
        <v>1</v>
      </c>
      <c r="E513">
        <v>0</v>
      </c>
      <c r="F513">
        <v>0</v>
      </c>
      <c r="G513" s="1">
        <v>40923.602361111109</v>
      </c>
      <c r="H513">
        <v>0</v>
      </c>
      <c r="I513">
        <v>0</v>
      </c>
      <c r="J513">
        <v>0</v>
      </c>
      <c r="K513" t="s">
        <v>21</v>
      </c>
      <c r="L513">
        <v>0</v>
      </c>
      <c r="M513">
        <v>0</v>
      </c>
      <c r="N513">
        <v>0</v>
      </c>
      <c r="O513">
        <v>6.7830000000000004</v>
      </c>
      <c r="P513">
        <v>115</v>
      </c>
      <c r="Q513">
        <v>1</v>
      </c>
      <c r="R513">
        <v>0</v>
      </c>
      <c r="S513">
        <v>0</v>
      </c>
      <c r="T513">
        <v>0</v>
      </c>
      <c r="U513">
        <v>1</v>
      </c>
      <c r="V513" t="s">
        <v>23</v>
      </c>
    </row>
    <row r="514" spans="1:22" x14ac:dyDescent="0.25">
      <c r="A514">
        <v>513</v>
      </c>
      <c r="B514">
        <v>0</v>
      </c>
      <c r="C514">
        <v>0</v>
      </c>
      <c r="D514">
        <v>1</v>
      </c>
      <c r="E514">
        <v>0</v>
      </c>
      <c r="F514">
        <v>0</v>
      </c>
      <c r="G514" s="1">
        <v>40923.618715277778</v>
      </c>
      <c r="H514">
        <v>0</v>
      </c>
      <c r="I514">
        <v>0</v>
      </c>
      <c r="J514">
        <v>1</v>
      </c>
      <c r="K514" t="s">
        <v>21</v>
      </c>
      <c r="L514">
        <v>0</v>
      </c>
      <c r="M514">
        <v>0</v>
      </c>
      <c r="N514">
        <v>0</v>
      </c>
      <c r="O514">
        <v>1.24</v>
      </c>
      <c r="P514">
        <v>32</v>
      </c>
      <c r="Q514">
        <v>0</v>
      </c>
      <c r="R514">
        <v>0</v>
      </c>
      <c r="S514">
        <v>0</v>
      </c>
      <c r="T514">
        <v>0</v>
      </c>
      <c r="U514">
        <v>0</v>
      </c>
      <c r="V514" t="s">
        <v>23</v>
      </c>
    </row>
    <row r="515" spans="1:22" x14ac:dyDescent="0.25">
      <c r="A515">
        <v>514</v>
      </c>
      <c r="B515">
        <v>0</v>
      </c>
      <c r="C515">
        <v>0</v>
      </c>
      <c r="D515">
        <v>1</v>
      </c>
      <c r="E515">
        <v>0</v>
      </c>
      <c r="F515">
        <v>0</v>
      </c>
      <c r="G515" s="1">
        <v>40923.618784722225</v>
      </c>
      <c r="H515">
        <v>0</v>
      </c>
      <c r="I515">
        <v>0</v>
      </c>
      <c r="J515">
        <v>4</v>
      </c>
      <c r="K515" t="s">
        <v>21</v>
      </c>
      <c r="L515">
        <v>0</v>
      </c>
      <c r="M515">
        <v>0</v>
      </c>
      <c r="N515">
        <v>0</v>
      </c>
      <c r="O515">
        <v>4.4470000000000001</v>
      </c>
      <c r="P515">
        <v>87</v>
      </c>
      <c r="Q515">
        <v>0</v>
      </c>
      <c r="R515">
        <v>0</v>
      </c>
      <c r="S515">
        <v>0</v>
      </c>
      <c r="T515">
        <v>0</v>
      </c>
      <c r="U515">
        <v>1</v>
      </c>
      <c r="V515" t="s">
        <v>23</v>
      </c>
    </row>
    <row r="516" spans="1:22" x14ac:dyDescent="0.25">
      <c r="A516">
        <v>515</v>
      </c>
      <c r="B516">
        <v>0</v>
      </c>
      <c r="C516">
        <v>0</v>
      </c>
      <c r="D516">
        <v>1</v>
      </c>
      <c r="E516">
        <v>0</v>
      </c>
      <c r="F516">
        <v>0</v>
      </c>
      <c r="G516" s="1">
        <v>40923.642430555556</v>
      </c>
      <c r="H516">
        <v>0</v>
      </c>
      <c r="I516">
        <v>0</v>
      </c>
      <c r="J516">
        <v>0</v>
      </c>
      <c r="K516" t="s">
        <v>21</v>
      </c>
      <c r="L516">
        <v>0</v>
      </c>
      <c r="M516">
        <v>0</v>
      </c>
      <c r="N516">
        <v>0</v>
      </c>
      <c r="O516">
        <v>6.9169999999999998</v>
      </c>
      <c r="P516">
        <v>113</v>
      </c>
      <c r="Q516">
        <v>1</v>
      </c>
      <c r="R516">
        <v>0</v>
      </c>
      <c r="S516">
        <v>0</v>
      </c>
      <c r="T516">
        <v>0</v>
      </c>
      <c r="U516">
        <v>1</v>
      </c>
      <c r="V516" t="s">
        <v>23</v>
      </c>
    </row>
    <row r="517" spans="1:22" x14ac:dyDescent="0.25">
      <c r="A517">
        <v>516</v>
      </c>
      <c r="B517">
        <v>0</v>
      </c>
      <c r="C517">
        <v>0</v>
      </c>
      <c r="D517">
        <v>1</v>
      </c>
      <c r="E517">
        <v>0</v>
      </c>
      <c r="F517">
        <v>1</v>
      </c>
      <c r="G517" s="1">
        <v>40923.710810185185</v>
      </c>
      <c r="H517">
        <v>0</v>
      </c>
      <c r="I517">
        <v>1</v>
      </c>
      <c r="J517">
        <v>0</v>
      </c>
      <c r="K517" t="s">
        <v>21</v>
      </c>
      <c r="L517">
        <v>0</v>
      </c>
      <c r="M517">
        <v>0</v>
      </c>
      <c r="N517">
        <v>0</v>
      </c>
      <c r="O517">
        <v>7.742</v>
      </c>
      <c r="P517">
        <v>263</v>
      </c>
      <c r="Q517">
        <v>1</v>
      </c>
      <c r="R517">
        <v>0</v>
      </c>
      <c r="S517">
        <v>0</v>
      </c>
      <c r="T517">
        <v>0</v>
      </c>
      <c r="U517">
        <v>1</v>
      </c>
      <c r="V517" t="s">
        <v>22</v>
      </c>
    </row>
    <row r="518" spans="1:22" x14ac:dyDescent="0.25">
      <c r="A518">
        <v>517</v>
      </c>
      <c r="B518">
        <v>0</v>
      </c>
      <c r="C518">
        <v>0</v>
      </c>
      <c r="D518">
        <v>1</v>
      </c>
      <c r="E518">
        <v>0</v>
      </c>
      <c r="F518">
        <v>0</v>
      </c>
      <c r="G518" s="1">
        <v>40923.728437500002</v>
      </c>
      <c r="H518">
        <v>0</v>
      </c>
      <c r="I518">
        <v>0</v>
      </c>
      <c r="J518">
        <v>0</v>
      </c>
      <c r="K518" t="s">
        <v>21</v>
      </c>
      <c r="L518">
        <v>0</v>
      </c>
      <c r="M518">
        <v>0</v>
      </c>
      <c r="N518">
        <v>28</v>
      </c>
      <c r="O518">
        <v>8.5850000000000009</v>
      </c>
      <c r="P518">
        <v>144</v>
      </c>
      <c r="Q518">
        <v>1</v>
      </c>
      <c r="R518">
        <v>0</v>
      </c>
      <c r="S518">
        <v>0</v>
      </c>
      <c r="T518">
        <v>0</v>
      </c>
      <c r="U518">
        <v>1</v>
      </c>
      <c r="V518" t="s">
        <v>23</v>
      </c>
    </row>
    <row r="519" spans="1:22" x14ac:dyDescent="0.25">
      <c r="A519">
        <v>518</v>
      </c>
      <c r="B519">
        <v>0</v>
      </c>
      <c r="C519">
        <v>0</v>
      </c>
      <c r="D519">
        <v>1</v>
      </c>
      <c r="E519">
        <v>0</v>
      </c>
      <c r="F519">
        <v>0</v>
      </c>
      <c r="G519" s="1">
        <v>40923.735671296294</v>
      </c>
      <c r="H519">
        <v>0</v>
      </c>
      <c r="I519">
        <v>0</v>
      </c>
      <c r="J519">
        <v>1</v>
      </c>
      <c r="K519" t="s">
        <v>21</v>
      </c>
      <c r="L519">
        <v>0</v>
      </c>
      <c r="M519">
        <v>0</v>
      </c>
      <c r="N519">
        <v>18</v>
      </c>
      <c r="O519">
        <v>20.021000000000001</v>
      </c>
      <c r="P519">
        <v>240</v>
      </c>
      <c r="Q519">
        <v>1</v>
      </c>
      <c r="R519">
        <v>0</v>
      </c>
      <c r="S519">
        <v>0</v>
      </c>
      <c r="T519">
        <v>0</v>
      </c>
      <c r="U519">
        <v>22</v>
      </c>
      <c r="V519" t="s">
        <v>23</v>
      </c>
    </row>
    <row r="520" spans="1:22" x14ac:dyDescent="0.25">
      <c r="A520">
        <v>519</v>
      </c>
      <c r="B520">
        <v>0</v>
      </c>
      <c r="C520">
        <v>0</v>
      </c>
      <c r="D520">
        <v>1</v>
      </c>
      <c r="E520">
        <v>0</v>
      </c>
      <c r="F520">
        <v>0</v>
      </c>
      <c r="G520" s="1">
        <v>40923.737083333333</v>
      </c>
      <c r="H520">
        <v>0</v>
      </c>
      <c r="I520">
        <v>0</v>
      </c>
      <c r="J520">
        <v>1</v>
      </c>
      <c r="K520" t="s">
        <v>21</v>
      </c>
      <c r="L520">
        <v>0</v>
      </c>
      <c r="M520">
        <v>0</v>
      </c>
      <c r="N520">
        <v>8</v>
      </c>
      <c r="O520">
        <v>22.553999999999998</v>
      </c>
      <c r="P520">
        <v>463</v>
      </c>
      <c r="Q520">
        <v>1</v>
      </c>
      <c r="R520">
        <v>0</v>
      </c>
      <c r="S520">
        <v>0</v>
      </c>
      <c r="T520">
        <v>0</v>
      </c>
      <c r="U520">
        <v>21</v>
      </c>
      <c r="V520" t="s">
        <v>22</v>
      </c>
    </row>
    <row r="521" spans="1:22" x14ac:dyDescent="0.25">
      <c r="A521">
        <v>520</v>
      </c>
      <c r="B521">
        <v>0</v>
      </c>
      <c r="C521">
        <v>0</v>
      </c>
      <c r="D521">
        <v>1</v>
      </c>
      <c r="E521">
        <v>2</v>
      </c>
      <c r="F521">
        <v>1</v>
      </c>
      <c r="G521" s="1">
        <v>40923.784687500003</v>
      </c>
      <c r="H521">
        <v>0</v>
      </c>
      <c r="I521">
        <v>0</v>
      </c>
      <c r="J521">
        <v>0</v>
      </c>
      <c r="K521" t="s">
        <v>21</v>
      </c>
      <c r="L521">
        <v>0</v>
      </c>
      <c r="M521">
        <v>0</v>
      </c>
      <c r="N521">
        <v>0</v>
      </c>
      <c r="O521">
        <v>4.915</v>
      </c>
      <c r="P521">
        <v>108</v>
      </c>
      <c r="Q521">
        <v>1</v>
      </c>
      <c r="R521">
        <v>1</v>
      </c>
      <c r="S521">
        <v>0</v>
      </c>
      <c r="T521">
        <v>0</v>
      </c>
      <c r="U521">
        <v>0</v>
      </c>
      <c r="V521" t="s">
        <v>22</v>
      </c>
    </row>
    <row r="522" spans="1:22" x14ac:dyDescent="0.25">
      <c r="A522">
        <v>521</v>
      </c>
      <c r="B522">
        <v>0</v>
      </c>
      <c r="C522">
        <v>1</v>
      </c>
      <c r="D522">
        <v>1</v>
      </c>
      <c r="E522">
        <v>0</v>
      </c>
      <c r="F522">
        <v>0</v>
      </c>
      <c r="G522" s="1">
        <v>40923.821550925924</v>
      </c>
      <c r="H522">
        <v>0</v>
      </c>
      <c r="I522">
        <v>1</v>
      </c>
      <c r="J522">
        <v>0</v>
      </c>
      <c r="K522" t="s">
        <v>21</v>
      </c>
      <c r="L522">
        <v>0</v>
      </c>
      <c r="M522">
        <v>0</v>
      </c>
      <c r="N522">
        <v>0</v>
      </c>
      <c r="O522">
        <v>2.5419999999999998</v>
      </c>
      <c r="P522">
        <v>29</v>
      </c>
      <c r="Q522">
        <v>0</v>
      </c>
      <c r="R522">
        <v>0</v>
      </c>
      <c r="S522">
        <v>0</v>
      </c>
      <c r="T522">
        <v>0</v>
      </c>
      <c r="U522">
        <v>0</v>
      </c>
      <c r="V522" t="s">
        <v>23</v>
      </c>
    </row>
    <row r="523" spans="1:22" x14ac:dyDescent="0.25">
      <c r="A523">
        <v>522</v>
      </c>
      <c r="B523">
        <v>0</v>
      </c>
      <c r="C523">
        <v>1</v>
      </c>
      <c r="D523">
        <v>1</v>
      </c>
      <c r="E523">
        <v>0</v>
      </c>
      <c r="F523">
        <v>0</v>
      </c>
      <c r="G523" s="1">
        <v>40923.823796296296</v>
      </c>
      <c r="H523">
        <v>0</v>
      </c>
      <c r="I523">
        <v>1</v>
      </c>
      <c r="J523">
        <v>2</v>
      </c>
      <c r="K523" t="s">
        <v>21</v>
      </c>
      <c r="L523">
        <v>0</v>
      </c>
      <c r="M523">
        <v>0</v>
      </c>
      <c r="N523">
        <v>0</v>
      </c>
      <c r="O523">
        <v>0.82399999999999995</v>
      </c>
      <c r="P523">
        <v>37</v>
      </c>
      <c r="Q523">
        <v>0</v>
      </c>
      <c r="R523">
        <v>0</v>
      </c>
      <c r="S523">
        <v>0</v>
      </c>
      <c r="T523">
        <v>0</v>
      </c>
      <c r="U523">
        <v>4</v>
      </c>
      <c r="V523" t="s">
        <v>23</v>
      </c>
    </row>
    <row r="524" spans="1:22" x14ac:dyDescent="0.25">
      <c r="A524">
        <v>523</v>
      </c>
      <c r="B524">
        <v>0</v>
      </c>
      <c r="C524">
        <v>0</v>
      </c>
      <c r="D524">
        <v>1</v>
      </c>
      <c r="E524">
        <v>0</v>
      </c>
      <c r="F524">
        <v>0</v>
      </c>
      <c r="G524" s="1">
        <v>40923.908888888887</v>
      </c>
      <c r="H524">
        <v>0</v>
      </c>
      <c r="I524">
        <v>1</v>
      </c>
      <c r="J524">
        <v>0</v>
      </c>
      <c r="K524" t="s">
        <v>21</v>
      </c>
      <c r="L524">
        <v>0</v>
      </c>
      <c r="M524">
        <v>0</v>
      </c>
      <c r="N524">
        <v>0</v>
      </c>
      <c r="O524">
        <v>3.3849999999999998</v>
      </c>
      <c r="P524">
        <v>71</v>
      </c>
      <c r="Q524">
        <v>1</v>
      </c>
      <c r="R524">
        <v>0</v>
      </c>
      <c r="S524">
        <v>0</v>
      </c>
      <c r="T524">
        <v>0</v>
      </c>
      <c r="U524">
        <v>1</v>
      </c>
      <c r="V524" t="s">
        <v>23</v>
      </c>
    </row>
    <row r="525" spans="1:22" x14ac:dyDescent="0.25">
      <c r="A525">
        <v>524</v>
      </c>
      <c r="B525">
        <v>0</v>
      </c>
      <c r="C525">
        <v>0</v>
      </c>
      <c r="D525">
        <v>1</v>
      </c>
      <c r="E525">
        <v>3</v>
      </c>
      <c r="F525">
        <v>0</v>
      </c>
      <c r="G525" s="1">
        <v>40923.956250000003</v>
      </c>
      <c r="H525">
        <v>0</v>
      </c>
      <c r="I525">
        <v>0</v>
      </c>
      <c r="J525">
        <v>0</v>
      </c>
      <c r="K525" t="s">
        <v>21</v>
      </c>
      <c r="L525">
        <v>0</v>
      </c>
      <c r="M525">
        <v>0</v>
      </c>
      <c r="N525">
        <v>0</v>
      </c>
      <c r="O525">
        <v>4.75</v>
      </c>
      <c r="P525">
        <v>114</v>
      </c>
      <c r="Q525">
        <v>1</v>
      </c>
      <c r="R525">
        <v>0</v>
      </c>
      <c r="S525">
        <v>0</v>
      </c>
      <c r="T525">
        <v>0</v>
      </c>
      <c r="U525">
        <v>0</v>
      </c>
      <c r="V525" t="s">
        <v>22</v>
      </c>
    </row>
    <row r="526" spans="1:22" x14ac:dyDescent="0.25">
      <c r="A526">
        <v>525</v>
      </c>
      <c r="B526">
        <v>1</v>
      </c>
      <c r="C526">
        <v>0</v>
      </c>
      <c r="D526">
        <v>1</v>
      </c>
      <c r="E526">
        <v>0</v>
      </c>
      <c r="F526">
        <v>0</v>
      </c>
      <c r="G526" s="1">
        <v>40924.121400462966</v>
      </c>
      <c r="H526">
        <v>0</v>
      </c>
      <c r="I526">
        <v>0</v>
      </c>
      <c r="J526">
        <v>0</v>
      </c>
      <c r="K526" t="s">
        <v>21</v>
      </c>
      <c r="L526">
        <v>0</v>
      </c>
      <c r="M526">
        <v>0</v>
      </c>
      <c r="N526">
        <v>0</v>
      </c>
      <c r="O526">
        <v>0.46600000000000003</v>
      </c>
      <c r="P526">
        <v>13</v>
      </c>
      <c r="Q526">
        <v>1</v>
      </c>
      <c r="R526">
        <v>0</v>
      </c>
      <c r="S526">
        <v>0</v>
      </c>
      <c r="T526">
        <v>0</v>
      </c>
      <c r="U526">
        <v>0</v>
      </c>
      <c r="V526" t="s">
        <v>24</v>
      </c>
    </row>
    <row r="527" spans="1:22" x14ac:dyDescent="0.25">
      <c r="A527">
        <v>526</v>
      </c>
      <c r="B527">
        <v>0</v>
      </c>
      <c r="C527">
        <v>0</v>
      </c>
      <c r="D527">
        <v>1</v>
      </c>
      <c r="E527">
        <v>0</v>
      </c>
      <c r="F527">
        <v>0</v>
      </c>
      <c r="G527" s="1">
        <v>40924.240983796299</v>
      </c>
      <c r="H527">
        <v>0</v>
      </c>
      <c r="I527">
        <v>0</v>
      </c>
      <c r="J527">
        <v>0</v>
      </c>
      <c r="K527" t="s">
        <v>21</v>
      </c>
      <c r="L527">
        <v>0</v>
      </c>
      <c r="M527">
        <v>0</v>
      </c>
      <c r="N527">
        <v>0</v>
      </c>
      <c r="O527">
        <v>9.3460000000000001</v>
      </c>
      <c r="P527">
        <v>222</v>
      </c>
      <c r="Q527">
        <v>1</v>
      </c>
      <c r="R527">
        <v>0</v>
      </c>
      <c r="S527">
        <v>0</v>
      </c>
      <c r="T527">
        <v>0</v>
      </c>
      <c r="U527">
        <v>0</v>
      </c>
      <c r="V527" t="s">
        <v>23</v>
      </c>
    </row>
    <row r="528" spans="1:22" x14ac:dyDescent="0.25">
      <c r="A528">
        <v>527</v>
      </c>
      <c r="B528">
        <v>1</v>
      </c>
      <c r="C528">
        <v>0</v>
      </c>
      <c r="D528">
        <v>1</v>
      </c>
      <c r="E528">
        <v>0</v>
      </c>
      <c r="F528">
        <v>0</v>
      </c>
      <c r="G528" s="1">
        <v>40924.244606481479</v>
      </c>
      <c r="H528">
        <v>0</v>
      </c>
      <c r="I528">
        <v>0</v>
      </c>
      <c r="J528">
        <v>0</v>
      </c>
      <c r="K528" t="s">
        <v>21</v>
      </c>
      <c r="L528">
        <v>0</v>
      </c>
      <c r="M528">
        <v>0</v>
      </c>
      <c r="N528">
        <v>0</v>
      </c>
      <c r="O528">
        <v>41.426000000000002</v>
      </c>
      <c r="P528">
        <v>708</v>
      </c>
      <c r="Q528">
        <v>1</v>
      </c>
      <c r="R528">
        <v>0</v>
      </c>
      <c r="S528">
        <v>0</v>
      </c>
      <c r="T528">
        <v>0</v>
      </c>
      <c r="U528">
        <v>2</v>
      </c>
      <c r="V528" t="s">
        <v>22</v>
      </c>
    </row>
    <row r="529" spans="1:22" x14ac:dyDescent="0.25">
      <c r="A529">
        <v>528</v>
      </c>
      <c r="B529">
        <v>0</v>
      </c>
      <c r="C529">
        <v>0</v>
      </c>
      <c r="D529">
        <v>1</v>
      </c>
      <c r="E529">
        <v>3</v>
      </c>
      <c r="F529">
        <v>0</v>
      </c>
      <c r="G529" s="1">
        <v>40924.249282407407</v>
      </c>
      <c r="H529">
        <v>0</v>
      </c>
      <c r="I529">
        <v>0</v>
      </c>
      <c r="J529">
        <v>0</v>
      </c>
      <c r="K529" t="s">
        <v>21</v>
      </c>
      <c r="L529">
        <v>0</v>
      </c>
      <c r="M529">
        <v>0</v>
      </c>
      <c r="N529">
        <v>0</v>
      </c>
      <c r="O529">
        <v>1.83</v>
      </c>
      <c r="P529">
        <v>62</v>
      </c>
      <c r="Q529">
        <v>0</v>
      </c>
      <c r="R529">
        <v>0</v>
      </c>
      <c r="S529">
        <v>0</v>
      </c>
      <c r="T529">
        <v>0</v>
      </c>
      <c r="U529">
        <v>0</v>
      </c>
      <c r="V529" t="s">
        <v>23</v>
      </c>
    </row>
    <row r="530" spans="1:22" x14ac:dyDescent="0.25">
      <c r="A530">
        <v>529</v>
      </c>
      <c r="B530">
        <v>0</v>
      </c>
      <c r="C530">
        <v>0</v>
      </c>
      <c r="D530">
        <v>1</v>
      </c>
      <c r="E530">
        <v>0</v>
      </c>
      <c r="F530">
        <v>0</v>
      </c>
      <c r="G530" s="1">
        <v>40924.265451388892</v>
      </c>
      <c r="H530">
        <v>0</v>
      </c>
      <c r="I530">
        <v>0</v>
      </c>
      <c r="J530">
        <v>0</v>
      </c>
      <c r="K530" t="s">
        <v>21</v>
      </c>
      <c r="L530">
        <v>0</v>
      </c>
      <c r="M530">
        <v>0</v>
      </c>
      <c r="N530">
        <v>0</v>
      </c>
      <c r="O530">
        <v>3.6320000000000001</v>
      </c>
      <c r="P530">
        <v>96</v>
      </c>
      <c r="Q530">
        <v>1</v>
      </c>
      <c r="R530">
        <v>0</v>
      </c>
      <c r="S530">
        <v>0</v>
      </c>
      <c r="T530">
        <v>0</v>
      </c>
      <c r="U530">
        <v>1</v>
      </c>
      <c r="V530" t="s">
        <v>23</v>
      </c>
    </row>
    <row r="531" spans="1:22" x14ac:dyDescent="0.25">
      <c r="A531">
        <v>530</v>
      </c>
      <c r="B531">
        <v>0</v>
      </c>
      <c r="C531">
        <v>0</v>
      </c>
      <c r="D531">
        <v>1</v>
      </c>
      <c r="E531">
        <v>0</v>
      </c>
      <c r="F531">
        <v>0</v>
      </c>
      <c r="G531" s="1">
        <v>40924.33556712963</v>
      </c>
      <c r="H531">
        <v>0</v>
      </c>
      <c r="I531">
        <v>0</v>
      </c>
      <c r="J531">
        <v>12</v>
      </c>
      <c r="K531" t="s">
        <v>21</v>
      </c>
      <c r="L531">
        <v>1</v>
      </c>
      <c r="M531">
        <v>0</v>
      </c>
      <c r="N531">
        <v>0</v>
      </c>
      <c r="O531">
        <v>11.625999999999999</v>
      </c>
      <c r="P531">
        <v>266</v>
      </c>
      <c r="Q531">
        <v>1</v>
      </c>
      <c r="R531">
        <v>0</v>
      </c>
      <c r="S531">
        <v>0</v>
      </c>
      <c r="T531">
        <v>0</v>
      </c>
      <c r="U531">
        <v>7</v>
      </c>
      <c r="V531" t="s">
        <v>23</v>
      </c>
    </row>
    <row r="532" spans="1:22" x14ac:dyDescent="0.25">
      <c r="A532">
        <v>531</v>
      </c>
      <c r="B532">
        <v>0</v>
      </c>
      <c r="C532">
        <v>0</v>
      </c>
      <c r="D532">
        <v>1</v>
      </c>
      <c r="E532">
        <v>0</v>
      </c>
      <c r="F532">
        <v>0</v>
      </c>
      <c r="G532" s="1">
        <v>40924.428773148145</v>
      </c>
      <c r="H532">
        <v>0</v>
      </c>
      <c r="I532">
        <v>0</v>
      </c>
      <c r="J532">
        <v>0</v>
      </c>
      <c r="K532" t="s">
        <v>21</v>
      </c>
      <c r="L532">
        <v>0</v>
      </c>
      <c r="M532">
        <v>0</v>
      </c>
      <c r="N532">
        <v>0</v>
      </c>
      <c r="O532">
        <v>1.903</v>
      </c>
      <c r="P532">
        <v>31</v>
      </c>
      <c r="Q532">
        <v>0</v>
      </c>
      <c r="R532">
        <v>0</v>
      </c>
      <c r="S532">
        <v>0</v>
      </c>
      <c r="T532">
        <v>0</v>
      </c>
      <c r="U532">
        <v>0</v>
      </c>
      <c r="V532" t="s">
        <v>23</v>
      </c>
    </row>
    <row r="533" spans="1:22" x14ac:dyDescent="0.25">
      <c r="A533">
        <v>532</v>
      </c>
      <c r="B533">
        <v>0</v>
      </c>
      <c r="C533">
        <v>0</v>
      </c>
      <c r="D533">
        <v>1</v>
      </c>
      <c r="E533">
        <v>0</v>
      </c>
      <c r="F533">
        <v>1</v>
      </c>
      <c r="G533" s="1">
        <v>40924.497743055559</v>
      </c>
      <c r="H533">
        <v>1</v>
      </c>
      <c r="I533">
        <v>1</v>
      </c>
      <c r="J533">
        <v>0</v>
      </c>
      <c r="K533" t="s">
        <v>21</v>
      </c>
      <c r="L533">
        <v>0</v>
      </c>
      <c r="M533">
        <v>0</v>
      </c>
      <c r="N533">
        <v>0</v>
      </c>
      <c r="O533">
        <v>12.432</v>
      </c>
      <c r="P533">
        <v>367</v>
      </c>
      <c r="Q533">
        <v>1</v>
      </c>
      <c r="R533">
        <v>1</v>
      </c>
      <c r="S533">
        <v>0</v>
      </c>
      <c r="T533">
        <v>0</v>
      </c>
      <c r="U533">
        <v>9</v>
      </c>
      <c r="V533" t="s">
        <v>22</v>
      </c>
    </row>
    <row r="534" spans="1:22" x14ac:dyDescent="0.25">
      <c r="A534">
        <v>533</v>
      </c>
      <c r="B534">
        <v>0</v>
      </c>
      <c r="C534">
        <v>0</v>
      </c>
      <c r="D534">
        <v>1</v>
      </c>
      <c r="E534">
        <v>2</v>
      </c>
      <c r="F534">
        <v>1</v>
      </c>
      <c r="G534" s="1">
        <v>40924.498912037037</v>
      </c>
      <c r="H534">
        <v>0</v>
      </c>
      <c r="I534">
        <v>0</v>
      </c>
      <c r="J534">
        <v>0</v>
      </c>
      <c r="K534" t="s">
        <v>21</v>
      </c>
      <c r="L534">
        <v>0</v>
      </c>
      <c r="M534">
        <v>0</v>
      </c>
      <c r="N534">
        <v>0</v>
      </c>
      <c r="O534">
        <v>12.468</v>
      </c>
      <c r="P534">
        <v>353</v>
      </c>
      <c r="Q534">
        <v>1</v>
      </c>
      <c r="R534">
        <v>1</v>
      </c>
      <c r="S534">
        <v>0</v>
      </c>
      <c r="T534">
        <v>0</v>
      </c>
      <c r="U534">
        <v>4</v>
      </c>
      <c r="V534" t="s">
        <v>22</v>
      </c>
    </row>
    <row r="535" spans="1:22" x14ac:dyDescent="0.25">
      <c r="A535">
        <v>534</v>
      </c>
      <c r="B535">
        <v>0</v>
      </c>
      <c r="C535">
        <v>0</v>
      </c>
      <c r="D535">
        <v>1</v>
      </c>
      <c r="E535">
        <v>1</v>
      </c>
      <c r="F535">
        <v>1</v>
      </c>
      <c r="G535" s="1">
        <v>40924.527731481481</v>
      </c>
      <c r="H535">
        <v>0</v>
      </c>
      <c r="I535">
        <v>0</v>
      </c>
      <c r="J535">
        <v>2</v>
      </c>
      <c r="K535" t="s">
        <v>21</v>
      </c>
      <c r="L535">
        <v>0</v>
      </c>
      <c r="M535">
        <v>0</v>
      </c>
      <c r="N535">
        <v>0</v>
      </c>
      <c r="O535">
        <v>14.391</v>
      </c>
      <c r="P535">
        <v>310</v>
      </c>
      <c r="Q535">
        <v>1</v>
      </c>
      <c r="R535">
        <v>1</v>
      </c>
      <c r="S535">
        <v>0</v>
      </c>
      <c r="T535">
        <v>0</v>
      </c>
      <c r="U535">
        <v>6</v>
      </c>
      <c r="V535" t="s">
        <v>23</v>
      </c>
    </row>
    <row r="536" spans="1:22" x14ac:dyDescent="0.25">
      <c r="A536">
        <v>535</v>
      </c>
      <c r="B536">
        <v>0</v>
      </c>
      <c r="C536">
        <v>1</v>
      </c>
      <c r="D536">
        <v>1</v>
      </c>
      <c r="E536">
        <v>0</v>
      </c>
      <c r="F536">
        <v>0</v>
      </c>
      <c r="G536" s="1">
        <v>40924.564097222225</v>
      </c>
      <c r="H536">
        <v>0</v>
      </c>
      <c r="I536">
        <v>0</v>
      </c>
      <c r="J536">
        <v>0</v>
      </c>
      <c r="K536" t="s">
        <v>21</v>
      </c>
      <c r="L536">
        <v>0</v>
      </c>
      <c r="M536">
        <v>0</v>
      </c>
      <c r="N536">
        <v>0</v>
      </c>
      <c r="O536">
        <v>7.3049999999999997</v>
      </c>
      <c r="P536">
        <v>107</v>
      </c>
      <c r="Q536">
        <v>0</v>
      </c>
      <c r="R536">
        <v>0</v>
      </c>
      <c r="S536">
        <v>0</v>
      </c>
      <c r="T536">
        <v>0</v>
      </c>
      <c r="U536">
        <v>2</v>
      </c>
      <c r="V536" t="s">
        <v>23</v>
      </c>
    </row>
    <row r="537" spans="1:22" x14ac:dyDescent="0.25">
      <c r="A537">
        <v>536</v>
      </c>
      <c r="B537">
        <v>1</v>
      </c>
      <c r="C537">
        <v>0</v>
      </c>
      <c r="D537">
        <v>1</v>
      </c>
      <c r="E537">
        <v>0</v>
      </c>
      <c r="F537">
        <v>0</v>
      </c>
      <c r="G537" s="1">
        <v>40924.575300925928</v>
      </c>
      <c r="H537">
        <v>0</v>
      </c>
      <c r="I537">
        <v>0</v>
      </c>
      <c r="J537">
        <v>0</v>
      </c>
      <c r="K537" t="s">
        <v>21</v>
      </c>
      <c r="L537">
        <v>0</v>
      </c>
      <c r="M537">
        <v>0</v>
      </c>
      <c r="N537">
        <v>0</v>
      </c>
      <c r="O537">
        <v>5.2999999999999999E-2</v>
      </c>
      <c r="P537">
        <v>3</v>
      </c>
      <c r="Q537">
        <v>0</v>
      </c>
      <c r="R537">
        <v>0</v>
      </c>
      <c r="S537">
        <v>0</v>
      </c>
      <c r="T537">
        <v>0</v>
      </c>
      <c r="U537">
        <v>0</v>
      </c>
      <c r="V537" t="s">
        <v>24</v>
      </c>
    </row>
    <row r="538" spans="1:22" x14ac:dyDescent="0.25">
      <c r="A538">
        <v>537</v>
      </c>
      <c r="B538">
        <v>0</v>
      </c>
      <c r="C538">
        <v>0</v>
      </c>
      <c r="D538">
        <v>1</v>
      </c>
      <c r="E538">
        <v>1</v>
      </c>
      <c r="F538">
        <v>1</v>
      </c>
      <c r="G538" s="1">
        <v>40924.584270833337</v>
      </c>
      <c r="H538">
        <v>0</v>
      </c>
      <c r="I538">
        <v>0</v>
      </c>
      <c r="J538">
        <v>0</v>
      </c>
      <c r="K538" t="s">
        <v>21</v>
      </c>
      <c r="L538">
        <v>0</v>
      </c>
      <c r="M538">
        <v>0</v>
      </c>
      <c r="N538">
        <v>0</v>
      </c>
      <c r="O538">
        <v>5.6890000000000001</v>
      </c>
      <c r="P538">
        <v>143</v>
      </c>
      <c r="Q538">
        <v>1</v>
      </c>
      <c r="R538">
        <v>1</v>
      </c>
      <c r="S538">
        <v>1</v>
      </c>
      <c r="T538">
        <v>0</v>
      </c>
      <c r="U538">
        <v>18</v>
      </c>
      <c r="V538" t="s">
        <v>23</v>
      </c>
    </row>
    <row r="539" spans="1:22" x14ac:dyDescent="0.25">
      <c r="A539">
        <v>538</v>
      </c>
      <c r="B539">
        <v>0</v>
      </c>
      <c r="C539">
        <v>0</v>
      </c>
      <c r="D539">
        <v>1</v>
      </c>
      <c r="E539">
        <v>1</v>
      </c>
      <c r="F539">
        <v>1</v>
      </c>
      <c r="G539" s="1">
        <v>40924.5856712963</v>
      </c>
      <c r="H539">
        <v>0</v>
      </c>
      <c r="I539">
        <v>0</v>
      </c>
      <c r="J539">
        <v>2</v>
      </c>
      <c r="K539" t="s">
        <v>21</v>
      </c>
      <c r="L539">
        <v>0</v>
      </c>
      <c r="M539">
        <v>0</v>
      </c>
      <c r="N539">
        <v>0</v>
      </c>
      <c r="O539">
        <v>27.062000000000001</v>
      </c>
      <c r="P539">
        <v>607</v>
      </c>
      <c r="Q539">
        <v>1</v>
      </c>
      <c r="R539">
        <v>1</v>
      </c>
      <c r="S539">
        <v>0</v>
      </c>
      <c r="T539">
        <v>0</v>
      </c>
      <c r="U539">
        <v>8</v>
      </c>
      <c r="V539" t="s">
        <v>23</v>
      </c>
    </row>
    <row r="540" spans="1:22" x14ac:dyDescent="0.25">
      <c r="A540">
        <v>539</v>
      </c>
      <c r="B540">
        <v>1</v>
      </c>
      <c r="C540">
        <v>0</v>
      </c>
      <c r="D540">
        <v>1</v>
      </c>
      <c r="E540">
        <v>0</v>
      </c>
      <c r="F540">
        <v>0</v>
      </c>
      <c r="G540" s="1">
        <v>40924.648854166669</v>
      </c>
      <c r="H540">
        <v>0</v>
      </c>
      <c r="I540">
        <v>2</v>
      </c>
      <c r="J540">
        <v>0</v>
      </c>
      <c r="K540" t="s">
        <v>21</v>
      </c>
      <c r="L540">
        <v>0</v>
      </c>
      <c r="M540">
        <v>0</v>
      </c>
      <c r="N540">
        <v>0</v>
      </c>
      <c r="O540">
        <v>0.55800000000000005</v>
      </c>
      <c r="P540">
        <v>23</v>
      </c>
      <c r="Q540">
        <v>0</v>
      </c>
      <c r="R540">
        <v>0</v>
      </c>
      <c r="S540">
        <v>0</v>
      </c>
      <c r="T540">
        <v>0</v>
      </c>
      <c r="U540">
        <v>1</v>
      </c>
      <c r="V540" t="s">
        <v>24</v>
      </c>
    </row>
    <row r="541" spans="1:22" x14ac:dyDescent="0.25">
      <c r="A541">
        <v>540</v>
      </c>
      <c r="B541">
        <v>0</v>
      </c>
      <c r="C541">
        <v>0</v>
      </c>
      <c r="D541">
        <v>1</v>
      </c>
      <c r="E541">
        <v>1</v>
      </c>
      <c r="F541">
        <v>1</v>
      </c>
      <c r="G541" s="1">
        <v>40924.67255787037</v>
      </c>
      <c r="H541">
        <v>0</v>
      </c>
      <c r="I541">
        <v>0</v>
      </c>
      <c r="J541">
        <v>2</v>
      </c>
      <c r="K541" t="s">
        <v>21</v>
      </c>
      <c r="L541">
        <v>0</v>
      </c>
      <c r="M541">
        <v>0</v>
      </c>
      <c r="N541">
        <v>0</v>
      </c>
      <c r="O541">
        <v>20.425000000000001</v>
      </c>
      <c r="P541">
        <v>442</v>
      </c>
      <c r="Q541">
        <v>1</v>
      </c>
      <c r="R541">
        <v>1</v>
      </c>
      <c r="S541">
        <v>0</v>
      </c>
      <c r="T541">
        <v>0</v>
      </c>
      <c r="U541">
        <v>7</v>
      </c>
      <c r="V541" t="s">
        <v>23</v>
      </c>
    </row>
    <row r="542" spans="1:22" x14ac:dyDescent="0.25">
      <c r="A542">
        <v>541</v>
      </c>
      <c r="B542">
        <v>0</v>
      </c>
      <c r="C542">
        <v>0</v>
      </c>
      <c r="D542">
        <v>1</v>
      </c>
      <c r="E542">
        <v>1</v>
      </c>
      <c r="F542">
        <v>1</v>
      </c>
      <c r="G542" s="1">
        <v>40924.756157407406</v>
      </c>
      <c r="H542">
        <v>0</v>
      </c>
      <c r="I542">
        <v>0</v>
      </c>
      <c r="J542">
        <v>2</v>
      </c>
      <c r="K542" t="s">
        <v>21</v>
      </c>
      <c r="L542">
        <v>0</v>
      </c>
      <c r="M542">
        <v>0</v>
      </c>
      <c r="N542">
        <v>0</v>
      </c>
      <c r="O542">
        <v>28.47</v>
      </c>
      <c r="P542">
        <v>703</v>
      </c>
      <c r="Q542">
        <v>1</v>
      </c>
      <c r="R542">
        <v>1</v>
      </c>
      <c r="S542">
        <v>0</v>
      </c>
      <c r="T542">
        <v>0</v>
      </c>
      <c r="U542">
        <v>8</v>
      </c>
      <c r="V542" t="s">
        <v>23</v>
      </c>
    </row>
    <row r="543" spans="1:22" x14ac:dyDescent="0.25">
      <c r="A543">
        <v>542</v>
      </c>
      <c r="B543">
        <v>0</v>
      </c>
      <c r="C543">
        <v>1</v>
      </c>
      <c r="D543">
        <v>1</v>
      </c>
      <c r="E543">
        <v>0</v>
      </c>
      <c r="F543">
        <v>1</v>
      </c>
      <c r="G543" s="1">
        <v>40924.777557870373</v>
      </c>
      <c r="H543">
        <v>0</v>
      </c>
      <c r="I543">
        <v>0</v>
      </c>
      <c r="J543">
        <v>0</v>
      </c>
      <c r="K543" t="s">
        <v>21</v>
      </c>
      <c r="L543">
        <v>0</v>
      </c>
      <c r="M543">
        <v>0</v>
      </c>
      <c r="N543">
        <v>0</v>
      </c>
      <c r="O543">
        <v>2.5830000000000002</v>
      </c>
      <c r="P543">
        <v>65</v>
      </c>
      <c r="Q543">
        <v>1</v>
      </c>
      <c r="R543">
        <v>0</v>
      </c>
      <c r="S543">
        <v>0</v>
      </c>
      <c r="T543">
        <v>0</v>
      </c>
      <c r="U543">
        <v>0</v>
      </c>
      <c r="V543" t="s">
        <v>23</v>
      </c>
    </row>
    <row r="544" spans="1:22" x14ac:dyDescent="0.25">
      <c r="A544">
        <v>543</v>
      </c>
      <c r="B544">
        <v>0</v>
      </c>
      <c r="C544">
        <v>0</v>
      </c>
      <c r="D544">
        <v>1</v>
      </c>
      <c r="E544">
        <v>0</v>
      </c>
      <c r="F544">
        <v>0</v>
      </c>
      <c r="G544" s="1">
        <v>40924.832384259258</v>
      </c>
      <c r="H544">
        <v>0</v>
      </c>
      <c r="I544">
        <v>0</v>
      </c>
      <c r="J544">
        <v>6</v>
      </c>
      <c r="K544" t="s">
        <v>21</v>
      </c>
      <c r="L544">
        <v>0</v>
      </c>
      <c r="M544">
        <v>0</v>
      </c>
      <c r="N544">
        <v>0</v>
      </c>
      <c r="O544">
        <v>9.82</v>
      </c>
      <c r="P544">
        <v>152</v>
      </c>
      <c r="Q544">
        <v>1</v>
      </c>
      <c r="R544">
        <v>0</v>
      </c>
      <c r="S544">
        <v>1</v>
      </c>
      <c r="T544">
        <v>0</v>
      </c>
      <c r="U544">
        <v>10</v>
      </c>
      <c r="V544" t="s">
        <v>23</v>
      </c>
    </row>
    <row r="545" spans="1:22" x14ac:dyDescent="0.25">
      <c r="A545">
        <v>544</v>
      </c>
      <c r="B545">
        <v>0</v>
      </c>
      <c r="C545">
        <v>0</v>
      </c>
      <c r="D545">
        <v>1</v>
      </c>
      <c r="E545">
        <v>1</v>
      </c>
      <c r="F545">
        <v>1</v>
      </c>
      <c r="G545" s="1">
        <v>40924.884513888886</v>
      </c>
      <c r="H545">
        <v>0</v>
      </c>
      <c r="I545">
        <v>0</v>
      </c>
      <c r="J545">
        <v>2</v>
      </c>
      <c r="K545" t="s">
        <v>21</v>
      </c>
      <c r="L545">
        <v>0</v>
      </c>
      <c r="M545">
        <v>0</v>
      </c>
      <c r="N545">
        <v>0</v>
      </c>
      <c r="O545">
        <v>30.295000000000002</v>
      </c>
      <c r="P545">
        <v>764</v>
      </c>
      <c r="Q545">
        <v>1</v>
      </c>
      <c r="R545">
        <v>1</v>
      </c>
      <c r="S545">
        <v>0</v>
      </c>
      <c r="T545">
        <v>0</v>
      </c>
      <c r="U545">
        <v>7</v>
      </c>
      <c r="V545" t="s">
        <v>23</v>
      </c>
    </row>
    <row r="546" spans="1:22" x14ac:dyDescent="0.25">
      <c r="A546">
        <v>545</v>
      </c>
      <c r="B546">
        <v>0</v>
      </c>
      <c r="C546">
        <v>0</v>
      </c>
      <c r="D546">
        <v>1</v>
      </c>
      <c r="E546">
        <v>0</v>
      </c>
      <c r="F546">
        <v>0</v>
      </c>
      <c r="G546" s="1">
        <v>40925.042094907411</v>
      </c>
      <c r="H546">
        <v>0</v>
      </c>
      <c r="I546">
        <v>0</v>
      </c>
      <c r="J546">
        <v>4</v>
      </c>
      <c r="K546" t="s">
        <v>21</v>
      </c>
      <c r="L546">
        <v>0</v>
      </c>
      <c r="M546">
        <v>0</v>
      </c>
      <c r="N546">
        <v>0</v>
      </c>
      <c r="O546">
        <v>4.29</v>
      </c>
      <c r="P546">
        <v>87</v>
      </c>
      <c r="Q546">
        <v>0</v>
      </c>
      <c r="R546">
        <v>0</v>
      </c>
      <c r="S546">
        <v>0</v>
      </c>
      <c r="T546">
        <v>0</v>
      </c>
      <c r="U546">
        <v>1</v>
      </c>
      <c r="V546" t="s">
        <v>23</v>
      </c>
    </row>
    <row r="547" spans="1:22" x14ac:dyDescent="0.25">
      <c r="A547">
        <v>546</v>
      </c>
      <c r="B547">
        <v>0</v>
      </c>
      <c r="C547">
        <v>0</v>
      </c>
      <c r="D547">
        <v>1</v>
      </c>
      <c r="E547">
        <v>0</v>
      </c>
      <c r="F547">
        <v>0</v>
      </c>
      <c r="G547" s="1">
        <v>40925.166712962964</v>
      </c>
      <c r="H547">
        <v>0</v>
      </c>
      <c r="I547">
        <v>0</v>
      </c>
      <c r="J547">
        <v>0</v>
      </c>
      <c r="K547" t="s">
        <v>21</v>
      </c>
      <c r="L547">
        <v>0</v>
      </c>
      <c r="M547">
        <v>0</v>
      </c>
      <c r="N547">
        <v>0</v>
      </c>
      <c r="O547">
        <v>3.3519999999999999</v>
      </c>
      <c r="P547">
        <v>90</v>
      </c>
      <c r="Q547">
        <v>1</v>
      </c>
      <c r="R547">
        <v>0</v>
      </c>
      <c r="S547">
        <v>0</v>
      </c>
      <c r="T547">
        <v>0</v>
      </c>
      <c r="U547">
        <v>1</v>
      </c>
      <c r="V547" t="s">
        <v>23</v>
      </c>
    </row>
    <row r="548" spans="1:22" x14ac:dyDescent="0.25">
      <c r="A548">
        <v>547</v>
      </c>
      <c r="B548">
        <v>0</v>
      </c>
      <c r="C548">
        <v>0</v>
      </c>
      <c r="D548">
        <v>1</v>
      </c>
      <c r="E548">
        <v>0</v>
      </c>
      <c r="F548">
        <v>0</v>
      </c>
      <c r="G548" s="1">
        <v>40925.166712962964</v>
      </c>
      <c r="H548">
        <v>0</v>
      </c>
      <c r="I548">
        <v>0</v>
      </c>
      <c r="J548">
        <v>0</v>
      </c>
      <c r="K548" t="s">
        <v>21</v>
      </c>
      <c r="L548">
        <v>0</v>
      </c>
      <c r="M548">
        <v>0</v>
      </c>
      <c r="N548">
        <v>0</v>
      </c>
      <c r="O548">
        <v>3.9910000000000001</v>
      </c>
      <c r="P548">
        <v>100</v>
      </c>
      <c r="Q548">
        <v>1</v>
      </c>
      <c r="R548">
        <v>0</v>
      </c>
      <c r="S548">
        <v>0</v>
      </c>
      <c r="T548">
        <v>0</v>
      </c>
      <c r="U548">
        <v>1</v>
      </c>
      <c r="V548" t="s">
        <v>23</v>
      </c>
    </row>
    <row r="549" spans="1:22" x14ac:dyDescent="0.25">
      <c r="A549">
        <v>548</v>
      </c>
      <c r="B549">
        <v>0</v>
      </c>
      <c r="C549">
        <v>0</v>
      </c>
      <c r="D549">
        <v>1</v>
      </c>
      <c r="E549">
        <v>0</v>
      </c>
      <c r="F549">
        <v>0</v>
      </c>
      <c r="G549" s="1">
        <v>40925.174398148149</v>
      </c>
      <c r="H549">
        <v>0</v>
      </c>
      <c r="I549">
        <v>0</v>
      </c>
      <c r="J549">
        <v>0</v>
      </c>
      <c r="K549" t="s">
        <v>21</v>
      </c>
      <c r="L549">
        <v>0</v>
      </c>
      <c r="M549">
        <v>0</v>
      </c>
      <c r="N549">
        <v>0</v>
      </c>
      <c r="O549">
        <v>10.5</v>
      </c>
      <c r="P549">
        <v>234</v>
      </c>
      <c r="Q549">
        <v>1</v>
      </c>
      <c r="R549">
        <v>0</v>
      </c>
      <c r="S549">
        <v>0</v>
      </c>
      <c r="T549">
        <v>0</v>
      </c>
      <c r="U549">
        <v>2</v>
      </c>
      <c r="V549" t="s">
        <v>22</v>
      </c>
    </row>
    <row r="550" spans="1:22" x14ac:dyDescent="0.25">
      <c r="A550">
        <v>549</v>
      </c>
      <c r="B550">
        <v>0</v>
      </c>
      <c r="C550">
        <v>1</v>
      </c>
      <c r="D550">
        <v>1</v>
      </c>
      <c r="E550">
        <v>0</v>
      </c>
      <c r="F550">
        <v>0</v>
      </c>
      <c r="G550" s="1">
        <v>40925.20884259259</v>
      </c>
      <c r="H550">
        <v>1</v>
      </c>
      <c r="I550">
        <v>1</v>
      </c>
      <c r="J550">
        <v>0</v>
      </c>
      <c r="K550" t="s">
        <v>21</v>
      </c>
      <c r="L550">
        <v>0</v>
      </c>
      <c r="M550">
        <v>0</v>
      </c>
      <c r="N550">
        <v>0</v>
      </c>
      <c r="O550">
        <v>5.4859999999999998</v>
      </c>
      <c r="P550">
        <v>89</v>
      </c>
      <c r="Q550">
        <v>0</v>
      </c>
      <c r="R550">
        <v>0</v>
      </c>
      <c r="S550">
        <v>0</v>
      </c>
      <c r="T550">
        <v>0</v>
      </c>
      <c r="U550">
        <v>0</v>
      </c>
      <c r="V550" t="s">
        <v>23</v>
      </c>
    </row>
    <row r="551" spans="1:22" x14ac:dyDescent="0.25">
      <c r="A551">
        <v>550</v>
      </c>
      <c r="B551">
        <v>0</v>
      </c>
      <c r="C551">
        <v>0</v>
      </c>
      <c r="D551">
        <v>1</v>
      </c>
      <c r="E551">
        <v>0</v>
      </c>
      <c r="F551">
        <v>0</v>
      </c>
      <c r="G551" s="1">
        <v>40925.248761574076</v>
      </c>
      <c r="H551">
        <v>0</v>
      </c>
      <c r="I551">
        <v>0</v>
      </c>
      <c r="J551">
        <v>0</v>
      </c>
      <c r="K551" t="s">
        <v>21</v>
      </c>
      <c r="L551">
        <v>0</v>
      </c>
      <c r="M551">
        <v>0</v>
      </c>
      <c r="N551">
        <v>0</v>
      </c>
      <c r="O551">
        <v>34.103999999999999</v>
      </c>
      <c r="P551">
        <v>608</v>
      </c>
      <c r="Q551">
        <v>1</v>
      </c>
      <c r="R551">
        <v>0</v>
      </c>
      <c r="S551">
        <v>0</v>
      </c>
      <c r="T551">
        <v>0</v>
      </c>
      <c r="U551">
        <v>0</v>
      </c>
      <c r="V551" t="s">
        <v>23</v>
      </c>
    </row>
    <row r="552" spans="1:22" x14ac:dyDescent="0.25">
      <c r="A552">
        <v>551</v>
      </c>
      <c r="B552">
        <v>0</v>
      </c>
      <c r="C552">
        <v>0</v>
      </c>
      <c r="D552">
        <v>1</v>
      </c>
      <c r="E552">
        <v>0</v>
      </c>
      <c r="F552">
        <v>0</v>
      </c>
      <c r="G552" s="1">
        <v>40925.24927083333</v>
      </c>
      <c r="H552">
        <v>0</v>
      </c>
      <c r="I552">
        <v>0</v>
      </c>
      <c r="J552">
        <v>0</v>
      </c>
      <c r="K552" t="s">
        <v>21</v>
      </c>
      <c r="L552">
        <v>0</v>
      </c>
      <c r="M552">
        <v>0</v>
      </c>
      <c r="N552">
        <v>0</v>
      </c>
      <c r="O552">
        <v>10.564</v>
      </c>
      <c r="P552">
        <v>260</v>
      </c>
      <c r="Q552">
        <v>1</v>
      </c>
      <c r="R552">
        <v>0</v>
      </c>
      <c r="S552">
        <v>0</v>
      </c>
      <c r="T552">
        <v>0</v>
      </c>
      <c r="U552">
        <v>0</v>
      </c>
      <c r="V552" t="s">
        <v>23</v>
      </c>
    </row>
    <row r="553" spans="1:22" x14ac:dyDescent="0.25">
      <c r="A553">
        <v>552</v>
      </c>
      <c r="B553">
        <v>0</v>
      </c>
      <c r="C553">
        <v>0</v>
      </c>
      <c r="D553">
        <v>1</v>
      </c>
      <c r="E553">
        <v>0</v>
      </c>
      <c r="F553">
        <v>0</v>
      </c>
      <c r="G553" s="1">
        <v>40925.276064814818</v>
      </c>
      <c r="H553">
        <v>1</v>
      </c>
      <c r="I553">
        <v>1</v>
      </c>
      <c r="J553">
        <v>0</v>
      </c>
      <c r="K553" t="s">
        <v>21</v>
      </c>
      <c r="L553">
        <v>0</v>
      </c>
      <c r="M553">
        <v>0</v>
      </c>
      <c r="N553">
        <v>0</v>
      </c>
      <c r="O553">
        <v>0.77200000000000002</v>
      </c>
      <c r="P553">
        <v>20</v>
      </c>
      <c r="Q553">
        <v>0</v>
      </c>
      <c r="R553">
        <v>0</v>
      </c>
      <c r="S553">
        <v>0</v>
      </c>
      <c r="T553">
        <v>0</v>
      </c>
      <c r="U553">
        <v>0</v>
      </c>
      <c r="V553" t="s">
        <v>23</v>
      </c>
    </row>
    <row r="554" spans="1:22" x14ac:dyDescent="0.25">
      <c r="A554">
        <v>553</v>
      </c>
      <c r="B554">
        <v>0</v>
      </c>
      <c r="C554">
        <v>0</v>
      </c>
      <c r="D554">
        <v>1</v>
      </c>
      <c r="E554">
        <v>0</v>
      </c>
      <c r="F554">
        <v>0</v>
      </c>
      <c r="G554" s="1">
        <v>40925.282581018517</v>
      </c>
      <c r="H554">
        <v>0</v>
      </c>
      <c r="I554">
        <v>0</v>
      </c>
      <c r="J554">
        <v>0</v>
      </c>
      <c r="K554" t="s">
        <v>21</v>
      </c>
      <c r="L554">
        <v>0</v>
      </c>
      <c r="M554">
        <v>0</v>
      </c>
      <c r="N554">
        <v>0</v>
      </c>
      <c r="O554">
        <v>0.214</v>
      </c>
      <c r="P554">
        <v>12</v>
      </c>
      <c r="Q554">
        <v>0</v>
      </c>
      <c r="R554">
        <v>0</v>
      </c>
      <c r="S554">
        <v>0</v>
      </c>
      <c r="T554">
        <v>0</v>
      </c>
      <c r="U554">
        <v>0</v>
      </c>
      <c r="V554" t="s">
        <v>24</v>
      </c>
    </row>
    <row r="555" spans="1:22" x14ac:dyDescent="0.25">
      <c r="A555">
        <v>554</v>
      </c>
      <c r="B555">
        <v>1</v>
      </c>
      <c r="C555">
        <v>0</v>
      </c>
      <c r="D555">
        <v>1</v>
      </c>
      <c r="E555">
        <v>0</v>
      </c>
      <c r="F555">
        <v>0</v>
      </c>
      <c r="G555" s="1">
        <v>40925.289212962962</v>
      </c>
      <c r="H555">
        <v>0</v>
      </c>
      <c r="I555">
        <v>0</v>
      </c>
      <c r="J555">
        <v>0</v>
      </c>
      <c r="K555" t="s">
        <v>21</v>
      </c>
      <c r="L555">
        <v>0</v>
      </c>
      <c r="M555">
        <v>0</v>
      </c>
      <c r="N555">
        <v>0</v>
      </c>
      <c r="O555">
        <v>0.65200000000000002</v>
      </c>
      <c r="P555">
        <v>11</v>
      </c>
      <c r="Q555">
        <v>1</v>
      </c>
      <c r="R555">
        <v>0</v>
      </c>
      <c r="S555">
        <v>0</v>
      </c>
      <c r="T555">
        <v>0</v>
      </c>
      <c r="U555">
        <v>1</v>
      </c>
      <c r="V555" t="s">
        <v>23</v>
      </c>
    </row>
    <row r="556" spans="1:22" x14ac:dyDescent="0.25">
      <c r="A556">
        <v>555</v>
      </c>
      <c r="B556">
        <v>0</v>
      </c>
      <c r="C556">
        <v>0</v>
      </c>
      <c r="D556">
        <v>1</v>
      </c>
      <c r="E556">
        <v>1</v>
      </c>
      <c r="F556">
        <v>1</v>
      </c>
      <c r="G556" s="1">
        <v>40925.311678240738</v>
      </c>
      <c r="H556">
        <v>0</v>
      </c>
      <c r="I556">
        <v>0</v>
      </c>
      <c r="J556">
        <v>0</v>
      </c>
      <c r="K556" t="s">
        <v>21</v>
      </c>
      <c r="L556">
        <v>0</v>
      </c>
      <c r="M556">
        <v>0</v>
      </c>
      <c r="N556">
        <v>0</v>
      </c>
      <c r="O556">
        <v>7.5460000000000003</v>
      </c>
      <c r="P556">
        <v>205</v>
      </c>
      <c r="Q556">
        <v>1</v>
      </c>
      <c r="R556">
        <v>1</v>
      </c>
      <c r="S556">
        <v>1</v>
      </c>
      <c r="T556">
        <v>0</v>
      </c>
      <c r="U556">
        <v>20</v>
      </c>
      <c r="V556" t="s">
        <v>23</v>
      </c>
    </row>
    <row r="557" spans="1:22" x14ac:dyDescent="0.25">
      <c r="A557">
        <v>556</v>
      </c>
      <c r="B557">
        <v>0</v>
      </c>
      <c r="C557">
        <v>0</v>
      </c>
      <c r="D557">
        <v>1</v>
      </c>
      <c r="E557">
        <v>2</v>
      </c>
      <c r="F557">
        <v>1</v>
      </c>
      <c r="G557" s="1">
        <v>40925.32135416667</v>
      </c>
      <c r="H557">
        <v>2</v>
      </c>
      <c r="I557">
        <v>2</v>
      </c>
      <c r="J557">
        <v>0</v>
      </c>
      <c r="K557" t="s">
        <v>21</v>
      </c>
      <c r="L557">
        <v>0</v>
      </c>
      <c r="M557">
        <v>0</v>
      </c>
      <c r="N557">
        <v>0</v>
      </c>
      <c r="O557">
        <v>14.488</v>
      </c>
      <c r="P557">
        <v>452</v>
      </c>
      <c r="Q557">
        <v>1</v>
      </c>
      <c r="R557">
        <v>1</v>
      </c>
      <c r="S557">
        <v>0</v>
      </c>
      <c r="T557">
        <v>0</v>
      </c>
      <c r="U557">
        <v>11</v>
      </c>
      <c r="V557" t="s">
        <v>22</v>
      </c>
    </row>
    <row r="558" spans="1:22" x14ac:dyDescent="0.25">
      <c r="A558">
        <v>557</v>
      </c>
      <c r="B558">
        <v>0</v>
      </c>
      <c r="C558">
        <v>0</v>
      </c>
      <c r="D558">
        <v>1</v>
      </c>
      <c r="E558">
        <v>0</v>
      </c>
      <c r="F558">
        <v>0</v>
      </c>
      <c r="G558" s="1">
        <v>40925.337083333332</v>
      </c>
      <c r="H558">
        <v>0</v>
      </c>
      <c r="I558">
        <v>0</v>
      </c>
      <c r="J558">
        <v>4</v>
      </c>
      <c r="K558" t="s">
        <v>21</v>
      </c>
      <c r="L558">
        <v>1</v>
      </c>
      <c r="M558">
        <v>0</v>
      </c>
      <c r="N558">
        <v>0</v>
      </c>
      <c r="O558">
        <v>7.6539999999999999</v>
      </c>
      <c r="P558">
        <v>186</v>
      </c>
      <c r="Q558">
        <v>1</v>
      </c>
      <c r="R558">
        <v>0</v>
      </c>
      <c r="S558">
        <v>0</v>
      </c>
      <c r="T558">
        <v>0</v>
      </c>
      <c r="U558">
        <v>5</v>
      </c>
      <c r="V558" t="s">
        <v>23</v>
      </c>
    </row>
    <row r="559" spans="1:22" x14ac:dyDescent="0.25">
      <c r="A559">
        <v>558</v>
      </c>
      <c r="B559">
        <v>0</v>
      </c>
      <c r="C559">
        <v>0</v>
      </c>
      <c r="D559">
        <v>1</v>
      </c>
      <c r="E559">
        <v>64</v>
      </c>
      <c r="F559">
        <v>0</v>
      </c>
      <c r="G559" s="1">
        <v>40925.337395833332</v>
      </c>
      <c r="H559">
        <v>0</v>
      </c>
      <c r="I559">
        <v>0</v>
      </c>
      <c r="J559">
        <v>0</v>
      </c>
      <c r="K559" t="s">
        <v>21</v>
      </c>
      <c r="L559">
        <v>0</v>
      </c>
      <c r="M559">
        <v>0</v>
      </c>
      <c r="N559">
        <v>0</v>
      </c>
      <c r="O559">
        <v>4.766</v>
      </c>
      <c r="P559">
        <v>92</v>
      </c>
      <c r="Q559">
        <v>1</v>
      </c>
      <c r="R559">
        <v>0</v>
      </c>
      <c r="S559">
        <v>0</v>
      </c>
      <c r="T559">
        <v>0</v>
      </c>
      <c r="U559">
        <v>1</v>
      </c>
      <c r="V559" t="s">
        <v>23</v>
      </c>
    </row>
    <row r="560" spans="1:22" x14ac:dyDescent="0.25">
      <c r="A560">
        <v>559</v>
      </c>
      <c r="B560">
        <v>0</v>
      </c>
      <c r="C560">
        <v>0</v>
      </c>
      <c r="D560">
        <v>1</v>
      </c>
      <c r="E560">
        <v>0</v>
      </c>
      <c r="F560">
        <v>0</v>
      </c>
      <c r="G560" s="1">
        <v>40925.339803240742</v>
      </c>
      <c r="H560">
        <v>0</v>
      </c>
      <c r="I560">
        <v>0</v>
      </c>
      <c r="J560">
        <v>0</v>
      </c>
      <c r="K560" t="s">
        <v>21</v>
      </c>
      <c r="L560">
        <v>0</v>
      </c>
      <c r="M560">
        <v>0</v>
      </c>
      <c r="N560">
        <v>0</v>
      </c>
      <c r="O560">
        <v>8.9440000000000008</v>
      </c>
      <c r="P560">
        <v>152</v>
      </c>
      <c r="Q560">
        <v>1</v>
      </c>
      <c r="R560">
        <v>0</v>
      </c>
      <c r="S560">
        <v>0</v>
      </c>
      <c r="T560">
        <v>0</v>
      </c>
      <c r="U560">
        <v>1</v>
      </c>
      <c r="V560" t="s">
        <v>23</v>
      </c>
    </row>
    <row r="561" spans="1:22" x14ac:dyDescent="0.25">
      <c r="A561">
        <v>560</v>
      </c>
      <c r="B561">
        <v>0</v>
      </c>
      <c r="C561">
        <v>0</v>
      </c>
      <c r="D561">
        <v>1</v>
      </c>
      <c r="E561">
        <v>0</v>
      </c>
      <c r="F561">
        <v>0</v>
      </c>
      <c r="G561" s="1">
        <v>40925.397187499999</v>
      </c>
      <c r="H561">
        <v>0</v>
      </c>
      <c r="I561">
        <v>0</v>
      </c>
      <c r="J561">
        <v>0</v>
      </c>
      <c r="K561" t="s">
        <v>21</v>
      </c>
      <c r="L561">
        <v>0</v>
      </c>
      <c r="M561">
        <v>0</v>
      </c>
      <c r="N561">
        <v>0</v>
      </c>
      <c r="O561">
        <v>5.7000000000000002E-2</v>
      </c>
      <c r="P561">
        <v>5</v>
      </c>
      <c r="Q561">
        <v>0</v>
      </c>
      <c r="R561">
        <v>0</v>
      </c>
      <c r="S561">
        <v>0</v>
      </c>
      <c r="T561">
        <v>0</v>
      </c>
      <c r="U561">
        <v>0</v>
      </c>
      <c r="V561" t="s">
        <v>23</v>
      </c>
    </row>
    <row r="562" spans="1:22" x14ac:dyDescent="0.25">
      <c r="A562">
        <v>561</v>
      </c>
      <c r="B562">
        <v>0</v>
      </c>
      <c r="C562">
        <v>0</v>
      </c>
      <c r="D562">
        <v>1</v>
      </c>
      <c r="E562">
        <v>0</v>
      </c>
      <c r="F562">
        <v>0</v>
      </c>
      <c r="G562" s="1">
        <v>40925.412974537037</v>
      </c>
      <c r="H562">
        <v>0</v>
      </c>
      <c r="I562">
        <v>0</v>
      </c>
      <c r="J562">
        <v>4</v>
      </c>
      <c r="K562" t="s">
        <v>21</v>
      </c>
      <c r="L562">
        <v>0</v>
      </c>
      <c r="M562">
        <v>0</v>
      </c>
      <c r="N562">
        <v>0</v>
      </c>
      <c r="O562">
        <v>8.0869999999999997</v>
      </c>
      <c r="P562">
        <v>136</v>
      </c>
      <c r="Q562">
        <v>1</v>
      </c>
      <c r="R562">
        <v>0</v>
      </c>
      <c r="S562">
        <v>1</v>
      </c>
      <c r="T562">
        <v>0</v>
      </c>
      <c r="U562">
        <v>16</v>
      </c>
      <c r="V562" t="s">
        <v>23</v>
      </c>
    </row>
    <row r="563" spans="1:22" x14ac:dyDescent="0.25">
      <c r="A563">
        <v>562</v>
      </c>
      <c r="B563">
        <v>0</v>
      </c>
      <c r="C563">
        <v>0</v>
      </c>
      <c r="D563">
        <v>1</v>
      </c>
      <c r="E563">
        <v>0</v>
      </c>
      <c r="F563">
        <v>0</v>
      </c>
      <c r="G563" s="1">
        <v>40925.436145833337</v>
      </c>
      <c r="H563">
        <v>0</v>
      </c>
      <c r="I563">
        <v>0</v>
      </c>
      <c r="J563">
        <v>0</v>
      </c>
      <c r="K563" t="s">
        <v>21</v>
      </c>
      <c r="L563">
        <v>0</v>
      </c>
      <c r="M563">
        <v>0</v>
      </c>
      <c r="N563">
        <v>0</v>
      </c>
      <c r="O563">
        <v>5.1269999999999998</v>
      </c>
      <c r="P563">
        <v>108</v>
      </c>
      <c r="Q563">
        <v>1</v>
      </c>
      <c r="R563">
        <v>0</v>
      </c>
      <c r="S563">
        <v>0</v>
      </c>
      <c r="T563">
        <v>0</v>
      </c>
      <c r="U563">
        <v>5</v>
      </c>
      <c r="V563" t="s">
        <v>23</v>
      </c>
    </row>
    <row r="564" spans="1:22" x14ac:dyDescent="0.25">
      <c r="A564">
        <v>563</v>
      </c>
      <c r="B564">
        <v>0</v>
      </c>
      <c r="C564">
        <v>0</v>
      </c>
      <c r="D564">
        <v>1</v>
      </c>
      <c r="E564">
        <v>0</v>
      </c>
      <c r="F564">
        <v>0</v>
      </c>
      <c r="G564" s="1">
        <v>40925.436307870368</v>
      </c>
      <c r="H564">
        <v>0</v>
      </c>
      <c r="I564">
        <v>0</v>
      </c>
      <c r="J564">
        <v>0</v>
      </c>
      <c r="K564" t="s">
        <v>21</v>
      </c>
      <c r="L564">
        <v>0</v>
      </c>
      <c r="M564">
        <v>0</v>
      </c>
      <c r="N564">
        <v>0</v>
      </c>
      <c r="O564">
        <v>5.1269999999999998</v>
      </c>
      <c r="P564">
        <v>108</v>
      </c>
      <c r="Q564">
        <v>1</v>
      </c>
      <c r="R564">
        <v>0</v>
      </c>
      <c r="S564">
        <v>0</v>
      </c>
      <c r="T564">
        <v>0</v>
      </c>
      <c r="U564">
        <v>5</v>
      </c>
      <c r="V564" t="s">
        <v>23</v>
      </c>
    </row>
    <row r="565" spans="1:22" x14ac:dyDescent="0.25">
      <c r="A565">
        <v>564</v>
      </c>
      <c r="B565">
        <v>0</v>
      </c>
      <c r="C565">
        <v>1</v>
      </c>
      <c r="D565">
        <v>1</v>
      </c>
      <c r="E565">
        <v>0</v>
      </c>
      <c r="F565">
        <v>0</v>
      </c>
      <c r="G565" s="1">
        <v>40925.445775462962</v>
      </c>
      <c r="H565">
        <v>0</v>
      </c>
      <c r="I565">
        <v>0</v>
      </c>
      <c r="J565">
        <v>0</v>
      </c>
      <c r="K565" t="s">
        <v>21</v>
      </c>
      <c r="L565">
        <v>0</v>
      </c>
      <c r="M565">
        <v>0</v>
      </c>
      <c r="N565">
        <v>0</v>
      </c>
      <c r="O565">
        <v>11.68</v>
      </c>
      <c r="P565">
        <v>178</v>
      </c>
      <c r="Q565">
        <v>0</v>
      </c>
      <c r="R565">
        <v>0</v>
      </c>
      <c r="S565">
        <v>0</v>
      </c>
      <c r="T565">
        <v>0</v>
      </c>
      <c r="U565">
        <v>0</v>
      </c>
      <c r="V565" t="s">
        <v>23</v>
      </c>
    </row>
    <row r="566" spans="1:22" x14ac:dyDescent="0.25">
      <c r="A566">
        <v>565</v>
      </c>
      <c r="B566">
        <v>0</v>
      </c>
      <c r="C566">
        <v>0</v>
      </c>
      <c r="D566">
        <v>1</v>
      </c>
      <c r="E566">
        <v>0</v>
      </c>
      <c r="F566">
        <v>0</v>
      </c>
      <c r="G566" s="1">
        <v>40925.446932870371</v>
      </c>
      <c r="H566">
        <v>0</v>
      </c>
      <c r="I566">
        <v>0</v>
      </c>
      <c r="J566">
        <v>0</v>
      </c>
      <c r="K566" t="s">
        <v>21</v>
      </c>
      <c r="L566">
        <v>0</v>
      </c>
      <c r="M566">
        <v>0</v>
      </c>
      <c r="N566">
        <v>0</v>
      </c>
      <c r="O566">
        <v>6.5919999999999996</v>
      </c>
      <c r="P566">
        <v>135</v>
      </c>
      <c r="Q566">
        <v>1</v>
      </c>
      <c r="R566">
        <v>0</v>
      </c>
      <c r="S566">
        <v>0</v>
      </c>
      <c r="T566">
        <v>0</v>
      </c>
      <c r="U566">
        <v>0</v>
      </c>
      <c r="V566" t="s">
        <v>23</v>
      </c>
    </row>
    <row r="567" spans="1:22" x14ac:dyDescent="0.25">
      <c r="A567">
        <v>566</v>
      </c>
      <c r="B567">
        <v>0</v>
      </c>
      <c r="C567">
        <v>0</v>
      </c>
      <c r="D567">
        <v>1</v>
      </c>
      <c r="E567">
        <v>0</v>
      </c>
      <c r="F567">
        <v>0</v>
      </c>
      <c r="G567" s="1">
        <v>40925.470682870371</v>
      </c>
      <c r="H567">
        <v>0</v>
      </c>
      <c r="I567">
        <v>0</v>
      </c>
      <c r="J567">
        <v>21</v>
      </c>
      <c r="K567" t="s">
        <v>21</v>
      </c>
      <c r="L567">
        <v>0</v>
      </c>
      <c r="M567">
        <v>0</v>
      </c>
      <c r="N567">
        <v>0</v>
      </c>
      <c r="O567">
        <v>16.783000000000001</v>
      </c>
      <c r="P567">
        <v>561</v>
      </c>
      <c r="Q567">
        <v>1</v>
      </c>
      <c r="R567">
        <v>0</v>
      </c>
      <c r="S567">
        <v>0</v>
      </c>
      <c r="T567">
        <v>0</v>
      </c>
      <c r="U567">
        <v>3</v>
      </c>
      <c r="V567" t="s">
        <v>23</v>
      </c>
    </row>
    <row r="568" spans="1:22" x14ac:dyDescent="0.25">
      <c r="A568">
        <v>567</v>
      </c>
      <c r="B568">
        <v>0</v>
      </c>
      <c r="C568">
        <v>0</v>
      </c>
      <c r="D568">
        <v>1</v>
      </c>
      <c r="E568">
        <v>0</v>
      </c>
      <c r="F568">
        <v>0</v>
      </c>
      <c r="G568" s="1">
        <v>40925.480370370373</v>
      </c>
      <c r="H568">
        <v>0</v>
      </c>
      <c r="I568">
        <v>0</v>
      </c>
      <c r="J568">
        <v>0</v>
      </c>
      <c r="K568" t="s">
        <v>21</v>
      </c>
      <c r="L568">
        <v>0</v>
      </c>
      <c r="M568">
        <v>0</v>
      </c>
      <c r="N568">
        <v>0</v>
      </c>
      <c r="O568">
        <v>1.8240000000000001</v>
      </c>
      <c r="P568">
        <v>42</v>
      </c>
      <c r="Q568">
        <v>0</v>
      </c>
      <c r="R568">
        <v>0</v>
      </c>
      <c r="S568">
        <v>0</v>
      </c>
      <c r="T568">
        <v>0</v>
      </c>
      <c r="U568">
        <v>3</v>
      </c>
      <c r="V568" t="s">
        <v>24</v>
      </c>
    </row>
    <row r="569" spans="1:22" x14ac:dyDescent="0.25">
      <c r="A569">
        <v>568</v>
      </c>
      <c r="B569">
        <v>0</v>
      </c>
      <c r="C569">
        <v>0</v>
      </c>
      <c r="D569">
        <v>1</v>
      </c>
      <c r="E569">
        <v>1</v>
      </c>
      <c r="F569">
        <v>1</v>
      </c>
      <c r="G569" s="1">
        <v>40925.483263888891</v>
      </c>
      <c r="H569">
        <v>0</v>
      </c>
      <c r="I569">
        <v>0</v>
      </c>
      <c r="J569">
        <v>0</v>
      </c>
      <c r="K569" t="s">
        <v>21</v>
      </c>
      <c r="L569">
        <v>0</v>
      </c>
      <c r="M569">
        <v>0</v>
      </c>
      <c r="N569">
        <v>0</v>
      </c>
      <c r="O569">
        <v>3.1629999999999998</v>
      </c>
      <c r="P569">
        <v>88</v>
      </c>
      <c r="Q569">
        <v>1</v>
      </c>
      <c r="R569">
        <v>1</v>
      </c>
      <c r="S569">
        <v>0</v>
      </c>
      <c r="T569">
        <v>0</v>
      </c>
      <c r="U569">
        <v>2</v>
      </c>
      <c r="V569" t="s">
        <v>22</v>
      </c>
    </row>
    <row r="570" spans="1:22" x14ac:dyDescent="0.25">
      <c r="A570">
        <v>569</v>
      </c>
      <c r="B570">
        <v>0</v>
      </c>
      <c r="C570">
        <v>0</v>
      </c>
      <c r="D570">
        <v>1</v>
      </c>
      <c r="E570">
        <v>0</v>
      </c>
      <c r="F570">
        <v>1</v>
      </c>
      <c r="G570" s="1">
        <v>40925.511817129627</v>
      </c>
      <c r="H570">
        <v>0</v>
      </c>
      <c r="I570">
        <v>0</v>
      </c>
      <c r="J570">
        <v>0</v>
      </c>
      <c r="K570" t="s">
        <v>21</v>
      </c>
      <c r="L570">
        <v>0</v>
      </c>
      <c r="M570">
        <v>0</v>
      </c>
      <c r="N570">
        <v>0</v>
      </c>
      <c r="O570">
        <v>0.79900000000000004</v>
      </c>
      <c r="P570">
        <v>30</v>
      </c>
      <c r="Q570">
        <v>1</v>
      </c>
      <c r="R570">
        <v>0</v>
      </c>
      <c r="S570">
        <v>0</v>
      </c>
      <c r="T570">
        <v>0</v>
      </c>
      <c r="U570">
        <v>2</v>
      </c>
      <c r="V570" t="s">
        <v>22</v>
      </c>
    </row>
    <row r="571" spans="1:22" x14ac:dyDescent="0.25">
      <c r="A571">
        <v>570</v>
      </c>
      <c r="B571">
        <v>0</v>
      </c>
      <c r="C571">
        <v>0</v>
      </c>
      <c r="D571">
        <v>1</v>
      </c>
      <c r="E571">
        <v>0</v>
      </c>
      <c r="F571">
        <v>1</v>
      </c>
      <c r="G571" s="1">
        <v>40925.534594907411</v>
      </c>
      <c r="H571">
        <v>0</v>
      </c>
      <c r="I571">
        <v>0</v>
      </c>
      <c r="J571">
        <v>0</v>
      </c>
      <c r="K571" t="s">
        <v>21</v>
      </c>
      <c r="L571">
        <v>0</v>
      </c>
      <c r="M571">
        <v>0</v>
      </c>
      <c r="N571">
        <v>0</v>
      </c>
      <c r="O571">
        <v>6.7290000000000001</v>
      </c>
      <c r="P571">
        <v>174</v>
      </c>
      <c r="Q571">
        <v>1</v>
      </c>
      <c r="R571">
        <v>1</v>
      </c>
      <c r="S571">
        <v>0</v>
      </c>
      <c r="T571">
        <v>0</v>
      </c>
      <c r="U571">
        <v>6</v>
      </c>
      <c r="V571" t="s">
        <v>23</v>
      </c>
    </row>
    <row r="572" spans="1:22" x14ac:dyDescent="0.25">
      <c r="A572">
        <v>571</v>
      </c>
      <c r="B572">
        <v>0</v>
      </c>
      <c r="C572">
        <v>0</v>
      </c>
      <c r="D572">
        <v>1</v>
      </c>
      <c r="E572">
        <v>0</v>
      </c>
      <c r="F572">
        <v>1</v>
      </c>
      <c r="G572" s="1">
        <v>40925.538553240738</v>
      </c>
      <c r="H572">
        <v>0</v>
      </c>
      <c r="I572">
        <v>0</v>
      </c>
      <c r="J572">
        <v>0</v>
      </c>
      <c r="K572" t="s">
        <v>21</v>
      </c>
      <c r="L572">
        <v>0</v>
      </c>
      <c r="M572">
        <v>0</v>
      </c>
      <c r="N572">
        <v>0</v>
      </c>
      <c r="O572">
        <v>0.60899999999999999</v>
      </c>
      <c r="P572">
        <v>16</v>
      </c>
      <c r="Q572">
        <v>0</v>
      </c>
      <c r="R572">
        <v>0</v>
      </c>
      <c r="S572">
        <v>0</v>
      </c>
      <c r="T572">
        <v>0</v>
      </c>
      <c r="U572">
        <v>4</v>
      </c>
      <c r="V572" t="s">
        <v>24</v>
      </c>
    </row>
    <row r="573" spans="1:22" x14ac:dyDescent="0.25">
      <c r="A573">
        <v>572</v>
      </c>
      <c r="B573">
        <v>1</v>
      </c>
      <c r="C573">
        <v>0</v>
      </c>
      <c r="D573">
        <v>1</v>
      </c>
      <c r="E573">
        <v>0</v>
      </c>
      <c r="F573">
        <v>0</v>
      </c>
      <c r="G573" s="1">
        <v>40925.571631944447</v>
      </c>
      <c r="H573">
        <v>0</v>
      </c>
      <c r="I573">
        <v>0</v>
      </c>
      <c r="J573">
        <v>0</v>
      </c>
      <c r="K573" t="s">
        <v>21</v>
      </c>
      <c r="L573">
        <v>0</v>
      </c>
      <c r="M573">
        <v>0</v>
      </c>
      <c r="N573">
        <v>0</v>
      </c>
      <c r="O573">
        <v>2.4790000000000001</v>
      </c>
      <c r="P573">
        <v>65</v>
      </c>
      <c r="Q573">
        <v>0</v>
      </c>
      <c r="R573">
        <v>0</v>
      </c>
      <c r="S573">
        <v>0</v>
      </c>
      <c r="T573">
        <v>0</v>
      </c>
      <c r="U573">
        <v>0</v>
      </c>
      <c r="V573" t="s">
        <v>24</v>
      </c>
    </row>
    <row r="574" spans="1:22" x14ac:dyDescent="0.25">
      <c r="A574">
        <v>573</v>
      </c>
      <c r="B574">
        <v>0</v>
      </c>
      <c r="C574">
        <v>0</v>
      </c>
      <c r="D574">
        <v>1</v>
      </c>
      <c r="E574">
        <v>0</v>
      </c>
      <c r="F574">
        <v>1</v>
      </c>
      <c r="G574" s="1">
        <v>40925.580231481479</v>
      </c>
      <c r="H574">
        <v>0</v>
      </c>
      <c r="I574">
        <v>0</v>
      </c>
      <c r="J574">
        <v>0</v>
      </c>
      <c r="K574" t="s">
        <v>21</v>
      </c>
      <c r="L574">
        <v>0</v>
      </c>
      <c r="M574">
        <v>0</v>
      </c>
      <c r="N574">
        <v>0</v>
      </c>
      <c r="O574">
        <v>2.714</v>
      </c>
      <c r="P574">
        <v>71</v>
      </c>
      <c r="Q574">
        <v>1</v>
      </c>
      <c r="R574">
        <v>1</v>
      </c>
      <c r="S574">
        <v>0</v>
      </c>
      <c r="T574">
        <v>0</v>
      </c>
      <c r="U574">
        <v>4</v>
      </c>
      <c r="V574" t="s">
        <v>23</v>
      </c>
    </row>
    <row r="575" spans="1:22" x14ac:dyDescent="0.25">
      <c r="A575">
        <v>574</v>
      </c>
      <c r="B575">
        <v>0</v>
      </c>
      <c r="C575">
        <v>1</v>
      </c>
      <c r="D575">
        <v>1</v>
      </c>
      <c r="E575">
        <v>0</v>
      </c>
      <c r="F575">
        <v>0</v>
      </c>
      <c r="G575" s="1">
        <v>40925.581006944441</v>
      </c>
      <c r="H575">
        <v>0</v>
      </c>
      <c r="I575">
        <v>0</v>
      </c>
      <c r="J575">
        <v>0</v>
      </c>
      <c r="K575" t="s">
        <v>21</v>
      </c>
      <c r="L575">
        <v>0</v>
      </c>
      <c r="M575">
        <v>0</v>
      </c>
      <c r="N575">
        <v>0</v>
      </c>
      <c r="O575">
        <v>7.29</v>
      </c>
      <c r="P575">
        <v>83</v>
      </c>
      <c r="Q575">
        <v>0</v>
      </c>
      <c r="R575">
        <v>0</v>
      </c>
      <c r="S575">
        <v>0</v>
      </c>
      <c r="T575">
        <v>0</v>
      </c>
      <c r="U575">
        <v>0</v>
      </c>
      <c r="V575" t="s">
        <v>22</v>
      </c>
    </row>
    <row r="576" spans="1:22" x14ac:dyDescent="0.25">
      <c r="A576">
        <v>575</v>
      </c>
      <c r="B576">
        <v>0</v>
      </c>
      <c r="C576">
        <v>1</v>
      </c>
      <c r="D576">
        <v>1</v>
      </c>
      <c r="E576">
        <v>0</v>
      </c>
      <c r="F576">
        <v>1</v>
      </c>
      <c r="G576" s="1">
        <v>40925.582615740743</v>
      </c>
      <c r="H576">
        <v>0</v>
      </c>
      <c r="I576">
        <v>1</v>
      </c>
      <c r="J576">
        <v>0</v>
      </c>
      <c r="K576" t="s">
        <v>21</v>
      </c>
      <c r="L576">
        <v>0</v>
      </c>
      <c r="M576">
        <v>0</v>
      </c>
      <c r="N576">
        <v>0</v>
      </c>
      <c r="O576">
        <v>1.139</v>
      </c>
      <c r="P576">
        <v>25</v>
      </c>
      <c r="Q576">
        <v>1</v>
      </c>
      <c r="R576">
        <v>0</v>
      </c>
      <c r="S576">
        <v>0</v>
      </c>
      <c r="T576">
        <v>0</v>
      </c>
      <c r="U576">
        <v>2</v>
      </c>
      <c r="V576" t="s">
        <v>24</v>
      </c>
    </row>
    <row r="577" spans="1:22" x14ac:dyDescent="0.25">
      <c r="A577">
        <v>576</v>
      </c>
      <c r="B577">
        <v>0</v>
      </c>
      <c r="C577">
        <v>0</v>
      </c>
      <c r="D577">
        <v>1</v>
      </c>
      <c r="E577">
        <v>0</v>
      </c>
      <c r="F577">
        <v>1</v>
      </c>
      <c r="G577" s="1">
        <v>40925.586041666669</v>
      </c>
      <c r="H577">
        <v>0</v>
      </c>
      <c r="I577">
        <v>0</v>
      </c>
      <c r="J577">
        <v>0</v>
      </c>
      <c r="K577" t="s">
        <v>21</v>
      </c>
      <c r="L577">
        <v>0</v>
      </c>
      <c r="M577">
        <v>0</v>
      </c>
      <c r="N577">
        <v>0</v>
      </c>
      <c r="O577">
        <v>2.5459999999999998</v>
      </c>
      <c r="P577">
        <v>56</v>
      </c>
      <c r="Q577">
        <v>1</v>
      </c>
      <c r="R577">
        <v>0</v>
      </c>
      <c r="S577">
        <v>0</v>
      </c>
      <c r="T577">
        <v>0</v>
      </c>
      <c r="U577">
        <v>0</v>
      </c>
      <c r="V577" t="s">
        <v>24</v>
      </c>
    </row>
    <row r="578" spans="1:22" x14ac:dyDescent="0.25">
      <c r="A578">
        <v>577</v>
      </c>
      <c r="B578">
        <v>0</v>
      </c>
      <c r="C578">
        <v>0</v>
      </c>
      <c r="D578">
        <v>1</v>
      </c>
      <c r="E578">
        <v>0</v>
      </c>
      <c r="F578">
        <v>1</v>
      </c>
      <c r="G578" s="1">
        <v>40925.586678240739</v>
      </c>
      <c r="H578">
        <v>1</v>
      </c>
      <c r="I578">
        <v>1</v>
      </c>
      <c r="J578">
        <v>0</v>
      </c>
      <c r="K578" t="s">
        <v>21</v>
      </c>
      <c r="L578">
        <v>0</v>
      </c>
      <c r="M578">
        <v>0</v>
      </c>
      <c r="N578">
        <v>0</v>
      </c>
      <c r="O578">
        <v>6.9000000000000006E-2</v>
      </c>
      <c r="P578">
        <v>7</v>
      </c>
      <c r="Q578">
        <v>1</v>
      </c>
      <c r="R578">
        <v>0</v>
      </c>
      <c r="S578">
        <v>0</v>
      </c>
      <c r="T578">
        <v>0</v>
      </c>
      <c r="U578">
        <v>0</v>
      </c>
      <c r="V578" t="s">
        <v>24</v>
      </c>
    </row>
    <row r="579" spans="1:22" x14ac:dyDescent="0.25">
      <c r="A579">
        <v>578</v>
      </c>
      <c r="B579">
        <v>0</v>
      </c>
      <c r="C579">
        <v>1</v>
      </c>
      <c r="D579">
        <v>1</v>
      </c>
      <c r="E579">
        <v>0</v>
      </c>
      <c r="F579">
        <v>1</v>
      </c>
      <c r="G579" s="1">
        <v>40925.592326388891</v>
      </c>
      <c r="H579">
        <v>0</v>
      </c>
      <c r="I579">
        <v>0</v>
      </c>
      <c r="J579">
        <v>0</v>
      </c>
      <c r="K579" t="s">
        <v>21</v>
      </c>
      <c r="L579">
        <v>0</v>
      </c>
      <c r="M579">
        <v>0</v>
      </c>
      <c r="N579">
        <v>0</v>
      </c>
      <c r="O579">
        <v>1.6779999999999999</v>
      </c>
      <c r="P579">
        <v>24</v>
      </c>
      <c r="Q579">
        <v>1</v>
      </c>
      <c r="R579">
        <v>0</v>
      </c>
      <c r="S579">
        <v>0</v>
      </c>
      <c r="T579">
        <v>0</v>
      </c>
      <c r="U579">
        <v>0</v>
      </c>
      <c r="V579" t="s">
        <v>22</v>
      </c>
    </row>
    <row r="580" spans="1:22" x14ac:dyDescent="0.25">
      <c r="A580">
        <v>579</v>
      </c>
      <c r="B580">
        <v>0</v>
      </c>
      <c r="C580">
        <v>0</v>
      </c>
      <c r="D580">
        <v>1</v>
      </c>
      <c r="E580">
        <v>0</v>
      </c>
      <c r="F580">
        <v>0</v>
      </c>
      <c r="G580" s="1">
        <v>40925.596435185187</v>
      </c>
      <c r="H580">
        <v>0</v>
      </c>
      <c r="I580">
        <v>0</v>
      </c>
      <c r="J580">
        <v>0</v>
      </c>
      <c r="K580" t="s">
        <v>21</v>
      </c>
      <c r="L580">
        <v>0</v>
      </c>
      <c r="M580">
        <v>0</v>
      </c>
      <c r="N580">
        <v>0</v>
      </c>
      <c r="O580">
        <v>63.127000000000002</v>
      </c>
      <c r="P580">
        <v>1128</v>
      </c>
      <c r="Q580">
        <v>1</v>
      </c>
      <c r="R580">
        <v>0</v>
      </c>
      <c r="S580">
        <v>0</v>
      </c>
      <c r="T580">
        <v>0</v>
      </c>
      <c r="U580">
        <v>89</v>
      </c>
      <c r="V580" t="s">
        <v>22</v>
      </c>
    </row>
    <row r="581" spans="1:22" x14ac:dyDescent="0.25">
      <c r="A581">
        <v>580</v>
      </c>
      <c r="B581">
        <v>0</v>
      </c>
      <c r="C581">
        <v>0</v>
      </c>
      <c r="D581">
        <v>1</v>
      </c>
      <c r="E581">
        <v>0</v>
      </c>
      <c r="F581">
        <v>1</v>
      </c>
      <c r="G581" s="1">
        <v>40925.60628472222</v>
      </c>
      <c r="H581">
        <v>0</v>
      </c>
      <c r="I581">
        <v>0</v>
      </c>
      <c r="J581">
        <v>0</v>
      </c>
      <c r="K581" t="s">
        <v>21</v>
      </c>
      <c r="L581">
        <v>0</v>
      </c>
      <c r="M581">
        <v>0</v>
      </c>
      <c r="N581">
        <v>0</v>
      </c>
      <c r="O581">
        <v>7.1440000000000001</v>
      </c>
      <c r="P581">
        <v>162</v>
      </c>
      <c r="Q581">
        <v>1</v>
      </c>
      <c r="R581">
        <v>1</v>
      </c>
      <c r="S581">
        <v>0</v>
      </c>
      <c r="T581">
        <v>0</v>
      </c>
      <c r="U581">
        <v>0</v>
      </c>
      <c r="V581" t="s">
        <v>23</v>
      </c>
    </row>
    <row r="582" spans="1:22" x14ac:dyDescent="0.25">
      <c r="A582">
        <v>581</v>
      </c>
      <c r="B582">
        <v>0</v>
      </c>
      <c r="C582">
        <v>0</v>
      </c>
      <c r="D582">
        <v>1</v>
      </c>
      <c r="E582">
        <v>0</v>
      </c>
      <c r="F582">
        <v>1</v>
      </c>
      <c r="G582" s="1">
        <v>40925.625775462962</v>
      </c>
      <c r="H582">
        <v>0</v>
      </c>
      <c r="I582">
        <v>0</v>
      </c>
      <c r="J582">
        <v>0</v>
      </c>
      <c r="K582" t="s">
        <v>21</v>
      </c>
      <c r="L582">
        <v>0</v>
      </c>
      <c r="M582">
        <v>0</v>
      </c>
      <c r="N582">
        <v>0</v>
      </c>
      <c r="O582">
        <v>0.32600000000000001</v>
      </c>
      <c r="P582">
        <v>10</v>
      </c>
      <c r="Q582">
        <v>1</v>
      </c>
      <c r="R582">
        <v>0</v>
      </c>
      <c r="S582">
        <v>0</v>
      </c>
      <c r="T582">
        <v>0</v>
      </c>
      <c r="U582">
        <v>0</v>
      </c>
      <c r="V582" t="s">
        <v>24</v>
      </c>
    </row>
    <row r="583" spans="1:22" x14ac:dyDescent="0.25">
      <c r="A583">
        <v>582</v>
      </c>
      <c r="B583">
        <v>0</v>
      </c>
      <c r="C583">
        <v>0</v>
      </c>
      <c r="D583">
        <v>1</v>
      </c>
      <c r="E583">
        <v>0</v>
      </c>
      <c r="F583">
        <v>0</v>
      </c>
      <c r="G583" s="1">
        <v>40925.649895833332</v>
      </c>
      <c r="H583">
        <v>0</v>
      </c>
      <c r="I583">
        <v>0</v>
      </c>
      <c r="J583">
        <v>12</v>
      </c>
      <c r="K583" t="s">
        <v>21</v>
      </c>
      <c r="L583">
        <v>0</v>
      </c>
      <c r="M583">
        <v>0</v>
      </c>
      <c r="N583">
        <v>0</v>
      </c>
      <c r="O583">
        <v>17.376000000000001</v>
      </c>
      <c r="P583">
        <v>215</v>
      </c>
      <c r="Q583">
        <v>1</v>
      </c>
      <c r="R583">
        <v>0</v>
      </c>
      <c r="S583">
        <v>1</v>
      </c>
      <c r="T583">
        <v>0</v>
      </c>
      <c r="U583">
        <v>18</v>
      </c>
      <c r="V583" t="s">
        <v>23</v>
      </c>
    </row>
    <row r="584" spans="1:22" x14ac:dyDescent="0.25">
      <c r="A584">
        <v>583</v>
      </c>
      <c r="B584">
        <v>1</v>
      </c>
      <c r="C584">
        <v>0</v>
      </c>
      <c r="D584">
        <v>1</v>
      </c>
      <c r="E584">
        <v>0</v>
      </c>
      <c r="F584">
        <v>0</v>
      </c>
      <c r="G584" s="1">
        <v>40925.693009259259</v>
      </c>
      <c r="H584">
        <v>0</v>
      </c>
      <c r="I584">
        <v>0</v>
      </c>
      <c r="J584">
        <v>0</v>
      </c>
      <c r="K584" t="s">
        <v>21</v>
      </c>
      <c r="L584">
        <v>0</v>
      </c>
      <c r="M584">
        <v>0</v>
      </c>
      <c r="N584">
        <v>0</v>
      </c>
      <c r="O584">
        <v>43.475999999999999</v>
      </c>
      <c r="P584">
        <v>751</v>
      </c>
      <c r="Q584">
        <v>1</v>
      </c>
      <c r="R584">
        <v>0</v>
      </c>
      <c r="S584">
        <v>0</v>
      </c>
      <c r="T584">
        <v>0</v>
      </c>
      <c r="U584">
        <v>2</v>
      </c>
      <c r="V584" t="s">
        <v>22</v>
      </c>
    </row>
    <row r="585" spans="1:22" x14ac:dyDescent="0.25">
      <c r="A585">
        <v>584</v>
      </c>
      <c r="B585">
        <v>0</v>
      </c>
      <c r="C585">
        <v>0</v>
      </c>
      <c r="D585">
        <v>1</v>
      </c>
      <c r="E585">
        <v>0</v>
      </c>
      <c r="F585">
        <v>0</v>
      </c>
      <c r="G585" s="1">
        <v>40925.70653935185</v>
      </c>
      <c r="H585">
        <v>0</v>
      </c>
      <c r="I585">
        <v>1</v>
      </c>
      <c r="J585">
        <v>0</v>
      </c>
      <c r="K585" t="s">
        <v>21</v>
      </c>
      <c r="L585">
        <v>0</v>
      </c>
      <c r="M585">
        <v>0</v>
      </c>
      <c r="N585">
        <v>0</v>
      </c>
      <c r="O585">
        <v>13.452999999999999</v>
      </c>
      <c r="P585">
        <v>163</v>
      </c>
      <c r="Q585">
        <v>1</v>
      </c>
      <c r="R585">
        <v>0</v>
      </c>
      <c r="S585">
        <v>0</v>
      </c>
      <c r="T585">
        <v>0</v>
      </c>
      <c r="U585">
        <v>4</v>
      </c>
      <c r="V585" t="s">
        <v>23</v>
      </c>
    </row>
    <row r="586" spans="1:22" x14ac:dyDescent="0.25">
      <c r="A586">
        <v>585</v>
      </c>
      <c r="B586">
        <v>1</v>
      </c>
      <c r="C586">
        <v>0</v>
      </c>
      <c r="D586">
        <v>1</v>
      </c>
      <c r="E586">
        <v>0</v>
      </c>
      <c r="F586">
        <v>0</v>
      </c>
      <c r="G586" s="1">
        <v>40925.7268287037</v>
      </c>
      <c r="H586">
        <v>0</v>
      </c>
      <c r="I586">
        <v>0</v>
      </c>
      <c r="J586">
        <v>0</v>
      </c>
      <c r="K586" t="s">
        <v>21</v>
      </c>
      <c r="L586">
        <v>0</v>
      </c>
      <c r="M586">
        <v>0</v>
      </c>
      <c r="N586">
        <v>0</v>
      </c>
      <c r="O586">
        <v>6.1150000000000002</v>
      </c>
      <c r="P586">
        <v>147</v>
      </c>
      <c r="Q586">
        <v>1</v>
      </c>
      <c r="R586">
        <v>0</v>
      </c>
      <c r="S586">
        <v>0</v>
      </c>
      <c r="T586">
        <v>0</v>
      </c>
      <c r="U586">
        <v>5</v>
      </c>
      <c r="V586" t="s">
        <v>24</v>
      </c>
    </row>
    <row r="587" spans="1:22" x14ac:dyDescent="0.25">
      <c r="A587">
        <v>586</v>
      </c>
      <c r="B587">
        <v>0</v>
      </c>
      <c r="C587">
        <v>1</v>
      </c>
      <c r="D587">
        <v>1</v>
      </c>
      <c r="E587">
        <v>0</v>
      </c>
      <c r="F587">
        <v>0</v>
      </c>
      <c r="G587" s="1">
        <v>40925.786620370367</v>
      </c>
      <c r="H587">
        <v>0</v>
      </c>
      <c r="I587">
        <v>0</v>
      </c>
      <c r="J587">
        <v>0</v>
      </c>
      <c r="K587" t="s">
        <v>21</v>
      </c>
      <c r="L587">
        <v>0</v>
      </c>
      <c r="M587">
        <v>0</v>
      </c>
      <c r="N587">
        <v>0</v>
      </c>
      <c r="O587">
        <v>4.327</v>
      </c>
      <c r="P587">
        <v>49</v>
      </c>
      <c r="Q587">
        <v>0</v>
      </c>
      <c r="R587">
        <v>0</v>
      </c>
      <c r="S587">
        <v>0</v>
      </c>
      <c r="T587">
        <v>0</v>
      </c>
      <c r="U587">
        <v>0</v>
      </c>
      <c r="V587" t="s">
        <v>23</v>
      </c>
    </row>
    <row r="588" spans="1:22" x14ac:dyDescent="0.25">
      <c r="A588">
        <v>587</v>
      </c>
      <c r="B588">
        <v>0</v>
      </c>
      <c r="C588">
        <v>1</v>
      </c>
      <c r="D588">
        <v>1</v>
      </c>
      <c r="E588">
        <v>0</v>
      </c>
      <c r="F588">
        <v>1</v>
      </c>
      <c r="G588" s="1">
        <v>40925.840277777781</v>
      </c>
      <c r="H588">
        <v>0</v>
      </c>
      <c r="I588">
        <v>0</v>
      </c>
      <c r="J588">
        <v>0</v>
      </c>
      <c r="K588" t="s">
        <v>21</v>
      </c>
      <c r="L588">
        <v>0</v>
      </c>
      <c r="M588">
        <v>0</v>
      </c>
      <c r="N588">
        <v>0</v>
      </c>
      <c r="O588">
        <v>0.36499999999999999</v>
      </c>
      <c r="P588">
        <v>11</v>
      </c>
      <c r="Q588">
        <v>1</v>
      </c>
      <c r="R588">
        <v>0</v>
      </c>
      <c r="S588">
        <v>0</v>
      </c>
      <c r="T588">
        <v>0</v>
      </c>
      <c r="U588">
        <v>0</v>
      </c>
      <c r="V588" t="s">
        <v>24</v>
      </c>
    </row>
    <row r="589" spans="1:22" x14ac:dyDescent="0.25">
      <c r="A589">
        <v>588</v>
      </c>
      <c r="B589">
        <v>0</v>
      </c>
      <c r="C589">
        <v>0</v>
      </c>
      <c r="D589">
        <v>1</v>
      </c>
      <c r="E589">
        <v>1</v>
      </c>
      <c r="F589">
        <v>1</v>
      </c>
      <c r="G589" s="1">
        <v>40925.84710648148</v>
      </c>
      <c r="H589">
        <v>0</v>
      </c>
      <c r="I589">
        <v>1</v>
      </c>
      <c r="J589">
        <v>0</v>
      </c>
      <c r="K589" t="s">
        <v>21</v>
      </c>
      <c r="L589">
        <v>0</v>
      </c>
      <c r="M589">
        <v>0</v>
      </c>
      <c r="N589">
        <v>0</v>
      </c>
      <c r="O589">
        <v>35.299999999999997</v>
      </c>
      <c r="P589">
        <v>1052</v>
      </c>
      <c r="Q589">
        <v>0</v>
      </c>
      <c r="R589">
        <v>1</v>
      </c>
      <c r="S589">
        <v>0</v>
      </c>
      <c r="T589">
        <v>0</v>
      </c>
      <c r="U589">
        <v>2</v>
      </c>
      <c r="V589" t="s">
        <v>23</v>
      </c>
    </row>
    <row r="590" spans="1:22" x14ac:dyDescent="0.25">
      <c r="A590">
        <v>589</v>
      </c>
      <c r="B590">
        <v>0</v>
      </c>
      <c r="C590">
        <v>0</v>
      </c>
      <c r="D590">
        <v>1</v>
      </c>
      <c r="E590">
        <v>0</v>
      </c>
      <c r="F590">
        <v>0</v>
      </c>
      <c r="G590" s="1">
        <v>40925.847581018519</v>
      </c>
      <c r="H590">
        <v>0</v>
      </c>
      <c r="I590">
        <v>0</v>
      </c>
      <c r="J590">
        <v>11</v>
      </c>
      <c r="K590" t="s">
        <v>21</v>
      </c>
      <c r="L590">
        <v>0</v>
      </c>
      <c r="M590">
        <v>0</v>
      </c>
      <c r="N590">
        <v>0</v>
      </c>
      <c r="O590">
        <v>15.602</v>
      </c>
      <c r="P590">
        <v>350</v>
      </c>
      <c r="Q590">
        <v>1</v>
      </c>
      <c r="R590">
        <v>0</v>
      </c>
      <c r="S590">
        <v>1</v>
      </c>
      <c r="T590">
        <v>0</v>
      </c>
      <c r="U590">
        <v>2</v>
      </c>
      <c r="V590" t="s">
        <v>23</v>
      </c>
    </row>
    <row r="591" spans="1:22" x14ac:dyDescent="0.25">
      <c r="A591">
        <v>590</v>
      </c>
      <c r="B591">
        <v>0</v>
      </c>
      <c r="C591">
        <v>1</v>
      </c>
      <c r="D591">
        <v>1</v>
      </c>
      <c r="E591">
        <v>0</v>
      </c>
      <c r="F591">
        <v>0</v>
      </c>
      <c r="G591" s="1">
        <v>40925.878310185188</v>
      </c>
      <c r="H591">
        <v>0</v>
      </c>
      <c r="I591">
        <v>0</v>
      </c>
      <c r="J591">
        <v>0</v>
      </c>
      <c r="K591" t="s">
        <v>21</v>
      </c>
      <c r="L591">
        <v>0</v>
      </c>
      <c r="M591">
        <v>0</v>
      </c>
      <c r="N591">
        <v>0</v>
      </c>
      <c r="O591">
        <v>0.95399999999999996</v>
      </c>
      <c r="P591">
        <v>21</v>
      </c>
      <c r="Q591">
        <v>0</v>
      </c>
      <c r="R591">
        <v>0</v>
      </c>
      <c r="S591">
        <v>0</v>
      </c>
      <c r="T591">
        <v>0</v>
      </c>
      <c r="U591">
        <v>0</v>
      </c>
      <c r="V591" t="s">
        <v>23</v>
      </c>
    </row>
    <row r="592" spans="1:22" x14ac:dyDescent="0.25">
      <c r="A592">
        <v>591</v>
      </c>
      <c r="B592">
        <v>0</v>
      </c>
      <c r="C592">
        <v>0</v>
      </c>
      <c r="D592">
        <v>1</v>
      </c>
      <c r="E592">
        <v>0</v>
      </c>
      <c r="F592">
        <v>0</v>
      </c>
      <c r="G592" s="1">
        <v>40925.918634259258</v>
      </c>
      <c r="H592">
        <v>0</v>
      </c>
      <c r="I592">
        <v>0</v>
      </c>
      <c r="J592">
        <v>1</v>
      </c>
      <c r="K592" t="s">
        <v>21</v>
      </c>
      <c r="L592">
        <v>0</v>
      </c>
      <c r="M592">
        <v>0</v>
      </c>
      <c r="N592">
        <v>0</v>
      </c>
      <c r="O592">
        <v>1.1830000000000001</v>
      </c>
      <c r="P592">
        <v>32</v>
      </c>
      <c r="Q592">
        <v>0</v>
      </c>
      <c r="R592">
        <v>0</v>
      </c>
      <c r="S592">
        <v>0</v>
      </c>
      <c r="T592">
        <v>0</v>
      </c>
      <c r="U592">
        <v>0</v>
      </c>
      <c r="V592" t="s">
        <v>23</v>
      </c>
    </row>
    <row r="593" spans="1:22" x14ac:dyDescent="0.25">
      <c r="A593">
        <v>592</v>
      </c>
      <c r="B593">
        <v>0</v>
      </c>
      <c r="C593">
        <v>0</v>
      </c>
      <c r="D593">
        <v>1</v>
      </c>
      <c r="E593">
        <v>0</v>
      </c>
      <c r="F593">
        <v>0</v>
      </c>
      <c r="G593" s="1">
        <v>40925.918715277781</v>
      </c>
      <c r="H593">
        <v>0</v>
      </c>
      <c r="I593">
        <v>0</v>
      </c>
      <c r="J593">
        <v>4</v>
      </c>
      <c r="K593" t="s">
        <v>21</v>
      </c>
      <c r="L593">
        <v>0</v>
      </c>
      <c r="M593">
        <v>0</v>
      </c>
      <c r="N593">
        <v>0</v>
      </c>
      <c r="O593">
        <v>4.4459999999999997</v>
      </c>
      <c r="P593">
        <v>87</v>
      </c>
      <c r="Q593">
        <v>0</v>
      </c>
      <c r="R593">
        <v>0</v>
      </c>
      <c r="S593">
        <v>0</v>
      </c>
      <c r="T593">
        <v>0</v>
      </c>
      <c r="U593">
        <v>1</v>
      </c>
      <c r="V593" t="s">
        <v>23</v>
      </c>
    </row>
    <row r="594" spans="1:22" x14ac:dyDescent="0.25">
      <c r="A594">
        <v>593</v>
      </c>
      <c r="B594">
        <v>0</v>
      </c>
      <c r="C594">
        <v>0</v>
      </c>
      <c r="D594">
        <v>1</v>
      </c>
      <c r="E594">
        <v>1</v>
      </c>
      <c r="F594">
        <v>1</v>
      </c>
      <c r="G594" s="1">
        <v>40925.970752314817</v>
      </c>
      <c r="H594">
        <v>0</v>
      </c>
      <c r="I594">
        <v>0</v>
      </c>
      <c r="J594">
        <v>0</v>
      </c>
      <c r="K594" t="s">
        <v>21</v>
      </c>
      <c r="L594">
        <v>0</v>
      </c>
      <c r="M594">
        <v>0</v>
      </c>
      <c r="N594">
        <v>0</v>
      </c>
      <c r="O594">
        <v>2.5390000000000001</v>
      </c>
      <c r="P594">
        <v>87</v>
      </c>
      <c r="Q594">
        <v>1</v>
      </c>
      <c r="R594">
        <v>1</v>
      </c>
      <c r="S594">
        <v>0</v>
      </c>
      <c r="T594">
        <v>0</v>
      </c>
      <c r="U594">
        <v>0</v>
      </c>
      <c r="V594" t="s">
        <v>22</v>
      </c>
    </row>
    <row r="595" spans="1:22" x14ac:dyDescent="0.25">
      <c r="A595">
        <v>594</v>
      </c>
      <c r="B595">
        <v>0</v>
      </c>
      <c r="C595">
        <v>0</v>
      </c>
      <c r="D595">
        <v>1</v>
      </c>
      <c r="E595">
        <v>0</v>
      </c>
      <c r="F595">
        <v>1</v>
      </c>
      <c r="G595" s="1">
        <v>40926.153761574074</v>
      </c>
      <c r="H595">
        <v>0</v>
      </c>
      <c r="I595">
        <v>0</v>
      </c>
      <c r="J595">
        <v>0</v>
      </c>
      <c r="K595" t="s">
        <v>21</v>
      </c>
      <c r="L595">
        <v>0</v>
      </c>
      <c r="M595">
        <v>0</v>
      </c>
      <c r="N595">
        <v>0</v>
      </c>
      <c r="O595">
        <v>0.65800000000000003</v>
      </c>
      <c r="P595">
        <v>36</v>
      </c>
      <c r="Q595">
        <v>0</v>
      </c>
      <c r="R595">
        <v>1</v>
      </c>
      <c r="S595">
        <v>0</v>
      </c>
      <c r="T595">
        <v>0</v>
      </c>
      <c r="U595">
        <v>2</v>
      </c>
      <c r="V595" t="s">
        <v>24</v>
      </c>
    </row>
    <row r="596" spans="1:22" x14ac:dyDescent="0.25">
      <c r="A596">
        <v>595</v>
      </c>
      <c r="B596">
        <v>0</v>
      </c>
      <c r="C596">
        <v>0</v>
      </c>
      <c r="D596">
        <v>1</v>
      </c>
      <c r="E596">
        <v>0</v>
      </c>
      <c r="F596">
        <v>0</v>
      </c>
      <c r="G596" s="1">
        <v>40926.171296296299</v>
      </c>
      <c r="H596">
        <v>0</v>
      </c>
      <c r="I596">
        <v>0</v>
      </c>
      <c r="J596">
        <v>0</v>
      </c>
      <c r="K596" t="s">
        <v>21</v>
      </c>
      <c r="L596">
        <v>0</v>
      </c>
      <c r="M596">
        <v>0</v>
      </c>
      <c r="N596">
        <v>0</v>
      </c>
      <c r="O596">
        <v>6.3280000000000003</v>
      </c>
      <c r="P596">
        <v>128</v>
      </c>
      <c r="Q596">
        <v>1</v>
      </c>
      <c r="R596">
        <v>0</v>
      </c>
      <c r="S596">
        <v>0</v>
      </c>
      <c r="T596">
        <v>0</v>
      </c>
      <c r="U596">
        <v>4</v>
      </c>
      <c r="V596" t="s">
        <v>23</v>
      </c>
    </row>
    <row r="597" spans="1:22" x14ac:dyDescent="0.25">
      <c r="A597">
        <v>596</v>
      </c>
      <c r="B597">
        <v>0</v>
      </c>
      <c r="C597">
        <v>1</v>
      </c>
      <c r="D597">
        <v>1</v>
      </c>
      <c r="E597">
        <v>0</v>
      </c>
      <c r="F597">
        <v>0</v>
      </c>
      <c r="G597" s="1">
        <v>40926.201550925929</v>
      </c>
      <c r="H597">
        <v>0</v>
      </c>
      <c r="I597">
        <v>0</v>
      </c>
      <c r="J597">
        <v>0</v>
      </c>
      <c r="K597" t="s">
        <v>21</v>
      </c>
      <c r="L597">
        <v>0</v>
      </c>
      <c r="M597">
        <v>0</v>
      </c>
      <c r="N597">
        <v>0</v>
      </c>
      <c r="O597">
        <v>1.1080000000000001</v>
      </c>
      <c r="P597">
        <v>17</v>
      </c>
      <c r="Q597">
        <v>1</v>
      </c>
      <c r="R597">
        <v>0</v>
      </c>
      <c r="S597">
        <v>0</v>
      </c>
      <c r="T597">
        <v>0</v>
      </c>
      <c r="U597">
        <v>0</v>
      </c>
      <c r="V597" t="s">
        <v>22</v>
      </c>
    </row>
    <row r="598" spans="1:22" x14ac:dyDescent="0.25">
      <c r="A598">
        <v>597</v>
      </c>
      <c r="B598">
        <v>0</v>
      </c>
      <c r="C598">
        <v>0</v>
      </c>
      <c r="D598">
        <v>1</v>
      </c>
      <c r="E598">
        <v>0</v>
      </c>
      <c r="F598">
        <v>0</v>
      </c>
      <c r="G598" s="1">
        <v>40926.202962962961</v>
      </c>
      <c r="H598">
        <v>0</v>
      </c>
      <c r="I598">
        <v>0</v>
      </c>
      <c r="J598">
        <v>0</v>
      </c>
      <c r="K598" t="s">
        <v>21</v>
      </c>
      <c r="L598">
        <v>0</v>
      </c>
      <c r="M598">
        <v>0</v>
      </c>
      <c r="N598">
        <v>0</v>
      </c>
      <c r="O598">
        <v>8.6639999999999997</v>
      </c>
      <c r="P598">
        <v>211</v>
      </c>
      <c r="Q598">
        <v>1</v>
      </c>
      <c r="R598">
        <v>0</v>
      </c>
      <c r="S598">
        <v>0</v>
      </c>
      <c r="T598">
        <v>0</v>
      </c>
      <c r="U598">
        <v>1</v>
      </c>
      <c r="V598" t="s">
        <v>23</v>
      </c>
    </row>
    <row r="599" spans="1:22" x14ac:dyDescent="0.25">
      <c r="A599">
        <v>598</v>
      </c>
      <c r="B599">
        <v>0</v>
      </c>
      <c r="C599">
        <v>0</v>
      </c>
      <c r="D599">
        <v>1</v>
      </c>
      <c r="E599">
        <v>0</v>
      </c>
      <c r="F599">
        <v>1</v>
      </c>
      <c r="G599" s="1">
        <v>40926.215891203705</v>
      </c>
      <c r="H599">
        <v>0</v>
      </c>
      <c r="I599">
        <v>0</v>
      </c>
      <c r="J599">
        <v>14</v>
      </c>
      <c r="K599" t="s">
        <v>21</v>
      </c>
      <c r="L599">
        <v>0</v>
      </c>
      <c r="M599">
        <v>0</v>
      </c>
      <c r="N599">
        <v>0</v>
      </c>
      <c r="O599">
        <v>41.073</v>
      </c>
      <c r="P599">
        <v>983</v>
      </c>
      <c r="Q599">
        <v>1</v>
      </c>
      <c r="R599">
        <v>0</v>
      </c>
      <c r="S599">
        <v>0</v>
      </c>
      <c r="T599">
        <v>0</v>
      </c>
      <c r="U599">
        <v>2</v>
      </c>
      <c r="V599" t="s">
        <v>22</v>
      </c>
    </row>
    <row r="600" spans="1:22" x14ac:dyDescent="0.25">
      <c r="A600">
        <v>599</v>
      </c>
      <c r="B600">
        <v>0</v>
      </c>
      <c r="C600">
        <v>0</v>
      </c>
      <c r="D600">
        <v>1</v>
      </c>
      <c r="E600">
        <v>0</v>
      </c>
      <c r="F600">
        <v>1</v>
      </c>
      <c r="G600" s="1">
        <v>40926.224085648151</v>
      </c>
      <c r="H600">
        <v>0</v>
      </c>
      <c r="I600">
        <v>0</v>
      </c>
      <c r="J600">
        <v>0</v>
      </c>
      <c r="K600" t="s">
        <v>21</v>
      </c>
      <c r="L600">
        <v>0</v>
      </c>
      <c r="M600">
        <v>0</v>
      </c>
      <c r="N600">
        <v>0</v>
      </c>
      <c r="O600">
        <v>10.183</v>
      </c>
      <c r="P600">
        <v>267</v>
      </c>
      <c r="Q600">
        <v>1</v>
      </c>
      <c r="R600">
        <v>1</v>
      </c>
      <c r="S600">
        <v>1</v>
      </c>
      <c r="T600">
        <v>0</v>
      </c>
      <c r="U600">
        <v>26</v>
      </c>
      <c r="V600" t="s">
        <v>23</v>
      </c>
    </row>
    <row r="601" spans="1:22" x14ac:dyDescent="0.25">
      <c r="A601">
        <v>600</v>
      </c>
      <c r="B601">
        <v>0</v>
      </c>
      <c r="C601">
        <v>1</v>
      </c>
      <c r="D601">
        <v>1</v>
      </c>
      <c r="E601">
        <v>0</v>
      </c>
      <c r="F601">
        <v>0</v>
      </c>
      <c r="G601" s="1">
        <v>40926.23846064815</v>
      </c>
      <c r="H601">
        <v>0</v>
      </c>
      <c r="I601">
        <v>0</v>
      </c>
      <c r="J601">
        <v>0</v>
      </c>
      <c r="K601" t="s">
        <v>21</v>
      </c>
      <c r="L601">
        <v>0</v>
      </c>
      <c r="M601">
        <v>0</v>
      </c>
      <c r="N601">
        <v>0</v>
      </c>
      <c r="O601">
        <v>3.4009999999999998</v>
      </c>
      <c r="P601">
        <v>59</v>
      </c>
      <c r="Q601">
        <v>0</v>
      </c>
      <c r="R601">
        <v>0</v>
      </c>
      <c r="S601">
        <v>0</v>
      </c>
      <c r="T601">
        <v>0</v>
      </c>
      <c r="U601">
        <v>0</v>
      </c>
      <c r="V601" t="s">
        <v>23</v>
      </c>
    </row>
    <row r="602" spans="1:22" x14ac:dyDescent="0.25">
      <c r="A602">
        <v>601</v>
      </c>
      <c r="B602">
        <v>0</v>
      </c>
      <c r="C602">
        <v>1</v>
      </c>
      <c r="D602">
        <v>1</v>
      </c>
      <c r="E602">
        <v>0</v>
      </c>
      <c r="F602">
        <v>0</v>
      </c>
      <c r="G602" s="1">
        <v>40926.242164351854</v>
      </c>
      <c r="H602">
        <v>0</v>
      </c>
      <c r="I602">
        <v>0</v>
      </c>
      <c r="J602">
        <v>0</v>
      </c>
      <c r="K602" t="s">
        <v>21</v>
      </c>
      <c r="L602">
        <v>0</v>
      </c>
      <c r="M602">
        <v>0</v>
      </c>
      <c r="N602">
        <v>0</v>
      </c>
      <c r="O602">
        <v>1.2390000000000001</v>
      </c>
      <c r="P602">
        <v>29</v>
      </c>
      <c r="Q602">
        <v>0</v>
      </c>
      <c r="R602">
        <v>0</v>
      </c>
      <c r="S602">
        <v>0</v>
      </c>
      <c r="T602">
        <v>0</v>
      </c>
      <c r="U602">
        <v>0</v>
      </c>
      <c r="V602" t="s">
        <v>23</v>
      </c>
    </row>
    <row r="603" spans="1:22" x14ac:dyDescent="0.25">
      <c r="A603">
        <v>602</v>
      </c>
      <c r="B603">
        <v>0</v>
      </c>
      <c r="C603">
        <v>0</v>
      </c>
      <c r="D603">
        <v>1</v>
      </c>
      <c r="E603">
        <v>0</v>
      </c>
      <c r="F603">
        <v>0</v>
      </c>
      <c r="G603" s="1">
        <v>40926.245625000003</v>
      </c>
      <c r="H603">
        <v>0</v>
      </c>
      <c r="I603">
        <v>0</v>
      </c>
      <c r="J603">
        <v>0</v>
      </c>
      <c r="K603" t="s">
        <v>21</v>
      </c>
      <c r="L603">
        <v>0</v>
      </c>
      <c r="M603">
        <v>0</v>
      </c>
      <c r="N603">
        <v>0</v>
      </c>
      <c r="O603">
        <v>0.22600000000000001</v>
      </c>
      <c r="P603">
        <v>12</v>
      </c>
      <c r="Q603">
        <v>0</v>
      </c>
      <c r="R603">
        <v>0</v>
      </c>
      <c r="S603">
        <v>0</v>
      </c>
      <c r="T603">
        <v>0</v>
      </c>
      <c r="U603">
        <v>0</v>
      </c>
      <c r="V603" t="s">
        <v>24</v>
      </c>
    </row>
    <row r="604" spans="1:22" x14ac:dyDescent="0.25">
      <c r="A604">
        <v>603</v>
      </c>
      <c r="B604">
        <v>0</v>
      </c>
      <c r="C604">
        <v>0</v>
      </c>
      <c r="D604">
        <v>1</v>
      </c>
      <c r="E604">
        <v>0</v>
      </c>
      <c r="F604">
        <v>0</v>
      </c>
      <c r="G604" s="1">
        <v>40926.245729166665</v>
      </c>
      <c r="H604">
        <v>0</v>
      </c>
      <c r="I604">
        <v>0</v>
      </c>
      <c r="J604">
        <v>0</v>
      </c>
      <c r="K604" t="s">
        <v>21</v>
      </c>
      <c r="L604">
        <v>0</v>
      </c>
      <c r="M604">
        <v>0</v>
      </c>
      <c r="N604">
        <v>0</v>
      </c>
      <c r="O604">
        <v>6.9029999999999996</v>
      </c>
      <c r="P604">
        <v>195</v>
      </c>
      <c r="Q604">
        <v>1</v>
      </c>
      <c r="R604">
        <v>0</v>
      </c>
      <c r="S604">
        <v>0</v>
      </c>
      <c r="T604">
        <v>0</v>
      </c>
      <c r="U604">
        <v>0</v>
      </c>
      <c r="V604" t="s">
        <v>23</v>
      </c>
    </row>
    <row r="605" spans="1:22" x14ac:dyDescent="0.25">
      <c r="A605">
        <v>604</v>
      </c>
      <c r="B605">
        <v>0</v>
      </c>
      <c r="C605">
        <v>0</v>
      </c>
      <c r="D605">
        <v>1</v>
      </c>
      <c r="E605">
        <v>0</v>
      </c>
      <c r="F605">
        <v>1</v>
      </c>
      <c r="G605" s="1">
        <v>40926.251354166663</v>
      </c>
      <c r="H605">
        <v>0</v>
      </c>
      <c r="I605">
        <v>0</v>
      </c>
      <c r="J605">
        <v>0</v>
      </c>
      <c r="K605" t="s">
        <v>21</v>
      </c>
      <c r="L605">
        <v>0</v>
      </c>
      <c r="M605">
        <v>0</v>
      </c>
      <c r="N605">
        <v>0</v>
      </c>
      <c r="O605">
        <v>6.9189999999999996</v>
      </c>
      <c r="P605">
        <v>256</v>
      </c>
      <c r="Q605">
        <v>1</v>
      </c>
      <c r="R605">
        <v>1</v>
      </c>
      <c r="S605">
        <v>0</v>
      </c>
      <c r="T605">
        <v>0</v>
      </c>
      <c r="U605">
        <v>9</v>
      </c>
      <c r="V605" t="s">
        <v>22</v>
      </c>
    </row>
    <row r="606" spans="1:22" x14ac:dyDescent="0.25">
      <c r="A606">
        <v>605</v>
      </c>
      <c r="B606">
        <v>0</v>
      </c>
      <c r="C606">
        <v>0</v>
      </c>
      <c r="D606">
        <v>1</v>
      </c>
      <c r="E606">
        <v>0</v>
      </c>
      <c r="F606">
        <v>0</v>
      </c>
      <c r="G606" s="1">
        <v>40926.260613425926</v>
      </c>
      <c r="H606">
        <v>0</v>
      </c>
      <c r="I606">
        <v>0</v>
      </c>
      <c r="J606">
        <v>4</v>
      </c>
      <c r="K606" t="s">
        <v>21</v>
      </c>
      <c r="L606">
        <v>0</v>
      </c>
      <c r="M606">
        <v>0</v>
      </c>
      <c r="N606">
        <v>0</v>
      </c>
      <c r="O606">
        <v>9.9849999999999994</v>
      </c>
      <c r="P606">
        <v>299</v>
      </c>
      <c r="Q606">
        <v>1</v>
      </c>
      <c r="R606">
        <v>0</v>
      </c>
      <c r="S606">
        <v>0</v>
      </c>
      <c r="T606">
        <v>0</v>
      </c>
      <c r="U606">
        <v>1</v>
      </c>
      <c r="V606" t="s">
        <v>23</v>
      </c>
    </row>
    <row r="607" spans="1:22" x14ac:dyDescent="0.25">
      <c r="A607">
        <v>606</v>
      </c>
      <c r="B607">
        <v>0</v>
      </c>
      <c r="C607">
        <v>0</v>
      </c>
      <c r="D607">
        <v>1</v>
      </c>
      <c r="E607">
        <v>0</v>
      </c>
      <c r="F607">
        <v>0</v>
      </c>
      <c r="G607" s="1">
        <v>40926.260613425926</v>
      </c>
      <c r="H607">
        <v>0</v>
      </c>
      <c r="I607">
        <v>0</v>
      </c>
      <c r="J607">
        <v>0</v>
      </c>
      <c r="K607" t="s">
        <v>21</v>
      </c>
      <c r="L607">
        <v>0</v>
      </c>
      <c r="M607">
        <v>0</v>
      </c>
      <c r="N607">
        <v>0</v>
      </c>
      <c r="O607">
        <v>2.1320000000000001</v>
      </c>
      <c r="P607">
        <v>45</v>
      </c>
      <c r="Q607">
        <v>0</v>
      </c>
      <c r="R607">
        <v>0</v>
      </c>
      <c r="S607">
        <v>0</v>
      </c>
      <c r="T607">
        <v>0</v>
      </c>
      <c r="U607">
        <v>0</v>
      </c>
      <c r="V607" t="s">
        <v>23</v>
      </c>
    </row>
    <row r="608" spans="1:22" x14ac:dyDescent="0.25">
      <c r="A608">
        <v>607</v>
      </c>
      <c r="B608">
        <v>0</v>
      </c>
      <c r="C608">
        <v>1</v>
      </c>
      <c r="D608">
        <v>1</v>
      </c>
      <c r="E608">
        <v>0</v>
      </c>
      <c r="F608">
        <v>0</v>
      </c>
      <c r="G608" s="1">
        <v>40926.267245370371</v>
      </c>
      <c r="H608">
        <v>0</v>
      </c>
      <c r="I608">
        <v>0</v>
      </c>
      <c r="J608">
        <v>0</v>
      </c>
      <c r="K608" t="s">
        <v>21</v>
      </c>
      <c r="L608">
        <v>0</v>
      </c>
      <c r="M608">
        <v>0</v>
      </c>
      <c r="N608">
        <v>0</v>
      </c>
      <c r="O608">
        <v>6.2249999999999996</v>
      </c>
      <c r="P608">
        <v>126</v>
      </c>
      <c r="Q608">
        <v>1</v>
      </c>
      <c r="R608">
        <v>0</v>
      </c>
      <c r="S608">
        <v>1</v>
      </c>
      <c r="T608">
        <v>0</v>
      </c>
      <c r="U608">
        <v>9</v>
      </c>
      <c r="V608" t="s">
        <v>23</v>
      </c>
    </row>
    <row r="609" spans="1:22" x14ac:dyDescent="0.25">
      <c r="A609">
        <v>608</v>
      </c>
      <c r="B609">
        <v>0</v>
      </c>
      <c r="C609">
        <v>0</v>
      </c>
      <c r="D609">
        <v>1</v>
      </c>
      <c r="E609">
        <v>0</v>
      </c>
      <c r="F609">
        <v>0</v>
      </c>
      <c r="G609" s="1">
        <v>40926.279074074075</v>
      </c>
      <c r="H609">
        <v>0</v>
      </c>
      <c r="I609">
        <v>0</v>
      </c>
      <c r="J609">
        <v>0</v>
      </c>
      <c r="K609" t="s">
        <v>21</v>
      </c>
      <c r="L609">
        <v>0</v>
      </c>
      <c r="M609">
        <v>0</v>
      </c>
      <c r="N609">
        <v>0</v>
      </c>
      <c r="O609">
        <v>1.7809999999999999</v>
      </c>
      <c r="P609">
        <v>11</v>
      </c>
      <c r="Q609">
        <v>0</v>
      </c>
      <c r="R609">
        <v>0</v>
      </c>
      <c r="S609">
        <v>0</v>
      </c>
      <c r="T609">
        <v>0</v>
      </c>
      <c r="U609">
        <v>0</v>
      </c>
      <c r="V609" t="s">
        <v>24</v>
      </c>
    </row>
    <row r="610" spans="1:22" x14ac:dyDescent="0.25">
      <c r="A610">
        <v>609</v>
      </c>
      <c r="B610">
        <v>0</v>
      </c>
      <c r="C610">
        <v>1</v>
      </c>
      <c r="D610">
        <v>1</v>
      </c>
      <c r="E610">
        <v>0</v>
      </c>
      <c r="F610">
        <v>0</v>
      </c>
      <c r="G610" s="1">
        <v>40926.281469907408</v>
      </c>
      <c r="H610">
        <v>0</v>
      </c>
      <c r="I610">
        <v>0</v>
      </c>
      <c r="J610">
        <v>0</v>
      </c>
      <c r="K610" t="s">
        <v>21</v>
      </c>
      <c r="L610">
        <v>0</v>
      </c>
      <c r="M610">
        <v>0</v>
      </c>
      <c r="N610">
        <v>0</v>
      </c>
      <c r="O610">
        <v>0.34300000000000003</v>
      </c>
      <c r="P610">
        <v>14</v>
      </c>
      <c r="Q610">
        <v>0</v>
      </c>
      <c r="R610">
        <v>0</v>
      </c>
      <c r="S610">
        <v>0</v>
      </c>
      <c r="T610">
        <v>0</v>
      </c>
      <c r="U610">
        <v>0</v>
      </c>
      <c r="V610" t="s">
        <v>23</v>
      </c>
    </row>
    <row r="611" spans="1:22" x14ac:dyDescent="0.25">
      <c r="A611">
        <v>610</v>
      </c>
      <c r="B611">
        <v>0</v>
      </c>
      <c r="C611">
        <v>0</v>
      </c>
      <c r="D611">
        <v>1</v>
      </c>
      <c r="E611">
        <v>0</v>
      </c>
      <c r="F611">
        <v>0</v>
      </c>
      <c r="G611" s="1">
        <v>40926.281655092593</v>
      </c>
      <c r="H611">
        <v>0</v>
      </c>
      <c r="I611">
        <v>0</v>
      </c>
      <c r="J611">
        <v>0</v>
      </c>
      <c r="K611" t="s">
        <v>21</v>
      </c>
      <c r="L611">
        <v>0</v>
      </c>
      <c r="M611">
        <v>0</v>
      </c>
      <c r="N611">
        <v>0</v>
      </c>
      <c r="O611">
        <v>0.123</v>
      </c>
      <c r="P611">
        <v>8</v>
      </c>
      <c r="Q611">
        <v>1</v>
      </c>
      <c r="R611">
        <v>1</v>
      </c>
      <c r="S611">
        <v>0</v>
      </c>
      <c r="T611">
        <v>0</v>
      </c>
      <c r="U611">
        <v>0</v>
      </c>
      <c r="V611" t="s">
        <v>24</v>
      </c>
    </row>
    <row r="612" spans="1:22" x14ac:dyDescent="0.25">
      <c r="A612">
        <v>611</v>
      </c>
      <c r="B612">
        <v>0</v>
      </c>
      <c r="C612">
        <v>0</v>
      </c>
      <c r="D612">
        <v>1</v>
      </c>
      <c r="E612">
        <v>0</v>
      </c>
      <c r="F612">
        <v>0</v>
      </c>
      <c r="G612" s="1">
        <v>40926.281655092593</v>
      </c>
      <c r="H612">
        <v>0</v>
      </c>
      <c r="I612">
        <v>0</v>
      </c>
      <c r="J612">
        <v>0</v>
      </c>
      <c r="K612" t="s">
        <v>21</v>
      </c>
      <c r="L612">
        <v>0</v>
      </c>
      <c r="M612">
        <v>0</v>
      </c>
      <c r="N612">
        <v>0</v>
      </c>
      <c r="O612">
        <v>0.53200000000000003</v>
      </c>
      <c r="P612">
        <v>15</v>
      </c>
      <c r="Q612">
        <v>0</v>
      </c>
      <c r="R612">
        <v>0</v>
      </c>
      <c r="S612">
        <v>0</v>
      </c>
      <c r="T612">
        <v>0</v>
      </c>
      <c r="U612">
        <v>0</v>
      </c>
      <c r="V612" t="s">
        <v>23</v>
      </c>
    </row>
    <row r="613" spans="1:22" x14ac:dyDescent="0.25">
      <c r="A613">
        <v>612</v>
      </c>
      <c r="B613">
        <v>0</v>
      </c>
      <c r="C613">
        <v>0</v>
      </c>
      <c r="D613">
        <v>1</v>
      </c>
      <c r="E613">
        <v>0</v>
      </c>
      <c r="F613">
        <v>1</v>
      </c>
      <c r="G613" s="1">
        <v>40926.304409722223</v>
      </c>
      <c r="H613">
        <v>0</v>
      </c>
      <c r="I613">
        <v>0</v>
      </c>
      <c r="J613">
        <v>0</v>
      </c>
      <c r="K613" t="s">
        <v>21</v>
      </c>
      <c r="L613">
        <v>0</v>
      </c>
      <c r="M613">
        <v>0</v>
      </c>
      <c r="N613">
        <v>0</v>
      </c>
      <c r="O613">
        <v>0.23300000000000001</v>
      </c>
      <c r="P613">
        <v>10</v>
      </c>
      <c r="Q613">
        <v>0</v>
      </c>
      <c r="R613">
        <v>1</v>
      </c>
      <c r="S613">
        <v>0</v>
      </c>
      <c r="T613">
        <v>0</v>
      </c>
      <c r="U613">
        <v>2</v>
      </c>
      <c r="V613" t="s">
        <v>24</v>
      </c>
    </row>
    <row r="614" spans="1:22" x14ac:dyDescent="0.25">
      <c r="A614">
        <v>613</v>
      </c>
      <c r="B614">
        <v>0</v>
      </c>
      <c r="C614">
        <v>0</v>
      </c>
      <c r="D614">
        <v>1</v>
      </c>
      <c r="E614">
        <v>0</v>
      </c>
      <c r="F614">
        <v>0</v>
      </c>
      <c r="G614" s="1">
        <v>40926.308657407404</v>
      </c>
      <c r="H614">
        <v>0</v>
      </c>
      <c r="I614">
        <v>0</v>
      </c>
      <c r="J614">
        <v>0</v>
      </c>
      <c r="K614" t="s">
        <v>21</v>
      </c>
      <c r="L614">
        <v>0</v>
      </c>
      <c r="M614">
        <v>0</v>
      </c>
      <c r="N614">
        <v>0</v>
      </c>
      <c r="O614">
        <v>4.4610000000000003</v>
      </c>
      <c r="P614">
        <v>80</v>
      </c>
      <c r="Q614">
        <v>1</v>
      </c>
      <c r="R614">
        <v>0</v>
      </c>
      <c r="S614">
        <v>0</v>
      </c>
      <c r="T614">
        <v>0</v>
      </c>
      <c r="U614">
        <v>10</v>
      </c>
      <c r="V614" t="s">
        <v>23</v>
      </c>
    </row>
    <row r="615" spans="1:22" x14ac:dyDescent="0.25">
      <c r="A615">
        <v>614</v>
      </c>
      <c r="B615">
        <v>0</v>
      </c>
      <c r="C615">
        <v>0</v>
      </c>
      <c r="D615">
        <v>1</v>
      </c>
      <c r="E615">
        <v>0</v>
      </c>
      <c r="F615">
        <v>0</v>
      </c>
      <c r="G615" s="1">
        <v>40926.318287037036</v>
      </c>
      <c r="H615">
        <v>0</v>
      </c>
      <c r="I615">
        <v>0</v>
      </c>
      <c r="J615">
        <v>0</v>
      </c>
      <c r="K615" t="s">
        <v>21</v>
      </c>
      <c r="L615">
        <v>0</v>
      </c>
      <c r="M615">
        <v>0</v>
      </c>
      <c r="N615">
        <v>0</v>
      </c>
      <c r="O615">
        <v>7.4210000000000003</v>
      </c>
      <c r="P615">
        <v>140</v>
      </c>
      <c r="Q615">
        <v>1</v>
      </c>
      <c r="R615">
        <v>0</v>
      </c>
      <c r="S615">
        <v>0</v>
      </c>
      <c r="T615">
        <v>0</v>
      </c>
      <c r="U615">
        <v>0</v>
      </c>
      <c r="V615" t="s">
        <v>23</v>
      </c>
    </row>
    <row r="616" spans="1:22" x14ac:dyDescent="0.25">
      <c r="A616">
        <v>615</v>
      </c>
      <c r="B616">
        <v>0</v>
      </c>
      <c r="C616">
        <v>0</v>
      </c>
      <c r="D616">
        <v>1</v>
      </c>
      <c r="E616">
        <v>0</v>
      </c>
      <c r="F616">
        <v>0</v>
      </c>
      <c r="G616" s="1">
        <v>40926.328530092593</v>
      </c>
      <c r="H616">
        <v>0</v>
      </c>
      <c r="I616">
        <v>1</v>
      </c>
      <c r="J616">
        <v>0</v>
      </c>
      <c r="K616" t="s">
        <v>21</v>
      </c>
      <c r="L616">
        <v>0</v>
      </c>
      <c r="M616">
        <v>0</v>
      </c>
      <c r="N616">
        <v>0</v>
      </c>
      <c r="O616">
        <v>1.845</v>
      </c>
      <c r="P616">
        <v>70</v>
      </c>
      <c r="Q616">
        <v>0</v>
      </c>
      <c r="R616">
        <v>0</v>
      </c>
      <c r="S616">
        <v>0</v>
      </c>
      <c r="T616">
        <v>0</v>
      </c>
      <c r="U616">
        <v>0</v>
      </c>
      <c r="V616" t="s">
        <v>22</v>
      </c>
    </row>
    <row r="617" spans="1:22" x14ac:dyDescent="0.25">
      <c r="A617">
        <v>616</v>
      </c>
      <c r="B617">
        <v>0</v>
      </c>
      <c r="C617">
        <v>0</v>
      </c>
      <c r="D617">
        <v>1</v>
      </c>
      <c r="E617">
        <v>0</v>
      </c>
      <c r="F617">
        <v>0</v>
      </c>
      <c r="G617" s="1">
        <v>40926.336041666669</v>
      </c>
      <c r="H617">
        <v>0</v>
      </c>
      <c r="I617">
        <v>0</v>
      </c>
      <c r="J617">
        <v>14</v>
      </c>
      <c r="K617" t="s">
        <v>21</v>
      </c>
      <c r="L617">
        <v>1</v>
      </c>
      <c r="M617">
        <v>0</v>
      </c>
      <c r="N617">
        <v>0</v>
      </c>
      <c r="O617">
        <v>13.683999999999999</v>
      </c>
      <c r="P617">
        <v>305</v>
      </c>
      <c r="Q617">
        <v>1</v>
      </c>
      <c r="R617">
        <v>0</v>
      </c>
      <c r="S617">
        <v>0</v>
      </c>
      <c r="T617">
        <v>0</v>
      </c>
      <c r="U617">
        <v>10</v>
      </c>
      <c r="V617" t="s">
        <v>23</v>
      </c>
    </row>
    <row r="618" spans="1:22" x14ac:dyDescent="0.25">
      <c r="A618">
        <v>617</v>
      </c>
      <c r="B618">
        <v>0</v>
      </c>
      <c r="C618">
        <v>0</v>
      </c>
      <c r="D618">
        <v>1</v>
      </c>
      <c r="E618">
        <v>1</v>
      </c>
      <c r="F618">
        <v>1</v>
      </c>
      <c r="G618" s="1">
        <v>40926.339884259258</v>
      </c>
      <c r="H618">
        <v>0</v>
      </c>
      <c r="I618">
        <v>0</v>
      </c>
      <c r="J618">
        <v>0</v>
      </c>
      <c r="K618" t="s">
        <v>21</v>
      </c>
      <c r="L618">
        <v>0</v>
      </c>
      <c r="M618">
        <v>0</v>
      </c>
      <c r="N618">
        <v>0</v>
      </c>
      <c r="O618">
        <v>2.931</v>
      </c>
      <c r="P618">
        <v>90</v>
      </c>
      <c r="Q618">
        <v>1</v>
      </c>
      <c r="R618">
        <v>1</v>
      </c>
      <c r="S618">
        <v>0</v>
      </c>
      <c r="T618">
        <v>0</v>
      </c>
      <c r="U618">
        <v>0</v>
      </c>
      <c r="V618" t="s">
        <v>23</v>
      </c>
    </row>
    <row r="619" spans="1:22" x14ac:dyDescent="0.25">
      <c r="A619">
        <v>618</v>
      </c>
      <c r="B619">
        <v>1</v>
      </c>
      <c r="C619">
        <v>0</v>
      </c>
      <c r="D619">
        <v>1</v>
      </c>
      <c r="E619">
        <v>4</v>
      </c>
      <c r="F619">
        <v>0</v>
      </c>
      <c r="G619" s="1">
        <v>40926.34233796296</v>
      </c>
      <c r="H619">
        <v>0</v>
      </c>
      <c r="I619">
        <v>2</v>
      </c>
      <c r="J619">
        <v>0</v>
      </c>
      <c r="K619" t="s">
        <v>21</v>
      </c>
      <c r="L619">
        <v>0</v>
      </c>
      <c r="M619">
        <v>0</v>
      </c>
      <c r="N619">
        <v>0</v>
      </c>
      <c r="O619">
        <v>0.53700000000000003</v>
      </c>
      <c r="P619">
        <v>22</v>
      </c>
      <c r="Q619">
        <v>0</v>
      </c>
      <c r="R619">
        <v>0</v>
      </c>
      <c r="S619">
        <v>0</v>
      </c>
      <c r="T619">
        <v>0</v>
      </c>
      <c r="U619">
        <v>3</v>
      </c>
      <c r="V619" t="s">
        <v>23</v>
      </c>
    </row>
    <row r="620" spans="1:22" x14ac:dyDescent="0.25">
      <c r="A620">
        <v>619</v>
      </c>
      <c r="B620">
        <v>0</v>
      </c>
      <c r="C620">
        <v>0</v>
      </c>
      <c r="D620">
        <v>1</v>
      </c>
      <c r="E620">
        <v>0</v>
      </c>
      <c r="F620">
        <v>1</v>
      </c>
      <c r="G620" s="1">
        <v>40926.344849537039</v>
      </c>
      <c r="H620">
        <v>0</v>
      </c>
      <c r="I620">
        <v>0</v>
      </c>
      <c r="J620">
        <v>0</v>
      </c>
      <c r="K620" t="s">
        <v>21</v>
      </c>
      <c r="L620">
        <v>0</v>
      </c>
      <c r="M620">
        <v>0</v>
      </c>
      <c r="N620">
        <v>0</v>
      </c>
      <c r="O620">
        <v>0.11</v>
      </c>
      <c r="P620">
        <v>6</v>
      </c>
      <c r="Q620">
        <v>0</v>
      </c>
      <c r="R620">
        <v>1</v>
      </c>
      <c r="S620">
        <v>0</v>
      </c>
      <c r="T620">
        <v>0</v>
      </c>
      <c r="U620">
        <v>2</v>
      </c>
      <c r="V620" t="s">
        <v>24</v>
      </c>
    </row>
    <row r="621" spans="1:22" x14ac:dyDescent="0.25">
      <c r="A621">
        <v>620</v>
      </c>
      <c r="B621">
        <v>0</v>
      </c>
      <c r="C621">
        <v>0</v>
      </c>
      <c r="D621">
        <v>1</v>
      </c>
      <c r="E621">
        <v>0</v>
      </c>
      <c r="F621">
        <v>0</v>
      </c>
      <c r="G621" s="1">
        <v>40926.345104166663</v>
      </c>
      <c r="H621">
        <v>0</v>
      </c>
      <c r="I621">
        <v>0</v>
      </c>
      <c r="J621">
        <v>0</v>
      </c>
      <c r="K621" t="s">
        <v>21</v>
      </c>
      <c r="L621">
        <v>0</v>
      </c>
      <c r="M621">
        <v>0</v>
      </c>
      <c r="N621">
        <v>0</v>
      </c>
      <c r="O621">
        <v>9.8650000000000002</v>
      </c>
      <c r="P621">
        <v>113</v>
      </c>
      <c r="Q621">
        <v>1</v>
      </c>
      <c r="R621">
        <v>0</v>
      </c>
      <c r="S621">
        <v>0</v>
      </c>
      <c r="T621">
        <v>0</v>
      </c>
      <c r="U621">
        <v>0</v>
      </c>
      <c r="V621" t="s">
        <v>23</v>
      </c>
    </row>
    <row r="622" spans="1:22" x14ac:dyDescent="0.25">
      <c r="A622">
        <v>621</v>
      </c>
      <c r="B622">
        <v>0</v>
      </c>
      <c r="C622">
        <v>0</v>
      </c>
      <c r="D622">
        <v>1</v>
      </c>
      <c r="E622">
        <v>1</v>
      </c>
      <c r="F622">
        <v>1</v>
      </c>
      <c r="G622" s="1">
        <v>40926.35019675926</v>
      </c>
      <c r="H622">
        <v>0</v>
      </c>
      <c r="I622">
        <v>0</v>
      </c>
      <c r="J622">
        <v>0</v>
      </c>
      <c r="K622" t="s">
        <v>21</v>
      </c>
      <c r="L622">
        <v>0</v>
      </c>
      <c r="M622">
        <v>0</v>
      </c>
      <c r="N622">
        <v>0</v>
      </c>
      <c r="O622">
        <v>3.3809999999999998</v>
      </c>
      <c r="P622">
        <v>102</v>
      </c>
      <c r="Q622">
        <v>1</v>
      </c>
      <c r="R622">
        <v>1</v>
      </c>
      <c r="S622">
        <v>0</v>
      </c>
      <c r="T622">
        <v>0</v>
      </c>
      <c r="U622">
        <v>0</v>
      </c>
      <c r="V622" t="s">
        <v>23</v>
      </c>
    </row>
    <row r="623" spans="1:22" x14ac:dyDescent="0.25">
      <c r="A623">
        <v>622</v>
      </c>
      <c r="B623">
        <v>0</v>
      </c>
      <c r="C623">
        <v>1</v>
      </c>
      <c r="D623">
        <v>1</v>
      </c>
      <c r="E623">
        <v>0</v>
      </c>
      <c r="F623">
        <v>0</v>
      </c>
      <c r="G623" s="1">
        <v>40926.350682870368</v>
      </c>
      <c r="H623">
        <v>1</v>
      </c>
      <c r="I623">
        <v>1</v>
      </c>
      <c r="J623">
        <v>0</v>
      </c>
      <c r="K623" t="s">
        <v>21</v>
      </c>
      <c r="L623">
        <v>1</v>
      </c>
      <c r="M623">
        <v>0</v>
      </c>
      <c r="N623">
        <v>0</v>
      </c>
      <c r="O623">
        <v>25.599</v>
      </c>
      <c r="P623">
        <v>674</v>
      </c>
      <c r="Q623">
        <v>1</v>
      </c>
      <c r="R623">
        <v>0</v>
      </c>
      <c r="S623">
        <v>0</v>
      </c>
      <c r="T623">
        <v>0</v>
      </c>
      <c r="U623">
        <v>31</v>
      </c>
      <c r="V623" t="s">
        <v>23</v>
      </c>
    </row>
    <row r="624" spans="1:22" x14ac:dyDescent="0.25">
      <c r="A624">
        <v>623</v>
      </c>
      <c r="B624">
        <v>0</v>
      </c>
      <c r="C624">
        <v>0</v>
      </c>
      <c r="D624">
        <v>1</v>
      </c>
      <c r="E624">
        <v>0</v>
      </c>
      <c r="F624">
        <v>1</v>
      </c>
      <c r="G624" s="1">
        <v>40926.351469907408</v>
      </c>
      <c r="H624">
        <v>0</v>
      </c>
      <c r="I624">
        <v>0</v>
      </c>
      <c r="J624">
        <v>0</v>
      </c>
      <c r="K624" t="s">
        <v>21</v>
      </c>
      <c r="L624">
        <v>0</v>
      </c>
      <c r="M624">
        <v>0</v>
      </c>
      <c r="N624">
        <v>0</v>
      </c>
      <c r="O624">
        <v>1.2529999999999999</v>
      </c>
      <c r="P624">
        <v>18</v>
      </c>
      <c r="Q624">
        <v>1</v>
      </c>
      <c r="R624">
        <v>1</v>
      </c>
      <c r="S624">
        <v>0</v>
      </c>
      <c r="T624">
        <v>0</v>
      </c>
      <c r="U624">
        <v>4</v>
      </c>
      <c r="V624" t="s">
        <v>23</v>
      </c>
    </row>
    <row r="625" spans="1:22" x14ac:dyDescent="0.25">
      <c r="A625">
        <v>624</v>
      </c>
      <c r="B625">
        <v>0</v>
      </c>
      <c r="C625">
        <v>0</v>
      </c>
      <c r="D625">
        <v>1</v>
      </c>
      <c r="E625">
        <v>1</v>
      </c>
      <c r="F625">
        <v>1</v>
      </c>
      <c r="G625" s="1">
        <v>40926.360185185185</v>
      </c>
      <c r="H625">
        <v>0</v>
      </c>
      <c r="I625">
        <v>0</v>
      </c>
      <c r="J625">
        <v>0</v>
      </c>
      <c r="K625" t="s">
        <v>21</v>
      </c>
      <c r="L625">
        <v>0</v>
      </c>
      <c r="M625">
        <v>0</v>
      </c>
      <c r="N625">
        <v>0</v>
      </c>
      <c r="O625">
        <v>5.3440000000000003</v>
      </c>
      <c r="P625">
        <v>146</v>
      </c>
      <c r="Q625">
        <v>1</v>
      </c>
      <c r="R625">
        <v>1</v>
      </c>
      <c r="S625">
        <v>0</v>
      </c>
      <c r="T625">
        <v>0</v>
      </c>
      <c r="U625">
        <v>0</v>
      </c>
      <c r="V625" t="s">
        <v>23</v>
      </c>
    </row>
    <row r="626" spans="1:22" x14ac:dyDescent="0.25">
      <c r="A626">
        <v>625</v>
      </c>
      <c r="B626">
        <v>0</v>
      </c>
      <c r="C626">
        <v>0</v>
      </c>
      <c r="D626">
        <v>1</v>
      </c>
      <c r="E626">
        <v>1</v>
      </c>
      <c r="F626">
        <v>1</v>
      </c>
      <c r="G626" s="1">
        <v>40926.367824074077</v>
      </c>
      <c r="H626">
        <v>0</v>
      </c>
      <c r="I626">
        <v>0</v>
      </c>
      <c r="J626">
        <v>0</v>
      </c>
      <c r="K626" t="s">
        <v>21</v>
      </c>
      <c r="L626">
        <v>0</v>
      </c>
      <c r="M626">
        <v>0</v>
      </c>
      <c r="N626">
        <v>0</v>
      </c>
      <c r="O626">
        <v>6.2439999999999998</v>
      </c>
      <c r="P626">
        <v>177</v>
      </c>
      <c r="Q626">
        <v>1</v>
      </c>
      <c r="R626">
        <v>1</v>
      </c>
      <c r="S626">
        <v>0</v>
      </c>
      <c r="T626">
        <v>0</v>
      </c>
      <c r="U626">
        <v>0</v>
      </c>
      <c r="V626" t="s">
        <v>23</v>
      </c>
    </row>
    <row r="627" spans="1:22" x14ac:dyDescent="0.25">
      <c r="A627">
        <v>626</v>
      </c>
      <c r="B627">
        <v>0</v>
      </c>
      <c r="C627">
        <v>1</v>
      </c>
      <c r="D627">
        <v>1</v>
      </c>
      <c r="E627">
        <v>0</v>
      </c>
      <c r="F627">
        <v>0</v>
      </c>
      <c r="G627" s="1">
        <v>40926.367893518516</v>
      </c>
      <c r="H627">
        <v>0</v>
      </c>
      <c r="I627">
        <v>0</v>
      </c>
      <c r="J627">
        <v>0</v>
      </c>
      <c r="K627" t="s">
        <v>21</v>
      </c>
      <c r="L627">
        <v>0</v>
      </c>
      <c r="M627">
        <v>0</v>
      </c>
      <c r="N627">
        <v>0</v>
      </c>
      <c r="O627">
        <v>0.45500000000000002</v>
      </c>
      <c r="P627">
        <v>21</v>
      </c>
      <c r="Q627">
        <v>0</v>
      </c>
      <c r="R627">
        <v>0</v>
      </c>
      <c r="S627">
        <v>0</v>
      </c>
      <c r="T627">
        <v>0</v>
      </c>
      <c r="U627">
        <v>0</v>
      </c>
      <c r="V627" t="s">
        <v>23</v>
      </c>
    </row>
    <row r="628" spans="1:22" x14ac:dyDescent="0.25">
      <c r="A628">
        <v>627</v>
      </c>
      <c r="B628">
        <v>0</v>
      </c>
      <c r="C628">
        <v>0</v>
      </c>
      <c r="D628">
        <v>1</v>
      </c>
      <c r="E628">
        <v>1</v>
      </c>
      <c r="F628">
        <v>1</v>
      </c>
      <c r="G628" s="1">
        <v>40926.37127314815</v>
      </c>
      <c r="H628">
        <v>0</v>
      </c>
      <c r="I628">
        <v>0</v>
      </c>
      <c r="J628">
        <v>0</v>
      </c>
      <c r="K628" t="s">
        <v>21</v>
      </c>
      <c r="L628">
        <v>0</v>
      </c>
      <c r="M628">
        <v>0</v>
      </c>
      <c r="N628">
        <v>0</v>
      </c>
      <c r="O628">
        <v>11.412000000000001</v>
      </c>
      <c r="P628">
        <v>259</v>
      </c>
      <c r="Q628">
        <v>1</v>
      </c>
      <c r="R628">
        <v>1</v>
      </c>
      <c r="S628">
        <v>0</v>
      </c>
      <c r="T628">
        <v>0</v>
      </c>
      <c r="U628">
        <v>2</v>
      </c>
      <c r="V628" t="s">
        <v>23</v>
      </c>
    </row>
    <row r="629" spans="1:22" x14ac:dyDescent="0.25">
      <c r="A629">
        <v>628</v>
      </c>
      <c r="B629">
        <v>0</v>
      </c>
      <c r="C629">
        <v>0</v>
      </c>
      <c r="D629">
        <v>1</v>
      </c>
      <c r="E629">
        <v>1</v>
      </c>
      <c r="F629">
        <v>1</v>
      </c>
      <c r="G629" s="1">
        <v>40926.371793981481</v>
      </c>
      <c r="H629">
        <v>0</v>
      </c>
      <c r="I629">
        <v>0</v>
      </c>
      <c r="J629">
        <v>0</v>
      </c>
      <c r="K629" t="s">
        <v>21</v>
      </c>
      <c r="L629">
        <v>0</v>
      </c>
      <c r="M629">
        <v>0</v>
      </c>
      <c r="N629">
        <v>0</v>
      </c>
      <c r="O629">
        <v>14.634</v>
      </c>
      <c r="P629">
        <v>305</v>
      </c>
      <c r="Q629">
        <v>1</v>
      </c>
      <c r="R629">
        <v>1</v>
      </c>
      <c r="S629">
        <v>0</v>
      </c>
      <c r="T629">
        <v>0</v>
      </c>
      <c r="U629">
        <v>2</v>
      </c>
      <c r="V629" t="s">
        <v>23</v>
      </c>
    </row>
    <row r="630" spans="1:22" x14ac:dyDescent="0.25">
      <c r="A630">
        <v>629</v>
      </c>
      <c r="B630">
        <v>0</v>
      </c>
      <c r="C630">
        <v>0</v>
      </c>
      <c r="D630">
        <v>1</v>
      </c>
      <c r="E630">
        <v>1</v>
      </c>
      <c r="F630">
        <v>1</v>
      </c>
      <c r="G630" s="1">
        <v>40926.373240740744</v>
      </c>
      <c r="H630">
        <v>0</v>
      </c>
      <c r="I630">
        <v>0</v>
      </c>
      <c r="J630">
        <v>0</v>
      </c>
      <c r="K630" t="s">
        <v>21</v>
      </c>
      <c r="L630">
        <v>0</v>
      </c>
      <c r="M630">
        <v>0</v>
      </c>
      <c r="N630">
        <v>0</v>
      </c>
      <c r="O630">
        <v>14.797000000000001</v>
      </c>
      <c r="P630">
        <v>307</v>
      </c>
      <c r="Q630">
        <v>1</v>
      </c>
      <c r="R630">
        <v>1</v>
      </c>
      <c r="S630">
        <v>0</v>
      </c>
      <c r="T630">
        <v>0</v>
      </c>
      <c r="U630">
        <v>4</v>
      </c>
      <c r="V630" t="s">
        <v>23</v>
      </c>
    </row>
    <row r="631" spans="1:22" x14ac:dyDescent="0.25">
      <c r="A631">
        <v>630</v>
      </c>
      <c r="B631">
        <v>0</v>
      </c>
      <c r="C631">
        <v>0</v>
      </c>
      <c r="D631">
        <v>1</v>
      </c>
      <c r="E631">
        <v>0</v>
      </c>
      <c r="F631">
        <v>0</v>
      </c>
      <c r="G631" s="1">
        <v>40926.393043981479</v>
      </c>
      <c r="H631">
        <v>0</v>
      </c>
      <c r="I631">
        <v>0</v>
      </c>
      <c r="J631">
        <v>10</v>
      </c>
      <c r="K631" t="s">
        <v>21</v>
      </c>
      <c r="L631">
        <v>0</v>
      </c>
      <c r="M631">
        <v>0</v>
      </c>
      <c r="N631">
        <v>0</v>
      </c>
      <c r="O631">
        <v>8.0020000000000007</v>
      </c>
      <c r="P631">
        <v>137</v>
      </c>
      <c r="Q631">
        <v>1</v>
      </c>
      <c r="R631">
        <v>0</v>
      </c>
      <c r="S631">
        <v>1</v>
      </c>
      <c r="T631">
        <v>0</v>
      </c>
      <c r="U631">
        <v>10</v>
      </c>
      <c r="V631" t="s">
        <v>23</v>
      </c>
    </row>
    <row r="632" spans="1:22" x14ac:dyDescent="0.25">
      <c r="A632">
        <v>631</v>
      </c>
      <c r="B632">
        <v>0</v>
      </c>
      <c r="C632">
        <v>0</v>
      </c>
      <c r="D632">
        <v>1</v>
      </c>
      <c r="E632">
        <v>0</v>
      </c>
      <c r="F632">
        <v>1</v>
      </c>
      <c r="G632" s="1">
        <v>40926.398194444446</v>
      </c>
      <c r="H632">
        <v>0</v>
      </c>
      <c r="I632">
        <v>0</v>
      </c>
      <c r="J632">
        <v>2</v>
      </c>
      <c r="K632" t="s">
        <v>21</v>
      </c>
      <c r="L632">
        <v>0</v>
      </c>
      <c r="M632">
        <v>0</v>
      </c>
      <c r="N632">
        <v>0</v>
      </c>
      <c r="O632">
        <v>11.234</v>
      </c>
      <c r="P632">
        <v>277</v>
      </c>
      <c r="Q632">
        <v>1</v>
      </c>
      <c r="R632">
        <v>1</v>
      </c>
      <c r="S632">
        <v>0</v>
      </c>
      <c r="T632">
        <v>0</v>
      </c>
      <c r="U632">
        <v>2</v>
      </c>
      <c r="V632" t="s">
        <v>23</v>
      </c>
    </row>
    <row r="633" spans="1:22" x14ac:dyDescent="0.25">
      <c r="A633">
        <v>632</v>
      </c>
      <c r="B633">
        <v>0</v>
      </c>
      <c r="C633">
        <v>0</v>
      </c>
      <c r="D633">
        <v>1</v>
      </c>
      <c r="E633">
        <v>0</v>
      </c>
      <c r="F633">
        <v>1</v>
      </c>
      <c r="G633" s="1">
        <v>40926.398379629631</v>
      </c>
      <c r="H633">
        <v>0</v>
      </c>
      <c r="I633">
        <v>0</v>
      </c>
      <c r="J633">
        <v>0</v>
      </c>
      <c r="K633" t="s">
        <v>21</v>
      </c>
      <c r="L633">
        <v>0</v>
      </c>
      <c r="M633">
        <v>0</v>
      </c>
      <c r="N633">
        <v>0</v>
      </c>
      <c r="O633">
        <v>3.738</v>
      </c>
      <c r="P633">
        <v>105</v>
      </c>
      <c r="Q633">
        <v>1</v>
      </c>
      <c r="R633">
        <v>1</v>
      </c>
      <c r="S633">
        <v>0</v>
      </c>
      <c r="T633">
        <v>0</v>
      </c>
      <c r="U633">
        <v>2</v>
      </c>
      <c r="V633" t="s">
        <v>23</v>
      </c>
    </row>
    <row r="634" spans="1:22" x14ac:dyDescent="0.25">
      <c r="A634">
        <v>633</v>
      </c>
      <c r="B634">
        <v>0</v>
      </c>
      <c r="C634">
        <v>0</v>
      </c>
      <c r="D634">
        <v>1</v>
      </c>
      <c r="E634">
        <v>0</v>
      </c>
      <c r="F634">
        <v>1</v>
      </c>
      <c r="G634" s="1">
        <v>40926.399652777778</v>
      </c>
      <c r="H634">
        <v>0</v>
      </c>
      <c r="I634">
        <v>0</v>
      </c>
      <c r="J634">
        <v>0</v>
      </c>
      <c r="K634" t="s">
        <v>21</v>
      </c>
      <c r="L634">
        <v>0</v>
      </c>
      <c r="M634">
        <v>0</v>
      </c>
      <c r="N634">
        <v>0</v>
      </c>
      <c r="O634">
        <v>15.265000000000001</v>
      </c>
      <c r="P634">
        <v>348</v>
      </c>
      <c r="Q634">
        <v>1</v>
      </c>
      <c r="R634">
        <v>0</v>
      </c>
      <c r="S634">
        <v>0</v>
      </c>
      <c r="T634">
        <v>0</v>
      </c>
      <c r="U634">
        <v>2</v>
      </c>
      <c r="V634" t="s">
        <v>22</v>
      </c>
    </row>
    <row r="635" spans="1:22" x14ac:dyDescent="0.25">
      <c r="A635">
        <v>634</v>
      </c>
      <c r="B635">
        <v>0</v>
      </c>
      <c r="C635">
        <v>0</v>
      </c>
      <c r="D635">
        <v>1</v>
      </c>
      <c r="E635">
        <v>2</v>
      </c>
      <c r="F635">
        <v>1</v>
      </c>
      <c r="G635" s="1">
        <v>40926.414976851855</v>
      </c>
      <c r="H635">
        <v>0</v>
      </c>
      <c r="I635">
        <v>0</v>
      </c>
      <c r="J635">
        <v>0</v>
      </c>
      <c r="K635" t="s">
        <v>21</v>
      </c>
      <c r="L635">
        <v>0</v>
      </c>
      <c r="M635">
        <v>0</v>
      </c>
      <c r="N635">
        <v>0</v>
      </c>
      <c r="O635">
        <v>8.8179999999999996</v>
      </c>
      <c r="P635">
        <v>212</v>
      </c>
      <c r="Q635">
        <v>1</v>
      </c>
      <c r="R635">
        <v>1</v>
      </c>
      <c r="S635">
        <v>0</v>
      </c>
      <c r="T635">
        <v>0</v>
      </c>
      <c r="U635">
        <v>0</v>
      </c>
      <c r="V635" t="s">
        <v>23</v>
      </c>
    </row>
    <row r="636" spans="1:22" x14ac:dyDescent="0.25">
      <c r="A636">
        <v>635</v>
      </c>
      <c r="B636">
        <v>0</v>
      </c>
      <c r="C636">
        <v>0</v>
      </c>
      <c r="D636">
        <v>1</v>
      </c>
      <c r="E636">
        <v>0</v>
      </c>
      <c r="F636">
        <v>0</v>
      </c>
      <c r="G636" s="1">
        <v>40926.434895833336</v>
      </c>
      <c r="H636">
        <v>0</v>
      </c>
      <c r="I636">
        <v>0</v>
      </c>
      <c r="J636">
        <v>4</v>
      </c>
      <c r="K636" t="s">
        <v>21</v>
      </c>
      <c r="L636">
        <v>0</v>
      </c>
      <c r="M636">
        <v>0</v>
      </c>
      <c r="N636">
        <v>0</v>
      </c>
      <c r="O636">
        <v>1.0469999999999999</v>
      </c>
      <c r="P636">
        <v>31</v>
      </c>
      <c r="Q636">
        <v>0</v>
      </c>
      <c r="R636">
        <v>0</v>
      </c>
      <c r="S636">
        <v>0</v>
      </c>
      <c r="T636">
        <v>0</v>
      </c>
      <c r="U636">
        <v>2</v>
      </c>
      <c r="V636" t="s">
        <v>23</v>
      </c>
    </row>
    <row r="637" spans="1:22" x14ac:dyDescent="0.25">
      <c r="A637">
        <v>636</v>
      </c>
      <c r="B637">
        <v>0</v>
      </c>
      <c r="C637">
        <v>0</v>
      </c>
      <c r="D637">
        <v>1</v>
      </c>
      <c r="E637">
        <v>0</v>
      </c>
      <c r="F637">
        <v>0</v>
      </c>
      <c r="G637" s="1">
        <v>40926.435601851852</v>
      </c>
      <c r="H637">
        <v>0</v>
      </c>
      <c r="I637">
        <v>0</v>
      </c>
      <c r="J637">
        <v>5</v>
      </c>
      <c r="K637" t="s">
        <v>21</v>
      </c>
      <c r="L637">
        <v>0</v>
      </c>
      <c r="M637">
        <v>0</v>
      </c>
      <c r="N637">
        <v>1</v>
      </c>
      <c r="O637">
        <v>17.870999999999999</v>
      </c>
      <c r="P637">
        <v>345</v>
      </c>
      <c r="Q637">
        <v>1</v>
      </c>
      <c r="R637">
        <v>0</v>
      </c>
      <c r="S637">
        <v>1</v>
      </c>
      <c r="T637">
        <v>0</v>
      </c>
      <c r="U637">
        <v>20</v>
      </c>
      <c r="V637" t="s">
        <v>23</v>
      </c>
    </row>
    <row r="638" spans="1:22" x14ac:dyDescent="0.25">
      <c r="A638">
        <v>637</v>
      </c>
      <c r="B638">
        <v>0</v>
      </c>
      <c r="C638">
        <v>0</v>
      </c>
      <c r="D638">
        <v>1</v>
      </c>
      <c r="E638">
        <v>0</v>
      </c>
      <c r="F638">
        <v>0</v>
      </c>
      <c r="G638" s="1">
        <v>40926.445555555554</v>
      </c>
      <c r="H638">
        <v>0</v>
      </c>
      <c r="I638">
        <v>0</v>
      </c>
      <c r="J638">
        <v>0</v>
      </c>
      <c r="K638" t="s">
        <v>21</v>
      </c>
      <c r="L638">
        <v>0</v>
      </c>
      <c r="M638">
        <v>0</v>
      </c>
      <c r="N638">
        <v>0</v>
      </c>
      <c r="O638">
        <v>38.070999999999998</v>
      </c>
      <c r="P638">
        <v>727</v>
      </c>
      <c r="Q638">
        <v>1</v>
      </c>
      <c r="R638">
        <v>0</v>
      </c>
      <c r="S638">
        <v>0</v>
      </c>
      <c r="T638">
        <v>0</v>
      </c>
      <c r="U638">
        <v>29</v>
      </c>
      <c r="V638" t="s">
        <v>23</v>
      </c>
    </row>
    <row r="639" spans="1:22" x14ac:dyDescent="0.25">
      <c r="A639">
        <v>638</v>
      </c>
      <c r="B639">
        <v>0</v>
      </c>
      <c r="C639">
        <v>0</v>
      </c>
      <c r="D639">
        <v>1</v>
      </c>
      <c r="E639">
        <v>1</v>
      </c>
      <c r="F639">
        <v>1</v>
      </c>
      <c r="G639" s="1">
        <v>40926.449016203704</v>
      </c>
      <c r="H639">
        <v>0</v>
      </c>
      <c r="I639">
        <v>0</v>
      </c>
      <c r="J639">
        <v>2</v>
      </c>
      <c r="K639" t="s">
        <v>21</v>
      </c>
      <c r="L639">
        <v>0</v>
      </c>
      <c r="M639">
        <v>0</v>
      </c>
      <c r="N639">
        <v>0</v>
      </c>
      <c r="O639">
        <v>16.145</v>
      </c>
      <c r="P639">
        <v>354</v>
      </c>
      <c r="Q639">
        <v>1</v>
      </c>
      <c r="R639">
        <v>1</v>
      </c>
      <c r="S639">
        <v>0</v>
      </c>
      <c r="T639">
        <v>0</v>
      </c>
      <c r="U639">
        <v>0</v>
      </c>
      <c r="V639" t="s">
        <v>23</v>
      </c>
    </row>
    <row r="640" spans="1:22" x14ac:dyDescent="0.25">
      <c r="A640">
        <v>639</v>
      </c>
      <c r="B640">
        <v>0</v>
      </c>
      <c r="C640">
        <v>0</v>
      </c>
      <c r="D640">
        <v>1</v>
      </c>
      <c r="E640">
        <v>0</v>
      </c>
      <c r="F640">
        <v>0</v>
      </c>
      <c r="G640" s="1">
        <v>40926.449594907404</v>
      </c>
      <c r="H640">
        <v>0</v>
      </c>
      <c r="I640">
        <v>0</v>
      </c>
      <c r="J640">
        <v>4</v>
      </c>
      <c r="K640" t="s">
        <v>21</v>
      </c>
      <c r="L640">
        <v>0</v>
      </c>
      <c r="M640">
        <v>0</v>
      </c>
      <c r="N640">
        <v>0</v>
      </c>
      <c r="O640">
        <v>1.2529999999999999</v>
      </c>
      <c r="P640">
        <v>36</v>
      </c>
      <c r="Q640">
        <v>0</v>
      </c>
      <c r="R640">
        <v>0</v>
      </c>
      <c r="S640">
        <v>0</v>
      </c>
      <c r="T640">
        <v>0</v>
      </c>
      <c r="U640">
        <v>2</v>
      </c>
      <c r="V640" t="s">
        <v>23</v>
      </c>
    </row>
    <row r="641" spans="1:22" x14ac:dyDescent="0.25">
      <c r="A641">
        <v>640</v>
      </c>
      <c r="B641">
        <v>0</v>
      </c>
      <c r="C641">
        <v>0</v>
      </c>
      <c r="D641">
        <v>1</v>
      </c>
      <c r="E641">
        <v>0</v>
      </c>
      <c r="F641">
        <v>0</v>
      </c>
      <c r="G641" s="1">
        <v>40926.45616898148</v>
      </c>
      <c r="H641">
        <v>0</v>
      </c>
      <c r="I641">
        <v>0</v>
      </c>
      <c r="J641">
        <v>0</v>
      </c>
      <c r="K641" t="s">
        <v>21</v>
      </c>
      <c r="L641">
        <v>0</v>
      </c>
      <c r="M641">
        <v>0</v>
      </c>
      <c r="N641">
        <v>0</v>
      </c>
      <c r="O641">
        <v>2.056</v>
      </c>
      <c r="P641">
        <v>69</v>
      </c>
      <c r="Q641">
        <v>0</v>
      </c>
      <c r="R641">
        <v>0</v>
      </c>
      <c r="S641">
        <v>0</v>
      </c>
      <c r="T641">
        <v>0</v>
      </c>
      <c r="U641">
        <v>0</v>
      </c>
      <c r="V641" t="s">
        <v>23</v>
      </c>
    </row>
    <row r="642" spans="1:22" x14ac:dyDescent="0.25">
      <c r="A642">
        <v>641</v>
      </c>
      <c r="B642">
        <v>0</v>
      </c>
      <c r="C642">
        <v>0</v>
      </c>
      <c r="D642">
        <v>1</v>
      </c>
      <c r="E642">
        <v>0</v>
      </c>
      <c r="F642">
        <v>1</v>
      </c>
      <c r="G642" s="1">
        <v>40926.457916666666</v>
      </c>
      <c r="H642">
        <v>0</v>
      </c>
      <c r="I642">
        <v>0</v>
      </c>
      <c r="J642">
        <v>0</v>
      </c>
      <c r="K642" t="s">
        <v>21</v>
      </c>
      <c r="L642">
        <v>0</v>
      </c>
      <c r="M642">
        <v>0</v>
      </c>
      <c r="N642">
        <v>0</v>
      </c>
      <c r="O642">
        <v>0.27</v>
      </c>
      <c r="P642">
        <v>11</v>
      </c>
      <c r="Q642">
        <v>0</v>
      </c>
      <c r="R642">
        <v>0</v>
      </c>
      <c r="S642">
        <v>0</v>
      </c>
      <c r="T642">
        <v>0</v>
      </c>
      <c r="U642">
        <v>0</v>
      </c>
      <c r="V642" t="s">
        <v>24</v>
      </c>
    </row>
    <row r="643" spans="1:22" x14ac:dyDescent="0.25">
      <c r="A643">
        <v>642</v>
      </c>
      <c r="B643">
        <v>0</v>
      </c>
      <c r="C643">
        <v>0</v>
      </c>
      <c r="D643">
        <v>1</v>
      </c>
      <c r="E643">
        <v>1</v>
      </c>
      <c r="F643">
        <v>1</v>
      </c>
      <c r="G643" s="1">
        <v>40926.460266203707</v>
      </c>
      <c r="H643">
        <v>0</v>
      </c>
      <c r="I643">
        <v>0</v>
      </c>
      <c r="J643">
        <v>2</v>
      </c>
      <c r="K643" t="s">
        <v>21</v>
      </c>
      <c r="L643">
        <v>0</v>
      </c>
      <c r="M643">
        <v>0</v>
      </c>
      <c r="N643">
        <v>0</v>
      </c>
      <c r="O643">
        <v>17.048999999999999</v>
      </c>
      <c r="P643">
        <v>386</v>
      </c>
      <c r="Q643">
        <v>1</v>
      </c>
      <c r="R643">
        <v>1</v>
      </c>
      <c r="S643">
        <v>0</v>
      </c>
      <c r="T643">
        <v>0</v>
      </c>
      <c r="U643">
        <v>0</v>
      </c>
      <c r="V643" t="s">
        <v>23</v>
      </c>
    </row>
    <row r="644" spans="1:22" x14ac:dyDescent="0.25">
      <c r="A644">
        <v>643</v>
      </c>
      <c r="B644">
        <v>0</v>
      </c>
      <c r="C644">
        <v>0</v>
      </c>
      <c r="D644">
        <v>1</v>
      </c>
      <c r="E644">
        <v>0</v>
      </c>
      <c r="F644">
        <v>1</v>
      </c>
      <c r="G644" s="1">
        <v>40926.461412037039</v>
      </c>
      <c r="H644">
        <v>0</v>
      </c>
      <c r="I644">
        <v>0</v>
      </c>
      <c r="J644">
        <v>4</v>
      </c>
      <c r="K644" t="s">
        <v>21</v>
      </c>
      <c r="L644">
        <v>0</v>
      </c>
      <c r="M644">
        <v>0</v>
      </c>
      <c r="N644">
        <v>0</v>
      </c>
      <c r="O644">
        <v>5.7610000000000001</v>
      </c>
      <c r="P644">
        <v>125</v>
      </c>
      <c r="Q644">
        <v>1</v>
      </c>
      <c r="R644">
        <v>1</v>
      </c>
      <c r="S644">
        <v>0</v>
      </c>
      <c r="T644">
        <v>0</v>
      </c>
      <c r="U644">
        <v>2</v>
      </c>
      <c r="V644" t="s">
        <v>23</v>
      </c>
    </row>
    <row r="645" spans="1:22" x14ac:dyDescent="0.25">
      <c r="A645">
        <v>644</v>
      </c>
      <c r="B645">
        <v>0</v>
      </c>
      <c r="C645">
        <v>0</v>
      </c>
      <c r="D645">
        <v>1</v>
      </c>
      <c r="E645">
        <v>0</v>
      </c>
      <c r="F645">
        <v>0</v>
      </c>
      <c r="G645" s="1">
        <v>40926.467407407406</v>
      </c>
      <c r="H645">
        <v>0</v>
      </c>
      <c r="I645">
        <v>0</v>
      </c>
      <c r="J645">
        <v>4</v>
      </c>
      <c r="K645" t="s">
        <v>21</v>
      </c>
      <c r="L645">
        <v>1</v>
      </c>
      <c r="M645">
        <v>0</v>
      </c>
      <c r="N645">
        <v>0</v>
      </c>
      <c r="O645">
        <v>7.9130000000000003</v>
      </c>
      <c r="P645">
        <v>190</v>
      </c>
      <c r="Q645">
        <v>1</v>
      </c>
      <c r="R645">
        <v>0</v>
      </c>
      <c r="S645">
        <v>0</v>
      </c>
      <c r="T645">
        <v>0</v>
      </c>
      <c r="U645">
        <v>5</v>
      </c>
      <c r="V645" t="s">
        <v>23</v>
      </c>
    </row>
    <row r="646" spans="1:22" x14ac:dyDescent="0.25">
      <c r="A646">
        <v>645</v>
      </c>
      <c r="B646">
        <v>0</v>
      </c>
      <c r="C646">
        <v>0</v>
      </c>
      <c r="D646">
        <v>1</v>
      </c>
      <c r="E646">
        <v>0</v>
      </c>
      <c r="F646">
        <v>0</v>
      </c>
      <c r="G646" s="1">
        <v>40926.485902777778</v>
      </c>
      <c r="H646">
        <v>0</v>
      </c>
      <c r="I646">
        <v>0</v>
      </c>
      <c r="J646">
        <v>0</v>
      </c>
      <c r="K646" t="s">
        <v>21</v>
      </c>
      <c r="L646">
        <v>0</v>
      </c>
      <c r="M646">
        <v>0</v>
      </c>
      <c r="N646">
        <v>0</v>
      </c>
      <c r="O646">
        <v>10.122</v>
      </c>
      <c r="P646">
        <v>167</v>
      </c>
      <c r="Q646">
        <v>1</v>
      </c>
      <c r="R646">
        <v>0</v>
      </c>
      <c r="S646">
        <v>0</v>
      </c>
      <c r="T646">
        <v>0</v>
      </c>
      <c r="U646">
        <v>1</v>
      </c>
      <c r="V646" t="s">
        <v>23</v>
      </c>
    </row>
    <row r="647" spans="1:22" x14ac:dyDescent="0.25">
      <c r="A647">
        <v>646</v>
      </c>
      <c r="B647">
        <v>0</v>
      </c>
      <c r="C647">
        <v>0</v>
      </c>
      <c r="D647">
        <v>1</v>
      </c>
      <c r="E647">
        <v>2</v>
      </c>
      <c r="F647">
        <v>1</v>
      </c>
      <c r="G647" s="1">
        <v>40926.487557870372</v>
      </c>
      <c r="H647">
        <v>0</v>
      </c>
      <c r="I647">
        <v>1</v>
      </c>
      <c r="J647">
        <v>0</v>
      </c>
      <c r="K647" t="s">
        <v>21</v>
      </c>
      <c r="L647">
        <v>0</v>
      </c>
      <c r="M647">
        <v>0</v>
      </c>
      <c r="N647">
        <v>0</v>
      </c>
      <c r="O647">
        <v>8.1760000000000002</v>
      </c>
      <c r="P647">
        <v>181</v>
      </c>
      <c r="Q647">
        <v>1</v>
      </c>
      <c r="R647">
        <v>1</v>
      </c>
      <c r="S647">
        <v>0</v>
      </c>
      <c r="T647">
        <v>0</v>
      </c>
      <c r="U647">
        <v>0</v>
      </c>
      <c r="V647" t="s">
        <v>23</v>
      </c>
    </row>
    <row r="648" spans="1:22" x14ac:dyDescent="0.25">
      <c r="A648">
        <v>647</v>
      </c>
      <c r="B648">
        <v>0</v>
      </c>
      <c r="C648">
        <v>0</v>
      </c>
      <c r="D648">
        <v>1</v>
      </c>
      <c r="E648">
        <v>0</v>
      </c>
      <c r="F648">
        <v>1</v>
      </c>
      <c r="G648" s="1">
        <v>40926.488229166665</v>
      </c>
      <c r="H648">
        <v>0</v>
      </c>
      <c r="I648">
        <v>0</v>
      </c>
      <c r="J648">
        <v>0</v>
      </c>
      <c r="K648" t="s">
        <v>21</v>
      </c>
      <c r="L648">
        <v>0</v>
      </c>
      <c r="M648">
        <v>0</v>
      </c>
      <c r="N648">
        <v>0</v>
      </c>
      <c r="O648">
        <v>12.772</v>
      </c>
      <c r="P648">
        <v>349</v>
      </c>
      <c r="Q648">
        <v>1</v>
      </c>
      <c r="R648">
        <v>1</v>
      </c>
      <c r="S648">
        <v>0</v>
      </c>
      <c r="T648">
        <v>0</v>
      </c>
      <c r="U648">
        <v>0</v>
      </c>
      <c r="V648" t="s">
        <v>23</v>
      </c>
    </row>
    <row r="649" spans="1:22" x14ac:dyDescent="0.25">
      <c r="A649">
        <v>648</v>
      </c>
      <c r="B649">
        <v>0</v>
      </c>
      <c r="C649">
        <v>0</v>
      </c>
      <c r="D649">
        <v>1</v>
      </c>
      <c r="E649">
        <v>0</v>
      </c>
      <c r="F649">
        <v>0</v>
      </c>
      <c r="G649" s="1">
        <v>40926.491493055553</v>
      </c>
      <c r="H649">
        <v>0</v>
      </c>
      <c r="I649">
        <v>0</v>
      </c>
      <c r="J649">
        <v>4</v>
      </c>
      <c r="K649" t="s">
        <v>21</v>
      </c>
      <c r="L649">
        <v>0</v>
      </c>
      <c r="M649">
        <v>0</v>
      </c>
      <c r="N649">
        <v>0</v>
      </c>
      <c r="O649">
        <v>0.98399999999999999</v>
      </c>
      <c r="P649">
        <v>33</v>
      </c>
      <c r="Q649">
        <v>0</v>
      </c>
      <c r="R649">
        <v>0</v>
      </c>
      <c r="S649">
        <v>0</v>
      </c>
      <c r="T649">
        <v>0</v>
      </c>
      <c r="U649">
        <v>1</v>
      </c>
      <c r="V649" t="s">
        <v>23</v>
      </c>
    </row>
    <row r="650" spans="1:22" x14ac:dyDescent="0.25">
      <c r="A650">
        <v>649</v>
      </c>
      <c r="B650">
        <v>0</v>
      </c>
      <c r="C650">
        <v>1</v>
      </c>
      <c r="D650">
        <v>1</v>
      </c>
      <c r="E650">
        <v>0</v>
      </c>
      <c r="F650">
        <v>1</v>
      </c>
      <c r="G650" s="1">
        <v>40926.496770833335</v>
      </c>
      <c r="H650">
        <v>0</v>
      </c>
      <c r="I650">
        <v>0</v>
      </c>
      <c r="J650">
        <v>0</v>
      </c>
      <c r="K650" t="s">
        <v>21</v>
      </c>
      <c r="L650">
        <v>0</v>
      </c>
      <c r="M650">
        <v>0</v>
      </c>
      <c r="N650">
        <v>0</v>
      </c>
      <c r="O650">
        <v>7.806</v>
      </c>
      <c r="P650">
        <v>315</v>
      </c>
      <c r="Q650">
        <v>1</v>
      </c>
      <c r="R650">
        <v>1</v>
      </c>
      <c r="S650">
        <v>0</v>
      </c>
      <c r="T650">
        <v>0</v>
      </c>
      <c r="U650">
        <v>4</v>
      </c>
      <c r="V650" t="s">
        <v>22</v>
      </c>
    </row>
    <row r="651" spans="1:22" x14ac:dyDescent="0.25">
      <c r="A651">
        <v>650</v>
      </c>
      <c r="B651">
        <v>0</v>
      </c>
      <c r="C651">
        <v>0</v>
      </c>
      <c r="D651">
        <v>1</v>
      </c>
      <c r="E651">
        <v>0</v>
      </c>
      <c r="F651">
        <v>1</v>
      </c>
      <c r="G651" s="1">
        <v>40926.509074074071</v>
      </c>
      <c r="H651">
        <v>0</v>
      </c>
      <c r="I651">
        <v>0</v>
      </c>
      <c r="J651">
        <v>0</v>
      </c>
      <c r="K651" t="s">
        <v>21</v>
      </c>
      <c r="L651">
        <v>0</v>
      </c>
      <c r="M651">
        <v>0</v>
      </c>
      <c r="N651">
        <v>2</v>
      </c>
      <c r="O651">
        <v>2.3170000000000002</v>
      </c>
      <c r="P651">
        <v>41</v>
      </c>
      <c r="Q651">
        <v>1</v>
      </c>
      <c r="R651">
        <v>1</v>
      </c>
      <c r="S651">
        <v>0</v>
      </c>
      <c r="T651">
        <v>0</v>
      </c>
      <c r="U651">
        <v>0</v>
      </c>
      <c r="V651" t="s">
        <v>23</v>
      </c>
    </row>
    <row r="652" spans="1:22" x14ac:dyDescent="0.25">
      <c r="A652">
        <v>651</v>
      </c>
      <c r="B652">
        <v>0</v>
      </c>
      <c r="C652">
        <v>0</v>
      </c>
      <c r="D652">
        <v>1</v>
      </c>
      <c r="E652">
        <v>0</v>
      </c>
      <c r="F652">
        <v>1</v>
      </c>
      <c r="G652" s="1">
        <v>40926.52207175926</v>
      </c>
      <c r="H652">
        <v>0</v>
      </c>
      <c r="I652">
        <v>0</v>
      </c>
      <c r="J652">
        <v>0</v>
      </c>
      <c r="K652" t="s">
        <v>21</v>
      </c>
      <c r="L652">
        <v>0</v>
      </c>
      <c r="M652">
        <v>0</v>
      </c>
      <c r="N652">
        <v>0</v>
      </c>
      <c r="O652">
        <v>5.6879999999999997</v>
      </c>
      <c r="P652">
        <v>142</v>
      </c>
      <c r="Q652">
        <v>1</v>
      </c>
      <c r="R652">
        <v>0</v>
      </c>
      <c r="S652">
        <v>0</v>
      </c>
      <c r="T652">
        <v>0</v>
      </c>
      <c r="U652">
        <v>2</v>
      </c>
      <c r="V652" t="s">
        <v>23</v>
      </c>
    </row>
    <row r="653" spans="1:22" x14ac:dyDescent="0.25">
      <c r="A653">
        <v>652</v>
      </c>
      <c r="B653">
        <v>0</v>
      </c>
      <c r="C653">
        <v>0</v>
      </c>
      <c r="D653">
        <v>1</v>
      </c>
      <c r="E653">
        <v>0</v>
      </c>
      <c r="F653">
        <v>1</v>
      </c>
      <c r="G653" s="1">
        <v>40926.527083333334</v>
      </c>
      <c r="H653">
        <v>0</v>
      </c>
      <c r="I653">
        <v>0</v>
      </c>
      <c r="J653">
        <v>0</v>
      </c>
      <c r="K653" t="s">
        <v>21</v>
      </c>
      <c r="L653">
        <v>0</v>
      </c>
      <c r="M653">
        <v>0</v>
      </c>
      <c r="N653">
        <v>0</v>
      </c>
      <c r="O653">
        <v>0.53100000000000003</v>
      </c>
      <c r="P653">
        <v>8</v>
      </c>
      <c r="Q653">
        <v>1</v>
      </c>
      <c r="R653">
        <v>0</v>
      </c>
      <c r="S653">
        <v>0</v>
      </c>
      <c r="T653">
        <v>0</v>
      </c>
      <c r="U653">
        <v>0</v>
      </c>
      <c r="V653" t="s">
        <v>24</v>
      </c>
    </row>
    <row r="654" spans="1:22" x14ac:dyDescent="0.25">
      <c r="A654">
        <v>653</v>
      </c>
      <c r="B654">
        <v>0</v>
      </c>
      <c r="C654">
        <v>0</v>
      </c>
      <c r="D654">
        <v>1</v>
      </c>
      <c r="E654">
        <v>0</v>
      </c>
      <c r="F654">
        <v>0</v>
      </c>
      <c r="G654" s="1">
        <v>40926.533402777779</v>
      </c>
      <c r="H654">
        <v>0</v>
      </c>
      <c r="I654">
        <v>0</v>
      </c>
      <c r="J654">
        <v>11</v>
      </c>
      <c r="K654" t="s">
        <v>21</v>
      </c>
      <c r="L654">
        <v>0</v>
      </c>
      <c r="M654">
        <v>0</v>
      </c>
      <c r="N654">
        <v>0</v>
      </c>
      <c r="O654">
        <v>63.384999999999998</v>
      </c>
      <c r="P654">
        <v>1311</v>
      </c>
      <c r="Q654">
        <v>1</v>
      </c>
      <c r="R654">
        <v>0</v>
      </c>
      <c r="S654">
        <v>0</v>
      </c>
      <c r="T654">
        <v>0</v>
      </c>
      <c r="U654">
        <v>75</v>
      </c>
      <c r="V654" t="s">
        <v>23</v>
      </c>
    </row>
    <row r="655" spans="1:22" x14ac:dyDescent="0.25">
      <c r="A655">
        <v>654</v>
      </c>
      <c r="B655">
        <v>0</v>
      </c>
      <c r="C655">
        <v>1</v>
      </c>
      <c r="D655">
        <v>1</v>
      </c>
      <c r="E655">
        <v>0</v>
      </c>
      <c r="F655">
        <v>1</v>
      </c>
      <c r="G655" s="1">
        <v>40926.557719907411</v>
      </c>
      <c r="H655">
        <v>0</v>
      </c>
      <c r="I655">
        <v>0</v>
      </c>
      <c r="J655">
        <v>0</v>
      </c>
      <c r="K655" t="s">
        <v>21</v>
      </c>
      <c r="L655">
        <v>0</v>
      </c>
      <c r="M655">
        <v>0</v>
      </c>
      <c r="N655">
        <v>0</v>
      </c>
      <c r="O655">
        <v>87.156000000000006</v>
      </c>
      <c r="P655">
        <v>2042</v>
      </c>
      <c r="Q655">
        <v>1</v>
      </c>
      <c r="R655">
        <v>1</v>
      </c>
      <c r="S655">
        <v>0</v>
      </c>
      <c r="T655">
        <v>0</v>
      </c>
      <c r="U655">
        <v>6</v>
      </c>
      <c r="V655" t="s">
        <v>23</v>
      </c>
    </row>
    <row r="656" spans="1:22" x14ac:dyDescent="0.25">
      <c r="A656">
        <v>655</v>
      </c>
      <c r="B656">
        <v>0</v>
      </c>
      <c r="C656">
        <v>0</v>
      </c>
      <c r="D656">
        <v>1</v>
      </c>
      <c r="E656">
        <v>0</v>
      </c>
      <c r="F656">
        <v>1</v>
      </c>
      <c r="G656" s="1">
        <v>40926.603009259263</v>
      </c>
      <c r="H656">
        <v>1</v>
      </c>
      <c r="I656">
        <v>1</v>
      </c>
      <c r="J656">
        <v>0</v>
      </c>
      <c r="K656" t="s">
        <v>21</v>
      </c>
      <c r="L656">
        <v>0</v>
      </c>
      <c r="M656">
        <v>0</v>
      </c>
      <c r="N656">
        <v>2</v>
      </c>
      <c r="O656">
        <v>10.313000000000001</v>
      </c>
      <c r="P656">
        <v>223</v>
      </c>
      <c r="Q656">
        <v>1</v>
      </c>
      <c r="R656">
        <v>1</v>
      </c>
      <c r="S656">
        <v>0</v>
      </c>
      <c r="T656">
        <v>0</v>
      </c>
      <c r="U656">
        <v>2</v>
      </c>
      <c r="V656" t="s">
        <v>23</v>
      </c>
    </row>
    <row r="657" spans="1:22" x14ac:dyDescent="0.25">
      <c r="A657">
        <v>656</v>
      </c>
      <c r="B657">
        <v>0</v>
      </c>
      <c r="C657">
        <v>1</v>
      </c>
      <c r="D657">
        <v>1</v>
      </c>
      <c r="E657">
        <v>0</v>
      </c>
      <c r="F657">
        <v>0</v>
      </c>
      <c r="G657" s="1">
        <v>40926.604583333334</v>
      </c>
      <c r="H657">
        <v>0</v>
      </c>
      <c r="I657">
        <v>0</v>
      </c>
      <c r="J657">
        <v>0</v>
      </c>
      <c r="K657" t="s">
        <v>21</v>
      </c>
      <c r="L657">
        <v>0</v>
      </c>
      <c r="M657">
        <v>0</v>
      </c>
      <c r="N657">
        <v>0</v>
      </c>
      <c r="O657">
        <v>6.5209999999999999</v>
      </c>
      <c r="P657">
        <v>141</v>
      </c>
      <c r="Q657">
        <v>1</v>
      </c>
      <c r="R657">
        <v>0</v>
      </c>
      <c r="S657">
        <v>0</v>
      </c>
      <c r="T657">
        <v>0</v>
      </c>
      <c r="U657">
        <v>1</v>
      </c>
      <c r="V657" t="s">
        <v>23</v>
      </c>
    </row>
    <row r="658" spans="1:22" x14ac:dyDescent="0.25">
      <c r="A658">
        <v>657</v>
      </c>
      <c r="B658">
        <v>1</v>
      </c>
      <c r="C658">
        <v>0</v>
      </c>
      <c r="D658">
        <v>1</v>
      </c>
      <c r="E658">
        <v>0</v>
      </c>
      <c r="F658">
        <v>0</v>
      </c>
      <c r="G658" s="1">
        <v>40926.611886574072</v>
      </c>
      <c r="H658">
        <v>0</v>
      </c>
      <c r="I658">
        <v>0</v>
      </c>
      <c r="J658">
        <v>0</v>
      </c>
      <c r="K658" t="s">
        <v>21</v>
      </c>
      <c r="L658">
        <v>0</v>
      </c>
      <c r="M658">
        <v>0</v>
      </c>
      <c r="N658">
        <v>0</v>
      </c>
      <c r="O658">
        <v>4.9089999999999998</v>
      </c>
      <c r="P658">
        <v>105</v>
      </c>
      <c r="Q658">
        <v>1</v>
      </c>
      <c r="R658">
        <v>0</v>
      </c>
      <c r="S658">
        <v>0</v>
      </c>
      <c r="T658">
        <v>0</v>
      </c>
      <c r="U658">
        <v>0</v>
      </c>
      <c r="V658" t="s">
        <v>23</v>
      </c>
    </row>
    <row r="659" spans="1:22" x14ac:dyDescent="0.25">
      <c r="A659">
        <v>658</v>
      </c>
      <c r="B659">
        <v>0</v>
      </c>
      <c r="C659">
        <v>0</v>
      </c>
      <c r="D659">
        <v>1</v>
      </c>
      <c r="E659">
        <v>0</v>
      </c>
      <c r="F659">
        <v>1</v>
      </c>
      <c r="G659" s="1">
        <v>40926.620833333334</v>
      </c>
      <c r="H659">
        <v>0</v>
      </c>
      <c r="I659">
        <v>0</v>
      </c>
      <c r="J659">
        <v>0</v>
      </c>
      <c r="K659" t="s">
        <v>21</v>
      </c>
      <c r="L659">
        <v>0</v>
      </c>
      <c r="M659">
        <v>0</v>
      </c>
      <c r="N659">
        <v>0</v>
      </c>
      <c r="O659">
        <v>0.501</v>
      </c>
      <c r="P659">
        <v>13</v>
      </c>
      <c r="Q659">
        <v>1</v>
      </c>
      <c r="R659">
        <v>1</v>
      </c>
      <c r="S659">
        <v>0</v>
      </c>
      <c r="T659">
        <v>0</v>
      </c>
      <c r="U659">
        <v>2</v>
      </c>
      <c r="V659" t="s">
        <v>23</v>
      </c>
    </row>
    <row r="660" spans="1:22" x14ac:dyDescent="0.25">
      <c r="A660">
        <v>659</v>
      </c>
      <c r="B660">
        <v>0</v>
      </c>
      <c r="C660">
        <v>0</v>
      </c>
      <c r="D660">
        <v>1</v>
      </c>
      <c r="E660">
        <v>0</v>
      </c>
      <c r="F660">
        <v>1</v>
      </c>
      <c r="G660" s="1">
        <v>40926.622743055559</v>
      </c>
      <c r="H660">
        <v>0</v>
      </c>
      <c r="I660">
        <v>0</v>
      </c>
      <c r="J660">
        <v>0</v>
      </c>
      <c r="K660" t="s">
        <v>21</v>
      </c>
      <c r="L660">
        <v>0</v>
      </c>
      <c r="M660">
        <v>0</v>
      </c>
      <c r="N660">
        <v>0</v>
      </c>
      <c r="O660">
        <v>6.8879999999999999</v>
      </c>
      <c r="P660">
        <v>172</v>
      </c>
      <c r="Q660">
        <v>1</v>
      </c>
      <c r="R660">
        <v>0</v>
      </c>
      <c r="S660">
        <v>0</v>
      </c>
      <c r="T660">
        <v>0</v>
      </c>
      <c r="U660">
        <v>4</v>
      </c>
      <c r="V660" t="s">
        <v>23</v>
      </c>
    </row>
    <row r="661" spans="1:22" x14ac:dyDescent="0.25">
      <c r="A661">
        <v>660</v>
      </c>
      <c r="B661">
        <v>0</v>
      </c>
      <c r="C661">
        <v>0</v>
      </c>
      <c r="D661">
        <v>1</v>
      </c>
      <c r="E661">
        <v>0</v>
      </c>
      <c r="F661">
        <v>1</v>
      </c>
      <c r="G661" s="1">
        <v>40926.647581018522</v>
      </c>
      <c r="H661">
        <v>0</v>
      </c>
      <c r="I661">
        <v>0</v>
      </c>
      <c r="J661">
        <v>0</v>
      </c>
      <c r="K661" t="s">
        <v>21</v>
      </c>
      <c r="L661">
        <v>0</v>
      </c>
      <c r="M661">
        <v>0</v>
      </c>
      <c r="N661">
        <v>2</v>
      </c>
      <c r="O661">
        <v>11.673</v>
      </c>
      <c r="P661">
        <v>290</v>
      </c>
      <c r="Q661">
        <v>1</v>
      </c>
      <c r="R661">
        <v>1</v>
      </c>
      <c r="S661">
        <v>0</v>
      </c>
      <c r="T661">
        <v>0</v>
      </c>
      <c r="U661">
        <v>2</v>
      </c>
      <c r="V661" t="s">
        <v>22</v>
      </c>
    </row>
    <row r="662" spans="1:22" x14ac:dyDescent="0.25">
      <c r="A662">
        <v>661</v>
      </c>
      <c r="B662">
        <v>0</v>
      </c>
      <c r="C662">
        <v>0</v>
      </c>
      <c r="D662">
        <v>1</v>
      </c>
      <c r="E662">
        <v>0</v>
      </c>
      <c r="F662">
        <v>0</v>
      </c>
      <c r="G662" s="1">
        <v>40926.649062500001</v>
      </c>
      <c r="H662">
        <v>0</v>
      </c>
      <c r="I662">
        <v>0</v>
      </c>
      <c r="J662">
        <v>18</v>
      </c>
      <c r="K662" t="s">
        <v>21</v>
      </c>
      <c r="L662">
        <v>0</v>
      </c>
      <c r="M662">
        <v>0</v>
      </c>
      <c r="N662">
        <v>0</v>
      </c>
      <c r="O662">
        <v>14.268000000000001</v>
      </c>
      <c r="P662">
        <v>195</v>
      </c>
      <c r="Q662">
        <v>1</v>
      </c>
      <c r="R662">
        <v>0</v>
      </c>
      <c r="S662">
        <v>1</v>
      </c>
      <c r="T662">
        <v>0</v>
      </c>
      <c r="U662">
        <v>24</v>
      </c>
      <c r="V662" t="s">
        <v>23</v>
      </c>
    </row>
    <row r="663" spans="1:22" x14ac:dyDescent="0.25">
      <c r="A663">
        <v>662</v>
      </c>
      <c r="B663">
        <v>0</v>
      </c>
      <c r="C663">
        <v>0</v>
      </c>
      <c r="D663">
        <v>1</v>
      </c>
      <c r="E663">
        <v>0</v>
      </c>
      <c r="F663">
        <v>1</v>
      </c>
      <c r="G663" s="1">
        <v>40926.652858796297</v>
      </c>
      <c r="H663">
        <v>0</v>
      </c>
      <c r="I663">
        <v>0</v>
      </c>
      <c r="J663">
        <v>0</v>
      </c>
      <c r="K663" t="s">
        <v>21</v>
      </c>
      <c r="L663">
        <v>0</v>
      </c>
      <c r="M663">
        <v>0</v>
      </c>
      <c r="N663">
        <v>0</v>
      </c>
      <c r="O663">
        <v>0.80900000000000005</v>
      </c>
      <c r="P663">
        <v>34</v>
      </c>
      <c r="Q663">
        <v>0</v>
      </c>
      <c r="R663">
        <v>0</v>
      </c>
      <c r="S663">
        <v>0</v>
      </c>
      <c r="T663">
        <v>0</v>
      </c>
      <c r="U663">
        <v>0</v>
      </c>
      <c r="V663" t="s">
        <v>23</v>
      </c>
    </row>
    <row r="664" spans="1:22" x14ac:dyDescent="0.25">
      <c r="A664">
        <v>663</v>
      </c>
      <c r="B664">
        <v>0</v>
      </c>
      <c r="C664">
        <v>0</v>
      </c>
      <c r="D664">
        <v>1</v>
      </c>
      <c r="E664">
        <v>0</v>
      </c>
      <c r="F664">
        <v>0</v>
      </c>
      <c r="G664" s="1">
        <v>40926.667002314818</v>
      </c>
      <c r="H664">
        <v>0</v>
      </c>
      <c r="I664">
        <v>0</v>
      </c>
      <c r="J664">
        <v>0</v>
      </c>
      <c r="K664" t="s">
        <v>21</v>
      </c>
      <c r="L664">
        <v>0</v>
      </c>
      <c r="M664">
        <v>0</v>
      </c>
      <c r="N664">
        <v>2</v>
      </c>
      <c r="O664">
        <v>10.366</v>
      </c>
      <c r="P664">
        <v>198</v>
      </c>
      <c r="Q664">
        <v>1</v>
      </c>
      <c r="R664">
        <v>0</v>
      </c>
      <c r="S664">
        <v>0</v>
      </c>
      <c r="T664">
        <v>0</v>
      </c>
      <c r="U664">
        <v>1</v>
      </c>
      <c r="V664" t="s">
        <v>22</v>
      </c>
    </row>
    <row r="665" spans="1:22" x14ac:dyDescent="0.25">
      <c r="A665">
        <v>664</v>
      </c>
      <c r="B665">
        <v>0</v>
      </c>
      <c r="C665">
        <v>0</v>
      </c>
      <c r="D665">
        <v>1</v>
      </c>
      <c r="E665">
        <v>0</v>
      </c>
      <c r="F665">
        <v>0</v>
      </c>
      <c r="G665" s="1">
        <v>40926.681712962964</v>
      </c>
      <c r="H665">
        <v>0</v>
      </c>
      <c r="I665">
        <v>0</v>
      </c>
      <c r="J665">
        <v>0</v>
      </c>
      <c r="K665" t="s">
        <v>21</v>
      </c>
      <c r="L665">
        <v>0</v>
      </c>
      <c r="M665">
        <v>0</v>
      </c>
      <c r="N665">
        <v>0</v>
      </c>
      <c r="O665">
        <v>4.7080000000000002</v>
      </c>
      <c r="P665">
        <v>89</v>
      </c>
      <c r="Q665">
        <v>1</v>
      </c>
      <c r="R665">
        <v>0</v>
      </c>
      <c r="S665">
        <v>0</v>
      </c>
      <c r="T665">
        <v>0</v>
      </c>
      <c r="U665">
        <v>3</v>
      </c>
      <c r="V665" t="s">
        <v>23</v>
      </c>
    </row>
    <row r="666" spans="1:22" x14ac:dyDescent="0.25">
      <c r="A666">
        <v>665</v>
      </c>
      <c r="B666">
        <v>0</v>
      </c>
      <c r="C666">
        <v>0</v>
      </c>
      <c r="D666">
        <v>1</v>
      </c>
      <c r="E666">
        <v>0</v>
      </c>
      <c r="F666">
        <v>0</v>
      </c>
      <c r="G666" s="1">
        <v>40926.718043981484</v>
      </c>
      <c r="H666">
        <v>0</v>
      </c>
      <c r="I666">
        <v>0</v>
      </c>
      <c r="J666">
        <v>0</v>
      </c>
      <c r="K666" t="s">
        <v>21</v>
      </c>
      <c r="L666">
        <v>0</v>
      </c>
      <c r="M666">
        <v>0</v>
      </c>
      <c r="N666">
        <v>0</v>
      </c>
      <c r="O666">
        <v>19.695</v>
      </c>
      <c r="P666">
        <v>387</v>
      </c>
      <c r="Q666">
        <v>1</v>
      </c>
      <c r="R666">
        <v>0</v>
      </c>
      <c r="S666">
        <v>0</v>
      </c>
      <c r="T666">
        <v>0</v>
      </c>
      <c r="U666">
        <v>10</v>
      </c>
      <c r="V666" t="s">
        <v>23</v>
      </c>
    </row>
    <row r="667" spans="1:22" x14ac:dyDescent="0.25">
      <c r="A667">
        <v>666</v>
      </c>
      <c r="B667">
        <v>1</v>
      </c>
      <c r="C667">
        <v>0</v>
      </c>
      <c r="D667">
        <v>1</v>
      </c>
      <c r="E667">
        <v>4</v>
      </c>
      <c r="F667">
        <v>0</v>
      </c>
      <c r="G667" s="1">
        <v>40926.737615740742</v>
      </c>
      <c r="H667">
        <v>0</v>
      </c>
      <c r="I667">
        <v>2</v>
      </c>
      <c r="J667">
        <v>0</v>
      </c>
      <c r="K667" t="s">
        <v>21</v>
      </c>
      <c r="L667">
        <v>0</v>
      </c>
      <c r="M667">
        <v>0</v>
      </c>
      <c r="N667">
        <v>0</v>
      </c>
      <c r="O667">
        <v>0.436</v>
      </c>
      <c r="P667">
        <v>22</v>
      </c>
      <c r="Q667">
        <v>0</v>
      </c>
      <c r="R667">
        <v>0</v>
      </c>
      <c r="S667">
        <v>0</v>
      </c>
      <c r="T667">
        <v>0</v>
      </c>
      <c r="U667">
        <v>1</v>
      </c>
      <c r="V667" t="s">
        <v>24</v>
      </c>
    </row>
    <row r="668" spans="1:22" x14ac:dyDescent="0.25">
      <c r="A668">
        <v>667</v>
      </c>
      <c r="B668">
        <v>0</v>
      </c>
      <c r="C668">
        <v>0</v>
      </c>
      <c r="D668">
        <v>1</v>
      </c>
      <c r="E668">
        <v>0</v>
      </c>
      <c r="F668">
        <v>0</v>
      </c>
      <c r="G668" s="1">
        <v>40926.754363425927</v>
      </c>
      <c r="H668">
        <v>0</v>
      </c>
      <c r="I668">
        <v>0</v>
      </c>
      <c r="J668">
        <v>6</v>
      </c>
      <c r="K668" t="s">
        <v>21</v>
      </c>
      <c r="L668">
        <v>0</v>
      </c>
      <c r="M668">
        <v>0</v>
      </c>
      <c r="N668">
        <v>0</v>
      </c>
      <c r="O668">
        <v>9.1950000000000003</v>
      </c>
      <c r="P668">
        <v>156</v>
      </c>
      <c r="Q668">
        <v>1</v>
      </c>
      <c r="R668">
        <v>0</v>
      </c>
      <c r="S668">
        <v>1</v>
      </c>
      <c r="T668">
        <v>0</v>
      </c>
      <c r="U668">
        <v>12</v>
      </c>
      <c r="V668" t="s">
        <v>23</v>
      </c>
    </row>
    <row r="669" spans="1:22" x14ac:dyDescent="0.25">
      <c r="A669">
        <v>668</v>
      </c>
      <c r="B669">
        <v>0</v>
      </c>
      <c r="C669">
        <v>0</v>
      </c>
      <c r="D669">
        <v>1</v>
      </c>
      <c r="E669">
        <v>1</v>
      </c>
      <c r="F669">
        <v>1</v>
      </c>
      <c r="G669" s="1">
        <v>40926.759247685186</v>
      </c>
      <c r="H669">
        <v>0</v>
      </c>
      <c r="I669">
        <v>0</v>
      </c>
      <c r="J669">
        <v>0</v>
      </c>
      <c r="K669" t="s">
        <v>21</v>
      </c>
      <c r="L669">
        <v>0</v>
      </c>
      <c r="M669">
        <v>0</v>
      </c>
      <c r="N669">
        <v>0</v>
      </c>
      <c r="O669">
        <v>0.82199999999999995</v>
      </c>
      <c r="P669">
        <v>27</v>
      </c>
      <c r="Q669">
        <v>1</v>
      </c>
      <c r="R669">
        <v>1</v>
      </c>
      <c r="S669">
        <v>0</v>
      </c>
      <c r="T669">
        <v>0</v>
      </c>
      <c r="U669">
        <v>2</v>
      </c>
      <c r="V669" t="s">
        <v>23</v>
      </c>
    </row>
    <row r="670" spans="1:22" x14ac:dyDescent="0.25">
      <c r="A670">
        <v>669</v>
      </c>
      <c r="B670">
        <v>0</v>
      </c>
      <c r="C670">
        <v>0</v>
      </c>
      <c r="D670">
        <v>1</v>
      </c>
      <c r="E670">
        <v>0</v>
      </c>
      <c r="F670">
        <v>0</v>
      </c>
      <c r="G670" s="1">
        <v>40926.790497685186</v>
      </c>
      <c r="H670">
        <v>0</v>
      </c>
      <c r="I670">
        <v>0</v>
      </c>
      <c r="J670">
        <v>23</v>
      </c>
      <c r="K670" t="s">
        <v>21</v>
      </c>
      <c r="L670">
        <v>0</v>
      </c>
      <c r="M670">
        <v>0</v>
      </c>
      <c r="N670">
        <v>0</v>
      </c>
      <c r="O670">
        <v>4.5659999999999998</v>
      </c>
      <c r="P670">
        <v>91</v>
      </c>
      <c r="Q670">
        <v>1</v>
      </c>
      <c r="R670">
        <v>0</v>
      </c>
      <c r="S670">
        <v>0</v>
      </c>
      <c r="T670">
        <v>0</v>
      </c>
      <c r="U670">
        <v>1</v>
      </c>
      <c r="V670" t="s">
        <v>23</v>
      </c>
    </row>
    <row r="671" spans="1:22" x14ac:dyDescent="0.25">
      <c r="A671">
        <v>670</v>
      </c>
      <c r="B671">
        <v>0</v>
      </c>
      <c r="C671">
        <v>0</v>
      </c>
      <c r="D671">
        <v>1</v>
      </c>
      <c r="E671">
        <v>0</v>
      </c>
      <c r="F671">
        <v>0</v>
      </c>
      <c r="G671" s="1">
        <v>40927.072824074072</v>
      </c>
      <c r="H671">
        <v>0</v>
      </c>
      <c r="I671">
        <v>0</v>
      </c>
      <c r="J671">
        <v>0</v>
      </c>
      <c r="K671" t="s">
        <v>21</v>
      </c>
      <c r="L671">
        <v>0</v>
      </c>
      <c r="M671">
        <v>0</v>
      </c>
      <c r="N671">
        <v>0</v>
      </c>
      <c r="O671">
        <v>7.5529999999999999</v>
      </c>
      <c r="P671">
        <v>126</v>
      </c>
      <c r="Q671">
        <v>1</v>
      </c>
      <c r="R671">
        <v>0</v>
      </c>
      <c r="S671">
        <v>0</v>
      </c>
      <c r="T671">
        <v>0</v>
      </c>
      <c r="U671">
        <v>1</v>
      </c>
      <c r="V671" t="s">
        <v>23</v>
      </c>
    </row>
    <row r="672" spans="1:22" x14ac:dyDescent="0.25">
      <c r="A672">
        <v>671</v>
      </c>
      <c r="B672">
        <v>0</v>
      </c>
      <c r="C672">
        <v>0</v>
      </c>
      <c r="D672">
        <v>1</v>
      </c>
      <c r="E672">
        <v>0</v>
      </c>
      <c r="F672">
        <v>0</v>
      </c>
      <c r="G672" s="1">
        <v>40927.07435185185</v>
      </c>
      <c r="H672">
        <v>0</v>
      </c>
      <c r="I672">
        <v>0</v>
      </c>
      <c r="J672">
        <v>0</v>
      </c>
      <c r="K672" t="s">
        <v>21</v>
      </c>
      <c r="L672">
        <v>0</v>
      </c>
      <c r="M672">
        <v>0</v>
      </c>
      <c r="N672">
        <v>0</v>
      </c>
      <c r="O672">
        <v>0.92300000000000004</v>
      </c>
      <c r="P672">
        <v>15</v>
      </c>
      <c r="Q672">
        <v>1</v>
      </c>
      <c r="R672">
        <v>0</v>
      </c>
      <c r="S672">
        <v>0</v>
      </c>
      <c r="T672">
        <v>0</v>
      </c>
      <c r="U672">
        <v>1</v>
      </c>
      <c r="V672" t="s">
        <v>23</v>
      </c>
    </row>
    <row r="673" spans="1:22" x14ac:dyDescent="0.25">
      <c r="A673">
        <v>672</v>
      </c>
      <c r="B673">
        <v>0</v>
      </c>
      <c r="C673">
        <v>0</v>
      </c>
      <c r="D673">
        <v>1</v>
      </c>
      <c r="E673">
        <v>0</v>
      </c>
      <c r="F673">
        <v>0</v>
      </c>
      <c r="G673" s="1">
        <v>40927.130601851852</v>
      </c>
      <c r="H673">
        <v>0</v>
      </c>
      <c r="I673">
        <v>0</v>
      </c>
      <c r="J673">
        <v>1</v>
      </c>
      <c r="K673" t="s">
        <v>21</v>
      </c>
      <c r="L673">
        <v>0</v>
      </c>
      <c r="M673">
        <v>0</v>
      </c>
      <c r="N673">
        <v>0</v>
      </c>
      <c r="O673">
        <v>4.0860000000000003</v>
      </c>
      <c r="P673">
        <v>77</v>
      </c>
      <c r="Q673">
        <v>1</v>
      </c>
      <c r="R673">
        <v>0</v>
      </c>
      <c r="S673">
        <v>0</v>
      </c>
      <c r="T673">
        <v>0</v>
      </c>
      <c r="U673">
        <v>5</v>
      </c>
      <c r="V673" t="s">
        <v>23</v>
      </c>
    </row>
    <row r="674" spans="1:22" x14ac:dyDescent="0.25">
      <c r="A674">
        <v>673</v>
      </c>
      <c r="B674">
        <v>0</v>
      </c>
      <c r="C674">
        <v>0</v>
      </c>
      <c r="D674">
        <v>1</v>
      </c>
      <c r="E674">
        <v>0</v>
      </c>
      <c r="F674">
        <v>0</v>
      </c>
      <c r="G674" s="1">
        <v>40927.198113425926</v>
      </c>
      <c r="H674">
        <v>0</v>
      </c>
      <c r="I674">
        <v>0</v>
      </c>
      <c r="J674">
        <v>0</v>
      </c>
      <c r="K674" t="s">
        <v>21</v>
      </c>
      <c r="L674">
        <v>0</v>
      </c>
      <c r="M674">
        <v>0</v>
      </c>
      <c r="N674">
        <v>0</v>
      </c>
      <c r="O674">
        <v>16.866</v>
      </c>
      <c r="P674">
        <v>511</v>
      </c>
      <c r="Q674">
        <v>1</v>
      </c>
      <c r="R674">
        <v>1</v>
      </c>
      <c r="S674">
        <v>0</v>
      </c>
      <c r="T674">
        <v>0</v>
      </c>
      <c r="U674">
        <v>5</v>
      </c>
      <c r="V674" t="s">
        <v>22</v>
      </c>
    </row>
    <row r="675" spans="1:22" x14ac:dyDescent="0.25">
      <c r="A675">
        <v>674</v>
      </c>
      <c r="B675">
        <v>0</v>
      </c>
      <c r="C675">
        <v>0</v>
      </c>
      <c r="D675">
        <v>1</v>
      </c>
      <c r="E675">
        <v>0</v>
      </c>
      <c r="F675">
        <v>0</v>
      </c>
      <c r="G675" s="1">
        <v>40927.225277777776</v>
      </c>
      <c r="H675">
        <v>0</v>
      </c>
      <c r="I675">
        <v>0</v>
      </c>
      <c r="J675">
        <v>0</v>
      </c>
      <c r="K675" t="s">
        <v>21</v>
      </c>
      <c r="L675">
        <v>0</v>
      </c>
      <c r="M675">
        <v>0</v>
      </c>
      <c r="N675">
        <v>0</v>
      </c>
      <c r="O675">
        <v>9.5879999999999992</v>
      </c>
      <c r="P675">
        <v>234</v>
      </c>
      <c r="Q675">
        <v>1</v>
      </c>
      <c r="R675">
        <v>0</v>
      </c>
      <c r="S675">
        <v>0</v>
      </c>
      <c r="T675">
        <v>0</v>
      </c>
      <c r="U675">
        <v>0</v>
      </c>
      <c r="V675" t="s">
        <v>23</v>
      </c>
    </row>
    <row r="676" spans="1:22" x14ac:dyDescent="0.25">
      <c r="A676">
        <v>675</v>
      </c>
      <c r="B676">
        <v>0</v>
      </c>
      <c r="C676">
        <v>1</v>
      </c>
      <c r="D676">
        <v>1</v>
      </c>
      <c r="E676">
        <v>0</v>
      </c>
      <c r="F676">
        <v>0</v>
      </c>
      <c r="G676" s="1">
        <v>40927.235532407409</v>
      </c>
      <c r="H676">
        <v>0</v>
      </c>
      <c r="I676">
        <v>0</v>
      </c>
      <c r="J676">
        <v>0</v>
      </c>
      <c r="K676" t="s">
        <v>21</v>
      </c>
      <c r="L676">
        <v>0</v>
      </c>
      <c r="M676">
        <v>0</v>
      </c>
      <c r="N676">
        <v>0</v>
      </c>
      <c r="O676">
        <v>1.0760000000000001</v>
      </c>
      <c r="P676">
        <v>21</v>
      </c>
      <c r="Q676">
        <v>0</v>
      </c>
      <c r="R676">
        <v>0</v>
      </c>
      <c r="S676">
        <v>0</v>
      </c>
      <c r="T676">
        <v>0</v>
      </c>
      <c r="U676">
        <v>0</v>
      </c>
      <c r="V676" t="s">
        <v>23</v>
      </c>
    </row>
    <row r="677" spans="1:22" x14ac:dyDescent="0.25">
      <c r="A677">
        <v>676</v>
      </c>
      <c r="B677">
        <v>0</v>
      </c>
      <c r="C677">
        <v>0</v>
      </c>
      <c r="D677">
        <v>1</v>
      </c>
      <c r="E677">
        <v>0</v>
      </c>
      <c r="F677">
        <v>0</v>
      </c>
      <c r="G677" s="1">
        <v>40927.243032407408</v>
      </c>
      <c r="H677">
        <v>0</v>
      </c>
      <c r="I677">
        <v>0</v>
      </c>
      <c r="J677">
        <v>0</v>
      </c>
      <c r="K677" t="s">
        <v>21</v>
      </c>
      <c r="L677">
        <v>0</v>
      </c>
      <c r="M677">
        <v>0</v>
      </c>
      <c r="N677">
        <v>0</v>
      </c>
      <c r="O677">
        <v>1.0960000000000001</v>
      </c>
      <c r="P677">
        <v>26</v>
      </c>
      <c r="Q677">
        <v>0</v>
      </c>
      <c r="R677">
        <v>0</v>
      </c>
      <c r="S677">
        <v>0</v>
      </c>
      <c r="T677">
        <v>0</v>
      </c>
      <c r="U677">
        <v>0</v>
      </c>
      <c r="V677" t="s">
        <v>23</v>
      </c>
    </row>
    <row r="678" spans="1:22" x14ac:dyDescent="0.25">
      <c r="A678">
        <v>677</v>
      </c>
      <c r="B678">
        <v>0</v>
      </c>
      <c r="C678">
        <v>0</v>
      </c>
      <c r="D678">
        <v>1</v>
      </c>
      <c r="E678">
        <v>0</v>
      </c>
      <c r="F678">
        <v>0</v>
      </c>
      <c r="G678" s="1">
        <v>40927.243252314816</v>
      </c>
      <c r="H678">
        <v>0</v>
      </c>
      <c r="I678">
        <v>0</v>
      </c>
      <c r="J678">
        <v>0</v>
      </c>
      <c r="K678" t="s">
        <v>21</v>
      </c>
      <c r="L678">
        <v>0</v>
      </c>
      <c r="M678">
        <v>0</v>
      </c>
      <c r="N678">
        <v>5</v>
      </c>
      <c r="O678">
        <v>1.222</v>
      </c>
      <c r="P678">
        <v>35</v>
      </c>
      <c r="Q678">
        <v>0</v>
      </c>
      <c r="R678">
        <v>0</v>
      </c>
      <c r="S678">
        <v>0</v>
      </c>
      <c r="T678">
        <v>0</v>
      </c>
      <c r="U678">
        <v>1</v>
      </c>
      <c r="V678" t="s">
        <v>24</v>
      </c>
    </row>
    <row r="679" spans="1:22" x14ac:dyDescent="0.25">
      <c r="A679">
        <v>678</v>
      </c>
      <c r="B679">
        <v>0</v>
      </c>
      <c r="C679">
        <v>0</v>
      </c>
      <c r="D679">
        <v>1</v>
      </c>
      <c r="E679">
        <v>0</v>
      </c>
      <c r="F679">
        <v>1</v>
      </c>
      <c r="G679" s="1">
        <v>40927.255856481483</v>
      </c>
      <c r="H679">
        <v>0</v>
      </c>
      <c r="I679">
        <v>0</v>
      </c>
      <c r="J679">
        <v>0</v>
      </c>
      <c r="K679" t="s">
        <v>21</v>
      </c>
      <c r="L679">
        <v>0</v>
      </c>
      <c r="M679">
        <v>0</v>
      </c>
      <c r="N679">
        <v>0</v>
      </c>
      <c r="O679">
        <v>18.009</v>
      </c>
      <c r="P679">
        <v>439</v>
      </c>
      <c r="Q679">
        <v>1</v>
      </c>
      <c r="R679">
        <v>1</v>
      </c>
      <c r="S679">
        <v>0</v>
      </c>
      <c r="T679">
        <v>0</v>
      </c>
      <c r="U679">
        <v>6</v>
      </c>
      <c r="V679" t="s">
        <v>22</v>
      </c>
    </row>
    <row r="680" spans="1:22" x14ac:dyDescent="0.25">
      <c r="A680">
        <v>679</v>
      </c>
      <c r="B680">
        <v>0</v>
      </c>
      <c r="C680">
        <v>1</v>
      </c>
      <c r="D680">
        <v>1</v>
      </c>
      <c r="E680">
        <v>0</v>
      </c>
      <c r="F680">
        <v>1</v>
      </c>
      <c r="G680" s="1">
        <v>40927.262141203704</v>
      </c>
      <c r="H680">
        <v>0</v>
      </c>
      <c r="I680">
        <v>0</v>
      </c>
      <c r="J680">
        <v>0</v>
      </c>
      <c r="K680" t="s">
        <v>21</v>
      </c>
      <c r="L680">
        <v>0</v>
      </c>
      <c r="M680">
        <v>0</v>
      </c>
      <c r="N680">
        <v>0</v>
      </c>
      <c r="O680">
        <v>3.2810000000000001</v>
      </c>
      <c r="P680">
        <v>84</v>
      </c>
      <c r="Q680">
        <v>1</v>
      </c>
      <c r="R680">
        <v>0</v>
      </c>
      <c r="S680">
        <v>0</v>
      </c>
      <c r="T680">
        <v>0</v>
      </c>
      <c r="U680">
        <v>0</v>
      </c>
      <c r="V680" t="s">
        <v>23</v>
      </c>
    </row>
    <row r="681" spans="1:22" x14ac:dyDescent="0.25">
      <c r="A681">
        <v>680</v>
      </c>
      <c r="B681">
        <v>0</v>
      </c>
      <c r="C681">
        <v>0</v>
      </c>
      <c r="D681">
        <v>1</v>
      </c>
      <c r="E681">
        <v>0</v>
      </c>
      <c r="F681">
        <v>0</v>
      </c>
      <c r="G681" s="1">
        <v>40927.265706018516</v>
      </c>
      <c r="H681">
        <v>0</v>
      </c>
      <c r="I681">
        <v>0</v>
      </c>
      <c r="J681">
        <v>0</v>
      </c>
      <c r="K681" t="s">
        <v>21</v>
      </c>
      <c r="L681">
        <v>0</v>
      </c>
      <c r="M681">
        <v>0</v>
      </c>
      <c r="N681">
        <v>0</v>
      </c>
      <c r="O681">
        <v>0.73</v>
      </c>
      <c r="P681">
        <v>15</v>
      </c>
      <c r="Q681">
        <v>1</v>
      </c>
      <c r="R681">
        <v>0</v>
      </c>
      <c r="S681">
        <v>0</v>
      </c>
      <c r="T681">
        <v>0</v>
      </c>
      <c r="U681">
        <v>4</v>
      </c>
      <c r="V681" t="s">
        <v>24</v>
      </c>
    </row>
    <row r="682" spans="1:22" x14ac:dyDescent="0.25">
      <c r="A682">
        <v>681</v>
      </c>
      <c r="B682">
        <v>0</v>
      </c>
      <c r="C682">
        <v>0</v>
      </c>
      <c r="D682">
        <v>1</v>
      </c>
      <c r="E682">
        <v>0</v>
      </c>
      <c r="F682">
        <v>1</v>
      </c>
      <c r="G682" s="1">
        <v>40927.29650462963</v>
      </c>
      <c r="H682">
        <v>0</v>
      </c>
      <c r="I682">
        <v>0</v>
      </c>
      <c r="J682">
        <v>0</v>
      </c>
      <c r="K682" t="s">
        <v>21</v>
      </c>
      <c r="L682">
        <v>0</v>
      </c>
      <c r="M682">
        <v>0</v>
      </c>
      <c r="N682">
        <v>0</v>
      </c>
      <c r="O682">
        <v>5.4249999999999998</v>
      </c>
      <c r="P682">
        <v>109</v>
      </c>
      <c r="Q682">
        <v>1</v>
      </c>
      <c r="R682">
        <v>1</v>
      </c>
      <c r="S682">
        <v>0</v>
      </c>
      <c r="T682">
        <v>0</v>
      </c>
      <c r="U682">
        <v>12</v>
      </c>
      <c r="V682" t="s">
        <v>23</v>
      </c>
    </row>
    <row r="683" spans="1:22" x14ac:dyDescent="0.25">
      <c r="A683">
        <v>682</v>
      </c>
      <c r="B683">
        <v>0</v>
      </c>
      <c r="C683">
        <v>0</v>
      </c>
      <c r="D683">
        <v>1</v>
      </c>
      <c r="E683">
        <v>0</v>
      </c>
      <c r="F683">
        <v>1</v>
      </c>
      <c r="G683" s="1">
        <v>40927.303437499999</v>
      </c>
      <c r="H683">
        <v>0</v>
      </c>
      <c r="I683">
        <v>0</v>
      </c>
      <c r="J683">
        <v>0</v>
      </c>
      <c r="K683" t="s">
        <v>21</v>
      </c>
      <c r="L683">
        <v>0</v>
      </c>
      <c r="M683">
        <v>0</v>
      </c>
      <c r="N683">
        <v>0</v>
      </c>
      <c r="O683">
        <v>7.2290000000000001</v>
      </c>
      <c r="P683">
        <v>165</v>
      </c>
      <c r="Q683">
        <v>1</v>
      </c>
      <c r="R683">
        <v>1</v>
      </c>
      <c r="S683">
        <v>0</v>
      </c>
      <c r="T683">
        <v>0</v>
      </c>
      <c r="U683">
        <v>12</v>
      </c>
      <c r="V683" t="s">
        <v>23</v>
      </c>
    </row>
    <row r="684" spans="1:22" x14ac:dyDescent="0.25">
      <c r="A684">
        <v>683</v>
      </c>
      <c r="B684">
        <v>0</v>
      </c>
      <c r="C684">
        <v>0</v>
      </c>
      <c r="D684">
        <v>1</v>
      </c>
      <c r="E684">
        <v>0</v>
      </c>
      <c r="F684">
        <v>0</v>
      </c>
      <c r="G684" s="1">
        <v>40927.303726851853</v>
      </c>
      <c r="H684">
        <v>0</v>
      </c>
      <c r="I684">
        <v>0</v>
      </c>
      <c r="J684">
        <v>0</v>
      </c>
      <c r="K684" t="s">
        <v>21</v>
      </c>
      <c r="L684">
        <v>0</v>
      </c>
      <c r="M684">
        <v>0</v>
      </c>
      <c r="N684">
        <v>0</v>
      </c>
      <c r="O684">
        <v>0.45800000000000002</v>
      </c>
      <c r="P684">
        <v>16</v>
      </c>
      <c r="Q684">
        <v>0</v>
      </c>
      <c r="R684">
        <v>0</v>
      </c>
      <c r="S684">
        <v>0</v>
      </c>
      <c r="T684">
        <v>0</v>
      </c>
      <c r="U684">
        <v>0</v>
      </c>
      <c r="V684" t="s">
        <v>24</v>
      </c>
    </row>
    <row r="685" spans="1:22" x14ac:dyDescent="0.25">
      <c r="A685">
        <v>684</v>
      </c>
      <c r="B685">
        <v>0</v>
      </c>
      <c r="C685">
        <v>0</v>
      </c>
      <c r="D685">
        <v>1</v>
      </c>
      <c r="E685">
        <v>0</v>
      </c>
      <c r="F685">
        <v>0</v>
      </c>
      <c r="G685" s="1">
        <v>40927.326932870368</v>
      </c>
      <c r="H685">
        <v>0</v>
      </c>
      <c r="I685">
        <v>0</v>
      </c>
      <c r="J685">
        <v>0</v>
      </c>
      <c r="K685" t="s">
        <v>21</v>
      </c>
      <c r="L685">
        <v>0</v>
      </c>
      <c r="M685">
        <v>0</v>
      </c>
      <c r="N685">
        <v>0</v>
      </c>
      <c r="O685">
        <v>4.766</v>
      </c>
      <c r="P685">
        <v>92</v>
      </c>
      <c r="Q685">
        <v>1</v>
      </c>
      <c r="R685">
        <v>0</v>
      </c>
      <c r="S685">
        <v>0</v>
      </c>
      <c r="T685">
        <v>0</v>
      </c>
      <c r="U685">
        <v>1</v>
      </c>
      <c r="V685" t="s">
        <v>23</v>
      </c>
    </row>
    <row r="686" spans="1:22" x14ac:dyDescent="0.25">
      <c r="A686">
        <v>685</v>
      </c>
      <c r="B686">
        <v>0</v>
      </c>
      <c r="C686">
        <v>0</v>
      </c>
      <c r="D686">
        <v>1</v>
      </c>
      <c r="E686">
        <v>0</v>
      </c>
      <c r="F686">
        <v>1</v>
      </c>
      <c r="G686" s="1">
        <v>40927.330682870372</v>
      </c>
      <c r="H686">
        <v>0</v>
      </c>
      <c r="I686">
        <v>0</v>
      </c>
      <c r="J686">
        <v>0</v>
      </c>
      <c r="K686" t="s">
        <v>21</v>
      </c>
      <c r="L686">
        <v>0</v>
      </c>
      <c r="M686">
        <v>0</v>
      </c>
      <c r="N686">
        <v>0</v>
      </c>
      <c r="O686">
        <v>16.989000000000001</v>
      </c>
      <c r="P686">
        <v>542</v>
      </c>
      <c r="Q686">
        <v>1</v>
      </c>
      <c r="R686">
        <v>1</v>
      </c>
      <c r="S686">
        <v>0</v>
      </c>
      <c r="T686">
        <v>0</v>
      </c>
      <c r="U686">
        <v>6</v>
      </c>
      <c r="V686" t="s">
        <v>22</v>
      </c>
    </row>
    <row r="687" spans="1:22" x14ac:dyDescent="0.25">
      <c r="A687">
        <v>686</v>
      </c>
      <c r="B687">
        <v>0</v>
      </c>
      <c r="C687">
        <v>0</v>
      </c>
      <c r="D687">
        <v>1</v>
      </c>
      <c r="E687">
        <v>0</v>
      </c>
      <c r="F687">
        <v>0</v>
      </c>
      <c r="G687" s="1">
        <v>40927.335532407407</v>
      </c>
      <c r="H687">
        <v>0</v>
      </c>
      <c r="I687">
        <v>0</v>
      </c>
      <c r="J687">
        <v>12</v>
      </c>
      <c r="K687" t="s">
        <v>21</v>
      </c>
      <c r="L687">
        <v>1</v>
      </c>
      <c r="M687">
        <v>0</v>
      </c>
      <c r="N687">
        <v>0</v>
      </c>
      <c r="O687">
        <v>11.638</v>
      </c>
      <c r="P687">
        <v>265</v>
      </c>
      <c r="Q687">
        <v>1</v>
      </c>
      <c r="R687">
        <v>0</v>
      </c>
      <c r="S687">
        <v>0</v>
      </c>
      <c r="T687">
        <v>0</v>
      </c>
      <c r="U687">
        <v>7</v>
      </c>
      <c r="V687" t="s">
        <v>23</v>
      </c>
    </row>
    <row r="688" spans="1:22" x14ac:dyDescent="0.25">
      <c r="A688">
        <v>687</v>
      </c>
      <c r="B688">
        <v>0</v>
      </c>
      <c r="C688">
        <v>1</v>
      </c>
      <c r="D688">
        <v>1</v>
      </c>
      <c r="E688">
        <v>15</v>
      </c>
      <c r="F688">
        <v>0</v>
      </c>
      <c r="G688" s="1">
        <v>40927.355844907404</v>
      </c>
      <c r="H688">
        <v>0</v>
      </c>
      <c r="I688">
        <v>0</v>
      </c>
      <c r="J688">
        <v>0</v>
      </c>
      <c r="K688" t="s">
        <v>21</v>
      </c>
      <c r="L688">
        <v>0</v>
      </c>
      <c r="M688">
        <v>0</v>
      </c>
      <c r="N688">
        <v>0</v>
      </c>
      <c r="O688">
        <v>4.5170000000000003</v>
      </c>
      <c r="P688">
        <v>67</v>
      </c>
      <c r="Q688">
        <v>0</v>
      </c>
      <c r="R688">
        <v>0</v>
      </c>
      <c r="S688">
        <v>0</v>
      </c>
      <c r="T688">
        <v>0</v>
      </c>
      <c r="U688">
        <v>0</v>
      </c>
      <c r="V688" t="s">
        <v>22</v>
      </c>
    </row>
    <row r="689" spans="1:22" x14ac:dyDescent="0.25">
      <c r="A689">
        <v>688</v>
      </c>
      <c r="B689">
        <v>0</v>
      </c>
      <c r="C689">
        <v>0</v>
      </c>
      <c r="D689">
        <v>1</v>
      </c>
      <c r="E689">
        <v>0</v>
      </c>
      <c r="F689">
        <v>0</v>
      </c>
      <c r="G689" s="1">
        <v>40927.357719907406</v>
      </c>
      <c r="H689">
        <v>0</v>
      </c>
      <c r="I689">
        <v>0</v>
      </c>
      <c r="J689">
        <v>0</v>
      </c>
      <c r="K689" t="s">
        <v>21</v>
      </c>
      <c r="L689">
        <v>0</v>
      </c>
      <c r="M689">
        <v>0</v>
      </c>
      <c r="N689">
        <v>0</v>
      </c>
      <c r="O689">
        <v>18.381</v>
      </c>
      <c r="P689">
        <v>332</v>
      </c>
      <c r="Q689">
        <v>1</v>
      </c>
      <c r="R689">
        <v>0</v>
      </c>
      <c r="S689">
        <v>0</v>
      </c>
      <c r="T689">
        <v>0</v>
      </c>
      <c r="U689">
        <v>9</v>
      </c>
      <c r="V689" t="s">
        <v>23</v>
      </c>
    </row>
    <row r="690" spans="1:22" x14ac:dyDescent="0.25">
      <c r="A690">
        <v>689</v>
      </c>
      <c r="B690">
        <v>0</v>
      </c>
      <c r="C690">
        <v>0</v>
      </c>
      <c r="D690">
        <v>1</v>
      </c>
      <c r="E690">
        <v>0</v>
      </c>
      <c r="F690">
        <v>0</v>
      </c>
      <c r="G690" s="1">
        <v>40927.357881944445</v>
      </c>
      <c r="H690">
        <v>0</v>
      </c>
      <c r="I690">
        <v>0</v>
      </c>
      <c r="J690">
        <v>0</v>
      </c>
      <c r="K690" t="s">
        <v>21</v>
      </c>
      <c r="L690">
        <v>0</v>
      </c>
      <c r="M690">
        <v>0</v>
      </c>
      <c r="N690">
        <v>0</v>
      </c>
      <c r="O690">
        <v>40.906999999999996</v>
      </c>
      <c r="P690">
        <v>650</v>
      </c>
      <c r="Q690">
        <v>1</v>
      </c>
      <c r="R690">
        <v>0</v>
      </c>
      <c r="S690">
        <v>0</v>
      </c>
      <c r="T690">
        <v>0</v>
      </c>
      <c r="U690">
        <v>32</v>
      </c>
      <c r="V690" t="s">
        <v>23</v>
      </c>
    </row>
    <row r="691" spans="1:22" x14ac:dyDescent="0.25">
      <c r="A691">
        <v>690</v>
      </c>
      <c r="B691">
        <v>0</v>
      </c>
      <c r="C691">
        <v>0</v>
      </c>
      <c r="D691">
        <v>1</v>
      </c>
      <c r="E691">
        <v>0</v>
      </c>
      <c r="F691">
        <v>1</v>
      </c>
      <c r="G691" s="1">
        <v>40927.36178240741</v>
      </c>
      <c r="H691">
        <v>0</v>
      </c>
      <c r="I691">
        <v>0</v>
      </c>
      <c r="J691">
        <v>0</v>
      </c>
      <c r="K691" t="s">
        <v>21</v>
      </c>
      <c r="L691">
        <v>0</v>
      </c>
      <c r="M691">
        <v>0</v>
      </c>
      <c r="N691">
        <v>0</v>
      </c>
      <c r="O691">
        <v>17.724</v>
      </c>
      <c r="P691">
        <v>559</v>
      </c>
      <c r="Q691">
        <v>1</v>
      </c>
      <c r="R691">
        <v>1</v>
      </c>
      <c r="S691">
        <v>0</v>
      </c>
      <c r="T691">
        <v>0</v>
      </c>
      <c r="U691">
        <v>10</v>
      </c>
      <c r="V691" t="s">
        <v>22</v>
      </c>
    </row>
    <row r="692" spans="1:22" x14ac:dyDescent="0.25">
      <c r="A692">
        <v>691</v>
      </c>
      <c r="B692">
        <v>0</v>
      </c>
      <c r="C692">
        <v>0</v>
      </c>
      <c r="D692">
        <v>1</v>
      </c>
      <c r="E692">
        <v>0</v>
      </c>
      <c r="F692">
        <v>1</v>
      </c>
      <c r="G692" s="1">
        <v>40927.367546296293</v>
      </c>
      <c r="H692">
        <v>0</v>
      </c>
      <c r="I692">
        <v>0</v>
      </c>
      <c r="J692">
        <v>0</v>
      </c>
      <c r="K692" t="s">
        <v>21</v>
      </c>
      <c r="L692">
        <v>0</v>
      </c>
      <c r="M692">
        <v>0</v>
      </c>
      <c r="N692">
        <v>0</v>
      </c>
      <c r="O692">
        <v>19.728000000000002</v>
      </c>
      <c r="P692">
        <v>601</v>
      </c>
      <c r="Q692">
        <v>1</v>
      </c>
      <c r="R692">
        <v>1</v>
      </c>
      <c r="S692">
        <v>0</v>
      </c>
      <c r="T692">
        <v>0</v>
      </c>
      <c r="U692">
        <v>12</v>
      </c>
      <c r="V692" t="s">
        <v>22</v>
      </c>
    </row>
    <row r="693" spans="1:22" x14ac:dyDescent="0.25">
      <c r="A693">
        <v>692</v>
      </c>
      <c r="B693">
        <v>0</v>
      </c>
      <c r="C693">
        <v>0</v>
      </c>
      <c r="D693">
        <v>1</v>
      </c>
      <c r="E693">
        <v>0</v>
      </c>
      <c r="F693">
        <v>0</v>
      </c>
      <c r="G693" s="1">
        <v>40927.36996527778</v>
      </c>
      <c r="H693">
        <v>0</v>
      </c>
      <c r="I693">
        <v>0</v>
      </c>
      <c r="J693">
        <v>0</v>
      </c>
      <c r="K693" t="s">
        <v>21</v>
      </c>
      <c r="L693">
        <v>0</v>
      </c>
      <c r="M693">
        <v>0</v>
      </c>
      <c r="N693">
        <v>0</v>
      </c>
      <c r="O693">
        <v>6.2969999999999997</v>
      </c>
      <c r="P693">
        <v>78</v>
      </c>
      <c r="Q693">
        <v>1</v>
      </c>
      <c r="R693">
        <v>0</v>
      </c>
      <c r="S693">
        <v>0</v>
      </c>
      <c r="T693">
        <v>0</v>
      </c>
      <c r="U693">
        <v>1</v>
      </c>
      <c r="V693" t="s">
        <v>23</v>
      </c>
    </row>
    <row r="694" spans="1:22" x14ac:dyDescent="0.25">
      <c r="A694">
        <v>693</v>
      </c>
      <c r="B694">
        <v>0</v>
      </c>
      <c r="C694">
        <v>0</v>
      </c>
      <c r="D694">
        <v>1</v>
      </c>
      <c r="E694">
        <v>0</v>
      </c>
      <c r="F694">
        <v>0</v>
      </c>
      <c r="G694" s="1">
        <v>40927.378634259258</v>
      </c>
      <c r="H694">
        <v>0</v>
      </c>
      <c r="I694">
        <v>0</v>
      </c>
      <c r="J694">
        <v>10</v>
      </c>
      <c r="K694" t="s">
        <v>21</v>
      </c>
      <c r="L694">
        <v>0</v>
      </c>
      <c r="M694">
        <v>0</v>
      </c>
      <c r="N694">
        <v>0</v>
      </c>
      <c r="O694">
        <v>11.795999999999999</v>
      </c>
      <c r="P694">
        <v>182</v>
      </c>
      <c r="Q694">
        <v>1</v>
      </c>
      <c r="R694">
        <v>0</v>
      </c>
      <c r="S694">
        <v>1</v>
      </c>
      <c r="T694">
        <v>0</v>
      </c>
      <c r="U694">
        <v>12</v>
      </c>
      <c r="V694" t="s">
        <v>23</v>
      </c>
    </row>
    <row r="695" spans="1:22" x14ac:dyDescent="0.25">
      <c r="A695">
        <v>694</v>
      </c>
      <c r="B695">
        <v>0</v>
      </c>
      <c r="C695">
        <v>0</v>
      </c>
      <c r="D695">
        <v>1</v>
      </c>
      <c r="E695">
        <v>0</v>
      </c>
      <c r="F695">
        <v>0</v>
      </c>
      <c r="G695" s="1">
        <v>40927.423356481479</v>
      </c>
      <c r="H695">
        <v>0</v>
      </c>
      <c r="I695">
        <v>0</v>
      </c>
      <c r="J695">
        <v>0</v>
      </c>
      <c r="K695" t="s">
        <v>21</v>
      </c>
      <c r="L695">
        <v>0</v>
      </c>
      <c r="M695">
        <v>0</v>
      </c>
      <c r="N695">
        <v>0</v>
      </c>
      <c r="O695">
        <v>10.087</v>
      </c>
      <c r="P695">
        <v>176</v>
      </c>
      <c r="Q695">
        <v>1</v>
      </c>
      <c r="R695">
        <v>0</v>
      </c>
      <c r="S695">
        <v>1</v>
      </c>
      <c r="T695">
        <v>0</v>
      </c>
      <c r="U695">
        <v>9</v>
      </c>
      <c r="V695" t="s">
        <v>23</v>
      </c>
    </row>
    <row r="696" spans="1:22" x14ac:dyDescent="0.25">
      <c r="A696">
        <v>695</v>
      </c>
      <c r="B696">
        <v>0</v>
      </c>
      <c r="C696">
        <v>0</v>
      </c>
      <c r="D696">
        <v>1</v>
      </c>
      <c r="E696">
        <v>0</v>
      </c>
      <c r="F696">
        <v>1</v>
      </c>
      <c r="G696" s="1">
        <v>40927.437430555554</v>
      </c>
      <c r="H696">
        <v>0</v>
      </c>
      <c r="I696">
        <v>1</v>
      </c>
      <c r="J696">
        <v>0</v>
      </c>
      <c r="K696" t="s">
        <v>21</v>
      </c>
      <c r="L696">
        <v>0</v>
      </c>
      <c r="M696">
        <v>0</v>
      </c>
      <c r="N696">
        <v>0</v>
      </c>
      <c r="O696">
        <v>0.82399999999999995</v>
      </c>
      <c r="P696">
        <v>17</v>
      </c>
      <c r="Q696">
        <v>1</v>
      </c>
      <c r="R696">
        <v>0</v>
      </c>
      <c r="S696">
        <v>0</v>
      </c>
      <c r="T696">
        <v>0</v>
      </c>
      <c r="U696">
        <v>0</v>
      </c>
      <c r="V696" t="s">
        <v>24</v>
      </c>
    </row>
    <row r="697" spans="1:22" x14ac:dyDescent="0.25">
      <c r="A697">
        <v>696</v>
      </c>
      <c r="B697">
        <v>0</v>
      </c>
      <c r="C697">
        <v>0</v>
      </c>
      <c r="D697">
        <v>1</v>
      </c>
      <c r="E697">
        <v>0</v>
      </c>
      <c r="F697">
        <v>1</v>
      </c>
      <c r="G697" s="1">
        <v>40927.449479166666</v>
      </c>
      <c r="H697">
        <v>0</v>
      </c>
      <c r="I697">
        <v>0</v>
      </c>
      <c r="J697">
        <v>0</v>
      </c>
      <c r="K697" t="s">
        <v>21</v>
      </c>
      <c r="L697">
        <v>0</v>
      </c>
      <c r="M697">
        <v>0</v>
      </c>
      <c r="N697">
        <v>0</v>
      </c>
      <c r="O697">
        <v>11.427</v>
      </c>
      <c r="P697">
        <v>306</v>
      </c>
      <c r="Q697">
        <v>1</v>
      </c>
      <c r="R697">
        <v>1</v>
      </c>
      <c r="S697">
        <v>0</v>
      </c>
      <c r="T697">
        <v>0</v>
      </c>
      <c r="U697">
        <v>0</v>
      </c>
      <c r="V697" t="s">
        <v>23</v>
      </c>
    </row>
    <row r="698" spans="1:22" x14ac:dyDescent="0.25">
      <c r="A698">
        <v>697</v>
      </c>
      <c r="B698">
        <v>0</v>
      </c>
      <c r="C698">
        <v>0</v>
      </c>
      <c r="D698">
        <v>1</v>
      </c>
      <c r="E698">
        <v>0</v>
      </c>
      <c r="F698">
        <v>1</v>
      </c>
      <c r="G698" s="1">
        <v>40927.454328703701</v>
      </c>
      <c r="H698">
        <v>0</v>
      </c>
      <c r="I698">
        <v>0</v>
      </c>
      <c r="J698">
        <v>0</v>
      </c>
      <c r="K698" t="s">
        <v>21</v>
      </c>
      <c r="L698">
        <v>0</v>
      </c>
      <c r="M698">
        <v>0</v>
      </c>
      <c r="N698">
        <v>0</v>
      </c>
      <c r="O698">
        <v>4.742</v>
      </c>
      <c r="P698">
        <v>98</v>
      </c>
      <c r="Q698">
        <v>1</v>
      </c>
      <c r="R698">
        <v>1</v>
      </c>
      <c r="S698">
        <v>0</v>
      </c>
      <c r="T698">
        <v>0</v>
      </c>
      <c r="U698">
        <v>4</v>
      </c>
      <c r="V698" t="s">
        <v>23</v>
      </c>
    </row>
    <row r="699" spans="1:22" x14ac:dyDescent="0.25">
      <c r="A699">
        <v>698</v>
      </c>
      <c r="B699">
        <v>0</v>
      </c>
      <c r="C699">
        <v>0</v>
      </c>
      <c r="D699">
        <v>1</v>
      </c>
      <c r="E699">
        <v>0</v>
      </c>
      <c r="F699">
        <v>1</v>
      </c>
      <c r="G699" s="1">
        <v>40927.454826388886</v>
      </c>
      <c r="H699">
        <v>0</v>
      </c>
      <c r="I699">
        <v>0</v>
      </c>
      <c r="J699">
        <v>0</v>
      </c>
      <c r="K699" t="s">
        <v>21</v>
      </c>
      <c r="L699">
        <v>0</v>
      </c>
      <c r="M699">
        <v>0</v>
      </c>
      <c r="N699">
        <v>0</v>
      </c>
      <c r="O699">
        <v>12.363</v>
      </c>
      <c r="P699">
        <v>340</v>
      </c>
      <c r="Q699">
        <v>1</v>
      </c>
      <c r="R699">
        <v>1</v>
      </c>
      <c r="S699">
        <v>0</v>
      </c>
      <c r="T699">
        <v>0</v>
      </c>
      <c r="U699">
        <v>0</v>
      </c>
      <c r="V699" t="s">
        <v>23</v>
      </c>
    </row>
    <row r="700" spans="1:22" x14ac:dyDescent="0.25">
      <c r="A700">
        <v>699</v>
      </c>
      <c r="B700">
        <v>0</v>
      </c>
      <c r="C700">
        <v>0</v>
      </c>
      <c r="D700">
        <v>1</v>
      </c>
      <c r="E700">
        <v>0</v>
      </c>
      <c r="F700">
        <v>1</v>
      </c>
      <c r="G700" s="1">
        <v>40927.461875000001</v>
      </c>
      <c r="H700">
        <v>0</v>
      </c>
      <c r="I700">
        <v>0</v>
      </c>
      <c r="J700">
        <v>0</v>
      </c>
      <c r="K700" t="s">
        <v>21</v>
      </c>
      <c r="L700">
        <v>0</v>
      </c>
      <c r="M700">
        <v>0</v>
      </c>
      <c r="N700">
        <v>0</v>
      </c>
      <c r="O700">
        <v>2.0110000000000001</v>
      </c>
      <c r="P700">
        <v>50</v>
      </c>
      <c r="Q700">
        <v>1</v>
      </c>
      <c r="R700">
        <v>1</v>
      </c>
      <c r="S700">
        <v>1</v>
      </c>
      <c r="T700">
        <v>0</v>
      </c>
      <c r="U700">
        <v>10</v>
      </c>
      <c r="V700" t="s">
        <v>23</v>
      </c>
    </row>
    <row r="701" spans="1:22" x14ac:dyDescent="0.25">
      <c r="A701">
        <v>700</v>
      </c>
      <c r="B701">
        <v>1</v>
      </c>
      <c r="C701">
        <v>0</v>
      </c>
      <c r="D701">
        <v>1</v>
      </c>
      <c r="E701">
        <v>0</v>
      </c>
      <c r="F701">
        <v>0</v>
      </c>
      <c r="G701" s="1">
        <v>40927.475451388891</v>
      </c>
      <c r="H701">
        <v>0</v>
      </c>
      <c r="I701">
        <v>0</v>
      </c>
      <c r="J701">
        <v>4</v>
      </c>
      <c r="K701" t="s">
        <v>21</v>
      </c>
      <c r="L701">
        <v>0</v>
      </c>
      <c r="M701">
        <v>0</v>
      </c>
      <c r="N701">
        <v>0</v>
      </c>
      <c r="O701">
        <v>6.415</v>
      </c>
      <c r="P701">
        <v>113</v>
      </c>
      <c r="Q701">
        <v>1</v>
      </c>
      <c r="R701">
        <v>0</v>
      </c>
      <c r="S701">
        <v>0</v>
      </c>
      <c r="T701">
        <v>0</v>
      </c>
      <c r="U701">
        <v>0</v>
      </c>
      <c r="V701" t="s">
        <v>23</v>
      </c>
    </row>
    <row r="702" spans="1:22" x14ac:dyDescent="0.25">
      <c r="A702">
        <v>701</v>
      </c>
      <c r="B702">
        <v>0</v>
      </c>
      <c r="C702">
        <v>0</v>
      </c>
      <c r="D702">
        <v>1</v>
      </c>
      <c r="E702">
        <v>0</v>
      </c>
      <c r="F702">
        <v>0</v>
      </c>
      <c r="G702" s="1">
        <v>40927.478796296295</v>
      </c>
      <c r="H702">
        <v>0</v>
      </c>
      <c r="I702">
        <v>0</v>
      </c>
      <c r="J702">
        <v>0</v>
      </c>
      <c r="K702" t="s">
        <v>21</v>
      </c>
      <c r="L702">
        <v>0</v>
      </c>
      <c r="M702">
        <v>0</v>
      </c>
      <c r="N702">
        <v>0</v>
      </c>
      <c r="O702">
        <v>23.385000000000002</v>
      </c>
      <c r="P702">
        <v>445</v>
      </c>
      <c r="Q702">
        <v>1</v>
      </c>
      <c r="R702">
        <v>0</v>
      </c>
      <c r="S702">
        <v>0</v>
      </c>
      <c r="T702">
        <v>0</v>
      </c>
      <c r="U702">
        <v>2</v>
      </c>
      <c r="V702" t="s">
        <v>23</v>
      </c>
    </row>
    <row r="703" spans="1:22" x14ac:dyDescent="0.25">
      <c r="A703">
        <v>702</v>
      </c>
      <c r="B703">
        <v>1</v>
      </c>
      <c r="C703">
        <v>1</v>
      </c>
      <c r="D703">
        <v>1</v>
      </c>
      <c r="E703">
        <v>0</v>
      </c>
      <c r="F703">
        <v>0</v>
      </c>
      <c r="G703" s="1">
        <v>40927.490069444444</v>
      </c>
      <c r="H703">
        <v>0</v>
      </c>
      <c r="I703">
        <v>0</v>
      </c>
      <c r="J703">
        <v>0</v>
      </c>
      <c r="K703" t="s">
        <v>21</v>
      </c>
      <c r="L703">
        <v>0</v>
      </c>
      <c r="M703">
        <v>0</v>
      </c>
      <c r="N703">
        <v>0</v>
      </c>
      <c r="O703">
        <v>0.55300000000000005</v>
      </c>
      <c r="P703">
        <v>21</v>
      </c>
      <c r="Q703">
        <v>1</v>
      </c>
      <c r="R703">
        <v>0</v>
      </c>
      <c r="S703">
        <v>1</v>
      </c>
      <c r="T703">
        <v>0</v>
      </c>
      <c r="U703">
        <v>2</v>
      </c>
      <c r="V703" t="s">
        <v>24</v>
      </c>
    </row>
    <row r="704" spans="1:22" x14ac:dyDescent="0.25">
      <c r="A704">
        <v>703</v>
      </c>
      <c r="B704">
        <v>0</v>
      </c>
      <c r="C704">
        <v>0</v>
      </c>
      <c r="D704">
        <v>1</v>
      </c>
      <c r="E704">
        <v>0</v>
      </c>
      <c r="F704">
        <v>1</v>
      </c>
      <c r="G704" s="1">
        <v>40927.491770833331</v>
      </c>
      <c r="H704">
        <v>0</v>
      </c>
      <c r="I704">
        <v>0</v>
      </c>
      <c r="J704">
        <v>0</v>
      </c>
      <c r="K704" t="s">
        <v>21</v>
      </c>
      <c r="L704">
        <v>0</v>
      </c>
      <c r="M704">
        <v>0</v>
      </c>
      <c r="N704">
        <v>0</v>
      </c>
      <c r="O704">
        <v>1.958</v>
      </c>
      <c r="P704">
        <v>39</v>
      </c>
      <c r="Q704">
        <v>1</v>
      </c>
      <c r="R704">
        <v>1</v>
      </c>
      <c r="S704">
        <v>0</v>
      </c>
      <c r="T704">
        <v>0</v>
      </c>
      <c r="U704">
        <v>2</v>
      </c>
      <c r="V704" t="s">
        <v>23</v>
      </c>
    </row>
    <row r="705" spans="1:22" x14ac:dyDescent="0.25">
      <c r="A705">
        <v>704</v>
      </c>
      <c r="B705">
        <v>0</v>
      </c>
      <c r="C705">
        <v>1</v>
      </c>
      <c r="D705">
        <v>1</v>
      </c>
      <c r="E705">
        <v>0</v>
      </c>
      <c r="F705">
        <v>0</v>
      </c>
      <c r="G705" s="1">
        <v>40927.493750000001</v>
      </c>
      <c r="H705">
        <v>0</v>
      </c>
      <c r="I705">
        <v>0</v>
      </c>
      <c r="J705">
        <v>0</v>
      </c>
      <c r="K705" t="s">
        <v>21</v>
      </c>
      <c r="L705">
        <v>0</v>
      </c>
      <c r="M705">
        <v>0</v>
      </c>
      <c r="N705">
        <v>0</v>
      </c>
      <c r="O705">
        <v>7.1219999999999999</v>
      </c>
      <c r="P705">
        <v>102</v>
      </c>
      <c r="Q705">
        <v>0</v>
      </c>
      <c r="R705">
        <v>0</v>
      </c>
      <c r="S705">
        <v>0</v>
      </c>
      <c r="T705">
        <v>0</v>
      </c>
      <c r="U705">
        <v>0</v>
      </c>
      <c r="V705" t="s">
        <v>23</v>
      </c>
    </row>
    <row r="706" spans="1:22" x14ac:dyDescent="0.25">
      <c r="A706">
        <v>705</v>
      </c>
      <c r="B706">
        <v>0</v>
      </c>
      <c r="C706">
        <v>1</v>
      </c>
      <c r="D706">
        <v>1</v>
      </c>
      <c r="E706">
        <v>0</v>
      </c>
      <c r="F706">
        <v>1</v>
      </c>
      <c r="G706" s="1">
        <v>40927.520856481482</v>
      </c>
      <c r="H706">
        <v>0</v>
      </c>
      <c r="I706">
        <v>0</v>
      </c>
      <c r="J706">
        <v>0</v>
      </c>
      <c r="K706" t="s">
        <v>21</v>
      </c>
      <c r="L706">
        <v>0</v>
      </c>
      <c r="M706">
        <v>0</v>
      </c>
      <c r="N706">
        <v>0</v>
      </c>
      <c r="O706">
        <v>1.7130000000000001</v>
      </c>
      <c r="P706">
        <v>23</v>
      </c>
      <c r="Q706">
        <v>1</v>
      </c>
      <c r="R706">
        <v>0</v>
      </c>
      <c r="S706">
        <v>0</v>
      </c>
      <c r="T706">
        <v>0</v>
      </c>
      <c r="U706">
        <v>4</v>
      </c>
      <c r="V706" t="s">
        <v>22</v>
      </c>
    </row>
    <row r="707" spans="1:22" x14ac:dyDescent="0.25">
      <c r="A707">
        <v>706</v>
      </c>
      <c r="B707">
        <v>0</v>
      </c>
      <c r="C707">
        <v>1</v>
      </c>
      <c r="D707">
        <v>1</v>
      </c>
      <c r="E707">
        <v>0</v>
      </c>
      <c r="F707">
        <v>0</v>
      </c>
      <c r="G707" s="1">
        <v>40927.527743055558</v>
      </c>
      <c r="H707">
        <v>0</v>
      </c>
      <c r="I707">
        <v>1</v>
      </c>
      <c r="J707">
        <v>0</v>
      </c>
      <c r="K707" t="s">
        <v>21</v>
      </c>
      <c r="L707">
        <v>0</v>
      </c>
      <c r="M707">
        <v>0</v>
      </c>
      <c r="N707">
        <v>0</v>
      </c>
      <c r="O707">
        <v>14.778</v>
      </c>
      <c r="P707">
        <v>303</v>
      </c>
      <c r="Q707">
        <v>1</v>
      </c>
      <c r="R707">
        <v>0</v>
      </c>
      <c r="S707">
        <v>0</v>
      </c>
      <c r="T707">
        <v>0</v>
      </c>
      <c r="U707">
        <v>1</v>
      </c>
      <c r="V707" t="s">
        <v>23</v>
      </c>
    </row>
    <row r="708" spans="1:22" x14ac:dyDescent="0.25">
      <c r="A708">
        <v>707</v>
      </c>
      <c r="B708">
        <v>0</v>
      </c>
      <c r="C708">
        <v>0</v>
      </c>
      <c r="D708">
        <v>1</v>
      </c>
      <c r="E708">
        <v>0</v>
      </c>
      <c r="F708">
        <v>0</v>
      </c>
      <c r="G708" s="1">
        <v>40927.530057870368</v>
      </c>
      <c r="H708">
        <v>0</v>
      </c>
      <c r="I708">
        <v>0</v>
      </c>
      <c r="J708">
        <v>28</v>
      </c>
      <c r="K708" t="s">
        <v>21</v>
      </c>
      <c r="L708">
        <v>0</v>
      </c>
      <c r="M708">
        <v>0</v>
      </c>
      <c r="N708">
        <v>0</v>
      </c>
      <c r="O708">
        <v>158.09299999999999</v>
      </c>
      <c r="P708">
        <v>3476</v>
      </c>
      <c r="Q708">
        <v>1</v>
      </c>
      <c r="R708">
        <v>0</v>
      </c>
      <c r="S708">
        <v>0</v>
      </c>
      <c r="T708">
        <v>0</v>
      </c>
      <c r="U708">
        <v>1203</v>
      </c>
      <c r="V708" t="s">
        <v>22</v>
      </c>
    </row>
    <row r="709" spans="1:22" x14ac:dyDescent="0.25">
      <c r="A709">
        <v>708</v>
      </c>
      <c r="B709">
        <v>0</v>
      </c>
      <c r="C709">
        <v>0</v>
      </c>
      <c r="D709">
        <v>1</v>
      </c>
      <c r="E709">
        <v>0</v>
      </c>
      <c r="F709">
        <v>0</v>
      </c>
      <c r="G709" s="1">
        <v>40927.542442129627</v>
      </c>
      <c r="H709">
        <v>0</v>
      </c>
      <c r="I709">
        <v>0</v>
      </c>
      <c r="J709">
        <v>0</v>
      </c>
      <c r="K709" t="s">
        <v>21</v>
      </c>
      <c r="L709">
        <v>0</v>
      </c>
      <c r="M709">
        <v>0</v>
      </c>
      <c r="N709">
        <v>0</v>
      </c>
      <c r="O709">
        <v>1.4930000000000001</v>
      </c>
      <c r="P709">
        <v>40</v>
      </c>
      <c r="Q709">
        <v>0</v>
      </c>
      <c r="R709">
        <v>0</v>
      </c>
      <c r="S709">
        <v>0</v>
      </c>
      <c r="T709">
        <v>0</v>
      </c>
      <c r="U709">
        <v>1</v>
      </c>
      <c r="V709" t="s">
        <v>23</v>
      </c>
    </row>
    <row r="710" spans="1:22" x14ac:dyDescent="0.25">
      <c r="A710">
        <v>709</v>
      </c>
      <c r="B710">
        <v>0</v>
      </c>
      <c r="C710">
        <v>1</v>
      </c>
      <c r="D710">
        <v>1</v>
      </c>
      <c r="E710">
        <v>0</v>
      </c>
      <c r="F710">
        <v>0</v>
      </c>
      <c r="G710" s="1">
        <v>40927.569861111115</v>
      </c>
      <c r="H710">
        <v>0</v>
      </c>
      <c r="I710">
        <v>0</v>
      </c>
      <c r="J710">
        <v>0</v>
      </c>
      <c r="K710" t="s">
        <v>21</v>
      </c>
      <c r="L710">
        <v>0</v>
      </c>
      <c r="M710">
        <v>0</v>
      </c>
      <c r="N710">
        <v>0</v>
      </c>
      <c r="O710">
        <v>7.51</v>
      </c>
      <c r="P710">
        <v>95</v>
      </c>
      <c r="Q710">
        <v>0</v>
      </c>
      <c r="R710">
        <v>0</v>
      </c>
      <c r="S710">
        <v>0</v>
      </c>
      <c r="T710">
        <v>0</v>
      </c>
      <c r="U710">
        <v>0</v>
      </c>
      <c r="V710" t="s">
        <v>23</v>
      </c>
    </row>
    <row r="711" spans="1:22" x14ac:dyDescent="0.25">
      <c r="A711">
        <v>710</v>
      </c>
      <c r="B711">
        <v>0</v>
      </c>
      <c r="C711">
        <v>0</v>
      </c>
      <c r="D711">
        <v>1</v>
      </c>
      <c r="E711">
        <v>6</v>
      </c>
      <c r="F711">
        <v>0</v>
      </c>
      <c r="G711" s="1">
        <v>40927.600173611114</v>
      </c>
      <c r="H711">
        <v>0</v>
      </c>
      <c r="I711">
        <v>0</v>
      </c>
      <c r="J711">
        <v>0</v>
      </c>
      <c r="K711" t="s">
        <v>21</v>
      </c>
      <c r="L711">
        <v>0</v>
      </c>
      <c r="M711">
        <v>0</v>
      </c>
      <c r="N711">
        <v>0</v>
      </c>
      <c r="O711">
        <v>2.399</v>
      </c>
      <c r="P711">
        <v>36</v>
      </c>
      <c r="Q711">
        <v>1</v>
      </c>
      <c r="R711">
        <v>1</v>
      </c>
      <c r="S711">
        <v>0</v>
      </c>
      <c r="T711">
        <v>0</v>
      </c>
      <c r="U711">
        <v>10</v>
      </c>
      <c r="V711" t="s">
        <v>22</v>
      </c>
    </row>
    <row r="712" spans="1:22" x14ac:dyDescent="0.25">
      <c r="A712">
        <v>711</v>
      </c>
      <c r="B712">
        <v>0</v>
      </c>
      <c r="C712">
        <v>0</v>
      </c>
      <c r="D712">
        <v>1</v>
      </c>
      <c r="E712">
        <v>1</v>
      </c>
      <c r="F712">
        <v>1</v>
      </c>
      <c r="G712" s="1">
        <v>40927.604502314818</v>
      </c>
      <c r="H712">
        <v>0</v>
      </c>
      <c r="I712">
        <v>0</v>
      </c>
      <c r="J712">
        <v>0</v>
      </c>
      <c r="K712" t="s">
        <v>21</v>
      </c>
      <c r="L712">
        <v>0</v>
      </c>
      <c r="M712">
        <v>0</v>
      </c>
      <c r="N712">
        <v>0</v>
      </c>
      <c r="O712">
        <v>6.93</v>
      </c>
      <c r="P712">
        <v>120</v>
      </c>
      <c r="Q712">
        <v>0</v>
      </c>
      <c r="R712">
        <v>1</v>
      </c>
      <c r="S712">
        <v>0</v>
      </c>
      <c r="T712">
        <v>0</v>
      </c>
      <c r="U712">
        <v>0</v>
      </c>
      <c r="V712" t="s">
        <v>23</v>
      </c>
    </row>
    <row r="713" spans="1:22" x14ac:dyDescent="0.25">
      <c r="A713">
        <v>712</v>
      </c>
      <c r="B713">
        <v>0</v>
      </c>
      <c r="C713">
        <v>1</v>
      </c>
      <c r="D713">
        <v>1</v>
      </c>
      <c r="E713">
        <v>0</v>
      </c>
      <c r="F713">
        <v>0</v>
      </c>
      <c r="G713" s="1">
        <v>40927.609375</v>
      </c>
      <c r="H713">
        <v>0</v>
      </c>
      <c r="I713">
        <v>0</v>
      </c>
      <c r="J713">
        <v>0</v>
      </c>
      <c r="K713" t="s">
        <v>21</v>
      </c>
      <c r="L713">
        <v>0</v>
      </c>
      <c r="M713">
        <v>0</v>
      </c>
      <c r="N713">
        <v>0</v>
      </c>
      <c r="O713">
        <v>3.3180000000000001</v>
      </c>
      <c r="P713">
        <v>51</v>
      </c>
      <c r="Q713">
        <v>0</v>
      </c>
      <c r="R713">
        <v>0</v>
      </c>
      <c r="S713">
        <v>1</v>
      </c>
      <c r="T713">
        <v>0</v>
      </c>
      <c r="U713">
        <v>2</v>
      </c>
      <c r="V713" t="s">
        <v>23</v>
      </c>
    </row>
    <row r="714" spans="1:22" x14ac:dyDescent="0.25">
      <c r="A714">
        <v>713</v>
      </c>
      <c r="B714">
        <v>0</v>
      </c>
      <c r="C714">
        <v>0</v>
      </c>
      <c r="D714">
        <v>1</v>
      </c>
      <c r="E714">
        <v>0</v>
      </c>
      <c r="F714">
        <v>1</v>
      </c>
      <c r="G714" s="1">
        <v>40927.618252314816</v>
      </c>
      <c r="H714">
        <v>1</v>
      </c>
      <c r="I714">
        <v>1</v>
      </c>
      <c r="J714">
        <v>0</v>
      </c>
      <c r="K714" t="s">
        <v>21</v>
      </c>
      <c r="L714">
        <v>0</v>
      </c>
      <c r="M714">
        <v>0</v>
      </c>
      <c r="N714">
        <v>0</v>
      </c>
      <c r="O714">
        <v>0.63800000000000001</v>
      </c>
      <c r="P714">
        <v>17</v>
      </c>
      <c r="Q714">
        <v>1</v>
      </c>
      <c r="R714">
        <v>0</v>
      </c>
      <c r="S714">
        <v>0</v>
      </c>
      <c r="T714">
        <v>0</v>
      </c>
      <c r="U714">
        <v>0</v>
      </c>
      <c r="V714" t="s">
        <v>24</v>
      </c>
    </row>
    <row r="715" spans="1:22" x14ac:dyDescent="0.25">
      <c r="A715">
        <v>714</v>
      </c>
      <c r="B715">
        <v>0</v>
      </c>
      <c r="C715">
        <v>0</v>
      </c>
      <c r="D715">
        <v>1</v>
      </c>
      <c r="E715">
        <v>0</v>
      </c>
      <c r="F715">
        <v>0</v>
      </c>
      <c r="G715" s="1">
        <v>40927.648553240739</v>
      </c>
      <c r="H715">
        <v>0</v>
      </c>
      <c r="I715">
        <v>0</v>
      </c>
      <c r="J715">
        <v>0</v>
      </c>
      <c r="K715" t="s">
        <v>21</v>
      </c>
      <c r="L715">
        <v>0</v>
      </c>
      <c r="M715">
        <v>0</v>
      </c>
      <c r="N715">
        <v>0</v>
      </c>
      <c r="O715">
        <v>6.5629999999999997</v>
      </c>
      <c r="P715">
        <v>140</v>
      </c>
      <c r="Q715">
        <v>1</v>
      </c>
      <c r="R715">
        <v>0</v>
      </c>
      <c r="S715">
        <v>0</v>
      </c>
      <c r="T715">
        <v>0</v>
      </c>
      <c r="U715">
        <v>2</v>
      </c>
      <c r="V715" t="s">
        <v>22</v>
      </c>
    </row>
    <row r="716" spans="1:22" x14ac:dyDescent="0.25">
      <c r="A716">
        <v>715</v>
      </c>
      <c r="B716">
        <v>0</v>
      </c>
      <c r="C716">
        <v>0</v>
      </c>
      <c r="D716">
        <v>1</v>
      </c>
      <c r="E716">
        <v>0</v>
      </c>
      <c r="F716">
        <v>1</v>
      </c>
      <c r="G716" s="1">
        <v>40927.67396990741</v>
      </c>
      <c r="H716">
        <v>0</v>
      </c>
      <c r="I716">
        <v>0</v>
      </c>
      <c r="J716">
        <v>0</v>
      </c>
      <c r="K716" t="s">
        <v>21</v>
      </c>
      <c r="L716">
        <v>0</v>
      </c>
      <c r="M716">
        <v>0</v>
      </c>
      <c r="N716">
        <v>0</v>
      </c>
      <c r="O716">
        <v>3.7610000000000001</v>
      </c>
      <c r="P716">
        <v>84</v>
      </c>
      <c r="Q716">
        <v>1</v>
      </c>
      <c r="R716">
        <v>0</v>
      </c>
      <c r="S716">
        <v>0</v>
      </c>
      <c r="T716">
        <v>0</v>
      </c>
      <c r="U716">
        <v>4</v>
      </c>
      <c r="V716" t="s">
        <v>23</v>
      </c>
    </row>
    <row r="717" spans="1:22" x14ac:dyDescent="0.25">
      <c r="A717">
        <v>716</v>
      </c>
      <c r="B717">
        <v>0</v>
      </c>
      <c r="C717">
        <v>0</v>
      </c>
      <c r="D717">
        <v>1</v>
      </c>
      <c r="E717">
        <v>0</v>
      </c>
      <c r="F717">
        <v>0</v>
      </c>
      <c r="G717" s="1">
        <v>40927.678437499999</v>
      </c>
      <c r="H717">
        <v>0</v>
      </c>
      <c r="I717">
        <v>0</v>
      </c>
      <c r="J717">
        <v>54</v>
      </c>
      <c r="K717" t="s">
        <v>21</v>
      </c>
      <c r="L717">
        <v>0</v>
      </c>
      <c r="M717">
        <v>0</v>
      </c>
      <c r="N717">
        <v>0</v>
      </c>
      <c r="O717">
        <v>21.832000000000001</v>
      </c>
      <c r="P717">
        <v>455</v>
      </c>
      <c r="Q717">
        <v>1</v>
      </c>
      <c r="R717">
        <v>0</v>
      </c>
      <c r="S717">
        <v>0</v>
      </c>
      <c r="T717">
        <v>0</v>
      </c>
      <c r="U717">
        <v>28</v>
      </c>
      <c r="V717" t="s">
        <v>22</v>
      </c>
    </row>
    <row r="718" spans="1:22" x14ac:dyDescent="0.25">
      <c r="A718">
        <v>717</v>
      </c>
      <c r="B718">
        <v>0</v>
      </c>
      <c r="C718">
        <v>0</v>
      </c>
      <c r="D718">
        <v>1</v>
      </c>
      <c r="E718">
        <v>0</v>
      </c>
      <c r="F718">
        <v>1</v>
      </c>
      <c r="G718" s="1">
        <v>40927.678981481484</v>
      </c>
      <c r="H718">
        <v>0</v>
      </c>
      <c r="I718">
        <v>0</v>
      </c>
      <c r="J718">
        <v>0</v>
      </c>
      <c r="K718" t="s">
        <v>21</v>
      </c>
      <c r="L718">
        <v>0</v>
      </c>
      <c r="M718">
        <v>0</v>
      </c>
      <c r="N718">
        <v>0</v>
      </c>
      <c r="O718">
        <v>4.92</v>
      </c>
      <c r="P718">
        <v>79</v>
      </c>
      <c r="Q718">
        <v>1</v>
      </c>
      <c r="R718">
        <v>1</v>
      </c>
      <c r="S718">
        <v>0</v>
      </c>
      <c r="T718">
        <v>0</v>
      </c>
      <c r="U718">
        <v>5</v>
      </c>
      <c r="V718" t="s">
        <v>23</v>
      </c>
    </row>
    <row r="719" spans="1:22" x14ac:dyDescent="0.25">
      <c r="A719">
        <v>718</v>
      </c>
      <c r="B719">
        <v>0</v>
      </c>
      <c r="C719">
        <v>0</v>
      </c>
      <c r="D719">
        <v>1</v>
      </c>
      <c r="E719">
        <v>0</v>
      </c>
      <c r="F719">
        <v>0</v>
      </c>
      <c r="G719" s="1">
        <v>40927.692499999997</v>
      </c>
      <c r="H719">
        <v>0</v>
      </c>
      <c r="I719">
        <v>0</v>
      </c>
      <c r="J719">
        <v>10</v>
      </c>
      <c r="K719" t="s">
        <v>21</v>
      </c>
      <c r="L719">
        <v>0</v>
      </c>
      <c r="M719">
        <v>0</v>
      </c>
      <c r="N719">
        <v>0</v>
      </c>
      <c r="O719">
        <v>14.512</v>
      </c>
      <c r="P719">
        <v>212</v>
      </c>
      <c r="Q719">
        <v>1</v>
      </c>
      <c r="R719">
        <v>0</v>
      </c>
      <c r="S719">
        <v>1</v>
      </c>
      <c r="T719">
        <v>0</v>
      </c>
      <c r="U719">
        <v>24</v>
      </c>
      <c r="V719" t="s">
        <v>22</v>
      </c>
    </row>
    <row r="720" spans="1:22" x14ac:dyDescent="0.25">
      <c r="A720">
        <v>719</v>
      </c>
      <c r="B720">
        <v>1</v>
      </c>
      <c r="C720">
        <v>0</v>
      </c>
      <c r="D720">
        <v>1</v>
      </c>
      <c r="E720">
        <v>0</v>
      </c>
      <c r="F720">
        <v>0</v>
      </c>
      <c r="G720" s="1">
        <v>40927.696689814817</v>
      </c>
      <c r="H720">
        <v>0</v>
      </c>
      <c r="I720">
        <v>0</v>
      </c>
      <c r="J720">
        <v>2</v>
      </c>
      <c r="K720" t="s">
        <v>25</v>
      </c>
      <c r="L720">
        <v>0</v>
      </c>
      <c r="M720">
        <v>0</v>
      </c>
      <c r="N720">
        <v>0</v>
      </c>
      <c r="O720">
        <v>0.622</v>
      </c>
      <c r="P720">
        <v>24</v>
      </c>
      <c r="Q720">
        <v>0</v>
      </c>
      <c r="R720">
        <v>0</v>
      </c>
      <c r="S720">
        <v>0</v>
      </c>
      <c r="T720">
        <v>0</v>
      </c>
      <c r="U720">
        <v>0</v>
      </c>
      <c r="V720" t="s">
        <v>24</v>
      </c>
    </row>
    <row r="721" spans="1:22" x14ac:dyDescent="0.25">
      <c r="A721">
        <v>720</v>
      </c>
      <c r="B721">
        <v>0</v>
      </c>
      <c r="C721">
        <v>0</v>
      </c>
      <c r="D721">
        <v>1</v>
      </c>
      <c r="E721">
        <v>0</v>
      </c>
      <c r="F721">
        <v>0</v>
      </c>
      <c r="G721" s="1">
        <v>40927.728645833333</v>
      </c>
      <c r="H721">
        <v>0</v>
      </c>
      <c r="I721">
        <v>0</v>
      </c>
      <c r="J721">
        <v>0</v>
      </c>
      <c r="K721" t="s">
        <v>21</v>
      </c>
      <c r="L721">
        <v>0</v>
      </c>
      <c r="M721">
        <v>0</v>
      </c>
      <c r="N721">
        <v>0</v>
      </c>
      <c r="O721">
        <v>16.096</v>
      </c>
      <c r="P721">
        <v>256</v>
      </c>
      <c r="Q721">
        <v>1</v>
      </c>
      <c r="R721">
        <v>0</v>
      </c>
      <c r="S721">
        <v>0</v>
      </c>
      <c r="T721">
        <v>0</v>
      </c>
      <c r="U721">
        <v>1</v>
      </c>
      <c r="V721" t="s">
        <v>23</v>
      </c>
    </row>
    <row r="722" spans="1:22" x14ac:dyDescent="0.25">
      <c r="A722">
        <v>721</v>
      </c>
      <c r="B722">
        <v>0</v>
      </c>
      <c r="C722">
        <v>0</v>
      </c>
      <c r="D722">
        <v>1</v>
      </c>
      <c r="E722">
        <v>0</v>
      </c>
      <c r="F722">
        <v>1</v>
      </c>
      <c r="G722" s="1">
        <v>40927.731990740744</v>
      </c>
      <c r="H722">
        <v>0</v>
      </c>
      <c r="I722">
        <v>0</v>
      </c>
      <c r="J722">
        <v>0</v>
      </c>
      <c r="K722" t="s">
        <v>21</v>
      </c>
      <c r="L722">
        <v>0</v>
      </c>
      <c r="M722">
        <v>0</v>
      </c>
      <c r="N722">
        <v>0</v>
      </c>
      <c r="O722">
        <v>8.7810000000000006</v>
      </c>
      <c r="P722">
        <v>228</v>
      </c>
      <c r="Q722">
        <v>1</v>
      </c>
      <c r="R722">
        <v>1</v>
      </c>
      <c r="S722">
        <v>0</v>
      </c>
      <c r="T722">
        <v>0</v>
      </c>
      <c r="U722">
        <v>5</v>
      </c>
      <c r="V722" t="s">
        <v>22</v>
      </c>
    </row>
    <row r="723" spans="1:22" x14ac:dyDescent="0.25">
      <c r="A723">
        <v>722</v>
      </c>
      <c r="B723">
        <v>0</v>
      </c>
      <c r="C723">
        <v>0</v>
      </c>
      <c r="D723">
        <v>1</v>
      </c>
      <c r="E723">
        <v>0</v>
      </c>
      <c r="F723">
        <v>1</v>
      </c>
      <c r="G723" s="1">
        <v>40927.780347222222</v>
      </c>
      <c r="H723">
        <v>0</v>
      </c>
      <c r="I723">
        <v>0</v>
      </c>
      <c r="J723">
        <v>0</v>
      </c>
      <c r="K723" t="s">
        <v>21</v>
      </c>
      <c r="L723">
        <v>0</v>
      </c>
      <c r="M723">
        <v>0</v>
      </c>
      <c r="N723">
        <v>0</v>
      </c>
      <c r="O723">
        <v>1.903</v>
      </c>
      <c r="P723">
        <v>50</v>
      </c>
      <c r="Q723">
        <v>0</v>
      </c>
      <c r="R723">
        <v>1</v>
      </c>
      <c r="S723">
        <v>0</v>
      </c>
      <c r="T723">
        <v>0</v>
      </c>
      <c r="U723">
        <v>0</v>
      </c>
      <c r="V723" t="s">
        <v>23</v>
      </c>
    </row>
    <row r="724" spans="1:22" x14ac:dyDescent="0.25">
      <c r="A724">
        <v>723</v>
      </c>
      <c r="B724">
        <v>0</v>
      </c>
      <c r="C724">
        <v>0</v>
      </c>
      <c r="D724">
        <v>1</v>
      </c>
      <c r="E724">
        <v>0</v>
      </c>
      <c r="F724">
        <v>1</v>
      </c>
      <c r="G724" s="1">
        <v>40927.808159722219</v>
      </c>
      <c r="H724">
        <v>0</v>
      </c>
      <c r="I724">
        <v>0</v>
      </c>
      <c r="J724">
        <v>0</v>
      </c>
      <c r="K724" t="s">
        <v>21</v>
      </c>
      <c r="L724">
        <v>0</v>
      </c>
      <c r="M724">
        <v>0</v>
      </c>
      <c r="N724">
        <v>0</v>
      </c>
      <c r="O724">
        <v>4.2370000000000001</v>
      </c>
      <c r="P724">
        <v>69</v>
      </c>
      <c r="Q724">
        <v>1</v>
      </c>
      <c r="R724">
        <v>1</v>
      </c>
      <c r="S724">
        <v>0</v>
      </c>
      <c r="T724">
        <v>0</v>
      </c>
      <c r="U724">
        <v>0</v>
      </c>
      <c r="V724" t="s">
        <v>23</v>
      </c>
    </row>
    <row r="725" spans="1:22" x14ac:dyDescent="0.25">
      <c r="A725">
        <v>724</v>
      </c>
      <c r="B725">
        <v>0</v>
      </c>
      <c r="C725">
        <v>1</v>
      </c>
      <c r="D725">
        <v>1</v>
      </c>
      <c r="E725">
        <v>0</v>
      </c>
      <c r="F725">
        <v>1</v>
      </c>
      <c r="G725" s="1">
        <v>40927.828032407408</v>
      </c>
      <c r="H725">
        <v>0</v>
      </c>
      <c r="I725">
        <v>0</v>
      </c>
      <c r="J725">
        <v>12</v>
      </c>
      <c r="K725" t="s">
        <v>21</v>
      </c>
      <c r="L725">
        <v>0</v>
      </c>
      <c r="M725">
        <v>0</v>
      </c>
      <c r="N725">
        <v>0</v>
      </c>
      <c r="O725">
        <v>4.8390000000000004</v>
      </c>
      <c r="P725">
        <v>90</v>
      </c>
      <c r="Q725">
        <v>0</v>
      </c>
      <c r="R725">
        <v>0</v>
      </c>
      <c r="S725">
        <v>0</v>
      </c>
      <c r="T725">
        <v>0</v>
      </c>
      <c r="U725">
        <v>0</v>
      </c>
      <c r="V725" t="s">
        <v>23</v>
      </c>
    </row>
    <row r="726" spans="1:22" x14ac:dyDescent="0.25">
      <c r="A726">
        <v>725</v>
      </c>
      <c r="B726">
        <v>0</v>
      </c>
      <c r="C726">
        <v>0</v>
      </c>
      <c r="D726">
        <v>1</v>
      </c>
      <c r="E726">
        <v>0</v>
      </c>
      <c r="F726">
        <v>0</v>
      </c>
      <c r="G726" s="1">
        <v>40927.865995370368</v>
      </c>
      <c r="H726">
        <v>0</v>
      </c>
      <c r="I726">
        <v>0</v>
      </c>
      <c r="J726">
        <v>26</v>
      </c>
      <c r="K726" t="s">
        <v>25</v>
      </c>
      <c r="L726">
        <v>0</v>
      </c>
      <c r="M726">
        <v>0</v>
      </c>
      <c r="N726">
        <v>0</v>
      </c>
      <c r="O726">
        <v>66.924000000000007</v>
      </c>
      <c r="P726">
        <v>1209</v>
      </c>
      <c r="Q726">
        <v>1</v>
      </c>
      <c r="R726">
        <v>0</v>
      </c>
      <c r="S726">
        <v>0</v>
      </c>
      <c r="T726">
        <v>0</v>
      </c>
      <c r="U726">
        <v>18</v>
      </c>
      <c r="V726" t="s">
        <v>23</v>
      </c>
    </row>
    <row r="727" spans="1:22" x14ac:dyDescent="0.25">
      <c r="A727">
        <v>726</v>
      </c>
      <c r="B727">
        <v>0</v>
      </c>
      <c r="C727">
        <v>0</v>
      </c>
      <c r="D727">
        <v>1</v>
      </c>
      <c r="E727">
        <v>0</v>
      </c>
      <c r="F727">
        <v>0</v>
      </c>
      <c r="G727" s="1">
        <v>40927.975069444445</v>
      </c>
      <c r="H727">
        <v>0</v>
      </c>
      <c r="I727">
        <v>0</v>
      </c>
      <c r="J727">
        <v>0</v>
      </c>
      <c r="K727" t="s">
        <v>21</v>
      </c>
      <c r="L727">
        <v>0</v>
      </c>
      <c r="M727">
        <v>0</v>
      </c>
      <c r="N727">
        <v>0</v>
      </c>
      <c r="O727">
        <v>16.071000000000002</v>
      </c>
      <c r="P727">
        <v>256</v>
      </c>
      <c r="Q727">
        <v>1</v>
      </c>
      <c r="R727">
        <v>0</v>
      </c>
      <c r="S727">
        <v>0</v>
      </c>
      <c r="T727">
        <v>0</v>
      </c>
      <c r="U727">
        <v>1</v>
      </c>
      <c r="V727" t="s">
        <v>23</v>
      </c>
    </row>
    <row r="728" spans="1:22" x14ac:dyDescent="0.25">
      <c r="A728">
        <v>727</v>
      </c>
      <c r="B728">
        <v>1</v>
      </c>
      <c r="C728">
        <v>0</v>
      </c>
      <c r="D728">
        <v>1</v>
      </c>
      <c r="E728">
        <v>0</v>
      </c>
      <c r="F728">
        <v>0</v>
      </c>
      <c r="G728" s="1">
        <v>40928.017013888886</v>
      </c>
      <c r="H728">
        <v>0</v>
      </c>
      <c r="I728">
        <v>2</v>
      </c>
      <c r="J728">
        <v>0</v>
      </c>
      <c r="K728" t="s">
        <v>21</v>
      </c>
      <c r="L728">
        <v>0</v>
      </c>
      <c r="M728">
        <v>0</v>
      </c>
      <c r="N728">
        <v>0</v>
      </c>
      <c r="O728">
        <v>0.45900000000000002</v>
      </c>
      <c r="P728">
        <v>21</v>
      </c>
      <c r="Q728">
        <v>0</v>
      </c>
      <c r="R728">
        <v>0</v>
      </c>
      <c r="S728">
        <v>0</v>
      </c>
      <c r="T728">
        <v>0</v>
      </c>
      <c r="U728">
        <v>0</v>
      </c>
      <c r="V728" t="s">
        <v>24</v>
      </c>
    </row>
    <row r="729" spans="1:22" x14ac:dyDescent="0.25">
      <c r="A729">
        <v>728</v>
      </c>
      <c r="B729">
        <v>0</v>
      </c>
      <c r="C729">
        <v>0</v>
      </c>
      <c r="D729">
        <v>1</v>
      </c>
      <c r="E729">
        <v>0</v>
      </c>
      <c r="F729">
        <v>0</v>
      </c>
      <c r="G729" s="1">
        <v>40928.085034722222</v>
      </c>
      <c r="H729">
        <v>0</v>
      </c>
      <c r="I729">
        <v>0</v>
      </c>
      <c r="J729">
        <v>0</v>
      </c>
      <c r="K729" t="s">
        <v>21</v>
      </c>
      <c r="L729">
        <v>0</v>
      </c>
      <c r="M729">
        <v>0</v>
      </c>
      <c r="N729">
        <v>0</v>
      </c>
      <c r="O729">
        <v>31.934999999999999</v>
      </c>
      <c r="P729">
        <v>856</v>
      </c>
      <c r="Q729">
        <v>1</v>
      </c>
      <c r="R729">
        <v>0</v>
      </c>
      <c r="S729">
        <v>0</v>
      </c>
      <c r="T729">
        <v>0</v>
      </c>
      <c r="U729">
        <v>13</v>
      </c>
      <c r="V729" t="s">
        <v>23</v>
      </c>
    </row>
    <row r="730" spans="1:22" x14ac:dyDescent="0.25">
      <c r="A730">
        <v>729</v>
      </c>
      <c r="B730">
        <v>0</v>
      </c>
      <c r="C730">
        <v>1</v>
      </c>
      <c r="D730">
        <v>1</v>
      </c>
      <c r="E730">
        <v>0</v>
      </c>
      <c r="F730">
        <v>1</v>
      </c>
      <c r="G730" s="1">
        <v>40928.200266203705</v>
      </c>
      <c r="H730">
        <v>1</v>
      </c>
      <c r="I730">
        <v>1</v>
      </c>
      <c r="J730">
        <v>0</v>
      </c>
      <c r="K730" t="s">
        <v>21</v>
      </c>
      <c r="L730">
        <v>0</v>
      </c>
      <c r="M730">
        <v>0</v>
      </c>
      <c r="N730">
        <v>0</v>
      </c>
      <c r="O730">
        <v>11.228999999999999</v>
      </c>
      <c r="P730">
        <v>309</v>
      </c>
      <c r="Q730">
        <v>1</v>
      </c>
      <c r="R730">
        <v>0</v>
      </c>
      <c r="S730">
        <v>1</v>
      </c>
      <c r="T730">
        <v>0</v>
      </c>
      <c r="U730">
        <v>20</v>
      </c>
      <c r="V730" t="s">
        <v>23</v>
      </c>
    </row>
    <row r="731" spans="1:22" x14ac:dyDescent="0.25">
      <c r="A731">
        <v>730</v>
      </c>
      <c r="B731">
        <v>0</v>
      </c>
      <c r="C731">
        <v>0</v>
      </c>
      <c r="D731">
        <v>1</v>
      </c>
      <c r="E731">
        <v>0</v>
      </c>
      <c r="F731">
        <v>0</v>
      </c>
      <c r="G731" s="1">
        <v>40928.244027777779</v>
      </c>
      <c r="H731">
        <v>0</v>
      </c>
      <c r="I731">
        <v>0</v>
      </c>
      <c r="J731">
        <v>0</v>
      </c>
      <c r="K731" t="s">
        <v>21</v>
      </c>
      <c r="L731">
        <v>0</v>
      </c>
      <c r="M731">
        <v>0</v>
      </c>
      <c r="N731">
        <v>0</v>
      </c>
      <c r="O731">
        <v>56.802</v>
      </c>
      <c r="P731">
        <v>896</v>
      </c>
      <c r="Q731">
        <v>1</v>
      </c>
      <c r="R731">
        <v>0</v>
      </c>
      <c r="S731">
        <v>0</v>
      </c>
      <c r="T731">
        <v>0</v>
      </c>
      <c r="U731">
        <v>1</v>
      </c>
      <c r="V731" t="s">
        <v>23</v>
      </c>
    </row>
    <row r="732" spans="1:22" x14ac:dyDescent="0.25">
      <c r="A732">
        <v>731</v>
      </c>
      <c r="B732">
        <v>0</v>
      </c>
      <c r="C732">
        <v>0</v>
      </c>
      <c r="D732">
        <v>1</v>
      </c>
      <c r="E732">
        <v>0</v>
      </c>
      <c r="F732">
        <v>0</v>
      </c>
      <c r="G732" s="1">
        <v>40928.249432870369</v>
      </c>
      <c r="H732">
        <v>0</v>
      </c>
      <c r="I732">
        <v>0</v>
      </c>
      <c r="J732">
        <v>1</v>
      </c>
      <c r="K732" t="s">
        <v>21</v>
      </c>
      <c r="L732">
        <v>0</v>
      </c>
      <c r="M732">
        <v>0</v>
      </c>
      <c r="N732">
        <v>0</v>
      </c>
      <c r="O732">
        <v>46.253</v>
      </c>
      <c r="P732">
        <v>577</v>
      </c>
      <c r="Q732">
        <v>1</v>
      </c>
      <c r="R732">
        <v>0</v>
      </c>
      <c r="S732">
        <v>0</v>
      </c>
      <c r="T732">
        <v>0</v>
      </c>
      <c r="U732">
        <v>11</v>
      </c>
      <c r="V732" t="s">
        <v>23</v>
      </c>
    </row>
    <row r="733" spans="1:22" x14ac:dyDescent="0.25">
      <c r="A733">
        <v>732</v>
      </c>
      <c r="B733">
        <v>0</v>
      </c>
      <c r="C733">
        <v>0</v>
      </c>
      <c r="D733">
        <v>1</v>
      </c>
      <c r="E733">
        <v>1</v>
      </c>
      <c r="F733">
        <v>1</v>
      </c>
      <c r="G733" s="1">
        <v>40928.26353009259</v>
      </c>
      <c r="H733">
        <v>0</v>
      </c>
      <c r="I733">
        <v>0</v>
      </c>
      <c r="J733">
        <v>0</v>
      </c>
      <c r="K733" t="s">
        <v>21</v>
      </c>
      <c r="L733">
        <v>0</v>
      </c>
      <c r="M733">
        <v>0</v>
      </c>
      <c r="N733">
        <v>0</v>
      </c>
      <c r="O733">
        <v>1.6140000000000001</v>
      </c>
      <c r="P733">
        <v>51</v>
      </c>
      <c r="Q733">
        <v>1</v>
      </c>
      <c r="R733">
        <v>1</v>
      </c>
      <c r="S733">
        <v>0</v>
      </c>
      <c r="T733">
        <v>0</v>
      </c>
      <c r="U733">
        <v>4</v>
      </c>
      <c r="V733" t="s">
        <v>23</v>
      </c>
    </row>
    <row r="734" spans="1:22" x14ac:dyDescent="0.25">
      <c r="A734">
        <v>733</v>
      </c>
      <c r="B734">
        <v>0</v>
      </c>
      <c r="C734">
        <v>0</v>
      </c>
      <c r="D734">
        <v>1</v>
      </c>
      <c r="E734">
        <v>1</v>
      </c>
      <c r="F734">
        <v>1</v>
      </c>
      <c r="G734" s="1">
        <v>40928.287199074075</v>
      </c>
      <c r="H734">
        <v>0</v>
      </c>
      <c r="I734">
        <v>0</v>
      </c>
      <c r="J734">
        <v>0</v>
      </c>
      <c r="K734" t="s">
        <v>21</v>
      </c>
      <c r="L734">
        <v>0</v>
      </c>
      <c r="M734">
        <v>0</v>
      </c>
      <c r="N734">
        <v>0</v>
      </c>
      <c r="O734">
        <v>14.981999999999999</v>
      </c>
      <c r="P734">
        <v>270</v>
      </c>
      <c r="Q734">
        <v>1</v>
      </c>
      <c r="R734">
        <v>1</v>
      </c>
      <c r="S734">
        <v>0</v>
      </c>
      <c r="T734">
        <v>0</v>
      </c>
      <c r="U734">
        <v>0</v>
      </c>
      <c r="V734" t="s">
        <v>22</v>
      </c>
    </row>
    <row r="735" spans="1:22" x14ac:dyDescent="0.25">
      <c r="A735">
        <v>734</v>
      </c>
      <c r="B735">
        <v>0</v>
      </c>
      <c r="C735">
        <v>0</v>
      </c>
      <c r="D735">
        <v>1</v>
      </c>
      <c r="E735">
        <v>1</v>
      </c>
      <c r="F735">
        <v>1</v>
      </c>
      <c r="G735" s="1">
        <v>40928.293321759258</v>
      </c>
      <c r="H735">
        <v>0</v>
      </c>
      <c r="I735">
        <v>0</v>
      </c>
      <c r="J735">
        <v>0</v>
      </c>
      <c r="K735" t="s">
        <v>21</v>
      </c>
      <c r="L735">
        <v>0</v>
      </c>
      <c r="M735">
        <v>0</v>
      </c>
      <c r="N735">
        <v>0</v>
      </c>
      <c r="O735">
        <v>17.109000000000002</v>
      </c>
      <c r="P735">
        <v>316</v>
      </c>
      <c r="Q735">
        <v>1</v>
      </c>
      <c r="R735">
        <v>1</v>
      </c>
      <c r="S735">
        <v>0</v>
      </c>
      <c r="T735">
        <v>0</v>
      </c>
      <c r="U735">
        <v>0</v>
      </c>
      <c r="V735" t="s">
        <v>22</v>
      </c>
    </row>
    <row r="736" spans="1:22" x14ac:dyDescent="0.25">
      <c r="A736">
        <v>735</v>
      </c>
      <c r="B736">
        <v>0</v>
      </c>
      <c r="C736">
        <v>0</v>
      </c>
      <c r="D736">
        <v>1</v>
      </c>
      <c r="E736">
        <v>0</v>
      </c>
      <c r="F736">
        <v>0</v>
      </c>
      <c r="G736" s="1">
        <v>40928.295844907407</v>
      </c>
      <c r="H736">
        <v>0</v>
      </c>
      <c r="I736">
        <v>0</v>
      </c>
      <c r="J736">
        <v>0</v>
      </c>
      <c r="K736" t="s">
        <v>21</v>
      </c>
      <c r="L736">
        <v>0</v>
      </c>
      <c r="M736">
        <v>0</v>
      </c>
      <c r="N736">
        <v>0</v>
      </c>
      <c r="O736">
        <v>0.68799999999999994</v>
      </c>
      <c r="P736">
        <v>19</v>
      </c>
      <c r="Q736">
        <v>0</v>
      </c>
      <c r="R736">
        <v>0</v>
      </c>
      <c r="S736">
        <v>0</v>
      </c>
      <c r="T736">
        <v>0</v>
      </c>
      <c r="U736">
        <v>0</v>
      </c>
      <c r="V736" t="s">
        <v>23</v>
      </c>
    </row>
    <row r="737" spans="1:22" x14ac:dyDescent="0.25">
      <c r="A737">
        <v>736</v>
      </c>
      <c r="B737">
        <v>0</v>
      </c>
      <c r="C737">
        <v>0</v>
      </c>
      <c r="D737">
        <v>1</v>
      </c>
      <c r="E737">
        <v>0</v>
      </c>
      <c r="F737">
        <v>0</v>
      </c>
      <c r="G737" s="1">
        <v>40928.300034722219</v>
      </c>
      <c r="H737">
        <v>0</v>
      </c>
      <c r="I737">
        <v>0</v>
      </c>
      <c r="J737">
        <v>0</v>
      </c>
      <c r="K737" t="s">
        <v>21</v>
      </c>
      <c r="L737">
        <v>0</v>
      </c>
      <c r="M737">
        <v>0</v>
      </c>
      <c r="N737">
        <v>0</v>
      </c>
      <c r="O737">
        <v>1.51</v>
      </c>
      <c r="P737">
        <v>40</v>
      </c>
      <c r="Q737">
        <v>0</v>
      </c>
      <c r="R737">
        <v>0</v>
      </c>
      <c r="S737">
        <v>0</v>
      </c>
      <c r="T737">
        <v>0</v>
      </c>
      <c r="U737">
        <v>4</v>
      </c>
      <c r="V737" t="s">
        <v>23</v>
      </c>
    </row>
    <row r="738" spans="1:22" x14ac:dyDescent="0.25">
      <c r="A738">
        <v>737</v>
      </c>
      <c r="B738">
        <v>0</v>
      </c>
      <c r="C738">
        <v>0</v>
      </c>
      <c r="D738">
        <v>1</v>
      </c>
      <c r="E738">
        <v>0</v>
      </c>
      <c r="F738">
        <v>0</v>
      </c>
      <c r="G738" s="1">
        <v>40928.308333333334</v>
      </c>
      <c r="H738">
        <v>0</v>
      </c>
      <c r="I738">
        <v>0</v>
      </c>
      <c r="J738">
        <v>0</v>
      </c>
      <c r="K738" t="s">
        <v>21</v>
      </c>
      <c r="L738">
        <v>0</v>
      </c>
      <c r="M738">
        <v>0</v>
      </c>
      <c r="N738">
        <v>0</v>
      </c>
      <c r="O738">
        <v>22.817</v>
      </c>
      <c r="P738">
        <v>446</v>
      </c>
      <c r="Q738">
        <v>1</v>
      </c>
      <c r="R738">
        <v>0</v>
      </c>
      <c r="S738">
        <v>0</v>
      </c>
      <c r="T738">
        <v>0</v>
      </c>
      <c r="U738">
        <v>55</v>
      </c>
      <c r="V738" t="s">
        <v>23</v>
      </c>
    </row>
    <row r="739" spans="1:22" x14ac:dyDescent="0.25">
      <c r="A739">
        <v>738</v>
      </c>
      <c r="B739">
        <v>1</v>
      </c>
      <c r="C739">
        <v>0</v>
      </c>
      <c r="D739">
        <v>1</v>
      </c>
      <c r="E739">
        <v>0</v>
      </c>
      <c r="F739">
        <v>0</v>
      </c>
      <c r="G739" s="1">
        <v>40928.323564814818</v>
      </c>
      <c r="H739">
        <v>0</v>
      </c>
      <c r="I739">
        <v>0</v>
      </c>
      <c r="J739">
        <v>0</v>
      </c>
      <c r="K739" t="s">
        <v>21</v>
      </c>
      <c r="L739">
        <v>0</v>
      </c>
      <c r="M739">
        <v>0</v>
      </c>
      <c r="N739">
        <v>0</v>
      </c>
      <c r="O739">
        <v>5.7549999999999999</v>
      </c>
      <c r="P739">
        <v>119</v>
      </c>
      <c r="Q739">
        <v>1</v>
      </c>
      <c r="R739">
        <v>0</v>
      </c>
      <c r="S739">
        <v>0</v>
      </c>
      <c r="T739">
        <v>0</v>
      </c>
      <c r="U739">
        <v>1</v>
      </c>
      <c r="V739" t="s">
        <v>23</v>
      </c>
    </row>
    <row r="740" spans="1:22" x14ac:dyDescent="0.25">
      <c r="A740">
        <v>739</v>
      </c>
      <c r="B740">
        <v>0</v>
      </c>
      <c r="C740">
        <v>0</v>
      </c>
      <c r="D740">
        <v>1</v>
      </c>
      <c r="E740">
        <v>0</v>
      </c>
      <c r="F740">
        <v>0</v>
      </c>
      <c r="G740" s="1">
        <v>40928.333541666667</v>
      </c>
      <c r="H740">
        <v>0</v>
      </c>
      <c r="I740">
        <v>0</v>
      </c>
      <c r="J740">
        <v>4</v>
      </c>
      <c r="K740" t="s">
        <v>21</v>
      </c>
      <c r="L740">
        <v>1</v>
      </c>
      <c r="M740">
        <v>0</v>
      </c>
      <c r="N740">
        <v>0</v>
      </c>
      <c r="O740">
        <v>7.7590000000000003</v>
      </c>
      <c r="P740">
        <v>192</v>
      </c>
      <c r="Q740">
        <v>1</v>
      </c>
      <c r="R740">
        <v>0</v>
      </c>
      <c r="S740">
        <v>0</v>
      </c>
      <c r="T740">
        <v>0</v>
      </c>
      <c r="U740">
        <v>5</v>
      </c>
      <c r="V740" t="s">
        <v>23</v>
      </c>
    </row>
    <row r="741" spans="1:22" x14ac:dyDescent="0.25">
      <c r="A741">
        <v>740</v>
      </c>
      <c r="B741">
        <v>0</v>
      </c>
      <c r="C741">
        <v>0</v>
      </c>
      <c r="D741">
        <v>1</v>
      </c>
      <c r="E741">
        <v>6</v>
      </c>
      <c r="F741">
        <v>1</v>
      </c>
      <c r="G741" s="1">
        <v>40928.345590277779</v>
      </c>
      <c r="H741">
        <v>0</v>
      </c>
      <c r="I741">
        <v>0</v>
      </c>
      <c r="J741">
        <v>0</v>
      </c>
      <c r="K741" t="s">
        <v>21</v>
      </c>
      <c r="L741">
        <v>0</v>
      </c>
      <c r="M741">
        <v>0</v>
      </c>
      <c r="N741">
        <v>0</v>
      </c>
      <c r="O741">
        <v>3.16</v>
      </c>
      <c r="P741">
        <v>79</v>
      </c>
      <c r="Q741">
        <v>1</v>
      </c>
      <c r="R741">
        <v>1</v>
      </c>
      <c r="S741">
        <v>0</v>
      </c>
      <c r="T741">
        <v>0</v>
      </c>
      <c r="U741">
        <v>14</v>
      </c>
      <c r="V741" t="s">
        <v>23</v>
      </c>
    </row>
    <row r="742" spans="1:22" x14ac:dyDescent="0.25">
      <c r="A742">
        <v>741</v>
      </c>
      <c r="B742">
        <v>0</v>
      </c>
      <c r="C742">
        <v>0</v>
      </c>
      <c r="D742">
        <v>1</v>
      </c>
      <c r="E742">
        <v>0</v>
      </c>
      <c r="F742">
        <v>0</v>
      </c>
      <c r="G742" s="1">
        <v>40928.365208333336</v>
      </c>
      <c r="H742">
        <v>0</v>
      </c>
      <c r="I742">
        <v>0</v>
      </c>
      <c r="J742">
        <v>6</v>
      </c>
      <c r="K742" t="s">
        <v>21</v>
      </c>
      <c r="L742">
        <v>0</v>
      </c>
      <c r="M742">
        <v>0</v>
      </c>
      <c r="N742">
        <v>0</v>
      </c>
      <c r="O742">
        <v>11.561999999999999</v>
      </c>
      <c r="P742">
        <v>272</v>
      </c>
      <c r="Q742">
        <v>1</v>
      </c>
      <c r="R742">
        <v>0</v>
      </c>
      <c r="S742">
        <v>0</v>
      </c>
      <c r="T742">
        <v>0</v>
      </c>
      <c r="U742">
        <v>7</v>
      </c>
      <c r="V742" t="s">
        <v>23</v>
      </c>
    </row>
    <row r="743" spans="1:22" x14ac:dyDescent="0.25">
      <c r="A743">
        <v>742</v>
      </c>
      <c r="B743">
        <v>0</v>
      </c>
      <c r="C743">
        <v>0</v>
      </c>
      <c r="D743">
        <v>1</v>
      </c>
      <c r="E743">
        <v>0</v>
      </c>
      <c r="F743">
        <v>0</v>
      </c>
      <c r="G743" s="1">
        <v>40928.37572916667</v>
      </c>
      <c r="H743">
        <v>0</v>
      </c>
      <c r="I743">
        <v>0</v>
      </c>
      <c r="J743">
        <v>0</v>
      </c>
      <c r="K743" t="s">
        <v>21</v>
      </c>
      <c r="L743">
        <v>0</v>
      </c>
      <c r="M743">
        <v>0</v>
      </c>
      <c r="N743">
        <v>0</v>
      </c>
      <c r="O743">
        <v>1.49</v>
      </c>
      <c r="P743">
        <v>40</v>
      </c>
      <c r="Q743">
        <v>0</v>
      </c>
      <c r="R743">
        <v>0</v>
      </c>
      <c r="S743">
        <v>0</v>
      </c>
      <c r="T743">
        <v>0</v>
      </c>
      <c r="U743">
        <v>3</v>
      </c>
      <c r="V743" t="s">
        <v>23</v>
      </c>
    </row>
    <row r="744" spans="1:22" x14ac:dyDescent="0.25">
      <c r="A744">
        <v>743</v>
      </c>
      <c r="B744">
        <v>0</v>
      </c>
      <c r="C744">
        <v>0</v>
      </c>
      <c r="D744">
        <v>1</v>
      </c>
      <c r="E744">
        <v>0</v>
      </c>
      <c r="F744">
        <v>0</v>
      </c>
      <c r="G744" s="1">
        <v>40928.377222222225</v>
      </c>
      <c r="H744">
        <v>0</v>
      </c>
      <c r="I744">
        <v>0</v>
      </c>
      <c r="J744">
        <v>0</v>
      </c>
      <c r="K744" t="s">
        <v>21</v>
      </c>
      <c r="L744">
        <v>0</v>
      </c>
      <c r="M744">
        <v>0</v>
      </c>
      <c r="N744">
        <v>0</v>
      </c>
      <c r="O744">
        <v>2.952</v>
      </c>
      <c r="P744">
        <v>50</v>
      </c>
      <c r="Q744">
        <v>0</v>
      </c>
      <c r="R744">
        <v>0</v>
      </c>
      <c r="S744">
        <v>0</v>
      </c>
      <c r="T744">
        <v>0</v>
      </c>
      <c r="U744">
        <v>0</v>
      </c>
      <c r="V744" t="s">
        <v>23</v>
      </c>
    </row>
    <row r="745" spans="1:22" x14ac:dyDescent="0.25">
      <c r="A745">
        <v>744</v>
      </c>
      <c r="B745">
        <v>0</v>
      </c>
      <c r="C745">
        <v>0</v>
      </c>
      <c r="D745">
        <v>1</v>
      </c>
      <c r="E745">
        <v>0</v>
      </c>
      <c r="F745">
        <v>0</v>
      </c>
      <c r="G745" s="1">
        <v>40928.38071759259</v>
      </c>
      <c r="H745">
        <v>0</v>
      </c>
      <c r="I745">
        <v>0</v>
      </c>
      <c r="J745">
        <v>6</v>
      </c>
      <c r="K745" t="s">
        <v>21</v>
      </c>
      <c r="L745">
        <v>0</v>
      </c>
      <c r="M745">
        <v>0</v>
      </c>
      <c r="N745">
        <v>0</v>
      </c>
      <c r="O745">
        <v>9.0210000000000008</v>
      </c>
      <c r="P745">
        <v>155</v>
      </c>
      <c r="Q745">
        <v>1</v>
      </c>
      <c r="R745">
        <v>0</v>
      </c>
      <c r="S745">
        <v>1</v>
      </c>
      <c r="T745">
        <v>0</v>
      </c>
      <c r="U745">
        <v>10</v>
      </c>
      <c r="V745" t="s">
        <v>22</v>
      </c>
    </row>
    <row r="746" spans="1:22" x14ac:dyDescent="0.25">
      <c r="A746">
        <v>745</v>
      </c>
      <c r="B746">
        <v>0</v>
      </c>
      <c r="C746">
        <v>0</v>
      </c>
      <c r="D746">
        <v>1</v>
      </c>
      <c r="E746">
        <v>0</v>
      </c>
      <c r="F746">
        <v>0</v>
      </c>
      <c r="G746" s="1">
        <v>40928.381898148145</v>
      </c>
      <c r="H746">
        <v>1</v>
      </c>
      <c r="I746">
        <v>2</v>
      </c>
      <c r="J746">
        <v>0</v>
      </c>
      <c r="K746" t="s">
        <v>21</v>
      </c>
      <c r="L746">
        <v>0</v>
      </c>
      <c r="M746">
        <v>0</v>
      </c>
      <c r="N746">
        <v>0</v>
      </c>
      <c r="O746">
        <v>8.1679999999999993</v>
      </c>
      <c r="P746">
        <v>235</v>
      </c>
      <c r="Q746">
        <v>1</v>
      </c>
      <c r="R746">
        <v>0</v>
      </c>
      <c r="S746">
        <v>0</v>
      </c>
      <c r="T746">
        <v>0</v>
      </c>
      <c r="U746">
        <v>5</v>
      </c>
      <c r="V746" t="s">
        <v>23</v>
      </c>
    </row>
    <row r="747" spans="1:22" x14ac:dyDescent="0.25">
      <c r="A747">
        <v>746</v>
      </c>
      <c r="B747">
        <v>0</v>
      </c>
      <c r="C747">
        <v>0</v>
      </c>
      <c r="D747">
        <v>1</v>
      </c>
      <c r="E747">
        <v>0</v>
      </c>
      <c r="F747">
        <v>0</v>
      </c>
      <c r="G747" s="1">
        <v>40928.382893518516</v>
      </c>
      <c r="H747">
        <v>0</v>
      </c>
      <c r="I747">
        <v>0</v>
      </c>
      <c r="J747">
        <v>0</v>
      </c>
      <c r="K747" t="s">
        <v>21</v>
      </c>
      <c r="L747">
        <v>0</v>
      </c>
      <c r="M747">
        <v>0</v>
      </c>
      <c r="N747">
        <v>0</v>
      </c>
      <c r="O747">
        <v>1.0249999999999999</v>
      </c>
      <c r="P747">
        <v>23</v>
      </c>
      <c r="Q747">
        <v>0</v>
      </c>
      <c r="R747">
        <v>0</v>
      </c>
      <c r="S747">
        <v>0</v>
      </c>
      <c r="T747">
        <v>0</v>
      </c>
      <c r="U747">
        <v>0</v>
      </c>
      <c r="V747" t="s">
        <v>23</v>
      </c>
    </row>
    <row r="748" spans="1:22" x14ac:dyDescent="0.25">
      <c r="A748">
        <v>747</v>
      </c>
      <c r="B748">
        <v>0</v>
      </c>
      <c r="C748">
        <v>0</v>
      </c>
      <c r="D748">
        <v>1</v>
      </c>
      <c r="E748">
        <v>0</v>
      </c>
      <c r="F748">
        <v>0</v>
      </c>
      <c r="G748" s="1">
        <v>40928.384502314817</v>
      </c>
      <c r="H748">
        <v>0</v>
      </c>
      <c r="I748">
        <v>0</v>
      </c>
      <c r="J748">
        <v>0</v>
      </c>
      <c r="K748" t="s">
        <v>21</v>
      </c>
      <c r="L748">
        <v>0</v>
      </c>
      <c r="M748">
        <v>0</v>
      </c>
      <c r="N748">
        <v>0</v>
      </c>
      <c r="O748">
        <v>6.5259999999999998</v>
      </c>
      <c r="P748">
        <v>119</v>
      </c>
      <c r="Q748">
        <v>1</v>
      </c>
      <c r="R748">
        <v>0</v>
      </c>
      <c r="S748">
        <v>0</v>
      </c>
      <c r="T748">
        <v>0</v>
      </c>
      <c r="U748">
        <v>3</v>
      </c>
      <c r="V748" t="s">
        <v>23</v>
      </c>
    </row>
    <row r="749" spans="1:22" x14ac:dyDescent="0.25">
      <c r="A749">
        <v>748</v>
      </c>
      <c r="B749">
        <v>0</v>
      </c>
      <c r="C749">
        <v>1</v>
      </c>
      <c r="D749">
        <v>1</v>
      </c>
      <c r="E749">
        <v>0</v>
      </c>
      <c r="F749">
        <v>0</v>
      </c>
      <c r="G749" s="1">
        <v>40928.385347222225</v>
      </c>
      <c r="H749">
        <v>0</v>
      </c>
      <c r="I749">
        <v>0</v>
      </c>
      <c r="J749">
        <v>0</v>
      </c>
      <c r="K749" t="s">
        <v>21</v>
      </c>
      <c r="L749">
        <v>0</v>
      </c>
      <c r="M749">
        <v>0</v>
      </c>
      <c r="N749">
        <v>0</v>
      </c>
      <c r="O749">
        <v>1.109</v>
      </c>
      <c r="P749">
        <v>23</v>
      </c>
      <c r="Q749">
        <v>0</v>
      </c>
      <c r="R749">
        <v>0</v>
      </c>
      <c r="S749">
        <v>0</v>
      </c>
      <c r="T749">
        <v>0</v>
      </c>
      <c r="U749">
        <v>0</v>
      </c>
      <c r="V749" t="s">
        <v>23</v>
      </c>
    </row>
    <row r="750" spans="1:22" x14ac:dyDescent="0.25">
      <c r="A750">
        <v>749</v>
      </c>
      <c r="B750">
        <v>0</v>
      </c>
      <c r="C750">
        <v>1</v>
      </c>
      <c r="D750">
        <v>1</v>
      </c>
      <c r="E750">
        <v>0</v>
      </c>
      <c r="F750">
        <v>0</v>
      </c>
      <c r="G750" s="1">
        <v>40928.385405092595</v>
      </c>
      <c r="H750">
        <v>0</v>
      </c>
      <c r="I750">
        <v>0</v>
      </c>
      <c r="J750">
        <v>5</v>
      </c>
      <c r="K750" t="s">
        <v>21</v>
      </c>
      <c r="L750">
        <v>0</v>
      </c>
      <c r="M750">
        <v>0</v>
      </c>
      <c r="N750">
        <v>0</v>
      </c>
      <c r="O750">
        <v>7.4470000000000001</v>
      </c>
      <c r="P750">
        <v>101</v>
      </c>
      <c r="Q750">
        <v>0</v>
      </c>
      <c r="R750">
        <v>0</v>
      </c>
      <c r="S750">
        <v>0</v>
      </c>
      <c r="T750">
        <v>0</v>
      </c>
      <c r="U750">
        <v>1</v>
      </c>
      <c r="V750" t="s">
        <v>23</v>
      </c>
    </row>
    <row r="751" spans="1:22" x14ac:dyDescent="0.25">
      <c r="A751">
        <v>750</v>
      </c>
      <c r="B751">
        <v>0</v>
      </c>
      <c r="C751">
        <v>0</v>
      </c>
      <c r="D751">
        <v>1</v>
      </c>
      <c r="E751">
        <v>0</v>
      </c>
      <c r="F751">
        <v>0</v>
      </c>
      <c r="G751" s="1">
        <v>40928.385763888888</v>
      </c>
      <c r="H751">
        <v>0</v>
      </c>
      <c r="I751">
        <v>0</v>
      </c>
      <c r="J751">
        <v>0</v>
      </c>
      <c r="K751" t="s">
        <v>21</v>
      </c>
      <c r="L751">
        <v>0</v>
      </c>
      <c r="M751">
        <v>0</v>
      </c>
      <c r="N751">
        <v>0</v>
      </c>
      <c r="O751">
        <v>23.54</v>
      </c>
      <c r="P751">
        <v>445</v>
      </c>
      <c r="Q751">
        <v>1</v>
      </c>
      <c r="R751">
        <v>0</v>
      </c>
      <c r="S751">
        <v>0</v>
      </c>
      <c r="T751">
        <v>0</v>
      </c>
      <c r="U751">
        <v>1</v>
      </c>
      <c r="V751" t="s">
        <v>23</v>
      </c>
    </row>
    <row r="752" spans="1:22" x14ac:dyDescent="0.25">
      <c r="A752">
        <v>751</v>
      </c>
      <c r="B752">
        <v>0</v>
      </c>
      <c r="C752">
        <v>0</v>
      </c>
      <c r="D752">
        <v>1</v>
      </c>
      <c r="E752">
        <v>1</v>
      </c>
      <c r="F752">
        <v>0</v>
      </c>
      <c r="G752" s="1">
        <v>40928.388715277775</v>
      </c>
      <c r="H752">
        <v>1</v>
      </c>
      <c r="I752">
        <v>2</v>
      </c>
      <c r="J752">
        <v>0</v>
      </c>
      <c r="K752" t="s">
        <v>21</v>
      </c>
      <c r="L752">
        <v>0</v>
      </c>
      <c r="M752">
        <v>0</v>
      </c>
      <c r="N752">
        <v>0</v>
      </c>
      <c r="O752">
        <v>9.8960000000000008</v>
      </c>
      <c r="P752">
        <v>277</v>
      </c>
      <c r="Q752">
        <v>1</v>
      </c>
      <c r="R752">
        <v>0</v>
      </c>
      <c r="S752">
        <v>0</v>
      </c>
      <c r="T752">
        <v>0</v>
      </c>
      <c r="U752">
        <v>5</v>
      </c>
      <c r="V752" t="s">
        <v>23</v>
      </c>
    </row>
    <row r="753" spans="1:22" x14ac:dyDescent="0.25">
      <c r="A753">
        <v>752</v>
      </c>
      <c r="B753">
        <v>0</v>
      </c>
      <c r="C753">
        <v>0</v>
      </c>
      <c r="D753">
        <v>1</v>
      </c>
      <c r="E753">
        <v>6</v>
      </c>
      <c r="F753">
        <v>1</v>
      </c>
      <c r="G753" s="1">
        <v>40928.392557870371</v>
      </c>
      <c r="H753">
        <v>0</v>
      </c>
      <c r="I753">
        <v>0</v>
      </c>
      <c r="J753">
        <v>0</v>
      </c>
      <c r="K753" t="s">
        <v>21</v>
      </c>
      <c r="L753">
        <v>0</v>
      </c>
      <c r="M753">
        <v>0</v>
      </c>
      <c r="N753">
        <v>0</v>
      </c>
      <c r="O753">
        <v>4.8490000000000002</v>
      </c>
      <c r="P753">
        <v>78</v>
      </c>
      <c r="Q753">
        <v>1</v>
      </c>
      <c r="R753">
        <v>1</v>
      </c>
      <c r="S753">
        <v>0</v>
      </c>
      <c r="T753">
        <v>0</v>
      </c>
      <c r="U753">
        <v>14</v>
      </c>
      <c r="V753" t="s">
        <v>22</v>
      </c>
    </row>
    <row r="754" spans="1:22" x14ac:dyDescent="0.25">
      <c r="A754">
        <v>753</v>
      </c>
      <c r="B754">
        <v>0</v>
      </c>
      <c r="C754">
        <v>0</v>
      </c>
      <c r="D754">
        <v>1</v>
      </c>
      <c r="E754">
        <v>0</v>
      </c>
      <c r="F754">
        <v>0</v>
      </c>
      <c r="G754" s="1">
        <v>40928.403113425928</v>
      </c>
      <c r="H754">
        <v>0</v>
      </c>
      <c r="I754">
        <v>0</v>
      </c>
      <c r="J754">
        <v>0</v>
      </c>
      <c r="K754" t="s">
        <v>21</v>
      </c>
      <c r="L754">
        <v>0</v>
      </c>
      <c r="M754">
        <v>0</v>
      </c>
      <c r="N754">
        <v>0</v>
      </c>
      <c r="O754">
        <v>13.994</v>
      </c>
      <c r="P754">
        <v>330</v>
      </c>
      <c r="Q754">
        <v>1</v>
      </c>
      <c r="R754">
        <v>0</v>
      </c>
      <c r="S754">
        <v>0</v>
      </c>
      <c r="T754">
        <v>0</v>
      </c>
      <c r="U754">
        <v>12</v>
      </c>
      <c r="V754" t="s">
        <v>22</v>
      </c>
    </row>
    <row r="755" spans="1:22" x14ac:dyDescent="0.25">
      <c r="A755">
        <v>754</v>
      </c>
      <c r="B755">
        <v>0</v>
      </c>
      <c r="C755">
        <v>0</v>
      </c>
      <c r="D755">
        <v>1</v>
      </c>
      <c r="E755">
        <v>0</v>
      </c>
      <c r="F755">
        <v>0</v>
      </c>
      <c r="G755" s="1">
        <v>40928.403912037036</v>
      </c>
      <c r="H755">
        <v>0</v>
      </c>
      <c r="I755">
        <v>0</v>
      </c>
      <c r="J755">
        <v>0</v>
      </c>
      <c r="K755" t="s">
        <v>21</v>
      </c>
      <c r="L755">
        <v>0</v>
      </c>
      <c r="M755">
        <v>0</v>
      </c>
      <c r="N755">
        <v>0</v>
      </c>
      <c r="O755">
        <v>24.413</v>
      </c>
      <c r="P755">
        <v>455</v>
      </c>
      <c r="Q755">
        <v>1</v>
      </c>
      <c r="R755">
        <v>0</v>
      </c>
      <c r="S755">
        <v>0</v>
      </c>
      <c r="T755">
        <v>0</v>
      </c>
      <c r="U755">
        <v>1</v>
      </c>
      <c r="V755" t="s">
        <v>23</v>
      </c>
    </row>
    <row r="756" spans="1:22" x14ac:dyDescent="0.25">
      <c r="A756">
        <v>755</v>
      </c>
      <c r="B756">
        <v>0</v>
      </c>
      <c r="C756">
        <v>1</v>
      </c>
      <c r="D756">
        <v>1</v>
      </c>
      <c r="E756">
        <v>0</v>
      </c>
      <c r="F756">
        <v>0</v>
      </c>
      <c r="G756" s="1">
        <v>40928.404317129629</v>
      </c>
      <c r="H756">
        <v>0</v>
      </c>
      <c r="I756">
        <v>0</v>
      </c>
      <c r="J756">
        <v>0</v>
      </c>
      <c r="K756" t="s">
        <v>21</v>
      </c>
      <c r="L756">
        <v>0</v>
      </c>
      <c r="M756">
        <v>0</v>
      </c>
      <c r="N756">
        <v>0</v>
      </c>
      <c r="O756">
        <v>3.3879999999999999</v>
      </c>
      <c r="P756">
        <v>48</v>
      </c>
      <c r="Q756">
        <v>0</v>
      </c>
      <c r="R756">
        <v>0</v>
      </c>
      <c r="S756">
        <v>0</v>
      </c>
      <c r="T756">
        <v>0</v>
      </c>
      <c r="U756">
        <v>0</v>
      </c>
      <c r="V756" t="s">
        <v>23</v>
      </c>
    </row>
    <row r="757" spans="1:22" x14ac:dyDescent="0.25">
      <c r="A757">
        <v>756</v>
      </c>
      <c r="B757">
        <v>0</v>
      </c>
      <c r="C757">
        <v>0</v>
      </c>
      <c r="D757">
        <v>1</v>
      </c>
      <c r="E757">
        <v>0</v>
      </c>
      <c r="F757">
        <v>1</v>
      </c>
      <c r="G757" s="1">
        <v>40928.415347222224</v>
      </c>
      <c r="H757">
        <v>0</v>
      </c>
      <c r="I757">
        <v>0</v>
      </c>
      <c r="J757">
        <v>0</v>
      </c>
      <c r="K757" t="s">
        <v>21</v>
      </c>
      <c r="L757">
        <v>0</v>
      </c>
      <c r="M757">
        <v>0</v>
      </c>
      <c r="N757">
        <v>0</v>
      </c>
      <c r="O757">
        <v>0.72099999999999997</v>
      </c>
      <c r="P757">
        <v>26</v>
      </c>
      <c r="Q757">
        <v>1</v>
      </c>
      <c r="R757">
        <v>0</v>
      </c>
      <c r="S757">
        <v>0</v>
      </c>
      <c r="T757">
        <v>0</v>
      </c>
      <c r="U757">
        <v>2</v>
      </c>
      <c r="V757" t="s">
        <v>23</v>
      </c>
    </row>
    <row r="758" spans="1:22" x14ac:dyDescent="0.25">
      <c r="A758">
        <v>757</v>
      </c>
      <c r="B758">
        <v>0</v>
      </c>
      <c r="C758">
        <v>0</v>
      </c>
      <c r="D758">
        <v>1</v>
      </c>
      <c r="E758">
        <v>0</v>
      </c>
      <c r="F758">
        <v>0</v>
      </c>
      <c r="G758" s="1">
        <v>40928.418391203704</v>
      </c>
      <c r="H758">
        <v>0</v>
      </c>
      <c r="I758">
        <v>1</v>
      </c>
      <c r="J758">
        <v>0</v>
      </c>
      <c r="K758" t="s">
        <v>21</v>
      </c>
      <c r="L758">
        <v>0</v>
      </c>
      <c r="M758">
        <v>0</v>
      </c>
      <c r="N758">
        <v>0</v>
      </c>
      <c r="O758">
        <v>0.77</v>
      </c>
      <c r="P758">
        <v>19</v>
      </c>
      <c r="Q758">
        <v>0</v>
      </c>
      <c r="R758">
        <v>0</v>
      </c>
      <c r="S758">
        <v>0</v>
      </c>
      <c r="T758">
        <v>0</v>
      </c>
      <c r="U758">
        <v>0</v>
      </c>
      <c r="V758" t="s">
        <v>23</v>
      </c>
    </row>
    <row r="759" spans="1:22" x14ac:dyDescent="0.25">
      <c r="A759">
        <v>758</v>
      </c>
      <c r="B759">
        <v>0</v>
      </c>
      <c r="C759">
        <v>0</v>
      </c>
      <c r="D759">
        <v>1</v>
      </c>
      <c r="E759">
        <v>0</v>
      </c>
      <c r="F759">
        <v>0</v>
      </c>
      <c r="G759" s="1">
        <v>40928.421400462961</v>
      </c>
      <c r="H759">
        <v>0</v>
      </c>
      <c r="I759">
        <v>0</v>
      </c>
      <c r="J759">
        <v>0</v>
      </c>
      <c r="K759" t="s">
        <v>21</v>
      </c>
      <c r="L759">
        <v>0</v>
      </c>
      <c r="M759">
        <v>0</v>
      </c>
      <c r="N759">
        <v>0</v>
      </c>
      <c r="O759">
        <v>25.344000000000001</v>
      </c>
      <c r="P759">
        <v>463</v>
      </c>
      <c r="Q759">
        <v>1</v>
      </c>
      <c r="R759">
        <v>0</v>
      </c>
      <c r="S759">
        <v>0</v>
      </c>
      <c r="T759">
        <v>0</v>
      </c>
      <c r="U759">
        <v>3</v>
      </c>
      <c r="V759" t="s">
        <v>23</v>
      </c>
    </row>
    <row r="760" spans="1:22" x14ac:dyDescent="0.25">
      <c r="A760">
        <v>759</v>
      </c>
      <c r="B760">
        <v>0</v>
      </c>
      <c r="C760">
        <v>0</v>
      </c>
      <c r="D760">
        <v>1</v>
      </c>
      <c r="E760">
        <v>0</v>
      </c>
      <c r="F760">
        <v>0</v>
      </c>
      <c r="G760" s="1">
        <v>40928.426458333335</v>
      </c>
      <c r="H760">
        <v>0</v>
      </c>
      <c r="I760">
        <v>0</v>
      </c>
      <c r="J760">
        <v>0</v>
      </c>
      <c r="K760" t="s">
        <v>21</v>
      </c>
      <c r="L760">
        <v>0</v>
      </c>
      <c r="M760">
        <v>0</v>
      </c>
      <c r="N760">
        <v>0</v>
      </c>
      <c r="O760">
        <v>0.68799999999999994</v>
      </c>
      <c r="P760">
        <v>24</v>
      </c>
      <c r="Q760">
        <v>0</v>
      </c>
      <c r="R760">
        <v>0</v>
      </c>
      <c r="S760">
        <v>0</v>
      </c>
      <c r="T760">
        <v>0</v>
      </c>
      <c r="U760">
        <v>1</v>
      </c>
      <c r="V760" t="s">
        <v>23</v>
      </c>
    </row>
    <row r="761" spans="1:22" x14ac:dyDescent="0.25">
      <c r="A761">
        <v>760</v>
      </c>
      <c r="B761">
        <v>0</v>
      </c>
      <c r="C761">
        <v>1</v>
      </c>
      <c r="D761">
        <v>1</v>
      </c>
      <c r="E761">
        <v>0</v>
      </c>
      <c r="F761">
        <v>0</v>
      </c>
      <c r="G761" s="1">
        <v>40928.447500000002</v>
      </c>
      <c r="H761">
        <v>0</v>
      </c>
      <c r="I761">
        <v>0</v>
      </c>
      <c r="J761">
        <v>0</v>
      </c>
      <c r="K761" t="s">
        <v>21</v>
      </c>
      <c r="L761">
        <v>0</v>
      </c>
      <c r="M761">
        <v>0</v>
      </c>
      <c r="N761">
        <v>0</v>
      </c>
      <c r="O761">
        <v>18.081</v>
      </c>
      <c r="P761">
        <v>304</v>
      </c>
      <c r="Q761">
        <v>1</v>
      </c>
      <c r="R761">
        <v>0</v>
      </c>
      <c r="S761">
        <v>0</v>
      </c>
      <c r="T761">
        <v>0</v>
      </c>
      <c r="U761">
        <v>5</v>
      </c>
      <c r="V761" t="s">
        <v>23</v>
      </c>
    </row>
    <row r="762" spans="1:22" x14ac:dyDescent="0.25">
      <c r="A762">
        <v>761</v>
      </c>
      <c r="B762">
        <v>0</v>
      </c>
      <c r="C762">
        <v>1</v>
      </c>
      <c r="D762">
        <v>1</v>
      </c>
      <c r="E762">
        <v>1</v>
      </c>
      <c r="F762">
        <v>0</v>
      </c>
      <c r="G762" s="1">
        <v>40928.456180555557</v>
      </c>
      <c r="H762">
        <v>0</v>
      </c>
      <c r="I762">
        <v>1</v>
      </c>
      <c r="J762">
        <v>0</v>
      </c>
      <c r="K762" t="s">
        <v>21</v>
      </c>
      <c r="L762">
        <v>0</v>
      </c>
      <c r="M762">
        <v>0</v>
      </c>
      <c r="N762">
        <v>0</v>
      </c>
      <c r="O762">
        <v>5.468</v>
      </c>
      <c r="P762">
        <v>110</v>
      </c>
      <c r="Q762">
        <v>1</v>
      </c>
      <c r="R762">
        <v>0</v>
      </c>
      <c r="S762">
        <v>0</v>
      </c>
      <c r="T762">
        <v>0</v>
      </c>
      <c r="U762">
        <v>0</v>
      </c>
      <c r="V762" t="s">
        <v>23</v>
      </c>
    </row>
    <row r="763" spans="1:22" x14ac:dyDescent="0.25">
      <c r="A763">
        <v>762</v>
      </c>
      <c r="B763">
        <v>0</v>
      </c>
      <c r="C763">
        <v>0</v>
      </c>
      <c r="D763">
        <v>1</v>
      </c>
      <c r="E763">
        <v>0</v>
      </c>
      <c r="F763">
        <v>0</v>
      </c>
      <c r="G763" s="1">
        <v>40928.458749999998</v>
      </c>
      <c r="H763">
        <v>0</v>
      </c>
      <c r="I763">
        <v>0</v>
      </c>
      <c r="J763">
        <v>4</v>
      </c>
      <c r="K763" t="s">
        <v>21</v>
      </c>
      <c r="L763">
        <v>1</v>
      </c>
      <c r="M763">
        <v>0</v>
      </c>
      <c r="N763">
        <v>0</v>
      </c>
      <c r="O763">
        <v>7.7949999999999999</v>
      </c>
      <c r="P763">
        <v>192</v>
      </c>
      <c r="Q763">
        <v>1</v>
      </c>
      <c r="R763">
        <v>0</v>
      </c>
      <c r="S763">
        <v>0</v>
      </c>
      <c r="T763">
        <v>0</v>
      </c>
      <c r="U763">
        <v>5</v>
      </c>
      <c r="V763" t="s">
        <v>23</v>
      </c>
    </row>
    <row r="764" spans="1:22" x14ac:dyDescent="0.25">
      <c r="A764">
        <v>763</v>
      </c>
      <c r="B764">
        <v>0</v>
      </c>
      <c r="C764">
        <v>0</v>
      </c>
      <c r="D764">
        <v>1</v>
      </c>
      <c r="E764">
        <v>1</v>
      </c>
      <c r="F764">
        <v>1</v>
      </c>
      <c r="G764" s="1">
        <v>40928.461469907408</v>
      </c>
      <c r="H764">
        <v>0</v>
      </c>
      <c r="I764">
        <v>0</v>
      </c>
      <c r="J764">
        <v>0</v>
      </c>
      <c r="K764" t="s">
        <v>21</v>
      </c>
      <c r="L764">
        <v>0</v>
      </c>
      <c r="M764">
        <v>0</v>
      </c>
      <c r="N764">
        <v>0</v>
      </c>
      <c r="O764">
        <v>17.055</v>
      </c>
      <c r="P764">
        <v>329</v>
      </c>
      <c r="Q764">
        <v>1</v>
      </c>
      <c r="R764">
        <v>1</v>
      </c>
      <c r="S764">
        <v>0</v>
      </c>
      <c r="T764">
        <v>0</v>
      </c>
      <c r="U764">
        <v>0</v>
      </c>
      <c r="V764" t="s">
        <v>22</v>
      </c>
    </row>
    <row r="765" spans="1:22" x14ac:dyDescent="0.25">
      <c r="A765">
        <v>764</v>
      </c>
      <c r="B765">
        <v>0</v>
      </c>
      <c r="C765">
        <v>0</v>
      </c>
      <c r="D765">
        <v>1</v>
      </c>
      <c r="E765">
        <v>0</v>
      </c>
      <c r="F765">
        <v>0</v>
      </c>
      <c r="G765" s="1">
        <v>40928.465729166666</v>
      </c>
      <c r="H765">
        <v>0</v>
      </c>
      <c r="I765">
        <v>0</v>
      </c>
      <c r="J765">
        <v>0</v>
      </c>
      <c r="K765" t="s">
        <v>21</v>
      </c>
      <c r="L765">
        <v>0</v>
      </c>
      <c r="M765">
        <v>0</v>
      </c>
      <c r="N765">
        <v>0</v>
      </c>
      <c r="O765">
        <v>3.258</v>
      </c>
      <c r="P765">
        <v>64</v>
      </c>
      <c r="Q765">
        <v>1</v>
      </c>
      <c r="R765">
        <v>0</v>
      </c>
      <c r="S765">
        <v>0</v>
      </c>
      <c r="T765">
        <v>0</v>
      </c>
      <c r="U765">
        <v>4</v>
      </c>
      <c r="V765" t="s">
        <v>24</v>
      </c>
    </row>
    <row r="766" spans="1:22" x14ac:dyDescent="0.25">
      <c r="A766">
        <v>765</v>
      </c>
      <c r="B766">
        <v>0</v>
      </c>
      <c r="C766">
        <v>0</v>
      </c>
      <c r="D766">
        <v>1</v>
      </c>
      <c r="E766">
        <v>0</v>
      </c>
      <c r="F766">
        <v>0</v>
      </c>
      <c r="G766" s="1">
        <v>40928.469074074077</v>
      </c>
      <c r="H766">
        <v>0</v>
      </c>
      <c r="I766">
        <v>0</v>
      </c>
      <c r="J766">
        <v>0</v>
      </c>
      <c r="K766" t="s">
        <v>21</v>
      </c>
      <c r="L766">
        <v>0</v>
      </c>
      <c r="M766">
        <v>0</v>
      </c>
      <c r="N766">
        <v>0</v>
      </c>
      <c r="O766">
        <v>25.318999999999999</v>
      </c>
      <c r="P766">
        <v>462</v>
      </c>
      <c r="Q766">
        <v>1</v>
      </c>
      <c r="R766">
        <v>0</v>
      </c>
      <c r="S766">
        <v>0</v>
      </c>
      <c r="T766">
        <v>0</v>
      </c>
      <c r="U766">
        <v>3</v>
      </c>
      <c r="V766" t="s">
        <v>23</v>
      </c>
    </row>
    <row r="767" spans="1:22" x14ac:dyDescent="0.25">
      <c r="A767">
        <v>766</v>
      </c>
      <c r="B767">
        <v>0</v>
      </c>
      <c r="C767">
        <v>0</v>
      </c>
      <c r="D767">
        <v>1</v>
      </c>
      <c r="E767">
        <v>9</v>
      </c>
      <c r="F767">
        <v>1</v>
      </c>
      <c r="G767" s="1">
        <v>40928.473414351851</v>
      </c>
      <c r="H767">
        <v>0</v>
      </c>
      <c r="I767">
        <v>0</v>
      </c>
      <c r="J767">
        <v>2</v>
      </c>
      <c r="K767" t="s">
        <v>21</v>
      </c>
      <c r="L767">
        <v>0</v>
      </c>
      <c r="M767">
        <v>0</v>
      </c>
      <c r="N767">
        <v>0</v>
      </c>
      <c r="O767">
        <v>9.8559999999999999</v>
      </c>
      <c r="P767">
        <v>259</v>
      </c>
      <c r="Q767">
        <v>1</v>
      </c>
      <c r="R767">
        <v>1</v>
      </c>
      <c r="S767">
        <v>0</v>
      </c>
      <c r="T767">
        <v>0</v>
      </c>
      <c r="U767">
        <v>3</v>
      </c>
      <c r="V767" t="s">
        <v>23</v>
      </c>
    </row>
    <row r="768" spans="1:22" x14ac:dyDescent="0.25">
      <c r="A768">
        <v>767</v>
      </c>
      <c r="B768">
        <v>0</v>
      </c>
      <c r="C768">
        <v>0</v>
      </c>
      <c r="D768">
        <v>1</v>
      </c>
      <c r="E768">
        <v>1</v>
      </c>
      <c r="F768">
        <v>1</v>
      </c>
      <c r="G768" s="1">
        <v>40928.489814814813</v>
      </c>
      <c r="H768">
        <v>0</v>
      </c>
      <c r="I768">
        <v>0</v>
      </c>
      <c r="J768">
        <v>0</v>
      </c>
      <c r="K768" t="s">
        <v>21</v>
      </c>
      <c r="L768">
        <v>0</v>
      </c>
      <c r="M768">
        <v>0</v>
      </c>
      <c r="N768">
        <v>0</v>
      </c>
      <c r="O768">
        <v>17.936</v>
      </c>
      <c r="P768">
        <v>382</v>
      </c>
      <c r="Q768">
        <v>1</v>
      </c>
      <c r="R768">
        <v>1</v>
      </c>
      <c r="S768">
        <v>0</v>
      </c>
      <c r="T768">
        <v>0</v>
      </c>
      <c r="U768">
        <v>0</v>
      </c>
      <c r="V768" t="s">
        <v>22</v>
      </c>
    </row>
    <row r="769" spans="1:22" x14ac:dyDescent="0.25">
      <c r="A769">
        <v>768</v>
      </c>
      <c r="B769">
        <v>0</v>
      </c>
      <c r="C769">
        <v>0</v>
      </c>
      <c r="D769">
        <v>1</v>
      </c>
      <c r="E769">
        <v>0</v>
      </c>
      <c r="F769">
        <v>0</v>
      </c>
      <c r="G769" s="1">
        <v>40928.492384259262</v>
      </c>
      <c r="H769">
        <v>0</v>
      </c>
      <c r="I769">
        <v>0</v>
      </c>
      <c r="J769">
        <v>0</v>
      </c>
      <c r="K769" t="s">
        <v>21</v>
      </c>
      <c r="L769">
        <v>0</v>
      </c>
      <c r="M769">
        <v>0</v>
      </c>
      <c r="N769">
        <v>0</v>
      </c>
      <c r="O769">
        <v>23.943999999999999</v>
      </c>
      <c r="P769">
        <v>450</v>
      </c>
      <c r="Q769">
        <v>1</v>
      </c>
      <c r="R769">
        <v>0</v>
      </c>
      <c r="S769">
        <v>0</v>
      </c>
      <c r="T769">
        <v>0</v>
      </c>
      <c r="U769">
        <v>2</v>
      </c>
      <c r="V769" t="s">
        <v>23</v>
      </c>
    </row>
    <row r="770" spans="1:22" x14ac:dyDescent="0.25">
      <c r="A770">
        <v>769</v>
      </c>
      <c r="B770">
        <v>0</v>
      </c>
      <c r="C770">
        <v>1</v>
      </c>
      <c r="D770">
        <v>1</v>
      </c>
      <c r="E770">
        <v>0</v>
      </c>
      <c r="F770">
        <v>0</v>
      </c>
      <c r="G770" s="1">
        <v>40928.495104166665</v>
      </c>
      <c r="H770">
        <v>0</v>
      </c>
      <c r="I770">
        <v>0</v>
      </c>
      <c r="J770">
        <v>0</v>
      </c>
      <c r="K770" t="s">
        <v>21</v>
      </c>
      <c r="L770">
        <v>0</v>
      </c>
      <c r="M770">
        <v>0</v>
      </c>
      <c r="N770">
        <v>0</v>
      </c>
      <c r="O770">
        <v>8.3780000000000001</v>
      </c>
      <c r="P770">
        <v>173</v>
      </c>
      <c r="Q770">
        <v>1</v>
      </c>
      <c r="R770">
        <v>0</v>
      </c>
      <c r="S770">
        <v>0</v>
      </c>
      <c r="T770">
        <v>0</v>
      </c>
      <c r="U770">
        <v>0</v>
      </c>
      <c r="V770" t="s">
        <v>23</v>
      </c>
    </row>
    <row r="771" spans="1:22" x14ac:dyDescent="0.25">
      <c r="A771">
        <v>770</v>
      </c>
      <c r="B771">
        <v>0</v>
      </c>
      <c r="C771">
        <v>0</v>
      </c>
      <c r="D771">
        <v>1</v>
      </c>
      <c r="E771">
        <v>3</v>
      </c>
      <c r="F771">
        <v>1</v>
      </c>
      <c r="G771" s="1">
        <v>40928.523969907408</v>
      </c>
      <c r="H771">
        <v>0</v>
      </c>
      <c r="I771">
        <v>0</v>
      </c>
      <c r="J771">
        <v>0</v>
      </c>
      <c r="K771" t="s">
        <v>21</v>
      </c>
      <c r="L771">
        <v>0</v>
      </c>
      <c r="M771">
        <v>0</v>
      </c>
      <c r="N771">
        <v>0</v>
      </c>
      <c r="O771">
        <v>12</v>
      </c>
      <c r="P771">
        <v>300</v>
      </c>
      <c r="Q771">
        <v>1</v>
      </c>
      <c r="R771">
        <v>0</v>
      </c>
      <c r="S771">
        <v>0</v>
      </c>
      <c r="T771">
        <v>0</v>
      </c>
      <c r="U771">
        <v>0</v>
      </c>
      <c r="V771" t="s">
        <v>23</v>
      </c>
    </row>
    <row r="772" spans="1:22" x14ac:dyDescent="0.25">
      <c r="A772">
        <v>771</v>
      </c>
      <c r="B772">
        <v>0</v>
      </c>
      <c r="C772">
        <v>0</v>
      </c>
      <c r="D772">
        <v>1</v>
      </c>
      <c r="E772">
        <v>0</v>
      </c>
      <c r="F772">
        <v>0</v>
      </c>
      <c r="G772" s="1">
        <v>40928.52447916667</v>
      </c>
      <c r="H772">
        <v>0</v>
      </c>
      <c r="I772">
        <v>0</v>
      </c>
      <c r="J772">
        <v>0</v>
      </c>
      <c r="K772" t="s">
        <v>21</v>
      </c>
      <c r="L772">
        <v>0</v>
      </c>
      <c r="M772">
        <v>0</v>
      </c>
      <c r="N772">
        <v>0</v>
      </c>
      <c r="O772">
        <v>10.58</v>
      </c>
      <c r="P772">
        <v>153</v>
      </c>
      <c r="Q772">
        <v>1</v>
      </c>
      <c r="R772">
        <v>0</v>
      </c>
      <c r="S772">
        <v>1</v>
      </c>
      <c r="T772">
        <v>0</v>
      </c>
      <c r="U772">
        <v>4</v>
      </c>
      <c r="V772" t="s">
        <v>23</v>
      </c>
    </row>
    <row r="773" spans="1:22" x14ac:dyDescent="0.25">
      <c r="A773">
        <v>772</v>
      </c>
      <c r="B773">
        <v>0</v>
      </c>
      <c r="C773">
        <v>0</v>
      </c>
      <c r="D773">
        <v>1</v>
      </c>
      <c r="E773">
        <v>0</v>
      </c>
      <c r="F773">
        <v>1</v>
      </c>
      <c r="G773" s="1">
        <v>40928.532523148147</v>
      </c>
      <c r="H773">
        <v>0</v>
      </c>
      <c r="I773">
        <v>0</v>
      </c>
      <c r="J773">
        <v>0</v>
      </c>
      <c r="K773" t="s">
        <v>21</v>
      </c>
      <c r="L773">
        <v>0</v>
      </c>
      <c r="M773">
        <v>0</v>
      </c>
      <c r="N773">
        <v>0</v>
      </c>
      <c r="O773">
        <v>13.561999999999999</v>
      </c>
      <c r="P773">
        <v>357</v>
      </c>
      <c r="Q773">
        <v>1</v>
      </c>
      <c r="R773">
        <v>1</v>
      </c>
      <c r="S773">
        <v>0</v>
      </c>
      <c r="T773">
        <v>0</v>
      </c>
      <c r="U773">
        <v>2</v>
      </c>
      <c r="V773" t="s">
        <v>23</v>
      </c>
    </row>
    <row r="774" spans="1:22" x14ac:dyDescent="0.25">
      <c r="A774">
        <v>773</v>
      </c>
      <c r="B774">
        <v>0</v>
      </c>
      <c r="C774">
        <v>0</v>
      </c>
      <c r="D774">
        <v>1</v>
      </c>
      <c r="E774">
        <v>0</v>
      </c>
      <c r="F774">
        <v>1</v>
      </c>
      <c r="G774" s="1">
        <v>40928.536759259259</v>
      </c>
      <c r="H774">
        <v>0</v>
      </c>
      <c r="I774">
        <v>0</v>
      </c>
      <c r="J774">
        <v>0</v>
      </c>
      <c r="K774" t="s">
        <v>21</v>
      </c>
      <c r="L774">
        <v>0</v>
      </c>
      <c r="M774">
        <v>0</v>
      </c>
      <c r="N774">
        <v>0</v>
      </c>
      <c r="O774">
        <v>15.462</v>
      </c>
      <c r="P774">
        <v>418</v>
      </c>
      <c r="Q774">
        <v>1</v>
      </c>
      <c r="R774">
        <v>1</v>
      </c>
      <c r="S774">
        <v>0</v>
      </c>
      <c r="T774">
        <v>0</v>
      </c>
      <c r="U774">
        <v>2</v>
      </c>
      <c r="V774" t="s">
        <v>23</v>
      </c>
    </row>
    <row r="775" spans="1:22" x14ac:dyDescent="0.25">
      <c r="A775">
        <v>774</v>
      </c>
      <c r="B775">
        <v>0</v>
      </c>
      <c r="C775">
        <v>0</v>
      </c>
      <c r="D775">
        <v>1</v>
      </c>
      <c r="E775">
        <v>0</v>
      </c>
      <c r="F775">
        <v>1</v>
      </c>
      <c r="G775" s="1">
        <v>40928.555335648147</v>
      </c>
      <c r="H775">
        <v>0</v>
      </c>
      <c r="I775">
        <v>0</v>
      </c>
      <c r="J775">
        <v>0</v>
      </c>
      <c r="K775" t="s">
        <v>21</v>
      </c>
      <c r="L775">
        <v>0</v>
      </c>
      <c r="M775">
        <v>0</v>
      </c>
      <c r="N775">
        <v>0</v>
      </c>
      <c r="O775">
        <v>0.30599999999999999</v>
      </c>
      <c r="P775">
        <v>10</v>
      </c>
      <c r="Q775">
        <v>0</v>
      </c>
      <c r="R775">
        <v>1</v>
      </c>
      <c r="S775">
        <v>0</v>
      </c>
      <c r="T775">
        <v>0</v>
      </c>
      <c r="U775">
        <v>0</v>
      </c>
      <c r="V775" t="s">
        <v>23</v>
      </c>
    </row>
    <row r="776" spans="1:22" x14ac:dyDescent="0.25">
      <c r="A776">
        <v>775</v>
      </c>
      <c r="B776">
        <v>1</v>
      </c>
      <c r="C776">
        <v>0</v>
      </c>
      <c r="D776">
        <v>1</v>
      </c>
      <c r="E776">
        <v>0</v>
      </c>
      <c r="F776">
        <v>0</v>
      </c>
      <c r="G776" s="1">
        <v>40928.559039351851</v>
      </c>
      <c r="H776">
        <v>0</v>
      </c>
      <c r="I776">
        <v>0</v>
      </c>
      <c r="J776">
        <v>1</v>
      </c>
      <c r="K776" t="s">
        <v>25</v>
      </c>
      <c r="L776">
        <v>0</v>
      </c>
      <c r="M776">
        <v>0</v>
      </c>
      <c r="N776">
        <v>0</v>
      </c>
      <c r="O776">
        <v>8.8859999999999992</v>
      </c>
      <c r="P776">
        <v>189</v>
      </c>
      <c r="Q776">
        <v>1</v>
      </c>
      <c r="R776">
        <v>0</v>
      </c>
      <c r="S776">
        <v>1</v>
      </c>
      <c r="T776">
        <v>0</v>
      </c>
      <c r="U776">
        <v>9</v>
      </c>
      <c r="V776" t="s">
        <v>23</v>
      </c>
    </row>
    <row r="777" spans="1:22" x14ac:dyDescent="0.25">
      <c r="A777">
        <v>776</v>
      </c>
      <c r="B777">
        <v>0</v>
      </c>
      <c r="C777">
        <v>1</v>
      </c>
      <c r="D777">
        <v>1</v>
      </c>
      <c r="E777">
        <v>0</v>
      </c>
      <c r="F777">
        <v>0</v>
      </c>
      <c r="G777" s="1">
        <v>40928.56354166667</v>
      </c>
      <c r="H777">
        <v>0</v>
      </c>
      <c r="I777">
        <v>0</v>
      </c>
      <c r="J777">
        <v>0</v>
      </c>
      <c r="K777" t="s">
        <v>25</v>
      </c>
      <c r="L777">
        <v>0</v>
      </c>
      <c r="M777">
        <v>0</v>
      </c>
      <c r="N777">
        <v>0</v>
      </c>
      <c r="O777">
        <v>6.5609999999999999</v>
      </c>
      <c r="P777">
        <v>116</v>
      </c>
      <c r="Q777">
        <v>0</v>
      </c>
      <c r="R777">
        <v>0</v>
      </c>
      <c r="S777">
        <v>0</v>
      </c>
      <c r="T777">
        <v>0</v>
      </c>
      <c r="U777">
        <v>1</v>
      </c>
      <c r="V777" t="s">
        <v>23</v>
      </c>
    </row>
    <row r="778" spans="1:22" x14ac:dyDescent="0.25">
      <c r="A778">
        <v>777</v>
      </c>
      <c r="B778">
        <v>0</v>
      </c>
      <c r="C778">
        <v>0</v>
      </c>
      <c r="D778">
        <v>1</v>
      </c>
      <c r="E778">
        <v>0</v>
      </c>
      <c r="F778">
        <v>0</v>
      </c>
      <c r="G778" s="1">
        <v>40928.574953703705</v>
      </c>
      <c r="H778">
        <v>0</v>
      </c>
      <c r="I778">
        <v>0</v>
      </c>
      <c r="J778">
        <v>2</v>
      </c>
      <c r="K778" t="s">
        <v>21</v>
      </c>
      <c r="L778">
        <v>0</v>
      </c>
      <c r="M778">
        <v>0</v>
      </c>
      <c r="N778">
        <v>0</v>
      </c>
      <c r="O778">
        <v>38.856999999999999</v>
      </c>
      <c r="P778">
        <v>726</v>
      </c>
      <c r="Q778">
        <v>1</v>
      </c>
      <c r="R778">
        <v>0</v>
      </c>
      <c r="S778">
        <v>0</v>
      </c>
      <c r="T778">
        <v>0</v>
      </c>
      <c r="U778">
        <v>1</v>
      </c>
      <c r="V778" t="s">
        <v>23</v>
      </c>
    </row>
    <row r="779" spans="1:22" x14ac:dyDescent="0.25">
      <c r="A779">
        <v>778</v>
      </c>
      <c r="B779">
        <v>1</v>
      </c>
      <c r="C779">
        <v>0</v>
      </c>
      <c r="D779">
        <v>1</v>
      </c>
      <c r="E779">
        <v>3</v>
      </c>
      <c r="F779">
        <v>0</v>
      </c>
      <c r="G779" s="1">
        <v>40928.601620370369</v>
      </c>
      <c r="H779">
        <v>0</v>
      </c>
      <c r="I779">
        <v>2</v>
      </c>
      <c r="J779">
        <v>0</v>
      </c>
      <c r="K779" t="s">
        <v>21</v>
      </c>
      <c r="L779">
        <v>0</v>
      </c>
      <c r="M779">
        <v>0</v>
      </c>
      <c r="N779">
        <v>0</v>
      </c>
      <c r="O779">
        <v>0.63100000000000001</v>
      </c>
      <c r="P779">
        <v>28</v>
      </c>
      <c r="Q779">
        <v>0</v>
      </c>
      <c r="R779">
        <v>0</v>
      </c>
      <c r="S779">
        <v>1</v>
      </c>
      <c r="T779">
        <v>0</v>
      </c>
      <c r="U779">
        <v>2</v>
      </c>
      <c r="V779" t="s">
        <v>24</v>
      </c>
    </row>
    <row r="780" spans="1:22" x14ac:dyDescent="0.25">
      <c r="A780">
        <v>779</v>
      </c>
      <c r="B780">
        <v>0</v>
      </c>
      <c r="C780">
        <v>0</v>
      </c>
      <c r="D780">
        <v>1</v>
      </c>
      <c r="E780">
        <v>0</v>
      </c>
      <c r="F780">
        <v>1</v>
      </c>
      <c r="G780" s="1">
        <v>40928.632662037038</v>
      </c>
      <c r="H780">
        <v>0</v>
      </c>
      <c r="I780">
        <v>0</v>
      </c>
      <c r="J780">
        <v>0</v>
      </c>
      <c r="K780" t="s">
        <v>21</v>
      </c>
      <c r="L780">
        <v>0</v>
      </c>
      <c r="M780">
        <v>0</v>
      </c>
      <c r="N780">
        <v>0</v>
      </c>
      <c r="O780">
        <v>0.20799999999999999</v>
      </c>
      <c r="P780">
        <v>6</v>
      </c>
      <c r="Q780">
        <v>1</v>
      </c>
      <c r="R780">
        <v>0</v>
      </c>
      <c r="S780">
        <v>0</v>
      </c>
      <c r="T780">
        <v>0</v>
      </c>
      <c r="U780">
        <v>0</v>
      </c>
      <c r="V780" t="s">
        <v>24</v>
      </c>
    </row>
    <row r="781" spans="1:22" x14ac:dyDescent="0.25">
      <c r="A781">
        <v>780</v>
      </c>
      <c r="B781">
        <v>0</v>
      </c>
      <c r="C781">
        <v>0</v>
      </c>
      <c r="D781">
        <v>1</v>
      </c>
      <c r="E781">
        <v>0</v>
      </c>
      <c r="F781">
        <v>0</v>
      </c>
      <c r="G781" s="1">
        <v>40928.645821759259</v>
      </c>
      <c r="H781">
        <v>0</v>
      </c>
      <c r="I781">
        <v>0</v>
      </c>
      <c r="J781">
        <v>0</v>
      </c>
      <c r="K781" t="s">
        <v>21</v>
      </c>
      <c r="L781">
        <v>0</v>
      </c>
      <c r="M781">
        <v>0</v>
      </c>
      <c r="N781">
        <v>0</v>
      </c>
      <c r="O781">
        <v>8.7639999999999993</v>
      </c>
      <c r="P781">
        <v>150</v>
      </c>
      <c r="Q781">
        <v>1</v>
      </c>
      <c r="R781">
        <v>0</v>
      </c>
      <c r="S781">
        <v>0</v>
      </c>
      <c r="T781">
        <v>0</v>
      </c>
      <c r="U781">
        <v>1</v>
      </c>
      <c r="V781" t="s">
        <v>23</v>
      </c>
    </row>
    <row r="782" spans="1:22" x14ac:dyDescent="0.25">
      <c r="A782">
        <v>781</v>
      </c>
      <c r="B782">
        <v>0</v>
      </c>
      <c r="C782">
        <v>1</v>
      </c>
      <c r="D782">
        <v>1</v>
      </c>
      <c r="E782">
        <v>0</v>
      </c>
      <c r="F782">
        <v>1</v>
      </c>
      <c r="G782" s="1">
        <v>40928.666944444441</v>
      </c>
      <c r="H782">
        <v>0</v>
      </c>
      <c r="I782">
        <v>0</v>
      </c>
      <c r="J782">
        <v>0</v>
      </c>
      <c r="K782" t="s">
        <v>21</v>
      </c>
      <c r="L782">
        <v>0</v>
      </c>
      <c r="M782">
        <v>0</v>
      </c>
      <c r="N782">
        <v>0</v>
      </c>
      <c r="O782">
        <v>3.0000000000000001E-3</v>
      </c>
      <c r="P782">
        <v>2</v>
      </c>
      <c r="Q782">
        <v>0</v>
      </c>
      <c r="R782">
        <v>0</v>
      </c>
      <c r="S782">
        <v>0</v>
      </c>
      <c r="T782">
        <v>0</v>
      </c>
      <c r="U782">
        <v>0</v>
      </c>
      <c r="V782" t="s">
        <v>24</v>
      </c>
    </row>
    <row r="783" spans="1:22" x14ac:dyDescent="0.25">
      <c r="A783">
        <v>782</v>
      </c>
      <c r="B783">
        <v>0</v>
      </c>
      <c r="C783">
        <v>0</v>
      </c>
      <c r="D783">
        <v>1</v>
      </c>
      <c r="E783">
        <v>0</v>
      </c>
      <c r="F783">
        <v>0</v>
      </c>
      <c r="G783" s="1">
        <v>40928.689479166664</v>
      </c>
      <c r="H783">
        <v>0</v>
      </c>
      <c r="I783">
        <v>0</v>
      </c>
      <c r="J783">
        <v>0</v>
      </c>
      <c r="K783" t="s">
        <v>21</v>
      </c>
      <c r="L783">
        <v>0</v>
      </c>
      <c r="M783">
        <v>0</v>
      </c>
      <c r="N783">
        <v>0</v>
      </c>
      <c r="O783">
        <v>9.9760000000000009</v>
      </c>
      <c r="P783">
        <v>165</v>
      </c>
      <c r="Q783">
        <v>1</v>
      </c>
      <c r="R783">
        <v>0</v>
      </c>
      <c r="S783">
        <v>0</v>
      </c>
      <c r="T783">
        <v>0</v>
      </c>
      <c r="U783">
        <v>1</v>
      </c>
      <c r="V783" t="s">
        <v>23</v>
      </c>
    </row>
    <row r="784" spans="1:22" x14ac:dyDescent="0.25">
      <c r="A784">
        <v>783</v>
      </c>
      <c r="B784">
        <v>0</v>
      </c>
      <c r="C784">
        <v>0</v>
      </c>
      <c r="D784">
        <v>1</v>
      </c>
      <c r="E784">
        <v>0</v>
      </c>
      <c r="F784">
        <v>0</v>
      </c>
      <c r="G784" s="1">
        <v>40928.719652777778</v>
      </c>
      <c r="H784">
        <v>0</v>
      </c>
      <c r="I784">
        <v>0</v>
      </c>
      <c r="J784">
        <v>0</v>
      </c>
      <c r="K784" t="s">
        <v>21</v>
      </c>
      <c r="L784">
        <v>0</v>
      </c>
      <c r="M784">
        <v>0</v>
      </c>
      <c r="N784">
        <v>0</v>
      </c>
      <c r="O784">
        <v>24.143999999999998</v>
      </c>
      <c r="P784">
        <v>451</v>
      </c>
      <c r="Q784">
        <v>1</v>
      </c>
      <c r="R784">
        <v>0</v>
      </c>
      <c r="S784">
        <v>0</v>
      </c>
      <c r="T784">
        <v>0</v>
      </c>
      <c r="U784">
        <v>2</v>
      </c>
      <c r="V784" t="s">
        <v>23</v>
      </c>
    </row>
    <row r="785" spans="1:22" x14ac:dyDescent="0.25">
      <c r="A785">
        <v>784</v>
      </c>
      <c r="B785">
        <v>0</v>
      </c>
      <c r="C785">
        <v>0</v>
      </c>
      <c r="D785">
        <v>1</v>
      </c>
      <c r="E785">
        <v>0</v>
      </c>
      <c r="F785">
        <v>0</v>
      </c>
      <c r="G785" s="1">
        <v>40928.816412037035</v>
      </c>
      <c r="H785">
        <v>0</v>
      </c>
      <c r="I785">
        <v>0</v>
      </c>
      <c r="J785">
        <v>0</v>
      </c>
      <c r="K785" t="s">
        <v>21</v>
      </c>
      <c r="L785">
        <v>0</v>
      </c>
      <c r="M785">
        <v>0</v>
      </c>
      <c r="N785">
        <v>0</v>
      </c>
      <c r="O785">
        <v>25.989000000000001</v>
      </c>
      <c r="P785">
        <v>467</v>
      </c>
      <c r="Q785">
        <v>1</v>
      </c>
      <c r="R785">
        <v>0</v>
      </c>
      <c r="S785">
        <v>0</v>
      </c>
      <c r="T785">
        <v>0</v>
      </c>
      <c r="U785">
        <v>2</v>
      </c>
      <c r="V785" t="s">
        <v>23</v>
      </c>
    </row>
    <row r="786" spans="1:22" x14ac:dyDescent="0.25">
      <c r="A786">
        <v>785</v>
      </c>
      <c r="B786">
        <v>1</v>
      </c>
      <c r="C786">
        <v>0</v>
      </c>
      <c r="D786">
        <v>1</v>
      </c>
      <c r="E786">
        <v>0</v>
      </c>
      <c r="F786">
        <v>0</v>
      </c>
      <c r="G786" s="1">
        <v>40928.870428240742</v>
      </c>
      <c r="H786">
        <v>0</v>
      </c>
      <c r="I786">
        <v>0</v>
      </c>
      <c r="J786">
        <v>1</v>
      </c>
      <c r="K786" t="s">
        <v>21</v>
      </c>
      <c r="L786">
        <v>1</v>
      </c>
      <c r="M786">
        <v>0</v>
      </c>
      <c r="N786">
        <v>0</v>
      </c>
      <c r="O786">
        <v>1.8680000000000001</v>
      </c>
      <c r="P786">
        <v>34</v>
      </c>
      <c r="Q786">
        <v>0</v>
      </c>
      <c r="R786">
        <v>0</v>
      </c>
      <c r="S786">
        <v>0</v>
      </c>
      <c r="T786">
        <v>0</v>
      </c>
      <c r="U786">
        <v>0</v>
      </c>
      <c r="V786" t="s">
        <v>24</v>
      </c>
    </row>
    <row r="787" spans="1:22" x14ac:dyDescent="0.25">
      <c r="A787">
        <v>786</v>
      </c>
      <c r="B787">
        <v>0</v>
      </c>
      <c r="C787">
        <v>0</v>
      </c>
      <c r="D787">
        <v>1</v>
      </c>
      <c r="E787">
        <v>0</v>
      </c>
      <c r="F787">
        <v>1</v>
      </c>
      <c r="G787" s="1">
        <v>40928.986932870372</v>
      </c>
      <c r="H787">
        <v>0</v>
      </c>
      <c r="I787">
        <v>0</v>
      </c>
      <c r="J787">
        <v>0</v>
      </c>
      <c r="K787" t="s">
        <v>21</v>
      </c>
      <c r="L787">
        <v>0</v>
      </c>
      <c r="M787">
        <v>0</v>
      </c>
      <c r="N787">
        <v>0</v>
      </c>
      <c r="O787">
        <v>0.22500000000000001</v>
      </c>
      <c r="P787">
        <v>7</v>
      </c>
      <c r="Q787">
        <v>0</v>
      </c>
      <c r="R787">
        <v>0</v>
      </c>
      <c r="S787">
        <v>0</v>
      </c>
      <c r="T787">
        <v>0</v>
      </c>
      <c r="U787">
        <v>0</v>
      </c>
      <c r="V787" t="s">
        <v>24</v>
      </c>
    </row>
    <row r="788" spans="1:22" x14ac:dyDescent="0.25">
      <c r="A788">
        <v>787</v>
      </c>
      <c r="B788">
        <v>0</v>
      </c>
      <c r="C788">
        <v>0</v>
      </c>
      <c r="D788">
        <v>1</v>
      </c>
      <c r="E788">
        <v>0</v>
      </c>
      <c r="F788">
        <v>0</v>
      </c>
      <c r="G788" s="1">
        <v>40929.192777777775</v>
      </c>
      <c r="H788">
        <v>0</v>
      </c>
      <c r="I788">
        <v>0</v>
      </c>
      <c r="J788">
        <v>0</v>
      </c>
      <c r="K788" t="s">
        <v>21</v>
      </c>
      <c r="L788">
        <v>0</v>
      </c>
      <c r="M788">
        <v>0</v>
      </c>
      <c r="N788">
        <v>0</v>
      </c>
      <c r="O788">
        <v>2.323</v>
      </c>
      <c r="P788">
        <v>67</v>
      </c>
      <c r="Q788">
        <v>1</v>
      </c>
      <c r="R788">
        <v>0</v>
      </c>
      <c r="S788">
        <v>0</v>
      </c>
      <c r="T788">
        <v>0</v>
      </c>
      <c r="U788">
        <v>4</v>
      </c>
      <c r="V788" t="s">
        <v>24</v>
      </c>
    </row>
    <row r="789" spans="1:22" x14ac:dyDescent="0.25">
      <c r="A789">
        <v>788</v>
      </c>
      <c r="B789">
        <v>0</v>
      </c>
      <c r="C789">
        <v>0</v>
      </c>
      <c r="D789">
        <v>1</v>
      </c>
      <c r="E789">
        <v>0</v>
      </c>
      <c r="F789">
        <v>0</v>
      </c>
      <c r="G789" s="1">
        <v>40929.20140046296</v>
      </c>
      <c r="H789">
        <v>0</v>
      </c>
      <c r="I789">
        <v>0</v>
      </c>
      <c r="J789">
        <v>1</v>
      </c>
      <c r="K789" t="s">
        <v>21</v>
      </c>
      <c r="L789">
        <v>0</v>
      </c>
      <c r="M789">
        <v>0</v>
      </c>
      <c r="N789">
        <v>0</v>
      </c>
      <c r="O789">
        <v>0.55200000000000005</v>
      </c>
      <c r="P789">
        <v>17</v>
      </c>
      <c r="Q789">
        <v>0</v>
      </c>
      <c r="R789">
        <v>0</v>
      </c>
      <c r="S789">
        <v>0</v>
      </c>
      <c r="T789">
        <v>0</v>
      </c>
      <c r="U789">
        <v>0</v>
      </c>
      <c r="V789" t="s">
        <v>23</v>
      </c>
    </row>
    <row r="790" spans="1:22" x14ac:dyDescent="0.25">
      <c r="A790">
        <v>789</v>
      </c>
      <c r="B790">
        <v>0</v>
      </c>
      <c r="C790">
        <v>1</v>
      </c>
      <c r="D790">
        <v>1</v>
      </c>
      <c r="E790">
        <v>0</v>
      </c>
      <c r="F790">
        <v>0</v>
      </c>
      <c r="G790" s="1">
        <v>40929.229432870372</v>
      </c>
      <c r="H790">
        <v>0</v>
      </c>
      <c r="I790">
        <v>1</v>
      </c>
      <c r="J790">
        <v>0</v>
      </c>
      <c r="K790" t="s">
        <v>21</v>
      </c>
      <c r="L790">
        <v>0</v>
      </c>
      <c r="M790">
        <v>0</v>
      </c>
      <c r="N790">
        <v>0</v>
      </c>
      <c r="O790">
        <v>7.0000000000000007E-2</v>
      </c>
      <c r="P790">
        <v>5</v>
      </c>
      <c r="Q790">
        <v>0</v>
      </c>
      <c r="R790">
        <v>0</v>
      </c>
      <c r="S790">
        <v>0</v>
      </c>
      <c r="T790">
        <v>0</v>
      </c>
      <c r="U790">
        <v>0</v>
      </c>
      <c r="V790" t="s">
        <v>24</v>
      </c>
    </row>
    <row r="791" spans="1:22" x14ac:dyDescent="0.25">
      <c r="A791">
        <v>790</v>
      </c>
      <c r="B791">
        <v>0</v>
      </c>
      <c r="C791">
        <v>1</v>
      </c>
      <c r="D791">
        <v>1</v>
      </c>
      <c r="E791">
        <v>0</v>
      </c>
      <c r="F791">
        <v>0</v>
      </c>
      <c r="G791" s="1">
        <v>40929.243842592594</v>
      </c>
      <c r="H791">
        <v>0</v>
      </c>
      <c r="I791">
        <v>0</v>
      </c>
      <c r="J791">
        <v>0</v>
      </c>
      <c r="K791" t="s">
        <v>21</v>
      </c>
      <c r="L791">
        <v>0</v>
      </c>
      <c r="M791">
        <v>0</v>
      </c>
      <c r="N791">
        <v>0</v>
      </c>
      <c r="O791">
        <v>19.614999999999998</v>
      </c>
      <c r="P791">
        <v>271</v>
      </c>
      <c r="Q791">
        <v>0</v>
      </c>
      <c r="R791">
        <v>0</v>
      </c>
      <c r="S791">
        <v>0</v>
      </c>
      <c r="T791">
        <v>0</v>
      </c>
      <c r="U791">
        <v>0</v>
      </c>
      <c r="V791" t="s">
        <v>24</v>
      </c>
    </row>
    <row r="792" spans="1:22" x14ac:dyDescent="0.25">
      <c r="A792">
        <v>791</v>
      </c>
      <c r="B792">
        <v>0</v>
      </c>
      <c r="C792">
        <v>0</v>
      </c>
      <c r="D792">
        <v>1</v>
      </c>
      <c r="E792">
        <v>0</v>
      </c>
      <c r="F792">
        <v>1</v>
      </c>
      <c r="G792" s="1">
        <v>40929.289513888885</v>
      </c>
      <c r="H792">
        <v>0</v>
      </c>
      <c r="I792">
        <v>0</v>
      </c>
      <c r="J792">
        <v>0</v>
      </c>
      <c r="K792" t="s">
        <v>21</v>
      </c>
      <c r="L792">
        <v>0</v>
      </c>
      <c r="M792">
        <v>0</v>
      </c>
      <c r="N792">
        <v>0</v>
      </c>
      <c r="O792">
        <v>7.8710000000000004</v>
      </c>
      <c r="P792">
        <v>153</v>
      </c>
      <c r="Q792">
        <v>1</v>
      </c>
      <c r="R792">
        <v>1</v>
      </c>
      <c r="S792">
        <v>0</v>
      </c>
      <c r="T792">
        <v>0</v>
      </c>
      <c r="U792">
        <v>4</v>
      </c>
      <c r="V792" t="s">
        <v>23</v>
      </c>
    </row>
    <row r="793" spans="1:22" x14ac:dyDescent="0.25">
      <c r="A793">
        <v>792</v>
      </c>
      <c r="B793">
        <v>0</v>
      </c>
      <c r="C793">
        <v>1</v>
      </c>
      <c r="D793">
        <v>1</v>
      </c>
      <c r="E793">
        <v>0</v>
      </c>
      <c r="F793">
        <v>0</v>
      </c>
      <c r="G793" s="1">
        <v>40929.297372685185</v>
      </c>
      <c r="H793">
        <v>0</v>
      </c>
      <c r="I793">
        <v>0</v>
      </c>
      <c r="J793">
        <v>0</v>
      </c>
      <c r="K793" t="s">
        <v>21</v>
      </c>
      <c r="L793">
        <v>0</v>
      </c>
      <c r="M793">
        <v>0</v>
      </c>
      <c r="N793">
        <v>0</v>
      </c>
      <c r="O793">
        <v>3.2189999999999999</v>
      </c>
      <c r="P793">
        <v>56</v>
      </c>
      <c r="Q793">
        <v>0</v>
      </c>
      <c r="R793">
        <v>0</v>
      </c>
      <c r="S793">
        <v>0</v>
      </c>
      <c r="T793">
        <v>0</v>
      </c>
      <c r="U793">
        <v>1</v>
      </c>
      <c r="V793" t="s">
        <v>23</v>
      </c>
    </row>
    <row r="794" spans="1:22" x14ac:dyDescent="0.25">
      <c r="A794">
        <v>793</v>
      </c>
      <c r="B794">
        <v>0</v>
      </c>
      <c r="C794">
        <v>0</v>
      </c>
      <c r="D794">
        <v>1</v>
      </c>
      <c r="E794">
        <v>0</v>
      </c>
      <c r="F794">
        <v>0</v>
      </c>
      <c r="G794" s="1">
        <v>40929.333715277775</v>
      </c>
      <c r="H794">
        <v>0</v>
      </c>
      <c r="I794">
        <v>0</v>
      </c>
      <c r="J794">
        <v>18</v>
      </c>
      <c r="K794" t="s">
        <v>21</v>
      </c>
      <c r="L794">
        <v>1</v>
      </c>
      <c r="M794">
        <v>0</v>
      </c>
      <c r="N794">
        <v>0</v>
      </c>
      <c r="O794">
        <v>13.724</v>
      </c>
      <c r="P794">
        <v>307</v>
      </c>
      <c r="Q794">
        <v>1</v>
      </c>
      <c r="R794">
        <v>0</v>
      </c>
      <c r="S794">
        <v>0</v>
      </c>
      <c r="T794">
        <v>0</v>
      </c>
      <c r="U794">
        <v>8</v>
      </c>
      <c r="V794" t="s">
        <v>23</v>
      </c>
    </row>
    <row r="795" spans="1:22" x14ac:dyDescent="0.25">
      <c r="A795">
        <v>794</v>
      </c>
      <c r="B795">
        <v>0</v>
      </c>
      <c r="C795">
        <v>0</v>
      </c>
      <c r="D795">
        <v>1</v>
      </c>
      <c r="E795">
        <v>0</v>
      </c>
      <c r="F795">
        <v>1</v>
      </c>
      <c r="G795" s="1">
        <v>40929.336550925924</v>
      </c>
      <c r="H795">
        <v>0</v>
      </c>
      <c r="I795">
        <v>0</v>
      </c>
      <c r="J795">
        <v>0</v>
      </c>
      <c r="K795" t="s">
        <v>21</v>
      </c>
      <c r="L795">
        <v>0</v>
      </c>
      <c r="M795">
        <v>0</v>
      </c>
      <c r="N795">
        <v>0</v>
      </c>
      <c r="O795">
        <v>1.22</v>
      </c>
      <c r="P795">
        <v>34</v>
      </c>
      <c r="Q795">
        <v>1</v>
      </c>
      <c r="R795">
        <v>1</v>
      </c>
      <c r="S795">
        <v>0</v>
      </c>
      <c r="T795">
        <v>0</v>
      </c>
      <c r="U795">
        <v>0</v>
      </c>
      <c r="V795" t="s">
        <v>23</v>
      </c>
    </row>
    <row r="796" spans="1:22" x14ac:dyDescent="0.25">
      <c r="A796">
        <v>795</v>
      </c>
      <c r="B796">
        <v>1</v>
      </c>
      <c r="C796">
        <v>0</v>
      </c>
      <c r="D796">
        <v>1</v>
      </c>
      <c r="E796">
        <v>0</v>
      </c>
      <c r="F796">
        <v>0</v>
      </c>
      <c r="G796" s="1">
        <v>40929.339872685188</v>
      </c>
      <c r="H796">
        <v>0</v>
      </c>
      <c r="I796">
        <v>0</v>
      </c>
      <c r="J796">
        <v>1</v>
      </c>
      <c r="K796" t="s">
        <v>21</v>
      </c>
      <c r="L796">
        <v>0</v>
      </c>
      <c r="M796">
        <v>0</v>
      </c>
      <c r="N796">
        <v>0</v>
      </c>
      <c r="O796">
        <v>0.51600000000000001</v>
      </c>
      <c r="P796">
        <v>18</v>
      </c>
      <c r="Q796">
        <v>0</v>
      </c>
      <c r="R796">
        <v>0</v>
      </c>
      <c r="S796">
        <v>0</v>
      </c>
      <c r="T796">
        <v>0</v>
      </c>
      <c r="U796">
        <v>0</v>
      </c>
      <c r="V796" t="s">
        <v>22</v>
      </c>
    </row>
    <row r="797" spans="1:22" x14ac:dyDescent="0.25">
      <c r="A797">
        <v>796</v>
      </c>
      <c r="B797">
        <v>0</v>
      </c>
      <c r="C797">
        <v>0</v>
      </c>
      <c r="D797">
        <v>1</v>
      </c>
      <c r="E797">
        <v>0</v>
      </c>
      <c r="F797">
        <v>1</v>
      </c>
      <c r="G797" s="1">
        <v>40929.340011574073</v>
      </c>
      <c r="H797">
        <v>0</v>
      </c>
      <c r="I797">
        <v>0</v>
      </c>
      <c r="J797">
        <v>0</v>
      </c>
      <c r="K797" t="s">
        <v>21</v>
      </c>
      <c r="L797">
        <v>0</v>
      </c>
      <c r="M797">
        <v>0</v>
      </c>
      <c r="N797">
        <v>0</v>
      </c>
      <c r="O797">
        <v>0.19500000000000001</v>
      </c>
      <c r="P797">
        <v>8</v>
      </c>
      <c r="Q797">
        <v>0</v>
      </c>
      <c r="R797">
        <v>0</v>
      </c>
      <c r="S797">
        <v>0</v>
      </c>
      <c r="T797">
        <v>0</v>
      </c>
      <c r="U797">
        <v>0</v>
      </c>
      <c r="V797" t="s">
        <v>24</v>
      </c>
    </row>
    <row r="798" spans="1:22" x14ac:dyDescent="0.25">
      <c r="A798">
        <v>797</v>
      </c>
      <c r="B798">
        <v>0</v>
      </c>
      <c r="C798">
        <v>0</v>
      </c>
      <c r="D798">
        <v>1</v>
      </c>
      <c r="E798">
        <v>0</v>
      </c>
      <c r="F798">
        <v>1</v>
      </c>
      <c r="G798" s="1">
        <v>40929.340763888889</v>
      </c>
      <c r="H798">
        <v>0</v>
      </c>
      <c r="I798">
        <v>0</v>
      </c>
      <c r="J798">
        <v>0</v>
      </c>
      <c r="K798" t="s">
        <v>21</v>
      </c>
      <c r="L798">
        <v>0</v>
      </c>
      <c r="M798">
        <v>0</v>
      </c>
      <c r="N798">
        <v>0</v>
      </c>
      <c r="O798">
        <v>0.69599999999999995</v>
      </c>
      <c r="P798">
        <v>18</v>
      </c>
      <c r="Q798">
        <v>1</v>
      </c>
      <c r="R798">
        <v>0</v>
      </c>
      <c r="S798">
        <v>0</v>
      </c>
      <c r="T798">
        <v>0</v>
      </c>
      <c r="U798">
        <v>0</v>
      </c>
      <c r="V798" t="s">
        <v>24</v>
      </c>
    </row>
    <row r="799" spans="1:22" x14ac:dyDescent="0.25">
      <c r="A799">
        <v>798</v>
      </c>
      <c r="B799">
        <v>1</v>
      </c>
      <c r="C799">
        <v>0</v>
      </c>
      <c r="D799">
        <v>1</v>
      </c>
      <c r="E799">
        <v>0</v>
      </c>
      <c r="F799">
        <v>0</v>
      </c>
      <c r="G799" s="1">
        <v>40929.343726851854</v>
      </c>
      <c r="H799">
        <v>0</v>
      </c>
      <c r="I799">
        <v>0</v>
      </c>
      <c r="J799">
        <v>1</v>
      </c>
      <c r="K799" t="s">
        <v>21</v>
      </c>
      <c r="L799">
        <v>0</v>
      </c>
      <c r="M799">
        <v>0</v>
      </c>
      <c r="N799">
        <v>0</v>
      </c>
      <c r="O799">
        <v>0.51600000000000001</v>
      </c>
      <c r="P799">
        <v>18</v>
      </c>
      <c r="Q799">
        <v>0</v>
      </c>
      <c r="R799">
        <v>0</v>
      </c>
      <c r="S799">
        <v>0</v>
      </c>
      <c r="T799">
        <v>0</v>
      </c>
      <c r="U799">
        <v>0</v>
      </c>
      <c r="V799" t="s">
        <v>22</v>
      </c>
    </row>
    <row r="800" spans="1:22" x14ac:dyDescent="0.25">
      <c r="A800">
        <v>799</v>
      </c>
      <c r="B800">
        <v>0</v>
      </c>
      <c r="C800">
        <v>0</v>
      </c>
      <c r="D800">
        <v>1</v>
      </c>
      <c r="E800">
        <v>0</v>
      </c>
      <c r="F800">
        <v>1</v>
      </c>
      <c r="G800" s="1">
        <v>40929.354733796295</v>
      </c>
      <c r="H800">
        <v>0</v>
      </c>
      <c r="I800">
        <v>0</v>
      </c>
      <c r="J800">
        <v>0</v>
      </c>
      <c r="K800" t="s">
        <v>21</v>
      </c>
      <c r="L800">
        <v>0</v>
      </c>
      <c r="M800">
        <v>0</v>
      </c>
      <c r="N800">
        <v>0</v>
      </c>
      <c r="O800">
        <v>4.1909999999999998</v>
      </c>
      <c r="P800">
        <v>107</v>
      </c>
      <c r="Q800">
        <v>1</v>
      </c>
      <c r="R800">
        <v>1</v>
      </c>
      <c r="S800">
        <v>0</v>
      </c>
      <c r="T800">
        <v>0</v>
      </c>
      <c r="U800">
        <v>0</v>
      </c>
      <c r="V800" t="s">
        <v>23</v>
      </c>
    </row>
    <row r="801" spans="1:22" x14ac:dyDescent="0.25">
      <c r="A801">
        <v>800</v>
      </c>
      <c r="B801">
        <v>0</v>
      </c>
      <c r="C801">
        <v>0</v>
      </c>
      <c r="D801">
        <v>1</v>
      </c>
      <c r="E801">
        <v>0</v>
      </c>
      <c r="F801">
        <v>1</v>
      </c>
      <c r="G801" s="1">
        <v>40929.365127314813</v>
      </c>
      <c r="H801">
        <v>0</v>
      </c>
      <c r="I801">
        <v>0</v>
      </c>
      <c r="J801">
        <v>0</v>
      </c>
      <c r="K801" t="s">
        <v>21</v>
      </c>
      <c r="L801">
        <v>0</v>
      </c>
      <c r="M801">
        <v>0</v>
      </c>
      <c r="N801">
        <v>0</v>
      </c>
      <c r="O801">
        <v>2.5910000000000002</v>
      </c>
      <c r="P801">
        <v>64</v>
      </c>
      <c r="Q801">
        <v>1</v>
      </c>
      <c r="R801">
        <v>1</v>
      </c>
      <c r="S801">
        <v>0</v>
      </c>
      <c r="T801">
        <v>0</v>
      </c>
      <c r="U801">
        <v>0</v>
      </c>
      <c r="V801" t="s">
        <v>23</v>
      </c>
    </row>
    <row r="802" spans="1:22" x14ac:dyDescent="0.25">
      <c r="A802">
        <v>801</v>
      </c>
      <c r="B802">
        <v>0</v>
      </c>
      <c r="C802">
        <v>0</v>
      </c>
      <c r="D802">
        <v>1</v>
      </c>
      <c r="E802">
        <v>2</v>
      </c>
      <c r="F802">
        <v>1</v>
      </c>
      <c r="G802" s="1">
        <v>40929.366701388892</v>
      </c>
      <c r="H802">
        <v>0</v>
      </c>
      <c r="I802">
        <v>0</v>
      </c>
      <c r="J802">
        <v>0</v>
      </c>
      <c r="K802" t="s">
        <v>21</v>
      </c>
      <c r="L802">
        <v>0</v>
      </c>
      <c r="M802">
        <v>0</v>
      </c>
      <c r="N802">
        <v>0</v>
      </c>
      <c r="O802">
        <v>5.3739999999999997</v>
      </c>
      <c r="P802">
        <v>141</v>
      </c>
      <c r="Q802">
        <v>1</v>
      </c>
      <c r="R802">
        <v>1</v>
      </c>
      <c r="S802">
        <v>0</v>
      </c>
      <c r="T802">
        <v>0</v>
      </c>
      <c r="U802">
        <v>0</v>
      </c>
      <c r="V802" t="s">
        <v>23</v>
      </c>
    </row>
    <row r="803" spans="1:22" x14ac:dyDescent="0.25">
      <c r="A803">
        <v>802</v>
      </c>
      <c r="B803">
        <v>0</v>
      </c>
      <c r="C803">
        <v>0</v>
      </c>
      <c r="D803">
        <v>1</v>
      </c>
      <c r="E803">
        <v>0</v>
      </c>
      <c r="F803">
        <v>0</v>
      </c>
      <c r="G803" s="1">
        <v>40929.393541666665</v>
      </c>
      <c r="H803">
        <v>0</v>
      </c>
      <c r="I803">
        <v>0</v>
      </c>
      <c r="J803">
        <v>0</v>
      </c>
      <c r="K803" t="s">
        <v>21</v>
      </c>
      <c r="L803">
        <v>0</v>
      </c>
      <c r="M803">
        <v>0</v>
      </c>
      <c r="N803">
        <v>0</v>
      </c>
      <c r="O803">
        <v>23.608000000000001</v>
      </c>
      <c r="P803">
        <v>602</v>
      </c>
      <c r="Q803">
        <v>1</v>
      </c>
      <c r="R803">
        <v>0</v>
      </c>
      <c r="S803">
        <v>0</v>
      </c>
      <c r="T803">
        <v>0</v>
      </c>
      <c r="U803">
        <v>1</v>
      </c>
      <c r="V803" t="s">
        <v>23</v>
      </c>
    </row>
    <row r="804" spans="1:22" x14ac:dyDescent="0.25">
      <c r="A804">
        <v>803</v>
      </c>
      <c r="B804">
        <v>0</v>
      </c>
      <c r="C804">
        <v>0</v>
      </c>
      <c r="D804">
        <v>1</v>
      </c>
      <c r="E804">
        <v>0</v>
      </c>
      <c r="F804">
        <v>0</v>
      </c>
      <c r="G804" s="1">
        <v>40929.399861111109</v>
      </c>
      <c r="H804">
        <v>0</v>
      </c>
      <c r="I804">
        <v>0</v>
      </c>
      <c r="J804">
        <v>0</v>
      </c>
      <c r="K804" t="s">
        <v>21</v>
      </c>
      <c r="L804">
        <v>0</v>
      </c>
      <c r="M804">
        <v>0</v>
      </c>
      <c r="N804">
        <v>0</v>
      </c>
      <c r="O804">
        <v>24.599</v>
      </c>
      <c r="P804">
        <v>621</v>
      </c>
      <c r="Q804">
        <v>1</v>
      </c>
      <c r="R804">
        <v>0</v>
      </c>
      <c r="S804">
        <v>0</v>
      </c>
      <c r="T804">
        <v>0</v>
      </c>
      <c r="U804">
        <v>1</v>
      </c>
      <c r="V804" t="s">
        <v>23</v>
      </c>
    </row>
    <row r="805" spans="1:22" x14ac:dyDescent="0.25">
      <c r="A805">
        <v>804</v>
      </c>
      <c r="B805">
        <v>0</v>
      </c>
      <c r="C805">
        <v>0</v>
      </c>
      <c r="D805">
        <v>1</v>
      </c>
      <c r="E805">
        <v>0</v>
      </c>
      <c r="F805">
        <v>0</v>
      </c>
      <c r="G805" s="1">
        <v>40929.415636574071</v>
      </c>
      <c r="H805">
        <v>0</v>
      </c>
      <c r="I805">
        <v>0</v>
      </c>
      <c r="J805">
        <v>0</v>
      </c>
      <c r="K805" t="s">
        <v>21</v>
      </c>
      <c r="L805">
        <v>0</v>
      </c>
      <c r="M805">
        <v>0</v>
      </c>
      <c r="N805">
        <v>0</v>
      </c>
      <c r="O805">
        <v>25.332000000000001</v>
      </c>
      <c r="P805">
        <v>633</v>
      </c>
      <c r="Q805">
        <v>1</v>
      </c>
      <c r="R805">
        <v>0</v>
      </c>
      <c r="S805">
        <v>0</v>
      </c>
      <c r="T805">
        <v>0</v>
      </c>
      <c r="U805">
        <v>2</v>
      </c>
      <c r="V805" t="s">
        <v>23</v>
      </c>
    </row>
    <row r="806" spans="1:22" x14ac:dyDescent="0.25">
      <c r="A806">
        <v>805</v>
      </c>
      <c r="B806">
        <v>0</v>
      </c>
      <c r="C806">
        <v>1</v>
      </c>
      <c r="D806">
        <v>1</v>
      </c>
      <c r="E806">
        <v>9</v>
      </c>
      <c r="F806">
        <v>1</v>
      </c>
      <c r="G806" s="1">
        <v>40929.456678240742</v>
      </c>
      <c r="H806">
        <v>1</v>
      </c>
      <c r="I806">
        <v>1</v>
      </c>
      <c r="J806">
        <v>0</v>
      </c>
      <c r="K806" t="s">
        <v>21</v>
      </c>
      <c r="L806">
        <v>0</v>
      </c>
      <c r="M806">
        <v>0</v>
      </c>
      <c r="N806">
        <v>0</v>
      </c>
      <c r="O806">
        <v>6.3220000000000001</v>
      </c>
      <c r="P806">
        <v>217</v>
      </c>
      <c r="Q806">
        <v>1</v>
      </c>
      <c r="R806">
        <v>0</v>
      </c>
      <c r="S806">
        <v>1</v>
      </c>
      <c r="T806">
        <v>0</v>
      </c>
      <c r="U806">
        <v>7</v>
      </c>
      <c r="V806" t="s">
        <v>23</v>
      </c>
    </row>
    <row r="807" spans="1:22" x14ac:dyDescent="0.25">
      <c r="A807">
        <v>806</v>
      </c>
      <c r="B807">
        <v>0</v>
      </c>
      <c r="C807">
        <v>0</v>
      </c>
      <c r="D807">
        <v>1</v>
      </c>
      <c r="E807">
        <v>0</v>
      </c>
      <c r="F807">
        <v>0</v>
      </c>
      <c r="G807" s="1">
        <v>40929.458113425928</v>
      </c>
      <c r="H807">
        <v>0</v>
      </c>
      <c r="I807">
        <v>0</v>
      </c>
      <c r="J807">
        <v>0</v>
      </c>
      <c r="K807" t="s">
        <v>21</v>
      </c>
      <c r="L807">
        <v>0</v>
      </c>
      <c r="M807">
        <v>0</v>
      </c>
      <c r="N807">
        <v>0</v>
      </c>
      <c r="O807">
        <v>3.5710000000000002</v>
      </c>
      <c r="P807">
        <v>94</v>
      </c>
      <c r="Q807">
        <v>1</v>
      </c>
      <c r="R807">
        <v>0</v>
      </c>
      <c r="S807">
        <v>0</v>
      </c>
      <c r="T807">
        <v>0</v>
      </c>
      <c r="U807">
        <v>1</v>
      </c>
      <c r="V807" t="s">
        <v>23</v>
      </c>
    </row>
    <row r="808" spans="1:22" x14ac:dyDescent="0.25">
      <c r="A808">
        <v>807</v>
      </c>
      <c r="B808">
        <v>0</v>
      </c>
      <c r="C808">
        <v>0</v>
      </c>
      <c r="D808">
        <v>1</v>
      </c>
      <c r="E808">
        <v>0</v>
      </c>
      <c r="F808">
        <v>0</v>
      </c>
      <c r="G808" s="1">
        <v>40929.461388888885</v>
      </c>
      <c r="H808">
        <v>0</v>
      </c>
      <c r="I808">
        <v>0</v>
      </c>
      <c r="J808">
        <v>22</v>
      </c>
      <c r="K808" t="s">
        <v>21</v>
      </c>
      <c r="L808">
        <v>0</v>
      </c>
      <c r="M808">
        <v>0</v>
      </c>
      <c r="N808">
        <v>0</v>
      </c>
      <c r="O808">
        <v>20.466999999999999</v>
      </c>
      <c r="P808">
        <v>258</v>
      </c>
      <c r="Q808">
        <v>1</v>
      </c>
      <c r="R808">
        <v>0</v>
      </c>
      <c r="S808">
        <v>0</v>
      </c>
      <c r="T808">
        <v>0</v>
      </c>
      <c r="U808">
        <v>22</v>
      </c>
      <c r="V808" t="s">
        <v>22</v>
      </c>
    </row>
    <row r="809" spans="1:22" x14ac:dyDescent="0.25">
      <c r="A809">
        <v>808</v>
      </c>
      <c r="B809">
        <v>0</v>
      </c>
      <c r="C809">
        <v>0</v>
      </c>
      <c r="D809">
        <v>1</v>
      </c>
      <c r="E809">
        <v>0</v>
      </c>
      <c r="F809">
        <v>0</v>
      </c>
      <c r="G809" s="1">
        <v>40929.468981481485</v>
      </c>
      <c r="H809">
        <v>0</v>
      </c>
      <c r="I809">
        <v>0</v>
      </c>
      <c r="J809">
        <v>0</v>
      </c>
      <c r="K809" t="s">
        <v>21</v>
      </c>
      <c r="L809">
        <v>0</v>
      </c>
      <c r="M809">
        <v>0</v>
      </c>
      <c r="N809">
        <v>0</v>
      </c>
      <c r="O809">
        <v>25.556000000000001</v>
      </c>
      <c r="P809">
        <v>638</v>
      </c>
      <c r="Q809">
        <v>1</v>
      </c>
      <c r="R809">
        <v>0</v>
      </c>
      <c r="S809">
        <v>0</v>
      </c>
      <c r="T809">
        <v>0</v>
      </c>
      <c r="U809">
        <v>2</v>
      </c>
      <c r="V809" t="s">
        <v>23</v>
      </c>
    </row>
    <row r="810" spans="1:22" x14ac:dyDescent="0.25">
      <c r="A810">
        <v>809</v>
      </c>
      <c r="B810">
        <v>0</v>
      </c>
      <c r="C810">
        <v>0</v>
      </c>
      <c r="D810">
        <v>1</v>
      </c>
      <c r="E810">
        <v>0</v>
      </c>
      <c r="F810">
        <v>0</v>
      </c>
      <c r="G810" s="1">
        <v>40929.471076388887</v>
      </c>
      <c r="H810">
        <v>0</v>
      </c>
      <c r="I810">
        <v>0</v>
      </c>
      <c r="J810">
        <v>0</v>
      </c>
      <c r="K810" t="s">
        <v>21</v>
      </c>
      <c r="L810">
        <v>0</v>
      </c>
      <c r="M810">
        <v>0</v>
      </c>
      <c r="N810">
        <v>0</v>
      </c>
      <c r="O810">
        <v>2.25</v>
      </c>
      <c r="P810">
        <v>60</v>
      </c>
      <c r="Q810">
        <v>1</v>
      </c>
      <c r="R810">
        <v>0</v>
      </c>
      <c r="S810">
        <v>0</v>
      </c>
      <c r="T810">
        <v>0</v>
      </c>
      <c r="U810">
        <v>4</v>
      </c>
      <c r="V810" t="s">
        <v>23</v>
      </c>
    </row>
    <row r="811" spans="1:22" x14ac:dyDescent="0.25">
      <c r="A811">
        <v>810</v>
      </c>
      <c r="B811">
        <v>0</v>
      </c>
      <c r="C811">
        <v>0</v>
      </c>
      <c r="D811">
        <v>1</v>
      </c>
      <c r="E811">
        <v>0</v>
      </c>
      <c r="F811">
        <v>1</v>
      </c>
      <c r="G811" s="1">
        <v>40929.506828703707</v>
      </c>
      <c r="H811">
        <v>0</v>
      </c>
      <c r="I811">
        <v>0</v>
      </c>
      <c r="J811">
        <v>0</v>
      </c>
      <c r="K811" t="s">
        <v>21</v>
      </c>
      <c r="L811">
        <v>0</v>
      </c>
      <c r="M811">
        <v>0</v>
      </c>
      <c r="N811">
        <v>0</v>
      </c>
      <c r="O811">
        <v>0.41699999999999998</v>
      </c>
      <c r="P811">
        <v>9</v>
      </c>
      <c r="Q811">
        <v>1</v>
      </c>
      <c r="R811">
        <v>0</v>
      </c>
      <c r="S811">
        <v>0</v>
      </c>
      <c r="T811">
        <v>0</v>
      </c>
      <c r="U811">
        <v>0</v>
      </c>
      <c r="V811" t="s">
        <v>24</v>
      </c>
    </row>
    <row r="812" spans="1:22" x14ac:dyDescent="0.25">
      <c r="A812">
        <v>811</v>
      </c>
      <c r="B812">
        <v>0</v>
      </c>
      <c r="C812">
        <v>0</v>
      </c>
      <c r="D812">
        <v>1</v>
      </c>
      <c r="E812">
        <v>0</v>
      </c>
      <c r="F812">
        <v>0</v>
      </c>
      <c r="G812" s="1">
        <v>40929.527222222219</v>
      </c>
      <c r="H812">
        <v>0</v>
      </c>
      <c r="I812">
        <v>0</v>
      </c>
      <c r="J812">
        <v>0</v>
      </c>
      <c r="K812" t="s">
        <v>21</v>
      </c>
      <c r="L812">
        <v>0</v>
      </c>
      <c r="M812">
        <v>0</v>
      </c>
      <c r="N812">
        <v>0</v>
      </c>
      <c r="O812">
        <v>9.5920000000000005</v>
      </c>
      <c r="P812">
        <v>159</v>
      </c>
      <c r="Q812">
        <v>1</v>
      </c>
      <c r="R812">
        <v>0</v>
      </c>
      <c r="S812">
        <v>0</v>
      </c>
      <c r="T812">
        <v>0</v>
      </c>
      <c r="U812">
        <v>1</v>
      </c>
      <c r="V812" t="s">
        <v>23</v>
      </c>
    </row>
    <row r="813" spans="1:22" x14ac:dyDescent="0.25">
      <c r="A813">
        <v>812</v>
      </c>
      <c r="B813">
        <v>1</v>
      </c>
      <c r="C813">
        <v>0</v>
      </c>
      <c r="D813">
        <v>1</v>
      </c>
      <c r="E813">
        <v>0</v>
      </c>
      <c r="F813">
        <v>0</v>
      </c>
      <c r="G813" s="1">
        <v>40929.580497685187</v>
      </c>
      <c r="H813">
        <v>0</v>
      </c>
      <c r="I813">
        <v>0</v>
      </c>
      <c r="J813">
        <v>0</v>
      </c>
      <c r="K813" t="s">
        <v>25</v>
      </c>
      <c r="L813">
        <v>0</v>
      </c>
      <c r="M813">
        <v>0</v>
      </c>
      <c r="N813">
        <v>0</v>
      </c>
      <c r="O813">
        <v>0.24199999999999999</v>
      </c>
      <c r="P813">
        <v>16</v>
      </c>
      <c r="Q813">
        <v>0</v>
      </c>
      <c r="R813">
        <v>0</v>
      </c>
      <c r="S813">
        <v>0</v>
      </c>
      <c r="T813">
        <v>0</v>
      </c>
      <c r="U813">
        <v>0</v>
      </c>
      <c r="V813" t="s">
        <v>24</v>
      </c>
    </row>
    <row r="814" spans="1:22" x14ac:dyDescent="0.25">
      <c r="A814">
        <v>813</v>
      </c>
      <c r="B814">
        <v>0</v>
      </c>
      <c r="C814">
        <v>0</v>
      </c>
      <c r="D814">
        <v>1</v>
      </c>
      <c r="E814">
        <v>0</v>
      </c>
      <c r="F814">
        <v>1</v>
      </c>
      <c r="G814" s="1">
        <v>40929.584618055553</v>
      </c>
      <c r="H814">
        <v>0</v>
      </c>
      <c r="I814">
        <v>0</v>
      </c>
      <c r="J814">
        <v>0</v>
      </c>
      <c r="K814" t="s">
        <v>21</v>
      </c>
      <c r="L814">
        <v>0</v>
      </c>
      <c r="M814">
        <v>0</v>
      </c>
      <c r="N814">
        <v>2</v>
      </c>
      <c r="O814">
        <v>2.2919999999999998</v>
      </c>
      <c r="P814">
        <v>41</v>
      </c>
      <c r="Q814">
        <v>1</v>
      </c>
      <c r="R814">
        <v>0</v>
      </c>
      <c r="S814">
        <v>0</v>
      </c>
      <c r="T814">
        <v>0</v>
      </c>
      <c r="U814">
        <v>0</v>
      </c>
      <c r="V814" t="s">
        <v>23</v>
      </c>
    </row>
    <row r="815" spans="1:22" x14ac:dyDescent="0.25">
      <c r="A815">
        <v>814</v>
      </c>
      <c r="B815">
        <v>0</v>
      </c>
      <c r="C815">
        <v>0</v>
      </c>
      <c r="D815">
        <v>1</v>
      </c>
      <c r="E815">
        <v>0</v>
      </c>
      <c r="F815">
        <v>1</v>
      </c>
      <c r="G815" s="1">
        <v>40929.612013888887</v>
      </c>
      <c r="H815">
        <v>1</v>
      </c>
      <c r="I815">
        <v>1</v>
      </c>
      <c r="J815">
        <v>0</v>
      </c>
      <c r="K815" t="s">
        <v>21</v>
      </c>
      <c r="L815">
        <v>0</v>
      </c>
      <c r="M815">
        <v>0</v>
      </c>
      <c r="N815">
        <v>6</v>
      </c>
      <c r="O815">
        <v>4.181</v>
      </c>
      <c r="P815">
        <v>78</v>
      </c>
      <c r="Q815">
        <v>1</v>
      </c>
      <c r="R815">
        <v>1</v>
      </c>
      <c r="S815">
        <v>0</v>
      </c>
      <c r="T815">
        <v>0</v>
      </c>
      <c r="U815">
        <v>0</v>
      </c>
      <c r="V815" t="s">
        <v>23</v>
      </c>
    </row>
    <row r="816" spans="1:22" x14ac:dyDescent="0.25">
      <c r="A816">
        <v>815</v>
      </c>
      <c r="B816">
        <v>0</v>
      </c>
      <c r="C816">
        <v>0</v>
      </c>
      <c r="D816">
        <v>1</v>
      </c>
      <c r="E816">
        <v>0</v>
      </c>
      <c r="F816">
        <v>1</v>
      </c>
      <c r="G816" s="1">
        <v>40929.621574074074</v>
      </c>
      <c r="H816">
        <v>5</v>
      </c>
      <c r="I816">
        <v>5</v>
      </c>
      <c r="J816">
        <v>0</v>
      </c>
      <c r="K816" t="s">
        <v>21</v>
      </c>
      <c r="L816">
        <v>0</v>
      </c>
      <c r="M816">
        <v>0</v>
      </c>
      <c r="N816">
        <v>6</v>
      </c>
      <c r="O816">
        <v>8.5310000000000006</v>
      </c>
      <c r="P816">
        <v>216</v>
      </c>
      <c r="Q816">
        <v>1</v>
      </c>
      <c r="R816">
        <v>1</v>
      </c>
      <c r="S816">
        <v>0</v>
      </c>
      <c r="T816">
        <v>0</v>
      </c>
      <c r="U816">
        <v>0</v>
      </c>
      <c r="V816" t="s">
        <v>22</v>
      </c>
    </row>
    <row r="817" spans="1:22" x14ac:dyDescent="0.25">
      <c r="A817">
        <v>816</v>
      </c>
      <c r="B817">
        <v>0</v>
      </c>
      <c r="C817">
        <v>0</v>
      </c>
      <c r="D817">
        <v>1</v>
      </c>
      <c r="E817">
        <v>0</v>
      </c>
      <c r="F817">
        <v>0</v>
      </c>
      <c r="G817" s="1">
        <v>40929.665983796294</v>
      </c>
      <c r="H817">
        <v>0</v>
      </c>
      <c r="I817">
        <v>0</v>
      </c>
      <c r="J817">
        <v>0</v>
      </c>
      <c r="K817" t="s">
        <v>21</v>
      </c>
      <c r="L817">
        <v>0</v>
      </c>
      <c r="M817">
        <v>0</v>
      </c>
      <c r="N817">
        <v>0</v>
      </c>
      <c r="O817">
        <v>24.419</v>
      </c>
      <c r="P817">
        <v>617</v>
      </c>
      <c r="Q817">
        <v>1</v>
      </c>
      <c r="R817">
        <v>0</v>
      </c>
      <c r="S817">
        <v>0</v>
      </c>
      <c r="T817">
        <v>0</v>
      </c>
      <c r="U817">
        <v>2</v>
      </c>
      <c r="V817" t="s">
        <v>23</v>
      </c>
    </row>
    <row r="818" spans="1:22" x14ac:dyDescent="0.25">
      <c r="A818">
        <v>817</v>
      </c>
      <c r="B818">
        <v>0</v>
      </c>
      <c r="C818">
        <v>0</v>
      </c>
      <c r="D818">
        <v>1</v>
      </c>
      <c r="E818">
        <v>0</v>
      </c>
      <c r="F818">
        <v>0</v>
      </c>
      <c r="G818" s="1">
        <v>40929.718472222223</v>
      </c>
      <c r="H818">
        <v>0</v>
      </c>
      <c r="I818">
        <v>0</v>
      </c>
      <c r="J818">
        <v>0</v>
      </c>
      <c r="K818" t="s">
        <v>21</v>
      </c>
      <c r="L818">
        <v>0</v>
      </c>
      <c r="M818">
        <v>0</v>
      </c>
      <c r="N818">
        <v>0</v>
      </c>
      <c r="O818">
        <v>2.2269999999999999</v>
      </c>
      <c r="P818">
        <v>56</v>
      </c>
      <c r="Q818">
        <v>1</v>
      </c>
      <c r="R818">
        <v>0</v>
      </c>
      <c r="S818">
        <v>0</v>
      </c>
      <c r="T818">
        <v>0</v>
      </c>
      <c r="U818">
        <v>3</v>
      </c>
      <c r="V818" t="s">
        <v>23</v>
      </c>
    </row>
    <row r="819" spans="1:22" x14ac:dyDescent="0.25">
      <c r="A819">
        <v>818</v>
      </c>
      <c r="B819">
        <v>0</v>
      </c>
      <c r="C819">
        <v>0</v>
      </c>
      <c r="D819">
        <v>1</v>
      </c>
      <c r="E819">
        <v>0</v>
      </c>
      <c r="F819">
        <v>1</v>
      </c>
      <c r="G819" s="1">
        <v>40929.760127314818</v>
      </c>
      <c r="H819">
        <v>2</v>
      </c>
      <c r="I819">
        <v>2</v>
      </c>
      <c r="J819">
        <v>0</v>
      </c>
      <c r="K819" t="s">
        <v>21</v>
      </c>
      <c r="L819">
        <v>0</v>
      </c>
      <c r="M819">
        <v>0</v>
      </c>
      <c r="N819">
        <v>6</v>
      </c>
      <c r="O819">
        <v>11.541</v>
      </c>
      <c r="P819">
        <v>236</v>
      </c>
      <c r="Q819">
        <v>1</v>
      </c>
      <c r="R819">
        <v>1</v>
      </c>
      <c r="S819">
        <v>0</v>
      </c>
      <c r="T819">
        <v>0</v>
      </c>
      <c r="U819">
        <v>0</v>
      </c>
      <c r="V819" t="s">
        <v>22</v>
      </c>
    </row>
    <row r="820" spans="1:22" x14ac:dyDescent="0.25">
      <c r="A820">
        <v>819</v>
      </c>
      <c r="B820">
        <v>0</v>
      </c>
      <c r="C820">
        <v>0</v>
      </c>
      <c r="D820">
        <v>1</v>
      </c>
      <c r="E820">
        <v>0</v>
      </c>
      <c r="F820">
        <v>1</v>
      </c>
      <c r="G820" s="1">
        <v>40929.795162037037</v>
      </c>
      <c r="H820">
        <v>0</v>
      </c>
      <c r="I820">
        <v>0</v>
      </c>
      <c r="J820">
        <v>0</v>
      </c>
      <c r="K820" t="s">
        <v>21</v>
      </c>
      <c r="L820">
        <v>0</v>
      </c>
      <c r="M820">
        <v>0</v>
      </c>
      <c r="N820">
        <v>0</v>
      </c>
      <c r="O820">
        <v>0.35599999999999998</v>
      </c>
      <c r="P820">
        <v>19</v>
      </c>
      <c r="Q820">
        <v>0</v>
      </c>
      <c r="R820">
        <v>1</v>
      </c>
      <c r="S820">
        <v>0</v>
      </c>
      <c r="T820">
        <v>0</v>
      </c>
      <c r="U820">
        <v>0</v>
      </c>
      <c r="V820" t="s">
        <v>23</v>
      </c>
    </row>
    <row r="821" spans="1:22" x14ac:dyDescent="0.25">
      <c r="A821">
        <v>820</v>
      </c>
      <c r="B821">
        <v>0</v>
      </c>
      <c r="C821">
        <v>0</v>
      </c>
      <c r="D821">
        <v>1</v>
      </c>
      <c r="E821">
        <v>0</v>
      </c>
      <c r="F821">
        <v>0</v>
      </c>
      <c r="G821" s="1">
        <v>40929.81040509259</v>
      </c>
      <c r="H821">
        <v>0</v>
      </c>
      <c r="I821">
        <v>0</v>
      </c>
      <c r="J821">
        <v>0</v>
      </c>
      <c r="K821" t="s">
        <v>21</v>
      </c>
      <c r="L821">
        <v>0</v>
      </c>
      <c r="M821">
        <v>0</v>
      </c>
      <c r="N821">
        <v>0</v>
      </c>
      <c r="O821">
        <v>9.1989999999999998</v>
      </c>
      <c r="P821">
        <v>150</v>
      </c>
      <c r="Q821">
        <v>1</v>
      </c>
      <c r="R821">
        <v>0</v>
      </c>
      <c r="S821">
        <v>0</v>
      </c>
      <c r="T821">
        <v>0</v>
      </c>
      <c r="U821">
        <v>1</v>
      </c>
      <c r="V821" t="s">
        <v>23</v>
      </c>
    </row>
    <row r="822" spans="1:22" x14ac:dyDescent="0.25">
      <c r="A822">
        <v>821</v>
      </c>
      <c r="B822">
        <v>1</v>
      </c>
      <c r="C822">
        <v>0</v>
      </c>
      <c r="D822">
        <v>1</v>
      </c>
      <c r="E822">
        <v>0</v>
      </c>
      <c r="F822">
        <v>0</v>
      </c>
      <c r="G822" s="1">
        <v>40929.833032407405</v>
      </c>
      <c r="H822">
        <v>0</v>
      </c>
      <c r="I822">
        <v>0</v>
      </c>
      <c r="J822">
        <v>0</v>
      </c>
      <c r="K822" t="s">
        <v>21</v>
      </c>
      <c r="L822">
        <v>0</v>
      </c>
      <c r="M822">
        <v>0</v>
      </c>
      <c r="N822">
        <v>0</v>
      </c>
      <c r="O822">
        <v>0.25700000000000001</v>
      </c>
      <c r="P822">
        <v>6</v>
      </c>
      <c r="Q822">
        <v>0</v>
      </c>
      <c r="R822">
        <v>0</v>
      </c>
      <c r="S822">
        <v>0</v>
      </c>
      <c r="T822">
        <v>0</v>
      </c>
      <c r="U822">
        <v>0</v>
      </c>
      <c r="V822" t="s">
        <v>22</v>
      </c>
    </row>
    <row r="823" spans="1:22" x14ac:dyDescent="0.25">
      <c r="A823">
        <v>822</v>
      </c>
      <c r="B823">
        <v>0</v>
      </c>
      <c r="C823">
        <v>1</v>
      </c>
      <c r="D823">
        <v>1</v>
      </c>
      <c r="E823">
        <v>0</v>
      </c>
      <c r="F823">
        <v>1</v>
      </c>
      <c r="G823" s="1">
        <v>40929.900335648148</v>
      </c>
      <c r="H823">
        <v>1</v>
      </c>
      <c r="I823">
        <v>1</v>
      </c>
      <c r="J823">
        <v>0</v>
      </c>
      <c r="K823" t="s">
        <v>21</v>
      </c>
      <c r="L823">
        <v>0</v>
      </c>
      <c r="M823">
        <v>0</v>
      </c>
      <c r="N823">
        <v>0</v>
      </c>
      <c r="O823">
        <v>0.63900000000000001</v>
      </c>
      <c r="P823">
        <v>20</v>
      </c>
      <c r="Q823">
        <v>1</v>
      </c>
      <c r="R823">
        <v>0</v>
      </c>
      <c r="S823">
        <v>0</v>
      </c>
      <c r="T823">
        <v>0</v>
      </c>
      <c r="U823">
        <v>4</v>
      </c>
      <c r="V823" t="s">
        <v>24</v>
      </c>
    </row>
    <row r="824" spans="1:22" x14ac:dyDescent="0.25">
      <c r="A824">
        <v>823</v>
      </c>
      <c r="B824">
        <v>0</v>
      </c>
      <c r="C824">
        <v>0</v>
      </c>
      <c r="D824">
        <v>1</v>
      </c>
      <c r="E824">
        <v>0</v>
      </c>
      <c r="F824">
        <v>1</v>
      </c>
      <c r="G824" s="1">
        <v>40929.956226851849</v>
      </c>
      <c r="H824">
        <v>0</v>
      </c>
      <c r="I824">
        <v>0</v>
      </c>
      <c r="J824">
        <v>0</v>
      </c>
      <c r="K824" t="s">
        <v>21</v>
      </c>
      <c r="L824">
        <v>0</v>
      </c>
      <c r="M824">
        <v>0</v>
      </c>
      <c r="N824">
        <v>2</v>
      </c>
      <c r="O824">
        <v>5.35</v>
      </c>
      <c r="P824">
        <v>88</v>
      </c>
      <c r="Q824">
        <v>1</v>
      </c>
      <c r="R824">
        <v>0</v>
      </c>
      <c r="S824">
        <v>0</v>
      </c>
      <c r="T824">
        <v>0</v>
      </c>
      <c r="U824">
        <v>2</v>
      </c>
      <c r="V824" t="s">
        <v>23</v>
      </c>
    </row>
    <row r="825" spans="1:22" x14ac:dyDescent="0.25">
      <c r="A825">
        <v>824</v>
      </c>
      <c r="B825">
        <v>0</v>
      </c>
      <c r="C825">
        <v>1</v>
      </c>
      <c r="D825">
        <v>1</v>
      </c>
      <c r="E825">
        <v>0</v>
      </c>
      <c r="F825">
        <v>1</v>
      </c>
      <c r="G825" s="1">
        <v>40930.043368055558</v>
      </c>
      <c r="H825">
        <v>0</v>
      </c>
      <c r="I825">
        <v>0</v>
      </c>
      <c r="J825">
        <v>0</v>
      </c>
      <c r="K825" t="s">
        <v>21</v>
      </c>
      <c r="L825">
        <v>0</v>
      </c>
      <c r="M825">
        <v>0</v>
      </c>
      <c r="N825">
        <v>0</v>
      </c>
      <c r="O825">
        <v>31.928000000000001</v>
      </c>
      <c r="P825">
        <v>888</v>
      </c>
      <c r="Q825">
        <v>0</v>
      </c>
      <c r="R825">
        <v>1</v>
      </c>
      <c r="S825">
        <v>0</v>
      </c>
      <c r="T825">
        <v>0</v>
      </c>
      <c r="U825">
        <v>1</v>
      </c>
      <c r="V825" t="s">
        <v>23</v>
      </c>
    </row>
    <row r="826" spans="1:22" x14ac:dyDescent="0.25">
      <c r="A826">
        <v>825</v>
      </c>
      <c r="B826">
        <v>0</v>
      </c>
      <c r="C826">
        <v>0</v>
      </c>
      <c r="D826">
        <v>1</v>
      </c>
      <c r="E826">
        <v>0</v>
      </c>
      <c r="F826">
        <v>0</v>
      </c>
      <c r="G826" s="1">
        <v>40930.134027777778</v>
      </c>
      <c r="H826">
        <v>0</v>
      </c>
      <c r="I826">
        <v>0</v>
      </c>
      <c r="J826">
        <v>0</v>
      </c>
      <c r="K826" t="s">
        <v>21</v>
      </c>
      <c r="L826">
        <v>0</v>
      </c>
      <c r="M826">
        <v>0</v>
      </c>
      <c r="N826">
        <v>0</v>
      </c>
      <c r="O826">
        <v>1.05</v>
      </c>
      <c r="P826">
        <v>15</v>
      </c>
      <c r="Q826">
        <v>1</v>
      </c>
      <c r="R826">
        <v>0</v>
      </c>
      <c r="S826">
        <v>0</v>
      </c>
      <c r="T826">
        <v>0</v>
      </c>
      <c r="U826">
        <v>1</v>
      </c>
      <c r="V826" t="s">
        <v>23</v>
      </c>
    </row>
    <row r="827" spans="1:22" x14ac:dyDescent="0.25">
      <c r="A827">
        <v>826</v>
      </c>
      <c r="B827">
        <v>0</v>
      </c>
      <c r="C827">
        <v>0</v>
      </c>
      <c r="D827">
        <v>1</v>
      </c>
      <c r="E827">
        <v>0</v>
      </c>
      <c r="F827">
        <v>0</v>
      </c>
      <c r="G827" s="1">
        <v>40930.191574074073</v>
      </c>
      <c r="H827">
        <v>0</v>
      </c>
      <c r="I827">
        <v>0</v>
      </c>
      <c r="J827">
        <v>0</v>
      </c>
      <c r="K827" t="s">
        <v>21</v>
      </c>
      <c r="L827">
        <v>0</v>
      </c>
      <c r="M827">
        <v>0</v>
      </c>
      <c r="N827">
        <v>0</v>
      </c>
      <c r="O827">
        <v>8.6530000000000005</v>
      </c>
      <c r="P827">
        <v>144</v>
      </c>
      <c r="Q827">
        <v>1</v>
      </c>
      <c r="R827">
        <v>0</v>
      </c>
      <c r="S827">
        <v>0</v>
      </c>
      <c r="T827">
        <v>0</v>
      </c>
      <c r="U827">
        <v>1</v>
      </c>
      <c r="V827" t="s">
        <v>23</v>
      </c>
    </row>
    <row r="828" spans="1:22" x14ac:dyDescent="0.25">
      <c r="A828">
        <v>827</v>
      </c>
      <c r="B828">
        <v>0</v>
      </c>
      <c r="C828">
        <v>0</v>
      </c>
      <c r="D828">
        <v>1</v>
      </c>
      <c r="E828">
        <v>0</v>
      </c>
      <c r="F828">
        <v>0</v>
      </c>
      <c r="G828" s="1">
        <v>40930.250416666669</v>
      </c>
      <c r="H828">
        <v>0</v>
      </c>
      <c r="I828">
        <v>0</v>
      </c>
      <c r="J828">
        <v>0</v>
      </c>
      <c r="K828" t="s">
        <v>21</v>
      </c>
      <c r="L828">
        <v>0</v>
      </c>
      <c r="M828">
        <v>0</v>
      </c>
      <c r="N828">
        <v>0</v>
      </c>
      <c r="O828">
        <v>6.7569999999999997</v>
      </c>
      <c r="P828">
        <v>115</v>
      </c>
      <c r="Q828">
        <v>1</v>
      </c>
      <c r="R828">
        <v>0</v>
      </c>
      <c r="S828">
        <v>0</v>
      </c>
      <c r="T828">
        <v>0</v>
      </c>
      <c r="U828">
        <v>3</v>
      </c>
      <c r="V828" t="s">
        <v>23</v>
      </c>
    </row>
    <row r="829" spans="1:22" x14ac:dyDescent="0.25">
      <c r="A829">
        <v>828</v>
      </c>
      <c r="B829">
        <v>0</v>
      </c>
      <c r="C829">
        <v>0</v>
      </c>
      <c r="D829">
        <v>1</v>
      </c>
      <c r="E829">
        <v>7</v>
      </c>
      <c r="F829">
        <v>1</v>
      </c>
      <c r="G829" s="1">
        <v>40930.266608796293</v>
      </c>
      <c r="H829">
        <v>1</v>
      </c>
      <c r="I829">
        <v>1</v>
      </c>
      <c r="J829">
        <v>0</v>
      </c>
      <c r="K829" t="s">
        <v>21</v>
      </c>
      <c r="L829">
        <v>0</v>
      </c>
      <c r="M829">
        <v>0</v>
      </c>
      <c r="N829">
        <v>0</v>
      </c>
      <c r="O829">
        <v>1.609</v>
      </c>
      <c r="P829">
        <v>42</v>
      </c>
      <c r="Q829">
        <v>1</v>
      </c>
      <c r="R829">
        <v>1</v>
      </c>
      <c r="S829">
        <v>0</v>
      </c>
      <c r="T829">
        <v>0</v>
      </c>
      <c r="U829">
        <v>4</v>
      </c>
      <c r="V829" t="s">
        <v>22</v>
      </c>
    </row>
    <row r="830" spans="1:22" x14ac:dyDescent="0.25">
      <c r="A830">
        <v>829</v>
      </c>
      <c r="B830">
        <v>1</v>
      </c>
      <c r="C830">
        <v>0</v>
      </c>
      <c r="D830">
        <v>1</v>
      </c>
      <c r="E830">
        <v>0</v>
      </c>
      <c r="F830">
        <v>0</v>
      </c>
      <c r="G830" s="1">
        <v>40930.281817129631</v>
      </c>
      <c r="H830">
        <v>0</v>
      </c>
      <c r="I830">
        <v>0</v>
      </c>
      <c r="J830">
        <v>0</v>
      </c>
      <c r="K830" t="s">
        <v>21</v>
      </c>
      <c r="L830">
        <v>0</v>
      </c>
      <c r="M830">
        <v>0</v>
      </c>
      <c r="N830">
        <v>0</v>
      </c>
      <c r="O830">
        <v>0.76700000000000002</v>
      </c>
      <c r="P830">
        <v>18</v>
      </c>
      <c r="Q830">
        <v>1</v>
      </c>
      <c r="R830">
        <v>0</v>
      </c>
      <c r="S830">
        <v>0</v>
      </c>
      <c r="T830">
        <v>0</v>
      </c>
      <c r="U830">
        <v>2</v>
      </c>
      <c r="V830" t="s">
        <v>23</v>
      </c>
    </row>
    <row r="831" spans="1:22" x14ac:dyDescent="0.25">
      <c r="A831">
        <v>830</v>
      </c>
      <c r="B831">
        <v>0</v>
      </c>
      <c r="C831">
        <v>0</v>
      </c>
      <c r="D831">
        <v>1</v>
      </c>
      <c r="E831">
        <v>0</v>
      </c>
      <c r="F831">
        <v>1</v>
      </c>
      <c r="G831" s="1">
        <v>40930.286574074074</v>
      </c>
      <c r="H831">
        <v>0</v>
      </c>
      <c r="I831">
        <v>0</v>
      </c>
      <c r="J831">
        <v>0</v>
      </c>
      <c r="K831" t="s">
        <v>21</v>
      </c>
      <c r="L831">
        <v>0</v>
      </c>
      <c r="M831">
        <v>0</v>
      </c>
      <c r="N831">
        <v>2</v>
      </c>
      <c r="O831">
        <v>7.6520000000000001</v>
      </c>
      <c r="P831">
        <v>136</v>
      </c>
      <c r="Q831">
        <v>1</v>
      </c>
      <c r="R831">
        <v>1</v>
      </c>
      <c r="S831">
        <v>0</v>
      </c>
      <c r="T831">
        <v>0</v>
      </c>
      <c r="U831">
        <v>2</v>
      </c>
      <c r="V831" t="s">
        <v>23</v>
      </c>
    </row>
    <row r="832" spans="1:22" x14ac:dyDescent="0.25">
      <c r="A832">
        <v>831</v>
      </c>
      <c r="B832">
        <v>0</v>
      </c>
      <c r="C832">
        <v>0</v>
      </c>
      <c r="D832">
        <v>1</v>
      </c>
      <c r="E832">
        <v>7</v>
      </c>
      <c r="F832">
        <v>0</v>
      </c>
      <c r="G832" s="1">
        <v>40930.287256944444</v>
      </c>
      <c r="H832">
        <v>0</v>
      </c>
      <c r="I832">
        <v>0</v>
      </c>
      <c r="J832">
        <v>0</v>
      </c>
      <c r="K832" t="s">
        <v>21</v>
      </c>
      <c r="L832">
        <v>0</v>
      </c>
      <c r="M832">
        <v>0</v>
      </c>
      <c r="N832">
        <v>0</v>
      </c>
      <c r="O832">
        <v>6.4249999999999998</v>
      </c>
      <c r="P832">
        <v>143</v>
      </c>
      <c r="Q832">
        <v>1</v>
      </c>
      <c r="R832">
        <v>1</v>
      </c>
      <c r="S832">
        <v>0</v>
      </c>
      <c r="T832">
        <v>0</v>
      </c>
      <c r="U832">
        <v>4</v>
      </c>
      <c r="V832" t="s">
        <v>22</v>
      </c>
    </row>
    <row r="833" spans="1:22" x14ac:dyDescent="0.25">
      <c r="A833">
        <v>832</v>
      </c>
      <c r="B833">
        <v>0</v>
      </c>
      <c r="C833">
        <v>0</v>
      </c>
      <c r="D833">
        <v>1</v>
      </c>
      <c r="E833">
        <v>7</v>
      </c>
      <c r="F833">
        <v>1</v>
      </c>
      <c r="G833" s="1">
        <v>40930.287627314814</v>
      </c>
      <c r="H833">
        <v>0</v>
      </c>
      <c r="I833">
        <v>0</v>
      </c>
      <c r="J833">
        <v>0</v>
      </c>
      <c r="K833" t="s">
        <v>21</v>
      </c>
      <c r="L833">
        <v>0</v>
      </c>
      <c r="M833">
        <v>0</v>
      </c>
      <c r="N833">
        <v>0</v>
      </c>
      <c r="O833">
        <v>6.4470000000000001</v>
      </c>
      <c r="P833">
        <v>147</v>
      </c>
      <c r="Q833">
        <v>1</v>
      </c>
      <c r="R833">
        <v>1</v>
      </c>
      <c r="S833">
        <v>0</v>
      </c>
      <c r="T833">
        <v>0</v>
      </c>
      <c r="U833">
        <v>8</v>
      </c>
      <c r="V833" t="s">
        <v>22</v>
      </c>
    </row>
    <row r="834" spans="1:22" x14ac:dyDescent="0.25">
      <c r="A834">
        <v>833</v>
      </c>
      <c r="B834">
        <v>0</v>
      </c>
      <c r="C834">
        <v>0</v>
      </c>
      <c r="D834">
        <v>1</v>
      </c>
      <c r="E834">
        <v>7</v>
      </c>
      <c r="F834">
        <v>0</v>
      </c>
      <c r="G834" s="1">
        <v>40930.289768518516</v>
      </c>
      <c r="H834">
        <v>1</v>
      </c>
      <c r="I834">
        <v>1</v>
      </c>
      <c r="J834">
        <v>0</v>
      </c>
      <c r="K834" t="s">
        <v>21</v>
      </c>
      <c r="L834">
        <v>0</v>
      </c>
      <c r="M834">
        <v>0</v>
      </c>
      <c r="N834">
        <v>0</v>
      </c>
      <c r="O834">
        <v>3.0339999999999998</v>
      </c>
      <c r="P834">
        <v>70</v>
      </c>
      <c r="Q834">
        <v>1</v>
      </c>
      <c r="R834">
        <v>1</v>
      </c>
      <c r="S834">
        <v>0</v>
      </c>
      <c r="T834">
        <v>0</v>
      </c>
      <c r="U834">
        <v>4</v>
      </c>
      <c r="V834" t="s">
        <v>22</v>
      </c>
    </row>
    <row r="835" spans="1:22" x14ac:dyDescent="0.25">
      <c r="A835">
        <v>834</v>
      </c>
      <c r="B835">
        <v>0</v>
      </c>
      <c r="C835">
        <v>0</v>
      </c>
      <c r="D835">
        <v>1</v>
      </c>
      <c r="E835">
        <v>0</v>
      </c>
      <c r="F835">
        <v>1</v>
      </c>
      <c r="G835" s="1">
        <v>40930.323171296295</v>
      </c>
      <c r="H835">
        <v>0</v>
      </c>
      <c r="I835">
        <v>0</v>
      </c>
      <c r="J835">
        <v>0</v>
      </c>
      <c r="K835" t="s">
        <v>21</v>
      </c>
      <c r="L835">
        <v>0</v>
      </c>
      <c r="M835">
        <v>0</v>
      </c>
      <c r="N835">
        <v>2</v>
      </c>
      <c r="O835">
        <v>10.368</v>
      </c>
      <c r="P835">
        <v>194</v>
      </c>
      <c r="Q835">
        <v>1</v>
      </c>
      <c r="R835">
        <v>1</v>
      </c>
      <c r="S835">
        <v>0</v>
      </c>
      <c r="T835">
        <v>0</v>
      </c>
      <c r="U835">
        <v>2</v>
      </c>
      <c r="V835" t="s">
        <v>23</v>
      </c>
    </row>
    <row r="836" spans="1:22" x14ac:dyDescent="0.25">
      <c r="A836">
        <v>835</v>
      </c>
      <c r="B836">
        <v>0</v>
      </c>
      <c r="C836">
        <v>0</v>
      </c>
      <c r="D836">
        <v>1</v>
      </c>
      <c r="E836">
        <v>0</v>
      </c>
      <c r="F836">
        <v>0</v>
      </c>
      <c r="G836" s="1">
        <v>40930.333749999998</v>
      </c>
      <c r="H836">
        <v>0</v>
      </c>
      <c r="I836">
        <v>0</v>
      </c>
      <c r="J836">
        <v>8</v>
      </c>
      <c r="K836" t="s">
        <v>21</v>
      </c>
      <c r="L836">
        <v>1</v>
      </c>
      <c r="M836">
        <v>0</v>
      </c>
      <c r="N836">
        <v>0</v>
      </c>
      <c r="O836">
        <v>9.8979999999999997</v>
      </c>
      <c r="P836">
        <v>234</v>
      </c>
      <c r="Q836">
        <v>1</v>
      </c>
      <c r="R836">
        <v>0</v>
      </c>
      <c r="S836">
        <v>0</v>
      </c>
      <c r="T836">
        <v>0</v>
      </c>
      <c r="U836">
        <v>6</v>
      </c>
      <c r="V836" t="s">
        <v>23</v>
      </c>
    </row>
    <row r="837" spans="1:22" x14ac:dyDescent="0.25">
      <c r="A837">
        <v>836</v>
      </c>
      <c r="B837">
        <v>0</v>
      </c>
      <c r="C837">
        <v>0</v>
      </c>
      <c r="D837">
        <v>1</v>
      </c>
      <c r="E837">
        <v>0</v>
      </c>
      <c r="F837">
        <v>0</v>
      </c>
      <c r="G837" s="1">
        <v>40930.388993055552</v>
      </c>
      <c r="H837">
        <v>0</v>
      </c>
      <c r="I837">
        <v>0</v>
      </c>
      <c r="J837">
        <v>0</v>
      </c>
      <c r="K837" t="s">
        <v>21</v>
      </c>
      <c r="L837">
        <v>0</v>
      </c>
      <c r="M837">
        <v>0</v>
      </c>
      <c r="N837">
        <v>0</v>
      </c>
      <c r="O837">
        <v>24.658999999999999</v>
      </c>
      <c r="P837">
        <v>622</v>
      </c>
      <c r="Q837">
        <v>1</v>
      </c>
      <c r="R837">
        <v>0</v>
      </c>
      <c r="S837">
        <v>0</v>
      </c>
      <c r="T837">
        <v>0</v>
      </c>
      <c r="U837">
        <v>2</v>
      </c>
      <c r="V837" t="s">
        <v>23</v>
      </c>
    </row>
    <row r="838" spans="1:22" x14ac:dyDescent="0.25">
      <c r="A838">
        <v>837</v>
      </c>
      <c r="B838">
        <v>0</v>
      </c>
      <c r="C838">
        <v>0</v>
      </c>
      <c r="D838">
        <v>1</v>
      </c>
      <c r="E838">
        <v>1</v>
      </c>
      <c r="F838">
        <v>1</v>
      </c>
      <c r="G838" s="1">
        <v>40930.436180555553</v>
      </c>
      <c r="H838">
        <v>0</v>
      </c>
      <c r="I838">
        <v>0</v>
      </c>
      <c r="J838">
        <v>24</v>
      </c>
      <c r="K838" t="s">
        <v>21</v>
      </c>
      <c r="L838">
        <v>0</v>
      </c>
      <c r="M838">
        <v>0</v>
      </c>
      <c r="N838">
        <v>0</v>
      </c>
      <c r="O838">
        <v>19.448</v>
      </c>
      <c r="P838">
        <v>429</v>
      </c>
      <c r="Q838">
        <v>1</v>
      </c>
      <c r="R838">
        <v>1</v>
      </c>
      <c r="S838">
        <v>0</v>
      </c>
      <c r="T838">
        <v>0</v>
      </c>
      <c r="U838">
        <v>14</v>
      </c>
      <c r="V838" t="s">
        <v>23</v>
      </c>
    </row>
    <row r="839" spans="1:22" x14ac:dyDescent="0.25">
      <c r="A839">
        <v>838</v>
      </c>
      <c r="B839">
        <v>0</v>
      </c>
      <c r="C839">
        <v>0</v>
      </c>
      <c r="D839">
        <v>1</v>
      </c>
      <c r="E839">
        <v>7</v>
      </c>
      <c r="F839">
        <v>0</v>
      </c>
      <c r="G839" s="1">
        <v>40930.488229166665</v>
      </c>
      <c r="H839">
        <v>0</v>
      </c>
      <c r="I839">
        <v>0</v>
      </c>
      <c r="J839">
        <v>0</v>
      </c>
      <c r="K839" t="s">
        <v>21</v>
      </c>
      <c r="L839">
        <v>0</v>
      </c>
      <c r="M839">
        <v>0</v>
      </c>
      <c r="N839">
        <v>0</v>
      </c>
      <c r="O839">
        <v>2.577</v>
      </c>
      <c r="P839">
        <v>76</v>
      </c>
      <c r="Q839">
        <v>0</v>
      </c>
      <c r="R839">
        <v>1</v>
      </c>
      <c r="S839">
        <v>0</v>
      </c>
      <c r="T839">
        <v>0</v>
      </c>
      <c r="U839">
        <v>4</v>
      </c>
      <c r="V839" t="s">
        <v>23</v>
      </c>
    </row>
    <row r="840" spans="1:22" x14ac:dyDescent="0.25">
      <c r="A840">
        <v>839</v>
      </c>
      <c r="B840">
        <v>0</v>
      </c>
      <c r="C840">
        <v>1</v>
      </c>
      <c r="D840">
        <v>1</v>
      </c>
      <c r="E840">
        <v>0</v>
      </c>
      <c r="F840">
        <v>1</v>
      </c>
      <c r="G840" s="1">
        <v>40930.503263888888</v>
      </c>
      <c r="H840">
        <v>0</v>
      </c>
      <c r="I840">
        <v>0</v>
      </c>
      <c r="J840">
        <v>0</v>
      </c>
      <c r="K840" t="s">
        <v>21</v>
      </c>
      <c r="L840">
        <v>0</v>
      </c>
      <c r="M840">
        <v>0</v>
      </c>
      <c r="N840">
        <v>0</v>
      </c>
      <c r="O840">
        <v>5.1059999999999999</v>
      </c>
      <c r="P840">
        <v>198</v>
      </c>
      <c r="Q840">
        <v>1</v>
      </c>
      <c r="R840">
        <v>0</v>
      </c>
      <c r="S840">
        <v>0</v>
      </c>
      <c r="T840">
        <v>0</v>
      </c>
      <c r="U840">
        <v>1</v>
      </c>
      <c r="V840" t="s">
        <v>22</v>
      </c>
    </row>
    <row r="841" spans="1:22" x14ac:dyDescent="0.25">
      <c r="A841">
        <v>840</v>
      </c>
      <c r="B841">
        <v>0</v>
      </c>
      <c r="C841">
        <v>1</v>
      </c>
      <c r="D841">
        <v>1</v>
      </c>
      <c r="E841">
        <v>0</v>
      </c>
      <c r="F841">
        <v>0</v>
      </c>
      <c r="G841" s="1">
        <v>40930.506736111114</v>
      </c>
      <c r="H841">
        <v>0</v>
      </c>
      <c r="I841">
        <v>0</v>
      </c>
      <c r="J841">
        <v>0</v>
      </c>
      <c r="K841" t="s">
        <v>21</v>
      </c>
      <c r="L841">
        <v>0</v>
      </c>
      <c r="M841">
        <v>0</v>
      </c>
      <c r="N841">
        <v>0</v>
      </c>
      <c r="O841">
        <v>0.82599999999999996</v>
      </c>
      <c r="P841">
        <v>17</v>
      </c>
      <c r="Q841">
        <v>0</v>
      </c>
      <c r="R841">
        <v>0</v>
      </c>
      <c r="S841">
        <v>1</v>
      </c>
      <c r="T841">
        <v>0</v>
      </c>
      <c r="U841">
        <v>1</v>
      </c>
      <c r="V841" t="s">
        <v>23</v>
      </c>
    </row>
    <row r="842" spans="1:22" x14ac:dyDescent="0.25">
      <c r="A842">
        <v>841</v>
      </c>
      <c r="B842">
        <v>0</v>
      </c>
      <c r="C842">
        <v>0</v>
      </c>
      <c r="D842">
        <v>1</v>
      </c>
      <c r="E842">
        <v>0</v>
      </c>
      <c r="F842">
        <v>0</v>
      </c>
      <c r="G842" s="1">
        <v>40930.557025462964</v>
      </c>
      <c r="H842">
        <v>0</v>
      </c>
      <c r="I842">
        <v>0</v>
      </c>
      <c r="J842">
        <v>6</v>
      </c>
      <c r="K842" t="s">
        <v>21</v>
      </c>
      <c r="L842">
        <v>0</v>
      </c>
      <c r="M842">
        <v>0</v>
      </c>
      <c r="N842">
        <v>0</v>
      </c>
      <c r="O842">
        <v>19.141999999999999</v>
      </c>
      <c r="P842">
        <v>257</v>
      </c>
      <c r="Q842">
        <v>1</v>
      </c>
      <c r="R842">
        <v>0</v>
      </c>
      <c r="S842">
        <v>1</v>
      </c>
      <c r="T842">
        <v>0</v>
      </c>
      <c r="U842">
        <v>20</v>
      </c>
      <c r="V842" t="s">
        <v>23</v>
      </c>
    </row>
    <row r="843" spans="1:22" x14ac:dyDescent="0.25">
      <c r="A843">
        <v>842</v>
      </c>
      <c r="B843">
        <v>0</v>
      </c>
      <c r="C843">
        <v>0</v>
      </c>
      <c r="D843">
        <v>1</v>
      </c>
      <c r="E843">
        <v>0</v>
      </c>
      <c r="F843">
        <v>0</v>
      </c>
      <c r="G843" s="1">
        <v>40930.558113425926</v>
      </c>
      <c r="H843">
        <v>0</v>
      </c>
      <c r="I843">
        <v>0</v>
      </c>
      <c r="J843">
        <v>0</v>
      </c>
      <c r="K843" t="s">
        <v>21</v>
      </c>
      <c r="L843">
        <v>6</v>
      </c>
      <c r="M843">
        <v>0</v>
      </c>
      <c r="N843">
        <v>0</v>
      </c>
      <c r="O843">
        <v>9.8059999999999992</v>
      </c>
      <c r="P843">
        <v>180</v>
      </c>
      <c r="Q843">
        <v>1</v>
      </c>
      <c r="R843">
        <v>0</v>
      </c>
      <c r="S843">
        <v>0</v>
      </c>
      <c r="T843">
        <v>0</v>
      </c>
      <c r="U843">
        <v>1</v>
      </c>
      <c r="V843" t="s">
        <v>23</v>
      </c>
    </row>
    <row r="844" spans="1:22" x14ac:dyDescent="0.25">
      <c r="A844">
        <v>843</v>
      </c>
      <c r="B844">
        <v>0</v>
      </c>
      <c r="C844">
        <v>0</v>
      </c>
      <c r="D844">
        <v>1</v>
      </c>
      <c r="E844">
        <v>0</v>
      </c>
      <c r="F844">
        <v>1</v>
      </c>
      <c r="G844" s="1">
        <v>40930.617199074077</v>
      </c>
      <c r="H844">
        <v>1</v>
      </c>
      <c r="I844">
        <v>1</v>
      </c>
      <c r="J844">
        <v>0</v>
      </c>
      <c r="K844" t="s">
        <v>21</v>
      </c>
      <c r="L844">
        <v>0</v>
      </c>
      <c r="M844">
        <v>0</v>
      </c>
      <c r="N844">
        <v>0</v>
      </c>
      <c r="O844">
        <v>4.444</v>
      </c>
      <c r="P844">
        <v>93</v>
      </c>
      <c r="Q844">
        <v>1</v>
      </c>
      <c r="R844">
        <v>0</v>
      </c>
      <c r="S844">
        <v>0</v>
      </c>
      <c r="T844">
        <v>0</v>
      </c>
      <c r="U844">
        <v>2</v>
      </c>
      <c r="V844" t="s">
        <v>23</v>
      </c>
    </row>
    <row r="845" spans="1:22" x14ac:dyDescent="0.25">
      <c r="A845">
        <v>844</v>
      </c>
      <c r="B845">
        <v>0</v>
      </c>
      <c r="C845">
        <v>0</v>
      </c>
      <c r="D845">
        <v>1</v>
      </c>
      <c r="E845">
        <v>0</v>
      </c>
      <c r="F845">
        <v>1</v>
      </c>
      <c r="G845" s="1">
        <v>40930.617905092593</v>
      </c>
      <c r="H845">
        <v>0</v>
      </c>
      <c r="I845">
        <v>0</v>
      </c>
      <c r="J845">
        <v>0</v>
      </c>
      <c r="K845" t="s">
        <v>21</v>
      </c>
      <c r="L845">
        <v>0</v>
      </c>
      <c r="M845">
        <v>0</v>
      </c>
      <c r="N845">
        <v>0</v>
      </c>
      <c r="O845">
        <v>9.4109999999999996</v>
      </c>
      <c r="P845">
        <v>250</v>
      </c>
      <c r="Q845">
        <v>1</v>
      </c>
      <c r="R845">
        <v>1</v>
      </c>
      <c r="S845">
        <v>0</v>
      </c>
      <c r="T845">
        <v>0</v>
      </c>
      <c r="U845">
        <v>0</v>
      </c>
      <c r="V845" t="s">
        <v>23</v>
      </c>
    </row>
    <row r="846" spans="1:22" x14ac:dyDescent="0.25">
      <c r="A846">
        <v>845</v>
      </c>
      <c r="B846">
        <v>0</v>
      </c>
      <c r="C846">
        <v>0</v>
      </c>
      <c r="D846">
        <v>1</v>
      </c>
      <c r="E846">
        <v>0</v>
      </c>
      <c r="F846">
        <v>0</v>
      </c>
      <c r="G846" s="1">
        <v>40930.633379629631</v>
      </c>
      <c r="H846">
        <v>0</v>
      </c>
      <c r="I846">
        <v>0</v>
      </c>
      <c r="J846">
        <v>0</v>
      </c>
      <c r="K846" t="s">
        <v>21</v>
      </c>
      <c r="L846">
        <v>0</v>
      </c>
      <c r="M846">
        <v>0</v>
      </c>
      <c r="N846">
        <v>0</v>
      </c>
      <c r="O846">
        <v>1.4610000000000001</v>
      </c>
      <c r="P846">
        <v>40</v>
      </c>
      <c r="Q846">
        <v>0</v>
      </c>
      <c r="R846">
        <v>0</v>
      </c>
      <c r="S846">
        <v>0</v>
      </c>
      <c r="T846">
        <v>0</v>
      </c>
      <c r="U846">
        <v>1</v>
      </c>
      <c r="V846" t="s">
        <v>23</v>
      </c>
    </row>
    <row r="847" spans="1:22" x14ac:dyDescent="0.25">
      <c r="A847">
        <v>846</v>
      </c>
      <c r="B847">
        <v>0</v>
      </c>
      <c r="C847">
        <v>0</v>
      </c>
      <c r="D847">
        <v>1</v>
      </c>
      <c r="E847">
        <v>0</v>
      </c>
      <c r="F847">
        <v>0</v>
      </c>
      <c r="G847" s="1">
        <v>40930.645879629628</v>
      </c>
      <c r="H847">
        <v>0</v>
      </c>
      <c r="I847">
        <v>0</v>
      </c>
      <c r="J847">
        <v>0</v>
      </c>
      <c r="K847" t="s">
        <v>21</v>
      </c>
      <c r="L847">
        <v>0</v>
      </c>
      <c r="M847">
        <v>0</v>
      </c>
      <c r="N847">
        <v>0</v>
      </c>
      <c r="O847">
        <v>0.88</v>
      </c>
      <c r="P847">
        <v>27</v>
      </c>
      <c r="Q847">
        <v>0</v>
      </c>
      <c r="R847">
        <v>0</v>
      </c>
      <c r="S847">
        <v>0</v>
      </c>
      <c r="T847">
        <v>0</v>
      </c>
      <c r="U847">
        <v>1</v>
      </c>
      <c r="V847" t="s">
        <v>24</v>
      </c>
    </row>
    <row r="848" spans="1:22" x14ac:dyDescent="0.25">
      <c r="A848">
        <v>847</v>
      </c>
      <c r="B848">
        <v>0</v>
      </c>
      <c r="C848">
        <v>0</v>
      </c>
      <c r="D848">
        <v>1</v>
      </c>
      <c r="E848">
        <v>0</v>
      </c>
      <c r="F848">
        <v>1</v>
      </c>
      <c r="G848" s="1">
        <v>40930.691851851851</v>
      </c>
      <c r="H848">
        <v>0</v>
      </c>
      <c r="I848">
        <v>0</v>
      </c>
      <c r="J848">
        <v>0</v>
      </c>
      <c r="K848" t="s">
        <v>21</v>
      </c>
      <c r="L848">
        <v>0</v>
      </c>
      <c r="M848">
        <v>0</v>
      </c>
      <c r="N848">
        <v>0</v>
      </c>
      <c r="O848">
        <v>4.2619999999999996</v>
      </c>
      <c r="P848">
        <v>93</v>
      </c>
      <c r="Q848">
        <v>1</v>
      </c>
      <c r="R848">
        <v>1</v>
      </c>
      <c r="S848">
        <v>0</v>
      </c>
      <c r="T848">
        <v>0</v>
      </c>
      <c r="U848">
        <v>8</v>
      </c>
      <c r="V848" t="s">
        <v>23</v>
      </c>
    </row>
    <row r="849" spans="1:22" x14ac:dyDescent="0.25">
      <c r="A849">
        <v>848</v>
      </c>
      <c r="B849">
        <v>0</v>
      </c>
      <c r="C849">
        <v>0</v>
      </c>
      <c r="D849">
        <v>1</v>
      </c>
      <c r="E849">
        <v>0</v>
      </c>
      <c r="F849">
        <v>1</v>
      </c>
      <c r="G849" s="1">
        <v>40930.697696759256</v>
      </c>
      <c r="H849">
        <v>0</v>
      </c>
      <c r="I849">
        <v>0</v>
      </c>
      <c r="J849">
        <v>0</v>
      </c>
      <c r="K849" t="s">
        <v>21</v>
      </c>
      <c r="L849">
        <v>0</v>
      </c>
      <c r="M849">
        <v>0</v>
      </c>
      <c r="N849">
        <v>0</v>
      </c>
      <c r="O849">
        <v>0.128</v>
      </c>
      <c r="P849">
        <v>5</v>
      </c>
      <c r="Q849">
        <v>0</v>
      </c>
      <c r="R849">
        <v>0</v>
      </c>
      <c r="S849">
        <v>0</v>
      </c>
      <c r="T849">
        <v>0</v>
      </c>
      <c r="U849">
        <v>0</v>
      </c>
      <c r="V849" t="s">
        <v>24</v>
      </c>
    </row>
    <row r="850" spans="1:22" x14ac:dyDescent="0.25">
      <c r="A850">
        <v>849</v>
      </c>
      <c r="B850">
        <v>0</v>
      </c>
      <c r="C850">
        <v>0</v>
      </c>
      <c r="D850">
        <v>1</v>
      </c>
      <c r="E850">
        <v>0</v>
      </c>
      <c r="F850">
        <v>1</v>
      </c>
      <c r="G850" s="1">
        <v>40930.730092592596</v>
      </c>
      <c r="H850">
        <v>0</v>
      </c>
      <c r="I850">
        <v>0</v>
      </c>
      <c r="J850">
        <v>0</v>
      </c>
      <c r="K850" t="s">
        <v>21</v>
      </c>
      <c r="L850">
        <v>0</v>
      </c>
      <c r="M850">
        <v>0</v>
      </c>
      <c r="N850">
        <v>0</v>
      </c>
      <c r="O850">
        <v>11.478999999999999</v>
      </c>
      <c r="P850">
        <v>427</v>
      </c>
      <c r="Q850">
        <v>1</v>
      </c>
      <c r="R850">
        <v>0</v>
      </c>
      <c r="S850">
        <v>0</v>
      </c>
      <c r="T850">
        <v>0</v>
      </c>
      <c r="U850">
        <v>6</v>
      </c>
      <c r="V850" t="s">
        <v>22</v>
      </c>
    </row>
    <row r="851" spans="1:22" x14ac:dyDescent="0.25">
      <c r="A851">
        <v>850</v>
      </c>
      <c r="B851">
        <v>0</v>
      </c>
      <c r="C851">
        <v>1</v>
      </c>
      <c r="D851">
        <v>1</v>
      </c>
      <c r="E851">
        <v>0</v>
      </c>
      <c r="F851">
        <v>1</v>
      </c>
      <c r="G851" s="1">
        <v>40930.768252314818</v>
      </c>
      <c r="H851">
        <v>0</v>
      </c>
      <c r="I851">
        <v>0</v>
      </c>
      <c r="J851">
        <v>2</v>
      </c>
      <c r="K851" t="s">
        <v>21</v>
      </c>
      <c r="L851">
        <v>0</v>
      </c>
      <c r="M851">
        <v>0</v>
      </c>
      <c r="N851">
        <v>0</v>
      </c>
      <c r="O851">
        <v>40.235999999999997</v>
      </c>
      <c r="P851">
        <v>1357</v>
      </c>
      <c r="Q851">
        <v>1</v>
      </c>
      <c r="R851">
        <v>0</v>
      </c>
      <c r="S851">
        <v>0</v>
      </c>
      <c r="T851">
        <v>0</v>
      </c>
      <c r="U851">
        <v>11</v>
      </c>
      <c r="V851" t="s">
        <v>22</v>
      </c>
    </row>
    <row r="852" spans="1:22" x14ac:dyDescent="0.25">
      <c r="A852">
        <v>851</v>
      </c>
      <c r="B852">
        <v>0</v>
      </c>
      <c r="C852">
        <v>0</v>
      </c>
      <c r="D852">
        <v>1</v>
      </c>
      <c r="E852">
        <v>0</v>
      </c>
      <c r="F852">
        <v>1</v>
      </c>
      <c r="G852" s="1">
        <v>40930.772268518522</v>
      </c>
      <c r="H852">
        <v>1</v>
      </c>
      <c r="I852">
        <v>1</v>
      </c>
      <c r="J852">
        <v>0</v>
      </c>
      <c r="K852" t="s">
        <v>21</v>
      </c>
      <c r="L852">
        <v>0</v>
      </c>
      <c r="M852">
        <v>0</v>
      </c>
      <c r="N852">
        <v>0</v>
      </c>
      <c r="O852">
        <v>6.6840000000000002</v>
      </c>
      <c r="P852">
        <v>141</v>
      </c>
      <c r="Q852">
        <v>1</v>
      </c>
      <c r="R852">
        <v>0</v>
      </c>
      <c r="S852">
        <v>0</v>
      </c>
      <c r="T852">
        <v>0</v>
      </c>
      <c r="U852">
        <v>2</v>
      </c>
      <c r="V852" t="s">
        <v>23</v>
      </c>
    </row>
    <row r="853" spans="1:22" x14ac:dyDescent="0.25">
      <c r="A853">
        <v>852</v>
      </c>
      <c r="B853">
        <v>0</v>
      </c>
      <c r="C853">
        <v>1</v>
      </c>
      <c r="D853">
        <v>1</v>
      </c>
      <c r="E853">
        <v>0</v>
      </c>
      <c r="F853">
        <v>1</v>
      </c>
      <c r="G853" s="1">
        <v>40930.818993055553</v>
      </c>
      <c r="H853">
        <v>0</v>
      </c>
      <c r="I853">
        <v>0</v>
      </c>
      <c r="J853">
        <v>0</v>
      </c>
      <c r="K853" t="s">
        <v>21</v>
      </c>
      <c r="L853">
        <v>0</v>
      </c>
      <c r="M853">
        <v>0</v>
      </c>
      <c r="N853">
        <v>0</v>
      </c>
      <c r="O853">
        <v>3.04</v>
      </c>
      <c r="P853">
        <v>73</v>
      </c>
      <c r="Q853">
        <v>1</v>
      </c>
      <c r="R853">
        <v>1</v>
      </c>
      <c r="S853">
        <v>0</v>
      </c>
      <c r="T853">
        <v>0</v>
      </c>
      <c r="U853">
        <v>4</v>
      </c>
      <c r="V853" t="s">
        <v>23</v>
      </c>
    </row>
    <row r="854" spans="1:22" x14ac:dyDescent="0.25">
      <c r="A854">
        <v>853</v>
      </c>
      <c r="B854">
        <v>0</v>
      </c>
      <c r="C854">
        <v>0</v>
      </c>
      <c r="D854">
        <v>1</v>
      </c>
      <c r="E854">
        <v>0</v>
      </c>
      <c r="F854">
        <v>1</v>
      </c>
      <c r="G854" s="1">
        <v>40930.822893518518</v>
      </c>
      <c r="H854">
        <v>0</v>
      </c>
      <c r="I854">
        <v>0</v>
      </c>
      <c r="J854">
        <v>0</v>
      </c>
      <c r="K854" t="s">
        <v>21</v>
      </c>
      <c r="L854">
        <v>0</v>
      </c>
      <c r="M854">
        <v>0</v>
      </c>
      <c r="N854">
        <v>0</v>
      </c>
      <c r="O854">
        <v>3.6179999999999999</v>
      </c>
      <c r="P854">
        <v>60</v>
      </c>
      <c r="Q854">
        <v>1</v>
      </c>
      <c r="R854">
        <v>1</v>
      </c>
      <c r="S854">
        <v>0</v>
      </c>
      <c r="T854">
        <v>0</v>
      </c>
      <c r="U854">
        <v>0</v>
      </c>
      <c r="V854" t="s">
        <v>23</v>
      </c>
    </row>
    <row r="855" spans="1:22" x14ac:dyDescent="0.25">
      <c r="A855">
        <v>854</v>
      </c>
      <c r="B855">
        <v>0</v>
      </c>
      <c r="C855">
        <v>0</v>
      </c>
      <c r="D855">
        <v>1</v>
      </c>
      <c r="E855">
        <v>0</v>
      </c>
      <c r="F855">
        <v>1</v>
      </c>
      <c r="G855" s="1">
        <v>40930.825115740743</v>
      </c>
      <c r="H855">
        <v>0</v>
      </c>
      <c r="I855">
        <v>0</v>
      </c>
      <c r="J855">
        <v>0</v>
      </c>
      <c r="K855" t="s">
        <v>21</v>
      </c>
      <c r="L855">
        <v>0</v>
      </c>
      <c r="M855">
        <v>0</v>
      </c>
      <c r="N855">
        <v>0</v>
      </c>
      <c r="O855">
        <v>6.2770000000000001</v>
      </c>
      <c r="P855">
        <v>96</v>
      </c>
      <c r="Q855">
        <v>1</v>
      </c>
      <c r="R855">
        <v>1</v>
      </c>
      <c r="S855">
        <v>0</v>
      </c>
      <c r="T855">
        <v>0</v>
      </c>
      <c r="U855">
        <v>2</v>
      </c>
      <c r="V855" t="s">
        <v>22</v>
      </c>
    </row>
    <row r="856" spans="1:22" x14ac:dyDescent="0.25">
      <c r="A856">
        <v>855</v>
      </c>
      <c r="B856">
        <v>0</v>
      </c>
      <c r="C856">
        <v>0</v>
      </c>
      <c r="D856">
        <v>1</v>
      </c>
      <c r="E856">
        <v>0</v>
      </c>
      <c r="F856">
        <v>0</v>
      </c>
      <c r="G856" s="1">
        <v>40930.82571759259</v>
      </c>
      <c r="H856">
        <v>0</v>
      </c>
      <c r="I856">
        <v>0</v>
      </c>
      <c r="J856">
        <v>0</v>
      </c>
      <c r="K856" t="s">
        <v>21</v>
      </c>
      <c r="L856">
        <v>0</v>
      </c>
      <c r="M856">
        <v>0</v>
      </c>
      <c r="N856">
        <v>0</v>
      </c>
      <c r="O856">
        <v>1.49</v>
      </c>
      <c r="P856">
        <v>40</v>
      </c>
      <c r="Q856">
        <v>0</v>
      </c>
      <c r="R856">
        <v>0</v>
      </c>
      <c r="S856">
        <v>0</v>
      </c>
      <c r="T856">
        <v>0</v>
      </c>
      <c r="U856">
        <v>1</v>
      </c>
      <c r="V856" t="s">
        <v>23</v>
      </c>
    </row>
    <row r="857" spans="1:22" x14ac:dyDescent="0.25">
      <c r="A857">
        <v>856</v>
      </c>
      <c r="B857">
        <v>0</v>
      </c>
      <c r="C857">
        <v>1</v>
      </c>
      <c r="D857">
        <v>1</v>
      </c>
      <c r="E857">
        <v>1</v>
      </c>
      <c r="F857">
        <v>1</v>
      </c>
      <c r="G857" s="1">
        <v>40930.826365740744</v>
      </c>
      <c r="H857">
        <v>0</v>
      </c>
      <c r="I857">
        <v>0</v>
      </c>
      <c r="J857">
        <v>0</v>
      </c>
      <c r="K857" t="s">
        <v>21</v>
      </c>
      <c r="L857">
        <v>0</v>
      </c>
      <c r="M857">
        <v>0</v>
      </c>
      <c r="N857">
        <v>0</v>
      </c>
      <c r="O857">
        <v>2.14</v>
      </c>
      <c r="P857">
        <v>43</v>
      </c>
      <c r="Q857">
        <v>1</v>
      </c>
      <c r="R857">
        <v>0</v>
      </c>
      <c r="S857">
        <v>0</v>
      </c>
      <c r="T857">
        <v>0</v>
      </c>
      <c r="U857">
        <v>0</v>
      </c>
      <c r="V857" t="s">
        <v>24</v>
      </c>
    </row>
    <row r="858" spans="1:22" x14ac:dyDescent="0.25">
      <c r="A858">
        <v>857</v>
      </c>
      <c r="B858">
        <v>0</v>
      </c>
      <c r="C858">
        <v>0</v>
      </c>
      <c r="D858">
        <v>1</v>
      </c>
      <c r="E858">
        <v>0</v>
      </c>
      <c r="F858">
        <v>0</v>
      </c>
      <c r="G858" s="1">
        <v>40930.826423611114</v>
      </c>
      <c r="H858">
        <v>0</v>
      </c>
      <c r="I858">
        <v>0</v>
      </c>
      <c r="J858">
        <v>0</v>
      </c>
      <c r="K858" t="s">
        <v>21</v>
      </c>
      <c r="L858">
        <v>0</v>
      </c>
      <c r="M858">
        <v>0</v>
      </c>
      <c r="N858">
        <v>0</v>
      </c>
      <c r="O858">
        <v>0.91100000000000003</v>
      </c>
      <c r="P858">
        <v>28</v>
      </c>
      <c r="Q858">
        <v>0</v>
      </c>
      <c r="R858">
        <v>0</v>
      </c>
      <c r="S858">
        <v>0</v>
      </c>
      <c r="T858">
        <v>0</v>
      </c>
      <c r="U858">
        <v>1</v>
      </c>
      <c r="V858" t="s">
        <v>24</v>
      </c>
    </row>
    <row r="859" spans="1:22" x14ac:dyDescent="0.25">
      <c r="A859">
        <v>858</v>
      </c>
      <c r="B859">
        <v>0</v>
      </c>
      <c r="C859">
        <v>0</v>
      </c>
      <c r="D859">
        <v>1</v>
      </c>
      <c r="E859">
        <v>1</v>
      </c>
      <c r="F859">
        <v>0</v>
      </c>
      <c r="G859" s="1">
        <v>40931.118993055556</v>
      </c>
      <c r="H859">
        <v>0</v>
      </c>
      <c r="I859">
        <v>0</v>
      </c>
      <c r="J859">
        <v>0</v>
      </c>
      <c r="K859" t="s">
        <v>21</v>
      </c>
      <c r="L859">
        <v>0</v>
      </c>
      <c r="M859">
        <v>0</v>
      </c>
      <c r="N859">
        <v>0</v>
      </c>
      <c r="O859">
        <v>1.885</v>
      </c>
      <c r="P859">
        <v>20</v>
      </c>
      <c r="Q859">
        <v>0</v>
      </c>
      <c r="R859">
        <v>0</v>
      </c>
      <c r="S859">
        <v>0</v>
      </c>
      <c r="T859">
        <v>0</v>
      </c>
      <c r="U859">
        <v>0</v>
      </c>
      <c r="V859" t="s">
        <v>24</v>
      </c>
    </row>
    <row r="860" spans="1:22" x14ac:dyDescent="0.25">
      <c r="A860">
        <v>859</v>
      </c>
      <c r="B860">
        <v>0</v>
      </c>
      <c r="C860">
        <v>0</v>
      </c>
      <c r="D860">
        <v>1</v>
      </c>
      <c r="E860">
        <v>0</v>
      </c>
      <c r="F860">
        <v>0</v>
      </c>
      <c r="G860" s="1">
        <v>40931.12158564815</v>
      </c>
      <c r="H860">
        <v>0</v>
      </c>
      <c r="I860">
        <v>0</v>
      </c>
      <c r="J860">
        <v>0</v>
      </c>
      <c r="K860" t="s">
        <v>21</v>
      </c>
      <c r="L860">
        <v>0</v>
      </c>
      <c r="M860">
        <v>0</v>
      </c>
      <c r="N860">
        <v>0</v>
      </c>
      <c r="O860">
        <v>26.731000000000002</v>
      </c>
      <c r="P860">
        <v>661</v>
      </c>
      <c r="Q860">
        <v>1</v>
      </c>
      <c r="R860">
        <v>0</v>
      </c>
      <c r="S860">
        <v>0</v>
      </c>
      <c r="T860">
        <v>0</v>
      </c>
      <c r="U860">
        <v>1</v>
      </c>
      <c r="V860" t="s">
        <v>23</v>
      </c>
    </row>
    <row r="861" spans="1:22" x14ac:dyDescent="0.25">
      <c r="A861">
        <v>860</v>
      </c>
      <c r="B861">
        <v>0</v>
      </c>
      <c r="C861">
        <v>0</v>
      </c>
      <c r="D861">
        <v>1</v>
      </c>
      <c r="E861">
        <v>0</v>
      </c>
      <c r="F861">
        <v>0</v>
      </c>
      <c r="G861" s="1">
        <v>40931.173842592594</v>
      </c>
      <c r="H861">
        <v>0</v>
      </c>
      <c r="I861">
        <v>0</v>
      </c>
      <c r="J861">
        <v>0</v>
      </c>
      <c r="K861" t="s">
        <v>21</v>
      </c>
      <c r="L861">
        <v>0</v>
      </c>
      <c r="M861">
        <v>0</v>
      </c>
      <c r="N861">
        <v>0</v>
      </c>
      <c r="O861">
        <v>1.02</v>
      </c>
      <c r="P861">
        <v>15</v>
      </c>
      <c r="Q861">
        <v>1</v>
      </c>
      <c r="R861">
        <v>0</v>
      </c>
      <c r="S861">
        <v>0</v>
      </c>
      <c r="T861">
        <v>0</v>
      </c>
      <c r="U861">
        <v>2</v>
      </c>
      <c r="V861" t="s">
        <v>23</v>
      </c>
    </row>
    <row r="862" spans="1:22" x14ac:dyDescent="0.25">
      <c r="A862">
        <v>861</v>
      </c>
      <c r="B862">
        <v>0</v>
      </c>
      <c r="C862">
        <v>1</v>
      </c>
      <c r="D862">
        <v>1</v>
      </c>
      <c r="E862">
        <v>5</v>
      </c>
      <c r="F862">
        <v>0</v>
      </c>
      <c r="G862" s="1">
        <v>40931.252303240741</v>
      </c>
      <c r="H862">
        <v>0</v>
      </c>
      <c r="I862">
        <v>0</v>
      </c>
      <c r="J862">
        <v>0</v>
      </c>
      <c r="K862" t="s">
        <v>21</v>
      </c>
      <c r="L862">
        <v>0</v>
      </c>
      <c r="M862">
        <v>0</v>
      </c>
      <c r="N862">
        <v>0</v>
      </c>
      <c r="O862">
        <v>2.78</v>
      </c>
      <c r="P862">
        <v>69</v>
      </c>
      <c r="Q862">
        <v>0</v>
      </c>
      <c r="R862">
        <v>1</v>
      </c>
      <c r="S862">
        <v>0</v>
      </c>
      <c r="T862">
        <v>0</v>
      </c>
      <c r="U862">
        <v>1</v>
      </c>
      <c r="V862" t="s">
        <v>23</v>
      </c>
    </row>
    <row r="863" spans="1:22" x14ac:dyDescent="0.25">
      <c r="A863">
        <v>862</v>
      </c>
      <c r="B863">
        <v>0</v>
      </c>
      <c r="C863">
        <v>0</v>
      </c>
      <c r="D863">
        <v>1</v>
      </c>
      <c r="E863">
        <v>0</v>
      </c>
      <c r="F863">
        <v>0</v>
      </c>
      <c r="G863" s="1">
        <v>40931.254189814812</v>
      </c>
      <c r="H863">
        <v>0</v>
      </c>
      <c r="I863">
        <v>0</v>
      </c>
      <c r="J863">
        <v>18</v>
      </c>
      <c r="K863" t="s">
        <v>21</v>
      </c>
      <c r="L863">
        <v>0</v>
      </c>
      <c r="M863">
        <v>0</v>
      </c>
      <c r="N863">
        <v>0</v>
      </c>
      <c r="O863">
        <v>25.274000000000001</v>
      </c>
      <c r="P863">
        <v>491</v>
      </c>
      <c r="Q863">
        <v>1</v>
      </c>
      <c r="R863">
        <v>0</v>
      </c>
      <c r="S863">
        <v>0</v>
      </c>
      <c r="T863">
        <v>0</v>
      </c>
      <c r="U863">
        <v>14</v>
      </c>
      <c r="V863" t="s">
        <v>23</v>
      </c>
    </row>
    <row r="864" spans="1:22" x14ac:dyDescent="0.25">
      <c r="A864">
        <v>863</v>
      </c>
      <c r="B864">
        <v>0</v>
      </c>
      <c r="C864">
        <v>1</v>
      </c>
      <c r="D864">
        <v>1</v>
      </c>
      <c r="E864">
        <v>1</v>
      </c>
      <c r="F864">
        <v>1</v>
      </c>
      <c r="G864" s="1">
        <v>40931.258148148147</v>
      </c>
      <c r="H864">
        <v>0</v>
      </c>
      <c r="I864">
        <v>0</v>
      </c>
      <c r="J864">
        <v>0</v>
      </c>
      <c r="K864" t="s">
        <v>21</v>
      </c>
      <c r="L864">
        <v>0</v>
      </c>
      <c r="M864">
        <v>0</v>
      </c>
      <c r="N864">
        <v>0</v>
      </c>
      <c r="O864">
        <v>13.811</v>
      </c>
      <c r="P864">
        <v>522</v>
      </c>
      <c r="Q864">
        <v>1</v>
      </c>
      <c r="R864">
        <v>1</v>
      </c>
      <c r="S864">
        <v>0</v>
      </c>
      <c r="T864">
        <v>0</v>
      </c>
      <c r="U864">
        <v>7</v>
      </c>
      <c r="V864" t="s">
        <v>22</v>
      </c>
    </row>
    <row r="865" spans="1:22" x14ac:dyDescent="0.25">
      <c r="A865">
        <v>864</v>
      </c>
      <c r="B865">
        <v>0</v>
      </c>
      <c r="C865">
        <v>1</v>
      </c>
      <c r="D865">
        <v>1</v>
      </c>
      <c r="E865">
        <v>0</v>
      </c>
      <c r="F865">
        <v>0</v>
      </c>
      <c r="G865" s="1">
        <v>40931.275995370372</v>
      </c>
      <c r="H865">
        <v>0</v>
      </c>
      <c r="I865">
        <v>0</v>
      </c>
      <c r="J865">
        <v>0</v>
      </c>
      <c r="K865" t="s">
        <v>21</v>
      </c>
      <c r="L865">
        <v>0</v>
      </c>
      <c r="M865">
        <v>0</v>
      </c>
      <c r="N865">
        <v>0</v>
      </c>
      <c r="O865">
        <v>35.924999999999997</v>
      </c>
      <c r="P865">
        <v>460</v>
      </c>
      <c r="Q865">
        <v>0</v>
      </c>
      <c r="R865">
        <v>0</v>
      </c>
      <c r="S865">
        <v>0</v>
      </c>
      <c r="T865">
        <v>0</v>
      </c>
      <c r="U865">
        <v>0</v>
      </c>
      <c r="V865" t="s">
        <v>22</v>
      </c>
    </row>
    <row r="866" spans="1:22" x14ac:dyDescent="0.25">
      <c r="A866">
        <v>865</v>
      </c>
      <c r="B866">
        <v>0</v>
      </c>
      <c r="C866">
        <v>1</v>
      </c>
      <c r="D866">
        <v>1</v>
      </c>
      <c r="E866">
        <v>0</v>
      </c>
      <c r="F866">
        <v>0</v>
      </c>
      <c r="G866" s="1">
        <v>40931.291516203702</v>
      </c>
      <c r="H866">
        <v>0</v>
      </c>
      <c r="I866">
        <v>0</v>
      </c>
      <c r="J866">
        <v>0</v>
      </c>
      <c r="K866" t="s">
        <v>21</v>
      </c>
      <c r="L866">
        <v>0</v>
      </c>
      <c r="M866">
        <v>0</v>
      </c>
      <c r="N866">
        <v>0</v>
      </c>
      <c r="O866">
        <v>2.5459999999999998</v>
      </c>
      <c r="P866">
        <v>43</v>
      </c>
      <c r="Q866">
        <v>0</v>
      </c>
      <c r="R866">
        <v>0</v>
      </c>
      <c r="S866">
        <v>0</v>
      </c>
      <c r="T866">
        <v>0</v>
      </c>
      <c r="U866">
        <v>0</v>
      </c>
      <c r="V866" t="s">
        <v>24</v>
      </c>
    </row>
    <row r="867" spans="1:22" x14ac:dyDescent="0.25">
      <c r="A867">
        <v>866</v>
      </c>
      <c r="B867">
        <v>0</v>
      </c>
      <c r="C867">
        <v>1</v>
      </c>
      <c r="D867">
        <v>1</v>
      </c>
      <c r="E867">
        <v>0</v>
      </c>
      <c r="F867">
        <v>0</v>
      </c>
      <c r="G867" s="1">
        <v>40931.292731481481</v>
      </c>
      <c r="H867">
        <v>0</v>
      </c>
      <c r="I867">
        <v>0</v>
      </c>
      <c r="J867">
        <v>0</v>
      </c>
      <c r="K867" t="s">
        <v>21</v>
      </c>
      <c r="L867">
        <v>0</v>
      </c>
      <c r="M867">
        <v>0</v>
      </c>
      <c r="N867">
        <v>0</v>
      </c>
      <c r="O867">
        <v>4.3840000000000003</v>
      </c>
      <c r="P867">
        <v>50</v>
      </c>
      <c r="Q867">
        <v>0</v>
      </c>
      <c r="R867">
        <v>0</v>
      </c>
      <c r="S867">
        <v>0</v>
      </c>
      <c r="T867">
        <v>0</v>
      </c>
      <c r="U867">
        <v>0</v>
      </c>
      <c r="V867" t="s">
        <v>23</v>
      </c>
    </row>
    <row r="868" spans="1:22" x14ac:dyDescent="0.25">
      <c r="A868">
        <v>867</v>
      </c>
      <c r="B868">
        <v>0</v>
      </c>
      <c r="C868">
        <v>0</v>
      </c>
      <c r="D868">
        <v>1</v>
      </c>
      <c r="E868">
        <v>1</v>
      </c>
      <c r="F868">
        <v>1</v>
      </c>
      <c r="G868" s="1">
        <v>40931.293321759258</v>
      </c>
      <c r="H868">
        <v>0</v>
      </c>
      <c r="I868">
        <v>0</v>
      </c>
      <c r="J868">
        <v>0</v>
      </c>
      <c r="K868" t="s">
        <v>21</v>
      </c>
      <c r="L868">
        <v>0</v>
      </c>
      <c r="M868">
        <v>0</v>
      </c>
      <c r="N868">
        <v>0</v>
      </c>
      <c r="O868">
        <v>35.692999999999998</v>
      </c>
      <c r="P868">
        <v>1101</v>
      </c>
      <c r="Q868">
        <v>0</v>
      </c>
      <c r="R868">
        <v>1</v>
      </c>
      <c r="S868">
        <v>0</v>
      </c>
      <c r="T868">
        <v>0</v>
      </c>
      <c r="U868">
        <v>2</v>
      </c>
      <c r="V868" t="s">
        <v>23</v>
      </c>
    </row>
    <row r="869" spans="1:22" x14ac:dyDescent="0.25">
      <c r="A869">
        <v>868</v>
      </c>
      <c r="B869">
        <v>0</v>
      </c>
      <c r="C869">
        <v>0</v>
      </c>
      <c r="D869">
        <v>1</v>
      </c>
      <c r="E869">
        <v>0</v>
      </c>
      <c r="F869">
        <v>0</v>
      </c>
      <c r="G869" s="1">
        <v>40931.29483796296</v>
      </c>
      <c r="H869">
        <v>0</v>
      </c>
      <c r="I869">
        <v>0</v>
      </c>
      <c r="J869">
        <v>0</v>
      </c>
      <c r="K869" t="s">
        <v>21</v>
      </c>
      <c r="L869">
        <v>0</v>
      </c>
      <c r="M869">
        <v>0</v>
      </c>
      <c r="N869">
        <v>0</v>
      </c>
      <c r="O869">
        <v>8.1069999999999993</v>
      </c>
      <c r="P869">
        <v>191</v>
      </c>
      <c r="Q869">
        <v>1</v>
      </c>
      <c r="R869">
        <v>0</v>
      </c>
      <c r="S869">
        <v>0</v>
      </c>
      <c r="T869">
        <v>0</v>
      </c>
      <c r="U869">
        <v>2</v>
      </c>
      <c r="V869" t="s">
        <v>23</v>
      </c>
    </row>
    <row r="870" spans="1:22" x14ac:dyDescent="0.25">
      <c r="A870">
        <v>869</v>
      </c>
      <c r="B870">
        <v>1</v>
      </c>
      <c r="C870">
        <v>1</v>
      </c>
      <c r="D870">
        <v>1</v>
      </c>
      <c r="E870">
        <v>0</v>
      </c>
      <c r="F870">
        <v>0</v>
      </c>
      <c r="G870" s="1">
        <v>40931.298009259262</v>
      </c>
      <c r="H870">
        <v>0</v>
      </c>
      <c r="I870">
        <v>2</v>
      </c>
      <c r="J870">
        <v>0</v>
      </c>
      <c r="K870" t="s">
        <v>21</v>
      </c>
      <c r="L870">
        <v>0</v>
      </c>
      <c r="M870">
        <v>0</v>
      </c>
      <c r="N870">
        <v>0</v>
      </c>
      <c r="O870">
        <v>0.42399999999999999</v>
      </c>
      <c r="P870">
        <v>22</v>
      </c>
      <c r="Q870">
        <v>0</v>
      </c>
      <c r="R870">
        <v>0</v>
      </c>
      <c r="S870">
        <v>0</v>
      </c>
      <c r="T870">
        <v>0</v>
      </c>
      <c r="U870">
        <v>0</v>
      </c>
      <c r="V870" t="s">
        <v>24</v>
      </c>
    </row>
    <row r="871" spans="1:22" x14ac:dyDescent="0.25">
      <c r="A871">
        <v>870</v>
      </c>
      <c r="B871">
        <v>0</v>
      </c>
      <c r="C871">
        <v>1</v>
      </c>
      <c r="D871">
        <v>1</v>
      </c>
      <c r="E871">
        <v>0</v>
      </c>
      <c r="F871">
        <v>0</v>
      </c>
      <c r="G871" s="1">
        <v>40931.316886574074</v>
      </c>
      <c r="H871">
        <v>0</v>
      </c>
      <c r="I871">
        <v>0</v>
      </c>
      <c r="J871">
        <v>0</v>
      </c>
      <c r="K871" t="s">
        <v>21</v>
      </c>
      <c r="L871">
        <v>0</v>
      </c>
      <c r="M871">
        <v>0</v>
      </c>
      <c r="N871">
        <v>0</v>
      </c>
      <c r="O871">
        <v>17.553999999999998</v>
      </c>
      <c r="P871">
        <v>238</v>
      </c>
      <c r="Q871">
        <v>0</v>
      </c>
      <c r="R871">
        <v>0</v>
      </c>
      <c r="S871">
        <v>0</v>
      </c>
      <c r="T871">
        <v>0</v>
      </c>
      <c r="U871">
        <v>8</v>
      </c>
      <c r="V871" t="s">
        <v>22</v>
      </c>
    </row>
    <row r="872" spans="1:22" x14ac:dyDescent="0.25">
      <c r="A872">
        <v>871</v>
      </c>
      <c r="B872">
        <v>0</v>
      </c>
      <c r="C872">
        <v>0</v>
      </c>
      <c r="D872">
        <v>1</v>
      </c>
      <c r="E872">
        <v>0</v>
      </c>
      <c r="F872">
        <v>0</v>
      </c>
      <c r="G872" s="1">
        <v>40931.330497685187</v>
      </c>
      <c r="H872">
        <v>0</v>
      </c>
      <c r="I872">
        <v>0</v>
      </c>
      <c r="J872">
        <v>0</v>
      </c>
      <c r="K872" t="s">
        <v>21</v>
      </c>
      <c r="L872">
        <v>0</v>
      </c>
      <c r="M872">
        <v>0</v>
      </c>
      <c r="N872">
        <v>0</v>
      </c>
      <c r="O872">
        <v>13.332000000000001</v>
      </c>
      <c r="P872">
        <v>263</v>
      </c>
      <c r="Q872">
        <v>1</v>
      </c>
      <c r="R872">
        <v>0</v>
      </c>
      <c r="S872">
        <v>0</v>
      </c>
      <c r="T872">
        <v>0</v>
      </c>
      <c r="U872">
        <v>2</v>
      </c>
      <c r="V872" t="s">
        <v>23</v>
      </c>
    </row>
    <row r="873" spans="1:22" x14ac:dyDescent="0.25">
      <c r="A873">
        <v>872</v>
      </c>
      <c r="B873">
        <v>0</v>
      </c>
      <c r="C873">
        <v>0</v>
      </c>
      <c r="D873">
        <v>1</v>
      </c>
      <c r="E873">
        <v>0</v>
      </c>
      <c r="F873">
        <v>1</v>
      </c>
      <c r="G873" s="1">
        <v>40931.335462962961</v>
      </c>
      <c r="H873">
        <v>0</v>
      </c>
      <c r="I873">
        <v>0</v>
      </c>
      <c r="J873">
        <v>0</v>
      </c>
      <c r="K873" t="s">
        <v>21</v>
      </c>
      <c r="L873">
        <v>0</v>
      </c>
      <c r="M873">
        <v>0</v>
      </c>
      <c r="N873">
        <v>0</v>
      </c>
      <c r="O873">
        <v>19.433</v>
      </c>
      <c r="P873">
        <v>702</v>
      </c>
      <c r="Q873">
        <v>1</v>
      </c>
      <c r="R873">
        <v>1</v>
      </c>
      <c r="S873">
        <v>0</v>
      </c>
      <c r="T873">
        <v>0</v>
      </c>
      <c r="U873">
        <v>6</v>
      </c>
      <c r="V873" t="s">
        <v>22</v>
      </c>
    </row>
    <row r="874" spans="1:22" x14ac:dyDescent="0.25">
      <c r="A874">
        <v>873</v>
      </c>
      <c r="B874">
        <v>0</v>
      </c>
      <c r="C874">
        <v>0</v>
      </c>
      <c r="D874">
        <v>1</v>
      </c>
      <c r="E874">
        <v>0</v>
      </c>
      <c r="F874">
        <v>0</v>
      </c>
      <c r="G874" s="1">
        <v>40931.335868055554</v>
      </c>
      <c r="H874">
        <v>0</v>
      </c>
      <c r="I874">
        <v>0</v>
      </c>
      <c r="J874">
        <v>0</v>
      </c>
      <c r="K874" t="s">
        <v>21</v>
      </c>
      <c r="L874">
        <v>0</v>
      </c>
      <c r="M874">
        <v>0</v>
      </c>
      <c r="N874">
        <v>0</v>
      </c>
      <c r="O874">
        <v>8.8170000000000002</v>
      </c>
      <c r="P874">
        <v>148</v>
      </c>
      <c r="Q874">
        <v>1</v>
      </c>
      <c r="R874">
        <v>0</v>
      </c>
      <c r="S874">
        <v>0</v>
      </c>
      <c r="T874">
        <v>0</v>
      </c>
      <c r="U874">
        <v>4</v>
      </c>
      <c r="V874" t="s">
        <v>23</v>
      </c>
    </row>
    <row r="875" spans="1:22" x14ac:dyDescent="0.25">
      <c r="A875">
        <v>874</v>
      </c>
      <c r="B875">
        <v>0</v>
      </c>
      <c r="C875">
        <v>1</v>
      </c>
      <c r="D875">
        <v>1</v>
      </c>
      <c r="E875">
        <v>0</v>
      </c>
      <c r="F875">
        <v>0</v>
      </c>
      <c r="G875" s="1">
        <v>40931.336053240739</v>
      </c>
      <c r="H875">
        <v>0</v>
      </c>
      <c r="I875">
        <v>0</v>
      </c>
      <c r="J875">
        <v>0</v>
      </c>
      <c r="K875" t="s">
        <v>21</v>
      </c>
      <c r="L875">
        <v>0</v>
      </c>
      <c r="M875">
        <v>0</v>
      </c>
      <c r="N875">
        <v>0</v>
      </c>
      <c r="O875">
        <v>5.056</v>
      </c>
      <c r="P875">
        <v>64</v>
      </c>
      <c r="Q875">
        <v>0</v>
      </c>
      <c r="R875">
        <v>0</v>
      </c>
      <c r="S875">
        <v>0</v>
      </c>
      <c r="T875">
        <v>0</v>
      </c>
      <c r="U875">
        <v>0</v>
      </c>
      <c r="V875" t="s">
        <v>23</v>
      </c>
    </row>
    <row r="876" spans="1:22" x14ac:dyDescent="0.25">
      <c r="A876">
        <v>875</v>
      </c>
      <c r="B876">
        <v>0</v>
      </c>
      <c r="C876">
        <v>0</v>
      </c>
      <c r="D876">
        <v>1</v>
      </c>
      <c r="E876">
        <v>0</v>
      </c>
      <c r="F876">
        <v>0</v>
      </c>
      <c r="G876" s="1">
        <v>40931.337870370371</v>
      </c>
      <c r="H876">
        <v>0</v>
      </c>
      <c r="I876">
        <v>0</v>
      </c>
      <c r="J876">
        <v>4</v>
      </c>
      <c r="K876" t="s">
        <v>21</v>
      </c>
      <c r="L876">
        <v>1</v>
      </c>
      <c r="M876">
        <v>0</v>
      </c>
      <c r="N876">
        <v>0</v>
      </c>
      <c r="O876">
        <v>7.7350000000000003</v>
      </c>
      <c r="P876">
        <v>189</v>
      </c>
      <c r="Q876">
        <v>1</v>
      </c>
      <c r="R876">
        <v>0</v>
      </c>
      <c r="S876">
        <v>0</v>
      </c>
      <c r="T876">
        <v>0</v>
      </c>
      <c r="U876">
        <v>5</v>
      </c>
      <c r="V876" t="s">
        <v>23</v>
      </c>
    </row>
    <row r="877" spans="1:22" x14ac:dyDescent="0.25">
      <c r="A877">
        <v>876</v>
      </c>
      <c r="B877">
        <v>0</v>
      </c>
      <c r="C877">
        <v>0</v>
      </c>
      <c r="D877">
        <v>1</v>
      </c>
      <c r="E877">
        <v>0</v>
      </c>
      <c r="F877">
        <v>1</v>
      </c>
      <c r="G877" s="1">
        <v>40931.373888888891</v>
      </c>
      <c r="H877">
        <v>0</v>
      </c>
      <c r="I877">
        <v>0</v>
      </c>
      <c r="J877">
        <v>0</v>
      </c>
      <c r="K877" t="s">
        <v>21</v>
      </c>
      <c r="L877">
        <v>0</v>
      </c>
      <c r="M877">
        <v>0</v>
      </c>
      <c r="N877">
        <v>0</v>
      </c>
      <c r="O877">
        <v>0.29299999999999998</v>
      </c>
      <c r="P877">
        <v>7</v>
      </c>
      <c r="Q877">
        <v>1</v>
      </c>
      <c r="R877">
        <v>0</v>
      </c>
      <c r="S877">
        <v>0</v>
      </c>
      <c r="T877">
        <v>0</v>
      </c>
      <c r="U877">
        <v>0</v>
      </c>
      <c r="V877" t="s">
        <v>24</v>
      </c>
    </row>
    <row r="878" spans="1:22" x14ac:dyDescent="0.25">
      <c r="A878">
        <v>877</v>
      </c>
      <c r="B878">
        <v>0</v>
      </c>
      <c r="C878">
        <v>0</v>
      </c>
      <c r="D878">
        <v>1</v>
      </c>
      <c r="E878">
        <v>0</v>
      </c>
      <c r="F878">
        <v>0</v>
      </c>
      <c r="G878" s="1">
        <v>40931.374085648145</v>
      </c>
      <c r="H878">
        <v>0</v>
      </c>
      <c r="I878">
        <v>0</v>
      </c>
      <c r="J878">
        <v>0</v>
      </c>
      <c r="K878" t="s">
        <v>21</v>
      </c>
      <c r="L878">
        <v>0</v>
      </c>
      <c r="M878">
        <v>0</v>
      </c>
      <c r="N878">
        <v>0</v>
      </c>
      <c r="O878">
        <v>0.23400000000000001</v>
      </c>
      <c r="P878">
        <v>9</v>
      </c>
      <c r="Q878">
        <v>1</v>
      </c>
      <c r="R878">
        <v>1</v>
      </c>
      <c r="S878">
        <v>0</v>
      </c>
      <c r="T878">
        <v>0</v>
      </c>
      <c r="U878">
        <v>0</v>
      </c>
      <c r="V878" t="s">
        <v>24</v>
      </c>
    </row>
    <row r="879" spans="1:22" x14ac:dyDescent="0.25">
      <c r="A879">
        <v>878</v>
      </c>
      <c r="B879">
        <v>0</v>
      </c>
      <c r="C879">
        <v>1</v>
      </c>
      <c r="D879">
        <v>1</v>
      </c>
      <c r="E879">
        <v>0</v>
      </c>
      <c r="F879">
        <v>0</v>
      </c>
      <c r="G879" s="1">
        <v>40931.41065972222</v>
      </c>
      <c r="H879">
        <v>1</v>
      </c>
      <c r="I879">
        <v>2</v>
      </c>
      <c r="J879">
        <v>0</v>
      </c>
      <c r="K879" t="s">
        <v>21</v>
      </c>
      <c r="L879">
        <v>0</v>
      </c>
      <c r="M879">
        <v>0</v>
      </c>
      <c r="N879">
        <v>0</v>
      </c>
      <c r="O879">
        <v>9.4789999999999992</v>
      </c>
      <c r="P879">
        <v>188</v>
      </c>
      <c r="Q879">
        <v>1</v>
      </c>
      <c r="R879">
        <v>0</v>
      </c>
      <c r="S879">
        <v>0</v>
      </c>
      <c r="T879">
        <v>0</v>
      </c>
      <c r="U879">
        <v>2</v>
      </c>
      <c r="V879" t="s">
        <v>23</v>
      </c>
    </row>
    <row r="880" spans="1:22" x14ac:dyDescent="0.25">
      <c r="A880">
        <v>879</v>
      </c>
      <c r="B880">
        <v>0</v>
      </c>
      <c r="C880">
        <v>1</v>
      </c>
      <c r="D880">
        <v>1</v>
      </c>
      <c r="E880">
        <v>0</v>
      </c>
      <c r="F880">
        <v>0</v>
      </c>
      <c r="G880" s="1">
        <v>40931.414606481485</v>
      </c>
      <c r="H880">
        <v>0</v>
      </c>
      <c r="I880">
        <v>1</v>
      </c>
      <c r="J880">
        <v>0</v>
      </c>
      <c r="K880" t="s">
        <v>21</v>
      </c>
      <c r="L880">
        <v>0</v>
      </c>
      <c r="M880">
        <v>0</v>
      </c>
      <c r="N880">
        <v>0</v>
      </c>
      <c r="O880">
        <v>4.7089999999999996</v>
      </c>
      <c r="P880">
        <v>116</v>
      </c>
      <c r="Q880">
        <v>1</v>
      </c>
      <c r="R880">
        <v>0</v>
      </c>
      <c r="S880">
        <v>0</v>
      </c>
      <c r="T880">
        <v>0</v>
      </c>
      <c r="U880">
        <v>2</v>
      </c>
      <c r="V880" t="s">
        <v>23</v>
      </c>
    </row>
    <row r="881" spans="1:22" x14ac:dyDescent="0.25">
      <c r="A881">
        <v>880</v>
      </c>
      <c r="B881">
        <v>1</v>
      </c>
      <c r="C881">
        <v>0</v>
      </c>
      <c r="D881">
        <v>1</v>
      </c>
      <c r="E881">
        <v>0</v>
      </c>
      <c r="F881">
        <v>0</v>
      </c>
      <c r="G881" s="1">
        <v>40931.422812500001</v>
      </c>
      <c r="H881">
        <v>0</v>
      </c>
      <c r="I881">
        <v>0</v>
      </c>
      <c r="J881">
        <v>0</v>
      </c>
      <c r="K881" t="s">
        <v>21</v>
      </c>
      <c r="L881">
        <v>0</v>
      </c>
      <c r="M881">
        <v>0</v>
      </c>
      <c r="N881">
        <v>0</v>
      </c>
      <c r="O881">
        <v>6.1319999999999997</v>
      </c>
      <c r="P881">
        <v>138</v>
      </c>
      <c r="Q881">
        <v>1</v>
      </c>
      <c r="R881">
        <v>0</v>
      </c>
      <c r="S881">
        <v>0</v>
      </c>
      <c r="T881">
        <v>0</v>
      </c>
      <c r="U881">
        <v>7</v>
      </c>
      <c r="V881" t="s">
        <v>23</v>
      </c>
    </row>
    <row r="882" spans="1:22" x14ac:dyDescent="0.25">
      <c r="A882">
        <v>881</v>
      </c>
      <c r="B882">
        <v>0</v>
      </c>
      <c r="C882">
        <v>0</v>
      </c>
      <c r="D882">
        <v>1</v>
      </c>
      <c r="E882">
        <v>0</v>
      </c>
      <c r="F882">
        <v>0</v>
      </c>
      <c r="G882" s="1">
        <v>40931.426099537035</v>
      </c>
      <c r="H882">
        <v>0</v>
      </c>
      <c r="I882">
        <v>0</v>
      </c>
      <c r="J882">
        <v>4</v>
      </c>
      <c r="K882" t="s">
        <v>21</v>
      </c>
      <c r="L882">
        <v>0</v>
      </c>
      <c r="M882">
        <v>0</v>
      </c>
      <c r="N882">
        <v>0</v>
      </c>
      <c r="O882">
        <v>9.2550000000000008</v>
      </c>
      <c r="P882">
        <v>145</v>
      </c>
      <c r="Q882">
        <v>1</v>
      </c>
      <c r="R882">
        <v>0</v>
      </c>
      <c r="S882">
        <v>0</v>
      </c>
      <c r="T882">
        <v>0</v>
      </c>
      <c r="U882">
        <v>6</v>
      </c>
      <c r="V882" t="s">
        <v>23</v>
      </c>
    </row>
    <row r="883" spans="1:22" x14ac:dyDescent="0.25">
      <c r="A883">
        <v>882</v>
      </c>
      <c r="B883">
        <v>0</v>
      </c>
      <c r="C883">
        <v>0</v>
      </c>
      <c r="D883">
        <v>1</v>
      </c>
      <c r="E883">
        <v>0</v>
      </c>
      <c r="F883">
        <v>1</v>
      </c>
      <c r="G883" s="1">
        <v>40931.442847222221</v>
      </c>
      <c r="H883">
        <v>0</v>
      </c>
      <c r="I883">
        <v>0</v>
      </c>
      <c r="J883">
        <v>18</v>
      </c>
      <c r="K883" t="s">
        <v>21</v>
      </c>
      <c r="L883">
        <v>0</v>
      </c>
      <c r="M883">
        <v>0</v>
      </c>
      <c r="N883">
        <v>0</v>
      </c>
      <c r="O883">
        <v>11.14</v>
      </c>
      <c r="P883">
        <v>230</v>
      </c>
      <c r="Q883">
        <v>1</v>
      </c>
      <c r="R883">
        <v>0</v>
      </c>
      <c r="S883">
        <v>1</v>
      </c>
      <c r="T883">
        <v>0</v>
      </c>
      <c r="U883">
        <v>7</v>
      </c>
      <c r="V883" t="s">
        <v>23</v>
      </c>
    </row>
    <row r="884" spans="1:22" x14ac:dyDescent="0.25">
      <c r="A884">
        <v>883</v>
      </c>
      <c r="B884">
        <v>0</v>
      </c>
      <c r="C884">
        <v>0</v>
      </c>
      <c r="D884">
        <v>1</v>
      </c>
      <c r="E884">
        <v>0</v>
      </c>
      <c r="F884">
        <v>1</v>
      </c>
      <c r="G884" s="1">
        <v>40931.464849537035</v>
      </c>
      <c r="H884">
        <v>0</v>
      </c>
      <c r="I884">
        <v>0</v>
      </c>
      <c r="J884">
        <v>0</v>
      </c>
      <c r="K884" t="s">
        <v>21</v>
      </c>
      <c r="L884">
        <v>2</v>
      </c>
      <c r="M884">
        <v>0</v>
      </c>
      <c r="N884">
        <v>0</v>
      </c>
      <c r="O884">
        <v>9.6940000000000008</v>
      </c>
      <c r="P884">
        <v>268</v>
      </c>
      <c r="Q884">
        <v>1</v>
      </c>
      <c r="R884">
        <v>1</v>
      </c>
      <c r="S884">
        <v>0</v>
      </c>
      <c r="T884">
        <v>0</v>
      </c>
      <c r="U884">
        <v>3</v>
      </c>
      <c r="V884" t="s">
        <v>23</v>
      </c>
    </row>
    <row r="885" spans="1:22" x14ac:dyDescent="0.25">
      <c r="A885">
        <v>884</v>
      </c>
      <c r="B885">
        <v>0</v>
      </c>
      <c r="C885">
        <v>1</v>
      </c>
      <c r="D885">
        <v>1</v>
      </c>
      <c r="E885">
        <v>0</v>
      </c>
      <c r="F885">
        <v>0</v>
      </c>
      <c r="G885" s="1">
        <v>40931.480555555558</v>
      </c>
      <c r="H885">
        <v>0</v>
      </c>
      <c r="I885">
        <v>0</v>
      </c>
      <c r="J885">
        <v>0</v>
      </c>
      <c r="K885" t="s">
        <v>21</v>
      </c>
      <c r="L885">
        <v>0</v>
      </c>
      <c r="M885">
        <v>0</v>
      </c>
      <c r="N885">
        <v>0</v>
      </c>
      <c r="O885">
        <v>11.853999999999999</v>
      </c>
      <c r="P885">
        <v>180</v>
      </c>
      <c r="Q885">
        <v>0</v>
      </c>
      <c r="R885">
        <v>0</v>
      </c>
      <c r="S885">
        <v>1</v>
      </c>
      <c r="T885">
        <v>0</v>
      </c>
      <c r="U885">
        <v>0</v>
      </c>
      <c r="V885" t="s">
        <v>23</v>
      </c>
    </row>
    <row r="886" spans="1:22" x14ac:dyDescent="0.25">
      <c r="A886">
        <v>885</v>
      </c>
      <c r="B886">
        <v>0</v>
      </c>
      <c r="C886">
        <v>1</v>
      </c>
      <c r="D886">
        <v>1</v>
      </c>
      <c r="E886">
        <v>1</v>
      </c>
      <c r="F886">
        <v>0</v>
      </c>
      <c r="G886" s="1">
        <v>40931.491643518515</v>
      </c>
      <c r="H886">
        <v>0</v>
      </c>
      <c r="I886">
        <v>0</v>
      </c>
      <c r="J886">
        <v>0</v>
      </c>
      <c r="K886" t="s">
        <v>21</v>
      </c>
      <c r="L886">
        <v>0</v>
      </c>
      <c r="M886">
        <v>0</v>
      </c>
      <c r="N886">
        <v>0</v>
      </c>
      <c r="O886">
        <v>3.3959999999999999</v>
      </c>
      <c r="P886">
        <v>60</v>
      </c>
      <c r="Q886">
        <v>0</v>
      </c>
      <c r="R886">
        <v>1</v>
      </c>
      <c r="S886">
        <v>0</v>
      </c>
      <c r="T886">
        <v>0</v>
      </c>
      <c r="U886">
        <v>1</v>
      </c>
      <c r="V886" t="s">
        <v>23</v>
      </c>
    </row>
    <row r="887" spans="1:22" x14ac:dyDescent="0.25">
      <c r="A887">
        <v>886</v>
      </c>
      <c r="B887">
        <v>0</v>
      </c>
      <c r="C887">
        <v>0</v>
      </c>
      <c r="D887">
        <v>1</v>
      </c>
      <c r="E887">
        <v>0</v>
      </c>
      <c r="F887">
        <v>0</v>
      </c>
      <c r="G887" s="1">
        <v>40931.521585648145</v>
      </c>
      <c r="H887">
        <v>0</v>
      </c>
      <c r="I887">
        <v>0</v>
      </c>
      <c r="J887">
        <v>0</v>
      </c>
      <c r="K887" t="s">
        <v>21</v>
      </c>
      <c r="L887">
        <v>0</v>
      </c>
      <c r="M887">
        <v>0</v>
      </c>
      <c r="N887">
        <v>0</v>
      </c>
      <c r="O887">
        <v>1.2330000000000001</v>
      </c>
      <c r="P887">
        <v>34</v>
      </c>
      <c r="Q887">
        <v>0</v>
      </c>
      <c r="R887">
        <v>0</v>
      </c>
      <c r="S887">
        <v>0</v>
      </c>
      <c r="T887">
        <v>0</v>
      </c>
      <c r="U887">
        <v>2</v>
      </c>
      <c r="V887" t="s">
        <v>24</v>
      </c>
    </row>
    <row r="888" spans="1:22" x14ac:dyDescent="0.25">
      <c r="A888">
        <v>887</v>
      </c>
      <c r="B888">
        <v>0</v>
      </c>
      <c r="C888">
        <v>0</v>
      </c>
      <c r="D888">
        <v>1</v>
      </c>
      <c r="E888">
        <v>0</v>
      </c>
      <c r="F888">
        <v>0</v>
      </c>
      <c r="G888" s="1">
        <v>40931.581793981481</v>
      </c>
      <c r="H888">
        <v>0</v>
      </c>
      <c r="I888">
        <v>0</v>
      </c>
      <c r="J888">
        <v>0</v>
      </c>
      <c r="K888" t="s">
        <v>21</v>
      </c>
      <c r="L888">
        <v>0</v>
      </c>
      <c r="M888">
        <v>0</v>
      </c>
      <c r="N888">
        <v>0</v>
      </c>
      <c r="O888">
        <v>47.206000000000003</v>
      </c>
      <c r="P888">
        <v>887</v>
      </c>
      <c r="Q888">
        <v>1</v>
      </c>
      <c r="R888">
        <v>0</v>
      </c>
      <c r="S888">
        <v>0</v>
      </c>
      <c r="T888">
        <v>0</v>
      </c>
      <c r="U888">
        <v>20</v>
      </c>
      <c r="V888" t="s">
        <v>23</v>
      </c>
    </row>
    <row r="889" spans="1:22" x14ac:dyDescent="0.25">
      <c r="A889">
        <v>888</v>
      </c>
      <c r="B889">
        <v>0</v>
      </c>
      <c r="C889">
        <v>0</v>
      </c>
      <c r="D889">
        <v>1</v>
      </c>
      <c r="E889">
        <v>0</v>
      </c>
      <c r="F889">
        <v>0</v>
      </c>
      <c r="G889" s="1">
        <v>40931.582060185188</v>
      </c>
      <c r="H889">
        <v>0</v>
      </c>
      <c r="I889">
        <v>0</v>
      </c>
      <c r="J889">
        <v>0</v>
      </c>
      <c r="K889" t="s">
        <v>21</v>
      </c>
      <c r="L889">
        <v>0</v>
      </c>
      <c r="M889">
        <v>0</v>
      </c>
      <c r="N889">
        <v>0</v>
      </c>
      <c r="O889">
        <v>47.206000000000003</v>
      </c>
      <c r="P889">
        <v>887</v>
      </c>
      <c r="Q889">
        <v>1</v>
      </c>
      <c r="R889">
        <v>0</v>
      </c>
      <c r="S889">
        <v>0</v>
      </c>
      <c r="T889">
        <v>0</v>
      </c>
      <c r="U889">
        <v>20</v>
      </c>
      <c r="V889" t="s">
        <v>23</v>
      </c>
    </row>
    <row r="890" spans="1:22" x14ac:dyDescent="0.25">
      <c r="A890">
        <v>889</v>
      </c>
      <c r="B890">
        <v>0</v>
      </c>
      <c r="C890">
        <v>0</v>
      </c>
      <c r="D890">
        <v>1</v>
      </c>
      <c r="E890">
        <v>0</v>
      </c>
      <c r="F890">
        <v>1</v>
      </c>
      <c r="G890" s="1">
        <v>40931.617268518516</v>
      </c>
      <c r="H890">
        <v>0</v>
      </c>
      <c r="I890">
        <v>0</v>
      </c>
      <c r="J890">
        <v>0</v>
      </c>
      <c r="K890" t="s">
        <v>21</v>
      </c>
      <c r="L890">
        <v>0</v>
      </c>
      <c r="M890">
        <v>0</v>
      </c>
      <c r="N890">
        <v>0</v>
      </c>
      <c r="O890">
        <v>1.931</v>
      </c>
      <c r="P890">
        <v>50</v>
      </c>
      <c r="Q890">
        <v>1</v>
      </c>
      <c r="R890">
        <v>1</v>
      </c>
      <c r="S890">
        <v>0</v>
      </c>
      <c r="T890">
        <v>0</v>
      </c>
      <c r="U890">
        <v>4</v>
      </c>
      <c r="V890" t="s">
        <v>23</v>
      </c>
    </row>
    <row r="891" spans="1:22" x14ac:dyDescent="0.25">
      <c r="A891">
        <v>890</v>
      </c>
      <c r="B891">
        <v>0</v>
      </c>
      <c r="C891">
        <v>0</v>
      </c>
      <c r="D891">
        <v>1</v>
      </c>
      <c r="E891">
        <v>0</v>
      </c>
      <c r="F891">
        <v>1</v>
      </c>
      <c r="G891" s="1">
        <v>40931.619490740741</v>
      </c>
      <c r="H891">
        <v>0</v>
      </c>
      <c r="I891">
        <v>0</v>
      </c>
      <c r="J891">
        <v>12</v>
      </c>
      <c r="K891" t="s">
        <v>21</v>
      </c>
      <c r="L891">
        <v>0</v>
      </c>
      <c r="M891">
        <v>0</v>
      </c>
      <c r="N891">
        <v>0</v>
      </c>
      <c r="O891">
        <v>10.403</v>
      </c>
      <c r="P891">
        <v>257</v>
      </c>
      <c r="Q891">
        <v>1</v>
      </c>
      <c r="R891">
        <v>1</v>
      </c>
      <c r="S891">
        <v>1</v>
      </c>
      <c r="T891">
        <v>0</v>
      </c>
      <c r="U891">
        <v>10</v>
      </c>
      <c r="V891" t="s">
        <v>23</v>
      </c>
    </row>
    <row r="892" spans="1:22" x14ac:dyDescent="0.25">
      <c r="A892">
        <v>891</v>
      </c>
      <c r="B892">
        <v>0</v>
      </c>
      <c r="C892">
        <v>0</v>
      </c>
      <c r="D892">
        <v>1</v>
      </c>
      <c r="E892">
        <v>0</v>
      </c>
      <c r="F892">
        <v>0</v>
      </c>
      <c r="G892" s="1">
        <v>40931.661840277775</v>
      </c>
      <c r="H892">
        <v>0</v>
      </c>
      <c r="I892">
        <v>0</v>
      </c>
      <c r="J892">
        <v>0</v>
      </c>
      <c r="K892" t="s">
        <v>21</v>
      </c>
      <c r="L892">
        <v>0</v>
      </c>
      <c r="M892">
        <v>0</v>
      </c>
      <c r="N892">
        <v>0</v>
      </c>
      <c r="O892">
        <v>23.576000000000001</v>
      </c>
      <c r="P892">
        <v>602</v>
      </c>
      <c r="Q892">
        <v>1</v>
      </c>
      <c r="R892">
        <v>0</v>
      </c>
      <c r="S892">
        <v>0</v>
      </c>
      <c r="T892">
        <v>0</v>
      </c>
      <c r="U892">
        <v>2</v>
      </c>
      <c r="V892" t="s">
        <v>23</v>
      </c>
    </row>
    <row r="893" spans="1:22" x14ac:dyDescent="0.25">
      <c r="A893">
        <v>892</v>
      </c>
      <c r="B893">
        <v>0</v>
      </c>
      <c r="C893">
        <v>0</v>
      </c>
      <c r="D893">
        <v>1</v>
      </c>
      <c r="E893">
        <v>0</v>
      </c>
      <c r="F893">
        <v>0</v>
      </c>
      <c r="G893" s="1">
        <v>40931.669317129628</v>
      </c>
      <c r="H893">
        <v>0</v>
      </c>
      <c r="I893">
        <v>0</v>
      </c>
      <c r="J893">
        <v>0</v>
      </c>
      <c r="K893" t="s">
        <v>21</v>
      </c>
      <c r="L893">
        <v>0</v>
      </c>
      <c r="M893">
        <v>0</v>
      </c>
      <c r="N893">
        <v>0</v>
      </c>
      <c r="O893">
        <v>24.152000000000001</v>
      </c>
      <c r="P893">
        <v>613</v>
      </c>
      <c r="Q893">
        <v>1</v>
      </c>
      <c r="R893">
        <v>0</v>
      </c>
      <c r="S893">
        <v>0</v>
      </c>
      <c r="T893">
        <v>0</v>
      </c>
      <c r="U893">
        <v>3</v>
      </c>
      <c r="V893" t="s">
        <v>23</v>
      </c>
    </row>
    <row r="894" spans="1:22" x14ac:dyDescent="0.25">
      <c r="A894">
        <v>893</v>
      </c>
      <c r="B894">
        <v>0</v>
      </c>
      <c r="C894">
        <v>0</v>
      </c>
      <c r="D894">
        <v>1</v>
      </c>
      <c r="E894">
        <v>0</v>
      </c>
      <c r="F894">
        <v>0</v>
      </c>
      <c r="G894" s="1">
        <v>40931.673761574071</v>
      </c>
      <c r="H894">
        <v>0</v>
      </c>
      <c r="I894">
        <v>0</v>
      </c>
      <c r="J894">
        <v>0</v>
      </c>
      <c r="K894" t="s">
        <v>21</v>
      </c>
      <c r="L894">
        <v>0</v>
      </c>
      <c r="M894">
        <v>0</v>
      </c>
      <c r="N894">
        <v>0</v>
      </c>
      <c r="O894">
        <v>24.311</v>
      </c>
      <c r="P894">
        <v>615</v>
      </c>
      <c r="Q894">
        <v>1</v>
      </c>
      <c r="R894">
        <v>0</v>
      </c>
      <c r="S894">
        <v>0</v>
      </c>
      <c r="T894">
        <v>0</v>
      </c>
      <c r="U894">
        <v>2</v>
      </c>
      <c r="V894" t="s">
        <v>23</v>
      </c>
    </row>
    <row r="895" spans="1:22" x14ac:dyDescent="0.25">
      <c r="A895">
        <v>894</v>
      </c>
      <c r="B895">
        <v>0</v>
      </c>
      <c r="C895">
        <v>0</v>
      </c>
      <c r="D895">
        <v>1</v>
      </c>
      <c r="E895">
        <v>0</v>
      </c>
      <c r="F895">
        <v>0</v>
      </c>
      <c r="G895" s="1">
        <v>40931.675532407404</v>
      </c>
      <c r="H895">
        <v>0</v>
      </c>
      <c r="I895">
        <v>0</v>
      </c>
      <c r="J895">
        <v>18</v>
      </c>
      <c r="K895" t="s">
        <v>21</v>
      </c>
      <c r="L895">
        <v>0</v>
      </c>
      <c r="M895">
        <v>0</v>
      </c>
      <c r="N895">
        <v>0</v>
      </c>
      <c r="O895">
        <v>17.23</v>
      </c>
      <c r="P895">
        <v>214</v>
      </c>
      <c r="Q895">
        <v>1</v>
      </c>
      <c r="R895">
        <v>0</v>
      </c>
      <c r="S895">
        <v>1</v>
      </c>
      <c r="T895">
        <v>0</v>
      </c>
      <c r="U895">
        <v>4</v>
      </c>
      <c r="V895" t="s">
        <v>23</v>
      </c>
    </row>
    <row r="896" spans="1:22" x14ac:dyDescent="0.25">
      <c r="A896">
        <v>895</v>
      </c>
      <c r="B896">
        <v>0</v>
      </c>
      <c r="C896">
        <v>0</v>
      </c>
      <c r="D896">
        <v>1</v>
      </c>
      <c r="E896">
        <v>0</v>
      </c>
      <c r="F896">
        <v>0</v>
      </c>
      <c r="G896" s="1">
        <v>40931.68041666667</v>
      </c>
      <c r="H896">
        <v>0</v>
      </c>
      <c r="I896">
        <v>0</v>
      </c>
      <c r="J896">
        <v>0</v>
      </c>
      <c r="K896" t="s">
        <v>21</v>
      </c>
      <c r="L896">
        <v>0</v>
      </c>
      <c r="M896">
        <v>0</v>
      </c>
      <c r="N896">
        <v>0</v>
      </c>
      <c r="O896">
        <v>24.33</v>
      </c>
      <c r="P896">
        <v>615</v>
      </c>
      <c r="Q896">
        <v>1</v>
      </c>
      <c r="R896">
        <v>0</v>
      </c>
      <c r="S896">
        <v>0</v>
      </c>
      <c r="T896">
        <v>0</v>
      </c>
      <c r="U896">
        <v>2</v>
      </c>
      <c r="V896" t="s">
        <v>23</v>
      </c>
    </row>
    <row r="897" spans="1:22" x14ac:dyDescent="0.25">
      <c r="A897">
        <v>896</v>
      </c>
      <c r="B897">
        <v>0</v>
      </c>
      <c r="C897">
        <v>0</v>
      </c>
      <c r="D897">
        <v>1</v>
      </c>
      <c r="E897">
        <v>0</v>
      </c>
      <c r="F897">
        <v>0</v>
      </c>
      <c r="G897" s="1">
        <v>40931.682881944442</v>
      </c>
      <c r="H897">
        <v>0</v>
      </c>
      <c r="I897">
        <v>0</v>
      </c>
      <c r="J897">
        <v>0</v>
      </c>
      <c r="K897" t="s">
        <v>21</v>
      </c>
      <c r="L897">
        <v>0</v>
      </c>
      <c r="M897">
        <v>0</v>
      </c>
      <c r="N897">
        <v>0</v>
      </c>
      <c r="O897">
        <v>25.972000000000001</v>
      </c>
      <c r="P897">
        <v>645</v>
      </c>
      <c r="Q897">
        <v>1</v>
      </c>
      <c r="R897">
        <v>0</v>
      </c>
      <c r="S897">
        <v>0</v>
      </c>
      <c r="T897">
        <v>0</v>
      </c>
      <c r="U897">
        <v>2</v>
      </c>
      <c r="V897" t="s">
        <v>23</v>
      </c>
    </row>
    <row r="898" spans="1:22" x14ac:dyDescent="0.25">
      <c r="A898">
        <v>897</v>
      </c>
      <c r="B898">
        <v>0</v>
      </c>
      <c r="C898">
        <v>0</v>
      </c>
      <c r="D898">
        <v>1</v>
      </c>
      <c r="E898">
        <v>0</v>
      </c>
      <c r="F898">
        <v>0</v>
      </c>
      <c r="G898" s="1">
        <v>40931.683310185188</v>
      </c>
      <c r="H898">
        <v>0</v>
      </c>
      <c r="I898">
        <v>0</v>
      </c>
      <c r="J898">
        <v>0</v>
      </c>
      <c r="K898" t="s">
        <v>21</v>
      </c>
      <c r="L898">
        <v>0</v>
      </c>
      <c r="M898">
        <v>0</v>
      </c>
      <c r="N898">
        <v>0</v>
      </c>
      <c r="O898">
        <v>24.832000000000001</v>
      </c>
      <c r="P898">
        <v>624</v>
      </c>
      <c r="Q898">
        <v>1</v>
      </c>
      <c r="R898">
        <v>0</v>
      </c>
      <c r="S898">
        <v>0</v>
      </c>
      <c r="T898">
        <v>0</v>
      </c>
      <c r="U898">
        <v>2</v>
      </c>
      <c r="V898" t="s">
        <v>23</v>
      </c>
    </row>
    <row r="899" spans="1:22" x14ac:dyDescent="0.25">
      <c r="A899">
        <v>898</v>
      </c>
      <c r="B899">
        <v>0</v>
      </c>
      <c r="C899">
        <v>0</v>
      </c>
      <c r="D899">
        <v>1</v>
      </c>
      <c r="E899">
        <v>0</v>
      </c>
      <c r="F899">
        <v>0</v>
      </c>
      <c r="G899" s="1">
        <v>40931.686168981483</v>
      </c>
      <c r="H899">
        <v>0</v>
      </c>
      <c r="I899">
        <v>0</v>
      </c>
      <c r="J899">
        <v>0</v>
      </c>
      <c r="K899" t="s">
        <v>21</v>
      </c>
      <c r="L899">
        <v>0</v>
      </c>
      <c r="M899">
        <v>0</v>
      </c>
      <c r="N899">
        <v>0</v>
      </c>
      <c r="O899">
        <v>25.016999999999999</v>
      </c>
      <c r="P899">
        <v>625</v>
      </c>
      <c r="Q899">
        <v>1</v>
      </c>
      <c r="R899">
        <v>0</v>
      </c>
      <c r="S899">
        <v>0</v>
      </c>
      <c r="T899">
        <v>0</v>
      </c>
      <c r="U899">
        <v>3</v>
      </c>
      <c r="V899" t="s">
        <v>23</v>
      </c>
    </row>
    <row r="900" spans="1:22" x14ac:dyDescent="0.25">
      <c r="A900">
        <v>899</v>
      </c>
      <c r="B900">
        <v>0</v>
      </c>
      <c r="C900">
        <v>0</v>
      </c>
      <c r="D900">
        <v>1</v>
      </c>
      <c r="E900">
        <v>0</v>
      </c>
      <c r="F900">
        <v>0</v>
      </c>
      <c r="G900" s="1">
        <v>40931.718252314815</v>
      </c>
      <c r="H900">
        <v>0</v>
      </c>
      <c r="I900">
        <v>0</v>
      </c>
      <c r="J900">
        <v>0</v>
      </c>
      <c r="K900" t="s">
        <v>21</v>
      </c>
      <c r="L900">
        <v>0</v>
      </c>
      <c r="M900">
        <v>0</v>
      </c>
      <c r="N900">
        <v>0</v>
      </c>
      <c r="O900">
        <v>9.1969999999999992</v>
      </c>
      <c r="P900">
        <v>148</v>
      </c>
      <c r="Q900">
        <v>1</v>
      </c>
      <c r="R900">
        <v>0</v>
      </c>
      <c r="S900">
        <v>0</v>
      </c>
      <c r="T900">
        <v>0</v>
      </c>
      <c r="U900">
        <v>6</v>
      </c>
      <c r="V900" t="s">
        <v>23</v>
      </c>
    </row>
    <row r="901" spans="1:22" x14ac:dyDescent="0.25">
      <c r="A901">
        <v>900</v>
      </c>
      <c r="B901">
        <v>0</v>
      </c>
      <c r="C901">
        <v>1</v>
      </c>
      <c r="D901">
        <v>1</v>
      </c>
      <c r="E901">
        <v>0</v>
      </c>
      <c r="F901">
        <v>1</v>
      </c>
      <c r="G901" s="1">
        <v>40931.741122685184</v>
      </c>
      <c r="H901">
        <v>0</v>
      </c>
      <c r="I901">
        <v>0</v>
      </c>
      <c r="J901">
        <v>0</v>
      </c>
      <c r="K901" t="s">
        <v>21</v>
      </c>
      <c r="L901">
        <v>0</v>
      </c>
      <c r="M901">
        <v>0</v>
      </c>
      <c r="N901">
        <v>0</v>
      </c>
      <c r="O901">
        <v>0.67400000000000004</v>
      </c>
      <c r="P901">
        <v>18</v>
      </c>
      <c r="Q901">
        <v>1</v>
      </c>
      <c r="R901">
        <v>0</v>
      </c>
      <c r="S901">
        <v>0</v>
      </c>
      <c r="T901">
        <v>0</v>
      </c>
      <c r="U901">
        <v>2</v>
      </c>
      <c r="V901" t="s">
        <v>24</v>
      </c>
    </row>
    <row r="902" spans="1:22" x14ac:dyDescent="0.25">
      <c r="A902">
        <v>901</v>
      </c>
      <c r="B902">
        <v>0</v>
      </c>
      <c r="C902">
        <v>0</v>
      </c>
      <c r="D902">
        <v>1</v>
      </c>
      <c r="E902">
        <v>0</v>
      </c>
      <c r="F902">
        <v>0</v>
      </c>
      <c r="G902" s="1">
        <v>40931.769282407404</v>
      </c>
      <c r="H902">
        <v>0</v>
      </c>
      <c r="I902">
        <v>0</v>
      </c>
      <c r="J902">
        <v>0</v>
      </c>
      <c r="K902" t="s">
        <v>21</v>
      </c>
      <c r="L902">
        <v>0</v>
      </c>
      <c r="M902">
        <v>0</v>
      </c>
      <c r="N902">
        <v>0</v>
      </c>
      <c r="O902">
        <v>26.526</v>
      </c>
      <c r="P902">
        <v>653</v>
      </c>
      <c r="Q902">
        <v>1</v>
      </c>
      <c r="R902">
        <v>0</v>
      </c>
      <c r="S902">
        <v>0</v>
      </c>
      <c r="T902">
        <v>0</v>
      </c>
      <c r="U902">
        <v>2</v>
      </c>
      <c r="V902" t="s">
        <v>23</v>
      </c>
    </row>
    <row r="903" spans="1:22" x14ac:dyDescent="0.25">
      <c r="A903">
        <v>902</v>
      </c>
      <c r="B903">
        <v>1</v>
      </c>
      <c r="C903">
        <v>0</v>
      </c>
      <c r="D903">
        <v>1</v>
      </c>
      <c r="E903">
        <v>0</v>
      </c>
      <c r="F903">
        <v>0</v>
      </c>
      <c r="G903" s="1">
        <v>40931.778807870367</v>
      </c>
      <c r="H903">
        <v>0</v>
      </c>
      <c r="I903">
        <v>0</v>
      </c>
      <c r="J903">
        <v>0</v>
      </c>
      <c r="K903" t="s">
        <v>21</v>
      </c>
      <c r="L903">
        <v>0</v>
      </c>
      <c r="M903">
        <v>0</v>
      </c>
      <c r="N903">
        <v>0</v>
      </c>
      <c r="O903">
        <v>23.19</v>
      </c>
      <c r="P903">
        <v>389</v>
      </c>
      <c r="Q903">
        <v>0</v>
      </c>
      <c r="R903">
        <v>0</v>
      </c>
      <c r="S903">
        <v>0</v>
      </c>
      <c r="T903">
        <v>0</v>
      </c>
      <c r="U903">
        <v>0</v>
      </c>
      <c r="V903" t="s">
        <v>23</v>
      </c>
    </row>
    <row r="904" spans="1:22" x14ac:dyDescent="0.25">
      <c r="A904">
        <v>903</v>
      </c>
      <c r="B904">
        <v>0</v>
      </c>
      <c r="C904">
        <v>0</v>
      </c>
      <c r="D904">
        <v>1</v>
      </c>
      <c r="E904">
        <v>1</v>
      </c>
      <c r="F904">
        <v>1</v>
      </c>
      <c r="G904" s="1">
        <v>40931.895011574074</v>
      </c>
      <c r="H904">
        <v>1</v>
      </c>
      <c r="I904">
        <v>1</v>
      </c>
      <c r="J904">
        <v>0</v>
      </c>
      <c r="K904" t="s">
        <v>21</v>
      </c>
      <c r="L904">
        <v>0</v>
      </c>
      <c r="M904">
        <v>0</v>
      </c>
      <c r="N904">
        <v>0</v>
      </c>
      <c r="O904">
        <v>13.948</v>
      </c>
      <c r="P904">
        <v>351</v>
      </c>
      <c r="Q904">
        <v>1</v>
      </c>
      <c r="R904">
        <v>0</v>
      </c>
      <c r="S904">
        <v>0</v>
      </c>
      <c r="T904">
        <v>0</v>
      </c>
      <c r="U904">
        <v>12</v>
      </c>
      <c r="V904" t="s">
        <v>23</v>
      </c>
    </row>
    <row r="905" spans="1:22" x14ac:dyDescent="0.25">
      <c r="A905">
        <v>904</v>
      </c>
      <c r="B905">
        <v>0</v>
      </c>
      <c r="C905">
        <v>0</v>
      </c>
      <c r="D905">
        <v>1</v>
      </c>
      <c r="E905">
        <v>0</v>
      </c>
      <c r="F905">
        <v>0</v>
      </c>
      <c r="G905" s="1">
        <v>40932.042094907411</v>
      </c>
      <c r="H905">
        <v>0</v>
      </c>
      <c r="I905">
        <v>0</v>
      </c>
      <c r="J905">
        <v>0</v>
      </c>
      <c r="K905" t="s">
        <v>21</v>
      </c>
      <c r="L905">
        <v>0</v>
      </c>
      <c r="M905">
        <v>0</v>
      </c>
      <c r="N905">
        <v>0</v>
      </c>
      <c r="O905">
        <v>23.760999999999999</v>
      </c>
      <c r="P905">
        <v>604</v>
      </c>
      <c r="Q905">
        <v>1</v>
      </c>
      <c r="R905">
        <v>0</v>
      </c>
      <c r="S905">
        <v>0</v>
      </c>
      <c r="T905">
        <v>0</v>
      </c>
      <c r="U905">
        <v>1</v>
      </c>
      <c r="V905" t="s">
        <v>23</v>
      </c>
    </row>
    <row r="906" spans="1:22" x14ac:dyDescent="0.25">
      <c r="A906">
        <v>905</v>
      </c>
      <c r="B906">
        <v>0</v>
      </c>
      <c r="C906">
        <v>0</v>
      </c>
      <c r="D906">
        <v>1</v>
      </c>
      <c r="E906">
        <v>0</v>
      </c>
      <c r="F906">
        <v>0</v>
      </c>
      <c r="G906" s="1">
        <v>40932.166712962964</v>
      </c>
      <c r="H906">
        <v>0</v>
      </c>
      <c r="I906">
        <v>0</v>
      </c>
      <c r="J906">
        <v>0</v>
      </c>
      <c r="K906" t="s">
        <v>21</v>
      </c>
      <c r="L906">
        <v>6</v>
      </c>
      <c r="M906">
        <v>0</v>
      </c>
      <c r="N906">
        <v>0</v>
      </c>
      <c r="O906">
        <v>9.6010000000000009</v>
      </c>
      <c r="P906">
        <v>175</v>
      </c>
      <c r="Q906">
        <v>1</v>
      </c>
      <c r="R906">
        <v>0</v>
      </c>
      <c r="S906">
        <v>0</v>
      </c>
      <c r="T906">
        <v>0</v>
      </c>
      <c r="U906">
        <v>1</v>
      </c>
      <c r="V906" t="s">
        <v>23</v>
      </c>
    </row>
    <row r="907" spans="1:22" x14ac:dyDescent="0.25">
      <c r="A907">
        <v>906</v>
      </c>
      <c r="B907">
        <v>0</v>
      </c>
      <c r="C907">
        <v>0</v>
      </c>
      <c r="D907">
        <v>1</v>
      </c>
      <c r="E907">
        <v>0</v>
      </c>
      <c r="F907">
        <v>0</v>
      </c>
      <c r="G907" s="1">
        <v>40932.166724537034</v>
      </c>
      <c r="H907">
        <v>0</v>
      </c>
      <c r="I907">
        <v>0</v>
      </c>
      <c r="J907">
        <v>0</v>
      </c>
      <c r="K907" t="s">
        <v>21</v>
      </c>
      <c r="L907">
        <v>0</v>
      </c>
      <c r="M907">
        <v>0</v>
      </c>
      <c r="N907">
        <v>0</v>
      </c>
      <c r="O907">
        <v>3.306</v>
      </c>
      <c r="P907">
        <v>89</v>
      </c>
      <c r="Q907">
        <v>1</v>
      </c>
      <c r="R907">
        <v>0</v>
      </c>
      <c r="S907">
        <v>0</v>
      </c>
      <c r="T907">
        <v>0</v>
      </c>
      <c r="U907">
        <v>1</v>
      </c>
      <c r="V907" t="s">
        <v>23</v>
      </c>
    </row>
    <row r="908" spans="1:22" x14ac:dyDescent="0.25">
      <c r="A908">
        <v>907</v>
      </c>
      <c r="B908">
        <v>0</v>
      </c>
      <c r="C908">
        <v>0</v>
      </c>
      <c r="D908">
        <v>1</v>
      </c>
      <c r="E908">
        <v>0</v>
      </c>
      <c r="F908">
        <v>0</v>
      </c>
      <c r="G908" s="1">
        <v>40932.18478009259</v>
      </c>
      <c r="H908">
        <v>0</v>
      </c>
      <c r="I908">
        <v>0</v>
      </c>
      <c r="J908">
        <v>0</v>
      </c>
      <c r="K908" t="s">
        <v>21</v>
      </c>
      <c r="L908">
        <v>0</v>
      </c>
      <c r="M908">
        <v>0</v>
      </c>
      <c r="N908">
        <v>0</v>
      </c>
      <c r="O908">
        <v>1.204</v>
      </c>
      <c r="P908">
        <v>34</v>
      </c>
      <c r="Q908">
        <v>0</v>
      </c>
      <c r="R908">
        <v>0</v>
      </c>
      <c r="S908">
        <v>0</v>
      </c>
      <c r="T908">
        <v>0</v>
      </c>
      <c r="U908">
        <v>2</v>
      </c>
      <c r="V908" t="s">
        <v>24</v>
      </c>
    </row>
    <row r="909" spans="1:22" x14ac:dyDescent="0.25">
      <c r="A909">
        <v>908</v>
      </c>
      <c r="B909">
        <v>0</v>
      </c>
      <c r="C909">
        <v>0</v>
      </c>
      <c r="D909">
        <v>1</v>
      </c>
      <c r="E909">
        <v>0</v>
      </c>
      <c r="F909">
        <v>1</v>
      </c>
      <c r="G909" s="1">
        <v>40932.189444444448</v>
      </c>
      <c r="H909">
        <v>0</v>
      </c>
      <c r="I909">
        <v>0</v>
      </c>
      <c r="J909">
        <v>0</v>
      </c>
      <c r="K909" t="s">
        <v>21</v>
      </c>
      <c r="L909">
        <v>0</v>
      </c>
      <c r="M909">
        <v>0</v>
      </c>
      <c r="N909">
        <v>0</v>
      </c>
      <c r="O909">
        <v>7.8140000000000001</v>
      </c>
      <c r="P909">
        <v>293</v>
      </c>
      <c r="Q909">
        <v>1</v>
      </c>
      <c r="R909">
        <v>1</v>
      </c>
      <c r="S909">
        <v>0</v>
      </c>
      <c r="T909">
        <v>0</v>
      </c>
      <c r="U909">
        <v>4</v>
      </c>
      <c r="V909" t="s">
        <v>23</v>
      </c>
    </row>
    <row r="910" spans="1:22" x14ac:dyDescent="0.25">
      <c r="A910">
        <v>909</v>
      </c>
      <c r="B910">
        <v>0</v>
      </c>
      <c r="C910">
        <v>0</v>
      </c>
      <c r="D910">
        <v>1</v>
      </c>
      <c r="E910">
        <v>0</v>
      </c>
      <c r="F910">
        <v>0</v>
      </c>
      <c r="G910" s="1">
        <v>40932.199930555558</v>
      </c>
      <c r="H910">
        <v>0</v>
      </c>
      <c r="I910">
        <v>0</v>
      </c>
      <c r="J910">
        <v>0</v>
      </c>
      <c r="K910" t="s">
        <v>21</v>
      </c>
      <c r="L910">
        <v>0</v>
      </c>
      <c r="M910">
        <v>0</v>
      </c>
      <c r="N910">
        <v>0</v>
      </c>
      <c r="O910">
        <v>33.695</v>
      </c>
      <c r="P910">
        <v>590</v>
      </c>
      <c r="Q910">
        <v>1</v>
      </c>
      <c r="R910">
        <v>0</v>
      </c>
      <c r="S910">
        <v>0</v>
      </c>
      <c r="T910">
        <v>0</v>
      </c>
      <c r="U910">
        <v>0</v>
      </c>
      <c r="V910" t="s">
        <v>23</v>
      </c>
    </row>
    <row r="911" spans="1:22" x14ac:dyDescent="0.25">
      <c r="A911">
        <v>910</v>
      </c>
      <c r="B911">
        <v>0</v>
      </c>
      <c r="C911">
        <v>0</v>
      </c>
      <c r="D911">
        <v>1</v>
      </c>
      <c r="E911">
        <v>0</v>
      </c>
      <c r="F911">
        <v>0</v>
      </c>
      <c r="G911" s="1">
        <v>40932.256712962961</v>
      </c>
      <c r="H911">
        <v>0</v>
      </c>
      <c r="I911">
        <v>0</v>
      </c>
      <c r="J911">
        <v>0</v>
      </c>
      <c r="K911" t="s">
        <v>21</v>
      </c>
      <c r="L911">
        <v>0</v>
      </c>
      <c r="M911">
        <v>0</v>
      </c>
      <c r="N911">
        <v>0</v>
      </c>
      <c r="O911">
        <v>23.759</v>
      </c>
      <c r="P911">
        <v>604</v>
      </c>
      <c r="Q911">
        <v>1</v>
      </c>
      <c r="R911">
        <v>0</v>
      </c>
      <c r="S911">
        <v>0</v>
      </c>
      <c r="T911">
        <v>0</v>
      </c>
      <c r="U911">
        <v>1</v>
      </c>
      <c r="V911" t="s">
        <v>23</v>
      </c>
    </row>
    <row r="912" spans="1:22" x14ac:dyDescent="0.25">
      <c r="A912">
        <v>911</v>
      </c>
      <c r="B912">
        <v>0</v>
      </c>
      <c r="C912">
        <v>0</v>
      </c>
      <c r="D912">
        <v>1</v>
      </c>
      <c r="E912">
        <v>0</v>
      </c>
      <c r="F912">
        <v>0</v>
      </c>
      <c r="G912" s="1">
        <v>40932.259155092594</v>
      </c>
      <c r="H912">
        <v>0</v>
      </c>
      <c r="I912">
        <v>0</v>
      </c>
      <c r="J912">
        <v>0</v>
      </c>
      <c r="K912" t="s">
        <v>21</v>
      </c>
      <c r="L912">
        <v>0</v>
      </c>
      <c r="M912">
        <v>0</v>
      </c>
      <c r="N912">
        <v>0</v>
      </c>
      <c r="O912">
        <v>16.148</v>
      </c>
      <c r="P912">
        <v>256</v>
      </c>
      <c r="Q912">
        <v>1</v>
      </c>
      <c r="R912">
        <v>0</v>
      </c>
      <c r="S912">
        <v>0</v>
      </c>
      <c r="T912">
        <v>0</v>
      </c>
      <c r="U912">
        <v>1</v>
      </c>
      <c r="V912" t="s">
        <v>23</v>
      </c>
    </row>
    <row r="913" spans="1:22" x14ac:dyDescent="0.25">
      <c r="A913">
        <v>912</v>
      </c>
      <c r="B913">
        <v>0</v>
      </c>
      <c r="C913">
        <v>0</v>
      </c>
      <c r="D913">
        <v>1</v>
      </c>
      <c r="E913">
        <v>1</v>
      </c>
      <c r="F913">
        <v>1</v>
      </c>
      <c r="G913" s="1">
        <v>40932.2653587963</v>
      </c>
      <c r="H913">
        <v>0</v>
      </c>
      <c r="I913">
        <v>0</v>
      </c>
      <c r="J913">
        <v>6</v>
      </c>
      <c r="K913" t="s">
        <v>21</v>
      </c>
      <c r="L913">
        <v>0</v>
      </c>
      <c r="M913">
        <v>0</v>
      </c>
      <c r="N913">
        <v>0</v>
      </c>
      <c r="O913">
        <v>17.234999999999999</v>
      </c>
      <c r="P913">
        <v>508</v>
      </c>
      <c r="Q913">
        <v>1</v>
      </c>
      <c r="R913">
        <v>1</v>
      </c>
      <c r="S913">
        <v>0</v>
      </c>
      <c r="T913">
        <v>0</v>
      </c>
      <c r="U913">
        <v>2</v>
      </c>
      <c r="V913" t="s">
        <v>23</v>
      </c>
    </row>
    <row r="914" spans="1:22" x14ac:dyDescent="0.25">
      <c r="A914">
        <v>913</v>
      </c>
      <c r="B914">
        <v>0</v>
      </c>
      <c r="C914">
        <v>0</v>
      </c>
      <c r="D914">
        <v>1</v>
      </c>
      <c r="E914">
        <v>0</v>
      </c>
      <c r="F914">
        <v>0</v>
      </c>
      <c r="G914" s="1">
        <v>40932.287303240744</v>
      </c>
      <c r="H914">
        <v>0</v>
      </c>
      <c r="I914">
        <v>0</v>
      </c>
      <c r="J914">
        <v>0</v>
      </c>
      <c r="K914" t="s">
        <v>21</v>
      </c>
      <c r="L914">
        <v>0</v>
      </c>
      <c r="M914">
        <v>0</v>
      </c>
      <c r="N914">
        <v>0</v>
      </c>
      <c r="O914">
        <v>24.222999999999999</v>
      </c>
      <c r="P914">
        <v>614</v>
      </c>
      <c r="Q914">
        <v>1</v>
      </c>
      <c r="R914">
        <v>0</v>
      </c>
      <c r="S914">
        <v>0</v>
      </c>
      <c r="T914">
        <v>0</v>
      </c>
      <c r="U914">
        <v>1</v>
      </c>
      <c r="V914" t="s">
        <v>23</v>
      </c>
    </row>
    <row r="915" spans="1:22" x14ac:dyDescent="0.25">
      <c r="A915">
        <v>914</v>
      </c>
      <c r="B915">
        <v>0</v>
      </c>
      <c r="C915">
        <v>0</v>
      </c>
      <c r="D915">
        <v>1</v>
      </c>
      <c r="E915">
        <v>0</v>
      </c>
      <c r="F915">
        <v>0</v>
      </c>
      <c r="G915" s="1">
        <v>40932.288124999999</v>
      </c>
      <c r="H915">
        <v>0</v>
      </c>
      <c r="I915">
        <v>0</v>
      </c>
      <c r="J915">
        <v>0</v>
      </c>
      <c r="K915" t="s">
        <v>21</v>
      </c>
      <c r="L915">
        <v>0</v>
      </c>
      <c r="M915">
        <v>0</v>
      </c>
      <c r="N915">
        <v>0</v>
      </c>
      <c r="O915">
        <v>24.294</v>
      </c>
      <c r="P915">
        <v>616</v>
      </c>
      <c r="Q915">
        <v>1</v>
      </c>
      <c r="R915">
        <v>0</v>
      </c>
      <c r="S915">
        <v>0</v>
      </c>
      <c r="T915">
        <v>0</v>
      </c>
      <c r="U915">
        <v>1</v>
      </c>
      <c r="V915" t="s">
        <v>23</v>
      </c>
    </row>
    <row r="916" spans="1:22" x14ac:dyDescent="0.25">
      <c r="A916">
        <v>915</v>
      </c>
      <c r="B916">
        <v>0</v>
      </c>
      <c r="C916">
        <v>0</v>
      </c>
      <c r="D916">
        <v>1</v>
      </c>
      <c r="E916">
        <v>0</v>
      </c>
      <c r="F916">
        <v>1</v>
      </c>
      <c r="G916" s="1">
        <v>40932.289409722223</v>
      </c>
      <c r="H916">
        <v>0</v>
      </c>
      <c r="I916">
        <v>0</v>
      </c>
      <c r="J916">
        <v>0</v>
      </c>
      <c r="K916" t="s">
        <v>21</v>
      </c>
      <c r="L916">
        <v>0</v>
      </c>
      <c r="M916">
        <v>0</v>
      </c>
      <c r="N916">
        <v>0</v>
      </c>
      <c r="O916">
        <v>5.5549999999999997</v>
      </c>
      <c r="P916">
        <v>192</v>
      </c>
      <c r="Q916">
        <v>1</v>
      </c>
      <c r="R916">
        <v>1</v>
      </c>
      <c r="S916">
        <v>0</v>
      </c>
      <c r="T916">
        <v>0</v>
      </c>
      <c r="U916">
        <v>7</v>
      </c>
      <c r="V916" t="s">
        <v>23</v>
      </c>
    </row>
    <row r="917" spans="1:22" x14ac:dyDescent="0.25">
      <c r="A917">
        <v>916</v>
      </c>
      <c r="B917">
        <v>0</v>
      </c>
      <c r="C917">
        <v>0</v>
      </c>
      <c r="D917">
        <v>1</v>
      </c>
      <c r="E917">
        <v>0</v>
      </c>
      <c r="F917">
        <v>0</v>
      </c>
      <c r="G917" s="1">
        <v>40932.302395833336</v>
      </c>
      <c r="H917">
        <v>0</v>
      </c>
      <c r="I917">
        <v>0</v>
      </c>
      <c r="J917">
        <v>0</v>
      </c>
      <c r="K917" t="s">
        <v>21</v>
      </c>
      <c r="L917">
        <v>0</v>
      </c>
      <c r="M917">
        <v>0</v>
      </c>
      <c r="N917">
        <v>0</v>
      </c>
      <c r="O917">
        <v>24.635000000000002</v>
      </c>
      <c r="P917">
        <v>621</v>
      </c>
      <c r="Q917">
        <v>1</v>
      </c>
      <c r="R917">
        <v>0</v>
      </c>
      <c r="S917">
        <v>0</v>
      </c>
      <c r="T917">
        <v>0</v>
      </c>
      <c r="U917">
        <v>1</v>
      </c>
      <c r="V917" t="s">
        <v>23</v>
      </c>
    </row>
    <row r="918" spans="1:22" x14ac:dyDescent="0.25">
      <c r="A918">
        <v>917</v>
      </c>
      <c r="B918">
        <v>0</v>
      </c>
      <c r="C918">
        <v>0</v>
      </c>
      <c r="D918">
        <v>1</v>
      </c>
      <c r="E918">
        <v>0</v>
      </c>
      <c r="F918">
        <v>0</v>
      </c>
      <c r="G918" s="1">
        <v>40932.305486111109</v>
      </c>
      <c r="H918">
        <v>0</v>
      </c>
      <c r="I918">
        <v>0</v>
      </c>
      <c r="J918">
        <v>0</v>
      </c>
      <c r="K918" t="s">
        <v>21</v>
      </c>
      <c r="L918">
        <v>0</v>
      </c>
      <c r="M918">
        <v>0</v>
      </c>
      <c r="N918">
        <v>0</v>
      </c>
      <c r="O918">
        <v>24.686</v>
      </c>
      <c r="P918">
        <v>622</v>
      </c>
      <c r="Q918">
        <v>1</v>
      </c>
      <c r="R918">
        <v>0</v>
      </c>
      <c r="S918">
        <v>0</v>
      </c>
      <c r="T918">
        <v>0</v>
      </c>
      <c r="U918">
        <v>2</v>
      </c>
      <c r="V918" t="s">
        <v>23</v>
      </c>
    </row>
    <row r="919" spans="1:22" x14ac:dyDescent="0.25">
      <c r="A919">
        <v>918</v>
      </c>
      <c r="B919">
        <v>0</v>
      </c>
      <c r="C919">
        <v>1</v>
      </c>
      <c r="D919">
        <v>1</v>
      </c>
      <c r="E919">
        <v>0</v>
      </c>
      <c r="F919">
        <v>1</v>
      </c>
      <c r="G919" s="1">
        <v>40932.311712962961</v>
      </c>
      <c r="H919">
        <v>0</v>
      </c>
      <c r="I919">
        <v>0</v>
      </c>
      <c r="J919">
        <v>0</v>
      </c>
      <c r="K919" t="s">
        <v>21</v>
      </c>
      <c r="L919">
        <v>0</v>
      </c>
      <c r="M919">
        <v>0</v>
      </c>
      <c r="N919">
        <v>0</v>
      </c>
      <c r="O919">
        <v>0.33200000000000002</v>
      </c>
      <c r="P919">
        <v>9</v>
      </c>
      <c r="Q919">
        <v>0</v>
      </c>
      <c r="R919">
        <v>0</v>
      </c>
      <c r="S919">
        <v>0</v>
      </c>
      <c r="T919">
        <v>0</v>
      </c>
      <c r="U919">
        <v>0</v>
      </c>
      <c r="V919" t="s">
        <v>24</v>
      </c>
    </row>
    <row r="920" spans="1:22" x14ac:dyDescent="0.25">
      <c r="A920">
        <v>919</v>
      </c>
      <c r="B920">
        <v>0</v>
      </c>
      <c r="C920">
        <v>0</v>
      </c>
      <c r="D920">
        <v>1</v>
      </c>
      <c r="E920">
        <v>0</v>
      </c>
      <c r="F920">
        <v>0</v>
      </c>
      <c r="G920" s="1">
        <v>40932.318032407406</v>
      </c>
      <c r="H920">
        <v>0</v>
      </c>
      <c r="I920">
        <v>0</v>
      </c>
      <c r="J920">
        <v>0</v>
      </c>
      <c r="K920" t="s">
        <v>21</v>
      </c>
      <c r="L920">
        <v>0</v>
      </c>
      <c r="M920">
        <v>0</v>
      </c>
      <c r="N920">
        <v>0</v>
      </c>
      <c r="O920">
        <v>25.26</v>
      </c>
      <c r="P920">
        <v>632</v>
      </c>
      <c r="Q920">
        <v>1</v>
      </c>
      <c r="R920">
        <v>0</v>
      </c>
      <c r="S920">
        <v>0</v>
      </c>
      <c r="T920">
        <v>0</v>
      </c>
      <c r="U920">
        <v>1</v>
      </c>
      <c r="V920" t="s">
        <v>23</v>
      </c>
    </row>
    <row r="921" spans="1:22" x14ac:dyDescent="0.25">
      <c r="A921">
        <v>920</v>
      </c>
      <c r="B921">
        <v>0</v>
      </c>
      <c r="C921">
        <v>0</v>
      </c>
      <c r="D921">
        <v>1</v>
      </c>
      <c r="E921">
        <v>1</v>
      </c>
      <c r="F921">
        <v>1</v>
      </c>
      <c r="G921" s="1">
        <v>40932.324872685182</v>
      </c>
      <c r="H921">
        <v>0</v>
      </c>
      <c r="I921">
        <v>0</v>
      </c>
      <c r="J921">
        <v>0</v>
      </c>
      <c r="K921" t="s">
        <v>21</v>
      </c>
      <c r="L921">
        <v>0</v>
      </c>
      <c r="M921">
        <v>0</v>
      </c>
      <c r="N921">
        <v>0</v>
      </c>
      <c r="O921">
        <v>0.51800000000000002</v>
      </c>
      <c r="P921">
        <v>17</v>
      </c>
      <c r="Q921">
        <v>0</v>
      </c>
      <c r="R921">
        <v>1</v>
      </c>
      <c r="S921">
        <v>0</v>
      </c>
      <c r="T921">
        <v>0</v>
      </c>
      <c r="U921">
        <v>0</v>
      </c>
      <c r="V921" t="s">
        <v>23</v>
      </c>
    </row>
    <row r="922" spans="1:22" x14ac:dyDescent="0.25">
      <c r="A922">
        <v>921</v>
      </c>
      <c r="B922">
        <v>0</v>
      </c>
      <c r="C922">
        <v>0</v>
      </c>
      <c r="D922">
        <v>1</v>
      </c>
      <c r="E922">
        <v>0</v>
      </c>
      <c r="F922">
        <v>0</v>
      </c>
      <c r="G922" s="1">
        <v>40932.326504629629</v>
      </c>
      <c r="H922">
        <v>0</v>
      </c>
      <c r="I922">
        <v>0</v>
      </c>
      <c r="J922">
        <v>0</v>
      </c>
      <c r="K922" t="s">
        <v>21</v>
      </c>
      <c r="L922">
        <v>0</v>
      </c>
      <c r="M922">
        <v>0</v>
      </c>
      <c r="N922">
        <v>0</v>
      </c>
      <c r="O922">
        <v>7.3609999999999998</v>
      </c>
      <c r="P922">
        <v>125</v>
      </c>
      <c r="Q922">
        <v>1</v>
      </c>
      <c r="R922">
        <v>0</v>
      </c>
      <c r="S922">
        <v>0</v>
      </c>
      <c r="T922">
        <v>0</v>
      </c>
      <c r="U922">
        <v>2</v>
      </c>
      <c r="V922" t="s">
        <v>23</v>
      </c>
    </row>
    <row r="923" spans="1:22" x14ac:dyDescent="0.25">
      <c r="A923">
        <v>922</v>
      </c>
      <c r="B923">
        <v>0</v>
      </c>
      <c r="C923">
        <v>0</v>
      </c>
      <c r="D923">
        <v>1</v>
      </c>
      <c r="E923">
        <v>1</v>
      </c>
      <c r="F923">
        <v>1</v>
      </c>
      <c r="G923" s="1">
        <v>40932.327627314815</v>
      </c>
      <c r="H923">
        <v>0</v>
      </c>
      <c r="I923">
        <v>0</v>
      </c>
      <c r="J923">
        <v>0</v>
      </c>
      <c r="K923" t="s">
        <v>21</v>
      </c>
      <c r="L923">
        <v>0</v>
      </c>
      <c r="M923">
        <v>0</v>
      </c>
      <c r="N923">
        <v>0</v>
      </c>
      <c r="O923">
        <v>1.8879999999999999</v>
      </c>
      <c r="P923">
        <v>54</v>
      </c>
      <c r="Q923">
        <v>1</v>
      </c>
      <c r="R923">
        <v>1</v>
      </c>
      <c r="S923">
        <v>0</v>
      </c>
      <c r="T923">
        <v>0</v>
      </c>
      <c r="U923">
        <v>0</v>
      </c>
      <c r="V923" t="s">
        <v>23</v>
      </c>
    </row>
    <row r="924" spans="1:22" x14ac:dyDescent="0.25">
      <c r="A924">
        <v>923</v>
      </c>
      <c r="B924">
        <v>0</v>
      </c>
      <c r="C924">
        <v>0</v>
      </c>
      <c r="D924">
        <v>1</v>
      </c>
      <c r="E924">
        <v>1</v>
      </c>
      <c r="F924">
        <v>1</v>
      </c>
      <c r="G924" s="1">
        <v>40932.334490740737</v>
      </c>
      <c r="H924">
        <v>0</v>
      </c>
      <c r="I924">
        <v>0</v>
      </c>
      <c r="J924">
        <v>0</v>
      </c>
      <c r="K924" t="s">
        <v>21</v>
      </c>
      <c r="L924">
        <v>0</v>
      </c>
      <c r="M924">
        <v>0</v>
      </c>
      <c r="N924">
        <v>0</v>
      </c>
      <c r="O924">
        <v>3.3220000000000001</v>
      </c>
      <c r="P924">
        <v>96</v>
      </c>
      <c r="Q924">
        <v>1</v>
      </c>
      <c r="R924">
        <v>1</v>
      </c>
      <c r="S924">
        <v>0</v>
      </c>
      <c r="T924">
        <v>0</v>
      </c>
      <c r="U924">
        <v>2</v>
      </c>
      <c r="V924" t="s">
        <v>23</v>
      </c>
    </row>
    <row r="925" spans="1:22" x14ac:dyDescent="0.25">
      <c r="A925">
        <v>924</v>
      </c>
      <c r="B925">
        <v>0</v>
      </c>
      <c r="C925">
        <v>0</v>
      </c>
      <c r="D925">
        <v>1</v>
      </c>
      <c r="E925">
        <v>0</v>
      </c>
      <c r="F925">
        <v>0</v>
      </c>
      <c r="G925" s="1">
        <v>40932.336192129631</v>
      </c>
      <c r="H925">
        <v>0</v>
      </c>
      <c r="I925">
        <v>0</v>
      </c>
      <c r="J925">
        <v>22</v>
      </c>
      <c r="K925" t="s">
        <v>21</v>
      </c>
      <c r="L925">
        <v>1</v>
      </c>
      <c r="M925">
        <v>0</v>
      </c>
      <c r="N925">
        <v>0</v>
      </c>
      <c r="O925">
        <v>17.135000000000002</v>
      </c>
      <c r="P925">
        <v>376</v>
      </c>
      <c r="Q925">
        <v>1</v>
      </c>
      <c r="R925">
        <v>0</v>
      </c>
      <c r="S925">
        <v>0</v>
      </c>
      <c r="T925">
        <v>0</v>
      </c>
      <c r="U925">
        <v>10</v>
      </c>
      <c r="V925" t="s">
        <v>23</v>
      </c>
    </row>
    <row r="926" spans="1:22" x14ac:dyDescent="0.25">
      <c r="A926">
        <v>925</v>
      </c>
      <c r="B926">
        <v>1</v>
      </c>
      <c r="C926">
        <v>0</v>
      </c>
      <c r="D926">
        <v>1</v>
      </c>
      <c r="E926">
        <v>0</v>
      </c>
      <c r="F926">
        <v>0</v>
      </c>
      <c r="G926" s="1">
        <v>40932.344398148147</v>
      </c>
      <c r="H926">
        <v>0</v>
      </c>
      <c r="I926">
        <v>0</v>
      </c>
      <c r="J926">
        <v>3</v>
      </c>
      <c r="K926" t="s">
        <v>25</v>
      </c>
      <c r="L926">
        <v>0</v>
      </c>
      <c r="M926">
        <v>0</v>
      </c>
      <c r="N926">
        <v>0</v>
      </c>
      <c r="O926">
        <v>42.792999999999999</v>
      </c>
      <c r="P926">
        <v>712</v>
      </c>
      <c r="Q926">
        <v>1</v>
      </c>
      <c r="R926">
        <v>0</v>
      </c>
      <c r="S926">
        <v>0</v>
      </c>
      <c r="T926">
        <v>0</v>
      </c>
      <c r="U926">
        <v>2</v>
      </c>
      <c r="V926" t="s">
        <v>22</v>
      </c>
    </row>
    <row r="927" spans="1:22" x14ac:dyDescent="0.25">
      <c r="A927">
        <v>926</v>
      </c>
      <c r="B927">
        <v>0</v>
      </c>
      <c r="C927">
        <v>0</v>
      </c>
      <c r="D927">
        <v>1</v>
      </c>
      <c r="E927">
        <v>0</v>
      </c>
      <c r="F927">
        <v>0</v>
      </c>
      <c r="G927" s="1">
        <v>40932.367037037038</v>
      </c>
      <c r="H927">
        <v>0</v>
      </c>
      <c r="I927">
        <v>0</v>
      </c>
      <c r="J927">
        <v>0</v>
      </c>
      <c r="K927" t="s">
        <v>21</v>
      </c>
      <c r="L927">
        <v>0</v>
      </c>
      <c r="M927">
        <v>0</v>
      </c>
      <c r="N927">
        <v>0</v>
      </c>
      <c r="O927">
        <v>26.55</v>
      </c>
      <c r="P927">
        <v>656</v>
      </c>
      <c r="Q927">
        <v>1</v>
      </c>
      <c r="R927">
        <v>0</v>
      </c>
      <c r="S927">
        <v>0</v>
      </c>
      <c r="T927">
        <v>0</v>
      </c>
      <c r="U927">
        <v>2</v>
      </c>
      <c r="V927" t="s">
        <v>23</v>
      </c>
    </row>
    <row r="928" spans="1:22" x14ac:dyDescent="0.25">
      <c r="A928">
        <v>927</v>
      </c>
      <c r="B928">
        <v>0</v>
      </c>
      <c r="C928">
        <v>1</v>
      </c>
      <c r="D928">
        <v>1</v>
      </c>
      <c r="E928">
        <v>0</v>
      </c>
      <c r="F928">
        <v>0</v>
      </c>
      <c r="G928" s="1">
        <v>40932.384143518517</v>
      </c>
      <c r="H928">
        <v>0</v>
      </c>
      <c r="I928">
        <v>0</v>
      </c>
      <c r="J928">
        <v>0</v>
      </c>
      <c r="K928" t="s">
        <v>21</v>
      </c>
      <c r="L928">
        <v>0</v>
      </c>
      <c r="M928">
        <v>0</v>
      </c>
      <c r="N928">
        <v>0</v>
      </c>
      <c r="O928">
        <v>8.7870000000000008</v>
      </c>
      <c r="P928">
        <v>208</v>
      </c>
      <c r="Q928">
        <v>1</v>
      </c>
      <c r="R928">
        <v>0</v>
      </c>
      <c r="S928">
        <v>0</v>
      </c>
      <c r="T928">
        <v>0</v>
      </c>
      <c r="U928">
        <v>5</v>
      </c>
      <c r="V928" t="s">
        <v>22</v>
      </c>
    </row>
    <row r="929" spans="1:22" x14ac:dyDescent="0.25">
      <c r="A929">
        <v>928</v>
      </c>
      <c r="B929">
        <v>0</v>
      </c>
      <c r="C929">
        <v>0</v>
      </c>
      <c r="D929">
        <v>1</v>
      </c>
      <c r="E929">
        <v>0</v>
      </c>
      <c r="F929">
        <v>0</v>
      </c>
      <c r="G929" s="1">
        <v>40932.389074074075</v>
      </c>
      <c r="H929">
        <v>0</v>
      </c>
      <c r="I929">
        <v>0</v>
      </c>
      <c r="J929">
        <v>0</v>
      </c>
      <c r="K929" t="s">
        <v>21</v>
      </c>
      <c r="L929">
        <v>0</v>
      </c>
      <c r="M929">
        <v>0</v>
      </c>
      <c r="N929">
        <v>0</v>
      </c>
      <c r="O929">
        <v>1.19</v>
      </c>
      <c r="P929">
        <v>15</v>
      </c>
      <c r="Q929">
        <v>1</v>
      </c>
      <c r="R929">
        <v>0</v>
      </c>
      <c r="S929">
        <v>0</v>
      </c>
      <c r="T929">
        <v>0</v>
      </c>
      <c r="U929">
        <v>1</v>
      </c>
      <c r="V929" t="s">
        <v>23</v>
      </c>
    </row>
    <row r="930" spans="1:22" x14ac:dyDescent="0.25">
      <c r="A930">
        <v>929</v>
      </c>
      <c r="B930">
        <v>0</v>
      </c>
      <c r="C930">
        <v>0</v>
      </c>
      <c r="D930">
        <v>1</v>
      </c>
      <c r="E930">
        <v>1</v>
      </c>
      <c r="F930">
        <v>0</v>
      </c>
      <c r="G930" s="1">
        <v>40932.3903587963</v>
      </c>
      <c r="H930">
        <v>0</v>
      </c>
      <c r="I930">
        <v>0</v>
      </c>
      <c r="J930">
        <v>5</v>
      </c>
      <c r="K930" t="s">
        <v>21</v>
      </c>
      <c r="L930">
        <v>0</v>
      </c>
      <c r="M930">
        <v>0</v>
      </c>
      <c r="N930">
        <v>0</v>
      </c>
      <c r="O930">
        <v>0.63900000000000001</v>
      </c>
      <c r="P930">
        <v>36</v>
      </c>
      <c r="Q930">
        <v>0</v>
      </c>
      <c r="R930">
        <v>0</v>
      </c>
      <c r="S930">
        <v>0</v>
      </c>
      <c r="T930">
        <v>0</v>
      </c>
      <c r="U930">
        <v>0</v>
      </c>
      <c r="V930" t="s">
        <v>23</v>
      </c>
    </row>
    <row r="931" spans="1:22" x14ac:dyDescent="0.25">
      <c r="A931">
        <v>930</v>
      </c>
      <c r="B931">
        <v>0</v>
      </c>
      <c r="C931">
        <v>0</v>
      </c>
      <c r="D931">
        <v>1</v>
      </c>
      <c r="E931">
        <v>0</v>
      </c>
      <c r="F931">
        <v>0</v>
      </c>
      <c r="G931" s="1">
        <v>40932.401782407411</v>
      </c>
      <c r="H931">
        <v>0</v>
      </c>
      <c r="I931">
        <v>0</v>
      </c>
      <c r="J931">
        <v>0</v>
      </c>
      <c r="K931" t="s">
        <v>21</v>
      </c>
      <c r="L931">
        <v>0</v>
      </c>
      <c r="M931">
        <v>0</v>
      </c>
      <c r="N931">
        <v>0</v>
      </c>
      <c r="O931">
        <v>22.155999999999999</v>
      </c>
      <c r="P931">
        <v>398</v>
      </c>
      <c r="Q931">
        <v>1</v>
      </c>
      <c r="R931">
        <v>0</v>
      </c>
      <c r="S931">
        <v>0</v>
      </c>
      <c r="T931">
        <v>0</v>
      </c>
      <c r="U931">
        <v>28</v>
      </c>
      <c r="V931" t="s">
        <v>23</v>
      </c>
    </row>
    <row r="932" spans="1:22" x14ac:dyDescent="0.25">
      <c r="A932">
        <v>931</v>
      </c>
      <c r="B932">
        <v>0</v>
      </c>
      <c r="C932">
        <v>0</v>
      </c>
      <c r="D932">
        <v>1</v>
      </c>
      <c r="E932">
        <v>0</v>
      </c>
      <c r="F932">
        <v>0</v>
      </c>
      <c r="G932" s="1">
        <v>40932.404745370368</v>
      </c>
      <c r="H932">
        <v>0</v>
      </c>
      <c r="I932">
        <v>0</v>
      </c>
      <c r="J932">
        <v>0</v>
      </c>
      <c r="K932" t="s">
        <v>25</v>
      </c>
      <c r="L932">
        <v>0</v>
      </c>
      <c r="M932">
        <v>0</v>
      </c>
      <c r="N932">
        <v>0</v>
      </c>
      <c r="O932">
        <v>150.45500000000001</v>
      </c>
      <c r="P932">
        <v>2043</v>
      </c>
      <c r="Q932">
        <v>1</v>
      </c>
      <c r="R932">
        <v>0</v>
      </c>
      <c r="S932">
        <v>0</v>
      </c>
      <c r="T932">
        <v>0</v>
      </c>
      <c r="U932">
        <v>0</v>
      </c>
      <c r="V932" t="s">
        <v>23</v>
      </c>
    </row>
    <row r="933" spans="1:22" x14ac:dyDescent="0.25">
      <c r="A933">
        <v>932</v>
      </c>
      <c r="B933">
        <v>0</v>
      </c>
      <c r="C933">
        <v>0</v>
      </c>
      <c r="D933">
        <v>1</v>
      </c>
      <c r="E933">
        <v>0</v>
      </c>
      <c r="F933">
        <v>0</v>
      </c>
      <c r="G933" s="1">
        <v>40932.405509259261</v>
      </c>
      <c r="H933">
        <v>0</v>
      </c>
      <c r="I933">
        <v>0</v>
      </c>
      <c r="J933">
        <v>1</v>
      </c>
      <c r="K933" t="s">
        <v>21</v>
      </c>
      <c r="L933">
        <v>0</v>
      </c>
      <c r="M933">
        <v>0</v>
      </c>
      <c r="N933">
        <v>0</v>
      </c>
      <c r="O933">
        <v>1.341</v>
      </c>
      <c r="P933">
        <v>32</v>
      </c>
      <c r="Q933">
        <v>0</v>
      </c>
      <c r="R933">
        <v>0</v>
      </c>
      <c r="S933">
        <v>0</v>
      </c>
      <c r="T933">
        <v>0</v>
      </c>
      <c r="U933">
        <v>0</v>
      </c>
      <c r="V933" t="s">
        <v>23</v>
      </c>
    </row>
    <row r="934" spans="1:22" x14ac:dyDescent="0.25">
      <c r="A934">
        <v>933</v>
      </c>
      <c r="B934">
        <v>0</v>
      </c>
      <c r="C934">
        <v>0</v>
      </c>
      <c r="D934">
        <v>1</v>
      </c>
      <c r="E934">
        <v>0</v>
      </c>
      <c r="F934">
        <v>0</v>
      </c>
      <c r="G934" s="1">
        <v>40932.405543981484</v>
      </c>
      <c r="H934">
        <v>0</v>
      </c>
      <c r="I934">
        <v>0</v>
      </c>
      <c r="J934">
        <v>4</v>
      </c>
      <c r="K934" t="s">
        <v>21</v>
      </c>
      <c r="L934">
        <v>0</v>
      </c>
      <c r="M934">
        <v>0</v>
      </c>
      <c r="N934">
        <v>0</v>
      </c>
      <c r="O934">
        <v>4.5750000000000002</v>
      </c>
      <c r="P934">
        <v>87</v>
      </c>
      <c r="Q934">
        <v>0</v>
      </c>
      <c r="R934">
        <v>0</v>
      </c>
      <c r="S934">
        <v>0</v>
      </c>
      <c r="T934">
        <v>0</v>
      </c>
      <c r="U934">
        <v>1</v>
      </c>
      <c r="V934" t="s">
        <v>23</v>
      </c>
    </row>
    <row r="935" spans="1:22" x14ac:dyDescent="0.25">
      <c r="A935">
        <v>934</v>
      </c>
      <c r="B935">
        <v>0</v>
      </c>
      <c r="C935">
        <v>0</v>
      </c>
      <c r="D935">
        <v>1</v>
      </c>
      <c r="E935">
        <v>0</v>
      </c>
      <c r="F935">
        <v>0</v>
      </c>
      <c r="G935" s="1">
        <v>40932.405949074076</v>
      </c>
      <c r="H935">
        <v>0</v>
      </c>
      <c r="I935">
        <v>0</v>
      </c>
      <c r="J935">
        <v>0</v>
      </c>
      <c r="K935" t="s">
        <v>25</v>
      </c>
      <c r="L935">
        <v>0</v>
      </c>
      <c r="M935">
        <v>0</v>
      </c>
      <c r="N935">
        <v>0</v>
      </c>
      <c r="O935">
        <v>10.731</v>
      </c>
      <c r="P935">
        <v>226</v>
      </c>
      <c r="Q935">
        <v>1</v>
      </c>
      <c r="R935">
        <v>0</v>
      </c>
      <c r="S935">
        <v>0</v>
      </c>
      <c r="T935">
        <v>0</v>
      </c>
      <c r="U935">
        <v>0</v>
      </c>
      <c r="V935" t="s">
        <v>23</v>
      </c>
    </row>
    <row r="936" spans="1:22" x14ac:dyDescent="0.25">
      <c r="A936">
        <v>935</v>
      </c>
      <c r="B936">
        <v>0</v>
      </c>
      <c r="C936">
        <v>1</v>
      </c>
      <c r="D936">
        <v>1</v>
      </c>
      <c r="E936">
        <v>0</v>
      </c>
      <c r="F936">
        <v>0</v>
      </c>
      <c r="G936" s="1">
        <v>40932.423368055555</v>
      </c>
      <c r="H936">
        <v>0</v>
      </c>
      <c r="I936">
        <v>0</v>
      </c>
      <c r="J936">
        <v>2</v>
      </c>
      <c r="K936" t="s">
        <v>21</v>
      </c>
      <c r="L936">
        <v>0</v>
      </c>
      <c r="M936">
        <v>0</v>
      </c>
      <c r="N936">
        <v>0</v>
      </c>
      <c r="O936">
        <v>25.393999999999998</v>
      </c>
      <c r="P936">
        <v>328</v>
      </c>
      <c r="Q936">
        <v>0</v>
      </c>
      <c r="R936">
        <v>0</v>
      </c>
      <c r="S936">
        <v>0</v>
      </c>
      <c r="T936">
        <v>0</v>
      </c>
      <c r="U936">
        <v>0</v>
      </c>
      <c r="V936" t="s">
        <v>23</v>
      </c>
    </row>
    <row r="937" spans="1:22" x14ac:dyDescent="0.25">
      <c r="A937">
        <v>936</v>
      </c>
      <c r="B937">
        <v>0</v>
      </c>
      <c r="C937">
        <v>0</v>
      </c>
      <c r="D937">
        <v>1</v>
      </c>
      <c r="E937">
        <v>0</v>
      </c>
      <c r="F937">
        <v>0</v>
      </c>
      <c r="G937" s="1">
        <v>40932.436261574076</v>
      </c>
      <c r="H937">
        <v>0</v>
      </c>
      <c r="I937">
        <v>0</v>
      </c>
      <c r="J937">
        <v>0</v>
      </c>
      <c r="K937" t="s">
        <v>21</v>
      </c>
      <c r="L937">
        <v>0</v>
      </c>
      <c r="M937">
        <v>0</v>
      </c>
      <c r="N937">
        <v>0</v>
      </c>
      <c r="O937">
        <v>5.3579999999999997</v>
      </c>
      <c r="P937">
        <v>111</v>
      </c>
      <c r="Q937">
        <v>1</v>
      </c>
      <c r="R937">
        <v>0</v>
      </c>
      <c r="S937">
        <v>0</v>
      </c>
      <c r="T937">
        <v>0</v>
      </c>
      <c r="U937">
        <v>2</v>
      </c>
      <c r="V937" t="s">
        <v>23</v>
      </c>
    </row>
    <row r="938" spans="1:22" x14ac:dyDescent="0.25">
      <c r="A938">
        <v>937</v>
      </c>
      <c r="B938">
        <v>0</v>
      </c>
      <c r="C938">
        <v>0</v>
      </c>
      <c r="D938">
        <v>1</v>
      </c>
      <c r="E938">
        <v>0</v>
      </c>
      <c r="F938">
        <v>1</v>
      </c>
      <c r="G938" s="1">
        <v>40932.439317129632</v>
      </c>
      <c r="H938">
        <v>0</v>
      </c>
      <c r="I938">
        <v>0</v>
      </c>
      <c r="J938">
        <v>4</v>
      </c>
      <c r="K938" t="s">
        <v>21</v>
      </c>
      <c r="L938">
        <v>0</v>
      </c>
      <c r="M938">
        <v>0</v>
      </c>
      <c r="N938">
        <v>0</v>
      </c>
      <c r="O938">
        <v>4.8499999999999996</v>
      </c>
      <c r="P938">
        <v>96</v>
      </c>
      <c r="Q938">
        <v>1</v>
      </c>
      <c r="R938">
        <v>1</v>
      </c>
      <c r="S938">
        <v>0</v>
      </c>
      <c r="T938">
        <v>0</v>
      </c>
      <c r="U938">
        <v>2</v>
      </c>
      <c r="V938" t="s">
        <v>23</v>
      </c>
    </row>
    <row r="939" spans="1:22" x14ac:dyDescent="0.25">
      <c r="A939">
        <v>938</v>
      </c>
      <c r="B939">
        <v>0</v>
      </c>
      <c r="C939">
        <v>0</v>
      </c>
      <c r="D939">
        <v>1</v>
      </c>
      <c r="E939">
        <v>0</v>
      </c>
      <c r="F939">
        <v>0</v>
      </c>
      <c r="G939" s="1">
        <v>40932.470532407409</v>
      </c>
      <c r="H939">
        <v>0</v>
      </c>
      <c r="I939">
        <v>0</v>
      </c>
      <c r="J939">
        <v>4</v>
      </c>
      <c r="K939" t="s">
        <v>21</v>
      </c>
      <c r="L939">
        <v>1</v>
      </c>
      <c r="M939">
        <v>0</v>
      </c>
      <c r="N939">
        <v>0</v>
      </c>
      <c r="O939">
        <v>7.9080000000000004</v>
      </c>
      <c r="P939">
        <v>190</v>
      </c>
      <c r="Q939">
        <v>1</v>
      </c>
      <c r="R939">
        <v>0</v>
      </c>
      <c r="S939">
        <v>0</v>
      </c>
      <c r="T939">
        <v>0</v>
      </c>
      <c r="U939">
        <v>5</v>
      </c>
      <c r="V939" t="s">
        <v>23</v>
      </c>
    </row>
    <row r="940" spans="1:22" x14ac:dyDescent="0.25">
      <c r="A940">
        <v>939</v>
      </c>
      <c r="B940">
        <v>1</v>
      </c>
      <c r="C940">
        <v>0</v>
      </c>
      <c r="D940">
        <v>1</v>
      </c>
      <c r="E940">
        <v>0</v>
      </c>
      <c r="F940">
        <v>0</v>
      </c>
      <c r="G940" s="1">
        <v>40932.481932870367</v>
      </c>
      <c r="H940">
        <v>0</v>
      </c>
      <c r="I940">
        <v>0</v>
      </c>
      <c r="J940">
        <v>0</v>
      </c>
      <c r="K940" t="s">
        <v>21</v>
      </c>
      <c r="L940">
        <v>0</v>
      </c>
      <c r="M940">
        <v>0</v>
      </c>
      <c r="N940">
        <v>0</v>
      </c>
      <c r="O940">
        <v>0.35599999999999998</v>
      </c>
      <c r="P940">
        <v>5</v>
      </c>
      <c r="Q940">
        <v>1</v>
      </c>
      <c r="R940">
        <v>0</v>
      </c>
      <c r="S940">
        <v>0</v>
      </c>
      <c r="T940">
        <v>0</v>
      </c>
      <c r="U940">
        <v>0</v>
      </c>
      <c r="V940" t="s">
        <v>23</v>
      </c>
    </row>
    <row r="941" spans="1:22" x14ac:dyDescent="0.25">
      <c r="A941">
        <v>940</v>
      </c>
      <c r="B941">
        <v>0</v>
      </c>
      <c r="C941">
        <v>0</v>
      </c>
      <c r="D941">
        <v>1</v>
      </c>
      <c r="E941">
        <v>0</v>
      </c>
      <c r="F941">
        <v>1</v>
      </c>
      <c r="G941" s="1">
        <v>40932.5075</v>
      </c>
      <c r="H941">
        <v>0</v>
      </c>
      <c r="I941">
        <v>0</v>
      </c>
      <c r="J941">
        <v>4</v>
      </c>
      <c r="K941" t="s">
        <v>21</v>
      </c>
      <c r="L941">
        <v>0</v>
      </c>
      <c r="M941">
        <v>0</v>
      </c>
      <c r="N941">
        <v>0</v>
      </c>
      <c r="O941">
        <v>6.609</v>
      </c>
      <c r="P941">
        <v>101</v>
      </c>
      <c r="Q941">
        <v>1</v>
      </c>
      <c r="R941">
        <v>1</v>
      </c>
      <c r="S941">
        <v>0</v>
      </c>
      <c r="T941">
        <v>0</v>
      </c>
      <c r="U941">
        <v>6</v>
      </c>
      <c r="V941" t="s">
        <v>23</v>
      </c>
    </row>
    <row r="942" spans="1:22" x14ac:dyDescent="0.25">
      <c r="A942">
        <v>941</v>
      </c>
      <c r="B942">
        <v>0</v>
      </c>
      <c r="C942">
        <v>1</v>
      </c>
      <c r="D942">
        <v>1</v>
      </c>
      <c r="E942">
        <v>0</v>
      </c>
      <c r="F942">
        <v>0</v>
      </c>
      <c r="G942" s="1">
        <v>40932.507650462961</v>
      </c>
      <c r="H942">
        <v>0</v>
      </c>
      <c r="I942">
        <v>0</v>
      </c>
      <c r="J942">
        <v>0</v>
      </c>
      <c r="K942" t="s">
        <v>21</v>
      </c>
      <c r="L942">
        <v>0</v>
      </c>
      <c r="M942">
        <v>0</v>
      </c>
      <c r="N942">
        <v>0</v>
      </c>
      <c r="O942">
        <v>0.71799999999999997</v>
      </c>
      <c r="P942">
        <v>11</v>
      </c>
      <c r="Q942">
        <v>0</v>
      </c>
      <c r="R942">
        <v>0</v>
      </c>
      <c r="S942">
        <v>1</v>
      </c>
      <c r="T942">
        <v>0</v>
      </c>
      <c r="U942">
        <v>0</v>
      </c>
      <c r="V942" t="s">
        <v>24</v>
      </c>
    </row>
    <row r="943" spans="1:22" x14ac:dyDescent="0.25">
      <c r="A943">
        <v>942</v>
      </c>
      <c r="B943">
        <v>0</v>
      </c>
      <c r="C943">
        <v>0</v>
      </c>
      <c r="D943">
        <v>1</v>
      </c>
      <c r="E943">
        <v>0</v>
      </c>
      <c r="F943">
        <v>1</v>
      </c>
      <c r="G943" s="1">
        <v>40932.511840277781</v>
      </c>
      <c r="H943">
        <v>0</v>
      </c>
      <c r="I943">
        <v>0</v>
      </c>
      <c r="J943">
        <v>4</v>
      </c>
      <c r="K943" t="s">
        <v>21</v>
      </c>
      <c r="L943">
        <v>0</v>
      </c>
      <c r="M943">
        <v>0</v>
      </c>
      <c r="N943">
        <v>0</v>
      </c>
      <c r="O943">
        <v>7.8529999999999998</v>
      </c>
      <c r="P943">
        <v>129</v>
      </c>
      <c r="Q943">
        <v>1</v>
      </c>
      <c r="R943">
        <v>1</v>
      </c>
      <c r="S943">
        <v>0</v>
      </c>
      <c r="T943">
        <v>0</v>
      </c>
      <c r="U943">
        <v>6</v>
      </c>
      <c r="V943" t="s">
        <v>23</v>
      </c>
    </row>
    <row r="944" spans="1:22" x14ac:dyDescent="0.25">
      <c r="A944">
        <v>943</v>
      </c>
      <c r="B944">
        <v>0</v>
      </c>
      <c r="C944">
        <v>0</v>
      </c>
      <c r="D944">
        <v>1</v>
      </c>
      <c r="E944">
        <v>0</v>
      </c>
      <c r="F944">
        <v>0</v>
      </c>
      <c r="G944" s="1">
        <v>40932.518460648149</v>
      </c>
      <c r="H944">
        <v>0</v>
      </c>
      <c r="I944">
        <v>0</v>
      </c>
      <c r="J944">
        <v>0</v>
      </c>
      <c r="K944" t="s">
        <v>21</v>
      </c>
      <c r="L944">
        <v>0</v>
      </c>
      <c r="M944">
        <v>0</v>
      </c>
      <c r="N944">
        <v>0</v>
      </c>
      <c r="O944">
        <v>0.78600000000000003</v>
      </c>
      <c r="P944">
        <v>15</v>
      </c>
      <c r="Q944">
        <v>1</v>
      </c>
      <c r="R944">
        <v>0</v>
      </c>
      <c r="S944">
        <v>0</v>
      </c>
      <c r="T944">
        <v>0</v>
      </c>
      <c r="U944">
        <v>1</v>
      </c>
      <c r="V944" t="s">
        <v>23</v>
      </c>
    </row>
    <row r="945" spans="1:22" x14ac:dyDescent="0.25">
      <c r="A945">
        <v>944</v>
      </c>
      <c r="B945">
        <v>0</v>
      </c>
      <c r="C945">
        <v>0</v>
      </c>
      <c r="D945">
        <v>1</v>
      </c>
      <c r="E945">
        <v>0</v>
      </c>
      <c r="F945">
        <v>0</v>
      </c>
      <c r="G945" s="1">
        <v>40932.520300925928</v>
      </c>
      <c r="H945">
        <v>0</v>
      </c>
      <c r="I945">
        <v>0</v>
      </c>
      <c r="J945">
        <v>0</v>
      </c>
      <c r="K945" t="s">
        <v>21</v>
      </c>
      <c r="L945">
        <v>0</v>
      </c>
      <c r="M945">
        <v>0</v>
      </c>
      <c r="N945">
        <v>0</v>
      </c>
      <c r="O945">
        <v>33.115000000000002</v>
      </c>
      <c r="P945">
        <v>781</v>
      </c>
      <c r="Q945">
        <v>1</v>
      </c>
      <c r="R945">
        <v>0</v>
      </c>
      <c r="S945">
        <v>0</v>
      </c>
      <c r="T945">
        <v>0</v>
      </c>
      <c r="U945">
        <v>1</v>
      </c>
      <c r="V945" t="s">
        <v>23</v>
      </c>
    </row>
    <row r="946" spans="1:22" x14ac:dyDescent="0.25">
      <c r="A946">
        <v>945</v>
      </c>
      <c r="B946">
        <v>0</v>
      </c>
      <c r="C946">
        <v>0</v>
      </c>
      <c r="D946">
        <v>1</v>
      </c>
      <c r="E946">
        <v>0</v>
      </c>
      <c r="F946">
        <v>0</v>
      </c>
      <c r="G946" s="1">
        <v>40932.525682870371</v>
      </c>
      <c r="H946">
        <v>0</v>
      </c>
      <c r="I946">
        <v>0</v>
      </c>
      <c r="J946">
        <v>0</v>
      </c>
      <c r="K946" t="s">
        <v>21</v>
      </c>
      <c r="L946">
        <v>0</v>
      </c>
      <c r="M946">
        <v>0</v>
      </c>
      <c r="N946">
        <v>0</v>
      </c>
      <c r="O946">
        <v>30.363</v>
      </c>
      <c r="P946">
        <v>724</v>
      </c>
      <c r="Q946">
        <v>1</v>
      </c>
      <c r="R946">
        <v>0</v>
      </c>
      <c r="S946">
        <v>0</v>
      </c>
      <c r="T946">
        <v>0</v>
      </c>
      <c r="U946">
        <v>1</v>
      </c>
      <c r="V946" t="s">
        <v>23</v>
      </c>
    </row>
    <row r="947" spans="1:22" x14ac:dyDescent="0.25">
      <c r="A947">
        <v>946</v>
      </c>
      <c r="B947">
        <v>0</v>
      </c>
      <c r="C947">
        <v>0</v>
      </c>
      <c r="D947">
        <v>1</v>
      </c>
      <c r="E947">
        <v>0</v>
      </c>
      <c r="F947">
        <v>1</v>
      </c>
      <c r="G947" s="1">
        <v>40932.539293981485</v>
      </c>
      <c r="H947">
        <v>0</v>
      </c>
      <c r="I947">
        <v>0</v>
      </c>
      <c r="J947">
        <v>4</v>
      </c>
      <c r="K947" t="s">
        <v>21</v>
      </c>
      <c r="L947">
        <v>0</v>
      </c>
      <c r="M947">
        <v>0</v>
      </c>
      <c r="N947">
        <v>0</v>
      </c>
      <c r="O947">
        <v>9.6219999999999999</v>
      </c>
      <c r="P947">
        <v>256</v>
      </c>
      <c r="Q947">
        <v>1</v>
      </c>
      <c r="R947">
        <v>1</v>
      </c>
      <c r="S947">
        <v>0</v>
      </c>
      <c r="T947">
        <v>0</v>
      </c>
      <c r="U947">
        <v>8</v>
      </c>
      <c r="V947" t="s">
        <v>23</v>
      </c>
    </row>
    <row r="948" spans="1:22" x14ac:dyDescent="0.25">
      <c r="A948">
        <v>947</v>
      </c>
      <c r="B948">
        <v>0</v>
      </c>
      <c r="C948">
        <v>0</v>
      </c>
      <c r="D948">
        <v>1</v>
      </c>
      <c r="E948">
        <v>0</v>
      </c>
      <c r="F948">
        <v>1</v>
      </c>
      <c r="G948" s="1">
        <v>40932.540856481479</v>
      </c>
      <c r="H948">
        <v>0</v>
      </c>
      <c r="I948">
        <v>0</v>
      </c>
      <c r="J948">
        <v>0</v>
      </c>
      <c r="K948" t="s">
        <v>25</v>
      </c>
      <c r="L948">
        <v>0</v>
      </c>
      <c r="M948">
        <v>0</v>
      </c>
      <c r="N948">
        <v>0</v>
      </c>
      <c r="O948">
        <v>17.402000000000001</v>
      </c>
      <c r="P948">
        <v>233</v>
      </c>
      <c r="Q948">
        <v>0</v>
      </c>
      <c r="R948">
        <v>1</v>
      </c>
      <c r="S948">
        <v>0</v>
      </c>
      <c r="T948">
        <v>0</v>
      </c>
      <c r="U948">
        <v>1</v>
      </c>
      <c r="V948" t="s">
        <v>23</v>
      </c>
    </row>
    <row r="949" spans="1:22" x14ac:dyDescent="0.25">
      <c r="A949">
        <v>948</v>
      </c>
      <c r="B949">
        <v>0</v>
      </c>
      <c r="C949">
        <v>0</v>
      </c>
      <c r="D949">
        <v>1</v>
      </c>
      <c r="E949">
        <v>0</v>
      </c>
      <c r="F949">
        <v>1</v>
      </c>
      <c r="G949" s="1">
        <v>40932.605995370373</v>
      </c>
      <c r="H949">
        <v>0</v>
      </c>
      <c r="I949">
        <v>0</v>
      </c>
      <c r="J949">
        <v>0</v>
      </c>
      <c r="K949" t="s">
        <v>21</v>
      </c>
      <c r="L949">
        <v>0</v>
      </c>
      <c r="M949">
        <v>0</v>
      </c>
      <c r="N949">
        <v>0</v>
      </c>
      <c r="O949">
        <v>9.2910000000000004</v>
      </c>
      <c r="P949">
        <v>332</v>
      </c>
      <c r="Q949">
        <v>1</v>
      </c>
      <c r="R949">
        <v>1</v>
      </c>
      <c r="S949">
        <v>0</v>
      </c>
      <c r="T949">
        <v>0</v>
      </c>
      <c r="U949">
        <v>6</v>
      </c>
      <c r="V949" t="s">
        <v>23</v>
      </c>
    </row>
    <row r="950" spans="1:22" x14ac:dyDescent="0.25">
      <c r="A950">
        <v>949</v>
      </c>
      <c r="B950">
        <v>1</v>
      </c>
      <c r="C950">
        <v>0</v>
      </c>
      <c r="D950">
        <v>1</v>
      </c>
      <c r="E950">
        <v>0</v>
      </c>
      <c r="F950">
        <v>0</v>
      </c>
      <c r="G950" s="1">
        <v>40932.610185185185</v>
      </c>
      <c r="H950">
        <v>0</v>
      </c>
      <c r="I950">
        <v>0</v>
      </c>
      <c r="J950">
        <v>0</v>
      </c>
      <c r="K950" t="s">
        <v>21</v>
      </c>
      <c r="L950">
        <v>0</v>
      </c>
      <c r="M950">
        <v>0</v>
      </c>
      <c r="N950">
        <v>0</v>
      </c>
      <c r="O950">
        <v>1.123</v>
      </c>
      <c r="P950">
        <v>32</v>
      </c>
      <c r="Q950">
        <v>0</v>
      </c>
      <c r="R950">
        <v>0</v>
      </c>
      <c r="S950">
        <v>0</v>
      </c>
      <c r="T950">
        <v>0</v>
      </c>
      <c r="U950">
        <v>0</v>
      </c>
      <c r="V950" t="s">
        <v>22</v>
      </c>
    </row>
    <row r="951" spans="1:22" x14ac:dyDescent="0.25">
      <c r="A951">
        <v>950</v>
      </c>
      <c r="B951">
        <v>1</v>
      </c>
      <c r="C951">
        <v>0</v>
      </c>
      <c r="D951">
        <v>1</v>
      </c>
      <c r="E951">
        <v>0</v>
      </c>
      <c r="F951">
        <v>0</v>
      </c>
      <c r="G951" s="1">
        <v>40932.615046296298</v>
      </c>
      <c r="H951">
        <v>0</v>
      </c>
      <c r="I951">
        <v>0</v>
      </c>
      <c r="J951">
        <v>1</v>
      </c>
      <c r="K951" t="s">
        <v>21</v>
      </c>
      <c r="L951">
        <v>0</v>
      </c>
      <c r="M951">
        <v>0</v>
      </c>
      <c r="N951">
        <v>0</v>
      </c>
      <c r="O951">
        <v>0.55400000000000005</v>
      </c>
      <c r="P951">
        <v>12</v>
      </c>
      <c r="Q951">
        <v>0</v>
      </c>
      <c r="R951">
        <v>0</v>
      </c>
      <c r="S951">
        <v>0</v>
      </c>
      <c r="T951">
        <v>0</v>
      </c>
      <c r="U951">
        <v>0</v>
      </c>
      <c r="V951" t="s">
        <v>23</v>
      </c>
    </row>
    <row r="952" spans="1:22" x14ac:dyDescent="0.25">
      <c r="A952">
        <v>951</v>
      </c>
      <c r="B952">
        <v>0</v>
      </c>
      <c r="C952">
        <v>0</v>
      </c>
      <c r="D952">
        <v>1</v>
      </c>
      <c r="E952">
        <v>0</v>
      </c>
      <c r="F952">
        <v>0</v>
      </c>
      <c r="G952" s="1">
        <v>40932.656157407408</v>
      </c>
      <c r="H952">
        <v>0</v>
      </c>
      <c r="I952">
        <v>0</v>
      </c>
      <c r="J952">
        <v>0</v>
      </c>
      <c r="K952" t="s">
        <v>21</v>
      </c>
      <c r="L952">
        <v>0</v>
      </c>
      <c r="M952">
        <v>0</v>
      </c>
      <c r="N952">
        <v>0</v>
      </c>
      <c r="O952">
        <v>0.68400000000000005</v>
      </c>
      <c r="P952">
        <v>17</v>
      </c>
      <c r="Q952">
        <v>1</v>
      </c>
      <c r="R952">
        <v>0</v>
      </c>
      <c r="S952">
        <v>0</v>
      </c>
      <c r="T952">
        <v>0</v>
      </c>
      <c r="U952">
        <v>1</v>
      </c>
      <c r="V952" t="s">
        <v>23</v>
      </c>
    </row>
    <row r="953" spans="1:22" x14ac:dyDescent="0.25">
      <c r="A953">
        <v>952</v>
      </c>
      <c r="B953">
        <v>0</v>
      </c>
      <c r="C953">
        <v>0</v>
      </c>
      <c r="D953">
        <v>1</v>
      </c>
      <c r="E953">
        <v>0</v>
      </c>
      <c r="F953">
        <v>0</v>
      </c>
      <c r="G953" s="1">
        <v>40932.690057870372</v>
      </c>
      <c r="H953">
        <v>0</v>
      </c>
      <c r="I953">
        <v>0</v>
      </c>
      <c r="J953">
        <v>24</v>
      </c>
      <c r="K953" t="s">
        <v>21</v>
      </c>
      <c r="L953">
        <v>0</v>
      </c>
      <c r="M953">
        <v>0</v>
      </c>
      <c r="N953">
        <v>0</v>
      </c>
      <c r="O953">
        <v>18.457000000000001</v>
      </c>
      <c r="P953">
        <v>238</v>
      </c>
      <c r="Q953">
        <v>1</v>
      </c>
      <c r="R953">
        <v>0</v>
      </c>
      <c r="S953">
        <v>1</v>
      </c>
      <c r="T953">
        <v>0</v>
      </c>
      <c r="U953">
        <v>6</v>
      </c>
      <c r="V953" t="s">
        <v>23</v>
      </c>
    </row>
    <row r="954" spans="1:22" x14ac:dyDescent="0.25">
      <c r="A954">
        <v>953</v>
      </c>
      <c r="B954">
        <v>0</v>
      </c>
      <c r="C954">
        <v>0</v>
      </c>
      <c r="D954">
        <v>1</v>
      </c>
      <c r="E954">
        <v>0</v>
      </c>
      <c r="F954">
        <v>0</v>
      </c>
      <c r="G954" s="1">
        <v>40932.707708333335</v>
      </c>
      <c r="H954">
        <v>0</v>
      </c>
      <c r="I954">
        <v>0</v>
      </c>
      <c r="J954">
        <v>0</v>
      </c>
      <c r="K954" t="s">
        <v>21</v>
      </c>
      <c r="L954">
        <v>0</v>
      </c>
      <c r="M954">
        <v>0</v>
      </c>
      <c r="N954">
        <v>0</v>
      </c>
      <c r="O954">
        <v>24.158999999999999</v>
      </c>
      <c r="P954">
        <v>613</v>
      </c>
      <c r="Q954">
        <v>1</v>
      </c>
      <c r="R954">
        <v>0</v>
      </c>
      <c r="S954">
        <v>0</v>
      </c>
      <c r="T954">
        <v>0</v>
      </c>
      <c r="U954">
        <v>2</v>
      </c>
      <c r="V954" t="s">
        <v>23</v>
      </c>
    </row>
    <row r="955" spans="1:22" x14ac:dyDescent="0.25">
      <c r="A955">
        <v>954</v>
      </c>
      <c r="B955">
        <v>0</v>
      </c>
      <c r="C955">
        <v>0</v>
      </c>
      <c r="D955">
        <v>1</v>
      </c>
      <c r="E955">
        <v>0</v>
      </c>
      <c r="F955">
        <v>0</v>
      </c>
      <c r="G955" s="1">
        <v>40932.732986111114</v>
      </c>
      <c r="H955">
        <v>0</v>
      </c>
      <c r="I955">
        <v>1</v>
      </c>
      <c r="J955">
        <v>0</v>
      </c>
      <c r="K955" t="s">
        <v>21</v>
      </c>
      <c r="L955">
        <v>0</v>
      </c>
      <c r="M955">
        <v>0</v>
      </c>
      <c r="N955">
        <v>0</v>
      </c>
      <c r="O955">
        <v>14.765000000000001</v>
      </c>
      <c r="P955">
        <v>179</v>
      </c>
      <c r="Q955">
        <v>1</v>
      </c>
      <c r="R955">
        <v>0</v>
      </c>
      <c r="S955">
        <v>0</v>
      </c>
      <c r="T955">
        <v>0</v>
      </c>
      <c r="U955">
        <v>2</v>
      </c>
      <c r="V955" t="s">
        <v>22</v>
      </c>
    </row>
    <row r="956" spans="1:22" x14ac:dyDescent="0.25">
      <c r="A956">
        <v>955</v>
      </c>
      <c r="B956">
        <v>0</v>
      </c>
      <c r="C956">
        <v>0</v>
      </c>
      <c r="D956">
        <v>1</v>
      </c>
      <c r="E956">
        <v>0</v>
      </c>
      <c r="F956">
        <v>0</v>
      </c>
      <c r="G956" s="1">
        <v>40932.787233796298</v>
      </c>
      <c r="H956">
        <v>0</v>
      </c>
      <c r="I956">
        <v>0</v>
      </c>
      <c r="J956">
        <v>1</v>
      </c>
      <c r="K956" t="s">
        <v>21</v>
      </c>
      <c r="L956">
        <v>0</v>
      </c>
      <c r="M956">
        <v>0</v>
      </c>
      <c r="N956">
        <v>0</v>
      </c>
      <c r="O956">
        <v>2.0129999999999999</v>
      </c>
      <c r="P956">
        <v>35</v>
      </c>
      <c r="Q956">
        <v>1</v>
      </c>
      <c r="R956">
        <v>0</v>
      </c>
      <c r="S956">
        <v>0</v>
      </c>
      <c r="T956">
        <v>0</v>
      </c>
      <c r="U956">
        <v>1</v>
      </c>
      <c r="V956" t="s">
        <v>23</v>
      </c>
    </row>
    <row r="957" spans="1:22" x14ac:dyDescent="0.25">
      <c r="A957">
        <v>956</v>
      </c>
      <c r="B957">
        <v>0</v>
      </c>
      <c r="C957">
        <v>0</v>
      </c>
      <c r="D957">
        <v>1</v>
      </c>
      <c r="E957">
        <v>0</v>
      </c>
      <c r="F957">
        <v>0</v>
      </c>
      <c r="G957" s="1">
        <v>40932.846562500003</v>
      </c>
      <c r="H957">
        <v>0</v>
      </c>
      <c r="I957">
        <v>0</v>
      </c>
      <c r="J957">
        <v>0</v>
      </c>
      <c r="K957" t="s">
        <v>21</v>
      </c>
      <c r="L957">
        <v>0</v>
      </c>
      <c r="M957">
        <v>0</v>
      </c>
      <c r="N957">
        <v>0</v>
      </c>
      <c r="O957">
        <v>1.5249999999999999</v>
      </c>
      <c r="P957">
        <v>43</v>
      </c>
      <c r="Q957">
        <v>0</v>
      </c>
      <c r="R957">
        <v>0</v>
      </c>
      <c r="S957">
        <v>0</v>
      </c>
      <c r="T957">
        <v>0</v>
      </c>
      <c r="U957">
        <v>3</v>
      </c>
      <c r="V957" t="s">
        <v>23</v>
      </c>
    </row>
    <row r="958" spans="1:22" x14ac:dyDescent="0.25">
      <c r="A958">
        <v>957</v>
      </c>
      <c r="B958">
        <v>1</v>
      </c>
      <c r="C958">
        <v>0</v>
      </c>
      <c r="D958">
        <v>1</v>
      </c>
      <c r="E958">
        <v>0</v>
      </c>
      <c r="F958">
        <v>0</v>
      </c>
      <c r="G958" s="1">
        <v>40932.987997685188</v>
      </c>
      <c r="H958">
        <v>0</v>
      </c>
      <c r="I958">
        <v>0</v>
      </c>
      <c r="J958">
        <v>3</v>
      </c>
      <c r="K958" t="s">
        <v>21</v>
      </c>
      <c r="L958">
        <v>0</v>
      </c>
      <c r="M958">
        <v>0</v>
      </c>
      <c r="N958">
        <v>0</v>
      </c>
      <c r="O958">
        <v>5.3280000000000003</v>
      </c>
      <c r="P958">
        <v>93</v>
      </c>
      <c r="Q958">
        <v>1</v>
      </c>
      <c r="R958">
        <v>1</v>
      </c>
      <c r="S958">
        <v>0</v>
      </c>
      <c r="T958">
        <v>1</v>
      </c>
      <c r="U958">
        <v>1</v>
      </c>
      <c r="V958" t="s">
        <v>23</v>
      </c>
    </row>
    <row r="959" spans="1:22" x14ac:dyDescent="0.25">
      <c r="A959">
        <v>958</v>
      </c>
      <c r="B959">
        <v>0</v>
      </c>
      <c r="C959">
        <v>0</v>
      </c>
      <c r="D959">
        <v>1</v>
      </c>
      <c r="E959">
        <v>1</v>
      </c>
      <c r="F959">
        <v>0</v>
      </c>
      <c r="G959" s="1">
        <v>40933.092430555553</v>
      </c>
      <c r="H959">
        <v>0</v>
      </c>
      <c r="I959">
        <v>0</v>
      </c>
      <c r="J959">
        <v>0</v>
      </c>
      <c r="K959" t="s">
        <v>21</v>
      </c>
      <c r="L959">
        <v>0</v>
      </c>
      <c r="M959">
        <v>0</v>
      </c>
      <c r="N959">
        <v>0</v>
      </c>
      <c r="O959">
        <v>7.577</v>
      </c>
      <c r="P959">
        <v>103</v>
      </c>
      <c r="Q959">
        <v>0</v>
      </c>
      <c r="R959">
        <v>0</v>
      </c>
      <c r="S959">
        <v>1</v>
      </c>
      <c r="T959">
        <v>0</v>
      </c>
      <c r="U959">
        <v>0</v>
      </c>
      <c r="V959" t="s">
        <v>23</v>
      </c>
    </row>
    <row r="960" spans="1:22" x14ac:dyDescent="0.25">
      <c r="A960">
        <v>959</v>
      </c>
      <c r="B960">
        <v>0</v>
      </c>
      <c r="C960">
        <v>0</v>
      </c>
      <c r="D960">
        <v>1</v>
      </c>
      <c r="E960">
        <v>0</v>
      </c>
      <c r="F960">
        <v>0</v>
      </c>
      <c r="G960" s="1">
        <v>40933.092430555553</v>
      </c>
      <c r="H960">
        <v>0</v>
      </c>
      <c r="I960">
        <v>0</v>
      </c>
      <c r="J960">
        <v>4</v>
      </c>
      <c r="K960" t="s">
        <v>21</v>
      </c>
      <c r="L960">
        <v>0</v>
      </c>
      <c r="M960">
        <v>0</v>
      </c>
      <c r="N960">
        <v>0</v>
      </c>
      <c r="O960">
        <v>0.96899999999999997</v>
      </c>
      <c r="P960">
        <v>14</v>
      </c>
      <c r="Q960">
        <v>1</v>
      </c>
      <c r="R960">
        <v>0</v>
      </c>
      <c r="S960">
        <v>0</v>
      </c>
      <c r="T960">
        <v>0</v>
      </c>
      <c r="U960">
        <v>0</v>
      </c>
      <c r="V960" t="s">
        <v>23</v>
      </c>
    </row>
    <row r="961" spans="1:22" x14ac:dyDescent="0.25">
      <c r="A961">
        <v>960</v>
      </c>
      <c r="B961">
        <v>0</v>
      </c>
      <c r="C961">
        <v>0</v>
      </c>
      <c r="D961">
        <v>1</v>
      </c>
      <c r="E961">
        <v>0</v>
      </c>
      <c r="F961">
        <v>0</v>
      </c>
      <c r="G961" s="1">
        <v>40933.221087962964</v>
      </c>
      <c r="H961">
        <v>0</v>
      </c>
      <c r="I961">
        <v>0</v>
      </c>
      <c r="J961">
        <v>0</v>
      </c>
      <c r="K961" t="s">
        <v>21</v>
      </c>
      <c r="L961">
        <v>0</v>
      </c>
      <c r="M961">
        <v>0</v>
      </c>
      <c r="N961">
        <v>0</v>
      </c>
      <c r="O961">
        <v>5.9029999999999996</v>
      </c>
      <c r="P961">
        <v>104</v>
      </c>
      <c r="Q961">
        <v>1</v>
      </c>
      <c r="R961">
        <v>0</v>
      </c>
      <c r="S961">
        <v>0</v>
      </c>
      <c r="T961">
        <v>0</v>
      </c>
      <c r="U961">
        <v>1</v>
      </c>
      <c r="V961" t="s">
        <v>23</v>
      </c>
    </row>
    <row r="962" spans="1:22" x14ac:dyDescent="0.25">
      <c r="A962">
        <v>961</v>
      </c>
      <c r="B962">
        <v>0</v>
      </c>
      <c r="C962">
        <v>0</v>
      </c>
      <c r="D962">
        <v>1</v>
      </c>
      <c r="E962">
        <v>2</v>
      </c>
      <c r="F962">
        <v>1</v>
      </c>
      <c r="G962" s="1">
        <v>40933.23841435185</v>
      </c>
      <c r="H962">
        <v>0</v>
      </c>
      <c r="I962">
        <v>0</v>
      </c>
      <c r="J962">
        <v>10</v>
      </c>
      <c r="K962" t="s">
        <v>21</v>
      </c>
      <c r="L962">
        <v>0</v>
      </c>
      <c r="M962">
        <v>0</v>
      </c>
      <c r="N962">
        <v>0</v>
      </c>
      <c r="O962">
        <v>17.12</v>
      </c>
      <c r="P962">
        <v>383</v>
      </c>
      <c r="Q962">
        <v>1</v>
      </c>
      <c r="R962">
        <v>1</v>
      </c>
      <c r="S962">
        <v>0</v>
      </c>
      <c r="T962">
        <v>0</v>
      </c>
      <c r="U962">
        <v>10</v>
      </c>
      <c r="V962" t="s">
        <v>23</v>
      </c>
    </row>
    <row r="963" spans="1:22" x14ac:dyDescent="0.25">
      <c r="A963">
        <v>962</v>
      </c>
      <c r="B963">
        <v>0</v>
      </c>
      <c r="C963">
        <v>0</v>
      </c>
      <c r="D963">
        <v>1</v>
      </c>
      <c r="E963">
        <v>2</v>
      </c>
      <c r="F963">
        <v>1</v>
      </c>
      <c r="G963" s="1">
        <v>40933.251331018517</v>
      </c>
      <c r="H963">
        <v>0</v>
      </c>
      <c r="I963">
        <v>0</v>
      </c>
      <c r="J963">
        <v>1</v>
      </c>
      <c r="K963" t="s">
        <v>21</v>
      </c>
      <c r="L963">
        <v>0</v>
      </c>
      <c r="M963">
        <v>0</v>
      </c>
      <c r="N963">
        <v>0</v>
      </c>
      <c r="O963">
        <v>3.22</v>
      </c>
      <c r="P963">
        <v>66</v>
      </c>
      <c r="Q963">
        <v>0</v>
      </c>
      <c r="R963">
        <v>1</v>
      </c>
      <c r="S963">
        <v>0</v>
      </c>
      <c r="T963">
        <v>0</v>
      </c>
      <c r="U963">
        <v>1</v>
      </c>
      <c r="V963" t="s">
        <v>23</v>
      </c>
    </row>
    <row r="964" spans="1:22" x14ac:dyDescent="0.25">
      <c r="A964">
        <v>963</v>
      </c>
      <c r="B964">
        <v>1</v>
      </c>
      <c r="C964">
        <v>0</v>
      </c>
      <c r="D964">
        <v>1</v>
      </c>
      <c r="E964">
        <v>0</v>
      </c>
      <c r="F964">
        <v>0</v>
      </c>
      <c r="G964" s="1">
        <v>40933.267650462964</v>
      </c>
      <c r="H964">
        <v>0</v>
      </c>
      <c r="I964">
        <v>0</v>
      </c>
      <c r="J964">
        <v>4</v>
      </c>
      <c r="K964" t="s">
        <v>21</v>
      </c>
      <c r="L964">
        <v>0</v>
      </c>
      <c r="M964">
        <v>0</v>
      </c>
      <c r="N964">
        <v>0</v>
      </c>
      <c r="O964">
        <v>10.002000000000001</v>
      </c>
      <c r="P964">
        <v>298</v>
      </c>
      <c r="Q964">
        <v>1</v>
      </c>
      <c r="R964">
        <v>0</v>
      </c>
      <c r="S964">
        <v>0</v>
      </c>
      <c r="T964">
        <v>0</v>
      </c>
      <c r="U964">
        <v>1</v>
      </c>
      <c r="V964" t="s">
        <v>24</v>
      </c>
    </row>
    <row r="965" spans="1:22" x14ac:dyDescent="0.25">
      <c r="A965">
        <v>964</v>
      </c>
      <c r="B965">
        <v>0</v>
      </c>
      <c r="C965">
        <v>0</v>
      </c>
      <c r="D965">
        <v>1</v>
      </c>
      <c r="E965">
        <v>0</v>
      </c>
      <c r="F965">
        <v>0</v>
      </c>
      <c r="G965" s="1">
        <v>40933.271817129629</v>
      </c>
      <c r="H965">
        <v>0</v>
      </c>
      <c r="I965">
        <v>1</v>
      </c>
      <c r="J965">
        <v>0</v>
      </c>
      <c r="K965" t="s">
        <v>21</v>
      </c>
      <c r="L965">
        <v>0</v>
      </c>
      <c r="M965">
        <v>0</v>
      </c>
      <c r="N965">
        <v>0</v>
      </c>
      <c r="O965">
        <v>3.867</v>
      </c>
      <c r="P965">
        <v>87</v>
      </c>
      <c r="Q965">
        <v>0</v>
      </c>
      <c r="R965">
        <v>0</v>
      </c>
      <c r="S965">
        <v>0</v>
      </c>
      <c r="T965">
        <v>0</v>
      </c>
      <c r="U965">
        <v>0</v>
      </c>
      <c r="V965" t="s">
        <v>23</v>
      </c>
    </row>
    <row r="966" spans="1:22" x14ac:dyDescent="0.25">
      <c r="A966">
        <v>965</v>
      </c>
      <c r="B966">
        <v>0</v>
      </c>
      <c r="C966">
        <v>1</v>
      </c>
      <c r="D966">
        <v>1</v>
      </c>
      <c r="E966">
        <v>0</v>
      </c>
      <c r="F966">
        <v>0</v>
      </c>
      <c r="G966" s="1">
        <v>40933.279293981483</v>
      </c>
      <c r="H966">
        <v>0</v>
      </c>
      <c r="I966">
        <v>1</v>
      </c>
      <c r="J966">
        <v>0</v>
      </c>
      <c r="K966" t="s">
        <v>21</v>
      </c>
      <c r="L966">
        <v>0</v>
      </c>
      <c r="M966">
        <v>0</v>
      </c>
      <c r="N966">
        <v>0</v>
      </c>
      <c r="O966">
        <v>0.187</v>
      </c>
      <c r="P966">
        <v>8</v>
      </c>
      <c r="Q966">
        <v>0</v>
      </c>
      <c r="R966">
        <v>0</v>
      </c>
      <c r="S966">
        <v>0</v>
      </c>
      <c r="T966">
        <v>0</v>
      </c>
      <c r="U966">
        <v>0</v>
      </c>
      <c r="V966" t="s">
        <v>24</v>
      </c>
    </row>
    <row r="967" spans="1:22" x14ac:dyDescent="0.25">
      <c r="A967">
        <v>966</v>
      </c>
      <c r="B967">
        <v>0</v>
      </c>
      <c r="C967">
        <v>0</v>
      </c>
      <c r="D967">
        <v>1</v>
      </c>
      <c r="E967">
        <v>0</v>
      </c>
      <c r="F967">
        <v>0</v>
      </c>
      <c r="G967" s="1">
        <v>40933.284490740742</v>
      </c>
      <c r="H967">
        <v>0</v>
      </c>
      <c r="I967">
        <v>0</v>
      </c>
      <c r="J967">
        <v>0</v>
      </c>
      <c r="K967" t="s">
        <v>21</v>
      </c>
      <c r="L967">
        <v>0</v>
      </c>
      <c r="M967">
        <v>0</v>
      </c>
      <c r="N967">
        <v>0</v>
      </c>
      <c r="O967">
        <v>4.6399999999999997</v>
      </c>
      <c r="P967">
        <v>84</v>
      </c>
      <c r="Q967">
        <v>1</v>
      </c>
      <c r="R967">
        <v>0</v>
      </c>
      <c r="S967">
        <v>0</v>
      </c>
      <c r="T967">
        <v>0</v>
      </c>
      <c r="U967">
        <v>3</v>
      </c>
      <c r="V967" t="s">
        <v>23</v>
      </c>
    </row>
    <row r="968" spans="1:22" x14ac:dyDescent="0.25">
      <c r="A968">
        <v>967</v>
      </c>
      <c r="B968">
        <v>0</v>
      </c>
      <c r="C968">
        <v>1</v>
      </c>
      <c r="D968">
        <v>1</v>
      </c>
      <c r="E968">
        <v>1</v>
      </c>
      <c r="F968">
        <v>0</v>
      </c>
      <c r="G968" s="1">
        <v>40933.298182870371</v>
      </c>
      <c r="H968">
        <v>0</v>
      </c>
      <c r="I968">
        <v>0</v>
      </c>
      <c r="J968">
        <v>0</v>
      </c>
      <c r="K968" t="s">
        <v>21</v>
      </c>
      <c r="L968">
        <v>0</v>
      </c>
      <c r="M968">
        <v>0</v>
      </c>
      <c r="N968">
        <v>0</v>
      </c>
      <c r="O968">
        <v>2.1070000000000002</v>
      </c>
      <c r="P968">
        <v>57</v>
      </c>
      <c r="Q968">
        <v>1</v>
      </c>
      <c r="R968">
        <v>1</v>
      </c>
      <c r="S968">
        <v>0</v>
      </c>
      <c r="T968">
        <v>0</v>
      </c>
      <c r="U968">
        <v>2</v>
      </c>
      <c r="V968" t="s">
        <v>23</v>
      </c>
    </row>
    <row r="969" spans="1:22" x14ac:dyDescent="0.25">
      <c r="A969">
        <v>968</v>
      </c>
      <c r="B969">
        <v>1</v>
      </c>
      <c r="C969">
        <v>0</v>
      </c>
      <c r="D969">
        <v>1</v>
      </c>
      <c r="E969">
        <v>0</v>
      </c>
      <c r="F969">
        <v>0</v>
      </c>
      <c r="G969" s="1">
        <v>40933.305011574077</v>
      </c>
      <c r="H969">
        <v>0</v>
      </c>
      <c r="I969">
        <v>0</v>
      </c>
      <c r="J969">
        <v>19</v>
      </c>
      <c r="K969" t="s">
        <v>21</v>
      </c>
      <c r="L969">
        <v>0</v>
      </c>
      <c r="M969">
        <v>0</v>
      </c>
      <c r="N969">
        <v>0</v>
      </c>
      <c r="O969">
        <v>62.494</v>
      </c>
      <c r="P969">
        <v>1190</v>
      </c>
      <c r="Q969">
        <v>1</v>
      </c>
      <c r="R969">
        <v>0</v>
      </c>
      <c r="S969">
        <v>0</v>
      </c>
      <c r="T969">
        <v>0</v>
      </c>
      <c r="U969">
        <v>12</v>
      </c>
      <c r="V969" t="s">
        <v>22</v>
      </c>
    </row>
    <row r="970" spans="1:22" x14ac:dyDescent="0.25">
      <c r="A970">
        <v>969</v>
      </c>
      <c r="B970">
        <v>1</v>
      </c>
      <c r="C970">
        <v>0</v>
      </c>
      <c r="D970">
        <v>1</v>
      </c>
      <c r="E970">
        <v>0</v>
      </c>
      <c r="F970">
        <v>0</v>
      </c>
      <c r="G970" s="1">
        <v>40933.305011574077</v>
      </c>
      <c r="H970">
        <v>0</v>
      </c>
      <c r="I970">
        <v>0</v>
      </c>
      <c r="J970">
        <v>0</v>
      </c>
      <c r="K970" t="s">
        <v>21</v>
      </c>
      <c r="L970">
        <v>0</v>
      </c>
      <c r="M970">
        <v>0</v>
      </c>
      <c r="N970">
        <v>0</v>
      </c>
      <c r="O970">
        <v>2.3769999999999998</v>
      </c>
      <c r="P970">
        <v>44</v>
      </c>
      <c r="Q970">
        <v>1</v>
      </c>
      <c r="R970">
        <v>0</v>
      </c>
      <c r="S970">
        <v>0</v>
      </c>
      <c r="T970">
        <v>0</v>
      </c>
      <c r="U970">
        <v>1</v>
      </c>
      <c r="V970" t="s">
        <v>24</v>
      </c>
    </row>
    <row r="971" spans="1:22" x14ac:dyDescent="0.25">
      <c r="A971">
        <v>970</v>
      </c>
      <c r="B971">
        <v>0</v>
      </c>
      <c r="C971">
        <v>1</v>
      </c>
      <c r="D971">
        <v>1</v>
      </c>
      <c r="E971">
        <v>0</v>
      </c>
      <c r="F971">
        <v>0</v>
      </c>
      <c r="G971" s="1">
        <v>40933.318576388891</v>
      </c>
      <c r="H971">
        <v>0</v>
      </c>
      <c r="I971">
        <v>0</v>
      </c>
      <c r="J971">
        <v>0</v>
      </c>
      <c r="K971" t="s">
        <v>21</v>
      </c>
      <c r="L971">
        <v>0</v>
      </c>
      <c r="M971">
        <v>0</v>
      </c>
      <c r="N971">
        <v>0</v>
      </c>
      <c r="O971">
        <v>11.438000000000001</v>
      </c>
      <c r="P971">
        <v>170</v>
      </c>
      <c r="Q971">
        <v>0</v>
      </c>
      <c r="R971">
        <v>0</v>
      </c>
      <c r="S971">
        <v>0</v>
      </c>
      <c r="T971">
        <v>0</v>
      </c>
      <c r="U971">
        <v>0</v>
      </c>
      <c r="V971" t="s">
        <v>23</v>
      </c>
    </row>
    <row r="972" spans="1:22" x14ac:dyDescent="0.25">
      <c r="A972">
        <v>971</v>
      </c>
      <c r="B972">
        <v>0</v>
      </c>
      <c r="C972">
        <v>0</v>
      </c>
      <c r="D972">
        <v>1</v>
      </c>
      <c r="E972">
        <v>0</v>
      </c>
      <c r="F972">
        <v>0</v>
      </c>
      <c r="G972" s="1">
        <v>40933.322777777779</v>
      </c>
      <c r="H972">
        <v>0</v>
      </c>
      <c r="I972">
        <v>0</v>
      </c>
      <c r="J972">
        <v>0</v>
      </c>
      <c r="K972" t="s">
        <v>21</v>
      </c>
      <c r="L972">
        <v>0</v>
      </c>
      <c r="M972">
        <v>0</v>
      </c>
      <c r="N972">
        <v>0</v>
      </c>
      <c r="O972">
        <v>25.956</v>
      </c>
      <c r="P972">
        <v>651</v>
      </c>
      <c r="Q972">
        <v>1</v>
      </c>
      <c r="R972">
        <v>0</v>
      </c>
      <c r="S972">
        <v>0</v>
      </c>
      <c r="T972">
        <v>0</v>
      </c>
      <c r="U972">
        <v>2</v>
      </c>
      <c r="V972" t="s">
        <v>23</v>
      </c>
    </row>
    <row r="973" spans="1:22" x14ac:dyDescent="0.25">
      <c r="A973">
        <v>972</v>
      </c>
      <c r="B973">
        <v>0</v>
      </c>
      <c r="C973">
        <v>0</v>
      </c>
      <c r="D973">
        <v>1</v>
      </c>
      <c r="E973">
        <v>0</v>
      </c>
      <c r="F973">
        <v>0</v>
      </c>
      <c r="G973" s="1">
        <v>40933.337881944448</v>
      </c>
      <c r="H973">
        <v>0</v>
      </c>
      <c r="I973">
        <v>0</v>
      </c>
      <c r="J973">
        <v>14</v>
      </c>
      <c r="K973" t="s">
        <v>21</v>
      </c>
      <c r="L973">
        <v>1</v>
      </c>
      <c r="M973">
        <v>0</v>
      </c>
      <c r="N973">
        <v>0</v>
      </c>
      <c r="O973">
        <v>15.122999999999999</v>
      </c>
      <c r="P973">
        <v>335</v>
      </c>
      <c r="Q973">
        <v>1</v>
      </c>
      <c r="R973">
        <v>0</v>
      </c>
      <c r="S973">
        <v>0</v>
      </c>
      <c r="T973">
        <v>0</v>
      </c>
      <c r="U973">
        <v>9</v>
      </c>
      <c r="V973" t="s">
        <v>23</v>
      </c>
    </row>
    <row r="974" spans="1:22" x14ac:dyDescent="0.25">
      <c r="A974">
        <v>973</v>
      </c>
      <c r="B974">
        <v>0</v>
      </c>
      <c r="C974">
        <v>0</v>
      </c>
      <c r="D974">
        <v>1</v>
      </c>
      <c r="E974">
        <v>0</v>
      </c>
      <c r="F974">
        <v>0</v>
      </c>
      <c r="G974" s="1">
        <v>40933.340370370373</v>
      </c>
      <c r="H974">
        <v>0</v>
      </c>
      <c r="I974">
        <v>0</v>
      </c>
      <c r="J974">
        <v>0</v>
      </c>
      <c r="K974" t="s">
        <v>21</v>
      </c>
      <c r="L974">
        <v>0</v>
      </c>
      <c r="M974">
        <v>0</v>
      </c>
      <c r="N974">
        <v>0</v>
      </c>
      <c r="O974">
        <v>1.1910000000000001</v>
      </c>
      <c r="P974">
        <v>23</v>
      </c>
      <c r="Q974">
        <v>0</v>
      </c>
      <c r="R974">
        <v>0</v>
      </c>
      <c r="S974">
        <v>0</v>
      </c>
      <c r="T974">
        <v>0</v>
      </c>
      <c r="U974">
        <v>0</v>
      </c>
      <c r="V974" t="s">
        <v>23</v>
      </c>
    </row>
    <row r="975" spans="1:22" x14ac:dyDescent="0.25">
      <c r="A975">
        <v>974</v>
      </c>
      <c r="B975">
        <v>1</v>
      </c>
      <c r="C975">
        <v>0</v>
      </c>
      <c r="D975">
        <v>1</v>
      </c>
      <c r="E975">
        <v>0</v>
      </c>
      <c r="F975">
        <v>0</v>
      </c>
      <c r="G975" s="1">
        <v>40933.345763888887</v>
      </c>
      <c r="H975">
        <v>0</v>
      </c>
      <c r="I975">
        <v>2</v>
      </c>
      <c r="J975">
        <v>0</v>
      </c>
      <c r="K975" t="s">
        <v>21</v>
      </c>
      <c r="L975">
        <v>0</v>
      </c>
      <c r="M975">
        <v>0</v>
      </c>
      <c r="N975">
        <v>0</v>
      </c>
      <c r="O975">
        <v>0.34100000000000003</v>
      </c>
      <c r="P975">
        <v>18</v>
      </c>
      <c r="Q975">
        <v>0</v>
      </c>
      <c r="R975">
        <v>0</v>
      </c>
      <c r="S975">
        <v>0</v>
      </c>
      <c r="T975">
        <v>0</v>
      </c>
      <c r="U975">
        <v>0</v>
      </c>
      <c r="V975" t="s">
        <v>24</v>
      </c>
    </row>
    <row r="976" spans="1:22" x14ac:dyDescent="0.25">
      <c r="A976">
        <v>975</v>
      </c>
      <c r="B976">
        <v>0</v>
      </c>
      <c r="C976">
        <v>0</v>
      </c>
      <c r="D976">
        <v>1</v>
      </c>
      <c r="E976">
        <v>0</v>
      </c>
      <c r="F976">
        <v>1</v>
      </c>
      <c r="G976" s="1">
        <v>40933.360266203701</v>
      </c>
      <c r="H976">
        <v>0</v>
      </c>
      <c r="I976">
        <v>0</v>
      </c>
      <c r="J976">
        <v>0</v>
      </c>
      <c r="K976" t="s">
        <v>21</v>
      </c>
      <c r="L976">
        <v>0</v>
      </c>
      <c r="M976">
        <v>0</v>
      </c>
      <c r="N976">
        <v>0</v>
      </c>
      <c r="O976">
        <v>0.51500000000000001</v>
      </c>
      <c r="P976">
        <v>6</v>
      </c>
      <c r="Q976">
        <v>1</v>
      </c>
      <c r="R976">
        <v>0</v>
      </c>
      <c r="S976">
        <v>0</v>
      </c>
      <c r="T976">
        <v>0</v>
      </c>
      <c r="U976">
        <v>0</v>
      </c>
      <c r="V976" t="s">
        <v>24</v>
      </c>
    </row>
    <row r="977" spans="1:22" x14ac:dyDescent="0.25">
      <c r="A977">
        <v>976</v>
      </c>
      <c r="B977">
        <v>0</v>
      </c>
      <c r="C977">
        <v>0</v>
      </c>
      <c r="D977">
        <v>1</v>
      </c>
      <c r="E977">
        <v>0</v>
      </c>
      <c r="F977">
        <v>1</v>
      </c>
      <c r="G977" s="1">
        <v>40933.365798611114</v>
      </c>
      <c r="H977">
        <v>0</v>
      </c>
      <c r="I977">
        <v>0</v>
      </c>
      <c r="J977">
        <v>0</v>
      </c>
      <c r="K977" t="s">
        <v>21</v>
      </c>
      <c r="L977">
        <v>0</v>
      </c>
      <c r="M977">
        <v>0</v>
      </c>
      <c r="N977">
        <v>0</v>
      </c>
      <c r="O977">
        <v>1.8140000000000001</v>
      </c>
      <c r="P977">
        <v>52</v>
      </c>
      <c r="Q977">
        <v>1</v>
      </c>
      <c r="R977">
        <v>1</v>
      </c>
      <c r="S977">
        <v>0</v>
      </c>
      <c r="T977">
        <v>0</v>
      </c>
      <c r="U977">
        <v>0</v>
      </c>
      <c r="V977" t="s">
        <v>23</v>
      </c>
    </row>
    <row r="978" spans="1:22" x14ac:dyDescent="0.25">
      <c r="A978">
        <v>977</v>
      </c>
      <c r="B978">
        <v>0</v>
      </c>
      <c r="C978">
        <v>0</v>
      </c>
      <c r="D978">
        <v>1</v>
      </c>
      <c r="E978">
        <v>0</v>
      </c>
      <c r="F978">
        <v>0</v>
      </c>
      <c r="G978" s="1">
        <v>40933.379560185182</v>
      </c>
      <c r="H978">
        <v>0</v>
      </c>
      <c r="I978">
        <v>0</v>
      </c>
      <c r="J978">
        <v>2</v>
      </c>
      <c r="K978" t="s">
        <v>21</v>
      </c>
      <c r="L978">
        <v>0</v>
      </c>
      <c r="M978">
        <v>0</v>
      </c>
      <c r="N978">
        <v>0</v>
      </c>
      <c r="O978">
        <v>12.194000000000001</v>
      </c>
      <c r="P978">
        <v>184</v>
      </c>
      <c r="Q978">
        <v>1</v>
      </c>
      <c r="R978">
        <v>0</v>
      </c>
      <c r="S978">
        <v>1</v>
      </c>
      <c r="T978">
        <v>0</v>
      </c>
      <c r="U978">
        <v>6</v>
      </c>
      <c r="V978" t="s">
        <v>23</v>
      </c>
    </row>
    <row r="979" spans="1:22" x14ac:dyDescent="0.25">
      <c r="A979">
        <v>978</v>
      </c>
      <c r="B979">
        <v>0</v>
      </c>
      <c r="C979">
        <v>0</v>
      </c>
      <c r="D979">
        <v>1</v>
      </c>
      <c r="E979">
        <v>0</v>
      </c>
      <c r="F979">
        <v>0</v>
      </c>
      <c r="G979" s="1">
        <v>40933.38212962963</v>
      </c>
      <c r="H979">
        <v>0</v>
      </c>
      <c r="I979">
        <v>0</v>
      </c>
      <c r="J979">
        <v>0</v>
      </c>
      <c r="K979" t="s">
        <v>21</v>
      </c>
      <c r="L979">
        <v>0</v>
      </c>
      <c r="M979">
        <v>0</v>
      </c>
      <c r="N979">
        <v>0</v>
      </c>
      <c r="O979">
        <v>4.9980000000000002</v>
      </c>
      <c r="P979">
        <v>82</v>
      </c>
      <c r="Q979">
        <v>1</v>
      </c>
      <c r="R979">
        <v>0</v>
      </c>
      <c r="S979">
        <v>0</v>
      </c>
      <c r="T979">
        <v>0</v>
      </c>
      <c r="U979">
        <v>4</v>
      </c>
      <c r="V979" t="s">
        <v>23</v>
      </c>
    </row>
    <row r="980" spans="1:22" x14ac:dyDescent="0.25">
      <c r="A980">
        <v>979</v>
      </c>
      <c r="B980">
        <v>0</v>
      </c>
      <c r="C980">
        <v>0</v>
      </c>
      <c r="D980">
        <v>1</v>
      </c>
      <c r="E980">
        <v>0</v>
      </c>
      <c r="F980">
        <v>1</v>
      </c>
      <c r="G980" s="1">
        <v>40933.422453703701</v>
      </c>
      <c r="H980">
        <v>0</v>
      </c>
      <c r="I980">
        <v>0</v>
      </c>
      <c r="J980">
        <v>0</v>
      </c>
      <c r="K980" t="s">
        <v>21</v>
      </c>
      <c r="L980">
        <v>0</v>
      </c>
      <c r="M980">
        <v>0</v>
      </c>
      <c r="N980">
        <v>0</v>
      </c>
      <c r="O980">
        <v>17.86</v>
      </c>
      <c r="P980">
        <v>346</v>
      </c>
      <c r="Q980">
        <v>1</v>
      </c>
      <c r="R980">
        <v>1</v>
      </c>
      <c r="S980">
        <v>0</v>
      </c>
      <c r="T980">
        <v>0</v>
      </c>
      <c r="U980">
        <v>4</v>
      </c>
      <c r="V980" t="s">
        <v>23</v>
      </c>
    </row>
    <row r="981" spans="1:22" x14ac:dyDescent="0.25">
      <c r="A981">
        <v>980</v>
      </c>
      <c r="B981">
        <v>0</v>
      </c>
      <c r="C981">
        <v>0</v>
      </c>
      <c r="D981">
        <v>1</v>
      </c>
      <c r="E981">
        <v>0</v>
      </c>
      <c r="F981">
        <v>0</v>
      </c>
      <c r="G981" s="1">
        <v>40933.430162037039</v>
      </c>
      <c r="H981">
        <v>0</v>
      </c>
      <c r="I981">
        <v>0</v>
      </c>
      <c r="J981">
        <v>0</v>
      </c>
      <c r="K981" t="s">
        <v>21</v>
      </c>
      <c r="L981">
        <v>0</v>
      </c>
      <c r="M981">
        <v>0</v>
      </c>
      <c r="N981">
        <v>0</v>
      </c>
      <c r="O981">
        <v>0.754</v>
      </c>
      <c r="P981">
        <v>24</v>
      </c>
      <c r="Q981">
        <v>0</v>
      </c>
      <c r="R981">
        <v>0</v>
      </c>
      <c r="S981">
        <v>0</v>
      </c>
      <c r="T981">
        <v>0</v>
      </c>
      <c r="U981">
        <v>0</v>
      </c>
      <c r="V981" t="s">
        <v>24</v>
      </c>
    </row>
    <row r="982" spans="1:22" x14ac:dyDescent="0.25">
      <c r="A982">
        <v>981</v>
      </c>
      <c r="B982">
        <v>0</v>
      </c>
      <c r="C982">
        <v>0</v>
      </c>
      <c r="D982">
        <v>1</v>
      </c>
      <c r="E982">
        <v>0</v>
      </c>
      <c r="F982">
        <v>0</v>
      </c>
      <c r="G982" s="1">
        <v>40933.433379629627</v>
      </c>
      <c r="H982">
        <v>0</v>
      </c>
      <c r="I982">
        <v>0</v>
      </c>
      <c r="J982">
        <v>0</v>
      </c>
      <c r="K982" t="s">
        <v>21</v>
      </c>
      <c r="L982">
        <v>0</v>
      </c>
      <c r="M982">
        <v>0</v>
      </c>
      <c r="N982">
        <v>0</v>
      </c>
      <c r="O982">
        <v>0.76200000000000001</v>
      </c>
      <c r="P982">
        <v>24</v>
      </c>
      <c r="Q982">
        <v>0</v>
      </c>
      <c r="R982">
        <v>0</v>
      </c>
      <c r="S982">
        <v>0</v>
      </c>
      <c r="T982">
        <v>0</v>
      </c>
      <c r="U982">
        <v>0</v>
      </c>
      <c r="V982" t="s">
        <v>24</v>
      </c>
    </row>
    <row r="983" spans="1:22" x14ac:dyDescent="0.25">
      <c r="A983">
        <v>982</v>
      </c>
      <c r="B983">
        <v>0</v>
      </c>
      <c r="C983">
        <v>0</v>
      </c>
      <c r="D983">
        <v>1</v>
      </c>
      <c r="E983">
        <v>0</v>
      </c>
      <c r="F983">
        <v>0</v>
      </c>
      <c r="G983" s="1">
        <v>40933.437488425923</v>
      </c>
      <c r="H983">
        <v>0</v>
      </c>
      <c r="I983">
        <v>0</v>
      </c>
      <c r="J983">
        <v>0</v>
      </c>
      <c r="K983" t="s">
        <v>21</v>
      </c>
      <c r="L983">
        <v>0</v>
      </c>
      <c r="M983">
        <v>0</v>
      </c>
      <c r="N983">
        <v>0</v>
      </c>
      <c r="O983">
        <v>0.80300000000000005</v>
      </c>
      <c r="P983">
        <v>25</v>
      </c>
      <c r="Q983">
        <v>0</v>
      </c>
      <c r="R983">
        <v>0</v>
      </c>
      <c r="S983">
        <v>0</v>
      </c>
      <c r="T983">
        <v>0</v>
      </c>
      <c r="U983">
        <v>0</v>
      </c>
      <c r="V983" t="s">
        <v>24</v>
      </c>
    </row>
    <row r="984" spans="1:22" x14ac:dyDescent="0.25">
      <c r="A984">
        <v>983</v>
      </c>
      <c r="B984">
        <v>0</v>
      </c>
      <c r="C984">
        <v>0</v>
      </c>
      <c r="D984">
        <v>1</v>
      </c>
      <c r="E984">
        <v>0</v>
      </c>
      <c r="F984">
        <v>1</v>
      </c>
      <c r="G984" s="1">
        <v>40933.438321759262</v>
      </c>
      <c r="H984">
        <v>0</v>
      </c>
      <c r="I984">
        <v>0</v>
      </c>
      <c r="J984">
        <v>0</v>
      </c>
      <c r="K984" t="s">
        <v>21</v>
      </c>
      <c r="L984">
        <v>0</v>
      </c>
      <c r="M984">
        <v>0</v>
      </c>
      <c r="N984">
        <v>0</v>
      </c>
      <c r="O984">
        <v>14.581</v>
      </c>
      <c r="P984">
        <v>262</v>
      </c>
      <c r="Q984">
        <v>1</v>
      </c>
      <c r="R984">
        <v>1</v>
      </c>
      <c r="S984">
        <v>0</v>
      </c>
      <c r="T984">
        <v>0</v>
      </c>
      <c r="U984">
        <v>2</v>
      </c>
      <c r="V984" t="s">
        <v>23</v>
      </c>
    </row>
    <row r="985" spans="1:22" x14ac:dyDescent="0.25">
      <c r="A985">
        <v>984</v>
      </c>
      <c r="B985">
        <v>0</v>
      </c>
      <c r="C985">
        <v>0</v>
      </c>
      <c r="D985">
        <v>1</v>
      </c>
      <c r="E985">
        <v>0</v>
      </c>
      <c r="F985">
        <v>0</v>
      </c>
      <c r="G985" s="1">
        <v>40933.439583333333</v>
      </c>
      <c r="H985">
        <v>0</v>
      </c>
      <c r="I985">
        <v>0</v>
      </c>
      <c r="J985">
        <v>0</v>
      </c>
      <c r="K985" t="s">
        <v>21</v>
      </c>
      <c r="L985">
        <v>0</v>
      </c>
      <c r="M985">
        <v>0</v>
      </c>
      <c r="N985">
        <v>0</v>
      </c>
      <c r="O985">
        <v>0.76300000000000001</v>
      </c>
      <c r="P985">
        <v>24</v>
      </c>
      <c r="Q985">
        <v>0</v>
      </c>
      <c r="R985">
        <v>0</v>
      </c>
      <c r="S985">
        <v>0</v>
      </c>
      <c r="T985">
        <v>0</v>
      </c>
      <c r="U985">
        <v>0</v>
      </c>
      <c r="V985" t="s">
        <v>24</v>
      </c>
    </row>
    <row r="986" spans="1:22" x14ac:dyDescent="0.25">
      <c r="A986">
        <v>985</v>
      </c>
      <c r="B986">
        <v>0</v>
      </c>
      <c r="C986">
        <v>0</v>
      </c>
      <c r="D986">
        <v>1</v>
      </c>
      <c r="E986">
        <v>0</v>
      </c>
      <c r="F986">
        <v>0</v>
      </c>
      <c r="G986" s="1">
        <v>40933.441770833335</v>
      </c>
      <c r="H986">
        <v>0</v>
      </c>
      <c r="I986">
        <v>0</v>
      </c>
      <c r="J986">
        <v>0</v>
      </c>
      <c r="K986" t="s">
        <v>21</v>
      </c>
      <c r="L986">
        <v>0</v>
      </c>
      <c r="M986">
        <v>0</v>
      </c>
      <c r="N986">
        <v>0</v>
      </c>
      <c r="O986">
        <v>0.76500000000000001</v>
      </c>
      <c r="P986">
        <v>24</v>
      </c>
      <c r="Q986">
        <v>0</v>
      </c>
      <c r="R986">
        <v>0</v>
      </c>
      <c r="S986">
        <v>0</v>
      </c>
      <c r="T986">
        <v>0</v>
      </c>
      <c r="U986">
        <v>0</v>
      </c>
      <c r="V986" t="s">
        <v>24</v>
      </c>
    </row>
    <row r="987" spans="1:22" x14ac:dyDescent="0.25">
      <c r="A987">
        <v>986</v>
      </c>
      <c r="B987">
        <v>0</v>
      </c>
      <c r="C987">
        <v>0</v>
      </c>
      <c r="D987">
        <v>1</v>
      </c>
      <c r="E987">
        <v>0</v>
      </c>
      <c r="F987">
        <v>0</v>
      </c>
      <c r="G987" s="1">
        <v>40933.443495370368</v>
      </c>
      <c r="H987">
        <v>0</v>
      </c>
      <c r="I987">
        <v>0</v>
      </c>
      <c r="J987">
        <v>0</v>
      </c>
      <c r="K987" t="s">
        <v>21</v>
      </c>
      <c r="L987">
        <v>0</v>
      </c>
      <c r="M987">
        <v>0</v>
      </c>
      <c r="N987">
        <v>0</v>
      </c>
      <c r="O987">
        <v>0.77600000000000002</v>
      </c>
      <c r="P987">
        <v>24</v>
      </c>
      <c r="Q987">
        <v>0</v>
      </c>
      <c r="R987">
        <v>0</v>
      </c>
      <c r="S987">
        <v>0</v>
      </c>
      <c r="T987">
        <v>0</v>
      </c>
      <c r="U987">
        <v>0</v>
      </c>
      <c r="V987" t="s">
        <v>24</v>
      </c>
    </row>
    <row r="988" spans="1:22" x14ac:dyDescent="0.25">
      <c r="A988">
        <v>987</v>
      </c>
      <c r="B988">
        <v>0</v>
      </c>
      <c r="C988">
        <v>0</v>
      </c>
      <c r="D988">
        <v>1</v>
      </c>
      <c r="E988">
        <v>0</v>
      </c>
      <c r="F988">
        <v>0</v>
      </c>
      <c r="G988" s="1">
        <v>40933.444594907407</v>
      </c>
      <c r="H988">
        <v>0</v>
      </c>
      <c r="I988">
        <v>0</v>
      </c>
      <c r="J988">
        <v>0</v>
      </c>
      <c r="K988" t="s">
        <v>21</v>
      </c>
      <c r="L988">
        <v>0</v>
      </c>
      <c r="M988">
        <v>0</v>
      </c>
      <c r="N988">
        <v>0</v>
      </c>
      <c r="O988">
        <v>0.75600000000000001</v>
      </c>
      <c r="P988">
        <v>24</v>
      </c>
      <c r="Q988">
        <v>0</v>
      </c>
      <c r="R988">
        <v>0</v>
      </c>
      <c r="S988">
        <v>0</v>
      </c>
      <c r="T988">
        <v>0</v>
      </c>
      <c r="U988">
        <v>0</v>
      </c>
      <c r="V988" t="s">
        <v>24</v>
      </c>
    </row>
    <row r="989" spans="1:22" x14ac:dyDescent="0.25">
      <c r="A989">
        <v>988</v>
      </c>
      <c r="B989">
        <v>0</v>
      </c>
      <c r="C989">
        <v>0</v>
      </c>
      <c r="D989">
        <v>1</v>
      </c>
      <c r="E989">
        <v>0</v>
      </c>
      <c r="F989">
        <v>0</v>
      </c>
      <c r="G989" s="1">
        <v>40933.446597222224</v>
      </c>
      <c r="H989">
        <v>0</v>
      </c>
      <c r="I989">
        <v>0</v>
      </c>
      <c r="J989">
        <v>0</v>
      </c>
      <c r="K989" t="s">
        <v>21</v>
      </c>
      <c r="L989">
        <v>0</v>
      </c>
      <c r="M989">
        <v>0</v>
      </c>
      <c r="N989">
        <v>0</v>
      </c>
      <c r="O989">
        <v>0.75600000000000001</v>
      </c>
      <c r="P989">
        <v>24</v>
      </c>
      <c r="Q989">
        <v>0</v>
      </c>
      <c r="R989">
        <v>0</v>
      </c>
      <c r="S989">
        <v>0</v>
      </c>
      <c r="T989">
        <v>0</v>
      </c>
      <c r="U989">
        <v>0</v>
      </c>
      <c r="V989" t="s">
        <v>24</v>
      </c>
    </row>
    <row r="990" spans="1:22" x14ac:dyDescent="0.25">
      <c r="A990">
        <v>989</v>
      </c>
      <c r="B990">
        <v>0</v>
      </c>
      <c r="C990">
        <v>0</v>
      </c>
      <c r="D990">
        <v>1</v>
      </c>
      <c r="E990">
        <v>0</v>
      </c>
      <c r="F990">
        <v>0</v>
      </c>
      <c r="G990" s="1">
        <v>40933.448842592596</v>
      </c>
      <c r="H990">
        <v>0</v>
      </c>
      <c r="I990">
        <v>0</v>
      </c>
      <c r="J990">
        <v>0</v>
      </c>
      <c r="K990" t="s">
        <v>21</v>
      </c>
      <c r="L990">
        <v>0</v>
      </c>
      <c r="M990">
        <v>0</v>
      </c>
      <c r="N990">
        <v>0</v>
      </c>
      <c r="O990">
        <v>0.76500000000000001</v>
      </c>
      <c r="P990">
        <v>24</v>
      </c>
      <c r="Q990">
        <v>0</v>
      </c>
      <c r="R990">
        <v>0</v>
      </c>
      <c r="S990">
        <v>0</v>
      </c>
      <c r="T990">
        <v>0</v>
      </c>
      <c r="U990">
        <v>0</v>
      </c>
      <c r="V990" t="s">
        <v>24</v>
      </c>
    </row>
    <row r="991" spans="1:22" x14ac:dyDescent="0.25">
      <c r="A991">
        <v>990</v>
      </c>
      <c r="B991">
        <v>0</v>
      </c>
      <c r="C991">
        <v>0</v>
      </c>
      <c r="D991">
        <v>1</v>
      </c>
      <c r="E991">
        <v>0</v>
      </c>
      <c r="F991">
        <v>0</v>
      </c>
      <c r="G991" s="1">
        <v>40933.449803240743</v>
      </c>
      <c r="H991">
        <v>0</v>
      </c>
      <c r="I991">
        <v>0</v>
      </c>
      <c r="J991">
        <v>0</v>
      </c>
      <c r="K991" t="s">
        <v>21</v>
      </c>
      <c r="L991">
        <v>0</v>
      </c>
      <c r="M991">
        <v>0</v>
      </c>
      <c r="N991">
        <v>0</v>
      </c>
      <c r="O991">
        <v>0.76400000000000001</v>
      </c>
      <c r="P991">
        <v>24</v>
      </c>
      <c r="Q991">
        <v>0</v>
      </c>
      <c r="R991">
        <v>0</v>
      </c>
      <c r="S991">
        <v>0</v>
      </c>
      <c r="T991">
        <v>0</v>
      </c>
      <c r="U991">
        <v>0</v>
      </c>
      <c r="V991" t="s">
        <v>24</v>
      </c>
    </row>
    <row r="992" spans="1:22" x14ac:dyDescent="0.25">
      <c r="A992">
        <v>991</v>
      </c>
      <c r="B992">
        <v>0</v>
      </c>
      <c r="C992">
        <v>0</v>
      </c>
      <c r="D992">
        <v>1</v>
      </c>
      <c r="E992">
        <v>0</v>
      </c>
      <c r="F992">
        <v>0</v>
      </c>
      <c r="G992" s="1">
        <v>40933.451435185183</v>
      </c>
      <c r="H992">
        <v>0</v>
      </c>
      <c r="I992">
        <v>0</v>
      </c>
      <c r="J992">
        <v>0</v>
      </c>
      <c r="K992" t="s">
        <v>21</v>
      </c>
      <c r="L992">
        <v>0</v>
      </c>
      <c r="M992">
        <v>0</v>
      </c>
      <c r="N992">
        <v>0</v>
      </c>
      <c r="O992">
        <v>0.77400000000000002</v>
      </c>
      <c r="P992">
        <v>24</v>
      </c>
      <c r="Q992">
        <v>0</v>
      </c>
      <c r="R992">
        <v>0</v>
      </c>
      <c r="S992">
        <v>0</v>
      </c>
      <c r="T992">
        <v>0</v>
      </c>
      <c r="U992">
        <v>0</v>
      </c>
      <c r="V992" t="s">
        <v>24</v>
      </c>
    </row>
    <row r="993" spans="1:22" x14ac:dyDescent="0.25">
      <c r="A993">
        <v>992</v>
      </c>
      <c r="B993">
        <v>0</v>
      </c>
      <c r="C993">
        <v>0</v>
      </c>
      <c r="D993">
        <v>1</v>
      </c>
      <c r="E993">
        <v>0</v>
      </c>
      <c r="F993">
        <v>0</v>
      </c>
      <c r="G993" s="1">
        <v>40933.452430555553</v>
      </c>
      <c r="H993">
        <v>0</v>
      </c>
      <c r="I993">
        <v>0</v>
      </c>
      <c r="J993">
        <v>0</v>
      </c>
      <c r="K993" t="s">
        <v>21</v>
      </c>
      <c r="L993">
        <v>0</v>
      </c>
      <c r="M993">
        <v>0</v>
      </c>
      <c r="N993">
        <v>0</v>
      </c>
      <c r="O993">
        <v>0.77</v>
      </c>
      <c r="P993">
        <v>24</v>
      </c>
      <c r="Q993">
        <v>0</v>
      </c>
      <c r="R993">
        <v>0</v>
      </c>
      <c r="S993">
        <v>0</v>
      </c>
      <c r="T993">
        <v>0</v>
      </c>
      <c r="U993">
        <v>0</v>
      </c>
      <c r="V993" t="s">
        <v>24</v>
      </c>
    </row>
    <row r="994" spans="1:22" x14ac:dyDescent="0.25">
      <c r="A994">
        <v>993</v>
      </c>
      <c r="B994">
        <v>1</v>
      </c>
      <c r="C994">
        <v>0</v>
      </c>
      <c r="D994">
        <v>1</v>
      </c>
      <c r="E994">
        <v>0</v>
      </c>
      <c r="F994">
        <v>0</v>
      </c>
      <c r="G994" s="1">
        <v>40933.453622685185</v>
      </c>
      <c r="H994">
        <v>0</v>
      </c>
      <c r="I994">
        <v>0</v>
      </c>
      <c r="J994">
        <v>0</v>
      </c>
      <c r="K994" t="s">
        <v>21</v>
      </c>
      <c r="L994">
        <v>0</v>
      </c>
      <c r="M994">
        <v>0</v>
      </c>
      <c r="N994">
        <v>0</v>
      </c>
      <c r="O994">
        <v>19.317</v>
      </c>
      <c r="P994">
        <v>436</v>
      </c>
      <c r="Q994">
        <v>1</v>
      </c>
      <c r="R994">
        <v>0</v>
      </c>
      <c r="S994">
        <v>0</v>
      </c>
      <c r="T994">
        <v>0</v>
      </c>
      <c r="U994">
        <v>43</v>
      </c>
      <c r="V994" t="s">
        <v>23</v>
      </c>
    </row>
    <row r="995" spans="1:22" x14ac:dyDescent="0.25">
      <c r="A995">
        <v>994</v>
      </c>
      <c r="B995">
        <v>0</v>
      </c>
      <c r="C995">
        <v>0</v>
      </c>
      <c r="D995">
        <v>1</v>
      </c>
      <c r="E995">
        <v>0</v>
      </c>
      <c r="F995">
        <v>0</v>
      </c>
      <c r="G995" s="1">
        <v>40933.461458333331</v>
      </c>
      <c r="H995">
        <v>0</v>
      </c>
      <c r="I995">
        <v>0</v>
      </c>
      <c r="J995">
        <v>0</v>
      </c>
      <c r="K995" t="s">
        <v>21</v>
      </c>
      <c r="L995">
        <v>0</v>
      </c>
      <c r="M995">
        <v>0</v>
      </c>
      <c r="N995">
        <v>0</v>
      </c>
      <c r="O995">
        <v>16.198</v>
      </c>
      <c r="P995">
        <v>242</v>
      </c>
      <c r="Q995">
        <v>1</v>
      </c>
      <c r="R995">
        <v>0</v>
      </c>
      <c r="S995">
        <v>0</v>
      </c>
      <c r="T995">
        <v>0</v>
      </c>
      <c r="U995">
        <v>2</v>
      </c>
      <c r="V995" t="s">
        <v>22</v>
      </c>
    </row>
    <row r="996" spans="1:22" x14ac:dyDescent="0.25">
      <c r="A996">
        <v>995</v>
      </c>
      <c r="B996">
        <v>0</v>
      </c>
      <c r="C996">
        <v>0</v>
      </c>
      <c r="D996">
        <v>1</v>
      </c>
      <c r="E996">
        <v>0</v>
      </c>
      <c r="F996">
        <v>1</v>
      </c>
      <c r="G996" s="1">
        <v>40933.462638888886</v>
      </c>
      <c r="H996">
        <v>0</v>
      </c>
      <c r="I996">
        <v>0</v>
      </c>
      <c r="J996">
        <v>0</v>
      </c>
      <c r="K996" t="s">
        <v>21</v>
      </c>
      <c r="L996">
        <v>0</v>
      </c>
      <c r="M996">
        <v>0</v>
      </c>
      <c r="N996">
        <v>0</v>
      </c>
      <c r="O996">
        <v>2.74</v>
      </c>
      <c r="P996">
        <v>54</v>
      </c>
      <c r="Q996">
        <v>1</v>
      </c>
      <c r="R996">
        <v>0</v>
      </c>
      <c r="S996">
        <v>0</v>
      </c>
      <c r="T996">
        <v>0</v>
      </c>
      <c r="U996">
        <v>0</v>
      </c>
      <c r="V996" t="s">
        <v>24</v>
      </c>
    </row>
    <row r="997" spans="1:22" x14ac:dyDescent="0.25">
      <c r="A997">
        <v>996</v>
      </c>
      <c r="B997">
        <v>0</v>
      </c>
      <c r="C997">
        <v>0</v>
      </c>
      <c r="D997">
        <v>1</v>
      </c>
      <c r="E997">
        <v>0</v>
      </c>
      <c r="F997">
        <v>0</v>
      </c>
      <c r="G997" s="1">
        <v>40933.46738425926</v>
      </c>
      <c r="H997">
        <v>0</v>
      </c>
      <c r="I997">
        <v>0</v>
      </c>
      <c r="J997">
        <v>1</v>
      </c>
      <c r="K997" t="s">
        <v>21</v>
      </c>
      <c r="L997">
        <v>0</v>
      </c>
      <c r="M997">
        <v>0</v>
      </c>
      <c r="N997">
        <v>0</v>
      </c>
      <c r="O997">
        <v>23.483000000000001</v>
      </c>
      <c r="P997">
        <v>407</v>
      </c>
      <c r="Q997">
        <v>1</v>
      </c>
      <c r="R997">
        <v>0</v>
      </c>
      <c r="S997">
        <v>0</v>
      </c>
      <c r="T997">
        <v>0</v>
      </c>
      <c r="U997">
        <v>31</v>
      </c>
      <c r="V997" t="s">
        <v>23</v>
      </c>
    </row>
    <row r="998" spans="1:22" x14ac:dyDescent="0.25">
      <c r="A998">
        <v>997</v>
      </c>
      <c r="B998">
        <v>0</v>
      </c>
      <c r="C998">
        <v>0</v>
      </c>
      <c r="D998">
        <v>1</v>
      </c>
      <c r="E998">
        <v>0</v>
      </c>
      <c r="F998">
        <v>0</v>
      </c>
      <c r="G998" s="1">
        <v>40933.467824074076</v>
      </c>
      <c r="H998">
        <v>0</v>
      </c>
      <c r="I998">
        <v>0</v>
      </c>
      <c r="J998">
        <v>0</v>
      </c>
      <c r="K998" t="s">
        <v>21</v>
      </c>
      <c r="L998">
        <v>0</v>
      </c>
      <c r="M998">
        <v>0</v>
      </c>
      <c r="N998">
        <v>0</v>
      </c>
      <c r="O998">
        <v>0.34</v>
      </c>
      <c r="P998">
        <v>12</v>
      </c>
      <c r="Q998">
        <v>0</v>
      </c>
      <c r="R998">
        <v>0</v>
      </c>
      <c r="S998">
        <v>0</v>
      </c>
      <c r="T998">
        <v>0</v>
      </c>
      <c r="U998">
        <v>0</v>
      </c>
      <c r="V998" t="s">
        <v>24</v>
      </c>
    </row>
    <row r="999" spans="1:22" x14ac:dyDescent="0.25">
      <c r="A999">
        <v>998</v>
      </c>
      <c r="B999">
        <v>0</v>
      </c>
      <c r="C999">
        <v>0</v>
      </c>
      <c r="D999">
        <v>1</v>
      </c>
      <c r="E999">
        <v>0</v>
      </c>
      <c r="F999">
        <v>0</v>
      </c>
      <c r="G999" s="1">
        <v>40933.486458333333</v>
      </c>
      <c r="H999">
        <v>0</v>
      </c>
      <c r="I999">
        <v>0</v>
      </c>
      <c r="J999">
        <v>0</v>
      </c>
      <c r="K999" t="s">
        <v>21</v>
      </c>
      <c r="L999">
        <v>0</v>
      </c>
      <c r="M999">
        <v>0</v>
      </c>
      <c r="N999">
        <v>0</v>
      </c>
      <c r="O999">
        <v>0.41299999999999998</v>
      </c>
      <c r="P999">
        <v>19</v>
      </c>
      <c r="Q999">
        <v>0</v>
      </c>
      <c r="R999">
        <v>0</v>
      </c>
      <c r="S999">
        <v>0</v>
      </c>
      <c r="T999">
        <v>0</v>
      </c>
      <c r="U999">
        <v>1</v>
      </c>
      <c r="V999" t="s">
        <v>24</v>
      </c>
    </row>
    <row r="1000" spans="1:22" x14ac:dyDescent="0.25">
      <c r="A1000">
        <v>999</v>
      </c>
      <c r="B1000">
        <v>0</v>
      </c>
      <c r="C1000">
        <v>1</v>
      </c>
      <c r="D1000">
        <v>1</v>
      </c>
      <c r="E1000">
        <v>0</v>
      </c>
      <c r="F1000">
        <v>0</v>
      </c>
      <c r="G1000" s="1">
        <v>40933.494502314818</v>
      </c>
      <c r="H1000">
        <v>0</v>
      </c>
      <c r="I1000">
        <v>0</v>
      </c>
      <c r="J1000">
        <v>0</v>
      </c>
      <c r="K1000" t="s">
        <v>21</v>
      </c>
      <c r="L1000">
        <v>0</v>
      </c>
      <c r="M1000">
        <v>0</v>
      </c>
      <c r="N1000">
        <v>0</v>
      </c>
      <c r="O1000">
        <v>0.38300000000000001</v>
      </c>
      <c r="P1000">
        <v>12</v>
      </c>
      <c r="Q1000">
        <v>0</v>
      </c>
      <c r="R1000">
        <v>0</v>
      </c>
      <c r="S1000">
        <v>1</v>
      </c>
      <c r="T1000">
        <v>0</v>
      </c>
      <c r="U1000">
        <v>1</v>
      </c>
      <c r="V1000" t="s">
        <v>23</v>
      </c>
    </row>
    <row r="1001" spans="1:22" x14ac:dyDescent="0.25">
      <c r="A1001">
        <v>1000</v>
      </c>
      <c r="B1001">
        <v>0</v>
      </c>
      <c r="C1001">
        <v>1</v>
      </c>
      <c r="D1001">
        <v>1</v>
      </c>
      <c r="E1001">
        <v>0</v>
      </c>
      <c r="F1001">
        <v>0</v>
      </c>
      <c r="G1001" s="1">
        <v>40933.495844907404</v>
      </c>
      <c r="H1001">
        <v>0</v>
      </c>
      <c r="I1001">
        <v>0</v>
      </c>
      <c r="J1001">
        <v>0</v>
      </c>
      <c r="K1001" t="s">
        <v>21</v>
      </c>
      <c r="L1001">
        <v>0</v>
      </c>
      <c r="M1001">
        <v>0</v>
      </c>
      <c r="N1001">
        <v>0</v>
      </c>
      <c r="O1001">
        <v>25.071000000000002</v>
      </c>
      <c r="P1001">
        <v>331</v>
      </c>
      <c r="Q1001">
        <v>0</v>
      </c>
      <c r="R1001">
        <v>0</v>
      </c>
      <c r="S1001">
        <v>0</v>
      </c>
      <c r="T1001">
        <v>0</v>
      </c>
      <c r="U1001">
        <v>1</v>
      </c>
      <c r="V1001" t="s">
        <v>22</v>
      </c>
    </row>
    <row r="1002" spans="1:22" x14ac:dyDescent="0.25">
      <c r="A1002">
        <v>1001</v>
      </c>
      <c r="B1002">
        <v>0</v>
      </c>
      <c r="C1002">
        <v>1</v>
      </c>
      <c r="D1002">
        <v>1</v>
      </c>
      <c r="E1002">
        <v>0</v>
      </c>
      <c r="F1002">
        <v>0</v>
      </c>
      <c r="G1002" s="1">
        <v>40933.511273148149</v>
      </c>
      <c r="H1002">
        <v>0</v>
      </c>
      <c r="I1002">
        <v>0</v>
      </c>
      <c r="J1002">
        <v>0</v>
      </c>
      <c r="K1002" t="s">
        <v>21</v>
      </c>
      <c r="L1002">
        <v>0</v>
      </c>
      <c r="M1002">
        <v>0</v>
      </c>
      <c r="N1002">
        <v>0</v>
      </c>
      <c r="O1002">
        <v>0.47799999999999998</v>
      </c>
      <c r="P1002">
        <v>9</v>
      </c>
      <c r="Q1002">
        <v>0</v>
      </c>
      <c r="R1002">
        <v>0</v>
      </c>
      <c r="S1002">
        <v>0</v>
      </c>
      <c r="T1002">
        <v>0</v>
      </c>
      <c r="U1002">
        <v>1</v>
      </c>
      <c r="V1002" t="s">
        <v>23</v>
      </c>
    </row>
    <row r="1003" spans="1:22" x14ac:dyDescent="0.25">
      <c r="A1003">
        <v>1002</v>
      </c>
      <c r="B1003">
        <v>0</v>
      </c>
      <c r="C1003">
        <v>0</v>
      </c>
      <c r="D1003">
        <v>1</v>
      </c>
      <c r="E1003">
        <v>0</v>
      </c>
      <c r="F1003">
        <v>0</v>
      </c>
      <c r="G1003" s="1">
        <v>40933.517083333332</v>
      </c>
      <c r="H1003">
        <v>0</v>
      </c>
      <c r="I1003">
        <v>0</v>
      </c>
      <c r="J1003">
        <v>0</v>
      </c>
      <c r="K1003" t="s">
        <v>21</v>
      </c>
      <c r="L1003">
        <v>0</v>
      </c>
      <c r="M1003">
        <v>0</v>
      </c>
      <c r="N1003">
        <v>0</v>
      </c>
      <c r="O1003">
        <v>6.9269999999999996</v>
      </c>
      <c r="P1003">
        <v>117</v>
      </c>
      <c r="Q1003">
        <v>1</v>
      </c>
      <c r="R1003">
        <v>0</v>
      </c>
      <c r="S1003">
        <v>0</v>
      </c>
      <c r="T1003">
        <v>0</v>
      </c>
      <c r="U1003">
        <v>1</v>
      </c>
      <c r="V1003" t="s">
        <v>23</v>
      </c>
    </row>
    <row r="1004" spans="1:22" x14ac:dyDescent="0.25">
      <c r="A1004">
        <v>1003</v>
      </c>
      <c r="B1004">
        <v>0</v>
      </c>
      <c r="C1004">
        <v>1</v>
      </c>
      <c r="D1004">
        <v>1</v>
      </c>
      <c r="E1004">
        <v>0</v>
      </c>
      <c r="F1004">
        <v>0</v>
      </c>
      <c r="G1004" s="1">
        <v>40933.517511574071</v>
      </c>
      <c r="H1004">
        <v>0</v>
      </c>
      <c r="I1004">
        <v>0</v>
      </c>
      <c r="J1004">
        <v>0</v>
      </c>
      <c r="K1004" t="s">
        <v>21</v>
      </c>
      <c r="L1004">
        <v>0</v>
      </c>
      <c r="M1004">
        <v>0</v>
      </c>
      <c r="N1004">
        <v>0</v>
      </c>
      <c r="O1004">
        <v>1.0169999999999999</v>
      </c>
      <c r="P1004">
        <v>16</v>
      </c>
      <c r="Q1004">
        <v>1</v>
      </c>
      <c r="R1004">
        <v>0</v>
      </c>
      <c r="S1004">
        <v>0</v>
      </c>
      <c r="T1004">
        <v>0</v>
      </c>
      <c r="U1004">
        <v>0</v>
      </c>
      <c r="V1004" t="s">
        <v>22</v>
      </c>
    </row>
    <row r="1005" spans="1:22" x14ac:dyDescent="0.25">
      <c r="A1005">
        <v>1004</v>
      </c>
      <c r="B1005">
        <v>0</v>
      </c>
      <c r="C1005">
        <v>1</v>
      </c>
      <c r="D1005">
        <v>1</v>
      </c>
      <c r="E1005">
        <v>0</v>
      </c>
      <c r="F1005">
        <v>0</v>
      </c>
      <c r="G1005" s="1">
        <v>40933.518333333333</v>
      </c>
      <c r="H1005">
        <v>0</v>
      </c>
      <c r="I1005">
        <v>0</v>
      </c>
      <c r="J1005">
        <v>0</v>
      </c>
      <c r="K1005" t="s">
        <v>21</v>
      </c>
      <c r="L1005">
        <v>0</v>
      </c>
      <c r="M1005">
        <v>0</v>
      </c>
      <c r="N1005">
        <v>0</v>
      </c>
      <c r="O1005">
        <v>1.1279999999999999</v>
      </c>
      <c r="P1005">
        <v>18</v>
      </c>
      <c r="Q1005">
        <v>1</v>
      </c>
      <c r="R1005">
        <v>0</v>
      </c>
      <c r="S1005">
        <v>0</v>
      </c>
      <c r="T1005">
        <v>0</v>
      </c>
      <c r="U1005">
        <v>0</v>
      </c>
      <c r="V1005" t="s">
        <v>22</v>
      </c>
    </row>
    <row r="1006" spans="1:22" x14ac:dyDescent="0.25">
      <c r="A1006">
        <v>1005</v>
      </c>
      <c r="B1006">
        <v>0</v>
      </c>
      <c r="C1006">
        <v>1</v>
      </c>
      <c r="D1006">
        <v>1</v>
      </c>
      <c r="E1006">
        <v>0</v>
      </c>
      <c r="F1006">
        <v>0</v>
      </c>
      <c r="G1006" s="1">
        <v>40933.519259259258</v>
      </c>
      <c r="H1006">
        <v>0</v>
      </c>
      <c r="I1006">
        <v>0</v>
      </c>
      <c r="J1006">
        <v>0</v>
      </c>
      <c r="K1006" t="s">
        <v>21</v>
      </c>
      <c r="L1006">
        <v>0</v>
      </c>
      <c r="M1006">
        <v>0</v>
      </c>
      <c r="N1006">
        <v>0</v>
      </c>
      <c r="O1006">
        <v>1.1020000000000001</v>
      </c>
      <c r="P1006">
        <v>18</v>
      </c>
      <c r="Q1006">
        <v>1</v>
      </c>
      <c r="R1006">
        <v>0</v>
      </c>
      <c r="S1006">
        <v>0</v>
      </c>
      <c r="T1006">
        <v>0</v>
      </c>
      <c r="U1006">
        <v>0</v>
      </c>
      <c r="V1006" t="s">
        <v>22</v>
      </c>
    </row>
    <row r="1007" spans="1:22" x14ac:dyDescent="0.25">
      <c r="A1007">
        <v>1006</v>
      </c>
      <c r="B1007">
        <v>0</v>
      </c>
      <c r="C1007">
        <v>1</v>
      </c>
      <c r="D1007">
        <v>1</v>
      </c>
      <c r="E1007">
        <v>0</v>
      </c>
      <c r="F1007">
        <v>0</v>
      </c>
      <c r="G1007" s="1">
        <v>40933.520567129628</v>
      </c>
      <c r="H1007">
        <v>0</v>
      </c>
      <c r="I1007">
        <v>0</v>
      </c>
      <c r="J1007">
        <v>0</v>
      </c>
      <c r="K1007" t="s">
        <v>21</v>
      </c>
      <c r="L1007">
        <v>0</v>
      </c>
      <c r="M1007">
        <v>0</v>
      </c>
      <c r="N1007">
        <v>0</v>
      </c>
      <c r="O1007">
        <v>1.07</v>
      </c>
      <c r="P1007">
        <v>18</v>
      </c>
      <c r="Q1007">
        <v>1</v>
      </c>
      <c r="R1007">
        <v>0</v>
      </c>
      <c r="S1007">
        <v>0</v>
      </c>
      <c r="T1007">
        <v>0</v>
      </c>
      <c r="U1007">
        <v>0</v>
      </c>
      <c r="V1007" t="s">
        <v>22</v>
      </c>
    </row>
    <row r="1008" spans="1:22" x14ac:dyDescent="0.25">
      <c r="A1008">
        <v>1007</v>
      </c>
      <c r="B1008">
        <v>0</v>
      </c>
      <c r="C1008">
        <v>1</v>
      </c>
      <c r="D1008">
        <v>1</v>
      </c>
      <c r="E1008">
        <v>0</v>
      </c>
      <c r="F1008">
        <v>0</v>
      </c>
      <c r="G1008" s="1">
        <v>40933.521655092591</v>
      </c>
      <c r="H1008">
        <v>0</v>
      </c>
      <c r="I1008">
        <v>0</v>
      </c>
      <c r="J1008">
        <v>0</v>
      </c>
      <c r="K1008" t="s">
        <v>21</v>
      </c>
      <c r="L1008">
        <v>0</v>
      </c>
      <c r="M1008">
        <v>0</v>
      </c>
      <c r="N1008">
        <v>0</v>
      </c>
      <c r="O1008">
        <v>1.01</v>
      </c>
      <c r="P1008">
        <v>18</v>
      </c>
      <c r="Q1008">
        <v>1</v>
      </c>
      <c r="R1008">
        <v>0</v>
      </c>
      <c r="S1008">
        <v>0</v>
      </c>
      <c r="T1008">
        <v>0</v>
      </c>
      <c r="U1008">
        <v>0</v>
      </c>
      <c r="V1008" t="s">
        <v>22</v>
      </c>
    </row>
    <row r="1009" spans="1:22" x14ac:dyDescent="0.25">
      <c r="A1009">
        <v>1008</v>
      </c>
      <c r="B1009">
        <v>0</v>
      </c>
      <c r="C1009">
        <v>1</v>
      </c>
      <c r="D1009">
        <v>1</v>
      </c>
      <c r="E1009">
        <v>0</v>
      </c>
      <c r="F1009">
        <v>0</v>
      </c>
      <c r="G1009" s="1">
        <v>40933.52244212963</v>
      </c>
      <c r="H1009">
        <v>0</v>
      </c>
      <c r="I1009">
        <v>0</v>
      </c>
      <c r="J1009">
        <v>0</v>
      </c>
      <c r="K1009" t="s">
        <v>21</v>
      </c>
      <c r="L1009">
        <v>0</v>
      </c>
      <c r="M1009">
        <v>0</v>
      </c>
      <c r="N1009">
        <v>0</v>
      </c>
      <c r="O1009">
        <v>0.95699999999999996</v>
      </c>
      <c r="P1009">
        <v>16</v>
      </c>
      <c r="Q1009">
        <v>1</v>
      </c>
      <c r="R1009">
        <v>0</v>
      </c>
      <c r="S1009">
        <v>0</v>
      </c>
      <c r="T1009">
        <v>0</v>
      </c>
      <c r="U1009">
        <v>0</v>
      </c>
      <c r="V1009" t="s">
        <v>22</v>
      </c>
    </row>
    <row r="1010" spans="1:22" x14ac:dyDescent="0.25">
      <c r="A1010">
        <v>1009</v>
      </c>
      <c r="B1010">
        <v>1</v>
      </c>
      <c r="C1010">
        <v>0</v>
      </c>
      <c r="D1010">
        <v>0</v>
      </c>
      <c r="E1010">
        <v>0</v>
      </c>
      <c r="F1010">
        <v>0</v>
      </c>
      <c r="G1010" s="1">
        <v>40933.555972222224</v>
      </c>
      <c r="H1010">
        <v>0</v>
      </c>
      <c r="I1010">
        <v>0</v>
      </c>
      <c r="J1010">
        <v>2</v>
      </c>
      <c r="K1010" t="s">
        <v>21</v>
      </c>
      <c r="L1010">
        <v>0</v>
      </c>
      <c r="M1010">
        <v>0</v>
      </c>
      <c r="N1010">
        <v>0</v>
      </c>
      <c r="O1010">
        <v>1.296</v>
      </c>
      <c r="P1010">
        <v>37</v>
      </c>
      <c r="Q1010">
        <v>0</v>
      </c>
      <c r="R1010">
        <v>0</v>
      </c>
      <c r="S1010">
        <v>0</v>
      </c>
      <c r="T1010">
        <v>0</v>
      </c>
      <c r="U1010">
        <v>0</v>
      </c>
      <c r="V1010" t="s">
        <v>22</v>
      </c>
    </row>
    <row r="1011" spans="1:22" x14ac:dyDescent="0.25">
      <c r="A1011">
        <v>1010</v>
      </c>
      <c r="B1011">
        <v>1</v>
      </c>
      <c r="C1011">
        <v>0</v>
      </c>
      <c r="D1011">
        <v>0</v>
      </c>
      <c r="E1011">
        <v>0</v>
      </c>
      <c r="F1011">
        <v>0</v>
      </c>
      <c r="G1011" s="1">
        <v>40933.557696759257</v>
      </c>
      <c r="H1011">
        <v>0</v>
      </c>
      <c r="I1011">
        <v>0</v>
      </c>
      <c r="J1011">
        <v>2</v>
      </c>
      <c r="K1011" t="s">
        <v>21</v>
      </c>
      <c r="L1011">
        <v>0</v>
      </c>
      <c r="M1011">
        <v>0</v>
      </c>
      <c r="N1011">
        <v>0</v>
      </c>
      <c r="O1011">
        <v>1.296</v>
      </c>
      <c r="P1011">
        <v>37</v>
      </c>
      <c r="Q1011">
        <v>0</v>
      </c>
      <c r="R1011">
        <v>0</v>
      </c>
      <c r="S1011">
        <v>0</v>
      </c>
      <c r="T1011">
        <v>0</v>
      </c>
      <c r="U1011">
        <v>0</v>
      </c>
      <c r="V1011" t="s">
        <v>22</v>
      </c>
    </row>
    <row r="1012" spans="1:22" x14ac:dyDescent="0.25">
      <c r="A1012">
        <v>1011</v>
      </c>
      <c r="B1012">
        <v>1</v>
      </c>
      <c r="C1012">
        <v>0</v>
      </c>
      <c r="D1012">
        <v>1</v>
      </c>
      <c r="E1012">
        <v>0</v>
      </c>
      <c r="F1012">
        <v>0</v>
      </c>
      <c r="G1012" s="1">
        <v>40933.572858796295</v>
      </c>
      <c r="H1012">
        <v>0</v>
      </c>
      <c r="I1012">
        <v>0</v>
      </c>
      <c r="J1012">
        <v>0</v>
      </c>
      <c r="K1012" t="s">
        <v>21</v>
      </c>
      <c r="L1012">
        <v>0</v>
      </c>
      <c r="M1012">
        <v>0</v>
      </c>
      <c r="N1012">
        <v>0</v>
      </c>
      <c r="O1012">
        <v>1.8149999999999999</v>
      </c>
      <c r="P1012">
        <v>32</v>
      </c>
      <c r="Q1012">
        <v>1</v>
      </c>
      <c r="R1012">
        <v>0</v>
      </c>
      <c r="S1012">
        <v>0</v>
      </c>
      <c r="T1012">
        <v>0</v>
      </c>
      <c r="U1012">
        <v>0</v>
      </c>
      <c r="V1012" t="s">
        <v>23</v>
      </c>
    </row>
    <row r="1013" spans="1:22" x14ac:dyDescent="0.25">
      <c r="A1013">
        <v>1012</v>
      </c>
      <c r="B1013">
        <v>0</v>
      </c>
      <c r="C1013">
        <v>1</v>
      </c>
      <c r="D1013">
        <v>1</v>
      </c>
      <c r="E1013">
        <v>0</v>
      </c>
      <c r="F1013">
        <v>0</v>
      </c>
      <c r="G1013" s="1">
        <v>40933.589039351849</v>
      </c>
      <c r="H1013">
        <v>0</v>
      </c>
      <c r="I1013">
        <v>0</v>
      </c>
      <c r="J1013">
        <v>0</v>
      </c>
      <c r="K1013" t="s">
        <v>21</v>
      </c>
      <c r="L1013">
        <v>0</v>
      </c>
      <c r="M1013">
        <v>0</v>
      </c>
      <c r="N1013">
        <v>0</v>
      </c>
      <c r="O1013">
        <v>1.024</v>
      </c>
      <c r="P1013">
        <v>18</v>
      </c>
      <c r="Q1013">
        <v>0</v>
      </c>
      <c r="R1013">
        <v>0</v>
      </c>
      <c r="S1013">
        <v>0</v>
      </c>
      <c r="T1013">
        <v>0</v>
      </c>
      <c r="U1013">
        <v>0</v>
      </c>
      <c r="V1013" t="s">
        <v>23</v>
      </c>
    </row>
    <row r="1014" spans="1:22" x14ac:dyDescent="0.25">
      <c r="A1014">
        <v>1013</v>
      </c>
      <c r="B1014">
        <v>0</v>
      </c>
      <c r="C1014">
        <v>0</v>
      </c>
      <c r="D1014">
        <v>1</v>
      </c>
      <c r="E1014">
        <v>0</v>
      </c>
      <c r="F1014">
        <v>0</v>
      </c>
      <c r="G1014" s="1">
        <v>40933.592268518521</v>
      </c>
      <c r="H1014">
        <v>0</v>
      </c>
      <c r="I1014">
        <v>0</v>
      </c>
      <c r="J1014">
        <v>0</v>
      </c>
      <c r="K1014" t="s">
        <v>21</v>
      </c>
      <c r="L1014">
        <v>0</v>
      </c>
      <c r="M1014">
        <v>0</v>
      </c>
      <c r="N1014">
        <v>0</v>
      </c>
      <c r="O1014">
        <v>24.289000000000001</v>
      </c>
      <c r="P1014">
        <v>620</v>
      </c>
      <c r="Q1014">
        <v>1</v>
      </c>
      <c r="R1014">
        <v>0</v>
      </c>
      <c r="S1014">
        <v>0</v>
      </c>
      <c r="T1014">
        <v>0</v>
      </c>
      <c r="U1014">
        <v>1</v>
      </c>
      <c r="V1014" t="s">
        <v>23</v>
      </c>
    </row>
    <row r="1015" spans="1:22" x14ac:dyDescent="0.25">
      <c r="A1015">
        <v>1014</v>
      </c>
      <c r="B1015">
        <v>0</v>
      </c>
      <c r="C1015">
        <v>0</v>
      </c>
      <c r="D1015">
        <v>1</v>
      </c>
      <c r="E1015">
        <v>0</v>
      </c>
      <c r="F1015">
        <v>0</v>
      </c>
      <c r="G1015" s="1">
        <v>40933.596261574072</v>
      </c>
      <c r="H1015">
        <v>0</v>
      </c>
      <c r="I1015">
        <v>0</v>
      </c>
      <c r="J1015">
        <v>0</v>
      </c>
      <c r="K1015" t="s">
        <v>21</v>
      </c>
      <c r="L1015">
        <v>0</v>
      </c>
      <c r="M1015">
        <v>0</v>
      </c>
      <c r="N1015">
        <v>0</v>
      </c>
      <c r="O1015">
        <v>24.837</v>
      </c>
      <c r="P1015">
        <v>629</v>
      </c>
      <c r="Q1015">
        <v>1</v>
      </c>
      <c r="R1015">
        <v>0</v>
      </c>
      <c r="S1015">
        <v>0</v>
      </c>
      <c r="T1015">
        <v>0</v>
      </c>
      <c r="U1015">
        <v>1</v>
      </c>
      <c r="V1015" t="s">
        <v>23</v>
      </c>
    </row>
    <row r="1016" spans="1:22" x14ac:dyDescent="0.25">
      <c r="A1016">
        <v>1015</v>
      </c>
      <c r="B1016">
        <v>0</v>
      </c>
      <c r="C1016">
        <v>1</v>
      </c>
      <c r="D1016">
        <v>1</v>
      </c>
      <c r="E1016">
        <v>0</v>
      </c>
      <c r="F1016">
        <v>0</v>
      </c>
      <c r="G1016" s="1">
        <v>40933.607164351852</v>
      </c>
      <c r="H1016">
        <v>0</v>
      </c>
      <c r="I1016">
        <v>0</v>
      </c>
      <c r="J1016">
        <v>0</v>
      </c>
      <c r="K1016" t="s">
        <v>21</v>
      </c>
      <c r="L1016">
        <v>0</v>
      </c>
      <c r="M1016">
        <v>0</v>
      </c>
      <c r="N1016">
        <v>0</v>
      </c>
      <c r="O1016">
        <v>1.7270000000000001</v>
      </c>
      <c r="P1016">
        <v>38</v>
      </c>
      <c r="Q1016">
        <v>0</v>
      </c>
      <c r="R1016">
        <v>0</v>
      </c>
      <c r="S1016">
        <v>0</v>
      </c>
      <c r="T1016">
        <v>0</v>
      </c>
      <c r="U1016">
        <v>0</v>
      </c>
      <c r="V1016" t="s">
        <v>22</v>
      </c>
    </row>
    <row r="1017" spans="1:22" x14ac:dyDescent="0.25">
      <c r="A1017">
        <v>1016</v>
      </c>
      <c r="B1017">
        <v>0</v>
      </c>
      <c r="C1017">
        <v>0</v>
      </c>
      <c r="D1017">
        <v>1</v>
      </c>
      <c r="E1017">
        <v>0</v>
      </c>
      <c r="F1017">
        <v>0</v>
      </c>
      <c r="G1017" s="1">
        <v>40933.609097222223</v>
      </c>
      <c r="H1017">
        <v>0</v>
      </c>
      <c r="I1017">
        <v>0</v>
      </c>
      <c r="J1017">
        <v>0</v>
      </c>
      <c r="K1017" t="s">
        <v>21</v>
      </c>
      <c r="L1017">
        <v>0</v>
      </c>
      <c r="M1017">
        <v>0</v>
      </c>
      <c r="N1017">
        <v>0</v>
      </c>
      <c r="O1017">
        <v>25.757000000000001</v>
      </c>
      <c r="P1017">
        <v>645</v>
      </c>
      <c r="Q1017">
        <v>1</v>
      </c>
      <c r="R1017">
        <v>0</v>
      </c>
      <c r="S1017">
        <v>0</v>
      </c>
      <c r="T1017">
        <v>0</v>
      </c>
      <c r="U1017">
        <v>1</v>
      </c>
      <c r="V1017" t="s">
        <v>23</v>
      </c>
    </row>
    <row r="1018" spans="1:22" x14ac:dyDescent="0.25">
      <c r="A1018">
        <v>1017</v>
      </c>
      <c r="B1018">
        <v>0</v>
      </c>
      <c r="C1018">
        <v>0</v>
      </c>
      <c r="D1018">
        <v>1</v>
      </c>
      <c r="E1018">
        <v>2</v>
      </c>
      <c r="F1018">
        <v>1</v>
      </c>
      <c r="G1018" s="1">
        <v>40933.615914351853</v>
      </c>
      <c r="H1018">
        <v>0</v>
      </c>
      <c r="I1018">
        <v>0</v>
      </c>
      <c r="J1018">
        <v>10</v>
      </c>
      <c r="K1018" t="s">
        <v>21</v>
      </c>
      <c r="L1018">
        <v>0</v>
      </c>
      <c r="M1018">
        <v>0</v>
      </c>
      <c r="N1018">
        <v>0</v>
      </c>
      <c r="O1018">
        <v>23.308</v>
      </c>
      <c r="P1018">
        <v>477</v>
      </c>
      <c r="Q1018">
        <v>1</v>
      </c>
      <c r="R1018">
        <v>1</v>
      </c>
      <c r="S1018">
        <v>0</v>
      </c>
      <c r="T1018">
        <v>0</v>
      </c>
      <c r="U1018">
        <v>12</v>
      </c>
      <c r="V1018" t="s">
        <v>23</v>
      </c>
    </row>
    <row r="1019" spans="1:22" x14ac:dyDescent="0.25">
      <c r="A1019">
        <v>1018</v>
      </c>
      <c r="B1019">
        <v>0</v>
      </c>
      <c r="C1019">
        <v>0</v>
      </c>
      <c r="D1019">
        <v>1</v>
      </c>
      <c r="E1019">
        <v>0</v>
      </c>
      <c r="F1019">
        <v>0</v>
      </c>
      <c r="G1019" s="1">
        <v>40933.6171412037</v>
      </c>
      <c r="H1019">
        <v>0</v>
      </c>
      <c r="I1019">
        <v>0</v>
      </c>
      <c r="J1019">
        <v>0</v>
      </c>
      <c r="K1019" t="s">
        <v>21</v>
      </c>
      <c r="L1019">
        <v>0</v>
      </c>
      <c r="M1019">
        <v>0</v>
      </c>
      <c r="N1019">
        <v>0</v>
      </c>
      <c r="O1019">
        <v>26.954000000000001</v>
      </c>
      <c r="P1019">
        <v>665</v>
      </c>
      <c r="Q1019">
        <v>1</v>
      </c>
      <c r="R1019">
        <v>0</v>
      </c>
      <c r="S1019">
        <v>0</v>
      </c>
      <c r="T1019">
        <v>0</v>
      </c>
      <c r="U1019">
        <v>1</v>
      </c>
      <c r="V1019" t="s">
        <v>23</v>
      </c>
    </row>
    <row r="1020" spans="1:22" x14ac:dyDescent="0.25">
      <c r="A1020">
        <v>1019</v>
      </c>
      <c r="B1020">
        <v>1</v>
      </c>
      <c r="C1020">
        <v>0</v>
      </c>
      <c r="D1020">
        <v>1</v>
      </c>
      <c r="E1020">
        <v>0</v>
      </c>
      <c r="F1020">
        <v>0</v>
      </c>
      <c r="G1020" s="1">
        <v>40933.62431712963</v>
      </c>
      <c r="H1020">
        <v>0</v>
      </c>
      <c r="I1020">
        <v>0</v>
      </c>
      <c r="J1020">
        <v>1</v>
      </c>
      <c r="K1020" t="s">
        <v>25</v>
      </c>
      <c r="L1020">
        <v>0</v>
      </c>
      <c r="M1020">
        <v>0</v>
      </c>
      <c r="N1020">
        <v>0</v>
      </c>
      <c r="O1020">
        <v>8.8810000000000002</v>
      </c>
      <c r="P1020">
        <v>189</v>
      </c>
      <c r="Q1020">
        <v>1</v>
      </c>
      <c r="R1020">
        <v>0</v>
      </c>
      <c r="S1020">
        <v>1</v>
      </c>
      <c r="T1020">
        <v>0</v>
      </c>
      <c r="U1020">
        <v>9</v>
      </c>
      <c r="V1020" t="s">
        <v>23</v>
      </c>
    </row>
    <row r="1021" spans="1:22" x14ac:dyDescent="0.25">
      <c r="A1021">
        <v>1020</v>
      </c>
      <c r="B1021">
        <v>0</v>
      </c>
      <c r="C1021">
        <v>0</v>
      </c>
      <c r="D1021">
        <v>1</v>
      </c>
      <c r="E1021">
        <v>0</v>
      </c>
      <c r="F1021">
        <v>0</v>
      </c>
      <c r="G1021" s="1">
        <v>40933.626817129632</v>
      </c>
      <c r="H1021">
        <v>0</v>
      </c>
      <c r="I1021">
        <v>0</v>
      </c>
      <c r="J1021">
        <v>0</v>
      </c>
      <c r="K1021" t="s">
        <v>21</v>
      </c>
      <c r="L1021">
        <v>0</v>
      </c>
      <c r="M1021">
        <v>0</v>
      </c>
      <c r="N1021">
        <v>0</v>
      </c>
      <c r="O1021">
        <v>26.588000000000001</v>
      </c>
      <c r="P1021">
        <v>659</v>
      </c>
      <c r="Q1021">
        <v>1</v>
      </c>
      <c r="R1021">
        <v>0</v>
      </c>
      <c r="S1021">
        <v>0</v>
      </c>
      <c r="T1021">
        <v>0</v>
      </c>
      <c r="U1021">
        <v>1</v>
      </c>
      <c r="V1021" t="s">
        <v>23</v>
      </c>
    </row>
    <row r="1022" spans="1:22" x14ac:dyDescent="0.25">
      <c r="A1022">
        <v>1021</v>
      </c>
      <c r="B1022">
        <v>0</v>
      </c>
      <c r="C1022">
        <v>0</v>
      </c>
      <c r="D1022">
        <v>1</v>
      </c>
      <c r="E1022">
        <v>0</v>
      </c>
      <c r="F1022">
        <v>0</v>
      </c>
      <c r="G1022" s="1">
        <v>40933.627314814818</v>
      </c>
      <c r="H1022">
        <v>0</v>
      </c>
      <c r="I1022">
        <v>0</v>
      </c>
      <c r="J1022">
        <v>0</v>
      </c>
      <c r="K1022" t="s">
        <v>21</v>
      </c>
      <c r="L1022">
        <v>0</v>
      </c>
      <c r="M1022">
        <v>0</v>
      </c>
      <c r="N1022">
        <v>0</v>
      </c>
      <c r="O1022">
        <v>4.556</v>
      </c>
      <c r="P1022">
        <v>82</v>
      </c>
      <c r="Q1022">
        <v>1</v>
      </c>
      <c r="R1022">
        <v>0</v>
      </c>
      <c r="S1022">
        <v>0</v>
      </c>
      <c r="T1022">
        <v>0</v>
      </c>
      <c r="U1022">
        <v>3</v>
      </c>
      <c r="V1022" t="s">
        <v>23</v>
      </c>
    </row>
    <row r="1023" spans="1:22" x14ac:dyDescent="0.25">
      <c r="A1023">
        <v>1022</v>
      </c>
      <c r="B1023">
        <v>0</v>
      </c>
      <c r="C1023">
        <v>0</v>
      </c>
      <c r="D1023">
        <v>1</v>
      </c>
      <c r="E1023">
        <v>0</v>
      </c>
      <c r="F1023">
        <v>0</v>
      </c>
      <c r="G1023" s="1">
        <v>40933.631747685184</v>
      </c>
      <c r="H1023">
        <v>0</v>
      </c>
      <c r="I1023">
        <v>0</v>
      </c>
      <c r="J1023">
        <v>0</v>
      </c>
      <c r="K1023" t="s">
        <v>21</v>
      </c>
      <c r="L1023">
        <v>0</v>
      </c>
      <c r="M1023">
        <v>0</v>
      </c>
      <c r="N1023">
        <v>0</v>
      </c>
      <c r="O1023">
        <v>27.971</v>
      </c>
      <c r="P1023">
        <v>685</v>
      </c>
      <c r="Q1023">
        <v>1</v>
      </c>
      <c r="R1023">
        <v>0</v>
      </c>
      <c r="S1023">
        <v>0</v>
      </c>
      <c r="T1023">
        <v>0</v>
      </c>
      <c r="U1023">
        <v>1</v>
      </c>
      <c r="V1023" t="s">
        <v>23</v>
      </c>
    </row>
    <row r="1024" spans="1:22" x14ac:dyDescent="0.25">
      <c r="A1024">
        <v>1023</v>
      </c>
      <c r="B1024">
        <v>0</v>
      </c>
      <c r="C1024">
        <v>0</v>
      </c>
      <c r="D1024">
        <v>1</v>
      </c>
      <c r="E1024">
        <v>0</v>
      </c>
      <c r="F1024">
        <v>0</v>
      </c>
      <c r="G1024" s="1">
        <v>40933.634756944448</v>
      </c>
      <c r="H1024">
        <v>0</v>
      </c>
      <c r="I1024">
        <v>0</v>
      </c>
      <c r="J1024">
        <v>0</v>
      </c>
      <c r="K1024" t="s">
        <v>21</v>
      </c>
      <c r="L1024">
        <v>0</v>
      </c>
      <c r="M1024">
        <v>0</v>
      </c>
      <c r="N1024">
        <v>0</v>
      </c>
      <c r="O1024">
        <v>4.8860000000000001</v>
      </c>
      <c r="P1024">
        <v>86</v>
      </c>
      <c r="Q1024">
        <v>1</v>
      </c>
      <c r="R1024">
        <v>0</v>
      </c>
      <c r="S1024">
        <v>0</v>
      </c>
      <c r="T1024">
        <v>0</v>
      </c>
      <c r="U1024">
        <v>1</v>
      </c>
      <c r="V1024" t="s">
        <v>23</v>
      </c>
    </row>
    <row r="1025" spans="1:22" x14ac:dyDescent="0.25">
      <c r="A1025">
        <v>1024</v>
      </c>
      <c r="B1025">
        <v>0</v>
      </c>
      <c r="C1025">
        <v>0</v>
      </c>
      <c r="D1025">
        <v>1</v>
      </c>
      <c r="E1025">
        <v>0</v>
      </c>
      <c r="F1025">
        <v>0</v>
      </c>
      <c r="G1025" s="1">
        <v>40933.635127314818</v>
      </c>
      <c r="H1025">
        <v>0</v>
      </c>
      <c r="I1025">
        <v>0</v>
      </c>
      <c r="J1025">
        <v>0</v>
      </c>
      <c r="K1025" t="s">
        <v>21</v>
      </c>
      <c r="L1025">
        <v>0</v>
      </c>
      <c r="M1025">
        <v>0</v>
      </c>
      <c r="N1025">
        <v>0</v>
      </c>
      <c r="O1025">
        <v>4.508</v>
      </c>
      <c r="P1025">
        <v>82</v>
      </c>
      <c r="Q1025">
        <v>1</v>
      </c>
      <c r="R1025">
        <v>0</v>
      </c>
      <c r="S1025">
        <v>0</v>
      </c>
      <c r="T1025">
        <v>0</v>
      </c>
      <c r="U1025">
        <v>1</v>
      </c>
      <c r="V1025" t="s">
        <v>23</v>
      </c>
    </row>
    <row r="1026" spans="1:22" x14ac:dyDescent="0.25">
      <c r="A1026">
        <v>1025</v>
      </c>
      <c r="B1026">
        <v>0</v>
      </c>
      <c r="C1026">
        <v>0</v>
      </c>
      <c r="D1026">
        <v>1</v>
      </c>
      <c r="E1026">
        <v>0</v>
      </c>
      <c r="F1026">
        <v>0</v>
      </c>
      <c r="G1026" s="1">
        <v>40933.63616898148</v>
      </c>
      <c r="H1026">
        <v>0</v>
      </c>
      <c r="I1026">
        <v>0</v>
      </c>
      <c r="J1026">
        <v>0</v>
      </c>
      <c r="K1026" t="s">
        <v>21</v>
      </c>
      <c r="L1026">
        <v>0</v>
      </c>
      <c r="M1026">
        <v>0</v>
      </c>
      <c r="N1026">
        <v>0</v>
      </c>
      <c r="O1026">
        <v>4.6740000000000004</v>
      </c>
      <c r="P1026">
        <v>84</v>
      </c>
      <c r="Q1026">
        <v>1</v>
      </c>
      <c r="R1026">
        <v>0</v>
      </c>
      <c r="S1026">
        <v>0</v>
      </c>
      <c r="T1026">
        <v>0</v>
      </c>
      <c r="U1026">
        <v>1</v>
      </c>
      <c r="V1026" t="s">
        <v>23</v>
      </c>
    </row>
    <row r="1027" spans="1:22" x14ac:dyDescent="0.25">
      <c r="A1027">
        <v>1026</v>
      </c>
      <c r="B1027">
        <v>0</v>
      </c>
      <c r="C1027">
        <v>0</v>
      </c>
      <c r="D1027">
        <v>1</v>
      </c>
      <c r="E1027">
        <v>0</v>
      </c>
      <c r="F1027">
        <v>0</v>
      </c>
      <c r="G1027" s="1">
        <v>40933.640960648147</v>
      </c>
      <c r="H1027">
        <v>0</v>
      </c>
      <c r="I1027">
        <v>0</v>
      </c>
      <c r="J1027">
        <v>0</v>
      </c>
      <c r="K1027" t="s">
        <v>21</v>
      </c>
      <c r="L1027">
        <v>0</v>
      </c>
      <c r="M1027">
        <v>0</v>
      </c>
      <c r="N1027">
        <v>0</v>
      </c>
      <c r="O1027">
        <v>4.6219999999999999</v>
      </c>
      <c r="P1027">
        <v>83</v>
      </c>
      <c r="Q1027">
        <v>1</v>
      </c>
      <c r="R1027">
        <v>0</v>
      </c>
      <c r="S1027">
        <v>0</v>
      </c>
      <c r="T1027">
        <v>0</v>
      </c>
      <c r="U1027">
        <v>1</v>
      </c>
      <c r="V1027" t="s">
        <v>23</v>
      </c>
    </row>
    <row r="1028" spans="1:22" x14ac:dyDescent="0.25">
      <c r="A1028">
        <v>1027</v>
      </c>
      <c r="B1028">
        <v>0</v>
      </c>
      <c r="C1028">
        <v>0</v>
      </c>
      <c r="D1028">
        <v>1</v>
      </c>
      <c r="E1028">
        <v>0</v>
      </c>
      <c r="F1028">
        <v>0</v>
      </c>
      <c r="G1028" s="1">
        <v>40933.642951388887</v>
      </c>
      <c r="H1028">
        <v>0</v>
      </c>
      <c r="I1028">
        <v>0</v>
      </c>
      <c r="J1028">
        <v>0</v>
      </c>
      <c r="K1028" t="s">
        <v>21</v>
      </c>
      <c r="L1028">
        <v>0</v>
      </c>
      <c r="M1028">
        <v>0</v>
      </c>
      <c r="N1028">
        <v>0</v>
      </c>
      <c r="O1028">
        <v>4.5140000000000002</v>
      </c>
      <c r="P1028">
        <v>82</v>
      </c>
      <c r="Q1028">
        <v>1</v>
      </c>
      <c r="R1028">
        <v>0</v>
      </c>
      <c r="S1028">
        <v>0</v>
      </c>
      <c r="T1028">
        <v>0</v>
      </c>
      <c r="U1028">
        <v>1</v>
      </c>
      <c r="V1028" t="s">
        <v>23</v>
      </c>
    </row>
    <row r="1029" spans="1:22" x14ac:dyDescent="0.25">
      <c r="A1029">
        <v>1028</v>
      </c>
      <c r="B1029">
        <v>0</v>
      </c>
      <c r="C1029">
        <v>0</v>
      </c>
      <c r="D1029">
        <v>1</v>
      </c>
      <c r="E1029">
        <v>0</v>
      </c>
      <c r="F1029">
        <v>0</v>
      </c>
      <c r="G1029" s="1">
        <v>40933.643587962964</v>
      </c>
      <c r="H1029">
        <v>0</v>
      </c>
      <c r="I1029">
        <v>0</v>
      </c>
      <c r="J1029">
        <v>0</v>
      </c>
      <c r="K1029" t="s">
        <v>21</v>
      </c>
      <c r="L1029">
        <v>0</v>
      </c>
      <c r="M1029">
        <v>0</v>
      </c>
      <c r="N1029">
        <v>0</v>
      </c>
      <c r="O1029">
        <v>27.998000000000001</v>
      </c>
      <c r="P1029">
        <v>685</v>
      </c>
      <c r="Q1029">
        <v>1</v>
      </c>
      <c r="R1029">
        <v>0</v>
      </c>
      <c r="S1029">
        <v>0</v>
      </c>
      <c r="T1029">
        <v>0</v>
      </c>
      <c r="U1029">
        <v>1</v>
      </c>
      <c r="V1029" t="s">
        <v>23</v>
      </c>
    </row>
    <row r="1030" spans="1:22" x14ac:dyDescent="0.25">
      <c r="A1030">
        <v>1029</v>
      </c>
      <c r="B1030">
        <v>0</v>
      </c>
      <c r="C1030">
        <v>0</v>
      </c>
      <c r="D1030">
        <v>1</v>
      </c>
      <c r="E1030">
        <v>0</v>
      </c>
      <c r="F1030">
        <v>0</v>
      </c>
      <c r="G1030" s="1">
        <v>40933.650509259256</v>
      </c>
      <c r="H1030">
        <v>0</v>
      </c>
      <c r="I1030">
        <v>0</v>
      </c>
      <c r="J1030">
        <v>0</v>
      </c>
      <c r="K1030" t="s">
        <v>21</v>
      </c>
      <c r="L1030">
        <v>0</v>
      </c>
      <c r="M1030">
        <v>0</v>
      </c>
      <c r="N1030">
        <v>0</v>
      </c>
      <c r="O1030">
        <v>4.5380000000000003</v>
      </c>
      <c r="P1030">
        <v>82</v>
      </c>
      <c r="Q1030">
        <v>1</v>
      </c>
      <c r="R1030">
        <v>0</v>
      </c>
      <c r="S1030">
        <v>0</v>
      </c>
      <c r="T1030">
        <v>0</v>
      </c>
      <c r="U1030">
        <v>1</v>
      </c>
      <c r="V1030" t="s">
        <v>23</v>
      </c>
    </row>
    <row r="1031" spans="1:22" x14ac:dyDescent="0.25">
      <c r="A1031">
        <v>1030</v>
      </c>
      <c r="B1031">
        <v>0</v>
      </c>
      <c r="C1031">
        <v>0</v>
      </c>
      <c r="D1031">
        <v>1</v>
      </c>
      <c r="E1031">
        <v>0</v>
      </c>
      <c r="F1031">
        <v>0</v>
      </c>
      <c r="G1031" s="1">
        <v>40933.675439814811</v>
      </c>
      <c r="H1031">
        <v>0</v>
      </c>
      <c r="I1031">
        <v>0</v>
      </c>
      <c r="J1031">
        <v>0</v>
      </c>
      <c r="K1031" t="s">
        <v>21</v>
      </c>
      <c r="L1031">
        <v>0</v>
      </c>
      <c r="M1031">
        <v>0</v>
      </c>
      <c r="N1031">
        <v>0</v>
      </c>
      <c r="O1031">
        <v>4.6029999999999998</v>
      </c>
      <c r="P1031">
        <v>82</v>
      </c>
      <c r="Q1031">
        <v>1</v>
      </c>
      <c r="R1031">
        <v>0</v>
      </c>
      <c r="S1031">
        <v>0</v>
      </c>
      <c r="T1031">
        <v>0</v>
      </c>
      <c r="U1031">
        <v>1</v>
      </c>
      <c r="V1031" t="s">
        <v>23</v>
      </c>
    </row>
    <row r="1032" spans="1:22" x14ac:dyDescent="0.25">
      <c r="A1032">
        <v>1031</v>
      </c>
      <c r="B1032">
        <v>1</v>
      </c>
      <c r="C1032">
        <v>0</v>
      </c>
      <c r="D1032">
        <v>1</v>
      </c>
      <c r="E1032">
        <v>0</v>
      </c>
      <c r="F1032">
        <v>0</v>
      </c>
      <c r="G1032" s="1">
        <v>40933.685578703706</v>
      </c>
      <c r="H1032">
        <v>0</v>
      </c>
      <c r="I1032">
        <v>2</v>
      </c>
      <c r="J1032">
        <v>0</v>
      </c>
      <c r="K1032" t="s">
        <v>21</v>
      </c>
      <c r="L1032">
        <v>0</v>
      </c>
      <c r="M1032">
        <v>0</v>
      </c>
      <c r="N1032">
        <v>0</v>
      </c>
      <c r="O1032">
        <v>0.45900000000000002</v>
      </c>
      <c r="P1032">
        <v>21</v>
      </c>
      <c r="Q1032">
        <v>0</v>
      </c>
      <c r="R1032">
        <v>0</v>
      </c>
      <c r="S1032">
        <v>0</v>
      </c>
      <c r="T1032">
        <v>0</v>
      </c>
      <c r="U1032">
        <v>0</v>
      </c>
      <c r="V1032" t="s">
        <v>24</v>
      </c>
    </row>
    <row r="1033" spans="1:22" x14ac:dyDescent="0.25">
      <c r="A1033">
        <v>1032</v>
      </c>
      <c r="B1033">
        <v>0</v>
      </c>
      <c r="C1033">
        <v>1</v>
      </c>
      <c r="D1033">
        <v>1</v>
      </c>
      <c r="E1033">
        <v>0</v>
      </c>
      <c r="F1033">
        <v>1</v>
      </c>
      <c r="G1033" s="1">
        <v>40933.700416666667</v>
      </c>
      <c r="H1033">
        <v>0</v>
      </c>
      <c r="I1033">
        <v>0</v>
      </c>
      <c r="J1033">
        <v>0</v>
      </c>
      <c r="K1033" t="s">
        <v>21</v>
      </c>
      <c r="L1033">
        <v>0</v>
      </c>
      <c r="M1033">
        <v>0</v>
      </c>
      <c r="N1033">
        <v>0</v>
      </c>
      <c r="O1033">
        <v>61.328000000000003</v>
      </c>
      <c r="P1033">
        <v>1764</v>
      </c>
      <c r="Q1033">
        <v>1</v>
      </c>
      <c r="R1033">
        <v>0</v>
      </c>
      <c r="S1033">
        <v>0</v>
      </c>
      <c r="T1033">
        <v>0</v>
      </c>
      <c r="U1033">
        <v>32</v>
      </c>
      <c r="V1033" t="s">
        <v>22</v>
      </c>
    </row>
    <row r="1034" spans="1:22" x14ac:dyDescent="0.25">
      <c r="A1034">
        <v>1033</v>
      </c>
      <c r="B1034">
        <v>0</v>
      </c>
      <c r="C1034">
        <v>0</v>
      </c>
      <c r="D1034">
        <v>1</v>
      </c>
      <c r="E1034">
        <v>0</v>
      </c>
      <c r="F1034">
        <v>0</v>
      </c>
      <c r="G1034" s="1">
        <v>40933.72142361111</v>
      </c>
      <c r="H1034">
        <v>0</v>
      </c>
      <c r="I1034">
        <v>0</v>
      </c>
      <c r="J1034">
        <v>0</v>
      </c>
      <c r="K1034" t="s">
        <v>21</v>
      </c>
      <c r="L1034">
        <v>0</v>
      </c>
      <c r="M1034">
        <v>0</v>
      </c>
      <c r="N1034">
        <v>0</v>
      </c>
      <c r="O1034">
        <v>22.012</v>
      </c>
      <c r="P1034">
        <v>395</v>
      </c>
      <c r="Q1034">
        <v>1</v>
      </c>
      <c r="R1034">
        <v>0</v>
      </c>
      <c r="S1034">
        <v>0</v>
      </c>
      <c r="T1034">
        <v>0</v>
      </c>
      <c r="U1034">
        <v>0</v>
      </c>
      <c r="V1034" t="s">
        <v>23</v>
      </c>
    </row>
    <row r="1035" spans="1:22" x14ac:dyDescent="0.25">
      <c r="A1035">
        <v>1034</v>
      </c>
      <c r="B1035">
        <v>0</v>
      </c>
      <c r="C1035">
        <v>0</v>
      </c>
      <c r="D1035">
        <v>1</v>
      </c>
      <c r="E1035">
        <v>0</v>
      </c>
      <c r="F1035">
        <v>0</v>
      </c>
      <c r="G1035" s="1">
        <v>40933.767708333333</v>
      </c>
      <c r="H1035">
        <v>0</v>
      </c>
      <c r="I1035">
        <v>0</v>
      </c>
      <c r="J1035">
        <v>4</v>
      </c>
      <c r="K1035" t="s">
        <v>21</v>
      </c>
      <c r="L1035">
        <v>0</v>
      </c>
      <c r="M1035">
        <v>0</v>
      </c>
      <c r="N1035">
        <v>0</v>
      </c>
      <c r="O1035">
        <v>13.997999999999999</v>
      </c>
      <c r="P1035">
        <v>198</v>
      </c>
      <c r="Q1035">
        <v>1</v>
      </c>
      <c r="R1035">
        <v>0</v>
      </c>
      <c r="S1035">
        <v>1</v>
      </c>
      <c r="T1035">
        <v>0</v>
      </c>
      <c r="U1035">
        <v>8</v>
      </c>
      <c r="V1035" t="s">
        <v>23</v>
      </c>
    </row>
    <row r="1036" spans="1:22" x14ac:dyDescent="0.25">
      <c r="A1036">
        <v>1035</v>
      </c>
      <c r="B1036">
        <v>0</v>
      </c>
      <c r="C1036">
        <v>0</v>
      </c>
      <c r="D1036">
        <v>1</v>
      </c>
      <c r="E1036">
        <v>0</v>
      </c>
      <c r="F1036">
        <v>0</v>
      </c>
      <c r="G1036" s="1">
        <v>40933.770520833335</v>
      </c>
      <c r="H1036">
        <v>0</v>
      </c>
      <c r="I1036">
        <v>0</v>
      </c>
      <c r="J1036">
        <v>0</v>
      </c>
      <c r="K1036" t="s">
        <v>21</v>
      </c>
      <c r="L1036">
        <v>0</v>
      </c>
      <c r="M1036">
        <v>0</v>
      </c>
      <c r="N1036">
        <v>0</v>
      </c>
      <c r="O1036">
        <v>28.119</v>
      </c>
      <c r="P1036">
        <v>689</v>
      </c>
      <c r="Q1036">
        <v>1</v>
      </c>
      <c r="R1036">
        <v>0</v>
      </c>
      <c r="S1036">
        <v>0</v>
      </c>
      <c r="T1036">
        <v>0</v>
      </c>
      <c r="U1036">
        <v>1</v>
      </c>
      <c r="V1036" t="s">
        <v>23</v>
      </c>
    </row>
    <row r="1037" spans="1:22" x14ac:dyDescent="0.25">
      <c r="A1037">
        <v>1036</v>
      </c>
      <c r="B1037">
        <v>0</v>
      </c>
      <c r="C1037">
        <v>0</v>
      </c>
      <c r="D1037">
        <v>1</v>
      </c>
      <c r="E1037">
        <v>0</v>
      </c>
      <c r="F1037">
        <v>0</v>
      </c>
      <c r="G1037" s="1">
        <v>40933.777303240742</v>
      </c>
      <c r="H1037">
        <v>0</v>
      </c>
      <c r="I1037">
        <v>0</v>
      </c>
      <c r="J1037">
        <v>0</v>
      </c>
      <c r="K1037" t="s">
        <v>21</v>
      </c>
      <c r="L1037">
        <v>0</v>
      </c>
      <c r="M1037">
        <v>0</v>
      </c>
      <c r="N1037">
        <v>0</v>
      </c>
      <c r="O1037">
        <v>28.638000000000002</v>
      </c>
      <c r="P1037">
        <v>696</v>
      </c>
      <c r="Q1037">
        <v>1</v>
      </c>
      <c r="R1037">
        <v>0</v>
      </c>
      <c r="S1037">
        <v>0</v>
      </c>
      <c r="T1037">
        <v>0</v>
      </c>
      <c r="U1037">
        <v>2</v>
      </c>
      <c r="V1037" t="s">
        <v>23</v>
      </c>
    </row>
    <row r="1038" spans="1:22" x14ac:dyDescent="0.25">
      <c r="A1038">
        <v>1037</v>
      </c>
      <c r="B1038">
        <v>1</v>
      </c>
      <c r="C1038">
        <v>0</v>
      </c>
      <c r="D1038">
        <v>1</v>
      </c>
      <c r="E1038">
        <v>0</v>
      </c>
      <c r="F1038">
        <v>0</v>
      </c>
      <c r="G1038" s="1">
        <v>40933.849849537037</v>
      </c>
      <c r="H1038">
        <v>0</v>
      </c>
      <c r="I1038">
        <v>0</v>
      </c>
      <c r="J1038">
        <v>2</v>
      </c>
      <c r="K1038" t="s">
        <v>21</v>
      </c>
      <c r="L1038">
        <v>1</v>
      </c>
      <c r="M1038">
        <v>0</v>
      </c>
      <c r="N1038">
        <v>0</v>
      </c>
      <c r="O1038">
        <v>4.0789999999999997</v>
      </c>
      <c r="P1038">
        <v>73</v>
      </c>
      <c r="Q1038">
        <v>1</v>
      </c>
      <c r="R1038">
        <v>0</v>
      </c>
      <c r="S1038">
        <v>0</v>
      </c>
      <c r="T1038">
        <v>0</v>
      </c>
      <c r="U1038">
        <v>1</v>
      </c>
      <c r="V1038" t="s">
        <v>23</v>
      </c>
    </row>
    <row r="1039" spans="1:22" x14ac:dyDescent="0.25">
      <c r="A1039">
        <v>1038</v>
      </c>
      <c r="B1039">
        <v>0</v>
      </c>
      <c r="C1039">
        <v>0</v>
      </c>
      <c r="D1039">
        <v>1</v>
      </c>
      <c r="E1039">
        <v>1</v>
      </c>
      <c r="F1039">
        <v>1</v>
      </c>
      <c r="G1039" s="1">
        <v>40933.865868055553</v>
      </c>
      <c r="H1039">
        <v>0</v>
      </c>
      <c r="I1039">
        <v>3</v>
      </c>
      <c r="J1039">
        <v>0</v>
      </c>
      <c r="K1039" t="s">
        <v>21</v>
      </c>
      <c r="L1039">
        <v>1</v>
      </c>
      <c r="M1039">
        <v>0</v>
      </c>
      <c r="N1039">
        <v>0</v>
      </c>
      <c r="O1039">
        <v>0.85099999999999998</v>
      </c>
      <c r="P1039">
        <v>24</v>
      </c>
      <c r="Q1039">
        <v>1</v>
      </c>
      <c r="R1039">
        <v>0</v>
      </c>
      <c r="S1039">
        <v>0</v>
      </c>
      <c r="T1039">
        <v>0</v>
      </c>
      <c r="U1039">
        <v>2</v>
      </c>
      <c r="V1039" t="s">
        <v>23</v>
      </c>
    </row>
    <row r="1040" spans="1:22" x14ac:dyDescent="0.25">
      <c r="A1040">
        <v>1039</v>
      </c>
      <c r="B1040">
        <v>0</v>
      </c>
      <c r="C1040">
        <v>0</v>
      </c>
      <c r="D1040">
        <v>1</v>
      </c>
      <c r="E1040">
        <v>0</v>
      </c>
      <c r="F1040">
        <v>0</v>
      </c>
      <c r="G1040" s="1">
        <v>40933.87096064815</v>
      </c>
      <c r="H1040">
        <v>0</v>
      </c>
      <c r="I1040">
        <v>0</v>
      </c>
      <c r="J1040">
        <v>1</v>
      </c>
      <c r="K1040" t="s">
        <v>21</v>
      </c>
      <c r="L1040">
        <v>0</v>
      </c>
      <c r="M1040">
        <v>0</v>
      </c>
      <c r="N1040">
        <v>0</v>
      </c>
      <c r="O1040">
        <v>0.87</v>
      </c>
      <c r="P1040">
        <v>23</v>
      </c>
      <c r="Q1040">
        <v>0</v>
      </c>
      <c r="R1040">
        <v>0</v>
      </c>
      <c r="S1040">
        <v>0</v>
      </c>
      <c r="T1040">
        <v>0</v>
      </c>
      <c r="U1040">
        <v>0</v>
      </c>
      <c r="V1040" t="s">
        <v>22</v>
      </c>
    </row>
    <row r="1041" spans="1:22" x14ac:dyDescent="0.25">
      <c r="A1041">
        <v>1040</v>
      </c>
      <c r="B1041">
        <v>1</v>
      </c>
      <c r="C1041">
        <v>0</v>
      </c>
      <c r="D1041">
        <v>1</v>
      </c>
      <c r="E1041">
        <v>0</v>
      </c>
      <c r="F1041">
        <v>0</v>
      </c>
      <c r="G1041" s="1">
        <v>40933.948078703703</v>
      </c>
      <c r="H1041">
        <v>0</v>
      </c>
      <c r="I1041">
        <v>0</v>
      </c>
      <c r="J1041">
        <v>0</v>
      </c>
      <c r="K1041" t="s">
        <v>21</v>
      </c>
      <c r="L1041">
        <v>0</v>
      </c>
      <c r="M1041">
        <v>0</v>
      </c>
      <c r="N1041">
        <v>0</v>
      </c>
      <c r="O1041">
        <v>1.581</v>
      </c>
      <c r="P1041">
        <v>40</v>
      </c>
      <c r="Q1041">
        <v>1</v>
      </c>
      <c r="R1041">
        <v>0</v>
      </c>
      <c r="S1041">
        <v>0</v>
      </c>
      <c r="T1041">
        <v>0</v>
      </c>
      <c r="U1041">
        <v>0</v>
      </c>
      <c r="V1041" t="s">
        <v>23</v>
      </c>
    </row>
    <row r="1042" spans="1:22" x14ac:dyDescent="0.25">
      <c r="A1042">
        <v>1041</v>
      </c>
      <c r="B1042">
        <v>0</v>
      </c>
      <c r="C1042">
        <v>0</v>
      </c>
      <c r="D1042">
        <v>1</v>
      </c>
      <c r="E1042">
        <v>0</v>
      </c>
      <c r="F1042">
        <v>0</v>
      </c>
      <c r="G1042" s="1">
        <v>40933.998819444445</v>
      </c>
      <c r="H1042">
        <v>0</v>
      </c>
      <c r="I1042">
        <v>0</v>
      </c>
      <c r="J1042">
        <v>0</v>
      </c>
      <c r="K1042" t="s">
        <v>21</v>
      </c>
      <c r="L1042">
        <v>0</v>
      </c>
      <c r="M1042">
        <v>0</v>
      </c>
      <c r="N1042">
        <v>0</v>
      </c>
      <c r="O1042">
        <v>15.717000000000001</v>
      </c>
      <c r="P1042">
        <v>330</v>
      </c>
      <c r="Q1042">
        <v>1</v>
      </c>
      <c r="R1042">
        <v>0</v>
      </c>
      <c r="S1042">
        <v>0</v>
      </c>
      <c r="T1042">
        <v>0</v>
      </c>
      <c r="U1042">
        <v>19</v>
      </c>
      <c r="V1042" t="s">
        <v>22</v>
      </c>
    </row>
    <row r="1043" spans="1:22" x14ac:dyDescent="0.25">
      <c r="A1043">
        <v>1042</v>
      </c>
      <c r="B1043">
        <v>1</v>
      </c>
      <c r="C1043">
        <v>0</v>
      </c>
      <c r="D1043">
        <v>1</v>
      </c>
      <c r="E1043">
        <v>0</v>
      </c>
      <c r="F1043">
        <v>0</v>
      </c>
      <c r="G1043" s="1">
        <v>40934.088136574072</v>
      </c>
      <c r="H1043">
        <v>0</v>
      </c>
      <c r="I1043">
        <v>2</v>
      </c>
      <c r="J1043">
        <v>0</v>
      </c>
      <c r="K1043" t="s">
        <v>21</v>
      </c>
      <c r="L1043">
        <v>0</v>
      </c>
      <c r="M1043">
        <v>0</v>
      </c>
      <c r="N1043">
        <v>0</v>
      </c>
      <c r="O1043">
        <v>0.55800000000000005</v>
      </c>
      <c r="P1043">
        <v>23</v>
      </c>
      <c r="Q1043">
        <v>0</v>
      </c>
      <c r="R1043">
        <v>0</v>
      </c>
      <c r="S1043">
        <v>0</v>
      </c>
      <c r="T1043">
        <v>0</v>
      </c>
      <c r="U1043">
        <v>1</v>
      </c>
      <c r="V1043" t="s">
        <v>24</v>
      </c>
    </row>
    <row r="1044" spans="1:22" x14ac:dyDescent="0.25">
      <c r="A1044">
        <v>1043</v>
      </c>
      <c r="B1044">
        <v>1</v>
      </c>
      <c r="C1044">
        <v>0</v>
      </c>
      <c r="D1044">
        <v>1</v>
      </c>
      <c r="E1044">
        <v>0</v>
      </c>
      <c r="F1044">
        <v>0</v>
      </c>
      <c r="G1044" s="1">
        <v>40934.127453703702</v>
      </c>
      <c r="H1044">
        <v>0</v>
      </c>
      <c r="I1044">
        <v>0</v>
      </c>
      <c r="J1044">
        <v>2</v>
      </c>
      <c r="K1044" t="s">
        <v>21</v>
      </c>
      <c r="L1044">
        <v>0</v>
      </c>
      <c r="M1044">
        <v>0</v>
      </c>
      <c r="N1044">
        <v>0</v>
      </c>
      <c r="O1044">
        <v>1.1120000000000001</v>
      </c>
      <c r="P1044">
        <v>31</v>
      </c>
      <c r="Q1044">
        <v>0</v>
      </c>
      <c r="R1044">
        <v>0</v>
      </c>
      <c r="S1044">
        <v>0</v>
      </c>
      <c r="T1044">
        <v>0</v>
      </c>
      <c r="U1044">
        <v>0</v>
      </c>
      <c r="V1044" t="s">
        <v>22</v>
      </c>
    </row>
    <row r="1045" spans="1:22" x14ac:dyDescent="0.25">
      <c r="A1045">
        <v>1044</v>
      </c>
      <c r="B1045">
        <v>0</v>
      </c>
      <c r="C1045">
        <v>0</v>
      </c>
      <c r="D1045">
        <v>1</v>
      </c>
      <c r="E1045">
        <v>0</v>
      </c>
      <c r="F1045">
        <v>0</v>
      </c>
      <c r="G1045" s="1">
        <v>40934.13175925926</v>
      </c>
      <c r="H1045">
        <v>0</v>
      </c>
      <c r="I1045">
        <v>0</v>
      </c>
      <c r="J1045">
        <v>0</v>
      </c>
      <c r="K1045" t="s">
        <v>21</v>
      </c>
      <c r="L1045">
        <v>0</v>
      </c>
      <c r="M1045">
        <v>0</v>
      </c>
      <c r="N1045">
        <v>0</v>
      </c>
      <c r="O1045">
        <v>4.516</v>
      </c>
      <c r="P1045">
        <v>82</v>
      </c>
      <c r="Q1045">
        <v>1</v>
      </c>
      <c r="R1045">
        <v>0</v>
      </c>
      <c r="S1045">
        <v>0</v>
      </c>
      <c r="T1045">
        <v>0</v>
      </c>
      <c r="U1045">
        <v>1</v>
      </c>
      <c r="V1045" t="s">
        <v>23</v>
      </c>
    </row>
    <row r="1046" spans="1:22" x14ac:dyDescent="0.25">
      <c r="A1046">
        <v>1045</v>
      </c>
      <c r="B1046">
        <v>1</v>
      </c>
      <c r="C1046">
        <v>0</v>
      </c>
      <c r="D1046">
        <v>1</v>
      </c>
      <c r="E1046">
        <v>0</v>
      </c>
      <c r="F1046">
        <v>0</v>
      </c>
      <c r="G1046" s="1">
        <v>40934.146111111113</v>
      </c>
      <c r="H1046">
        <v>0</v>
      </c>
      <c r="I1046">
        <v>0</v>
      </c>
      <c r="J1046">
        <v>0</v>
      </c>
      <c r="K1046" t="s">
        <v>21</v>
      </c>
      <c r="L1046">
        <v>0</v>
      </c>
      <c r="M1046">
        <v>0</v>
      </c>
      <c r="N1046">
        <v>0</v>
      </c>
      <c r="O1046">
        <v>3.4510000000000001</v>
      </c>
      <c r="P1046">
        <v>46</v>
      </c>
      <c r="Q1046">
        <v>1</v>
      </c>
      <c r="R1046">
        <v>0</v>
      </c>
      <c r="S1046">
        <v>0</v>
      </c>
      <c r="T1046">
        <v>0</v>
      </c>
      <c r="U1046">
        <v>1</v>
      </c>
      <c r="V1046" t="s">
        <v>24</v>
      </c>
    </row>
    <row r="1047" spans="1:22" x14ac:dyDescent="0.25">
      <c r="A1047">
        <v>1046</v>
      </c>
      <c r="B1047">
        <v>0</v>
      </c>
      <c r="C1047">
        <v>0</v>
      </c>
      <c r="D1047">
        <v>1</v>
      </c>
      <c r="E1047">
        <v>0</v>
      </c>
      <c r="F1047">
        <v>0</v>
      </c>
      <c r="G1047" s="1">
        <v>40934.165671296294</v>
      </c>
      <c r="H1047">
        <v>0</v>
      </c>
      <c r="I1047">
        <v>0</v>
      </c>
      <c r="J1047">
        <v>0</v>
      </c>
      <c r="K1047" t="s">
        <v>21</v>
      </c>
      <c r="L1047">
        <v>0</v>
      </c>
      <c r="M1047">
        <v>0</v>
      </c>
      <c r="N1047">
        <v>1</v>
      </c>
      <c r="O1047">
        <v>19.343</v>
      </c>
      <c r="P1047">
        <v>327</v>
      </c>
      <c r="Q1047">
        <v>1</v>
      </c>
      <c r="R1047">
        <v>0</v>
      </c>
      <c r="S1047">
        <v>0</v>
      </c>
      <c r="T1047">
        <v>0</v>
      </c>
      <c r="U1047">
        <v>11</v>
      </c>
      <c r="V1047" t="s">
        <v>23</v>
      </c>
    </row>
    <row r="1048" spans="1:22" x14ac:dyDescent="0.25">
      <c r="A1048">
        <v>1047</v>
      </c>
      <c r="B1048">
        <v>0</v>
      </c>
      <c r="C1048">
        <v>0</v>
      </c>
      <c r="D1048">
        <v>1</v>
      </c>
      <c r="E1048">
        <v>0</v>
      </c>
      <c r="F1048">
        <v>0</v>
      </c>
      <c r="G1048" s="1">
        <v>40934.17396990741</v>
      </c>
      <c r="H1048">
        <v>0</v>
      </c>
      <c r="I1048">
        <v>0</v>
      </c>
      <c r="J1048">
        <v>0</v>
      </c>
      <c r="K1048" t="s">
        <v>21</v>
      </c>
      <c r="L1048">
        <v>0</v>
      </c>
      <c r="M1048">
        <v>0</v>
      </c>
      <c r="N1048">
        <v>0</v>
      </c>
      <c r="O1048">
        <v>0.97599999999999998</v>
      </c>
      <c r="P1048">
        <v>15</v>
      </c>
      <c r="Q1048">
        <v>1</v>
      </c>
      <c r="R1048">
        <v>0</v>
      </c>
      <c r="S1048">
        <v>0</v>
      </c>
      <c r="T1048">
        <v>0</v>
      </c>
      <c r="U1048">
        <v>1</v>
      </c>
      <c r="V1048" t="s">
        <v>23</v>
      </c>
    </row>
    <row r="1049" spans="1:22" x14ac:dyDescent="0.25">
      <c r="A1049">
        <v>1048</v>
      </c>
      <c r="B1049">
        <v>0</v>
      </c>
      <c r="C1049">
        <v>0</v>
      </c>
      <c r="D1049">
        <v>1</v>
      </c>
      <c r="E1049">
        <v>1</v>
      </c>
      <c r="F1049">
        <v>1</v>
      </c>
      <c r="G1049" s="1">
        <v>40934.174074074072</v>
      </c>
      <c r="H1049">
        <v>0</v>
      </c>
      <c r="I1049">
        <v>1</v>
      </c>
      <c r="J1049">
        <v>4</v>
      </c>
      <c r="K1049" t="s">
        <v>21</v>
      </c>
      <c r="L1049">
        <v>0</v>
      </c>
      <c r="M1049">
        <v>0</v>
      </c>
      <c r="N1049">
        <v>0</v>
      </c>
      <c r="O1049">
        <v>7.33</v>
      </c>
      <c r="P1049">
        <v>189</v>
      </c>
      <c r="Q1049">
        <v>1</v>
      </c>
      <c r="R1049">
        <v>0</v>
      </c>
      <c r="S1049">
        <v>0</v>
      </c>
      <c r="T1049">
        <v>0</v>
      </c>
      <c r="U1049">
        <v>2</v>
      </c>
      <c r="V1049" t="s">
        <v>22</v>
      </c>
    </row>
    <row r="1050" spans="1:22" x14ac:dyDescent="0.25">
      <c r="A1050">
        <v>1049</v>
      </c>
      <c r="B1050">
        <v>0</v>
      </c>
      <c r="C1050">
        <v>0</v>
      </c>
      <c r="D1050">
        <v>1</v>
      </c>
      <c r="E1050">
        <v>0</v>
      </c>
      <c r="F1050">
        <v>0</v>
      </c>
      <c r="G1050" s="1">
        <v>40934.174074074072</v>
      </c>
      <c r="H1050">
        <v>0</v>
      </c>
      <c r="I1050">
        <v>0</v>
      </c>
      <c r="J1050">
        <v>29</v>
      </c>
      <c r="K1050" t="s">
        <v>21</v>
      </c>
      <c r="L1050">
        <v>0</v>
      </c>
      <c r="M1050">
        <v>0</v>
      </c>
      <c r="N1050">
        <v>0</v>
      </c>
      <c r="O1050">
        <v>36.22</v>
      </c>
      <c r="P1050">
        <v>541</v>
      </c>
      <c r="Q1050">
        <v>1</v>
      </c>
      <c r="R1050">
        <v>0</v>
      </c>
      <c r="S1050">
        <v>0</v>
      </c>
      <c r="T1050">
        <v>0</v>
      </c>
      <c r="U1050">
        <v>11</v>
      </c>
      <c r="V1050" t="s">
        <v>23</v>
      </c>
    </row>
    <row r="1051" spans="1:22" x14ac:dyDescent="0.25">
      <c r="A1051">
        <v>1050</v>
      </c>
      <c r="B1051">
        <v>0</v>
      </c>
      <c r="C1051">
        <v>0</v>
      </c>
      <c r="D1051">
        <v>1</v>
      </c>
      <c r="E1051">
        <v>0</v>
      </c>
      <c r="F1051">
        <v>0</v>
      </c>
      <c r="G1051" s="1">
        <v>40934.174074074072</v>
      </c>
      <c r="H1051">
        <v>0</v>
      </c>
      <c r="I1051">
        <v>0</v>
      </c>
      <c r="J1051">
        <v>0</v>
      </c>
      <c r="K1051" t="s">
        <v>21</v>
      </c>
      <c r="L1051">
        <v>0</v>
      </c>
      <c r="M1051">
        <v>0</v>
      </c>
      <c r="N1051">
        <v>0</v>
      </c>
      <c r="O1051">
        <v>3.5169999999999999</v>
      </c>
      <c r="P1051">
        <v>51</v>
      </c>
      <c r="Q1051">
        <v>0</v>
      </c>
      <c r="R1051">
        <v>0</v>
      </c>
      <c r="S1051">
        <v>0</v>
      </c>
      <c r="T1051">
        <v>0</v>
      </c>
      <c r="U1051">
        <v>1</v>
      </c>
      <c r="V1051" t="s">
        <v>23</v>
      </c>
    </row>
    <row r="1052" spans="1:22" x14ac:dyDescent="0.25">
      <c r="A1052">
        <v>1051</v>
      </c>
      <c r="B1052">
        <v>0</v>
      </c>
      <c r="C1052">
        <v>0</v>
      </c>
      <c r="D1052">
        <v>1</v>
      </c>
      <c r="E1052">
        <v>1</v>
      </c>
      <c r="F1052">
        <v>1</v>
      </c>
      <c r="G1052" s="1">
        <v>40934.209456018521</v>
      </c>
      <c r="H1052">
        <v>0</v>
      </c>
      <c r="I1052">
        <v>0</v>
      </c>
      <c r="J1052">
        <v>0</v>
      </c>
      <c r="K1052" t="s">
        <v>21</v>
      </c>
      <c r="L1052">
        <v>1</v>
      </c>
      <c r="M1052">
        <v>0</v>
      </c>
      <c r="N1052">
        <v>0</v>
      </c>
      <c r="O1052">
        <v>1.44</v>
      </c>
      <c r="P1052">
        <v>43</v>
      </c>
      <c r="Q1052">
        <v>1</v>
      </c>
      <c r="R1052">
        <v>1</v>
      </c>
      <c r="S1052">
        <v>0</v>
      </c>
      <c r="T1052">
        <v>0</v>
      </c>
      <c r="U1052">
        <v>6</v>
      </c>
      <c r="V1052" t="s">
        <v>23</v>
      </c>
    </row>
    <row r="1053" spans="1:22" x14ac:dyDescent="0.25">
      <c r="A1053">
        <v>1052</v>
      </c>
      <c r="B1053">
        <v>0</v>
      </c>
      <c r="C1053">
        <v>1</v>
      </c>
      <c r="D1053">
        <v>1</v>
      </c>
      <c r="E1053">
        <v>0</v>
      </c>
      <c r="F1053">
        <v>0</v>
      </c>
      <c r="G1053" s="1">
        <v>40934.219108796293</v>
      </c>
      <c r="H1053">
        <v>0</v>
      </c>
      <c r="I1053">
        <v>0</v>
      </c>
      <c r="J1053">
        <v>0</v>
      </c>
      <c r="K1053" t="s">
        <v>21</v>
      </c>
      <c r="L1053">
        <v>0</v>
      </c>
      <c r="M1053">
        <v>0</v>
      </c>
      <c r="N1053">
        <v>0</v>
      </c>
      <c r="O1053">
        <v>9.0139999999999993</v>
      </c>
      <c r="P1053">
        <v>119</v>
      </c>
      <c r="Q1053">
        <v>0</v>
      </c>
      <c r="R1053">
        <v>0</v>
      </c>
      <c r="S1053">
        <v>0</v>
      </c>
      <c r="T1053">
        <v>0</v>
      </c>
      <c r="U1053">
        <v>0</v>
      </c>
      <c r="V1053" t="s">
        <v>23</v>
      </c>
    </row>
    <row r="1054" spans="1:22" x14ac:dyDescent="0.25">
      <c r="A1054">
        <v>1053</v>
      </c>
      <c r="B1054">
        <v>0</v>
      </c>
      <c r="C1054">
        <v>0</v>
      </c>
      <c r="D1054">
        <v>1</v>
      </c>
      <c r="E1054">
        <v>1</v>
      </c>
      <c r="F1054">
        <v>1</v>
      </c>
      <c r="G1054" s="1">
        <v>40934.239675925928</v>
      </c>
      <c r="H1054">
        <v>0</v>
      </c>
      <c r="I1054">
        <v>0</v>
      </c>
      <c r="J1054">
        <v>4</v>
      </c>
      <c r="K1054" t="s">
        <v>21</v>
      </c>
      <c r="L1054">
        <v>0</v>
      </c>
      <c r="M1054">
        <v>0</v>
      </c>
      <c r="N1054">
        <v>0</v>
      </c>
      <c r="O1054">
        <v>9.4459999999999997</v>
      </c>
      <c r="P1054">
        <v>273</v>
      </c>
      <c r="Q1054">
        <v>1</v>
      </c>
      <c r="R1054">
        <v>1</v>
      </c>
      <c r="S1054">
        <v>0</v>
      </c>
      <c r="T1054">
        <v>0</v>
      </c>
      <c r="U1054">
        <v>4</v>
      </c>
      <c r="V1054" t="s">
        <v>22</v>
      </c>
    </row>
    <row r="1055" spans="1:22" x14ac:dyDescent="0.25">
      <c r="A1055">
        <v>1054</v>
      </c>
      <c r="B1055">
        <v>0</v>
      </c>
      <c r="C1055">
        <v>1</v>
      </c>
      <c r="D1055">
        <v>1</v>
      </c>
      <c r="E1055">
        <v>1</v>
      </c>
      <c r="F1055">
        <v>1</v>
      </c>
      <c r="G1055" s="1">
        <v>40934.25141203704</v>
      </c>
      <c r="H1055">
        <v>0</v>
      </c>
      <c r="I1055">
        <v>0</v>
      </c>
      <c r="J1055">
        <v>4</v>
      </c>
      <c r="K1055" t="s">
        <v>21</v>
      </c>
      <c r="L1055">
        <v>0</v>
      </c>
      <c r="M1055">
        <v>0</v>
      </c>
      <c r="N1055">
        <v>0</v>
      </c>
      <c r="O1055">
        <v>20.661999999999999</v>
      </c>
      <c r="P1055">
        <v>420</v>
      </c>
      <c r="Q1055">
        <v>1</v>
      </c>
      <c r="R1055">
        <v>1</v>
      </c>
      <c r="S1055">
        <v>0</v>
      </c>
      <c r="T1055">
        <v>0</v>
      </c>
      <c r="U1055">
        <v>4</v>
      </c>
      <c r="V1055" t="s">
        <v>22</v>
      </c>
    </row>
    <row r="1056" spans="1:22" x14ac:dyDescent="0.25">
      <c r="A1056">
        <v>1055</v>
      </c>
      <c r="B1056">
        <v>0</v>
      </c>
      <c r="C1056">
        <v>0</v>
      </c>
      <c r="D1056">
        <v>1</v>
      </c>
      <c r="E1056">
        <v>0</v>
      </c>
      <c r="F1056">
        <v>0</v>
      </c>
      <c r="G1056" s="1">
        <v>40934.252175925925</v>
      </c>
      <c r="H1056">
        <v>0</v>
      </c>
      <c r="I1056">
        <v>0</v>
      </c>
      <c r="J1056">
        <v>0</v>
      </c>
      <c r="K1056" t="s">
        <v>21</v>
      </c>
      <c r="L1056">
        <v>0</v>
      </c>
      <c r="M1056">
        <v>0</v>
      </c>
      <c r="N1056">
        <v>0</v>
      </c>
      <c r="O1056">
        <v>9.6820000000000004</v>
      </c>
      <c r="P1056">
        <v>239</v>
      </c>
      <c r="Q1056">
        <v>1</v>
      </c>
      <c r="R1056">
        <v>0</v>
      </c>
      <c r="S1056">
        <v>0</v>
      </c>
      <c r="T1056">
        <v>0</v>
      </c>
      <c r="U1056">
        <v>2</v>
      </c>
      <c r="V1056" t="s">
        <v>22</v>
      </c>
    </row>
    <row r="1057" spans="1:22" x14ac:dyDescent="0.25">
      <c r="A1057">
        <v>1056</v>
      </c>
      <c r="B1057">
        <v>0</v>
      </c>
      <c r="C1057">
        <v>1</v>
      </c>
      <c r="D1057">
        <v>1</v>
      </c>
      <c r="E1057">
        <v>0</v>
      </c>
      <c r="F1057">
        <v>0</v>
      </c>
      <c r="G1057" s="1">
        <v>40934.262511574074</v>
      </c>
      <c r="H1057">
        <v>0</v>
      </c>
      <c r="I1057">
        <v>1</v>
      </c>
      <c r="J1057">
        <v>0</v>
      </c>
      <c r="K1057" t="s">
        <v>21</v>
      </c>
      <c r="L1057">
        <v>0</v>
      </c>
      <c r="M1057">
        <v>0</v>
      </c>
      <c r="N1057">
        <v>0</v>
      </c>
      <c r="O1057">
        <v>0.30199999999999999</v>
      </c>
      <c r="P1057">
        <v>8</v>
      </c>
      <c r="Q1057">
        <v>0</v>
      </c>
      <c r="R1057">
        <v>0</v>
      </c>
      <c r="S1057">
        <v>0</v>
      </c>
      <c r="T1057">
        <v>0</v>
      </c>
      <c r="U1057">
        <v>0</v>
      </c>
      <c r="V1057" t="s">
        <v>24</v>
      </c>
    </row>
    <row r="1058" spans="1:22" x14ac:dyDescent="0.25">
      <c r="A1058">
        <v>1057</v>
      </c>
      <c r="B1058">
        <v>0</v>
      </c>
      <c r="C1058">
        <v>0</v>
      </c>
      <c r="D1058">
        <v>1</v>
      </c>
      <c r="E1058">
        <v>0</v>
      </c>
      <c r="F1058">
        <v>1</v>
      </c>
      <c r="G1058" s="1">
        <v>40934.266192129631</v>
      </c>
      <c r="H1058">
        <v>0</v>
      </c>
      <c r="I1058">
        <v>0</v>
      </c>
      <c r="J1058">
        <v>0</v>
      </c>
      <c r="K1058" t="s">
        <v>21</v>
      </c>
      <c r="L1058">
        <v>0</v>
      </c>
      <c r="M1058">
        <v>0</v>
      </c>
      <c r="N1058">
        <v>0</v>
      </c>
      <c r="O1058">
        <v>0.60499999999999998</v>
      </c>
      <c r="P1058">
        <v>18</v>
      </c>
      <c r="Q1058">
        <v>1</v>
      </c>
      <c r="R1058">
        <v>1</v>
      </c>
      <c r="S1058">
        <v>0</v>
      </c>
      <c r="T1058">
        <v>0</v>
      </c>
      <c r="U1058">
        <v>2</v>
      </c>
      <c r="V1058" t="s">
        <v>23</v>
      </c>
    </row>
    <row r="1059" spans="1:22" x14ac:dyDescent="0.25">
      <c r="A1059">
        <v>1058</v>
      </c>
      <c r="B1059">
        <v>0</v>
      </c>
      <c r="C1059">
        <v>0</v>
      </c>
      <c r="D1059">
        <v>1</v>
      </c>
      <c r="E1059">
        <v>0</v>
      </c>
      <c r="F1059">
        <v>0</v>
      </c>
      <c r="G1059" s="1">
        <v>40934.274895833332</v>
      </c>
      <c r="H1059">
        <v>0</v>
      </c>
      <c r="I1059">
        <v>0</v>
      </c>
      <c r="J1059">
        <v>0</v>
      </c>
      <c r="K1059" t="s">
        <v>21</v>
      </c>
      <c r="L1059">
        <v>0</v>
      </c>
      <c r="M1059">
        <v>0</v>
      </c>
      <c r="N1059">
        <v>4</v>
      </c>
      <c r="O1059">
        <v>8.7520000000000007</v>
      </c>
      <c r="P1059">
        <v>201</v>
      </c>
      <c r="Q1059">
        <v>1</v>
      </c>
      <c r="R1059">
        <v>0</v>
      </c>
      <c r="S1059">
        <v>0</v>
      </c>
      <c r="T1059">
        <v>0</v>
      </c>
      <c r="U1059">
        <v>1</v>
      </c>
      <c r="V1059" t="s">
        <v>23</v>
      </c>
    </row>
    <row r="1060" spans="1:22" x14ac:dyDescent="0.25">
      <c r="A1060">
        <v>1059</v>
      </c>
      <c r="B1060">
        <v>0</v>
      </c>
      <c r="C1060">
        <v>0</v>
      </c>
      <c r="D1060">
        <v>1</v>
      </c>
      <c r="E1060">
        <v>0</v>
      </c>
      <c r="F1060">
        <v>1</v>
      </c>
      <c r="G1060" s="1">
        <v>40934.300023148149</v>
      </c>
      <c r="H1060">
        <v>0</v>
      </c>
      <c r="I1060">
        <v>0</v>
      </c>
      <c r="J1060">
        <v>2</v>
      </c>
      <c r="K1060" t="s">
        <v>21</v>
      </c>
      <c r="L1060">
        <v>0</v>
      </c>
      <c r="M1060">
        <v>0</v>
      </c>
      <c r="N1060">
        <v>0</v>
      </c>
      <c r="O1060">
        <v>59.006999999999998</v>
      </c>
      <c r="P1060">
        <v>1643</v>
      </c>
      <c r="Q1060">
        <v>1</v>
      </c>
      <c r="R1060">
        <v>0</v>
      </c>
      <c r="S1060">
        <v>0</v>
      </c>
      <c r="T1060">
        <v>0</v>
      </c>
      <c r="U1060">
        <v>41</v>
      </c>
      <c r="V1060" t="s">
        <v>22</v>
      </c>
    </row>
    <row r="1061" spans="1:22" x14ac:dyDescent="0.25">
      <c r="A1061">
        <v>1060</v>
      </c>
      <c r="B1061">
        <v>0</v>
      </c>
      <c r="C1061">
        <v>1</v>
      </c>
      <c r="D1061">
        <v>1</v>
      </c>
      <c r="E1061">
        <v>0</v>
      </c>
      <c r="F1061">
        <v>0</v>
      </c>
      <c r="G1061" s="1">
        <v>40934.323923611111</v>
      </c>
      <c r="H1061">
        <v>0</v>
      </c>
      <c r="I1061">
        <v>0</v>
      </c>
      <c r="J1061">
        <v>0</v>
      </c>
      <c r="K1061" t="s">
        <v>21</v>
      </c>
      <c r="L1061">
        <v>0</v>
      </c>
      <c r="M1061">
        <v>0</v>
      </c>
      <c r="N1061">
        <v>0</v>
      </c>
      <c r="O1061">
        <v>0.55900000000000005</v>
      </c>
      <c r="P1061">
        <v>15</v>
      </c>
      <c r="Q1061">
        <v>0</v>
      </c>
      <c r="R1061">
        <v>0</v>
      </c>
      <c r="S1061">
        <v>0</v>
      </c>
      <c r="T1061">
        <v>0</v>
      </c>
      <c r="U1061">
        <v>0</v>
      </c>
      <c r="V1061" t="s">
        <v>23</v>
      </c>
    </row>
    <row r="1062" spans="1:22" x14ac:dyDescent="0.25">
      <c r="A1062">
        <v>1061</v>
      </c>
      <c r="B1062">
        <v>0</v>
      </c>
      <c r="C1062">
        <v>0</v>
      </c>
      <c r="D1062">
        <v>1</v>
      </c>
      <c r="E1062">
        <v>0</v>
      </c>
      <c r="F1062">
        <v>0</v>
      </c>
      <c r="G1062" s="1">
        <v>40934.334479166668</v>
      </c>
      <c r="H1062">
        <v>0</v>
      </c>
      <c r="I1062">
        <v>0</v>
      </c>
      <c r="J1062">
        <v>8</v>
      </c>
      <c r="K1062" t="s">
        <v>21</v>
      </c>
      <c r="L1062">
        <v>1</v>
      </c>
      <c r="M1062">
        <v>0</v>
      </c>
      <c r="N1062">
        <v>0</v>
      </c>
      <c r="O1062">
        <v>11.577</v>
      </c>
      <c r="P1062">
        <v>266</v>
      </c>
      <c r="Q1062">
        <v>1</v>
      </c>
      <c r="R1062">
        <v>0</v>
      </c>
      <c r="S1062">
        <v>0</v>
      </c>
      <c r="T1062">
        <v>0</v>
      </c>
      <c r="U1062">
        <v>7</v>
      </c>
      <c r="V1062" t="s">
        <v>23</v>
      </c>
    </row>
    <row r="1063" spans="1:22" x14ac:dyDescent="0.25">
      <c r="A1063">
        <v>1062</v>
      </c>
      <c r="B1063">
        <v>0</v>
      </c>
      <c r="C1063">
        <v>1</v>
      </c>
      <c r="D1063">
        <v>1</v>
      </c>
      <c r="E1063">
        <v>3</v>
      </c>
      <c r="F1063">
        <v>0</v>
      </c>
      <c r="G1063" s="1">
        <v>40934.342604166668</v>
      </c>
      <c r="H1063">
        <v>0</v>
      </c>
      <c r="I1063">
        <v>0</v>
      </c>
      <c r="J1063">
        <v>0</v>
      </c>
      <c r="K1063" t="s">
        <v>21</v>
      </c>
      <c r="L1063">
        <v>0</v>
      </c>
      <c r="M1063">
        <v>0</v>
      </c>
      <c r="N1063">
        <v>0</v>
      </c>
      <c r="O1063">
        <v>1.37</v>
      </c>
      <c r="P1063">
        <v>40</v>
      </c>
      <c r="Q1063">
        <v>0</v>
      </c>
      <c r="R1063">
        <v>1</v>
      </c>
      <c r="S1063">
        <v>0</v>
      </c>
      <c r="T1063">
        <v>0</v>
      </c>
      <c r="U1063">
        <v>0</v>
      </c>
      <c r="V1063" t="s">
        <v>23</v>
      </c>
    </row>
    <row r="1064" spans="1:22" x14ac:dyDescent="0.25">
      <c r="A1064">
        <v>1063</v>
      </c>
      <c r="B1064">
        <v>0</v>
      </c>
      <c r="C1064">
        <v>1</v>
      </c>
      <c r="D1064">
        <v>1</v>
      </c>
      <c r="E1064">
        <v>3</v>
      </c>
      <c r="F1064">
        <v>0</v>
      </c>
      <c r="G1064" s="1">
        <v>40934.350787037038</v>
      </c>
      <c r="H1064">
        <v>0</v>
      </c>
      <c r="I1064">
        <v>0</v>
      </c>
      <c r="J1064">
        <v>0</v>
      </c>
      <c r="K1064" t="s">
        <v>21</v>
      </c>
      <c r="L1064">
        <v>0</v>
      </c>
      <c r="M1064">
        <v>0</v>
      </c>
      <c r="N1064">
        <v>0</v>
      </c>
      <c r="O1064">
        <v>2.1800000000000002</v>
      </c>
      <c r="P1064">
        <v>57</v>
      </c>
      <c r="Q1064">
        <v>0</v>
      </c>
      <c r="R1064">
        <v>1</v>
      </c>
      <c r="S1064">
        <v>0</v>
      </c>
      <c r="T1064">
        <v>0</v>
      </c>
      <c r="U1064">
        <v>0</v>
      </c>
      <c r="V1064" t="s">
        <v>23</v>
      </c>
    </row>
    <row r="1065" spans="1:22" x14ac:dyDescent="0.25">
      <c r="A1065">
        <v>1064</v>
      </c>
      <c r="B1065">
        <v>0</v>
      </c>
      <c r="C1065">
        <v>0</v>
      </c>
      <c r="D1065">
        <v>1</v>
      </c>
      <c r="E1065">
        <v>0</v>
      </c>
      <c r="F1065">
        <v>1</v>
      </c>
      <c r="G1065" s="1">
        <v>40934.364120370374</v>
      </c>
      <c r="H1065">
        <v>0</v>
      </c>
      <c r="I1065">
        <v>0</v>
      </c>
      <c r="J1065">
        <v>0</v>
      </c>
      <c r="K1065" t="s">
        <v>21</v>
      </c>
      <c r="L1065">
        <v>0</v>
      </c>
      <c r="M1065">
        <v>0</v>
      </c>
      <c r="N1065">
        <v>0</v>
      </c>
      <c r="O1065">
        <v>3.0209999999999999</v>
      </c>
      <c r="P1065">
        <v>69</v>
      </c>
      <c r="Q1065">
        <v>1</v>
      </c>
      <c r="R1065">
        <v>1</v>
      </c>
      <c r="S1065">
        <v>0</v>
      </c>
      <c r="T1065">
        <v>0</v>
      </c>
      <c r="U1065">
        <v>0</v>
      </c>
      <c r="V1065" t="s">
        <v>23</v>
      </c>
    </row>
    <row r="1066" spans="1:22" x14ac:dyDescent="0.25">
      <c r="A1066">
        <v>1065</v>
      </c>
      <c r="B1066">
        <v>0</v>
      </c>
      <c r="C1066">
        <v>1</v>
      </c>
      <c r="D1066">
        <v>1</v>
      </c>
      <c r="E1066">
        <v>0</v>
      </c>
      <c r="F1066">
        <v>0</v>
      </c>
      <c r="G1066" s="1">
        <v>40934.371967592589</v>
      </c>
      <c r="H1066">
        <v>0</v>
      </c>
      <c r="I1066">
        <v>0</v>
      </c>
      <c r="J1066">
        <v>0</v>
      </c>
      <c r="K1066" t="s">
        <v>21</v>
      </c>
      <c r="L1066">
        <v>0</v>
      </c>
      <c r="M1066">
        <v>0</v>
      </c>
      <c r="N1066">
        <v>0</v>
      </c>
      <c r="O1066">
        <v>1.0589999999999999</v>
      </c>
      <c r="P1066">
        <v>17</v>
      </c>
      <c r="Q1066">
        <v>0</v>
      </c>
      <c r="R1066">
        <v>0</v>
      </c>
      <c r="S1066">
        <v>0</v>
      </c>
      <c r="T1066">
        <v>0</v>
      </c>
      <c r="U1066">
        <v>1</v>
      </c>
      <c r="V1066" t="s">
        <v>23</v>
      </c>
    </row>
    <row r="1067" spans="1:22" x14ac:dyDescent="0.25">
      <c r="A1067">
        <v>1066</v>
      </c>
      <c r="B1067">
        <v>0</v>
      </c>
      <c r="C1067">
        <v>1</v>
      </c>
      <c r="D1067">
        <v>1</v>
      </c>
      <c r="E1067">
        <v>0</v>
      </c>
      <c r="F1067">
        <v>0</v>
      </c>
      <c r="G1067" s="1">
        <v>40934.373900462961</v>
      </c>
      <c r="H1067">
        <v>0</v>
      </c>
      <c r="I1067">
        <v>0</v>
      </c>
      <c r="J1067">
        <v>1</v>
      </c>
      <c r="K1067" t="s">
        <v>21</v>
      </c>
      <c r="L1067">
        <v>0</v>
      </c>
      <c r="M1067">
        <v>0</v>
      </c>
      <c r="N1067">
        <v>0</v>
      </c>
      <c r="O1067">
        <v>1.325</v>
      </c>
      <c r="P1067">
        <v>42</v>
      </c>
      <c r="Q1067">
        <v>0</v>
      </c>
      <c r="R1067">
        <v>0</v>
      </c>
      <c r="S1067">
        <v>0</v>
      </c>
      <c r="T1067">
        <v>0</v>
      </c>
      <c r="U1067">
        <v>0</v>
      </c>
      <c r="V1067" t="s">
        <v>23</v>
      </c>
    </row>
    <row r="1068" spans="1:22" x14ac:dyDescent="0.25">
      <c r="A1068">
        <v>1067</v>
      </c>
      <c r="B1068">
        <v>0</v>
      </c>
      <c r="C1068">
        <v>0</v>
      </c>
      <c r="D1068">
        <v>1</v>
      </c>
      <c r="E1068">
        <v>0</v>
      </c>
      <c r="F1068">
        <v>1</v>
      </c>
      <c r="G1068" s="1">
        <v>40934.396041666667</v>
      </c>
      <c r="H1068">
        <v>0</v>
      </c>
      <c r="I1068">
        <v>0</v>
      </c>
      <c r="J1068">
        <v>0</v>
      </c>
      <c r="K1068" t="s">
        <v>21</v>
      </c>
      <c r="L1068">
        <v>0</v>
      </c>
      <c r="M1068">
        <v>0</v>
      </c>
      <c r="N1068">
        <v>0</v>
      </c>
      <c r="O1068">
        <v>4.79</v>
      </c>
      <c r="P1068">
        <v>94</v>
      </c>
      <c r="Q1068">
        <v>1</v>
      </c>
      <c r="R1068">
        <v>1</v>
      </c>
      <c r="S1068">
        <v>0</v>
      </c>
      <c r="T1068">
        <v>0</v>
      </c>
      <c r="U1068">
        <v>4</v>
      </c>
      <c r="V1068" t="s">
        <v>23</v>
      </c>
    </row>
    <row r="1069" spans="1:22" x14ac:dyDescent="0.25">
      <c r="A1069">
        <v>1068</v>
      </c>
      <c r="B1069">
        <v>0</v>
      </c>
      <c r="C1069">
        <v>0</v>
      </c>
      <c r="D1069">
        <v>1</v>
      </c>
      <c r="E1069">
        <v>0</v>
      </c>
      <c r="F1069">
        <v>0</v>
      </c>
      <c r="G1069" s="1">
        <v>40934.398888888885</v>
      </c>
      <c r="H1069">
        <v>1</v>
      </c>
      <c r="I1069">
        <v>2</v>
      </c>
      <c r="J1069">
        <v>0</v>
      </c>
      <c r="K1069" t="s">
        <v>21</v>
      </c>
      <c r="L1069">
        <v>0</v>
      </c>
      <c r="M1069">
        <v>0</v>
      </c>
      <c r="N1069">
        <v>0</v>
      </c>
      <c r="O1069">
        <v>9.7279999999999998</v>
      </c>
      <c r="P1069">
        <v>312</v>
      </c>
      <c r="Q1069">
        <v>1</v>
      </c>
      <c r="R1069">
        <v>0</v>
      </c>
      <c r="S1069">
        <v>0</v>
      </c>
      <c r="T1069">
        <v>0</v>
      </c>
      <c r="U1069">
        <v>7</v>
      </c>
      <c r="V1069" t="s">
        <v>23</v>
      </c>
    </row>
    <row r="1070" spans="1:22" x14ac:dyDescent="0.25">
      <c r="A1070">
        <v>1069</v>
      </c>
      <c r="B1070">
        <v>0</v>
      </c>
      <c r="C1070">
        <v>0</v>
      </c>
      <c r="D1070">
        <v>1</v>
      </c>
      <c r="E1070">
        <v>0</v>
      </c>
      <c r="F1070">
        <v>0</v>
      </c>
      <c r="G1070" s="1">
        <v>40934.401712962965</v>
      </c>
      <c r="H1070">
        <v>0</v>
      </c>
      <c r="I1070">
        <v>0</v>
      </c>
      <c r="J1070">
        <v>0</v>
      </c>
      <c r="K1070" t="s">
        <v>21</v>
      </c>
      <c r="L1070">
        <v>0</v>
      </c>
      <c r="M1070">
        <v>0</v>
      </c>
      <c r="N1070">
        <v>0</v>
      </c>
      <c r="O1070">
        <v>9.6940000000000008</v>
      </c>
      <c r="P1070">
        <v>99</v>
      </c>
      <c r="Q1070">
        <v>1</v>
      </c>
      <c r="R1070">
        <v>0</v>
      </c>
      <c r="S1070">
        <v>0</v>
      </c>
      <c r="T1070">
        <v>0</v>
      </c>
      <c r="U1070">
        <v>0</v>
      </c>
      <c r="V1070" t="s">
        <v>23</v>
      </c>
    </row>
    <row r="1071" spans="1:22" x14ac:dyDescent="0.25">
      <c r="A1071">
        <v>1070</v>
      </c>
      <c r="B1071">
        <v>0</v>
      </c>
      <c r="C1071">
        <v>0</v>
      </c>
      <c r="D1071">
        <v>1</v>
      </c>
      <c r="E1071">
        <v>0</v>
      </c>
      <c r="F1071">
        <v>1</v>
      </c>
      <c r="G1071" s="1">
        <v>40934.402071759258</v>
      </c>
      <c r="H1071">
        <v>0</v>
      </c>
      <c r="I1071">
        <v>0</v>
      </c>
      <c r="J1071">
        <v>0</v>
      </c>
      <c r="K1071" t="s">
        <v>21</v>
      </c>
      <c r="L1071">
        <v>0</v>
      </c>
      <c r="M1071">
        <v>0</v>
      </c>
      <c r="N1071">
        <v>0</v>
      </c>
      <c r="O1071">
        <v>7.7869999999999999</v>
      </c>
      <c r="P1071">
        <v>116</v>
      </c>
      <c r="Q1071">
        <v>1</v>
      </c>
      <c r="R1071">
        <v>1</v>
      </c>
      <c r="S1071">
        <v>0</v>
      </c>
      <c r="T1071">
        <v>0</v>
      </c>
      <c r="U1071">
        <v>0</v>
      </c>
      <c r="V1071" t="s">
        <v>24</v>
      </c>
    </row>
    <row r="1072" spans="1:22" x14ac:dyDescent="0.25">
      <c r="A1072">
        <v>1071</v>
      </c>
      <c r="B1072">
        <v>0</v>
      </c>
      <c r="C1072">
        <v>0</v>
      </c>
      <c r="D1072">
        <v>1</v>
      </c>
      <c r="E1072">
        <v>0</v>
      </c>
      <c r="F1072">
        <v>1</v>
      </c>
      <c r="G1072" s="1">
        <v>40934.405949074076</v>
      </c>
      <c r="H1072">
        <v>0</v>
      </c>
      <c r="I1072">
        <v>0</v>
      </c>
      <c r="J1072">
        <v>0</v>
      </c>
      <c r="K1072" t="s">
        <v>21</v>
      </c>
      <c r="L1072">
        <v>0</v>
      </c>
      <c r="M1072">
        <v>0</v>
      </c>
      <c r="N1072">
        <v>0</v>
      </c>
      <c r="O1072">
        <v>0.29699999999999999</v>
      </c>
      <c r="P1072">
        <v>5</v>
      </c>
      <c r="Q1072">
        <v>0</v>
      </c>
      <c r="R1072">
        <v>1</v>
      </c>
      <c r="S1072">
        <v>0</v>
      </c>
      <c r="T1072">
        <v>0</v>
      </c>
      <c r="U1072">
        <v>0</v>
      </c>
      <c r="V1072" t="s">
        <v>24</v>
      </c>
    </row>
    <row r="1073" spans="1:22" x14ac:dyDescent="0.25">
      <c r="A1073">
        <v>1072</v>
      </c>
      <c r="B1073">
        <v>0</v>
      </c>
      <c r="C1073">
        <v>0</v>
      </c>
      <c r="D1073">
        <v>1</v>
      </c>
      <c r="E1073">
        <v>0</v>
      </c>
      <c r="F1073">
        <v>1</v>
      </c>
      <c r="G1073" s="1">
        <v>40934.411122685182</v>
      </c>
      <c r="H1073">
        <v>0</v>
      </c>
      <c r="I1073">
        <v>0</v>
      </c>
      <c r="J1073">
        <v>0</v>
      </c>
      <c r="K1073" t="s">
        <v>21</v>
      </c>
      <c r="L1073">
        <v>0</v>
      </c>
      <c r="M1073">
        <v>0</v>
      </c>
      <c r="N1073">
        <v>0</v>
      </c>
      <c r="O1073">
        <v>10.282999999999999</v>
      </c>
      <c r="P1073">
        <v>190</v>
      </c>
      <c r="Q1073">
        <v>1</v>
      </c>
      <c r="R1073">
        <v>1</v>
      </c>
      <c r="S1073">
        <v>0</v>
      </c>
      <c r="T1073">
        <v>0</v>
      </c>
      <c r="U1073">
        <v>6</v>
      </c>
      <c r="V1073" t="s">
        <v>23</v>
      </c>
    </row>
    <row r="1074" spans="1:22" x14ac:dyDescent="0.25">
      <c r="A1074">
        <v>1073</v>
      </c>
      <c r="B1074">
        <v>0</v>
      </c>
      <c r="C1074">
        <v>1</v>
      </c>
      <c r="D1074">
        <v>1</v>
      </c>
      <c r="E1074">
        <v>0</v>
      </c>
      <c r="F1074">
        <v>0</v>
      </c>
      <c r="G1074" s="1">
        <v>40934.411631944444</v>
      </c>
      <c r="H1074">
        <v>0</v>
      </c>
      <c r="I1074">
        <v>0</v>
      </c>
      <c r="J1074">
        <v>0</v>
      </c>
      <c r="K1074" t="s">
        <v>21</v>
      </c>
      <c r="L1074">
        <v>0</v>
      </c>
      <c r="M1074">
        <v>0</v>
      </c>
      <c r="N1074">
        <v>0</v>
      </c>
      <c r="O1074">
        <v>0.21199999999999999</v>
      </c>
      <c r="P1074">
        <v>8</v>
      </c>
      <c r="Q1074">
        <v>0</v>
      </c>
      <c r="R1074">
        <v>0</v>
      </c>
      <c r="S1074">
        <v>0</v>
      </c>
      <c r="T1074">
        <v>0</v>
      </c>
      <c r="U1074">
        <v>1</v>
      </c>
      <c r="V1074" t="s">
        <v>23</v>
      </c>
    </row>
    <row r="1075" spans="1:22" x14ac:dyDescent="0.25">
      <c r="A1075">
        <v>1074</v>
      </c>
      <c r="B1075">
        <v>0</v>
      </c>
      <c r="C1075">
        <v>0</v>
      </c>
      <c r="D1075">
        <v>1</v>
      </c>
      <c r="E1075">
        <v>0</v>
      </c>
      <c r="F1075">
        <v>1</v>
      </c>
      <c r="G1075" s="1">
        <v>40934.413923611108</v>
      </c>
      <c r="H1075">
        <v>0</v>
      </c>
      <c r="I1075">
        <v>0</v>
      </c>
      <c r="J1075">
        <v>0</v>
      </c>
      <c r="K1075" t="s">
        <v>21</v>
      </c>
      <c r="L1075">
        <v>0</v>
      </c>
      <c r="M1075">
        <v>0</v>
      </c>
      <c r="N1075">
        <v>0</v>
      </c>
      <c r="O1075">
        <v>1.637</v>
      </c>
      <c r="P1075">
        <v>37</v>
      </c>
      <c r="Q1075">
        <v>1</v>
      </c>
      <c r="R1075">
        <v>1</v>
      </c>
      <c r="S1075">
        <v>0</v>
      </c>
      <c r="T1075">
        <v>0</v>
      </c>
      <c r="U1075">
        <v>2</v>
      </c>
      <c r="V1075" t="s">
        <v>23</v>
      </c>
    </row>
    <row r="1076" spans="1:22" x14ac:dyDescent="0.25">
      <c r="A1076">
        <v>1075</v>
      </c>
      <c r="B1076">
        <v>1</v>
      </c>
      <c r="C1076">
        <v>0</v>
      </c>
      <c r="D1076">
        <v>1</v>
      </c>
      <c r="E1076">
        <v>0</v>
      </c>
      <c r="F1076">
        <v>0</v>
      </c>
      <c r="G1076" s="1">
        <v>40934.434282407405</v>
      </c>
      <c r="H1076">
        <v>0</v>
      </c>
      <c r="I1076">
        <v>0</v>
      </c>
      <c r="J1076">
        <v>1</v>
      </c>
      <c r="K1076" t="s">
        <v>21</v>
      </c>
      <c r="L1076">
        <v>0</v>
      </c>
      <c r="M1076">
        <v>0</v>
      </c>
      <c r="N1076">
        <v>0</v>
      </c>
      <c r="O1076">
        <v>0.35699999999999998</v>
      </c>
      <c r="P1076">
        <v>14</v>
      </c>
      <c r="Q1076">
        <v>0</v>
      </c>
      <c r="R1076">
        <v>0</v>
      </c>
      <c r="S1076">
        <v>0</v>
      </c>
      <c r="T1076">
        <v>0</v>
      </c>
      <c r="U1076">
        <v>0</v>
      </c>
      <c r="V1076" t="s">
        <v>22</v>
      </c>
    </row>
    <row r="1077" spans="1:22" x14ac:dyDescent="0.25">
      <c r="A1077">
        <v>1076</v>
      </c>
      <c r="B1077">
        <v>0</v>
      </c>
      <c r="C1077">
        <v>0</v>
      </c>
      <c r="D1077">
        <v>1</v>
      </c>
      <c r="E1077">
        <v>0</v>
      </c>
      <c r="F1077">
        <v>0</v>
      </c>
      <c r="G1077" s="1">
        <v>40934.435416666667</v>
      </c>
      <c r="H1077">
        <v>0</v>
      </c>
      <c r="I1077">
        <v>0</v>
      </c>
      <c r="J1077">
        <v>4</v>
      </c>
      <c r="K1077" t="s">
        <v>21</v>
      </c>
      <c r="L1077">
        <v>0</v>
      </c>
      <c r="M1077">
        <v>0</v>
      </c>
      <c r="N1077">
        <v>0</v>
      </c>
      <c r="O1077">
        <v>7.4909999999999997</v>
      </c>
      <c r="P1077">
        <v>270</v>
      </c>
      <c r="Q1077">
        <v>1</v>
      </c>
      <c r="R1077">
        <v>0</v>
      </c>
      <c r="S1077">
        <v>0</v>
      </c>
      <c r="T1077">
        <v>0</v>
      </c>
      <c r="U1077">
        <v>8</v>
      </c>
      <c r="V1077" t="s">
        <v>23</v>
      </c>
    </row>
    <row r="1078" spans="1:22" x14ac:dyDescent="0.25">
      <c r="A1078">
        <v>1077</v>
      </c>
      <c r="B1078">
        <v>0</v>
      </c>
      <c r="C1078">
        <v>0</v>
      </c>
      <c r="D1078">
        <v>1</v>
      </c>
      <c r="E1078">
        <v>0</v>
      </c>
      <c r="F1078">
        <v>0</v>
      </c>
      <c r="G1078" s="1">
        <v>40934.438032407408</v>
      </c>
      <c r="H1078">
        <v>0</v>
      </c>
      <c r="I1078">
        <v>0</v>
      </c>
      <c r="J1078">
        <v>0</v>
      </c>
      <c r="K1078" t="s">
        <v>21</v>
      </c>
      <c r="L1078">
        <v>0</v>
      </c>
      <c r="M1078">
        <v>0</v>
      </c>
      <c r="N1078">
        <v>4</v>
      </c>
      <c r="O1078">
        <v>8.7520000000000007</v>
      </c>
      <c r="P1078">
        <v>201</v>
      </c>
      <c r="Q1078">
        <v>1</v>
      </c>
      <c r="R1078">
        <v>0</v>
      </c>
      <c r="S1078">
        <v>0</v>
      </c>
      <c r="T1078">
        <v>0</v>
      </c>
      <c r="U1078">
        <v>1</v>
      </c>
      <c r="V1078" t="s">
        <v>23</v>
      </c>
    </row>
    <row r="1079" spans="1:22" x14ac:dyDescent="0.25">
      <c r="A1079">
        <v>1078</v>
      </c>
      <c r="B1079">
        <v>0</v>
      </c>
      <c r="C1079">
        <v>0</v>
      </c>
      <c r="D1079">
        <v>1</v>
      </c>
      <c r="E1079">
        <v>0</v>
      </c>
      <c r="F1079">
        <v>0</v>
      </c>
      <c r="G1079" s="1">
        <v>40934.447280092594</v>
      </c>
      <c r="H1079">
        <v>0</v>
      </c>
      <c r="I1079">
        <v>0</v>
      </c>
      <c r="J1079">
        <v>0</v>
      </c>
      <c r="K1079" t="s">
        <v>21</v>
      </c>
      <c r="L1079">
        <v>0</v>
      </c>
      <c r="M1079">
        <v>0</v>
      </c>
      <c r="N1079">
        <v>4</v>
      </c>
      <c r="O1079">
        <v>8.7520000000000007</v>
      </c>
      <c r="P1079">
        <v>201</v>
      </c>
      <c r="Q1079">
        <v>1</v>
      </c>
      <c r="R1079">
        <v>0</v>
      </c>
      <c r="S1079">
        <v>0</v>
      </c>
      <c r="T1079">
        <v>0</v>
      </c>
      <c r="U1079">
        <v>1</v>
      </c>
      <c r="V1079" t="s">
        <v>23</v>
      </c>
    </row>
    <row r="1080" spans="1:22" x14ac:dyDescent="0.25">
      <c r="A1080">
        <v>1079</v>
      </c>
      <c r="B1080">
        <v>0</v>
      </c>
      <c r="C1080">
        <v>0</v>
      </c>
      <c r="D1080">
        <v>1</v>
      </c>
      <c r="E1080">
        <v>0</v>
      </c>
      <c r="F1080">
        <v>1</v>
      </c>
      <c r="G1080" s="1">
        <v>40934.453692129631</v>
      </c>
      <c r="H1080">
        <v>0</v>
      </c>
      <c r="I1080">
        <v>0</v>
      </c>
      <c r="J1080">
        <v>0</v>
      </c>
      <c r="K1080" t="s">
        <v>25</v>
      </c>
      <c r="L1080">
        <v>0</v>
      </c>
      <c r="M1080">
        <v>0</v>
      </c>
      <c r="N1080">
        <v>0</v>
      </c>
      <c r="O1080">
        <v>13.339</v>
      </c>
      <c r="P1080">
        <v>175</v>
      </c>
      <c r="Q1080">
        <v>0</v>
      </c>
      <c r="R1080">
        <v>1</v>
      </c>
      <c r="S1080">
        <v>0</v>
      </c>
      <c r="T1080">
        <v>0</v>
      </c>
      <c r="U1080">
        <v>1</v>
      </c>
      <c r="V1080" t="s">
        <v>23</v>
      </c>
    </row>
    <row r="1081" spans="1:22" x14ac:dyDescent="0.25">
      <c r="A1081">
        <v>1080</v>
      </c>
      <c r="B1081">
        <v>0</v>
      </c>
      <c r="C1081">
        <v>1</v>
      </c>
      <c r="D1081">
        <v>1</v>
      </c>
      <c r="E1081">
        <v>5</v>
      </c>
      <c r="F1081">
        <v>1</v>
      </c>
      <c r="G1081" s="1">
        <v>40934.455289351848</v>
      </c>
      <c r="H1081">
        <v>0</v>
      </c>
      <c r="I1081">
        <v>0</v>
      </c>
      <c r="J1081">
        <v>4</v>
      </c>
      <c r="K1081" t="s">
        <v>21</v>
      </c>
      <c r="L1081">
        <v>0</v>
      </c>
      <c r="M1081">
        <v>0</v>
      </c>
      <c r="N1081">
        <v>0</v>
      </c>
      <c r="O1081">
        <v>13.925000000000001</v>
      </c>
      <c r="P1081">
        <v>423</v>
      </c>
      <c r="Q1081">
        <v>1</v>
      </c>
      <c r="R1081">
        <v>1</v>
      </c>
      <c r="S1081">
        <v>0</v>
      </c>
      <c r="T1081">
        <v>0</v>
      </c>
      <c r="U1081">
        <v>9</v>
      </c>
      <c r="V1081" t="s">
        <v>23</v>
      </c>
    </row>
    <row r="1082" spans="1:22" x14ac:dyDescent="0.25">
      <c r="A1082">
        <v>1081</v>
      </c>
      <c r="B1082">
        <v>0</v>
      </c>
      <c r="C1082">
        <v>1</v>
      </c>
      <c r="D1082">
        <v>1</v>
      </c>
      <c r="E1082">
        <v>1</v>
      </c>
      <c r="F1082">
        <v>0</v>
      </c>
      <c r="G1082" s="1">
        <v>40934.457152777781</v>
      </c>
      <c r="H1082">
        <v>0</v>
      </c>
      <c r="I1082">
        <v>0</v>
      </c>
      <c r="J1082">
        <v>0</v>
      </c>
      <c r="K1082" t="s">
        <v>21</v>
      </c>
      <c r="L1082">
        <v>0</v>
      </c>
      <c r="M1082">
        <v>0</v>
      </c>
      <c r="N1082">
        <v>0</v>
      </c>
      <c r="O1082">
        <v>0.53900000000000003</v>
      </c>
      <c r="P1082">
        <v>19</v>
      </c>
      <c r="Q1082">
        <v>0</v>
      </c>
      <c r="R1082">
        <v>1</v>
      </c>
      <c r="S1082">
        <v>0</v>
      </c>
      <c r="T1082">
        <v>0</v>
      </c>
      <c r="U1082">
        <v>0</v>
      </c>
      <c r="V1082" t="s">
        <v>23</v>
      </c>
    </row>
    <row r="1083" spans="1:22" x14ac:dyDescent="0.25">
      <c r="A1083">
        <v>1082</v>
      </c>
      <c r="B1083">
        <v>0</v>
      </c>
      <c r="C1083">
        <v>0</v>
      </c>
      <c r="D1083">
        <v>1</v>
      </c>
      <c r="E1083">
        <v>0</v>
      </c>
      <c r="F1083">
        <v>1</v>
      </c>
      <c r="G1083" s="1">
        <v>40934.474409722221</v>
      </c>
      <c r="H1083">
        <v>0</v>
      </c>
      <c r="I1083">
        <v>0</v>
      </c>
      <c r="J1083">
        <v>0</v>
      </c>
      <c r="K1083" t="s">
        <v>21</v>
      </c>
      <c r="L1083">
        <v>0</v>
      </c>
      <c r="M1083">
        <v>0</v>
      </c>
      <c r="N1083">
        <v>0</v>
      </c>
      <c r="O1083">
        <v>0.23</v>
      </c>
      <c r="P1083">
        <v>4</v>
      </c>
      <c r="Q1083">
        <v>1</v>
      </c>
      <c r="R1083">
        <v>0</v>
      </c>
      <c r="S1083">
        <v>0</v>
      </c>
      <c r="T1083">
        <v>0</v>
      </c>
      <c r="U1083">
        <v>0</v>
      </c>
      <c r="V1083" t="s">
        <v>24</v>
      </c>
    </row>
    <row r="1084" spans="1:22" x14ac:dyDescent="0.25">
      <c r="A1084">
        <v>1083</v>
      </c>
      <c r="B1084">
        <v>0</v>
      </c>
      <c r="C1084">
        <v>0</v>
      </c>
      <c r="D1084">
        <v>1</v>
      </c>
      <c r="E1084">
        <v>0</v>
      </c>
      <c r="F1084">
        <v>1</v>
      </c>
      <c r="G1084" s="1">
        <v>40934.475798611114</v>
      </c>
      <c r="H1084">
        <v>0</v>
      </c>
      <c r="I1084">
        <v>0</v>
      </c>
      <c r="J1084">
        <v>0</v>
      </c>
      <c r="K1084" t="s">
        <v>21</v>
      </c>
      <c r="L1084">
        <v>0</v>
      </c>
      <c r="M1084">
        <v>0</v>
      </c>
      <c r="N1084">
        <v>0</v>
      </c>
      <c r="O1084">
        <v>0.92600000000000005</v>
      </c>
      <c r="P1084">
        <v>18</v>
      </c>
      <c r="Q1084">
        <v>1</v>
      </c>
      <c r="R1084">
        <v>1</v>
      </c>
      <c r="S1084">
        <v>0</v>
      </c>
      <c r="T1084">
        <v>0</v>
      </c>
      <c r="U1084">
        <v>0</v>
      </c>
      <c r="V1084" t="s">
        <v>23</v>
      </c>
    </row>
    <row r="1085" spans="1:22" x14ac:dyDescent="0.25">
      <c r="A1085">
        <v>1084</v>
      </c>
      <c r="B1085">
        <v>0</v>
      </c>
      <c r="C1085">
        <v>0</v>
      </c>
      <c r="D1085">
        <v>1</v>
      </c>
      <c r="E1085">
        <v>0</v>
      </c>
      <c r="F1085">
        <v>1</v>
      </c>
      <c r="G1085" s="1">
        <v>40934.540416666663</v>
      </c>
      <c r="H1085">
        <v>0</v>
      </c>
      <c r="I1085">
        <v>0</v>
      </c>
      <c r="J1085">
        <v>0</v>
      </c>
      <c r="K1085" t="s">
        <v>21</v>
      </c>
      <c r="L1085">
        <v>0</v>
      </c>
      <c r="M1085">
        <v>0</v>
      </c>
      <c r="N1085">
        <v>0</v>
      </c>
      <c r="O1085">
        <v>2.3849999999999998</v>
      </c>
      <c r="P1085">
        <v>48</v>
      </c>
      <c r="Q1085">
        <v>1</v>
      </c>
      <c r="R1085">
        <v>0</v>
      </c>
      <c r="S1085">
        <v>0</v>
      </c>
      <c r="T1085">
        <v>0</v>
      </c>
      <c r="U1085">
        <v>0</v>
      </c>
      <c r="V1085" t="s">
        <v>24</v>
      </c>
    </row>
    <row r="1086" spans="1:22" x14ac:dyDescent="0.25">
      <c r="A1086">
        <v>1085</v>
      </c>
      <c r="B1086">
        <v>0</v>
      </c>
      <c r="C1086">
        <v>0</v>
      </c>
      <c r="D1086">
        <v>1</v>
      </c>
      <c r="E1086">
        <v>0</v>
      </c>
      <c r="F1086">
        <v>0</v>
      </c>
      <c r="G1086" s="1">
        <v>40934.554768518516</v>
      </c>
      <c r="H1086">
        <v>0</v>
      </c>
      <c r="I1086">
        <v>0</v>
      </c>
      <c r="J1086">
        <v>0</v>
      </c>
      <c r="K1086" t="s">
        <v>21</v>
      </c>
      <c r="L1086">
        <v>0</v>
      </c>
      <c r="M1086">
        <v>0</v>
      </c>
      <c r="N1086">
        <v>0</v>
      </c>
      <c r="O1086">
        <v>1.0249999999999999</v>
      </c>
      <c r="P1086">
        <v>33</v>
      </c>
      <c r="Q1086">
        <v>0</v>
      </c>
      <c r="R1086">
        <v>0</v>
      </c>
      <c r="S1086">
        <v>0</v>
      </c>
      <c r="T1086">
        <v>0</v>
      </c>
      <c r="U1086">
        <v>1</v>
      </c>
      <c r="V1086" t="s">
        <v>23</v>
      </c>
    </row>
    <row r="1087" spans="1:22" x14ac:dyDescent="0.25">
      <c r="A1087">
        <v>1086</v>
      </c>
      <c r="B1087">
        <v>0</v>
      </c>
      <c r="C1087">
        <v>0</v>
      </c>
      <c r="D1087">
        <v>1</v>
      </c>
      <c r="E1087">
        <v>0</v>
      </c>
      <c r="F1087">
        <v>0</v>
      </c>
      <c r="G1087" s="1">
        <v>40934.556898148148</v>
      </c>
      <c r="H1087">
        <v>0</v>
      </c>
      <c r="I1087">
        <v>0</v>
      </c>
      <c r="J1087">
        <v>0</v>
      </c>
      <c r="K1087" t="s">
        <v>21</v>
      </c>
      <c r="L1087">
        <v>0</v>
      </c>
      <c r="M1087">
        <v>0</v>
      </c>
      <c r="N1087">
        <v>0</v>
      </c>
      <c r="O1087">
        <v>34.055999999999997</v>
      </c>
      <c r="P1087">
        <v>801</v>
      </c>
      <c r="Q1087">
        <v>1</v>
      </c>
      <c r="R1087">
        <v>0</v>
      </c>
      <c r="S1087">
        <v>0</v>
      </c>
      <c r="T1087">
        <v>0</v>
      </c>
      <c r="U1087">
        <v>26</v>
      </c>
      <c r="V1087" t="s">
        <v>23</v>
      </c>
    </row>
    <row r="1088" spans="1:22" x14ac:dyDescent="0.25">
      <c r="A1088">
        <v>1087</v>
      </c>
      <c r="B1088">
        <v>0</v>
      </c>
      <c r="C1088">
        <v>0</v>
      </c>
      <c r="D1088">
        <v>1</v>
      </c>
      <c r="E1088">
        <v>0</v>
      </c>
      <c r="F1088">
        <v>1</v>
      </c>
      <c r="G1088" s="1">
        <v>40934.558749999997</v>
      </c>
      <c r="H1088">
        <v>0</v>
      </c>
      <c r="I1088">
        <v>0</v>
      </c>
      <c r="J1088">
        <v>0</v>
      </c>
      <c r="K1088" t="s">
        <v>21</v>
      </c>
      <c r="L1088">
        <v>0</v>
      </c>
      <c r="M1088">
        <v>0</v>
      </c>
      <c r="N1088">
        <v>0</v>
      </c>
      <c r="O1088">
        <v>4.5999999999999996</v>
      </c>
      <c r="P1088">
        <v>77</v>
      </c>
      <c r="Q1088">
        <v>1</v>
      </c>
      <c r="R1088">
        <v>1</v>
      </c>
      <c r="S1088">
        <v>0</v>
      </c>
      <c r="T1088">
        <v>0</v>
      </c>
      <c r="U1088">
        <v>2</v>
      </c>
      <c r="V1088" t="s">
        <v>23</v>
      </c>
    </row>
    <row r="1089" spans="1:22" x14ac:dyDescent="0.25">
      <c r="A1089">
        <v>1088</v>
      </c>
      <c r="B1089">
        <v>0</v>
      </c>
      <c r="C1089">
        <v>0</v>
      </c>
      <c r="D1089">
        <v>1</v>
      </c>
      <c r="E1089">
        <v>0</v>
      </c>
      <c r="F1089">
        <v>1</v>
      </c>
      <c r="G1089" s="1">
        <v>40934.569432870368</v>
      </c>
      <c r="H1089">
        <v>0</v>
      </c>
      <c r="I1089">
        <v>0</v>
      </c>
      <c r="J1089">
        <v>0</v>
      </c>
      <c r="K1089" t="s">
        <v>21</v>
      </c>
      <c r="L1089">
        <v>0</v>
      </c>
      <c r="M1089">
        <v>0</v>
      </c>
      <c r="N1089">
        <v>0</v>
      </c>
      <c r="O1089">
        <v>6.7880000000000003</v>
      </c>
      <c r="P1089">
        <v>113</v>
      </c>
      <c r="Q1089">
        <v>1</v>
      </c>
      <c r="R1089">
        <v>1</v>
      </c>
      <c r="S1089">
        <v>0</v>
      </c>
      <c r="T1089">
        <v>0</v>
      </c>
      <c r="U1089">
        <v>2</v>
      </c>
      <c r="V1089" t="s">
        <v>23</v>
      </c>
    </row>
    <row r="1090" spans="1:22" x14ac:dyDescent="0.25">
      <c r="A1090">
        <v>1089</v>
      </c>
      <c r="B1090">
        <v>0</v>
      </c>
      <c r="C1090">
        <v>0</v>
      </c>
      <c r="D1090">
        <v>1</v>
      </c>
      <c r="E1090">
        <v>0</v>
      </c>
      <c r="F1090">
        <v>0</v>
      </c>
      <c r="G1090" s="1">
        <v>40934.598726851851</v>
      </c>
      <c r="H1090">
        <v>0</v>
      </c>
      <c r="I1090">
        <v>0</v>
      </c>
      <c r="J1090">
        <v>0</v>
      </c>
      <c r="K1090" t="s">
        <v>21</v>
      </c>
      <c r="L1090">
        <v>0</v>
      </c>
      <c r="M1090">
        <v>0</v>
      </c>
      <c r="N1090">
        <v>0</v>
      </c>
      <c r="O1090">
        <v>0.40400000000000003</v>
      </c>
      <c r="P1090">
        <v>10</v>
      </c>
      <c r="Q1090">
        <v>0</v>
      </c>
      <c r="R1090">
        <v>0</v>
      </c>
      <c r="S1090">
        <v>0</v>
      </c>
      <c r="T1090">
        <v>0</v>
      </c>
      <c r="U1090">
        <v>0</v>
      </c>
      <c r="V1090" t="s">
        <v>24</v>
      </c>
    </row>
    <row r="1091" spans="1:22" x14ac:dyDescent="0.25">
      <c r="A1091">
        <v>1090</v>
      </c>
      <c r="B1091">
        <v>0</v>
      </c>
      <c r="C1091">
        <v>0</v>
      </c>
      <c r="D1091">
        <v>1</v>
      </c>
      <c r="E1091">
        <v>0</v>
      </c>
      <c r="F1091">
        <v>0</v>
      </c>
      <c r="G1091" s="1">
        <v>40934.602534722224</v>
      </c>
      <c r="H1091">
        <v>0</v>
      </c>
      <c r="I1091">
        <v>0</v>
      </c>
      <c r="J1091">
        <v>0</v>
      </c>
      <c r="K1091" t="s">
        <v>21</v>
      </c>
      <c r="L1091">
        <v>0</v>
      </c>
      <c r="M1091">
        <v>0</v>
      </c>
      <c r="N1091">
        <v>0</v>
      </c>
      <c r="O1091">
        <v>0.14499999999999999</v>
      </c>
      <c r="P1091">
        <v>6</v>
      </c>
      <c r="Q1091">
        <v>0</v>
      </c>
      <c r="R1091">
        <v>0</v>
      </c>
      <c r="S1091">
        <v>0</v>
      </c>
      <c r="T1091">
        <v>0</v>
      </c>
      <c r="U1091">
        <v>0</v>
      </c>
      <c r="V1091" t="s">
        <v>24</v>
      </c>
    </row>
    <row r="1092" spans="1:22" x14ac:dyDescent="0.25">
      <c r="A1092">
        <v>1091</v>
      </c>
      <c r="B1092">
        <v>0</v>
      </c>
      <c r="C1092">
        <v>0</v>
      </c>
      <c r="D1092">
        <v>1</v>
      </c>
      <c r="E1092">
        <v>0</v>
      </c>
      <c r="F1092">
        <v>0</v>
      </c>
      <c r="G1092" s="1">
        <v>40934.606990740744</v>
      </c>
      <c r="H1092">
        <v>0</v>
      </c>
      <c r="I1092">
        <v>0</v>
      </c>
      <c r="J1092">
        <v>2</v>
      </c>
      <c r="K1092" t="s">
        <v>21</v>
      </c>
      <c r="L1092">
        <v>0</v>
      </c>
      <c r="M1092">
        <v>0</v>
      </c>
      <c r="N1092">
        <v>0</v>
      </c>
      <c r="O1092">
        <v>45.765999999999998</v>
      </c>
      <c r="P1092">
        <v>715</v>
      </c>
      <c r="Q1092">
        <v>1</v>
      </c>
      <c r="R1092">
        <v>0</v>
      </c>
      <c r="S1092">
        <v>0</v>
      </c>
      <c r="T1092">
        <v>0</v>
      </c>
      <c r="U1092">
        <v>2</v>
      </c>
      <c r="V1092" t="s">
        <v>23</v>
      </c>
    </row>
    <row r="1093" spans="1:22" x14ac:dyDescent="0.25">
      <c r="A1093">
        <v>1092</v>
      </c>
      <c r="B1093">
        <v>0</v>
      </c>
      <c r="C1093">
        <v>0</v>
      </c>
      <c r="D1093">
        <v>1</v>
      </c>
      <c r="E1093">
        <v>0</v>
      </c>
      <c r="F1093">
        <v>0</v>
      </c>
      <c r="G1093" s="1">
        <v>40934.695162037038</v>
      </c>
      <c r="H1093">
        <v>0</v>
      </c>
      <c r="I1093">
        <v>0</v>
      </c>
      <c r="J1093">
        <v>0</v>
      </c>
      <c r="K1093" t="s">
        <v>21</v>
      </c>
      <c r="L1093">
        <v>0</v>
      </c>
      <c r="M1093">
        <v>0</v>
      </c>
      <c r="N1093">
        <v>0</v>
      </c>
      <c r="O1093">
        <v>2.7240000000000002</v>
      </c>
      <c r="P1093">
        <v>82</v>
      </c>
      <c r="Q1093">
        <v>1</v>
      </c>
      <c r="R1093">
        <v>0</v>
      </c>
      <c r="S1093">
        <v>0</v>
      </c>
      <c r="T1093">
        <v>0</v>
      </c>
      <c r="U1093">
        <v>5</v>
      </c>
      <c r="V1093" t="s">
        <v>23</v>
      </c>
    </row>
    <row r="1094" spans="1:22" x14ac:dyDescent="0.25">
      <c r="A1094">
        <v>1093</v>
      </c>
      <c r="B1094">
        <v>0</v>
      </c>
      <c r="C1094">
        <v>0</v>
      </c>
      <c r="D1094">
        <v>1</v>
      </c>
      <c r="E1094">
        <v>0</v>
      </c>
      <c r="F1094">
        <v>0</v>
      </c>
      <c r="G1094" s="1">
        <v>40934.753518518519</v>
      </c>
      <c r="H1094">
        <v>0</v>
      </c>
      <c r="I1094">
        <v>1</v>
      </c>
      <c r="J1094">
        <v>0</v>
      </c>
      <c r="K1094" t="s">
        <v>21</v>
      </c>
      <c r="L1094">
        <v>0</v>
      </c>
      <c r="M1094">
        <v>0</v>
      </c>
      <c r="N1094">
        <v>0</v>
      </c>
      <c r="O1094">
        <v>3.0569999999999999</v>
      </c>
      <c r="P1094">
        <v>63</v>
      </c>
      <c r="Q1094">
        <v>0</v>
      </c>
      <c r="R1094">
        <v>0</v>
      </c>
      <c r="S1094">
        <v>0</v>
      </c>
      <c r="T1094">
        <v>0</v>
      </c>
      <c r="U1094">
        <v>0</v>
      </c>
      <c r="V1094" t="s">
        <v>22</v>
      </c>
    </row>
    <row r="1095" spans="1:22" x14ac:dyDescent="0.25">
      <c r="A1095">
        <v>1094</v>
      </c>
      <c r="B1095">
        <v>0</v>
      </c>
      <c r="C1095">
        <v>1</v>
      </c>
      <c r="D1095">
        <v>1</v>
      </c>
      <c r="E1095">
        <v>0</v>
      </c>
      <c r="F1095">
        <v>1</v>
      </c>
      <c r="G1095" s="1">
        <v>40934.762997685182</v>
      </c>
      <c r="H1095">
        <v>0</v>
      </c>
      <c r="I1095">
        <v>0</v>
      </c>
      <c r="J1095">
        <v>0</v>
      </c>
      <c r="K1095" t="s">
        <v>21</v>
      </c>
      <c r="L1095">
        <v>0</v>
      </c>
      <c r="M1095">
        <v>0</v>
      </c>
      <c r="N1095">
        <v>0</v>
      </c>
      <c r="O1095">
        <v>19.154</v>
      </c>
      <c r="P1095">
        <v>623</v>
      </c>
      <c r="Q1095">
        <v>1</v>
      </c>
      <c r="R1095">
        <v>0</v>
      </c>
      <c r="S1095">
        <v>0</v>
      </c>
      <c r="T1095">
        <v>0</v>
      </c>
      <c r="U1095">
        <v>17</v>
      </c>
      <c r="V1095" t="s">
        <v>22</v>
      </c>
    </row>
    <row r="1096" spans="1:22" x14ac:dyDescent="0.25">
      <c r="A1096">
        <v>1095</v>
      </c>
      <c r="B1096">
        <v>0</v>
      </c>
      <c r="C1096">
        <v>0</v>
      </c>
      <c r="D1096">
        <v>1</v>
      </c>
      <c r="E1096">
        <v>0</v>
      </c>
      <c r="F1096">
        <v>0</v>
      </c>
      <c r="G1096" s="1">
        <v>40934.764143518521</v>
      </c>
      <c r="H1096">
        <v>0</v>
      </c>
      <c r="I1096">
        <v>0</v>
      </c>
      <c r="J1096">
        <v>0</v>
      </c>
      <c r="K1096" t="s">
        <v>21</v>
      </c>
      <c r="L1096">
        <v>0</v>
      </c>
      <c r="M1096">
        <v>0</v>
      </c>
      <c r="N1096">
        <v>0</v>
      </c>
      <c r="O1096">
        <v>4.3230000000000004</v>
      </c>
      <c r="P1096">
        <v>113</v>
      </c>
      <c r="Q1096">
        <v>1</v>
      </c>
      <c r="R1096">
        <v>0</v>
      </c>
      <c r="S1096">
        <v>0</v>
      </c>
      <c r="T1096">
        <v>0</v>
      </c>
      <c r="U1096">
        <v>1</v>
      </c>
      <c r="V1096" t="s">
        <v>23</v>
      </c>
    </row>
    <row r="1097" spans="1:22" x14ac:dyDescent="0.25">
      <c r="A1097">
        <v>1096</v>
      </c>
      <c r="B1097">
        <v>1</v>
      </c>
      <c r="C1097">
        <v>0</v>
      </c>
      <c r="D1097">
        <v>1</v>
      </c>
      <c r="E1097">
        <v>0</v>
      </c>
      <c r="F1097">
        <v>0</v>
      </c>
      <c r="G1097" s="1">
        <v>40934.817141203705</v>
      </c>
      <c r="H1097">
        <v>0</v>
      </c>
      <c r="I1097">
        <v>0</v>
      </c>
      <c r="J1097">
        <v>36</v>
      </c>
      <c r="K1097" t="s">
        <v>25</v>
      </c>
      <c r="L1097">
        <v>0</v>
      </c>
      <c r="M1097">
        <v>0</v>
      </c>
      <c r="N1097">
        <v>0</v>
      </c>
      <c r="O1097">
        <v>173.95599999999999</v>
      </c>
      <c r="P1097">
        <v>3729</v>
      </c>
      <c r="Q1097">
        <v>1</v>
      </c>
      <c r="R1097">
        <v>0</v>
      </c>
      <c r="S1097">
        <v>0</v>
      </c>
      <c r="T1097">
        <v>0</v>
      </c>
      <c r="U1097">
        <v>1209</v>
      </c>
      <c r="V1097" t="s">
        <v>22</v>
      </c>
    </row>
    <row r="1098" spans="1:22" x14ac:dyDescent="0.25">
      <c r="A1098">
        <v>1097</v>
      </c>
      <c r="B1098">
        <v>1</v>
      </c>
      <c r="C1098">
        <v>0</v>
      </c>
      <c r="D1098">
        <v>1</v>
      </c>
      <c r="E1098">
        <v>0</v>
      </c>
      <c r="F1098">
        <v>0</v>
      </c>
      <c r="G1098" s="1">
        <v>40934.861655092594</v>
      </c>
      <c r="H1098">
        <v>0</v>
      </c>
      <c r="I1098">
        <v>0</v>
      </c>
      <c r="J1098">
        <v>0</v>
      </c>
      <c r="K1098" t="s">
        <v>21</v>
      </c>
      <c r="L1098">
        <v>0</v>
      </c>
      <c r="M1098">
        <v>0</v>
      </c>
      <c r="N1098">
        <v>0</v>
      </c>
      <c r="O1098">
        <v>2.1520000000000001</v>
      </c>
      <c r="P1098">
        <v>39</v>
      </c>
      <c r="Q1098">
        <v>0</v>
      </c>
      <c r="R1098">
        <v>0</v>
      </c>
      <c r="S1098">
        <v>0</v>
      </c>
      <c r="T1098">
        <v>0</v>
      </c>
      <c r="U1098">
        <v>0</v>
      </c>
      <c r="V1098" t="s">
        <v>23</v>
      </c>
    </row>
    <row r="1099" spans="1:22" x14ac:dyDescent="0.25">
      <c r="A1099">
        <v>1098</v>
      </c>
      <c r="B1099">
        <v>0</v>
      </c>
      <c r="C1099">
        <v>0</v>
      </c>
      <c r="D1099">
        <v>1</v>
      </c>
      <c r="E1099">
        <v>0</v>
      </c>
      <c r="F1099">
        <v>0</v>
      </c>
      <c r="G1099" s="1">
        <v>40935.024351851855</v>
      </c>
      <c r="H1099">
        <v>0</v>
      </c>
      <c r="I1099">
        <v>0</v>
      </c>
      <c r="J1099">
        <v>0</v>
      </c>
      <c r="K1099" t="s">
        <v>21</v>
      </c>
      <c r="L1099">
        <v>0</v>
      </c>
      <c r="M1099">
        <v>0</v>
      </c>
      <c r="N1099">
        <v>0</v>
      </c>
      <c r="O1099">
        <v>34.158000000000001</v>
      </c>
      <c r="P1099">
        <v>412</v>
      </c>
      <c r="Q1099">
        <v>1</v>
      </c>
      <c r="R1099">
        <v>0</v>
      </c>
      <c r="S1099">
        <v>0</v>
      </c>
      <c r="T1099">
        <v>0</v>
      </c>
      <c r="U1099">
        <v>8</v>
      </c>
      <c r="V1099" t="s">
        <v>23</v>
      </c>
    </row>
    <row r="1100" spans="1:22" x14ac:dyDescent="0.25">
      <c r="A1100">
        <v>1099</v>
      </c>
      <c r="B1100">
        <v>0</v>
      </c>
      <c r="C1100">
        <v>0</v>
      </c>
      <c r="D1100">
        <v>1</v>
      </c>
      <c r="E1100">
        <v>0</v>
      </c>
      <c r="F1100">
        <v>0</v>
      </c>
      <c r="G1100" s="1">
        <v>40935.065798611111</v>
      </c>
      <c r="H1100">
        <v>0</v>
      </c>
      <c r="I1100">
        <v>0</v>
      </c>
      <c r="J1100">
        <v>9</v>
      </c>
      <c r="K1100" t="s">
        <v>21</v>
      </c>
      <c r="L1100">
        <v>0</v>
      </c>
      <c r="M1100">
        <v>0</v>
      </c>
      <c r="N1100">
        <v>1</v>
      </c>
      <c r="O1100">
        <v>41.622999999999998</v>
      </c>
      <c r="P1100">
        <v>1088</v>
      </c>
      <c r="Q1100">
        <v>1</v>
      </c>
      <c r="R1100">
        <v>0</v>
      </c>
      <c r="S1100">
        <v>0</v>
      </c>
      <c r="T1100">
        <v>0</v>
      </c>
      <c r="U1100">
        <v>43</v>
      </c>
      <c r="V1100" t="s">
        <v>23</v>
      </c>
    </row>
    <row r="1101" spans="1:22" x14ac:dyDescent="0.25">
      <c r="A1101">
        <v>1100</v>
      </c>
      <c r="B1101">
        <v>0</v>
      </c>
      <c r="C1101">
        <v>0</v>
      </c>
      <c r="D1101">
        <v>1</v>
      </c>
      <c r="E1101">
        <v>0</v>
      </c>
      <c r="F1101">
        <v>0</v>
      </c>
      <c r="G1101" s="1">
        <v>40935.080243055556</v>
      </c>
      <c r="H1101">
        <v>0</v>
      </c>
      <c r="I1101">
        <v>0</v>
      </c>
      <c r="J1101">
        <v>0</v>
      </c>
      <c r="K1101" t="s">
        <v>21</v>
      </c>
      <c r="L1101">
        <v>0</v>
      </c>
      <c r="M1101">
        <v>0</v>
      </c>
      <c r="N1101">
        <v>0</v>
      </c>
      <c r="O1101">
        <v>16.766999999999999</v>
      </c>
      <c r="P1101">
        <v>310</v>
      </c>
      <c r="Q1101">
        <v>1</v>
      </c>
      <c r="R1101">
        <v>0</v>
      </c>
      <c r="S1101">
        <v>0</v>
      </c>
      <c r="T1101">
        <v>0</v>
      </c>
      <c r="U1101">
        <v>58</v>
      </c>
      <c r="V1101" t="s">
        <v>23</v>
      </c>
    </row>
    <row r="1102" spans="1:22" x14ac:dyDescent="0.25">
      <c r="A1102">
        <v>1101</v>
      </c>
      <c r="B1102">
        <v>0</v>
      </c>
      <c r="C1102">
        <v>0</v>
      </c>
      <c r="D1102">
        <v>1</v>
      </c>
      <c r="E1102">
        <v>0</v>
      </c>
      <c r="F1102">
        <v>0</v>
      </c>
      <c r="G1102" s="1">
        <v>40935.127372685187</v>
      </c>
      <c r="H1102">
        <v>0</v>
      </c>
      <c r="I1102">
        <v>0</v>
      </c>
      <c r="J1102">
        <v>1</v>
      </c>
      <c r="K1102" t="s">
        <v>21</v>
      </c>
      <c r="L1102">
        <v>0</v>
      </c>
      <c r="M1102">
        <v>0</v>
      </c>
      <c r="N1102">
        <v>0</v>
      </c>
      <c r="O1102">
        <v>1.222</v>
      </c>
      <c r="P1102">
        <v>32</v>
      </c>
      <c r="Q1102">
        <v>0</v>
      </c>
      <c r="R1102">
        <v>0</v>
      </c>
      <c r="S1102">
        <v>0</v>
      </c>
      <c r="T1102">
        <v>0</v>
      </c>
      <c r="U1102">
        <v>0</v>
      </c>
      <c r="V1102" t="s">
        <v>23</v>
      </c>
    </row>
    <row r="1103" spans="1:22" x14ac:dyDescent="0.25">
      <c r="A1103">
        <v>1102</v>
      </c>
      <c r="B1103">
        <v>0</v>
      </c>
      <c r="C1103">
        <v>0</v>
      </c>
      <c r="D1103">
        <v>1</v>
      </c>
      <c r="E1103">
        <v>0</v>
      </c>
      <c r="F1103">
        <v>0</v>
      </c>
      <c r="G1103" s="1">
        <v>40935.12740740741</v>
      </c>
      <c r="H1103">
        <v>0</v>
      </c>
      <c r="I1103">
        <v>0</v>
      </c>
      <c r="J1103">
        <v>4</v>
      </c>
      <c r="K1103" t="s">
        <v>21</v>
      </c>
      <c r="L1103">
        <v>0</v>
      </c>
      <c r="M1103">
        <v>0</v>
      </c>
      <c r="N1103">
        <v>0</v>
      </c>
      <c r="O1103">
        <v>4.33</v>
      </c>
      <c r="P1103">
        <v>87</v>
      </c>
      <c r="Q1103">
        <v>0</v>
      </c>
      <c r="R1103">
        <v>0</v>
      </c>
      <c r="S1103">
        <v>0</v>
      </c>
      <c r="T1103">
        <v>0</v>
      </c>
      <c r="U1103">
        <v>1</v>
      </c>
      <c r="V1103" t="s">
        <v>23</v>
      </c>
    </row>
    <row r="1104" spans="1:22" x14ac:dyDescent="0.25">
      <c r="A1104">
        <v>1103</v>
      </c>
      <c r="B1104">
        <v>0</v>
      </c>
      <c r="C1104">
        <v>0</v>
      </c>
      <c r="D1104">
        <v>1</v>
      </c>
      <c r="E1104">
        <v>0</v>
      </c>
      <c r="F1104">
        <v>0</v>
      </c>
      <c r="G1104" s="1">
        <v>40935.187395833331</v>
      </c>
      <c r="H1104">
        <v>0</v>
      </c>
      <c r="I1104">
        <v>0</v>
      </c>
      <c r="J1104">
        <v>0</v>
      </c>
      <c r="K1104" t="s">
        <v>21</v>
      </c>
      <c r="L1104">
        <v>0</v>
      </c>
      <c r="M1104">
        <v>0</v>
      </c>
      <c r="N1104">
        <v>0</v>
      </c>
      <c r="O1104">
        <v>10.824</v>
      </c>
      <c r="P1104">
        <v>353</v>
      </c>
      <c r="Q1104">
        <v>1</v>
      </c>
      <c r="R1104">
        <v>0</v>
      </c>
      <c r="S1104">
        <v>0</v>
      </c>
      <c r="T1104">
        <v>0</v>
      </c>
      <c r="U1104">
        <v>2</v>
      </c>
      <c r="V1104" t="s">
        <v>23</v>
      </c>
    </row>
    <row r="1105" spans="1:22" x14ac:dyDescent="0.25">
      <c r="A1105">
        <v>1104</v>
      </c>
      <c r="B1105">
        <v>0</v>
      </c>
      <c r="C1105">
        <v>1</v>
      </c>
      <c r="D1105">
        <v>1</v>
      </c>
      <c r="E1105">
        <v>0</v>
      </c>
      <c r="F1105">
        <v>0</v>
      </c>
      <c r="G1105" s="1">
        <v>40935.213182870371</v>
      </c>
      <c r="H1105">
        <v>0</v>
      </c>
      <c r="I1105">
        <v>0</v>
      </c>
      <c r="J1105">
        <v>0</v>
      </c>
      <c r="K1105" t="s">
        <v>21</v>
      </c>
      <c r="L1105">
        <v>0</v>
      </c>
      <c r="M1105">
        <v>0</v>
      </c>
      <c r="N1105">
        <v>0</v>
      </c>
      <c r="O1105">
        <v>36.003999999999998</v>
      </c>
      <c r="P1105">
        <v>460</v>
      </c>
      <c r="Q1105">
        <v>0</v>
      </c>
      <c r="R1105">
        <v>0</v>
      </c>
      <c r="S1105">
        <v>0</v>
      </c>
      <c r="T1105">
        <v>0</v>
      </c>
      <c r="U1105">
        <v>0</v>
      </c>
      <c r="V1105" t="s">
        <v>22</v>
      </c>
    </row>
    <row r="1106" spans="1:22" x14ac:dyDescent="0.25">
      <c r="A1106">
        <v>1105</v>
      </c>
      <c r="B1106">
        <v>0</v>
      </c>
      <c r="C1106">
        <v>0</v>
      </c>
      <c r="D1106">
        <v>1</v>
      </c>
      <c r="E1106">
        <v>0</v>
      </c>
      <c r="F1106">
        <v>0</v>
      </c>
      <c r="G1106" s="1">
        <v>40935.223483796297</v>
      </c>
      <c r="H1106">
        <v>0</v>
      </c>
      <c r="I1106">
        <v>0</v>
      </c>
      <c r="J1106">
        <v>2</v>
      </c>
      <c r="K1106" t="s">
        <v>21</v>
      </c>
      <c r="L1106">
        <v>0</v>
      </c>
      <c r="M1106">
        <v>0</v>
      </c>
      <c r="N1106">
        <v>0</v>
      </c>
      <c r="O1106">
        <v>57.241</v>
      </c>
      <c r="P1106">
        <v>929</v>
      </c>
      <c r="Q1106">
        <v>1</v>
      </c>
      <c r="R1106">
        <v>0</v>
      </c>
      <c r="S1106">
        <v>0</v>
      </c>
      <c r="T1106">
        <v>0</v>
      </c>
      <c r="U1106">
        <v>3</v>
      </c>
      <c r="V1106" t="s">
        <v>23</v>
      </c>
    </row>
    <row r="1107" spans="1:22" x14ac:dyDescent="0.25">
      <c r="A1107">
        <v>1106</v>
      </c>
      <c r="B1107">
        <v>0</v>
      </c>
      <c r="C1107">
        <v>1</v>
      </c>
      <c r="D1107">
        <v>1</v>
      </c>
      <c r="E1107">
        <v>0</v>
      </c>
      <c r="F1107">
        <v>0</v>
      </c>
      <c r="G1107" s="1">
        <v>40935.231909722221</v>
      </c>
      <c r="H1107">
        <v>0</v>
      </c>
      <c r="I1107">
        <v>0</v>
      </c>
      <c r="J1107">
        <v>0</v>
      </c>
      <c r="K1107" t="s">
        <v>21</v>
      </c>
      <c r="L1107">
        <v>0</v>
      </c>
      <c r="M1107">
        <v>0</v>
      </c>
      <c r="N1107">
        <v>0</v>
      </c>
      <c r="O1107">
        <v>0.754</v>
      </c>
      <c r="P1107">
        <v>16</v>
      </c>
      <c r="Q1107">
        <v>0</v>
      </c>
      <c r="R1107">
        <v>0</v>
      </c>
      <c r="S1107">
        <v>1</v>
      </c>
      <c r="T1107">
        <v>0</v>
      </c>
      <c r="U1107">
        <v>2</v>
      </c>
      <c r="V1107" t="s">
        <v>23</v>
      </c>
    </row>
    <row r="1108" spans="1:22" x14ac:dyDescent="0.25">
      <c r="A1108">
        <v>1107</v>
      </c>
      <c r="B1108">
        <v>0</v>
      </c>
      <c r="C1108">
        <v>0</v>
      </c>
      <c r="D1108">
        <v>1</v>
      </c>
      <c r="E1108">
        <v>0</v>
      </c>
      <c r="F1108">
        <v>0</v>
      </c>
      <c r="G1108" s="1">
        <v>40935.255439814813</v>
      </c>
      <c r="H1108">
        <v>0</v>
      </c>
      <c r="I1108">
        <v>0</v>
      </c>
      <c r="J1108">
        <v>0</v>
      </c>
      <c r="K1108" t="s">
        <v>21</v>
      </c>
      <c r="L1108">
        <v>0</v>
      </c>
      <c r="M1108">
        <v>0</v>
      </c>
      <c r="N1108">
        <v>0</v>
      </c>
      <c r="O1108">
        <v>24.254999999999999</v>
      </c>
      <c r="P1108">
        <v>620</v>
      </c>
      <c r="Q1108">
        <v>1</v>
      </c>
      <c r="R1108">
        <v>0</v>
      </c>
      <c r="S1108">
        <v>0</v>
      </c>
      <c r="T1108">
        <v>0</v>
      </c>
      <c r="U1108">
        <v>1</v>
      </c>
      <c r="V1108" t="s">
        <v>23</v>
      </c>
    </row>
    <row r="1109" spans="1:22" x14ac:dyDescent="0.25">
      <c r="A1109">
        <v>1108</v>
      </c>
      <c r="B1109">
        <v>0</v>
      </c>
      <c r="C1109">
        <v>1</v>
      </c>
      <c r="D1109">
        <v>1</v>
      </c>
      <c r="E1109">
        <v>0</v>
      </c>
      <c r="F1109">
        <v>0</v>
      </c>
      <c r="G1109" s="1">
        <v>40935.261562500003</v>
      </c>
      <c r="H1109">
        <v>0</v>
      </c>
      <c r="I1109">
        <v>0</v>
      </c>
      <c r="J1109">
        <v>0</v>
      </c>
      <c r="K1109" t="s">
        <v>21</v>
      </c>
      <c r="L1109">
        <v>0</v>
      </c>
      <c r="M1109">
        <v>0</v>
      </c>
      <c r="N1109">
        <v>0</v>
      </c>
      <c r="O1109">
        <v>5.6269999999999998</v>
      </c>
      <c r="P1109">
        <v>134</v>
      </c>
      <c r="Q1109">
        <v>1</v>
      </c>
      <c r="R1109">
        <v>0</v>
      </c>
      <c r="S1109">
        <v>0</v>
      </c>
      <c r="T1109">
        <v>0</v>
      </c>
      <c r="U1109">
        <v>5</v>
      </c>
      <c r="V1109" t="s">
        <v>22</v>
      </c>
    </row>
    <row r="1110" spans="1:22" x14ac:dyDescent="0.25">
      <c r="A1110">
        <v>1109</v>
      </c>
      <c r="B1110">
        <v>0</v>
      </c>
      <c r="C1110">
        <v>0</v>
      </c>
      <c r="D1110">
        <v>1</v>
      </c>
      <c r="E1110">
        <v>0</v>
      </c>
      <c r="F1110">
        <v>0</v>
      </c>
      <c r="G1110" s="1">
        <v>40935.26703703704</v>
      </c>
      <c r="H1110">
        <v>0</v>
      </c>
      <c r="I1110">
        <v>0</v>
      </c>
      <c r="J1110">
        <v>0</v>
      </c>
      <c r="K1110" t="s">
        <v>21</v>
      </c>
      <c r="L1110">
        <v>0</v>
      </c>
      <c r="M1110">
        <v>0</v>
      </c>
      <c r="N1110">
        <v>0</v>
      </c>
      <c r="O1110">
        <v>24.317</v>
      </c>
      <c r="P1110">
        <v>620</v>
      </c>
      <c r="Q1110">
        <v>1</v>
      </c>
      <c r="R1110">
        <v>0</v>
      </c>
      <c r="S1110">
        <v>0</v>
      </c>
      <c r="T1110">
        <v>0</v>
      </c>
      <c r="U1110">
        <v>1</v>
      </c>
      <c r="V1110" t="s">
        <v>23</v>
      </c>
    </row>
    <row r="1111" spans="1:22" x14ac:dyDescent="0.25">
      <c r="A1111">
        <v>1110</v>
      </c>
      <c r="B1111">
        <v>0</v>
      </c>
      <c r="C1111">
        <v>0</v>
      </c>
      <c r="D1111">
        <v>1</v>
      </c>
      <c r="E1111">
        <v>0</v>
      </c>
      <c r="F1111">
        <v>0</v>
      </c>
      <c r="G1111" s="1">
        <v>40935.268229166664</v>
      </c>
      <c r="H1111">
        <v>0</v>
      </c>
      <c r="I1111">
        <v>0</v>
      </c>
      <c r="J1111">
        <v>0</v>
      </c>
      <c r="K1111" t="s">
        <v>21</v>
      </c>
      <c r="L1111">
        <v>0</v>
      </c>
      <c r="M1111">
        <v>0</v>
      </c>
      <c r="N1111">
        <v>0</v>
      </c>
      <c r="O1111">
        <v>24.222000000000001</v>
      </c>
      <c r="P1111">
        <v>620</v>
      </c>
      <c r="Q1111">
        <v>1</v>
      </c>
      <c r="R1111">
        <v>0</v>
      </c>
      <c r="S1111">
        <v>0</v>
      </c>
      <c r="T1111">
        <v>0</v>
      </c>
      <c r="U1111">
        <v>1</v>
      </c>
      <c r="V1111" t="s">
        <v>23</v>
      </c>
    </row>
    <row r="1112" spans="1:22" x14ac:dyDescent="0.25">
      <c r="A1112">
        <v>1111</v>
      </c>
      <c r="B1112">
        <v>0</v>
      </c>
      <c r="C1112">
        <v>1</v>
      </c>
      <c r="D1112">
        <v>1</v>
      </c>
      <c r="E1112">
        <v>35</v>
      </c>
      <c r="F1112">
        <v>0</v>
      </c>
      <c r="G1112" s="1">
        <v>40935.277650462966</v>
      </c>
      <c r="H1112">
        <v>0</v>
      </c>
      <c r="I1112">
        <v>0</v>
      </c>
      <c r="J1112">
        <v>0</v>
      </c>
      <c r="K1112" t="s">
        <v>21</v>
      </c>
      <c r="L1112">
        <v>0</v>
      </c>
      <c r="M1112">
        <v>0</v>
      </c>
      <c r="N1112">
        <v>0</v>
      </c>
      <c r="O1112">
        <v>9.94</v>
      </c>
      <c r="P1112">
        <v>147</v>
      </c>
      <c r="Q1112">
        <v>0</v>
      </c>
      <c r="R1112">
        <v>0</v>
      </c>
      <c r="S1112">
        <v>0</v>
      </c>
      <c r="T1112">
        <v>0</v>
      </c>
      <c r="U1112">
        <v>0</v>
      </c>
      <c r="V1112" t="s">
        <v>23</v>
      </c>
    </row>
    <row r="1113" spans="1:22" x14ac:dyDescent="0.25">
      <c r="A1113">
        <v>1112</v>
      </c>
      <c r="B1113">
        <v>0</v>
      </c>
      <c r="C1113">
        <v>0</v>
      </c>
      <c r="D1113">
        <v>1</v>
      </c>
      <c r="E1113">
        <v>0</v>
      </c>
      <c r="F1113">
        <v>1</v>
      </c>
      <c r="G1113" s="1">
        <v>40935.291562500002</v>
      </c>
      <c r="H1113">
        <v>0</v>
      </c>
      <c r="I1113">
        <v>0</v>
      </c>
      <c r="J1113">
        <v>0</v>
      </c>
      <c r="K1113" t="s">
        <v>21</v>
      </c>
      <c r="L1113">
        <v>0</v>
      </c>
      <c r="M1113">
        <v>0</v>
      </c>
      <c r="N1113">
        <v>0</v>
      </c>
      <c r="O1113">
        <v>4.3479999999999999</v>
      </c>
      <c r="P1113">
        <v>88</v>
      </c>
      <c r="Q1113">
        <v>1</v>
      </c>
      <c r="R1113">
        <v>1</v>
      </c>
      <c r="S1113">
        <v>0</v>
      </c>
      <c r="T1113">
        <v>0</v>
      </c>
      <c r="U1113">
        <v>6</v>
      </c>
      <c r="V1113" t="s">
        <v>23</v>
      </c>
    </row>
    <row r="1114" spans="1:22" x14ac:dyDescent="0.25">
      <c r="A1114">
        <v>1113</v>
      </c>
      <c r="B1114">
        <v>0</v>
      </c>
      <c r="C1114">
        <v>0</v>
      </c>
      <c r="D1114">
        <v>1</v>
      </c>
      <c r="E1114">
        <v>1</v>
      </c>
      <c r="F1114">
        <v>1</v>
      </c>
      <c r="G1114" s="1">
        <v>40935.319791666669</v>
      </c>
      <c r="H1114">
        <v>0</v>
      </c>
      <c r="I1114">
        <v>0</v>
      </c>
      <c r="J1114">
        <v>0</v>
      </c>
      <c r="K1114" t="s">
        <v>21</v>
      </c>
      <c r="L1114">
        <v>0</v>
      </c>
      <c r="M1114">
        <v>0</v>
      </c>
      <c r="N1114">
        <v>0</v>
      </c>
      <c r="O1114">
        <v>19.536000000000001</v>
      </c>
      <c r="P1114">
        <v>618</v>
      </c>
      <c r="Q1114">
        <v>1</v>
      </c>
      <c r="R1114">
        <v>1</v>
      </c>
      <c r="S1114">
        <v>0</v>
      </c>
      <c r="T1114">
        <v>0</v>
      </c>
      <c r="U1114">
        <v>15</v>
      </c>
      <c r="V1114" t="s">
        <v>22</v>
      </c>
    </row>
    <row r="1115" spans="1:22" x14ac:dyDescent="0.25">
      <c r="A1115">
        <v>1114</v>
      </c>
      <c r="B1115">
        <v>0</v>
      </c>
      <c r="C1115">
        <v>0</v>
      </c>
      <c r="D1115">
        <v>1</v>
      </c>
      <c r="E1115">
        <v>0</v>
      </c>
      <c r="F1115">
        <v>0</v>
      </c>
      <c r="G1115" s="1">
        <v>40935.327430555553</v>
      </c>
      <c r="H1115">
        <v>0</v>
      </c>
      <c r="I1115">
        <v>0</v>
      </c>
      <c r="J1115">
        <v>0</v>
      </c>
      <c r="K1115" t="s">
        <v>21</v>
      </c>
      <c r="L1115">
        <v>0</v>
      </c>
      <c r="M1115">
        <v>0</v>
      </c>
      <c r="N1115">
        <v>0</v>
      </c>
      <c r="O1115">
        <v>3.57</v>
      </c>
      <c r="P1115">
        <v>96</v>
      </c>
      <c r="Q1115">
        <v>1</v>
      </c>
      <c r="R1115">
        <v>0</v>
      </c>
      <c r="S1115">
        <v>0</v>
      </c>
      <c r="T1115">
        <v>0</v>
      </c>
      <c r="U1115">
        <v>1</v>
      </c>
      <c r="V1115" t="s">
        <v>23</v>
      </c>
    </row>
    <row r="1116" spans="1:22" x14ac:dyDescent="0.25">
      <c r="A1116">
        <v>1115</v>
      </c>
      <c r="B1116">
        <v>0</v>
      </c>
      <c r="C1116">
        <v>0</v>
      </c>
      <c r="D1116">
        <v>1</v>
      </c>
      <c r="E1116">
        <v>0</v>
      </c>
      <c r="F1116">
        <v>0</v>
      </c>
      <c r="G1116" s="1">
        <v>40935.337430555555</v>
      </c>
      <c r="H1116">
        <v>0</v>
      </c>
      <c r="I1116">
        <v>0</v>
      </c>
      <c r="J1116">
        <v>16</v>
      </c>
      <c r="K1116" t="s">
        <v>21</v>
      </c>
      <c r="L1116">
        <v>1</v>
      </c>
      <c r="M1116">
        <v>0</v>
      </c>
      <c r="N1116">
        <v>0</v>
      </c>
      <c r="O1116">
        <v>13.561</v>
      </c>
      <c r="P1116">
        <v>305</v>
      </c>
      <c r="Q1116">
        <v>1</v>
      </c>
      <c r="R1116">
        <v>0</v>
      </c>
      <c r="S1116">
        <v>0</v>
      </c>
      <c r="T1116">
        <v>0</v>
      </c>
      <c r="U1116">
        <v>8</v>
      </c>
      <c r="V1116" t="s">
        <v>23</v>
      </c>
    </row>
    <row r="1117" spans="1:22" x14ac:dyDescent="0.25">
      <c r="A1117">
        <v>1116</v>
      </c>
      <c r="B1117">
        <v>0</v>
      </c>
      <c r="C1117">
        <v>0</v>
      </c>
      <c r="D1117">
        <v>1</v>
      </c>
      <c r="E1117">
        <v>2</v>
      </c>
      <c r="F1117">
        <v>1</v>
      </c>
      <c r="G1117" s="1">
        <v>40935.341493055559</v>
      </c>
      <c r="H1117">
        <v>0</v>
      </c>
      <c r="I1117">
        <v>0</v>
      </c>
      <c r="J1117">
        <v>10</v>
      </c>
      <c r="K1117" t="s">
        <v>21</v>
      </c>
      <c r="L1117">
        <v>0</v>
      </c>
      <c r="M1117">
        <v>0</v>
      </c>
      <c r="N1117">
        <v>0</v>
      </c>
      <c r="O1117">
        <v>20.49</v>
      </c>
      <c r="P1117">
        <v>526</v>
      </c>
      <c r="Q1117">
        <v>1</v>
      </c>
      <c r="R1117">
        <v>1</v>
      </c>
      <c r="S1117">
        <v>0</v>
      </c>
      <c r="T1117">
        <v>0</v>
      </c>
      <c r="U1117">
        <v>12</v>
      </c>
      <c r="V1117" t="s">
        <v>23</v>
      </c>
    </row>
    <row r="1118" spans="1:22" x14ac:dyDescent="0.25">
      <c r="A1118">
        <v>1117</v>
      </c>
      <c r="B1118">
        <v>0</v>
      </c>
      <c r="C1118">
        <v>0</v>
      </c>
      <c r="D1118">
        <v>1</v>
      </c>
      <c r="E1118">
        <v>0</v>
      </c>
      <c r="F1118">
        <v>1</v>
      </c>
      <c r="G1118" s="1">
        <v>40935.357407407406</v>
      </c>
      <c r="H1118">
        <v>0</v>
      </c>
      <c r="I1118">
        <v>0</v>
      </c>
      <c r="J1118">
        <v>0</v>
      </c>
      <c r="K1118" t="s">
        <v>21</v>
      </c>
      <c r="L1118">
        <v>0</v>
      </c>
      <c r="M1118">
        <v>0</v>
      </c>
      <c r="N1118">
        <v>0</v>
      </c>
      <c r="O1118">
        <v>2.456</v>
      </c>
      <c r="P1118">
        <v>37</v>
      </c>
      <c r="Q1118">
        <v>1</v>
      </c>
      <c r="R1118">
        <v>1</v>
      </c>
      <c r="S1118">
        <v>0</v>
      </c>
      <c r="T1118">
        <v>0</v>
      </c>
      <c r="U1118">
        <v>4</v>
      </c>
      <c r="V1118" t="s">
        <v>22</v>
      </c>
    </row>
    <row r="1119" spans="1:22" x14ac:dyDescent="0.25">
      <c r="A1119">
        <v>1118</v>
      </c>
      <c r="B1119">
        <v>1</v>
      </c>
      <c r="C1119">
        <v>0</v>
      </c>
      <c r="D1119">
        <v>1</v>
      </c>
      <c r="E1119">
        <v>0</v>
      </c>
      <c r="F1119">
        <v>0</v>
      </c>
      <c r="G1119" s="1">
        <v>40935.363865740743</v>
      </c>
      <c r="H1119">
        <v>0</v>
      </c>
      <c r="I1119">
        <v>0</v>
      </c>
      <c r="J1119">
        <v>1</v>
      </c>
      <c r="K1119" t="s">
        <v>21</v>
      </c>
      <c r="L1119">
        <v>0</v>
      </c>
      <c r="M1119">
        <v>0</v>
      </c>
      <c r="N1119">
        <v>0</v>
      </c>
      <c r="O1119">
        <v>0.46</v>
      </c>
      <c r="P1119">
        <v>18</v>
      </c>
      <c r="Q1119">
        <v>0</v>
      </c>
      <c r="R1119">
        <v>0</v>
      </c>
      <c r="S1119">
        <v>0</v>
      </c>
      <c r="T1119">
        <v>0</v>
      </c>
      <c r="U1119">
        <v>0</v>
      </c>
      <c r="V1119" t="s">
        <v>22</v>
      </c>
    </row>
    <row r="1120" spans="1:22" x14ac:dyDescent="0.25">
      <c r="A1120">
        <v>1119</v>
      </c>
      <c r="B1120">
        <v>0</v>
      </c>
      <c r="C1120">
        <v>1</v>
      </c>
      <c r="D1120">
        <v>1</v>
      </c>
      <c r="E1120">
        <v>0</v>
      </c>
      <c r="F1120">
        <v>0</v>
      </c>
      <c r="G1120" s="1">
        <v>40935.3906712963</v>
      </c>
      <c r="H1120">
        <v>0</v>
      </c>
      <c r="I1120">
        <v>0</v>
      </c>
      <c r="J1120">
        <v>0</v>
      </c>
      <c r="K1120" t="s">
        <v>21</v>
      </c>
      <c r="L1120">
        <v>0</v>
      </c>
      <c r="M1120">
        <v>0</v>
      </c>
      <c r="N1120">
        <v>0</v>
      </c>
      <c r="O1120">
        <v>4.2629999999999999</v>
      </c>
      <c r="P1120">
        <v>50</v>
      </c>
      <c r="Q1120">
        <v>0</v>
      </c>
      <c r="R1120">
        <v>0</v>
      </c>
      <c r="S1120">
        <v>0</v>
      </c>
      <c r="T1120">
        <v>0</v>
      </c>
      <c r="U1120">
        <v>0</v>
      </c>
      <c r="V1120" t="s">
        <v>23</v>
      </c>
    </row>
    <row r="1121" spans="1:22" x14ac:dyDescent="0.25">
      <c r="A1121">
        <v>1120</v>
      </c>
      <c r="B1121">
        <v>1</v>
      </c>
      <c r="C1121">
        <v>0</v>
      </c>
      <c r="D1121">
        <v>1</v>
      </c>
      <c r="E1121">
        <v>0</v>
      </c>
      <c r="F1121">
        <v>0</v>
      </c>
      <c r="G1121" s="1">
        <v>40935.391539351855</v>
      </c>
      <c r="H1121">
        <v>0</v>
      </c>
      <c r="I1121">
        <v>0</v>
      </c>
      <c r="J1121">
        <v>0</v>
      </c>
      <c r="K1121" t="s">
        <v>21</v>
      </c>
      <c r="L1121">
        <v>0</v>
      </c>
      <c r="M1121">
        <v>0</v>
      </c>
      <c r="N1121">
        <v>0</v>
      </c>
      <c r="O1121">
        <v>3.4249999999999998</v>
      </c>
      <c r="P1121">
        <v>46</v>
      </c>
      <c r="Q1121">
        <v>1</v>
      </c>
      <c r="R1121">
        <v>0</v>
      </c>
      <c r="S1121">
        <v>0</v>
      </c>
      <c r="T1121">
        <v>0</v>
      </c>
      <c r="U1121">
        <v>1</v>
      </c>
      <c r="V1121" t="s">
        <v>24</v>
      </c>
    </row>
    <row r="1122" spans="1:22" x14ac:dyDescent="0.25">
      <c r="A1122">
        <v>1121</v>
      </c>
      <c r="B1122">
        <v>0</v>
      </c>
      <c r="C1122">
        <v>0</v>
      </c>
      <c r="D1122">
        <v>1</v>
      </c>
      <c r="E1122">
        <v>1</v>
      </c>
      <c r="F1122">
        <v>0</v>
      </c>
      <c r="G1122" s="1">
        <v>40935.393414351849</v>
      </c>
      <c r="H1122">
        <v>0</v>
      </c>
      <c r="I1122">
        <v>0</v>
      </c>
      <c r="J1122">
        <v>0</v>
      </c>
      <c r="K1122" t="s">
        <v>21</v>
      </c>
      <c r="L1122">
        <v>0</v>
      </c>
      <c r="M1122">
        <v>0</v>
      </c>
      <c r="N1122">
        <v>0</v>
      </c>
      <c r="O1122">
        <v>12.77</v>
      </c>
      <c r="P1122">
        <v>302</v>
      </c>
      <c r="Q1122">
        <v>1</v>
      </c>
      <c r="R1122">
        <v>1</v>
      </c>
      <c r="S1122">
        <v>0</v>
      </c>
      <c r="T1122">
        <v>0</v>
      </c>
      <c r="U1122">
        <v>0</v>
      </c>
      <c r="V1122" t="s">
        <v>22</v>
      </c>
    </row>
    <row r="1123" spans="1:22" x14ac:dyDescent="0.25">
      <c r="A1123">
        <v>1122</v>
      </c>
      <c r="B1123">
        <v>0</v>
      </c>
      <c r="C1123">
        <v>0</v>
      </c>
      <c r="D1123">
        <v>1</v>
      </c>
      <c r="E1123">
        <v>1</v>
      </c>
      <c r="F1123">
        <v>1</v>
      </c>
      <c r="G1123" s="1">
        <v>40935.408831018518</v>
      </c>
      <c r="H1123">
        <v>0</v>
      </c>
      <c r="I1123">
        <v>0</v>
      </c>
      <c r="J1123">
        <v>0</v>
      </c>
      <c r="K1123" t="s">
        <v>21</v>
      </c>
      <c r="L1123">
        <v>0</v>
      </c>
      <c r="M1123">
        <v>0</v>
      </c>
      <c r="N1123">
        <v>0</v>
      </c>
      <c r="O1123">
        <v>26.18</v>
      </c>
      <c r="P1123">
        <v>845</v>
      </c>
      <c r="Q1123">
        <v>1</v>
      </c>
      <c r="R1123">
        <v>1</v>
      </c>
      <c r="S1123">
        <v>0</v>
      </c>
      <c r="T1123">
        <v>0</v>
      </c>
      <c r="U1123">
        <v>25</v>
      </c>
      <c r="V1123" t="s">
        <v>22</v>
      </c>
    </row>
    <row r="1124" spans="1:22" x14ac:dyDescent="0.25">
      <c r="A1124">
        <v>1123</v>
      </c>
      <c r="B1124">
        <v>0</v>
      </c>
      <c r="C1124">
        <v>0</v>
      </c>
      <c r="D1124">
        <v>1</v>
      </c>
      <c r="E1124">
        <v>0</v>
      </c>
      <c r="F1124">
        <v>0</v>
      </c>
      <c r="G1124" s="1">
        <v>40935.416238425925</v>
      </c>
      <c r="H1124">
        <v>0</v>
      </c>
      <c r="I1124">
        <v>0</v>
      </c>
      <c r="J1124">
        <v>0</v>
      </c>
      <c r="K1124" t="s">
        <v>21</v>
      </c>
      <c r="L1124">
        <v>0</v>
      </c>
      <c r="M1124">
        <v>0</v>
      </c>
      <c r="N1124">
        <v>0</v>
      </c>
      <c r="O1124">
        <v>25.155999999999999</v>
      </c>
      <c r="P1124">
        <v>635</v>
      </c>
      <c r="Q1124">
        <v>1</v>
      </c>
      <c r="R1124">
        <v>0</v>
      </c>
      <c r="S1124">
        <v>0</v>
      </c>
      <c r="T1124">
        <v>0</v>
      </c>
      <c r="U1124">
        <v>1</v>
      </c>
      <c r="V1124" t="s">
        <v>23</v>
      </c>
    </row>
    <row r="1125" spans="1:22" x14ac:dyDescent="0.25">
      <c r="A1125">
        <v>1124</v>
      </c>
      <c r="B1125">
        <v>0</v>
      </c>
      <c r="C1125">
        <v>0</v>
      </c>
      <c r="D1125">
        <v>1</v>
      </c>
      <c r="E1125">
        <v>0</v>
      </c>
      <c r="F1125">
        <v>0</v>
      </c>
      <c r="G1125" s="1">
        <v>40935.440787037034</v>
      </c>
      <c r="H1125">
        <v>0</v>
      </c>
      <c r="I1125">
        <v>0</v>
      </c>
      <c r="J1125">
        <v>0</v>
      </c>
      <c r="K1125" t="s">
        <v>21</v>
      </c>
      <c r="L1125">
        <v>0</v>
      </c>
      <c r="M1125">
        <v>0</v>
      </c>
      <c r="N1125">
        <v>0</v>
      </c>
      <c r="O1125">
        <v>0.88200000000000001</v>
      </c>
      <c r="P1125">
        <v>22</v>
      </c>
      <c r="Q1125">
        <v>0</v>
      </c>
      <c r="R1125">
        <v>0</v>
      </c>
      <c r="S1125">
        <v>0</v>
      </c>
      <c r="T1125">
        <v>0</v>
      </c>
      <c r="U1125">
        <v>0</v>
      </c>
      <c r="V1125" t="s">
        <v>24</v>
      </c>
    </row>
    <row r="1126" spans="1:22" x14ac:dyDescent="0.25">
      <c r="A1126">
        <v>1125</v>
      </c>
      <c r="B1126">
        <v>0</v>
      </c>
      <c r="C1126">
        <v>1</v>
      </c>
      <c r="D1126">
        <v>1</v>
      </c>
      <c r="E1126">
        <v>0</v>
      </c>
      <c r="F1126">
        <v>0</v>
      </c>
      <c r="G1126" s="1">
        <v>40935.446979166663</v>
      </c>
      <c r="H1126">
        <v>0</v>
      </c>
      <c r="I1126">
        <v>0</v>
      </c>
      <c r="J1126">
        <v>0</v>
      </c>
      <c r="K1126" t="s">
        <v>21</v>
      </c>
      <c r="L1126">
        <v>0</v>
      </c>
      <c r="M1126">
        <v>0</v>
      </c>
      <c r="N1126">
        <v>0</v>
      </c>
      <c r="O1126">
        <v>0.34200000000000003</v>
      </c>
      <c r="P1126">
        <v>8</v>
      </c>
      <c r="Q1126">
        <v>0</v>
      </c>
      <c r="R1126">
        <v>0</v>
      </c>
      <c r="S1126">
        <v>1</v>
      </c>
      <c r="T1126">
        <v>0</v>
      </c>
      <c r="U1126">
        <v>0</v>
      </c>
      <c r="V1126" t="s">
        <v>24</v>
      </c>
    </row>
    <row r="1127" spans="1:22" x14ac:dyDescent="0.25">
      <c r="A1127">
        <v>1126</v>
      </c>
      <c r="B1127">
        <v>0</v>
      </c>
      <c r="C1127">
        <v>0</v>
      </c>
      <c r="D1127">
        <v>1</v>
      </c>
      <c r="E1127">
        <v>0</v>
      </c>
      <c r="F1127">
        <v>1</v>
      </c>
      <c r="G1127" s="1">
        <v>40935.468194444446</v>
      </c>
      <c r="H1127">
        <v>0</v>
      </c>
      <c r="I1127">
        <v>0</v>
      </c>
      <c r="J1127">
        <v>0</v>
      </c>
      <c r="K1127" t="s">
        <v>21</v>
      </c>
      <c r="L1127">
        <v>0</v>
      </c>
      <c r="M1127">
        <v>0</v>
      </c>
      <c r="N1127">
        <v>0</v>
      </c>
      <c r="O1127">
        <v>0.14399999999999999</v>
      </c>
      <c r="P1127">
        <v>6</v>
      </c>
      <c r="Q1127">
        <v>1</v>
      </c>
      <c r="R1127">
        <v>0</v>
      </c>
      <c r="S1127">
        <v>0</v>
      </c>
      <c r="T1127">
        <v>0</v>
      </c>
      <c r="U1127">
        <v>0</v>
      </c>
      <c r="V1127" t="s">
        <v>24</v>
      </c>
    </row>
    <row r="1128" spans="1:22" x14ac:dyDescent="0.25">
      <c r="A1128">
        <v>1127</v>
      </c>
      <c r="B1128">
        <v>0</v>
      </c>
      <c r="C1128">
        <v>1</v>
      </c>
      <c r="D1128">
        <v>1</v>
      </c>
      <c r="E1128">
        <v>0</v>
      </c>
      <c r="F1128">
        <v>0</v>
      </c>
      <c r="G1128" s="1">
        <v>40935.474085648151</v>
      </c>
      <c r="H1128">
        <v>0</v>
      </c>
      <c r="I1128">
        <v>0</v>
      </c>
      <c r="J1128">
        <v>0</v>
      </c>
      <c r="K1128" t="s">
        <v>21</v>
      </c>
      <c r="L1128">
        <v>0</v>
      </c>
      <c r="M1128">
        <v>0</v>
      </c>
      <c r="N1128">
        <v>0</v>
      </c>
      <c r="O1128">
        <v>6.032</v>
      </c>
      <c r="P1128">
        <v>91</v>
      </c>
      <c r="Q1128">
        <v>0</v>
      </c>
      <c r="R1128">
        <v>0</v>
      </c>
      <c r="S1128">
        <v>0</v>
      </c>
      <c r="T1128">
        <v>0</v>
      </c>
      <c r="U1128">
        <v>1</v>
      </c>
      <c r="V1128" t="s">
        <v>23</v>
      </c>
    </row>
    <row r="1129" spans="1:22" x14ac:dyDescent="0.25">
      <c r="A1129">
        <v>1128</v>
      </c>
      <c r="B1129">
        <v>0</v>
      </c>
      <c r="C1129">
        <v>0</v>
      </c>
      <c r="D1129">
        <v>1</v>
      </c>
      <c r="E1129">
        <v>0</v>
      </c>
      <c r="F1129">
        <v>0</v>
      </c>
      <c r="G1129" s="1">
        <v>40935.475578703707</v>
      </c>
      <c r="H1129">
        <v>0</v>
      </c>
      <c r="I1129">
        <v>0</v>
      </c>
      <c r="J1129">
        <v>4</v>
      </c>
      <c r="K1129" t="s">
        <v>21</v>
      </c>
      <c r="L1129">
        <v>1</v>
      </c>
      <c r="M1129">
        <v>0</v>
      </c>
      <c r="N1129">
        <v>0</v>
      </c>
      <c r="O1129">
        <v>7.9109999999999996</v>
      </c>
      <c r="P1129">
        <v>190</v>
      </c>
      <c r="Q1129">
        <v>1</v>
      </c>
      <c r="R1129">
        <v>0</v>
      </c>
      <c r="S1129">
        <v>0</v>
      </c>
      <c r="T1129">
        <v>0</v>
      </c>
      <c r="U1129">
        <v>5</v>
      </c>
      <c r="V1129" t="s">
        <v>23</v>
      </c>
    </row>
    <row r="1130" spans="1:22" x14ac:dyDescent="0.25">
      <c r="A1130">
        <v>1129</v>
      </c>
      <c r="B1130">
        <v>0</v>
      </c>
      <c r="C1130">
        <v>0</v>
      </c>
      <c r="D1130">
        <v>1</v>
      </c>
      <c r="E1130">
        <v>1</v>
      </c>
      <c r="F1130">
        <v>1</v>
      </c>
      <c r="G1130" s="1">
        <v>40935.479189814818</v>
      </c>
      <c r="H1130">
        <v>0</v>
      </c>
      <c r="I1130">
        <v>0</v>
      </c>
      <c r="J1130">
        <v>0</v>
      </c>
      <c r="K1130" t="s">
        <v>21</v>
      </c>
      <c r="L1130">
        <v>0</v>
      </c>
      <c r="M1130">
        <v>0</v>
      </c>
      <c r="N1130">
        <v>0</v>
      </c>
      <c r="O1130">
        <v>5.2480000000000002</v>
      </c>
      <c r="P1130">
        <v>111</v>
      </c>
      <c r="Q1130">
        <v>1</v>
      </c>
      <c r="R1130">
        <v>1</v>
      </c>
      <c r="S1130">
        <v>0</v>
      </c>
      <c r="T1130">
        <v>0</v>
      </c>
      <c r="U1130">
        <v>4</v>
      </c>
      <c r="V1130" t="s">
        <v>23</v>
      </c>
    </row>
    <row r="1131" spans="1:22" x14ac:dyDescent="0.25">
      <c r="A1131">
        <v>1130</v>
      </c>
      <c r="B1131">
        <v>0</v>
      </c>
      <c r="C1131">
        <v>0</v>
      </c>
      <c r="D1131">
        <v>1</v>
      </c>
      <c r="E1131">
        <v>0</v>
      </c>
      <c r="F1131">
        <v>1</v>
      </c>
      <c r="G1131" s="1">
        <v>40935.485046296293</v>
      </c>
      <c r="H1131">
        <v>0</v>
      </c>
      <c r="I1131">
        <v>0</v>
      </c>
      <c r="J1131">
        <v>0</v>
      </c>
      <c r="K1131" t="s">
        <v>21</v>
      </c>
      <c r="L1131">
        <v>0</v>
      </c>
      <c r="M1131">
        <v>0</v>
      </c>
      <c r="N1131">
        <v>0</v>
      </c>
      <c r="O1131">
        <v>1.389</v>
      </c>
      <c r="P1131">
        <v>34</v>
      </c>
      <c r="Q1131">
        <v>1</v>
      </c>
      <c r="R1131">
        <v>1</v>
      </c>
      <c r="S1131">
        <v>0</v>
      </c>
      <c r="T1131">
        <v>0</v>
      </c>
      <c r="U1131">
        <v>0</v>
      </c>
      <c r="V1131" t="s">
        <v>23</v>
      </c>
    </row>
    <row r="1132" spans="1:22" x14ac:dyDescent="0.25">
      <c r="A1132">
        <v>1131</v>
      </c>
      <c r="B1132">
        <v>0</v>
      </c>
      <c r="C1132">
        <v>1</v>
      </c>
      <c r="D1132">
        <v>1</v>
      </c>
      <c r="E1132">
        <v>0</v>
      </c>
      <c r="F1132">
        <v>0</v>
      </c>
      <c r="G1132" s="1">
        <v>40935.50105324074</v>
      </c>
      <c r="H1132">
        <v>0</v>
      </c>
      <c r="I1132">
        <v>1</v>
      </c>
      <c r="J1132">
        <v>0</v>
      </c>
      <c r="K1132" t="s">
        <v>21</v>
      </c>
      <c r="L1132">
        <v>0</v>
      </c>
      <c r="M1132">
        <v>0</v>
      </c>
      <c r="N1132">
        <v>0</v>
      </c>
      <c r="O1132">
        <v>6.4359999999999999</v>
      </c>
      <c r="P1132">
        <v>202</v>
      </c>
      <c r="Q1132">
        <v>1</v>
      </c>
      <c r="R1132">
        <v>0</v>
      </c>
      <c r="S1132">
        <v>0</v>
      </c>
      <c r="T1132">
        <v>0</v>
      </c>
      <c r="U1132">
        <v>10</v>
      </c>
      <c r="V1132" t="s">
        <v>23</v>
      </c>
    </row>
    <row r="1133" spans="1:22" x14ac:dyDescent="0.25">
      <c r="A1133">
        <v>1132</v>
      </c>
      <c r="B1133">
        <v>0</v>
      </c>
      <c r="C1133">
        <v>0</v>
      </c>
      <c r="D1133">
        <v>1</v>
      </c>
      <c r="E1133">
        <v>0</v>
      </c>
      <c r="F1133">
        <v>0</v>
      </c>
      <c r="G1133" s="1">
        <v>40935.503541666665</v>
      </c>
      <c r="H1133">
        <v>0</v>
      </c>
      <c r="I1133">
        <v>0</v>
      </c>
      <c r="J1133">
        <v>0</v>
      </c>
      <c r="K1133" t="s">
        <v>25</v>
      </c>
      <c r="L1133">
        <v>0</v>
      </c>
      <c r="M1133">
        <v>0</v>
      </c>
      <c r="N1133">
        <v>0</v>
      </c>
      <c r="O1133">
        <v>0.45800000000000002</v>
      </c>
      <c r="P1133">
        <v>20</v>
      </c>
      <c r="Q1133">
        <v>0</v>
      </c>
      <c r="R1133">
        <v>0</v>
      </c>
      <c r="S1133">
        <v>0</v>
      </c>
      <c r="T1133">
        <v>0</v>
      </c>
      <c r="U1133">
        <v>0</v>
      </c>
      <c r="V1133" t="s">
        <v>24</v>
      </c>
    </row>
    <row r="1134" spans="1:22" x14ac:dyDescent="0.25">
      <c r="A1134">
        <v>1133</v>
      </c>
      <c r="B1134">
        <v>0</v>
      </c>
      <c r="C1134">
        <v>0</v>
      </c>
      <c r="D1134">
        <v>1</v>
      </c>
      <c r="E1134">
        <v>0</v>
      </c>
      <c r="F1134">
        <v>0</v>
      </c>
      <c r="G1134" s="1">
        <v>40935.504340277781</v>
      </c>
      <c r="H1134">
        <v>0</v>
      </c>
      <c r="I1134">
        <v>0</v>
      </c>
      <c r="J1134">
        <v>0</v>
      </c>
      <c r="K1134" t="s">
        <v>21</v>
      </c>
      <c r="L1134">
        <v>0</v>
      </c>
      <c r="M1134">
        <v>0</v>
      </c>
      <c r="N1134">
        <v>4</v>
      </c>
      <c r="O1134">
        <v>8.2799999999999994</v>
      </c>
      <c r="P1134">
        <v>204</v>
      </c>
      <c r="Q1134">
        <v>1</v>
      </c>
      <c r="R1134">
        <v>0</v>
      </c>
      <c r="S1134">
        <v>0</v>
      </c>
      <c r="T1134">
        <v>0</v>
      </c>
      <c r="U1134">
        <v>1</v>
      </c>
      <c r="V1134" t="s">
        <v>23</v>
      </c>
    </row>
    <row r="1135" spans="1:22" x14ac:dyDescent="0.25">
      <c r="A1135">
        <v>1134</v>
      </c>
      <c r="B1135">
        <v>0</v>
      </c>
      <c r="C1135">
        <v>0</v>
      </c>
      <c r="D1135">
        <v>1</v>
      </c>
      <c r="E1135">
        <v>0</v>
      </c>
      <c r="F1135">
        <v>1</v>
      </c>
      <c r="G1135" s="1">
        <v>40935.514236111114</v>
      </c>
      <c r="H1135">
        <v>0</v>
      </c>
      <c r="I1135">
        <v>0</v>
      </c>
      <c r="J1135">
        <v>0</v>
      </c>
      <c r="K1135" t="s">
        <v>21</v>
      </c>
      <c r="L1135">
        <v>0</v>
      </c>
      <c r="M1135">
        <v>0</v>
      </c>
      <c r="N1135">
        <v>0</v>
      </c>
      <c r="O1135">
        <v>0.748</v>
      </c>
      <c r="P1135">
        <v>24</v>
      </c>
      <c r="Q1135">
        <v>1</v>
      </c>
      <c r="R1135">
        <v>1</v>
      </c>
      <c r="S1135">
        <v>0</v>
      </c>
      <c r="T1135">
        <v>0</v>
      </c>
      <c r="U1135">
        <v>2</v>
      </c>
      <c r="V1135" t="s">
        <v>23</v>
      </c>
    </row>
    <row r="1136" spans="1:22" x14ac:dyDescent="0.25">
      <c r="A1136">
        <v>1135</v>
      </c>
      <c r="B1136">
        <v>0</v>
      </c>
      <c r="C1136">
        <v>0</v>
      </c>
      <c r="D1136">
        <v>1</v>
      </c>
      <c r="E1136">
        <v>1</v>
      </c>
      <c r="F1136">
        <v>1</v>
      </c>
      <c r="G1136" s="1">
        <v>40935.515277777777</v>
      </c>
      <c r="H1136">
        <v>0</v>
      </c>
      <c r="I1136">
        <v>0</v>
      </c>
      <c r="J1136">
        <v>2</v>
      </c>
      <c r="K1136" t="s">
        <v>21</v>
      </c>
      <c r="L1136">
        <v>0</v>
      </c>
      <c r="M1136">
        <v>0</v>
      </c>
      <c r="N1136">
        <v>0</v>
      </c>
      <c r="O1136">
        <v>35.220999999999997</v>
      </c>
      <c r="P1136">
        <v>1104</v>
      </c>
      <c r="Q1136">
        <v>1</v>
      </c>
      <c r="R1136">
        <v>1</v>
      </c>
      <c r="S1136">
        <v>0</v>
      </c>
      <c r="T1136">
        <v>0</v>
      </c>
      <c r="U1136">
        <v>17</v>
      </c>
      <c r="V1136" t="s">
        <v>22</v>
      </c>
    </row>
    <row r="1137" spans="1:22" x14ac:dyDescent="0.25">
      <c r="A1137">
        <v>1136</v>
      </c>
      <c r="B1137">
        <v>0</v>
      </c>
      <c r="C1137">
        <v>0</v>
      </c>
      <c r="D1137">
        <v>1</v>
      </c>
      <c r="E1137">
        <v>0</v>
      </c>
      <c r="F1137">
        <v>0</v>
      </c>
      <c r="G1137" s="1">
        <v>40935.542025462964</v>
      </c>
      <c r="H1137">
        <v>0</v>
      </c>
      <c r="I1137">
        <v>0</v>
      </c>
      <c r="J1137">
        <v>2</v>
      </c>
      <c r="K1137" t="s">
        <v>21</v>
      </c>
      <c r="L1137">
        <v>0</v>
      </c>
      <c r="M1137">
        <v>0</v>
      </c>
      <c r="N1137">
        <v>0</v>
      </c>
      <c r="O1137">
        <v>10.308</v>
      </c>
      <c r="P1137">
        <v>165</v>
      </c>
      <c r="Q1137">
        <v>1</v>
      </c>
      <c r="R1137">
        <v>0</v>
      </c>
      <c r="S1137">
        <v>1</v>
      </c>
      <c r="T1137">
        <v>0</v>
      </c>
      <c r="U1137">
        <v>6</v>
      </c>
      <c r="V1137" t="s">
        <v>23</v>
      </c>
    </row>
    <row r="1138" spans="1:22" x14ac:dyDescent="0.25">
      <c r="A1138">
        <v>1137</v>
      </c>
      <c r="B1138">
        <v>0</v>
      </c>
      <c r="C1138">
        <v>0</v>
      </c>
      <c r="D1138">
        <v>1</v>
      </c>
      <c r="E1138">
        <v>0</v>
      </c>
      <c r="F1138">
        <v>1</v>
      </c>
      <c r="G1138" s="1">
        <v>40935.615937499999</v>
      </c>
      <c r="H1138">
        <v>0</v>
      </c>
      <c r="I1138">
        <v>0</v>
      </c>
      <c r="J1138">
        <v>0</v>
      </c>
      <c r="K1138" t="s">
        <v>21</v>
      </c>
      <c r="L1138">
        <v>0</v>
      </c>
      <c r="M1138">
        <v>0</v>
      </c>
      <c r="N1138">
        <v>0</v>
      </c>
      <c r="O1138">
        <v>4.6210000000000004</v>
      </c>
      <c r="P1138">
        <v>90</v>
      </c>
      <c r="Q1138">
        <v>1</v>
      </c>
      <c r="R1138">
        <v>0</v>
      </c>
      <c r="S1138">
        <v>0</v>
      </c>
      <c r="T1138">
        <v>0</v>
      </c>
      <c r="U1138">
        <v>4</v>
      </c>
      <c r="V1138" t="s">
        <v>23</v>
      </c>
    </row>
    <row r="1139" spans="1:22" x14ac:dyDescent="0.25">
      <c r="A1139">
        <v>1138</v>
      </c>
      <c r="B1139">
        <v>0</v>
      </c>
      <c r="C1139">
        <v>0</v>
      </c>
      <c r="D1139">
        <v>1</v>
      </c>
      <c r="E1139">
        <v>1</v>
      </c>
      <c r="F1139">
        <v>1</v>
      </c>
      <c r="G1139" s="1">
        <v>40935.673761574071</v>
      </c>
      <c r="H1139">
        <v>0</v>
      </c>
      <c r="I1139">
        <v>0</v>
      </c>
      <c r="J1139">
        <v>0</v>
      </c>
      <c r="K1139" t="s">
        <v>21</v>
      </c>
      <c r="L1139">
        <v>0</v>
      </c>
      <c r="M1139">
        <v>0</v>
      </c>
      <c r="N1139">
        <v>0</v>
      </c>
      <c r="O1139">
        <v>40.771000000000001</v>
      </c>
      <c r="P1139">
        <v>1278</v>
      </c>
      <c r="Q1139">
        <v>0</v>
      </c>
      <c r="R1139">
        <v>1</v>
      </c>
      <c r="S1139">
        <v>0</v>
      </c>
      <c r="T1139">
        <v>0</v>
      </c>
      <c r="U1139">
        <v>2</v>
      </c>
      <c r="V1139" t="s">
        <v>23</v>
      </c>
    </row>
    <row r="1140" spans="1:22" x14ac:dyDescent="0.25">
      <c r="A1140">
        <v>1139</v>
      </c>
      <c r="B1140">
        <v>0</v>
      </c>
      <c r="C1140">
        <v>0</v>
      </c>
      <c r="D1140">
        <v>1</v>
      </c>
      <c r="E1140">
        <v>0</v>
      </c>
      <c r="F1140">
        <v>0</v>
      </c>
      <c r="G1140" s="1">
        <v>40935.704629629632</v>
      </c>
      <c r="H1140">
        <v>0</v>
      </c>
      <c r="I1140">
        <v>0</v>
      </c>
      <c r="J1140">
        <v>0</v>
      </c>
      <c r="K1140" t="s">
        <v>21</v>
      </c>
      <c r="L1140">
        <v>0</v>
      </c>
      <c r="M1140">
        <v>0</v>
      </c>
      <c r="N1140">
        <v>0</v>
      </c>
      <c r="O1140">
        <v>36.741</v>
      </c>
      <c r="P1140">
        <v>361</v>
      </c>
      <c r="Q1140">
        <v>1</v>
      </c>
      <c r="R1140">
        <v>0</v>
      </c>
      <c r="S1140">
        <v>0</v>
      </c>
      <c r="T1140">
        <v>0</v>
      </c>
      <c r="U1140">
        <v>0</v>
      </c>
      <c r="V1140" t="s">
        <v>24</v>
      </c>
    </row>
    <row r="1141" spans="1:22" x14ac:dyDescent="0.25">
      <c r="A1141">
        <v>1140</v>
      </c>
      <c r="B1141">
        <v>1</v>
      </c>
      <c r="C1141">
        <v>0</v>
      </c>
      <c r="D1141">
        <v>1</v>
      </c>
      <c r="E1141">
        <v>3</v>
      </c>
      <c r="F1141">
        <v>0</v>
      </c>
      <c r="G1141" s="1">
        <v>40935.720347222225</v>
      </c>
      <c r="H1141">
        <v>0</v>
      </c>
      <c r="I1141">
        <v>2</v>
      </c>
      <c r="J1141">
        <v>0</v>
      </c>
      <c r="K1141" t="s">
        <v>21</v>
      </c>
      <c r="L1141">
        <v>0</v>
      </c>
      <c r="M1141">
        <v>0</v>
      </c>
      <c r="N1141">
        <v>0</v>
      </c>
      <c r="O1141">
        <v>0.53700000000000003</v>
      </c>
      <c r="P1141">
        <v>22</v>
      </c>
      <c r="Q1141">
        <v>0</v>
      </c>
      <c r="R1141">
        <v>0</v>
      </c>
      <c r="S1141">
        <v>0</v>
      </c>
      <c r="T1141">
        <v>0</v>
      </c>
      <c r="U1141">
        <v>3</v>
      </c>
      <c r="V1141" t="s">
        <v>23</v>
      </c>
    </row>
    <row r="1142" spans="1:22" x14ac:dyDescent="0.25">
      <c r="A1142">
        <v>1141</v>
      </c>
      <c r="B1142">
        <v>0</v>
      </c>
      <c r="C1142">
        <v>0</v>
      </c>
      <c r="D1142">
        <v>1</v>
      </c>
      <c r="E1142">
        <v>0</v>
      </c>
      <c r="F1142">
        <v>0</v>
      </c>
      <c r="G1142" s="1">
        <v>40935.858657407407</v>
      </c>
      <c r="H1142">
        <v>0</v>
      </c>
      <c r="I1142">
        <v>0</v>
      </c>
      <c r="J1142">
        <v>4</v>
      </c>
      <c r="K1142" t="s">
        <v>21</v>
      </c>
      <c r="L1142">
        <v>0</v>
      </c>
      <c r="M1142">
        <v>0</v>
      </c>
      <c r="N1142">
        <v>0</v>
      </c>
      <c r="O1142">
        <v>1.3240000000000001</v>
      </c>
      <c r="P1142">
        <v>32</v>
      </c>
      <c r="Q1142">
        <v>0</v>
      </c>
      <c r="R1142">
        <v>1</v>
      </c>
      <c r="S1142">
        <v>0</v>
      </c>
      <c r="T1142">
        <v>0</v>
      </c>
      <c r="U1142">
        <v>0</v>
      </c>
      <c r="V1142" t="s">
        <v>22</v>
      </c>
    </row>
    <row r="1143" spans="1:22" x14ac:dyDescent="0.25">
      <c r="A1143">
        <v>1142</v>
      </c>
      <c r="B1143">
        <v>0</v>
      </c>
      <c r="C1143">
        <v>0</v>
      </c>
      <c r="D1143">
        <v>1</v>
      </c>
      <c r="E1143">
        <v>0</v>
      </c>
      <c r="F1143">
        <v>0</v>
      </c>
      <c r="G1143" s="1">
        <v>40935.902905092589</v>
      </c>
      <c r="H1143">
        <v>0</v>
      </c>
      <c r="I1143">
        <v>0</v>
      </c>
      <c r="J1143">
        <v>0</v>
      </c>
      <c r="K1143" t="s">
        <v>21</v>
      </c>
      <c r="L1143">
        <v>0</v>
      </c>
      <c r="M1143">
        <v>0</v>
      </c>
      <c r="N1143">
        <v>4</v>
      </c>
      <c r="O1143">
        <v>8.2799999999999994</v>
      </c>
      <c r="P1143">
        <v>204</v>
      </c>
      <c r="Q1143">
        <v>1</v>
      </c>
      <c r="R1143">
        <v>0</v>
      </c>
      <c r="S1143">
        <v>0</v>
      </c>
      <c r="T1143">
        <v>0</v>
      </c>
      <c r="U1143">
        <v>1</v>
      </c>
      <c r="V1143" t="s">
        <v>23</v>
      </c>
    </row>
    <row r="1144" spans="1:22" x14ac:dyDescent="0.25">
      <c r="A1144">
        <v>1143</v>
      </c>
      <c r="B1144">
        <v>1</v>
      </c>
      <c r="C1144">
        <v>0</v>
      </c>
      <c r="D1144">
        <v>1</v>
      </c>
      <c r="E1144">
        <v>0</v>
      </c>
      <c r="F1144">
        <v>0</v>
      </c>
      <c r="G1144" s="1">
        <v>40935.930034722223</v>
      </c>
      <c r="H1144">
        <v>0</v>
      </c>
      <c r="I1144">
        <v>0</v>
      </c>
      <c r="J1144">
        <v>0</v>
      </c>
      <c r="K1144" t="s">
        <v>21</v>
      </c>
      <c r="L1144">
        <v>0</v>
      </c>
      <c r="M1144">
        <v>0</v>
      </c>
      <c r="N1144">
        <v>0</v>
      </c>
      <c r="O1144">
        <v>1.032</v>
      </c>
      <c r="P1144">
        <v>15</v>
      </c>
      <c r="Q1144">
        <v>1</v>
      </c>
      <c r="R1144">
        <v>1</v>
      </c>
      <c r="S1144">
        <v>0</v>
      </c>
      <c r="T1144">
        <v>0</v>
      </c>
      <c r="U1144">
        <v>1</v>
      </c>
      <c r="V1144" t="s">
        <v>23</v>
      </c>
    </row>
    <row r="1145" spans="1:22" x14ac:dyDescent="0.25">
      <c r="A1145">
        <v>1144</v>
      </c>
      <c r="B1145">
        <v>1</v>
      </c>
      <c r="C1145">
        <v>0</v>
      </c>
      <c r="D1145">
        <v>1</v>
      </c>
      <c r="E1145">
        <v>0</v>
      </c>
      <c r="F1145">
        <v>0</v>
      </c>
      <c r="G1145" s="1">
        <v>40935.968738425923</v>
      </c>
      <c r="H1145">
        <v>0</v>
      </c>
      <c r="I1145">
        <v>0</v>
      </c>
      <c r="J1145">
        <v>0</v>
      </c>
      <c r="K1145" t="s">
        <v>21</v>
      </c>
      <c r="L1145">
        <v>0</v>
      </c>
      <c r="M1145">
        <v>0</v>
      </c>
      <c r="N1145">
        <v>0</v>
      </c>
      <c r="O1145">
        <v>0.74</v>
      </c>
      <c r="P1145">
        <v>17</v>
      </c>
      <c r="Q1145">
        <v>1</v>
      </c>
      <c r="R1145">
        <v>0</v>
      </c>
      <c r="S1145">
        <v>0</v>
      </c>
      <c r="T1145">
        <v>0</v>
      </c>
      <c r="U1145">
        <v>1</v>
      </c>
      <c r="V1145" t="s">
        <v>23</v>
      </c>
    </row>
    <row r="1146" spans="1:22" x14ac:dyDescent="0.25">
      <c r="A1146">
        <v>1145</v>
      </c>
      <c r="B1146">
        <v>0</v>
      </c>
      <c r="C1146">
        <v>0</v>
      </c>
      <c r="D1146">
        <v>1</v>
      </c>
      <c r="E1146">
        <v>0</v>
      </c>
      <c r="F1146">
        <v>0</v>
      </c>
      <c r="G1146" s="1">
        <v>40936.04582175926</v>
      </c>
      <c r="H1146">
        <v>0</v>
      </c>
      <c r="I1146">
        <v>0</v>
      </c>
      <c r="J1146">
        <v>2</v>
      </c>
      <c r="K1146" t="s">
        <v>21</v>
      </c>
      <c r="L1146">
        <v>0</v>
      </c>
      <c r="M1146">
        <v>0</v>
      </c>
      <c r="N1146">
        <v>0</v>
      </c>
      <c r="O1146">
        <v>1.222</v>
      </c>
      <c r="P1146">
        <v>26</v>
      </c>
      <c r="Q1146">
        <v>0</v>
      </c>
      <c r="R1146">
        <v>0</v>
      </c>
      <c r="S1146">
        <v>0</v>
      </c>
      <c r="T1146">
        <v>0</v>
      </c>
      <c r="U1146">
        <v>0</v>
      </c>
      <c r="V1146" t="s">
        <v>22</v>
      </c>
    </row>
    <row r="1147" spans="1:22" x14ac:dyDescent="0.25">
      <c r="A1147">
        <v>1146</v>
      </c>
      <c r="B1147">
        <v>0</v>
      </c>
      <c r="C1147">
        <v>0</v>
      </c>
      <c r="D1147">
        <v>1</v>
      </c>
      <c r="E1147">
        <v>1</v>
      </c>
      <c r="F1147">
        <v>1</v>
      </c>
      <c r="G1147" s="1">
        <v>40936.303171296298</v>
      </c>
      <c r="H1147">
        <v>0</v>
      </c>
      <c r="I1147">
        <v>0</v>
      </c>
      <c r="J1147">
        <v>0</v>
      </c>
      <c r="K1147" t="s">
        <v>21</v>
      </c>
      <c r="L1147">
        <v>0</v>
      </c>
      <c r="M1147">
        <v>0</v>
      </c>
      <c r="N1147">
        <v>0</v>
      </c>
      <c r="O1147">
        <v>1.6459999999999999</v>
      </c>
      <c r="P1147">
        <v>35</v>
      </c>
      <c r="Q1147">
        <v>1</v>
      </c>
      <c r="R1147">
        <v>0</v>
      </c>
      <c r="S1147">
        <v>1</v>
      </c>
      <c r="T1147">
        <v>0</v>
      </c>
      <c r="U1147">
        <v>4</v>
      </c>
      <c r="V1147" t="s">
        <v>24</v>
      </c>
    </row>
    <row r="1148" spans="1:22" x14ac:dyDescent="0.25">
      <c r="A1148">
        <v>1147</v>
      </c>
      <c r="B1148">
        <v>0</v>
      </c>
      <c r="C1148">
        <v>0</v>
      </c>
      <c r="D1148">
        <v>1</v>
      </c>
      <c r="E1148">
        <v>0</v>
      </c>
      <c r="F1148">
        <v>1</v>
      </c>
      <c r="G1148" s="1">
        <v>40936.311342592591</v>
      </c>
      <c r="H1148">
        <v>0</v>
      </c>
      <c r="I1148">
        <v>0</v>
      </c>
      <c r="J1148">
        <v>0</v>
      </c>
      <c r="K1148" t="s">
        <v>21</v>
      </c>
      <c r="L1148">
        <v>0</v>
      </c>
      <c r="M1148">
        <v>0</v>
      </c>
      <c r="N1148">
        <v>0</v>
      </c>
      <c r="O1148">
        <v>6.7779999999999996</v>
      </c>
      <c r="P1148">
        <v>93</v>
      </c>
      <c r="Q1148">
        <v>1</v>
      </c>
      <c r="R1148">
        <v>1</v>
      </c>
      <c r="S1148">
        <v>0</v>
      </c>
      <c r="T1148">
        <v>0</v>
      </c>
      <c r="U1148">
        <v>4</v>
      </c>
      <c r="V1148" t="s">
        <v>23</v>
      </c>
    </row>
    <row r="1149" spans="1:22" x14ac:dyDescent="0.25">
      <c r="A1149">
        <v>1148</v>
      </c>
      <c r="B1149">
        <v>0</v>
      </c>
      <c r="C1149">
        <v>0</v>
      </c>
      <c r="D1149">
        <v>1</v>
      </c>
      <c r="E1149">
        <v>0</v>
      </c>
      <c r="F1149">
        <v>1</v>
      </c>
      <c r="G1149" s="1">
        <v>40936.312557870369</v>
      </c>
      <c r="H1149">
        <v>0</v>
      </c>
      <c r="I1149">
        <v>0</v>
      </c>
      <c r="J1149">
        <v>0</v>
      </c>
      <c r="K1149" t="s">
        <v>21</v>
      </c>
      <c r="L1149">
        <v>0</v>
      </c>
      <c r="M1149">
        <v>0</v>
      </c>
      <c r="N1149">
        <v>0</v>
      </c>
      <c r="O1149">
        <v>12.984999999999999</v>
      </c>
      <c r="P1149">
        <v>347</v>
      </c>
      <c r="Q1149">
        <v>1</v>
      </c>
      <c r="R1149">
        <v>1</v>
      </c>
      <c r="S1149">
        <v>1</v>
      </c>
      <c r="T1149">
        <v>0</v>
      </c>
      <c r="U1149">
        <v>34</v>
      </c>
      <c r="V1149" t="s">
        <v>23</v>
      </c>
    </row>
    <row r="1150" spans="1:22" x14ac:dyDescent="0.25">
      <c r="A1150">
        <v>1149</v>
      </c>
      <c r="B1150">
        <v>0</v>
      </c>
      <c r="C1150">
        <v>0</v>
      </c>
      <c r="D1150">
        <v>1</v>
      </c>
      <c r="E1150">
        <v>0</v>
      </c>
      <c r="F1150">
        <v>0</v>
      </c>
      <c r="G1150" s="1">
        <v>40936.322094907409</v>
      </c>
      <c r="H1150">
        <v>0</v>
      </c>
      <c r="I1150">
        <v>0</v>
      </c>
      <c r="J1150">
        <v>0</v>
      </c>
      <c r="K1150" t="s">
        <v>21</v>
      </c>
      <c r="L1150">
        <v>0</v>
      </c>
      <c r="M1150">
        <v>0</v>
      </c>
      <c r="N1150">
        <v>4</v>
      </c>
      <c r="O1150">
        <v>8.2799999999999994</v>
      </c>
      <c r="P1150">
        <v>204</v>
      </c>
      <c r="Q1150">
        <v>1</v>
      </c>
      <c r="R1150">
        <v>0</v>
      </c>
      <c r="S1150">
        <v>0</v>
      </c>
      <c r="T1150">
        <v>0</v>
      </c>
      <c r="U1150">
        <v>1</v>
      </c>
      <c r="V1150" t="s">
        <v>23</v>
      </c>
    </row>
    <row r="1151" spans="1:22" x14ac:dyDescent="0.25">
      <c r="A1151">
        <v>1150</v>
      </c>
      <c r="B1151">
        <v>0</v>
      </c>
      <c r="C1151">
        <v>0</v>
      </c>
      <c r="D1151">
        <v>1</v>
      </c>
      <c r="E1151">
        <v>0</v>
      </c>
      <c r="F1151">
        <v>1</v>
      </c>
      <c r="G1151" s="1">
        <v>40936.329583333332</v>
      </c>
      <c r="H1151">
        <v>0</v>
      </c>
      <c r="I1151">
        <v>0</v>
      </c>
      <c r="J1151">
        <v>0</v>
      </c>
      <c r="K1151" t="s">
        <v>21</v>
      </c>
      <c r="L1151">
        <v>0</v>
      </c>
      <c r="M1151">
        <v>0</v>
      </c>
      <c r="N1151">
        <v>0</v>
      </c>
      <c r="O1151">
        <v>17.533000000000001</v>
      </c>
      <c r="P1151">
        <v>614</v>
      </c>
      <c r="Q1151">
        <v>1</v>
      </c>
      <c r="R1151">
        <v>1</v>
      </c>
      <c r="S1151">
        <v>0</v>
      </c>
      <c r="T1151">
        <v>0</v>
      </c>
      <c r="U1151">
        <v>8</v>
      </c>
      <c r="V1151" t="s">
        <v>23</v>
      </c>
    </row>
    <row r="1152" spans="1:22" x14ac:dyDescent="0.25">
      <c r="A1152">
        <v>1151</v>
      </c>
      <c r="B1152">
        <v>0</v>
      </c>
      <c r="C1152">
        <v>0</v>
      </c>
      <c r="D1152">
        <v>1</v>
      </c>
      <c r="E1152">
        <v>0</v>
      </c>
      <c r="F1152">
        <v>1</v>
      </c>
      <c r="G1152" s="1">
        <v>40936.343298611115</v>
      </c>
      <c r="H1152">
        <v>0</v>
      </c>
      <c r="I1152">
        <v>0</v>
      </c>
      <c r="J1152">
        <v>0</v>
      </c>
      <c r="K1152" t="s">
        <v>21</v>
      </c>
      <c r="L1152">
        <v>0</v>
      </c>
      <c r="M1152">
        <v>0</v>
      </c>
      <c r="N1152">
        <v>0</v>
      </c>
      <c r="O1152">
        <v>8.5120000000000005</v>
      </c>
      <c r="P1152">
        <v>136</v>
      </c>
      <c r="Q1152">
        <v>1</v>
      </c>
      <c r="R1152">
        <v>1</v>
      </c>
      <c r="S1152">
        <v>0</v>
      </c>
      <c r="T1152">
        <v>0</v>
      </c>
      <c r="U1152">
        <v>4</v>
      </c>
      <c r="V1152" t="s">
        <v>23</v>
      </c>
    </row>
    <row r="1153" spans="1:22" x14ac:dyDescent="0.25">
      <c r="A1153">
        <v>1152</v>
      </c>
      <c r="B1153">
        <v>0</v>
      </c>
      <c r="C1153">
        <v>0</v>
      </c>
      <c r="D1153">
        <v>1</v>
      </c>
      <c r="E1153">
        <v>0</v>
      </c>
      <c r="F1153">
        <v>1</v>
      </c>
      <c r="G1153" s="1">
        <v>40936.364791666667</v>
      </c>
      <c r="H1153">
        <v>0</v>
      </c>
      <c r="I1153">
        <v>0</v>
      </c>
      <c r="J1153">
        <v>0</v>
      </c>
      <c r="K1153" t="s">
        <v>21</v>
      </c>
      <c r="L1153">
        <v>0</v>
      </c>
      <c r="M1153">
        <v>0</v>
      </c>
      <c r="N1153">
        <v>0</v>
      </c>
      <c r="O1153">
        <v>0.498</v>
      </c>
      <c r="P1153">
        <v>15</v>
      </c>
      <c r="Q1153">
        <v>1</v>
      </c>
      <c r="R1153">
        <v>0</v>
      </c>
      <c r="S1153">
        <v>0</v>
      </c>
      <c r="T1153">
        <v>0</v>
      </c>
      <c r="U1153">
        <v>0</v>
      </c>
      <c r="V1153" t="s">
        <v>23</v>
      </c>
    </row>
    <row r="1154" spans="1:22" x14ac:dyDescent="0.25">
      <c r="A1154">
        <v>1153</v>
      </c>
      <c r="B1154">
        <v>0</v>
      </c>
      <c r="C1154">
        <v>0</v>
      </c>
      <c r="D1154">
        <v>1</v>
      </c>
      <c r="E1154">
        <v>0</v>
      </c>
      <c r="F1154">
        <v>1</v>
      </c>
      <c r="G1154" s="1">
        <v>40936.389409722222</v>
      </c>
      <c r="H1154">
        <v>0</v>
      </c>
      <c r="I1154">
        <v>0</v>
      </c>
      <c r="J1154">
        <v>0</v>
      </c>
      <c r="K1154" t="s">
        <v>21</v>
      </c>
      <c r="L1154">
        <v>0</v>
      </c>
      <c r="M1154">
        <v>0</v>
      </c>
      <c r="N1154">
        <v>0</v>
      </c>
      <c r="O1154">
        <v>1.6539999999999999</v>
      </c>
      <c r="P1154">
        <v>47</v>
      </c>
      <c r="Q1154">
        <v>1</v>
      </c>
      <c r="R1154">
        <v>1</v>
      </c>
      <c r="S1154">
        <v>0</v>
      </c>
      <c r="T1154">
        <v>0</v>
      </c>
      <c r="U1154">
        <v>0</v>
      </c>
      <c r="V1154" t="s">
        <v>23</v>
      </c>
    </row>
    <row r="1155" spans="1:22" x14ac:dyDescent="0.25">
      <c r="A1155">
        <v>1154</v>
      </c>
      <c r="B1155">
        <v>0</v>
      </c>
      <c r="C1155">
        <v>0</v>
      </c>
      <c r="D1155">
        <v>1</v>
      </c>
      <c r="E1155">
        <v>0</v>
      </c>
      <c r="F1155">
        <v>0</v>
      </c>
      <c r="G1155" s="1">
        <v>40936.438877314817</v>
      </c>
      <c r="H1155">
        <v>0</v>
      </c>
      <c r="I1155">
        <v>0</v>
      </c>
      <c r="J1155">
        <v>8</v>
      </c>
      <c r="K1155" t="s">
        <v>21</v>
      </c>
      <c r="L1155">
        <v>0</v>
      </c>
      <c r="M1155">
        <v>0</v>
      </c>
      <c r="N1155">
        <v>0</v>
      </c>
      <c r="O1155">
        <v>9.2880000000000003</v>
      </c>
      <c r="P1155">
        <v>310</v>
      </c>
      <c r="Q1155">
        <v>1</v>
      </c>
      <c r="R1155">
        <v>0</v>
      </c>
      <c r="S1155">
        <v>0</v>
      </c>
      <c r="T1155">
        <v>0</v>
      </c>
      <c r="U1155">
        <v>3</v>
      </c>
      <c r="V1155" t="s">
        <v>23</v>
      </c>
    </row>
    <row r="1156" spans="1:22" x14ac:dyDescent="0.25">
      <c r="A1156">
        <v>1155</v>
      </c>
      <c r="B1156">
        <v>0</v>
      </c>
      <c r="C1156">
        <v>0</v>
      </c>
      <c r="D1156">
        <v>1</v>
      </c>
      <c r="E1156">
        <v>4</v>
      </c>
      <c r="F1156">
        <v>0</v>
      </c>
      <c r="G1156" s="1">
        <v>40936.487303240741</v>
      </c>
      <c r="H1156">
        <v>0</v>
      </c>
      <c r="I1156">
        <v>2</v>
      </c>
      <c r="J1156">
        <v>0</v>
      </c>
      <c r="K1156" t="s">
        <v>21</v>
      </c>
      <c r="L1156">
        <v>0</v>
      </c>
      <c r="M1156">
        <v>0</v>
      </c>
      <c r="N1156">
        <v>0</v>
      </c>
      <c r="O1156">
        <v>0.34100000000000003</v>
      </c>
      <c r="P1156">
        <v>18</v>
      </c>
      <c r="Q1156">
        <v>0</v>
      </c>
      <c r="R1156">
        <v>0</v>
      </c>
      <c r="S1156">
        <v>0</v>
      </c>
      <c r="T1156">
        <v>0</v>
      </c>
      <c r="U1156">
        <v>0</v>
      </c>
      <c r="V1156" t="s">
        <v>24</v>
      </c>
    </row>
    <row r="1157" spans="1:22" x14ac:dyDescent="0.25">
      <c r="A1157">
        <v>1156</v>
      </c>
      <c r="B1157">
        <v>0</v>
      </c>
      <c r="C1157">
        <v>0</v>
      </c>
      <c r="D1157">
        <v>1</v>
      </c>
      <c r="E1157">
        <v>4</v>
      </c>
      <c r="F1157">
        <v>1</v>
      </c>
      <c r="G1157" s="1">
        <v>40936.50277777778</v>
      </c>
      <c r="H1157">
        <v>0</v>
      </c>
      <c r="I1157">
        <v>0</v>
      </c>
      <c r="J1157">
        <v>0</v>
      </c>
      <c r="K1157" t="s">
        <v>21</v>
      </c>
      <c r="L1157">
        <v>0</v>
      </c>
      <c r="M1157">
        <v>0</v>
      </c>
      <c r="N1157">
        <v>0</v>
      </c>
      <c r="O1157">
        <v>11.05</v>
      </c>
      <c r="P1157">
        <v>229</v>
      </c>
      <c r="Q1157">
        <v>1</v>
      </c>
      <c r="R1157">
        <v>0</v>
      </c>
      <c r="S1157">
        <v>0</v>
      </c>
      <c r="T1157">
        <v>0</v>
      </c>
      <c r="U1157">
        <v>4</v>
      </c>
      <c r="V1157" t="s">
        <v>23</v>
      </c>
    </row>
    <row r="1158" spans="1:22" x14ac:dyDescent="0.25">
      <c r="A1158">
        <v>1157</v>
      </c>
      <c r="B1158">
        <v>0</v>
      </c>
      <c r="C1158">
        <v>0</v>
      </c>
      <c r="D1158">
        <v>1</v>
      </c>
      <c r="E1158">
        <v>1</v>
      </c>
      <c r="F1158">
        <v>1</v>
      </c>
      <c r="G1158" s="1">
        <v>40936.505532407406</v>
      </c>
      <c r="H1158">
        <v>0</v>
      </c>
      <c r="I1158">
        <v>0</v>
      </c>
      <c r="J1158">
        <v>2</v>
      </c>
      <c r="K1158" t="s">
        <v>21</v>
      </c>
      <c r="L1158">
        <v>0</v>
      </c>
      <c r="M1158">
        <v>0</v>
      </c>
      <c r="N1158">
        <v>0</v>
      </c>
      <c r="O1158">
        <v>43.642000000000003</v>
      </c>
      <c r="P1158">
        <v>1403</v>
      </c>
      <c r="Q1158">
        <v>1</v>
      </c>
      <c r="R1158">
        <v>1</v>
      </c>
      <c r="S1158">
        <v>0</v>
      </c>
      <c r="T1158">
        <v>0</v>
      </c>
      <c r="U1158">
        <v>17</v>
      </c>
      <c r="V1158" t="s">
        <v>22</v>
      </c>
    </row>
    <row r="1159" spans="1:22" x14ac:dyDescent="0.25">
      <c r="A1159">
        <v>1158</v>
      </c>
      <c r="B1159">
        <v>0</v>
      </c>
      <c r="C1159">
        <v>0</v>
      </c>
      <c r="D1159">
        <v>1</v>
      </c>
      <c r="E1159">
        <v>0</v>
      </c>
      <c r="F1159">
        <v>1</v>
      </c>
      <c r="G1159" s="1">
        <v>40936.509594907409</v>
      </c>
      <c r="H1159">
        <v>0</v>
      </c>
      <c r="I1159">
        <v>0</v>
      </c>
      <c r="J1159">
        <v>0</v>
      </c>
      <c r="K1159" t="s">
        <v>21</v>
      </c>
      <c r="L1159">
        <v>0</v>
      </c>
      <c r="M1159">
        <v>0</v>
      </c>
      <c r="N1159">
        <v>0</v>
      </c>
      <c r="O1159">
        <v>2.746</v>
      </c>
      <c r="P1159">
        <v>70</v>
      </c>
      <c r="Q1159">
        <v>0</v>
      </c>
      <c r="R1159">
        <v>0</v>
      </c>
      <c r="S1159">
        <v>0</v>
      </c>
      <c r="T1159">
        <v>0</v>
      </c>
      <c r="U1159">
        <v>5</v>
      </c>
      <c r="V1159" t="s">
        <v>23</v>
      </c>
    </row>
    <row r="1160" spans="1:22" x14ac:dyDescent="0.25">
      <c r="A1160">
        <v>1159</v>
      </c>
      <c r="B1160">
        <v>0</v>
      </c>
      <c r="C1160">
        <v>0</v>
      </c>
      <c r="D1160">
        <v>1</v>
      </c>
      <c r="E1160">
        <v>0</v>
      </c>
      <c r="F1160">
        <v>1</v>
      </c>
      <c r="G1160" s="1">
        <v>40936.523506944446</v>
      </c>
      <c r="H1160">
        <v>0</v>
      </c>
      <c r="I1160">
        <v>0</v>
      </c>
      <c r="J1160">
        <v>0</v>
      </c>
      <c r="K1160" t="s">
        <v>21</v>
      </c>
      <c r="L1160">
        <v>0</v>
      </c>
      <c r="M1160">
        <v>0</v>
      </c>
      <c r="N1160">
        <v>0</v>
      </c>
      <c r="O1160">
        <v>22.901</v>
      </c>
      <c r="P1160">
        <v>795</v>
      </c>
      <c r="Q1160">
        <v>1</v>
      </c>
      <c r="R1160">
        <v>1</v>
      </c>
      <c r="S1160">
        <v>0</v>
      </c>
      <c r="T1160">
        <v>0</v>
      </c>
      <c r="U1160">
        <v>10</v>
      </c>
      <c r="V1160" t="s">
        <v>23</v>
      </c>
    </row>
    <row r="1161" spans="1:22" x14ac:dyDescent="0.25">
      <c r="A1161">
        <v>1160</v>
      </c>
      <c r="B1161">
        <v>0</v>
      </c>
      <c r="C1161">
        <v>0</v>
      </c>
      <c r="D1161">
        <v>1</v>
      </c>
      <c r="E1161">
        <v>0</v>
      </c>
      <c r="F1161">
        <v>1</v>
      </c>
      <c r="G1161" s="1">
        <v>40936.560532407406</v>
      </c>
      <c r="H1161">
        <v>0</v>
      </c>
      <c r="I1161">
        <v>0</v>
      </c>
      <c r="J1161">
        <v>0</v>
      </c>
      <c r="K1161" t="s">
        <v>21</v>
      </c>
      <c r="L1161">
        <v>0</v>
      </c>
      <c r="M1161">
        <v>0</v>
      </c>
      <c r="N1161">
        <v>0</v>
      </c>
      <c r="O1161">
        <v>11.85</v>
      </c>
      <c r="P1161">
        <v>297</v>
      </c>
      <c r="Q1161">
        <v>1</v>
      </c>
      <c r="R1161">
        <v>1</v>
      </c>
      <c r="S1161">
        <v>0</v>
      </c>
      <c r="T1161">
        <v>0</v>
      </c>
      <c r="U1161">
        <v>4</v>
      </c>
      <c r="V1161" t="s">
        <v>23</v>
      </c>
    </row>
    <row r="1162" spans="1:22" x14ac:dyDescent="0.25">
      <c r="A1162">
        <v>1161</v>
      </c>
      <c r="B1162">
        <v>0</v>
      </c>
      <c r="C1162">
        <v>0</v>
      </c>
      <c r="D1162">
        <v>1</v>
      </c>
      <c r="E1162">
        <v>0</v>
      </c>
      <c r="F1162">
        <v>0</v>
      </c>
      <c r="G1162" s="1">
        <v>40936.561215277776</v>
      </c>
      <c r="H1162">
        <v>0</v>
      </c>
      <c r="I1162">
        <v>0</v>
      </c>
      <c r="J1162">
        <v>1</v>
      </c>
      <c r="K1162" t="s">
        <v>21</v>
      </c>
      <c r="L1162">
        <v>0</v>
      </c>
      <c r="M1162">
        <v>0</v>
      </c>
      <c r="N1162">
        <v>0</v>
      </c>
      <c r="O1162">
        <v>1.2490000000000001</v>
      </c>
      <c r="P1162">
        <v>32</v>
      </c>
      <c r="Q1162">
        <v>0</v>
      </c>
      <c r="R1162">
        <v>0</v>
      </c>
      <c r="S1162">
        <v>0</v>
      </c>
      <c r="T1162">
        <v>0</v>
      </c>
      <c r="U1162">
        <v>0</v>
      </c>
      <c r="V1162" t="s">
        <v>23</v>
      </c>
    </row>
    <row r="1163" spans="1:22" x14ac:dyDescent="0.25">
      <c r="A1163">
        <v>1162</v>
      </c>
      <c r="B1163">
        <v>0</v>
      </c>
      <c r="C1163">
        <v>0</v>
      </c>
      <c r="D1163">
        <v>1</v>
      </c>
      <c r="E1163">
        <v>0</v>
      </c>
      <c r="F1163">
        <v>0</v>
      </c>
      <c r="G1163" s="1">
        <v>40936.561273148145</v>
      </c>
      <c r="H1163">
        <v>0</v>
      </c>
      <c r="I1163">
        <v>0</v>
      </c>
      <c r="J1163">
        <v>4</v>
      </c>
      <c r="K1163" t="s">
        <v>21</v>
      </c>
      <c r="L1163">
        <v>0</v>
      </c>
      <c r="M1163">
        <v>0</v>
      </c>
      <c r="N1163">
        <v>0</v>
      </c>
      <c r="O1163">
        <v>4.492</v>
      </c>
      <c r="P1163">
        <v>87</v>
      </c>
      <c r="Q1163">
        <v>0</v>
      </c>
      <c r="R1163">
        <v>0</v>
      </c>
      <c r="S1163">
        <v>0</v>
      </c>
      <c r="T1163">
        <v>0</v>
      </c>
      <c r="U1163">
        <v>1</v>
      </c>
      <c r="V1163" t="s">
        <v>23</v>
      </c>
    </row>
    <row r="1164" spans="1:22" x14ac:dyDescent="0.25">
      <c r="A1164">
        <v>1163</v>
      </c>
      <c r="B1164">
        <v>0</v>
      </c>
      <c r="C1164">
        <v>0</v>
      </c>
      <c r="D1164">
        <v>1</v>
      </c>
      <c r="E1164">
        <v>0</v>
      </c>
      <c r="F1164">
        <v>1</v>
      </c>
      <c r="G1164" s="1">
        <v>40936.590520833335</v>
      </c>
      <c r="H1164">
        <v>0</v>
      </c>
      <c r="I1164">
        <v>0</v>
      </c>
      <c r="J1164">
        <v>0</v>
      </c>
      <c r="K1164" t="s">
        <v>21</v>
      </c>
      <c r="L1164">
        <v>0</v>
      </c>
      <c r="M1164">
        <v>0</v>
      </c>
      <c r="N1164">
        <v>0</v>
      </c>
      <c r="O1164">
        <v>10.943</v>
      </c>
      <c r="P1164">
        <v>363</v>
      </c>
      <c r="Q1164">
        <v>1</v>
      </c>
      <c r="R1164">
        <v>0</v>
      </c>
      <c r="S1164">
        <v>0</v>
      </c>
      <c r="T1164">
        <v>0</v>
      </c>
      <c r="U1164">
        <v>9</v>
      </c>
      <c r="V1164" t="s">
        <v>22</v>
      </c>
    </row>
    <row r="1165" spans="1:22" x14ac:dyDescent="0.25">
      <c r="A1165">
        <v>1164</v>
      </c>
      <c r="B1165">
        <v>0</v>
      </c>
      <c r="C1165">
        <v>0</v>
      </c>
      <c r="D1165">
        <v>1</v>
      </c>
      <c r="E1165">
        <v>0</v>
      </c>
      <c r="F1165">
        <v>0</v>
      </c>
      <c r="G1165" s="1">
        <v>40936.737986111111</v>
      </c>
      <c r="H1165">
        <v>0</v>
      </c>
      <c r="I1165">
        <v>0</v>
      </c>
      <c r="J1165">
        <v>23</v>
      </c>
      <c r="K1165" t="s">
        <v>21</v>
      </c>
      <c r="L1165">
        <v>0</v>
      </c>
      <c r="M1165">
        <v>0</v>
      </c>
      <c r="N1165">
        <v>0</v>
      </c>
      <c r="O1165">
        <v>17.187999999999999</v>
      </c>
      <c r="P1165">
        <v>578</v>
      </c>
      <c r="Q1165">
        <v>1</v>
      </c>
      <c r="R1165">
        <v>0</v>
      </c>
      <c r="S1165">
        <v>0</v>
      </c>
      <c r="T1165">
        <v>0</v>
      </c>
      <c r="U1165">
        <v>3</v>
      </c>
      <c r="V1165" t="s">
        <v>23</v>
      </c>
    </row>
    <row r="1166" spans="1:22" x14ac:dyDescent="0.25">
      <c r="A1166">
        <v>1165</v>
      </c>
      <c r="B1166">
        <v>0</v>
      </c>
      <c r="C1166">
        <v>0</v>
      </c>
      <c r="D1166">
        <v>1</v>
      </c>
      <c r="E1166">
        <v>0</v>
      </c>
      <c r="F1166">
        <v>0</v>
      </c>
      <c r="G1166" s="1">
        <v>40936.737986111111</v>
      </c>
      <c r="H1166">
        <v>0</v>
      </c>
      <c r="I1166">
        <v>0</v>
      </c>
      <c r="J1166">
        <v>0</v>
      </c>
      <c r="K1166" t="s">
        <v>21</v>
      </c>
      <c r="L1166">
        <v>0</v>
      </c>
      <c r="M1166">
        <v>0</v>
      </c>
      <c r="N1166">
        <v>0</v>
      </c>
      <c r="O1166">
        <v>11.103</v>
      </c>
      <c r="P1166">
        <v>259</v>
      </c>
      <c r="Q1166">
        <v>1</v>
      </c>
      <c r="R1166">
        <v>0</v>
      </c>
      <c r="S1166">
        <v>0</v>
      </c>
      <c r="T1166">
        <v>0</v>
      </c>
      <c r="U1166">
        <v>3</v>
      </c>
      <c r="V1166" t="s">
        <v>23</v>
      </c>
    </row>
    <row r="1167" spans="1:22" x14ac:dyDescent="0.25">
      <c r="A1167">
        <v>1166</v>
      </c>
      <c r="B1167">
        <v>0</v>
      </c>
      <c r="C1167">
        <v>0</v>
      </c>
      <c r="D1167">
        <v>1</v>
      </c>
      <c r="E1167">
        <v>0</v>
      </c>
      <c r="F1167">
        <v>0</v>
      </c>
      <c r="G1167" s="1">
        <v>40936.738495370373</v>
      </c>
      <c r="H1167">
        <v>0</v>
      </c>
      <c r="I1167">
        <v>0</v>
      </c>
      <c r="J1167">
        <v>0</v>
      </c>
      <c r="K1167" t="s">
        <v>21</v>
      </c>
      <c r="L1167">
        <v>0</v>
      </c>
      <c r="M1167">
        <v>0</v>
      </c>
      <c r="N1167">
        <v>0</v>
      </c>
      <c r="O1167">
        <v>4.6369999999999996</v>
      </c>
      <c r="P1167">
        <v>134</v>
      </c>
      <c r="Q1167">
        <v>1</v>
      </c>
      <c r="R1167">
        <v>0</v>
      </c>
      <c r="S1167">
        <v>0</v>
      </c>
      <c r="T1167">
        <v>0</v>
      </c>
      <c r="U1167">
        <v>2</v>
      </c>
      <c r="V1167" t="s">
        <v>23</v>
      </c>
    </row>
    <row r="1168" spans="1:22" x14ac:dyDescent="0.25">
      <c r="A1168">
        <v>1167</v>
      </c>
      <c r="B1168">
        <v>0</v>
      </c>
      <c r="C1168">
        <v>0</v>
      </c>
      <c r="D1168">
        <v>1</v>
      </c>
      <c r="E1168">
        <v>0</v>
      </c>
      <c r="F1168">
        <v>0</v>
      </c>
      <c r="G1168" s="1">
        <v>40936.738541666666</v>
      </c>
      <c r="H1168">
        <v>0</v>
      </c>
      <c r="I1168">
        <v>0</v>
      </c>
      <c r="J1168">
        <v>0</v>
      </c>
      <c r="K1168" t="s">
        <v>21</v>
      </c>
      <c r="L1168">
        <v>0</v>
      </c>
      <c r="M1168">
        <v>0</v>
      </c>
      <c r="N1168">
        <v>0</v>
      </c>
      <c r="O1168">
        <v>4.6150000000000002</v>
      </c>
      <c r="P1168">
        <v>134</v>
      </c>
      <c r="Q1168">
        <v>1</v>
      </c>
      <c r="R1168">
        <v>0</v>
      </c>
      <c r="S1168">
        <v>0</v>
      </c>
      <c r="T1168">
        <v>0</v>
      </c>
      <c r="U1168">
        <v>2</v>
      </c>
      <c r="V1168" t="s">
        <v>23</v>
      </c>
    </row>
    <row r="1169" spans="1:22" x14ac:dyDescent="0.25">
      <c r="A1169">
        <v>1168</v>
      </c>
      <c r="B1169">
        <v>0</v>
      </c>
      <c r="C1169">
        <v>0</v>
      </c>
      <c r="D1169">
        <v>1</v>
      </c>
      <c r="E1169">
        <v>0</v>
      </c>
      <c r="F1169">
        <v>0</v>
      </c>
      <c r="G1169" s="1">
        <v>40936.835127314815</v>
      </c>
      <c r="H1169">
        <v>0</v>
      </c>
      <c r="I1169">
        <v>0</v>
      </c>
      <c r="J1169">
        <v>0</v>
      </c>
      <c r="K1169" t="s">
        <v>21</v>
      </c>
      <c r="L1169">
        <v>0</v>
      </c>
      <c r="M1169">
        <v>0</v>
      </c>
      <c r="N1169">
        <v>0</v>
      </c>
      <c r="O1169">
        <v>29.056000000000001</v>
      </c>
      <c r="P1169">
        <v>705</v>
      </c>
      <c r="Q1169">
        <v>1</v>
      </c>
      <c r="R1169">
        <v>0</v>
      </c>
      <c r="S1169">
        <v>0</v>
      </c>
      <c r="T1169">
        <v>0</v>
      </c>
      <c r="U1169">
        <v>3</v>
      </c>
      <c r="V1169" t="s">
        <v>23</v>
      </c>
    </row>
    <row r="1170" spans="1:22" x14ac:dyDescent="0.25">
      <c r="A1170">
        <v>1169</v>
      </c>
      <c r="B1170">
        <v>0</v>
      </c>
      <c r="C1170">
        <v>0</v>
      </c>
      <c r="D1170">
        <v>1</v>
      </c>
      <c r="E1170">
        <v>0</v>
      </c>
      <c r="F1170">
        <v>0</v>
      </c>
      <c r="G1170" s="1">
        <v>40937.05877314815</v>
      </c>
      <c r="H1170">
        <v>0</v>
      </c>
      <c r="I1170">
        <v>0</v>
      </c>
      <c r="J1170">
        <v>0</v>
      </c>
      <c r="K1170" t="s">
        <v>21</v>
      </c>
      <c r="L1170">
        <v>0</v>
      </c>
      <c r="M1170">
        <v>0</v>
      </c>
      <c r="N1170">
        <v>0</v>
      </c>
      <c r="O1170">
        <v>13.157</v>
      </c>
      <c r="P1170">
        <v>251</v>
      </c>
      <c r="Q1170">
        <v>1</v>
      </c>
      <c r="R1170">
        <v>0</v>
      </c>
      <c r="S1170">
        <v>0</v>
      </c>
      <c r="T1170">
        <v>0</v>
      </c>
      <c r="U1170">
        <v>44</v>
      </c>
      <c r="V1170" t="s">
        <v>23</v>
      </c>
    </row>
    <row r="1171" spans="1:22" x14ac:dyDescent="0.25">
      <c r="A1171">
        <v>1170</v>
      </c>
      <c r="B1171">
        <v>0</v>
      </c>
      <c r="C1171">
        <v>0</v>
      </c>
      <c r="D1171">
        <v>1</v>
      </c>
      <c r="E1171">
        <v>0</v>
      </c>
      <c r="F1171">
        <v>0</v>
      </c>
      <c r="G1171" s="1">
        <v>40937.063564814816</v>
      </c>
      <c r="H1171">
        <v>0</v>
      </c>
      <c r="I1171">
        <v>0</v>
      </c>
      <c r="J1171">
        <v>0</v>
      </c>
      <c r="K1171" t="s">
        <v>21</v>
      </c>
      <c r="L1171">
        <v>0</v>
      </c>
      <c r="M1171">
        <v>0</v>
      </c>
      <c r="N1171">
        <v>0</v>
      </c>
      <c r="O1171">
        <v>3.0000000000000001E-3</v>
      </c>
      <c r="P1171">
        <v>2</v>
      </c>
      <c r="Q1171">
        <v>0</v>
      </c>
      <c r="R1171">
        <v>0</v>
      </c>
      <c r="S1171">
        <v>0</v>
      </c>
      <c r="T1171">
        <v>0</v>
      </c>
      <c r="U1171">
        <v>0</v>
      </c>
      <c r="V1171" t="s">
        <v>24</v>
      </c>
    </row>
    <row r="1172" spans="1:22" x14ac:dyDescent="0.25">
      <c r="A1172">
        <v>1171</v>
      </c>
      <c r="B1172">
        <v>0</v>
      </c>
      <c r="C1172">
        <v>0</v>
      </c>
      <c r="D1172">
        <v>1</v>
      </c>
      <c r="E1172">
        <v>0</v>
      </c>
      <c r="F1172">
        <v>0</v>
      </c>
      <c r="G1172" s="1">
        <v>40937.065555555557</v>
      </c>
      <c r="H1172">
        <v>0</v>
      </c>
      <c r="I1172">
        <v>0</v>
      </c>
      <c r="J1172">
        <v>6</v>
      </c>
      <c r="K1172" t="s">
        <v>21</v>
      </c>
      <c r="L1172">
        <v>0</v>
      </c>
      <c r="M1172">
        <v>0</v>
      </c>
      <c r="N1172">
        <v>0</v>
      </c>
      <c r="O1172">
        <v>8.5530000000000008</v>
      </c>
      <c r="P1172">
        <v>276</v>
      </c>
      <c r="Q1172">
        <v>1</v>
      </c>
      <c r="R1172">
        <v>0</v>
      </c>
      <c r="S1172">
        <v>0</v>
      </c>
      <c r="T1172">
        <v>0</v>
      </c>
      <c r="U1172">
        <v>3</v>
      </c>
      <c r="V1172" t="s">
        <v>23</v>
      </c>
    </row>
    <row r="1173" spans="1:22" x14ac:dyDescent="0.25">
      <c r="A1173">
        <v>1172</v>
      </c>
      <c r="B1173">
        <v>1</v>
      </c>
      <c r="C1173">
        <v>0</v>
      </c>
      <c r="D1173">
        <v>1</v>
      </c>
      <c r="E1173">
        <v>0</v>
      </c>
      <c r="F1173">
        <v>0</v>
      </c>
      <c r="G1173" s="1">
        <v>40937.1950462963</v>
      </c>
      <c r="H1173">
        <v>0</v>
      </c>
      <c r="I1173">
        <v>0</v>
      </c>
      <c r="J1173">
        <v>0</v>
      </c>
      <c r="K1173" t="s">
        <v>21</v>
      </c>
      <c r="L1173">
        <v>0</v>
      </c>
      <c r="M1173">
        <v>0</v>
      </c>
      <c r="N1173">
        <v>0</v>
      </c>
      <c r="O1173">
        <v>0.28999999999999998</v>
      </c>
      <c r="P1173">
        <v>10</v>
      </c>
      <c r="Q1173">
        <v>0</v>
      </c>
      <c r="R1173">
        <v>0</v>
      </c>
      <c r="S1173">
        <v>0</v>
      </c>
      <c r="T1173">
        <v>0</v>
      </c>
      <c r="U1173">
        <v>0</v>
      </c>
      <c r="V1173" t="s">
        <v>24</v>
      </c>
    </row>
    <row r="1174" spans="1:22" x14ac:dyDescent="0.25">
      <c r="A1174">
        <v>1173</v>
      </c>
      <c r="B1174">
        <v>0</v>
      </c>
      <c r="C1174">
        <v>0</v>
      </c>
      <c r="D1174">
        <v>1</v>
      </c>
      <c r="E1174">
        <v>0</v>
      </c>
      <c r="F1174">
        <v>0</v>
      </c>
      <c r="G1174" s="1">
        <v>40937.240474537037</v>
      </c>
      <c r="H1174">
        <v>0</v>
      </c>
      <c r="I1174">
        <v>0</v>
      </c>
      <c r="J1174">
        <v>0</v>
      </c>
      <c r="K1174" t="s">
        <v>21</v>
      </c>
      <c r="L1174">
        <v>0</v>
      </c>
      <c r="M1174">
        <v>0</v>
      </c>
      <c r="N1174">
        <v>0</v>
      </c>
      <c r="O1174">
        <v>0.59</v>
      </c>
      <c r="P1174">
        <v>21</v>
      </c>
      <c r="Q1174">
        <v>0</v>
      </c>
      <c r="R1174">
        <v>0</v>
      </c>
      <c r="S1174">
        <v>0</v>
      </c>
      <c r="T1174">
        <v>0</v>
      </c>
      <c r="U1174">
        <v>1</v>
      </c>
      <c r="V1174" t="s">
        <v>24</v>
      </c>
    </row>
    <row r="1175" spans="1:22" x14ac:dyDescent="0.25">
      <c r="A1175">
        <v>1174</v>
      </c>
      <c r="B1175">
        <v>0</v>
      </c>
      <c r="C1175">
        <v>0</v>
      </c>
      <c r="D1175">
        <v>1</v>
      </c>
      <c r="E1175">
        <v>0</v>
      </c>
      <c r="F1175">
        <v>0</v>
      </c>
      <c r="G1175" s="1">
        <v>40937.241493055553</v>
      </c>
      <c r="H1175">
        <v>0</v>
      </c>
      <c r="I1175">
        <v>0</v>
      </c>
      <c r="J1175">
        <v>0</v>
      </c>
      <c r="K1175" t="s">
        <v>21</v>
      </c>
      <c r="L1175">
        <v>0</v>
      </c>
      <c r="M1175">
        <v>0</v>
      </c>
      <c r="N1175">
        <v>0</v>
      </c>
      <c r="O1175">
        <v>5.2919999999999998</v>
      </c>
      <c r="P1175">
        <v>93</v>
      </c>
      <c r="Q1175">
        <v>1</v>
      </c>
      <c r="R1175">
        <v>0</v>
      </c>
      <c r="S1175">
        <v>0</v>
      </c>
      <c r="T1175">
        <v>0</v>
      </c>
      <c r="U1175">
        <v>3</v>
      </c>
      <c r="V1175" t="s">
        <v>23</v>
      </c>
    </row>
    <row r="1176" spans="1:22" x14ac:dyDescent="0.25">
      <c r="A1176">
        <v>1175</v>
      </c>
      <c r="B1176">
        <v>0</v>
      </c>
      <c r="C1176">
        <v>0</v>
      </c>
      <c r="D1176">
        <v>1</v>
      </c>
      <c r="E1176">
        <v>0</v>
      </c>
      <c r="F1176">
        <v>0</v>
      </c>
      <c r="G1176" s="1">
        <v>40937.333993055552</v>
      </c>
      <c r="H1176">
        <v>0</v>
      </c>
      <c r="I1176">
        <v>0</v>
      </c>
      <c r="J1176">
        <v>4</v>
      </c>
      <c r="K1176" t="s">
        <v>21</v>
      </c>
      <c r="L1176">
        <v>1</v>
      </c>
      <c r="M1176">
        <v>0</v>
      </c>
      <c r="N1176">
        <v>0</v>
      </c>
      <c r="O1176">
        <v>7.6449999999999996</v>
      </c>
      <c r="P1176">
        <v>186</v>
      </c>
      <c r="Q1176">
        <v>1</v>
      </c>
      <c r="R1176">
        <v>0</v>
      </c>
      <c r="S1176">
        <v>0</v>
      </c>
      <c r="T1176">
        <v>0</v>
      </c>
      <c r="U1176">
        <v>5</v>
      </c>
      <c r="V1176" t="s">
        <v>23</v>
      </c>
    </row>
    <row r="1177" spans="1:22" x14ac:dyDescent="0.25">
      <c r="A1177">
        <v>1176</v>
      </c>
      <c r="B1177">
        <v>0</v>
      </c>
      <c r="C1177">
        <v>0</v>
      </c>
      <c r="D1177">
        <v>1</v>
      </c>
      <c r="E1177">
        <v>0</v>
      </c>
      <c r="F1177">
        <v>0</v>
      </c>
      <c r="G1177" s="1">
        <v>40937.421898148146</v>
      </c>
      <c r="H1177">
        <v>0</v>
      </c>
      <c r="I1177">
        <v>0</v>
      </c>
      <c r="J1177">
        <v>0</v>
      </c>
      <c r="K1177" t="s">
        <v>21</v>
      </c>
      <c r="L1177">
        <v>0</v>
      </c>
      <c r="M1177">
        <v>0</v>
      </c>
      <c r="N1177">
        <v>0</v>
      </c>
      <c r="O1177">
        <v>0.76800000000000002</v>
      </c>
      <c r="P1177">
        <v>24</v>
      </c>
      <c r="Q1177">
        <v>0</v>
      </c>
      <c r="R1177">
        <v>0</v>
      </c>
      <c r="S1177">
        <v>0</v>
      </c>
      <c r="T1177">
        <v>0</v>
      </c>
      <c r="U1177">
        <v>0</v>
      </c>
      <c r="V1177" t="s">
        <v>24</v>
      </c>
    </row>
    <row r="1178" spans="1:22" x14ac:dyDescent="0.25">
      <c r="A1178">
        <v>1177</v>
      </c>
      <c r="B1178">
        <v>0</v>
      </c>
      <c r="C1178">
        <v>0</v>
      </c>
      <c r="D1178">
        <v>1</v>
      </c>
      <c r="E1178">
        <v>0</v>
      </c>
      <c r="F1178">
        <v>0</v>
      </c>
      <c r="G1178" s="1">
        <v>40937.425949074073</v>
      </c>
      <c r="H1178">
        <v>0</v>
      </c>
      <c r="I1178">
        <v>0</v>
      </c>
      <c r="J1178">
        <v>0</v>
      </c>
      <c r="K1178" t="s">
        <v>21</v>
      </c>
      <c r="L1178">
        <v>0</v>
      </c>
      <c r="M1178">
        <v>0</v>
      </c>
      <c r="N1178">
        <v>0</v>
      </c>
      <c r="O1178">
        <v>0.71499999999999997</v>
      </c>
      <c r="P1178">
        <v>23</v>
      </c>
      <c r="Q1178">
        <v>0</v>
      </c>
      <c r="R1178">
        <v>0</v>
      </c>
      <c r="S1178">
        <v>0</v>
      </c>
      <c r="T1178">
        <v>0</v>
      </c>
      <c r="U1178">
        <v>0</v>
      </c>
      <c r="V1178" t="s">
        <v>24</v>
      </c>
    </row>
    <row r="1179" spans="1:22" x14ac:dyDescent="0.25">
      <c r="A1179">
        <v>1178</v>
      </c>
      <c r="B1179">
        <v>0</v>
      </c>
      <c r="C1179">
        <v>0</v>
      </c>
      <c r="D1179">
        <v>1</v>
      </c>
      <c r="E1179">
        <v>0</v>
      </c>
      <c r="F1179">
        <v>0</v>
      </c>
      <c r="G1179" s="1">
        <v>40937.427152777775</v>
      </c>
      <c r="H1179">
        <v>0</v>
      </c>
      <c r="I1179">
        <v>0</v>
      </c>
      <c r="J1179">
        <v>0</v>
      </c>
      <c r="K1179" t="s">
        <v>21</v>
      </c>
      <c r="L1179">
        <v>0</v>
      </c>
      <c r="M1179">
        <v>0</v>
      </c>
      <c r="N1179">
        <v>0</v>
      </c>
      <c r="O1179">
        <v>0.71199999999999997</v>
      </c>
      <c r="P1179">
        <v>23</v>
      </c>
      <c r="Q1179">
        <v>0</v>
      </c>
      <c r="R1179">
        <v>0</v>
      </c>
      <c r="S1179">
        <v>0</v>
      </c>
      <c r="T1179">
        <v>0</v>
      </c>
      <c r="U1179">
        <v>0</v>
      </c>
      <c r="V1179" t="s">
        <v>24</v>
      </c>
    </row>
    <row r="1180" spans="1:22" x14ac:dyDescent="0.25">
      <c r="A1180">
        <v>1179</v>
      </c>
      <c r="B1180">
        <v>0</v>
      </c>
      <c r="C1180">
        <v>0</v>
      </c>
      <c r="D1180">
        <v>1</v>
      </c>
      <c r="E1180">
        <v>0</v>
      </c>
      <c r="F1180">
        <v>0</v>
      </c>
      <c r="G1180" s="1">
        <v>40937.427453703705</v>
      </c>
      <c r="H1180">
        <v>0</v>
      </c>
      <c r="I1180">
        <v>0</v>
      </c>
      <c r="J1180">
        <v>6</v>
      </c>
      <c r="K1180" t="s">
        <v>21</v>
      </c>
      <c r="L1180">
        <v>0</v>
      </c>
      <c r="M1180">
        <v>0</v>
      </c>
      <c r="N1180">
        <v>0</v>
      </c>
      <c r="O1180">
        <v>24.21</v>
      </c>
      <c r="P1180">
        <v>281</v>
      </c>
      <c r="Q1180">
        <v>1</v>
      </c>
      <c r="R1180">
        <v>0</v>
      </c>
      <c r="S1180">
        <v>1</v>
      </c>
      <c r="T1180">
        <v>0</v>
      </c>
      <c r="U1180">
        <v>6</v>
      </c>
      <c r="V1180" t="s">
        <v>23</v>
      </c>
    </row>
    <row r="1181" spans="1:22" x14ac:dyDescent="0.25">
      <c r="A1181">
        <v>1180</v>
      </c>
      <c r="B1181">
        <v>0</v>
      </c>
      <c r="C1181">
        <v>0</v>
      </c>
      <c r="D1181">
        <v>1</v>
      </c>
      <c r="E1181">
        <v>0</v>
      </c>
      <c r="F1181">
        <v>0</v>
      </c>
      <c r="G1181" s="1">
        <v>40937.427719907406</v>
      </c>
      <c r="H1181">
        <v>0</v>
      </c>
      <c r="I1181">
        <v>0</v>
      </c>
      <c r="J1181">
        <v>0</v>
      </c>
      <c r="K1181" t="s">
        <v>21</v>
      </c>
      <c r="L1181">
        <v>0</v>
      </c>
      <c r="M1181">
        <v>0</v>
      </c>
      <c r="N1181">
        <v>0</v>
      </c>
      <c r="O1181">
        <v>0.71099999999999997</v>
      </c>
      <c r="P1181">
        <v>23</v>
      </c>
      <c r="Q1181">
        <v>0</v>
      </c>
      <c r="R1181">
        <v>0</v>
      </c>
      <c r="S1181">
        <v>0</v>
      </c>
      <c r="T1181">
        <v>0</v>
      </c>
      <c r="U1181">
        <v>0</v>
      </c>
      <c r="V1181" t="s">
        <v>24</v>
      </c>
    </row>
    <row r="1182" spans="1:22" x14ac:dyDescent="0.25">
      <c r="A1182">
        <v>1181</v>
      </c>
      <c r="B1182">
        <v>0</v>
      </c>
      <c r="C1182">
        <v>0</v>
      </c>
      <c r="D1182">
        <v>1</v>
      </c>
      <c r="E1182">
        <v>0</v>
      </c>
      <c r="F1182">
        <v>0</v>
      </c>
      <c r="G1182" s="1">
        <v>40937.428310185183</v>
      </c>
      <c r="H1182">
        <v>0</v>
      </c>
      <c r="I1182">
        <v>0</v>
      </c>
      <c r="J1182">
        <v>0</v>
      </c>
      <c r="K1182" t="s">
        <v>21</v>
      </c>
      <c r="L1182">
        <v>0</v>
      </c>
      <c r="M1182">
        <v>0</v>
      </c>
      <c r="N1182">
        <v>0</v>
      </c>
      <c r="O1182">
        <v>0.71099999999999997</v>
      </c>
      <c r="P1182">
        <v>23</v>
      </c>
      <c r="Q1182">
        <v>0</v>
      </c>
      <c r="R1182">
        <v>0</v>
      </c>
      <c r="S1182">
        <v>0</v>
      </c>
      <c r="T1182">
        <v>0</v>
      </c>
      <c r="U1182">
        <v>0</v>
      </c>
      <c r="V1182" t="s">
        <v>24</v>
      </c>
    </row>
    <row r="1183" spans="1:22" x14ac:dyDescent="0.25">
      <c r="A1183">
        <v>1182</v>
      </c>
      <c r="B1183">
        <v>0</v>
      </c>
      <c r="C1183">
        <v>0</v>
      </c>
      <c r="D1183">
        <v>1</v>
      </c>
      <c r="E1183">
        <v>0</v>
      </c>
      <c r="F1183">
        <v>0</v>
      </c>
      <c r="G1183" s="1">
        <v>40937.4297337963</v>
      </c>
      <c r="H1183">
        <v>0</v>
      </c>
      <c r="I1183">
        <v>0</v>
      </c>
      <c r="J1183">
        <v>0</v>
      </c>
      <c r="K1183" t="s">
        <v>21</v>
      </c>
      <c r="L1183">
        <v>0</v>
      </c>
      <c r="M1183">
        <v>0</v>
      </c>
      <c r="N1183">
        <v>0</v>
      </c>
      <c r="O1183">
        <v>0.71099999999999997</v>
      </c>
      <c r="P1183">
        <v>23</v>
      </c>
      <c r="Q1183">
        <v>0</v>
      </c>
      <c r="R1183">
        <v>0</v>
      </c>
      <c r="S1183">
        <v>0</v>
      </c>
      <c r="T1183">
        <v>0</v>
      </c>
      <c r="U1183">
        <v>0</v>
      </c>
      <c r="V1183" t="s">
        <v>24</v>
      </c>
    </row>
    <row r="1184" spans="1:22" x14ac:dyDescent="0.25">
      <c r="A1184">
        <v>1183</v>
      </c>
      <c r="B1184">
        <v>0</v>
      </c>
      <c r="C1184">
        <v>0</v>
      </c>
      <c r="D1184">
        <v>1</v>
      </c>
      <c r="E1184">
        <v>0</v>
      </c>
      <c r="F1184">
        <v>0</v>
      </c>
      <c r="G1184" s="1">
        <v>40937.431030092594</v>
      </c>
      <c r="H1184">
        <v>0</v>
      </c>
      <c r="I1184">
        <v>0</v>
      </c>
      <c r="J1184">
        <v>0</v>
      </c>
      <c r="K1184" t="s">
        <v>21</v>
      </c>
      <c r="L1184">
        <v>0</v>
      </c>
      <c r="M1184">
        <v>0</v>
      </c>
      <c r="N1184">
        <v>0</v>
      </c>
      <c r="O1184">
        <v>0.71299999999999997</v>
      </c>
      <c r="P1184">
        <v>23</v>
      </c>
      <c r="Q1184">
        <v>0</v>
      </c>
      <c r="R1184">
        <v>0</v>
      </c>
      <c r="S1184">
        <v>0</v>
      </c>
      <c r="T1184">
        <v>0</v>
      </c>
      <c r="U1184">
        <v>0</v>
      </c>
      <c r="V1184" t="s">
        <v>24</v>
      </c>
    </row>
    <row r="1185" spans="1:22" x14ac:dyDescent="0.25">
      <c r="A1185">
        <v>1184</v>
      </c>
      <c r="B1185">
        <v>0</v>
      </c>
      <c r="C1185">
        <v>0</v>
      </c>
      <c r="D1185">
        <v>1</v>
      </c>
      <c r="E1185">
        <v>0</v>
      </c>
      <c r="F1185">
        <v>0</v>
      </c>
      <c r="G1185" s="1">
        <v>40937.431539351855</v>
      </c>
      <c r="H1185">
        <v>0</v>
      </c>
      <c r="I1185">
        <v>0</v>
      </c>
      <c r="J1185">
        <v>0</v>
      </c>
      <c r="K1185" t="s">
        <v>21</v>
      </c>
      <c r="L1185">
        <v>0</v>
      </c>
      <c r="M1185">
        <v>0</v>
      </c>
      <c r="N1185">
        <v>0</v>
      </c>
      <c r="O1185">
        <v>0.71199999999999997</v>
      </c>
      <c r="P1185">
        <v>23</v>
      </c>
      <c r="Q1185">
        <v>0</v>
      </c>
      <c r="R1185">
        <v>0</v>
      </c>
      <c r="S1185">
        <v>0</v>
      </c>
      <c r="T1185">
        <v>0</v>
      </c>
      <c r="U1185">
        <v>0</v>
      </c>
      <c r="V1185" t="s">
        <v>24</v>
      </c>
    </row>
    <row r="1186" spans="1:22" x14ac:dyDescent="0.25">
      <c r="A1186">
        <v>1185</v>
      </c>
      <c r="B1186">
        <v>0</v>
      </c>
      <c r="C1186">
        <v>0</v>
      </c>
      <c r="D1186">
        <v>1</v>
      </c>
      <c r="E1186">
        <v>0</v>
      </c>
      <c r="F1186">
        <v>0</v>
      </c>
      <c r="G1186" s="1">
        <v>40937.438368055555</v>
      </c>
      <c r="H1186">
        <v>0</v>
      </c>
      <c r="I1186">
        <v>0</v>
      </c>
      <c r="J1186">
        <v>0</v>
      </c>
      <c r="K1186" t="s">
        <v>21</v>
      </c>
      <c r="L1186">
        <v>0</v>
      </c>
      <c r="M1186">
        <v>0</v>
      </c>
      <c r="N1186">
        <v>0</v>
      </c>
      <c r="O1186">
        <v>0.72499999999999998</v>
      </c>
      <c r="P1186">
        <v>23</v>
      </c>
      <c r="Q1186">
        <v>0</v>
      </c>
      <c r="R1186">
        <v>0</v>
      </c>
      <c r="S1186">
        <v>0</v>
      </c>
      <c r="T1186">
        <v>0</v>
      </c>
      <c r="U1186">
        <v>0</v>
      </c>
      <c r="V1186" t="s">
        <v>24</v>
      </c>
    </row>
    <row r="1187" spans="1:22" x14ac:dyDescent="0.25">
      <c r="A1187">
        <v>1186</v>
      </c>
      <c r="B1187">
        <v>0</v>
      </c>
      <c r="C1187">
        <v>0</v>
      </c>
      <c r="D1187">
        <v>1</v>
      </c>
      <c r="E1187">
        <v>0</v>
      </c>
      <c r="F1187">
        <v>0</v>
      </c>
      <c r="G1187" s="1">
        <v>40937.439039351855</v>
      </c>
      <c r="H1187">
        <v>0</v>
      </c>
      <c r="I1187">
        <v>0</v>
      </c>
      <c r="J1187">
        <v>0</v>
      </c>
      <c r="K1187" t="s">
        <v>21</v>
      </c>
      <c r="L1187">
        <v>0</v>
      </c>
      <c r="M1187">
        <v>0</v>
      </c>
      <c r="N1187">
        <v>0</v>
      </c>
      <c r="O1187">
        <v>0.72699999999999998</v>
      </c>
      <c r="P1187">
        <v>23</v>
      </c>
      <c r="Q1187">
        <v>0</v>
      </c>
      <c r="R1187">
        <v>0</v>
      </c>
      <c r="S1187">
        <v>0</v>
      </c>
      <c r="T1187">
        <v>0</v>
      </c>
      <c r="U1187">
        <v>0</v>
      </c>
      <c r="V1187" t="s">
        <v>24</v>
      </c>
    </row>
    <row r="1188" spans="1:22" x14ac:dyDescent="0.25">
      <c r="A1188">
        <v>1187</v>
      </c>
      <c r="B1188">
        <v>0</v>
      </c>
      <c r="C1188">
        <v>0</v>
      </c>
      <c r="D1188">
        <v>1</v>
      </c>
      <c r="E1188">
        <v>0</v>
      </c>
      <c r="F1188">
        <v>0</v>
      </c>
      <c r="G1188" s="1">
        <v>40937.439062500001</v>
      </c>
      <c r="H1188">
        <v>0</v>
      </c>
      <c r="I1188">
        <v>0</v>
      </c>
      <c r="J1188">
        <v>0</v>
      </c>
      <c r="K1188" t="s">
        <v>21</v>
      </c>
      <c r="L1188">
        <v>0</v>
      </c>
      <c r="M1188">
        <v>0</v>
      </c>
      <c r="N1188">
        <v>0</v>
      </c>
      <c r="O1188">
        <v>3.3479999999999999</v>
      </c>
      <c r="P1188">
        <v>88</v>
      </c>
      <c r="Q1188">
        <v>0</v>
      </c>
      <c r="R1188">
        <v>0</v>
      </c>
      <c r="S1188">
        <v>0</v>
      </c>
      <c r="T1188">
        <v>0</v>
      </c>
      <c r="U1188">
        <v>0</v>
      </c>
      <c r="V1188" t="s">
        <v>23</v>
      </c>
    </row>
    <row r="1189" spans="1:22" x14ac:dyDescent="0.25">
      <c r="A1189">
        <v>1188</v>
      </c>
      <c r="B1189">
        <v>0</v>
      </c>
      <c r="C1189">
        <v>0</v>
      </c>
      <c r="D1189">
        <v>1</v>
      </c>
      <c r="E1189">
        <v>0</v>
      </c>
      <c r="F1189">
        <v>0</v>
      </c>
      <c r="G1189" s="1">
        <v>40937.440092592595</v>
      </c>
      <c r="H1189">
        <v>0</v>
      </c>
      <c r="I1189">
        <v>0</v>
      </c>
      <c r="J1189">
        <v>0</v>
      </c>
      <c r="K1189" t="s">
        <v>21</v>
      </c>
      <c r="L1189">
        <v>0</v>
      </c>
      <c r="M1189">
        <v>0</v>
      </c>
      <c r="N1189">
        <v>0</v>
      </c>
      <c r="O1189">
        <v>0.73</v>
      </c>
      <c r="P1189">
        <v>23</v>
      </c>
      <c r="Q1189">
        <v>0</v>
      </c>
      <c r="R1189">
        <v>0</v>
      </c>
      <c r="S1189">
        <v>0</v>
      </c>
      <c r="T1189">
        <v>0</v>
      </c>
      <c r="U1189">
        <v>0</v>
      </c>
      <c r="V1189" t="s">
        <v>24</v>
      </c>
    </row>
    <row r="1190" spans="1:22" x14ac:dyDescent="0.25">
      <c r="A1190">
        <v>1189</v>
      </c>
      <c r="B1190">
        <v>0</v>
      </c>
      <c r="C1190">
        <v>0</v>
      </c>
      <c r="D1190">
        <v>1</v>
      </c>
      <c r="E1190">
        <v>0</v>
      </c>
      <c r="F1190">
        <v>0</v>
      </c>
      <c r="G1190" s="1">
        <v>40937.443078703705</v>
      </c>
      <c r="H1190">
        <v>0</v>
      </c>
      <c r="I1190">
        <v>0</v>
      </c>
      <c r="J1190">
        <v>0</v>
      </c>
      <c r="K1190" t="s">
        <v>21</v>
      </c>
      <c r="L1190">
        <v>0</v>
      </c>
      <c r="M1190">
        <v>0</v>
      </c>
      <c r="N1190">
        <v>0</v>
      </c>
      <c r="O1190">
        <v>0.72799999999999998</v>
      </c>
      <c r="P1190">
        <v>23</v>
      </c>
      <c r="Q1190">
        <v>0</v>
      </c>
      <c r="R1190">
        <v>0</v>
      </c>
      <c r="S1190">
        <v>0</v>
      </c>
      <c r="T1190">
        <v>0</v>
      </c>
      <c r="U1190">
        <v>0</v>
      </c>
      <c r="V1190" t="s">
        <v>24</v>
      </c>
    </row>
    <row r="1191" spans="1:22" x14ac:dyDescent="0.25">
      <c r="A1191">
        <v>1190</v>
      </c>
      <c r="B1191">
        <v>0</v>
      </c>
      <c r="C1191">
        <v>0</v>
      </c>
      <c r="D1191">
        <v>1</v>
      </c>
      <c r="E1191">
        <v>0</v>
      </c>
      <c r="F1191">
        <v>0</v>
      </c>
      <c r="G1191" s="1">
        <v>40937.443773148145</v>
      </c>
      <c r="H1191">
        <v>0</v>
      </c>
      <c r="I1191">
        <v>0</v>
      </c>
      <c r="J1191">
        <v>0</v>
      </c>
      <c r="K1191" t="s">
        <v>21</v>
      </c>
      <c r="L1191">
        <v>0</v>
      </c>
      <c r="M1191">
        <v>0</v>
      </c>
      <c r="N1191">
        <v>0</v>
      </c>
      <c r="O1191">
        <v>0.72799999999999998</v>
      </c>
      <c r="P1191">
        <v>23</v>
      </c>
      <c r="Q1191">
        <v>0</v>
      </c>
      <c r="R1191">
        <v>0</v>
      </c>
      <c r="S1191">
        <v>0</v>
      </c>
      <c r="T1191">
        <v>0</v>
      </c>
      <c r="U1191">
        <v>0</v>
      </c>
      <c r="V1191" t="s">
        <v>24</v>
      </c>
    </row>
    <row r="1192" spans="1:22" x14ac:dyDescent="0.25">
      <c r="A1192">
        <v>1191</v>
      </c>
      <c r="B1192">
        <v>0</v>
      </c>
      <c r="C1192">
        <v>0</v>
      </c>
      <c r="D1192">
        <v>1</v>
      </c>
      <c r="E1192">
        <v>0</v>
      </c>
      <c r="F1192">
        <v>0</v>
      </c>
      <c r="G1192" s="1">
        <v>40937.536678240744</v>
      </c>
      <c r="H1192">
        <v>0</v>
      </c>
      <c r="I1192">
        <v>0</v>
      </c>
      <c r="J1192">
        <v>0</v>
      </c>
      <c r="K1192" t="s">
        <v>21</v>
      </c>
      <c r="L1192">
        <v>0</v>
      </c>
      <c r="M1192">
        <v>0</v>
      </c>
      <c r="N1192">
        <v>0</v>
      </c>
      <c r="O1192">
        <v>25.98</v>
      </c>
      <c r="P1192">
        <v>651</v>
      </c>
      <c r="Q1192">
        <v>1</v>
      </c>
      <c r="R1192">
        <v>0</v>
      </c>
      <c r="S1192">
        <v>0</v>
      </c>
      <c r="T1192">
        <v>0</v>
      </c>
      <c r="U1192">
        <v>1</v>
      </c>
      <c r="V1192" t="s">
        <v>23</v>
      </c>
    </row>
    <row r="1193" spans="1:22" x14ac:dyDescent="0.25">
      <c r="A1193">
        <v>1192</v>
      </c>
      <c r="B1193">
        <v>0</v>
      </c>
      <c r="C1193">
        <v>0</v>
      </c>
      <c r="D1193">
        <v>1</v>
      </c>
      <c r="E1193">
        <v>0</v>
      </c>
      <c r="F1193">
        <v>0</v>
      </c>
      <c r="G1193" s="1">
        <v>40937.539236111108</v>
      </c>
      <c r="H1193">
        <v>0</v>
      </c>
      <c r="I1193">
        <v>0</v>
      </c>
      <c r="J1193">
        <v>0</v>
      </c>
      <c r="K1193" t="s">
        <v>21</v>
      </c>
      <c r="L1193">
        <v>0</v>
      </c>
      <c r="M1193">
        <v>0</v>
      </c>
      <c r="N1193">
        <v>0</v>
      </c>
      <c r="O1193">
        <v>25.693999999999999</v>
      </c>
      <c r="P1193">
        <v>646</v>
      </c>
      <c r="Q1193">
        <v>1</v>
      </c>
      <c r="R1193">
        <v>0</v>
      </c>
      <c r="S1193">
        <v>0</v>
      </c>
      <c r="T1193">
        <v>0</v>
      </c>
      <c r="U1193">
        <v>1</v>
      </c>
      <c r="V1193" t="s">
        <v>23</v>
      </c>
    </row>
    <row r="1194" spans="1:22" x14ac:dyDescent="0.25">
      <c r="A1194">
        <v>1193</v>
      </c>
      <c r="B1194">
        <v>0</v>
      </c>
      <c r="C1194">
        <v>0</v>
      </c>
      <c r="D1194">
        <v>1</v>
      </c>
      <c r="E1194">
        <v>0</v>
      </c>
      <c r="F1194">
        <v>0</v>
      </c>
      <c r="G1194" s="1">
        <v>40937.646851851852</v>
      </c>
      <c r="H1194">
        <v>0</v>
      </c>
      <c r="I1194">
        <v>0</v>
      </c>
      <c r="J1194">
        <v>2</v>
      </c>
      <c r="K1194" t="s">
        <v>21</v>
      </c>
      <c r="L1194">
        <v>0</v>
      </c>
      <c r="M1194">
        <v>0</v>
      </c>
      <c r="N1194">
        <v>0</v>
      </c>
      <c r="O1194">
        <v>1.101</v>
      </c>
      <c r="P1194">
        <v>25</v>
      </c>
      <c r="Q1194">
        <v>0</v>
      </c>
      <c r="R1194">
        <v>0</v>
      </c>
      <c r="S1194">
        <v>0</v>
      </c>
      <c r="T1194">
        <v>0</v>
      </c>
      <c r="U1194">
        <v>0</v>
      </c>
      <c r="V1194" t="s">
        <v>23</v>
      </c>
    </row>
    <row r="1195" spans="1:22" x14ac:dyDescent="0.25">
      <c r="A1195">
        <v>1194</v>
      </c>
      <c r="B1195">
        <v>0</v>
      </c>
      <c r="C1195">
        <v>0</v>
      </c>
      <c r="D1195">
        <v>1</v>
      </c>
      <c r="E1195">
        <v>0</v>
      </c>
      <c r="F1195">
        <v>1</v>
      </c>
      <c r="G1195" s="1">
        <v>40937.683506944442</v>
      </c>
      <c r="H1195">
        <v>0</v>
      </c>
      <c r="I1195">
        <v>0</v>
      </c>
      <c r="J1195">
        <v>0</v>
      </c>
      <c r="K1195" t="s">
        <v>21</v>
      </c>
      <c r="L1195">
        <v>0</v>
      </c>
      <c r="M1195">
        <v>0</v>
      </c>
      <c r="N1195">
        <v>0</v>
      </c>
      <c r="O1195">
        <v>0.27400000000000002</v>
      </c>
      <c r="P1195">
        <v>9</v>
      </c>
      <c r="Q1195">
        <v>0</v>
      </c>
      <c r="R1195">
        <v>0</v>
      </c>
      <c r="S1195">
        <v>0</v>
      </c>
      <c r="T1195">
        <v>0</v>
      </c>
      <c r="U1195">
        <v>0</v>
      </c>
      <c r="V1195" t="s">
        <v>24</v>
      </c>
    </row>
    <row r="1196" spans="1:22" x14ac:dyDescent="0.25">
      <c r="A1196">
        <v>1195</v>
      </c>
      <c r="B1196">
        <v>0</v>
      </c>
      <c r="C1196">
        <v>0</v>
      </c>
      <c r="D1196">
        <v>1</v>
      </c>
      <c r="E1196">
        <v>0</v>
      </c>
      <c r="F1196">
        <v>0</v>
      </c>
      <c r="G1196" s="1">
        <v>40937.788784722223</v>
      </c>
      <c r="H1196">
        <v>0</v>
      </c>
      <c r="I1196">
        <v>0</v>
      </c>
      <c r="J1196">
        <v>0</v>
      </c>
      <c r="K1196" t="s">
        <v>21</v>
      </c>
      <c r="L1196">
        <v>0</v>
      </c>
      <c r="M1196">
        <v>0</v>
      </c>
      <c r="N1196">
        <v>0</v>
      </c>
      <c r="O1196">
        <v>1.222</v>
      </c>
      <c r="P1196">
        <v>30</v>
      </c>
      <c r="Q1196">
        <v>0</v>
      </c>
      <c r="R1196">
        <v>0</v>
      </c>
      <c r="S1196">
        <v>0</v>
      </c>
      <c r="T1196">
        <v>0</v>
      </c>
      <c r="U1196">
        <v>0</v>
      </c>
      <c r="V1196" t="s">
        <v>23</v>
      </c>
    </row>
    <row r="1197" spans="1:22" x14ac:dyDescent="0.25">
      <c r="A1197">
        <v>1196</v>
      </c>
      <c r="B1197">
        <v>0</v>
      </c>
      <c r="C1197">
        <v>0</v>
      </c>
      <c r="D1197">
        <v>1</v>
      </c>
      <c r="E1197">
        <v>0</v>
      </c>
      <c r="F1197">
        <v>0</v>
      </c>
      <c r="G1197" s="1">
        <v>40937.815694444442</v>
      </c>
      <c r="H1197">
        <v>0</v>
      </c>
      <c r="I1197">
        <v>0</v>
      </c>
      <c r="J1197">
        <v>0</v>
      </c>
      <c r="K1197" t="s">
        <v>21</v>
      </c>
      <c r="L1197">
        <v>0</v>
      </c>
      <c r="M1197">
        <v>0</v>
      </c>
      <c r="N1197">
        <v>0</v>
      </c>
      <c r="O1197">
        <v>1.5249999999999999</v>
      </c>
      <c r="P1197">
        <v>40</v>
      </c>
      <c r="Q1197">
        <v>0</v>
      </c>
      <c r="R1197">
        <v>0</v>
      </c>
      <c r="S1197">
        <v>0</v>
      </c>
      <c r="T1197">
        <v>0</v>
      </c>
      <c r="U1197">
        <v>1</v>
      </c>
      <c r="V1197" t="s">
        <v>24</v>
      </c>
    </row>
    <row r="1198" spans="1:22" x14ac:dyDescent="0.25">
      <c r="A1198">
        <v>1197</v>
      </c>
      <c r="B1198">
        <v>0</v>
      </c>
      <c r="C1198">
        <v>0</v>
      </c>
      <c r="D1198">
        <v>1</v>
      </c>
      <c r="E1198">
        <v>0</v>
      </c>
      <c r="F1198">
        <v>0</v>
      </c>
      <c r="G1198" s="1">
        <v>40937.877766203703</v>
      </c>
      <c r="H1198">
        <v>0</v>
      </c>
      <c r="I1198">
        <v>0</v>
      </c>
      <c r="J1198">
        <v>0</v>
      </c>
      <c r="K1198" t="s">
        <v>21</v>
      </c>
      <c r="L1198">
        <v>0</v>
      </c>
      <c r="M1198">
        <v>0</v>
      </c>
      <c r="N1198">
        <v>0</v>
      </c>
      <c r="O1198">
        <v>1.5249999999999999</v>
      </c>
      <c r="P1198">
        <v>42</v>
      </c>
      <c r="Q1198">
        <v>1</v>
      </c>
      <c r="R1198">
        <v>0</v>
      </c>
      <c r="S1198">
        <v>0</v>
      </c>
      <c r="T1198">
        <v>0</v>
      </c>
      <c r="U1198">
        <v>0</v>
      </c>
      <c r="V1198" t="s">
        <v>22</v>
      </c>
    </row>
    <row r="1199" spans="1:22" x14ac:dyDescent="0.25">
      <c r="A1199">
        <v>1198</v>
      </c>
      <c r="B1199">
        <v>0</v>
      </c>
      <c r="C1199">
        <v>0</v>
      </c>
      <c r="D1199">
        <v>1</v>
      </c>
      <c r="E1199">
        <v>0</v>
      </c>
      <c r="F1199">
        <v>0</v>
      </c>
      <c r="G1199" s="1">
        <v>40938.002465277779</v>
      </c>
      <c r="H1199">
        <v>0</v>
      </c>
      <c r="I1199">
        <v>0</v>
      </c>
      <c r="J1199">
        <v>0</v>
      </c>
      <c r="K1199" t="s">
        <v>21</v>
      </c>
      <c r="L1199">
        <v>0</v>
      </c>
      <c r="M1199">
        <v>0</v>
      </c>
      <c r="N1199">
        <v>0</v>
      </c>
      <c r="O1199">
        <v>1.6359999999999999</v>
      </c>
      <c r="P1199">
        <v>37</v>
      </c>
      <c r="Q1199">
        <v>1</v>
      </c>
      <c r="R1199">
        <v>0</v>
      </c>
      <c r="S1199">
        <v>0</v>
      </c>
      <c r="T1199">
        <v>0</v>
      </c>
      <c r="U1199">
        <v>1</v>
      </c>
      <c r="V1199" t="s">
        <v>24</v>
      </c>
    </row>
    <row r="1200" spans="1:22" x14ac:dyDescent="0.25">
      <c r="A1200">
        <v>1199</v>
      </c>
      <c r="B1200">
        <v>0</v>
      </c>
      <c r="C1200">
        <v>0</v>
      </c>
      <c r="D1200">
        <v>1</v>
      </c>
      <c r="E1200">
        <v>0</v>
      </c>
      <c r="F1200">
        <v>0</v>
      </c>
      <c r="G1200" s="1">
        <v>40938.104849537034</v>
      </c>
      <c r="H1200">
        <v>0</v>
      </c>
      <c r="I1200">
        <v>0</v>
      </c>
      <c r="J1200">
        <v>0</v>
      </c>
      <c r="K1200" t="s">
        <v>21</v>
      </c>
      <c r="L1200">
        <v>0</v>
      </c>
      <c r="M1200">
        <v>0</v>
      </c>
      <c r="N1200">
        <v>0</v>
      </c>
      <c r="O1200">
        <v>4.8259999999999996</v>
      </c>
      <c r="P1200">
        <v>86</v>
      </c>
      <c r="Q1200">
        <v>1</v>
      </c>
      <c r="R1200">
        <v>0</v>
      </c>
      <c r="S1200">
        <v>0</v>
      </c>
      <c r="T1200">
        <v>0</v>
      </c>
      <c r="U1200">
        <v>5</v>
      </c>
      <c r="V1200" t="s">
        <v>23</v>
      </c>
    </row>
    <row r="1201" spans="1:22" x14ac:dyDescent="0.25">
      <c r="A1201">
        <v>1200</v>
      </c>
      <c r="B1201">
        <v>0</v>
      </c>
      <c r="C1201">
        <v>0</v>
      </c>
      <c r="D1201">
        <v>1</v>
      </c>
      <c r="E1201">
        <v>0</v>
      </c>
      <c r="F1201">
        <v>0</v>
      </c>
      <c r="G1201" s="1">
        <v>40938.105868055558</v>
      </c>
      <c r="H1201">
        <v>0</v>
      </c>
      <c r="I1201">
        <v>0</v>
      </c>
      <c r="J1201">
        <v>0</v>
      </c>
      <c r="K1201" t="s">
        <v>21</v>
      </c>
      <c r="L1201">
        <v>0</v>
      </c>
      <c r="M1201">
        <v>0</v>
      </c>
      <c r="N1201">
        <v>0</v>
      </c>
      <c r="O1201">
        <v>4.7759999999999998</v>
      </c>
      <c r="P1201">
        <v>85</v>
      </c>
      <c r="Q1201">
        <v>1</v>
      </c>
      <c r="R1201">
        <v>0</v>
      </c>
      <c r="S1201">
        <v>0</v>
      </c>
      <c r="T1201">
        <v>0</v>
      </c>
      <c r="U1201">
        <v>5</v>
      </c>
      <c r="V1201" t="s">
        <v>23</v>
      </c>
    </row>
    <row r="1202" spans="1:22" x14ac:dyDescent="0.25">
      <c r="A1202">
        <v>1201</v>
      </c>
      <c r="B1202">
        <v>0</v>
      </c>
      <c r="C1202">
        <v>1</v>
      </c>
      <c r="D1202">
        <v>1</v>
      </c>
      <c r="E1202">
        <v>0</v>
      </c>
      <c r="F1202">
        <v>0</v>
      </c>
      <c r="G1202" s="1">
        <v>40938.21502314815</v>
      </c>
      <c r="H1202">
        <v>9</v>
      </c>
      <c r="I1202">
        <v>9</v>
      </c>
      <c r="J1202">
        <v>0</v>
      </c>
      <c r="K1202" t="s">
        <v>21</v>
      </c>
      <c r="L1202">
        <v>0</v>
      </c>
      <c r="M1202">
        <v>0</v>
      </c>
      <c r="N1202">
        <v>0</v>
      </c>
      <c r="O1202">
        <v>26.526</v>
      </c>
      <c r="P1202">
        <v>365</v>
      </c>
      <c r="Q1202">
        <v>0</v>
      </c>
      <c r="R1202">
        <v>0</v>
      </c>
      <c r="S1202">
        <v>0</v>
      </c>
      <c r="T1202">
        <v>0</v>
      </c>
      <c r="U1202">
        <v>0</v>
      </c>
      <c r="V1202" t="s">
        <v>23</v>
      </c>
    </row>
    <row r="1203" spans="1:22" x14ac:dyDescent="0.25">
      <c r="A1203">
        <v>1202</v>
      </c>
      <c r="B1203">
        <v>0</v>
      </c>
      <c r="C1203">
        <v>1</v>
      </c>
      <c r="D1203">
        <v>1</v>
      </c>
      <c r="E1203">
        <v>0</v>
      </c>
      <c r="F1203">
        <v>0</v>
      </c>
      <c r="G1203" s="1">
        <v>40938.249305555553</v>
      </c>
      <c r="H1203">
        <v>0</v>
      </c>
      <c r="I1203">
        <v>0</v>
      </c>
      <c r="J1203">
        <v>0</v>
      </c>
      <c r="K1203" t="s">
        <v>21</v>
      </c>
      <c r="L1203">
        <v>0</v>
      </c>
      <c r="M1203">
        <v>0</v>
      </c>
      <c r="N1203">
        <v>0</v>
      </c>
      <c r="O1203">
        <v>4.2709999999999999</v>
      </c>
      <c r="P1203">
        <v>50</v>
      </c>
      <c r="Q1203">
        <v>0</v>
      </c>
      <c r="R1203">
        <v>0</v>
      </c>
      <c r="S1203">
        <v>0</v>
      </c>
      <c r="T1203">
        <v>0</v>
      </c>
      <c r="U1203">
        <v>0</v>
      </c>
      <c r="V1203" t="s">
        <v>23</v>
      </c>
    </row>
    <row r="1204" spans="1:22" x14ac:dyDescent="0.25">
      <c r="A1204">
        <v>1203</v>
      </c>
      <c r="B1204">
        <v>0</v>
      </c>
      <c r="C1204">
        <v>0</v>
      </c>
      <c r="D1204">
        <v>1</v>
      </c>
      <c r="E1204">
        <v>0</v>
      </c>
      <c r="F1204">
        <v>0</v>
      </c>
      <c r="G1204" s="1">
        <v>40938.264224537037</v>
      </c>
      <c r="H1204">
        <v>0</v>
      </c>
      <c r="I1204">
        <v>2</v>
      </c>
      <c r="J1204">
        <v>0</v>
      </c>
      <c r="K1204" t="s">
        <v>21</v>
      </c>
      <c r="L1204">
        <v>0</v>
      </c>
      <c r="M1204">
        <v>0</v>
      </c>
      <c r="N1204">
        <v>0</v>
      </c>
      <c r="O1204">
        <v>0.436</v>
      </c>
      <c r="P1204">
        <v>22</v>
      </c>
      <c r="Q1204">
        <v>0</v>
      </c>
      <c r="R1204">
        <v>0</v>
      </c>
      <c r="S1204">
        <v>0</v>
      </c>
      <c r="T1204">
        <v>0</v>
      </c>
      <c r="U1204">
        <v>1</v>
      </c>
      <c r="V1204" t="s">
        <v>24</v>
      </c>
    </row>
    <row r="1205" spans="1:22" x14ac:dyDescent="0.25">
      <c r="A1205">
        <v>1204</v>
      </c>
      <c r="B1205">
        <v>0</v>
      </c>
      <c r="C1205">
        <v>0</v>
      </c>
      <c r="D1205">
        <v>1</v>
      </c>
      <c r="E1205">
        <v>0</v>
      </c>
      <c r="F1205">
        <v>0</v>
      </c>
      <c r="G1205" s="1">
        <v>40938.271956018521</v>
      </c>
      <c r="H1205">
        <v>0</v>
      </c>
      <c r="I1205">
        <v>0</v>
      </c>
      <c r="J1205">
        <v>0</v>
      </c>
      <c r="K1205" t="s">
        <v>21</v>
      </c>
      <c r="L1205">
        <v>0</v>
      </c>
      <c r="M1205">
        <v>0</v>
      </c>
      <c r="N1205">
        <v>0</v>
      </c>
      <c r="O1205">
        <v>13.236000000000001</v>
      </c>
      <c r="P1205">
        <v>198</v>
      </c>
      <c r="Q1205">
        <v>0</v>
      </c>
      <c r="R1205">
        <v>0</v>
      </c>
      <c r="S1205">
        <v>0</v>
      </c>
      <c r="T1205">
        <v>0</v>
      </c>
      <c r="U1205">
        <v>0</v>
      </c>
      <c r="V1205" t="s">
        <v>22</v>
      </c>
    </row>
    <row r="1206" spans="1:22" x14ac:dyDescent="0.25">
      <c r="A1206">
        <v>1205</v>
      </c>
      <c r="B1206">
        <v>0</v>
      </c>
      <c r="C1206">
        <v>0</v>
      </c>
      <c r="D1206">
        <v>1</v>
      </c>
      <c r="E1206">
        <v>0</v>
      </c>
      <c r="F1206">
        <v>1</v>
      </c>
      <c r="G1206" s="1">
        <v>40938.285173611112</v>
      </c>
      <c r="H1206">
        <v>0</v>
      </c>
      <c r="I1206">
        <v>0</v>
      </c>
      <c r="J1206">
        <v>0</v>
      </c>
      <c r="K1206" t="s">
        <v>21</v>
      </c>
      <c r="L1206">
        <v>0</v>
      </c>
      <c r="M1206">
        <v>0</v>
      </c>
      <c r="N1206">
        <v>0</v>
      </c>
      <c r="O1206">
        <v>0.34100000000000003</v>
      </c>
      <c r="P1206">
        <v>6</v>
      </c>
      <c r="Q1206">
        <v>0</v>
      </c>
      <c r="R1206">
        <v>0</v>
      </c>
      <c r="S1206">
        <v>0</v>
      </c>
      <c r="T1206">
        <v>0</v>
      </c>
      <c r="U1206">
        <v>4</v>
      </c>
      <c r="V1206" t="s">
        <v>24</v>
      </c>
    </row>
    <row r="1207" spans="1:22" x14ac:dyDescent="0.25">
      <c r="A1207">
        <v>1206</v>
      </c>
      <c r="B1207">
        <v>0</v>
      </c>
      <c r="C1207">
        <v>1</v>
      </c>
      <c r="D1207">
        <v>1</v>
      </c>
      <c r="E1207">
        <v>0</v>
      </c>
      <c r="F1207">
        <v>0</v>
      </c>
      <c r="G1207" s="1">
        <v>40938.29824074074</v>
      </c>
      <c r="H1207">
        <v>0</v>
      </c>
      <c r="I1207">
        <v>0</v>
      </c>
      <c r="J1207">
        <v>0</v>
      </c>
      <c r="K1207" t="s">
        <v>21</v>
      </c>
      <c r="L1207">
        <v>0</v>
      </c>
      <c r="M1207">
        <v>0</v>
      </c>
      <c r="N1207">
        <v>0</v>
      </c>
      <c r="O1207">
        <v>9.9280000000000008</v>
      </c>
      <c r="P1207">
        <v>221</v>
      </c>
      <c r="Q1207">
        <v>1</v>
      </c>
      <c r="R1207">
        <v>0</v>
      </c>
      <c r="S1207">
        <v>0</v>
      </c>
      <c r="T1207">
        <v>0</v>
      </c>
      <c r="U1207">
        <v>5</v>
      </c>
      <c r="V1207" t="s">
        <v>22</v>
      </c>
    </row>
    <row r="1208" spans="1:22" x14ac:dyDescent="0.25">
      <c r="A1208">
        <v>1207</v>
      </c>
      <c r="B1208">
        <v>0</v>
      </c>
      <c r="C1208">
        <v>0</v>
      </c>
      <c r="D1208">
        <v>1</v>
      </c>
      <c r="E1208">
        <v>0</v>
      </c>
      <c r="F1208">
        <v>1</v>
      </c>
      <c r="G1208" s="1">
        <v>40938.301874999997</v>
      </c>
      <c r="H1208">
        <v>0</v>
      </c>
      <c r="I1208">
        <v>0</v>
      </c>
      <c r="J1208">
        <v>0</v>
      </c>
      <c r="K1208" t="s">
        <v>21</v>
      </c>
      <c r="L1208">
        <v>0</v>
      </c>
      <c r="M1208">
        <v>0</v>
      </c>
      <c r="N1208">
        <v>0</v>
      </c>
      <c r="O1208">
        <v>1.0289999999999999</v>
      </c>
      <c r="P1208">
        <v>32</v>
      </c>
      <c r="Q1208">
        <v>1</v>
      </c>
      <c r="R1208">
        <v>1</v>
      </c>
      <c r="S1208">
        <v>0</v>
      </c>
      <c r="T1208">
        <v>0</v>
      </c>
      <c r="U1208">
        <v>0</v>
      </c>
      <c r="V1208" t="s">
        <v>23</v>
      </c>
    </row>
    <row r="1209" spans="1:22" x14ac:dyDescent="0.25">
      <c r="A1209">
        <v>1208</v>
      </c>
      <c r="B1209">
        <v>0</v>
      </c>
      <c r="C1209">
        <v>1</v>
      </c>
      <c r="D1209">
        <v>1</v>
      </c>
      <c r="E1209">
        <v>1</v>
      </c>
      <c r="F1209">
        <v>1</v>
      </c>
      <c r="G1209" s="1">
        <v>40938.302511574075</v>
      </c>
      <c r="H1209">
        <v>0</v>
      </c>
      <c r="I1209">
        <v>0</v>
      </c>
      <c r="J1209">
        <v>0</v>
      </c>
      <c r="K1209" t="s">
        <v>21</v>
      </c>
      <c r="L1209">
        <v>0</v>
      </c>
      <c r="M1209">
        <v>0</v>
      </c>
      <c r="N1209">
        <v>0</v>
      </c>
      <c r="O1209">
        <v>0.69</v>
      </c>
      <c r="P1209">
        <v>24</v>
      </c>
      <c r="Q1209">
        <v>1</v>
      </c>
      <c r="R1209">
        <v>0</v>
      </c>
      <c r="S1209">
        <v>1</v>
      </c>
      <c r="T1209">
        <v>0</v>
      </c>
      <c r="U1209">
        <v>6</v>
      </c>
      <c r="V1209" t="s">
        <v>24</v>
      </c>
    </row>
    <row r="1210" spans="1:22" x14ac:dyDescent="0.25">
      <c r="A1210">
        <v>1209</v>
      </c>
      <c r="B1210">
        <v>0</v>
      </c>
      <c r="C1210">
        <v>0</v>
      </c>
      <c r="D1210">
        <v>1</v>
      </c>
      <c r="E1210">
        <v>0</v>
      </c>
      <c r="F1210">
        <v>1</v>
      </c>
      <c r="G1210" s="1">
        <v>40938.303020833337</v>
      </c>
      <c r="H1210">
        <v>0</v>
      </c>
      <c r="I1210">
        <v>0</v>
      </c>
      <c r="J1210">
        <v>0</v>
      </c>
      <c r="K1210" t="s">
        <v>21</v>
      </c>
      <c r="L1210">
        <v>0</v>
      </c>
      <c r="M1210">
        <v>0</v>
      </c>
      <c r="N1210">
        <v>0</v>
      </c>
      <c r="O1210">
        <v>0.60099999999999998</v>
      </c>
      <c r="P1210">
        <v>16</v>
      </c>
      <c r="Q1210">
        <v>1</v>
      </c>
      <c r="R1210">
        <v>1</v>
      </c>
      <c r="S1210">
        <v>0</v>
      </c>
      <c r="T1210">
        <v>0</v>
      </c>
      <c r="U1210">
        <v>2</v>
      </c>
      <c r="V1210" t="s">
        <v>23</v>
      </c>
    </row>
    <row r="1211" spans="1:22" x14ac:dyDescent="0.25">
      <c r="A1211">
        <v>1210</v>
      </c>
      <c r="B1211">
        <v>0</v>
      </c>
      <c r="C1211">
        <v>0</v>
      </c>
      <c r="D1211">
        <v>1</v>
      </c>
      <c r="E1211">
        <v>0</v>
      </c>
      <c r="F1211">
        <v>0</v>
      </c>
      <c r="G1211" s="1">
        <v>40938.320636574077</v>
      </c>
      <c r="H1211">
        <v>0</v>
      </c>
      <c r="I1211">
        <v>0</v>
      </c>
      <c r="J1211">
        <v>0</v>
      </c>
      <c r="K1211" t="s">
        <v>21</v>
      </c>
      <c r="L1211">
        <v>0</v>
      </c>
      <c r="M1211">
        <v>0</v>
      </c>
      <c r="N1211">
        <v>0</v>
      </c>
      <c r="O1211">
        <v>11.728</v>
      </c>
      <c r="P1211">
        <v>232</v>
      </c>
      <c r="Q1211">
        <v>1</v>
      </c>
      <c r="R1211">
        <v>0</v>
      </c>
      <c r="S1211">
        <v>0</v>
      </c>
      <c r="T1211">
        <v>0</v>
      </c>
      <c r="U1211">
        <v>2</v>
      </c>
      <c r="V1211" t="s">
        <v>23</v>
      </c>
    </row>
    <row r="1212" spans="1:22" x14ac:dyDescent="0.25">
      <c r="A1212">
        <v>1211</v>
      </c>
      <c r="B1212">
        <v>0</v>
      </c>
      <c r="C1212">
        <v>1</v>
      </c>
      <c r="D1212">
        <v>1</v>
      </c>
      <c r="E1212">
        <v>0</v>
      </c>
      <c r="F1212">
        <v>0</v>
      </c>
      <c r="G1212" s="1">
        <v>40938.320856481485</v>
      </c>
      <c r="H1212">
        <v>0</v>
      </c>
      <c r="I1212">
        <v>0</v>
      </c>
      <c r="J1212">
        <v>0</v>
      </c>
      <c r="K1212" t="s">
        <v>21</v>
      </c>
      <c r="L1212">
        <v>0</v>
      </c>
      <c r="M1212">
        <v>0</v>
      </c>
      <c r="N1212">
        <v>0</v>
      </c>
      <c r="O1212">
        <v>7.8940000000000001</v>
      </c>
      <c r="P1212">
        <v>125</v>
      </c>
      <c r="Q1212">
        <v>0</v>
      </c>
      <c r="R1212">
        <v>0</v>
      </c>
      <c r="S1212">
        <v>0</v>
      </c>
      <c r="T1212">
        <v>0</v>
      </c>
      <c r="U1212">
        <v>0</v>
      </c>
      <c r="V1212" t="s">
        <v>23</v>
      </c>
    </row>
    <row r="1213" spans="1:22" x14ac:dyDescent="0.25">
      <c r="A1213">
        <v>1212</v>
      </c>
      <c r="B1213">
        <v>0</v>
      </c>
      <c r="C1213">
        <v>1</v>
      </c>
      <c r="D1213">
        <v>1</v>
      </c>
      <c r="E1213">
        <v>0</v>
      </c>
      <c r="F1213">
        <v>0</v>
      </c>
      <c r="G1213" s="1">
        <v>40938.322916666664</v>
      </c>
      <c r="H1213">
        <v>0</v>
      </c>
      <c r="I1213">
        <v>3</v>
      </c>
      <c r="J1213">
        <v>1</v>
      </c>
      <c r="K1213" t="s">
        <v>21</v>
      </c>
      <c r="L1213">
        <v>0</v>
      </c>
      <c r="M1213">
        <v>0</v>
      </c>
      <c r="N1213">
        <v>0</v>
      </c>
      <c r="O1213">
        <v>3.488</v>
      </c>
      <c r="P1213">
        <v>58</v>
      </c>
      <c r="Q1213">
        <v>0</v>
      </c>
      <c r="R1213">
        <v>0</v>
      </c>
      <c r="S1213">
        <v>0</v>
      </c>
      <c r="T1213">
        <v>0</v>
      </c>
      <c r="U1213">
        <v>3</v>
      </c>
      <c r="V1213" t="s">
        <v>23</v>
      </c>
    </row>
    <row r="1214" spans="1:22" x14ac:dyDescent="0.25">
      <c r="A1214">
        <v>1213</v>
      </c>
      <c r="B1214">
        <v>0</v>
      </c>
      <c r="C1214">
        <v>0</v>
      </c>
      <c r="D1214">
        <v>1</v>
      </c>
      <c r="E1214">
        <v>0</v>
      </c>
      <c r="F1214">
        <v>0</v>
      </c>
      <c r="G1214" s="1">
        <v>40938.330960648149</v>
      </c>
      <c r="H1214">
        <v>0</v>
      </c>
      <c r="I1214">
        <v>0</v>
      </c>
      <c r="J1214">
        <v>4</v>
      </c>
      <c r="K1214" t="s">
        <v>21</v>
      </c>
      <c r="L1214">
        <v>0</v>
      </c>
      <c r="M1214">
        <v>0</v>
      </c>
      <c r="N1214">
        <v>0</v>
      </c>
      <c r="O1214">
        <v>19.323</v>
      </c>
      <c r="P1214">
        <v>473</v>
      </c>
      <c r="Q1214">
        <v>1</v>
      </c>
      <c r="R1214">
        <v>0</v>
      </c>
      <c r="S1214">
        <v>1</v>
      </c>
      <c r="T1214">
        <v>0</v>
      </c>
      <c r="U1214">
        <v>10</v>
      </c>
      <c r="V1214" t="s">
        <v>23</v>
      </c>
    </row>
    <row r="1215" spans="1:22" x14ac:dyDescent="0.25">
      <c r="A1215">
        <v>1214</v>
      </c>
      <c r="B1215">
        <v>0</v>
      </c>
      <c r="C1215">
        <v>0</v>
      </c>
      <c r="D1215">
        <v>1</v>
      </c>
      <c r="E1215">
        <v>0</v>
      </c>
      <c r="F1215">
        <v>0</v>
      </c>
      <c r="G1215" s="1">
        <v>40938.333483796298</v>
      </c>
      <c r="H1215">
        <v>0</v>
      </c>
      <c r="I1215">
        <v>0</v>
      </c>
      <c r="J1215">
        <v>4</v>
      </c>
      <c r="K1215" t="s">
        <v>21</v>
      </c>
      <c r="L1215">
        <v>1</v>
      </c>
      <c r="M1215">
        <v>0</v>
      </c>
      <c r="N1215">
        <v>0</v>
      </c>
      <c r="O1215">
        <v>7.7789999999999999</v>
      </c>
      <c r="P1215">
        <v>190</v>
      </c>
      <c r="Q1215">
        <v>1</v>
      </c>
      <c r="R1215">
        <v>0</v>
      </c>
      <c r="S1215">
        <v>0</v>
      </c>
      <c r="T1215">
        <v>0</v>
      </c>
      <c r="U1215">
        <v>5</v>
      </c>
      <c r="V1215" t="s">
        <v>23</v>
      </c>
    </row>
    <row r="1216" spans="1:22" x14ac:dyDescent="0.25">
      <c r="A1216">
        <v>1215</v>
      </c>
      <c r="B1216">
        <v>0</v>
      </c>
      <c r="C1216">
        <v>0</v>
      </c>
      <c r="D1216">
        <v>1</v>
      </c>
      <c r="E1216">
        <v>0</v>
      </c>
      <c r="F1216">
        <v>0</v>
      </c>
      <c r="G1216" s="1">
        <v>40938.339826388888</v>
      </c>
      <c r="H1216">
        <v>0</v>
      </c>
      <c r="I1216">
        <v>0</v>
      </c>
      <c r="J1216">
        <v>0</v>
      </c>
      <c r="K1216" t="s">
        <v>21</v>
      </c>
      <c r="L1216">
        <v>0</v>
      </c>
      <c r="M1216">
        <v>0</v>
      </c>
      <c r="N1216">
        <v>0</v>
      </c>
      <c r="O1216">
        <v>26.010999999999999</v>
      </c>
      <c r="P1216">
        <v>652</v>
      </c>
      <c r="Q1216">
        <v>1</v>
      </c>
      <c r="R1216">
        <v>0</v>
      </c>
      <c r="S1216">
        <v>0</v>
      </c>
      <c r="T1216">
        <v>0</v>
      </c>
      <c r="U1216">
        <v>1</v>
      </c>
      <c r="V1216" t="s">
        <v>23</v>
      </c>
    </row>
    <row r="1217" spans="1:22" x14ac:dyDescent="0.25">
      <c r="A1217">
        <v>1216</v>
      </c>
      <c r="B1217">
        <v>0</v>
      </c>
      <c r="C1217">
        <v>0</v>
      </c>
      <c r="D1217">
        <v>1</v>
      </c>
      <c r="E1217">
        <v>0</v>
      </c>
      <c r="F1217">
        <v>1</v>
      </c>
      <c r="G1217" s="1">
        <v>40938.359027777777</v>
      </c>
      <c r="H1217">
        <v>0</v>
      </c>
      <c r="I1217">
        <v>0</v>
      </c>
      <c r="J1217">
        <v>0</v>
      </c>
      <c r="K1217" t="s">
        <v>21</v>
      </c>
      <c r="L1217">
        <v>0</v>
      </c>
      <c r="M1217">
        <v>0</v>
      </c>
      <c r="N1217">
        <v>0</v>
      </c>
      <c r="O1217">
        <v>4.8120000000000003</v>
      </c>
      <c r="P1217">
        <v>110</v>
      </c>
      <c r="Q1217">
        <v>1</v>
      </c>
      <c r="R1217">
        <v>0</v>
      </c>
      <c r="S1217">
        <v>0</v>
      </c>
      <c r="T1217">
        <v>0</v>
      </c>
      <c r="U1217">
        <v>0</v>
      </c>
      <c r="V1217" t="s">
        <v>23</v>
      </c>
    </row>
    <row r="1218" spans="1:22" x14ac:dyDescent="0.25">
      <c r="A1218">
        <v>1217</v>
      </c>
      <c r="B1218">
        <v>0</v>
      </c>
      <c r="C1218">
        <v>0</v>
      </c>
      <c r="D1218">
        <v>1</v>
      </c>
      <c r="E1218">
        <v>1</v>
      </c>
      <c r="F1218">
        <v>1</v>
      </c>
      <c r="G1218" s="1">
        <v>40938.37300925926</v>
      </c>
      <c r="H1218">
        <v>0</v>
      </c>
      <c r="I1218">
        <v>0</v>
      </c>
      <c r="J1218">
        <v>0</v>
      </c>
      <c r="K1218" t="s">
        <v>21</v>
      </c>
      <c r="L1218">
        <v>0</v>
      </c>
      <c r="M1218">
        <v>0</v>
      </c>
      <c r="N1218">
        <v>0</v>
      </c>
      <c r="O1218">
        <v>20.382000000000001</v>
      </c>
      <c r="P1218">
        <v>511</v>
      </c>
      <c r="Q1218">
        <v>1</v>
      </c>
      <c r="R1218">
        <v>1</v>
      </c>
      <c r="S1218">
        <v>0</v>
      </c>
      <c r="T1218">
        <v>0</v>
      </c>
      <c r="U1218">
        <v>10</v>
      </c>
      <c r="V1218" t="s">
        <v>23</v>
      </c>
    </row>
    <row r="1219" spans="1:22" x14ac:dyDescent="0.25">
      <c r="A1219">
        <v>1218</v>
      </c>
      <c r="B1219">
        <v>0</v>
      </c>
      <c r="C1219">
        <v>0</v>
      </c>
      <c r="D1219">
        <v>1</v>
      </c>
      <c r="E1219">
        <v>0</v>
      </c>
      <c r="F1219">
        <v>0</v>
      </c>
      <c r="G1219" s="1">
        <v>40938.415196759262</v>
      </c>
      <c r="H1219">
        <v>0</v>
      </c>
      <c r="I1219">
        <v>0</v>
      </c>
      <c r="J1219">
        <v>0</v>
      </c>
      <c r="K1219" t="s">
        <v>21</v>
      </c>
      <c r="L1219">
        <v>0</v>
      </c>
      <c r="M1219">
        <v>0</v>
      </c>
      <c r="N1219">
        <v>0</v>
      </c>
      <c r="O1219">
        <v>1.079</v>
      </c>
      <c r="P1219">
        <v>23</v>
      </c>
      <c r="Q1219">
        <v>0</v>
      </c>
      <c r="R1219">
        <v>0</v>
      </c>
      <c r="S1219">
        <v>0</v>
      </c>
      <c r="T1219">
        <v>0</v>
      </c>
      <c r="U1219">
        <v>0</v>
      </c>
      <c r="V1219" t="s">
        <v>23</v>
      </c>
    </row>
    <row r="1220" spans="1:22" x14ac:dyDescent="0.25">
      <c r="A1220">
        <v>1219</v>
      </c>
      <c r="B1220">
        <v>0</v>
      </c>
      <c r="C1220">
        <v>0</v>
      </c>
      <c r="D1220">
        <v>1</v>
      </c>
      <c r="E1220">
        <v>0</v>
      </c>
      <c r="F1220">
        <v>0</v>
      </c>
      <c r="G1220" s="1">
        <v>40938.415925925925</v>
      </c>
      <c r="H1220">
        <v>0</v>
      </c>
      <c r="I1220">
        <v>0</v>
      </c>
      <c r="J1220">
        <v>0</v>
      </c>
      <c r="K1220" t="s">
        <v>21</v>
      </c>
      <c r="L1220">
        <v>0</v>
      </c>
      <c r="M1220">
        <v>0</v>
      </c>
      <c r="N1220">
        <v>0</v>
      </c>
      <c r="O1220">
        <v>2.2080000000000002</v>
      </c>
      <c r="P1220">
        <v>51</v>
      </c>
      <c r="Q1220">
        <v>0</v>
      </c>
      <c r="R1220">
        <v>1</v>
      </c>
      <c r="S1220">
        <v>0</v>
      </c>
      <c r="T1220">
        <v>0</v>
      </c>
      <c r="U1220">
        <v>0</v>
      </c>
      <c r="V1220" t="s">
        <v>23</v>
      </c>
    </row>
    <row r="1221" spans="1:22" x14ac:dyDescent="0.25">
      <c r="A1221">
        <v>1220</v>
      </c>
      <c r="B1221">
        <v>0</v>
      </c>
      <c r="C1221">
        <v>0</v>
      </c>
      <c r="D1221">
        <v>1</v>
      </c>
      <c r="E1221">
        <v>0</v>
      </c>
      <c r="F1221">
        <v>1</v>
      </c>
      <c r="G1221" s="1">
        <v>40938.426203703704</v>
      </c>
      <c r="H1221">
        <v>0</v>
      </c>
      <c r="I1221">
        <v>0</v>
      </c>
      <c r="J1221">
        <v>0</v>
      </c>
      <c r="K1221" t="s">
        <v>21</v>
      </c>
      <c r="L1221">
        <v>0</v>
      </c>
      <c r="M1221">
        <v>0</v>
      </c>
      <c r="N1221">
        <v>0</v>
      </c>
      <c r="O1221">
        <v>6.4329999999999998</v>
      </c>
      <c r="P1221">
        <v>170</v>
      </c>
      <c r="Q1221">
        <v>1</v>
      </c>
      <c r="R1221">
        <v>1</v>
      </c>
      <c r="S1221">
        <v>0</v>
      </c>
      <c r="T1221">
        <v>0</v>
      </c>
      <c r="U1221">
        <v>2</v>
      </c>
      <c r="V1221" t="s">
        <v>23</v>
      </c>
    </row>
    <row r="1222" spans="1:22" x14ac:dyDescent="0.25">
      <c r="A1222">
        <v>1221</v>
      </c>
      <c r="B1222">
        <v>0</v>
      </c>
      <c r="C1222">
        <v>0</v>
      </c>
      <c r="D1222">
        <v>1</v>
      </c>
      <c r="E1222">
        <v>0</v>
      </c>
      <c r="F1222">
        <v>0</v>
      </c>
      <c r="G1222" s="1">
        <v>40938.432546296295</v>
      </c>
      <c r="H1222">
        <v>0</v>
      </c>
      <c r="I1222">
        <v>0</v>
      </c>
      <c r="J1222">
        <v>0</v>
      </c>
      <c r="K1222" t="s">
        <v>21</v>
      </c>
      <c r="L1222">
        <v>0</v>
      </c>
      <c r="M1222">
        <v>0</v>
      </c>
      <c r="N1222">
        <v>0</v>
      </c>
      <c r="O1222">
        <v>2.198</v>
      </c>
      <c r="P1222">
        <v>42</v>
      </c>
      <c r="Q1222">
        <v>0</v>
      </c>
      <c r="R1222">
        <v>0</v>
      </c>
      <c r="S1222">
        <v>0</v>
      </c>
      <c r="T1222">
        <v>0</v>
      </c>
      <c r="U1222">
        <v>2</v>
      </c>
      <c r="V1222" t="s">
        <v>24</v>
      </c>
    </row>
    <row r="1223" spans="1:22" x14ac:dyDescent="0.25">
      <c r="A1223">
        <v>1222</v>
      </c>
      <c r="B1223">
        <v>0</v>
      </c>
      <c r="C1223">
        <v>0</v>
      </c>
      <c r="D1223">
        <v>1</v>
      </c>
      <c r="E1223">
        <v>3</v>
      </c>
      <c r="F1223">
        <v>1</v>
      </c>
      <c r="G1223" s="1">
        <v>40938.433356481481</v>
      </c>
      <c r="H1223">
        <v>0</v>
      </c>
      <c r="I1223">
        <v>0</v>
      </c>
      <c r="J1223">
        <v>0</v>
      </c>
      <c r="K1223" t="s">
        <v>21</v>
      </c>
      <c r="L1223">
        <v>0</v>
      </c>
      <c r="M1223">
        <v>0</v>
      </c>
      <c r="N1223">
        <v>0</v>
      </c>
      <c r="O1223">
        <v>3.0779999999999998</v>
      </c>
      <c r="P1223">
        <v>93</v>
      </c>
      <c r="Q1223">
        <v>1</v>
      </c>
      <c r="R1223">
        <v>1</v>
      </c>
      <c r="S1223">
        <v>1</v>
      </c>
      <c r="T1223">
        <v>0</v>
      </c>
      <c r="U1223">
        <v>14</v>
      </c>
      <c r="V1223" t="s">
        <v>23</v>
      </c>
    </row>
    <row r="1224" spans="1:22" x14ac:dyDescent="0.25">
      <c r="A1224">
        <v>1223</v>
      </c>
      <c r="B1224">
        <v>0</v>
      </c>
      <c r="C1224">
        <v>0</v>
      </c>
      <c r="D1224">
        <v>1</v>
      </c>
      <c r="E1224">
        <v>0</v>
      </c>
      <c r="F1224">
        <v>0</v>
      </c>
      <c r="G1224" s="1">
        <v>40938.458611111113</v>
      </c>
      <c r="H1224">
        <v>0</v>
      </c>
      <c r="I1224">
        <v>0</v>
      </c>
      <c r="J1224">
        <v>4</v>
      </c>
      <c r="K1224" t="s">
        <v>21</v>
      </c>
      <c r="L1224">
        <v>1</v>
      </c>
      <c r="M1224">
        <v>0</v>
      </c>
      <c r="N1224">
        <v>0</v>
      </c>
      <c r="O1224">
        <v>7.8220000000000001</v>
      </c>
      <c r="P1224">
        <v>192</v>
      </c>
      <c r="Q1224">
        <v>1</v>
      </c>
      <c r="R1224">
        <v>0</v>
      </c>
      <c r="S1224">
        <v>0</v>
      </c>
      <c r="T1224">
        <v>0</v>
      </c>
      <c r="U1224">
        <v>5</v>
      </c>
      <c r="V1224" t="s">
        <v>23</v>
      </c>
    </row>
    <row r="1225" spans="1:22" x14ac:dyDescent="0.25">
      <c r="A1225">
        <v>1224</v>
      </c>
      <c r="B1225">
        <v>0</v>
      </c>
      <c r="C1225">
        <v>0</v>
      </c>
      <c r="D1225">
        <v>1</v>
      </c>
      <c r="E1225">
        <v>0</v>
      </c>
      <c r="F1225">
        <v>0</v>
      </c>
      <c r="G1225" s="1">
        <v>40938.467326388891</v>
      </c>
      <c r="H1225">
        <v>0</v>
      </c>
      <c r="I1225">
        <v>0</v>
      </c>
      <c r="J1225">
        <v>2</v>
      </c>
      <c r="K1225" t="s">
        <v>21</v>
      </c>
      <c r="L1225">
        <v>0</v>
      </c>
      <c r="M1225">
        <v>0</v>
      </c>
      <c r="N1225">
        <v>0</v>
      </c>
      <c r="O1225">
        <v>5.6369999999999996</v>
      </c>
      <c r="P1225">
        <v>148</v>
      </c>
      <c r="Q1225">
        <v>1</v>
      </c>
      <c r="R1225">
        <v>0</v>
      </c>
      <c r="S1225">
        <v>1</v>
      </c>
      <c r="T1225">
        <v>0</v>
      </c>
      <c r="U1225">
        <v>3</v>
      </c>
      <c r="V1225" t="s">
        <v>23</v>
      </c>
    </row>
    <row r="1226" spans="1:22" x14ac:dyDescent="0.25">
      <c r="A1226">
        <v>1225</v>
      </c>
      <c r="B1226">
        <v>0</v>
      </c>
      <c r="C1226">
        <v>0</v>
      </c>
      <c r="D1226">
        <v>1</v>
      </c>
      <c r="E1226">
        <v>0</v>
      </c>
      <c r="F1226">
        <v>1</v>
      </c>
      <c r="G1226" s="1">
        <v>40938.468784722223</v>
      </c>
      <c r="H1226">
        <v>0</v>
      </c>
      <c r="I1226">
        <v>0</v>
      </c>
      <c r="J1226">
        <v>0</v>
      </c>
      <c r="K1226" t="s">
        <v>21</v>
      </c>
      <c r="L1226">
        <v>0</v>
      </c>
      <c r="M1226">
        <v>0</v>
      </c>
      <c r="N1226">
        <v>0</v>
      </c>
      <c r="O1226">
        <v>21.218</v>
      </c>
      <c r="P1226">
        <v>616</v>
      </c>
      <c r="Q1226">
        <v>1</v>
      </c>
      <c r="R1226">
        <v>1</v>
      </c>
      <c r="S1226">
        <v>0</v>
      </c>
      <c r="T1226">
        <v>0</v>
      </c>
      <c r="U1226">
        <v>10</v>
      </c>
      <c r="V1226" t="s">
        <v>23</v>
      </c>
    </row>
    <row r="1227" spans="1:22" x14ac:dyDescent="0.25">
      <c r="A1227">
        <v>1226</v>
      </c>
      <c r="B1227">
        <v>0</v>
      </c>
      <c r="C1227">
        <v>0</v>
      </c>
      <c r="D1227">
        <v>1</v>
      </c>
      <c r="E1227">
        <v>2</v>
      </c>
      <c r="F1227">
        <v>0</v>
      </c>
      <c r="G1227" s="1">
        <v>40938.470243055555</v>
      </c>
      <c r="H1227">
        <v>0</v>
      </c>
      <c r="I1227">
        <v>0</v>
      </c>
      <c r="J1227">
        <v>0</v>
      </c>
      <c r="K1227" t="s">
        <v>21</v>
      </c>
      <c r="L1227">
        <v>0</v>
      </c>
      <c r="M1227">
        <v>0</v>
      </c>
      <c r="N1227">
        <v>0</v>
      </c>
      <c r="O1227">
        <v>5.7569999999999997</v>
      </c>
      <c r="P1227">
        <v>154</v>
      </c>
      <c r="Q1227">
        <v>1</v>
      </c>
      <c r="R1227">
        <v>1</v>
      </c>
      <c r="S1227">
        <v>1</v>
      </c>
      <c r="T1227">
        <v>0</v>
      </c>
      <c r="U1227">
        <v>9</v>
      </c>
      <c r="V1227" t="s">
        <v>22</v>
      </c>
    </row>
    <row r="1228" spans="1:22" x14ac:dyDescent="0.25">
      <c r="A1228">
        <v>1227</v>
      </c>
      <c r="B1228">
        <v>0</v>
      </c>
      <c r="C1228">
        <v>0</v>
      </c>
      <c r="D1228">
        <v>1</v>
      </c>
      <c r="E1228">
        <v>0</v>
      </c>
      <c r="F1228">
        <v>0</v>
      </c>
      <c r="G1228" s="1">
        <v>40938.479097222225</v>
      </c>
      <c r="H1228">
        <v>0</v>
      </c>
      <c r="I1228">
        <v>0</v>
      </c>
      <c r="J1228">
        <v>2</v>
      </c>
      <c r="K1228" t="s">
        <v>21</v>
      </c>
      <c r="L1228">
        <v>0</v>
      </c>
      <c r="M1228">
        <v>0</v>
      </c>
      <c r="N1228">
        <v>0</v>
      </c>
      <c r="O1228">
        <v>10.821</v>
      </c>
      <c r="P1228">
        <v>172</v>
      </c>
      <c r="Q1228">
        <v>1</v>
      </c>
      <c r="R1228">
        <v>0</v>
      </c>
      <c r="S1228">
        <v>0</v>
      </c>
      <c r="T1228">
        <v>0</v>
      </c>
      <c r="U1228">
        <v>10</v>
      </c>
      <c r="V1228" t="s">
        <v>23</v>
      </c>
    </row>
    <row r="1229" spans="1:22" x14ac:dyDescent="0.25">
      <c r="A1229">
        <v>1228</v>
      </c>
      <c r="B1229">
        <v>0</v>
      </c>
      <c r="C1229">
        <v>1</v>
      </c>
      <c r="D1229">
        <v>1</v>
      </c>
      <c r="E1229">
        <v>0</v>
      </c>
      <c r="F1229">
        <v>0</v>
      </c>
      <c r="G1229" s="1">
        <v>40938.479351851849</v>
      </c>
      <c r="H1229">
        <v>0</v>
      </c>
      <c r="I1229">
        <v>0</v>
      </c>
      <c r="J1229">
        <v>0</v>
      </c>
      <c r="K1229" t="s">
        <v>21</v>
      </c>
      <c r="L1229">
        <v>0</v>
      </c>
      <c r="M1229">
        <v>0</v>
      </c>
      <c r="N1229">
        <v>0</v>
      </c>
      <c r="O1229">
        <v>12.039</v>
      </c>
      <c r="P1229">
        <v>275</v>
      </c>
      <c r="Q1229">
        <v>1</v>
      </c>
      <c r="R1229">
        <v>0</v>
      </c>
      <c r="S1229">
        <v>0</v>
      </c>
      <c r="T1229">
        <v>0</v>
      </c>
      <c r="U1229">
        <v>5</v>
      </c>
      <c r="V1229" t="s">
        <v>22</v>
      </c>
    </row>
    <row r="1230" spans="1:22" x14ac:dyDescent="0.25">
      <c r="A1230">
        <v>1229</v>
      </c>
      <c r="B1230">
        <v>0</v>
      </c>
      <c r="C1230">
        <v>1</v>
      </c>
      <c r="D1230">
        <v>1</v>
      </c>
      <c r="E1230">
        <v>5</v>
      </c>
      <c r="F1230">
        <v>0</v>
      </c>
      <c r="G1230" s="1">
        <v>40938.496620370373</v>
      </c>
      <c r="H1230">
        <v>0</v>
      </c>
      <c r="I1230">
        <v>2</v>
      </c>
      <c r="J1230">
        <v>0</v>
      </c>
      <c r="K1230" t="s">
        <v>21</v>
      </c>
      <c r="L1230">
        <v>0</v>
      </c>
      <c r="M1230">
        <v>0</v>
      </c>
      <c r="N1230">
        <v>0</v>
      </c>
      <c r="O1230">
        <v>16.442</v>
      </c>
      <c r="P1230">
        <v>430</v>
      </c>
      <c r="Q1230">
        <v>1</v>
      </c>
      <c r="R1230">
        <v>0</v>
      </c>
      <c r="S1230">
        <v>0</v>
      </c>
      <c r="T1230">
        <v>0</v>
      </c>
      <c r="U1230">
        <v>20</v>
      </c>
      <c r="V1230" t="s">
        <v>22</v>
      </c>
    </row>
    <row r="1231" spans="1:22" x14ac:dyDescent="0.25">
      <c r="A1231">
        <v>1230</v>
      </c>
      <c r="B1231">
        <v>0</v>
      </c>
      <c r="C1231">
        <v>1</v>
      </c>
      <c r="D1231">
        <v>1</v>
      </c>
      <c r="E1231">
        <v>0</v>
      </c>
      <c r="F1231">
        <v>0</v>
      </c>
      <c r="G1231" s="1">
        <v>40938.538576388892</v>
      </c>
      <c r="H1231">
        <v>0</v>
      </c>
      <c r="I1231">
        <v>0</v>
      </c>
      <c r="J1231">
        <v>0</v>
      </c>
      <c r="K1231" t="s">
        <v>21</v>
      </c>
      <c r="L1231">
        <v>0</v>
      </c>
      <c r="M1231">
        <v>0</v>
      </c>
      <c r="N1231">
        <v>0</v>
      </c>
      <c r="O1231">
        <v>1.0029999999999999</v>
      </c>
      <c r="P1231">
        <v>28</v>
      </c>
      <c r="Q1231">
        <v>1</v>
      </c>
      <c r="R1231">
        <v>0</v>
      </c>
      <c r="S1231">
        <v>0</v>
      </c>
      <c r="T1231">
        <v>0</v>
      </c>
      <c r="U1231">
        <v>0</v>
      </c>
      <c r="V1231" t="s">
        <v>22</v>
      </c>
    </row>
    <row r="1232" spans="1:22" x14ac:dyDescent="0.25">
      <c r="A1232">
        <v>1231</v>
      </c>
      <c r="B1232">
        <v>0</v>
      </c>
      <c r="C1232">
        <v>1</v>
      </c>
      <c r="D1232">
        <v>1</v>
      </c>
      <c r="E1232">
        <v>0</v>
      </c>
      <c r="F1232">
        <v>0</v>
      </c>
      <c r="G1232" s="1">
        <v>40938.539259259262</v>
      </c>
      <c r="H1232">
        <v>0</v>
      </c>
      <c r="I1232">
        <v>0</v>
      </c>
      <c r="J1232">
        <v>0</v>
      </c>
      <c r="K1232" t="s">
        <v>21</v>
      </c>
      <c r="L1232">
        <v>0</v>
      </c>
      <c r="M1232">
        <v>0</v>
      </c>
      <c r="N1232">
        <v>0</v>
      </c>
      <c r="O1232">
        <v>1.083</v>
      </c>
      <c r="P1232">
        <v>28</v>
      </c>
      <c r="Q1232">
        <v>1</v>
      </c>
      <c r="R1232">
        <v>0</v>
      </c>
      <c r="S1232">
        <v>0</v>
      </c>
      <c r="T1232">
        <v>0</v>
      </c>
      <c r="U1232">
        <v>0</v>
      </c>
      <c r="V1232" t="s">
        <v>22</v>
      </c>
    </row>
    <row r="1233" spans="1:22" x14ac:dyDescent="0.25">
      <c r="A1233">
        <v>1232</v>
      </c>
      <c r="B1233">
        <v>0</v>
      </c>
      <c r="C1233">
        <v>1</v>
      </c>
      <c r="D1233">
        <v>1</v>
      </c>
      <c r="E1233">
        <v>0</v>
      </c>
      <c r="F1233">
        <v>0</v>
      </c>
      <c r="G1233" s="1">
        <v>40938.54010416667</v>
      </c>
      <c r="H1233">
        <v>0</v>
      </c>
      <c r="I1233">
        <v>0</v>
      </c>
      <c r="J1233">
        <v>0</v>
      </c>
      <c r="K1233" t="s">
        <v>21</v>
      </c>
      <c r="L1233">
        <v>0</v>
      </c>
      <c r="M1233">
        <v>0</v>
      </c>
      <c r="N1233">
        <v>0</v>
      </c>
      <c r="O1233">
        <v>1.157</v>
      </c>
      <c r="P1233">
        <v>30</v>
      </c>
      <c r="Q1233">
        <v>1</v>
      </c>
      <c r="R1233">
        <v>0</v>
      </c>
      <c r="S1233">
        <v>0</v>
      </c>
      <c r="T1233">
        <v>0</v>
      </c>
      <c r="U1233">
        <v>0</v>
      </c>
      <c r="V1233" t="s">
        <v>22</v>
      </c>
    </row>
    <row r="1234" spans="1:22" x14ac:dyDescent="0.25">
      <c r="A1234">
        <v>1233</v>
      </c>
      <c r="B1234">
        <v>0</v>
      </c>
      <c r="C1234">
        <v>1</v>
      </c>
      <c r="D1234">
        <v>1</v>
      </c>
      <c r="E1234">
        <v>0</v>
      </c>
      <c r="F1234">
        <v>0</v>
      </c>
      <c r="G1234" s="1">
        <v>40938.540844907409</v>
      </c>
      <c r="H1234">
        <v>0</v>
      </c>
      <c r="I1234">
        <v>0</v>
      </c>
      <c r="J1234">
        <v>0</v>
      </c>
      <c r="K1234" t="s">
        <v>21</v>
      </c>
      <c r="L1234">
        <v>0</v>
      </c>
      <c r="M1234">
        <v>0</v>
      </c>
      <c r="N1234">
        <v>0</v>
      </c>
      <c r="O1234">
        <v>1.071</v>
      </c>
      <c r="P1234">
        <v>28</v>
      </c>
      <c r="Q1234">
        <v>1</v>
      </c>
      <c r="R1234">
        <v>0</v>
      </c>
      <c r="S1234">
        <v>0</v>
      </c>
      <c r="T1234">
        <v>0</v>
      </c>
      <c r="U1234">
        <v>0</v>
      </c>
      <c r="V1234" t="s">
        <v>22</v>
      </c>
    </row>
    <row r="1235" spans="1:22" x14ac:dyDescent="0.25">
      <c r="A1235">
        <v>1234</v>
      </c>
      <c r="B1235">
        <v>0</v>
      </c>
      <c r="C1235">
        <v>0</v>
      </c>
      <c r="D1235">
        <v>1</v>
      </c>
      <c r="E1235">
        <v>0</v>
      </c>
      <c r="F1235">
        <v>1</v>
      </c>
      <c r="G1235" s="1">
        <v>40938.548495370371</v>
      </c>
      <c r="H1235">
        <v>0</v>
      </c>
      <c r="I1235">
        <v>0</v>
      </c>
      <c r="J1235">
        <v>0</v>
      </c>
      <c r="K1235" t="s">
        <v>21</v>
      </c>
      <c r="L1235">
        <v>0</v>
      </c>
      <c r="M1235">
        <v>0</v>
      </c>
      <c r="N1235">
        <v>0</v>
      </c>
      <c r="O1235">
        <v>2.081</v>
      </c>
      <c r="P1235">
        <v>56</v>
      </c>
      <c r="Q1235">
        <v>1</v>
      </c>
      <c r="R1235">
        <v>1</v>
      </c>
      <c r="S1235">
        <v>0</v>
      </c>
      <c r="T1235">
        <v>0</v>
      </c>
      <c r="U1235">
        <v>9</v>
      </c>
      <c r="V1235" t="s">
        <v>23</v>
      </c>
    </row>
    <row r="1236" spans="1:22" x14ac:dyDescent="0.25">
      <c r="A1236">
        <v>1235</v>
      </c>
      <c r="B1236">
        <v>0</v>
      </c>
      <c r="C1236">
        <v>0</v>
      </c>
      <c r="D1236">
        <v>1</v>
      </c>
      <c r="E1236">
        <v>1</v>
      </c>
      <c r="F1236">
        <v>1</v>
      </c>
      <c r="G1236" s="1">
        <v>40938.573877314811</v>
      </c>
      <c r="H1236">
        <v>0</v>
      </c>
      <c r="I1236">
        <v>0</v>
      </c>
      <c r="J1236">
        <v>0</v>
      </c>
      <c r="K1236" t="s">
        <v>21</v>
      </c>
      <c r="L1236">
        <v>0</v>
      </c>
      <c r="M1236">
        <v>0</v>
      </c>
      <c r="N1236">
        <v>0</v>
      </c>
      <c r="O1236">
        <v>3.7320000000000002</v>
      </c>
      <c r="P1236">
        <v>84</v>
      </c>
      <c r="Q1236">
        <v>1</v>
      </c>
      <c r="R1236">
        <v>1</v>
      </c>
      <c r="S1236">
        <v>0</v>
      </c>
      <c r="T1236">
        <v>0</v>
      </c>
      <c r="U1236">
        <v>7</v>
      </c>
      <c r="V1236" t="s">
        <v>23</v>
      </c>
    </row>
    <row r="1237" spans="1:22" x14ac:dyDescent="0.25">
      <c r="A1237">
        <v>1236</v>
      </c>
      <c r="B1237">
        <v>0</v>
      </c>
      <c r="C1237">
        <v>0</v>
      </c>
      <c r="D1237">
        <v>1</v>
      </c>
      <c r="E1237">
        <v>0</v>
      </c>
      <c r="F1237">
        <v>1</v>
      </c>
      <c r="G1237" s="1">
        <v>40938.577025462961</v>
      </c>
      <c r="H1237">
        <v>0</v>
      </c>
      <c r="I1237">
        <v>0</v>
      </c>
      <c r="J1237">
        <v>0</v>
      </c>
      <c r="K1237" t="s">
        <v>21</v>
      </c>
      <c r="L1237">
        <v>0</v>
      </c>
      <c r="M1237">
        <v>0</v>
      </c>
      <c r="N1237">
        <v>0</v>
      </c>
      <c r="O1237">
        <v>4.9080000000000004</v>
      </c>
      <c r="P1237">
        <v>135</v>
      </c>
      <c r="Q1237">
        <v>1</v>
      </c>
      <c r="R1237">
        <v>1</v>
      </c>
      <c r="S1237">
        <v>1</v>
      </c>
      <c r="T1237">
        <v>0</v>
      </c>
      <c r="U1237">
        <v>18</v>
      </c>
      <c r="V1237" t="s">
        <v>23</v>
      </c>
    </row>
    <row r="1238" spans="1:22" x14ac:dyDescent="0.25">
      <c r="A1238">
        <v>1237</v>
      </c>
      <c r="B1238">
        <v>0</v>
      </c>
      <c r="C1238">
        <v>0</v>
      </c>
      <c r="D1238">
        <v>1</v>
      </c>
      <c r="E1238">
        <v>0</v>
      </c>
      <c r="F1238">
        <v>1</v>
      </c>
      <c r="G1238" s="1">
        <v>40938.588240740741</v>
      </c>
      <c r="H1238">
        <v>0</v>
      </c>
      <c r="I1238">
        <v>0</v>
      </c>
      <c r="J1238">
        <v>0</v>
      </c>
      <c r="K1238" t="s">
        <v>21</v>
      </c>
      <c r="L1238">
        <v>0</v>
      </c>
      <c r="M1238">
        <v>0</v>
      </c>
      <c r="N1238">
        <v>0</v>
      </c>
      <c r="O1238">
        <v>5.173</v>
      </c>
      <c r="P1238">
        <v>113</v>
      </c>
      <c r="Q1238">
        <v>1</v>
      </c>
      <c r="R1238">
        <v>1</v>
      </c>
      <c r="S1238">
        <v>0</v>
      </c>
      <c r="T1238">
        <v>0</v>
      </c>
      <c r="U1238">
        <v>4</v>
      </c>
      <c r="V1238" t="s">
        <v>23</v>
      </c>
    </row>
    <row r="1239" spans="1:22" x14ac:dyDescent="0.25">
      <c r="A1239">
        <v>1238</v>
      </c>
      <c r="B1239">
        <v>0</v>
      </c>
      <c r="C1239">
        <v>0</v>
      </c>
      <c r="D1239">
        <v>1</v>
      </c>
      <c r="E1239">
        <v>1</v>
      </c>
      <c r="F1239">
        <v>1</v>
      </c>
      <c r="G1239" s="1">
        <v>40938.588564814818</v>
      </c>
      <c r="H1239">
        <v>0</v>
      </c>
      <c r="I1239">
        <v>0</v>
      </c>
      <c r="J1239">
        <v>0</v>
      </c>
      <c r="K1239" t="s">
        <v>21</v>
      </c>
      <c r="L1239">
        <v>0</v>
      </c>
      <c r="M1239">
        <v>0</v>
      </c>
      <c r="N1239">
        <v>0</v>
      </c>
      <c r="O1239">
        <v>4.2569999999999997</v>
      </c>
      <c r="P1239">
        <v>105</v>
      </c>
      <c r="Q1239">
        <v>1</v>
      </c>
      <c r="R1239">
        <v>1</v>
      </c>
      <c r="S1239">
        <v>0</v>
      </c>
      <c r="T1239">
        <v>0</v>
      </c>
      <c r="U1239">
        <v>7</v>
      </c>
      <c r="V1239" t="s">
        <v>23</v>
      </c>
    </row>
    <row r="1240" spans="1:22" x14ac:dyDescent="0.25">
      <c r="A1240">
        <v>1239</v>
      </c>
      <c r="B1240">
        <v>0</v>
      </c>
      <c r="C1240">
        <v>0</v>
      </c>
      <c r="D1240">
        <v>1</v>
      </c>
      <c r="E1240">
        <v>1</v>
      </c>
      <c r="F1240">
        <v>1</v>
      </c>
      <c r="G1240" s="1">
        <v>40938.655532407407</v>
      </c>
      <c r="H1240">
        <v>0</v>
      </c>
      <c r="I1240">
        <v>0</v>
      </c>
      <c r="J1240">
        <v>0</v>
      </c>
      <c r="K1240" t="s">
        <v>21</v>
      </c>
      <c r="L1240">
        <v>0</v>
      </c>
      <c r="M1240">
        <v>0</v>
      </c>
      <c r="N1240">
        <v>0</v>
      </c>
      <c r="O1240">
        <v>3.0019999999999998</v>
      </c>
      <c r="P1240">
        <v>68</v>
      </c>
      <c r="Q1240">
        <v>1</v>
      </c>
      <c r="R1240">
        <v>1</v>
      </c>
      <c r="S1240">
        <v>1</v>
      </c>
      <c r="T1240">
        <v>0</v>
      </c>
      <c r="U1240">
        <v>8</v>
      </c>
      <c r="V1240" t="s">
        <v>23</v>
      </c>
    </row>
    <row r="1241" spans="1:22" x14ac:dyDescent="0.25">
      <c r="A1241">
        <v>1240</v>
      </c>
      <c r="B1241">
        <v>0</v>
      </c>
      <c r="C1241">
        <v>0</v>
      </c>
      <c r="D1241">
        <v>1</v>
      </c>
      <c r="E1241">
        <v>1</v>
      </c>
      <c r="F1241">
        <v>1</v>
      </c>
      <c r="G1241" s="1">
        <v>40938.660486111112</v>
      </c>
      <c r="H1241">
        <v>0</v>
      </c>
      <c r="I1241">
        <v>0</v>
      </c>
      <c r="J1241">
        <v>0</v>
      </c>
      <c r="K1241" t="s">
        <v>21</v>
      </c>
      <c r="L1241">
        <v>0</v>
      </c>
      <c r="M1241">
        <v>0</v>
      </c>
      <c r="N1241">
        <v>0</v>
      </c>
      <c r="O1241">
        <v>2.4569999999999999</v>
      </c>
      <c r="P1241">
        <v>60</v>
      </c>
      <c r="Q1241">
        <v>1</v>
      </c>
      <c r="R1241">
        <v>1</v>
      </c>
      <c r="S1241">
        <v>0</v>
      </c>
      <c r="T1241">
        <v>0</v>
      </c>
      <c r="U1241">
        <v>0</v>
      </c>
      <c r="V1241" t="s">
        <v>23</v>
      </c>
    </row>
    <row r="1242" spans="1:22" x14ac:dyDescent="0.25">
      <c r="A1242">
        <v>1241</v>
      </c>
      <c r="B1242">
        <v>0</v>
      </c>
      <c r="C1242">
        <v>0</v>
      </c>
      <c r="D1242">
        <v>1</v>
      </c>
      <c r="E1242">
        <v>0</v>
      </c>
      <c r="F1242">
        <v>1</v>
      </c>
      <c r="G1242" s="1">
        <v>40938.678043981483</v>
      </c>
      <c r="H1242">
        <v>0</v>
      </c>
      <c r="I1242">
        <v>0</v>
      </c>
      <c r="J1242">
        <v>0</v>
      </c>
      <c r="K1242" t="s">
        <v>21</v>
      </c>
      <c r="L1242">
        <v>0</v>
      </c>
      <c r="M1242">
        <v>0</v>
      </c>
      <c r="N1242">
        <v>0</v>
      </c>
      <c r="O1242">
        <v>0.65900000000000003</v>
      </c>
      <c r="P1242">
        <v>19</v>
      </c>
      <c r="Q1242">
        <v>1</v>
      </c>
      <c r="R1242">
        <v>0</v>
      </c>
      <c r="S1242">
        <v>0</v>
      </c>
      <c r="T1242">
        <v>0</v>
      </c>
      <c r="U1242">
        <v>0</v>
      </c>
      <c r="V1242" t="s">
        <v>24</v>
      </c>
    </row>
    <row r="1243" spans="1:22" x14ac:dyDescent="0.25">
      <c r="A1243">
        <v>1242</v>
      </c>
      <c r="B1243">
        <v>0</v>
      </c>
      <c r="C1243">
        <v>0</v>
      </c>
      <c r="D1243">
        <v>1</v>
      </c>
      <c r="E1243">
        <v>0</v>
      </c>
      <c r="F1243">
        <v>0</v>
      </c>
      <c r="G1243" s="1">
        <v>40938.693101851852</v>
      </c>
      <c r="H1243">
        <v>0</v>
      </c>
      <c r="I1243">
        <v>0</v>
      </c>
      <c r="J1243">
        <v>13</v>
      </c>
      <c r="K1243" t="s">
        <v>21</v>
      </c>
      <c r="L1243">
        <v>0</v>
      </c>
      <c r="M1243">
        <v>0</v>
      </c>
      <c r="N1243">
        <v>0</v>
      </c>
      <c r="O1243">
        <v>16.116</v>
      </c>
      <c r="P1243">
        <v>363</v>
      </c>
      <c r="Q1243">
        <v>1</v>
      </c>
      <c r="R1243">
        <v>0</v>
      </c>
      <c r="S1243">
        <v>1</v>
      </c>
      <c r="T1243">
        <v>0</v>
      </c>
      <c r="U1243">
        <v>2</v>
      </c>
      <c r="V1243" t="s">
        <v>23</v>
      </c>
    </row>
    <row r="1244" spans="1:22" x14ac:dyDescent="0.25">
      <c r="A1244">
        <v>1243</v>
      </c>
      <c r="B1244">
        <v>0</v>
      </c>
      <c r="C1244">
        <v>0</v>
      </c>
      <c r="D1244">
        <v>1</v>
      </c>
      <c r="E1244">
        <v>0</v>
      </c>
      <c r="F1244">
        <v>1</v>
      </c>
      <c r="G1244" s="1">
        <v>40938.714699074073</v>
      </c>
      <c r="H1244">
        <v>0</v>
      </c>
      <c r="I1244">
        <v>0</v>
      </c>
      <c r="J1244">
        <v>0</v>
      </c>
      <c r="K1244" t="s">
        <v>21</v>
      </c>
      <c r="L1244">
        <v>0</v>
      </c>
      <c r="M1244">
        <v>0</v>
      </c>
      <c r="N1244">
        <v>0</v>
      </c>
      <c r="O1244">
        <v>4.6950000000000003</v>
      </c>
      <c r="P1244">
        <v>108</v>
      </c>
      <c r="Q1244">
        <v>1</v>
      </c>
      <c r="R1244">
        <v>1</v>
      </c>
      <c r="S1244">
        <v>0</v>
      </c>
      <c r="T1244">
        <v>0</v>
      </c>
      <c r="U1244">
        <v>0</v>
      </c>
      <c r="V1244" t="s">
        <v>23</v>
      </c>
    </row>
    <row r="1245" spans="1:22" x14ac:dyDescent="0.25">
      <c r="A1245">
        <v>1244</v>
      </c>
      <c r="B1245">
        <v>0</v>
      </c>
      <c r="C1245">
        <v>0</v>
      </c>
      <c r="D1245">
        <v>1</v>
      </c>
      <c r="E1245">
        <v>0</v>
      </c>
      <c r="F1245">
        <v>0</v>
      </c>
      <c r="G1245" s="1">
        <v>40938.752280092594</v>
      </c>
      <c r="H1245">
        <v>0</v>
      </c>
      <c r="I1245">
        <v>0</v>
      </c>
      <c r="J1245">
        <v>22</v>
      </c>
      <c r="K1245" t="s">
        <v>21</v>
      </c>
      <c r="L1245">
        <v>0</v>
      </c>
      <c r="M1245">
        <v>0</v>
      </c>
      <c r="N1245">
        <v>0</v>
      </c>
      <c r="O1245">
        <v>7.8259999999999996</v>
      </c>
      <c r="P1245">
        <v>95</v>
      </c>
      <c r="Q1245">
        <v>1</v>
      </c>
      <c r="R1245">
        <v>0</v>
      </c>
      <c r="S1245">
        <v>0</v>
      </c>
      <c r="T1245">
        <v>0</v>
      </c>
      <c r="U1245">
        <v>0</v>
      </c>
      <c r="V1245" t="s">
        <v>22</v>
      </c>
    </row>
    <row r="1246" spans="1:22" x14ac:dyDescent="0.25">
      <c r="A1246">
        <v>1245</v>
      </c>
      <c r="B1246">
        <v>0</v>
      </c>
      <c r="C1246">
        <v>0</v>
      </c>
      <c r="D1246">
        <v>1</v>
      </c>
      <c r="E1246">
        <v>0</v>
      </c>
      <c r="F1246">
        <v>0</v>
      </c>
      <c r="G1246" s="1">
        <v>40938.783194444448</v>
      </c>
      <c r="H1246">
        <v>0</v>
      </c>
      <c r="I1246">
        <v>0</v>
      </c>
      <c r="J1246">
        <v>8</v>
      </c>
      <c r="K1246" t="s">
        <v>21</v>
      </c>
      <c r="L1246">
        <v>0</v>
      </c>
      <c r="M1246">
        <v>0</v>
      </c>
      <c r="N1246">
        <v>0</v>
      </c>
      <c r="O1246">
        <v>21.8</v>
      </c>
      <c r="P1246">
        <v>276</v>
      </c>
      <c r="Q1246">
        <v>1</v>
      </c>
      <c r="R1246">
        <v>0</v>
      </c>
      <c r="S1246">
        <v>1</v>
      </c>
      <c r="T1246">
        <v>0</v>
      </c>
      <c r="U1246">
        <v>14</v>
      </c>
      <c r="V1246" t="s">
        <v>23</v>
      </c>
    </row>
    <row r="1247" spans="1:22" x14ac:dyDescent="0.25">
      <c r="A1247">
        <v>1246</v>
      </c>
      <c r="B1247">
        <v>0</v>
      </c>
      <c r="C1247">
        <v>1</v>
      </c>
      <c r="D1247">
        <v>1</v>
      </c>
      <c r="E1247">
        <v>0</v>
      </c>
      <c r="F1247">
        <v>0</v>
      </c>
      <c r="G1247" s="1">
        <v>40938.831817129627</v>
      </c>
      <c r="H1247">
        <v>0</v>
      </c>
      <c r="I1247">
        <v>0</v>
      </c>
      <c r="J1247">
        <v>0</v>
      </c>
      <c r="K1247" t="s">
        <v>21</v>
      </c>
      <c r="L1247">
        <v>0</v>
      </c>
      <c r="M1247">
        <v>0</v>
      </c>
      <c r="N1247">
        <v>0</v>
      </c>
      <c r="O1247">
        <v>3.3519999999999999</v>
      </c>
      <c r="P1247">
        <v>50</v>
      </c>
      <c r="Q1247">
        <v>0</v>
      </c>
      <c r="R1247">
        <v>0</v>
      </c>
      <c r="S1247">
        <v>0</v>
      </c>
      <c r="T1247">
        <v>0</v>
      </c>
      <c r="U1247">
        <v>0</v>
      </c>
      <c r="V1247" t="s">
        <v>22</v>
      </c>
    </row>
    <row r="1248" spans="1:22" x14ac:dyDescent="0.25">
      <c r="A1248">
        <v>1247</v>
      </c>
      <c r="B1248">
        <v>0</v>
      </c>
      <c r="C1248">
        <v>0</v>
      </c>
      <c r="D1248">
        <v>1</v>
      </c>
      <c r="E1248">
        <v>0</v>
      </c>
      <c r="F1248">
        <v>1</v>
      </c>
      <c r="G1248" s="1">
        <v>40938.860185185185</v>
      </c>
      <c r="H1248">
        <v>0</v>
      </c>
      <c r="I1248">
        <v>0</v>
      </c>
      <c r="J1248">
        <v>0</v>
      </c>
      <c r="K1248" t="s">
        <v>21</v>
      </c>
      <c r="L1248">
        <v>0</v>
      </c>
      <c r="M1248">
        <v>0</v>
      </c>
      <c r="N1248">
        <v>0</v>
      </c>
      <c r="O1248">
        <v>3.9660000000000002</v>
      </c>
      <c r="P1248">
        <v>76</v>
      </c>
      <c r="Q1248">
        <v>1</v>
      </c>
      <c r="R1248">
        <v>0</v>
      </c>
      <c r="S1248">
        <v>0</v>
      </c>
      <c r="T1248">
        <v>0</v>
      </c>
      <c r="U1248">
        <v>0</v>
      </c>
      <c r="V1248" t="s">
        <v>23</v>
      </c>
    </row>
    <row r="1249" spans="1:22" x14ac:dyDescent="0.25">
      <c r="A1249">
        <v>1248</v>
      </c>
      <c r="B1249">
        <v>0</v>
      </c>
      <c r="C1249">
        <v>0</v>
      </c>
      <c r="D1249">
        <v>1</v>
      </c>
      <c r="E1249">
        <v>0</v>
      </c>
      <c r="F1249">
        <v>1</v>
      </c>
      <c r="G1249" s="1">
        <v>40938.916967592595</v>
      </c>
      <c r="H1249">
        <v>0</v>
      </c>
      <c r="I1249">
        <v>0</v>
      </c>
      <c r="J1249">
        <v>0</v>
      </c>
      <c r="K1249" t="s">
        <v>21</v>
      </c>
      <c r="L1249">
        <v>0</v>
      </c>
      <c r="M1249">
        <v>0</v>
      </c>
      <c r="N1249">
        <v>0</v>
      </c>
      <c r="O1249">
        <v>5.9960000000000004</v>
      </c>
      <c r="P1249">
        <v>146</v>
      </c>
      <c r="Q1249">
        <v>1</v>
      </c>
      <c r="R1249">
        <v>0</v>
      </c>
      <c r="S1249">
        <v>0</v>
      </c>
      <c r="T1249">
        <v>0</v>
      </c>
      <c r="U1249">
        <v>2</v>
      </c>
      <c r="V1249" t="s">
        <v>23</v>
      </c>
    </row>
    <row r="1250" spans="1:22" x14ac:dyDescent="0.25">
      <c r="A1250">
        <v>1249</v>
      </c>
      <c r="B1250">
        <v>0</v>
      </c>
      <c r="C1250">
        <v>0</v>
      </c>
      <c r="D1250">
        <v>1</v>
      </c>
      <c r="E1250">
        <v>0</v>
      </c>
      <c r="F1250">
        <v>0</v>
      </c>
      <c r="G1250" s="1">
        <v>40938.924027777779</v>
      </c>
      <c r="H1250">
        <v>0</v>
      </c>
      <c r="I1250">
        <v>0</v>
      </c>
      <c r="J1250">
        <v>0</v>
      </c>
      <c r="K1250" t="s">
        <v>21</v>
      </c>
      <c r="L1250">
        <v>0</v>
      </c>
      <c r="M1250">
        <v>0</v>
      </c>
      <c r="N1250">
        <v>0</v>
      </c>
      <c r="O1250">
        <v>0.60199999999999998</v>
      </c>
      <c r="P1250">
        <v>29</v>
      </c>
      <c r="Q1250">
        <v>0</v>
      </c>
      <c r="R1250">
        <v>0</v>
      </c>
      <c r="S1250">
        <v>0</v>
      </c>
      <c r="T1250">
        <v>0</v>
      </c>
      <c r="U1250">
        <v>0</v>
      </c>
      <c r="V1250" t="s">
        <v>23</v>
      </c>
    </row>
    <row r="1251" spans="1:22" x14ac:dyDescent="0.25">
      <c r="A1251">
        <v>1250</v>
      </c>
      <c r="B1251">
        <v>0</v>
      </c>
      <c r="C1251">
        <v>0</v>
      </c>
      <c r="D1251">
        <v>1</v>
      </c>
      <c r="E1251">
        <v>0</v>
      </c>
      <c r="F1251">
        <v>0</v>
      </c>
      <c r="G1251" s="1">
        <v>40938.989201388889</v>
      </c>
      <c r="H1251">
        <v>0</v>
      </c>
      <c r="I1251">
        <v>0</v>
      </c>
      <c r="J1251">
        <v>0</v>
      </c>
      <c r="K1251" t="s">
        <v>21</v>
      </c>
      <c r="L1251">
        <v>0</v>
      </c>
      <c r="M1251">
        <v>0</v>
      </c>
      <c r="N1251">
        <v>0</v>
      </c>
      <c r="O1251">
        <v>1.831</v>
      </c>
      <c r="P1251">
        <v>67</v>
      </c>
      <c r="Q1251">
        <v>1</v>
      </c>
      <c r="R1251">
        <v>0</v>
      </c>
      <c r="S1251">
        <v>0</v>
      </c>
      <c r="T1251">
        <v>0</v>
      </c>
      <c r="U1251">
        <v>0</v>
      </c>
      <c r="V1251" t="s">
        <v>23</v>
      </c>
    </row>
    <row r="1252" spans="1:22" x14ac:dyDescent="0.25">
      <c r="A1252">
        <v>1251</v>
      </c>
      <c r="B1252">
        <v>0</v>
      </c>
      <c r="C1252">
        <v>0</v>
      </c>
      <c r="D1252">
        <v>1</v>
      </c>
      <c r="E1252">
        <v>0</v>
      </c>
      <c r="F1252">
        <v>0</v>
      </c>
      <c r="G1252" s="1">
        <v>40939.166712962964</v>
      </c>
      <c r="H1252">
        <v>0</v>
      </c>
      <c r="I1252">
        <v>0</v>
      </c>
      <c r="J1252">
        <v>0</v>
      </c>
      <c r="K1252" t="s">
        <v>21</v>
      </c>
      <c r="L1252">
        <v>0</v>
      </c>
      <c r="M1252">
        <v>0</v>
      </c>
      <c r="N1252">
        <v>0</v>
      </c>
      <c r="O1252">
        <v>3.3650000000000002</v>
      </c>
      <c r="P1252">
        <v>91</v>
      </c>
      <c r="Q1252">
        <v>1</v>
      </c>
      <c r="R1252">
        <v>0</v>
      </c>
      <c r="S1252">
        <v>0</v>
      </c>
      <c r="T1252">
        <v>0</v>
      </c>
      <c r="U1252">
        <v>1</v>
      </c>
      <c r="V1252" t="s">
        <v>23</v>
      </c>
    </row>
    <row r="1253" spans="1:22" x14ac:dyDescent="0.25">
      <c r="A1253">
        <v>1252</v>
      </c>
      <c r="B1253">
        <v>0</v>
      </c>
      <c r="C1253">
        <v>0</v>
      </c>
      <c r="D1253">
        <v>1</v>
      </c>
      <c r="E1253">
        <v>0</v>
      </c>
      <c r="F1253">
        <v>0</v>
      </c>
      <c r="G1253" s="1">
        <v>40939.166724537034</v>
      </c>
      <c r="H1253">
        <v>0</v>
      </c>
      <c r="I1253">
        <v>0</v>
      </c>
      <c r="J1253">
        <v>0</v>
      </c>
      <c r="K1253" t="s">
        <v>21</v>
      </c>
      <c r="L1253">
        <v>0</v>
      </c>
      <c r="M1253">
        <v>0</v>
      </c>
      <c r="N1253">
        <v>0</v>
      </c>
      <c r="O1253">
        <v>4.0460000000000003</v>
      </c>
      <c r="P1253">
        <v>107</v>
      </c>
      <c r="Q1253">
        <v>1</v>
      </c>
      <c r="R1253">
        <v>0</v>
      </c>
      <c r="S1253">
        <v>0</v>
      </c>
      <c r="T1253">
        <v>0</v>
      </c>
      <c r="U1253">
        <v>1</v>
      </c>
      <c r="V1253" t="s">
        <v>23</v>
      </c>
    </row>
    <row r="1254" spans="1:22" x14ac:dyDescent="0.25">
      <c r="A1254">
        <v>1253</v>
      </c>
      <c r="B1254">
        <v>0</v>
      </c>
      <c r="C1254">
        <v>0</v>
      </c>
      <c r="D1254">
        <v>1</v>
      </c>
      <c r="E1254">
        <v>0</v>
      </c>
      <c r="F1254">
        <v>1</v>
      </c>
      <c r="G1254" s="1">
        <v>40939.184467592589</v>
      </c>
      <c r="H1254">
        <v>0</v>
      </c>
      <c r="I1254">
        <v>0</v>
      </c>
      <c r="J1254">
        <v>0</v>
      </c>
      <c r="K1254" t="s">
        <v>21</v>
      </c>
      <c r="L1254">
        <v>0</v>
      </c>
      <c r="M1254">
        <v>0</v>
      </c>
      <c r="N1254">
        <v>0</v>
      </c>
      <c r="O1254">
        <v>6.3789999999999996</v>
      </c>
      <c r="P1254">
        <v>179</v>
      </c>
      <c r="Q1254">
        <v>1</v>
      </c>
      <c r="R1254">
        <v>1</v>
      </c>
      <c r="S1254">
        <v>1</v>
      </c>
      <c r="T1254">
        <v>0</v>
      </c>
      <c r="U1254">
        <v>24</v>
      </c>
      <c r="V1254" t="s">
        <v>23</v>
      </c>
    </row>
    <row r="1255" spans="1:22" x14ac:dyDescent="0.25">
      <c r="A1255">
        <v>1254</v>
      </c>
      <c r="B1255">
        <v>0</v>
      </c>
      <c r="C1255">
        <v>0</v>
      </c>
      <c r="D1255">
        <v>1</v>
      </c>
      <c r="E1255">
        <v>0</v>
      </c>
      <c r="F1255">
        <v>0</v>
      </c>
      <c r="G1255" s="1">
        <v>40939.211435185185</v>
      </c>
      <c r="H1255">
        <v>0</v>
      </c>
      <c r="I1255">
        <v>0</v>
      </c>
      <c r="J1255">
        <v>4</v>
      </c>
      <c r="K1255" t="s">
        <v>21</v>
      </c>
      <c r="L1255">
        <v>0</v>
      </c>
      <c r="M1255">
        <v>0</v>
      </c>
      <c r="N1255">
        <v>0</v>
      </c>
      <c r="O1255">
        <v>5.6020000000000003</v>
      </c>
      <c r="P1255">
        <v>159</v>
      </c>
      <c r="Q1255">
        <v>1</v>
      </c>
      <c r="R1255">
        <v>1</v>
      </c>
      <c r="S1255">
        <v>0</v>
      </c>
      <c r="T1255">
        <v>0</v>
      </c>
      <c r="U1255">
        <v>12</v>
      </c>
      <c r="V1255" t="s">
        <v>22</v>
      </c>
    </row>
    <row r="1256" spans="1:22" x14ac:dyDescent="0.25">
      <c r="A1256">
        <v>1255</v>
      </c>
      <c r="B1256">
        <v>0</v>
      </c>
      <c r="C1256">
        <v>0</v>
      </c>
      <c r="D1256">
        <v>1</v>
      </c>
      <c r="E1256">
        <v>0</v>
      </c>
      <c r="F1256">
        <v>0</v>
      </c>
      <c r="G1256" s="1">
        <v>40939.24318287037</v>
      </c>
      <c r="H1256">
        <v>0</v>
      </c>
      <c r="I1256">
        <v>0</v>
      </c>
      <c r="J1256">
        <v>0</v>
      </c>
      <c r="K1256" t="s">
        <v>21</v>
      </c>
      <c r="L1256">
        <v>0</v>
      </c>
      <c r="M1256">
        <v>0</v>
      </c>
      <c r="N1256">
        <v>0</v>
      </c>
      <c r="O1256">
        <v>1.06</v>
      </c>
      <c r="P1256">
        <v>37</v>
      </c>
      <c r="Q1256">
        <v>0</v>
      </c>
      <c r="R1256">
        <v>1</v>
      </c>
      <c r="S1256">
        <v>0</v>
      </c>
      <c r="T1256">
        <v>0</v>
      </c>
      <c r="U1256">
        <v>2</v>
      </c>
      <c r="V1256" t="s">
        <v>23</v>
      </c>
    </row>
    <row r="1257" spans="1:22" x14ac:dyDescent="0.25">
      <c r="A1257">
        <v>1256</v>
      </c>
      <c r="B1257">
        <v>0</v>
      </c>
      <c r="C1257">
        <v>0</v>
      </c>
      <c r="D1257">
        <v>1</v>
      </c>
      <c r="E1257">
        <v>2</v>
      </c>
      <c r="F1257">
        <v>1</v>
      </c>
      <c r="G1257" s="1">
        <v>40939.288611111115</v>
      </c>
      <c r="H1257">
        <v>1</v>
      </c>
      <c r="I1257">
        <v>1</v>
      </c>
      <c r="J1257">
        <v>0</v>
      </c>
      <c r="K1257" t="s">
        <v>21</v>
      </c>
      <c r="L1257">
        <v>0</v>
      </c>
      <c r="M1257">
        <v>0</v>
      </c>
      <c r="N1257">
        <v>0</v>
      </c>
      <c r="O1257">
        <v>15.859</v>
      </c>
      <c r="P1257">
        <v>491</v>
      </c>
      <c r="Q1257">
        <v>1</v>
      </c>
      <c r="R1257">
        <v>1</v>
      </c>
      <c r="S1257">
        <v>1</v>
      </c>
      <c r="T1257">
        <v>0</v>
      </c>
      <c r="U1257">
        <v>23</v>
      </c>
      <c r="V1257" t="s">
        <v>23</v>
      </c>
    </row>
    <row r="1258" spans="1:22" x14ac:dyDescent="0.25">
      <c r="A1258">
        <v>1257</v>
      </c>
      <c r="B1258">
        <v>1</v>
      </c>
      <c r="C1258">
        <v>0</v>
      </c>
      <c r="D1258">
        <v>1</v>
      </c>
      <c r="E1258">
        <v>0</v>
      </c>
      <c r="F1258">
        <v>0</v>
      </c>
      <c r="G1258" s="1">
        <v>40939.290925925925</v>
      </c>
      <c r="H1258">
        <v>0</v>
      </c>
      <c r="I1258">
        <v>0</v>
      </c>
      <c r="J1258">
        <v>0</v>
      </c>
      <c r="K1258" t="s">
        <v>21</v>
      </c>
      <c r="L1258">
        <v>1</v>
      </c>
      <c r="M1258">
        <v>0</v>
      </c>
      <c r="N1258">
        <v>0</v>
      </c>
      <c r="O1258">
        <v>0.35399999999999998</v>
      </c>
      <c r="P1258">
        <v>3</v>
      </c>
      <c r="Q1258">
        <v>1</v>
      </c>
      <c r="R1258">
        <v>0</v>
      </c>
      <c r="S1258">
        <v>0</v>
      </c>
      <c r="T1258">
        <v>0</v>
      </c>
      <c r="U1258">
        <v>0</v>
      </c>
      <c r="V1258" t="s">
        <v>24</v>
      </c>
    </row>
    <row r="1259" spans="1:22" x14ac:dyDescent="0.25">
      <c r="A1259">
        <v>1258</v>
      </c>
      <c r="B1259">
        <v>0</v>
      </c>
      <c r="C1259">
        <v>0</v>
      </c>
      <c r="D1259">
        <v>1</v>
      </c>
      <c r="E1259">
        <v>0</v>
      </c>
      <c r="F1259">
        <v>0</v>
      </c>
      <c r="G1259" s="1">
        <v>40939.297083333331</v>
      </c>
      <c r="H1259">
        <v>0</v>
      </c>
      <c r="I1259">
        <v>3</v>
      </c>
      <c r="J1259">
        <v>0</v>
      </c>
      <c r="K1259" t="s">
        <v>21</v>
      </c>
      <c r="L1259">
        <v>0</v>
      </c>
      <c r="M1259">
        <v>0</v>
      </c>
      <c r="N1259">
        <v>0</v>
      </c>
      <c r="O1259">
        <v>7.7160000000000002</v>
      </c>
      <c r="P1259">
        <v>97</v>
      </c>
      <c r="Q1259">
        <v>0</v>
      </c>
      <c r="R1259">
        <v>0</v>
      </c>
      <c r="S1259">
        <v>1</v>
      </c>
      <c r="T1259">
        <v>0</v>
      </c>
      <c r="U1259">
        <v>0</v>
      </c>
      <c r="V1259" t="s">
        <v>23</v>
      </c>
    </row>
    <row r="1260" spans="1:22" x14ac:dyDescent="0.25">
      <c r="A1260">
        <v>1259</v>
      </c>
      <c r="B1260">
        <v>1</v>
      </c>
      <c r="C1260">
        <v>0</v>
      </c>
      <c r="D1260">
        <v>1</v>
      </c>
      <c r="E1260">
        <v>0</v>
      </c>
      <c r="F1260">
        <v>0</v>
      </c>
      <c r="G1260" s="1">
        <v>40939.301342592589</v>
      </c>
      <c r="H1260">
        <v>0</v>
      </c>
      <c r="I1260">
        <v>0</v>
      </c>
      <c r="J1260">
        <v>0</v>
      </c>
      <c r="K1260" t="s">
        <v>21</v>
      </c>
      <c r="L1260">
        <v>0</v>
      </c>
      <c r="M1260">
        <v>0</v>
      </c>
      <c r="N1260">
        <v>0</v>
      </c>
      <c r="O1260">
        <v>0.53700000000000003</v>
      </c>
      <c r="P1260">
        <v>18</v>
      </c>
      <c r="Q1260">
        <v>0</v>
      </c>
      <c r="R1260">
        <v>0</v>
      </c>
      <c r="S1260">
        <v>0</v>
      </c>
      <c r="T1260">
        <v>0</v>
      </c>
      <c r="U1260">
        <v>0</v>
      </c>
      <c r="V1260" t="s">
        <v>23</v>
      </c>
    </row>
    <row r="1261" spans="1:22" x14ac:dyDescent="0.25">
      <c r="A1261">
        <v>1260</v>
      </c>
      <c r="B1261">
        <v>0</v>
      </c>
      <c r="C1261">
        <v>1</v>
      </c>
      <c r="D1261">
        <v>1</v>
      </c>
      <c r="E1261">
        <v>0</v>
      </c>
      <c r="F1261">
        <v>0</v>
      </c>
      <c r="G1261" s="1">
        <v>40939.301550925928</v>
      </c>
      <c r="H1261">
        <v>0</v>
      </c>
      <c r="I1261">
        <v>0</v>
      </c>
      <c r="J1261">
        <v>0</v>
      </c>
      <c r="K1261" t="s">
        <v>21</v>
      </c>
      <c r="L1261">
        <v>0</v>
      </c>
      <c r="M1261">
        <v>0</v>
      </c>
      <c r="N1261">
        <v>0</v>
      </c>
      <c r="O1261">
        <v>4.8390000000000004</v>
      </c>
      <c r="P1261">
        <v>104</v>
      </c>
      <c r="Q1261">
        <v>1</v>
      </c>
      <c r="R1261">
        <v>0</v>
      </c>
      <c r="S1261">
        <v>0</v>
      </c>
      <c r="T1261">
        <v>0</v>
      </c>
      <c r="U1261">
        <v>0</v>
      </c>
      <c r="V1261" t="s">
        <v>23</v>
      </c>
    </row>
    <row r="1262" spans="1:22" x14ac:dyDescent="0.25">
      <c r="A1262">
        <v>1261</v>
      </c>
      <c r="B1262">
        <v>0</v>
      </c>
      <c r="C1262">
        <v>0</v>
      </c>
      <c r="D1262">
        <v>1</v>
      </c>
      <c r="E1262">
        <v>0</v>
      </c>
      <c r="F1262">
        <v>1</v>
      </c>
      <c r="G1262" s="1">
        <v>40939.303055555552</v>
      </c>
      <c r="H1262">
        <v>0</v>
      </c>
      <c r="I1262">
        <v>0</v>
      </c>
      <c r="J1262">
        <v>0</v>
      </c>
      <c r="K1262" t="s">
        <v>21</v>
      </c>
      <c r="L1262">
        <v>0</v>
      </c>
      <c r="M1262">
        <v>0</v>
      </c>
      <c r="N1262">
        <v>0</v>
      </c>
      <c r="O1262">
        <v>0.6</v>
      </c>
      <c r="P1262">
        <v>17</v>
      </c>
      <c r="Q1262">
        <v>1</v>
      </c>
      <c r="R1262">
        <v>0</v>
      </c>
      <c r="S1262">
        <v>0</v>
      </c>
      <c r="T1262">
        <v>0</v>
      </c>
      <c r="U1262">
        <v>0</v>
      </c>
      <c r="V1262" t="s">
        <v>24</v>
      </c>
    </row>
    <row r="1263" spans="1:22" x14ac:dyDescent="0.25">
      <c r="A1263">
        <v>1262</v>
      </c>
      <c r="B1263">
        <v>0</v>
      </c>
      <c r="C1263">
        <v>0</v>
      </c>
      <c r="D1263">
        <v>1</v>
      </c>
      <c r="E1263">
        <v>0</v>
      </c>
      <c r="F1263">
        <v>0</v>
      </c>
      <c r="G1263" s="1">
        <v>40939.303055555552</v>
      </c>
      <c r="H1263">
        <v>0</v>
      </c>
      <c r="I1263">
        <v>0</v>
      </c>
      <c r="J1263">
        <v>26</v>
      </c>
      <c r="K1263" t="s">
        <v>21</v>
      </c>
      <c r="L1263">
        <v>0</v>
      </c>
      <c r="M1263">
        <v>0</v>
      </c>
      <c r="N1263">
        <v>0</v>
      </c>
      <c r="O1263">
        <v>36.28</v>
      </c>
      <c r="P1263">
        <v>543</v>
      </c>
      <c r="Q1263">
        <v>1</v>
      </c>
      <c r="R1263">
        <v>0</v>
      </c>
      <c r="S1263">
        <v>0</v>
      </c>
      <c r="T1263">
        <v>0</v>
      </c>
      <c r="U1263">
        <v>7</v>
      </c>
      <c r="V1263" t="s">
        <v>23</v>
      </c>
    </row>
    <row r="1264" spans="1:22" x14ac:dyDescent="0.25">
      <c r="A1264">
        <v>1263</v>
      </c>
      <c r="B1264">
        <v>0</v>
      </c>
      <c r="C1264">
        <v>0</v>
      </c>
      <c r="D1264">
        <v>1</v>
      </c>
      <c r="E1264">
        <v>0</v>
      </c>
      <c r="F1264">
        <v>0</v>
      </c>
      <c r="G1264" s="1">
        <v>40939.310868055552</v>
      </c>
      <c r="H1264">
        <v>0</v>
      </c>
      <c r="I1264">
        <v>0</v>
      </c>
      <c r="J1264">
        <v>0</v>
      </c>
      <c r="K1264" t="s">
        <v>21</v>
      </c>
      <c r="L1264">
        <v>0</v>
      </c>
      <c r="M1264">
        <v>0</v>
      </c>
      <c r="N1264">
        <v>0</v>
      </c>
      <c r="O1264">
        <v>5.8360000000000003</v>
      </c>
      <c r="P1264">
        <v>149</v>
      </c>
      <c r="Q1264">
        <v>1</v>
      </c>
      <c r="R1264">
        <v>0</v>
      </c>
      <c r="S1264">
        <v>0</v>
      </c>
      <c r="T1264">
        <v>0</v>
      </c>
      <c r="U1264">
        <v>4</v>
      </c>
      <c r="V1264" t="s">
        <v>23</v>
      </c>
    </row>
    <row r="1265" spans="1:22" x14ac:dyDescent="0.25">
      <c r="A1265">
        <v>1264</v>
      </c>
      <c r="B1265">
        <v>0</v>
      </c>
      <c r="C1265">
        <v>0</v>
      </c>
      <c r="D1265">
        <v>1</v>
      </c>
      <c r="E1265">
        <v>0</v>
      </c>
      <c r="F1265">
        <v>0</v>
      </c>
      <c r="G1265" s="1">
        <v>40939.339421296296</v>
      </c>
      <c r="H1265">
        <v>0</v>
      </c>
      <c r="I1265">
        <v>0</v>
      </c>
      <c r="J1265">
        <v>18</v>
      </c>
      <c r="K1265" t="s">
        <v>21</v>
      </c>
      <c r="L1265">
        <v>1</v>
      </c>
      <c r="M1265">
        <v>0</v>
      </c>
      <c r="N1265">
        <v>0</v>
      </c>
      <c r="O1265">
        <v>17.911000000000001</v>
      </c>
      <c r="P1265">
        <v>385</v>
      </c>
      <c r="Q1265">
        <v>1</v>
      </c>
      <c r="R1265">
        <v>0</v>
      </c>
      <c r="S1265">
        <v>0</v>
      </c>
      <c r="T1265">
        <v>0</v>
      </c>
      <c r="U1265">
        <v>10</v>
      </c>
      <c r="V1265" t="s">
        <v>23</v>
      </c>
    </row>
    <row r="1266" spans="1:22" x14ac:dyDescent="0.25">
      <c r="A1266">
        <v>1265</v>
      </c>
      <c r="B1266">
        <v>1</v>
      </c>
      <c r="C1266">
        <v>0</v>
      </c>
      <c r="D1266">
        <v>1</v>
      </c>
      <c r="E1266">
        <v>0</v>
      </c>
      <c r="F1266">
        <v>0</v>
      </c>
      <c r="G1266" s="1">
        <v>40939.346875000003</v>
      </c>
      <c r="H1266">
        <v>0</v>
      </c>
      <c r="I1266">
        <v>0</v>
      </c>
      <c r="J1266">
        <v>2</v>
      </c>
      <c r="K1266" t="s">
        <v>21</v>
      </c>
      <c r="L1266">
        <v>0</v>
      </c>
      <c r="M1266">
        <v>0</v>
      </c>
      <c r="N1266">
        <v>0</v>
      </c>
      <c r="O1266">
        <v>0.98799999999999999</v>
      </c>
      <c r="P1266">
        <v>20</v>
      </c>
      <c r="Q1266">
        <v>0</v>
      </c>
      <c r="R1266">
        <v>0</v>
      </c>
      <c r="S1266">
        <v>0</v>
      </c>
      <c r="T1266">
        <v>0</v>
      </c>
      <c r="U1266">
        <v>0</v>
      </c>
      <c r="V1266" t="s">
        <v>23</v>
      </c>
    </row>
    <row r="1267" spans="1:22" x14ac:dyDescent="0.25">
      <c r="A1267">
        <v>1266</v>
      </c>
      <c r="B1267">
        <v>0</v>
      </c>
      <c r="C1267">
        <v>0</v>
      </c>
      <c r="D1267">
        <v>1</v>
      </c>
      <c r="E1267">
        <v>0</v>
      </c>
      <c r="F1267">
        <v>0</v>
      </c>
      <c r="G1267" s="1">
        <v>40939.351851851854</v>
      </c>
      <c r="H1267">
        <v>0</v>
      </c>
      <c r="I1267">
        <v>0</v>
      </c>
      <c r="J1267">
        <v>0</v>
      </c>
      <c r="K1267" t="s">
        <v>21</v>
      </c>
      <c r="L1267">
        <v>0</v>
      </c>
      <c r="M1267">
        <v>0</v>
      </c>
      <c r="N1267">
        <v>0</v>
      </c>
      <c r="O1267">
        <v>4.6139999999999999</v>
      </c>
      <c r="P1267">
        <v>82</v>
      </c>
      <c r="Q1267">
        <v>1</v>
      </c>
      <c r="R1267">
        <v>0</v>
      </c>
      <c r="S1267">
        <v>0</v>
      </c>
      <c r="T1267">
        <v>0</v>
      </c>
      <c r="U1267">
        <v>1</v>
      </c>
      <c r="V1267" t="s">
        <v>23</v>
      </c>
    </row>
    <row r="1268" spans="1:22" x14ac:dyDescent="0.25">
      <c r="A1268">
        <v>1267</v>
      </c>
      <c r="B1268">
        <v>0</v>
      </c>
      <c r="C1268">
        <v>0</v>
      </c>
      <c r="D1268">
        <v>1</v>
      </c>
      <c r="E1268">
        <v>0</v>
      </c>
      <c r="F1268">
        <v>0</v>
      </c>
      <c r="G1268" s="1">
        <v>40939.354120370372</v>
      </c>
      <c r="H1268">
        <v>0</v>
      </c>
      <c r="I1268">
        <v>0</v>
      </c>
      <c r="J1268">
        <v>0</v>
      </c>
      <c r="K1268" t="s">
        <v>21</v>
      </c>
      <c r="L1268">
        <v>0</v>
      </c>
      <c r="M1268">
        <v>0</v>
      </c>
      <c r="N1268">
        <v>0</v>
      </c>
      <c r="O1268">
        <v>6.9119999999999999</v>
      </c>
      <c r="P1268">
        <v>117</v>
      </c>
      <c r="Q1268">
        <v>1</v>
      </c>
      <c r="R1268">
        <v>0</v>
      </c>
      <c r="S1268">
        <v>0</v>
      </c>
      <c r="T1268">
        <v>0</v>
      </c>
      <c r="U1268">
        <v>1</v>
      </c>
      <c r="V1268" t="s">
        <v>23</v>
      </c>
    </row>
    <row r="1269" spans="1:22" x14ac:dyDescent="0.25">
      <c r="A1269">
        <v>1268</v>
      </c>
      <c r="B1269">
        <v>0</v>
      </c>
      <c r="C1269">
        <v>0</v>
      </c>
      <c r="D1269">
        <v>1</v>
      </c>
      <c r="E1269">
        <v>0</v>
      </c>
      <c r="F1269">
        <v>0</v>
      </c>
      <c r="G1269" s="1">
        <v>40939.359791666669</v>
      </c>
      <c r="H1269">
        <v>0</v>
      </c>
      <c r="I1269">
        <v>0</v>
      </c>
      <c r="J1269">
        <v>0</v>
      </c>
      <c r="K1269" t="s">
        <v>21</v>
      </c>
      <c r="L1269">
        <v>0</v>
      </c>
      <c r="M1269">
        <v>0</v>
      </c>
      <c r="N1269">
        <v>0</v>
      </c>
      <c r="O1269">
        <v>4.54</v>
      </c>
      <c r="P1269">
        <v>82</v>
      </c>
      <c r="Q1269">
        <v>1</v>
      </c>
      <c r="R1269">
        <v>0</v>
      </c>
      <c r="S1269">
        <v>0</v>
      </c>
      <c r="T1269">
        <v>0</v>
      </c>
      <c r="U1269">
        <v>1</v>
      </c>
      <c r="V1269" t="s">
        <v>23</v>
      </c>
    </row>
    <row r="1270" spans="1:22" x14ac:dyDescent="0.25">
      <c r="A1270">
        <v>1269</v>
      </c>
      <c r="B1270">
        <v>0</v>
      </c>
      <c r="C1270">
        <v>0</v>
      </c>
      <c r="D1270">
        <v>1</v>
      </c>
      <c r="E1270">
        <v>2</v>
      </c>
      <c r="F1270">
        <v>1</v>
      </c>
      <c r="G1270" s="1">
        <v>40939.406759259262</v>
      </c>
      <c r="H1270">
        <v>0</v>
      </c>
      <c r="I1270">
        <v>0</v>
      </c>
      <c r="J1270">
        <v>0</v>
      </c>
      <c r="K1270" t="s">
        <v>21</v>
      </c>
      <c r="L1270">
        <v>0</v>
      </c>
      <c r="M1270">
        <v>0</v>
      </c>
      <c r="N1270">
        <v>0</v>
      </c>
      <c r="O1270">
        <v>42.5</v>
      </c>
      <c r="P1270">
        <v>1314</v>
      </c>
      <c r="Q1270">
        <v>0</v>
      </c>
      <c r="R1270">
        <v>1</v>
      </c>
      <c r="S1270">
        <v>0</v>
      </c>
      <c r="T1270">
        <v>0</v>
      </c>
      <c r="U1270">
        <v>2</v>
      </c>
      <c r="V1270" t="s">
        <v>23</v>
      </c>
    </row>
    <row r="1271" spans="1:22" x14ac:dyDescent="0.25">
      <c r="A1271">
        <v>1270</v>
      </c>
      <c r="B1271">
        <v>0</v>
      </c>
      <c r="C1271">
        <v>0</v>
      </c>
      <c r="D1271">
        <v>1</v>
      </c>
      <c r="E1271">
        <v>0</v>
      </c>
      <c r="F1271">
        <v>0</v>
      </c>
      <c r="G1271" s="1">
        <v>40939.412256944444</v>
      </c>
      <c r="H1271">
        <v>0</v>
      </c>
      <c r="I1271">
        <v>0</v>
      </c>
      <c r="J1271">
        <v>0</v>
      </c>
      <c r="K1271" t="s">
        <v>21</v>
      </c>
      <c r="L1271">
        <v>0</v>
      </c>
      <c r="M1271">
        <v>0</v>
      </c>
      <c r="N1271">
        <v>0</v>
      </c>
      <c r="O1271">
        <v>21.731000000000002</v>
      </c>
      <c r="P1271">
        <v>287</v>
      </c>
      <c r="Q1271">
        <v>1</v>
      </c>
      <c r="R1271">
        <v>0</v>
      </c>
      <c r="S1271">
        <v>0</v>
      </c>
      <c r="T1271">
        <v>0</v>
      </c>
      <c r="U1271">
        <v>13</v>
      </c>
      <c r="V1271" t="s">
        <v>23</v>
      </c>
    </row>
    <row r="1272" spans="1:22" x14ac:dyDescent="0.25">
      <c r="A1272">
        <v>1271</v>
      </c>
      <c r="B1272">
        <v>0</v>
      </c>
      <c r="C1272">
        <v>1</v>
      </c>
      <c r="D1272">
        <v>1</v>
      </c>
      <c r="E1272">
        <v>0</v>
      </c>
      <c r="F1272">
        <v>0</v>
      </c>
      <c r="G1272" s="1">
        <v>40939.432083333333</v>
      </c>
      <c r="H1272">
        <v>0</v>
      </c>
      <c r="I1272">
        <v>2</v>
      </c>
      <c r="J1272">
        <v>0</v>
      </c>
      <c r="K1272" t="s">
        <v>21</v>
      </c>
      <c r="L1272">
        <v>0</v>
      </c>
      <c r="M1272">
        <v>0</v>
      </c>
      <c r="N1272">
        <v>0</v>
      </c>
      <c r="O1272">
        <v>0.42399999999999999</v>
      </c>
      <c r="P1272">
        <v>22</v>
      </c>
      <c r="Q1272">
        <v>0</v>
      </c>
      <c r="R1272">
        <v>0</v>
      </c>
      <c r="S1272">
        <v>0</v>
      </c>
      <c r="T1272">
        <v>0</v>
      </c>
      <c r="U1272">
        <v>0</v>
      </c>
      <c r="V1272" t="s">
        <v>24</v>
      </c>
    </row>
    <row r="1273" spans="1:22" x14ac:dyDescent="0.25">
      <c r="A1273">
        <v>1272</v>
      </c>
      <c r="B1273">
        <v>0</v>
      </c>
      <c r="C1273">
        <v>1</v>
      </c>
      <c r="D1273">
        <v>1</v>
      </c>
      <c r="E1273">
        <v>0</v>
      </c>
      <c r="F1273">
        <v>0</v>
      </c>
      <c r="G1273" s="1">
        <v>40939.433541666665</v>
      </c>
      <c r="H1273">
        <v>0</v>
      </c>
      <c r="I1273">
        <v>1</v>
      </c>
      <c r="J1273">
        <v>0</v>
      </c>
      <c r="K1273" t="s">
        <v>21</v>
      </c>
      <c r="L1273">
        <v>0</v>
      </c>
      <c r="M1273">
        <v>0</v>
      </c>
      <c r="N1273">
        <v>0</v>
      </c>
      <c r="O1273">
        <v>1.0960000000000001</v>
      </c>
      <c r="P1273">
        <v>23</v>
      </c>
      <c r="Q1273">
        <v>0</v>
      </c>
      <c r="R1273">
        <v>0</v>
      </c>
      <c r="S1273">
        <v>0</v>
      </c>
      <c r="T1273">
        <v>0</v>
      </c>
      <c r="U1273">
        <v>0</v>
      </c>
      <c r="V1273" t="s">
        <v>24</v>
      </c>
    </row>
    <row r="1274" spans="1:22" x14ac:dyDescent="0.25">
      <c r="A1274">
        <v>1273</v>
      </c>
      <c r="B1274">
        <v>0</v>
      </c>
      <c r="C1274">
        <v>0</v>
      </c>
      <c r="D1274">
        <v>1</v>
      </c>
      <c r="E1274">
        <v>0</v>
      </c>
      <c r="F1274">
        <v>0</v>
      </c>
      <c r="G1274" s="1">
        <v>40939.437141203707</v>
      </c>
      <c r="H1274">
        <v>0</v>
      </c>
      <c r="I1274">
        <v>0</v>
      </c>
      <c r="J1274">
        <v>1</v>
      </c>
      <c r="K1274" t="s">
        <v>21</v>
      </c>
      <c r="L1274">
        <v>0</v>
      </c>
      <c r="M1274">
        <v>0</v>
      </c>
      <c r="N1274">
        <v>0</v>
      </c>
      <c r="O1274">
        <v>23.64</v>
      </c>
      <c r="P1274">
        <v>407</v>
      </c>
      <c r="Q1274">
        <v>1</v>
      </c>
      <c r="R1274">
        <v>0</v>
      </c>
      <c r="S1274">
        <v>0</v>
      </c>
      <c r="T1274">
        <v>0</v>
      </c>
      <c r="U1274">
        <v>32</v>
      </c>
      <c r="V1274" t="s">
        <v>23</v>
      </c>
    </row>
    <row r="1275" spans="1:22" x14ac:dyDescent="0.25">
      <c r="A1275">
        <v>1274</v>
      </c>
      <c r="B1275">
        <v>0</v>
      </c>
      <c r="C1275">
        <v>0</v>
      </c>
      <c r="D1275">
        <v>1</v>
      </c>
      <c r="E1275">
        <v>0</v>
      </c>
      <c r="F1275">
        <v>0</v>
      </c>
      <c r="G1275" s="1">
        <v>40939.454826388886</v>
      </c>
      <c r="H1275">
        <v>0</v>
      </c>
      <c r="I1275">
        <v>0</v>
      </c>
      <c r="J1275">
        <v>0</v>
      </c>
      <c r="K1275" t="s">
        <v>21</v>
      </c>
      <c r="L1275">
        <v>0</v>
      </c>
      <c r="M1275">
        <v>0</v>
      </c>
      <c r="N1275">
        <v>0</v>
      </c>
      <c r="O1275">
        <v>9.1289999999999996</v>
      </c>
      <c r="P1275">
        <v>114</v>
      </c>
      <c r="Q1275">
        <v>1</v>
      </c>
      <c r="R1275">
        <v>0</v>
      </c>
      <c r="S1275">
        <v>0</v>
      </c>
      <c r="T1275">
        <v>0</v>
      </c>
      <c r="U1275">
        <v>3</v>
      </c>
      <c r="V1275" t="s">
        <v>23</v>
      </c>
    </row>
    <row r="1276" spans="1:22" x14ac:dyDescent="0.25">
      <c r="A1276">
        <v>1275</v>
      </c>
      <c r="B1276">
        <v>1</v>
      </c>
      <c r="C1276">
        <v>0</v>
      </c>
      <c r="D1276">
        <v>1</v>
      </c>
      <c r="E1276">
        <v>0</v>
      </c>
      <c r="F1276">
        <v>0</v>
      </c>
      <c r="G1276" s="1">
        <v>40939.466134259259</v>
      </c>
      <c r="H1276">
        <v>0</v>
      </c>
      <c r="I1276">
        <v>0</v>
      </c>
      <c r="J1276">
        <v>7</v>
      </c>
      <c r="K1276" t="s">
        <v>21</v>
      </c>
      <c r="L1276">
        <v>0</v>
      </c>
      <c r="M1276">
        <v>0</v>
      </c>
      <c r="N1276">
        <v>0</v>
      </c>
      <c r="O1276">
        <v>2.5609999999999999</v>
      </c>
      <c r="P1276">
        <v>15</v>
      </c>
      <c r="Q1276">
        <v>0</v>
      </c>
      <c r="R1276">
        <v>0</v>
      </c>
      <c r="S1276">
        <v>1</v>
      </c>
      <c r="T1276">
        <v>0</v>
      </c>
      <c r="U1276">
        <v>1</v>
      </c>
      <c r="V1276" t="s">
        <v>23</v>
      </c>
    </row>
    <row r="1277" spans="1:22" x14ac:dyDescent="0.25">
      <c r="A1277">
        <v>1276</v>
      </c>
      <c r="B1277">
        <v>0</v>
      </c>
      <c r="C1277">
        <v>0</v>
      </c>
      <c r="D1277">
        <v>1</v>
      </c>
      <c r="E1277">
        <v>0</v>
      </c>
      <c r="F1277">
        <v>0</v>
      </c>
      <c r="G1277" s="1">
        <v>40939.474409722221</v>
      </c>
      <c r="H1277">
        <v>0</v>
      </c>
      <c r="I1277">
        <v>0</v>
      </c>
      <c r="J1277">
        <v>4</v>
      </c>
      <c r="K1277" t="s">
        <v>21</v>
      </c>
      <c r="L1277">
        <v>1</v>
      </c>
      <c r="M1277">
        <v>0</v>
      </c>
      <c r="N1277">
        <v>0</v>
      </c>
      <c r="O1277">
        <v>7.8650000000000002</v>
      </c>
      <c r="P1277">
        <v>193</v>
      </c>
      <c r="Q1277">
        <v>1</v>
      </c>
      <c r="R1277">
        <v>0</v>
      </c>
      <c r="S1277">
        <v>0</v>
      </c>
      <c r="T1277">
        <v>0</v>
      </c>
      <c r="U1277">
        <v>5</v>
      </c>
      <c r="V1277" t="s">
        <v>23</v>
      </c>
    </row>
    <row r="1278" spans="1:22" x14ac:dyDescent="0.25">
      <c r="A1278">
        <v>1277</v>
      </c>
      <c r="B1278">
        <v>0</v>
      </c>
      <c r="C1278">
        <v>0</v>
      </c>
      <c r="D1278">
        <v>1</v>
      </c>
      <c r="E1278">
        <v>0</v>
      </c>
      <c r="F1278">
        <v>0</v>
      </c>
      <c r="G1278" s="1">
        <v>40939.476655092592</v>
      </c>
      <c r="H1278">
        <v>0</v>
      </c>
      <c r="I1278">
        <v>0</v>
      </c>
      <c r="J1278">
        <v>0</v>
      </c>
      <c r="K1278" t="s">
        <v>21</v>
      </c>
      <c r="L1278">
        <v>0</v>
      </c>
      <c r="M1278">
        <v>0</v>
      </c>
      <c r="N1278">
        <v>0</v>
      </c>
      <c r="O1278">
        <v>6.9089999999999998</v>
      </c>
      <c r="P1278">
        <v>117</v>
      </c>
      <c r="Q1278">
        <v>1</v>
      </c>
      <c r="R1278">
        <v>0</v>
      </c>
      <c r="S1278">
        <v>0</v>
      </c>
      <c r="T1278">
        <v>0</v>
      </c>
      <c r="U1278">
        <v>1</v>
      </c>
      <c r="V1278" t="s">
        <v>23</v>
      </c>
    </row>
    <row r="1279" spans="1:22" x14ac:dyDescent="0.25">
      <c r="A1279">
        <v>1278</v>
      </c>
      <c r="B1279">
        <v>0</v>
      </c>
      <c r="C1279">
        <v>0</v>
      </c>
      <c r="D1279">
        <v>1</v>
      </c>
      <c r="E1279">
        <v>0</v>
      </c>
      <c r="F1279">
        <v>1</v>
      </c>
      <c r="G1279" s="1">
        <v>40939.48914351852</v>
      </c>
      <c r="H1279">
        <v>0</v>
      </c>
      <c r="I1279">
        <v>0</v>
      </c>
      <c r="J1279">
        <v>0</v>
      </c>
      <c r="K1279" t="s">
        <v>21</v>
      </c>
      <c r="L1279">
        <v>0</v>
      </c>
      <c r="M1279">
        <v>0</v>
      </c>
      <c r="N1279">
        <v>0</v>
      </c>
      <c r="O1279">
        <v>2.1389999999999998</v>
      </c>
      <c r="P1279">
        <v>60</v>
      </c>
      <c r="Q1279">
        <v>1</v>
      </c>
      <c r="R1279">
        <v>1</v>
      </c>
      <c r="S1279">
        <v>0</v>
      </c>
      <c r="T1279">
        <v>0</v>
      </c>
      <c r="U1279">
        <v>0</v>
      </c>
      <c r="V1279" t="s">
        <v>23</v>
      </c>
    </row>
    <row r="1280" spans="1:22" x14ac:dyDescent="0.25">
      <c r="A1280">
        <v>1279</v>
      </c>
      <c r="B1280">
        <v>0</v>
      </c>
      <c r="C1280">
        <v>0</v>
      </c>
      <c r="D1280">
        <v>1</v>
      </c>
      <c r="E1280">
        <v>0</v>
      </c>
      <c r="F1280">
        <v>1</v>
      </c>
      <c r="G1280" s="1">
        <v>40939.490787037037</v>
      </c>
      <c r="H1280">
        <v>0</v>
      </c>
      <c r="I1280">
        <v>0</v>
      </c>
      <c r="J1280">
        <v>2</v>
      </c>
      <c r="K1280" t="s">
        <v>21</v>
      </c>
      <c r="L1280">
        <v>0</v>
      </c>
      <c r="M1280">
        <v>0</v>
      </c>
      <c r="N1280">
        <v>0</v>
      </c>
      <c r="O1280">
        <v>3.4020000000000001</v>
      </c>
      <c r="P1280">
        <v>80</v>
      </c>
      <c r="Q1280">
        <v>1</v>
      </c>
      <c r="R1280">
        <v>1</v>
      </c>
      <c r="S1280">
        <v>0</v>
      </c>
      <c r="T1280">
        <v>0</v>
      </c>
      <c r="U1280">
        <v>2</v>
      </c>
      <c r="V1280" t="s">
        <v>23</v>
      </c>
    </row>
    <row r="1281" spans="1:22" x14ac:dyDescent="0.25">
      <c r="A1281">
        <v>1280</v>
      </c>
      <c r="B1281">
        <v>1</v>
      </c>
      <c r="C1281">
        <v>0</v>
      </c>
      <c r="D1281">
        <v>1</v>
      </c>
      <c r="E1281">
        <v>0</v>
      </c>
      <c r="F1281">
        <v>0</v>
      </c>
      <c r="G1281" s="1">
        <v>40939.493009259262</v>
      </c>
      <c r="H1281">
        <v>0</v>
      </c>
      <c r="I1281">
        <v>0</v>
      </c>
      <c r="J1281">
        <v>0</v>
      </c>
      <c r="K1281" t="s">
        <v>21</v>
      </c>
      <c r="L1281">
        <v>0</v>
      </c>
      <c r="M1281">
        <v>0</v>
      </c>
      <c r="N1281">
        <v>0</v>
      </c>
      <c r="O1281">
        <v>0.39300000000000002</v>
      </c>
      <c r="P1281">
        <v>13</v>
      </c>
      <c r="Q1281">
        <v>0</v>
      </c>
      <c r="R1281">
        <v>0</v>
      </c>
      <c r="S1281">
        <v>0</v>
      </c>
      <c r="T1281">
        <v>0</v>
      </c>
      <c r="U1281">
        <v>0</v>
      </c>
      <c r="V1281" t="s">
        <v>23</v>
      </c>
    </row>
    <row r="1282" spans="1:22" x14ac:dyDescent="0.25">
      <c r="A1282">
        <v>1281</v>
      </c>
      <c r="B1282">
        <v>0</v>
      </c>
      <c r="C1282">
        <v>0</v>
      </c>
      <c r="D1282">
        <v>1</v>
      </c>
      <c r="E1282">
        <v>0</v>
      </c>
      <c r="F1282">
        <v>0</v>
      </c>
      <c r="G1282" s="1">
        <v>40939.494143518517</v>
      </c>
      <c r="H1282">
        <v>0</v>
      </c>
      <c r="I1282">
        <v>0</v>
      </c>
      <c r="J1282">
        <v>0</v>
      </c>
      <c r="K1282" t="s">
        <v>21</v>
      </c>
      <c r="L1282">
        <v>0</v>
      </c>
      <c r="M1282">
        <v>0</v>
      </c>
      <c r="N1282">
        <v>0</v>
      </c>
      <c r="O1282">
        <v>17.337</v>
      </c>
      <c r="P1282">
        <v>276</v>
      </c>
      <c r="Q1282">
        <v>1</v>
      </c>
      <c r="R1282">
        <v>0</v>
      </c>
      <c r="S1282">
        <v>0</v>
      </c>
      <c r="T1282">
        <v>0</v>
      </c>
      <c r="U1282">
        <v>2</v>
      </c>
      <c r="V1282" t="s">
        <v>23</v>
      </c>
    </row>
    <row r="1283" spans="1:22" x14ac:dyDescent="0.25">
      <c r="A1283">
        <v>1282</v>
      </c>
      <c r="B1283">
        <v>0</v>
      </c>
      <c r="C1283">
        <v>0</v>
      </c>
      <c r="D1283">
        <v>1</v>
      </c>
      <c r="E1283">
        <v>0</v>
      </c>
      <c r="F1283">
        <v>1</v>
      </c>
      <c r="G1283" s="1">
        <v>40939.500335648147</v>
      </c>
      <c r="H1283">
        <v>0</v>
      </c>
      <c r="I1283">
        <v>0</v>
      </c>
      <c r="J1283">
        <v>0</v>
      </c>
      <c r="K1283" t="s">
        <v>21</v>
      </c>
      <c r="L1283">
        <v>0</v>
      </c>
      <c r="M1283">
        <v>0</v>
      </c>
      <c r="N1283">
        <v>0</v>
      </c>
      <c r="O1283">
        <v>8.6669999999999998</v>
      </c>
      <c r="P1283">
        <v>205</v>
      </c>
      <c r="Q1283">
        <v>1</v>
      </c>
      <c r="R1283">
        <v>1</v>
      </c>
      <c r="S1283">
        <v>0</v>
      </c>
      <c r="T1283">
        <v>0</v>
      </c>
      <c r="U1283">
        <v>2</v>
      </c>
      <c r="V1283" t="s">
        <v>23</v>
      </c>
    </row>
    <row r="1284" spans="1:22" x14ac:dyDescent="0.25">
      <c r="A1284">
        <v>1283</v>
      </c>
      <c r="B1284">
        <v>0</v>
      </c>
      <c r="C1284">
        <v>0</v>
      </c>
      <c r="D1284">
        <v>1</v>
      </c>
      <c r="E1284">
        <v>0</v>
      </c>
      <c r="F1284">
        <v>0</v>
      </c>
      <c r="G1284" s="1">
        <v>40939.502314814818</v>
      </c>
      <c r="H1284">
        <v>0</v>
      </c>
      <c r="I1284">
        <v>0</v>
      </c>
      <c r="J1284">
        <v>0</v>
      </c>
      <c r="K1284" t="s">
        <v>21</v>
      </c>
      <c r="L1284">
        <v>0</v>
      </c>
      <c r="M1284">
        <v>0</v>
      </c>
      <c r="N1284">
        <v>0</v>
      </c>
      <c r="O1284">
        <v>1.536</v>
      </c>
      <c r="P1284">
        <v>16</v>
      </c>
      <c r="Q1284">
        <v>0</v>
      </c>
      <c r="R1284">
        <v>0</v>
      </c>
      <c r="S1284">
        <v>0</v>
      </c>
      <c r="T1284">
        <v>0</v>
      </c>
      <c r="U1284">
        <v>0</v>
      </c>
      <c r="V1284" t="s">
        <v>23</v>
      </c>
    </row>
    <row r="1285" spans="1:22" x14ac:dyDescent="0.25">
      <c r="A1285">
        <v>1284</v>
      </c>
      <c r="B1285">
        <v>0</v>
      </c>
      <c r="C1285">
        <v>1</v>
      </c>
      <c r="D1285">
        <v>1</v>
      </c>
      <c r="E1285">
        <v>15</v>
      </c>
      <c r="F1285">
        <v>0</v>
      </c>
      <c r="G1285" s="1">
        <v>40939.527222222219</v>
      </c>
      <c r="H1285">
        <v>5</v>
      </c>
      <c r="I1285">
        <v>5</v>
      </c>
      <c r="J1285">
        <v>0</v>
      </c>
      <c r="K1285" t="s">
        <v>21</v>
      </c>
      <c r="L1285">
        <v>0</v>
      </c>
      <c r="M1285">
        <v>0</v>
      </c>
      <c r="N1285">
        <v>0</v>
      </c>
      <c r="O1285">
        <v>19.117000000000001</v>
      </c>
      <c r="P1285">
        <v>465</v>
      </c>
      <c r="Q1285">
        <v>1</v>
      </c>
      <c r="R1285">
        <v>0</v>
      </c>
      <c r="S1285">
        <v>0</v>
      </c>
      <c r="T1285">
        <v>0</v>
      </c>
      <c r="U1285">
        <v>26</v>
      </c>
      <c r="V1285" t="s">
        <v>22</v>
      </c>
    </row>
    <row r="1286" spans="1:22" x14ac:dyDescent="0.25">
      <c r="A1286">
        <v>1285</v>
      </c>
      <c r="B1286">
        <v>0</v>
      </c>
      <c r="C1286">
        <v>0</v>
      </c>
      <c r="D1286">
        <v>1</v>
      </c>
      <c r="E1286">
        <v>0</v>
      </c>
      <c r="F1286">
        <v>1</v>
      </c>
      <c r="G1286" s="1">
        <v>40939.541539351849</v>
      </c>
      <c r="H1286">
        <v>0</v>
      </c>
      <c r="I1286">
        <v>0</v>
      </c>
      <c r="J1286">
        <v>0</v>
      </c>
      <c r="K1286" t="s">
        <v>21</v>
      </c>
      <c r="L1286">
        <v>0</v>
      </c>
      <c r="M1286">
        <v>0</v>
      </c>
      <c r="N1286">
        <v>0</v>
      </c>
      <c r="O1286">
        <v>10.586</v>
      </c>
      <c r="P1286">
        <v>264</v>
      </c>
      <c r="Q1286">
        <v>1</v>
      </c>
      <c r="R1286">
        <v>1</v>
      </c>
      <c r="S1286">
        <v>0</v>
      </c>
      <c r="T1286">
        <v>0</v>
      </c>
      <c r="U1286">
        <v>6</v>
      </c>
      <c r="V1286" t="s">
        <v>23</v>
      </c>
    </row>
    <row r="1287" spans="1:22" x14ac:dyDescent="0.25">
      <c r="A1287">
        <v>1286</v>
      </c>
      <c r="B1287">
        <v>0</v>
      </c>
      <c r="C1287">
        <v>0</v>
      </c>
      <c r="D1287">
        <v>1</v>
      </c>
      <c r="E1287">
        <v>2</v>
      </c>
      <c r="F1287">
        <v>0</v>
      </c>
      <c r="G1287" s="1">
        <v>40939.556840277779</v>
      </c>
      <c r="H1287">
        <v>0</v>
      </c>
      <c r="I1287">
        <v>0</v>
      </c>
      <c r="J1287">
        <v>1</v>
      </c>
      <c r="K1287" t="s">
        <v>21</v>
      </c>
      <c r="L1287">
        <v>0</v>
      </c>
      <c r="M1287">
        <v>0</v>
      </c>
      <c r="N1287">
        <v>0</v>
      </c>
      <c r="O1287">
        <v>5.8559999999999999</v>
      </c>
      <c r="P1287">
        <v>237</v>
      </c>
      <c r="Q1287">
        <v>1</v>
      </c>
      <c r="R1287">
        <v>0</v>
      </c>
      <c r="S1287">
        <v>0</v>
      </c>
      <c r="T1287">
        <v>0</v>
      </c>
      <c r="U1287">
        <v>1</v>
      </c>
      <c r="V1287" t="s">
        <v>23</v>
      </c>
    </row>
    <row r="1288" spans="1:22" x14ac:dyDescent="0.25">
      <c r="A1288">
        <v>1287</v>
      </c>
      <c r="B1288">
        <v>0</v>
      </c>
      <c r="C1288">
        <v>0</v>
      </c>
      <c r="D1288">
        <v>1</v>
      </c>
      <c r="E1288">
        <v>0</v>
      </c>
      <c r="F1288">
        <v>0</v>
      </c>
      <c r="G1288" s="1">
        <v>40939.558703703704</v>
      </c>
      <c r="H1288">
        <v>0</v>
      </c>
      <c r="I1288">
        <v>0</v>
      </c>
      <c r="J1288">
        <v>0</v>
      </c>
      <c r="K1288" t="s">
        <v>21</v>
      </c>
      <c r="L1288">
        <v>0</v>
      </c>
      <c r="M1288">
        <v>0</v>
      </c>
      <c r="N1288">
        <v>0</v>
      </c>
      <c r="O1288">
        <v>25.571000000000002</v>
      </c>
      <c r="P1288">
        <v>643</v>
      </c>
      <c r="Q1288">
        <v>1</v>
      </c>
      <c r="R1288">
        <v>0</v>
      </c>
      <c r="S1288">
        <v>0</v>
      </c>
      <c r="T1288">
        <v>0</v>
      </c>
      <c r="U1288">
        <v>1</v>
      </c>
      <c r="V1288" t="s">
        <v>23</v>
      </c>
    </row>
    <row r="1289" spans="1:22" x14ac:dyDescent="0.25">
      <c r="A1289">
        <v>1288</v>
      </c>
      <c r="B1289">
        <v>0</v>
      </c>
      <c r="C1289">
        <v>0</v>
      </c>
      <c r="D1289">
        <v>1</v>
      </c>
      <c r="E1289">
        <v>1</v>
      </c>
      <c r="F1289">
        <v>1</v>
      </c>
      <c r="G1289" s="1">
        <v>40939.572858796295</v>
      </c>
      <c r="H1289">
        <v>1</v>
      </c>
      <c r="I1289">
        <v>1</v>
      </c>
      <c r="J1289">
        <v>0</v>
      </c>
      <c r="K1289" t="s">
        <v>21</v>
      </c>
      <c r="L1289">
        <v>0</v>
      </c>
      <c r="M1289">
        <v>0</v>
      </c>
      <c r="N1289">
        <v>0</v>
      </c>
      <c r="O1289">
        <v>11.768000000000001</v>
      </c>
      <c r="P1289">
        <v>297</v>
      </c>
      <c r="Q1289">
        <v>1</v>
      </c>
      <c r="R1289">
        <v>1</v>
      </c>
      <c r="S1289">
        <v>1</v>
      </c>
      <c r="T1289">
        <v>0</v>
      </c>
      <c r="U1289">
        <v>22</v>
      </c>
      <c r="V1289" t="s">
        <v>23</v>
      </c>
    </row>
    <row r="1290" spans="1:22" x14ac:dyDescent="0.25">
      <c r="A1290">
        <v>1289</v>
      </c>
      <c r="B1290">
        <v>0</v>
      </c>
      <c r="C1290">
        <v>0</v>
      </c>
      <c r="D1290">
        <v>1</v>
      </c>
      <c r="E1290">
        <v>0</v>
      </c>
      <c r="F1290">
        <v>1</v>
      </c>
      <c r="G1290" s="1">
        <v>40939.573344907411</v>
      </c>
      <c r="H1290">
        <v>0</v>
      </c>
      <c r="I1290">
        <v>0</v>
      </c>
      <c r="J1290">
        <v>0</v>
      </c>
      <c r="K1290" t="s">
        <v>21</v>
      </c>
      <c r="L1290">
        <v>0</v>
      </c>
      <c r="M1290">
        <v>0</v>
      </c>
      <c r="N1290">
        <v>0</v>
      </c>
      <c r="O1290">
        <v>3.4940000000000002</v>
      </c>
      <c r="P1290">
        <v>106</v>
      </c>
      <c r="Q1290">
        <v>1</v>
      </c>
      <c r="R1290">
        <v>1</v>
      </c>
      <c r="S1290">
        <v>0</v>
      </c>
      <c r="T1290">
        <v>0</v>
      </c>
      <c r="U1290">
        <v>4</v>
      </c>
      <c r="V1290" t="s">
        <v>23</v>
      </c>
    </row>
    <row r="1291" spans="1:22" x14ac:dyDescent="0.25">
      <c r="A1291">
        <v>1290</v>
      </c>
      <c r="B1291">
        <v>0</v>
      </c>
      <c r="C1291">
        <v>0</v>
      </c>
      <c r="D1291">
        <v>1</v>
      </c>
      <c r="E1291">
        <v>0</v>
      </c>
      <c r="F1291">
        <v>0</v>
      </c>
      <c r="G1291" s="1">
        <v>40939.587719907409</v>
      </c>
      <c r="H1291">
        <v>0</v>
      </c>
      <c r="I1291">
        <v>0</v>
      </c>
      <c r="J1291">
        <v>0</v>
      </c>
      <c r="K1291" t="s">
        <v>21</v>
      </c>
      <c r="L1291">
        <v>0</v>
      </c>
      <c r="M1291">
        <v>0</v>
      </c>
      <c r="N1291">
        <v>0</v>
      </c>
      <c r="O1291">
        <v>26.838999999999999</v>
      </c>
      <c r="P1291">
        <v>665</v>
      </c>
      <c r="Q1291">
        <v>1</v>
      </c>
      <c r="R1291">
        <v>0</v>
      </c>
      <c r="S1291">
        <v>0</v>
      </c>
      <c r="T1291">
        <v>0</v>
      </c>
      <c r="U1291">
        <v>2</v>
      </c>
      <c r="V1291" t="s">
        <v>23</v>
      </c>
    </row>
    <row r="1292" spans="1:22" x14ac:dyDescent="0.25">
      <c r="A1292">
        <v>1291</v>
      </c>
      <c r="B1292">
        <v>0</v>
      </c>
      <c r="C1292">
        <v>0</v>
      </c>
      <c r="D1292">
        <v>1</v>
      </c>
      <c r="E1292">
        <v>1</v>
      </c>
      <c r="F1292">
        <v>0</v>
      </c>
      <c r="G1292" s="1">
        <v>40939.588171296295</v>
      </c>
      <c r="H1292">
        <v>0</v>
      </c>
      <c r="I1292">
        <v>0</v>
      </c>
      <c r="J1292">
        <v>0</v>
      </c>
      <c r="K1292" t="s">
        <v>21</v>
      </c>
      <c r="L1292">
        <v>0</v>
      </c>
      <c r="M1292">
        <v>0</v>
      </c>
      <c r="N1292">
        <v>0</v>
      </c>
      <c r="O1292">
        <v>0.871</v>
      </c>
      <c r="P1292">
        <v>44</v>
      </c>
      <c r="Q1292">
        <v>0</v>
      </c>
      <c r="R1292">
        <v>1</v>
      </c>
      <c r="S1292">
        <v>0</v>
      </c>
      <c r="T1292">
        <v>0</v>
      </c>
      <c r="U1292">
        <v>0</v>
      </c>
      <c r="V1292" t="s">
        <v>23</v>
      </c>
    </row>
    <row r="1293" spans="1:22" x14ac:dyDescent="0.25">
      <c r="A1293">
        <v>1292</v>
      </c>
      <c r="B1293">
        <v>0</v>
      </c>
      <c r="C1293">
        <v>0</v>
      </c>
      <c r="D1293">
        <v>1</v>
      </c>
      <c r="E1293">
        <v>1</v>
      </c>
      <c r="F1293">
        <v>0</v>
      </c>
      <c r="G1293" s="1">
        <v>40939.590115740742</v>
      </c>
      <c r="H1293">
        <v>0</v>
      </c>
      <c r="I1293">
        <v>0</v>
      </c>
      <c r="J1293">
        <v>0</v>
      </c>
      <c r="K1293" t="s">
        <v>21</v>
      </c>
      <c r="L1293">
        <v>0</v>
      </c>
      <c r="M1293">
        <v>0</v>
      </c>
      <c r="N1293">
        <v>0</v>
      </c>
      <c r="O1293">
        <v>0.86599999999999999</v>
      </c>
      <c r="P1293">
        <v>44</v>
      </c>
      <c r="Q1293">
        <v>0</v>
      </c>
      <c r="R1293">
        <v>1</v>
      </c>
      <c r="S1293">
        <v>0</v>
      </c>
      <c r="T1293">
        <v>0</v>
      </c>
      <c r="U1293">
        <v>0</v>
      </c>
      <c r="V1293" t="s">
        <v>23</v>
      </c>
    </row>
    <row r="1294" spans="1:22" x14ac:dyDescent="0.25">
      <c r="A1294">
        <v>1293</v>
      </c>
      <c r="B1294">
        <v>0</v>
      </c>
      <c r="C1294">
        <v>0</v>
      </c>
      <c r="D1294">
        <v>1</v>
      </c>
      <c r="E1294">
        <v>0</v>
      </c>
      <c r="F1294">
        <v>1</v>
      </c>
      <c r="G1294" s="1">
        <v>40939.591226851851</v>
      </c>
      <c r="H1294">
        <v>0</v>
      </c>
      <c r="I1294">
        <v>0</v>
      </c>
      <c r="J1294">
        <v>2</v>
      </c>
      <c r="K1294" t="s">
        <v>21</v>
      </c>
      <c r="L1294">
        <v>0</v>
      </c>
      <c r="M1294">
        <v>0</v>
      </c>
      <c r="N1294">
        <v>0</v>
      </c>
      <c r="O1294">
        <v>20.004000000000001</v>
      </c>
      <c r="P1294">
        <v>517</v>
      </c>
      <c r="Q1294">
        <v>1</v>
      </c>
      <c r="R1294">
        <v>1</v>
      </c>
      <c r="S1294">
        <v>0</v>
      </c>
      <c r="T1294">
        <v>0</v>
      </c>
      <c r="U1294">
        <v>5</v>
      </c>
      <c r="V1294" t="s">
        <v>23</v>
      </c>
    </row>
    <row r="1295" spans="1:22" x14ac:dyDescent="0.25">
      <c r="A1295">
        <v>1294</v>
      </c>
      <c r="B1295">
        <v>0</v>
      </c>
      <c r="C1295">
        <v>1</v>
      </c>
      <c r="D1295">
        <v>1</v>
      </c>
      <c r="E1295">
        <v>1</v>
      </c>
      <c r="F1295">
        <v>1</v>
      </c>
      <c r="G1295" s="1">
        <v>40939.611608796295</v>
      </c>
      <c r="H1295">
        <v>1</v>
      </c>
      <c r="I1295">
        <v>1</v>
      </c>
      <c r="J1295">
        <v>0</v>
      </c>
      <c r="K1295" t="s">
        <v>21</v>
      </c>
      <c r="L1295">
        <v>0</v>
      </c>
      <c r="M1295">
        <v>0</v>
      </c>
      <c r="N1295">
        <v>0</v>
      </c>
      <c r="O1295">
        <v>24.501000000000001</v>
      </c>
      <c r="P1295">
        <v>747</v>
      </c>
      <c r="Q1295">
        <v>1</v>
      </c>
      <c r="R1295">
        <v>1</v>
      </c>
      <c r="S1295">
        <v>1</v>
      </c>
      <c r="T1295">
        <v>0</v>
      </c>
      <c r="U1295">
        <v>39</v>
      </c>
      <c r="V1295" t="s">
        <v>23</v>
      </c>
    </row>
    <row r="1296" spans="1:22" x14ac:dyDescent="0.25">
      <c r="A1296">
        <v>1295</v>
      </c>
      <c r="B1296">
        <v>1</v>
      </c>
      <c r="C1296">
        <v>0</v>
      </c>
      <c r="D1296">
        <v>1</v>
      </c>
      <c r="E1296">
        <v>0</v>
      </c>
      <c r="F1296">
        <v>0</v>
      </c>
      <c r="G1296" s="1">
        <v>40939.62263888889</v>
      </c>
      <c r="H1296">
        <v>0</v>
      </c>
      <c r="I1296">
        <v>0</v>
      </c>
      <c r="J1296">
        <v>1</v>
      </c>
      <c r="K1296" t="s">
        <v>21</v>
      </c>
      <c r="L1296">
        <v>0</v>
      </c>
      <c r="M1296">
        <v>0</v>
      </c>
      <c r="N1296">
        <v>0</v>
      </c>
      <c r="O1296">
        <v>0.26200000000000001</v>
      </c>
      <c r="P1296">
        <v>11</v>
      </c>
      <c r="Q1296">
        <v>0</v>
      </c>
      <c r="R1296">
        <v>0</v>
      </c>
      <c r="S1296">
        <v>0</v>
      </c>
      <c r="T1296">
        <v>0</v>
      </c>
      <c r="U1296">
        <v>0</v>
      </c>
      <c r="V1296" t="s">
        <v>22</v>
      </c>
    </row>
    <row r="1297" spans="1:22" x14ac:dyDescent="0.25">
      <c r="A1297">
        <v>1296</v>
      </c>
      <c r="B1297">
        <v>1</v>
      </c>
      <c r="C1297">
        <v>0</v>
      </c>
      <c r="D1297">
        <v>1</v>
      </c>
      <c r="E1297">
        <v>0</v>
      </c>
      <c r="F1297">
        <v>0</v>
      </c>
      <c r="G1297" s="1">
        <v>40939.623333333337</v>
      </c>
      <c r="H1297">
        <v>0</v>
      </c>
      <c r="I1297">
        <v>0</v>
      </c>
      <c r="J1297">
        <v>1</v>
      </c>
      <c r="K1297" t="s">
        <v>21</v>
      </c>
      <c r="L1297">
        <v>0</v>
      </c>
      <c r="M1297">
        <v>0</v>
      </c>
      <c r="N1297">
        <v>0</v>
      </c>
      <c r="O1297">
        <v>0.26200000000000001</v>
      </c>
      <c r="P1297">
        <v>11</v>
      </c>
      <c r="Q1297">
        <v>0</v>
      </c>
      <c r="R1297">
        <v>0</v>
      </c>
      <c r="S1297">
        <v>0</v>
      </c>
      <c r="T1297">
        <v>0</v>
      </c>
      <c r="U1297">
        <v>0</v>
      </c>
      <c r="V1297" t="s">
        <v>22</v>
      </c>
    </row>
    <row r="1298" spans="1:22" x14ac:dyDescent="0.25">
      <c r="A1298">
        <v>1297</v>
      </c>
      <c r="B1298">
        <v>0</v>
      </c>
      <c r="C1298">
        <v>0</v>
      </c>
      <c r="D1298">
        <v>1</v>
      </c>
      <c r="E1298">
        <v>0</v>
      </c>
      <c r="F1298">
        <v>0</v>
      </c>
      <c r="G1298" s="1">
        <v>40939.645532407405</v>
      </c>
      <c r="H1298">
        <v>0</v>
      </c>
      <c r="I1298">
        <v>0</v>
      </c>
      <c r="J1298">
        <v>0</v>
      </c>
      <c r="K1298" t="s">
        <v>21</v>
      </c>
      <c r="L1298">
        <v>0</v>
      </c>
      <c r="M1298">
        <v>0</v>
      </c>
      <c r="N1298">
        <v>0</v>
      </c>
      <c r="O1298">
        <v>6.6340000000000003</v>
      </c>
      <c r="P1298">
        <v>134</v>
      </c>
      <c r="Q1298">
        <v>1</v>
      </c>
      <c r="R1298">
        <v>0</v>
      </c>
      <c r="S1298">
        <v>0</v>
      </c>
      <c r="T1298">
        <v>0</v>
      </c>
      <c r="U1298">
        <v>2</v>
      </c>
      <c r="V1298" t="s">
        <v>23</v>
      </c>
    </row>
    <row r="1299" spans="1:22" x14ac:dyDescent="0.25">
      <c r="A1299">
        <v>1298</v>
      </c>
      <c r="B1299">
        <v>0</v>
      </c>
      <c r="C1299">
        <v>0</v>
      </c>
      <c r="D1299">
        <v>1</v>
      </c>
      <c r="E1299">
        <v>0</v>
      </c>
      <c r="F1299">
        <v>0</v>
      </c>
      <c r="G1299" s="1">
        <v>40939.64571759259</v>
      </c>
      <c r="H1299">
        <v>0</v>
      </c>
      <c r="I1299">
        <v>0</v>
      </c>
      <c r="J1299">
        <v>0</v>
      </c>
      <c r="K1299" t="s">
        <v>21</v>
      </c>
      <c r="L1299">
        <v>0</v>
      </c>
      <c r="M1299">
        <v>0</v>
      </c>
      <c r="N1299">
        <v>2</v>
      </c>
      <c r="O1299">
        <v>5.69</v>
      </c>
      <c r="P1299">
        <v>128</v>
      </c>
      <c r="Q1299">
        <v>1</v>
      </c>
      <c r="R1299">
        <v>0</v>
      </c>
      <c r="S1299">
        <v>0</v>
      </c>
      <c r="T1299">
        <v>0</v>
      </c>
      <c r="U1299">
        <v>2</v>
      </c>
      <c r="V1299" t="s">
        <v>23</v>
      </c>
    </row>
    <row r="1300" spans="1:22" x14ac:dyDescent="0.25">
      <c r="A1300">
        <v>1299</v>
      </c>
      <c r="B1300">
        <v>0</v>
      </c>
      <c r="C1300">
        <v>0</v>
      </c>
      <c r="D1300">
        <v>1</v>
      </c>
      <c r="E1300">
        <v>0</v>
      </c>
      <c r="F1300">
        <v>0</v>
      </c>
      <c r="G1300" s="1">
        <v>40939.658437500002</v>
      </c>
      <c r="H1300">
        <v>0</v>
      </c>
      <c r="I1300">
        <v>0</v>
      </c>
      <c r="J1300">
        <v>0</v>
      </c>
      <c r="K1300" t="s">
        <v>21</v>
      </c>
      <c r="L1300">
        <v>0</v>
      </c>
      <c r="M1300">
        <v>0</v>
      </c>
      <c r="N1300">
        <v>0</v>
      </c>
      <c r="O1300">
        <v>26.378</v>
      </c>
      <c r="P1300">
        <v>657</v>
      </c>
      <c r="Q1300">
        <v>1</v>
      </c>
      <c r="R1300">
        <v>0</v>
      </c>
      <c r="S1300">
        <v>0</v>
      </c>
      <c r="T1300">
        <v>0</v>
      </c>
      <c r="U1300">
        <v>1</v>
      </c>
      <c r="V1300" t="s">
        <v>23</v>
      </c>
    </row>
    <row r="1301" spans="1:22" x14ac:dyDescent="0.25">
      <c r="A1301">
        <v>1300</v>
      </c>
      <c r="B1301">
        <v>0</v>
      </c>
      <c r="C1301">
        <v>0</v>
      </c>
      <c r="D1301">
        <v>1</v>
      </c>
      <c r="E1301">
        <v>0</v>
      </c>
      <c r="F1301">
        <v>0</v>
      </c>
      <c r="G1301" s="1">
        <v>40939.666585648149</v>
      </c>
      <c r="H1301">
        <v>0</v>
      </c>
      <c r="I1301">
        <v>0</v>
      </c>
      <c r="J1301">
        <v>0</v>
      </c>
      <c r="K1301" t="s">
        <v>21</v>
      </c>
      <c r="L1301">
        <v>0</v>
      </c>
      <c r="M1301">
        <v>0</v>
      </c>
      <c r="N1301">
        <v>0</v>
      </c>
      <c r="O1301">
        <v>1.6639999999999999</v>
      </c>
      <c r="P1301">
        <v>35</v>
      </c>
      <c r="Q1301">
        <v>1</v>
      </c>
      <c r="R1301">
        <v>0</v>
      </c>
      <c r="S1301">
        <v>0</v>
      </c>
      <c r="T1301">
        <v>0</v>
      </c>
      <c r="U1301">
        <v>0</v>
      </c>
      <c r="V1301" t="s">
        <v>23</v>
      </c>
    </row>
    <row r="1302" spans="1:22" x14ac:dyDescent="0.25">
      <c r="A1302">
        <v>1301</v>
      </c>
      <c r="B1302">
        <v>0</v>
      </c>
      <c r="C1302">
        <v>0</v>
      </c>
      <c r="D1302">
        <v>1</v>
      </c>
      <c r="E1302">
        <v>0</v>
      </c>
      <c r="F1302">
        <v>0</v>
      </c>
      <c r="G1302" s="1">
        <v>40939.699988425928</v>
      </c>
      <c r="H1302">
        <v>0</v>
      </c>
      <c r="I1302">
        <v>0</v>
      </c>
      <c r="J1302">
        <v>16</v>
      </c>
      <c r="K1302" t="s">
        <v>21</v>
      </c>
      <c r="L1302">
        <v>0</v>
      </c>
      <c r="M1302">
        <v>0</v>
      </c>
      <c r="N1302">
        <v>0</v>
      </c>
      <c r="O1302">
        <v>18.523</v>
      </c>
      <c r="P1302">
        <v>347</v>
      </c>
      <c r="Q1302">
        <v>1</v>
      </c>
      <c r="R1302">
        <v>0</v>
      </c>
      <c r="S1302">
        <v>0</v>
      </c>
      <c r="T1302">
        <v>0</v>
      </c>
      <c r="U1302">
        <v>3</v>
      </c>
      <c r="V1302" t="s">
        <v>23</v>
      </c>
    </row>
    <row r="1303" spans="1:22" x14ac:dyDescent="0.25">
      <c r="A1303">
        <v>1302</v>
      </c>
      <c r="B1303">
        <v>0</v>
      </c>
      <c r="C1303">
        <v>0</v>
      </c>
      <c r="D1303">
        <v>1</v>
      </c>
      <c r="E1303">
        <v>0</v>
      </c>
      <c r="F1303">
        <v>0</v>
      </c>
      <c r="G1303" s="1">
        <v>40939.718657407408</v>
      </c>
      <c r="H1303">
        <v>0</v>
      </c>
      <c r="I1303">
        <v>0</v>
      </c>
      <c r="J1303">
        <v>0</v>
      </c>
      <c r="K1303" t="s">
        <v>21</v>
      </c>
      <c r="L1303">
        <v>0</v>
      </c>
      <c r="M1303">
        <v>0</v>
      </c>
      <c r="N1303">
        <v>0</v>
      </c>
      <c r="O1303">
        <v>26.672999999999998</v>
      </c>
      <c r="P1303">
        <v>664</v>
      </c>
      <c r="Q1303">
        <v>1</v>
      </c>
      <c r="R1303">
        <v>0</v>
      </c>
      <c r="S1303">
        <v>0</v>
      </c>
      <c r="T1303">
        <v>0</v>
      </c>
      <c r="U1303">
        <v>1</v>
      </c>
      <c r="V1303" t="s">
        <v>23</v>
      </c>
    </row>
    <row r="1304" spans="1:22" x14ac:dyDescent="0.25">
      <c r="A1304">
        <v>1303</v>
      </c>
      <c r="B1304">
        <v>0</v>
      </c>
      <c r="C1304">
        <v>0</v>
      </c>
      <c r="D1304">
        <v>1</v>
      </c>
      <c r="E1304">
        <v>0</v>
      </c>
      <c r="F1304">
        <v>0</v>
      </c>
      <c r="G1304" s="1">
        <v>40939.724502314813</v>
      </c>
      <c r="H1304">
        <v>0</v>
      </c>
      <c r="I1304">
        <v>1</v>
      </c>
      <c r="J1304">
        <v>0</v>
      </c>
      <c r="K1304" t="s">
        <v>21</v>
      </c>
      <c r="L1304">
        <v>0</v>
      </c>
      <c r="M1304">
        <v>0</v>
      </c>
      <c r="N1304">
        <v>0</v>
      </c>
      <c r="O1304">
        <v>21.603999999999999</v>
      </c>
      <c r="P1304">
        <v>264</v>
      </c>
      <c r="Q1304">
        <v>1</v>
      </c>
      <c r="R1304">
        <v>0</v>
      </c>
      <c r="S1304">
        <v>0</v>
      </c>
      <c r="T1304">
        <v>0</v>
      </c>
      <c r="U1304">
        <v>3</v>
      </c>
      <c r="V1304" t="s">
        <v>23</v>
      </c>
    </row>
    <row r="1305" spans="1:22" x14ac:dyDescent="0.25">
      <c r="A1305">
        <v>1304</v>
      </c>
      <c r="B1305">
        <v>0</v>
      </c>
      <c r="C1305">
        <v>1</v>
      </c>
      <c r="D1305">
        <v>1</v>
      </c>
      <c r="E1305">
        <v>0</v>
      </c>
      <c r="F1305">
        <v>1</v>
      </c>
      <c r="G1305" s="1">
        <v>40939.733425925922</v>
      </c>
      <c r="H1305">
        <v>0</v>
      </c>
      <c r="I1305">
        <v>0</v>
      </c>
      <c r="J1305">
        <v>0</v>
      </c>
      <c r="K1305" t="s">
        <v>21</v>
      </c>
      <c r="L1305">
        <v>0</v>
      </c>
      <c r="M1305">
        <v>0</v>
      </c>
      <c r="N1305">
        <v>0</v>
      </c>
      <c r="O1305">
        <v>51.220999999999997</v>
      </c>
      <c r="P1305">
        <v>1497</v>
      </c>
      <c r="Q1305">
        <v>0</v>
      </c>
      <c r="R1305">
        <v>1</v>
      </c>
      <c r="S1305">
        <v>0</v>
      </c>
      <c r="T1305">
        <v>0</v>
      </c>
      <c r="U1305">
        <v>2</v>
      </c>
      <c r="V1305" t="s">
        <v>23</v>
      </c>
    </row>
    <row r="1306" spans="1:22" x14ac:dyDescent="0.25">
      <c r="A1306">
        <v>1305</v>
      </c>
      <c r="B1306">
        <v>0</v>
      </c>
      <c r="C1306">
        <v>0</v>
      </c>
      <c r="D1306">
        <v>1</v>
      </c>
      <c r="E1306">
        <v>0</v>
      </c>
      <c r="F1306">
        <v>1</v>
      </c>
      <c r="G1306" s="1">
        <v>40939.750474537039</v>
      </c>
      <c r="H1306">
        <v>0</v>
      </c>
      <c r="I1306">
        <v>0</v>
      </c>
      <c r="J1306">
        <v>4</v>
      </c>
      <c r="K1306" t="s">
        <v>21</v>
      </c>
      <c r="L1306">
        <v>0</v>
      </c>
      <c r="M1306">
        <v>0</v>
      </c>
      <c r="N1306">
        <v>0</v>
      </c>
      <c r="O1306">
        <v>7.9660000000000002</v>
      </c>
      <c r="P1306">
        <v>237</v>
      </c>
      <c r="Q1306">
        <v>1</v>
      </c>
      <c r="R1306">
        <v>1</v>
      </c>
      <c r="S1306">
        <v>0</v>
      </c>
      <c r="T1306">
        <v>0</v>
      </c>
      <c r="U1306">
        <v>14</v>
      </c>
      <c r="V1306" t="s">
        <v>22</v>
      </c>
    </row>
    <row r="1307" spans="1:22" x14ac:dyDescent="0.25">
      <c r="A1307">
        <v>1306</v>
      </c>
      <c r="B1307">
        <v>0</v>
      </c>
      <c r="C1307">
        <v>0</v>
      </c>
      <c r="D1307">
        <v>1</v>
      </c>
      <c r="E1307">
        <v>0</v>
      </c>
      <c r="F1307">
        <v>0</v>
      </c>
      <c r="G1307" s="1">
        <v>40939.762800925928</v>
      </c>
      <c r="H1307">
        <v>0</v>
      </c>
      <c r="I1307">
        <v>0</v>
      </c>
      <c r="J1307">
        <v>0</v>
      </c>
      <c r="K1307" t="s">
        <v>21</v>
      </c>
      <c r="L1307">
        <v>0</v>
      </c>
      <c r="M1307">
        <v>0</v>
      </c>
      <c r="N1307">
        <v>0</v>
      </c>
      <c r="O1307">
        <v>0.49299999999999999</v>
      </c>
      <c r="P1307">
        <v>17</v>
      </c>
      <c r="Q1307">
        <v>0</v>
      </c>
      <c r="R1307">
        <v>0</v>
      </c>
      <c r="S1307">
        <v>0</v>
      </c>
      <c r="T1307">
        <v>0</v>
      </c>
      <c r="U1307">
        <v>0</v>
      </c>
      <c r="V1307" t="s">
        <v>23</v>
      </c>
    </row>
    <row r="1308" spans="1:22" x14ac:dyDescent="0.25">
      <c r="A1308">
        <v>1307</v>
      </c>
      <c r="B1308">
        <v>0</v>
      </c>
      <c r="C1308">
        <v>0</v>
      </c>
      <c r="D1308">
        <v>1</v>
      </c>
      <c r="E1308">
        <v>0</v>
      </c>
      <c r="F1308">
        <v>0</v>
      </c>
      <c r="G1308" s="1">
        <v>40939.775150462963</v>
      </c>
      <c r="H1308">
        <v>0</v>
      </c>
      <c r="I1308">
        <v>0</v>
      </c>
      <c r="J1308">
        <v>9</v>
      </c>
      <c r="K1308" t="s">
        <v>21</v>
      </c>
      <c r="L1308">
        <v>0</v>
      </c>
      <c r="M1308">
        <v>0</v>
      </c>
      <c r="N1308">
        <v>0</v>
      </c>
      <c r="O1308">
        <v>10.875</v>
      </c>
      <c r="P1308">
        <v>264</v>
      </c>
      <c r="Q1308">
        <v>1</v>
      </c>
      <c r="R1308">
        <v>0</v>
      </c>
      <c r="S1308">
        <v>0</v>
      </c>
      <c r="T1308">
        <v>0</v>
      </c>
      <c r="U1308">
        <v>6</v>
      </c>
      <c r="V1308" t="s">
        <v>22</v>
      </c>
    </row>
    <row r="1309" spans="1:22" x14ac:dyDescent="0.25">
      <c r="A1309">
        <v>1308</v>
      </c>
      <c r="B1309">
        <v>0</v>
      </c>
      <c r="C1309">
        <v>0</v>
      </c>
      <c r="D1309">
        <v>1</v>
      </c>
      <c r="E1309">
        <v>0</v>
      </c>
      <c r="F1309">
        <v>0</v>
      </c>
      <c r="G1309" s="1">
        <v>40939.796400462961</v>
      </c>
      <c r="H1309">
        <v>0</v>
      </c>
      <c r="I1309">
        <v>0</v>
      </c>
      <c r="J1309">
        <v>16</v>
      </c>
      <c r="K1309" t="s">
        <v>21</v>
      </c>
      <c r="L1309">
        <v>0</v>
      </c>
      <c r="M1309">
        <v>0</v>
      </c>
      <c r="N1309">
        <v>0</v>
      </c>
      <c r="O1309">
        <v>17.658000000000001</v>
      </c>
      <c r="P1309">
        <v>230</v>
      </c>
      <c r="Q1309">
        <v>1</v>
      </c>
      <c r="R1309">
        <v>0</v>
      </c>
      <c r="S1309">
        <v>1</v>
      </c>
      <c r="T1309">
        <v>0</v>
      </c>
      <c r="U1309">
        <v>10</v>
      </c>
      <c r="V1309" t="s">
        <v>23</v>
      </c>
    </row>
    <row r="1310" spans="1:22" x14ac:dyDescent="0.25">
      <c r="A1310">
        <v>1309</v>
      </c>
      <c r="B1310">
        <v>0</v>
      </c>
      <c r="C1310">
        <v>0</v>
      </c>
      <c r="D1310">
        <v>1</v>
      </c>
      <c r="E1310">
        <v>0</v>
      </c>
      <c r="F1310">
        <v>1</v>
      </c>
      <c r="G1310" s="1">
        <v>40939.834502314814</v>
      </c>
      <c r="H1310">
        <v>0</v>
      </c>
      <c r="I1310">
        <v>0</v>
      </c>
      <c r="J1310">
        <v>0</v>
      </c>
      <c r="K1310" t="s">
        <v>21</v>
      </c>
      <c r="L1310">
        <v>2</v>
      </c>
      <c r="M1310">
        <v>0</v>
      </c>
      <c r="N1310">
        <v>0</v>
      </c>
      <c r="O1310">
        <v>18.523</v>
      </c>
      <c r="P1310">
        <v>888</v>
      </c>
      <c r="Q1310">
        <v>1</v>
      </c>
      <c r="R1310">
        <v>0</v>
      </c>
      <c r="S1310">
        <v>1</v>
      </c>
      <c r="T1310">
        <v>0</v>
      </c>
      <c r="U1310">
        <v>14</v>
      </c>
      <c r="V1310" t="s">
        <v>22</v>
      </c>
    </row>
    <row r="1311" spans="1:22" x14ac:dyDescent="0.25">
      <c r="A1311">
        <v>1310</v>
      </c>
      <c r="B1311">
        <v>0</v>
      </c>
      <c r="C1311">
        <v>0</v>
      </c>
      <c r="D1311">
        <v>1</v>
      </c>
      <c r="E1311">
        <v>1</v>
      </c>
      <c r="F1311">
        <v>1</v>
      </c>
      <c r="G1311" s="1">
        <v>40939.860162037039</v>
      </c>
      <c r="H1311">
        <v>0</v>
      </c>
      <c r="I1311">
        <v>0</v>
      </c>
      <c r="J1311">
        <v>0</v>
      </c>
      <c r="K1311" t="s">
        <v>21</v>
      </c>
      <c r="L1311">
        <v>0</v>
      </c>
      <c r="M1311">
        <v>0</v>
      </c>
      <c r="N1311">
        <v>0</v>
      </c>
      <c r="O1311">
        <v>50.57</v>
      </c>
      <c r="P1311">
        <v>1548</v>
      </c>
      <c r="Q1311">
        <v>0</v>
      </c>
      <c r="R1311">
        <v>1</v>
      </c>
      <c r="S1311">
        <v>0</v>
      </c>
      <c r="T1311">
        <v>0</v>
      </c>
      <c r="U1311">
        <v>2</v>
      </c>
      <c r="V1311" t="s">
        <v>23</v>
      </c>
    </row>
    <row r="1312" spans="1:22" x14ac:dyDescent="0.25">
      <c r="A1312">
        <v>1311</v>
      </c>
      <c r="B1312">
        <v>1</v>
      </c>
      <c r="C1312">
        <v>0</v>
      </c>
      <c r="D1312">
        <v>1</v>
      </c>
      <c r="E1312">
        <v>0</v>
      </c>
      <c r="F1312">
        <v>0</v>
      </c>
      <c r="G1312" s="1">
        <v>40939.879594907405</v>
      </c>
      <c r="H1312">
        <v>0</v>
      </c>
      <c r="I1312">
        <v>0</v>
      </c>
      <c r="J1312">
        <v>0</v>
      </c>
      <c r="K1312" t="s">
        <v>21</v>
      </c>
      <c r="L1312">
        <v>0</v>
      </c>
      <c r="M1312">
        <v>0</v>
      </c>
      <c r="N1312">
        <v>0</v>
      </c>
      <c r="O1312">
        <v>0.88100000000000001</v>
      </c>
      <c r="P1312">
        <v>24</v>
      </c>
      <c r="Q1312">
        <v>0</v>
      </c>
      <c r="R1312">
        <v>0</v>
      </c>
      <c r="S1312">
        <v>1</v>
      </c>
      <c r="T1312">
        <v>0</v>
      </c>
      <c r="U1312">
        <v>0</v>
      </c>
      <c r="V1312" t="s">
        <v>24</v>
      </c>
    </row>
    <row r="1313" spans="1:22" x14ac:dyDescent="0.25">
      <c r="A1313">
        <v>1312</v>
      </c>
      <c r="B1313">
        <v>0</v>
      </c>
      <c r="C1313">
        <v>0</v>
      </c>
      <c r="D1313">
        <v>1</v>
      </c>
      <c r="E1313">
        <v>0</v>
      </c>
      <c r="F1313">
        <v>1</v>
      </c>
      <c r="G1313" s="1">
        <v>40939.8905787037</v>
      </c>
      <c r="H1313">
        <v>0</v>
      </c>
      <c r="I1313">
        <v>0</v>
      </c>
      <c r="J1313">
        <v>0</v>
      </c>
      <c r="K1313" t="s">
        <v>21</v>
      </c>
      <c r="L1313">
        <v>0</v>
      </c>
      <c r="M1313">
        <v>0</v>
      </c>
      <c r="N1313">
        <v>0</v>
      </c>
      <c r="O1313">
        <v>4.274</v>
      </c>
      <c r="P1313">
        <v>131</v>
      </c>
      <c r="Q1313">
        <v>1</v>
      </c>
      <c r="R1313">
        <v>1</v>
      </c>
      <c r="S1313">
        <v>0</v>
      </c>
      <c r="T1313">
        <v>0</v>
      </c>
      <c r="U1313">
        <v>2</v>
      </c>
      <c r="V1313" t="s">
        <v>22</v>
      </c>
    </row>
    <row r="1314" spans="1:22" x14ac:dyDescent="0.25">
      <c r="A1314">
        <v>1313</v>
      </c>
      <c r="B1314">
        <v>0</v>
      </c>
      <c r="C1314">
        <v>0</v>
      </c>
      <c r="D1314">
        <v>1</v>
      </c>
      <c r="E1314">
        <v>2</v>
      </c>
      <c r="F1314">
        <v>1</v>
      </c>
      <c r="G1314" s="1">
        <v>40939.989050925928</v>
      </c>
      <c r="H1314">
        <v>0</v>
      </c>
      <c r="I1314">
        <v>0</v>
      </c>
      <c r="J1314">
        <v>0</v>
      </c>
      <c r="K1314" t="s">
        <v>21</v>
      </c>
      <c r="L1314">
        <v>0</v>
      </c>
      <c r="M1314">
        <v>0</v>
      </c>
      <c r="N1314">
        <v>0</v>
      </c>
      <c r="O1314">
        <v>20.577999999999999</v>
      </c>
      <c r="P1314">
        <v>420</v>
      </c>
      <c r="Q1314">
        <v>1</v>
      </c>
      <c r="R1314">
        <v>1</v>
      </c>
      <c r="S1314">
        <v>0</v>
      </c>
      <c r="T1314">
        <v>0</v>
      </c>
      <c r="U1314">
        <v>0</v>
      </c>
      <c r="V1314" t="s">
        <v>23</v>
      </c>
    </row>
    <row r="1315" spans="1:22" x14ac:dyDescent="0.25">
      <c r="A1315">
        <v>1314</v>
      </c>
      <c r="B1315">
        <v>0</v>
      </c>
      <c r="C1315">
        <v>0</v>
      </c>
      <c r="D1315">
        <v>1</v>
      </c>
      <c r="E1315">
        <v>0</v>
      </c>
      <c r="F1315">
        <v>1</v>
      </c>
      <c r="G1315" s="1">
        <v>40939.989270833335</v>
      </c>
      <c r="H1315">
        <v>0</v>
      </c>
      <c r="I1315">
        <v>0</v>
      </c>
      <c r="J1315">
        <v>0</v>
      </c>
      <c r="K1315" t="s">
        <v>21</v>
      </c>
      <c r="L1315">
        <v>0</v>
      </c>
      <c r="M1315">
        <v>0</v>
      </c>
      <c r="N1315">
        <v>0</v>
      </c>
      <c r="O1315">
        <v>5.1580000000000004</v>
      </c>
      <c r="P1315">
        <v>85</v>
      </c>
      <c r="Q1315">
        <v>1</v>
      </c>
      <c r="R1315">
        <v>1</v>
      </c>
      <c r="S1315">
        <v>0</v>
      </c>
      <c r="T1315">
        <v>0</v>
      </c>
      <c r="U1315">
        <v>7</v>
      </c>
      <c r="V1315" t="s">
        <v>23</v>
      </c>
    </row>
    <row r="1316" spans="1:22" x14ac:dyDescent="0.25">
      <c r="A1316">
        <v>1315</v>
      </c>
      <c r="B1316">
        <v>0</v>
      </c>
      <c r="C1316">
        <v>0</v>
      </c>
      <c r="D1316">
        <v>1</v>
      </c>
      <c r="E1316">
        <v>0</v>
      </c>
      <c r="F1316">
        <v>0</v>
      </c>
      <c r="G1316" s="1">
        <v>40940.083333333336</v>
      </c>
      <c r="H1316">
        <v>0</v>
      </c>
      <c r="I1316">
        <v>0</v>
      </c>
      <c r="J1316">
        <v>0</v>
      </c>
      <c r="K1316" t="s">
        <v>21</v>
      </c>
      <c r="L1316">
        <v>0</v>
      </c>
      <c r="M1316">
        <v>0</v>
      </c>
      <c r="N1316">
        <v>2</v>
      </c>
      <c r="O1316">
        <v>1.3620000000000001</v>
      </c>
      <c r="P1316">
        <v>32</v>
      </c>
      <c r="Q1316">
        <v>0</v>
      </c>
      <c r="R1316">
        <v>0</v>
      </c>
      <c r="S1316">
        <v>0</v>
      </c>
      <c r="T1316">
        <v>0</v>
      </c>
      <c r="U1316">
        <v>1</v>
      </c>
      <c r="V1316" t="s">
        <v>24</v>
      </c>
    </row>
    <row r="1317" spans="1:22" x14ac:dyDescent="0.25">
      <c r="A1317">
        <v>1316</v>
      </c>
      <c r="B1317">
        <v>0</v>
      </c>
      <c r="C1317">
        <v>0</v>
      </c>
      <c r="D1317">
        <v>1</v>
      </c>
      <c r="E1317">
        <v>0</v>
      </c>
      <c r="F1317">
        <v>0</v>
      </c>
      <c r="G1317" s="1">
        <v>40940.086875000001</v>
      </c>
      <c r="H1317">
        <v>0</v>
      </c>
      <c r="I1317">
        <v>0</v>
      </c>
      <c r="J1317">
        <v>0</v>
      </c>
      <c r="K1317" t="s">
        <v>21</v>
      </c>
      <c r="L1317">
        <v>0</v>
      </c>
      <c r="M1317">
        <v>0</v>
      </c>
      <c r="N1317">
        <v>2</v>
      </c>
      <c r="O1317">
        <v>1.091</v>
      </c>
      <c r="P1317">
        <v>25</v>
      </c>
      <c r="Q1317">
        <v>0</v>
      </c>
      <c r="R1317">
        <v>0</v>
      </c>
      <c r="S1317">
        <v>0</v>
      </c>
      <c r="T1317">
        <v>0</v>
      </c>
      <c r="U1317">
        <v>1</v>
      </c>
      <c r="V1317" t="s">
        <v>24</v>
      </c>
    </row>
    <row r="1318" spans="1:22" x14ac:dyDescent="0.25">
      <c r="A1318">
        <v>1317</v>
      </c>
      <c r="B1318">
        <v>1</v>
      </c>
      <c r="C1318">
        <v>0</v>
      </c>
      <c r="D1318">
        <v>1</v>
      </c>
      <c r="E1318">
        <v>0</v>
      </c>
      <c r="F1318">
        <v>0</v>
      </c>
      <c r="G1318" s="1">
        <v>40940.136388888888</v>
      </c>
      <c r="H1318">
        <v>0</v>
      </c>
      <c r="I1318">
        <v>0</v>
      </c>
      <c r="J1318">
        <v>0</v>
      </c>
      <c r="K1318" t="s">
        <v>21</v>
      </c>
      <c r="L1318">
        <v>0</v>
      </c>
      <c r="M1318">
        <v>0</v>
      </c>
      <c r="N1318">
        <v>0</v>
      </c>
      <c r="O1318">
        <v>3.548</v>
      </c>
      <c r="P1318">
        <v>48</v>
      </c>
      <c r="Q1318">
        <v>1</v>
      </c>
      <c r="R1318">
        <v>0</v>
      </c>
      <c r="S1318">
        <v>0</v>
      </c>
      <c r="T1318">
        <v>0</v>
      </c>
      <c r="U1318">
        <v>1</v>
      </c>
      <c r="V1318" t="s">
        <v>24</v>
      </c>
    </row>
    <row r="1319" spans="1:22" x14ac:dyDescent="0.25">
      <c r="A1319">
        <v>1318</v>
      </c>
      <c r="B1319">
        <v>0</v>
      </c>
      <c r="C1319">
        <v>0</v>
      </c>
      <c r="D1319">
        <v>1</v>
      </c>
      <c r="E1319">
        <v>0</v>
      </c>
      <c r="F1319">
        <v>0</v>
      </c>
      <c r="G1319" s="1">
        <v>40940.170162037037</v>
      </c>
      <c r="H1319">
        <v>0</v>
      </c>
      <c r="I1319">
        <v>0</v>
      </c>
      <c r="J1319">
        <v>0</v>
      </c>
      <c r="K1319" t="s">
        <v>21</v>
      </c>
      <c r="L1319">
        <v>0</v>
      </c>
      <c r="M1319">
        <v>0</v>
      </c>
      <c r="N1319">
        <v>0</v>
      </c>
      <c r="O1319">
        <v>4.1619999999999999</v>
      </c>
      <c r="P1319">
        <v>105</v>
      </c>
      <c r="Q1319">
        <v>1</v>
      </c>
      <c r="R1319">
        <v>0</v>
      </c>
      <c r="S1319">
        <v>0</v>
      </c>
      <c r="T1319">
        <v>0</v>
      </c>
      <c r="U1319">
        <v>1</v>
      </c>
      <c r="V1319" t="s">
        <v>23</v>
      </c>
    </row>
    <row r="1320" spans="1:22" x14ac:dyDescent="0.25">
      <c r="A1320">
        <v>1319</v>
      </c>
      <c r="B1320">
        <v>0</v>
      </c>
      <c r="C1320">
        <v>0</v>
      </c>
      <c r="D1320">
        <v>1</v>
      </c>
      <c r="E1320">
        <v>0</v>
      </c>
      <c r="F1320">
        <v>1</v>
      </c>
      <c r="G1320" s="1">
        <v>40940.200567129628</v>
      </c>
      <c r="H1320">
        <v>0</v>
      </c>
      <c r="I1320">
        <v>0</v>
      </c>
      <c r="J1320">
        <v>0</v>
      </c>
      <c r="K1320" t="s">
        <v>21</v>
      </c>
      <c r="L1320">
        <v>0</v>
      </c>
      <c r="M1320">
        <v>0</v>
      </c>
      <c r="N1320">
        <v>0</v>
      </c>
      <c r="O1320">
        <v>6.9000000000000006E-2</v>
      </c>
      <c r="P1320">
        <v>6</v>
      </c>
      <c r="Q1320">
        <v>0</v>
      </c>
      <c r="R1320">
        <v>0</v>
      </c>
      <c r="S1320">
        <v>1</v>
      </c>
      <c r="T1320">
        <v>0</v>
      </c>
      <c r="U1320">
        <v>1</v>
      </c>
      <c r="V1320" t="s">
        <v>24</v>
      </c>
    </row>
    <row r="1321" spans="1:22" x14ac:dyDescent="0.25">
      <c r="A1321">
        <v>1320</v>
      </c>
      <c r="B1321">
        <v>0</v>
      </c>
      <c r="C1321">
        <v>0</v>
      </c>
      <c r="D1321">
        <v>1</v>
      </c>
      <c r="E1321">
        <v>0</v>
      </c>
      <c r="F1321">
        <v>1</v>
      </c>
      <c r="G1321" s="1">
        <v>40940.240393518521</v>
      </c>
      <c r="H1321">
        <v>0</v>
      </c>
      <c r="I1321">
        <v>0</v>
      </c>
      <c r="J1321">
        <v>8</v>
      </c>
      <c r="K1321" t="s">
        <v>21</v>
      </c>
      <c r="L1321">
        <v>2</v>
      </c>
      <c r="M1321">
        <v>0</v>
      </c>
      <c r="N1321">
        <v>0</v>
      </c>
      <c r="O1321">
        <v>31.283000000000001</v>
      </c>
      <c r="P1321">
        <v>1299</v>
      </c>
      <c r="Q1321">
        <v>1</v>
      </c>
      <c r="R1321">
        <v>1</v>
      </c>
      <c r="S1321">
        <v>1</v>
      </c>
      <c r="T1321">
        <v>0</v>
      </c>
      <c r="U1321">
        <v>20</v>
      </c>
      <c r="V1321" t="s">
        <v>22</v>
      </c>
    </row>
    <row r="1322" spans="1:22" x14ac:dyDescent="0.25">
      <c r="A1322">
        <v>1321</v>
      </c>
      <c r="B1322">
        <v>0</v>
      </c>
      <c r="C1322">
        <v>0</v>
      </c>
      <c r="D1322">
        <v>1</v>
      </c>
      <c r="E1322">
        <v>2</v>
      </c>
      <c r="F1322">
        <v>1</v>
      </c>
      <c r="G1322" s="1">
        <v>40940.275868055556</v>
      </c>
      <c r="H1322">
        <v>0</v>
      </c>
      <c r="I1322">
        <v>0</v>
      </c>
      <c r="J1322">
        <v>0</v>
      </c>
      <c r="K1322" t="s">
        <v>21</v>
      </c>
      <c r="L1322">
        <v>0</v>
      </c>
      <c r="M1322">
        <v>0</v>
      </c>
      <c r="N1322">
        <v>0</v>
      </c>
      <c r="O1322">
        <v>28.655000000000001</v>
      </c>
      <c r="P1322">
        <v>609</v>
      </c>
      <c r="Q1322">
        <v>1</v>
      </c>
      <c r="R1322">
        <v>1</v>
      </c>
      <c r="S1322">
        <v>0</v>
      </c>
      <c r="T1322">
        <v>0</v>
      </c>
      <c r="U1322">
        <v>2</v>
      </c>
      <c r="V1322" t="s">
        <v>23</v>
      </c>
    </row>
    <row r="1323" spans="1:22" x14ac:dyDescent="0.25">
      <c r="A1323">
        <v>1322</v>
      </c>
      <c r="B1323">
        <v>0</v>
      </c>
      <c r="C1323">
        <v>1</v>
      </c>
      <c r="D1323">
        <v>1</v>
      </c>
      <c r="E1323">
        <v>0</v>
      </c>
      <c r="F1323">
        <v>0</v>
      </c>
      <c r="G1323" s="1">
        <v>40940.287407407406</v>
      </c>
      <c r="H1323">
        <v>0</v>
      </c>
      <c r="I1323">
        <v>1</v>
      </c>
      <c r="J1323">
        <v>0</v>
      </c>
      <c r="K1323" t="s">
        <v>21</v>
      </c>
      <c r="L1323">
        <v>0</v>
      </c>
      <c r="M1323">
        <v>0</v>
      </c>
      <c r="N1323">
        <v>0</v>
      </c>
      <c r="O1323">
        <v>11.058999999999999</v>
      </c>
      <c r="P1323">
        <v>224</v>
      </c>
      <c r="Q1323">
        <v>1</v>
      </c>
      <c r="R1323">
        <v>0</v>
      </c>
      <c r="S1323">
        <v>0</v>
      </c>
      <c r="T1323">
        <v>0</v>
      </c>
      <c r="U1323">
        <v>0</v>
      </c>
      <c r="V1323" t="s">
        <v>22</v>
      </c>
    </row>
    <row r="1324" spans="1:22" x14ac:dyDescent="0.25">
      <c r="A1324">
        <v>1323</v>
      </c>
      <c r="B1324">
        <v>0</v>
      </c>
      <c r="C1324">
        <v>0</v>
      </c>
      <c r="D1324">
        <v>1</v>
      </c>
      <c r="E1324">
        <v>0</v>
      </c>
      <c r="F1324">
        <v>1</v>
      </c>
      <c r="G1324" s="1">
        <v>40940.287789351853</v>
      </c>
      <c r="H1324">
        <v>0</v>
      </c>
      <c r="I1324">
        <v>0</v>
      </c>
      <c r="J1324">
        <v>0</v>
      </c>
      <c r="K1324" t="s">
        <v>21</v>
      </c>
      <c r="L1324">
        <v>0</v>
      </c>
      <c r="M1324">
        <v>0</v>
      </c>
      <c r="N1324">
        <v>0</v>
      </c>
      <c r="O1324">
        <v>9.52</v>
      </c>
      <c r="P1324">
        <v>218</v>
      </c>
      <c r="Q1324">
        <v>1</v>
      </c>
      <c r="R1324">
        <v>1</v>
      </c>
      <c r="S1324">
        <v>0</v>
      </c>
      <c r="T1324">
        <v>0</v>
      </c>
      <c r="U1324">
        <v>4</v>
      </c>
      <c r="V1324" t="s">
        <v>23</v>
      </c>
    </row>
    <row r="1325" spans="1:22" x14ac:dyDescent="0.25">
      <c r="A1325">
        <v>1324</v>
      </c>
      <c r="B1325">
        <v>0</v>
      </c>
      <c r="C1325">
        <v>0</v>
      </c>
      <c r="D1325">
        <v>1</v>
      </c>
      <c r="E1325">
        <v>0</v>
      </c>
      <c r="F1325">
        <v>1</v>
      </c>
      <c r="G1325" s="1">
        <v>40940.301423611112</v>
      </c>
      <c r="H1325">
        <v>0</v>
      </c>
      <c r="I1325">
        <v>0</v>
      </c>
      <c r="J1325">
        <v>0</v>
      </c>
      <c r="K1325" t="s">
        <v>21</v>
      </c>
      <c r="L1325">
        <v>0</v>
      </c>
      <c r="M1325">
        <v>0</v>
      </c>
      <c r="N1325">
        <v>0</v>
      </c>
      <c r="O1325">
        <v>8.57</v>
      </c>
      <c r="P1325">
        <v>243</v>
      </c>
      <c r="Q1325">
        <v>1</v>
      </c>
      <c r="R1325">
        <v>1</v>
      </c>
      <c r="S1325">
        <v>1</v>
      </c>
      <c r="T1325">
        <v>0</v>
      </c>
      <c r="U1325">
        <v>26</v>
      </c>
      <c r="V1325" t="s">
        <v>23</v>
      </c>
    </row>
    <row r="1326" spans="1:22" x14ac:dyDescent="0.25">
      <c r="A1326">
        <v>1325</v>
      </c>
      <c r="B1326">
        <v>0</v>
      </c>
      <c r="C1326">
        <v>0</v>
      </c>
      <c r="D1326">
        <v>1</v>
      </c>
      <c r="E1326">
        <v>2</v>
      </c>
      <c r="F1326">
        <v>1</v>
      </c>
      <c r="G1326" s="1">
        <v>40940.312939814816</v>
      </c>
      <c r="H1326">
        <v>0</v>
      </c>
      <c r="I1326">
        <v>0</v>
      </c>
      <c r="J1326">
        <v>0</v>
      </c>
      <c r="K1326" t="s">
        <v>21</v>
      </c>
      <c r="L1326">
        <v>0</v>
      </c>
      <c r="M1326">
        <v>0</v>
      </c>
      <c r="N1326">
        <v>0</v>
      </c>
      <c r="O1326">
        <v>29.186</v>
      </c>
      <c r="P1326">
        <v>678</v>
      </c>
      <c r="Q1326">
        <v>1</v>
      </c>
      <c r="R1326">
        <v>1</v>
      </c>
      <c r="S1326">
        <v>0</v>
      </c>
      <c r="T1326">
        <v>0</v>
      </c>
      <c r="U1326">
        <v>2</v>
      </c>
      <c r="V1326" t="s">
        <v>23</v>
      </c>
    </row>
    <row r="1327" spans="1:22" x14ac:dyDescent="0.25">
      <c r="A1327">
        <v>1326</v>
      </c>
      <c r="B1327">
        <v>0</v>
      </c>
      <c r="C1327">
        <v>0</v>
      </c>
      <c r="D1327">
        <v>1</v>
      </c>
      <c r="E1327">
        <v>1</v>
      </c>
      <c r="F1327">
        <v>0</v>
      </c>
      <c r="G1327" s="1">
        <v>40940.317071759258</v>
      </c>
      <c r="H1327">
        <v>0</v>
      </c>
      <c r="I1327">
        <v>0</v>
      </c>
      <c r="J1327">
        <v>0</v>
      </c>
      <c r="K1327" t="s">
        <v>21</v>
      </c>
      <c r="L1327">
        <v>0</v>
      </c>
      <c r="M1327">
        <v>0</v>
      </c>
      <c r="N1327">
        <v>0</v>
      </c>
      <c r="O1327">
        <v>3.2229999999999999</v>
      </c>
      <c r="P1327">
        <v>78</v>
      </c>
      <c r="Q1327">
        <v>1</v>
      </c>
      <c r="R1327">
        <v>1</v>
      </c>
      <c r="S1327">
        <v>0</v>
      </c>
      <c r="T1327">
        <v>0</v>
      </c>
      <c r="U1327">
        <v>0</v>
      </c>
      <c r="V1327" t="s">
        <v>22</v>
      </c>
    </row>
    <row r="1328" spans="1:22" x14ac:dyDescent="0.25">
      <c r="A1328">
        <v>1327</v>
      </c>
      <c r="B1328">
        <v>0</v>
      </c>
      <c r="C1328">
        <v>0</v>
      </c>
      <c r="D1328">
        <v>1</v>
      </c>
      <c r="E1328">
        <v>1</v>
      </c>
      <c r="F1328">
        <v>1</v>
      </c>
      <c r="G1328" s="1">
        <v>40940.321898148148</v>
      </c>
      <c r="H1328">
        <v>0</v>
      </c>
      <c r="I1328">
        <v>0</v>
      </c>
      <c r="J1328">
        <v>0</v>
      </c>
      <c r="K1328" t="s">
        <v>21</v>
      </c>
      <c r="L1328">
        <v>0</v>
      </c>
      <c r="M1328">
        <v>0</v>
      </c>
      <c r="N1328">
        <v>0</v>
      </c>
      <c r="O1328">
        <v>7.673</v>
      </c>
      <c r="P1328">
        <v>175</v>
      </c>
      <c r="Q1328">
        <v>1</v>
      </c>
      <c r="R1328">
        <v>1</v>
      </c>
      <c r="S1328">
        <v>0</v>
      </c>
      <c r="T1328">
        <v>0</v>
      </c>
      <c r="U1328">
        <v>6</v>
      </c>
      <c r="V1328" t="s">
        <v>23</v>
      </c>
    </row>
    <row r="1329" spans="1:22" x14ac:dyDescent="0.25">
      <c r="A1329">
        <v>1328</v>
      </c>
      <c r="B1329">
        <v>0</v>
      </c>
      <c r="C1329">
        <v>0</v>
      </c>
      <c r="D1329">
        <v>1</v>
      </c>
      <c r="E1329">
        <v>0</v>
      </c>
      <c r="F1329">
        <v>1</v>
      </c>
      <c r="G1329" s="1">
        <v>40940.332025462965</v>
      </c>
      <c r="H1329">
        <v>0</v>
      </c>
      <c r="I1329">
        <v>0</v>
      </c>
      <c r="J1329">
        <v>0</v>
      </c>
      <c r="K1329" t="s">
        <v>21</v>
      </c>
      <c r="L1329">
        <v>0</v>
      </c>
      <c r="M1329">
        <v>0</v>
      </c>
      <c r="N1329">
        <v>0</v>
      </c>
      <c r="O1329">
        <v>3.343</v>
      </c>
      <c r="P1329">
        <v>95</v>
      </c>
      <c r="Q1329">
        <v>1</v>
      </c>
      <c r="R1329">
        <v>1</v>
      </c>
      <c r="S1329">
        <v>0</v>
      </c>
      <c r="T1329">
        <v>0</v>
      </c>
      <c r="U1329">
        <v>8</v>
      </c>
      <c r="V1329" t="s">
        <v>23</v>
      </c>
    </row>
    <row r="1330" spans="1:22" x14ac:dyDescent="0.25">
      <c r="A1330">
        <v>1329</v>
      </c>
      <c r="B1330">
        <v>0</v>
      </c>
      <c r="C1330">
        <v>0</v>
      </c>
      <c r="D1330">
        <v>1</v>
      </c>
      <c r="E1330">
        <v>0</v>
      </c>
      <c r="F1330">
        <v>0</v>
      </c>
      <c r="G1330" s="1">
        <v>40940.336527777778</v>
      </c>
      <c r="H1330">
        <v>0</v>
      </c>
      <c r="I1330">
        <v>0</v>
      </c>
      <c r="J1330">
        <v>12</v>
      </c>
      <c r="K1330" t="s">
        <v>21</v>
      </c>
      <c r="L1330">
        <v>1</v>
      </c>
      <c r="M1330">
        <v>0</v>
      </c>
      <c r="N1330">
        <v>0</v>
      </c>
      <c r="O1330">
        <v>11.875999999999999</v>
      </c>
      <c r="P1330">
        <v>269</v>
      </c>
      <c r="Q1330">
        <v>1</v>
      </c>
      <c r="R1330">
        <v>0</v>
      </c>
      <c r="S1330">
        <v>0</v>
      </c>
      <c r="T1330">
        <v>0</v>
      </c>
      <c r="U1330">
        <v>7</v>
      </c>
      <c r="V1330" t="s">
        <v>23</v>
      </c>
    </row>
    <row r="1331" spans="1:22" x14ac:dyDescent="0.25">
      <c r="A1331">
        <v>1330</v>
      </c>
      <c r="B1331">
        <v>0</v>
      </c>
      <c r="C1331">
        <v>0</v>
      </c>
      <c r="D1331">
        <v>1</v>
      </c>
      <c r="E1331">
        <v>0</v>
      </c>
      <c r="F1331">
        <v>1</v>
      </c>
      <c r="G1331" s="1">
        <v>40940.341898148145</v>
      </c>
      <c r="H1331">
        <v>0</v>
      </c>
      <c r="I1331">
        <v>0</v>
      </c>
      <c r="J1331">
        <v>0</v>
      </c>
      <c r="K1331" t="s">
        <v>21</v>
      </c>
      <c r="L1331">
        <v>0</v>
      </c>
      <c r="M1331">
        <v>0</v>
      </c>
      <c r="N1331">
        <v>0</v>
      </c>
      <c r="O1331">
        <v>5.8639999999999999</v>
      </c>
      <c r="P1331">
        <v>142</v>
      </c>
      <c r="Q1331">
        <v>1</v>
      </c>
      <c r="R1331">
        <v>1</v>
      </c>
      <c r="S1331">
        <v>0</v>
      </c>
      <c r="T1331">
        <v>0</v>
      </c>
      <c r="U1331">
        <v>6</v>
      </c>
      <c r="V1331" t="s">
        <v>23</v>
      </c>
    </row>
    <row r="1332" spans="1:22" x14ac:dyDescent="0.25">
      <c r="A1332">
        <v>1331</v>
      </c>
      <c r="B1332">
        <v>0</v>
      </c>
      <c r="C1332">
        <v>0</v>
      </c>
      <c r="D1332">
        <v>1</v>
      </c>
      <c r="E1332">
        <v>0</v>
      </c>
      <c r="F1332">
        <v>1</v>
      </c>
      <c r="G1332" s="1">
        <v>40940.342361111114</v>
      </c>
      <c r="H1332">
        <v>0</v>
      </c>
      <c r="I1332">
        <v>0</v>
      </c>
      <c r="J1332">
        <v>0</v>
      </c>
      <c r="K1332" t="s">
        <v>21</v>
      </c>
      <c r="L1332">
        <v>0</v>
      </c>
      <c r="M1332">
        <v>0</v>
      </c>
      <c r="N1332">
        <v>0</v>
      </c>
      <c r="O1332">
        <v>47.081000000000003</v>
      </c>
      <c r="P1332">
        <v>1307</v>
      </c>
      <c r="Q1332">
        <v>1</v>
      </c>
      <c r="R1332">
        <v>0</v>
      </c>
      <c r="S1332">
        <v>0</v>
      </c>
      <c r="T1332">
        <v>0</v>
      </c>
      <c r="U1332">
        <v>13</v>
      </c>
      <c r="V1332" t="s">
        <v>22</v>
      </c>
    </row>
    <row r="1333" spans="1:22" x14ac:dyDescent="0.25">
      <c r="A1333">
        <v>1332</v>
      </c>
      <c r="B1333">
        <v>0</v>
      </c>
      <c r="C1333">
        <v>0</v>
      </c>
      <c r="D1333">
        <v>1</v>
      </c>
      <c r="E1333">
        <v>0</v>
      </c>
      <c r="F1333">
        <v>0</v>
      </c>
      <c r="G1333" s="1">
        <v>40940.353854166664</v>
      </c>
      <c r="H1333">
        <v>0</v>
      </c>
      <c r="I1333">
        <v>0</v>
      </c>
      <c r="J1333">
        <v>0</v>
      </c>
      <c r="K1333" t="s">
        <v>21</v>
      </c>
      <c r="L1333">
        <v>0</v>
      </c>
      <c r="M1333">
        <v>0</v>
      </c>
      <c r="N1333">
        <v>0</v>
      </c>
      <c r="O1333">
        <v>0.41299999999999998</v>
      </c>
      <c r="P1333">
        <v>12</v>
      </c>
      <c r="Q1333">
        <v>0</v>
      </c>
      <c r="R1333">
        <v>0</v>
      </c>
      <c r="S1333">
        <v>0</v>
      </c>
      <c r="T1333">
        <v>0</v>
      </c>
      <c r="U1333">
        <v>0</v>
      </c>
      <c r="V1333" t="s">
        <v>24</v>
      </c>
    </row>
    <row r="1334" spans="1:22" x14ac:dyDescent="0.25">
      <c r="A1334">
        <v>1333</v>
      </c>
      <c r="B1334">
        <v>0</v>
      </c>
      <c r="C1334">
        <v>0</v>
      </c>
      <c r="D1334">
        <v>1</v>
      </c>
      <c r="E1334">
        <v>0</v>
      </c>
      <c r="F1334">
        <v>1</v>
      </c>
      <c r="G1334" s="1">
        <v>40940.354398148149</v>
      </c>
      <c r="H1334">
        <v>0</v>
      </c>
      <c r="I1334">
        <v>0</v>
      </c>
      <c r="J1334">
        <v>0</v>
      </c>
      <c r="K1334" t="s">
        <v>21</v>
      </c>
      <c r="L1334">
        <v>0</v>
      </c>
      <c r="M1334">
        <v>0</v>
      </c>
      <c r="N1334">
        <v>0</v>
      </c>
      <c r="O1334">
        <v>16.41</v>
      </c>
      <c r="P1334">
        <v>422</v>
      </c>
      <c r="Q1334">
        <v>1</v>
      </c>
      <c r="R1334">
        <v>1</v>
      </c>
      <c r="S1334">
        <v>0</v>
      </c>
      <c r="T1334">
        <v>0</v>
      </c>
      <c r="U1334">
        <v>6</v>
      </c>
      <c r="V1334" t="s">
        <v>23</v>
      </c>
    </row>
    <row r="1335" spans="1:22" x14ac:dyDescent="0.25">
      <c r="A1335">
        <v>1334</v>
      </c>
      <c r="B1335">
        <v>0</v>
      </c>
      <c r="C1335">
        <v>0</v>
      </c>
      <c r="D1335">
        <v>1</v>
      </c>
      <c r="E1335">
        <v>0</v>
      </c>
      <c r="F1335">
        <v>1</v>
      </c>
      <c r="G1335" s="1">
        <v>40940.356435185182</v>
      </c>
      <c r="H1335">
        <v>0</v>
      </c>
      <c r="I1335">
        <v>0</v>
      </c>
      <c r="J1335">
        <v>0</v>
      </c>
      <c r="K1335" t="s">
        <v>21</v>
      </c>
      <c r="L1335">
        <v>0</v>
      </c>
      <c r="M1335">
        <v>0</v>
      </c>
      <c r="N1335">
        <v>0</v>
      </c>
      <c r="O1335">
        <v>13.102</v>
      </c>
      <c r="P1335">
        <v>339</v>
      </c>
      <c r="Q1335">
        <v>1</v>
      </c>
      <c r="R1335">
        <v>1</v>
      </c>
      <c r="S1335">
        <v>0</v>
      </c>
      <c r="T1335">
        <v>0</v>
      </c>
      <c r="U1335">
        <v>4</v>
      </c>
      <c r="V1335" t="s">
        <v>23</v>
      </c>
    </row>
    <row r="1336" spans="1:22" x14ac:dyDescent="0.25">
      <c r="A1336">
        <v>1335</v>
      </c>
      <c r="B1336">
        <v>0</v>
      </c>
      <c r="C1336">
        <v>0</v>
      </c>
      <c r="D1336">
        <v>1</v>
      </c>
      <c r="E1336">
        <v>0</v>
      </c>
      <c r="F1336">
        <v>0</v>
      </c>
      <c r="G1336" s="1">
        <v>40940.360694444447</v>
      </c>
      <c r="H1336">
        <v>0</v>
      </c>
      <c r="I1336">
        <v>0</v>
      </c>
      <c r="J1336">
        <v>0</v>
      </c>
      <c r="K1336" t="s">
        <v>21</v>
      </c>
      <c r="L1336">
        <v>0</v>
      </c>
      <c r="M1336">
        <v>0</v>
      </c>
      <c r="N1336">
        <v>0</v>
      </c>
      <c r="O1336">
        <v>1.552</v>
      </c>
      <c r="P1336">
        <v>29</v>
      </c>
      <c r="Q1336">
        <v>0</v>
      </c>
      <c r="R1336">
        <v>0</v>
      </c>
      <c r="S1336">
        <v>0</v>
      </c>
      <c r="T1336">
        <v>0</v>
      </c>
      <c r="U1336">
        <v>1</v>
      </c>
      <c r="V1336" t="s">
        <v>24</v>
      </c>
    </row>
    <row r="1337" spans="1:22" x14ac:dyDescent="0.25">
      <c r="A1337">
        <v>1336</v>
      </c>
      <c r="B1337">
        <v>0</v>
      </c>
      <c r="C1337">
        <v>0</v>
      </c>
      <c r="D1337">
        <v>1</v>
      </c>
      <c r="E1337">
        <v>0</v>
      </c>
      <c r="F1337">
        <v>0</v>
      </c>
      <c r="G1337" s="1">
        <v>40940.369722222225</v>
      </c>
      <c r="H1337">
        <v>0</v>
      </c>
      <c r="I1337">
        <v>0</v>
      </c>
      <c r="J1337">
        <v>0</v>
      </c>
      <c r="K1337" t="s">
        <v>21</v>
      </c>
      <c r="L1337">
        <v>0</v>
      </c>
      <c r="M1337">
        <v>0</v>
      </c>
      <c r="N1337">
        <v>0</v>
      </c>
      <c r="O1337">
        <v>12.022</v>
      </c>
      <c r="P1337">
        <v>282</v>
      </c>
      <c r="Q1337">
        <v>1</v>
      </c>
      <c r="R1337">
        <v>0</v>
      </c>
      <c r="S1337">
        <v>0</v>
      </c>
      <c r="T1337">
        <v>0</v>
      </c>
      <c r="U1337">
        <v>0</v>
      </c>
      <c r="V1337" t="s">
        <v>23</v>
      </c>
    </row>
    <row r="1338" spans="1:22" x14ac:dyDescent="0.25">
      <c r="A1338">
        <v>1337</v>
      </c>
      <c r="B1338">
        <v>0</v>
      </c>
      <c r="C1338">
        <v>1</v>
      </c>
      <c r="D1338">
        <v>1</v>
      </c>
      <c r="E1338">
        <v>0</v>
      </c>
      <c r="F1338">
        <v>1</v>
      </c>
      <c r="G1338" s="1">
        <v>40940.379988425928</v>
      </c>
      <c r="H1338">
        <v>0</v>
      </c>
      <c r="I1338">
        <v>1</v>
      </c>
      <c r="J1338">
        <v>0</v>
      </c>
      <c r="K1338" t="s">
        <v>21</v>
      </c>
      <c r="L1338">
        <v>0</v>
      </c>
      <c r="M1338">
        <v>0</v>
      </c>
      <c r="N1338">
        <v>0</v>
      </c>
      <c r="O1338">
        <v>5.39</v>
      </c>
      <c r="P1338">
        <v>90</v>
      </c>
      <c r="Q1338">
        <v>1</v>
      </c>
      <c r="R1338">
        <v>0</v>
      </c>
      <c r="S1338">
        <v>0</v>
      </c>
      <c r="T1338">
        <v>0</v>
      </c>
      <c r="U1338">
        <v>2</v>
      </c>
      <c r="V1338" t="s">
        <v>23</v>
      </c>
    </row>
    <row r="1339" spans="1:22" x14ac:dyDescent="0.25">
      <c r="A1339">
        <v>1338</v>
      </c>
      <c r="B1339">
        <v>0</v>
      </c>
      <c r="C1339">
        <v>0</v>
      </c>
      <c r="D1339">
        <v>1</v>
      </c>
      <c r="E1339">
        <v>0</v>
      </c>
      <c r="F1339">
        <v>0</v>
      </c>
      <c r="G1339" s="1">
        <v>40940.383402777778</v>
      </c>
      <c r="H1339">
        <v>0</v>
      </c>
      <c r="I1339">
        <v>0</v>
      </c>
      <c r="J1339">
        <v>6</v>
      </c>
      <c r="K1339" t="s">
        <v>21</v>
      </c>
      <c r="L1339">
        <v>0</v>
      </c>
      <c r="M1339">
        <v>0</v>
      </c>
      <c r="N1339">
        <v>0</v>
      </c>
      <c r="O1339">
        <v>9.3510000000000009</v>
      </c>
      <c r="P1339">
        <v>152</v>
      </c>
      <c r="Q1339">
        <v>1</v>
      </c>
      <c r="R1339">
        <v>0</v>
      </c>
      <c r="S1339">
        <v>1</v>
      </c>
      <c r="T1339">
        <v>0</v>
      </c>
      <c r="U1339">
        <v>12</v>
      </c>
      <c r="V1339" t="s">
        <v>23</v>
      </c>
    </row>
    <row r="1340" spans="1:22" x14ac:dyDescent="0.25">
      <c r="A1340">
        <v>1339</v>
      </c>
      <c r="B1340">
        <v>0</v>
      </c>
      <c r="C1340">
        <v>1</v>
      </c>
      <c r="D1340">
        <v>1</v>
      </c>
      <c r="E1340">
        <v>0</v>
      </c>
      <c r="F1340">
        <v>0</v>
      </c>
      <c r="G1340" s="1">
        <v>40940.385613425926</v>
      </c>
      <c r="H1340">
        <v>0</v>
      </c>
      <c r="I1340">
        <v>0</v>
      </c>
      <c r="J1340">
        <v>0</v>
      </c>
      <c r="K1340" t="s">
        <v>21</v>
      </c>
      <c r="L1340">
        <v>0</v>
      </c>
      <c r="M1340">
        <v>0</v>
      </c>
      <c r="N1340">
        <v>0</v>
      </c>
      <c r="O1340">
        <v>31.695</v>
      </c>
      <c r="P1340">
        <v>419</v>
      </c>
      <c r="Q1340">
        <v>0</v>
      </c>
      <c r="R1340">
        <v>0</v>
      </c>
      <c r="S1340">
        <v>0</v>
      </c>
      <c r="T1340">
        <v>0</v>
      </c>
      <c r="U1340">
        <v>1</v>
      </c>
      <c r="V1340" t="s">
        <v>22</v>
      </c>
    </row>
    <row r="1341" spans="1:22" x14ac:dyDescent="0.25">
      <c r="A1341">
        <v>1340</v>
      </c>
      <c r="B1341">
        <v>0</v>
      </c>
      <c r="C1341">
        <v>0</v>
      </c>
      <c r="D1341">
        <v>1</v>
      </c>
      <c r="E1341">
        <v>0</v>
      </c>
      <c r="F1341">
        <v>0</v>
      </c>
      <c r="G1341" s="1">
        <v>40940.392002314817</v>
      </c>
      <c r="H1341">
        <v>0</v>
      </c>
      <c r="I1341">
        <v>0</v>
      </c>
      <c r="J1341">
        <v>0</v>
      </c>
      <c r="K1341" t="s">
        <v>21</v>
      </c>
      <c r="L1341">
        <v>0</v>
      </c>
      <c r="M1341">
        <v>0</v>
      </c>
      <c r="N1341">
        <v>0</v>
      </c>
      <c r="O1341">
        <v>3.5960000000000001</v>
      </c>
      <c r="P1341">
        <v>84</v>
      </c>
      <c r="Q1341">
        <v>1</v>
      </c>
      <c r="R1341">
        <v>1</v>
      </c>
      <c r="S1341">
        <v>0</v>
      </c>
      <c r="T1341">
        <v>0</v>
      </c>
      <c r="U1341">
        <v>2</v>
      </c>
      <c r="V1341" t="s">
        <v>23</v>
      </c>
    </row>
    <row r="1342" spans="1:22" x14ac:dyDescent="0.25">
      <c r="A1342">
        <v>1341</v>
      </c>
      <c r="B1342">
        <v>0</v>
      </c>
      <c r="C1342">
        <v>0</v>
      </c>
      <c r="D1342">
        <v>1</v>
      </c>
      <c r="E1342">
        <v>1</v>
      </c>
      <c r="F1342">
        <v>1</v>
      </c>
      <c r="G1342" s="1">
        <v>40940.416226851848</v>
      </c>
      <c r="H1342">
        <v>0</v>
      </c>
      <c r="I1342">
        <v>0</v>
      </c>
      <c r="J1342">
        <v>0</v>
      </c>
      <c r="K1342" t="s">
        <v>21</v>
      </c>
      <c r="L1342">
        <v>0</v>
      </c>
      <c r="M1342">
        <v>0</v>
      </c>
      <c r="N1342">
        <v>0</v>
      </c>
      <c r="O1342">
        <v>10.101000000000001</v>
      </c>
      <c r="P1342">
        <v>240</v>
      </c>
      <c r="Q1342">
        <v>1</v>
      </c>
      <c r="R1342">
        <v>1</v>
      </c>
      <c r="S1342">
        <v>0</v>
      </c>
      <c r="T1342">
        <v>0</v>
      </c>
      <c r="U1342">
        <v>6</v>
      </c>
      <c r="V1342" t="s">
        <v>23</v>
      </c>
    </row>
    <row r="1343" spans="1:22" x14ac:dyDescent="0.25">
      <c r="A1343">
        <v>1342</v>
      </c>
      <c r="B1343">
        <v>0</v>
      </c>
      <c r="C1343">
        <v>1</v>
      </c>
      <c r="D1343">
        <v>1</v>
      </c>
      <c r="E1343">
        <v>0</v>
      </c>
      <c r="F1343">
        <v>1</v>
      </c>
      <c r="G1343" s="1">
        <v>40940.447754629633</v>
      </c>
      <c r="H1343">
        <v>0</v>
      </c>
      <c r="I1343">
        <v>0</v>
      </c>
      <c r="J1343">
        <v>4</v>
      </c>
      <c r="K1343" t="s">
        <v>21</v>
      </c>
      <c r="L1343">
        <v>0</v>
      </c>
      <c r="M1343">
        <v>0</v>
      </c>
      <c r="N1343">
        <v>0</v>
      </c>
      <c r="O1343">
        <v>12.298999999999999</v>
      </c>
      <c r="P1343">
        <v>257</v>
      </c>
      <c r="Q1343">
        <v>1</v>
      </c>
      <c r="R1343">
        <v>0</v>
      </c>
      <c r="S1343">
        <v>0</v>
      </c>
      <c r="T1343">
        <v>0</v>
      </c>
      <c r="U1343">
        <v>0</v>
      </c>
      <c r="V1343" t="s">
        <v>23</v>
      </c>
    </row>
    <row r="1344" spans="1:22" x14ac:dyDescent="0.25">
      <c r="A1344">
        <v>1343</v>
      </c>
      <c r="B1344">
        <v>0</v>
      </c>
      <c r="C1344">
        <v>0</v>
      </c>
      <c r="D1344">
        <v>1</v>
      </c>
      <c r="E1344">
        <v>0</v>
      </c>
      <c r="F1344">
        <v>0</v>
      </c>
      <c r="G1344" s="1">
        <v>40940.469652777778</v>
      </c>
      <c r="H1344">
        <v>0</v>
      </c>
      <c r="I1344">
        <v>0</v>
      </c>
      <c r="J1344">
        <v>0</v>
      </c>
      <c r="K1344" t="s">
        <v>21</v>
      </c>
      <c r="L1344">
        <v>1</v>
      </c>
      <c r="M1344">
        <v>0</v>
      </c>
      <c r="N1344">
        <v>0</v>
      </c>
      <c r="O1344">
        <v>7.9560000000000004</v>
      </c>
      <c r="P1344">
        <v>192</v>
      </c>
      <c r="Q1344">
        <v>1</v>
      </c>
      <c r="R1344">
        <v>0</v>
      </c>
      <c r="S1344">
        <v>0</v>
      </c>
      <c r="T1344">
        <v>0</v>
      </c>
      <c r="U1344">
        <v>5</v>
      </c>
      <c r="V1344" t="s">
        <v>23</v>
      </c>
    </row>
    <row r="1345" spans="1:22" x14ac:dyDescent="0.25">
      <c r="A1345">
        <v>1344</v>
      </c>
      <c r="B1345">
        <v>0</v>
      </c>
      <c r="C1345">
        <v>0</v>
      </c>
      <c r="D1345">
        <v>1</v>
      </c>
      <c r="E1345">
        <v>1</v>
      </c>
      <c r="F1345">
        <v>1</v>
      </c>
      <c r="G1345" s="1">
        <v>40940.473310185182</v>
      </c>
      <c r="H1345">
        <v>0</v>
      </c>
      <c r="I1345">
        <v>0</v>
      </c>
      <c r="J1345">
        <v>0</v>
      </c>
      <c r="K1345" t="s">
        <v>21</v>
      </c>
      <c r="L1345">
        <v>0</v>
      </c>
      <c r="M1345">
        <v>0</v>
      </c>
      <c r="N1345">
        <v>0</v>
      </c>
      <c r="O1345">
        <v>10.38</v>
      </c>
      <c r="P1345">
        <v>293</v>
      </c>
      <c r="Q1345">
        <v>1</v>
      </c>
      <c r="R1345">
        <v>1</v>
      </c>
      <c r="S1345">
        <v>0</v>
      </c>
      <c r="T1345">
        <v>0</v>
      </c>
      <c r="U1345">
        <v>4</v>
      </c>
      <c r="V1345" t="s">
        <v>22</v>
      </c>
    </row>
    <row r="1346" spans="1:22" x14ac:dyDescent="0.25">
      <c r="A1346">
        <v>1345</v>
      </c>
      <c r="B1346">
        <v>0</v>
      </c>
      <c r="C1346">
        <v>0</v>
      </c>
      <c r="D1346">
        <v>1</v>
      </c>
      <c r="E1346">
        <v>0</v>
      </c>
      <c r="F1346">
        <v>0</v>
      </c>
      <c r="G1346" s="1">
        <v>40940.497465277775</v>
      </c>
      <c r="H1346">
        <v>0</v>
      </c>
      <c r="I1346">
        <v>0</v>
      </c>
      <c r="J1346">
        <v>0</v>
      </c>
      <c r="K1346" t="s">
        <v>21</v>
      </c>
      <c r="L1346">
        <v>0</v>
      </c>
      <c r="M1346">
        <v>0</v>
      </c>
      <c r="N1346">
        <v>0</v>
      </c>
      <c r="O1346">
        <v>2.0339999999999998</v>
      </c>
      <c r="P1346">
        <v>41</v>
      </c>
      <c r="Q1346">
        <v>0</v>
      </c>
      <c r="R1346">
        <v>0</v>
      </c>
      <c r="S1346">
        <v>0</v>
      </c>
      <c r="T1346">
        <v>0</v>
      </c>
      <c r="U1346">
        <v>0</v>
      </c>
      <c r="V1346" t="s">
        <v>23</v>
      </c>
    </row>
    <row r="1347" spans="1:22" x14ac:dyDescent="0.25">
      <c r="A1347">
        <v>1346</v>
      </c>
      <c r="B1347">
        <v>0</v>
      </c>
      <c r="C1347">
        <v>1</v>
      </c>
      <c r="D1347">
        <v>1</v>
      </c>
      <c r="E1347">
        <v>0</v>
      </c>
      <c r="F1347">
        <v>0</v>
      </c>
      <c r="G1347" s="1">
        <v>40940.502986111111</v>
      </c>
      <c r="H1347">
        <v>0</v>
      </c>
      <c r="I1347">
        <v>0</v>
      </c>
      <c r="J1347">
        <v>0</v>
      </c>
      <c r="K1347" t="s">
        <v>21</v>
      </c>
      <c r="L1347">
        <v>0</v>
      </c>
      <c r="M1347">
        <v>0</v>
      </c>
      <c r="N1347">
        <v>0</v>
      </c>
      <c r="O1347">
        <v>0.55400000000000005</v>
      </c>
      <c r="P1347">
        <v>18</v>
      </c>
      <c r="Q1347">
        <v>0</v>
      </c>
      <c r="R1347">
        <v>0</v>
      </c>
      <c r="S1347">
        <v>1</v>
      </c>
      <c r="T1347">
        <v>0</v>
      </c>
      <c r="U1347">
        <v>2</v>
      </c>
      <c r="V1347" t="s">
        <v>23</v>
      </c>
    </row>
    <row r="1348" spans="1:22" x14ac:dyDescent="0.25">
      <c r="A1348">
        <v>1347</v>
      </c>
      <c r="B1348">
        <v>0</v>
      </c>
      <c r="C1348">
        <v>0</v>
      </c>
      <c r="D1348">
        <v>1</v>
      </c>
      <c r="E1348">
        <v>0</v>
      </c>
      <c r="F1348">
        <v>1</v>
      </c>
      <c r="G1348" s="1">
        <v>40940.503182870372</v>
      </c>
      <c r="H1348">
        <v>0</v>
      </c>
      <c r="I1348">
        <v>0</v>
      </c>
      <c r="J1348">
        <v>0</v>
      </c>
      <c r="K1348" t="s">
        <v>21</v>
      </c>
      <c r="L1348">
        <v>0</v>
      </c>
      <c r="M1348">
        <v>0</v>
      </c>
      <c r="N1348">
        <v>0</v>
      </c>
      <c r="O1348">
        <v>0.72899999999999998</v>
      </c>
      <c r="P1348">
        <v>21</v>
      </c>
      <c r="Q1348">
        <v>1</v>
      </c>
      <c r="R1348">
        <v>1</v>
      </c>
      <c r="S1348">
        <v>0</v>
      </c>
      <c r="T1348">
        <v>0</v>
      </c>
      <c r="U1348">
        <v>0</v>
      </c>
      <c r="V1348" t="s">
        <v>23</v>
      </c>
    </row>
    <row r="1349" spans="1:22" x14ac:dyDescent="0.25">
      <c r="A1349">
        <v>1348</v>
      </c>
      <c r="B1349">
        <v>0</v>
      </c>
      <c r="C1349">
        <v>0</v>
      </c>
      <c r="D1349">
        <v>1</v>
      </c>
      <c r="E1349">
        <v>0</v>
      </c>
      <c r="F1349">
        <v>0</v>
      </c>
      <c r="G1349" s="1">
        <v>40940.504629629628</v>
      </c>
      <c r="H1349">
        <v>0</v>
      </c>
      <c r="I1349">
        <v>0</v>
      </c>
      <c r="J1349">
        <v>0</v>
      </c>
      <c r="K1349" t="s">
        <v>21</v>
      </c>
      <c r="L1349">
        <v>0</v>
      </c>
      <c r="M1349">
        <v>0</v>
      </c>
      <c r="N1349">
        <v>0</v>
      </c>
      <c r="O1349">
        <v>12.46</v>
      </c>
      <c r="P1349">
        <v>152</v>
      </c>
      <c r="Q1349">
        <v>1</v>
      </c>
      <c r="R1349">
        <v>0</v>
      </c>
      <c r="S1349">
        <v>0</v>
      </c>
      <c r="T1349">
        <v>0</v>
      </c>
      <c r="U1349">
        <v>9</v>
      </c>
      <c r="V1349" t="s">
        <v>22</v>
      </c>
    </row>
    <row r="1350" spans="1:22" x14ac:dyDescent="0.25">
      <c r="A1350">
        <v>1349</v>
      </c>
      <c r="B1350">
        <v>0</v>
      </c>
      <c r="C1350">
        <v>0</v>
      </c>
      <c r="D1350">
        <v>1</v>
      </c>
      <c r="E1350">
        <v>0</v>
      </c>
      <c r="F1350">
        <v>1</v>
      </c>
      <c r="G1350" s="1">
        <v>40940.507291666669</v>
      </c>
      <c r="H1350">
        <v>0</v>
      </c>
      <c r="I1350">
        <v>0</v>
      </c>
      <c r="J1350">
        <v>0</v>
      </c>
      <c r="K1350" t="s">
        <v>21</v>
      </c>
      <c r="L1350">
        <v>0</v>
      </c>
      <c r="M1350">
        <v>0</v>
      </c>
      <c r="N1350">
        <v>0</v>
      </c>
      <c r="O1350">
        <v>57.537999999999997</v>
      </c>
      <c r="P1350">
        <v>1616</v>
      </c>
      <c r="Q1350">
        <v>1</v>
      </c>
      <c r="R1350">
        <v>1</v>
      </c>
      <c r="S1350">
        <v>0</v>
      </c>
      <c r="T1350">
        <v>0</v>
      </c>
      <c r="U1350">
        <v>15</v>
      </c>
      <c r="V1350" t="s">
        <v>22</v>
      </c>
    </row>
    <row r="1351" spans="1:22" x14ac:dyDescent="0.25">
      <c r="A1351">
        <v>1350</v>
      </c>
      <c r="B1351">
        <v>0</v>
      </c>
      <c r="C1351">
        <v>0</v>
      </c>
      <c r="D1351">
        <v>1</v>
      </c>
      <c r="E1351">
        <v>0</v>
      </c>
      <c r="F1351">
        <v>0</v>
      </c>
      <c r="G1351" s="1">
        <v>40940.508356481485</v>
      </c>
      <c r="H1351">
        <v>0</v>
      </c>
      <c r="I1351">
        <v>0</v>
      </c>
      <c r="J1351">
        <v>4</v>
      </c>
      <c r="K1351" t="s">
        <v>25</v>
      </c>
      <c r="L1351">
        <v>0</v>
      </c>
      <c r="M1351">
        <v>0</v>
      </c>
      <c r="N1351">
        <v>4</v>
      </c>
      <c r="O1351">
        <v>25.719000000000001</v>
      </c>
      <c r="P1351">
        <v>430</v>
      </c>
      <c r="Q1351">
        <v>1</v>
      </c>
      <c r="R1351">
        <v>0</v>
      </c>
      <c r="S1351">
        <v>0</v>
      </c>
      <c r="T1351">
        <v>0</v>
      </c>
      <c r="U1351">
        <v>7</v>
      </c>
      <c r="V1351" t="s">
        <v>22</v>
      </c>
    </row>
    <row r="1352" spans="1:22" x14ac:dyDescent="0.25">
      <c r="A1352">
        <v>1351</v>
      </c>
      <c r="B1352">
        <v>0</v>
      </c>
      <c r="C1352">
        <v>0</v>
      </c>
      <c r="D1352">
        <v>1</v>
      </c>
      <c r="E1352">
        <v>1</v>
      </c>
      <c r="F1352">
        <v>1</v>
      </c>
      <c r="G1352" s="1">
        <v>40940.50886574074</v>
      </c>
      <c r="H1352">
        <v>0</v>
      </c>
      <c r="I1352">
        <v>0</v>
      </c>
      <c r="J1352">
        <v>0</v>
      </c>
      <c r="K1352" t="s">
        <v>21</v>
      </c>
      <c r="L1352">
        <v>0</v>
      </c>
      <c r="M1352">
        <v>0</v>
      </c>
      <c r="N1352">
        <v>0</v>
      </c>
      <c r="O1352">
        <v>13.417999999999999</v>
      </c>
      <c r="P1352">
        <v>333</v>
      </c>
      <c r="Q1352">
        <v>1</v>
      </c>
      <c r="R1352">
        <v>1</v>
      </c>
      <c r="S1352">
        <v>0</v>
      </c>
      <c r="T1352">
        <v>0</v>
      </c>
      <c r="U1352">
        <v>6</v>
      </c>
      <c r="V1352" t="s">
        <v>23</v>
      </c>
    </row>
    <row r="1353" spans="1:22" x14ac:dyDescent="0.25">
      <c r="A1353">
        <v>1352</v>
      </c>
      <c r="B1353">
        <v>0</v>
      </c>
      <c r="C1353">
        <v>0</v>
      </c>
      <c r="D1353">
        <v>1</v>
      </c>
      <c r="E1353">
        <v>0</v>
      </c>
      <c r="F1353">
        <v>0</v>
      </c>
      <c r="G1353" s="1">
        <v>40940.515567129631</v>
      </c>
      <c r="H1353">
        <v>0</v>
      </c>
      <c r="I1353">
        <v>0</v>
      </c>
      <c r="J1353">
        <v>0</v>
      </c>
      <c r="K1353" t="s">
        <v>21</v>
      </c>
      <c r="L1353">
        <v>0</v>
      </c>
      <c r="M1353">
        <v>0</v>
      </c>
      <c r="N1353">
        <v>0</v>
      </c>
      <c r="O1353">
        <v>4.8520000000000003</v>
      </c>
      <c r="P1353">
        <v>128</v>
      </c>
      <c r="Q1353">
        <v>1</v>
      </c>
      <c r="R1353">
        <v>0</v>
      </c>
      <c r="S1353">
        <v>0</v>
      </c>
      <c r="T1353">
        <v>0</v>
      </c>
      <c r="U1353">
        <v>5</v>
      </c>
      <c r="V1353" t="s">
        <v>23</v>
      </c>
    </row>
    <row r="1354" spans="1:22" x14ac:dyDescent="0.25">
      <c r="A1354">
        <v>1353</v>
      </c>
      <c r="B1354">
        <v>0</v>
      </c>
      <c r="C1354">
        <v>0</v>
      </c>
      <c r="D1354">
        <v>1</v>
      </c>
      <c r="E1354">
        <v>0</v>
      </c>
      <c r="F1354">
        <v>0</v>
      </c>
      <c r="G1354" s="1">
        <v>40940.520069444443</v>
      </c>
      <c r="H1354">
        <v>0</v>
      </c>
      <c r="I1354">
        <v>0</v>
      </c>
      <c r="J1354">
        <v>0</v>
      </c>
      <c r="K1354" t="s">
        <v>21</v>
      </c>
      <c r="L1354">
        <v>0</v>
      </c>
      <c r="M1354">
        <v>0</v>
      </c>
      <c r="N1354">
        <v>0</v>
      </c>
      <c r="O1354">
        <v>8.2349999999999994</v>
      </c>
      <c r="P1354">
        <v>208</v>
      </c>
      <c r="Q1354">
        <v>1</v>
      </c>
      <c r="R1354">
        <v>0</v>
      </c>
      <c r="S1354">
        <v>0</v>
      </c>
      <c r="T1354">
        <v>0</v>
      </c>
      <c r="U1354">
        <v>7</v>
      </c>
      <c r="V1354" t="s">
        <v>23</v>
      </c>
    </row>
    <row r="1355" spans="1:22" x14ac:dyDescent="0.25">
      <c r="A1355">
        <v>1354</v>
      </c>
      <c r="B1355">
        <v>0</v>
      </c>
      <c r="C1355">
        <v>0</v>
      </c>
      <c r="D1355">
        <v>1</v>
      </c>
      <c r="E1355">
        <v>1</v>
      </c>
      <c r="F1355">
        <v>0</v>
      </c>
      <c r="G1355" s="1">
        <v>40940.54010416667</v>
      </c>
      <c r="H1355">
        <v>0</v>
      </c>
      <c r="I1355">
        <v>0</v>
      </c>
      <c r="J1355">
        <v>0</v>
      </c>
      <c r="K1355" t="s">
        <v>21</v>
      </c>
      <c r="L1355">
        <v>0</v>
      </c>
      <c r="M1355">
        <v>0</v>
      </c>
      <c r="N1355">
        <v>0</v>
      </c>
      <c r="O1355">
        <v>1.925</v>
      </c>
      <c r="P1355">
        <v>50</v>
      </c>
      <c r="Q1355">
        <v>1</v>
      </c>
      <c r="R1355">
        <v>1</v>
      </c>
      <c r="S1355">
        <v>0</v>
      </c>
      <c r="T1355">
        <v>0</v>
      </c>
      <c r="U1355">
        <v>0</v>
      </c>
      <c r="V1355" t="s">
        <v>23</v>
      </c>
    </row>
    <row r="1356" spans="1:22" x14ac:dyDescent="0.25">
      <c r="A1356">
        <v>1355</v>
      </c>
      <c r="B1356">
        <v>0</v>
      </c>
      <c r="C1356">
        <v>0</v>
      </c>
      <c r="D1356">
        <v>1</v>
      </c>
      <c r="E1356">
        <v>1</v>
      </c>
      <c r="F1356">
        <v>0</v>
      </c>
      <c r="G1356" s="1">
        <v>40940.546782407408</v>
      </c>
      <c r="H1356">
        <v>0</v>
      </c>
      <c r="I1356">
        <v>0</v>
      </c>
      <c r="J1356">
        <v>4</v>
      </c>
      <c r="K1356" t="s">
        <v>21</v>
      </c>
      <c r="L1356">
        <v>0</v>
      </c>
      <c r="M1356">
        <v>0</v>
      </c>
      <c r="N1356">
        <v>0</v>
      </c>
      <c r="O1356">
        <v>10.8</v>
      </c>
      <c r="P1356">
        <v>137</v>
      </c>
      <c r="Q1356">
        <v>0</v>
      </c>
      <c r="R1356">
        <v>0</v>
      </c>
      <c r="S1356">
        <v>1</v>
      </c>
      <c r="T1356">
        <v>0</v>
      </c>
      <c r="U1356">
        <v>2</v>
      </c>
      <c r="V1356" t="s">
        <v>23</v>
      </c>
    </row>
    <row r="1357" spans="1:22" x14ac:dyDescent="0.25">
      <c r="A1357">
        <v>1356</v>
      </c>
      <c r="B1357">
        <v>0</v>
      </c>
      <c r="C1357">
        <v>0</v>
      </c>
      <c r="D1357">
        <v>1</v>
      </c>
      <c r="E1357">
        <v>0</v>
      </c>
      <c r="F1357">
        <v>1</v>
      </c>
      <c r="G1357" s="1">
        <v>40940.552719907406</v>
      </c>
      <c r="H1357">
        <v>0</v>
      </c>
      <c r="I1357">
        <v>0</v>
      </c>
      <c r="J1357">
        <v>0</v>
      </c>
      <c r="K1357" t="s">
        <v>21</v>
      </c>
      <c r="L1357">
        <v>0</v>
      </c>
      <c r="M1357">
        <v>0</v>
      </c>
      <c r="N1357">
        <v>0</v>
      </c>
      <c r="O1357">
        <v>0.42799999999999999</v>
      </c>
      <c r="P1357">
        <v>17</v>
      </c>
      <c r="Q1357">
        <v>1</v>
      </c>
      <c r="R1357">
        <v>0</v>
      </c>
      <c r="S1357">
        <v>0</v>
      </c>
      <c r="T1357">
        <v>0</v>
      </c>
      <c r="U1357">
        <v>4</v>
      </c>
      <c r="V1357" t="s">
        <v>24</v>
      </c>
    </row>
    <row r="1358" spans="1:22" x14ac:dyDescent="0.25">
      <c r="A1358">
        <v>1357</v>
      </c>
      <c r="B1358">
        <v>0</v>
      </c>
      <c r="C1358">
        <v>1</v>
      </c>
      <c r="D1358">
        <v>1</v>
      </c>
      <c r="E1358">
        <v>0</v>
      </c>
      <c r="F1358">
        <v>0</v>
      </c>
      <c r="G1358" s="1">
        <v>40940.58252314815</v>
      </c>
      <c r="H1358">
        <v>0</v>
      </c>
      <c r="I1358">
        <v>1</v>
      </c>
      <c r="J1358">
        <v>0</v>
      </c>
      <c r="K1358" t="s">
        <v>21</v>
      </c>
      <c r="L1358">
        <v>0</v>
      </c>
      <c r="M1358">
        <v>0</v>
      </c>
      <c r="N1358">
        <v>0</v>
      </c>
      <c r="O1358">
        <v>1.452</v>
      </c>
      <c r="P1358">
        <v>46</v>
      </c>
      <c r="Q1358">
        <v>0</v>
      </c>
      <c r="R1358">
        <v>1</v>
      </c>
      <c r="S1358">
        <v>0</v>
      </c>
      <c r="T1358">
        <v>0</v>
      </c>
      <c r="U1358">
        <v>0</v>
      </c>
      <c r="V1358" t="s">
        <v>23</v>
      </c>
    </row>
    <row r="1359" spans="1:22" x14ac:dyDescent="0.25">
      <c r="A1359">
        <v>1358</v>
      </c>
      <c r="B1359">
        <v>0</v>
      </c>
      <c r="C1359">
        <v>1</v>
      </c>
      <c r="D1359">
        <v>1</v>
      </c>
      <c r="E1359">
        <v>0</v>
      </c>
      <c r="F1359">
        <v>0</v>
      </c>
      <c r="G1359" s="1">
        <v>40940.594328703701</v>
      </c>
      <c r="H1359">
        <v>0</v>
      </c>
      <c r="I1359">
        <v>0</v>
      </c>
      <c r="J1359">
        <v>0</v>
      </c>
      <c r="K1359" t="s">
        <v>21</v>
      </c>
      <c r="L1359">
        <v>0</v>
      </c>
      <c r="M1359">
        <v>0</v>
      </c>
      <c r="N1359">
        <v>0</v>
      </c>
      <c r="O1359">
        <v>11.638999999999999</v>
      </c>
      <c r="P1359">
        <v>240</v>
      </c>
      <c r="Q1359">
        <v>1</v>
      </c>
      <c r="R1359">
        <v>0</v>
      </c>
      <c r="S1359">
        <v>0</v>
      </c>
      <c r="T1359">
        <v>0</v>
      </c>
      <c r="U1359">
        <v>5</v>
      </c>
      <c r="V1359" t="s">
        <v>23</v>
      </c>
    </row>
    <row r="1360" spans="1:22" x14ac:dyDescent="0.25">
      <c r="A1360">
        <v>1359</v>
      </c>
      <c r="B1360">
        <v>0</v>
      </c>
      <c r="C1360">
        <v>1</v>
      </c>
      <c r="D1360">
        <v>1</v>
      </c>
      <c r="E1360">
        <v>0</v>
      </c>
      <c r="F1360">
        <v>1</v>
      </c>
      <c r="G1360" s="1">
        <v>40940.602824074071</v>
      </c>
      <c r="H1360">
        <v>0</v>
      </c>
      <c r="I1360">
        <v>0</v>
      </c>
      <c r="J1360">
        <v>0</v>
      </c>
      <c r="K1360" t="s">
        <v>21</v>
      </c>
      <c r="L1360">
        <v>0</v>
      </c>
      <c r="M1360">
        <v>0</v>
      </c>
      <c r="N1360">
        <v>0</v>
      </c>
      <c r="O1360">
        <v>8.7799999999999994</v>
      </c>
      <c r="P1360">
        <v>254</v>
      </c>
      <c r="Q1360">
        <v>1</v>
      </c>
      <c r="R1360">
        <v>1</v>
      </c>
      <c r="S1360">
        <v>0</v>
      </c>
      <c r="T1360">
        <v>0</v>
      </c>
      <c r="U1360">
        <v>7</v>
      </c>
      <c r="V1360" t="s">
        <v>23</v>
      </c>
    </row>
    <row r="1361" spans="1:22" x14ac:dyDescent="0.25">
      <c r="A1361">
        <v>1360</v>
      </c>
      <c r="B1361">
        <v>0</v>
      </c>
      <c r="C1361">
        <v>0</v>
      </c>
      <c r="D1361">
        <v>1</v>
      </c>
      <c r="E1361">
        <v>0</v>
      </c>
      <c r="F1361">
        <v>0</v>
      </c>
      <c r="G1361" s="1">
        <v>40940.605682870373</v>
      </c>
      <c r="H1361">
        <v>0</v>
      </c>
      <c r="I1361">
        <v>0</v>
      </c>
      <c r="J1361">
        <v>0</v>
      </c>
      <c r="K1361" t="s">
        <v>21</v>
      </c>
      <c r="L1361">
        <v>0</v>
      </c>
      <c r="M1361">
        <v>0</v>
      </c>
      <c r="N1361">
        <v>2</v>
      </c>
      <c r="O1361">
        <v>11.228999999999999</v>
      </c>
      <c r="P1361">
        <v>287</v>
      </c>
      <c r="Q1361">
        <v>1</v>
      </c>
      <c r="R1361">
        <v>0</v>
      </c>
      <c r="S1361">
        <v>0</v>
      </c>
      <c r="T1361">
        <v>0</v>
      </c>
      <c r="U1361">
        <v>36</v>
      </c>
      <c r="V1361" t="s">
        <v>23</v>
      </c>
    </row>
    <row r="1362" spans="1:22" x14ac:dyDescent="0.25">
      <c r="A1362">
        <v>1361</v>
      </c>
      <c r="B1362">
        <v>0</v>
      </c>
      <c r="C1362">
        <v>0</v>
      </c>
      <c r="D1362">
        <v>1</v>
      </c>
      <c r="E1362">
        <v>0</v>
      </c>
      <c r="F1362">
        <v>0</v>
      </c>
      <c r="G1362" s="1">
        <v>40940.609756944446</v>
      </c>
      <c r="H1362">
        <v>0</v>
      </c>
      <c r="I1362">
        <v>0</v>
      </c>
      <c r="J1362">
        <v>0</v>
      </c>
      <c r="K1362" t="s">
        <v>21</v>
      </c>
      <c r="L1362">
        <v>0</v>
      </c>
      <c r="M1362">
        <v>0</v>
      </c>
      <c r="N1362">
        <v>0</v>
      </c>
      <c r="O1362">
        <v>2.3740000000000001</v>
      </c>
      <c r="P1362">
        <v>100</v>
      </c>
      <c r="Q1362">
        <v>0</v>
      </c>
      <c r="R1362">
        <v>1</v>
      </c>
      <c r="S1362">
        <v>0</v>
      </c>
      <c r="T1362">
        <v>0</v>
      </c>
      <c r="U1362">
        <v>2</v>
      </c>
      <c r="V1362" t="s">
        <v>23</v>
      </c>
    </row>
    <row r="1363" spans="1:22" x14ac:dyDescent="0.25">
      <c r="A1363">
        <v>1362</v>
      </c>
      <c r="B1363">
        <v>0</v>
      </c>
      <c r="C1363">
        <v>0</v>
      </c>
      <c r="D1363">
        <v>1</v>
      </c>
      <c r="E1363">
        <v>1</v>
      </c>
      <c r="F1363">
        <v>1</v>
      </c>
      <c r="G1363" s="1">
        <v>40940.612835648149</v>
      </c>
      <c r="H1363">
        <v>0</v>
      </c>
      <c r="I1363">
        <v>0</v>
      </c>
      <c r="J1363">
        <v>0</v>
      </c>
      <c r="K1363" t="s">
        <v>21</v>
      </c>
      <c r="L1363">
        <v>0</v>
      </c>
      <c r="M1363">
        <v>0</v>
      </c>
      <c r="N1363">
        <v>0</v>
      </c>
      <c r="O1363">
        <v>14.808999999999999</v>
      </c>
      <c r="P1363">
        <v>371</v>
      </c>
      <c r="Q1363">
        <v>1</v>
      </c>
      <c r="R1363">
        <v>1</v>
      </c>
      <c r="S1363">
        <v>0</v>
      </c>
      <c r="T1363">
        <v>0</v>
      </c>
      <c r="U1363">
        <v>6</v>
      </c>
      <c r="V1363" t="s">
        <v>23</v>
      </c>
    </row>
    <row r="1364" spans="1:22" x14ac:dyDescent="0.25">
      <c r="A1364">
        <v>1363</v>
      </c>
      <c r="B1364">
        <v>0</v>
      </c>
      <c r="C1364">
        <v>0</v>
      </c>
      <c r="D1364">
        <v>1</v>
      </c>
      <c r="E1364">
        <v>0</v>
      </c>
      <c r="F1364">
        <v>0</v>
      </c>
      <c r="G1364" s="1">
        <v>40940.614583333336</v>
      </c>
      <c r="H1364">
        <v>0</v>
      </c>
      <c r="I1364">
        <v>0</v>
      </c>
      <c r="J1364">
        <v>0</v>
      </c>
      <c r="K1364" t="s">
        <v>21</v>
      </c>
      <c r="L1364">
        <v>0</v>
      </c>
      <c r="M1364">
        <v>0</v>
      </c>
      <c r="N1364">
        <v>0</v>
      </c>
      <c r="O1364">
        <v>24.408999999999999</v>
      </c>
      <c r="P1364">
        <v>457</v>
      </c>
      <c r="Q1364">
        <v>1</v>
      </c>
      <c r="R1364">
        <v>0</v>
      </c>
      <c r="S1364">
        <v>0</v>
      </c>
      <c r="T1364">
        <v>0</v>
      </c>
      <c r="U1364">
        <v>2</v>
      </c>
      <c r="V1364" t="s">
        <v>23</v>
      </c>
    </row>
    <row r="1365" spans="1:22" x14ac:dyDescent="0.25">
      <c r="A1365">
        <v>1364</v>
      </c>
      <c r="B1365">
        <v>0</v>
      </c>
      <c r="C1365">
        <v>1</v>
      </c>
      <c r="D1365">
        <v>1</v>
      </c>
      <c r="E1365">
        <v>0</v>
      </c>
      <c r="F1365">
        <v>0</v>
      </c>
      <c r="G1365" s="1">
        <v>40940.654317129629</v>
      </c>
      <c r="H1365">
        <v>0</v>
      </c>
      <c r="I1365">
        <v>0</v>
      </c>
      <c r="J1365">
        <v>0</v>
      </c>
      <c r="K1365" t="s">
        <v>21</v>
      </c>
      <c r="L1365">
        <v>0</v>
      </c>
      <c r="M1365">
        <v>0</v>
      </c>
      <c r="N1365">
        <v>0</v>
      </c>
      <c r="O1365">
        <v>1.2</v>
      </c>
      <c r="P1365">
        <v>26</v>
      </c>
      <c r="Q1365">
        <v>0</v>
      </c>
      <c r="R1365">
        <v>1</v>
      </c>
      <c r="S1365">
        <v>0</v>
      </c>
      <c r="T1365">
        <v>0</v>
      </c>
      <c r="U1365">
        <v>0</v>
      </c>
      <c r="V1365" t="s">
        <v>23</v>
      </c>
    </row>
    <row r="1366" spans="1:22" x14ac:dyDescent="0.25">
      <c r="A1366">
        <v>1365</v>
      </c>
      <c r="B1366">
        <v>0</v>
      </c>
      <c r="C1366">
        <v>0</v>
      </c>
      <c r="D1366">
        <v>1</v>
      </c>
      <c r="E1366">
        <v>0</v>
      </c>
      <c r="F1366">
        <v>0</v>
      </c>
      <c r="G1366" s="1">
        <v>40940.654317129629</v>
      </c>
      <c r="H1366">
        <v>0</v>
      </c>
      <c r="I1366">
        <v>0</v>
      </c>
      <c r="J1366">
        <v>0</v>
      </c>
      <c r="K1366" t="s">
        <v>21</v>
      </c>
      <c r="L1366">
        <v>0</v>
      </c>
      <c r="M1366">
        <v>0</v>
      </c>
      <c r="N1366">
        <v>0</v>
      </c>
      <c r="O1366">
        <v>1.4750000000000001</v>
      </c>
      <c r="P1366">
        <v>18</v>
      </c>
      <c r="Q1366">
        <v>0</v>
      </c>
      <c r="R1366">
        <v>0</v>
      </c>
      <c r="S1366">
        <v>0</v>
      </c>
      <c r="T1366">
        <v>0</v>
      </c>
      <c r="U1366">
        <v>0</v>
      </c>
      <c r="V1366" t="s">
        <v>22</v>
      </c>
    </row>
    <row r="1367" spans="1:22" x14ac:dyDescent="0.25">
      <c r="A1367">
        <v>1366</v>
      </c>
      <c r="B1367">
        <v>0</v>
      </c>
      <c r="C1367">
        <v>1</v>
      </c>
      <c r="D1367">
        <v>1</v>
      </c>
      <c r="E1367">
        <v>0</v>
      </c>
      <c r="F1367">
        <v>0</v>
      </c>
      <c r="G1367" s="1">
        <v>40940.658333333333</v>
      </c>
      <c r="H1367">
        <v>0</v>
      </c>
      <c r="I1367">
        <v>0</v>
      </c>
      <c r="J1367">
        <v>0</v>
      </c>
      <c r="K1367" t="s">
        <v>21</v>
      </c>
      <c r="L1367">
        <v>0</v>
      </c>
      <c r="M1367">
        <v>0</v>
      </c>
      <c r="N1367">
        <v>0</v>
      </c>
      <c r="O1367">
        <v>1.825</v>
      </c>
      <c r="P1367">
        <v>37</v>
      </c>
      <c r="Q1367">
        <v>0</v>
      </c>
      <c r="R1367">
        <v>1</v>
      </c>
      <c r="S1367">
        <v>0</v>
      </c>
      <c r="T1367">
        <v>0</v>
      </c>
      <c r="U1367">
        <v>0</v>
      </c>
      <c r="V1367" t="s">
        <v>23</v>
      </c>
    </row>
    <row r="1368" spans="1:22" x14ac:dyDescent="0.25">
      <c r="A1368">
        <v>1367</v>
      </c>
      <c r="B1368">
        <v>0</v>
      </c>
      <c r="C1368">
        <v>0</v>
      </c>
      <c r="D1368">
        <v>1</v>
      </c>
      <c r="E1368">
        <v>0</v>
      </c>
      <c r="F1368">
        <v>0</v>
      </c>
      <c r="G1368" s="1">
        <v>40940.658587962964</v>
      </c>
      <c r="H1368">
        <v>0</v>
      </c>
      <c r="I1368">
        <v>0</v>
      </c>
      <c r="J1368">
        <v>18</v>
      </c>
      <c r="K1368" t="s">
        <v>21</v>
      </c>
      <c r="L1368">
        <v>0</v>
      </c>
      <c r="M1368">
        <v>0</v>
      </c>
      <c r="N1368">
        <v>0</v>
      </c>
      <c r="O1368">
        <v>16.977</v>
      </c>
      <c r="P1368">
        <v>210</v>
      </c>
      <c r="Q1368">
        <v>1</v>
      </c>
      <c r="R1368">
        <v>0</v>
      </c>
      <c r="S1368">
        <v>1</v>
      </c>
      <c r="T1368">
        <v>0</v>
      </c>
      <c r="U1368">
        <v>12</v>
      </c>
      <c r="V1368" t="s">
        <v>23</v>
      </c>
    </row>
    <row r="1369" spans="1:22" x14ac:dyDescent="0.25">
      <c r="A1369">
        <v>1368</v>
      </c>
      <c r="B1369">
        <v>0</v>
      </c>
      <c r="C1369">
        <v>0</v>
      </c>
      <c r="D1369">
        <v>1</v>
      </c>
      <c r="E1369">
        <v>0</v>
      </c>
      <c r="F1369">
        <v>1</v>
      </c>
      <c r="G1369" s="1">
        <v>40940.662222222221</v>
      </c>
      <c r="H1369">
        <v>0</v>
      </c>
      <c r="I1369">
        <v>0</v>
      </c>
      <c r="J1369">
        <v>0</v>
      </c>
      <c r="K1369" t="s">
        <v>21</v>
      </c>
      <c r="L1369">
        <v>0</v>
      </c>
      <c r="M1369">
        <v>0</v>
      </c>
      <c r="N1369">
        <v>0</v>
      </c>
      <c r="O1369">
        <v>6.7060000000000004</v>
      </c>
      <c r="P1369">
        <v>158</v>
      </c>
      <c r="Q1369">
        <v>1</v>
      </c>
      <c r="R1369">
        <v>1</v>
      </c>
      <c r="S1369">
        <v>0</v>
      </c>
      <c r="T1369">
        <v>0</v>
      </c>
      <c r="U1369">
        <v>0</v>
      </c>
      <c r="V1369" t="s">
        <v>23</v>
      </c>
    </row>
    <row r="1370" spans="1:22" x14ac:dyDescent="0.25">
      <c r="A1370">
        <v>1369</v>
      </c>
      <c r="B1370">
        <v>0</v>
      </c>
      <c r="C1370">
        <v>0</v>
      </c>
      <c r="D1370">
        <v>1</v>
      </c>
      <c r="E1370">
        <v>0</v>
      </c>
      <c r="F1370">
        <v>1</v>
      </c>
      <c r="G1370" s="1">
        <v>40940.664861111109</v>
      </c>
      <c r="H1370">
        <v>0</v>
      </c>
      <c r="I1370">
        <v>0</v>
      </c>
      <c r="J1370">
        <v>0</v>
      </c>
      <c r="K1370" t="s">
        <v>21</v>
      </c>
      <c r="L1370">
        <v>0</v>
      </c>
      <c r="M1370">
        <v>0</v>
      </c>
      <c r="N1370">
        <v>0</v>
      </c>
      <c r="O1370">
        <v>6.1609999999999996</v>
      </c>
      <c r="P1370">
        <v>143</v>
      </c>
      <c r="Q1370">
        <v>1</v>
      </c>
      <c r="R1370">
        <v>1</v>
      </c>
      <c r="S1370">
        <v>0</v>
      </c>
      <c r="T1370">
        <v>0</v>
      </c>
      <c r="U1370">
        <v>2</v>
      </c>
      <c r="V1370" t="s">
        <v>23</v>
      </c>
    </row>
    <row r="1371" spans="1:22" x14ac:dyDescent="0.25">
      <c r="A1371">
        <v>1370</v>
      </c>
      <c r="B1371">
        <v>0</v>
      </c>
      <c r="C1371">
        <v>0</v>
      </c>
      <c r="D1371">
        <v>1</v>
      </c>
      <c r="E1371">
        <v>2</v>
      </c>
      <c r="F1371">
        <v>1</v>
      </c>
      <c r="G1371" s="1">
        <v>40940.665150462963</v>
      </c>
      <c r="H1371">
        <v>0</v>
      </c>
      <c r="I1371">
        <v>0</v>
      </c>
      <c r="J1371">
        <v>0</v>
      </c>
      <c r="K1371" t="s">
        <v>21</v>
      </c>
      <c r="L1371">
        <v>0</v>
      </c>
      <c r="M1371">
        <v>0</v>
      </c>
      <c r="N1371">
        <v>0</v>
      </c>
      <c r="O1371">
        <v>6.2560000000000002</v>
      </c>
      <c r="P1371">
        <v>142</v>
      </c>
      <c r="Q1371">
        <v>1</v>
      </c>
      <c r="R1371">
        <v>1</v>
      </c>
      <c r="S1371">
        <v>0</v>
      </c>
      <c r="T1371">
        <v>0</v>
      </c>
      <c r="U1371">
        <v>2</v>
      </c>
      <c r="V1371" t="s">
        <v>23</v>
      </c>
    </row>
    <row r="1372" spans="1:22" x14ac:dyDescent="0.25">
      <c r="A1372">
        <v>1371</v>
      </c>
      <c r="B1372">
        <v>0</v>
      </c>
      <c r="C1372">
        <v>1</v>
      </c>
      <c r="D1372">
        <v>1</v>
      </c>
      <c r="E1372">
        <v>0</v>
      </c>
      <c r="F1372">
        <v>0</v>
      </c>
      <c r="G1372" s="1">
        <v>40940.684432870374</v>
      </c>
      <c r="H1372">
        <v>0</v>
      </c>
      <c r="I1372">
        <v>0</v>
      </c>
      <c r="J1372">
        <v>0</v>
      </c>
      <c r="K1372" t="s">
        <v>21</v>
      </c>
      <c r="L1372">
        <v>0</v>
      </c>
      <c r="M1372">
        <v>0</v>
      </c>
      <c r="N1372">
        <v>0</v>
      </c>
      <c r="O1372">
        <v>2.9049999999999998</v>
      </c>
      <c r="P1372">
        <v>63</v>
      </c>
      <c r="Q1372">
        <v>0</v>
      </c>
      <c r="R1372">
        <v>1</v>
      </c>
      <c r="S1372">
        <v>0</v>
      </c>
      <c r="T1372">
        <v>0</v>
      </c>
      <c r="U1372">
        <v>0</v>
      </c>
      <c r="V1372" t="s">
        <v>23</v>
      </c>
    </row>
    <row r="1373" spans="1:22" x14ac:dyDescent="0.25">
      <c r="A1373">
        <v>1372</v>
      </c>
      <c r="B1373">
        <v>0</v>
      </c>
      <c r="C1373">
        <v>0</v>
      </c>
      <c r="D1373">
        <v>1</v>
      </c>
      <c r="E1373">
        <v>0</v>
      </c>
      <c r="F1373">
        <v>0</v>
      </c>
      <c r="G1373" s="1">
        <v>40940.684432870374</v>
      </c>
      <c r="H1373">
        <v>0</v>
      </c>
      <c r="I1373">
        <v>0</v>
      </c>
      <c r="J1373">
        <v>1</v>
      </c>
      <c r="K1373" t="s">
        <v>21</v>
      </c>
      <c r="L1373">
        <v>0</v>
      </c>
      <c r="M1373">
        <v>0</v>
      </c>
      <c r="N1373">
        <v>0</v>
      </c>
      <c r="O1373">
        <v>4.55</v>
      </c>
      <c r="P1373">
        <v>97</v>
      </c>
      <c r="Q1373">
        <v>0</v>
      </c>
      <c r="R1373">
        <v>0</v>
      </c>
      <c r="S1373">
        <v>0</v>
      </c>
      <c r="T1373">
        <v>0</v>
      </c>
      <c r="U1373">
        <v>0</v>
      </c>
      <c r="V1373" t="s">
        <v>23</v>
      </c>
    </row>
    <row r="1374" spans="1:22" x14ac:dyDescent="0.25">
      <c r="A1374">
        <v>1373</v>
      </c>
      <c r="B1374">
        <v>0</v>
      </c>
      <c r="C1374">
        <v>0</v>
      </c>
      <c r="D1374">
        <v>1</v>
      </c>
      <c r="E1374">
        <v>0</v>
      </c>
      <c r="F1374">
        <v>0</v>
      </c>
      <c r="G1374" s="1">
        <v>40940.694791666669</v>
      </c>
      <c r="H1374">
        <v>0</v>
      </c>
      <c r="I1374">
        <v>0</v>
      </c>
      <c r="J1374">
        <v>0</v>
      </c>
      <c r="K1374" t="s">
        <v>21</v>
      </c>
      <c r="L1374">
        <v>0</v>
      </c>
      <c r="M1374">
        <v>0</v>
      </c>
      <c r="N1374">
        <v>0</v>
      </c>
      <c r="O1374">
        <v>0.52700000000000002</v>
      </c>
      <c r="P1374">
        <v>18</v>
      </c>
      <c r="Q1374">
        <v>1</v>
      </c>
      <c r="R1374">
        <v>0</v>
      </c>
      <c r="S1374">
        <v>0</v>
      </c>
      <c r="T1374">
        <v>0</v>
      </c>
      <c r="U1374">
        <v>0</v>
      </c>
      <c r="V1374" t="s">
        <v>24</v>
      </c>
    </row>
    <row r="1375" spans="1:22" x14ac:dyDescent="0.25">
      <c r="A1375">
        <v>1374</v>
      </c>
      <c r="B1375">
        <v>0</v>
      </c>
      <c r="C1375">
        <v>0</v>
      </c>
      <c r="D1375">
        <v>1</v>
      </c>
      <c r="E1375">
        <v>0</v>
      </c>
      <c r="F1375">
        <v>1</v>
      </c>
      <c r="G1375" s="1">
        <v>40940.716122685182</v>
      </c>
      <c r="H1375">
        <v>0</v>
      </c>
      <c r="I1375">
        <v>0</v>
      </c>
      <c r="J1375">
        <v>0</v>
      </c>
      <c r="K1375" t="s">
        <v>21</v>
      </c>
      <c r="L1375">
        <v>0</v>
      </c>
      <c r="M1375">
        <v>0</v>
      </c>
      <c r="N1375">
        <v>0</v>
      </c>
      <c r="O1375">
        <v>2.7549999999999999</v>
      </c>
      <c r="P1375">
        <v>78</v>
      </c>
      <c r="Q1375">
        <v>1</v>
      </c>
      <c r="R1375">
        <v>1</v>
      </c>
      <c r="S1375">
        <v>0</v>
      </c>
      <c r="T1375">
        <v>0</v>
      </c>
      <c r="U1375">
        <v>10</v>
      </c>
      <c r="V1375" t="s">
        <v>23</v>
      </c>
    </row>
    <row r="1376" spans="1:22" x14ac:dyDescent="0.25">
      <c r="A1376">
        <v>1375</v>
      </c>
      <c r="B1376">
        <v>0</v>
      </c>
      <c r="C1376">
        <v>1</v>
      </c>
      <c r="D1376">
        <v>1</v>
      </c>
      <c r="E1376">
        <v>0</v>
      </c>
      <c r="F1376">
        <v>0</v>
      </c>
      <c r="G1376" s="1">
        <v>40940.745300925926</v>
      </c>
      <c r="H1376">
        <v>0</v>
      </c>
      <c r="I1376">
        <v>0</v>
      </c>
      <c r="J1376">
        <v>0</v>
      </c>
      <c r="K1376" t="s">
        <v>21</v>
      </c>
      <c r="L1376">
        <v>0</v>
      </c>
      <c r="M1376">
        <v>0</v>
      </c>
      <c r="N1376">
        <v>0</v>
      </c>
      <c r="O1376">
        <v>5.367</v>
      </c>
      <c r="P1376">
        <v>58</v>
      </c>
      <c r="Q1376">
        <v>0</v>
      </c>
      <c r="R1376">
        <v>0</v>
      </c>
      <c r="S1376">
        <v>0</v>
      </c>
      <c r="T1376">
        <v>0</v>
      </c>
      <c r="U1376">
        <v>0</v>
      </c>
      <c r="V1376" t="s">
        <v>23</v>
      </c>
    </row>
    <row r="1377" spans="1:22" x14ac:dyDescent="0.25">
      <c r="A1377">
        <v>1376</v>
      </c>
      <c r="B1377">
        <v>0</v>
      </c>
      <c r="C1377">
        <v>0</v>
      </c>
      <c r="D1377">
        <v>1</v>
      </c>
      <c r="E1377">
        <v>0</v>
      </c>
      <c r="F1377">
        <v>0</v>
      </c>
      <c r="G1377" s="1">
        <v>40940.760081018518</v>
      </c>
      <c r="H1377">
        <v>0</v>
      </c>
      <c r="I1377">
        <v>0</v>
      </c>
      <c r="J1377">
        <v>0</v>
      </c>
      <c r="K1377" t="s">
        <v>21</v>
      </c>
      <c r="L1377">
        <v>0</v>
      </c>
      <c r="M1377">
        <v>0</v>
      </c>
      <c r="N1377">
        <v>0</v>
      </c>
      <c r="O1377">
        <v>3.347</v>
      </c>
      <c r="P1377">
        <v>93</v>
      </c>
      <c r="Q1377">
        <v>1</v>
      </c>
      <c r="R1377">
        <v>1</v>
      </c>
      <c r="S1377">
        <v>0</v>
      </c>
      <c r="T1377">
        <v>0</v>
      </c>
      <c r="U1377">
        <v>8</v>
      </c>
      <c r="V1377" t="s">
        <v>23</v>
      </c>
    </row>
    <row r="1378" spans="1:22" x14ac:dyDescent="0.25">
      <c r="A1378">
        <v>1377</v>
      </c>
      <c r="B1378">
        <v>0</v>
      </c>
      <c r="C1378">
        <v>0</v>
      </c>
      <c r="D1378">
        <v>1</v>
      </c>
      <c r="E1378">
        <v>0</v>
      </c>
      <c r="F1378">
        <v>0</v>
      </c>
      <c r="G1378" s="1">
        <v>40940.762002314812</v>
      </c>
      <c r="H1378">
        <v>0</v>
      </c>
      <c r="I1378">
        <v>0</v>
      </c>
      <c r="J1378">
        <v>0</v>
      </c>
      <c r="K1378" t="s">
        <v>21</v>
      </c>
      <c r="L1378">
        <v>0</v>
      </c>
      <c r="M1378">
        <v>0</v>
      </c>
      <c r="N1378">
        <v>0</v>
      </c>
      <c r="O1378">
        <v>7.1</v>
      </c>
      <c r="P1378">
        <v>121</v>
      </c>
      <c r="Q1378">
        <v>1</v>
      </c>
      <c r="R1378">
        <v>0</v>
      </c>
      <c r="S1378">
        <v>0</v>
      </c>
      <c r="T1378">
        <v>0</v>
      </c>
      <c r="U1378">
        <v>1</v>
      </c>
      <c r="V1378" t="s">
        <v>23</v>
      </c>
    </row>
    <row r="1379" spans="1:22" x14ac:dyDescent="0.25">
      <c r="A1379">
        <v>1378</v>
      </c>
      <c r="B1379">
        <v>0</v>
      </c>
      <c r="C1379">
        <v>0</v>
      </c>
      <c r="D1379">
        <v>1</v>
      </c>
      <c r="E1379">
        <v>0</v>
      </c>
      <c r="F1379">
        <v>0</v>
      </c>
      <c r="G1379" s="1">
        <v>40940.765821759262</v>
      </c>
      <c r="H1379">
        <v>0</v>
      </c>
      <c r="I1379">
        <v>0</v>
      </c>
      <c r="J1379">
        <v>0</v>
      </c>
      <c r="K1379" t="s">
        <v>21</v>
      </c>
      <c r="L1379">
        <v>0</v>
      </c>
      <c r="M1379">
        <v>0</v>
      </c>
      <c r="N1379">
        <v>0</v>
      </c>
      <c r="O1379">
        <v>31.812999999999999</v>
      </c>
      <c r="P1379">
        <v>416</v>
      </c>
      <c r="Q1379">
        <v>0</v>
      </c>
      <c r="R1379">
        <v>0</v>
      </c>
      <c r="S1379">
        <v>0</v>
      </c>
      <c r="T1379">
        <v>0</v>
      </c>
      <c r="U1379">
        <v>0</v>
      </c>
      <c r="V1379" t="s">
        <v>24</v>
      </c>
    </row>
    <row r="1380" spans="1:22" x14ac:dyDescent="0.25">
      <c r="A1380">
        <v>1379</v>
      </c>
      <c r="B1380">
        <v>0</v>
      </c>
      <c r="C1380">
        <v>0</v>
      </c>
      <c r="D1380">
        <v>1</v>
      </c>
      <c r="E1380">
        <v>2</v>
      </c>
      <c r="F1380">
        <v>1</v>
      </c>
      <c r="G1380" s="1">
        <v>40940.79109953704</v>
      </c>
      <c r="H1380">
        <v>0</v>
      </c>
      <c r="I1380">
        <v>0</v>
      </c>
      <c r="J1380">
        <v>4</v>
      </c>
      <c r="K1380" t="s">
        <v>21</v>
      </c>
      <c r="L1380">
        <v>0</v>
      </c>
      <c r="M1380">
        <v>0</v>
      </c>
      <c r="N1380">
        <v>0</v>
      </c>
      <c r="O1380">
        <v>16.209</v>
      </c>
      <c r="P1380">
        <v>315</v>
      </c>
      <c r="Q1380">
        <v>1</v>
      </c>
      <c r="R1380">
        <v>1</v>
      </c>
      <c r="S1380">
        <v>0</v>
      </c>
      <c r="T1380">
        <v>0</v>
      </c>
      <c r="U1380">
        <v>0</v>
      </c>
      <c r="V1380" t="s">
        <v>23</v>
      </c>
    </row>
    <row r="1381" spans="1:22" x14ac:dyDescent="0.25">
      <c r="A1381">
        <v>1380</v>
      </c>
      <c r="B1381">
        <v>0</v>
      </c>
      <c r="C1381">
        <v>0</v>
      </c>
      <c r="D1381">
        <v>1</v>
      </c>
      <c r="E1381">
        <v>0</v>
      </c>
      <c r="F1381">
        <v>0</v>
      </c>
      <c r="G1381" s="1">
        <v>40940.856909722221</v>
      </c>
      <c r="H1381">
        <v>0</v>
      </c>
      <c r="I1381">
        <v>0</v>
      </c>
      <c r="J1381">
        <v>0</v>
      </c>
      <c r="K1381" t="s">
        <v>21</v>
      </c>
      <c r="L1381">
        <v>0</v>
      </c>
      <c r="M1381">
        <v>0</v>
      </c>
      <c r="N1381">
        <v>0</v>
      </c>
      <c r="O1381">
        <v>2.9830000000000001</v>
      </c>
      <c r="P1381">
        <v>74</v>
      </c>
      <c r="Q1381">
        <v>1</v>
      </c>
      <c r="R1381">
        <v>0</v>
      </c>
      <c r="S1381">
        <v>0</v>
      </c>
      <c r="T1381">
        <v>0</v>
      </c>
      <c r="U1381">
        <v>0</v>
      </c>
      <c r="V1381" t="s">
        <v>23</v>
      </c>
    </row>
    <row r="1382" spans="1:22" x14ac:dyDescent="0.25">
      <c r="A1382">
        <v>1381</v>
      </c>
      <c r="B1382">
        <v>0</v>
      </c>
      <c r="C1382">
        <v>0</v>
      </c>
      <c r="D1382">
        <v>1</v>
      </c>
      <c r="E1382">
        <v>0</v>
      </c>
      <c r="F1382">
        <v>1</v>
      </c>
      <c r="G1382" s="1">
        <v>40940.865543981483</v>
      </c>
      <c r="H1382">
        <v>0</v>
      </c>
      <c r="I1382">
        <v>0</v>
      </c>
      <c r="J1382">
        <v>0</v>
      </c>
      <c r="K1382" t="s">
        <v>21</v>
      </c>
      <c r="L1382">
        <v>0</v>
      </c>
      <c r="M1382">
        <v>0</v>
      </c>
      <c r="N1382">
        <v>0</v>
      </c>
      <c r="O1382">
        <v>1.6679999999999999</v>
      </c>
      <c r="P1382">
        <v>33</v>
      </c>
      <c r="Q1382">
        <v>1</v>
      </c>
      <c r="R1382">
        <v>1</v>
      </c>
      <c r="S1382">
        <v>1</v>
      </c>
      <c r="T1382">
        <v>0</v>
      </c>
      <c r="U1382">
        <v>4</v>
      </c>
      <c r="V1382" t="s">
        <v>23</v>
      </c>
    </row>
    <row r="1383" spans="1:22" x14ac:dyDescent="0.25">
      <c r="A1383">
        <v>1382</v>
      </c>
      <c r="B1383">
        <v>0</v>
      </c>
      <c r="C1383">
        <v>0</v>
      </c>
      <c r="D1383">
        <v>1</v>
      </c>
      <c r="E1383">
        <v>0</v>
      </c>
      <c r="F1383">
        <v>0</v>
      </c>
      <c r="G1383" s="1">
        <v>40940.889062499999</v>
      </c>
      <c r="H1383">
        <v>0</v>
      </c>
      <c r="I1383">
        <v>0</v>
      </c>
      <c r="J1383">
        <v>0</v>
      </c>
      <c r="K1383" t="s">
        <v>21</v>
      </c>
      <c r="L1383">
        <v>0</v>
      </c>
      <c r="M1383">
        <v>0</v>
      </c>
      <c r="N1383">
        <v>0</v>
      </c>
      <c r="O1383">
        <v>8.0280000000000005</v>
      </c>
      <c r="P1383">
        <v>134</v>
      </c>
      <c r="Q1383">
        <v>1</v>
      </c>
      <c r="R1383">
        <v>0</v>
      </c>
      <c r="S1383">
        <v>0</v>
      </c>
      <c r="T1383">
        <v>0</v>
      </c>
      <c r="U1383">
        <v>1</v>
      </c>
      <c r="V1383" t="s">
        <v>23</v>
      </c>
    </row>
    <row r="1384" spans="1:22" x14ac:dyDescent="0.25">
      <c r="A1384">
        <v>1383</v>
      </c>
      <c r="B1384">
        <v>0</v>
      </c>
      <c r="C1384">
        <v>0</v>
      </c>
      <c r="D1384">
        <v>1</v>
      </c>
      <c r="E1384">
        <v>0</v>
      </c>
      <c r="F1384">
        <v>1</v>
      </c>
      <c r="G1384" s="1">
        <v>40940.897060185183</v>
      </c>
      <c r="H1384">
        <v>1</v>
      </c>
      <c r="I1384">
        <v>1</v>
      </c>
      <c r="J1384">
        <v>0</v>
      </c>
      <c r="K1384" t="s">
        <v>21</v>
      </c>
      <c r="L1384">
        <v>0</v>
      </c>
      <c r="M1384">
        <v>0</v>
      </c>
      <c r="N1384">
        <v>0</v>
      </c>
      <c r="O1384">
        <v>0.86899999999999999</v>
      </c>
      <c r="P1384">
        <v>25</v>
      </c>
      <c r="Q1384">
        <v>1</v>
      </c>
      <c r="R1384">
        <v>1</v>
      </c>
      <c r="S1384">
        <v>0</v>
      </c>
      <c r="T1384">
        <v>0</v>
      </c>
      <c r="U1384">
        <v>2</v>
      </c>
      <c r="V1384" t="s">
        <v>22</v>
      </c>
    </row>
    <row r="1385" spans="1:22" x14ac:dyDescent="0.25">
      <c r="A1385">
        <v>1384</v>
      </c>
      <c r="B1385">
        <v>0</v>
      </c>
      <c r="C1385">
        <v>0</v>
      </c>
      <c r="D1385">
        <v>1</v>
      </c>
      <c r="E1385">
        <v>0</v>
      </c>
      <c r="F1385">
        <v>1</v>
      </c>
      <c r="G1385" s="1">
        <v>40940.8987037037</v>
      </c>
      <c r="H1385">
        <v>0</v>
      </c>
      <c r="I1385">
        <v>0</v>
      </c>
      <c r="J1385">
        <v>0</v>
      </c>
      <c r="K1385" t="s">
        <v>21</v>
      </c>
      <c r="L1385">
        <v>0</v>
      </c>
      <c r="M1385">
        <v>0</v>
      </c>
      <c r="N1385">
        <v>0</v>
      </c>
      <c r="O1385">
        <v>0.83299999999999996</v>
      </c>
      <c r="P1385">
        <v>20</v>
      </c>
      <c r="Q1385">
        <v>1</v>
      </c>
      <c r="R1385">
        <v>0</v>
      </c>
      <c r="S1385">
        <v>0</v>
      </c>
      <c r="T1385">
        <v>0</v>
      </c>
      <c r="U1385">
        <v>0</v>
      </c>
      <c r="V1385" t="s">
        <v>24</v>
      </c>
    </row>
    <row r="1386" spans="1:22" x14ac:dyDescent="0.25">
      <c r="A1386">
        <v>1385</v>
      </c>
      <c r="B1386">
        <v>0</v>
      </c>
      <c r="C1386">
        <v>0</v>
      </c>
      <c r="D1386">
        <v>1</v>
      </c>
      <c r="E1386">
        <v>0</v>
      </c>
      <c r="F1386">
        <v>1</v>
      </c>
      <c r="G1386" s="1">
        <v>40940.909097222226</v>
      </c>
      <c r="H1386">
        <v>0</v>
      </c>
      <c r="I1386">
        <v>0</v>
      </c>
      <c r="J1386">
        <v>0</v>
      </c>
      <c r="K1386" t="s">
        <v>21</v>
      </c>
      <c r="L1386">
        <v>0</v>
      </c>
      <c r="M1386">
        <v>0</v>
      </c>
      <c r="N1386">
        <v>0</v>
      </c>
      <c r="O1386">
        <v>18.501000000000001</v>
      </c>
      <c r="P1386">
        <v>525</v>
      </c>
      <c r="Q1386">
        <v>1</v>
      </c>
      <c r="R1386">
        <v>1</v>
      </c>
      <c r="S1386">
        <v>0</v>
      </c>
      <c r="T1386">
        <v>0</v>
      </c>
      <c r="U1386">
        <v>6</v>
      </c>
      <c r="V1386" t="s">
        <v>23</v>
      </c>
    </row>
    <row r="1387" spans="1:22" x14ac:dyDescent="0.25">
      <c r="A1387">
        <v>1386</v>
      </c>
      <c r="B1387">
        <v>0</v>
      </c>
      <c r="C1387">
        <v>0</v>
      </c>
      <c r="D1387">
        <v>1</v>
      </c>
      <c r="E1387">
        <v>0</v>
      </c>
      <c r="F1387">
        <v>0</v>
      </c>
      <c r="G1387" s="1">
        <v>40941.064201388886</v>
      </c>
      <c r="H1387">
        <v>0</v>
      </c>
      <c r="I1387">
        <v>0</v>
      </c>
      <c r="J1387">
        <v>0</v>
      </c>
      <c r="K1387" t="s">
        <v>21</v>
      </c>
      <c r="L1387">
        <v>0</v>
      </c>
      <c r="M1387">
        <v>0</v>
      </c>
      <c r="N1387">
        <v>0</v>
      </c>
      <c r="O1387">
        <v>0.69899999999999995</v>
      </c>
      <c r="P1387">
        <v>17</v>
      </c>
      <c r="Q1387">
        <v>0</v>
      </c>
      <c r="R1387">
        <v>0</v>
      </c>
      <c r="S1387">
        <v>0</v>
      </c>
      <c r="T1387">
        <v>0</v>
      </c>
      <c r="U1387">
        <v>0</v>
      </c>
      <c r="V1387" t="s">
        <v>23</v>
      </c>
    </row>
    <row r="1388" spans="1:22" x14ac:dyDescent="0.25">
      <c r="A1388">
        <v>1387</v>
      </c>
      <c r="B1388">
        <v>0</v>
      </c>
      <c r="C1388">
        <v>0</v>
      </c>
      <c r="D1388">
        <v>1</v>
      </c>
      <c r="E1388">
        <v>0</v>
      </c>
      <c r="F1388">
        <v>0</v>
      </c>
      <c r="G1388" s="1">
        <v>40941.086516203701</v>
      </c>
      <c r="H1388">
        <v>0</v>
      </c>
      <c r="I1388">
        <v>0</v>
      </c>
      <c r="J1388">
        <v>0</v>
      </c>
      <c r="K1388" t="s">
        <v>21</v>
      </c>
      <c r="L1388">
        <v>0</v>
      </c>
      <c r="M1388">
        <v>0</v>
      </c>
      <c r="N1388">
        <v>0</v>
      </c>
      <c r="O1388">
        <v>9.9469999999999992</v>
      </c>
      <c r="P1388">
        <v>200</v>
      </c>
      <c r="Q1388">
        <v>1</v>
      </c>
      <c r="R1388">
        <v>0</v>
      </c>
      <c r="S1388">
        <v>0</v>
      </c>
      <c r="T1388">
        <v>0</v>
      </c>
      <c r="U1388">
        <v>32</v>
      </c>
      <c r="V1388" t="s">
        <v>23</v>
      </c>
    </row>
    <row r="1389" spans="1:22" x14ac:dyDescent="0.25">
      <c r="A1389">
        <v>1388</v>
      </c>
      <c r="B1389">
        <v>0</v>
      </c>
      <c r="C1389">
        <v>0</v>
      </c>
      <c r="D1389">
        <v>1</v>
      </c>
      <c r="E1389">
        <v>0</v>
      </c>
      <c r="F1389">
        <v>0</v>
      </c>
      <c r="G1389" s="1">
        <v>40941.112256944441</v>
      </c>
      <c r="H1389">
        <v>0</v>
      </c>
      <c r="I1389">
        <v>0</v>
      </c>
      <c r="J1389">
        <v>0</v>
      </c>
      <c r="K1389" t="s">
        <v>21</v>
      </c>
      <c r="L1389">
        <v>0</v>
      </c>
      <c r="M1389">
        <v>0</v>
      </c>
      <c r="N1389">
        <v>0</v>
      </c>
      <c r="O1389">
        <v>9.8819999999999997</v>
      </c>
      <c r="P1389">
        <v>197</v>
      </c>
      <c r="Q1389">
        <v>1</v>
      </c>
      <c r="R1389">
        <v>0</v>
      </c>
      <c r="S1389">
        <v>0</v>
      </c>
      <c r="T1389">
        <v>0</v>
      </c>
      <c r="U1389">
        <v>0</v>
      </c>
      <c r="V1389" t="s">
        <v>22</v>
      </c>
    </row>
    <row r="1390" spans="1:22" x14ac:dyDescent="0.25">
      <c r="A1390">
        <v>1389</v>
      </c>
      <c r="B1390">
        <v>0</v>
      </c>
      <c r="C1390">
        <v>0</v>
      </c>
      <c r="D1390">
        <v>1</v>
      </c>
      <c r="E1390">
        <v>0</v>
      </c>
      <c r="F1390">
        <v>0</v>
      </c>
      <c r="G1390" s="1">
        <v>40941.139641203707</v>
      </c>
      <c r="H1390">
        <v>0</v>
      </c>
      <c r="I1390">
        <v>0</v>
      </c>
      <c r="J1390">
        <v>0</v>
      </c>
      <c r="K1390" t="s">
        <v>21</v>
      </c>
      <c r="L1390">
        <v>0</v>
      </c>
      <c r="M1390">
        <v>0</v>
      </c>
      <c r="N1390">
        <v>0</v>
      </c>
      <c r="O1390">
        <v>2.2210000000000001</v>
      </c>
      <c r="P1390">
        <v>56</v>
      </c>
      <c r="Q1390">
        <v>1</v>
      </c>
      <c r="R1390">
        <v>0</v>
      </c>
      <c r="S1390">
        <v>0</v>
      </c>
      <c r="T1390">
        <v>0</v>
      </c>
      <c r="U1390">
        <v>3</v>
      </c>
      <c r="V1390" t="s">
        <v>23</v>
      </c>
    </row>
    <row r="1391" spans="1:22" x14ac:dyDescent="0.25">
      <c r="A1391">
        <v>1390</v>
      </c>
      <c r="B1391">
        <v>0</v>
      </c>
      <c r="C1391">
        <v>0</v>
      </c>
      <c r="D1391">
        <v>1</v>
      </c>
      <c r="E1391">
        <v>0</v>
      </c>
      <c r="F1391">
        <v>0</v>
      </c>
      <c r="G1391" s="1">
        <v>40941.151423611111</v>
      </c>
      <c r="H1391">
        <v>0</v>
      </c>
      <c r="I1391">
        <v>0</v>
      </c>
      <c r="J1391">
        <v>4</v>
      </c>
      <c r="K1391" t="s">
        <v>21</v>
      </c>
      <c r="L1391">
        <v>0</v>
      </c>
      <c r="M1391">
        <v>0</v>
      </c>
      <c r="N1391">
        <v>0</v>
      </c>
      <c r="O1391">
        <v>66.808999999999997</v>
      </c>
      <c r="P1391">
        <v>1601</v>
      </c>
      <c r="Q1391">
        <v>1</v>
      </c>
      <c r="R1391">
        <v>0</v>
      </c>
      <c r="S1391">
        <v>1</v>
      </c>
      <c r="T1391">
        <v>0</v>
      </c>
      <c r="U1391">
        <v>454</v>
      </c>
      <c r="V1391" t="s">
        <v>23</v>
      </c>
    </row>
    <row r="1392" spans="1:22" x14ac:dyDescent="0.25">
      <c r="A1392">
        <v>1391</v>
      </c>
      <c r="B1392">
        <v>0</v>
      </c>
      <c r="C1392">
        <v>0</v>
      </c>
      <c r="D1392">
        <v>1</v>
      </c>
      <c r="E1392">
        <v>0</v>
      </c>
      <c r="F1392">
        <v>0</v>
      </c>
      <c r="G1392" s="1">
        <v>40941.195162037038</v>
      </c>
      <c r="H1392">
        <v>0</v>
      </c>
      <c r="I1392">
        <v>0</v>
      </c>
      <c r="J1392">
        <v>0</v>
      </c>
      <c r="K1392" t="s">
        <v>21</v>
      </c>
      <c r="L1392">
        <v>0</v>
      </c>
      <c r="M1392">
        <v>0</v>
      </c>
      <c r="N1392">
        <v>0</v>
      </c>
      <c r="O1392">
        <v>5.6440000000000001</v>
      </c>
      <c r="P1392">
        <v>100</v>
      </c>
      <c r="Q1392">
        <v>1</v>
      </c>
      <c r="R1392">
        <v>0</v>
      </c>
      <c r="S1392">
        <v>0</v>
      </c>
      <c r="T1392">
        <v>0</v>
      </c>
      <c r="U1392">
        <v>3</v>
      </c>
      <c r="V1392" t="s">
        <v>23</v>
      </c>
    </row>
    <row r="1393" spans="1:22" x14ac:dyDescent="0.25">
      <c r="A1393">
        <v>1392</v>
      </c>
      <c r="B1393">
        <v>0</v>
      </c>
      <c r="C1393">
        <v>0</v>
      </c>
      <c r="D1393">
        <v>1</v>
      </c>
      <c r="E1393">
        <v>0</v>
      </c>
      <c r="F1393">
        <v>1</v>
      </c>
      <c r="G1393" s="1">
        <v>40941.248865740738</v>
      </c>
      <c r="H1393">
        <v>0</v>
      </c>
      <c r="I1393">
        <v>0</v>
      </c>
      <c r="J1393">
        <v>0</v>
      </c>
      <c r="K1393" t="s">
        <v>21</v>
      </c>
      <c r="L1393">
        <v>0</v>
      </c>
      <c r="M1393">
        <v>0</v>
      </c>
      <c r="N1393">
        <v>0</v>
      </c>
      <c r="O1393">
        <v>5.4429999999999996</v>
      </c>
      <c r="P1393">
        <v>145</v>
      </c>
      <c r="Q1393">
        <v>1</v>
      </c>
      <c r="R1393">
        <v>1</v>
      </c>
      <c r="S1393">
        <v>0</v>
      </c>
      <c r="T1393">
        <v>0</v>
      </c>
      <c r="U1393">
        <v>10</v>
      </c>
      <c r="V1393" t="s">
        <v>23</v>
      </c>
    </row>
    <row r="1394" spans="1:22" x14ac:dyDescent="0.25">
      <c r="A1394">
        <v>1393</v>
      </c>
      <c r="B1394">
        <v>0</v>
      </c>
      <c r="C1394">
        <v>0</v>
      </c>
      <c r="D1394">
        <v>1</v>
      </c>
      <c r="E1394">
        <v>1</v>
      </c>
      <c r="F1394">
        <v>1</v>
      </c>
      <c r="G1394" s="1">
        <v>40941.256678240738</v>
      </c>
      <c r="H1394">
        <v>0</v>
      </c>
      <c r="I1394">
        <v>0</v>
      </c>
      <c r="J1394">
        <v>0</v>
      </c>
      <c r="K1394" t="s">
        <v>21</v>
      </c>
      <c r="L1394">
        <v>0</v>
      </c>
      <c r="M1394">
        <v>0</v>
      </c>
      <c r="N1394">
        <v>0</v>
      </c>
      <c r="O1394">
        <v>16.25</v>
      </c>
      <c r="P1394">
        <v>413</v>
      </c>
      <c r="Q1394">
        <v>1</v>
      </c>
      <c r="R1394">
        <v>1</v>
      </c>
      <c r="S1394">
        <v>0</v>
      </c>
      <c r="T1394">
        <v>0</v>
      </c>
      <c r="U1394">
        <v>6</v>
      </c>
      <c r="V1394" t="s">
        <v>23</v>
      </c>
    </row>
    <row r="1395" spans="1:22" x14ac:dyDescent="0.25">
      <c r="A1395">
        <v>1394</v>
      </c>
      <c r="B1395">
        <v>0</v>
      </c>
      <c r="C1395">
        <v>0</v>
      </c>
      <c r="D1395">
        <v>1</v>
      </c>
      <c r="E1395">
        <v>0</v>
      </c>
      <c r="F1395">
        <v>1</v>
      </c>
      <c r="G1395" s="1">
        <v>40941.27684027778</v>
      </c>
      <c r="H1395">
        <v>0</v>
      </c>
      <c r="I1395">
        <v>2</v>
      </c>
      <c r="J1395">
        <v>0</v>
      </c>
      <c r="K1395" t="s">
        <v>21</v>
      </c>
      <c r="L1395">
        <v>0</v>
      </c>
      <c r="M1395">
        <v>0</v>
      </c>
      <c r="N1395">
        <v>0</v>
      </c>
      <c r="O1395">
        <v>2.2789999999999999</v>
      </c>
      <c r="P1395">
        <v>64</v>
      </c>
      <c r="Q1395">
        <v>1</v>
      </c>
      <c r="R1395">
        <v>0</v>
      </c>
      <c r="S1395">
        <v>0</v>
      </c>
      <c r="T1395">
        <v>0</v>
      </c>
      <c r="U1395">
        <v>2</v>
      </c>
      <c r="V1395" t="s">
        <v>23</v>
      </c>
    </row>
    <row r="1396" spans="1:22" x14ac:dyDescent="0.25">
      <c r="A1396">
        <v>1395</v>
      </c>
      <c r="B1396">
        <v>0</v>
      </c>
      <c r="C1396">
        <v>1</v>
      </c>
      <c r="D1396">
        <v>1</v>
      </c>
      <c r="E1396">
        <v>0</v>
      </c>
      <c r="F1396">
        <v>0</v>
      </c>
      <c r="G1396" s="1">
        <v>40941.278969907406</v>
      </c>
      <c r="H1396">
        <v>2</v>
      </c>
      <c r="I1396">
        <v>2</v>
      </c>
      <c r="J1396">
        <v>0</v>
      </c>
      <c r="K1396" t="s">
        <v>21</v>
      </c>
      <c r="L1396">
        <v>0</v>
      </c>
      <c r="M1396">
        <v>0</v>
      </c>
      <c r="N1396">
        <v>0</v>
      </c>
      <c r="O1396">
        <v>20.451000000000001</v>
      </c>
      <c r="P1396">
        <v>383</v>
      </c>
      <c r="Q1396">
        <v>1</v>
      </c>
      <c r="R1396">
        <v>0</v>
      </c>
      <c r="S1396">
        <v>1</v>
      </c>
      <c r="T1396">
        <v>0</v>
      </c>
      <c r="U1396">
        <v>7</v>
      </c>
      <c r="V1396" t="s">
        <v>23</v>
      </c>
    </row>
    <row r="1397" spans="1:22" x14ac:dyDescent="0.25">
      <c r="A1397">
        <v>1396</v>
      </c>
      <c r="B1397">
        <v>0</v>
      </c>
      <c r="C1397">
        <v>1</v>
      </c>
      <c r="D1397">
        <v>1</v>
      </c>
      <c r="E1397">
        <v>0</v>
      </c>
      <c r="F1397">
        <v>1</v>
      </c>
      <c r="G1397" s="1">
        <v>40941.285613425927</v>
      </c>
      <c r="H1397">
        <v>0</v>
      </c>
      <c r="I1397">
        <v>0</v>
      </c>
      <c r="J1397">
        <v>0</v>
      </c>
      <c r="K1397" t="s">
        <v>21</v>
      </c>
      <c r="L1397">
        <v>0</v>
      </c>
      <c r="M1397">
        <v>0</v>
      </c>
      <c r="N1397">
        <v>0</v>
      </c>
      <c r="O1397">
        <v>0.57099999999999995</v>
      </c>
      <c r="P1397">
        <v>14</v>
      </c>
      <c r="Q1397">
        <v>1</v>
      </c>
      <c r="R1397">
        <v>0</v>
      </c>
      <c r="S1397">
        <v>0</v>
      </c>
      <c r="T1397">
        <v>0</v>
      </c>
      <c r="U1397">
        <v>2</v>
      </c>
      <c r="V1397" t="s">
        <v>24</v>
      </c>
    </row>
    <row r="1398" spans="1:22" x14ac:dyDescent="0.25">
      <c r="A1398">
        <v>1397</v>
      </c>
      <c r="B1398">
        <v>0</v>
      </c>
      <c r="C1398">
        <v>1</v>
      </c>
      <c r="D1398">
        <v>1</v>
      </c>
      <c r="E1398">
        <v>0</v>
      </c>
      <c r="F1398">
        <v>0</v>
      </c>
      <c r="G1398" s="1">
        <v>40941.286724537036</v>
      </c>
      <c r="H1398">
        <v>3</v>
      </c>
      <c r="I1398">
        <v>3</v>
      </c>
      <c r="J1398">
        <v>0</v>
      </c>
      <c r="K1398" t="s">
        <v>21</v>
      </c>
      <c r="L1398">
        <v>0</v>
      </c>
      <c r="M1398">
        <v>0</v>
      </c>
      <c r="N1398">
        <v>0</v>
      </c>
      <c r="O1398">
        <v>22.436</v>
      </c>
      <c r="P1398">
        <v>315</v>
      </c>
      <c r="Q1398">
        <v>0</v>
      </c>
      <c r="R1398">
        <v>0</v>
      </c>
      <c r="S1398">
        <v>1</v>
      </c>
      <c r="T1398">
        <v>0</v>
      </c>
      <c r="U1398">
        <v>1</v>
      </c>
      <c r="V1398" t="s">
        <v>23</v>
      </c>
    </row>
    <row r="1399" spans="1:22" x14ac:dyDescent="0.25">
      <c r="A1399">
        <v>1398</v>
      </c>
      <c r="B1399">
        <v>0</v>
      </c>
      <c r="C1399">
        <v>0</v>
      </c>
      <c r="D1399">
        <v>1</v>
      </c>
      <c r="E1399">
        <v>1</v>
      </c>
      <c r="F1399">
        <v>1</v>
      </c>
      <c r="G1399" s="1">
        <v>40941.305520833332</v>
      </c>
      <c r="H1399">
        <v>0</v>
      </c>
      <c r="I1399">
        <v>0</v>
      </c>
      <c r="J1399">
        <v>0</v>
      </c>
      <c r="K1399" t="s">
        <v>21</v>
      </c>
      <c r="L1399">
        <v>0</v>
      </c>
      <c r="M1399">
        <v>0</v>
      </c>
      <c r="N1399">
        <v>0</v>
      </c>
      <c r="O1399">
        <v>18.709</v>
      </c>
      <c r="P1399">
        <v>514</v>
      </c>
      <c r="Q1399">
        <v>1</v>
      </c>
      <c r="R1399">
        <v>1</v>
      </c>
      <c r="S1399">
        <v>0</v>
      </c>
      <c r="T1399">
        <v>0</v>
      </c>
      <c r="U1399">
        <v>10</v>
      </c>
      <c r="V1399" t="s">
        <v>23</v>
      </c>
    </row>
    <row r="1400" spans="1:22" x14ac:dyDescent="0.25">
      <c r="A1400">
        <v>1399</v>
      </c>
      <c r="B1400">
        <v>0</v>
      </c>
      <c r="C1400">
        <v>0</v>
      </c>
      <c r="D1400">
        <v>1</v>
      </c>
      <c r="E1400">
        <v>0</v>
      </c>
      <c r="F1400">
        <v>1</v>
      </c>
      <c r="G1400" s="1">
        <v>40941.306006944447</v>
      </c>
      <c r="H1400">
        <v>0</v>
      </c>
      <c r="I1400">
        <v>0</v>
      </c>
      <c r="J1400">
        <v>0</v>
      </c>
      <c r="K1400" t="s">
        <v>21</v>
      </c>
      <c r="L1400">
        <v>0</v>
      </c>
      <c r="M1400">
        <v>0</v>
      </c>
      <c r="N1400">
        <v>0</v>
      </c>
      <c r="O1400">
        <v>0.60499999999999998</v>
      </c>
      <c r="P1400">
        <v>18</v>
      </c>
      <c r="Q1400">
        <v>1</v>
      </c>
      <c r="R1400">
        <v>1</v>
      </c>
      <c r="S1400">
        <v>0</v>
      </c>
      <c r="T1400">
        <v>0</v>
      </c>
      <c r="U1400">
        <v>2</v>
      </c>
      <c r="V1400" t="s">
        <v>23</v>
      </c>
    </row>
    <row r="1401" spans="1:22" x14ac:dyDescent="0.25">
      <c r="A1401">
        <v>1400</v>
      </c>
      <c r="B1401">
        <v>0</v>
      </c>
      <c r="C1401">
        <v>0</v>
      </c>
      <c r="D1401">
        <v>1</v>
      </c>
      <c r="E1401">
        <v>1</v>
      </c>
      <c r="F1401">
        <v>1</v>
      </c>
      <c r="G1401" s="1">
        <v>40941.316643518519</v>
      </c>
      <c r="H1401">
        <v>0</v>
      </c>
      <c r="I1401">
        <v>0</v>
      </c>
      <c r="J1401">
        <v>0</v>
      </c>
      <c r="K1401" t="s">
        <v>21</v>
      </c>
      <c r="L1401">
        <v>0</v>
      </c>
      <c r="M1401">
        <v>0</v>
      </c>
      <c r="N1401">
        <v>0</v>
      </c>
      <c r="O1401">
        <v>23.190999999999999</v>
      </c>
      <c r="P1401">
        <v>678</v>
      </c>
      <c r="Q1401">
        <v>1</v>
      </c>
      <c r="R1401">
        <v>1</v>
      </c>
      <c r="S1401">
        <v>0</v>
      </c>
      <c r="T1401">
        <v>0</v>
      </c>
      <c r="U1401">
        <v>10</v>
      </c>
      <c r="V1401" t="s">
        <v>23</v>
      </c>
    </row>
    <row r="1402" spans="1:22" x14ac:dyDescent="0.25">
      <c r="A1402">
        <v>1401</v>
      </c>
      <c r="B1402">
        <v>0</v>
      </c>
      <c r="C1402">
        <v>0</v>
      </c>
      <c r="D1402">
        <v>1</v>
      </c>
      <c r="E1402">
        <v>0</v>
      </c>
      <c r="F1402">
        <v>1</v>
      </c>
      <c r="G1402" s="1">
        <v>40941.329259259262</v>
      </c>
      <c r="H1402">
        <v>0</v>
      </c>
      <c r="I1402">
        <v>0</v>
      </c>
      <c r="J1402">
        <v>0</v>
      </c>
      <c r="K1402" t="s">
        <v>21</v>
      </c>
      <c r="L1402">
        <v>0</v>
      </c>
      <c r="M1402">
        <v>0</v>
      </c>
      <c r="N1402">
        <v>0</v>
      </c>
      <c r="O1402">
        <v>6.4169999999999998</v>
      </c>
      <c r="P1402">
        <v>172</v>
      </c>
      <c r="Q1402">
        <v>1</v>
      </c>
      <c r="R1402">
        <v>1</v>
      </c>
      <c r="S1402">
        <v>0</v>
      </c>
      <c r="T1402">
        <v>0</v>
      </c>
      <c r="U1402">
        <v>12</v>
      </c>
      <c r="V1402" t="s">
        <v>23</v>
      </c>
    </row>
    <row r="1403" spans="1:22" x14ac:dyDescent="0.25">
      <c r="A1403">
        <v>1402</v>
      </c>
      <c r="B1403">
        <v>0</v>
      </c>
      <c r="C1403">
        <v>0</v>
      </c>
      <c r="D1403">
        <v>1</v>
      </c>
      <c r="E1403">
        <v>0</v>
      </c>
      <c r="F1403">
        <v>0</v>
      </c>
      <c r="G1403" s="1">
        <v>40941.338368055556</v>
      </c>
      <c r="H1403">
        <v>0</v>
      </c>
      <c r="I1403">
        <v>0</v>
      </c>
      <c r="J1403">
        <v>10</v>
      </c>
      <c r="K1403" t="s">
        <v>21</v>
      </c>
      <c r="L1403">
        <v>0</v>
      </c>
      <c r="M1403">
        <v>0</v>
      </c>
      <c r="N1403">
        <v>0</v>
      </c>
      <c r="O1403">
        <v>11.714</v>
      </c>
      <c r="P1403">
        <v>177</v>
      </c>
      <c r="Q1403">
        <v>1</v>
      </c>
      <c r="R1403">
        <v>0</v>
      </c>
      <c r="S1403">
        <v>1</v>
      </c>
      <c r="T1403">
        <v>0</v>
      </c>
      <c r="U1403">
        <v>26</v>
      </c>
      <c r="V1403" t="s">
        <v>23</v>
      </c>
    </row>
    <row r="1404" spans="1:22" x14ac:dyDescent="0.25">
      <c r="A1404">
        <v>1403</v>
      </c>
      <c r="B1404">
        <v>0</v>
      </c>
      <c r="C1404">
        <v>0</v>
      </c>
      <c r="D1404">
        <v>1</v>
      </c>
      <c r="E1404">
        <v>0</v>
      </c>
      <c r="F1404">
        <v>0</v>
      </c>
      <c r="G1404" s="1">
        <v>40941.339560185188</v>
      </c>
      <c r="H1404">
        <v>0</v>
      </c>
      <c r="I1404">
        <v>0</v>
      </c>
      <c r="J1404">
        <v>0</v>
      </c>
      <c r="K1404" t="s">
        <v>21</v>
      </c>
      <c r="L1404">
        <v>0</v>
      </c>
      <c r="M1404">
        <v>0</v>
      </c>
      <c r="N1404">
        <v>0</v>
      </c>
      <c r="O1404">
        <v>5.4050000000000002</v>
      </c>
      <c r="P1404">
        <v>96</v>
      </c>
      <c r="Q1404">
        <v>1</v>
      </c>
      <c r="R1404">
        <v>0</v>
      </c>
      <c r="S1404">
        <v>1</v>
      </c>
      <c r="T1404">
        <v>0</v>
      </c>
      <c r="U1404">
        <v>2</v>
      </c>
      <c r="V1404" t="s">
        <v>23</v>
      </c>
    </row>
    <row r="1405" spans="1:22" x14ac:dyDescent="0.25">
      <c r="A1405">
        <v>1404</v>
      </c>
      <c r="B1405">
        <v>0</v>
      </c>
      <c r="C1405">
        <v>0</v>
      </c>
      <c r="D1405">
        <v>1</v>
      </c>
      <c r="E1405">
        <v>1</v>
      </c>
      <c r="F1405">
        <v>1</v>
      </c>
      <c r="G1405" s="1">
        <v>40941.346655092595</v>
      </c>
      <c r="H1405">
        <v>0</v>
      </c>
      <c r="I1405">
        <v>1</v>
      </c>
      <c r="J1405">
        <v>0</v>
      </c>
      <c r="K1405" t="s">
        <v>21</v>
      </c>
      <c r="L1405">
        <v>0</v>
      </c>
      <c r="M1405">
        <v>0</v>
      </c>
      <c r="N1405">
        <v>0</v>
      </c>
      <c r="O1405">
        <v>25.353000000000002</v>
      </c>
      <c r="P1405">
        <v>738</v>
      </c>
      <c r="Q1405">
        <v>1</v>
      </c>
      <c r="R1405">
        <v>1</v>
      </c>
      <c r="S1405">
        <v>0</v>
      </c>
      <c r="T1405">
        <v>0</v>
      </c>
      <c r="U1405">
        <v>10</v>
      </c>
      <c r="V1405" t="s">
        <v>23</v>
      </c>
    </row>
    <row r="1406" spans="1:22" x14ac:dyDescent="0.25">
      <c r="A1406">
        <v>1405</v>
      </c>
      <c r="B1406">
        <v>0</v>
      </c>
      <c r="C1406">
        <v>0</v>
      </c>
      <c r="D1406">
        <v>1</v>
      </c>
      <c r="E1406">
        <v>1</v>
      </c>
      <c r="F1406">
        <v>1</v>
      </c>
      <c r="G1406" s="1">
        <v>40941.347974537035</v>
      </c>
      <c r="H1406">
        <v>0</v>
      </c>
      <c r="I1406">
        <v>0</v>
      </c>
      <c r="J1406">
        <v>0</v>
      </c>
      <c r="K1406" t="s">
        <v>21</v>
      </c>
      <c r="L1406">
        <v>0</v>
      </c>
      <c r="M1406">
        <v>0</v>
      </c>
      <c r="N1406">
        <v>0</v>
      </c>
      <c r="O1406">
        <v>27.611999999999998</v>
      </c>
      <c r="P1406">
        <v>817</v>
      </c>
      <c r="Q1406">
        <v>1</v>
      </c>
      <c r="R1406">
        <v>1</v>
      </c>
      <c r="S1406">
        <v>0</v>
      </c>
      <c r="T1406">
        <v>0</v>
      </c>
      <c r="U1406">
        <v>10</v>
      </c>
      <c r="V1406" t="s">
        <v>23</v>
      </c>
    </row>
    <row r="1407" spans="1:22" x14ac:dyDescent="0.25">
      <c r="A1407">
        <v>1406</v>
      </c>
      <c r="B1407">
        <v>0</v>
      </c>
      <c r="C1407">
        <v>0</v>
      </c>
      <c r="D1407">
        <v>1</v>
      </c>
      <c r="E1407">
        <v>0</v>
      </c>
      <c r="F1407">
        <v>1</v>
      </c>
      <c r="G1407" s="1">
        <v>40941.359525462962</v>
      </c>
      <c r="H1407">
        <v>0</v>
      </c>
      <c r="I1407">
        <v>0</v>
      </c>
      <c r="J1407">
        <v>0</v>
      </c>
      <c r="K1407" t="s">
        <v>21</v>
      </c>
      <c r="L1407">
        <v>0</v>
      </c>
      <c r="M1407">
        <v>0</v>
      </c>
      <c r="N1407">
        <v>0</v>
      </c>
      <c r="O1407">
        <v>10.834</v>
      </c>
      <c r="P1407">
        <v>279</v>
      </c>
      <c r="Q1407">
        <v>1</v>
      </c>
      <c r="R1407">
        <v>1</v>
      </c>
      <c r="S1407">
        <v>0</v>
      </c>
      <c r="T1407">
        <v>0</v>
      </c>
      <c r="U1407">
        <v>12</v>
      </c>
      <c r="V1407" t="s">
        <v>23</v>
      </c>
    </row>
    <row r="1408" spans="1:22" x14ac:dyDescent="0.25">
      <c r="A1408">
        <v>1407</v>
      </c>
      <c r="B1408">
        <v>0</v>
      </c>
      <c r="C1408">
        <v>0</v>
      </c>
      <c r="D1408">
        <v>1</v>
      </c>
      <c r="E1408">
        <v>0</v>
      </c>
      <c r="F1408">
        <v>0</v>
      </c>
      <c r="G1408" s="1">
        <v>40941.368009259262</v>
      </c>
      <c r="H1408">
        <v>0</v>
      </c>
      <c r="I1408">
        <v>0</v>
      </c>
      <c r="J1408">
        <v>0</v>
      </c>
      <c r="K1408" t="s">
        <v>21</v>
      </c>
      <c r="L1408">
        <v>0</v>
      </c>
      <c r="M1408">
        <v>0</v>
      </c>
      <c r="N1408">
        <v>0</v>
      </c>
      <c r="O1408">
        <v>1.3029999999999999</v>
      </c>
      <c r="P1408">
        <v>26</v>
      </c>
      <c r="Q1408">
        <v>0</v>
      </c>
      <c r="R1408">
        <v>0</v>
      </c>
      <c r="S1408">
        <v>0</v>
      </c>
      <c r="T1408">
        <v>0</v>
      </c>
      <c r="U1408">
        <v>0</v>
      </c>
      <c r="V1408" t="s">
        <v>23</v>
      </c>
    </row>
    <row r="1409" spans="1:22" x14ac:dyDescent="0.25">
      <c r="A1409">
        <v>1408</v>
      </c>
      <c r="B1409">
        <v>0</v>
      </c>
      <c r="C1409">
        <v>0</v>
      </c>
      <c r="D1409">
        <v>1</v>
      </c>
      <c r="E1409">
        <v>0</v>
      </c>
      <c r="F1409">
        <v>0</v>
      </c>
      <c r="G1409" s="1">
        <v>40941.379745370374</v>
      </c>
      <c r="H1409">
        <v>0</v>
      </c>
      <c r="I1409">
        <v>0</v>
      </c>
      <c r="J1409">
        <v>0</v>
      </c>
      <c r="K1409" t="s">
        <v>21</v>
      </c>
      <c r="L1409">
        <v>0</v>
      </c>
      <c r="M1409">
        <v>0</v>
      </c>
      <c r="N1409">
        <v>0</v>
      </c>
      <c r="O1409">
        <v>27.638999999999999</v>
      </c>
      <c r="P1409">
        <v>680</v>
      </c>
      <c r="Q1409">
        <v>1</v>
      </c>
      <c r="R1409">
        <v>0</v>
      </c>
      <c r="S1409">
        <v>1</v>
      </c>
      <c r="T1409">
        <v>0</v>
      </c>
      <c r="U1409">
        <v>5</v>
      </c>
      <c r="V1409" t="s">
        <v>23</v>
      </c>
    </row>
    <row r="1410" spans="1:22" x14ac:dyDescent="0.25">
      <c r="A1410">
        <v>1409</v>
      </c>
      <c r="B1410">
        <v>0</v>
      </c>
      <c r="C1410">
        <v>1</v>
      </c>
      <c r="D1410">
        <v>1</v>
      </c>
      <c r="E1410">
        <v>0</v>
      </c>
      <c r="F1410">
        <v>0</v>
      </c>
      <c r="G1410" s="1">
        <v>40941.391423611109</v>
      </c>
      <c r="H1410">
        <v>1</v>
      </c>
      <c r="I1410">
        <v>1</v>
      </c>
      <c r="J1410">
        <v>0</v>
      </c>
      <c r="K1410" t="s">
        <v>21</v>
      </c>
      <c r="L1410">
        <v>0</v>
      </c>
      <c r="M1410">
        <v>0</v>
      </c>
      <c r="N1410">
        <v>0</v>
      </c>
      <c r="O1410">
        <v>5.53</v>
      </c>
      <c r="P1410">
        <v>91</v>
      </c>
      <c r="Q1410">
        <v>0</v>
      </c>
      <c r="R1410">
        <v>0</v>
      </c>
      <c r="S1410">
        <v>0</v>
      </c>
      <c r="T1410">
        <v>0</v>
      </c>
      <c r="U1410">
        <v>0</v>
      </c>
      <c r="V1410" t="s">
        <v>22</v>
      </c>
    </row>
    <row r="1411" spans="1:22" x14ac:dyDescent="0.25">
      <c r="A1411">
        <v>1410</v>
      </c>
      <c r="B1411">
        <v>0</v>
      </c>
      <c r="C1411">
        <v>0</v>
      </c>
      <c r="D1411">
        <v>1</v>
      </c>
      <c r="E1411">
        <v>0</v>
      </c>
      <c r="F1411">
        <v>1</v>
      </c>
      <c r="G1411" s="1">
        <v>40941.413645833331</v>
      </c>
      <c r="H1411">
        <v>0</v>
      </c>
      <c r="I1411">
        <v>0</v>
      </c>
      <c r="J1411">
        <v>0</v>
      </c>
      <c r="K1411" t="s">
        <v>21</v>
      </c>
      <c r="L1411">
        <v>0</v>
      </c>
      <c r="M1411">
        <v>0</v>
      </c>
      <c r="N1411">
        <v>0</v>
      </c>
      <c r="O1411">
        <v>0.11600000000000001</v>
      </c>
      <c r="P1411">
        <v>4</v>
      </c>
      <c r="Q1411">
        <v>1</v>
      </c>
      <c r="R1411">
        <v>0</v>
      </c>
      <c r="S1411">
        <v>0</v>
      </c>
      <c r="T1411">
        <v>0</v>
      </c>
      <c r="U1411">
        <v>0</v>
      </c>
      <c r="V1411" t="s">
        <v>24</v>
      </c>
    </row>
    <row r="1412" spans="1:22" x14ac:dyDescent="0.25">
      <c r="A1412">
        <v>1411</v>
      </c>
      <c r="B1412">
        <v>0</v>
      </c>
      <c r="C1412">
        <v>0</v>
      </c>
      <c r="D1412">
        <v>1</v>
      </c>
      <c r="E1412">
        <v>0</v>
      </c>
      <c r="F1412">
        <v>1</v>
      </c>
      <c r="G1412" s="1">
        <v>40941.415821759256</v>
      </c>
      <c r="H1412">
        <v>0</v>
      </c>
      <c r="I1412">
        <v>0</v>
      </c>
      <c r="J1412">
        <v>0</v>
      </c>
      <c r="K1412" t="s">
        <v>21</v>
      </c>
      <c r="L1412">
        <v>0</v>
      </c>
      <c r="M1412">
        <v>0</v>
      </c>
      <c r="N1412">
        <v>0</v>
      </c>
      <c r="O1412">
        <v>15.01</v>
      </c>
      <c r="P1412">
        <v>403</v>
      </c>
      <c r="Q1412">
        <v>1</v>
      </c>
      <c r="R1412">
        <v>1</v>
      </c>
      <c r="S1412">
        <v>0</v>
      </c>
      <c r="T1412">
        <v>0</v>
      </c>
      <c r="U1412">
        <v>14</v>
      </c>
      <c r="V1412" t="s">
        <v>23</v>
      </c>
    </row>
    <row r="1413" spans="1:22" x14ac:dyDescent="0.25">
      <c r="A1413">
        <v>1412</v>
      </c>
      <c r="B1413">
        <v>0</v>
      </c>
      <c r="C1413">
        <v>0</v>
      </c>
      <c r="D1413">
        <v>1</v>
      </c>
      <c r="E1413">
        <v>0</v>
      </c>
      <c r="F1413">
        <v>1</v>
      </c>
      <c r="G1413" s="1">
        <v>40941.431307870371</v>
      </c>
      <c r="H1413">
        <v>0</v>
      </c>
      <c r="I1413">
        <v>0</v>
      </c>
      <c r="J1413">
        <v>0</v>
      </c>
      <c r="K1413" t="s">
        <v>21</v>
      </c>
      <c r="L1413">
        <v>0</v>
      </c>
      <c r="M1413">
        <v>0</v>
      </c>
      <c r="N1413">
        <v>0</v>
      </c>
      <c r="O1413">
        <v>1.6539999999999999</v>
      </c>
      <c r="P1413">
        <v>41</v>
      </c>
      <c r="Q1413">
        <v>1</v>
      </c>
      <c r="R1413">
        <v>1</v>
      </c>
      <c r="S1413">
        <v>0</v>
      </c>
      <c r="T1413">
        <v>0</v>
      </c>
      <c r="U1413">
        <v>2</v>
      </c>
      <c r="V1413" t="s">
        <v>23</v>
      </c>
    </row>
    <row r="1414" spans="1:22" x14ac:dyDescent="0.25">
      <c r="A1414">
        <v>1413</v>
      </c>
      <c r="B1414">
        <v>0</v>
      </c>
      <c r="C1414">
        <v>0</v>
      </c>
      <c r="D1414">
        <v>1</v>
      </c>
      <c r="E1414">
        <v>0</v>
      </c>
      <c r="F1414">
        <v>1</v>
      </c>
      <c r="G1414" s="1">
        <v>40941.437974537039</v>
      </c>
      <c r="H1414">
        <v>0</v>
      </c>
      <c r="I1414">
        <v>0</v>
      </c>
      <c r="J1414">
        <v>0</v>
      </c>
      <c r="K1414" t="s">
        <v>21</v>
      </c>
      <c r="L1414">
        <v>0</v>
      </c>
      <c r="M1414">
        <v>0</v>
      </c>
      <c r="N1414">
        <v>0</v>
      </c>
      <c r="O1414">
        <v>1.7170000000000001</v>
      </c>
      <c r="P1414">
        <v>45</v>
      </c>
      <c r="Q1414">
        <v>1</v>
      </c>
      <c r="R1414">
        <v>1</v>
      </c>
      <c r="S1414">
        <v>0</v>
      </c>
      <c r="T1414">
        <v>0</v>
      </c>
      <c r="U1414">
        <v>2</v>
      </c>
      <c r="V1414" t="s">
        <v>23</v>
      </c>
    </row>
    <row r="1415" spans="1:22" x14ac:dyDescent="0.25">
      <c r="A1415">
        <v>1414</v>
      </c>
      <c r="B1415">
        <v>0</v>
      </c>
      <c r="C1415">
        <v>0</v>
      </c>
      <c r="D1415">
        <v>1</v>
      </c>
      <c r="E1415">
        <v>0</v>
      </c>
      <c r="F1415">
        <v>1</v>
      </c>
      <c r="G1415" s="1">
        <v>40941.438159722224</v>
      </c>
      <c r="H1415">
        <v>0</v>
      </c>
      <c r="I1415">
        <v>0</v>
      </c>
      <c r="J1415">
        <v>0</v>
      </c>
      <c r="K1415" t="s">
        <v>21</v>
      </c>
      <c r="L1415">
        <v>0</v>
      </c>
      <c r="M1415">
        <v>0</v>
      </c>
      <c r="N1415">
        <v>0</v>
      </c>
      <c r="O1415">
        <v>2.2759999999999998</v>
      </c>
      <c r="P1415">
        <v>59</v>
      </c>
      <c r="Q1415">
        <v>1</v>
      </c>
      <c r="R1415">
        <v>1</v>
      </c>
      <c r="S1415">
        <v>0</v>
      </c>
      <c r="T1415">
        <v>0</v>
      </c>
      <c r="U1415">
        <v>2</v>
      </c>
      <c r="V1415" t="s">
        <v>23</v>
      </c>
    </row>
    <row r="1416" spans="1:22" x14ac:dyDescent="0.25">
      <c r="A1416">
        <v>1415</v>
      </c>
      <c r="B1416">
        <v>0</v>
      </c>
      <c r="C1416">
        <v>0</v>
      </c>
      <c r="D1416">
        <v>1</v>
      </c>
      <c r="E1416">
        <v>0</v>
      </c>
      <c r="F1416">
        <v>0</v>
      </c>
      <c r="G1416" s="1">
        <v>40941.450474537036</v>
      </c>
      <c r="H1416">
        <v>3</v>
      </c>
      <c r="I1416">
        <v>3</v>
      </c>
      <c r="J1416">
        <v>0</v>
      </c>
      <c r="K1416" t="s">
        <v>21</v>
      </c>
      <c r="L1416">
        <v>0</v>
      </c>
      <c r="M1416">
        <v>0</v>
      </c>
      <c r="N1416">
        <v>0</v>
      </c>
      <c r="O1416">
        <v>6.2789999999999999</v>
      </c>
      <c r="P1416">
        <v>162</v>
      </c>
      <c r="Q1416">
        <v>1</v>
      </c>
      <c r="R1416">
        <v>1</v>
      </c>
      <c r="S1416">
        <v>0</v>
      </c>
      <c r="T1416">
        <v>0</v>
      </c>
      <c r="U1416">
        <v>0</v>
      </c>
      <c r="V1416" t="s">
        <v>23</v>
      </c>
    </row>
    <row r="1417" spans="1:22" x14ac:dyDescent="0.25">
      <c r="A1417">
        <v>1416</v>
      </c>
      <c r="B1417">
        <v>0</v>
      </c>
      <c r="C1417">
        <v>0</v>
      </c>
      <c r="D1417">
        <v>1</v>
      </c>
      <c r="E1417">
        <v>0</v>
      </c>
      <c r="F1417">
        <v>1</v>
      </c>
      <c r="G1417" s="1">
        <v>40941.458182870374</v>
      </c>
      <c r="H1417">
        <v>0</v>
      </c>
      <c r="I1417">
        <v>0</v>
      </c>
      <c r="J1417">
        <v>0</v>
      </c>
      <c r="K1417" t="s">
        <v>21</v>
      </c>
      <c r="L1417">
        <v>0</v>
      </c>
      <c r="M1417">
        <v>0</v>
      </c>
      <c r="N1417">
        <v>0</v>
      </c>
      <c r="O1417">
        <v>5.1219999999999999</v>
      </c>
      <c r="P1417">
        <v>137</v>
      </c>
      <c r="Q1417">
        <v>1</v>
      </c>
      <c r="R1417">
        <v>1</v>
      </c>
      <c r="S1417">
        <v>0</v>
      </c>
      <c r="T1417">
        <v>0</v>
      </c>
      <c r="U1417">
        <v>2</v>
      </c>
      <c r="V1417" t="s">
        <v>23</v>
      </c>
    </row>
    <row r="1418" spans="1:22" x14ac:dyDescent="0.25">
      <c r="A1418">
        <v>1417</v>
      </c>
      <c r="B1418">
        <v>0</v>
      </c>
      <c r="C1418">
        <v>0</v>
      </c>
      <c r="D1418">
        <v>1</v>
      </c>
      <c r="E1418">
        <v>0</v>
      </c>
      <c r="F1418">
        <v>0</v>
      </c>
      <c r="G1418" s="1">
        <v>40941.461458333331</v>
      </c>
      <c r="H1418">
        <v>0</v>
      </c>
      <c r="I1418">
        <v>0</v>
      </c>
      <c r="J1418">
        <v>4</v>
      </c>
      <c r="K1418" t="s">
        <v>21</v>
      </c>
      <c r="L1418">
        <v>1</v>
      </c>
      <c r="M1418">
        <v>0</v>
      </c>
      <c r="N1418">
        <v>0</v>
      </c>
      <c r="O1418">
        <v>7.7160000000000002</v>
      </c>
      <c r="P1418">
        <v>187</v>
      </c>
      <c r="Q1418">
        <v>1</v>
      </c>
      <c r="R1418">
        <v>0</v>
      </c>
      <c r="S1418">
        <v>0</v>
      </c>
      <c r="T1418">
        <v>0</v>
      </c>
      <c r="U1418">
        <v>5</v>
      </c>
      <c r="V1418" t="s">
        <v>23</v>
      </c>
    </row>
    <row r="1419" spans="1:22" x14ac:dyDescent="0.25">
      <c r="A1419">
        <v>1418</v>
      </c>
      <c r="B1419">
        <v>0</v>
      </c>
      <c r="C1419">
        <v>0</v>
      </c>
      <c r="D1419">
        <v>1</v>
      </c>
      <c r="E1419">
        <v>0</v>
      </c>
      <c r="F1419">
        <v>0</v>
      </c>
      <c r="G1419" s="1">
        <v>40941.462326388886</v>
      </c>
      <c r="H1419">
        <v>0</v>
      </c>
      <c r="I1419">
        <v>0</v>
      </c>
      <c r="J1419">
        <v>14</v>
      </c>
      <c r="K1419" t="s">
        <v>21</v>
      </c>
      <c r="L1419">
        <v>1</v>
      </c>
      <c r="M1419">
        <v>0</v>
      </c>
      <c r="N1419">
        <v>0</v>
      </c>
      <c r="O1419">
        <v>19.812999999999999</v>
      </c>
      <c r="P1419">
        <v>422</v>
      </c>
      <c r="Q1419">
        <v>1</v>
      </c>
      <c r="R1419">
        <v>0</v>
      </c>
      <c r="S1419">
        <v>0</v>
      </c>
      <c r="T1419">
        <v>0</v>
      </c>
      <c r="U1419">
        <v>11</v>
      </c>
      <c r="V1419" t="s">
        <v>23</v>
      </c>
    </row>
    <row r="1420" spans="1:22" x14ac:dyDescent="0.25">
      <c r="A1420">
        <v>1419</v>
      </c>
      <c r="B1420">
        <v>0</v>
      </c>
      <c r="C1420">
        <v>0</v>
      </c>
      <c r="D1420">
        <v>1</v>
      </c>
      <c r="E1420">
        <v>0</v>
      </c>
      <c r="F1420">
        <v>1</v>
      </c>
      <c r="G1420" s="1">
        <v>40941.463125000002</v>
      </c>
      <c r="H1420">
        <v>0</v>
      </c>
      <c r="I1420">
        <v>0</v>
      </c>
      <c r="J1420">
        <v>0</v>
      </c>
      <c r="K1420" t="s">
        <v>21</v>
      </c>
      <c r="L1420">
        <v>0</v>
      </c>
      <c r="M1420">
        <v>0</v>
      </c>
      <c r="N1420">
        <v>0</v>
      </c>
      <c r="O1420">
        <v>6.6130000000000004</v>
      </c>
      <c r="P1420">
        <v>165</v>
      </c>
      <c r="Q1420">
        <v>1</v>
      </c>
      <c r="R1420">
        <v>1</v>
      </c>
      <c r="S1420">
        <v>0</v>
      </c>
      <c r="T1420">
        <v>0</v>
      </c>
      <c r="U1420">
        <v>4</v>
      </c>
      <c r="V1420" t="s">
        <v>23</v>
      </c>
    </row>
    <row r="1421" spans="1:22" x14ac:dyDescent="0.25">
      <c r="A1421">
        <v>1420</v>
      </c>
      <c r="B1421">
        <v>1</v>
      </c>
      <c r="C1421">
        <v>0</v>
      </c>
      <c r="D1421">
        <v>1</v>
      </c>
      <c r="E1421">
        <v>0</v>
      </c>
      <c r="F1421">
        <v>0</v>
      </c>
      <c r="G1421" s="1">
        <v>40941.474421296298</v>
      </c>
      <c r="H1421">
        <v>0</v>
      </c>
      <c r="I1421">
        <v>0</v>
      </c>
      <c r="J1421">
        <v>0</v>
      </c>
      <c r="K1421" t="s">
        <v>21</v>
      </c>
      <c r="L1421">
        <v>0</v>
      </c>
      <c r="M1421">
        <v>0</v>
      </c>
      <c r="N1421">
        <v>0</v>
      </c>
      <c r="O1421">
        <v>0.45800000000000002</v>
      </c>
      <c r="P1421">
        <v>12</v>
      </c>
      <c r="Q1421">
        <v>1</v>
      </c>
      <c r="R1421">
        <v>0</v>
      </c>
      <c r="S1421">
        <v>0</v>
      </c>
      <c r="T1421">
        <v>0</v>
      </c>
      <c r="U1421">
        <v>0</v>
      </c>
      <c r="V1421" t="s">
        <v>24</v>
      </c>
    </row>
    <row r="1422" spans="1:22" x14ac:dyDescent="0.25">
      <c r="A1422">
        <v>1421</v>
      </c>
      <c r="B1422">
        <v>0</v>
      </c>
      <c r="C1422">
        <v>0</v>
      </c>
      <c r="D1422">
        <v>1</v>
      </c>
      <c r="E1422">
        <v>0</v>
      </c>
      <c r="F1422">
        <v>1</v>
      </c>
      <c r="G1422" s="1">
        <v>40941.485081018516</v>
      </c>
      <c r="H1422">
        <v>0</v>
      </c>
      <c r="I1422">
        <v>0</v>
      </c>
      <c r="J1422">
        <v>0</v>
      </c>
      <c r="K1422" t="s">
        <v>21</v>
      </c>
      <c r="L1422">
        <v>0</v>
      </c>
      <c r="M1422">
        <v>0</v>
      </c>
      <c r="N1422">
        <v>0</v>
      </c>
      <c r="O1422">
        <v>6.9850000000000003</v>
      </c>
      <c r="P1422">
        <v>200</v>
      </c>
      <c r="Q1422">
        <v>1</v>
      </c>
      <c r="R1422">
        <v>1</v>
      </c>
      <c r="S1422">
        <v>0</v>
      </c>
      <c r="T1422">
        <v>0</v>
      </c>
      <c r="U1422">
        <v>2</v>
      </c>
      <c r="V1422" t="s">
        <v>23</v>
      </c>
    </row>
    <row r="1423" spans="1:22" x14ac:dyDescent="0.25">
      <c r="A1423">
        <v>1422</v>
      </c>
      <c r="B1423">
        <v>0</v>
      </c>
      <c r="C1423">
        <v>0</v>
      </c>
      <c r="D1423">
        <v>1</v>
      </c>
      <c r="E1423">
        <v>0</v>
      </c>
      <c r="F1423">
        <v>1</v>
      </c>
      <c r="G1423" s="1">
        <v>40941.485729166663</v>
      </c>
      <c r="H1423">
        <v>0</v>
      </c>
      <c r="I1423">
        <v>0</v>
      </c>
      <c r="J1423">
        <v>0</v>
      </c>
      <c r="K1423" t="s">
        <v>21</v>
      </c>
      <c r="L1423">
        <v>0</v>
      </c>
      <c r="M1423">
        <v>0</v>
      </c>
      <c r="N1423">
        <v>0</v>
      </c>
      <c r="O1423">
        <v>1.139</v>
      </c>
      <c r="P1423">
        <v>63</v>
      </c>
      <c r="Q1423">
        <v>0</v>
      </c>
      <c r="R1423">
        <v>1</v>
      </c>
      <c r="S1423">
        <v>0</v>
      </c>
      <c r="T1423">
        <v>0</v>
      </c>
      <c r="U1423">
        <v>2</v>
      </c>
      <c r="V1423" t="s">
        <v>24</v>
      </c>
    </row>
    <row r="1424" spans="1:22" x14ac:dyDescent="0.25">
      <c r="A1424">
        <v>1423</v>
      </c>
      <c r="B1424">
        <v>0</v>
      </c>
      <c r="C1424">
        <v>0</v>
      </c>
      <c r="D1424">
        <v>1</v>
      </c>
      <c r="E1424">
        <v>2</v>
      </c>
      <c r="F1424">
        <v>0</v>
      </c>
      <c r="G1424" s="1">
        <v>40941.506585648145</v>
      </c>
      <c r="H1424">
        <v>1</v>
      </c>
      <c r="I1424">
        <v>2</v>
      </c>
      <c r="J1424">
        <v>0</v>
      </c>
      <c r="K1424" t="s">
        <v>21</v>
      </c>
      <c r="L1424">
        <v>0</v>
      </c>
      <c r="M1424">
        <v>0</v>
      </c>
      <c r="N1424">
        <v>0</v>
      </c>
      <c r="O1424">
        <v>7.3540000000000001</v>
      </c>
      <c r="P1424">
        <v>208</v>
      </c>
      <c r="Q1424">
        <v>1</v>
      </c>
      <c r="R1424">
        <v>0</v>
      </c>
      <c r="S1424">
        <v>0</v>
      </c>
      <c r="T1424">
        <v>0</v>
      </c>
      <c r="U1424">
        <v>5</v>
      </c>
      <c r="V1424" t="s">
        <v>23</v>
      </c>
    </row>
    <row r="1425" spans="1:22" x14ac:dyDescent="0.25">
      <c r="A1425">
        <v>1424</v>
      </c>
      <c r="B1425">
        <v>1</v>
      </c>
      <c r="C1425">
        <v>0</v>
      </c>
      <c r="D1425">
        <v>1</v>
      </c>
      <c r="E1425">
        <v>0</v>
      </c>
      <c r="F1425">
        <v>0</v>
      </c>
      <c r="G1425" s="1">
        <v>40941.518217592595</v>
      </c>
      <c r="H1425">
        <v>0</v>
      </c>
      <c r="I1425">
        <v>0</v>
      </c>
      <c r="J1425">
        <v>7</v>
      </c>
      <c r="K1425" t="s">
        <v>21</v>
      </c>
      <c r="L1425">
        <v>0</v>
      </c>
      <c r="M1425">
        <v>0</v>
      </c>
      <c r="N1425">
        <v>0</v>
      </c>
      <c r="O1425">
        <v>2.5609999999999999</v>
      </c>
      <c r="P1425">
        <v>45</v>
      </c>
      <c r="Q1425">
        <v>0</v>
      </c>
      <c r="R1425">
        <v>0</v>
      </c>
      <c r="S1425">
        <v>0</v>
      </c>
      <c r="T1425">
        <v>0</v>
      </c>
      <c r="U1425">
        <v>1</v>
      </c>
      <c r="V1425" t="s">
        <v>23</v>
      </c>
    </row>
    <row r="1426" spans="1:22" x14ac:dyDescent="0.25">
      <c r="A1426">
        <v>1425</v>
      </c>
      <c r="B1426">
        <v>0</v>
      </c>
      <c r="C1426">
        <v>0</v>
      </c>
      <c r="D1426">
        <v>1</v>
      </c>
      <c r="E1426">
        <v>0</v>
      </c>
      <c r="F1426">
        <v>0</v>
      </c>
      <c r="G1426" s="1">
        <v>40941.522800925923</v>
      </c>
      <c r="H1426">
        <v>0</v>
      </c>
      <c r="I1426">
        <v>0</v>
      </c>
      <c r="J1426">
        <v>0</v>
      </c>
      <c r="K1426" t="s">
        <v>21</v>
      </c>
      <c r="L1426">
        <v>0</v>
      </c>
      <c r="M1426">
        <v>0</v>
      </c>
      <c r="N1426">
        <v>0</v>
      </c>
      <c r="O1426">
        <v>1.073</v>
      </c>
      <c r="P1426">
        <v>36</v>
      </c>
      <c r="Q1426">
        <v>0</v>
      </c>
      <c r="R1426">
        <v>0</v>
      </c>
      <c r="S1426">
        <v>0</v>
      </c>
      <c r="T1426">
        <v>0</v>
      </c>
      <c r="U1426">
        <v>0</v>
      </c>
      <c r="V1426" t="s">
        <v>23</v>
      </c>
    </row>
    <row r="1427" spans="1:22" x14ac:dyDescent="0.25">
      <c r="A1427">
        <v>1426</v>
      </c>
      <c r="B1427">
        <v>0</v>
      </c>
      <c r="C1427">
        <v>0</v>
      </c>
      <c r="D1427">
        <v>1</v>
      </c>
      <c r="E1427">
        <v>2</v>
      </c>
      <c r="F1427">
        <v>1</v>
      </c>
      <c r="G1427" s="1">
        <v>40941.525046296294</v>
      </c>
      <c r="H1427">
        <v>0</v>
      </c>
      <c r="I1427">
        <v>0</v>
      </c>
      <c r="J1427">
        <v>0</v>
      </c>
      <c r="K1427" t="s">
        <v>21</v>
      </c>
      <c r="L1427">
        <v>0</v>
      </c>
      <c r="M1427">
        <v>0</v>
      </c>
      <c r="N1427">
        <v>0</v>
      </c>
      <c r="O1427">
        <v>3.1589999999999998</v>
      </c>
      <c r="P1427">
        <v>80</v>
      </c>
      <c r="Q1427">
        <v>1</v>
      </c>
      <c r="R1427">
        <v>1</v>
      </c>
      <c r="S1427">
        <v>0</v>
      </c>
      <c r="T1427">
        <v>0</v>
      </c>
      <c r="U1427">
        <v>4</v>
      </c>
      <c r="V1427" t="s">
        <v>23</v>
      </c>
    </row>
    <row r="1428" spans="1:22" x14ac:dyDescent="0.25">
      <c r="A1428">
        <v>1427</v>
      </c>
      <c r="B1428">
        <v>0</v>
      </c>
      <c r="C1428">
        <v>0</v>
      </c>
      <c r="D1428">
        <v>1</v>
      </c>
      <c r="E1428">
        <v>0</v>
      </c>
      <c r="F1428">
        <v>1</v>
      </c>
      <c r="G1428" s="1">
        <v>40941.52783564815</v>
      </c>
      <c r="H1428">
        <v>0</v>
      </c>
      <c r="I1428">
        <v>0</v>
      </c>
      <c r="J1428">
        <v>0</v>
      </c>
      <c r="K1428" t="s">
        <v>21</v>
      </c>
      <c r="L1428">
        <v>0</v>
      </c>
      <c r="M1428">
        <v>0</v>
      </c>
      <c r="N1428">
        <v>0</v>
      </c>
      <c r="O1428">
        <v>1.673</v>
      </c>
      <c r="P1428">
        <v>35</v>
      </c>
      <c r="Q1428">
        <v>1</v>
      </c>
      <c r="R1428">
        <v>0</v>
      </c>
      <c r="S1428">
        <v>0</v>
      </c>
      <c r="T1428">
        <v>0</v>
      </c>
      <c r="U1428">
        <v>0</v>
      </c>
      <c r="V1428" t="s">
        <v>23</v>
      </c>
    </row>
    <row r="1429" spans="1:22" x14ac:dyDescent="0.25">
      <c r="A1429">
        <v>1428</v>
      </c>
      <c r="B1429">
        <v>0</v>
      </c>
      <c r="C1429">
        <v>1</v>
      </c>
      <c r="D1429">
        <v>1</v>
      </c>
      <c r="E1429">
        <v>0</v>
      </c>
      <c r="F1429">
        <v>0</v>
      </c>
      <c r="G1429" s="1">
        <v>40941.530810185184</v>
      </c>
      <c r="H1429">
        <v>0</v>
      </c>
      <c r="I1429">
        <v>0</v>
      </c>
      <c r="J1429">
        <v>0</v>
      </c>
      <c r="K1429" t="s">
        <v>21</v>
      </c>
      <c r="L1429">
        <v>0</v>
      </c>
      <c r="M1429">
        <v>0</v>
      </c>
      <c r="N1429">
        <v>0</v>
      </c>
      <c r="O1429">
        <v>12.465</v>
      </c>
      <c r="P1429">
        <v>182</v>
      </c>
      <c r="Q1429">
        <v>0</v>
      </c>
      <c r="R1429">
        <v>0</v>
      </c>
      <c r="S1429">
        <v>0</v>
      </c>
      <c r="T1429">
        <v>0</v>
      </c>
      <c r="U1429">
        <v>0</v>
      </c>
      <c r="V1429" t="s">
        <v>23</v>
      </c>
    </row>
    <row r="1430" spans="1:22" x14ac:dyDescent="0.25">
      <c r="A1430">
        <v>1429</v>
      </c>
      <c r="B1430">
        <v>0</v>
      </c>
      <c r="C1430">
        <v>0</v>
      </c>
      <c r="D1430">
        <v>1</v>
      </c>
      <c r="E1430">
        <v>0</v>
      </c>
      <c r="F1430">
        <v>1</v>
      </c>
      <c r="G1430" s="1">
        <v>40941.537349537037</v>
      </c>
      <c r="H1430">
        <v>0</v>
      </c>
      <c r="I1430">
        <v>0</v>
      </c>
      <c r="J1430">
        <v>0</v>
      </c>
      <c r="K1430" t="s">
        <v>21</v>
      </c>
      <c r="L1430">
        <v>0</v>
      </c>
      <c r="M1430">
        <v>0</v>
      </c>
      <c r="N1430">
        <v>0</v>
      </c>
      <c r="O1430">
        <v>5.2510000000000003</v>
      </c>
      <c r="P1430">
        <v>119</v>
      </c>
      <c r="Q1430">
        <v>1</v>
      </c>
      <c r="R1430">
        <v>1</v>
      </c>
      <c r="S1430">
        <v>0</v>
      </c>
      <c r="T1430">
        <v>0</v>
      </c>
      <c r="U1430">
        <v>0</v>
      </c>
      <c r="V1430" t="s">
        <v>23</v>
      </c>
    </row>
    <row r="1431" spans="1:22" x14ac:dyDescent="0.25">
      <c r="A1431">
        <v>1430</v>
      </c>
      <c r="B1431">
        <v>0</v>
      </c>
      <c r="C1431">
        <v>0</v>
      </c>
      <c r="D1431">
        <v>1</v>
      </c>
      <c r="E1431">
        <v>0</v>
      </c>
      <c r="F1431">
        <v>0</v>
      </c>
      <c r="G1431" s="1">
        <v>40941.560740740744</v>
      </c>
      <c r="H1431">
        <v>0</v>
      </c>
      <c r="I1431">
        <v>0</v>
      </c>
      <c r="J1431">
        <v>0</v>
      </c>
      <c r="K1431" t="s">
        <v>21</v>
      </c>
      <c r="L1431">
        <v>0</v>
      </c>
      <c r="M1431">
        <v>0</v>
      </c>
      <c r="N1431">
        <v>3</v>
      </c>
      <c r="O1431">
        <v>0.40200000000000002</v>
      </c>
      <c r="P1431">
        <v>34</v>
      </c>
      <c r="Q1431">
        <v>0</v>
      </c>
      <c r="R1431">
        <v>0</v>
      </c>
      <c r="S1431">
        <v>0</v>
      </c>
      <c r="T1431">
        <v>0</v>
      </c>
      <c r="U1431">
        <v>0</v>
      </c>
      <c r="V1431" t="s">
        <v>23</v>
      </c>
    </row>
    <row r="1432" spans="1:22" x14ac:dyDescent="0.25">
      <c r="A1432">
        <v>1431</v>
      </c>
      <c r="B1432">
        <v>0</v>
      </c>
      <c r="C1432">
        <v>0</v>
      </c>
      <c r="D1432">
        <v>1</v>
      </c>
      <c r="E1432">
        <v>0</v>
      </c>
      <c r="F1432">
        <v>0</v>
      </c>
      <c r="G1432" s="1">
        <v>40941.578229166669</v>
      </c>
      <c r="H1432">
        <v>0</v>
      </c>
      <c r="I1432">
        <v>0</v>
      </c>
      <c r="J1432">
        <v>2</v>
      </c>
      <c r="K1432" t="s">
        <v>21</v>
      </c>
      <c r="L1432">
        <v>0</v>
      </c>
      <c r="M1432">
        <v>0</v>
      </c>
      <c r="N1432">
        <v>0</v>
      </c>
      <c r="O1432">
        <v>26.135000000000002</v>
      </c>
      <c r="P1432">
        <v>493</v>
      </c>
      <c r="Q1432">
        <v>1</v>
      </c>
      <c r="R1432">
        <v>0</v>
      </c>
      <c r="S1432">
        <v>0</v>
      </c>
      <c r="T1432">
        <v>0</v>
      </c>
      <c r="U1432">
        <v>55</v>
      </c>
      <c r="V1432" t="s">
        <v>23</v>
      </c>
    </row>
    <row r="1433" spans="1:22" x14ac:dyDescent="0.25">
      <c r="A1433">
        <v>1432</v>
      </c>
      <c r="B1433">
        <v>0</v>
      </c>
      <c r="C1433">
        <v>0</v>
      </c>
      <c r="D1433">
        <v>1</v>
      </c>
      <c r="E1433">
        <v>0</v>
      </c>
      <c r="F1433">
        <v>0</v>
      </c>
      <c r="G1433" s="1">
        <v>40941.580520833333</v>
      </c>
      <c r="H1433">
        <v>0</v>
      </c>
      <c r="I1433">
        <v>0</v>
      </c>
      <c r="J1433">
        <v>2</v>
      </c>
      <c r="K1433" t="s">
        <v>21</v>
      </c>
      <c r="L1433">
        <v>0</v>
      </c>
      <c r="M1433">
        <v>0</v>
      </c>
      <c r="N1433">
        <v>0</v>
      </c>
      <c r="O1433">
        <v>1.8480000000000001</v>
      </c>
      <c r="P1433">
        <v>30</v>
      </c>
      <c r="Q1433">
        <v>0</v>
      </c>
      <c r="R1433">
        <v>0</v>
      </c>
      <c r="S1433">
        <v>0</v>
      </c>
      <c r="T1433">
        <v>0</v>
      </c>
      <c r="U1433">
        <v>1</v>
      </c>
      <c r="V1433" t="s">
        <v>22</v>
      </c>
    </row>
    <row r="1434" spans="1:22" x14ac:dyDescent="0.25">
      <c r="A1434">
        <v>1433</v>
      </c>
      <c r="B1434">
        <v>0</v>
      </c>
      <c r="C1434">
        <v>0</v>
      </c>
      <c r="D1434">
        <v>1</v>
      </c>
      <c r="E1434">
        <v>0</v>
      </c>
      <c r="F1434">
        <v>0</v>
      </c>
      <c r="G1434" s="1">
        <v>40941.587673611109</v>
      </c>
      <c r="H1434">
        <v>0</v>
      </c>
      <c r="I1434">
        <v>0</v>
      </c>
      <c r="J1434">
        <v>1</v>
      </c>
      <c r="K1434" t="s">
        <v>21</v>
      </c>
      <c r="L1434">
        <v>0</v>
      </c>
      <c r="M1434">
        <v>0</v>
      </c>
      <c r="N1434">
        <v>0</v>
      </c>
      <c r="O1434">
        <v>25.588999999999999</v>
      </c>
      <c r="P1434">
        <v>670</v>
      </c>
      <c r="Q1434">
        <v>1</v>
      </c>
      <c r="R1434">
        <v>0</v>
      </c>
      <c r="S1434">
        <v>0</v>
      </c>
      <c r="T1434">
        <v>0</v>
      </c>
      <c r="U1434">
        <v>7</v>
      </c>
      <c r="V1434" t="s">
        <v>22</v>
      </c>
    </row>
    <row r="1435" spans="1:22" x14ac:dyDescent="0.25">
      <c r="A1435">
        <v>1434</v>
      </c>
      <c r="B1435">
        <v>0</v>
      </c>
      <c r="C1435">
        <v>0</v>
      </c>
      <c r="D1435">
        <v>1</v>
      </c>
      <c r="E1435">
        <v>0</v>
      </c>
      <c r="F1435">
        <v>0</v>
      </c>
      <c r="G1435" s="1">
        <v>40941.593738425923</v>
      </c>
      <c r="H1435">
        <v>0</v>
      </c>
      <c r="I1435">
        <v>0</v>
      </c>
      <c r="J1435">
        <v>0</v>
      </c>
      <c r="K1435" t="s">
        <v>21</v>
      </c>
      <c r="L1435">
        <v>0</v>
      </c>
      <c r="M1435">
        <v>0</v>
      </c>
      <c r="N1435">
        <v>0</v>
      </c>
      <c r="O1435">
        <v>20.077999999999999</v>
      </c>
      <c r="P1435">
        <v>518</v>
      </c>
      <c r="Q1435">
        <v>1</v>
      </c>
      <c r="R1435">
        <v>0</v>
      </c>
      <c r="S1435">
        <v>0</v>
      </c>
      <c r="T1435">
        <v>0</v>
      </c>
      <c r="U1435">
        <v>46</v>
      </c>
      <c r="V1435" t="s">
        <v>23</v>
      </c>
    </row>
    <row r="1436" spans="1:22" x14ac:dyDescent="0.25">
      <c r="A1436">
        <v>1435</v>
      </c>
      <c r="B1436">
        <v>0</v>
      </c>
      <c r="C1436">
        <v>1</v>
      </c>
      <c r="D1436">
        <v>1</v>
      </c>
      <c r="E1436">
        <v>0</v>
      </c>
      <c r="F1436">
        <v>0</v>
      </c>
      <c r="G1436" s="1">
        <v>40941.60728009259</v>
      </c>
      <c r="H1436">
        <v>0</v>
      </c>
      <c r="I1436">
        <v>0</v>
      </c>
      <c r="J1436">
        <v>0</v>
      </c>
      <c r="K1436" t="s">
        <v>21</v>
      </c>
      <c r="L1436">
        <v>0</v>
      </c>
      <c r="M1436">
        <v>0</v>
      </c>
      <c r="N1436">
        <v>0</v>
      </c>
      <c r="O1436">
        <v>2.81</v>
      </c>
      <c r="P1436">
        <v>42</v>
      </c>
      <c r="Q1436">
        <v>0</v>
      </c>
      <c r="R1436">
        <v>0</v>
      </c>
      <c r="S1436">
        <v>1</v>
      </c>
      <c r="T1436">
        <v>0</v>
      </c>
      <c r="U1436">
        <v>2</v>
      </c>
      <c r="V1436" t="s">
        <v>23</v>
      </c>
    </row>
    <row r="1437" spans="1:22" x14ac:dyDescent="0.25">
      <c r="A1437">
        <v>1436</v>
      </c>
      <c r="B1437">
        <v>0</v>
      </c>
      <c r="C1437">
        <v>0</v>
      </c>
      <c r="D1437">
        <v>1</v>
      </c>
      <c r="E1437">
        <v>0</v>
      </c>
      <c r="F1437">
        <v>0</v>
      </c>
      <c r="G1437" s="1">
        <v>40941.607615740744</v>
      </c>
      <c r="H1437">
        <v>0</v>
      </c>
      <c r="I1437">
        <v>0</v>
      </c>
      <c r="J1437">
        <v>18</v>
      </c>
      <c r="K1437" t="s">
        <v>21</v>
      </c>
      <c r="L1437">
        <v>0</v>
      </c>
      <c r="M1437">
        <v>0</v>
      </c>
      <c r="N1437">
        <v>0</v>
      </c>
      <c r="O1437">
        <v>19.84</v>
      </c>
      <c r="P1437">
        <v>255</v>
      </c>
      <c r="Q1437">
        <v>1</v>
      </c>
      <c r="R1437">
        <v>0</v>
      </c>
      <c r="S1437">
        <v>1</v>
      </c>
      <c r="T1437">
        <v>0</v>
      </c>
      <c r="U1437">
        <v>24</v>
      </c>
      <c r="V1437" t="s">
        <v>22</v>
      </c>
    </row>
    <row r="1438" spans="1:22" x14ac:dyDescent="0.25">
      <c r="A1438">
        <v>1437</v>
      </c>
      <c r="B1438">
        <v>0</v>
      </c>
      <c r="C1438">
        <v>1</v>
      </c>
      <c r="D1438">
        <v>1</v>
      </c>
      <c r="E1438">
        <v>0</v>
      </c>
      <c r="F1438">
        <v>0</v>
      </c>
      <c r="G1438" s="1">
        <v>40941.609340277777</v>
      </c>
      <c r="H1438">
        <v>0</v>
      </c>
      <c r="I1438">
        <v>0</v>
      </c>
      <c r="J1438">
        <v>0</v>
      </c>
      <c r="K1438" t="s">
        <v>21</v>
      </c>
      <c r="L1438">
        <v>0</v>
      </c>
      <c r="M1438">
        <v>0</v>
      </c>
      <c r="N1438">
        <v>0</v>
      </c>
      <c r="O1438">
        <v>4.2990000000000004</v>
      </c>
      <c r="P1438">
        <v>65</v>
      </c>
      <c r="Q1438">
        <v>0</v>
      </c>
      <c r="R1438">
        <v>0</v>
      </c>
      <c r="S1438">
        <v>1</v>
      </c>
      <c r="T1438">
        <v>0</v>
      </c>
      <c r="U1438">
        <v>2</v>
      </c>
      <c r="V1438" t="s">
        <v>23</v>
      </c>
    </row>
    <row r="1439" spans="1:22" x14ac:dyDescent="0.25">
      <c r="A1439">
        <v>1438</v>
      </c>
      <c r="B1439">
        <v>0</v>
      </c>
      <c r="C1439">
        <v>0</v>
      </c>
      <c r="D1439">
        <v>1</v>
      </c>
      <c r="E1439">
        <v>0</v>
      </c>
      <c r="F1439">
        <v>1</v>
      </c>
      <c r="G1439" s="1">
        <v>40941.611875000002</v>
      </c>
      <c r="H1439">
        <v>0</v>
      </c>
      <c r="I1439">
        <v>0</v>
      </c>
      <c r="J1439">
        <v>0</v>
      </c>
      <c r="K1439" t="s">
        <v>21</v>
      </c>
      <c r="L1439">
        <v>0</v>
      </c>
      <c r="M1439">
        <v>0</v>
      </c>
      <c r="N1439">
        <v>0</v>
      </c>
      <c r="O1439">
        <v>1.208</v>
      </c>
      <c r="P1439">
        <v>30</v>
      </c>
      <c r="Q1439">
        <v>1</v>
      </c>
      <c r="R1439">
        <v>0</v>
      </c>
      <c r="S1439">
        <v>0</v>
      </c>
      <c r="T1439">
        <v>0</v>
      </c>
      <c r="U1439">
        <v>2</v>
      </c>
      <c r="V1439" t="s">
        <v>23</v>
      </c>
    </row>
    <row r="1440" spans="1:22" x14ac:dyDescent="0.25">
      <c r="A1440">
        <v>1439</v>
      </c>
      <c r="B1440">
        <v>1</v>
      </c>
      <c r="C1440">
        <v>0</v>
      </c>
      <c r="D1440">
        <v>1</v>
      </c>
      <c r="E1440">
        <v>0</v>
      </c>
      <c r="F1440">
        <v>0</v>
      </c>
      <c r="G1440" s="1">
        <v>40941.668402777781</v>
      </c>
      <c r="H1440">
        <v>0</v>
      </c>
      <c r="I1440">
        <v>0</v>
      </c>
      <c r="J1440">
        <v>0</v>
      </c>
      <c r="K1440" t="s">
        <v>21</v>
      </c>
      <c r="L1440">
        <v>0</v>
      </c>
      <c r="M1440">
        <v>0</v>
      </c>
      <c r="N1440">
        <v>0</v>
      </c>
      <c r="O1440">
        <v>3.4489999999999998</v>
      </c>
      <c r="P1440">
        <v>46</v>
      </c>
      <c r="Q1440">
        <v>1</v>
      </c>
      <c r="R1440">
        <v>0</v>
      </c>
      <c r="S1440">
        <v>0</v>
      </c>
      <c r="T1440">
        <v>0</v>
      </c>
      <c r="U1440">
        <v>1</v>
      </c>
      <c r="V1440" t="s">
        <v>24</v>
      </c>
    </row>
    <row r="1441" spans="1:22" x14ac:dyDescent="0.25">
      <c r="A1441">
        <v>1440</v>
      </c>
      <c r="B1441">
        <v>0</v>
      </c>
      <c r="C1441">
        <v>0</v>
      </c>
      <c r="D1441">
        <v>1</v>
      </c>
      <c r="E1441">
        <v>0</v>
      </c>
      <c r="F1441">
        <v>1</v>
      </c>
      <c r="G1441" s="1">
        <v>40941.671157407407</v>
      </c>
      <c r="H1441">
        <v>0</v>
      </c>
      <c r="I1441">
        <v>0</v>
      </c>
      <c r="J1441">
        <v>0</v>
      </c>
      <c r="K1441" t="s">
        <v>21</v>
      </c>
      <c r="L1441">
        <v>0</v>
      </c>
      <c r="M1441">
        <v>0</v>
      </c>
      <c r="N1441">
        <v>0</v>
      </c>
      <c r="O1441">
        <v>1.768</v>
      </c>
      <c r="P1441">
        <v>23</v>
      </c>
      <c r="Q1441">
        <v>0</v>
      </c>
      <c r="R1441">
        <v>1</v>
      </c>
      <c r="S1441">
        <v>0</v>
      </c>
      <c r="T1441">
        <v>0</v>
      </c>
      <c r="U1441">
        <v>2</v>
      </c>
      <c r="V1441" t="s">
        <v>24</v>
      </c>
    </row>
    <row r="1442" spans="1:22" x14ac:dyDescent="0.25">
      <c r="A1442">
        <v>1441</v>
      </c>
      <c r="B1442">
        <v>0</v>
      </c>
      <c r="C1442">
        <v>0</v>
      </c>
      <c r="D1442">
        <v>1</v>
      </c>
      <c r="E1442">
        <v>2</v>
      </c>
      <c r="F1442">
        <v>1</v>
      </c>
      <c r="G1442" s="1">
        <v>40941.699791666666</v>
      </c>
      <c r="H1442">
        <v>0</v>
      </c>
      <c r="I1442">
        <v>0</v>
      </c>
      <c r="J1442">
        <v>0</v>
      </c>
      <c r="K1442" t="s">
        <v>21</v>
      </c>
      <c r="L1442">
        <v>0</v>
      </c>
      <c r="M1442">
        <v>0</v>
      </c>
      <c r="N1442">
        <v>0</v>
      </c>
      <c r="O1442">
        <v>5.0979999999999999</v>
      </c>
      <c r="P1442">
        <v>136</v>
      </c>
      <c r="Q1442">
        <v>1</v>
      </c>
      <c r="R1442">
        <v>1</v>
      </c>
      <c r="S1442">
        <v>0</v>
      </c>
      <c r="T1442">
        <v>0</v>
      </c>
      <c r="U1442">
        <v>6</v>
      </c>
      <c r="V1442" t="s">
        <v>23</v>
      </c>
    </row>
    <row r="1443" spans="1:22" x14ac:dyDescent="0.25">
      <c r="A1443">
        <v>1442</v>
      </c>
      <c r="B1443">
        <v>0</v>
      </c>
      <c r="C1443">
        <v>0</v>
      </c>
      <c r="D1443">
        <v>1</v>
      </c>
      <c r="E1443">
        <v>0</v>
      </c>
      <c r="F1443">
        <v>1</v>
      </c>
      <c r="G1443" s="1">
        <v>40941.700949074075</v>
      </c>
      <c r="H1443">
        <v>3</v>
      </c>
      <c r="I1443">
        <v>3</v>
      </c>
      <c r="J1443">
        <v>0</v>
      </c>
      <c r="K1443" t="s">
        <v>21</v>
      </c>
      <c r="L1443">
        <v>0</v>
      </c>
      <c r="M1443">
        <v>0</v>
      </c>
      <c r="N1443">
        <v>0</v>
      </c>
      <c r="O1443">
        <v>8.5419999999999998</v>
      </c>
      <c r="P1443">
        <v>210</v>
      </c>
      <c r="Q1443">
        <v>1</v>
      </c>
      <c r="R1443">
        <v>1</v>
      </c>
      <c r="S1443">
        <v>0</v>
      </c>
      <c r="T1443">
        <v>0</v>
      </c>
      <c r="U1443">
        <v>4</v>
      </c>
      <c r="V1443" t="s">
        <v>23</v>
      </c>
    </row>
    <row r="1444" spans="1:22" x14ac:dyDescent="0.25">
      <c r="A1444">
        <v>1443</v>
      </c>
      <c r="B1444">
        <v>0</v>
      </c>
      <c r="C1444">
        <v>0</v>
      </c>
      <c r="D1444">
        <v>1</v>
      </c>
      <c r="E1444">
        <v>0</v>
      </c>
      <c r="F1444">
        <v>1</v>
      </c>
      <c r="G1444" s="1">
        <v>40941.701458333337</v>
      </c>
      <c r="H1444">
        <v>0</v>
      </c>
      <c r="I1444">
        <v>0</v>
      </c>
      <c r="J1444">
        <v>0</v>
      </c>
      <c r="K1444" t="s">
        <v>21</v>
      </c>
      <c r="L1444">
        <v>0</v>
      </c>
      <c r="M1444">
        <v>0</v>
      </c>
      <c r="N1444">
        <v>0</v>
      </c>
      <c r="O1444">
        <v>7.5650000000000004</v>
      </c>
      <c r="P1444">
        <v>196</v>
      </c>
      <c r="Q1444">
        <v>1</v>
      </c>
      <c r="R1444">
        <v>1</v>
      </c>
      <c r="S1444">
        <v>0</v>
      </c>
      <c r="T1444">
        <v>0</v>
      </c>
      <c r="U1444">
        <v>0</v>
      </c>
      <c r="V1444" t="s">
        <v>23</v>
      </c>
    </row>
    <row r="1445" spans="1:22" x14ac:dyDescent="0.25">
      <c r="A1445">
        <v>1444</v>
      </c>
      <c r="B1445">
        <v>0</v>
      </c>
      <c r="C1445">
        <v>0</v>
      </c>
      <c r="D1445">
        <v>1</v>
      </c>
      <c r="E1445">
        <v>0</v>
      </c>
      <c r="F1445">
        <v>0</v>
      </c>
      <c r="G1445" s="1">
        <v>40941.702361111114</v>
      </c>
      <c r="H1445">
        <v>0</v>
      </c>
      <c r="I1445">
        <v>0</v>
      </c>
      <c r="J1445">
        <v>2</v>
      </c>
      <c r="K1445" t="s">
        <v>21</v>
      </c>
      <c r="L1445">
        <v>0</v>
      </c>
      <c r="M1445">
        <v>0</v>
      </c>
      <c r="N1445">
        <v>0</v>
      </c>
      <c r="O1445">
        <v>18.702999999999999</v>
      </c>
      <c r="P1445">
        <v>387</v>
      </c>
      <c r="Q1445">
        <v>1</v>
      </c>
      <c r="R1445">
        <v>0</v>
      </c>
      <c r="S1445">
        <v>0</v>
      </c>
      <c r="T1445">
        <v>0</v>
      </c>
      <c r="U1445">
        <v>21</v>
      </c>
      <c r="V1445" t="s">
        <v>22</v>
      </c>
    </row>
    <row r="1446" spans="1:22" x14ac:dyDescent="0.25">
      <c r="A1446">
        <v>1445</v>
      </c>
      <c r="B1446">
        <v>0</v>
      </c>
      <c r="C1446">
        <v>0</v>
      </c>
      <c r="D1446">
        <v>1</v>
      </c>
      <c r="E1446">
        <v>0</v>
      </c>
      <c r="F1446">
        <v>0</v>
      </c>
      <c r="G1446" s="1">
        <v>40941.708645833336</v>
      </c>
      <c r="H1446">
        <v>0</v>
      </c>
      <c r="I1446">
        <v>0</v>
      </c>
      <c r="J1446">
        <v>0</v>
      </c>
      <c r="K1446" t="s">
        <v>21</v>
      </c>
      <c r="L1446">
        <v>0</v>
      </c>
      <c r="M1446">
        <v>0</v>
      </c>
      <c r="N1446">
        <v>0</v>
      </c>
      <c r="O1446">
        <v>27.331</v>
      </c>
      <c r="P1446">
        <v>490</v>
      </c>
      <c r="Q1446">
        <v>1</v>
      </c>
      <c r="R1446">
        <v>0</v>
      </c>
      <c r="S1446">
        <v>0</v>
      </c>
      <c r="T1446">
        <v>0</v>
      </c>
      <c r="U1446">
        <v>29</v>
      </c>
      <c r="V1446" t="s">
        <v>23</v>
      </c>
    </row>
    <row r="1447" spans="1:22" x14ac:dyDescent="0.25">
      <c r="A1447">
        <v>1446</v>
      </c>
      <c r="B1447">
        <v>0</v>
      </c>
      <c r="C1447">
        <v>0</v>
      </c>
      <c r="D1447">
        <v>1</v>
      </c>
      <c r="E1447">
        <v>0</v>
      </c>
      <c r="F1447">
        <v>1</v>
      </c>
      <c r="G1447" s="1">
        <v>40941.711319444446</v>
      </c>
      <c r="H1447">
        <v>0</v>
      </c>
      <c r="I1447">
        <v>0</v>
      </c>
      <c r="J1447">
        <v>0</v>
      </c>
      <c r="K1447" t="s">
        <v>21</v>
      </c>
      <c r="L1447">
        <v>0</v>
      </c>
      <c r="M1447">
        <v>0</v>
      </c>
      <c r="N1447">
        <v>0</v>
      </c>
      <c r="O1447">
        <v>7.0179999999999998</v>
      </c>
      <c r="P1447">
        <v>169</v>
      </c>
      <c r="Q1447">
        <v>1</v>
      </c>
      <c r="R1447">
        <v>1</v>
      </c>
      <c r="S1447">
        <v>0</v>
      </c>
      <c r="T1447">
        <v>0</v>
      </c>
      <c r="U1447">
        <v>0</v>
      </c>
      <c r="V1447" t="s">
        <v>23</v>
      </c>
    </row>
    <row r="1448" spans="1:22" x14ac:dyDescent="0.25">
      <c r="A1448">
        <v>1447</v>
      </c>
      <c r="B1448">
        <v>0</v>
      </c>
      <c r="C1448">
        <v>0</v>
      </c>
      <c r="D1448">
        <v>1</v>
      </c>
      <c r="E1448">
        <v>0</v>
      </c>
      <c r="F1448">
        <v>0</v>
      </c>
      <c r="G1448" s="1">
        <v>40941.723124999997</v>
      </c>
      <c r="H1448">
        <v>0</v>
      </c>
      <c r="I1448">
        <v>0</v>
      </c>
      <c r="J1448">
        <v>0</v>
      </c>
      <c r="K1448" t="s">
        <v>21</v>
      </c>
      <c r="L1448">
        <v>0</v>
      </c>
      <c r="M1448">
        <v>0</v>
      </c>
      <c r="N1448">
        <v>0</v>
      </c>
      <c r="O1448">
        <v>11.73</v>
      </c>
      <c r="P1448">
        <v>323</v>
      </c>
      <c r="Q1448">
        <v>1</v>
      </c>
      <c r="R1448">
        <v>0</v>
      </c>
      <c r="S1448">
        <v>1</v>
      </c>
      <c r="T1448">
        <v>0</v>
      </c>
      <c r="U1448">
        <v>0</v>
      </c>
      <c r="V1448" t="s">
        <v>23</v>
      </c>
    </row>
    <row r="1449" spans="1:22" x14ac:dyDescent="0.25">
      <c r="A1449">
        <v>1448</v>
      </c>
      <c r="B1449">
        <v>0</v>
      </c>
      <c r="C1449">
        <v>1</v>
      </c>
      <c r="D1449">
        <v>1</v>
      </c>
      <c r="E1449">
        <v>0</v>
      </c>
      <c r="F1449">
        <v>1</v>
      </c>
      <c r="G1449" s="1">
        <v>40941.747453703705</v>
      </c>
      <c r="H1449">
        <v>0</v>
      </c>
      <c r="I1449">
        <v>0</v>
      </c>
      <c r="J1449">
        <v>0</v>
      </c>
      <c r="K1449" t="s">
        <v>21</v>
      </c>
      <c r="L1449">
        <v>0</v>
      </c>
      <c r="M1449">
        <v>0</v>
      </c>
      <c r="N1449">
        <v>0</v>
      </c>
      <c r="O1449">
        <v>0.32100000000000001</v>
      </c>
      <c r="P1449">
        <v>12</v>
      </c>
      <c r="Q1449">
        <v>0</v>
      </c>
      <c r="R1449">
        <v>0</v>
      </c>
      <c r="S1449">
        <v>0</v>
      </c>
      <c r="T1449">
        <v>0</v>
      </c>
      <c r="U1449">
        <v>0</v>
      </c>
      <c r="V1449" t="s">
        <v>24</v>
      </c>
    </row>
    <row r="1450" spans="1:22" x14ac:dyDescent="0.25">
      <c r="A1450">
        <v>1449</v>
      </c>
      <c r="B1450">
        <v>0</v>
      </c>
      <c r="C1450">
        <v>0</v>
      </c>
      <c r="D1450">
        <v>1</v>
      </c>
      <c r="E1450">
        <v>0</v>
      </c>
      <c r="F1450">
        <v>1</v>
      </c>
      <c r="G1450" s="1">
        <v>40941.748819444445</v>
      </c>
      <c r="H1450">
        <v>0</v>
      </c>
      <c r="I1450">
        <v>0</v>
      </c>
      <c r="J1450">
        <v>0</v>
      </c>
      <c r="K1450" t="s">
        <v>21</v>
      </c>
      <c r="L1450">
        <v>0</v>
      </c>
      <c r="M1450">
        <v>0</v>
      </c>
      <c r="N1450">
        <v>0</v>
      </c>
      <c r="O1450">
        <v>4.375</v>
      </c>
      <c r="P1450">
        <v>107</v>
      </c>
      <c r="Q1450">
        <v>1</v>
      </c>
      <c r="R1450">
        <v>1</v>
      </c>
      <c r="S1450">
        <v>0</v>
      </c>
      <c r="T1450">
        <v>0</v>
      </c>
      <c r="U1450">
        <v>6</v>
      </c>
      <c r="V1450" t="s">
        <v>22</v>
      </c>
    </row>
    <row r="1451" spans="1:22" x14ac:dyDescent="0.25">
      <c r="A1451">
        <v>1450</v>
      </c>
      <c r="B1451">
        <v>0</v>
      </c>
      <c r="C1451">
        <v>0</v>
      </c>
      <c r="D1451">
        <v>1</v>
      </c>
      <c r="E1451">
        <v>0</v>
      </c>
      <c r="F1451">
        <v>0</v>
      </c>
      <c r="G1451" s="1">
        <v>40941.749305555553</v>
      </c>
      <c r="H1451">
        <v>0</v>
      </c>
      <c r="I1451">
        <v>0</v>
      </c>
      <c r="J1451">
        <v>36</v>
      </c>
      <c r="K1451" t="s">
        <v>21</v>
      </c>
      <c r="L1451">
        <v>0</v>
      </c>
      <c r="M1451">
        <v>0</v>
      </c>
      <c r="N1451">
        <v>0</v>
      </c>
      <c r="O1451">
        <v>164.84299999999999</v>
      </c>
      <c r="P1451">
        <v>3589</v>
      </c>
      <c r="Q1451">
        <v>1</v>
      </c>
      <c r="R1451">
        <v>0</v>
      </c>
      <c r="S1451">
        <v>0</v>
      </c>
      <c r="T1451">
        <v>0</v>
      </c>
      <c r="U1451">
        <v>1197</v>
      </c>
      <c r="V1451" t="s">
        <v>22</v>
      </c>
    </row>
    <row r="1452" spans="1:22" x14ac:dyDescent="0.25">
      <c r="A1452">
        <v>1451</v>
      </c>
      <c r="B1452">
        <v>1</v>
      </c>
      <c r="C1452">
        <v>0</v>
      </c>
      <c r="D1452">
        <v>1</v>
      </c>
      <c r="E1452">
        <v>0</v>
      </c>
      <c r="F1452">
        <v>0</v>
      </c>
      <c r="G1452" s="1">
        <v>40941.782650462963</v>
      </c>
      <c r="H1452">
        <v>1</v>
      </c>
      <c r="I1452">
        <v>1</v>
      </c>
      <c r="J1452">
        <v>1</v>
      </c>
      <c r="K1452" t="s">
        <v>21</v>
      </c>
      <c r="L1452">
        <v>0</v>
      </c>
      <c r="M1452">
        <v>0</v>
      </c>
      <c r="N1452">
        <v>0</v>
      </c>
      <c r="O1452">
        <v>2.8839999999999999</v>
      </c>
      <c r="P1452">
        <v>79</v>
      </c>
      <c r="Q1452">
        <v>1</v>
      </c>
      <c r="R1452">
        <v>0</v>
      </c>
      <c r="S1452">
        <v>0</v>
      </c>
      <c r="T1452">
        <v>0</v>
      </c>
      <c r="U1452">
        <v>4</v>
      </c>
      <c r="V1452" t="s">
        <v>22</v>
      </c>
    </row>
    <row r="1453" spans="1:22" x14ac:dyDescent="0.25">
      <c r="A1453">
        <v>1452</v>
      </c>
      <c r="B1453">
        <v>0</v>
      </c>
      <c r="C1453">
        <v>0</v>
      </c>
      <c r="D1453">
        <v>1</v>
      </c>
      <c r="E1453">
        <v>0</v>
      </c>
      <c r="F1453">
        <v>1</v>
      </c>
      <c r="G1453" s="1">
        <v>40941.792650462965</v>
      </c>
      <c r="H1453">
        <v>0</v>
      </c>
      <c r="I1453">
        <v>0</v>
      </c>
      <c r="J1453">
        <v>0</v>
      </c>
      <c r="K1453" t="s">
        <v>21</v>
      </c>
      <c r="L1453">
        <v>0</v>
      </c>
      <c r="M1453">
        <v>0</v>
      </c>
      <c r="N1453">
        <v>0</v>
      </c>
      <c r="O1453">
        <v>6.51</v>
      </c>
      <c r="P1453">
        <v>169</v>
      </c>
      <c r="Q1453">
        <v>1</v>
      </c>
      <c r="R1453">
        <v>1</v>
      </c>
      <c r="S1453">
        <v>0</v>
      </c>
      <c r="T1453">
        <v>0</v>
      </c>
      <c r="U1453">
        <v>10</v>
      </c>
      <c r="V1453" t="s">
        <v>22</v>
      </c>
    </row>
    <row r="1454" spans="1:22" x14ac:dyDescent="0.25">
      <c r="A1454">
        <v>1453</v>
      </c>
      <c r="B1454">
        <v>0</v>
      </c>
      <c r="C1454">
        <v>0</v>
      </c>
      <c r="D1454">
        <v>1</v>
      </c>
      <c r="E1454">
        <v>0</v>
      </c>
      <c r="F1454">
        <v>0</v>
      </c>
      <c r="G1454" s="1">
        <v>40941.792824074073</v>
      </c>
      <c r="H1454">
        <v>0</v>
      </c>
      <c r="I1454">
        <v>0</v>
      </c>
      <c r="J1454">
        <v>0</v>
      </c>
      <c r="K1454" t="s">
        <v>21</v>
      </c>
      <c r="L1454">
        <v>0</v>
      </c>
      <c r="M1454">
        <v>0</v>
      </c>
      <c r="N1454">
        <v>0</v>
      </c>
      <c r="O1454">
        <v>8.2889999999999997</v>
      </c>
      <c r="P1454">
        <v>232</v>
      </c>
      <c r="Q1454">
        <v>1</v>
      </c>
      <c r="R1454">
        <v>0</v>
      </c>
      <c r="S1454">
        <v>0</v>
      </c>
      <c r="T1454">
        <v>0</v>
      </c>
      <c r="U1454">
        <v>7</v>
      </c>
      <c r="V1454" t="s">
        <v>23</v>
      </c>
    </row>
    <row r="1455" spans="1:22" x14ac:dyDescent="0.25">
      <c r="A1455">
        <v>1454</v>
      </c>
      <c r="B1455">
        <v>0</v>
      </c>
      <c r="C1455">
        <v>0</v>
      </c>
      <c r="D1455">
        <v>1</v>
      </c>
      <c r="E1455">
        <v>0</v>
      </c>
      <c r="F1455">
        <v>0</v>
      </c>
      <c r="G1455" s="1">
        <v>40941.81627314815</v>
      </c>
      <c r="H1455">
        <v>0</v>
      </c>
      <c r="I1455">
        <v>0</v>
      </c>
      <c r="J1455">
        <v>0</v>
      </c>
      <c r="K1455" t="s">
        <v>21</v>
      </c>
      <c r="L1455">
        <v>0</v>
      </c>
      <c r="M1455">
        <v>0</v>
      </c>
      <c r="N1455">
        <v>0</v>
      </c>
      <c r="O1455">
        <v>11.964</v>
      </c>
      <c r="P1455">
        <v>327</v>
      </c>
      <c r="Q1455">
        <v>1</v>
      </c>
      <c r="R1455">
        <v>0</v>
      </c>
      <c r="S1455">
        <v>1</v>
      </c>
      <c r="T1455">
        <v>0</v>
      </c>
      <c r="U1455">
        <v>0</v>
      </c>
      <c r="V1455" t="s">
        <v>23</v>
      </c>
    </row>
    <row r="1456" spans="1:22" x14ac:dyDescent="0.25">
      <c r="A1456">
        <v>1455</v>
      </c>
      <c r="B1456">
        <v>0</v>
      </c>
      <c r="C1456">
        <v>0</v>
      </c>
      <c r="D1456">
        <v>1</v>
      </c>
      <c r="E1456">
        <v>1</v>
      </c>
      <c r="F1456">
        <v>1</v>
      </c>
      <c r="G1456" s="1">
        <v>40941.820960648147</v>
      </c>
      <c r="H1456">
        <v>0</v>
      </c>
      <c r="I1456">
        <v>0</v>
      </c>
      <c r="J1456">
        <v>0</v>
      </c>
      <c r="K1456" t="s">
        <v>21</v>
      </c>
      <c r="L1456">
        <v>0</v>
      </c>
      <c r="M1456">
        <v>0</v>
      </c>
      <c r="N1456">
        <v>0</v>
      </c>
      <c r="O1456">
        <v>0.94399999999999995</v>
      </c>
      <c r="P1456">
        <v>22</v>
      </c>
      <c r="Q1456">
        <v>0</v>
      </c>
      <c r="R1456">
        <v>1</v>
      </c>
      <c r="S1456">
        <v>0</v>
      </c>
      <c r="T1456">
        <v>0</v>
      </c>
      <c r="U1456">
        <v>0</v>
      </c>
      <c r="V1456" t="s">
        <v>23</v>
      </c>
    </row>
    <row r="1457" spans="1:22" x14ac:dyDescent="0.25">
      <c r="A1457">
        <v>1456</v>
      </c>
      <c r="B1457">
        <v>0</v>
      </c>
      <c r="C1457">
        <v>1</v>
      </c>
      <c r="D1457">
        <v>1</v>
      </c>
      <c r="E1457">
        <v>0</v>
      </c>
      <c r="F1457">
        <v>0</v>
      </c>
      <c r="G1457" s="1">
        <v>40941.841469907406</v>
      </c>
      <c r="H1457">
        <v>0</v>
      </c>
      <c r="I1457">
        <v>0</v>
      </c>
      <c r="J1457">
        <v>0</v>
      </c>
      <c r="K1457" t="s">
        <v>21</v>
      </c>
      <c r="L1457">
        <v>0</v>
      </c>
      <c r="M1457">
        <v>0</v>
      </c>
      <c r="N1457">
        <v>0</v>
      </c>
      <c r="O1457">
        <v>0.54600000000000004</v>
      </c>
      <c r="P1457">
        <v>25</v>
      </c>
      <c r="Q1457">
        <v>0</v>
      </c>
      <c r="R1457">
        <v>1</v>
      </c>
      <c r="S1457">
        <v>0</v>
      </c>
      <c r="T1457">
        <v>0</v>
      </c>
      <c r="U1457">
        <v>1</v>
      </c>
      <c r="V1457" t="s">
        <v>23</v>
      </c>
    </row>
    <row r="1458" spans="1:22" x14ac:dyDescent="0.25">
      <c r="A1458">
        <v>1457</v>
      </c>
      <c r="B1458">
        <v>0</v>
      </c>
      <c r="C1458">
        <v>1</v>
      </c>
      <c r="D1458">
        <v>1</v>
      </c>
      <c r="E1458">
        <v>2</v>
      </c>
      <c r="F1458">
        <v>1</v>
      </c>
      <c r="G1458" s="1">
        <v>40941.878981481481</v>
      </c>
      <c r="H1458">
        <v>0</v>
      </c>
      <c r="I1458">
        <v>0</v>
      </c>
      <c r="J1458">
        <v>0</v>
      </c>
      <c r="K1458" t="s">
        <v>21</v>
      </c>
      <c r="L1458">
        <v>0</v>
      </c>
      <c r="M1458">
        <v>0</v>
      </c>
      <c r="N1458">
        <v>0</v>
      </c>
      <c r="O1458">
        <v>1.9690000000000001</v>
      </c>
      <c r="P1458">
        <v>62</v>
      </c>
      <c r="Q1458">
        <v>1</v>
      </c>
      <c r="R1458">
        <v>1</v>
      </c>
      <c r="S1458">
        <v>0</v>
      </c>
      <c r="T1458">
        <v>0</v>
      </c>
      <c r="U1458">
        <v>2</v>
      </c>
      <c r="V1458" t="s">
        <v>23</v>
      </c>
    </row>
    <row r="1459" spans="1:22" x14ac:dyDescent="0.25">
      <c r="A1459">
        <v>1458</v>
      </c>
      <c r="B1459">
        <v>0</v>
      </c>
      <c r="C1459">
        <v>0</v>
      </c>
      <c r="D1459">
        <v>1</v>
      </c>
      <c r="E1459">
        <v>2</v>
      </c>
      <c r="F1459">
        <v>1</v>
      </c>
      <c r="G1459" s="1">
        <v>40941.889120370368</v>
      </c>
      <c r="H1459">
        <v>0</v>
      </c>
      <c r="I1459">
        <v>0</v>
      </c>
      <c r="J1459">
        <v>0</v>
      </c>
      <c r="K1459" t="s">
        <v>21</v>
      </c>
      <c r="L1459">
        <v>0</v>
      </c>
      <c r="M1459">
        <v>0</v>
      </c>
      <c r="N1459">
        <v>0</v>
      </c>
      <c r="O1459">
        <v>6.8570000000000002</v>
      </c>
      <c r="P1459">
        <v>135</v>
      </c>
      <c r="Q1459">
        <v>1</v>
      </c>
      <c r="R1459">
        <v>1</v>
      </c>
      <c r="S1459">
        <v>0</v>
      </c>
      <c r="T1459">
        <v>0</v>
      </c>
      <c r="U1459">
        <v>10</v>
      </c>
      <c r="V1459" t="s">
        <v>22</v>
      </c>
    </row>
    <row r="1460" spans="1:22" x14ac:dyDescent="0.25">
      <c r="A1460">
        <v>1459</v>
      </c>
      <c r="B1460">
        <v>0</v>
      </c>
      <c r="C1460">
        <v>0</v>
      </c>
      <c r="D1460">
        <v>1</v>
      </c>
      <c r="E1460">
        <v>0</v>
      </c>
      <c r="F1460">
        <v>0</v>
      </c>
      <c r="G1460" s="1">
        <v>40941.91746527778</v>
      </c>
      <c r="H1460">
        <v>0</v>
      </c>
      <c r="I1460">
        <v>0</v>
      </c>
      <c r="J1460">
        <v>5</v>
      </c>
      <c r="K1460" t="s">
        <v>21</v>
      </c>
      <c r="L1460">
        <v>0</v>
      </c>
      <c r="M1460">
        <v>0</v>
      </c>
      <c r="N1460">
        <v>0</v>
      </c>
      <c r="O1460">
        <v>0.59299999999999997</v>
      </c>
      <c r="P1460">
        <v>25</v>
      </c>
      <c r="Q1460">
        <v>0</v>
      </c>
      <c r="R1460">
        <v>0</v>
      </c>
      <c r="S1460">
        <v>0</v>
      </c>
      <c r="T1460">
        <v>0</v>
      </c>
      <c r="U1460">
        <v>0</v>
      </c>
      <c r="V1460" t="s">
        <v>23</v>
      </c>
    </row>
    <row r="1461" spans="1:22" x14ac:dyDescent="0.25">
      <c r="A1461">
        <v>1460</v>
      </c>
      <c r="B1461">
        <v>0</v>
      </c>
      <c r="C1461">
        <v>0</v>
      </c>
      <c r="D1461">
        <v>1</v>
      </c>
      <c r="E1461">
        <v>0</v>
      </c>
      <c r="F1461">
        <v>0</v>
      </c>
      <c r="G1461" s="1">
        <v>40941.919930555552</v>
      </c>
      <c r="H1461">
        <v>0</v>
      </c>
      <c r="I1461">
        <v>0</v>
      </c>
      <c r="J1461">
        <v>8</v>
      </c>
      <c r="K1461" t="s">
        <v>21</v>
      </c>
      <c r="L1461">
        <v>0</v>
      </c>
      <c r="M1461">
        <v>0</v>
      </c>
      <c r="N1461">
        <v>0</v>
      </c>
      <c r="O1461">
        <v>6.06</v>
      </c>
      <c r="P1461">
        <v>78</v>
      </c>
      <c r="Q1461">
        <v>1</v>
      </c>
      <c r="R1461">
        <v>0</v>
      </c>
      <c r="S1461">
        <v>0</v>
      </c>
      <c r="T1461">
        <v>0</v>
      </c>
      <c r="U1461">
        <v>2</v>
      </c>
      <c r="V1461" t="s">
        <v>23</v>
      </c>
    </row>
    <row r="1462" spans="1:22" x14ac:dyDescent="0.25">
      <c r="A1462">
        <v>1461</v>
      </c>
      <c r="B1462">
        <v>0</v>
      </c>
      <c r="C1462">
        <v>0</v>
      </c>
      <c r="D1462">
        <v>1</v>
      </c>
      <c r="E1462">
        <v>0</v>
      </c>
      <c r="F1462">
        <v>0</v>
      </c>
      <c r="G1462" s="1">
        <v>40941.921018518522</v>
      </c>
      <c r="H1462">
        <v>0</v>
      </c>
      <c r="I1462">
        <v>0</v>
      </c>
      <c r="J1462">
        <v>0</v>
      </c>
      <c r="K1462" t="s">
        <v>21</v>
      </c>
      <c r="L1462">
        <v>0</v>
      </c>
      <c r="M1462">
        <v>0</v>
      </c>
      <c r="N1462">
        <v>0</v>
      </c>
      <c r="O1462">
        <v>1.619</v>
      </c>
      <c r="P1462">
        <v>24</v>
      </c>
      <c r="Q1462">
        <v>1</v>
      </c>
      <c r="R1462">
        <v>0</v>
      </c>
      <c r="S1462">
        <v>0</v>
      </c>
      <c r="T1462">
        <v>0</v>
      </c>
      <c r="U1462">
        <v>0</v>
      </c>
      <c r="V1462" t="s">
        <v>22</v>
      </c>
    </row>
    <row r="1463" spans="1:22" x14ac:dyDescent="0.25">
      <c r="A1463">
        <v>1462</v>
      </c>
      <c r="B1463">
        <v>0</v>
      </c>
      <c r="C1463">
        <v>0</v>
      </c>
      <c r="D1463">
        <v>1</v>
      </c>
      <c r="E1463">
        <v>0</v>
      </c>
      <c r="F1463">
        <v>0</v>
      </c>
      <c r="G1463" s="1">
        <v>40941.923113425924</v>
      </c>
      <c r="H1463">
        <v>0</v>
      </c>
      <c r="I1463">
        <v>0</v>
      </c>
      <c r="J1463">
        <v>0</v>
      </c>
      <c r="K1463" t="s">
        <v>21</v>
      </c>
      <c r="L1463">
        <v>0</v>
      </c>
      <c r="M1463">
        <v>0</v>
      </c>
      <c r="N1463">
        <v>0</v>
      </c>
      <c r="O1463">
        <v>1.153</v>
      </c>
      <c r="P1463">
        <v>19</v>
      </c>
      <c r="Q1463">
        <v>1</v>
      </c>
      <c r="R1463">
        <v>0</v>
      </c>
      <c r="S1463">
        <v>0</v>
      </c>
      <c r="T1463">
        <v>0</v>
      </c>
      <c r="U1463">
        <v>0</v>
      </c>
      <c r="V1463" t="s">
        <v>22</v>
      </c>
    </row>
    <row r="1464" spans="1:22" x14ac:dyDescent="0.25">
      <c r="A1464">
        <v>1463</v>
      </c>
      <c r="B1464">
        <v>0</v>
      </c>
      <c r="C1464">
        <v>0</v>
      </c>
      <c r="D1464">
        <v>1</v>
      </c>
      <c r="E1464">
        <v>0</v>
      </c>
      <c r="F1464">
        <v>0</v>
      </c>
      <c r="G1464" s="1">
        <v>40942.004884259259</v>
      </c>
      <c r="H1464">
        <v>0</v>
      </c>
      <c r="I1464">
        <v>0</v>
      </c>
      <c r="J1464">
        <v>0</v>
      </c>
      <c r="K1464" t="s">
        <v>21</v>
      </c>
      <c r="L1464">
        <v>0</v>
      </c>
      <c r="M1464">
        <v>0</v>
      </c>
      <c r="N1464">
        <v>0</v>
      </c>
      <c r="O1464">
        <v>11.744</v>
      </c>
      <c r="P1464">
        <v>323</v>
      </c>
      <c r="Q1464">
        <v>1</v>
      </c>
      <c r="R1464">
        <v>0</v>
      </c>
      <c r="S1464">
        <v>1</v>
      </c>
      <c r="T1464">
        <v>0</v>
      </c>
      <c r="U1464">
        <v>0</v>
      </c>
      <c r="V1464" t="s">
        <v>23</v>
      </c>
    </row>
    <row r="1465" spans="1:22" x14ac:dyDescent="0.25">
      <c r="A1465">
        <v>1464</v>
      </c>
      <c r="B1465">
        <v>1</v>
      </c>
      <c r="C1465">
        <v>0</v>
      </c>
      <c r="D1465">
        <v>1</v>
      </c>
      <c r="E1465">
        <v>0</v>
      </c>
      <c r="F1465">
        <v>0</v>
      </c>
      <c r="G1465" s="1">
        <v>40942.02579861111</v>
      </c>
      <c r="H1465">
        <v>0</v>
      </c>
      <c r="I1465">
        <v>0</v>
      </c>
      <c r="J1465">
        <v>0</v>
      </c>
      <c r="K1465" t="s">
        <v>21</v>
      </c>
      <c r="L1465">
        <v>0</v>
      </c>
      <c r="M1465">
        <v>0</v>
      </c>
      <c r="N1465">
        <v>0</v>
      </c>
      <c r="O1465">
        <v>3.8420000000000001</v>
      </c>
      <c r="P1465">
        <v>2</v>
      </c>
      <c r="Q1465">
        <v>0</v>
      </c>
      <c r="R1465">
        <v>0</v>
      </c>
      <c r="S1465">
        <v>0</v>
      </c>
      <c r="T1465">
        <v>0</v>
      </c>
      <c r="U1465">
        <v>0</v>
      </c>
      <c r="V1465" t="s">
        <v>24</v>
      </c>
    </row>
    <row r="1466" spans="1:22" x14ac:dyDescent="0.25">
      <c r="A1466">
        <v>1465</v>
      </c>
      <c r="B1466">
        <v>0</v>
      </c>
      <c r="C1466">
        <v>0</v>
      </c>
      <c r="D1466">
        <v>1</v>
      </c>
      <c r="E1466">
        <v>0</v>
      </c>
      <c r="F1466">
        <v>0</v>
      </c>
      <c r="G1466" s="1">
        <v>40942.058009259257</v>
      </c>
      <c r="H1466">
        <v>0</v>
      </c>
      <c r="I1466">
        <v>0</v>
      </c>
      <c r="J1466">
        <v>0</v>
      </c>
      <c r="K1466" t="s">
        <v>21</v>
      </c>
      <c r="L1466">
        <v>0</v>
      </c>
      <c r="M1466">
        <v>0</v>
      </c>
      <c r="N1466">
        <v>0</v>
      </c>
      <c r="O1466">
        <v>16.527999999999999</v>
      </c>
      <c r="P1466">
        <v>304</v>
      </c>
      <c r="Q1466">
        <v>1</v>
      </c>
      <c r="R1466">
        <v>0</v>
      </c>
      <c r="S1466">
        <v>0</v>
      </c>
      <c r="T1466">
        <v>0</v>
      </c>
      <c r="U1466">
        <v>1</v>
      </c>
      <c r="V1466" t="s">
        <v>22</v>
      </c>
    </row>
    <row r="1467" spans="1:22" x14ac:dyDescent="0.25">
      <c r="A1467">
        <v>1466</v>
      </c>
      <c r="B1467">
        <v>1</v>
      </c>
      <c r="C1467">
        <v>0</v>
      </c>
      <c r="D1467">
        <v>1</v>
      </c>
      <c r="E1467">
        <v>0</v>
      </c>
      <c r="F1467">
        <v>0</v>
      </c>
      <c r="G1467" s="1">
        <v>40942.058437500003</v>
      </c>
      <c r="H1467">
        <v>0</v>
      </c>
      <c r="I1467">
        <v>0</v>
      </c>
      <c r="J1467">
        <v>5</v>
      </c>
      <c r="K1467" t="s">
        <v>21</v>
      </c>
      <c r="L1467">
        <v>0</v>
      </c>
      <c r="M1467">
        <v>0</v>
      </c>
      <c r="N1467">
        <v>0</v>
      </c>
      <c r="O1467">
        <v>1.0720000000000001</v>
      </c>
      <c r="P1467">
        <v>32</v>
      </c>
      <c r="Q1467">
        <v>0</v>
      </c>
      <c r="R1467">
        <v>0</v>
      </c>
      <c r="S1467">
        <v>0</v>
      </c>
      <c r="T1467">
        <v>0</v>
      </c>
      <c r="U1467">
        <v>0</v>
      </c>
      <c r="V1467" t="s">
        <v>22</v>
      </c>
    </row>
    <row r="1468" spans="1:22" x14ac:dyDescent="0.25">
      <c r="A1468">
        <v>1467</v>
      </c>
      <c r="B1468">
        <v>0</v>
      </c>
      <c r="C1468">
        <v>0</v>
      </c>
      <c r="D1468">
        <v>1</v>
      </c>
      <c r="E1468">
        <v>0</v>
      </c>
      <c r="F1468">
        <v>0</v>
      </c>
      <c r="G1468" s="1">
        <v>40942.05982638889</v>
      </c>
      <c r="H1468">
        <v>0</v>
      </c>
      <c r="I1468">
        <v>0</v>
      </c>
      <c r="J1468">
        <v>0</v>
      </c>
      <c r="K1468" t="s">
        <v>21</v>
      </c>
      <c r="L1468">
        <v>0</v>
      </c>
      <c r="M1468">
        <v>0</v>
      </c>
      <c r="N1468">
        <v>0</v>
      </c>
      <c r="O1468">
        <v>11.282</v>
      </c>
      <c r="P1468">
        <v>313</v>
      </c>
      <c r="Q1468">
        <v>1</v>
      </c>
      <c r="R1468">
        <v>0</v>
      </c>
      <c r="S1468">
        <v>1</v>
      </c>
      <c r="T1468">
        <v>0</v>
      </c>
      <c r="U1468">
        <v>0</v>
      </c>
      <c r="V1468" t="s">
        <v>23</v>
      </c>
    </row>
    <row r="1469" spans="1:22" x14ac:dyDescent="0.25">
      <c r="A1469">
        <v>1468</v>
      </c>
      <c r="B1469">
        <v>0</v>
      </c>
      <c r="C1469">
        <v>0</v>
      </c>
      <c r="D1469">
        <v>1</v>
      </c>
      <c r="E1469">
        <v>0</v>
      </c>
      <c r="F1469">
        <v>0</v>
      </c>
      <c r="G1469" s="1">
        <v>40942.089884259258</v>
      </c>
      <c r="H1469">
        <v>0</v>
      </c>
      <c r="I1469">
        <v>0</v>
      </c>
      <c r="J1469">
        <v>0</v>
      </c>
      <c r="K1469" t="s">
        <v>21</v>
      </c>
      <c r="L1469">
        <v>0</v>
      </c>
      <c r="M1469">
        <v>0</v>
      </c>
      <c r="N1469">
        <v>0</v>
      </c>
      <c r="O1469">
        <v>9.8330000000000002</v>
      </c>
      <c r="P1469">
        <v>200</v>
      </c>
      <c r="Q1469">
        <v>1</v>
      </c>
      <c r="R1469">
        <v>0</v>
      </c>
      <c r="S1469">
        <v>0</v>
      </c>
      <c r="T1469">
        <v>0</v>
      </c>
      <c r="U1469">
        <v>32</v>
      </c>
      <c r="V1469" t="s">
        <v>23</v>
      </c>
    </row>
    <row r="1470" spans="1:22" x14ac:dyDescent="0.25">
      <c r="A1470">
        <v>1469</v>
      </c>
      <c r="B1470">
        <v>1</v>
      </c>
      <c r="C1470">
        <v>0</v>
      </c>
      <c r="D1470">
        <v>1</v>
      </c>
      <c r="E1470">
        <v>0</v>
      </c>
      <c r="F1470">
        <v>0</v>
      </c>
      <c r="G1470" s="1">
        <v>40942.090520833335</v>
      </c>
      <c r="H1470">
        <v>0</v>
      </c>
      <c r="I1470">
        <v>0</v>
      </c>
      <c r="J1470">
        <v>0</v>
      </c>
      <c r="K1470" t="s">
        <v>21</v>
      </c>
      <c r="L1470">
        <v>0</v>
      </c>
      <c r="M1470">
        <v>0</v>
      </c>
      <c r="N1470">
        <v>0</v>
      </c>
      <c r="O1470">
        <v>13.021000000000001</v>
      </c>
      <c r="P1470">
        <v>216</v>
      </c>
      <c r="Q1470">
        <v>1</v>
      </c>
      <c r="R1470">
        <v>0</v>
      </c>
      <c r="S1470">
        <v>0</v>
      </c>
      <c r="T1470">
        <v>0</v>
      </c>
      <c r="U1470">
        <v>0</v>
      </c>
      <c r="V1470" t="s">
        <v>23</v>
      </c>
    </row>
    <row r="1471" spans="1:22" x14ac:dyDescent="0.25">
      <c r="A1471">
        <v>1470</v>
      </c>
      <c r="B1471">
        <v>0</v>
      </c>
      <c r="C1471">
        <v>0</v>
      </c>
      <c r="D1471">
        <v>1</v>
      </c>
      <c r="E1471">
        <v>0</v>
      </c>
      <c r="F1471">
        <v>0</v>
      </c>
      <c r="G1471" s="1">
        <v>40942.11791666667</v>
      </c>
      <c r="H1471">
        <v>0</v>
      </c>
      <c r="I1471">
        <v>0</v>
      </c>
      <c r="J1471">
        <v>0</v>
      </c>
      <c r="K1471" t="s">
        <v>21</v>
      </c>
      <c r="L1471">
        <v>0</v>
      </c>
      <c r="M1471">
        <v>0</v>
      </c>
      <c r="N1471">
        <v>0</v>
      </c>
      <c r="O1471">
        <v>11.802</v>
      </c>
      <c r="P1471">
        <v>325</v>
      </c>
      <c r="Q1471">
        <v>1</v>
      </c>
      <c r="R1471">
        <v>0</v>
      </c>
      <c r="S1471">
        <v>1</v>
      </c>
      <c r="T1471">
        <v>0</v>
      </c>
      <c r="U1471">
        <v>0</v>
      </c>
      <c r="V1471" t="s">
        <v>23</v>
      </c>
    </row>
    <row r="1472" spans="1:22" x14ac:dyDescent="0.25">
      <c r="A1472">
        <v>1471</v>
      </c>
      <c r="B1472">
        <v>0</v>
      </c>
      <c r="C1472">
        <v>0</v>
      </c>
      <c r="D1472">
        <v>1</v>
      </c>
      <c r="E1472">
        <v>0</v>
      </c>
      <c r="F1472">
        <v>0</v>
      </c>
      <c r="G1472" s="1">
        <v>40942.11791666667</v>
      </c>
      <c r="H1472">
        <v>0</v>
      </c>
      <c r="I1472">
        <v>0</v>
      </c>
      <c r="J1472">
        <v>5</v>
      </c>
      <c r="K1472" t="s">
        <v>21</v>
      </c>
      <c r="L1472">
        <v>0</v>
      </c>
      <c r="M1472">
        <v>0</v>
      </c>
      <c r="N1472">
        <v>0</v>
      </c>
      <c r="O1472">
        <v>0.97199999999999998</v>
      </c>
      <c r="P1472">
        <v>13</v>
      </c>
      <c r="Q1472">
        <v>0</v>
      </c>
      <c r="R1472">
        <v>0</v>
      </c>
      <c r="S1472">
        <v>0</v>
      </c>
      <c r="T1472">
        <v>0</v>
      </c>
      <c r="U1472">
        <v>0</v>
      </c>
      <c r="V1472" t="s">
        <v>23</v>
      </c>
    </row>
    <row r="1473" spans="1:22" x14ac:dyDescent="0.25">
      <c r="A1473">
        <v>1472</v>
      </c>
      <c r="B1473">
        <v>0</v>
      </c>
      <c r="C1473">
        <v>0</v>
      </c>
      <c r="D1473">
        <v>1</v>
      </c>
      <c r="E1473">
        <v>0</v>
      </c>
      <c r="F1473">
        <v>0</v>
      </c>
      <c r="G1473" s="1">
        <v>40942.143206018518</v>
      </c>
      <c r="H1473">
        <v>0</v>
      </c>
      <c r="I1473">
        <v>0</v>
      </c>
      <c r="J1473">
        <v>0</v>
      </c>
      <c r="K1473" t="s">
        <v>21</v>
      </c>
      <c r="L1473">
        <v>0</v>
      </c>
      <c r="M1473">
        <v>0</v>
      </c>
      <c r="N1473">
        <v>1</v>
      </c>
      <c r="O1473">
        <v>0.97799999999999998</v>
      </c>
      <c r="P1473">
        <v>14</v>
      </c>
      <c r="Q1473">
        <v>0</v>
      </c>
      <c r="R1473">
        <v>0</v>
      </c>
      <c r="S1473">
        <v>0</v>
      </c>
      <c r="T1473">
        <v>0</v>
      </c>
      <c r="U1473">
        <v>0</v>
      </c>
      <c r="V1473" t="s">
        <v>23</v>
      </c>
    </row>
    <row r="1474" spans="1:22" x14ac:dyDescent="0.25">
      <c r="A1474">
        <v>1473</v>
      </c>
      <c r="B1474">
        <v>0</v>
      </c>
      <c r="C1474">
        <v>0</v>
      </c>
      <c r="D1474">
        <v>1</v>
      </c>
      <c r="E1474">
        <v>0</v>
      </c>
      <c r="F1474">
        <v>0</v>
      </c>
      <c r="G1474" s="1">
        <v>40942.226145833331</v>
      </c>
      <c r="H1474">
        <v>0</v>
      </c>
      <c r="I1474">
        <v>2</v>
      </c>
      <c r="J1474">
        <v>0</v>
      </c>
      <c r="K1474" t="s">
        <v>21</v>
      </c>
      <c r="L1474">
        <v>0</v>
      </c>
      <c r="M1474">
        <v>0</v>
      </c>
      <c r="N1474">
        <v>0</v>
      </c>
      <c r="O1474">
        <v>0.63100000000000001</v>
      </c>
      <c r="P1474">
        <v>28</v>
      </c>
      <c r="Q1474">
        <v>0</v>
      </c>
      <c r="R1474">
        <v>0</v>
      </c>
      <c r="S1474">
        <v>1</v>
      </c>
      <c r="T1474">
        <v>0</v>
      </c>
      <c r="U1474">
        <v>2</v>
      </c>
      <c r="V1474" t="s">
        <v>24</v>
      </c>
    </row>
    <row r="1475" spans="1:22" x14ac:dyDescent="0.25">
      <c r="A1475">
        <v>1474</v>
      </c>
      <c r="B1475">
        <v>0</v>
      </c>
      <c r="C1475">
        <v>0</v>
      </c>
      <c r="D1475">
        <v>1</v>
      </c>
      <c r="E1475">
        <v>0</v>
      </c>
      <c r="F1475">
        <v>0</v>
      </c>
      <c r="G1475" s="1">
        <v>40942.23951388889</v>
      </c>
      <c r="H1475">
        <v>0</v>
      </c>
      <c r="I1475">
        <v>0</v>
      </c>
      <c r="J1475">
        <v>1</v>
      </c>
      <c r="K1475" t="s">
        <v>21</v>
      </c>
      <c r="L1475">
        <v>0</v>
      </c>
      <c r="M1475">
        <v>0</v>
      </c>
      <c r="N1475">
        <v>0</v>
      </c>
      <c r="O1475">
        <v>30.074999999999999</v>
      </c>
      <c r="P1475">
        <v>401</v>
      </c>
      <c r="Q1475">
        <v>1</v>
      </c>
      <c r="R1475">
        <v>0</v>
      </c>
      <c r="S1475">
        <v>0</v>
      </c>
      <c r="T1475">
        <v>0</v>
      </c>
      <c r="U1475">
        <v>9</v>
      </c>
      <c r="V1475" t="s">
        <v>23</v>
      </c>
    </row>
    <row r="1476" spans="1:22" x14ac:dyDescent="0.25">
      <c r="A1476">
        <v>1475</v>
      </c>
      <c r="B1476">
        <v>0</v>
      </c>
      <c r="C1476">
        <v>0</v>
      </c>
      <c r="D1476">
        <v>1</v>
      </c>
      <c r="E1476">
        <v>0</v>
      </c>
      <c r="F1476">
        <v>0</v>
      </c>
      <c r="G1476" s="1">
        <v>40942.239907407406</v>
      </c>
      <c r="H1476">
        <v>0</v>
      </c>
      <c r="I1476">
        <v>0</v>
      </c>
      <c r="J1476">
        <v>4</v>
      </c>
      <c r="K1476" t="s">
        <v>21</v>
      </c>
      <c r="L1476">
        <v>0</v>
      </c>
      <c r="M1476">
        <v>0</v>
      </c>
      <c r="N1476">
        <v>0</v>
      </c>
      <c r="O1476">
        <v>4.5599999999999996</v>
      </c>
      <c r="P1476">
        <v>98</v>
      </c>
      <c r="Q1476">
        <v>1</v>
      </c>
      <c r="R1476">
        <v>0</v>
      </c>
      <c r="S1476">
        <v>0</v>
      </c>
      <c r="T1476">
        <v>0</v>
      </c>
      <c r="U1476">
        <v>2</v>
      </c>
      <c r="V1476" t="s">
        <v>22</v>
      </c>
    </row>
    <row r="1477" spans="1:22" x14ac:dyDescent="0.25">
      <c r="A1477">
        <v>1476</v>
      </c>
      <c r="B1477">
        <v>0</v>
      </c>
      <c r="C1477">
        <v>0</v>
      </c>
      <c r="D1477">
        <v>1</v>
      </c>
      <c r="E1477">
        <v>0</v>
      </c>
      <c r="F1477">
        <v>0</v>
      </c>
      <c r="G1477" s="1">
        <v>40942.249918981484</v>
      </c>
      <c r="H1477">
        <v>0</v>
      </c>
      <c r="I1477">
        <v>0</v>
      </c>
      <c r="J1477">
        <v>4</v>
      </c>
      <c r="K1477" t="s">
        <v>21</v>
      </c>
      <c r="L1477">
        <v>0</v>
      </c>
      <c r="M1477">
        <v>0</v>
      </c>
      <c r="N1477">
        <v>0</v>
      </c>
      <c r="O1477">
        <v>61.720999999999997</v>
      </c>
      <c r="P1477">
        <v>981</v>
      </c>
      <c r="Q1477">
        <v>1</v>
      </c>
      <c r="R1477">
        <v>0</v>
      </c>
      <c r="S1477">
        <v>0</v>
      </c>
      <c r="T1477">
        <v>0</v>
      </c>
      <c r="U1477">
        <v>1</v>
      </c>
      <c r="V1477" t="s">
        <v>23</v>
      </c>
    </row>
    <row r="1478" spans="1:22" x14ac:dyDescent="0.25">
      <c r="A1478">
        <v>1477</v>
      </c>
      <c r="B1478">
        <v>0</v>
      </c>
      <c r="C1478">
        <v>0</v>
      </c>
      <c r="D1478">
        <v>1</v>
      </c>
      <c r="E1478">
        <v>0</v>
      </c>
      <c r="F1478">
        <v>0</v>
      </c>
      <c r="G1478" s="1">
        <v>40942.254247685189</v>
      </c>
      <c r="H1478">
        <v>0</v>
      </c>
      <c r="I1478">
        <v>0</v>
      </c>
      <c r="J1478">
        <v>0</v>
      </c>
      <c r="K1478" t="s">
        <v>21</v>
      </c>
      <c r="L1478">
        <v>0</v>
      </c>
      <c r="M1478">
        <v>0</v>
      </c>
      <c r="N1478">
        <v>0</v>
      </c>
      <c r="O1478">
        <v>8.4640000000000004</v>
      </c>
      <c r="P1478">
        <v>142</v>
      </c>
      <c r="Q1478">
        <v>1</v>
      </c>
      <c r="R1478">
        <v>0</v>
      </c>
      <c r="S1478">
        <v>0</v>
      </c>
      <c r="T1478">
        <v>0</v>
      </c>
      <c r="U1478">
        <v>1</v>
      </c>
      <c r="V1478" t="s">
        <v>23</v>
      </c>
    </row>
    <row r="1479" spans="1:22" x14ac:dyDescent="0.25">
      <c r="A1479">
        <v>1478</v>
      </c>
      <c r="B1479">
        <v>0</v>
      </c>
      <c r="C1479">
        <v>0</v>
      </c>
      <c r="D1479">
        <v>1</v>
      </c>
      <c r="E1479">
        <v>1</v>
      </c>
      <c r="F1479">
        <v>1</v>
      </c>
      <c r="G1479" s="1">
        <v>40942.259664351855</v>
      </c>
      <c r="H1479">
        <v>0</v>
      </c>
      <c r="I1479">
        <v>0</v>
      </c>
      <c r="J1479">
        <v>0</v>
      </c>
      <c r="K1479" t="s">
        <v>21</v>
      </c>
      <c r="L1479">
        <v>0</v>
      </c>
      <c r="M1479">
        <v>0</v>
      </c>
      <c r="N1479">
        <v>0</v>
      </c>
      <c r="O1479">
        <v>30.096</v>
      </c>
      <c r="P1479">
        <v>947</v>
      </c>
      <c r="Q1479">
        <v>1</v>
      </c>
      <c r="R1479">
        <v>1</v>
      </c>
      <c r="S1479">
        <v>0</v>
      </c>
      <c r="T1479">
        <v>0</v>
      </c>
      <c r="U1479">
        <v>12</v>
      </c>
      <c r="V1479" t="s">
        <v>23</v>
      </c>
    </row>
    <row r="1480" spans="1:22" x14ac:dyDescent="0.25">
      <c r="A1480">
        <v>1479</v>
      </c>
      <c r="B1480">
        <v>0</v>
      </c>
      <c r="C1480">
        <v>1</v>
      </c>
      <c r="D1480">
        <v>1</v>
      </c>
      <c r="E1480">
        <v>0</v>
      </c>
      <c r="F1480">
        <v>0</v>
      </c>
      <c r="G1480" s="1">
        <v>40942.306747685187</v>
      </c>
      <c r="H1480">
        <v>1</v>
      </c>
      <c r="I1480">
        <v>2</v>
      </c>
      <c r="J1480">
        <v>0</v>
      </c>
      <c r="K1480" t="s">
        <v>21</v>
      </c>
      <c r="L1480">
        <v>0</v>
      </c>
      <c r="M1480">
        <v>0</v>
      </c>
      <c r="N1480">
        <v>0</v>
      </c>
      <c r="O1480">
        <v>6.4329999999999998</v>
      </c>
      <c r="P1480">
        <v>141</v>
      </c>
      <c r="Q1480">
        <v>1</v>
      </c>
      <c r="R1480">
        <v>0</v>
      </c>
      <c r="S1480">
        <v>0</v>
      </c>
      <c r="T1480">
        <v>0</v>
      </c>
      <c r="U1480">
        <v>1</v>
      </c>
      <c r="V1480" t="s">
        <v>23</v>
      </c>
    </row>
    <row r="1481" spans="1:22" x14ac:dyDescent="0.25">
      <c r="A1481">
        <v>1480</v>
      </c>
      <c r="B1481">
        <v>0</v>
      </c>
      <c r="C1481">
        <v>1</v>
      </c>
      <c r="D1481">
        <v>1</v>
      </c>
      <c r="E1481">
        <v>0</v>
      </c>
      <c r="F1481">
        <v>1</v>
      </c>
      <c r="G1481" s="1">
        <v>40942.315509259257</v>
      </c>
      <c r="H1481">
        <v>0</v>
      </c>
      <c r="I1481">
        <v>0</v>
      </c>
      <c r="J1481">
        <v>0</v>
      </c>
      <c r="K1481" t="s">
        <v>21</v>
      </c>
      <c r="L1481">
        <v>0</v>
      </c>
      <c r="M1481">
        <v>0</v>
      </c>
      <c r="N1481">
        <v>0</v>
      </c>
      <c r="O1481">
        <v>43.622</v>
      </c>
      <c r="P1481">
        <v>1260</v>
      </c>
      <c r="Q1481">
        <v>1</v>
      </c>
      <c r="R1481">
        <v>0</v>
      </c>
      <c r="S1481">
        <v>0</v>
      </c>
      <c r="T1481">
        <v>0</v>
      </c>
      <c r="U1481">
        <v>11</v>
      </c>
      <c r="V1481" t="s">
        <v>22</v>
      </c>
    </row>
    <row r="1482" spans="1:22" x14ac:dyDescent="0.25">
      <c r="A1482">
        <v>1481</v>
      </c>
      <c r="B1482">
        <v>0</v>
      </c>
      <c r="C1482">
        <v>0</v>
      </c>
      <c r="D1482">
        <v>1</v>
      </c>
      <c r="E1482">
        <v>0</v>
      </c>
      <c r="F1482">
        <v>0</v>
      </c>
      <c r="G1482" s="1">
        <v>40942.334583333337</v>
      </c>
      <c r="H1482">
        <v>0</v>
      </c>
      <c r="I1482">
        <v>0</v>
      </c>
      <c r="J1482">
        <v>22</v>
      </c>
      <c r="K1482" t="s">
        <v>21</v>
      </c>
      <c r="L1482">
        <v>1</v>
      </c>
      <c r="M1482">
        <v>0</v>
      </c>
      <c r="N1482">
        <v>0</v>
      </c>
      <c r="O1482">
        <v>20.510999999999999</v>
      </c>
      <c r="P1482">
        <v>432</v>
      </c>
      <c r="Q1482">
        <v>1</v>
      </c>
      <c r="R1482">
        <v>0</v>
      </c>
      <c r="S1482">
        <v>0</v>
      </c>
      <c r="T1482">
        <v>0</v>
      </c>
      <c r="U1482">
        <v>13</v>
      </c>
      <c r="V1482" t="s">
        <v>22</v>
      </c>
    </row>
    <row r="1483" spans="1:22" x14ac:dyDescent="0.25">
      <c r="A1483">
        <v>1482</v>
      </c>
      <c r="B1483">
        <v>0</v>
      </c>
      <c r="C1483">
        <v>0</v>
      </c>
      <c r="D1483">
        <v>1</v>
      </c>
      <c r="E1483">
        <v>0</v>
      </c>
      <c r="F1483">
        <v>1</v>
      </c>
      <c r="G1483" s="1">
        <v>40942.341261574074</v>
      </c>
      <c r="H1483">
        <v>0</v>
      </c>
      <c r="I1483">
        <v>0</v>
      </c>
      <c r="J1483">
        <v>0</v>
      </c>
      <c r="K1483" t="s">
        <v>21</v>
      </c>
      <c r="L1483">
        <v>0</v>
      </c>
      <c r="M1483">
        <v>0</v>
      </c>
      <c r="N1483">
        <v>0</v>
      </c>
      <c r="O1483">
        <v>11.798</v>
      </c>
      <c r="P1483">
        <v>391</v>
      </c>
      <c r="Q1483">
        <v>1</v>
      </c>
      <c r="R1483">
        <v>0</v>
      </c>
      <c r="S1483">
        <v>0</v>
      </c>
      <c r="T1483">
        <v>0</v>
      </c>
      <c r="U1483">
        <v>7</v>
      </c>
      <c r="V1483" t="s">
        <v>22</v>
      </c>
    </row>
    <row r="1484" spans="1:22" x14ac:dyDescent="0.25">
      <c r="A1484">
        <v>1483</v>
      </c>
      <c r="B1484">
        <v>0</v>
      </c>
      <c r="C1484">
        <v>0</v>
      </c>
      <c r="D1484">
        <v>1</v>
      </c>
      <c r="E1484">
        <v>0</v>
      </c>
      <c r="F1484">
        <v>1</v>
      </c>
      <c r="G1484" s="1">
        <v>40942.375439814816</v>
      </c>
      <c r="H1484">
        <v>3</v>
      </c>
      <c r="I1484">
        <v>3</v>
      </c>
      <c r="J1484">
        <v>0</v>
      </c>
      <c r="K1484" t="s">
        <v>21</v>
      </c>
      <c r="L1484">
        <v>0</v>
      </c>
      <c r="M1484">
        <v>0</v>
      </c>
      <c r="N1484">
        <v>0</v>
      </c>
      <c r="O1484">
        <v>10.811999999999999</v>
      </c>
      <c r="P1484">
        <v>288</v>
      </c>
      <c r="Q1484">
        <v>1</v>
      </c>
      <c r="R1484">
        <v>1</v>
      </c>
      <c r="S1484">
        <v>0</v>
      </c>
      <c r="T1484">
        <v>0</v>
      </c>
      <c r="U1484">
        <v>4</v>
      </c>
      <c r="V1484" t="s">
        <v>23</v>
      </c>
    </row>
    <row r="1485" spans="1:22" x14ac:dyDescent="0.25">
      <c r="A1485">
        <v>1484</v>
      </c>
      <c r="B1485">
        <v>0</v>
      </c>
      <c r="C1485">
        <v>0</v>
      </c>
      <c r="D1485">
        <v>1</v>
      </c>
      <c r="E1485">
        <v>0</v>
      </c>
      <c r="F1485">
        <v>0</v>
      </c>
      <c r="G1485" s="1">
        <v>40942.390497685185</v>
      </c>
      <c r="H1485">
        <v>0</v>
      </c>
      <c r="I1485">
        <v>0</v>
      </c>
      <c r="J1485">
        <v>12</v>
      </c>
      <c r="K1485" t="s">
        <v>21</v>
      </c>
      <c r="L1485">
        <v>0</v>
      </c>
      <c r="M1485">
        <v>0</v>
      </c>
      <c r="N1485">
        <v>0</v>
      </c>
      <c r="O1485">
        <v>13.321999999999999</v>
      </c>
      <c r="P1485">
        <v>187</v>
      </c>
      <c r="Q1485">
        <v>1</v>
      </c>
      <c r="R1485">
        <v>0</v>
      </c>
      <c r="S1485">
        <v>0</v>
      </c>
      <c r="T1485">
        <v>0</v>
      </c>
      <c r="U1485">
        <v>10</v>
      </c>
      <c r="V1485" t="s">
        <v>23</v>
      </c>
    </row>
    <row r="1486" spans="1:22" x14ac:dyDescent="0.25">
      <c r="A1486">
        <v>1485</v>
      </c>
      <c r="B1486">
        <v>1</v>
      </c>
      <c r="C1486">
        <v>0</v>
      </c>
      <c r="D1486">
        <v>1</v>
      </c>
      <c r="E1486">
        <v>0</v>
      </c>
      <c r="F1486">
        <v>0</v>
      </c>
      <c r="G1486" s="1">
        <v>40942.443240740744</v>
      </c>
      <c r="H1486">
        <v>0</v>
      </c>
      <c r="I1486">
        <v>0</v>
      </c>
      <c r="J1486">
        <v>0</v>
      </c>
      <c r="K1486" t="s">
        <v>21</v>
      </c>
      <c r="L1486">
        <v>0</v>
      </c>
      <c r="M1486">
        <v>0</v>
      </c>
      <c r="N1486">
        <v>0</v>
      </c>
      <c r="O1486">
        <v>0.56200000000000006</v>
      </c>
      <c r="P1486">
        <v>9</v>
      </c>
      <c r="Q1486">
        <v>1</v>
      </c>
      <c r="R1486">
        <v>0</v>
      </c>
      <c r="S1486">
        <v>0</v>
      </c>
      <c r="T1486">
        <v>0</v>
      </c>
      <c r="U1486">
        <v>0</v>
      </c>
      <c r="V1486" t="s">
        <v>23</v>
      </c>
    </row>
    <row r="1487" spans="1:22" x14ac:dyDescent="0.25">
      <c r="A1487">
        <v>1486</v>
      </c>
      <c r="B1487">
        <v>0</v>
      </c>
      <c r="C1487">
        <v>1</v>
      </c>
      <c r="D1487">
        <v>1</v>
      </c>
      <c r="E1487">
        <v>0</v>
      </c>
      <c r="F1487">
        <v>0</v>
      </c>
      <c r="G1487" s="1">
        <v>40942.455069444448</v>
      </c>
      <c r="H1487">
        <v>0</v>
      </c>
      <c r="I1487">
        <v>0</v>
      </c>
      <c r="J1487">
        <v>0</v>
      </c>
      <c r="K1487" t="s">
        <v>21</v>
      </c>
      <c r="L1487">
        <v>0</v>
      </c>
      <c r="M1487">
        <v>0</v>
      </c>
      <c r="N1487">
        <v>0</v>
      </c>
      <c r="O1487">
        <v>0.97899999999999998</v>
      </c>
      <c r="P1487">
        <v>24</v>
      </c>
      <c r="Q1487">
        <v>0</v>
      </c>
      <c r="R1487">
        <v>0</v>
      </c>
      <c r="S1487">
        <v>0</v>
      </c>
      <c r="T1487">
        <v>0</v>
      </c>
      <c r="U1487">
        <v>0</v>
      </c>
      <c r="V1487" t="s">
        <v>23</v>
      </c>
    </row>
    <row r="1488" spans="1:22" x14ac:dyDescent="0.25">
      <c r="A1488">
        <v>1487</v>
      </c>
      <c r="B1488">
        <v>0</v>
      </c>
      <c r="C1488">
        <v>0</v>
      </c>
      <c r="D1488">
        <v>1</v>
      </c>
      <c r="E1488">
        <v>0</v>
      </c>
      <c r="F1488">
        <v>0</v>
      </c>
      <c r="G1488" s="1">
        <v>40942.463125000002</v>
      </c>
      <c r="H1488">
        <v>0</v>
      </c>
      <c r="I1488">
        <v>0</v>
      </c>
      <c r="J1488">
        <v>6</v>
      </c>
      <c r="K1488" t="s">
        <v>21</v>
      </c>
      <c r="L1488">
        <v>1</v>
      </c>
      <c r="M1488">
        <v>0</v>
      </c>
      <c r="N1488">
        <v>0</v>
      </c>
      <c r="O1488">
        <v>7.9640000000000004</v>
      </c>
      <c r="P1488">
        <v>193</v>
      </c>
      <c r="Q1488">
        <v>1</v>
      </c>
      <c r="R1488">
        <v>0</v>
      </c>
      <c r="S1488">
        <v>0</v>
      </c>
      <c r="T1488">
        <v>0</v>
      </c>
      <c r="U1488">
        <v>5</v>
      </c>
      <c r="V1488" t="s">
        <v>23</v>
      </c>
    </row>
    <row r="1489" spans="1:22" x14ac:dyDescent="0.25">
      <c r="A1489">
        <v>1488</v>
      </c>
      <c r="B1489">
        <v>0</v>
      </c>
      <c r="C1489">
        <v>0</v>
      </c>
      <c r="D1489">
        <v>1</v>
      </c>
      <c r="E1489">
        <v>0</v>
      </c>
      <c r="F1489">
        <v>0</v>
      </c>
      <c r="G1489" s="1">
        <v>40942.470590277779</v>
      </c>
      <c r="H1489">
        <v>0</v>
      </c>
      <c r="I1489">
        <v>0</v>
      </c>
      <c r="J1489">
        <v>0</v>
      </c>
      <c r="K1489" t="s">
        <v>21</v>
      </c>
      <c r="L1489">
        <v>0</v>
      </c>
      <c r="M1489">
        <v>0</v>
      </c>
      <c r="N1489">
        <v>8</v>
      </c>
      <c r="O1489">
        <v>1.397</v>
      </c>
      <c r="P1489">
        <v>31</v>
      </c>
      <c r="Q1489">
        <v>1</v>
      </c>
      <c r="R1489">
        <v>0</v>
      </c>
      <c r="S1489">
        <v>0</v>
      </c>
      <c r="T1489">
        <v>0</v>
      </c>
      <c r="U1489">
        <v>2</v>
      </c>
      <c r="V1489" t="s">
        <v>23</v>
      </c>
    </row>
    <row r="1490" spans="1:22" x14ac:dyDescent="0.25">
      <c r="A1490">
        <v>1489</v>
      </c>
      <c r="B1490">
        <v>0</v>
      </c>
      <c r="C1490">
        <v>1</v>
      </c>
      <c r="D1490">
        <v>1</v>
      </c>
      <c r="E1490">
        <v>0</v>
      </c>
      <c r="F1490">
        <v>1</v>
      </c>
      <c r="G1490" s="1">
        <v>40942.480983796297</v>
      </c>
      <c r="H1490">
        <v>1</v>
      </c>
      <c r="I1490">
        <v>1</v>
      </c>
      <c r="J1490">
        <v>2</v>
      </c>
      <c r="K1490" t="s">
        <v>21</v>
      </c>
      <c r="L1490">
        <v>0</v>
      </c>
      <c r="M1490">
        <v>0</v>
      </c>
      <c r="N1490">
        <v>0</v>
      </c>
      <c r="O1490">
        <v>16.184999999999999</v>
      </c>
      <c r="P1490">
        <v>558</v>
      </c>
      <c r="Q1490">
        <v>1</v>
      </c>
      <c r="R1490">
        <v>0</v>
      </c>
      <c r="S1490">
        <v>0</v>
      </c>
      <c r="T1490">
        <v>0</v>
      </c>
      <c r="U1490">
        <v>11</v>
      </c>
      <c r="V1490" t="s">
        <v>22</v>
      </c>
    </row>
    <row r="1491" spans="1:22" x14ac:dyDescent="0.25">
      <c r="A1491">
        <v>1490</v>
      </c>
      <c r="B1491">
        <v>0</v>
      </c>
      <c r="C1491">
        <v>0</v>
      </c>
      <c r="D1491">
        <v>1</v>
      </c>
      <c r="E1491">
        <v>0</v>
      </c>
      <c r="F1491">
        <v>0</v>
      </c>
      <c r="G1491" s="1">
        <v>40942.481620370374</v>
      </c>
      <c r="H1491">
        <v>0</v>
      </c>
      <c r="I1491">
        <v>0</v>
      </c>
      <c r="J1491">
        <v>0</v>
      </c>
      <c r="K1491" t="s">
        <v>21</v>
      </c>
      <c r="L1491">
        <v>0</v>
      </c>
      <c r="M1491">
        <v>0</v>
      </c>
      <c r="N1491">
        <v>0</v>
      </c>
      <c r="O1491">
        <v>4.1559999999999997</v>
      </c>
      <c r="P1491">
        <v>27</v>
      </c>
      <c r="Q1491">
        <v>1</v>
      </c>
      <c r="R1491">
        <v>0</v>
      </c>
      <c r="S1491">
        <v>0</v>
      </c>
      <c r="T1491">
        <v>0</v>
      </c>
      <c r="U1491">
        <v>0</v>
      </c>
      <c r="V1491" t="s">
        <v>23</v>
      </c>
    </row>
    <row r="1492" spans="1:22" x14ac:dyDescent="0.25">
      <c r="A1492">
        <v>1491</v>
      </c>
      <c r="B1492">
        <v>0</v>
      </c>
      <c r="C1492">
        <v>0</v>
      </c>
      <c r="D1492">
        <v>1</v>
      </c>
      <c r="E1492">
        <v>0</v>
      </c>
      <c r="F1492">
        <v>0</v>
      </c>
      <c r="G1492" s="1">
        <v>40942.516932870371</v>
      </c>
      <c r="H1492">
        <v>0</v>
      </c>
      <c r="I1492">
        <v>0</v>
      </c>
      <c r="J1492">
        <v>0</v>
      </c>
      <c r="K1492" t="s">
        <v>21</v>
      </c>
      <c r="L1492">
        <v>0</v>
      </c>
      <c r="M1492">
        <v>0</v>
      </c>
      <c r="N1492">
        <v>0</v>
      </c>
      <c r="O1492">
        <v>8.218</v>
      </c>
      <c r="P1492">
        <v>200</v>
      </c>
      <c r="Q1492">
        <v>1</v>
      </c>
      <c r="R1492">
        <v>0</v>
      </c>
      <c r="S1492">
        <v>0</v>
      </c>
      <c r="T1492">
        <v>0</v>
      </c>
      <c r="U1492">
        <v>5</v>
      </c>
      <c r="V1492" t="s">
        <v>23</v>
      </c>
    </row>
    <row r="1493" spans="1:22" x14ac:dyDescent="0.25">
      <c r="A1493">
        <v>1492</v>
      </c>
      <c r="B1493">
        <v>0</v>
      </c>
      <c r="C1493">
        <v>0</v>
      </c>
      <c r="D1493">
        <v>1</v>
      </c>
      <c r="E1493">
        <v>0</v>
      </c>
      <c r="F1493">
        <v>0</v>
      </c>
      <c r="G1493" s="1">
        <v>40942.562743055554</v>
      </c>
      <c r="H1493">
        <v>0</v>
      </c>
      <c r="I1493">
        <v>0</v>
      </c>
      <c r="J1493">
        <v>0</v>
      </c>
      <c r="K1493" t="s">
        <v>21</v>
      </c>
      <c r="L1493">
        <v>0</v>
      </c>
      <c r="M1493">
        <v>0</v>
      </c>
      <c r="N1493">
        <v>0</v>
      </c>
      <c r="O1493">
        <v>11.827</v>
      </c>
      <c r="P1493">
        <v>326</v>
      </c>
      <c r="Q1493">
        <v>1</v>
      </c>
      <c r="R1493">
        <v>0</v>
      </c>
      <c r="S1493">
        <v>1</v>
      </c>
      <c r="T1493">
        <v>0</v>
      </c>
      <c r="U1493">
        <v>0</v>
      </c>
      <c r="V1493" t="s">
        <v>23</v>
      </c>
    </row>
    <row r="1494" spans="1:22" x14ac:dyDescent="0.25">
      <c r="A1494">
        <v>1493</v>
      </c>
      <c r="B1494">
        <v>0</v>
      </c>
      <c r="C1494">
        <v>0</v>
      </c>
      <c r="D1494">
        <v>1</v>
      </c>
      <c r="E1494">
        <v>0</v>
      </c>
      <c r="F1494">
        <v>0</v>
      </c>
      <c r="G1494" s="1">
        <v>40942.588946759257</v>
      </c>
      <c r="H1494">
        <v>0</v>
      </c>
      <c r="I1494">
        <v>0</v>
      </c>
      <c r="J1494">
        <v>4</v>
      </c>
      <c r="K1494" t="s">
        <v>21</v>
      </c>
      <c r="L1494">
        <v>0</v>
      </c>
      <c r="M1494">
        <v>0</v>
      </c>
      <c r="N1494">
        <v>0</v>
      </c>
      <c r="O1494">
        <v>42.904000000000003</v>
      </c>
      <c r="P1494">
        <v>765</v>
      </c>
      <c r="Q1494">
        <v>1</v>
      </c>
      <c r="R1494">
        <v>0</v>
      </c>
      <c r="S1494">
        <v>0</v>
      </c>
      <c r="T1494">
        <v>0</v>
      </c>
      <c r="U1494">
        <v>1</v>
      </c>
      <c r="V1494" t="s">
        <v>23</v>
      </c>
    </row>
    <row r="1495" spans="1:22" x14ac:dyDescent="0.25">
      <c r="A1495">
        <v>1494</v>
      </c>
      <c r="B1495">
        <v>0</v>
      </c>
      <c r="C1495">
        <v>0</v>
      </c>
      <c r="D1495">
        <v>1</v>
      </c>
      <c r="E1495">
        <v>0</v>
      </c>
      <c r="F1495">
        <v>0</v>
      </c>
      <c r="G1495" s="1">
        <v>40942.603819444441</v>
      </c>
      <c r="H1495">
        <v>0</v>
      </c>
      <c r="I1495">
        <v>0</v>
      </c>
      <c r="J1495">
        <v>0</v>
      </c>
      <c r="K1495" t="s">
        <v>21</v>
      </c>
      <c r="L1495">
        <v>0</v>
      </c>
      <c r="M1495">
        <v>0</v>
      </c>
      <c r="N1495">
        <v>0</v>
      </c>
      <c r="O1495">
        <v>11.898999999999999</v>
      </c>
      <c r="P1495">
        <v>330</v>
      </c>
      <c r="Q1495">
        <v>1</v>
      </c>
      <c r="R1495">
        <v>0</v>
      </c>
      <c r="S1495">
        <v>1</v>
      </c>
      <c r="T1495">
        <v>0</v>
      </c>
      <c r="U1495">
        <v>0</v>
      </c>
      <c r="V1495" t="s">
        <v>23</v>
      </c>
    </row>
    <row r="1496" spans="1:22" x14ac:dyDescent="0.25">
      <c r="A1496">
        <v>1495</v>
      </c>
      <c r="B1496">
        <v>0</v>
      </c>
      <c r="C1496">
        <v>0</v>
      </c>
      <c r="D1496">
        <v>1</v>
      </c>
      <c r="E1496">
        <v>0</v>
      </c>
      <c r="F1496">
        <v>1</v>
      </c>
      <c r="G1496" s="1">
        <v>40942.610706018517</v>
      </c>
      <c r="H1496">
        <v>0</v>
      </c>
      <c r="I1496">
        <v>0</v>
      </c>
      <c r="J1496">
        <v>0</v>
      </c>
      <c r="K1496" t="s">
        <v>21</v>
      </c>
      <c r="L1496">
        <v>0</v>
      </c>
      <c r="M1496">
        <v>0</v>
      </c>
      <c r="N1496">
        <v>0</v>
      </c>
      <c r="O1496">
        <v>1.9159999999999999</v>
      </c>
      <c r="P1496">
        <v>46</v>
      </c>
      <c r="Q1496">
        <v>1</v>
      </c>
      <c r="R1496">
        <v>1</v>
      </c>
      <c r="S1496">
        <v>0</v>
      </c>
      <c r="T1496">
        <v>0</v>
      </c>
      <c r="U1496">
        <v>0</v>
      </c>
      <c r="V1496" t="s">
        <v>23</v>
      </c>
    </row>
    <row r="1497" spans="1:22" x14ac:dyDescent="0.25">
      <c r="A1497">
        <v>1496</v>
      </c>
      <c r="B1497">
        <v>0</v>
      </c>
      <c r="C1497">
        <v>1</v>
      </c>
      <c r="D1497">
        <v>1</v>
      </c>
      <c r="E1497">
        <v>0</v>
      </c>
      <c r="F1497">
        <v>0</v>
      </c>
      <c r="G1497" s="1">
        <v>40942.611643518518</v>
      </c>
      <c r="H1497">
        <v>0</v>
      </c>
      <c r="I1497">
        <v>0</v>
      </c>
      <c r="J1497">
        <v>0</v>
      </c>
      <c r="K1497" t="s">
        <v>21</v>
      </c>
      <c r="L1497">
        <v>0</v>
      </c>
      <c r="M1497">
        <v>0</v>
      </c>
      <c r="N1497">
        <v>0</v>
      </c>
      <c r="O1497">
        <v>9.4120000000000008</v>
      </c>
      <c r="P1497">
        <v>224</v>
      </c>
      <c r="Q1497">
        <v>1</v>
      </c>
      <c r="R1497">
        <v>0</v>
      </c>
      <c r="S1497">
        <v>0</v>
      </c>
      <c r="T1497">
        <v>0</v>
      </c>
      <c r="U1497">
        <v>5</v>
      </c>
      <c r="V1497" t="s">
        <v>22</v>
      </c>
    </row>
    <row r="1498" spans="1:22" x14ac:dyDescent="0.25">
      <c r="A1498">
        <v>1497</v>
      </c>
      <c r="B1498">
        <v>0</v>
      </c>
      <c r="C1498">
        <v>0</v>
      </c>
      <c r="D1498">
        <v>1</v>
      </c>
      <c r="E1498">
        <v>0</v>
      </c>
      <c r="F1498">
        <v>0</v>
      </c>
      <c r="G1498" s="1">
        <v>40942.628854166665</v>
      </c>
      <c r="H1498">
        <v>0</v>
      </c>
      <c r="I1498">
        <v>0</v>
      </c>
      <c r="J1498">
        <v>0</v>
      </c>
      <c r="K1498" t="s">
        <v>21</v>
      </c>
      <c r="L1498">
        <v>1</v>
      </c>
      <c r="M1498">
        <v>0</v>
      </c>
      <c r="N1498">
        <v>0</v>
      </c>
      <c r="O1498">
        <v>1.8740000000000001</v>
      </c>
      <c r="P1498">
        <v>31</v>
      </c>
      <c r="Q1498">
        <v>1</v>
      </c>
      <c r="R1498">
        <v>0</v>
      </c>
      <c r="S1498">
        <v>0</v>
      </c>
      <c r="T1498">
        <v>0</v>
      </c>
      <c r="U1498">
        <v>0</v>
      </c>
      <c r="V1498" t="s">
        <v>24</v>
      </c>
    </row>
    <row r="1499" spans="1:22" x14ac:dyDescent="0.25">
      <c r="A1499">
        <v>1498</v>
      </c>
      <c r="B1499">
        <v>0</v>
      </c>
      <c r="C1499">
        <v>0</v>
      </c>
      <c r="D1499">
        <v>1</v>
      </c>
      <c r="E1499">
        <v>0</v>
      </c>
      <c r="F1499">
        <v>1</v>
      </c>
      <c r="G1499" s="1">
        <v>40942.63071759259</v>
      </c>
      <c r="H1499">
        <v>0</v>
      </c>
      <c r="I1499">
        <v>0</v>
      </c>
      <c r="J1499">
        <v>0</v>
      </c>
      <c r="K1499" t="s">
        <v>21</v>
      </c>
      <c r="L1499">
        <v>0</v>
      </c>
      <c r="M1499">
        <v>0</v>
      </c>
      <c r="N1499">
        <v>0</v>
      </c>
      <c r="O1499">
        <v>1.399</v>
      </c>
      <c r="P1499">
        <v>40</v>
      </c>
      <c r="Q1499">
        <v>1</v>
      </c>
      <c r="R1499">
        <v>1</v>
      </c>
      <c r="S1499">
        <v>0</v>
      </c>
      <c r="T1499">
        <v>0</v>
      </c>
      <c r="U1499">
        <v>2</v>
      </c>
      <c r="V1499" t="s">
        <v>23</v>
      </c>
    </row>
    <row r="1500" spans="1:22" x14ac:dyDescent="0.25">
      <c r="A1500">
        <v>1499</v>
      </c>
      <c r="B1500">
        <v>0</v>
      </c>
      <c r="C1500">
        <v>0</v>
      </c>
      <c r="D1500">
        <v>1</v>
      </c>
      <c r="E1500">
        <v>0</v>
      </c>
      <c r="F1500">
        <v>1</v>
      </c>
      <c r="G1500" s="1">
        <v>40942.63490740741</v>
      </c>
      <c r="H1500">
        <v>0</v>
      </c>
      <c r="I1500">
        <v>0</v>
      </c>
      <c r="J1500">
        <v>0</v>
      </c>
      <c r="K1500" t="s">
        <v>21</v>
      </c>
      <c r="L1500">
        <v>0</v>
      </c>
      <c r="M1500">
        <v>0</v>
      </c>
      <c r="N1500">
        <v>0</v>
      </c>
      <c r="O1500">
        <v>4.0469999999999997</v>
      </c>
      <c r="P1500">
        <v>106</v>
      </c>
      <c r="Q1500">
        <v>1</v>
      </c>
      <c r="R1500">
        <v>1</v>
      </c>
      <c r="S1500">
        <v>0</v>
      </c>
      <c r="T1500">
        <v>0</v>
      </c>
      <c r="U1500">
        <v>0</v>
      </c>
      <c r="V1500" t="s">
        <v>23</v>
      </c>
    </row>
    <row r="1501" spans="1:22" x14ac:dyDescent="0.25">
      <c r="A1501">
        <v>1500</v>
      </c>
      <c r="B1501">
        <v>0</v>
      </c>
      <c r="C1501">
        <v>0</v>
      </c>
      <c r="D1501">
        <v>1</v>
      </c>
      <c r="E1501">
        <v>0</v>
      </c>
      <c r="F1501">
        <v>1</v>
      </c>
      <c r="G1501" s="1">
        <v>40942.644421296296</v>
      </c>
      <c r="H1501">
        <v>0</v>
      </c>
      <c r="I1501">
        <v>0</v>
      </c>
      <c r="J1501">
        <v>0</v>
      </c>
      <c r="K1501" t="s">
        <v>21</v>
      </c>
      <c r="L1501">
        <v>0</v>
      </c>
      <c r="M1501">
        <v>0</v>
      </c>
      <c r="N1501">
        <v>0</v>
      </c>
      <c r="O1501">
        <v>5.7080000000000002</v>
      </c>
      <c r="P1501">
        <v>153</v>
      </c>
      <c r="Q1501">
        <v>1</v>
      </c>
      <c r="R1501">
        <v>1</v>
      </c>
      <c r="S1501">
        <v>0</v>
      </c>
      <c r="T1501">
        <v>0</v>
      </c>
      <c r="U1501">
        <v>0</v>
      </c>
      <c r="V1501" t="s">
        <v>23</v>
      </c>
    </row>
    <row r="1502" spans="1:22" x14ac:dyDescent="0.25">
      <c r="A1502">
        <v>1501</v>
      </c>
      <c r="B1502">
        <v>0</v>
      </c>
      <c r="C1502">
        <v>0</v>
      </c>
      <c r="D1502">
        <v>1</v>
      </c>
      <c r="E1502">
        <v>0</v>
      </c>
      <c r="F1502">
        <v>0</v>
      </c>
      <c r="G1502" s="1">
        <v>40942.706435185188</v>
      </c>
      <c r="H1502">
        <v>0</v>
      </c>
      <c r="I1502">
        <v>0</v>
      </c>
      <c r="J1502">
        <v>0</v>
      </c>
      <c r="K1502" t="s">
        <v>21</v>
      </c>
      <c r="L1502">
        <v>0</v>
      </c>
      <c r="M1502">
        <v>0</v>
      </c>
      <c r="N1502">
        <v>0</v>
      </c>
      <c r="O1502">
        <v>11.43</v>
      </c>
      <c r="P1502">
        <v>315</v>
      </c>
      <c r="Q1502">
        <v>1</v>
      </c>
      <c r="R1502">
        <v>0</v>
      </c>
      <c r="S1502">
        <v>1</v>
      </c>
      <c r="T1502">
        <v>0</v>
      </c>
      <c r="U1502">
        <v>0</v>
      </c>
      <c r="V1502" t="s">
        <v>23</v>
      </c>
    </row>
    <row r="1503" spans="1:22" x14ac:dyDescent="0.25">
      <c r="A1503">
        <v>1502</v>
      </c>
      <c r="B1503">
        <v>0</v>
      </c>
      <c r="C1503">
        <v>0</v>
      </c>
      <c r="D1503">
        <v>1</v>
      </c>
      <c r="E1503">
        <v>1</v>
      </c>
      <c r="F1503">
        <v>1</v>
      </c>
      <c r="G1503" s="1">
        <v>40942.743090277778</v>
      </c>
      <c r="H1503">
        <v>0</v>
      </c>
      <c r="I1503">
        <v>0</v>
      </c>
      <c r="J1503">
        <v>0</v>
      </c>
      <c r="K1503" t="s">
        <v>21</v>
      </c>
      <c r="L1503">
        <v>0</v>
      </c>
      <c r="M1503">
        <v>0</v>
      </c>
      <c r="N1503">
        <v>0</v>
      </c>
      <c r="O1503">
        <v>4.6619999999999999</v>
      </c>
      <c r="P1503">
        <v>115</v>
      </c>
      <c r="Q1503">
        <v>1</v>
      </c>
      <c r="R1503">
        <v>1</v>
      </c>
      <c r="S1503">
        <v>0</v>
      </c>
      <c r="T1503">
        <v>0</v>
      </c>
      <c r="U1503">
        <v>8</v>
      </c>
      <c r="V1503" t="s">
        <v>23</v>
      </c>
    </row>
    <row r="1504" spans="1:22" x14ac:dyDescent="0.25">
      <c r="A1504">
        <v>1503</v>
      </c>
      <c r="B1504">
        <v>0</v>
      </c>
      <c r="C1504">
        <v>0</v>
      </c>
      <c r="D1504">
        <v>1</v>
      </c>
      <c r="E1504">
        <v>0</v>
      </c>
      <c r="F1504">
        <v>0</v>
      </c>
      <c r="G1504" s="1">
        <v>40942.771932870368</v>
      </c>
      <c r="H1504">
        <v>0</v>
      </c>
      <c r="I1504">
        <v>0</v>
      </c>
      <c r="J1504">
        <v>10</v>
      </c>
      <c r="K1504" t="s">
        <v>21</v>
      </c>
      <c r="L1504">
        <v>0</v>
      </c>
      <c r="M1504">
        <v>0</v>
      </c>
      <c r="N1504">
        <v>0</v>
      </c>
      <c r="O1504">
        <v>11.093</v>
      </c>
      <c r="P1504">
        <v>176</v>
      </c>
      <c r="Q1504">
        <v>1</v>
      </c>
      <c r="R1504">
        <v>0</v>
      </c>
      <c r="S1504">
        <v>1</v>
      </c>
      <c r="T1504">
        <v>0</v>
      </c>
      <c r="U1504">
        <v>12</v>
      </c>
      <c r="V1504" t="s">
        <v>23</v>
      </c>
    </row>
    <row r="1505" spans="1:22" x14ac:dyDescent="0.25">
      <c r="A1505">
        <v>1504</v>
      </c>
      <c r="B1505">
        <v>0</v>
      </c>
      <c r="C1505">
        <v>0</v>
      </c>
      <c r="D1505">
        <v>1</v>
      </c>
      <c r="E1505">
        <v>0</v>
      </c>
      <c r="F1505">
        <v>0</v>
      </c>
      <c r="G1505" s="1">
        <v>40942.940115740741</v>
      </c>
      <c r="H1505">
        <v>0</v>
      </c>
      <c r="I1505">
        <v>0</v>
      </c>
      <c r="J1505">
        <v>0</v>
      </c>
      <c r="K1505" t="s">
        <v>21</v>
      </c>
      <c r="L1505">
        <v>0</v>
      </c>
      <c r="M1505">
        <v>0</v>
      </c>
      <c r="N1505">
        <v>0</v>
      </c>
      <c r="O1505">
        <v>11.933999999999999</v>
      </c>
      <c r="P1505">
        <v>327</v>
      </c>
      <c r="Q1505">
        <v>1</v>
      </c>
      <c r="R1505">
        <v>0</v>
      </c>
      <c r="S1505">
        <v>1</v>
      </c>
      <c r="T1505">
        <v>0</v>
      </c>
      <c r="U1505">
        <v>0</v>
      </c>
      <c r="V1505" t="s">
        <v>23</v>
      </c>
    </row>
    <row r="1506" spans="1:22" x14ac:dyDescent="0.25">
      <c r="A1506">
        <v>1505</v>
      </c>
      <c r="B1506">
        <v>0</v>
      </c>
      <c r="C1506">
        <v>0</v>
      </c>
      <c r="D1506">
        <v>1</v>
      </c>
      <c r="E1506">
        <v>0</v>
      </c>
      <c r="F1506">
        <v>1</v>
      </c>
      <c r="G1506" s="1">
        <v>40942.952835648146</v>
      </c>
      <c r="H1506">
        <v>0</v>
      </c>
      <c r="I1506">
        <v>0</v>
      </c>
      <c r="J1506">
        <v>0</v>
      </c>
      <c r="K1506" t="s">
        <v>21</v>
      </c>
      <c r="L1506">
        <v>0</v>
      </c>
      <c r="M1506">
        <v>0</v>
      </c>
      <c r="N1506">
        <v>0</v>
      </c>
      <c r="O1506">
        <v>2.0150000000000001</v>
      </c>
      <c r="P1506">
        <v>57</v>
      </c>
      <c r="Q1506">
        <v>1</v>
      </c>
      <c r="R1506">
        <v>1</v>
      </c>
      <c r="S1506">
        <v>0</v>
      </c>
      <c r="T1506">
        <v>0</v>
      </c>
      <c r="U1506">
        <v>0</v>
      </c>
      <c r="V1506" t="s">
        <v>22</v>
      </c>
    </row>
    <row r="1507" spans="1:22" x14ac:dyDescent="0.25">
      <c r="A1507">
        <v>1506</v>
      </c>
      <c r="B1507">
        <v>0</v>
      </c>
      <c r="C1507">
        <v>0</v>
      </c>
      <c r="D1507">
        <v>1</v>
      </c>
      <c r="E1507">
        <v>0</v>
      </c>
      <c r="F1507">
        <v>0</v>
      </c>
      <c r="G1507" s="1">
        <v>40943.089953703704</v>
      </c>
      <c r="H1507">
        <v>0</v>
      </c>
      <c r="I1507">
        <v>0</v>
      </c>
      <c r="J1507">
        <v>0</v>
      </c>
      <c r="K1507" t="s">
        <v>21</v>
      </c>
      <c r="L1507">
        <v>0</v>
      </c>
      <c r="M1507">
        <v>0</v>
      </c>
      <c r="N1507">
        <v>0</v>
      </c>
      <c r="O1507">
        <v>13.426</v>
      </c>
      <c r="P1507">
        <v>255</v>
      </c>
      <c r="Q1507">
        <v>1</v>
      </c>
      <c r="R1507">
        <v>0</v>
      </c>
      <c r="S1507">
        <v>0</v>
      </c>
      <c r="T1507">
        <v>0</v>
      </c>
      <c r="U1507">
        <v>45</v>
      </c>
      <c r="V1507" t="s">
        <v>23</v>
      </c>
    </row>
    <row r="1508" spans="1:22" x14ac:dyDescent="0.25">
      <c r="A1508">
        <v>1507</v>
      </c>
      <c r="B1508">
        <v>0</v>
      </c>
      <c r="C1508">
        <v>0</v>
      </c>
      <c r="D1508">
        <v>1</v>
      </c>
      <c r="E1508">
        <v>0</v>
      </c>
      <c r="F1508">
        <v>0</v>
      </c>
      <c r="G1508" s="1">
        <v>40943.110844907409</v>
      </c>
      <c r="H1508">
        <v>0</v>
      </c>
      <c r="I1508">
        <v>2</v>
      </c>
      <c r="J1508">
        <v>0</v>
      </c>
      <c r="K1508" t="s">
        <v>21</v>
      </c>
      <c r="L1508">
        <v>0</v>
      </c>
      <c r="M1508">
        <v>0</v>
      </c>
      <c r="N1508">
        <v>0</v>
      </c>
      <c r="O1508">
        <v>0.55800000000000005</v>
      </c>
      <c r="P1508">
        <v>23</v>
      </c>
      <c r="Q1508">
        <v>0</v>
      </c>
      <c r="R1508">
        <v>0</v>
      </c>
      <c r="S1508">
        <v>0</v>
      </c>
      <c r="T1508">
        <v>0</v>
      </c>
      <c r="U1508">
        <v>1</v>
      </c>
      <c r="V1508" t="s">
        <v>24</v>
      </c>
    </row>
    <row r="1509" spans="1:22" x14ac:dyDescent="0.25">
      <c r="A1509">
        <v>1508</v>
      </c>
      <c r="B1509">
        <v>1</v>
      </c>
      <c r="C1509">
        <v>0</v>
      </c>
      <c r="D1509">
        <v>1</v>
      </c>
      <c r="E1509">
        <v>0</v>
      </c>
      <c r="F1509">
        <v>0</v>
      </c>
      <c r="G1509" s="1">
        <v>40943.1330787037</v>
      </c>
      <c r="H1509">
        <v>0</v>
      </c>
      <c r="I1509">
        <v>0</v>
      </c>
      <c r="J1509">
        <v>0</v>
      </c>
      <c r="K1509" t="s">
        <v>21</v>
      </c>
      <c r="L1509">
        <v>0</v>
      </c>
      <c r="M1509">
        <v>0</v>
      </c>
      <c r="N1509">
        <v>0</v>
      </c>
      <c r="O1509">
        <v>2.5449999999999999</v>
      </c>
      <c r="P1509">
        <v>35</v>
      </c>
      <c r="Q1509">
        <v>1</v>
      </c>
      <c r="R1509">
        <v>0</v>
      </c>
      <c r="S1509">
        <v>0</v>
      </c>
      <c r="T1509">
        <v>0</v>
      </c>
      <c r="U1509">
        <v>0</v>
      </c>
      <c r="V1509" t="s">
        <v>24</v>
      </c>
    </row>
    <row r="1510" spans="1:22" x14ac:dyDescent="0.25">
      <c r="A1510">
        <v>1509</v>
      </c>
      <c r="B1510">
        <v>0</v>
      </c>
      <c r="C1510">
        <v>0</v>
      </c>
      <c r="D1510">
        <v>1</v>
      </c>
      <c r="E1510">
        <v>0</v>
      </c>
      <c r="F1510">
        <v>0</v>
      </c>
      <c r="G1510" s="1">
        <v>40943.195300925923</v>
      </c>
      <c r="H1510">
        <v>0</v>
      </c>
      <c r="I1510">
        <v>0</v>
      </c>
      <c r="J1510">
        <v>0</v>
      </c>
      <c r="K1510" t="s">
        <v>21</v>
      </c>
      <c r="L1510">
        <v>0</v>
      </c>
      <c r="M1510">
        <v>0</v>
      </c>
      <c r="N1510">
        <v>4</v>
      </c>
      <c r="O1510">
        <v>2.5659999999999998</v>
      </c>
      <c r="P1510">
        <v>54</v>
      </c>
      <c r="Q1510">
        <v>1</v>
      </c>
      <c r="R1510">
        <v>0</v>
      </c>
      <c r="S1510">
        <v>0</v>
      </c>
      <c r="T1510">
        <v>0</v>
      </c>
      <c r="U1510">
        <v>7</v>
      </c>
      <c r="V1510" t="s">
        <v>23</v>
      </c>
    </row>
    <row r="1511" spans="1:22" x14ac:dyDescent="0.25">
      <c r="A1511">
        <v>1510</v>
      </c>
      <c r="B1511">
        <v>0</v>
      </c>
      <c r="C1511">
        <v>0</v>
      </c>
      <c r="D1511">
        <v>1</v>
      </c>
      <c r="E1511">
        <v>0</v>
      </c>
      <c r="F1511">
        <v>0</v>
      </c>
      <c r="G1511" s="1">
        <v>40943.199479166666</v>
      </c>
      <c r="H1511">
        <v>0</v>
      </c>
      <c r="I1511">
        <v>0</v>
      </c>
      <c r="J1511">
        <v>1</v>
      </c>
      <c r="K1511" t="s">
        <v>21</v>
      </c>
      <c r="L1511">
        <v>0</v>
      </c>
      <c r="M1511">
        <v>0</v>
      </c>
      <c r="N1511">
        <v>0</v>
      </c>
      <c r="O1511">
        <v>0.55200000000000005</v>
      </c>
      <c r="P1511">
        <v>17</v>
      </c>
      <c r="Q1511">
        <v>0</v>
      </c>
      <c r="R1511">
        <v>0</v>
      </c>
      <c r="S1511">
        <v>0</v>
      </c>
      <c r="T1511">
        <v>0</v>
      </c>
      <c r="U1511">
        <v>0</v>
      </c>
      <c r="V1511" t="s">
        <v>23</v>
      </c>
    </row>
    <row r="1512" spans="1:22" x14ac:dyDescent="0.25">
      <c r="A1512">
        <v>1511</v>
      </c>
      <c r="B1512">
        <v>1</v>
      </c>
      <c r="C1512">
        <v>0</v>
      </c>
      <c r="D1512">
        <v>1</v>
      </c>
      <c r="E1512">
        <v>0</v>
      </c>
      <c r="F1512">
        <v>0</v>
      </c>
      <c r="G1512" s="1">
        <v>40943.258379629631</v>
      </c>
      <c r="H1512">
        <v>0</v>
      </c>
      <c r="I1512">
        <v>0</v>
      </c>
      <c r="J1512">
        <v>0</v>
      </c>
      <c r="K1512" t="s">
        <v>21</v>
      </c>
      <c r="L1512">
        <v>0</v>
      </c>
      <c r="M1512">
        <v>0</v>
      </c>
      <c r="N1512">
        <v>0</v>
      </c>
      <c r="O1512">
        <v>1.0920000000000001</v>
      </c>
      <c r="P1512">
        <v>15</v>
      </c>
      <c r="Q1512">
        <v>1</v>
      </c>
      <c r="R1512">
        <v>1</v>
      </c>
      <c r="S1512">
        <v>0</v>
      </c>
      <c r="T1512">
        <v>0</v>
      </c>
      <c r="U1512">
        <v>2</v>
      </c>
      <c r="V1512" t="s">
        <v>23</v>
      </c>
    </row>
    <row r="1513" spans="1:22" x14ac:dyDescent="0.25">
      <c r="A1513">
        <v>1512</v>
      </c>
      <c r="B1513">
        <v>0</v>
      </c>
      <c r="C1513">
        <v>0</v>
      </c>
      <c r="D1513">
        <v>1</v>
      </c>
      <c r="E1513">
        <v>0</v>
      </c>
      <c r="F1513">
        <v>1</v>
      </c>
      <c r="G1513" s="1">
        <v>40943.278437499997</v>
      </c>
      <c r="H1513">
        <v>0</v>
      </c>
      <c r="I1513">
        <v>0</v>
      </c>
      <c r="J1513">
        <v>0</v>
      </c>
      <c r="K1513" t="s">
        <v>21</v>
      </c>
      <c r="L1513">
        <v>0</v>
      </c>
      <c r="M1513">
        <v>0</v>
      </c>
      <c r="N1513">
        <v>0</v>
      </c>
      <c r="O1513">
        <v>3.3479999999999999</v>
      </c>
      <c r="P1513">
        <v>94</v>
      </c>
      <c r="Q1513">
        <v>1</v>
      </c>
      <c r="R1513">
        <v>1</v>
      </c>
      <c r="S1513">
        <v>0</v>
      </c>
      <c r="T1513">
        <v>0</v>
      </c>
      <c r="U1513">
        <v>2</v>
      </c>
      <c r="V1513" t="s">
        <v>22</v>
      </c>
    </row>
    <row r="1514" spans="1:22" x14ac:dyDescent="0.25">
      <c r="A1514">
        <v>1513</v>
      </c>
      <c r="B1514">
        <v>1</v>
      </c>
      <c r="C1514">
        <v>0</v>
      </c>
      <c r="D1514">
        <v>1</v>
      </c>
      <c r="E1514">
        <v>0</v>
      </c>
      <c r="F1514">
        <v>0</v>
      </c>
      <c r="G1514" s="1">
        <v>40943.329432870371</v>
      </c>
      <c r="H1514">
        <v>0</v>
      </c>
      <c r="I1514">
        <v>2</v>
      </c>
      <c r="J1514">
        <v>0</v>
      </c>
      <c r="K1514" t="s">
        <v>21</v>
      </c>
      <c r="L1514">
        <v>0</v>
      </c>
      <c r="M1514">
        <v>0</v>
      </c>
      <c r="N1514">
        <v>0</v>
      </c>
      <c r="O1514">
        <v>0.45900000000000002</v>
      </c>
      <c r="P1514">
        <v>21</v>
      </c>
      <c r="Q1514">
        <v>0</v>
      </c>
      <c r="R1514">
        <v>0</v>
      </c>
      <c r="S1514">
        <v>0</v>
      </c>
      <c r="T1514">
        <v>0</v>
      </c>
      <c r="U1514">
        <v>0</v>
      </c>
      <c r="V1514" t="s">
        <v>24</v>
      </c>
    </row>
    <row r="1515" spans="1:22" x14ac:dyDescent="0.25">
      <c r="A1515">
        <v>1514</v>
      </c>
      <c r="B1515">
        <v>0</v>
      </c>
      <c r="C1515">
        <v>0</v>
      </c>
      <c r="D1515">
        <v>1</v>
      </c>
      <c r="E1515">
        <v>0</v>
      </c>
      <c r="F1515">
        <v>0</v>
      </c>
      <c r="G1515" s="1">
        <v>40943.335266203707</v>
      </c>
      <c r="H1515">
        <v>0</v>
      </c>
      <c r="I1515">
        <v>0</v>
      </c>
      <c r="J1515">
        <v>14</v>
      </c>
      <c r="K1515" t="s">
        <v>21</v>
      </c>
      <c r="L1515">
        <v>1</v>
      </c>
      <c r="M1515">
        <v>0</v>
      </c>
      <c r="N1515">
        <v>0</v>
      </c>
      <c r="O1515">
        <v>15.766</v>
      </c>
      <c r="P1515">
        <v>342</v>
      </c>
      <c r="Q1515">
        <v>1</v>
      </c>
      <c r="R1515">
        <v>0</v>
      </c>
      <c r="S1515">
        <v>0</v>
      </c>
      <c r="T1515">
        <v>0</v>
      </c>
      <c r="U1515">
        <v>9</v>
      </c>
      <c r="V1515" t="s">
        <v>23</v>
      </c>
    </row>
    <row r="1516" spans="1:22" x14ac:dyDescent="0.25">
      <c r="A1516">
        <v>1515</v>
      </c>
      <c r="B1516">
        <v>0</v>
      </c>
      <c r="C1516">
        <v>0</v>
      </c>
      <c r="D1516">
        <v>1</v>
      </c>
      <c r="E1516">
        <v>0</v>
      </c>
      <c r="F1516">
        <v>1</v>
      </c>
      <c r="G1516" s="1">
        <v>40943.354988425926</v>
      </c>
      <c r="H1516">
        <v>0</v>
      </c>
      <c r="I1516">
        <v>0</v>
      </c>
      <c r="J1516">
        <v>0</v>
      </c>
      <c r="K1516" t="s">
        <v>21</v>
      </c>
      <c r="L1516">
        <v>0</v>
      </c>
      <c r="M1516">
        <v>0</v>
      </c>
      <c r="N1516">
        <v>0</v>
      </c>
      <c r="O1516">
        <v>4.7320000000000002</v>
      </c>
      <c r="P1516">
        <v>127</v>
      </c>
      <c r="Q1516">
        <v>1</v>
      </c>
      <c r="R1516">
        <v>1</v>
      </c>
      <c r="S1516">
        <v>0</v>
      </c>
      <c r="T1516">
        <v>0</v>
      </c>
      <c r="U1516">
        <v>2</v>
      </c>
      <c r="V1516" t="s">
        <v>22</v>
      </c>
    </row>
    <row r="1517" spans="1:22" x14ac:dyDescent="0.25">
      <c r="A1517">
        <v>1516</v>
      </c>
      <c r="B1517">
        <v>1</v>
      </c>
      <c r="C1517">
        <v>0</v>
      </c>
      <c r="D1517">
        <v>1</v>
      </c>
      <c r="E1517">
        <v>0</v>
      </c>
      <c r="F1517">
        <v>0</v>
      </c>
      <c r="G1517" s="1">
        <v>40943.383032407408</v>
      </c>
      <c r="H1517">
        <v>0</v>
      </c>
      <c r="I1517">
        <v>0</v>
      </c>
      <c r="J1517">
        <v>0</v>
      </c>
      <c r="K1517" t="s">
        <v>21</v>
      </c>
      <c r="L1517">
        <v>0</v>
      </c>
      <c r="M1517">
        <v>0</v>
      </c>
      <c r="N1517">
        <v>0</v>
      </c>
      <c r="O1517">
        <v>0.55600000000000005</v>
      </c>
      <c r="P1517">
        <v>9</v>
      </c>
      <c r="Q1517">
        <v>1</v>
      </c>
      <c r="R1517">
        <v>0</v>
      </c>
      <c r="S1517">
        <v>0</v>
      </c>
      <c r="T1517">
        <v>0</v>
      </c>
      <c r="U1517">
        <v>0</v>
      </c>
      <c r="V1517" t="s">
        <v>23</v>
      </c>
    </row>
    <row r="1518" spans="1:22" x14ac:dyDescent="0.25">
      <c r="A1518">
        <v>1517</v>
      </c>
      <c r="B1518">
        <v>0</v>
      </c>
      <c r="C1518">
        <v>0</v>
      </c>
      <c r="D1518">
        <v>1</v>
      </c>
      <c r="E1518">
        <v>0</v>
      </c>
      <c r="F1518">
        <v>1</v>
      </c>
      <c r="G1518" s="1">
        <v>40943.484537037039</v>
      </c>
      <c r="H1518">
        <v>0</v>
      </c>
      <c r="I1518">
        <v>0</v>
      </c>
      <c r="J1518">
        <v>0</v>
      </c>
      <c r="K1518" t="s">
        <v>21</v>
      </c>
      <c r="L1518">
        <v>0</v>
      </c>
      <c r="M1518">
        <v>0</v>
      </c>
      <c r="N1518">
        <v>0</v>
      </c>
      <c r="O1518">
        <v>0.17699999999999999</v>
      </c>
      <c r="P1518">
        <v>10</v>
      </c>
      <c r="Q1518">
        <v>0</v>
      </c>
      <c r="R1518">
        <v>0</v>
      </c>
      <c r="S1518">
        <v>0</v>
      </c>
      <c r="T1518">
        <v>0</v>
      </c>
      <c r="U1518">
        <v>0</v>
      </c>
      <c r="V1518" t="s">
        <v>24</v>
      </c>
    </row>
    <row r="1519" spans="1:22" x14ac:dyDescent="0.25">
      <c r="A1519">
        <v>1518</v>
      </c>
      <c r="B1519">
        <v>0</v>
      </c>
      <c r="C1519">
        <v>0</v>
      </c>
      <c r="D1519">
        <v>1</v>
      </c>
      <c r="E1519">
        <v>0</v>
      </c>
      <c r="F1519">
        <v>1</v>
      </c>
      <c r="G1519" s="1">
        <v>40943.518622685187</v>
      </c>
      <c r="H1519">
        <v>0</v>
      </c>
      <c r="I1519">
        <v>0</v>
      </c>
      <c r="J1519">
        <v>0</v>
      </c>
      <c r="K1519" t="s">
        <v>21</v>
      </c>
      <c r="L1519">
        <v>0</v>
      </c>
      <c r="M1519">
        <v>0</v>
      </c>
      <c r="N1519">
        <v>0</v>
      </c>
      <c r="O1519">
        <v>2.395</v>
      </c>
      <c r="P1519">
        <v>46</v>
      </c>
      <c r="Q1519">
        <v>1</v>
      </c>
      <c r="R1519">
        <v>1</v>
      </c>
      <c r="S1519">
        <v>0</v>
      </c>
      <c r="T1519">
        <v>0</v>
      </c>
      <c r="U1519">
        <v>0</v>
      </c>
      <c r="V1519" t="s">
        <v>23</v>
      </c>
    </row>
    <row r="1520" spans="1:22" x14ac:dyDescent="0.25">
      <c r="A1520">
        <v>1519</v>
      </c>
      <c r="B1520">
        <v>0</v>
      </c>
      <c r="C1520">
        <v>0</v>
      </c>
      <c r="D1520">
        <v>1</v>
      </c>
      <c r="E1520">
        <v>1</v>
      </c>
      <c r="F1520">
        <v>1</v>
      </c>
      <c r="G1520" s="1">
        <v>40943.566412037035</v>
      </c>
      <c r="H1520">
        <v>0</v>
      </c>
      <c r="I1520">
        <v>0</v>
      </c>
      <c r="J1520">
        <v>0</v>
      </c>
      <c r="K1520" t="s">
        <v>21</v>
      </c>
      <c r="L1520">
        <v>0</v>
      </c>
      <c r="M1520">
        <v>0</v>
      </c>
      <c r="N1520">
        <v>0</v>
      </c>
      <c r="O1520">
        <v>1.9379999999999999</v>
      </c>
      <c r="P1520">
        <v>46</v>
      </c>
      <c r="Q1520">
        <v>0</v>
      </c>
      <c r="R1520">
        <v>1</v>
      </c>
      <c r="S1520">
        <v>0</v>
      </c>
      <c r="T1520">
        <v>0</v>
      </c>
      <c r="U1520">
        <v>1</v>
      </c>
      <c r="V1520" t="s">
        <v>23</v>
      </c>
    </row>
    <row r="1521" spans="1:22" x14ac:dyDescent="0.25">
      <c r="A1521">
        <v>1520</v>
      </c>
      <c r="B1521">
        <v>1</v>
      </c>
      <c r="C1521">
        <v>0</v>
      </c>
      <c r="D1521">
        <v>1</v>
      </c>
      <c r="E1521">
        <v>0</v>
      </c>
      <c r="F1521">
        <v>0</v>
      </c>
      <c r="G1521" s="1">
        <v>40943.603645833333</v>
      </c>
      <c r="H1521">
        <v>0</v>
      </c>
      <c r="I1521">
        <v>0</v>
      </c>
      <c r="J1521">
        <v>0</v>
      </c>
      <c r="K1521" t="s">
        <v>21</v>
      </c>
      <c r="L1521">
        <v>0</v>
      </c>
      <c r="M1521">
        <v>0</v>
      </c>
      <c r="N1521">
        <v>0</v>
      </c>
      <c r="O1521">
        <v>0.99099999999999999</v>
      </c>
      <c r="P1521">
        <v>30</v>
      </c>
      <c r="Q1521">
        <v>1</v>
      </c>
      <c r="R1521">
        <v>0</v>
      </c>
      <c r="S1521">
        <v>0</v>
      </c>
      <c r="T1521">
        <v>0</v>
      </c>
      <c r="U1521">
        <v>1</v>
      </c>
      <c r="V1521" t="s">
        <v>23</v>
      </c>
    </row>
    <row r="1522" spans="1:22" x14ac:dyDescent="0.25">
      <c r="A1522">
        <v>1521</v>
      </c>
      <c r="B1522">
        <v>0</v>
      </c>
      <c r="C1522">
        <v>0</v>
      </c>
      <c r="D1522">
        <v>1</v>
      </c>
      <c r="E1522">
        <v>0</v>
      </c>
      <c r="F1522">
        <v>0</v>
      </c>
      <c r="G1522" s="1">
        <v>40943.643159722225</v>
      </c>
      <c r="H1522">
        <v>0</v>
      </c>
      <c r="I1522">
        <v>0</v>
      </c>
      <c r="J1522">
        <v>0</v>
      </c>
      <c r="K1522" t="s">
        <v>21</v>
      </c>
      <c r="L1522">
        <v>0</v>
      </c>
      <c r="M1522">
        <v>0</v>
      </c>
      <c r="N1522">
        <v>2</v>
      </c>
      <c r="O1522">
        <v>10.368</v>
      </c>
      <c r="P1522">
        <v>198</v>
      </c>
      <c r="Q1522">
        <v>1</v>
      </c>
      <c r="R1522">
        <v>0</v>
      </c>
      <c r="S1522">
        <v>0</v>
      </c>
      <c r="T1522">
        <v>0</v>
      </c>
      <c r="U1522">
        <v>1</v>
      </c>
      <c r="V1522" t="s">
        <v>22</v>
      </c>
    </row>
    <row r="1523" spans="1:22" x14ac:dyDescent="0.25">
      <c r="A1523">
        <v>1522</v>
      </c>
      <c r="B1523">
        <v>0</v>
      </c>
      <c r="C1523">
        <v>1</v>
      </c>
      <c r="D1523">
        <v>1</v>
      </c>
      <c r="E1523">
        <v>0</v>
      </c>
      <c r="F1523">
        <v>1</v>
      </c>
      <c r="G1523" s="1">
        <v>40943.646087962959</v>
      </c>
      <c r="H1523">
        <v>0</v>
      </c>
      <c r="I1523">
        <v>0</v>
      </c>
      <c r="J1523">
        <v>0</v>
      </c>
      <c r="K1523" t="s">
        <v>21</v>
      </c>
      <c r="L1523">
        <v>0</v>
      </c>
      <c r="M1523">
        <v>0</v>
      </c>
      <c r="N1523">
        <v>0</v>
      </c>
      <c r="O1523">
        <v>0.27800000000000002</v>
      </c>
      <c r="P1523">
        <v>9</v>
      </c>
      <c r="Q1523">
        <v>0</v>
      </c>
      <c r="R1523">
        <v>0</v>
      </c>
      <c r="S1523">
        <v>1</v>
      </c>
      <c r="T1523">
        <v>0</v>
      </c>
      <c r="U1523">
        <v>2</v>
      </c>
      <c r="V1523" t="s">
        <v>24</v>
      </c>
    </row>
    <row r="1524" spans="1:22" x14ac:dyDescent="0.25">
      <c r="A1524">
        <v>1523</v>
      </c>
      <c r="B1524">
        <v>0</v>
      </c>
      <c r="C1524">
        <v>0</v>
      </c>
      <c r="D1524">
        <v>1</v>
      </c>
      <c r="E1524">
        <v>1</v>
      </c>
      <c r="F1524">
        <v>1</v>
      </c>
      <c r="G1524" s="1">
        <v>40943.668969907405</v>
      </c>
      <c r="H1524">
        <v>0</v>
      </c>
      <c r="I1524">
        <v>0</v>
      </c>
      <c r="J1524">
        <v>0</v>
      </c>
      <c r="K1524" t="s">
        <v>21</v>
      </c>
      <c r="L1524">
        <v>0</v>
      </c>
      <c r="M1524">
        <v>0</v>
      </c>
      <c r="N1524">
        <v>0</v>
      </c>
      <c r="O1524">
        <v>2.1469999999999998</v>
      </c>
      <c r="P1524">
        <v>51</v>
      </c>
      <c r="Q1524">
        <v>0</v>
      </c>
      <c r="R1524">
        <v>1</v>
      </c>
      <c r="S1524">
        <v>0</v>
      </c>
      <c r="T1524">
        <v>0</v>
      </c>
      <c r="U1524">
        <v>1</v>
      </c>
      <c r="V1524" t="s">
        <v>23</v>
      </c>
    </row>
    <row r="1525" spans="1:22" x14ac:dyDescent="0.25">
      <c r="A1525">
        <v>1524</v>
      </c>
      <c r="B1525">
        <v>0</v>
      </c>
      <c r="C1525">
        <v>0</v>
      </c>
      <c r="D1525">
        <v>1</v>
      </c>
      <c r="E1525">
        <v>0</v>
      </c>
      <c r="F1525">
        <v>1</v>
      </c>
      <c r="G1525" s="1">
        <v>40943.731863425928</v>
      </c>
      <c r="H1525">
        <v>0</v>
      </c>
      <c r="I1525">
        <v>0</v>
      </c>
      <c r="J1525">
        <v>0</v>
      </c>
      <c r="K1525" t="s">
        <v>21</v>
      </c>
      <c r="L1525">
        <v>0</v>
      </c>
      <c r="M1525">
        <v>0</v>
      </c>
      <c r="N1525">
        <v>0</v>
      </c>
      <c r="O1525">
        <v>5.8999999999999997E-2</v>
      </c>
      <c r="P1525">
        <v>6</v>
      </c>
      <c r="Q1525">
        <v>0</v>
      </c>
      <c r="R1525">
        <v>0</v>
      </c>
      <c r="S1525">
        <v>0</v>
      </c>
      <c r="T1525">
        <v>0</v>
      </c>
      <c r="U1525">
        <v>1</v>
      </c>
      <c r="V1525" t="s">
        <v>24</v>
      </c>
    </row>
    <row r="1526" spans="1:22" x14ac:dyDescent="0.25">
      <c r="A1526">
        <v>1525</v>
      </c>
      <c r="B1526">
        <v>0</v>
      </c>
      <c r="C1526">
        <v>0</v>
      </c>
      <c r="D1526">
        <v>1</v>
      </c>
      <c r="E1526">
        <v>0</v>
      </c>
      <c r="F1526">
        <v>1</v>
      </c>
      <c r="G1526" s="1">
        <v>40943.743587962963</v>
      </c>
      <c r="H1526">
        <v>0</v>
      </c>
      <c r="I1526">
        <v>0</v>
      </c>
      <c r="J1526">
        <v>0</v>
      </c>
      <c r="K1526" t="s">
        <v>21</v>
      </c>
      <c r="L1526">
        <v>0</v>
      </c>
      <c r="M1526">
        <v>0</v>
      </c>
      <c r="N1526">
        <v>0</v>
      </c>
      <c r="O1526">
        <v>1.163</v>
      </c>
      <c r="P1526">
        <v>25</v>
      </c>
      <c r="Q1526">
        <v>1</v>
      </c>
      <c r="R1526">
        <v>1</v>
      </c>
      <c r="S1526">
        <v>0</v>
      </c>
      <c r="T1526">
        <v>0</v>
      </c>
      <c r="U1526">
        <v>2</v>
      </c>
      <c r="V1526" t="s">
        <v>23</v>
      </c>
    </row>
    <row r="1527" spans="1:22" x14ac:dyDescent="0.25">
      <c r="A1527">
        <v>1526</v>
      </c>
      <c r="B1527">
        <v>0</v>
      </c>
      <c r="C1527">
        <v>0</v>
      </c>
      <c r="D1527">
        <v>1</v>
      </c>
      <c r="E1527">
        <v>0</v>
      </c>
      <c r="F1527">
        <v>0</v>
      </c>
      <c r="G1527" s="1">
        <v>40944.06050925926</v>
      </c>
      <c r="H1527">
        <v>0</v>
      </c>
      <c r="I1527">
        <v>0</v>
      </c>
      <c r="J1527">
        <v>0</v>
      </c>
      <c r="K1527" t="s">
        <v>21</v>
      </c>
      <c r="L1527">
        <v>0</v>
      </c>
      <c r="M1527">
        <v>0</v>
      </c>
      <c r="N1527">
        <v>0</v>
      </c>
      <c r="O1527">
        <v>9.9510000000000005</v>
      </c>
      <c r="P1527">
        <v>200</v>
      </c>
      <c r="Q1527">
        <v>1</v>
      </c>
      <c r="R1527">
        <v>0</v>
      </c>
      <c r="S1527">
        <v>0</v>
      </c>
      <c r="T1527">
        <v>0</v>
      </c>
      <c r="U1527">
        <v>32</v>
      </c>
      <c r="V1527" t="s">
        <v>23</v>
      </c>
    </row>
    <row r="1528" spans="1:22" x14ac:dyDescent="0.25">
      <c r="A1528">
        <v>1527</v>
      </c>
      <c r="B1528">
        <v>1</v>
      </c>
      <c r="C1528">
        <v>0</v>
      </c>
      <c r="D1528">
        <v>1</v>
      </c>
      <c r="E1528">
        <v>0</v>
      </c>
      <c r="F1528">
        <v>0</v>
      </c>
      <c r="G1528" s="1">
        <v>40944.241550925923</v>
      </c>
      <c r="H1528">
        <v>0</v>
      </c>
      <c r="I1528">
        <v>0</v>
      </c>
      <c r="J1528">
        <v>0</v>
      </c>
      <c r="K1528" t="s">
        <v>21</v>
      </c>
      <c r="L1528">
        <v>0</v>
      </c>
      <c r="M1528">
        <v>0</v>
      </c>
      <c r="N1528">
        <v>0</v>
      </c>
      <c r="O1528">
        <v>0.499</v>
      </c>
      <c r="P1528">
        <v>13</v>
      </c>
      <c r="Q1528">
        <v>0</v>
      </c>
      <c r="R1528">
        <v>0</v>
      </c>
      <c r="S1528">
        <v>0</v>
      </c>
      <c r="T1528">
        <v>0</v>
      </c>
      <c r="U1528">
        <v>0</v>
      </c>
      <c r="V1528" t="s">
        <v>24</v>
      </c>
    </row>
    <row r="1529" spans="1:22" x14ac:dyDescent="0.25">
      <c r="A1529">
        <v>1528</v>
      </c>
      <c r="B1529">
        <v>0</v>
      </c>
      <c r="C1529">
        <v>0</v>
      </c>
      <c r="D1529">
        <v>1</v>
      </c>
      <c r="E1529">
        <v>0</v>
      </c>
      <c r="F1529">
        <v>0</v>
      </c>
      <c r="G1529" s="1">
        <v>40944.265868055554</v>
      </c>
      <c r="H1529">
        <v>0</v>
      </c>
      <c r="I1529">
        <v>0</v>
      </c>
      <c r="J1529">
        <v>0</v>
      </c>
      <c r="K1529" t="s">
        <v>21</v>
      </c>
      <c r="L1529">
        <v>0</v>
      </c>
      <c r="M1529">
        <v>0</v>
      </c>
      <c r="N1529">
        <v>0</v>
      </c>
      <c r="O1529">
        <v>28.402999999999999</v>
      </c>
      <c r="P1529">
        <v>698</v>
      </c>
      <c r="Q1529">
        <v>1</v>
      </c>
      <c r="R1529">
        <v>0</v>
      </c>
      <c r="S1529">
        <v>0</v>
      </c>
      <c r="T1529">
        <v>0</v>
      </c>
      <c r="U1529">
        <v>1</v>
      </c>
      <c r="V1529" t="s">
        <v>23</v>
      </c>
    </row>
    <row r="1530" spans="1:22" x14ac:dyDescent="0.25">
      <c r="A1530">
        <v>1529</v>
      </c>
      <c r="B1530">
        <v>0</v>
      </c>
      <c r="C1530">
        <v>0</v>
      </c>
      <c r="D1530">
        <v>1</v>
      </c>
      <c r="E1530">
        <v>0</v>
      </c>
      <c r="F1530">
        <v>0</v>
      </c>
      <c r="G1530" s="1">
        <v>40944.294131944444</v>
      </c>
      <c r="H1530">
        <v>0</v>
      </c>
      <c r="I1530">
        <v>0</v>
      </c>
      <c r="J1530">
        <v>0</v>
      </c>
      <c r="K1530" t="s">
        <v>21</v>
      </c>
      <c r="L1530">
        <v>0</v>
      </c>
      <c r="M1530">
        <v>0</v>
      </c>
      <c r="N1530">
        <v>0</v>
      </c>
      <c r="O1530">
        <v>28.905999999999999</v>
      </c>
      <c r="P1530">
        <v>708</v>
      </c>
      <c r="Q1530">
        <v>1</v>
      </c>
      <c r="R1530">
        <v>0</v>
      </c>
      <c r="S1530">
        <v>0</v>
      </c>
      <c r="T1530">
        <v>0</v>
      </c>
      <c r="U1530">
        <v>1</v>
      </c>
      <c r="V1530" t="s">
        <v>23</v>
      </c>
    </row>
    <row r="1531" spans="1:22" x14ac:dyDescent="0.25">
      <c r="A1531">
        <v>1530</v>
      </c>
      <c r="B1531">
        <v>0</v>
      </c>
      <c r="C1531">
        <v>0</v>
      </c>
      <c r="D1531">
        <v>1</v>
      </c>
      <c r="E1531">
        <v>0</v>
      </c>
      <c r="F1531">
        <v>0</v>
      </c>
      <c r="G1531" s="1">
        <v>40944.333495370367</v>
      </c>
      <c r="H1531">
        <v>0</v>
      </c>
      <c r="I1531">
        <v>0</v>
      </c>
      <c r="J1531">
        <v>0</v>
      </c>
      <c r="K1531" t="s">
        <v>21</v>
      </c>
      <c r="L1531">
        <v>1</v>
      </c>
      <c r="M1531">
        <v>0</v>
      </c>
      <c r="N1531">
        <v>0</v>
      </c>
      <c r="O1531">
        <v>8.4339999999999993</v>
      </c>
      <c r="P1531">
        <v>201</v>
      </c>
      <c r="Q1531">
        <v>1</v>
      </c>
      <c r="R1531">
        <v>0</v>
      </c>
      <c r="S1531">
        <v>0</v>
      </c>
      <c r="T1531">
        <v>0</v>
      </c>
      <c r="U1531">
        <v>5</v>
      </c>
      <c r="V1531" t="s">
        <v>23</v>
      </c>
    </row>
    <row r="1532" spans="1:22" x14ac:dyDescent="0.25">
      <c r="A1532">
        <v>1531</v>
      </c>
      <c r="B1532">
        <v>0</v>
      </c>
      <c r="C1532">
        <v>0</v>
      </c>
      <c r="D1532">
        <v>1</v>
      </c>
      <c r="E1532">
        <v>0</v>
      </c>
      <c r="F1532">
        <v>0</v>
      </c>
      <c r="G1532" s="1">
        <v>40944.365034722221</v>
      </c>
      <c r="H1532">
        <v>0</v>
      </c>
      <c r="I1532">
        <v>0</v>
      </c>
      <c r="J1532">
        <v>0</v>
      </c>
      <c r="K1532" t="s">
        <v>21</v>
      </c>
      <c r="L1532">
        <v>0</v>
      </c>
      <c r="M1532">
        <v>0</v>
      </c>
      <c r="N1532">
        <v>0</v>
      </c>
      <c r="O1532">
        <v>29.622</v>
      </c>
      <c r="P1532">
        <v>721</v>
      </c>
      <c r="Q1532">
        <v>1</v>
      </c>
      <c r="R1532">
        <v>0</v>
      </c>
      <c r="S1532">
        <v>0</v>
      </c>
      <c r="T1532">
        <v>0</v>
      </c>
      <c r="U1532">
        <v>1</v>
      </c>
      <c r="V1532" t="s">
        <v>23</v>
      </c>
    </row>
    <row r="1533" spans="1:22" x14ac:dyDescent="0.25">
      <c r="A1533">
        <v>1532</v>
      </c>
      <c r="B1533">
        <v>0</v>
      </c>
      <c r="C1533">
        <v>0</v>
      </c>
      <c r="D1533">
        <v>1</v>
      </c>
      <c r="E1533">
        <v>0</v>
      </c>
      <c r="F1533">
        <v>0</v>
      </c>
      <c r="G1533" s="1">
        <v>40944.367962962962</v>
      </c>
      <c r="H1533">
        <v>0</v>
      </c>
      <c r="I1533">
        <v>0</v>
      </c>
      <c r="J1533">
        <v>0</v>
      </c>
      <c r="K1533" t="s">
        <v>21</v>
      </c>
      <c r="L1533">
        <v>0</v>
      </c>
      <c r="M1533">
        <v>0</v>
      </c>
      <c r="N1533">
        <v>0</v>
      </c>
      <c r="O1533">
        <v>33.136000000000003</v>
      </c>
      <c r="P1533">
        <v>788</v>
      </c>
      <c r="Q1533">
        <v>1</v>
      </c>
      <c r="R1533">
        <v>0</v>
      </c>
      <c r="S1533">
        <v>0</v>
      </c>
      <c r="T1533">
        <v>0</v>
      </c>
      <c r="U1533">
        <v>1</v>
      </c>
      <c r="V1533" t="s">
        <v>23</v>
      </c>
    </row>
    <row r="1534" spans="1:22" x14ac:dyDescent="0.25">
      <c r="A1534">
        <v>1533</v>
      </c>
      <c r="B1534">
        <v>0</v>
      </c>
      <c r="C1534">
        <v>0</v>
      </c>
      <c r="D1534">
        <v>1</v>
      </c>
      <c r="E1534">
        <v>0</v>
      </c>
      <c r="F1534">
        <v>0</v>
      </c>
      <c r="G1534" s="1">
        <v>40944.372025462966</v>
      </c>
      <c r="H1534">
        <v>0</v>
      </c>
      <c r="I1534">
        <v>0</v>
      </c>
      <c r="J1534">
        <v>0</v>
      </c>
      <c r="K1534" t="s">
        <v>21</v>
      </c>
      <c r="L1534">
        <v>0</v>
      </c>
      <c r="M1534">
        <v>0</v>
      </c>
      <c r="N1534">
        <v>0</v>
      </c>
      <c r="O1534">
        <v>30.172999999999998</v>
      </c>
      <c r="P1534">
        <v>730</v>
      </c>
      <c r="Q1534">
        <v>1</v>
      </c>
      <c r="R1534">
        <v>0</v>
      </c>
      <c r="S1534">
        <v>0</v>
      </c>
      <c r="T1534">
        <v>0</v>
      </c>
      <c r="U1534">
        <v>1</v>
      </c>
      <c r="V1534" t="s">
        <v>23</v>
      </c>
    </row>
    <row r="1535" spans="1:22" x14ac:dyDescent="0.25">
      <c r="A1535">
        <v>1534</v>
      </c>
      <c r="B1535">
        <v>0</v>
      </c>
      <c r="C1535">
        <v>0</v>
      </c>
      <c r="D1535">
        <v>1</v>
      </c>
      <c r="E1535">
        <v>0</v>
      </c>
      <c r="F1535">
        <v>1</v>
      </c>
      <c r="G1535" s="1">
        <v>40944.381562499999</v>
      </c>
      <c r="H1535">
        <v>0</v>
      </c>
      <c r="I1535">
        <v>0</v>
      </c>
      <c r="J1535">
        <v>0</v>
      </c>
      <c r="K1535" t="s">
        <v>21</v>
      </c>
      <c r="L1535">
        <v>0</v>
      </c>
      <c r="M1535">
        <v>0</v>
      </c>
      <c r="N1535">
        <v>0</v>
      </c>
      <c r="O1535">
        <v>6.1859999999999999</v>
      </c>
      <c r="P1535">
        <v>185</v>
      </c>
      <c r="Q1535">
        <v>1</v>
      </c>
      <c r="R1535">
        <v>1</v>
      </c>
      <c r="S1535">
        <v>0</v>
      </c>
      <c r="T1535">
        <v>0</v>
      </c>
      <c r="U1535">
        <v>2</v>
      </c>
      <c r="V1535" t="s">
        <v>22</v>
      </c>
    </row>
    <row r="1536" spans="1:22" x14ac:dyDescent="0.25">
      <c r="A1536">
        <v>1535</v>
      </c>
      <c r="B1536">
        <v>1</v>
      </c>
      <c r="C1536">
        <v>0</v>
      </c>
      <c r="D1536">
        <v>1</v>
      </c>
      <c r="E1536">
        <v>0</v>
      </c>
      <c r="F1536">
        <v>0</v>
      </c>
      <c r="G1536" s="1">
        <v>40944.394988425927</v>
      </c>
      <c r="H1536">
        <v>0</v>
      </c>
      <c r="I1536">
        <v>0</v>
      </c>
      <c r="J1536">
        <v>0</v>
      </c>
      <c r="K1536" t="s">
        <v>21</v>
      </c>
      <c r="L1536">
        <v>0</v>
      </c>
      <c r="M1536">
        <v>0</v>
      </c>
      <c r="N1536">
        <v>0</v>
      </c>
      <c r="O1536">
        <v>0.38300000000000001</v>
      </c>
      <c r="P1536">
        <v>10</v>
      </c>
      <c r="Q1536">
        <v>1</v>
      </c>
      <c r="R1536">
        <v>0</v>
      </c>
      <c r="S1536">
        <v>1</v>
      </c>
      <c r="T1536">
        <v>0</v>
      </c>
      <c r="U1536">
        <v>0</v>
      </c>
      <c r="V1536" t="s">
        <v>24</v>
      </c>
    </row>
    <row r="1537" spans="1:22" x14ac:dyDescent="0.25">
      <c r="A1537">
        <v>1536</v>
      </c>
      <c r="B1537">
        <v>0</v>
      </c>
      <c r="C1537">
        <v>0</v>
      </c>
      <c r="D1537">
        <v>1</v>
      </c>
      <c r="E1537">
        <v>0</v>
      </c>
      <c r="F1537">
        <v>0</v>
      </c>
      <c r="G1537" s="1">
        <v>40944.422939814816</v>
      </c>
      <c r="H1537">
        <v>0</v>
      </c>
      <c r="I1537">
        <v>0</v>
      </c>
      <c r="J1537">
        <v>0</v>
      </c>
      <c r="K1537" t="s">
        <v>21</v>
      </c>
      <c r="L1537">
        <v>0</v>
      </c>
      <c r="M1537">
        <v>0</v>
      </c>
      <c r="N1537">
        <v>0</v>
      </c>
      <c r="O1537">
        <v>29.52</v>
      </c>
      <c r="P1537">
        <v>720</v>
      </c>
      <c r="Q1537">
        <v>1</v>
      </c>
      <c r="R1537">
        <v>0</v>
      </c>
      <c r="S1537">
        <v>0</v>
      </c>
      <c r="T1537">
        <v>0</v>
      </c>
      <c r="U1537">
        <v>1</v>
      </c>
      <c r="V1537" t="s">
        <v>23</v>
      </c>
    </row>
    <row r="1538" spans="1:22" x14ac:dyDescent="0.25">
      <c r="A1538">
        <v>1537</v>
      </c>
      <c r="B1538">
        <v>0</v>
      </c>
      <c r="C1538">
        <v>0</v>
      </c>
      <c r="D1538">
        <v>1</v>
      </c>
      <c r="E1538">
        <v>0</v>
      </c>
      <c r="F1538">
        <v>0</v>
      </c>
      <c r="G1538" s="1">
        <v>40944.441886574074</v>
      </c>
      <c r="H1538">
        <v>0</v>
      </c>
      <c r="I1538">
        <v>0</v>
      </c>
      <c r="J1538">
        <v>0</v>
      </c>
      <c r="K1538" t="s">
        <v>21</v>
      </c>
      <c r="L1538">
        <v>0</v>
      </c>
      <c r="M1538">
        <v>0</v>
      </c>
      <c r="N1538">
        <v>0</v>
      </c>
      <c r="O1538">
        <v>25.533999999999999</v>
      </c>
      <c r="P1538">
        <v>643</v>
      </c>
      <c r="Q1538">
        <v>1</v>
      </c>
      <c r="R1538">
        <v>0</v>
      </c>
      <c r="S1538">
        <v>0</v>
      </c>
      <c r="T1538">
        <v>0</v>
      </c>
      <c r="U1538">
        <v>1</v>
      </c>
      <c r="V1538" t="s">
        <v>23</v>
      </c>
    </row>
    <row r="1539" spans="1:22" x14ac:dyDescent="0.25">
      <c r="A1539">
        <v>1538</v>
      </c>
      <c r="B1539">
        <v>0</v>
      </c>
      <c r="C1539">
        <v>0</v>
      </c>
      <c r="D1539">
        <v>1</v>
      </c>
      <c r="E1539">
        <v>0</v>
      </c>
      <c r="F1539">
        <v>1</v>
      </c>
      <c r="G1539" s="1">
        <v>40944.472800925927</v>
      </c>
      <c r="H1539">
        <v>0</v>
      </c>
      <c r="I1539">
        <v>0</v>
      </c>
      <c r="J1539">
        <v>0</v>
      </c>
      <c r="K1539" t="s">
        <v>21</v>
      </c>
      <c r="L1539">
        <v>0</v>
      </c>
      <c r="M1539">
        <v>0</v>
      </c>
      <c r="N1539">
        <v>0</v>
      </c>
      <c r="O1539">
        <v>0.19</v>
      </c>
      <c r="P1539">
        <v>8</v>
      </c>
      <c r="Q1539">
        <v>0</v>
      </c>
      <c r="R1539">
        <v>1</v>
      </c>
      <c r="S1539">
        <v>0</v>
      </c>
      <c r="T1539">
        <v>0</v>
      </c>
      <c r="U1539">
        <v>1</v>
      </c>
      <c r="V1539" t="s">
        <v>23</v>
      </c>
    </row>
    <row r="1540" spans="1:22" x14ac:dyDescent="0.25">
      <c r="A1540">
        <v>1539</v>
      </c>
      <c r="B1540">
        <v>0</v>
      </c>
      <c r="C1540">
        <v>0</v>
      </c>
      <c r="D1540">
        <v>1</v>
      </c>
      <c r="E1540">
        <v>0</v>
      </c>
      <c r="F1540">
        <v>1</v>
      </c>
      <c r="G1540" s="1">
        <v>40944.478379629632</v>
      </c>
      <c r="H1540">
        <v>0</v>
      </c>
      <c r="I1540">
        <v>0</v>
      </c>
      <c r="J1540">
        <v>0</v>
      </c>
      <c r="K1540" t="s">
        <v>21</v>
      </c>
      <c r="L1540">
        <v>0</v>
      </c>
      <c r="M1540">
        <v>0</v>
      </c>
      <c r="N1540">
        <v>0</v>
      </c>
      <c r="O1540">
        <v>1.401</v>
      </c>
      <c r="P1540">
        <v>26</v>
      </c>
      <c r="Q1540">
        <v>1</v>
      </c>
      <c r="R1540">
        <v>1</v>
      </c>
      <c r="S1540">
        <v>0</v>
      </c>
      <c r="T1540">
        <v>0</v>
      </c>
      <c r="U1540">
        <v>2</v>
      </c>
      <c r="V1540" t="s">
        <v>23</v>
      </c>
    </row>
    <row r="1541" spans="1:22" x14ac:dyDescent="0.25">
      <c r="A1541">
        <v>1540</v>
      </c>
      <c r="B1541">
        <v>0</v>
      </c>
      <c r="C1541">
        <v>0</v>
      </c>
      <c r="D1541">
        <v>1</v>
      </c>
      <c r="E1541">
        <v>0</v>
      </c>
      <c r="F1541">
        <v>1</v>
      </c>
      <c r="G1541" s="1">
        <v>40944.485706018517</v>
      </c>
      <c r="H1541">
        <v>1</v>
      </c>
      <c r="I1541">
        <v>1</v>
      </c>
      <c r="J1541">
        <v>0</v>
      </c>
      <c r="K1541" t="s">
        <v>21</v>
      </c>
      <c r="L1541">
        <v>0</v>
      </c>
      <c r="M1541">
        <v>0</v>
      </c>
      <c r="N1541">
        <v>0</v>
      </c>
      <c r="O1541">
        <v>0.16600000000000001</v>
      </c>
      <c r="P1541">
        <v>6</v>
      </c>
      <c r="Q1541">
        <v>0</v>
      </c>
      <c r="R1541">
        <v>0</v>
      </c>
      <c r="S1541">
        <v>0</v>
      </c>
      <c r="T1541">
        <v>0</v>
      </c>
      <c r="U1541">
        <v>0</v>
      </c>
      <c r="V1541" t="s">
        <v>24</v>
      </c>
    </row>
    <row r="1542" spans="1:22" x14ac:dyDescent="0.25">
      <c r="A1542">
        <v>1541</v>
      </c>
      <c r="B1542">
        <v>0</v>
      </c>
      <c r="C1542">
        <v>0</v>
      </c>
      <c r="D1542">
        <v>1</v>
      </c>
      <c r="E1542">
        <v>0</v>
      </c>
      <c r="F1542">
        <v>1</v>
      </c>
      <c r="G1542" s="1">
        <v>40944.486296296294</v>
      </c>
      <c r="H1542">
        <v>0</v>
      </c>
      <c r="I1542">
        <v>0</v>
      </c>
      <c r="J1542">
        <v>0</v>
      </c>
      <c r="K1542" t="s">
        <v>21</v>
      </c>
      <c r="L1542">
        <v>0</v>
      </c>
      <c r="M1542">
        <v>0</v>
      </c>
      <c r="N1542">
        <v>0</v>
      </c>
      <c r="O1542">
        <v>2.5790000000000002</v>
      </c>
      <c r="P1542">
        <v>44</v>
      </c>
      <c r="Q1542">
        <v>1</v>
      </c>
      <c r="R1542">
        <v>1</v>
      </c>
      <c r="S1542">
        <v>0</v>
      </c>
      <c r="T1542">
        <v>0</v>
      </c>
      <c r="U1542">
        <v>2</v>
      </c>
      <c r="V1542" t="s">
        <v>23</v>
      </c>
    </row>
    <row r="1543" spans="1:22" x14ac:dyDescent="0.25">
      <c r="A1543">
        <v>1542</v>
      </c>
      <c r="B1543">
        <v>0</v>
      </c>
      <c r="C1543">
        <v>0</v>
      </c>
      <c r="D1543">
        <v>1</v>
      </c>
      <c r="E1543">
        <v>0</v>
      </c>
      <c r="F1543">
        <v>1</v>
      </c>
      <c r="G1543" s="1">
        <v>40944.546238425923</v>
      </c>
      <c r="H1543">
        <v>0</v>
      </c>
      <c r="I1543">
        <v>0</v>
      </c>
      <c r="J1543">
        <v>0</v>
      </c>
      <c r="K1543" t="s">
        <v>21</v>
      </c>
      <c r="L1543">
        <v>0</v>
      </c>
      <c r="M1543">
        <v>0</v>
      </c>
      <c r="N1543">
        <v>0</v>
      </c>
      <c r="O1543">
        <v>0.60099999999999998</v>
      </c>
      <c r="P1543">
        <v>18</v>
      </c>
      <c r="Q1543">
        <v>1</v>
      </c>
      <c r="R1543">
        <v>0</v>
      </c>
      <c r="S1543">
        <v>0</v>
      </c>
      <c r="T1543">
        <v>0</v>
      </c>
      <c r="U1543">
        <v>0</v>
      </c>
      <c r="V1543" t="s">
        <v>24</v>
      </c>
    </row>
    <row r="1544" spans="1:22" x14ac:dyDescent="0.25">
      <c r="A1544">
        <v>1543</v>
      </c>
      <c r="B1544">
        <v>1</v>
      </c>
      <c r="C1544">
        <v>0</v>
      </c>
      <c r="D1544">
        <v>1</v>
      </c>
      <c r="E1544">
        <v>0</v>
      </c>
      <c r="F1544">
        <v>0</v>
      </c>
      <c r="G1544" s="1">
        <v>40944.546423611115</v>
      </c>
      <c r="H1544">
        <v>0</v>
      </c>
      <c r="I1544">
        <v>0</v>
      </c>
      <c r="J1544">
        <v>0</v>
      </c>
      <c r="K1544" t="s">
        <v>21</v>
      </c>
      <c r="L1544">
        <v>0</v>
      </c>
      <c r="M1544">
        <v>0</v>
      </c>
      <c r="N1544">
        <v>0</v>
      </c>
      <c r="O1544">
        <v>2.629</v>
      </c>
      <c r="P1544">
        <v>106</v>
      </c>
      <c r="Q1544">
        <v>1</v>
      </c>
      <c r="R1544">
        <v>0</v>
      </c>
      <c r="S1544">
        <v>0</v>
      </c>
      <c r="T1544">
        <v>0</v>
      </c>
      <c r="U1544">
        <v>0</v>
      </c>
      <c r="V1544" t="s">
        <v>23</v>
      </c>
    </row>
    <row r="1545" spans="1:22" x14ac:dyDescent="0.25">
      <c r="A1545">
        <v>1544</v>
      </c>
      <c r="B1545">
        <v>0</v>
      </c>
      <c r="C1545">
        <v>0</v>
      </c>
      <c r="D1545">
        <v>1</v>
      </c>
      <c r="E1545">
        <v>0</v>
      </c>
      <c r="F1545">
        <v>1</v>
      </c>
      <c r="G1545" s="1">
        <v>40944.551539351851</v>
      </c>
      <c r="H1545">
        <v>0</v>
      </c>
      <c r="I1545">
        <v>0</v>
      </c>
      <c r="J1545">
        <v>0</v>
      </c>
      <c r="K1545" t="s">
        <v>21</v>
      </c>
      <c r="L1545">
        <v>0</v>
      </c>
      <c r="M1545">
        <v>0</v>
      </c>
      <c r="N1545">
        <v>0</v>
      </c>
      <c r="O1545">
        <v>10.904</v>
      </c>
      <c r="P1545">
        <v>380</v>
      </c>
      <c r="Q1545">
        <v>1</v>
      </c>
      <c r="R1545">
        <v>0</v>
      </c>
      <c r="S1545">
        <v>0</v>
      </c>
      <c r="T1545">
        <v>0</v>
      </c>
      <c r="U1545">
        <v>9</v>
      </c>
      <c r="V1545" t="s">
        <v>22</v>
      </c>
    </row>
    <row r="1546" spans="1:22" x14ac:dyDescent="0.25">
      <c r="A1546">
        <v>1545</v>
      </c>
      <c r="B1546">
        <v>0</v>
      </c>
      <c r="C1546">
        <v>0</v>
      </c>
      <c r="D1546">
        <v>1</v>
      </c>
      <c r="E1546">
        <v>0</v>
      </c>
      <c r="F1546">
        <v>1</v>
      </c>
      <c r="G1546" s="1">
        <v>40944.56108796296</v>
      </c>
      <c r="H1546">
        <v>0</v>
      </c>
      <c r="I1546">
        <v>0</v>
      </c>
      <c r="J1546">
        <v>0</v>
      </c>
      <c r="K1546" t="s">
        <v>21</v>
      </c>
      <c r="L1546">
        <v>0</v>
      </c>
      <c r="M1546">
        <v>0</v>
      </c>
      <c r="N1546">
        <v>0</v>
      </c>
      <c r="O1546">
        <v>5.1130000000000004</v>
      </c>
      <c r="P1546">
        <v>113</v>
      </c>
      <c r="Q1546">
        <v>1</v>
      </c>
      <c r="R1546">
        <v>1</v>
      </c>
      <c r="S1546">
        <v>0</v>
      </c>
      <c r="T1546">
        <v>0</v>
      </c>
      <c r="U1546">
        <v>2</v>
      </c>
      <c r="V1546" t="s">
        <v>23</v>
      </c>
    </row>
    <row r="1547" spans="1:22" x14ac:dyDescent="0.25">
      <c r="A1547">
        <v>1546</v>
      </c>
      <c r="B1547">
        <v>0</v>
      </c>
      <c r="C1547">
        <v>0</v>
      </c>
      <c r="D1547">
        <v>1</v>
      </c>
      <c r="E1547">
        <v>0</v>
      </c>
      <c r="F1547">
        <v>1</v>
      </c>
      <c r="G1547" s="1">
        <v>40944.561354166668</v>
      </c>
      <c r="H1547">
        <v>0</v>
      </c>
      <c r="I1547">
        <v>0</v>
      </c>
      <c r="J1547">
        <v>0</v>
      </c>
      <c r="K1547" t="s">
        <v>21</v>
      </c>
      <c r="L1547">
        <v>0</v>
      </c>
      <c r="M1547">
        <v>0</v>
      </c>
      <c r="N1547">
        <v>0</v>
      </c>
      <c r="O1547">
        <v>5.6890000000000001</v>
      </c>
      <c r="P1547">
        <v>126</v>
      </c>
      <c r="Q1547">
        <v>1</v>
      </c>
      <c r="R1547">
        <v>1</v>
      </c>
      <c r="S1547">
        <v>0</v>
      </c>
      <c r="T1547">
        <v>0</v>
      </c>
      <c r="U1547">
        <v>2</v>
      </c>
      <c r="V1547" t="s">
        <v>23</v>
      </c>
    </row>
    <row r="1548" spans="1:22" x14ac:dyDescent="0.25">
      <c r="A1548">
        <v>1547</v>
      </c>
      <c r="B1548">
        <v>0</v>
      </c>
      <c r="C1548">
        <v>0</v>
      </c>
      <c r="D1548">
        <v>1</v>
      </c>
      <c r="E1548">
        <v>0</v>
      </c>
      <c r="F1548">
        <v>1</v>
      </c>
      <c r="G1548" s="1">
        <v>40944.576203703706</v>
      </c>
      <c r="H1548">
        <v>0</v>
      </c>
      <c r="I1548">
        <v>0</v>
      </c>
      <c r="J1548">
        <v>0</v>
      </c>
      <c r="K1548" t="s">
        <v>21</v>
      </c>
      <c r="L1548">
        <v>0</v>
      </c>
      <c r="M1548">
        <v>0</v>
      </c>
      <c r="N1548">
        <v>0</v>
      </c>
      <c r="O1548">
        <v>7.0119999999999996</v>
      </c>
      <c r="P1548">
        <v>183</v>
      </c>
      <c r="Q1548">
        <v>1</v>
      </c>
      <c r="R1548">
        <v>1</v>
      </c>
      <c r="S1548">
        <v>0</v>
      </c>
      <c r="T1548">
        <v>0</v>
      </c>
      <c r="U1548">
        <v>2</v>
      </c>
      <c r="V1548" t="s">
        <v>23</v>
      </c>
    </row>
    <row r="1549" spans="1:22" x14ac:dyDescent="0.25">
      <c r="A1549">
        <v>1548</v>
      </c>
      <c r="B1549">
        <v>0</v>
      </c>
      <c r="C1549">
        <v>0</v>
      </c>
      <c r="D1549">
        <v>1</v>
      </c>
      <c r="E1549">
        <v>0</v>
      </c>
      <c r="F1549">
        <v>0</v>
      </c>
      <c r="G1549" s="1">
        <v>40944.601597222223</v>
      </c>
      <c r="H1549">
        <v>0</v>
      </c>
      <c r="I1549">
        <v>0</v>
      </c>
      <c r="J1549">
        <v>0</v>
      </c>
      <c r="K1549" t="s">
        <v>21</v>
      </c>
      <c r="L1549">
        <v>0</v>
      </c>
      <c r="M1549">
        <v>0</v>
      </c>
      <c r="N1549">
        <v>0</v>
      </c>
      <c r="O1549">
        <v>26.001999999999999</v>
      </c>
      <c r="P1549">
        <v>650</v>
      </c>
      <c r="Q1549">
        <v>1</v>
      </c>
      <c r="R1549">
        <v>0</v>
      </c>
      <c r="S1549">
        <v>0</v>
      </c>
      <c r="T1549">
        <v>0</v>
      </c>
      <c r="U1549">
        <v>1</v>
      </c>
      <c r="V1549" t="s">
        <v>23</v>
      </c>
    </row>
    <row r="1550" spans="1:22" x14ac:dyDescent="0.25">
      <c r="A1550">
        <v>1549</v>
      </c>
      <c r="B1550">
        <v>0</v>
      </c>
      <c r="C1550">
        <v>1</v>
      </c>
      <c r="D1550">
        <v>1</v>
      </c>
      <c r="E1550">
        <v>0</v>
      </c>
      <c r="F1550">
        <v>0</v>
      </c>
      <c r="G1550" s="1">
        <v>40944.606782407405</v>
      </c>
      <c r="H1550">
        <v>0</v>
      </c>
      <c r="I1550">
        <v>0</v>
      </c>
      <c r="J1550">
        <v>0</v>
      </c>
      <c r="K1550" t="s">
        <v>21</v>
      </c>
      <c r="L1550">
        <v>0</v>
      </c>
      <c r="M1550">
        <v>0</v>
      </c>
      <c r="N1550">
        <v>0</v>
      </c>
      <c r="O1550">
        <v>1.4470000000000001</v>
      </c>
      <c r="P1550">
        <v>26</v>
      </c>
      <c r="Q1550">
        <v>0</v>
      </c>
      <c r="R1550">
        <v>0</v>
      </c>
      <c r="S1550">
        <v>0</v>
      </c>
      <c r="T1550">
        <v>0</v>
      </c>
      <c r="U1550">
        <v>0</v>
      </c>
      <c r="V1550" t="s">
        <v>22</v>
      </c>
    </row>
    <row r="1551" spans="1:22" x14ac:dyDescent="0.25">
      <c r="A1551">
        <v>1550</v>
      </c>
      <c r="B1551">
        <v>0</v>
      </c>
      <c r="C1551">
        <v>0</v>
      </c>
      <c r="D1551">
        <v>1</v>
      </c>
      <c r="E1551">
        <v>0</v>
      </c>
      <c r="F1551">
        <v>0</v>
      </c>
      <c r="G1551" s="1">
        <v>40944.634548611109</v>
      </c>
      <c r="H1551">
        <v>0</v>
      </c>
      <c r="I1551">
        <v>0</v>
      </c>
      <c r="J1551">
        <v>0</v>
      </c>
      <c r="K1551" t="s">
        <v>21</v>
      </c>
      <c r="L1551">
        <v>0</v>
      </c>
      <c r="M1551">
        <v>0</v>
      </c>
      <c r="N1551">
        <v>0</v>
      </c>
      <c r="O1551">
        <v>1.68</v>
      </c>
      <c r="P1551">
        <v>39</v>
      </c>
      <c r="Q1551">
        <v>0</v>
      </c>
      <c r="R1551">
        <v>0</v>
      </c>
      <c r="S1551">
        <v>0</v>
      </c>
      <c r="T1551">
        <v>0</v>
      </c>
      <c r="U1551">
        <v>1</v>
      </c>
      <c r="V1551" t="s">
        <v>24</v>
      </c>
    </row>
    <row r="1552" spans="1:22" x14ac:dyDescent="0.25">
      <c r="A1552">
        <v>1551</v>
      </c>
      <c r="B1552">
        <v>0</v>
      </c>
      <c r="C1552">
        <v>0</v>
      </c>
      <c r="D1552">
        <v>1</v>
      </c>
      <c r="E1552">
        <v>0</v>
      </c>
      <c r="F1552">
        <v>0</v>
      </c>
      <c r="G1552" s="1">
        <v>40944.635763888888</v>
      </c>
      <c r="H1552">
        <v>0</v>
      </c>
      <c r="I1552">
        <v>0</v>
      </c>
      <c r="J1552">
        <v>0</v>
      </c>
      <c r="K1552" t="s">
        <v>21</v>
      </c>
      <c r="L1552">
        <v>0</v>
      </c>
      <c r="M1552">
        <v>0</v>
      </c>
      <c r="N1552">
        <v>0</v>
      </c>
      <c r="O1552">
        <v>3.9E-2</v>
      </c>
      <c r="P1552">
        <v>4</v>
      </c>
      <c r="Q1552">
        <v>0</v>
      </c>
      <c r="R1552">
        <v>0</v>
      </c>
      <c r="S1552">
        <v>0</v>
      </c>
      <c r="T1552">
        <v>0</v>
      </c>
      <c r="U1552">
        <v>0</v>
      </c>
      <c r="V1552" t="s">
        <v>24</v>
      </c>
    </row>
    <row r="1553" spans="1:22" x14ac:dyDescent="0.25">
      <c r="A1553">
        <v>1552</v>
      </c>
      <c r="B1553">
        <v>0</v>
      </c>
      <c r="C1553">
        <v>0</v>
      </c>
      <c r="D1553">
        <v>1</v>
      </c>
      <c r="E1553">
        <v>0</v>
      </c>
      <c r="F1553">
        <v>0</v>
      </c>
      <c r="G1553" s="1">
        <v>40944.640960648147</v>
      </c>
      <c r="H1553">
        <v>0</v>
      </c>
      <c r="I1553">
        <v>0</v>
      </c>
      <c r="J1553">
        <v>0</v>
      </c>
      <c r="K1553" t="s">
        <v>21</v>
      </c>
      <c r="L1553">
        <v>0</v>
      </c>
      <c r="M1553">
        <v>0</v>
      </c>
      <c r="N1553">
        <v>0</v>
      </c>
      <c r="O1553">
        <v>30.766999999999999</v>
      </c>
      <c r="P1553">
        <v>741</v>
      </c>
      <c r="Q1553">
        <v>1</v>
      </c>
      <c r="R1553">
        <v>0</v>
      </c>
      <c r="S1553">
        <v>0</v>
      </c>
      <c r="T1553">
        <v>0</v>
      </c>
      <c r="U1553">
        <v>1</v>
      </c>
      <c r="V1553" t="s">
        <v>23</v>
      </c>
    </row>
    <row r="1554" spans="1:22" x14ac:dyDescent="0.25">
      <c r="A1554">
        <v>1553</v>
      </c>
      <c r="B1554">
        <v>0</v>
      </c>
      <c r="C1554">
        <v>0</v>
      </c>
      <c r="D1554">
        <v>1</v>
      </c>
      <c r="E1554">
        <v>0</v>
      </c>
      <c r="F1554">
        <v>0</v>
      </c>
      <c r="G1554" s="1">
        <v>40944.750601851854</v>
      </c>
      <c r="H1554">
        <v>0</v>
      </c>
      <c r="I1554">
        <v>0</v>
      </c>
      <c r="J1554">
        <v>8</v>
      </c>
      <c r="K1554" t="s">
        <v>21</v>
      </c>
      <c r="L1554">
        <v>0</v>
      </c>
      <c r="M1554">
        <v>0</v>
      </c>
      <c r="N1554">
        <v>0</v>
      </c>
      <c r="O1554">
        <v>17.992999999999999</v>
      </c>
      <c r="P1554">
        <v>217</v>
      </c>
      <c r="Q1554">
        <v>1</v>
      </c>
      <c r="R1554">
        <v>0</v>
      </c>
      <c r="S1554">
        <v>1</v>
      </c>
      <c r="T1554">
        <v>0</v>
      </c>
      <c r="U1554">
        <v>14</v>
      </c>
      <c r="V1554" t="s">
        <v>22</v>
      </c>
    </row>
    <row r="1555" spans="1:22" x14ac:dyDescent="0.25">
      <c r="A1555">
        <v>1554</v>
      </c>
      <c r="B1555">
        <v>0</v>
      </c>
      <c r="C1555">
        <v>0</v>
      </c>
      <c r="D1555">
        <v>1</v>
      </c>
      <c r="E1555">
        <v>0</v>
      </c>
      <c r="F1555">
        <v>1</v>
      </c>
      <c r="G1555" s="1">
        <v>40944.777025462965</v>
      </c>
      <c r="H1555">
        <v>0</v>
      </c>
      <c r="I1555">
        <v>0</v>
      </c>
      <c r="J1555">
        <v>0</v>
      </c>
      <c r="K1555" t="s">
        <v>21</v>
      </c>
      <c r="L1555">
        <v>0</v>
      </c>
      <c r="M1555">
        <v>0</v>
      </c>
      <c r="N1555">
        <v>0</v>
      </c>
      <c r="O1555">
        <v>0.66600000000000004</v>
      </c>
      <c r="P1555">
        <v>10</v>
      </c>
      <c r="Q1555">
        <v>1</v>
      </c>
      <c r="R1555">
        <v>0</v>
      </c>
      <c r="S1555">
        <v>0</v>
      </c>
      <c r="T1555">
        <v>0</v>
      </c>
      <c r="U1555">
        <v>0</v>
      </c>
      <c r="V1555" t="s">
        <v>23</v>
      </c>
    </row>
    <row r="1556" spans="1:22" x14ac:dyDescent="0.25">
      <c r="A1556">
        <v>1555</v>
      </c>
      <c r="B1556">
        <v>0</v>
      </c>
      <c r="C1556">
        <v>0</v>
      </c>
      <c r="D1556">
        <v>1</v>
      </c>
      <c r="E1556">
        <v>0</v>
      </c>
      <c r="F1556">
        <v>1</v>
      </c>
      <c r="G1556" s="1">
        <v>40944.778680555559</v>
      </c>
      <c r="H1556">
        <v>0</v>
      </c>
      <c r="I1556">
        <v>0</v>
      </c>
      <c r="J1556">
        <v>0</v>
      </c>
      <c r="K1556" t="s">
        <v>21</v>
      </c>
      <c r="L1556">
        <v>0</v>
      </c>
      <c r="M1556">
        <v>0</v>
      </c>
      <c r="N1556">
        <v>0</v>
      </c>
      <c r="O1556">
        <v>0.623</v>
      </c>
      <c r="P1556">
        <v>19</v>
      </c>
      <c r="Q1556">
        <v>1</v>
      </c>
      <c r="R1556">
        <v>0</v>
      </c>
      <c r="S1556">
        <v>0</v>
      </c>
      <c r="T1556">
        <v>0</v>
      </c>
      <c r="U1556">
        <v>0</v>
      </c>
      <c r="V1556" t="s">
        <v>23</v>
      </c>
    </row>
    <row r="1557" spans="1:22" x14ac:dyDescent="0.25">
      <c r="A1557">
        <v>1556</v>
      </c>
      <c r="B1557">
        <v>0</v>
      </c>
      <c r="C1557">
        <v>0</v>
      </c>
      <c r="D1557">
        <v>1</v>
      </c>
      <c r="E1557">
        <v>0</v>
      </c>
      <c r="F1557">
        <v>0</v>
      </c>
      <c r="G1557" s="1">
        <v>40944.819780092592</v>
      </c>
      <c r="H1557">
        <v>0</v>
      </c>
      <c r="I1557">
        <v>0</v>
      </c>
      <c r="J1557">
        <v>21</v>
      </c>
      <c r="K1557" t="s">
        <v>21</v>
      </c>
      <c r="L1557">
        <v>0</v>
      </c>
      <c r="M1557">
        <v>0</v>
      </c>
      <c r="N1557">
        <v>0</v>
      </c>
      <c r="O1557">
        <v>17.282</v>
      </c>
      <c r="P1557">
        <v>563</v>
      </c>
      <c r="Q1557">
        <v>1</v>
      </c>
      <c r="R1557">
        <v>0</v>
      </c>
      <c r="S1557">
        <v>0</v>
      </c>
      <c r="T1557">
        <v>0</v>
      </c>
      <c r="U1557">
        <v>5</v>
      </c>
      <c r="V1557" t="s">
        <v>23</v>
      </c>
    </row>
    <row r="1558" spans="1:22" x14ac:dyDescent="0.25">
      <c r="A1558">
        <v>1557</v>
      </c>
      <c r="B1558">
        <v>0</v>
      </c>
      <c r="C1558">
        <v>0</v>
      </c>
      <c r="D1558">
        <v>1</v>
      </c>
      <c r="E1558">
        <v>0</v>
      </c>
      <c r="F1558">
        <v>1</v>
      </c>
      <c r="G1558" s="1">
        <v>40944.842685185184</v>
      </c>
      <c r="H1558">
        <v>0</v>
      </c>
      <c r="I1558">
        <v>0</v>
      </c>
      <c r="J1558">
        <v>1</v>
      </c>
      <c r="K1558" t="s">
        <v>21</v>
      </c>
      <c r="L1558">
        <v>0</v>
      </c>
      <c r="M1558">
        <v>0</v>
      </c>
      <c r="N1558">
        <v>0</v>
      </c>
      <c r="O1558">
        <v>2.8439999999999999</v>
      </c>
      <c r="P1558">
        <v>72</v>
      </c>
      <c r="Q1558">
        <v>0</v>
      </c>
      <c r="R1558">
        <v>1</v>
      </c>
      <c r="S1558">
        <v>0</v>
      </c>
      <c r="T1558">
        <v>0</v>
      </c>
      <c r="U1558">
        <v>1</v>
      </c>
      <c r="V1558" t="s">
        <v>23</v>
      </c>
    </row>
    <row r="1559" spans="1:22" x14ac:dyDescent="0.25">
      <c r="A1559">
        <v>1558</v>
      </c>
      <c r="B1559">
        <v>0</v>
      </c>
      <c r="C1559">
        <v>0</v>
      </c>
      <c r="D1559">
        <v>1</v>
      </c>
      <c r="E1559">
        <v>0</v>
      </c>
      <c r="F1559">
        <v>0</v>
      </c>
      <c r="G1559" s="1">
        <v>40944.851099537038</v>
      </c>
      <c r="H1559">
        <v>0</v>
      </c>
      <c r="I1559">
        <v>0</v>
      </c>
      <c r="J1559">
        <v>0</v>
      </c>
      <c r="K1559" t="s">
        <v>21</v>
      </c>
      <c r="L1559">
        <v>0</v>
      </c>
      <c r="M1559">
        <v>0</v>
      </c>
      <c r="N1559">
        <v>0</v>
      </c>
      <c r="O1559">
        <v>34.868000000000002</v>
      </c>
      <c r="P1559">
        <v>816</v>
      </c>
      <c r="Q1559">
        <v>1</v>
      </c>
      <c r="R1559">
        <v>0</v>
      </c>
      <c r="S1559">
        <v>0</v>
      </c>
      <c r="T1559">
        <v>0</v>
      </c>
      <c r="U1559">
        <v>1</v>
      </c>
      <c r="V1559" t="s">
        <v>23</v>
      </c>
    </row>
    <row r="1560" spans="1:22" x14ac:dyDescent="0.25">
      <c r="A1560">
        <v>1559</v>
      </c>
      <c r="B1560">
        <v>0</v>
      </c>
      <c r="C1560">
        <v>0</v>
      </c>
      <c r="D1560">
        <v>1</v>
      </c>
      <c r="E1560">
        <v>0</v>
      </c>
      <c r="F1560">
        <v>0</v>
      </c>
      <c r="G1560" s="1">
        <v>40944.897430555553</v>
      </c>
      <c r="H1560">
        <v>0</v>
      </c>
      <c r="I1560">
        <v>0</v>
      </c>
      <c r="J1560">
        <v>0</v>
      </c>
      <c r="K1560" t="s">
        <v>21</v>
      </c>
      <c r="L1560">
        <v>0</v>
      </c>
      <c r="M1560">
        <v>0</v>
      </c>
      <c r="N1560">
        <v>0</v>
      </c>
      <c r="O1560">
        <v>29.227</v>
      </c>
      <c r="P1560">
        <v>713</v>
      </c>
      <c r="Q1560">
        <v>1</v>
      </c>
      <c r="R1560">
        <v>0</v>
      </c>
      <c r="S1560">
        <v>0</v>
      </c>
      <c r="T1560">
        <v>0</v>
      </c>
      <c r="U1560">
        <v>1</v>
      </c>
      <c r="V1560" t="s">
        <v>23</v>
      </c>
    </row>
    <row r="1561" spans="1:22" x14ac:dyDescent="0.25">
      <c r="A1561">
        <v>1560</v>
      </c>
      <c r="B1561">
        <v>0</v>
      </c>
      <c r="C1561">
        <v>0</v>
      </c>
      <c r="D1561">
        <v>1</v>
      </c>
      <c r="E1561">
        <v>0</v>
      </c>
      <c r="F1561">
        <v>0</v>
      </c>
      <c r="G1561" s="1">
        <v>40944.904340277775</v>
      </c>
      <c r="H1561">
        <v>0</v>
      </c>
      <c r="I1561">
        <v>0</v>
      </c>
      <c r="J1561">
        <v>0</v>
      </c>
      <c r="K1561" t="s">
        <v>21</v>
      </c>
      <c r="L1561">
        <v>0</v>
      </c>
      <c r="M1561">
        <v>0</v>
      </c>
      <c r="N1561">
        <v>0</v>
      </c>
      <c r="O1561">
        <v>31.297999999999998</v>
      </c>
      <c r="P1561">
        <v>751</v>
      </c>
      <c r="Q1561">
        <v>1</v>
      </c>
      <c r="R1561">
        <v>0</v>
      </c>
      <c r="S1561">
        <v>0</v>
      </c>
      <c r="T1561">
        <v>0</v>
      </c>
      <c r="U1561">
        <v>1</v>
      </c>
      <c r="V1561" t="s">
        <v>23</v>
      </c>
    </row>
    <row r="1562" spans="1:22" x14ac:dyDescent="0.25">
      <c r="A1562">
        <v>1561</v>
      </c>
      <c r="B1562">
        <v>0</v>
      </c>
      <c r="C1562">
        <v>0</v>
      </c>
      <c r="D1562">
        <v>1</v>
      </c>
      <c r="E1562">
        <v>0</v>
      </c>
      <c r="F1562">
        <v>0</v>
      </c>
      <c r="G1562" s="1">
        <v>40944.930115740739</v>
      </c>
      <c r="H1562">
        <v>0</v>
      </c>
      <c r="I1562">
        <v>0</v>
      </c>
      <c r="J1562">
        <v>0</v>
      </c>
      <c r="K1562" t="s">
        <v>21</v>
      </c>
      <c r="L1562">
        <v>0</v>
      </c>
      <c r="M1562">
        <v>0</v>
      </c>
      <c r="N1562">
        <v>0</v>
      </c>
      <c r="O1562">
        <v>30.29</v>
      </c>
      <c r="P1562">
        <v>731</v>
      </c>
      <c r="Q1562">
        <v>1</v>
      </c>
      <c r="R1562">
        <v>0</v>
      </c>
      <c r="S1562">
        <v>0</v>
      </c>
      <c r="T1562">
        <v>0</v>
      </c>
      <c r="U1562">
        <v>1</v>
      </c>
      <c r="V1562" t="s">
        <v>23</v>
      </c>
    </row>
    <row r="1563" spans="1:22" x14ac:dyDescent="0.25">
      <c r="A1563">
        <v>1562</v>
      </c>
      <c r="B1563">
        <v>0</v>
      </c>
      <c r="C1563">
        <v>0</v>
      </c>
      <c r="D1563">
        <v>1</v>
      </c>
      <c r="E1563">
        <v>0</v>
      </c>
      <c r="F1563">
        <v>1</v>
      </c>
      <c r="G1563" s="1">
        <v>40945.208564814813</v>
      </c>
      <c r="H1563">
        <v>0</v>
      </c>
      <c r="I1563">
        <v>0</v>
      </c>
      <c r="J1563">
        <v>10</v>
      </c>
      <c r="K1563" t="s">
        <v>21</v>
      </c>
      <c r="L1563">
        <v>0</v>
      </c>
      <c r="M1563">
        <v>0</v>
      </c>
      <c r="N1563">
        <v>0</v>
      </c>
      <c r="O1563">
        <v>2.4430000000000001</v>
      </c>
      <c r="P1563">
        <v>68</v>
      </c>
      <c r="Q1563">
        <v>1</v>
      </c>
      <c r="R1563">
        <v>1</v>
      </c>
      <c r="S1563">
        <v>0</v>
      </c>
      <c r="T1563">
        <v>0</v>
      </c>
      <c r="U1563">
        <v>3</v>
      </c>
      <c r="V1563" t="s">
        <v>23</v>
      </c>
    </row>
    <row r="1564" spans="1:22" x14ac:dyDescent="0.25">
      <c r="A1564">
        <v>1563</v>
      </c>
      <c r="B1564">
        <v>0</v>
      </c>
      <c r="C1564">
        <v>1</v>
      </c>
      <c r="D1564">
        <v>1</v>
      </c>
      <c r="E1564">
        <v>0</v>
      </c>
      <c r="F1564">
        <v>1</v>
      </c>
      <c r="G1564" s="1">
        <v>40945.257708333331</v>
      </c>
      <c r="H1564">
        <v>0</v>
      </c>
      <c r="I1564">
        <v>0</v>
      </c>
      <c r="J1564">
        <v>0</v>
      </c>
      <c r="K1564" t="s">
        <v>21</v>
      </c>
      <c r="L1564">
        <v>0</v>
      </c>
      <c r="M1564">
        <v>0</v>
      </c>
      <c r="N1564">
        <v>0</v>
      </c>
      <c r="O1564">
        <v>4.63</v>
      </c>
      <c r="P1564">
        <v>190</v>
      </c>
      <c r="Q1564">
        <v>1</v>
      </c>
      <c r="R1564">
        <v>0</v>
      </c>
      <c r="S1564">
        <v>1</v>
      </c>
      <c r="T1564">
        <v>0</v>
      </c>
      <c r="U1564">
        <v>3</v>
      </c>
      <c r="V1564" t="s">
        <v>22</v>
      </c>
    </row>
    <row r="1565" spans="1:22" x14ac:dyDescent="0.25">
      <c r="A1565">
        <v>1564</v>
      </c>
      <c r="B1565">
        <v>0</v>
      </c>
      <c r="C1565">
        <v>0</v>
      </c>
      <c r="D1565">
        <v>1</v>
      </c>
      <c r="E1565">
        <v>0</v>
      </c>
      <c r="F1565">
        <v>1</v>
      </c>
      <c r="G1565" s="1">
        <v>40945.276469907411</v>
      </c>
      <c r="H1565">
        <v>0</v>
      </c>
      <c r="I1565">
        <v>0</v>
      </c>
      <c r="J1565">
        <v>0</v>
      </c>
      <c r="K1565" t="s">
        <v>21</v>
      </c>
      <c r="L1565">
        <v>0</v>
      </c>
      <c r="M1565">
        <v>0</v>
      </c>
      <c r="N1565">
        <v>0</v>
      </c>
      <c r="O1565">
        <v>3.2879999999999998</v>
      </c>
      <c r="P1565">
        <v>58</v>
      </c>
      <c r="Q1565">
        <v>1</v>
      </c>
      <c r="R1565">
        <v>0</v>
      </c>
      <c r="S1565">
        <v>0</v>
      </c>
      <c r="T1565">
        <v>0</v>
      </c>
      <c r="U1565">
        <v>0</v>
      </c>
      <c r="V1565" t="s">
        <v>23</v>
      </c>
    </row>
    <row r="1566" spans="1:22" x14ac:dyDescent="0.25">
      <c r="A1566">
        <v>1565</v>
      </c>
      <c r="B1566">
        <v>0</v>
      </c>
      <c r="C1566">
        <v>0</v>
      </c>
      <c r="D1566">
        <v>1</v>
      </c>
      <c r="E1566">
        <v>0</v>
      </c>
      <c r="F1566">
        <v>0</v>
      </c>
      <c r="G1566" s="1">
        <v>40945.278402777774</v>
      </c>
      <c r="H1566">
        <v>0</v>
      </c>
      <c r="I1566">
        <v>0</v>
      </c>
      <c r="J1566">
        <v>0</v>
      </c>
      <c r="K1566" t="s">
        <v>21</v>
      </c>
      <c r="L1566">
        <v>0</v>
      </c>
      <c r="M1566">
        <v>0</v>
      </c>
      <c r="N1566">
        <v>0</v>
      </c>
      <c r="O1566">
        <v>13.528</v>
      </c>
      <c r="P1566">
        <v>266</v>
      </c>
      <c r="Q1566">
        <v>1</v>
      </c>
      <c r="R1566">
        <v>0</v>
      </c>
      <c r="S1566">
        <v>0</v>
      </c>
      <c r="T1566">
        <v>0</v>
      </c>
      <c r="U1566">
        <v>2</v>
      </c>
      <c r="V1566" t="s">
        <v>23</v>
      </c>
    </row>
    <row r="1567" spans="1:22" x14ac:dyDescent="0.25">
      <c r="A1567">
        <v>1566</v>
      </c>
      <c r="B1567">
        <v>0</v>
      </c>
      <c r="C1567">
        <v>1</v>
      </c>
      <c r="D1567">
        <v>1</v>
      </c>
      <c r="E1567">
        <v>0</v>
      </c>
      <c r="F1567">
        <v>1</v>
      </c>
      <c r="G1567" s="1">
        <v>40945.289710648147</v>
      </c>
      <c r="H1567">
        <v>0</v>
      </c>
      <c r="I1567">
        <v>0</v>
      </c>
      <c r="J1567">
        <v>0</v>
      </c>
      <c r="K1567" t="s">
        <v>21</v>
      </c>
      <c r="L1567">
        <v>0</v>
      </c>
      <c r="M1567">
        <v>0</v>
      </c>
      <c r="N1567">
        <v>0</v>
      </c>
      <c r="O1567">
        <v>8.1000000000000003E-2</v>
      </c>
      <c r="P1567">
        <v>3</v>
      </c>
      <c r="Q1567">
        <v>0</v>
      </c>
      <c r="R1567">
        <v>0</v>
      </c>
      <c r="S1567">
        <v>0</v>
      </c>
      <c r="T1567">
        <v>0</v>
      </c>
      <c r="U1567">
        <v>0</v>
      </c>
      <c r="V1567" t="s">
        <v>24</v>
      </c>
    </row>
    <row r="1568" spans="1:22" x14ac:dyDescent="0.25">
      <c r="A1568">
        <v>1567</v>
      </c>
      <c r="B1568">
        <v>0</v>
      </c>
      <c r="C1568">
        <v>0</v>
      </c>
      <c r="D1568">
        <v>1</v>
      </c>
      <c r="E1568">
        <v>0</v>
      </c>
      <c r="F1568">
        <v>0</v>
      </c>
      <c r="G1568" s="1">
        <v>40945.295104166667</v>
      </c>
      <c r="H1568">
        <v>0</v>
      </c>
      <c r="I1568">
        <v>0</v>
      </c>
      <c r="J1568">
        <v>0</v>
      </c>
      <c r="K1568" t="s">
        <v>21</v>
      </c>
      <c r="L1568">
        <v>0</v>
      </c>
      <c r="M1568">
        <v>0</v>
      </c>
      <c r="N1568">
        <v>0</v>
      </c>
      <c r="O1568">
        <v>31.423999999999999</v>
      </c>
      <c r="P1568">
        <v>411</v>
      </c>
      <c r="Q1568">
        <v>0</v>
      </c>
      <c r="R1568">
        <v>0</v>
      </c>
      <c r="S1568">
        <v>0</v>
      </c>
      <c r="T1568">
        <v>0</v>
      </c>
      <c r="U1568">
        <v>0</v>
      </c>
      <c r="V1568" t="s">
        <v>24</v>
      </c>
    </row>
    <row r="1569" spans="1:22" x14ac:dyDescent="0.25">
      <c r="A1569">
        <v>1568</v>
      </c>
      <c r="B1569">
        <v>0</v>
      </c>
      <c r="C1569">
        <v>0</v>
      </c>
      <c r="D1569">
        <v>1</v>
      </c>
      <c r="E1569">
        <v>0</v>
      </c>
      <c r="F1569">
        <v>0</v>
      </c>
      <c r="G1569" s="1">
        <v>40945.296886574077</v>
      </c>
      <c r="H1569">
        <v>0</v>
      </c>
      <c r="I1569">
        <v>0</v>
      </c>
      <c r="J1569">
        <v>0</v>
      </c>
      <c r="K1569" t="s">
        <v>21</v>
      </c>
      <c r="L1569">
        <v>0</v>
      </c>
      <c r="M1569">
        <v>0</v>
      </c>
      <c r="N1569">
        <v>0</v>
      </c>
      <c r="O1569">
        <v>30.611000000000001</v>
      </c>
      <c r="P1569">
        <v>739</v>
      </c>
      <c r="Q1569">
        <v>1</v>
      </c>
      <c r="R1569">
        <v>0</v>
      </c>
      <c r="S1569">
        <v>0</v>
      </c>
      <c r="T1569">
        <v>0</v>
      </c>
      <c r="U1569">
        <v>1</v>
      </c>
      <c r="V1569" t="s">
        <v>23</v>
      </c>
    </row>
    <row r="1570" spans="1:22" x14ac:dyDescent="0.25">
      <c r="A1570">
        <v>1569</v>
      </c>
      <c r="B1570">
        <v>0</v>
      </c>
      <c r="C1570">
        <v>0</v>
      </c>
      <c r="D1570">
        <v>1</v>
      </c>
      <c r="E1570">
        <v>0</v>
      </c>
      <c r="F1570">
        <v>0</v>
      </c>
      <c r="G1570" s="1">
        <v>40945.309398148151</v>
      </c>
      <c r="H1570">
        <v>0</v>
      </c>
      <c r="I1570">
        <v>0</v>
      </c>
      <c r="J1570">
        <v>0</v>
      </c>
      <c r="K1570" t="s">
        <v>21</v>
      </c>
      <c r="L1570">
        <v>0</v>
      </c>
      <c r="M1570">
        <v>0</v>
      </c>
      <c r="N1570">
        <v>0</v>
      </c>
      <c r="O1570">
        <v>0.75600000000000001</v>
      </c>
      <c r="P1570">
        <v>25</v>
      </c>
      <c r="Q1570">
        <v>0</v>
      </c>
      <c r="R1570">
        <v>0</v>
      </c>
      <c r="S1570">
        <v>0</v>
      </c>
      <c r="T1570">
        <v>0</v>
      </c>
      <c r="U1570">
        <v>0</v>
      </c>
      <c r="V1570" t="s">
        <v>24</v>
      </c>
    </row>
    <row r="1571" spans="1:22" x14ac:dyDescent="0.25">
      <c r="A1571">
        <v>1570</v>
      </c>
      <c r="B1571">
        <v>0</v>
      </c>
      <c r="C1571">
        <v>0</v>
      </c>
      <c r="D1571">
        <v>1</v>
      </c>
      <c r="E1571">
        <v>0</v>
      </c>
      <c r="F1571">
        <v>0</v>
      </c>
      <c r="G1571" s="1">
        <v>40945.325856481482</v>
      </c>
      <c r="H1571">
        <v>0</v>
      </c>
      <c r="I1571">
        <v>0</v>
      </c>
      <c r="J1571">
        <v>0</v>
      </c>
      <c r="K1571" t="s">
        <v>21</v>
      </c>
      <c r="L1571">
        <v>0</v>
      </c>
      <c r="M1571">
        <v>0</v>
      </c>
      <c r="N1571">
        <v>0</v>
      </c>
      <c r="O1571">
        <v>35.378999999999998</v>
      </c>
      <c r="P1571">
        <v>818</v>
      </c>
      <c r="Q1571">
        <v>1</v>
      </c>
      <c r="R1571">
        <v>0</v>
      </c>
      <c r="S1571">
        <v>0</v>
      </c>
      <c r="T1571">
        <v>0</v>
      </c>
      <c r="U1571">
        <v>1</v>
      </c>
      <c r="V1571" t="s">
        <v>23</v>
      </c>
    </row>
    <row r="1572" spans="1:22" x14ac:dyDescent="0.25">
      <c r="A1572">
        <v>1571</v>
      </c>
      <c r="B1572">
        <v>0</v>
      </c>
      <c r="C1572">
        <v>0</v>
      </c>
      <c r="D1572">
        <v>1</v>
      </c>
      <c r="E1572">
        <v>0</v>
      </c>
      <c r="F1572">
        <v>0</v>
      </c>
      <c r="G1572" s="1">
        <v>40945.337488425925</v>
      </c>
      <c r="H1572">
        <v>0</v>
      </c>
      <c r="I1572">
        <v>0</v>
      </c>
      <c r="J1572">
        <v>16</v>
      </c>
      <c r="K1572" t="s">
        <v>21</v>
      </c>
      <c r="L1572">
        <v>1</v>
      </c>
      <c r="M1572">
        <v>0</v>
      </c>
      <c r="N1572">
        <v>0</v>
      </c>
      <c r="O1572">
        <v>13.715999999999999</v>
      </c>
      <c r="P1572">
        <v>305</v>
      </c>
      <c r="Q1572">
        <v>1</v>
      </c>
      <c r="R1572">
        <v>0</v>
      </c>
      <c r="S1572">
        <v>0</v>
      </c>
      <c r="T1572">
        <v>0</v>
      </c>
      <c r="U1572">
        <v>8</v>
      </c>
      <c r="V1572" t="s">
        <v>23</v>
      </c>
    </row>
    <row r="1573" spans="1:22" x14ac:dyDescent="0.25">
      <c r="A1573">
        <v>1572</v>
      </c>
      <c r="B1573">
        <v>0</v>
      </c>
      <c r="C1573">
        <v>1</v>
      </c>
      <c r="D1573">
        <v>1</v>
      </c>
      <c r="E1573">
        <v>0</v>
      </c>
      <c r="F1573">
        <v>0</v>
      </c>
      <c r="G1573" s="1">
        <v>40945.338680555556</v>
      </c>
      <c r="H1573">
        <v>0</v>
      </c>
      <c r="I1573">
        <v>0</v>
      </c>
      <c r="J1573">
        <v>0</v>
      </c>
      <c r="K1573" t="s">
        <v>21</v>
      </c>
      <c r="L1573">
        <v>0</v>
      </c>
      <c r="M1573">
        <v>0</v>
      </c>
      <c r="N1573">
        <v>0</v>
      </c>
      <c r="O1573">
        <v>36.298000000000002</v>
      </c>
      <c r="P1573">
        <v>458</v>
      </c>
      <c r="Q1573">
        <v>0</v>
      </c>
      <c r="R1573">
        <v>0</v>
      </c>
      <c r="S1573">
        <v>0</v>
      </c>
      <c r="T1573">
        <v>0</v>
      </c>
      <c r="U1573">
        <v>0</v>
      </c>
      <c r="V1573" t="s">
        <v>22</v>
      </c>
    </row>
    <row r="1574" spans="1:22" x14ac:dyDescent="0.25">
      <c r="A1574">
        <v>1573</v>
      </c>
      <c r="B1574">
        <v>0</v>
      </c>
      <c r="C1574">
        <v>0</v>
      </c>
      <c r="D1574">
        <v>1</v>
      </c>
      <c r="E1574">
        <v>0</v>
      </c>
      <c r="F1574">
        <v>0</v>
      </c>
      <c r="G1574" s="1">
        <v>40945.370509259257</v>
      </c>
      <c r="H1574">
        <v>0</v>
      </c>
      <c r="I1574">
        <v>0</v>
      </c>
      <c r="J1574">
        <v>16</v>
      </c>
      <c r="K1574" t="s">
        <v>21</v>
      </c>
      <c r="L1574">
        <v>0</v>
      </c>
      <c r="M1574">
        <v>0</v>
      </c>
      <c r="N1574">
        <v>0</v>
      </c>
      <c r="O1574">
        <v>13.875</v>
      </c>
      <c r="P1574">
        <v>189</v>
      </c>
      <c r="Q1574">
        <v>1</v>
      </c>
      <c r="R1574">
        <v>0</v>
      </c>
      <c r="S1574">
        <v>1</v>
      </c>
      <c r="T1574">
        <v>0</v>
      </c>
      <c r="U1574">
        <v>22</v>
      </c>
      <c r="V1574" t="s">
        <v>23</v>
      </c>
    </row>
    <row r="1575" spans="1:22" x14ac:dyDescent="0.25">
      <c r="A1575">
        <v>1574</v>
      </c>
      <c r="B1575">
        <v>0</v>
      </c>
      <c r="C1575">
        <v>1</v>
      </c>
      <c r="D1575">
        <v>1</v>
      </c>
      <c r="E1575">
        <v>0</v>
      </c>
      <c r="F1575">
        <v>1</v>
      </c>
      <c r="G1575" s="1">
        <v>40945.371307870373</v>
      </c>
      <c r="H1575">
        <v>0</v>
      </c>
      <c r="I1575">
        <v>0</v>
      </c>
      <c r="J1575">
        <v>0</v>
      </c>
      <c r="K1575" t="s">
        <v>21</v>
      </c>
      <c r="L1575">
        <v>0</v>
      </c>
      <c r="M1575">
        <v>0</v>
      </c>
      <c r="N1575">
        <v>0</v>
      </c>
      <c r="O1575">
        <v>0.54800000000000004</v>
      </c>
      <c r="P1575">
        <v>19</v>
      </c>
      <c r="Q1575">
        <v>0</v>
      </c>
      <c r="R1575">
        <v>1</v>
      </c>
      <c r="S1575">
        <v>0</v>
      </c>
      <c r="T1575">
        <v>0</v>
      </c>
      <c r="U1575">
        <v>2</v>
      </c>
      <c r="V1575" t="s">
        <v>23</v>
      </c>
    </row>
    <row r="1576" spans="1:22" x14ac:dyDescent="0.25">
      <c r="A1576">
        <v>1575</v>
      </c>
      <c r="B1576">
        <v>0</v>
      </c>
      <c r="C1576">
        <v>1</v>
      </c>
      <c r="D1576">
        <v>1</v>
      </c>
      <c r="E1576">
        <v>0</v>
      </c>
      <c r="F1576">
        <v>0</v>
      </c>
      <c r="G1576" s="1">
        <v>40945.379467592589</v>
      </c>
      <c r="H1576">
        <v>0</v>
      </c>
      <c r="I1576">
        <v>0</v>
      </c>
      <c r="J1576">
        <v>0</v>
      </c>
      <c r="K1576" t="s">
        <v>21</v>
      </c>
      <c r="L1576">
        <v>0</v>
      </c>
      <c r="M1576">
        <v>0</v>
      </c>
      <c r="N1576">
        <v>0</v>
      </c>
      <c r="O1576">
        <v>2.468</v>
      </c>
      <c r="P1576">
        <v>48</v>
      </c>
      <c r="Q1576">
        <v>0</v>
      </c>
      <c r="R1576">
        <v>1</v>
      </c>
      <c r="S1576">
        <v>0</v>
      </c>
      <c r="T1576">
        <v>0</v>
      </c>
      <c r="U1576">
        <v>2</v>
      </c>
      <c r="V1576" t="s">
        <v>23</v>
      </c>
    </row>
    <row r="1577" spans="1:22" x14ac:dyDescent="0.25">
      <c r="A1577">
        <v>1576</v>
      </c>
      <c r="B1577">
        <v>0</v>
      </c>
      <c r="C1577">
        <v>1</v>
      </c>
      <c r="D1577">
        <v>1</v>
      </c>
      <c r="E1577">
        <v>0</v>
      </c>
      <c r="F1577">
        <v>0</v>
      </c>
      <c r="G1577" s="1">
        <v>40945.381689814814</v>
      </c>
      <c r="H1577">
        <v>0</v>
      </c>
      <c r="I1577">
        <v>0</v>
      </c>
      <c r="J1577">
        <v>0</v>
      </c>
      <c r="K1577" t="s">
        <v>21</v>
      </c>
      <c r="L1577">
        <v>0</v>
      </c>
      <c r="M1577">
        <v>0</v>
      </c>
      <c r="N1577">
        <v>0</v>
      </c>
      <c r="O1577">
        <v>1.083</v>
      </c>
      <c r="P1577">
        <v>22</v>
      </c>
      <c r="Q1577">
        <v>0</v>
      </c>
      <c r="R1577">
        <v>0</v>
      </c>
      <c r="S1577">
        <v>0</v>
      </c>
      <c r="T1577">
        <v>0</v>
      </c>
      <c r="U1577">
        <v>0</v>
      </c>
      <c r="V1577" t="s">
        <v>24</v>
      </c>
    </row>
    <row r="1578" spans="1:22" x14ac:dyDescent="0.25">
      <c r="A1578">
        <v>1577</v>
      </c>
      <c r="B1578">
        <v>0</v>
      </c>
      <c r="C1578">
        <v>0</v>
      </c>
      <c r="D1578">
        <v>1</v>
      </c>
      <c r="E1578">
        <v>0</v>
      </c>
      <c r="F1578">
        <v>1</v>
      </c>
      <c r="G1578" s="1">
        <v>40945.413912037038</v>
      </c>
      <c r="H1578">
        <v>0</v>
      </c>
      <c r="I1578">
        <v>0</v>
      </c>
      <c r="J1578">
        <v>0</v>
      </c>
      <c r="K1578" t="s">
        <v>21</v>
      </c>
      <c r="L1578">
        <v>0</v>
      </c>
      <c r="M1578">
        <v>0</v>
      </c>
      <c r="N1578">
        <v>0</v>
      </c>
      <c r="O1578">
        <v>11.78</v>
      </c>
      <c r="P1578">
        <v>348</v>
      </c>
      <c r="Q1578">
        <v>1</v>
      </c>
      <c r="R1578">
        <v>1</v>
      </c>
      <c r="S1578">
        <v>0</v>
      </c>
      <c r="T1578">
        <v>0</v>
      </c>
      <c r="U1578">
        <v>8</v>
      </c>
      <c r="V1578" t="s">
        <v>23</v>
      </c>
    </row>
    <row r="1579" spans="1:22" x14ac:dyDescent="0.25">
      <c r="A1579">
        <v>1578</v>
      </c>
      <c r="B1579">
        <v>0</v>
      </c>
      <c r="C1579">
        <v>1</v>
      </c>
      <c r="D1579">
        <v>1</v>
      </c>
      <c r="E1579">
        <v>0</v>
      </c>
      <c r="F1579">
        <v>0</v>
      </c>
      <c r="G1579" s="1">
        <v>40945.447800925926</v>
      </c>
      <c r="H1579">
        <v>0</v>
      </c>
      <c r="I1579">
        <v>0</v>
      </c>
      <c r="J1579">
        <v>0</v>
      </c>
      <c r="K1579" t="s">
        <v>21</v>
      </c>
      <c r="L1579">
        <v>0</v>
      </c>
      <c r="M1579">
        <v>0</v>
      </c>
      <c r="N1579">
        <v>0</v>
      </c>
      <c r="O1579">
        <v>5.44</v>
      </c>
      <c r="P1579">
        <v>59</v>
      </c>
      <c r="Q1579">
        <v>0</v>
      </c>
      <c r="R1579">
        <v>0</v>
      </c>
      <c r="S1579">
        <v>0</v>
      </c>
      <c r="T1579">
        <v>0</v>
      </c>
      <c r="U1579">
        <v>0</v>
      </c>
      <c r="V1579" t="s">
        <v>23</v>
      </c>
    </row>
    <row r="1580" spans="1:22" x14ac:dyDescent="0.25">
      <c r="A1580">
        <v>1579</v>
      </c>
      <c r="B1580">
        <v>0</v>
      </c>
      <c r="C1580">
        <v>0</v>
      </c>
      <c r="D1580">
        <v>1</v>
      </c>
      <c r="E1580">
        <v>0</v>
      </c>
      <c r="F1580">
        <v>0</v>
      </c>
      <c r="G1580" s="1">
        <v>40945.470694444448</v>
      </c>
      <c r="H1580">
        <v>0</v>
      </c>
      <c r="I1580">
        <v>0</v>
      </c>
      <c r="J1580">
        <v>4</v>
      </c>
      <c r="K1580" t="s">
        <v>21</v>
      </c>
      <c r="L1580">
        <v>1</v>
      </c>
      <c r="M1580">
        <v>0</v>
      </c>
      <c r="N1580">
        <v>0</v>
      </c>
      <c r="O1580">
        <v>7.82</v>
      </c>
      <c r="P1580">
        <v>190</v>
      </c>
      <c r="Q1580">
        <v>1</v>
      </c>
      <c r="R1580">
        <v>0</v>
      </c>
      <c r="S1580">
        <v>0</v>
      </c>
      <c r="T1580">
        <v>0</v>
      </c>
      <c r="U1580">
        <v>5</v>
      </c>
      <c r="V1580" t="s">
        <v>23</v>
      </c>
    </row>
    <row r="1581" spans="1:22" x14ac:dyDescent="0.25">
      <c r="A1581">
        <v>1580</v>
      </c>
      <c r="B1581">
        <v>0</v>
      </c>
      <c r="C1581">
        <v>0</v>
      </c>
      <c r="D1581">
        <v>1</v>
      </c>
      <c r="E1581">
        <v>0</v>
      </c>
      <c r="F1581">
        <v>0</v>
      </c>
      <c r="G1581" s="1">
        <v>40945.487199074072</v>
      </c>
      <c r="H1581">
        <v>0</v>
      </c>
      <c r="I1581">
        <v>0</v>
      </c>
      <c r="J1581">
        <v>23</v>
      </c>
      <c r="K1581" t="s">
        <v>21</v>
      </c>
      <c r="L1581">
        <v>0</v>
      </c>
      <c r="M1581">
        <v>0</v>
      </c>
      <c r="N1581">
        <v>0</v>
      </c>
      <c r="O1581">
        <v>17.14</v>
      </c>
      <c r="P1581">
        <v>579</v>
      </c>
      <c r="Q1581">
        <v>1</v>
      </c>
      <c r="R1581">
        <v>0</v>
      </c>
      <c r="S1581">
        <v>0</v>
      </c>
      <c r="T1581">
        <v>0</v>
      </c>
      <c r="U1581">
        <v>3</v>
      </c>
      <c r="V1581" t="s">
        <v>23</v>
      </c>
    </row>
    <row r="1582" spans="1:22" x14ac:dyDescent="0.25">
      <c r="A1582">
        <v>1581</v>
      </c>
      <c r="B1582">
        <v>0</v>
      </c>
      <c r="C1582">
        <v>1</v>
      </c>
      <c r="D1582">
        <v>1</v>
      </c>
      <c r="E1582">
        <v>0</v>
      </c>
      <c r="F1582">
        <v>0</v>
      </c>
      <c r="G1582" s="1">
        <v>40945.490844907406</v>
      </c>
      <c r="H1582">
        <v>0</v>
      </c>
      <c r="I1582">
        <v>0</v>
      </c>
      <c r="J1582">
        <v>0</v>
      </c>
      <c r="K1582" t="s">
        <v>21</v>
      </c>
      <c r="L1582">
        <v>0</v>
      </c>
      <c r="M1582">
        <v>0</v>
      </c>
      <c r="N1582">
        <v>0</v>
      </c>
      <c r="O1582">
        <v>1.7390000000000001</v>
      </c>
      <c r="P1582">
        <v>36</v>
      </c>
      <c r="Q1582">
        <v>1</v>
      </c>
      <c r="R1582">
        <v>0</v>
      </c>
      <c r="S1582">
        <v>0</v>
      </c>
      <c r="T1582">
        <v>0</v>
      </c>
      <c r="U1582">
        <v>0</v>
      </c>
      <c r="V1582" t="s">
        <v>23</v>
      </c>
    </row>
    <row r="1583" spans="1:22" x14ac:dyDescent="0.25">
      <c r="A1583">
        <v>1582</v>
      </c>
      <c r="B1583">
        <v>0</v>
      </c>
      <c r="C1583">
        <v>1</v>
      </c>
      <c r="D1583">
        <v>1</v>
      </c>
      <c r="E1583">
        <v>0</v>
      </c>
      <c r="F1583">
        <v>0</v>
      </c>
      <c r="G1583" s="1">
        <v>40945.491967592592</v>
      </c>
      <c r="H1583">
        <v>0</v>
      </c>
      <c r="I1583">
        <v>0</v>
      </c>
      <c r="J1583">
        <v>0</v>
      </c>
      <c r="K1583" t="s">
        <v>21</v>
      </c>
      <c r="L1583">
        <v>0</v>
      </c>
      <c r="M1583">
        <v>0</v>
      </c>
      <c r="N1583">
        <v>0</v>
      </c>
      <c r="O1583">
        <v>0.38300000000000001</v>
      </c>
      <c r="P1583">
        <v>15</v>
      </c>
      <c r="Q1583">
        <v>0</v>
      </c>
      <c r="R1583">
        <v>0</v>
      </c>
      <c r="S1583">
        <v>0</v>
      </c>
      <c r="T1583">
        <v>0</v>
      </c>
      <c r="U1583">
        <v>1</v>
      </c>
      <c r="V1583" t="s">
        <v>23</v>
      </c>
    </row>
    <row r="1584" spans="1:22" x14ac:dyDescent="0.25">
      <c r="A1584">
        <v>1583</v>
      </c>
      <c r="B1584">
        <v>0</v>
      </c>
      <c r="C1584">
        <v>0</v>
      </c>
      <c r="D1584">
        <v>1</v>
      </c>
      <c r="E1584">
        <v>0</v>
      </c>
      <c r="F1584">
        <v>0</v>
      </c>
      <c r="G1584" s="1">
        <v>40945.495474537034</v>
      </c>
      <c r="H1584">
        <v>0</v>
      </c>
      <c r="I1584">
        <v>0</v>
      </c>
      <c r="J1584">
        <v>0</v>
      </c>
      <c r="K1584" t="s">
        <v>21</v>
      </c>
      <c r="L1584">
        <v>0</v>
      </c>
      <c r="M1584">
        <v>0</v>
      </c>
      <c r="N1584">
        <v>0</v>
      </c>
      <c r="O1584">
        <v>26.11</v>
      </c>
      <c r="P1584">
        <v>652</v>
      </c>
      <c r="Q1584">
        <v>1</v>
      </c>
      <c r="R1584">
        <v>0</v>
      </c>
      <c r="S1584">
        <v>0</v>
      </c>
      <c r="T1584">
        <v>0</v>
      </c>
      <c r="U1584">
        <v>1</v>
      </c>
      <c r="V1584" t="s">
        <v>23</v>
      </c>
    </row>
    <row r="1585" spans="1:22" x14ac:dyDescent="0.25">
      <c r="A1585">
        <v>1584</v>
      </c>
      <c r="B1585">
        <v>0</v>
      </c>
      <c r="C1585">
        <v>0</v>
      </c>
      <c r="D1585">
        <v>1</v>
      </c>
      <c r="E1585">
        <v>0</v>
      </c>
      <c r="F1585">
        <v>1</v>
      </c>
      <c r="G1585" s="1">
        <v>40945.512407407405</v>
      </c>
      <c r="H1585">
        <v>0</v>
      </c>
      <c r="I1585">
        <v>0</v>
      </c>
      <c r="J1585">
        <v>0</v>
      </c>
      <c r="K1585" t="s">
        <v>21</v>
      </c>
      <c r="L1585">
        <v>0</v>
      </c>
      <c r="M1585">
        <v>0</v>
      </c>
      <c r="N1585">
        <v>0</v>
      </c>
      <c r="O1585">
        <v>0.438</v>
      </c>
      <c r="P1585">
        <v>13</v>
      </c>
      <c r="Q1585">
        <v>1</v>
      </c>
      <c r="R1585">
        <v>0</v>
      </c>
      <c r="S1585">
        <v>0</v>
      </c>
      <c r="T1585">
        <v>0</v>
      </c>
      <c r="U1585">
        <v>0</v>
      </c>
      <c r="V1585" t="s">
        <v>24</v>
      </c>
    </row>
    <row r="1586" spans="1:22" x14ac:dyDescent="0.25">
      <c r="A1586">
        <v>1585</v>
      </c>
      <c r="B1586">
        <v>0</v>
      </c>
      <c r="C1586">
        <v>0</v>
      </c>
      <c r="D1586">
        <v>1</v>
      </c>
      <c r="E1586">
        <v>0</v>
      </c>
      <c r="F1586">
        <v>1</v>
      </c>
      <c r="G1586" s="1">
        <v>40945.554305555554</v>
      </c>
      <c r="H1586">
        <v>0</v>
      </c>
      <c r="I1586">
        <v>0</v>
      </c>
      <c r="J1586">
        <v>0</v>
      </c>
      <c r="K1586" t="s">
        <v>21</v>
      </c>
      <c r="L1586">
        <v>0</v>
      </c>
      <c r="M1586">
        <v>0</v>
      </c>
      <c r="N1586">
        <v>0</v>
      </c>
      <c r="O1586">
        <v>3.0659999999999998</v>
      </c>
      <c r="P1586">
        <v>81</v>
      </c>
      <c r="Q1586">
        <v>1</v>
      </c>
      <c r="R1586">
        <v>1</v>
      </c>
      <c r="S1586">
        <v>0</v>
      </c>
      <c r="T1586">
        <v>0</v>
      </c>
      <c r="U1586">
        <v>0</v>
      </c>
      <c r="V1586" t="s">
        <v>23</v>
      </c>
    </row>
    <row r="1587" spans="1:22" x14ac:dyDescent="0.25">
      <c r="A1587">
        <v>1586</v>
      </c>
      <c r="B1587">
        <v>0</v>
      </c>
      <c r="C1587">
        <v>0</v>
      </c>
      <c r="D1587">
        <v>1</v>
      </c>
      <c r="E1587">
        <v>0</v>
      </c>
      <c r="F1587">
        <v>0</v>
      </c>
      <c r="G1587" s="1">
        <v>40945.578321759262</v>
      </c>
      <c r="H1587">
        <v>0</v>
      </c>
      <c r="I1587">
        <v>0</v>
      </c>
      <c r="J1587">
        <v>0</v>
      </c>
      <c r="K1587" t="s">
        <v>21</v>
      </c>
      <c r="L1587">
        <v>0</v>
      </c>
      <c r="M1587">
        <v>0</v>
      </c>
      <c r="N1587">
        <v>0</v>
      </c>
      <c r="O1587">
        <v>25.167000000000002</v>
      </c>
      <c r="P1587">
        <v>636</v>
      </c>
      <c r="Q1587">
        <v>1</v>
      </c>
      <c r="R1587">
        <v>0</v>
      </c>
      <c r="S1587">
        <v>0</v>
      </c>
      <c r="T1587">
        <v>0</v>
      </c>
      <c r="U1587">
        <v>1</v>
      </c>
      <c r="V1587" t="s">
        <v>23</v>
      </c>
    </row>
    <row r="1588" spans="1:22" x14ac:dyDescent="0.25">
      <c r="A1588">
        <v>1587</v>
      </c>
      <c r="B1588">
        <v>0</v>
      </c>
      <c r="C1588">
        <v>1</v>
      </c>
      <c r="D1588">
        <v>1</v>
      </c>
      <c r="E1588">
        <v>0</v>
      </c>
      <c r="F1588">
        <v>0</v>
      </c>
      <c r="G1588" s="1">
        <v>40945.596574074072</v>
      </c>
      <c r="H1588">
        <v>0</v>
      </c>
      <c r="I1588">
        <v>0</v>
      </c>
      <c r="J1588">
        <v>0</v>
      </c>
      <c r="K1588" t="s">
        <v>21</v>
      </c>
      <c r="L1588">
        <v>0</v>
      </c>
      <c r="M1588">
        <v>0</v>
      </c>
      <c r="N1588">
        <v>0</v>
      </c>
      <c r="O1588">
        <v>0.4</v>
      </c>
      <c r="P1588">
        <v>19</v>
      </c>
      <c r="Q1588">
        <v>0</v>
      </c>
      <c r="R1588">
        <v>0</v>
      </c>
      <c r="S1588">
        <v>0</v>
      </c>
      <c r="T1588">
        <v>0</v>
      </c>
      <c r="U1588">
        <v>0</v>
      </c>
      <c r="V1588" t="s">
        <v>23</v>
      </c>
    </row>
    <row r="1589" spans="1:22" x14ac:dyDescent="0.25">
      <c r="A1589">
        <v>1588</v>
      </c>
      <c r="B1589">
        <v>0</v>
      </c>
      <c r="C1589">
        <v>1</v>
      </c>
      <c r="D1589">
        <v>1</v>
      </c>
      <c r="E1589">
        <v>0</v>
      </c>
      <c r="F1589">
        <v>0</v>
      </c>
      <c r="G1589" s="1">
        <v>40945.596736111111</v>
      </c>
      <c r="H1589">
        <v>0</v>
      </c>
      <c r="I1589">
        <v>0</v>
      </c>
      <c r="J1589">
        <v>0</v>
      </c>
      <c r="K1589" t="s">
        <v>21</v>
      </c>
      <c r="L1589">
        <v>0</v>
      </c>
      <c r="M1589">
        <v>0</v>
      </c>
      <c r="N1589">
        <v>0</v>
      </c>
      <c r="O1589">
        <v>0.36399999999999999</v>
      </c>
      <c r="P1589">
        <v>18</v>
      </c>
      <c r="Q1589">
        <v>0</v>
      </c>
      <c r="R1589">
        <v>0</v>
      </c>
      <c r="S1589">
        <v>0</v>
      </c>
      <c r="T1589">
        <v>0</v>
      </c>
      <c r="U1589">
        <v>0</v>
      </c>
      <c r="V1589" t="s">
        <v>23</v>
      </c>
    </row>
    <row r="1590" spans="1:22" x14ac:dyDescent="0.25">
      <c r="A1590">
        <v>1589</v>
      </c>
      <c r="B1590">
        <v>0</v>
      </c>
      <c r="C1590">
        <v>0</v>
      </c>
      <c r="D1590">
        <v>1</v>
      </c>
      <c r="E1590">
        <v>0</v>
      </c>
      <c r="F1590">
        <v>0</v>
      </c>
      <c r="G1590" s="1">
        <v>40945.60355324074</v>
      </c>
      <c r="H1590">
        <v>0</v>
      </c>
      <c r="I1590">
        <v>0</v>
      </c>
      <c r="J1590">
        <v>8</v>
      </c>
      <c r="K1590" t="s">
        <v>21</v>
      </c>
      <c r="L1590">
        <v>0</v>
      </c>
      <c r="M1590">
        <v>0</v>
      </c>
      <c r="N1590">
        <v>0</v>
      </c>
      <c r="O1590">
        <v>100.95</v>
      </c>
      <c r="P1590">
        <v>2185</v>
      </c>
      <c r="Q1590">
        <v>1</v>
      </c>
      <c r="R1590">
        <v>0</v>
      </c>
      <c r="S1590">
        <v>0</v>
      </c>
      <c r="T1590">
        <v>0</v>
      </c>
      <c r="U1590">
        <v>23</v>
      </c>
      <c r="V1590" t="s">
        <v>23</v>
      </c>
    </row>
    <row r="1591" spans="1:22" x14ac:dyDescent="0.25">
      <c r="A1591">
        <v>1590</v>
      </c>
      <c r="B1591">
        <v>0</v>
      </c>
      <c r="C1591">
        <v>0</v>
      </c>
      <c r="D1591">
        <v>1</v>
      </c>
      <c r="E1591">
        <v>0</v>
      </c>
      <c r="F1591">
        <v>1</v>
      </c>
      <c r="G1591" s="1">
        <v>40945.629745370374</v>
      </c>
      <c r="H1591">
        <v>0</v>
      </c>
      <c r="I1591">
        <v>0</v>
      </c>
      <c r="J1591">
        <v>0</v>
      </c>
      <c r="K1591" t="s">
        <v>21</v>
      </c>
      <c r="L1591">
        <v>0</v>
      </c>
      <c r="M1591">
        <v>0</v>
      </c>
      <c r="N1591">
        <v>0</v>
      </c>
      <c r="O1591">
        <v>1.2230000000000001</v>
      </c>
      <c r="P1591">
        <v>19</v>
      </c>
      <c r="Q1591">
        <v>0</v>
      </c>
      <c r="R1591">
        <v>0</v>
      </c>
      <c r="S1591">
        <v>0</v>
      </c>
      <c r="T1591">
        <v>0</v>
      </c>
      <c r="U1591">
        <v>1</v>
      </c>
      <c r="V1591" t="s">
        <v>24</v>
      </c>
    </row>
    <row r="1592" spans="1:22" x14ac:dyDescent="0.25">
      <c r="A1592">
        <v>1591</v>
      </c>
      <c r="B1592">
        <v>0</v>
      </c>
      <c r="C1592">
        <v>0</v>
      </c>
      <c r="D1592">
        <v>1</v>
      </c>
      <c r="E1592">
        <v>0</v>
      </c>
      <c r="F1592">
        <v>0</v>
      </c>
      <c r="G1592" s="1">
        <v>40945.638726851852</v>
      </c>
      <c r="H1592">
        <v>0</v>
      </c>
      <c r="I1592">
        <v>0</v>
      </c>
      <c r="J1592">
        <v>0</v>
      </c>
      <c r="K1592" t="s">
        <v>21</v>
      </c>
      <c r="L1592">
        <v>0</v>
      </c>
      <c r="M1592">
        <v>0</v>
      </c>
      <c r="N1592">
        <v>0</v>
      </c>
      <c r="O1592">
        <v>10.686999999999999</v>
      </c>
      <c r="P1592">
        <v>183</v>
      </c>
      <c r="Q1592">
        <v>1</v>
      </c>
      <c r="R1592">
        <v>0</v>
      </c>
      <c r="S1592">
        <v>0</v>
      </c>
      <c r="T1592">
        <v>0</v>
      </c>
      <c r="U1592">
        <v>4</v>
      </c>
      <c r="V1592" t="s">
        <v>23</v>
      </c>
    </row>
    <row r="1593" spans="1:22" x14ac:dyDescent="0.25">
      <c r="A1593">
        <v>1592</v>
      </c>
      <c r="B1593">
        <v>0</v>
      </c>
      <c r="C1593">
        <v>0</v>
      </c>
      <c r="D1593">
        <v>1</v>
      </c>
      <c r="E1593">
        <v>0</v>
      </c>
      <c r="F1593">
        <v>1</v>
      </c>
      <c r="G1593" s="1">
        <v>40945.651423611111</v>
      </c>
      <c r="H1593">
        <v>0</v>
      </c>
      <c r="I1593">
        <v>0</v>
      </c>
      <c r="J1593">
        <v>0</v>
      </c>
      <c r="K1593" t="s">
        <v>21</v>
      </c>
      <c r="L1593">
        <v>0</v>
      </c>
      <c r="M1593">
        <v>0</v>
      </c>
      <c r="N1593">
        <v>0</v>
      </c>
      <c r="O1593">
        <v>1.1679999999999999</v>
      </c>
      <c r="P1593">
        <v>18</v>
      </c>
      <c r="Q1593">
        <v>0</v>
      </c>
      <c r="R1593">
        <v>0</v>
      </c>
      <c r="S1593">
        <v>0</v>
      </c>
      <c r="T1593">
        <v>0</v>
      </c>
      <c r="U1593">
        <v>0</v>
      </c>
      <c r="V1593" t="s">
        <v>24</v>
      </c>
    </row>
    <row r="1594" spans="1:22" x14ac:dyDescent="0.25">
      <c r="A1594">
        <v>1593</v>
      </c>
      <c r="B1594">
        <v>0</v>
      </c>
      <c r="C1594">
        <v>0</v>
      </c>
      <c r="D1594">
        <v>1</v>
      </c>
      <c r="E1594">
        <v>1</v>
      </c>
      <c r="F1594">
        <v>1</v>
      </c>
      <c r="G1594" s="1">
        <v>40945.684340277781</v>
      </c>
      <c r="H1594">
        <v>0</v>
      </c>
      <c r="I1594">
        <v>0</v>
      </c>
      <c r="J1594">
        <v>0</v>
      </c>
      <c r="K1594" t="s">
        <v>21</v>
      </c>
      <c r="L1594">
        <v>0</v>
      </c>
      <c r="M1594">
        <v>0</v>
      </c>
      <c r="N1594">
        <v>0</v>
      </c>
      <c r="O1594">
        <v>58.895000000000003</v>
      </c>
      <c r="P1594">
        <v>1804</v>
      </c>
      <c r="Q1594">
        <v>0</v>
      </c>
      <c r="R1594">
        <v>1</v>
      </c>
      <c r="S1594">
        <v>0</v>
      </c>
      <c r="T1594">
        <v>0</v>
      </c>
      <c r="U1594">
        <v>3</v>
      </c>
      <c r="V1594" t="s">
        <v>23</v>
      </c>
    </row>
    <row r="1595" spans="1:22" x14ac:dyDescent="0.25">
      <c r="A1595">
        <v>1594</v>
      </c>
      <c r="B1595">
        <v>0</v>
      </c>
      <c r="C1595">
        <v>0</v>
      </c>
      <c r="D1595">
        <v>1</v>
      </c>
      <c r="E1595">
        <v>0</v>
      </c>
      <c r="F1595">
        <v>0</v>
      </c>
      <c r="G1595" s="1">
        <v>40945.685127314813</v>
      </c>
      <c r="H1595">
        <v>0</v>
      </c>
      <c r="I1595">
        <v>0</v>
      </c>
      <c r="J1595">
        <v>0</v>
      </c>
      <c r="K1595" t="s">
        <v>21</v>
      </c>
      <c r="L1595">
        <v>0</v>
      </c>
      <c r="M1595">
        <v>0</v>
      </c>
      <c r="N1595">
        <v>0</v>
      </c>
      <c r="O1595">
        <v>15.148</v>
      </c>
      <c r="P1595">
        <v>231</v>
      </c>
      <c r="Q1595">
        <v>1</v>
      </c>
      <c r="R1595">
        <v>0</v>
      </c>
      <c r="S1595">
        <v>0</v>
      </c>
      <c r="T1595">
        <v>0</v>
      </c>
      <c r="U1595">
        <v>4</v>
      </c>
      <c r="V1595" t="s">
        <v>23</v>
      </c>
    </row>
    <row r="1596" spans="1:22" x14ac:dyDescent="0.25">
      <c r="A1596">
        <v>1595</v>
      </c>
      <c r="B1596">
        <v>0</v>
      </c>
      <c r="C1596">
        <v>1</v>
      </c>
      <c r="D1596">
        <v>1</v>
      </c>
      <c r="E1596">
        <v>0</v>
      </c>
      <c r="F1596">
        <v>0</v>
      </c>
      <c r="G1596" s="1">
        <v>40945.716979166667</v>
      </c>
      <c r="H1596">
        <v>0</v>
      </c>
      <c r="I1596">
        <v>0</v>
      </c>
      <c r="J1596">
        <v>0</v>
      </c>
      <c r="K1596" t="s">
        <v>21</v>
      </c>
      <c r="L1596">
        <v>0</v>
      </c>
      <c r="M1596">
        <v>0</v>
      </c>
      <c r="N1596">
        <v>0</v>
      </c>
      <c r="O1596">
        <v>0.94299999999999995</v>
      </c>
      <c r="P1596">
        <v>16</v>
      </c>
      <c r="Q1596">
        <v>1</v>
      </c>
      <c r="R1596">
        <v>0</v>
      </c>
      <c r="S1596">
        <v>0</v>
      </c>
      <c r="T1596">
        <v>0</v>
      </c>
      <c r="U1596">
        <v>0</v>
      </c>
      <c r="V1596" t="s">
        <v>22</v>
      </c>
    </row>
    <row r="1597" spans="1:22" x14ac:dyDescent="0.25">
      <c r="A1597">
        <v>1596</v>
      </c>
      <c r="B1597">
        <v>0</v>
      </c>
      <c r="C1597">
        <v>1</v>
      </c>
      <c r="D1597">
        <v>1</v>
      </c>
      <c r="E1597">
        <v>0</v>
      </c>
      <c r="F1597">
        <v>0</v>
      </c>
      <c r="G1597" s="1">
        <v>40945.717847222222</v>
      </c>
      <c r="H1597">
        <v>0</v>
      </c>
      <c r="I1597">
        <v>0</v>
      </c>
      <c r="J1597">
        <v>0</v>
      </c>
      <c r="K1597" t="s">
        <v>21</v>
      </c>
      <c r="L1597">
        <v>0</v>
      </c>
      <c r="M1597">
        <v>0</v>
      </c>
      <c r="N1597">
        <v>0</v>
      </c>
      <c r="O1597">
        <v>1.093</v>
      </c>
      <c r="P1597">
        <v>28</v>
      </c>
      <c r="Q1597">
        <v>1</v>
      </c>
      <c r="R1597">
        <v>0</v>
      </c>
      <c r="S1597">
        <v>0</v>
      </c>
      <c r="T1597">
        <v>0</v>
      </c>
      <c r="U1597">
        <v>0</v>
      </c>
      <c r="V1597" t="s">
        <v>22</v>
      </c>
    </row>
    <row r="1598" spans="1:22" x14ac:dyDescent="0.25">
      <c r="A1598">
        <v>1597</v>
      </c>
      <c r="B1598">
        <v>1</v>
      </c>
      <c r="C1598">
        <v>0</v>
      </c>
      <c r="D1598">
        <v>1</v>
      </c>
      <c r="E1598">
        <v>0</v>
      </c>
      <c r="F1598">
        <v>0</v>
      </c>
      <c r="G1598" s="1">
        <v>40945.718888888892</v>
      </c>
      <c r="H1598">
        <v>0</v>
      </c>
      <c r="I1598">
        <v>0</v>
      </c>
      <c r="J1598">
        <v>2</v>
      </c>
      <c r="K1598" t="s">
        <v>21</v>
      </c>
      <c r="L1598">
        <v>0</v>
      </c>
      <c r="M1598">
        <v>0</v>
      </c>
      <c r="N1598">
        <v>0</v>
      </c>
      <c r="O1598">
        <v>3.2610000000000001</v>
      </c>
      <c r="P1598">
        <v>50</v>
      </c>
      <c r="Q1598">
        <v>1</v>
      </c>
      <c r="R1598">
        <v>0</v>
      </c>
      <c r="S1598">
        <v>0</v>
      </c>
      <c r="T1598">
        <v>0</v>
      </c>
      <c r="U1598">
        <v>0</v>
      </c>
      <c r="V1598" t="s">
        <v>23</v>
      </c>
    </row>
    <row r="1599" spans="1:22" x14ac:dyDescent="0.25">
      <c r="A1599">
        <v>1598</v>
      </c>
      <c r="B1599">
        <v>0</v>
      </c>
      <c r="C1599">
        <v>0</v>
      </c>
      <c r="D1599">
        <v>1</v>
      </c>
      <c r="E1599">
        <v>0</v>
      </c>
      <c r="F1599">
        <v>1</v>
      </c>
      <c r="G1599" s="1">
        <v>40945.727708333332</v>
      </c>
      <c r="H1599">
        <v>0</v>
      </c>
      <c r="I1599">
        <v>0</v>
      </c>
      <c r="J1599">
        <v>0</v>
      </c>
      <c r="K1599" t="s">
        <v>21</v>
      </c>
      <c r="L1599">
        <v>0</v>
      </c>
      <c r="M1599">
        <v>0</v>
      </c>
      <c r="N1599">
        <v>0</v>
      </c>
      <c r="O1599">
        <v>3.7549999999999999</v>
      </c>
      <c r="P1599">
        <v>73</v>
      </c>
      <c r="Q1599">
        <v>1</v>
      </c>
      <c r="R1599">
        <v>1</v>
      </c>
      <c r="S1599">
        <v>0</v>
      </c>
      <c r="T1599">
        <v>0</v>
      </c>
      <c r="U1599">
        <v>4</v>
      </c>
      <c r="V1599" t="s">
        <v>22</v>
      </c>
    </row>
    <row r="1600" spans="1:22" x14ac:dyDescent="0.25">
      <c r="A1600">
        <v>1599</v>
      </c>
      <c r="B1600">
        <v>0</v>
      </c>
      <c r="C1600">
        <v>0</v>
      </c>
      <c r="D1600">
        <v>1</v>
      </c>
      <c r="E1600">
        <v>0</v>
      </c>
      <c r="F1600">
        <v>0</v>
      </c>
      <c r="G1600" s="1">
        <v>40945.871006944442</v>
      </c>
      <c r="H1600">
        <v>0</v>
      </c>
      <c r="I1600">
        <v>0</v>
      </c>
      <c r="J1600">
        <v>0</v>
      </c>
      <c r="K1600" t="s">
        <v>21</v>
      </c>
      <c r="L1600">
        <v>0</v>
      </c>
      <c r="M1600">
        <v>0</v>
      </c>
      <c r="N1600">
        <v>0</v>
      </c>
      <c r="O1600">
        <v>2.371</v>
      </c>
      <c r="P1600">
        <v>28</v>
      </c>
      <c r="Q1600">
        <v>1</v>
      </c>
      <c r="R1600">
        <v>0</v>
      </c>
      <c r="S1600">
        <v>0</v>
      </c>
      <c r="T1600">
        <v>0</v>
      </c>
      <c r="U1600">
        <v>0</v>
      </c>
      <c r="V1600" t="s">
        <v>23</v>
      </c>
    </row>
    <row r="1601" spans="1:22" x14ac:dyDescent="0.25">
      <c r="A1601">
        <v>1600</v>
      </c>
      <c r="B1601">
        <v>0</v>
      </c>
      <c r="C1601">
        <v>0</v>
      </c>
      <c r="D1601">
        <v>1</v>
      </c>
      <c r="E1601">
        <v>0</v>
      </c>
      <c r="F1601">
        <v>0</v>
      </c>
      <c r="G1601" s="1">
        <v>40945.878645833334</v>
      </c>
      <c r="H1601">
        <v>0</v>
      </c>
      <c r="I1601">
        <v>0</v>
      </c>
      <c r="J1601">
        <v>13</v>
      </c>
      <c r="K1601" t="s">
        <v>21</v>
      </c>
      <c r="L1601">
        <v>0</v>
      </c>
      <c r="M1601">
        <v>0</v>
      </c>
      <c r="N1601">
        <v>0</v>
      </c>
      <c r="O1601">
        <v>16.05</v>
      </c>
      <c r="P1601">
        <v>362</v>
      </c>
      <c r="Q1601">
        <v>1</v>
      </c>
      <c r="R1601">
        <v>0</v>
      </c>
      <c r="S1601">
        <v>1</v>
      </c>
      <c r="T1601">
        <v>0</v>
      </c>
      <c r="U1601">
        <v>2</v>
      </c>
      <c r="V1601" t="s">
        <v>23</v>
      </c>
    </row>
    <row r="1602" spans="1:22" x14ac:dyDescent="0.25">
      <c r="A1602">
        <v>1601</v>
      </c>
      <c r="B1602">
        <v>1</v>
      </c>
      <c r="C1602">
        <v>0</v>
      </c>
      <c r="D1602">
        <v>1</v>
      </c>
      <c r="E1602">
        <v>0</v>
      </c>
      <c r="F1602">
        <v>0</v>
      </c>
      <c r="G1602" s="1">
        <v>40945.954953703702</v>
      </c>
      <c r="H1602">
        <v>0</v>
      </c>
      <c r="I1602">
        <v>0</v>
      </c>
      <c r="J1602">
        <v>0</v>
      </c>
      <c r="K1602" t="s">
        <v>21</v>
      </c>
      <c r="L1602">
        <v>0</v>
      </c>
      <c r="M1602">
        <v>0</v>
      </c>
      <c r="N1602">
        <v>0</v>
      </c>
      <c r="O1602">
        <v>2.3109999999999999</v>
      </c>
      <c r="P1602">
        <v>59</v>
      </c>
      <c r="Q1602">
        <v>1</v>
      </c>
      <c r="R1602">
        <v>0</v>
      </c>
      <c r="S1602">
        <v>0</v>
      </c>
      <c r="T1602">
        <v>0</v>
      </c>
      <c r="U1602">
        <v>1</v>
      </c>
      <c r="V1602" t="s">
        <v>23</v>
      </c>
    </row>
    <row r="1603" spans="1:22" x14ac:dyDescent="0.25">
      <c r="A1603">
        <v>1602</v>
      </c>
      <c r="B1603">
        <v>0</v>
      </c>
      <c r="C1603">
        <v>0</v>
      </c>
      <c r="D1603">
        <v>1</v>
      </c>
      <c r="E1603">
        <v>0</v>
      </c>
      <c r="F1603">
        <v>0</v>
      </c>
      <c r="G1603" s="1">
        <v>40946.085648148146</v>
      </c>
      <c r="H1603">
        <v>0</v>
      </c>
      <c r="I1603">
        <v>0</v>
      </c>
      <c r="J1603">
        <v>0</v>
      </c>
      <c r="K1603" t="s">
        <v>21</v>
      </c>
      <c r="L1603">
        <v>0</v>
      </c>
      <c r="M1603">
        <v>0</v>
      </c>
      <c r="N1603">
        <v>0</v>
      </c>
      <c r="O1603">
        <v>10.805999999999999</v>
      </c>
      <c r="P1603">
        <v>191</v>
      </c>
      <c r="Q1603">
        <v>1</v>
      </c>
      <c r="R1603">
        <v>0</v>
      </c>
      <c r="S1603">
        <v>0</v>
      </c>
      <c r="T1603">
        <v>0</v>
      </c>
      <c r="U1603">
        <v>0</v>
      </c>
      <c r="V1603" t="s">
        <v>22</v>
      </c>
    </row>
    <row r="1604" spans="1:22" x14ac:dyDescent="0.25">
      <c r="A1604">
        <v>1603</v>
      </c>
      <c r="B1604">
        <v>0</v>
      </c>
      <c r="C1604">
        <v>0</v>
      </c>
      <c r="D1604">
        <v>1</v>
      </c>
      <c r="E1604">
        <v>0</v>
      </c>
      <c r="F1604">
        <v>0</v>
      </c>
      <c r="G1604" s="1">
        <v>40946.085659722223</v>
      </c>
      <c r="H1604">
        <v>0</v>
      </c>
      <c r="I1604">
        <v>0</v>
      </c>
      <c r="J1604">
        <v>11</v>
      </c>
      <c r="K1604" t="s">
        <v>21</v>
      </c>
      <c r="L1604">
        <v>0</v>
      </c>
      <c r="M1604">
        <v>0</v>
      </c>
      <c r="N1604">
        <v>0</v>
      </c>
      <c r="O1604">
        <v>15.641999999999999</v>
      </c>
      <c r="P1604">
        <v>353</v>
      </c>
      <c r="Q1604">
        <v>1</v>
      </c>
      <c r="R1604">
        <v>0</v>
      </c>
      <c r="S1604">
        <v>1</v>
      </c>
      <c r="T1604">
        <v>0</v>
      </c>
      <c r="U1604">
        <v>2</v>
      </c>
      <c r="V1604" t="s">
        <v>23</v>
      </c>
    </row>
    <row r="1605" spans="1:22" x14ac:dyDescent="0.25">
      <c r="A1605">
        <v>1604</v>
      </c>
      <c r="B1605">
        <v>0</v>
      </c>
      <c r="C1605">
        <v>0</v>
      </c>
      <c r="D1605">
        <v>1</v>
      </c>
      <c r="E1605">
        <v>0</v>
      </c>
      <c r="F1605">
        <v>0</v>
      </c>
      <c r="G1605" s="1">
        <v>40946.166712962964</v>
      </c>
      <c r="H1605">
        <v>0</v>
      </c>
      <c r="I1605">
        <v>0</v>
      </c>
      <c r="J1605">
        <v>0</v>
      </c>
      <c r="K1605" t="s">
        <v>21</v>
      </c>
      <c r="L1605">
        <v>0</v>
      </c>
      <c r="M1605">
        <v>0</v>
      </c>
      <c r="N1605">
        <v>0</v>
      </c>
      <c r="O1605">
        <v>4.258</v>
      </c>
      <c r="P1605">
        <v>109</v>
      </c>
      <c r="Q1605">
        <v>1</v>
      </c>
      <c r="R1605">
        <v>0</v>
      </c>
      <c r="S1605">
        <v>0</v>
      </c>
      <c r="T1605">
        <v>0</v>
      </c>
      <c r="U1605">
        <v>1</v>
      </c>
      <c r="V1605" t="s">
        <v>23</v>
      </c>
    </row>
    <row r="1606" spans="1:22" x14ac:dyDescent="0.25">
      <c r="A1606">
        <v>1605</v>
      </c>
      <c r="B1606">
        <v>0</v>
      </c>
      <c r="C1606">
        <v>0</v>
      </c>
      <c r="D1606">
        <v>1</v>
      </c>
      <c r="E1606">
        <v>0</v>
      </c>
      <c r="F1606">
        <v>0</v>
      </c>
      <c r="G1606" s="1">
        <v>40946.224386574075</v>
      </c>
      <c r="H1606">
        <v>0</v>
      </c>
      <c r="I1606">
        <v>0</v>
      </c>
      <c r="J1606">
        <v>0</v>
      </c>
      <c r="K1606" t="s">
        <v>21</v>
      </c>
      <c r="L1606">
        <v>0</v>
      </c>
      <c r="M1606">
        <v>0</v>
      </c>
      <c r="N1606">
        <v>4</v>
      </c>
      <c r="O1606">
        <v>66.031000000000006</v>
      </c>
      <c r="P1606">
        <v>1924</v>
      </c>
      <c r="Q1606">
        <v>1</v>
      </c>
      <c r="R1606">
        <v>0</v>
      </c>
      <c r="S1606">
        <v>0</v>
      </c>
      <c r="T1606">
        <v>0</v>
      </c>
      <c r="U1606">
        <v>12</v>
      </c>
      <c r="V1606" t="s">
        <v>23</v>
      </c>
    </row>
    <row r="1607" spans="1:22" x14ac:dyDescent="0.25">
      <c r="A1607">
        <v>1606</v>
      </c>
      <c r="B1607">
        <v>0</v>
      </c>
      <c r="C1607">
        <v>1</v>
      </c>
      <c r="D1607">
        <v>1</v>
      </c>
      <c r="E1607">
        <v>0</v>
      </c>
      <c r="F1607">
        <v>0</v>
      </c>
      <c r="G1607" s="1">
        <v>40946.275312500002</v>
      </c>
      <c r="H1607">
        <v>0</v>
      </c>
      <c r="I1607">
        <v>0</v>
      </c>
      <c r="J1607">
        <v>0</v>
      </c>
      <c r="K1607" t="s">
        <v>21</v>
      </c>
      <c r="L1607">
        <v>0</v>
      </c>
      <c r="M1607">
        <v>0</v>
      </c>
      <c r="N1607">
        <v>0</v>
      </c>
      <c r="O1607">
        <v>12.465</v>
      </c>
      <c r="P1607">
        <v>182</v>
      </c>
      <c r="Q1607">
        <v>0</v>
      </c>
      <c r="R1607">
        <v>0</v>
      </c>
      <c r="S1607">
        <v>1</v>
      </c>
      <c r="T1607">
        <v>0</v>
      </c>
      <c r="U1607">
        <v>0</v>
      </c>
      <c r="V1607" t="s">
        <v>23</v>
      </c>
    </row>
    <row r="1608" spans="1:22" x14ac:dyDescent="0.25">
      <c r="A1608">
        <v>1607</v>
      </c>
      <c r="B1608">
        <v>0</v>
      </c>
      <c r="C1608">
        <v>0</v>
      </c>
      <c r="D1608">
        <v>1</v>
      </c>
      <c r="E1608">
        <v>0</v>
      </c>
      <c r="F1608">
        <v>0</v>
      </c>
      <c r="G1608" s="1">
        <v>40946.276504629626</v>
      </c>
      <c r="H1608">
        <v>0</v>
      </c>
      <c r="I1608">
        <v>0</v>
      </c>
      <c r="J1608">
        <v>0</v>
      </c>
      <c r="K1608" t="s">
        <v>21</v>
      </c>
      <c r="L1608">
        <v>0</v>
      </c>
      <c r="M1608">
        <v>0</v>
      </c>
      <c r="N1608">
        <v>0</v>
      </c>
      <c r="O1608">
        <v>0.28100000000000003</v>
      </c>
      <c r="P1608">
        <v>12</v>
      </c>
      <c r="Q1608">
        <v>0</v>
      </c>
      <c r="R1608">
        <v>0</v>
      </c>
      <c r="S1608">
        <v>0</v>
      </c>
      <c r="T1608">
        <v>0</v>
      </c>
      <c r="U1608">
        <v>0</v>
      </c>
      <c r="V1608" t="s">
        <v>24</v>
      </c>
    </row>
    <row r="1609" spans="1:22" x14ac:dyDescent="0.25">
      <c r="A1609">
        <v>1608</v>
      </c>
      <c r="B1609">
        <v>0</v>
      </c>
      <c r="C1609">
        <v>0</v>
      </c>
      <c r="D1609">
        <v>1</v>
      </c>
      <c r="E1609">
        <v>0</v>
      </c>
      <c r="F1609">
        <v>1</v>
      </c>
      <c r="G1609" s="1">
        <v>40946.281192129631</v>
      </c>
      <c r="H1609">
        <v>0</v>
      </c>
      <c r="I1609">
        <v>0</v>
      </c>
      <c r="J1609">
        <v>0</v>
      </c>
      <c r="K1609" t="s">
        <v>21</v>
      </c>
      <c r="L1609">
        <v>0</v>
      </c>
      <c r="M1609">
        <v>0</v>
      </c>
      <c r="N1609">
        <v>0</v>
      </c>
      <c r="O1609">
        <v>5.0170000000000003</v>
      </c>
      <c r="P1609">
        <v>142</v>
      </c>
      <c r="Q1609">
        <v>1</v>
      </c>
      <c r="R1609">
        <v>1</v>
      </c>
      <c r="S1609">
        <v>0</v>
      </c>
      <c r="T1609">
        <v>0</v>
      </c>
      <c r="U1609">
        <v>0</v>
      </c>
      <c r="V1609" t="s">
        <v>23</v>
      </c>
    </row>
    <row r="1610" spans="1:22" x14ac:dyDescent="0.25">
      <c r="A1610">
        <v>1609</v>
      </c>
      <c r="B1610">
        <v>0</v>
      </c>
      <c r="C1610">
        <v>0</v>
      </c>
      <c r="D1610">
        <v>1</v>
      </c>
      <c r="E1610">
        <v>0</v>
      </c>
      <c r="F1610">
        <v>0</v>
      </c>
      <c r="G1610" s="1">
        <v>40946.283310185187</v>
      </c>
      <c r="H1610">
        <v>0</v>
      </c>
      <c r="I1610">
        <v>0</v>
      </c>
      <c r="J1610">
        <v>0</v>
      </c>
      <c r="K1610" t="s">
        <v>21</v>
      </c>
      <c r="L1610">
        <v>0</v>
      </c>
      <c r="M1610">
        <v>0</v>
      </c>
      <c r="N1610">
        <v>0</v>
      </c>
      <c r="O1610">
        <v>30.815000000000001</v>
      </c>
      <c r="P1610">
        <v>742</v>
      </c>
      <c r="Q1610">
        <v>1</v>
      </c>
      <c r="R1610">
        <v>0</v>
      </c>
      <c r="S1610">
        <v>0</v>
      </c>
      <c r="T1610">
        <v>0</v>
      </c>
      <c r="U1610">
        <v>1</v>
      </c>
      <c r="V1610" t="s">
        <v>23</v>
      </c>
    </row>
    <row r="1611" spans="1:22" x14ac:dyDescent="0.25">
      <c r="A1611">
        <v>1610</v>
      </c>
      <c r="B1611">
        <v>0</v>
      </c>
      <c r="C1611">
        <v>1</v>
      </c>
      <c r="D1611">
        <v>1</v>
      </c>
      <c r="E1611">
        <v>0</v>
      </c>
      <c r="F1611">
        <v>0</v>
      </c>
      <c r="G1611" s="1">
        <v>40946.284641203703</v>
      </c>
      <c r="H1611">
        <v>0</v>
      </c>
      <c r="I1611">
        <v>0</v>
      </c>
      <c r="J1611">
        <v>0</v>
      </c>
      <c r="K1611" t="s">
        <v>21</v>
      </c>
      <c r="L1611">
        <v>0</v>
      </c>
      <c r="M1611">
        <v>0</v>
      </c>
      <c r="N1611">
        <v>0</v>
      </c>
      <c r="O1611">
        <v>3.6619999999999999</v>
      </c>
      <c r="P1611">
        <v>50</v>
      </c>
      <c r="Q1611">
        <v>0</v>
      </c>
      <c r="R1611">
        <v>0</v>
      </c>
      <c r="S1611">
        <v>1</v>
      </c>
      <c r="T1611">
        <v>0</v>
      </c>
      <c r="U1611">
        <v>1</v>
      </c>
      <c r="V1611" t="s">
        <v>23</v>
      </c>
    </row>
    <row r="1612" spans="1:22" x14ac:dyDescent="0.25">
      <c r="A1612">
        <v>1611</v>
      </c>
      <c r="B1612">
        <v>0</v>
      </c>
      <c r="C1612">
        <v>0</v>
      </c>
      <c r="D1612">
        <v>1</v>
      </c>
      <c r="E1612">
        <v>0</v>
      </c>
      <c r="F1612">
        <v>1</v>
      </c>
      <c r="G1612" s="1">
        <v>40946.285034722219</v>
      </c>
      <c r="H1612">
        <v>0</v>
      </c>
      <c r="I1612">
        <v>0</v>
      </c>
      <c r="J1612">
        <v>0</v>
      </c>
      <c r="K1612" t="s">
        <v>21</v>
      </c>
      <c r="L1612">
        <v>0</v>
      </c>
      <c r="M1612">
        <v>0</v>
      </c>
      <c r="N1612">
        <v>0</v>
      </c>
      <c r="O1612">
        <v>2.34</v>
      </c>
      <c r="P1612">
        <v>52</v>
      </c>
      <c r="Q1612">
        <v>1</v>
      </c>
      <c r="R1612">
        <v>1</v>
      </c>
      <c r="S1612">
        <v>0</v>
      </c>
      <c r="T1612">
        <v>0</v>
      </c>
      <c r="U1612">
        <v>0</v>
      </c>
      <c r="V1612" t="s">
        <v>23</v>
      </c>
    </row>
    <row r="1613" spans="1:22" x14ac:dyDescent="0.25">
      <c r="A1613">
        <v>1612</v>
      </c>
      <c r="B1613">
        <v>0</v>
      </c>
      <c r="C1613">
        <v>1</v>
      </c>
      <c r="D1613">
        <v>1</v>
      </c>
      <c r="E1613">
        <v>0</v>
      </c>
      <c r="F1613">
        <v>0</v>
      </c>
      <c r="G1613" s="1">
        <v>40946.289004629631</v>
      </c>
      <c r="H1613">
        <v>0</v>
      </c>
      <c r="I1613">
        <v>0</v>
      </c>
      <c r="J1613">
        <v>0</v>
      </c>
      <c r="K1613" t="s">
        <v>21</v>
      </c>
      <c r="L1613">
        <v>0</v>
      </c>
      <c r="M1613">
        <v>0</v>
      </c>
      <c r="N1613">
        <v>0</v>
      </c>
      <c r="O1613">
        <v>5.444</v>
      </c>
      <c r="P1613">
        <v>59</v>
      </c>
      <c r="Q1613">
        <v>0</v>
      </c>
      <c r="R1613">
        <v>0</v>
      </c>
      <c r="S1613">
        <v>0</v>
      </c>
      <c r="T1613">
        <v>0</v>
      </c>
      <c r="U1613">
        <v>0</v>
      </c>
      <c r="V1613" t="s">
        <v>23</v>
      </c>
    </row>
    <row r="1614" spans="1:22" x14ac:dyDescent="0.25">
      <c r="A1614">
        <v>1613</v>
      </c>
      <c r="B1614">
        <v>0</v>
      </c>
      <c r="C1614">
        <v>0</v>
      </c>
      <c r="D1614">
        <v>1</v>
      </c>
      <c r="E1614">
        <v>0</v>
      </c>
      <c r="F1614">
        <v>0</v>
      </c>
      <c r="G1614" s="1">
        <v>40946.296076388891</v>
      </c>
      <c r="H1614">
        <v>0</v>
      </c>
      <c r="I1614">
        <v>0</v>
      </c>
      <c r="J1614">
        <v>0</v>
      </c>
      <c r="K1614" t="s">
        <v>21</v>
      </c>
      <c r="L1614">
        <v>0</v>
      </c>
      <c r="M1614">
        <v>0</v>
      </c>
      <c r="N1614">
        <v>0</v>
      </c>
      <c r="O1614">
        <v>2.145</v>
      </c>
      <c r="P1614">
        <v>36</v>
      </c>
      <c r="Q1614">
        <v>1</v>
      </c>
      <c r="R1614">
        <v>0</v>
      </c>
      <c r="S1614">
        <v>0</v>
      </c>
      <c r="T1614">
        <v>0</v>
      </c>
      <c r="U1614">
        <v>0</v>
      </c>
      <c r="V1614" t="s">
        <v>23</v>
      </c>
    </row>
    <row r="1615" spans="1:22" x14ac:dyDescent="0.25">
      <c r="A1615">
        <v>1614</v>
      </c>
      <c r="B1615">
        <v>0</v>
      </c>
      <c r="C1615">
        <v>0</v>
      </c>
      <c r="D1615">
        <v>1</v>
      </c>
      <c r="E1615">
        <v>0</v>
      </c>
      <c r="F1615">
        <v>1</v>
      </c>
      <c r="G1615" s="1">
        <v>40946.302743055552</v>
      </c>
      <c r="H1615">
        <v>0</v>
      </c>
      <c r="I1615">
        <v>0</v>
      </c>
      <c r="J1615">
        <v>0</v>
      </c>
      <c r="K1615" t="s">
        <v>21</v>
      </c>
      <c r="L1615">
        <v>0</v>
      </c>
      <c r="M1615">
        <v>0</v>
      </c>
      <c r="N1615">
        <v>0</v>
      </c>
      <c r="O1615">
        <v>0.29099999999999998</v>
      </c>
      <c r="P1615">
        <v>10</v>
      </c>
      <c r="Q1615">
        <v>1</v>
      </c>
      <c r="R1615">
        <v>0</v>
      </c>
      <c r="S1615">
        <v>0</v>
      </c>
      <c r="T1615">
        <v>0</v>
      </c>
      <c r="U1615">
        <v>0</v>
      </c>
      <c r="V1615" t="s">
        <v>24</v>
      </c>
    </row>
    <row r="1616" spans="1:22" x14ac:dyDescent="0.25">
      <c r="A1616">
        <v>1615</v>
      </c>
      <c r="B1616">
        <v>0</v>
      </c>
      <c r="C1616">
        <v>0</v>
      </c>
      <c r="D1616">
        <v>1</v>
      </c>
      <c r="E1616">
        <v>0</v>
      </c>
      <c r="F1616">
        <v>1</v>
      </c>
      <c r="G1616" s="1">
        <v>40946.303379629629</v>
      </c>
      <c r="H1616">
        <v>0</v>
      </c>
      <c r="I1616">
        <v>0</v>
      </c>
      <c r="J1616">
        <v>0</v>
      </c>
      <c r="K1616" t="s">
        <v>21</v>
      </c>
      <c r="L1616">
        <v>0</v>
      </c>
      <c r="M1616">
        <v>0</v>
      </c>
      <c r="N1616">
        <v>0</v>
      </c>
      <c r="O1616">
        <v>4.7190000000000003</v>
      </c>
      <c r="P1616">
        <v>118</v>
      </c>
      <c r="Q1616">
        <v>1</v>
      </c>
      <c r="R1616">
        <v>1</v>
      </c>
      <c r="S1616">
        <v>0</v>
      </c>
      <c r="T1616">
        <v>0</v>
      </c>
      <c r="U1616">
        <v>0</v>
      </c>
      <c r="V1616" t="s">
        <v>23</v>
      </c>
    </row>
    <row r="1617" spans="1:22" x14ac:dyDescent="0.25">
      <c r="A1617">
        <v>1616</v>
      </c>
      <c r="B1617">
        <v>0</v>
      </c>
      <c r="C1617">
        <v>0</v>
      </c>
      <c r="D1617">
        <v>1</v>
      </c>
      <c r="E1617">
        <v>0</v>
      </c>
      <c r="F1617">
        <v>1</v>
      </c>
      <c r="G1617" s="1">
        <v>40946.307581018518</v>
      </c>
      <c r="H1617">
        <v>0</v>
      </c>
      <c r="I1617">
        <v>0</v>
      </c>
      <c r="J1617">
        <v>0</v>
      </c>
      <c r="K1617" t="s">
        <v>21</v>
      </c>
      <c r="L1617">
        <v>0</v>
      </c>
      <c r="M1617">
        <v>0</v>
      </c>
      <c r="N1617">
        <v>0</v>
      </c>
      <c r="O1617">
        <v>3.7189999999999999</v>
      </c>
      <c r="P1617">
        <v>90</v>
      </c>
      <c r="Q1617">
        <v>1</v>
      </c>
      <c r="R1617">
        <v>1</v>
      </c>
      <c r="S1617">
        <v>0</v>
      </c>
      <c r="T1617">
        <v>0</v>
      </c>
      <c r="U1617">
        <v>0</v>
      </c>
      <c r="V1617" t="s">
        <v>23</v>
      </c>
    </row>
    <row r="1618" spans="1:22" x14ac:dyDescent="0.25">
      <c r="A1618">
        <v>1617</v>
      </c>
      <c r="B1618">
        <v>0</v>
      </c>
      <c r="C1618">
        <v>0</v>
      </c>
      <c r="D1618">
        <v>1</v>
      </c>
      <c r="E1618">
        <v>0</v>
      </c>
      <c r="F1618">
        <v>0</v>
      </c>
      <c r="G1618" s="1">
        <v>40946.313946759263</v>
      </c>
      <c r="H1618">
        <v>0</v>
      </c>
      <c r="I1618">
        <v>0</v>
      </c>
      <c r="J1618">
        <v>0</v>
      </c>
      <c r="K1618" t="s">
        <v>21</v>
      </c>
      <c r="L1618">
        <v>0</v>
      </c>
      <c r="M1618">
        <v>0</v>
      </c>
      <c r="N1618">
        <v>0</v>
      </c>
      <c r="O1618">
        <v>32.65</v>
      </c>
      <c r="P1618">
        <v>776</v>
      </c>
      <c r="Q1618">
        <v>1</v>
      </c>
      <c r="R1618">
        <v>0</v>
      </c>
      <c r="S1618">
        <v>0</v>
      </c>
      <c r="T1618">
        <v>0</v>
      </c>
      <c r="U1618">
        <v>2</v>
      </c>
      <c r="V1618" t="s">
        <v>23</v>
      </c>
    </row>
    <row r="1619" spans="1:22" x14ac:dyDescent="0.25">
      <c r="A1619">
        <v>1618</v>
      </c>
      <c r="B1619">
        <v>0</v>
      </c>
      <c r="C1619">
        <v>0</v>
      </c>
      <c r="D1619">
        <v>1</v>
      </c>
      <c r="E1619">
        <v>0</v>
      </c>
      <c r="F1619">
        <v>0</v>
      </c>
      <c r="G1619" s="1">
        <v>40946.320335648146</v>
      </c>
      <c r="H1619">
        <v>0</v>
      </c>
      <c r="I1619">
        <v>0</v>
      </c>
      <c r="J1619">
        <v>0</v>
      </c>
      <c r="K1619" t="s">
        <v>21</v>
      </c>
      <c r="L1619">
        <v>0</v>
      </c>
      <c r="M1619">
        <v>0</v>
      </c>
      <c r="N1619">
        <v>0</v>
      </c>
      <c r="O1619">
        <v>31.651</v>
      </c>
      <c r="P1619">
        <v>757</v>
      </c>
      <c r="Q1619">
        <v>1</v>
      </c>
      <c r="R1619">
        <v>0</v>
      </c>
      <c r="S1619">
        <v>0</v>
      </c>
      <c r="T1619">
        <v>0</v>
      </c>
      <c r="U1619">
        <v>1</v>
      </c>
      <c r="V1619" t="s">
        <v>23</v>
      </c>
    </row>
    <row r="1620" spans="1:22" x14ac:dyDescent="0.25">
      <c r="A1620">
        <v>1619</v>
      </c>
      <c r="B1620">
        <v>0</v>
      </c>
      <c r="C1620">
        <v>1</v>
      </c>
      <c r="D1620">
        <v>1</v>
      </c>
      <c r="E1620">
        <v>0</v>
      </c>
      <c r="F1620">
        <v>0</v>
      </c>
      <c r="G1620" s="1">
        <v>40946.327465277776</v>
      </c>
      <c r="H1620">
        <v>0</v>
      </c>
      <c r="I1620">
        <v>0</v>
      </c>
      <c r="J1620">
        <v>0</v>
      </c>
      <c r="K1620" t="s">
        <v>21</v>
      </c>
      <c r="L1620">
        <v>0</v>
      </c>
      <c r="M1620">
        <v>0</v>
      </c>
      <c r="N1620">
        <v>0</v>
      </c>
      <c r="O1620">
        <v>9.1020000000000003</v>
      </c>
      <c r="P1620">
        <v>126</v>
      </c>
      <c r="Q1620">
        <v>0</v>
      </c>
      <c r="R1620">
        <v>0</v>
      </c>
      <c r="S1620">
        <v>0</v>
      </c>
      <c r="T1620">
        <v>0</v>
      </c>
      <c r="U1620">
        <v>0</v>
      </c>
      <c r="V1620" t="s">
        <v>23</v>
      </c>
    </row>
    <row r="1621" spans="1:22" x14ac:dyDescent="0.25">
      <c r="A1621">
        <v>1620</v>
      </c>
      <c r="B1621">
        <v>0</v>
      </c>
      <c r="C1621">
        <v>0</v>
      </c>
      <c r="D1621">
        <v>1</v>
      </c>
      <c r="E1621">
        <v>0</v>
      </c>
      <c r="F1621">
        <v>0</v>
      </c>
      <c r="G1621" s="1">
        <v>40946.334756944445</v>
      </c>
      <c r="H1621">
        <v>0</v>
      </c>
      <c r="I1621">
        <v>0</v>
      </c>
      <c r="J1621">
        <v>20</v>
      </c>
      <c r="K1621" t="s">
        <v>21</v>
      </c>
      <c r="L1621">
        <v>1</v>
      </c>
      <c r="M1621">
        <v>0</v>
      </c>
      <c r="N1621">
        <v>0</v>
      </c>
      <c r="O1621">
        <v>17.600000000000001</v>
      </c>
      <c r="P1621">
        <v>377</v>
      </c>
      <c r="Q1621">
        <v>1</v>
      </c>
      <c r="R1621">
        <v>0</v>
      </c>
      <c r="S1621">
        <v>0</v>
      </c>
      <c r="T1621">
        <v>0</v>
      </c>
      <c r="U1621">
        <v>10</v>
      </c>
      <c r="V1621" t="s">
        <v>23</v>
      </c>
    </row>
    <row r="1622" spans="1:22" x14ac:dyDescent="0.25">
      <c r="A1622">
        <v>1621</v>
      </c>
      <c r="B1622">
        <v>0</v>
      </c>
      <c r="C1622">
        <v>0</v>
      </c>
      <c r="D1622">
        <v>1</v>
      </c>
      <c r="E1622">
        <v>0</v>
      </c>
      <c r="F1622">
        <v>0</v>
      </c>
      <c r="G1622" s="1">
        <v>40946.335798611108</v>
      </c>
      <c r="H1622">
        <v>0</v>
      </c>
      <c r="I1622">
        <v>0</v>
      </c>
      <c r="J1622">
        <v>0</v>
      </c>
      <c r="K1622" t="s">
        <v>21</v>
      </c>
      <c r="L1622">
        <v>0</v>
      </c>
      <c r="M1622">
        <v>0</v>
      </c>
      <c r="N1622">
        <v>0</v>
      </c>
      <c r="O1622">
        <v>1.6910000000000001</v>
      </c>
      <c r="P1622">
        <v>45</v>
      </c>
      <c r="Q1622">
        <v>1</v>
      </c>
      <c r="R1622">
        <v>0</v>
      </c>
      <c r="S1622">
        <v>0</v>
      </c>
      <c r="T1622">
        <v>0</v>
      </c>
      <c r="U1622">
        <v>2</v>
      </c>
      <c r="V1622" t="s">
        <v>24</v>
      </c>
    </row>
    <row r="1623" spans="1:22" x14ac:dyDescent="0.25">
      <c r="A1623">
        <v>1622</v>
      </c>
      <c r="B1623">
        <v>0</v>
      </c>
      <c r="C1623">
        <v>0</v>
      </c>
      <c r="D1623">
        <v>1</v>
      </c>
      <c r="E1623">
        <v>0</v>
      </c>
      <c r="F1623">
        <v>0</v>
      </c>
      <c r="G1623" s="1">
        <v>40946.349120370367</v>
      </c>
      <c r="H1623">
        <v>0</v>
      </c>
      <c r="I1623">
        <v>0</v>
      </c>
      <c r="J1623">
        <v>20</v>
      </c>
      <c r="K1623" t="s">
        <v>21</v>
      </c>
      <c r="L1623">
        <v>0</v>
      </c>
      <c r="M1623">
        <v>0</v>
      </c>
      <c r="N1623">
        <v>0</v>
      </c>
      <c r="O1623">
        <v>18.98</v>
      </c>
      <c r="P1623">
        <v>253</v>
      </c>
      <c r="Q1623">
        <v>1</v>
      </c>
      <c r="R1623">
        <v>0</v>
      </c>
      <c r="S1623">
        <v>1</v>
      </c>
      <c r="T1623">
        <v>0</v>
      </c>
      <c r="U1623">
        <v>30</v>
      </c>
      <c r="V1623" t="s">
        <v>23</v>
      </c>
    </row>
    <row r="1624" spans="1:22" x14ac:dyDescent="0.25">
      <c r="A1624">
        <v>1623</v>
      </c>
      <c r="B1624">
        <v>0</v>
      </c>
      <c r="C1624">
        <v>0</v>
      </c>
      <c r="D1624">
        <v>1</v>
      </c>
      <c r="E1624">
        <v>0</v>
      </c>
      <c r="F1624">
        <v>0</v>
      </c>
      <c r="G1624" s="1">
        <v>40946.352407407408</v>
      </c>
      <c r="H1624">
        <v>0</v>
      </c>
      <c r="I1624">
        <v>0</v>
      </c>
      <c r="J1624">
        <v>0</v>
      </c>
      <c r="K1624" t="s">
        <v>21</v>
      </c>
      <c r="L1624">
        <v>0</v>
      </c>
      <c r="M1624">
        <v>0</v>
      </c>
      <c r="N1624">
        <v>0</v>
      </c>
      <c r="O1624">
        <v>34.075000000000003</v>
      </c>
      <c r="P1624">
        <v>802</v>
      </c>
      <c r="Q1624">
        <v>1</v>
      </c>
      <c r="R1624">
        <v>0</v>
      </c>
      <c r="S1624">
        <v>0</v>
      </c>
      <c r="T1624">
        <v>0</v>
      </c>
      <c r="U1624">
        <v>2</v>
      </c>
      <c r="V1624" t="s">
        <v>23</v>
      </c>
    </row>
    <row r="1625" spans="1:22" x14ac:dyDescent="0.25">
      <c r="A1625">
        <v>1624</v>
      </c>
      <c r="B1625">
        <v>0</v>
      </c>
      <c r="C1625">
        <v>0</v>
      </c>
      <c r="D1625">
        <v>1</v>
      </c>
      <c r="E1625">
        <v>0</v>
      </c>
      <c r="F1625">
        <v>0</v>
      </c>
      <c r="G1625" s="1">
        <v>40946.370613425926</v>
      </c>
      <c r="H1625">
        <v>0</v>
      </c>
      <c r="I1625">
        <v>0</v>
      </c>
      <c r="J1625">
        <v>0</v>
      </c>
      <c r="K1625" t="s">
        <v>21</v>
      </c>
      <c r="L1625">
        <v>0</v>
      </c>
      <c r="M1625">
        <v>0</v>
      </c>
      <c r="N1625">
        <v>0</v>
      </c>
      <c r="O1625">
        <v>33.128</v>
      </c>
      <c r="P1625">
        <v>785</v>
      </c>
      <c r="Q1625">
        <v>1</v>
      </c>
      <c r="R1625">
        <v>0</v>
      </c>
      <c r="S1625">
        <v>0</v>
      </c>
      <c r="T1625">
        <v>0</v>
      </c>
      <c r="U1625">
        <v>1</v>
      </c>
      <c r="V1625" t="s">
        <v>23</v>
      </c>
    </row>
    <row r="1626" spans="1:22" x14ac:dyDescent="0.25">
      <c r="A1626">
        <v>1625</v>
      </c>
      <c r="B1626">
        <v>0</v>
      </c>
      <c r="C1626">
        <v>1</v>
      </c>
      <c r="D1626">
        <v>1</v>
      </c>
      <c r="E1626">
        <v>0</v>
      </c>
      <c r="F1626">
        <v>1</v>
      </c>
      <c r="G1626" s="1">
        <v>40946.375324074077</v>
      </c>
      <c r="H1626">
        <v>0</v>
      </c>
      <c r="I1626">
        <v>0</v>
      </c>
      <c r="J1626">
        <v>0</v>
      </c>
      <c r="K1626" t="s">
        <v>21</v>
      </c>
      <c r="L1626">
        <v>0</v>
      </c>
      <c r="M1626">
        <v>0</v>
      </c>
      <c r="N1626">
        <v>0</v>
      </c>
      <c r="O1626">
        <v>6.3550000000000004</v>
      </c>
      <c r="P1626">
        <v>96</v>
      </c>
      <c r="Q1626">
        <v>0</v>
      </c>
      <c r="R1626">
        <v>0</v>
      </c>
      <c r="S1626">
        <v>0</v>
      </c>
      <c r="T1626">
        <v>0</v>
      </c>
      <c r="U1626">
        <v>0</v>
      </c>
      <c r="V1626" t="s">
        <v>23</v>
      </c>
    </row>
    <row r="1627" spans="1:22" x14ac:dyDescent="0.25">
      <c r="A1627">
        <v>1626</v>
      </c>
      <c r="B1627">
        <v>0</v>
      </c>
      <c r="C1627">
        <v>1</v>
      </c>
      <c r="D1627">
        <v>1</v>
      </c>
      <c r="E1627">
        <v>16</v>
      </c>
      <c r="F1627">
        <v>1</v>
      </c>
      <c r="G1627" s="1">
        <v>40946.378703703704</v>
      </c>
      <c r="H1627">
        <v>0</v>
      </c>
      <c r="I1627">
        <v>0</v>
      </c>
      <c r="J1627">
        <v>0</v>
      </c>
      <c r="K1627" t="s">
        <v>21</v>
      </c>
      <c r="L1627">
        <v>0</v>
      </c>
      <c r="M1627">
        <v>0</v>
      </c>
      <c r="N1627">
        <v>0</v>
      </c>
      <c r="O1627">
        <v>10.954000000000001</v>
      </c>
      <c r="P1627">
        <v>144</v>
      </c>
      <c r="Q1627">
        <v>0</v>
      </c>
      <c r="R1627">
        <v>0</v>
      </c>
      <c r="S1627">
        <v>0</v>
      </c>
      <c r="T1627">
        <v>0</v>
      </c>
      <c r="U1627">
        <v>2</v>
      </c>
      <c r="V1627" t="s">
        <v>23</v>
      </c>
    </row>
    <row r="1628" spans="1:22" x14ac:dyDescent="0.25">
      <c r="A1628">
        <v>1627</v>
      </c>
      <c r="B1628">
        <v>0</v>
      </c>
      <c r="C1628">
        <v>0</v>
      </c>
      <c r="D1628">
        <v>1</v>
      </c>
      <c r="E1628">
        <v>0</v>
      </c>
      <c r="F1628">
        <v>0</v>
      </c>
      <c r="G1628" s="1">
        <v>40946.378969907404</v>
      </c>
      <c r="H1628">
        <v>0</v>
      </c>
      <c r="I1628">
        <v>0</v>
      </c>
      <c r="J1628">
        <v>0</v>
      </c>
      <c r="K1628" t="s">
        <v>21</v>
      </c>
      <c r="L1628">
        <v>0</v>
      </c>
      <c r="M1628">
        <v>0</v>
      </c>
      <c r="N1628">
        <v>0</v>
      </c>
      <c r="O1628">
        <v>33.765999999999998</v>
      </c>
      <c r="P1628">
        <v>797</v>
      </c>
      <c r="Q1628">
        <v>1</v>
      </c>
      <c r="R1628">
        <v>0</v>
      </c>
      <c r="S1628">
        <v>0</v>
      </c>
      <c r="T1628">
        <v>0</v>
      </c>
      <c r="U1628">
        <v>2</v>
      </c>
      <c r="V1628" t="s">
        <v>23</v>
      </c>
    </row>
    <row r="1629" spans="1:22" x14ac:dyDescent="0.25">
      <c r="A1629">
        <v>1628</v>
      </c>
      <c r="B1629">
        <v>0</v>
      </c>
      <c r="C1629">
        <v>0</v>
      </c>
      <c r="D1629">
        <v>1</v>
      </c>
      <c r="E1629">
        <v>0</v>
      </c>
      <c r="F1629">
        <v>0</v>
      </c>
      <c r="G1629" s="1">
        <v>40946.379120370373</v>
      </c>
      <c r="H1629">
        <v>0</v>
      </c>
      <c r="I1629">
        <v>0</v>
      </c>
      <c r="J1629">
        <v>0</v>
      </c>
      <c r="K1629" t="s">
        <v>21</v>
      </c>
      <c r="L1629">
        <v>0</v>
      </c>
      <c r="M1629">
        <v>0</v>
      </c>
      <c r="N1629">
        <v>0</v>
      </c>
      <c r="O1629">
        <v>6.5090000000000003</v>
      </c>
      <c r="P1629">
        <v>119</v>
      </c>
      <c r="Q1629">
        <v>1</v>
      </c>
      <c r="R1629">
        <v>0</v>
      </c>
      <c r="S1629">
        <v>0</v>
      </c>
      <c r="T1629">
        <v>0</v>
      </c>
      <c r="U1629">
        <v>1</v>
      </c>
      <c r="V1629" t="s">
        <v>23</v>
      </c>
    </row>
    <row r="1630" spans="1:22" x14ac:dyDescent="0.25">
      <c r="A1630">
        <v>1629</v>
      </c>
      <c r="B1630">
        <v>0</v>
      </c>
      <c r="C1630">
        <v>0</v>
      </c>
      <c r="D1630">
        <v>1</v>
      </c>
      <c r="E1630">
        <v>0</v>
      </c>
      <c r="F1630">
        <v>0</v>
      </c>
      <c r="G1630" s="1">
        <v>40946.38208333333</v>
      </c>
      <c r="H1630">
        <v>0</v>
      </c>
      <c r="I1630">
        <v>0</v>
      </c>
      <c r="J1630">
        <v>0</v>
      </c>
      <c r="K1630" t="s">
        <v>21</v>
      </c>
      <c r="L1630">
        <v>0</v>
      </c>
      <c r="M1630">
        <v>0</v>
      </c>
      <c r="N1630">
        <v>0</v>
      </c>
      <c r="O1630">
        <v>2.105</v>
      </c>
      <c r="P1630">
        <v>64</v>
      </c>
      <c r="Q1630">
        <v>1</v>
      </c>
      <c r="R1630">
        <v>0</v>
      </c>
      <c r="S1630">
        <v>0</v>
      </c>
      <c r="T1630">
        <v>0</v>
      </c>
      <c r="U1630">
        <v>0</v>
      </c>
      <c r="V1630" t="s">
        <v>24</v>
      </c>
    </row>
    <row r="1631" spans="1:22" x14ac:dyDescent="0.25">
      <c r="A1631">
        <v>1630</v>
      </c>
      <c r="B1631">
        <v>0</v>
      </c>
      <c r="C1631">
        <v>0</v>
      </c>
      <c r="D1631">
        <v>1</v>
      </c>
      <c r="E1631">
        <v>0</v>
      </c>
      <c r="F1631">
        <v>0</v>
      </c>
      <c r="G1631" s="1">
        <v>40946.3828125</v>
      </c>
      <c r="H1631">
        <v>0</v>
      </c>
      <c r="I1631">
        <v>0</v>
      </c>
      <c r="J1631">
        <v>0</v>
      </c>
      <c r="K1631" t="s">
        <v>21</v>
      </c>
      <c r="L1631">
        <v>0</v>
      </c>
      <c r="M1631">
        <v>0</v>
      </c>
      <c r="N1631">
        <v>0</v>
      </c>
      <c r="O1631">
        <v>2.262</v>
      </c>
      <c r="P1631">
        <v>57</v>
      </c>
      <c r="Q1631">
        <v>1</v>
      </c>
      <c r="R1631">
        <v>0</v>
      </c>
      <c r="S1631">
        <v>0</v>
      </c>
      <c r="T1631">
        <v>0</v>
      </c>
      <c r="U1631">
        <v>0</v>
      </c>
      <c r="V1631" t="s">
        <v>24</v>
      </c>
    </row>
    <row r="1632" spans="1:22" x14ac:dyDescent="0.25">
      <c r="A1632">
        <v>1631</v>
      </c>
      <c r="B1632">
        <v>0</v>
      </c>
      <c r="C1632">
        <v>0</v>
      </c>
      <c r="D1632">
        <v>1</v>
      </c>
      <c r="E1632">
        <v>0</v>
      </c>
      <c r="F1632">
        <v>0</v>
      </c>
      <c r="G1632" s="1">
        <v>40946.3830787037</v>
      </c>
      <c r="H1632">
        <v>0</v>
      </c>
      <c r="I1632">
        <v>0</v>
      </c>
      <c r="J1632">
        <v>0</v>
      </c>
      <c r="K1632" t="s">
        <v>21</v>
      </c>
      <c r="L1632">
        <v>0</v>
      </c>
      <c r="M1632">
        <v>0</v>
      </c>
      <c r="N1632">
        <v>0</v>
      </c>
      <c r="O1632">
        <v>2.2559999999999998</v>
      </c>
      <c r="P1632">
        <v>57</v>
      </c>
      <c r="Q1632">
        <v>1</v>
      </c>
      <c r="R1632">
        <v>0</v>
      </c>
      <c r="S1632">
        <v>0</v>
      </c>
      <c r="T1632">
        <v>0</v>
      </c>
      <c r="U1632">
        <v>0</v>
      </c>
      <c r="V1632" t="s">
        <v>24</v>
      </c>
    </row>
    <row r="1633" spans="1:22" x14ac:dyDescent="0.25">
      <c r="A1633">
        <v>1632</v>
      </c>
      <c r="B1633">
        <v>0</v>
      </c>
      <c r="C1633">
        <v>0</v>
      </c>
      <c r="D1633">
        <v>1</v>
      </c>
      <c r="E1633">
        <v>0</v>
      </c>
      <c r="F1633">
        <v>0</v>
      </c>
      <c r="G1633" s="1">
        <v>40946.385208333333</v>
      </c>
      <c r="H1633">
        <v>0</v>
      </c>
      <c r="I1633">
        <v>0</v>
      </c>
      <c r="J1633">
        <v>0</v>
      </c>
      <c r="K1633" t="s">
        <v>21</v>
      </c>
      <c r="L1633">
        <v>0</v>
      </c>
      <c r="M1633">
        <v>0</v>
      </c>
      <c r="N1633">
        <v>0</v>
      </c>
      <c r="O1633">
        <v>25.936</v>
      </c>
      <c r="P1633">
        <v>648</v>
      </c>
      <c r="Q1633">
        <v>1</v>
      </c>
      <c r="R1633">
        <v>0</v>
      </c>
      <c r="S1633">
        <v>0</v>
      </c>
      <c r="T1633">
        <v>0</v>
      </c>
      <c r="U1633">
        <v>2</v>
      </c>
      <c r="V1633" t="s">
        <v>23</v>
      </c>
    </row>
    <row r="1634" spans="1:22" x14ac:dyDescent="0.25">
      <c r="A1634">
        <v>1633</v>
      </c>
      <c r="B1634">
        <v>0</v>
      </c>
      <c r="C1634">
        <v>0</v>
      </c>
      <c r="D1634">
        <v>1</v>
      </c>
      <c r="E1634">
        <v>0</v>
      </c>
      <c r="F1634">
        <v>0</v>
      </c>
      <c r="G1634" s="1">
        <v>40946.385636574072</v>
      </c>
      <c r="H1634">
        <v>0</v>
      </c>
      <c r="I1634">
        <v>0</v>
      </c>
      <c r="J1634">
        <v>0</v>
      </c>
      <c r="K1634" t="s">
        <v>21</v>
      </c>
      <c r="L1634">
        <v>0</v>
      </c>
      <c r="M1634">
        <v>0</v>
      </c>
      <c r="N1634">
        <v>0</v>
      </c>
      <c r="O1634">
        <v>2.0609999999999999</v>
      </c>
      <c r="P1634">
        <v>48</v>
      </c>
      <c r="Q1634">
        <v>1</v>
      </c>
      <c r="R1634">
        <v>0</v>
      </c>
      <c r="S1634">
        <v>0</v>
      </c>
      <c r="T1634">
        <v>0</v>
      </c>
      <c r="U1634">
        <v>0</v>
      </c>
      <c r="V1634" t="s">
        <v>24</v>
      </c>
    </row>
    <row r="1635" spans="1:22" x14ac:dyDescent="0.25">
      <c r="A1635">
        <v>1634</v>
      </c>
      <c r="B1635">
        <v>0</v>
      </c>
      <c r="C1635">
        <v>0</v>
      </c>
      <c r="D1635">
        <v>1</v>
      </c>
      <c r="E1635">
        <v>0</v>
      </c>
      <c r="F1635">
        <v>0</v>
      </c>
      <c r="G1635" s="1">
        <v>40946.393425925926</v>
      </c>
      <c r="H1635">
        <v>0</v>
      </c>
      <c r="I1635">
        <v>0</v>
      </c>
      <c r="J1635">
        <v>0</v>
      </c>
      <c r="K1635" t="s">
        <v>21</v>
      </c>
      <c r="L1635">
        <v>0</v>
      </c>
      <c r="M1635">
        <v>0</v>
      </c>
      <c r="N1635">
        <v>0</v>
      </c>
      <c r="O1635">
        <v>34.732999999999997</v>
      </c>
      <c r="P1635">
        <v>816</v>
      </c>
      <c r="Q1635">
        <v>1</v>
      </c>
      <c r="R1635">
        <v>0</v>
      </c>
      <c r="S1635">
        <v>0</v>
      </c>
      <c r="T1635">
        <v>0</v>
      </c>
      <c r="U1635">
        <v>2</v>
      </c>
      <c r="V1635" t="s">
        <v>23</v>
      </c>
    </row>
    <row r="1636" spans="1:22" x14ac:dyDescent="0.25">
      <c r="A1636">
        <v>1635</v>
      </c>
      <c r="B1636">
        <v>0</v>
      </c>
      <c r="C1636">
        <v>1</v>
      </c>
      <c r="D1636">
        <v>1</v>
      </c>
      <c r="E1636">
        <v>0</v>
      </c>
      <c r="F1636">
        <v>1</v>
      </c>
      <c r="G1636" s="1">
        <v>40946.396111111113</v>
      </c>
      <c r="H1636">
        <v>0</v>
      </c>
      <c r="I1636">
        <v>0</v>
      </c>
      <c r="J1636">
        <v>0</v>
      </c>
      <c r="K1636" t="s">
        <v>21</v>
      </c>
      <c r="L1636">
        <v>0</v>
      </c>
      <c r="M1636">
        <v>0</v>
      </c>
      <c r="N1636">
        <v>0</v>
      </c>
      <c r="O1636">
        <v>9.4909999999999997</v>
      </c>
      <c r="P1636">
        <v>144</v>
      </c>
      <c r="Q1636">
        <v>0</v>
      </c>
      <c r="R1636">
        <v>0</v>
      </c>
      <c r="S1636">
        <v>0</v>
      </c>
      <c r="T1636">
        <v>0</v>
      </c>
      <c r="U1636">
        <v>0</v>
      </c>
      <c r="V1636" t="s">
        <v>23</v>
      </c>
    </row>
    <row r="1637" spans="1:22" x14ac:dyDescent="0.25">
      <c r="A1637">
        <v>1636</v>
      </c>
      <c r="B1637">
        <v>0</v>
      </c>
      <c r="C1637">
        <v>0</v>
      </c>
      <c r="D1637">
        <v>1</v>
      </c>
      <c r="E1637">
        <v>0</v>
      </c>
      <c r="F1637">
        <v>0</v>
      </c>
      <c r="G1637" s="1">
        <v>40946.413483796299</v>
      </c>
      <c r="H1637">
        <v>0</v>
      </c>
      <c r="I1637">
        <v>0</v>
      </c>
      <c r="J1637">
        <v>0</v>
      </c>
      <c r="K1637" t="s">
        <v>21</v>
      </c>
      <c r="L1637">
        <v>0</v>
      </c>
      <c r="M1637">
        <v>0</v>
      </c>
      <c r="N1637">
        <v>0</v>
      </c>
      <c r="O1637">
        <v>36.472000000000001</v>
      </c>
      <c r="P1637">
        <v>847</v>
      </c>
      <c r="Q1637">
        <v>1</v>
      </c>
      <c r="R1637">
        <v>0</v>
      </c>
      <c r="S1637">
        <v>0</v>
      </c>
      <c r="T1637">
        <v>0</v>
      </c>
      <c r="U1637">
        <v>2</v>
      </c>
      <c r="V1637" t="s">
        <v>23</v>
      </c>
    </row>
    <row r="1638" spans="1:22" x14ac:dyDescent="0.25">
      <c r="A1638">
        <v>1637</v>
      </c>
      <c r="B1638">
        <v>0</v>
      </c>
      <c r="C1638">
        <v>0</v>
      </c>
      <c r="D1638">
        <v>1</v>
      </c>
      <c r="E1638">
        <v>0</v>
      </c>
      <c r="F1638">
        <v>1</v>
      </c>
      <c r="G1638" s="1">
        <v>40946.41746527778</v>
      </c>
      <c r="H1638">
        <v>0</v>
      </c>
      <c r="I1638">
        <v>0</v>
      </c>
      <c r="J1638">
        <v>0</v>
      </c>
      <c r="K1638" t="s">
        <v>21</v>
      </c>
      <c r="L1638">
        <v>0</v>
      </c>
      <c r="M1638">
        <v>0</v>
      </c>
      <c r="N1638">
        <v>0</v>
      </c>
      <c r="O1638">
        <v>9.8219999999999992</v>
      </c>
      <c r="P1638">
        <v>221</v>
      </c>
      <c r="Q1638">
        <v>1</v>
      </c>
      <c r="R1638">
        <v>1</v>
      </c>
      <c r="S1638">
        <v>0</v>
      </c>
      <c r="T1638">
        <v>0</v>
      </c>
      <c r="U1638">
        <v>4</v>
      </c>
      <c r="V1638" t="s">
        <v>22</v>
      </c>
    </row>
    <row r="1639" spans="1:22" x14ac:dyDescent="0.25">
      <c r="A1639">
        <v>1638</v>
      </c>
      <c r="B1639">
        <v>0</v>
      </c>
      <c r="C1639">
        <v>0</v>
      </c>
      <c r="D1639">
        <v>1</v>
      </c>
      <c r="E1639">
        <v>0</v>
      </c>
      <c r="F1639">
        <v>0</v>
      </c>
      <c r="G1639" s="1">
        <v>40946.422488425924</v>
      </c>
      <c r="H1639">
        <v>0</v>
      </c>
      <c r="I1639">
        <v>0</v>
      </c>
      <c r="J1639">
        <v>0</v>
      </c>
      <c r="K1639" t="s">
        <v>21</v>
      </c>
      <c r="L1639">
        <v>0</v>
      </c>
      <c r="M1639">
        <v>0</v>
      </c>
      <c r="N1639">
        <v>0</v>
      </c>
      <c r="O1639">
        <v>3.5169999999999999</v>
      </c>
      <c r="P1639">
        <v>48</v>
      </c>
      <c r="Q1639">
        <v>0</v>
      </c>
      <c r="R1639">
        <v>0</v>
      </c>
      <c r="S1639">
        <v>0</v>
      </c>
      <c r="T1639">
        <v>0</v>
      </c>
      <c r="U1639">
        <v>0</v>
      </c>
      <c r="V1639" t="s">
        <v>23</v>
      </c>
    </row>
    <row r="1640" spans="1:22" x14ac:dyDescent="0.25">
      <c r="A1640">
        <v>1639</v>
      </c>
      <c r="B1640">
        <v>0</v>
      </c>
      <c r="C1640">
        <v>0</v>
      </c>
      <c r="D1640">
        <v>1</v>
      </c>
      <c r="E1640">
        <v>0</v>
      </c>
      <c r="F1640">
        <v>1</v>
      </c>
      <c r="G1640" s="1">
        <v>40946.429479166669</v>
      </c>
      <c r="H1640">
        <v>0</v>
      </c>
      <c r="I1640">
        <v>0</v>
      </c>
      <c r="J1640">
        <v>0</v>
      </c>
      <c r="K1640" t="s">
        <v>21</v>
      </c>
      <c r="L1640">
        <v>0</v>
      </c>
      <c r="M1640">
        <v>0</v>
      </c>
      <c r="N1640">
        <v>0</v>
      </c>
      <c r="O1640">
        <v>12.275</v>
      </c>
      <c r="P1640">
        <v>276</v>
      </c>
      <c r="Q1640">
        <v>1</v>
      </c>
      <c r="R1640">
        <v>1</v>
      </c>
      <c r="S1640">
        <v>0</v>
      </c>
      <c r="T1640">
        <v>0</v>
      </c>
      <c r="U1640">
        <v>4</v>
      </c>
      <c r="V1640" t="s">
        <v>22</v>
      </c>
    </row>
    <row r="1641" spans="1:22" x14ac:dyDescent="0.25">
      <c r="A1641">
        <v>1640</v>
      </c>
      <c r="B1641">
        <v>0</v>
      </c>
      <c r="C1641">
        <v>0</v>
      </c>
      <c r="D1641">
        <v>1</v>
      </c>
      <c r="E1641">
        <v>2</v>
      </c>
      <c r="F1641">
        <v>0</v>
      </c>
      <c r="G1641" s="1">
        <v>40946.43173611111</v>
      </c>
      <c r="H1641">
        <v>0</v>
      </c>
      <c r="I1641">
        <v>0</v>
      </c>
      <c r="J1641">
        <v>0</v>
      </c>
      <c r="K1641" t="s">
        <v>21</v>
      </c>
      <c r="L1641">
        <v>0</v>
      </c>
      <c r="M1641">
        <v>0</v>
      </c>
      <c r="N1641">
        <v>0</v>
      </c>
      <c r="O1641">
        <v>2.887</v>
      </c>
      <c r="P1641">
        <v>84</v>
      </c>
      <c r="Q1641">
        <v>1</v>
      </c>
      <c r="R1641">
        <v>1</v>
      </c>
      <c r="S1641">
        <v>0</v>
      </c>
      <c r="T1641">
        <v>0</v>
      </c>
      <c r="U1641">
        <v>0</v>
      </c>
      <c r="V1641" t="s">
        <v>23</v>
      </c>
    </row>
    <row r="1642" spans="1:22" x14ac:dyDescent="0.25">
      <c r="A1642">
        <v>1641</v>
      </c>
      <c r="B1642">
        <v>0</v>
      </c>
      <c r="C1642">
        <v>0</v>
      </c>
      <c r="D1642">
        <v>1</v>
      </c>
      <c r="E1642">
        <v>1</v>
      </c>
      <c r="F1642">
        <v>0</v>
      </c>
      <c r="G1642" s="1">
        <v>40946.439988425926</v>
      </c>
      <c r="H1642">
        <v>0</v>
      </c>
      <c r="I1642">
        <v>0</v>
      </c>
      <c r="J1642">
        <v>0</v>
      </c>
      <c r="K1642" t="s">
        <v>21</v>
      </c>
      <c r="L1642">
        <v>0</v>
      </c>
      <c r="M1642">
        <v>0</v>
      </c>
      <c r="N1642">
        <v>0</v>
      </c>
      <c r="O1642">
        <v>1.59</v>
      </c>
      <c r="P1642">
        <v>35</v>
      </c>
      <c r="Q1642">
        <v>0</v>
      </c>
      <c r="R1642">
        <v>1</v>
      </c>
      <c r="S1642">
        <v>0</v>
      </c>
      <c r="T1642">
        <v>0</v>
      </c>
      <c r="U1642">
        <v>0</v>
      </c>
      <c r="V1642" t="s">
        <v>23</v>
      </c>
    </row>
    <row r="1643" spans="1:22" x14ac:dyDescent="0.25">
      <c r="A1643">
        <v>1642</v>
      </c>
      <c r="B1643">
        <v>0</v>
      </c>
      <c r="C1643">
        <v>1</v>
      </c>
      <c r="D1643">
        <v>1</v>
      </c>
      <c r="E1643">
        <v>0</v>
      </c>
      <c r="F1643">
        <v>0</v>
      </c>
      <c r="G1643" s="1">
        <v>40946.442233796297</v>
      </c>
      <c r="H1643">
        <v>0</v>
      </c>
      <c r="I1643">
        <v>0</v>
      </c>
      <c r="J1643">
        <v>0</v>
      </c>
      <c r="K1643" t="s">
        <v>21</v>
      </c>
      <c r="L1643">
        <v>0</v>
      </c>
      <c r="M1643">
        <v>0</v>
      </c>
      <c r="N1643">
        <v>0</v>
      </c>
      <c r="O1643">
        <v>10.766999999999999</v>
      </c>
      <c r="P1643">
        <v>248</v>
      </c>
      <c r="Q1643">
        <v>1</v>
      </c>
      <c r="R1643">
        <v>0</v>
      </c>
      <c r="S1643">
        <v>0</v>
      </c>
      <c r="T1643">
        <v>0</v>
      </c>
      <c r="U1643">
        <v>5</v>
      </c>
      <c r="V1643" t="s">
        <v>22</v>
      </c>
    </row>
    <row r="1644" spans="1:22" x14ac:dyDescent="0.25">
      <c r="A1644">
        <v>1643</v>
      </c>
      <c r="B1644">
        <v>0</v>
      </c>
      <c r="C1644">
        <v>0</v>
      </c>
      <c r="D1644">
        <v>1</v>
      </c>
      <c r="E1644">
        <v>0</v>
      </c>
      <c r="F1644">
        <v>1</v>
      </c>
      <c r="G1644" s="1">
        <v>40946.444768518515</v>
      </c>
      <c r="H1644">
        <v>0</v>
      </c>
      <c r="I1644">
        <v>0</v>
      </c>
      <c r="J1644">
        <v>0</v>
      </c>
      <c r="K1644" t="s">
        <v>21</v>
      </c>
      <c r="L1644">
        <v>0</v>
      </c>
      <c r="M1644">
        <v>0</v>
      </c>
      <c r="N1644">
        <v>0</v>
      </c>
      <c r="O1644">
        <v>13.444000000000001</v>
      </c>
      <c r="P1644">
        <v>315</v>
      </c>
      <c r="Q1644">
        <v>1</v>
      </c>
      <c r="R1644">
        <v>1</v>
      </c>
      <c r="S1644">
        <v>0</v>
      </c>
      <c r="T1644">
        <v>0</v>
      </c>
      <c r="U1644">
        <v>4</v>
      </c>
      <c r="V1644" t="s">
        <v>22</v>
      </c>
    </row>
    <row r="1645" spans="1:22" x14ac:dyDescent="0.25">
      <c r="A1645">
        <v>1644</v>
      </c>
      <c r="B1645">
        <v>0</v>
      </c>
      <c r="C1645">
        <v>0</v>
      </c>
      <c r="D1645">
        <v>1</v>
      </c>
      <c r="E1645">
        <v>0</v>
      </c>
      <c r="F1645">
        <v>0</v>
      </c>
      <c r="G1645" s="1">
        <v>40946.461655092593</v>
      </c>
      <c r="H1645">
        <v>0</v>
      </c>
      <c r="I1645">
        <v>0</v>
      </c>
      <c r="J1645">
        <v>0</v>
      </c>
      <c r="K1645" t="s">
        <v>21</v>
      </c>
      <c r="L1645">
        <v>0</v>
      </c>
      <c r="M1645">
        <v>0</v>
      </c>
      <c r="N1645">
        <v>0</v>
      </c>
      <c r="O1645">
        <v>33.671999999999997</v>
      </c>
      <c r="P1645">
        <v>795</v>
      </c>
      <c r="Q1645">
        <v>1</v>
      </c>
      <c r="R1645">
        <v>0</v>
      </c>
      <c r="S1645">
        <v>0</v>
      </c>
      <c r="T1645">
        <v>0</v>
      </c>
      <c r="U1645">
        <v>1</v>
      </c>
      <c r="V1645" t="s">
        <v>23</v>
      </c>
    </row>
    <row r="1646" spans="1:22" x14ac:dyDescent="0.25">
      <c r="A1646">
        <v>1645</v>
      </c>
      <c r="B1646">
        <v>0</v>
      </c>
      <c r="C1646">
        <v>0</v>
      </c>
      <c r="D1646">
        <v>1</v>
      </c>
      <c r="E1646">
        <v>0</v>
      </c>
      <c r="F1646">
        <v>0</v>
      </c>
      <c r="G1646" s="1">
        <v>40946.464606481481</v>
      </c>
      <c r="H1646">
        <v>0</v>
      </c>
      <c r="I1646">
        <v>0</v>
      </c>
      <c r="J1646">
        <v>0</v>
      </c>
      <c r="K1646" t="s">
        <v>21</v>
      </c>
      <c r="L1646">
        <v>0</v>
      </c>
      <c r="M1646">
        <v>0</v>
      </c>
      <c r="N1646">
        <v>0</v>
      </c>
      <c r="O1646">
        <v>32.843000000000004</v>
      </c>
      <c r="P1646">
        <v>781</v>
      </c>
      <c r="Q1646">
        <v>1</v>
      </c>
      <c r="R1646">
        <v>0</v>
      </c>
      <c r="S1646">
        <v>0</v>
      </c>
      <c r="T1646">
        <v>0</v>
      </c>
      <c r="U1646">
        <v>1</v>
      </c>
      <c r="V1646" t="s">
        <v>23</v>
      </c>
    </row>
    <row r="1647" spans="1:22" x14ac:dyDescent="0.25">
      <c r="A1647">
        <v>1646</v>
      </c>
      <c r="B1647">
        <v>0</v>
      </c>
      <c r="C1647">
        <v>0</v>
      </c>
      <c r="D1647">
        <v>1</v>
      </c>
      <c r="E1647">
        <v>0</v>
      </c>
      <c r="F1647">
        <v>0</v>
      </c>
      <c r="G1647" s="1">
        <v>40946.470578703702</v>
      </c>
      <c r="H1647">
        <v>0</v>
      </c>
      <c r="I1647">
        <v>0</v>
      </c>
      <c r="J1647">
        <v>0</v>
      </c>
      <c r="K1647" t="s">
        <v>21</v>
      </c>
      <c r="L1647">
        <v>0</v>
      </c>
      <c r="M1647">
        <v>0</v>
      </c>
      <c r="N1647">
        <v>0</v>
      </c>
      <c r="O1647">
        <v>1.0269999999999999</v>
      </c>
      <c r="P1647">
        <v>26</v>
      </c>
      <c r="Q1647">
        <v>0</v>
      </c>
      <c r="R1647">
        <v>0</v>
      </c>
      <c r="S1647">
        <v>0</v>
      </c>
      <c r="T1647">
        <v>0</v>
      </c>
      <c r="U1647">
        <v>0</v>
      </c>
      <c r="V1647" t="s">
        <v>24</v>
      </c>
    </row>
    <row r="1648" spans="1:22" x14ac:dyDescent="0.25">
      <c r="A1648">
        <v>1647</v>
      </c>
      <c r="B1648">
        <v>0</v>
      </c>
      <c r="C1648">
        <v>0</v>
      </c>
      <c r="D1648">
        <v>1</v>
      </c>
      <c r="E1648">
        <v>0</v>
      </c>
      <c r="F1648">
        <v>0</v>
      </c>
      <c r="G1648" s="1">
        <v>40946.529305555552</v>
      </c>
      <c r="H1648">
        <v>0</v>
      </c>
      <c r="I1648">
        <v>0</v>
      </c>
      <c r="J1648">
        <v>4</v>
      </c>
      <c r="K1648" t="s">
        <v>21</v>
      </c>
      <c r="L1648">
        <v>0</v>
      </c>
      <c r="M1648">
        <v>0</v>
      </c>
      <c r="N1648">
        <v>0</v>
      </c>
      <c r="O1648">
        <v>10.802</v>
      </c>
      <c r="P1648">
        <v>162</v>
      </c>
      <c r="Q1648">
        <v>1</v>
      </c>
      <c r="R1648">
        <v>0</v>
      </c>
      <c r="S1648">
        <v>1</v>
      </c>
      <c r="T1648">
        <v>0</v>
      </c>
      <c r="U1648">
        <v>22</v>
      </c>
      <c r="V1648" t="s">
        <v>23</v>
      </c>
    </row>
    <row r="1649" spans="1:22" x14ac:dyDescent="0.25">
      <c r="A1649">
        <v>1648</v>
      </c>
      <c r="B1649">
        <v>0</v>
      </c>
      <c r="C1649">
        <v>1</v>
      </c>
      <c r="D1649">
        <v>1</v>
      </c>
      <c r="E1649">
        <v>0</v>
      </c>
      <c r="F1649">
        <v>0</v>
      </c>
      <c r="G1649" s="1">
        <v>40946.542581018519</v>
      </c>
      <c r="H1649">
        <v>0</v>
      </c>
      <c r="I1649">
        <v>3</v>
      </c>
      <c r="J1649">
        <v>1</v>
      </c>
      <c r="K1649" t="s">
        <v>21</v>
      </c>
      <c r="L1649">
        <v>0</v>
      </c>
      <c r="M1649">
        <v>0</v>
      </c>
      <c r="N1649">
        <v>0</v>
      </c>
      <c r="O1649">
        <v>3.6579999999999999</v>
      </c>
      <c r="P1649">
        <v>60</v>
      </c>
      <c r="Q1649">
        <v>0</v>
      </c>
      <c r="R1649">
        <v>0</v>
      </c>
      <c r="S1649">
        <v>0</v>
      </c>
      <c r="T1649">
        <v>0</v>
      </c>
      <c r="U1649">
        <v>3</v>
      </c>
      <c r="V1649" t="s">
        <v>23</v>
      </c>
    </row>
    <row r="1650" spans="1:22" x14ac:dyDescent="0.25">
      <c r="A1650">
        <v>1649</v>
      </c>
      <c r="B1650">
        <v>0</v>
      </c>
      <c r="C1650">
        <v>0</v>
      </c>
      <c r="D1650">
        <v>1</v>
      </c>
      <c r="E1650">
        <v>0</v>
      </c>
      <c r="F1650">
        <v>0</v>
      </c>
      <c r="G1650" s="1">
        <v>40946.543807870374</v>
      </c>
      <c r="H1650">
        <v>0</v>
      </c>
      <c r="I1650">
        <v>0</v>
      </c>
      <c r="J1650">
        <v>0</v>
      </c>
      <c r="K1650" t="s">
        <v>21</v>
      </c>
      <c r="L1650">
        <v>0</v>
      </c>
      <c r="M1650">
        <v>0</v>
      </c>
      <c r="N1650">
        <v>0</v>
      </c>
      <c r="O1650">
        <v>61.250999999999998</v>
      </c>
      <c r="P1650">
        <v>1308</v>
      </c>
      <c r="Q1650">
        <v>1</v>
      </c>
      <c r="R1650">
        <v>0</v>
      </c>
      <c r="S1650">
        <v>0</v>
      </c>
      <c r="T1650">
        <v>0</v>
      </c>
      <c r="U1650">
        <v>1</v>
      </c>
      <c r="V1650" t="s">
        <v>23</v>
      </c>
    </row>
    <row r="1651" spans="1:22" x14ac:dyDescent="0.25">
      <c r="A1651">
        <v>1650</v>
      </c>
      <c r="B1651">
        <v>0</v>
      </c>
      <c r="C1651">
        <v>0</v>
      </c>
      <c r="D1651">
        <v>1</v>
      </c>
      <c r="E1651">
        <v>1</v>
      </c>
      <c r="F1651">
        <v>0</v>
      </c>
      <c r="G1651" s="1">
        <v>40946.553541666668</v>
      </c>
      <c r="H1651">
        <v>0</v>
      </c>
      <c r="I1651">
        <v>0</v>
      </c>
      <c r="J1651">
        <v>0</v>
      </c>
      <c r="K1651" t="s">
        <v>21</v>
      </c>
      <c r="L1651">
        <v>0</v>
      </c>
      <c r="M1651">
        <v>0</v>
      </c>
      <c r="N1651">
        <v>0</v>
      </c>
      <c r="O1651">
        <v>0.91700000000000004</v>
      </c>
      <c r="P1651">
        <v>28</v>
      </c>
      <c r="Q1651">
        <v>0</v>
      </c>
      <c r="R1651">
        <v>1</v>
      </c>
      <c r="S1651">
        <v>0</v>
      </c>
      <c r="T1651">
        <v>0</v>
      </c>
      <c r="U1651">
        <v>0</v>
      </c>
      <c r="V1651" t="s">
        <v>23</v>
      </c>
    </row>
    <row r="1652" spans="1:22" x14ac:dyDescent="0.25">
      <c r="A1652">
        <v>1651</v>
      </c>
      <c r="B1652">
        <v>0</v>
      </c>
      <c r="C1652">
        <v>1</v>
      </c>
      <c r="D1652">
        <v>1</v>
      </c>
      <c r="E1652">
        <v>1</v>
      </c>
      <c r="F1652">
        <v>0</v>
      </c>
      <c r="G1652" s="1">
        <v>40946.55363425926</v>
      </c>
      <c r="H1652">
        <v>0</v>
      </c>
      <c r="I1652">
        <v>0</v>
      </c>
      <c r="J1652">
        <v>0</v>
      </c>
      <c r="K1652" t="s">
        <v>21</v>
      </c>
      <c r="L1652">
        <v>0</v>
      </c>
      <c r="M1652">
        <v>0</v>
      </c>
      <c r="N1652">
        <v>0</v>
      </c>
      <c r="O1652">
        <v>4.5629999999999997</v>
      </c>
      <c r="P1652">
        <v>99</v>
      </c>
      <c r="Q1652">
        <v>1</v>
      </c>
      <c r="R1652">
        <v>0</v>
      </c>
      <c r="S1652">
        <v>0</v>
      </c>
      <c r="T1652">
        <v>0</v>
      </c>
      <c r="U1652">
        <v>0</v>
      </c>
      <c r="V1652" t="s">
        <v>23</v>
      </c>
    </row>
    <row r="1653" spans="1:22" x14ac:dyDescent="0.25">
      <c r="A1653">
        <v>1652</v>
      </c>
      <c r="B1653">
        <v>0</v>
      </c>
      <c r="C1653">
        <v>1</v>
      </c>
      <c r="D1653">
        <v>1</v>
      </c>
      <c r="E1653">
        <v>0</v>
      </c>
      <c r="F1653">
        <v>0</v>
      </c>
      <c r="G1653" s="1">
        <v>40946.554976851854</v>
      </c>
      <c r="H1653">
        <v>1</v>
      </c>
      <c r="I1653">
        <v>2</v>
      </c>
      <c r="J1653">
        <v>0</v>
      </c>
      <c r="K1653" t="s">
        <v>21</v>
      </c>
      <c r="L1653">
        <v>0</v>
      </c>
      <c r="M1653">
        <v>0</v>
      </c>
      <c r="N1653">
        <v>0</v>
      </c>
      <c r="O1653">
        <v>11.071</v>
      </c>
      <c r="P1653">
        <v>212</v>
      </c>
      <c r="Q1653">
        <v>1</v>
      </c>
      <c r="R1653">
        <v>0</v>
      </c>
      <c r="S1653">
        <v>0</v>
      </c>
      <c r="T1653">
        <v>0</v>
      </c>
      <c r="U1653">
        <v>0</v>
      </c>
      <c r="V1653" t="s">
        <v>23</v>
      </c>
    </row>
    <row r="1654" spans="1:22" x14ac:dyDescent="0.25">
      <c r="A1654">
        <v>1653</v>
      </c>
      <c r="B1654">
        <v>0</v>
      </c>
      <c r="C1654">
        <v>1</v>
      </c>
      <c r="D1654">
        <v>1</v>
      </c>
      <c r="E1654">
        <v>0</v>
      </c>
      <c r="F1654">
        <v>0</v>
      </c>
      <c r="G1654" s="1">
        <v>40946.558958333335</v>
      </c>
      <c r="H1654">
        <v>0</v>
      </c>
      <c r="I1654">
        <v>0</v>
      </c>
      <c r="J1654">
        <v>0</v>
      </c>
      <c r="K1654" t="s">
        <v>21</v>
      </c>
      <c r="L1654">
        <v>0</v>
      </c>
      <c r="M1654">
        <v>0</v>
      </c>
      <c r="N1654">
        <v>0</v>
      </c>
      <c r="O1654">
        <v>1.458</v>
      </c>
      <c r="P1654">
        <v>34</v>
      </c>
      <c r="Q1654">
        <v>0</v>
      </c>
      <c r="R1654">
        <v>0</v>
      </c>
      <c r="S1654">
        <v>0</v>
      </c>
      <c r="T1654">
        <v>0</v>
      </c>
      <c r="U1654">
        <v>0</v>
      </c>
      <c r="V1654" t="s">
        <v>23</v>
      </c>
    </row>
    <row r="1655" spans="1:22" x14ac:dyDescent="0.25">
      <c r="A1655">
        <v>1654</v>
      </c>
      <c r="B1655">
        <v>0</v>
      </c>
      <c r="C1655">
        <v>0</v>
      </c>
      <c r="D1655">
        <v>1</v>
      </c>
      <c r="E1655">
        <v>0</v>
      </c>
      <c r="F1655">
        <v>0</v>
      </c>
      <c r="G1655" s="1">
        <v>40946.587245370371</v>
      </c>
      <c r="H1655">
        <v>0</v>
      </c>
      <c r="I1655">
        <v>0</v>
      </c>
      <c r="J1655">
        <v>0</v>
      </c>
      <c r="K1655" t="s">
        <v>21</v>
      </c>
      <c r="L1655">
        <v>0</v>
      </c>
      <c r="M1655">
        <v>0</v>
      </c>
      <c r="N1655">
        <v>0</v>
      </c>
      <c r="O1655">
        <v>2.165</v>
      </c>
      <c r="P1655">
        <v>52</v>
      </c>
      <c r="Q1655">
        <v>0</v>
      </c>
      <c r="R1655">
        <v>0</v>
      </c>
      <c r="S1655">
        <v>0</v>
      </c>
      <c r="T1655">
        <v>0</v>
      </c>
      <c r="U1655">
        <v>2</v>
      </c>
      <c r="V1655" t="s">
        <v>23</v>
      </c>
    </row>
    <row r="1656" spans="1:22" x14ac:dyDescent="0.25">
      <c r="A1656">
        <v>1655</v>
      </c>
      <c r="B1656">
        <v>0</v>
      </c>
      <c r="C1656">
        <v>0</v>
      </c>
      <c r="D1656">
        <v>1</v>
      </c>
      <c r="E1656">
        <v>0</v>
      </c>
      <c r="F1656">
        <v>0</v>
      </c>
      <c r="G1656" s="1">
        <v>40946.590763888889</v>
      </c>
      <c r="H1656">
        <v>0</v>
      </c>
      <c r="I1656">
        <v>0</v>
      </c>
      <c r="J1656">
        <v>0</v>
      </c>
      <c r="K1656" t="s">
        <v>21</v>
      </c>
      <c r="L1656">
        <v>0</v>
      </c>
      <c r="M1656">
        <v>0</v>
      </c>
      <c r="N1656">
        <v>0</v>
      </c>
      <c r="O1656">
        <v>1.879</v>
      </c>
      <c r="P1656">
        <v>56</v>
      </c>
      <c r="Q1656">
        <v>0</v>
      </c>
      <c r="R1656">
        <v>0</v>
      </c>
      <c r="S1656">
        <v>0</v>
      </c>
      <c r="T1656">
        <v>0</v>
      </c>
      <c r="U1656">
        <v>0</v>
      </c>
      <c r="V1656" t="s">
        <v>23</v>
      </c>
    </row>
    <row r="1657" spans="1:22" x14ac:dyDescent="0.25">
      <c r="A1657">
        <v>1656</v>
      </c>
      <c r="B1657">
        <v>0</v>
      </c>
      <c r="C1657">
        <v>0</v>
      </c>
      <c r="D1657">
        <v>1</v>
      </c>
      <c r="E1657">
        <v>0</v>
      </c>
      <c r="F1657">
        <v>1</v>
      </c>
      <c r="G1657" s="1">
        <v>40946.612407407411</v>
      </c>
      <c r="H1657">
        <v>0</v>
      </c>
      <c r="I1657">
        <v>0</v>
      </c>
      <c r="J1657">
        <v>0</v>
      </c>
      <c r="K1657" t="s">
        <v>21</v>
      </c>
      <c r="L1657">
        <v>0</v>
      </c>
      <c r="M1657">
        <v>0</v>
      </c>
      <c r="N1657">
        <v>0</v>
      </c>
      <c r="O1657">
        <v>5.5060000000000002</v>
      </c>
      <c r="P1657">
        <v>170</v>
      </c>
      <c r="Q1657">
        <v>1</v>
      </c>
      <c r="R1657">
        <v>1</v>
      </c>
      <c r="S1657">
        <v>0</v>
      </c>
      <c r="T1657">
        <v>0</v>
      </c>
      <c r="U1657">
        <v>14</v>
      </c>
      <c r="V1657" t="s">
        <v>23</v>
      </c>
    </row>
    <row r="1658" spans="1:22" x14ac:dyDescent="0.25">
      <c r="A1658">
        <v>1657</v>
      </c>
      <c r="B1658">
        <v>0</v>
      </c>
      <c r="C1658">
        <v>0</v>
      </c>
      <c r="D1658">
        <v>1</v>
      </c>
      <c r="E1658">
        <v>0</v>
      </c>
      <c r="F1658">
        <v>0</v>
      </c>
      <c r="G1658" s="1">
        <v>40946.616064814814</v>
      </c>
      <c r="H1658">
        <v>0</v>
      </c>
      <c r="I1658">
        <v>0</v>
      </c>
      <c r="J1658">
        <v>4</v>
      </c>
      <c r="K1658" t="s">
        <v>21</v>
      </c>
      <c r="L1658">
        <v>0</v>
      </c>
      <c r="M1658">
        <v>0</v>
      </c>
      <c r="N1658">
        <v>0</v>
      </c>
      <c r="O1658">
        <v>13.071999999999999</v>
      </c>
      <c r="P1658">
        <v>194</v>
      </c>
      <c r="Q1658">
        <v>1</v>
      </c>
      <c r="R1658">
        <v>0</v>
      </c>
      <c r="S1658">
        <v>1</v>
      </c>
      <c r="T1658">
        <v>0</v>
      </c>
      <c r="U1658">
        <v>16</v>
      </c>
      <c r="V1658" t="s">
        <v>23</v>
      </c>
    </row>
    <row r="1659" spans="1:22" x14ac:dyDescent="0.25">
      <c r="A1659">
        <v>1658</v>
      </c>
      <c r="B1659">
        <v>1</v>
      </c>
      <c r="C1659">
        <v>0</v>
      </c>
      <c r="D1659">
        <v>1</v>
      </c>
      <c r="E1659">
        <v>0</v>
      </c>
      <c r="F1659">
        <v>0</v>
      </c>
      <c r="G1659" s="1">
        <v>40946.625844907408</v>
      </c>
      <c r="H1659">
        <v>0</v>
      </c>
      <c r="I1659">
        <v>0</v>
      </c>
      <c r="J1659">
        <v>2</v>
      </c>
      <c r="K1659" t="s">
        <v>21</v>
      </c>
      <c r="L1659">
        <v>0</v>
      </c>
      <c r="M1659">
        <v>0</v>
      </c>
      <c r="N1659">
        <v>0</v>
      </c>
      <c r="O1659">
        <v>1.0629999999999999</v>
      </c>
      <c r="P1659">
        <v>30</v>
      </c>
      <c r="Q1659">
        <v>0</v>
      </c>
      <c r="R1659">
        <v>0</v>
      </c>
      <c r="S1659">
        <v>0</v>
      </c>
      <c r="T1659">
        <v>0</v>
      </c>
      <c r="U1659">
        <v>0</v>
      </c>
      <c r="V1659" t="s">
        <v>22</v>
      </c>
    </row>
    <row r="1660" spans="1:22" x14ac:dyDescent="0.25">
      <c r="A1660">
        <v>1659</v>
      </c>
      <c r="B1660">
        <v>0</v>
      </c>
      <c r="C1660">
        <v>1</v>
      </c>
      <c r="D1660">
        <v>1</v>
      </c>
      <c r="E1660">
        <v>1</v>
      </c>
      <c r="F1660">
        <v>0</v>
      </c>
      <c r="G1660" s="1">
        <v>40946.646423611113</v>
      </c>
      <c r="H1660">
        <v>0</v>
      </c>
      <c r="I1660">
        <v>0</v>
      </c>
      <c r="J1660">
        <v>0</v>
      </c>
      <c r="K1660" t="s">
        <v>21</v>
      </c>
      <c r="L1660">
        <v>0</v>
      </c>
      <c r="M1660">
        <v>0</v>
      </c>
      <c r="N1660">
        <v>0</v>
      </c>
      <c r="O1660">
        <v>16.103999999999999</v>
      </c>
      <c r="P1660">
        <v>262</v>
      </c>
      <c r="Q1660">
        <v>1</v>
      </c>
      <c r="R1660">
        <v>1</v>
      </c>
      <c r="S1660">
        <v>0</v>
      </c>
      <c r="T1660">
        <v>0</v>
      </c>
      <c r="U1660">
        <v>0</v>
      </c>
      <c r="V1660" t="s">
        <v>22</v>
      </c>
    </row>
    <row r="1661" spans="1:22" x14ac:dyDescent="0.25">
      <c r="A1661">
        <v>1660</v>
      </c>
      <c r="B1661">
        <v>0</v>
      </c>
      <c r="C1661">
        <v>0</v>
      </c>
      <c r="D1661">
        <v>1</v>
      </c>
      <c r="E1661">
        <v>0</v>
      </c>
      <c r="F1661">
        <v>0</v>
      </c>
      <c r="G1661" s="1">
        <v>40946.725266203706</v>
      </c>
      <c r="H1661">
        <v>0</v>
      </c>
      <c r="I1661">
        <v>1</v>
      </c>
      <c r="J1661">
        <v>0</v>
      </c>
      <c r="K1661" t="s">
        <v>21</v>
      </c>
      <c r="L1661">
        <v>0</v>
      </c>
      <c r="M1661">
        <v>0</v>
      </c>
      <c r="N1661">
        <v>0</v>
      </c>
      <c r="O1661">
        <v>12.667</v>
      </c>
      <c r="P1661">
        <v>147</v>
      </c>
      <c r="Q1661">
        <v>1</v>
      </c>
      <c r="R1661">
        <v>0</v>
      </c>
      <c r="S1661">
        <v>0</v>
      </c>
      <c r="T1661">
        <v>0</v>
      </c>
      <c r="U1661">
        <v>1</v>
      </c>
      <c r="V1661" t="s">
        <v>23</v>
      </c>
    </row>
    <row r="1662" spans="1:22" x14ac:dyDescent="0.25">
      <c r="A1662">
        <v>1661</v>
      </c>
      <c r="B1662">
        <v>0</v>
      </c>
      <c r="C1662">
        <v>0</v>
      </c>
      <c r="D1662">
        <v>1</v>
      </c>
      <c r="E1662">
        <v>1</v>
      </c>
      <c r="F1662">
        <v>1</v>
      </c>
      <c r="G1662" s="1">
        <v>40946.728506944448</v>
      </c>
      <c r="H1662">
        <v>0</v>
      </c>
      <c r="I1662">
        <v>0</v>
      </c>
      <c r="J1662">
        <v>0</v>
      </c>
      <c r="K1662" t="s">
        <v>21</v>
      </c>
      <c r="L1662">
        <v>0</v>
      </c>
      <c r="M1662">
        <v>0</v>
      </c>
      <c r="N1662">
        <v>0</v>
      </c>
      <c r="O1662">
        <v>4.1870000000000003</v>
      </c>
      <c r="P1662">
        <v>89</v>
      </c>
      <c r="Q1662">
        <v>1</v>
      </c>
      <c r="R1662">
        <v>1</v>
      </c>
      <c r="S1662">
        <v>0</v>
      </c>
      <c r="T1662">
        <v>0</v>
      </c>
      <c r="U1662">
        <v>5</v>
      </c>
      <c r="V1662" t="s">
        <v>23</v>
      </c>
    </row>
    <row r="1663" spans="1:22" x14ac:dyDescent="0.25">
      <c r="A1663">
        <v>1662</v>
      </c>
      <c r="B1663">
        <v>1</v>
      </c>
      <c r="C1663">
        <v>0</v>
      </c>
      <c r="D1663">
        <v>1</v>
      </c>
      <c r="E1663">
        <v>0</v>
      </c>
      <c r="F1663">
        <v>0</v>
      </c>
      <c r="G1663" s="1">
        <v>40946.767500000002</v>
      </c>
      <c r="H1663">
        <v>0</v>
      </c>
      <c r="I1663">
        <v>0</v>
      </c>
      <c r="J1663">
        <v>3</v>
      </c>
      <c r="K1663" t="s">
        <v>21</v>
      </c>
      <c r="L1663">
        <v>0</v>
      </c>
      <c r="M1663">
        <v>0</v>
      </c>
      <c r="N1663">
        <v>0</v>
      </c>
      <c r="O1663">
        <v>1.4039999999999999</v>
      </c>
      <c r="P1663">
        <v>11</v>
      </c>
      <c r="Q1663">
        <v>0</v>
      </c>
      <c r="R1663">
        <v>0</v>
      </c>
      <c r="S1663">
        <v>0</v>
      </c>
      <c r="T1663">
        <v>0</v>
      </c>
      <c r="U1663">
        <v>0</v>
      </c>
      <c r="V1663" t="s">
        <v>22</v>
      </c>
    </row>
    <row r="1664" spans="1:22" x14ac:dyDescent="0.25">
      <c r="A1664">
        <v>1663</v>
      </c>
      <c r="B1664">
        <v>0</v>
      </c>
      <c r="C1664">
        <v>0</v>
      </c>
      <c r="D1664">
        <v>1</v>
      </c>
      <c r="E1664">
        <v>6</v>
      </c>
      <c r="F1664">
        <v>0</v>
      </c>
      <c r="G1664" s="1">
        <v>40946.770162037035</v>
      </c>
      <c r="H1664">
        <v>0</v>
      </c>
      <c r="I1664">
        <v>0</v>
      </c>
      <c r="J1664">
        <v>0</v>
      </c>
      <c r="K1664" t="s">
        <v>21</v>
      </c>
      <c r="L1664">
        <v>0</v>
      </c>
      <c r="M1664">
        <v>0</v>
      </c>
      <c r="N1664">
        <v>0</v>
      </c>
      <c r="O1664">
        <v>7.4489999999999998</v>
      </c>
      <c r="P1664">
        <v>199</v>
      </c>
      <c r="Q1664">
        <v>1</v>
      </c>
      <c r="R1664">
        <v>1</v>
      </c>
      <c r="S1664">
        <v>0</v>
      </c>
      <c r="T1664">
        <v>0</v>
      </c>
      <c r="U1664">
        <v>5</v>
      </c>
      <c r="V1664" t="s">
        <v>23</v>
      </c>
    </row>
    <row r="1665" spans="1:22" x14ac:dyDescent="0.25">
      <c r="A1665">
        <v>1664</v>
      </c>
      <c r="B1665">
        <v>0</v>
      </c>
      <c r="C1665">
        <v>0</v>
      </c>
      <c r="D1665">
        <v>1</v>
      </c>
      <c r="E1665">
        <v>0</v>
      </c>
      <c r="F1665">
        <v>0</v>
      </c>
      <c r="G1665" s="1">
        <v>40946.770543981482</v>
      </c>
      <c r="H1665">
        <v>0</v>
      </c>
      <c r="I1665">
        <v>0</v>
      </c>
      <c r="J1665">
        <v>0</v>
      </c>
      <c r="K1665" t="s">
        <v>21</v>
      </c>
      <c r="L1665">
        <v>0</v>
      </c>
      <c r="M1665">
        <v>0</v>
      </c>
      <c r="N1665">
        <v>0</v>
      </c>
      <c r="O1665">
        <v>29.059000000000001</v>
      </c>
      <c r="P1665">
        <v>586</v>
      </c>
      <c r="Q1665">
        <v>1</v>
      </c>
      <c r="R1665">
        <v>0</v>
      </c>
      <c r="S1665">
        <v>0</v>
      </c>
      <c r="T1665">
        <v>0</v>
      </c>
      <c r="U1665">
        <v>0</v>
      </c>
      <c r="V1665" t="s">
        <v>23</v>
      </c>
    </row>
    <row r="1666" spans="1:22" x14ac:dyDescent="0.25">
      <c r="A1666">
        <v>1665</v>
      </c>
      <c r="B1666">
        <v>0</v>
      </c>
      <c r="C1666">
        <v>0</v>
      </c>
      <c r="D1666">
        <v>1</v>
      </c>
      <c r="E1666">
        <v>0</v>
      </c>
      <c r="F1666">
        <v>1</v>
      </c>
      <c r="G1666" s="1">
        <v>40946.785277777781</v>
      </c>
      <c r="H1666">
        <v>0</v>
      </c>
      <c r="I1666">
        <v>0</v>
      </c>
      <c r="J1666">
        <v>0</v>
      </c>
      <c r="K1666" t="s">
        <v>21</v>
      </c>
      <c r="L1666">
        <v>0</v>
      </c>
      <c r="M1666">
        <v>0</v>
      </c>
      <c r="N1666">
        <v>0</v>
      </c>
      <c r="O1666">
        <v>2.2010000000000001</v>
      </c>
      <c r="P1666">
        <v>58</v>
      </c>
      <c r="Q1666">
        <v>1</v>
      </c>
      <c r="R1666">
        <v>1</v>
      </c>
      <c r="S1666">
        <v>0</v>
      </c>
      <c r="T1666">
        <v>0</v>
      </c>
      <c r="U1666">
        <v>4</v>
      </c>
      <c r="V1666" t="s">
        <v>23</v>
      </c>
    </row>
    <row r="1667" spans="1:22" x14ac:dyDescent="0.25">
      <c r="A1667">
        <v>1666</v>
      </c>
      <c r="B1667">
        <v>0</v>
      </c>
      <c r="C1667">
        <v>0</v>
      </c>
      <c r="D1667">
        <v>1</v>
      </c>
      <c r="E1667">
        <v>0</v>
      </c>
      <c r="F1667">
        <v>0</v>
      </c>
      <c r="G1667" s="1">
        <v>40946.789293981485</v>
      </c>
      <c r="H1667">
        <v>0</v>
      </c>
      <c r="I1667">
        <v>0</v>
      </c>
      <c r="J1667">
        <v>0</v>
      </c>
      <c r="K1667" t="s">
        <v>21</v>
      </c>
      <c r="L1667">
        <v>0</v>
      </c>
      <c r="M1667">
        <v>0</v>
      </c>
      <c r="N1667">
        <v>2</v>
      </c>
      <c r="O1667">
        <v>103.749</v>
      </c>
      <c r="P1667">
        <v>1822</v>
      </c>
      <c r="Q1667">
        <v>1</v>
      </c>
      <c r="R1667">
        <v>0</v>
      </c>
      <c r="S1667">
        <v>0</v>
      </c>
      <c r="T1667">
        <v>0</v>
      </c>
      <c r="U1667">
        <v>157</v>
      </c>
      <c r="V1667" t="s">
        <v>22</v>
      </c>
    </row>
    <row r="1668" spans="1:22" x14ac:dyDescent="0.25">
      <c r="A1668">
        <v>1667</v>
      </c>
      <c r="B1668">
        <v>0</v>
      </c>
      <c r="C1668">
        <v>0</v>
      </c>
      <c r="D1668">
        <v>1</v>
      </c>
      <c r="E1668">
        <v>1</v>
      </c>
      <c r="F1668">
        <v>0</v>
      </c>
      <c r="G1668" s="1">
        <v>40946.801296296297</v>
      </c>
      <c r="H1668">
        <v>0</v>
      </c>
      <c r="I1668">
        <v>0</v>
      </c>
      <c r="J1668">
        <v>0</v>
      </c>
      <c r="K1668" t="s">
        <v>21</v>
      </c>
      <c r="L1668">
        <v>0</v>
      </c>
      <c r="M1668">
        <v>0</v>
      </c>
      <c r="N1668">
        <v>0</v>
      </c>
      <c r="O1668">
        <v>18.199000000000002</v>
      </c>
      <c r="P1668">
        <v>335</v>
      </c>
      <c r="Q1668">
        <v>1</v>
      </c>
      <c r="R1668">
        <v>1</v>
      </c>
      <c r="S1668">
        <v>0</v>
      </c>
      <c r="T1668">
        <v>0</v>
      </c>
      <c r="U1668">
        <v>0</v>
      </c>
      <c r="V1668" t="s">
        <v>22</v>
      </c>
    </row>
    <row r="1669" spans="1:22" x14ac:dyDescent="0.25">
      <c r="A1669">
        <v>1668</v>
      </c>
      <c r="B1669">
        <v>0</v>
      </c>
      <c r="C1669">
        <v>1</v>
      </c>
      <c r="D1669">
        <v>1</v>
      </c>
      <c r="E1669">
        <v>0</v>
      </c>
      <c r="F1669">
        <v>1</v>
      </c>
      <c r="G1669" s="1">
        <v>40946.830879629626</v>
      </c>
      <c r="H1669">
        <v>0</v>
      </c>
      <c r="I1669">
        <v>0</v>
      </c>
      <c r="J1669">
        <v>0</v>
      </c>
      <c r="K1669" t="s">
        <v>21</v>
      </c>
      <c r="L1669">
        <v>0</v>
      </c>
      <c r="M1669">
        <v>0</v>
      </c>
      <c r="N1669">
        <v>0</v>
      </c>
      <c r="O1669">
        <v>1.589</v>
      </c>
      <c r="P1669">
        <v>31</v>
      </c>
      <c r="Q1669">
        <v>1</v>
      </c>
      <c r="R1669">
        <v>0</v>
      </c>
      <c r="S1669">
        <v>0</v>
      </c>
      <c r="T1669">
        <v>0</v>
      </c>
      <c r="U1669">
        <v>2</v>
      </c>
      <c r="V1669" t="s">
        <v>23</v>
      </c>
    </row>
    <row r="1670" spans="1:22" x14ac:dyDescent="0.25">
      <c r="A1670">
        <v>1669</v>
      </c>
      <c r="B1670">
        <v>0</v>
      </c>
      <c r="C1670">
        <v>1</v>
      </c>
      <c r="D1670">
        <v>1</v>
      </c>
      <c r="E1670">
        <v>0</v>
      </c>
      <c r="F1670">
        <v>1</v>
      </c>
      <c r="G1670" s="1">
        <v>40946.841377314813</v>
      </c>
      <c r="H1670">
        <v>0</v>
      </c>
      <c r="I1670">
        <v>2</v>
      </c>
      <c r="J1670">
        <v>0</v>
      </c>
      <c r="K1670" t="s">
        <v>21</v>
      </c>
      <c r="L1670">
        <v>0</v>
      </c>
      <c r="M1670">
        <v>0</v>
      </c>
      <c r="N1670">
        <v>0</v>
      </c>
      <c r="O1670">
        <v>32.054000000000002</v>
      </c>
      <c r="P1670">
        <v>893</v>
      </c>
      <c r="Q1670">
        <v>0</v>
      </c>
      <c r="R1670">
        <v>0</v>
      </c>
      <c r="S1670">
        <v>0</v>
      </c>
      <c r="T1670">
        <v>0</v>
      </c>
      <c r="U1670">
        <v>2</v>
      </c>
      <c r="V1670" t="s">
        <v>23</v>
      </c>
    </row>
    <row r="1671" spans="1:22" x14ac:dyDescent="0.25">
      <c r="A1671">
        <v>1670</v>
      </c>
      <c r="B1671">
        <v>0</v>
      </c>
      <c r="C1671">
        <v>0</v>
      </c>
      <c r="D1671">
        <v>1</v>
      </c>
      <c r="E1671">
        <v>0</v>
      </c>
      <c r="F1671">
        <v>1</v>
      </c>
      <c r="G1671" s="1">
        <v>40946.844050925924</v>
      </c>
      <c r="H1671">
        <v>2</v>
      </c>
      <c r="I1671">
        <v>21</v>
      </c>
      <c r="J1671">
        <v>0</v>
      </c>
      <c r="K1671" t="s">
        <v>21</v>
      </c>
      <c r="L1671">
        <v>0</v>
      </c>
      <c r="M1671">
        <v>0</v>
      </c>
      <c r="N1671">
        <v>0</v>
      </c>
      <c r="O1671">
        <v>5.1580000000000004</v>
      </c>
      <c r="P1671">
        <v>139</v>
      </c>
      <c r="Q1671">
        <v>1</v>
      </c>
      <c r="R1671">
        <v>1</v>
      </c>
      <c r="S1671">
        <v>0</v>
      </c>
      <c r="T1671">
        <v>0</v>
      </c>
      <c r="U1671">
        <v>2</v>
      </c>
      <c r="V1671" t="s">
        <v>23</v>
      </c>
    </row>
    <row r="1672" spans="1:22" x14ac:dyDescent="0.25">
      <c r="A1672">
        <v>1671</v>
      </c>
      <c r="B1672">
        <v>0</v>
      </c>
      <c r="C1672">
        <v>0</v>
      </c>
      <c r="D1672">
        <v>1</v>
      </c>
      <c r="E1672">
        <v>0</v>
      </c>
      <c r="F1672">
        <v>1</v>
      </c>
      <c r="G1672" s="1">
        <v>40946.844629629632</v>
      </c>
      <c r="H1672">
        <v>0</v>
      </c>
      <c r="I1672">
        <v>0</v>
      </c>
      <c r="J1672">
        <v>0</v>
      </c>
      <c r="K1672" t="s">
        <v>21</v>
      </c>
      <c r="L1672">
        <v>0</v>
      </c>
      <c r="M1672">
        <v>0</v>
      </c>
      <c r="N1672">
        <v>0</v>
      </c>
      <c r="O1672">
        <v>0.78400000000000003</v>
      </c>
      <c r="P1672">
        <v>19</v>
      </c>
      <c r="Q1672">
        <v>1</v>
      </c>
      <c r="R1672">
        <v>0</v>
      </c>
      <c r="S1672">
        <v>0</v>
      </c>
      <c r="T1672">
        <v>0</v>
      </c>
      <c r="U1672">
        <v>0</v>
      </c>
      <c r="V1672" t="s">
        <v>24</v>
      </c>
    </row>
    <row r="1673" spans="1:22" x14ac:dyDescent="0.25">
      <c r="A1673">
        <v>1672</v>
      </c>
      <c r="B1673">
        <v>1</v>
      </c>
      <c r="C1673">
        <v>0</v>
      </c>
      <c r="D1673">
        <v>1</v>
      </c>
      <c r="E1673">
        <v>0</v>
      </c>
      <c r="F1673">
        <v>0</v>
      </c>
      <c r="G1673" s="1">
        <v>40946.86855324074</v>
      </c>
      <c r="H1673">
        <v>0</v>
      </c>
      <c r="I1673">
        <v>0</v>
      </c>
      <c r="J1673">
        <v>0</v>
      </c>
      <c r="K1673" t="s">
        <v>21</v>
      </c>
      <c r="L1673">
        <v>0</v>
      </c>
      <c r="M1673">
        <v>0</v>
      </c>
      <c r="N1673">
        <v>0</v>
      </c>
      <c r="O1673">
        <v>1.734</v>
      </c>
      <c r="P1673">
        <v>41</v>
      </c>
      <c r="Q1673">
        <v>1</v>
      </c>
      <c r="R1673">
        <v>0</v>
      </c>
      <c r="S1673">
        <v>0</v>
      </c>
      <c r="T1673">
        <v>0</v>
      </c>
      <c r="U1673">
        <v>0</v>
      </c>
      <c r="V1673" t="s">
        <v>24</v>
      </c>
    </row>
    <row r="1674" spans="1:22" x14ac:dyDescent="0.25">
      <c r="A1674">
        <v>1673</v>
      </c>
      <c r="B1674">
        <v>0</v>
      </c>
      <c r="C1674">
        <v>0</v>
      </c>
      <c r="D1674">
        <v>1</v>
      </c>
      <c r="E1674">
        <v>0</v>
      </c>
      <c r="F1674">
        <v>0</v>
      </c>
      <c r="G1674" s="1">
        <v>40946.869675925926</v>
      </c>
      <c r="H1674">
        <v>0</v>
      </c>
      <c r="I1674">
        <v>0</v>
      </c>
      <c r="J1674">
        <v>0</v>
      </c>
      <c r="K1674" t="s">
        <v>21</v>
      </c>
      <c r="L1674">
        <v>0</v>
      </c>
      <c r="M1674">
        <v>0</v>
      </c>
      <c r="N1674">
        <v>0</v>
      </c>
      <c r="O1674">
        <v>3.9740000000000002</v>
      </c>
      <c r="P1674">
        <v>92</v>
      </c>
      <c r="Q1674">
        <v>1</v>
      </c>
      <c r="R1674">
        <v>1</v>
      </c>
      <c r="S1674">
        <v>0</v>
      </c>
      <c r="T1674">
        <v>0</v>
      </c>
      <c r="U1674">
        <v>0</v>
      </c>
      <c r="V1674" t="s">
        <v>23</v>
      </c>
    </row>
    <row r="1675" spans="1:22" x14ac:dyDescent="0.25">
      <c r="A1675">
        <v>1674</v>
      </c>
      <c r="B1675">
        <v>0</v>
      </c>
      <c r="C1675">
        <v>0</v>
      </c>
      <c r="D1675">
        <v>1</v>
      </c>
      <c r="E1675">
        <v>0</v>
      </c>
      <c r="F1675">
        <v>0</v>
      </c>
      <c r="G1675" s="1">
        <v>40946.982164351852</v>
      </c>
      <c r="H1675">
        <v>0</v>
      </c>
      <c r="I1675">
        <v>0</v>
      </c>
      <c r="J1675">
        <v>0</v>
      </c>
      <c r="K1675" t="s">
        <v>21</v>
      </c>
      <c r="L1675">
        <v>0</v>
      </c>
      <c r="M1675">
        <v>0</v>
      </c>
      <c r="N1675">
        <v>0</v>
      </c>
      <c r="O1675">
        <v>15.554</v>
      </c>
      <c r="P1675">
        <v>533</v>
      </c>
      <c r="Q1675">
        <v>1</v>
      </c>
      <c r="R1675">
        <v>1</v>
      </c>
      <c r="S1675">
        <v>0</v>
      </c>
      <c r="T1675">
        <v>0</v>
      </c>
      <c r="U1675">
        <v>5</v>
      </c>
      <c r="V1675" t="s">
        <v>23</v>
      </c>
    </row>
    <row r="1676" spans="1:22" x14ac:dyDescent="0.25">
      <c r="A1676">
        <v>1675</v>
      </c>
      <c r="B1676">
        <v>1</v>
      </c>
      <c r="C1676">
        <v>0</v>
      </c>
      <c r="D1676">
        <v>1</v>
      </c>
      <c r="E1676">
        <v>0</v>
      </c>
      <c r="F1676">
        <v>0</v>
      </c>
      <c r="G1676" s="1">
        <v>40947.000057870369</v>
      </c>
      <c r="H1676">
        <v>0</v>
      </c>
      <c r="I1676">
        <v>2</v>
      </c>
      <c r="J1676">
        <v>0</v>
      </c>
      <c r="K1676" t="s">
        <v>21</v>
      </c>
      <c r="L1676">
        <v>0</v>
      </c>
      <c r="M1676">
        <v>0</v>
      </c>
      <c r="N1676">
        <v>0</v>
      </c>
      <c r="O1676">
        <v>0.45900000000000002</v>
      </c>
      <c r="P1676">
        <v>21</v>
      </c>
      <c r="Q1676">
        <v>0</v>
      </c>
      <c r="R1676">
        <v>0</v>
      </c>
      <c r="S1676">
        <v>0</v>
      </c>
      <c r="T1676">
        <v>0</v>
      </c>
      <c r="U1676">
        <v>0</v>
      </c>
      <c r="V1676" t="s">
        <v>24</v>
      </c>
    </row>
    <row r="1677" spans="1:22" x14ac:dyDescent="0.25">
      <c r="A1677">
        <v>1676</v>
      </c>
      <c r="B1677">
        <v>1</v>
      </c>
      <c r="C1677">
        <v>0</v>
      </c>
      <c r="D1677">
        <v>1</v>
      </c>
      <c r="E1677">
        <v>0</v>
      </c>
      <c r="F1677">
        <v>0</v>
      </c>
      <c r="G1677" s="1">
        <v>40947.115023148152</v>
      </c>
      <c r="H1677">
        <v>0</v>
      </c>
      <c r="I1677">
        <v>0</v>
      </c>
      <c r="J1677">
        <v>0</v>
      </c>
      <c r="K1677" t="s">
        <v>21</v>
      </c>
      <c r="L1677">
        <v>0</v>
      </c>
      <c r="M1677">
        <v>0</v>
      </c>
      <c r="N1677">
        <v>0</v>
      </c>
      <c r="O1677">
        <v>0.66700000000000004</v>
      </c>
      <c r="P1677">
        <v>17</v>
      </c>
      <c r="Q1677">
        <v>0</v>
      </c>
      <c r="R1677">
        <v>0</v>
      </c>
      <c r="S1677">
        <v>0</v>
      </c>
      <c r="T1677">
        <v>0</v>
      </c>
      <c r="U1677">
        <v>0</v>
      </c>
      <c r="V1677" t="s">
        <v>23</v>
      </c>
    </row>
    <row r="1678" spans="1:22" x14ac:dyDescent="0.25">
      <c r="A1678">
        <v>1677</v>
      </c>
      <c r="B1678">
        <v>0</v>
      </c>
      <c r="C1678">
        <v>0</v>
      </c>
      <c r="D1678">
        <v>1</v>
      </c>
      <c r="E1678">
        <v>0</v>
      </c>
      <c r="F1678">
        <v>1</v>
      </c>
      <c r="G1678" s="1">
        <v>40947.22084490741</v>
      </c>
      <c r="H1678">
        <v>0</v>
      </c>
      <c r="I1678">
        <v>0</v>
      </c>
      <c r="J1678">
        <v>0</v>
      </c>
      <c r="K1678" t="s">
        <v>21</v>
      </c>
      <c r="L1678">
        <v>0</v>
      </c>
      <c r="M1678">
        <v>0</v>
      </c>
      <c r="N1678">
        <v>0</v>
      </c>
      <c r="O1678">
        <v>2.996</v>
      </c>
      <c r="P1678">
        <v>77</v>
      </c>
      <c r="Q1678">
        <v>1</v>
      </c>
      <c r="R1678">
        <v>1</v>
      </c>
      <c r="S1678">
        <v>0</v>
      </c>
      <c r="T1678">
        <v>0</v>
      </c>
      <c r="U1678">
        <v>0</v>
      </c>
      <c r="V1678" t="s">
        <v>23</v>
      </c>
    </row>
    <row r="1679" spans="1:22" x14ac:dyDescent="0.25">
      <c r="A1679">
        <v>1678</v>
      </c>
      <c r="B1679">
        <v>0</v>
      </c>
      <c r="C1679">
        <v>1</v>
      </c>
      <c r="D1679">
        <v>1</v>
      </c>
      <c r="E1679">
        <v>0</v>
      </c>
      <c r="F1679">
        <v>0</v>
      </c>
      <c r="G1679" s="1">
        <v>40947.239270833335</v>
      </c>
      <c r="H1679">
        <v>0</v>
      </c>
      <c r="I1679">
        <v>2</v>
      </c>
      <c r="J1679">
        <v>0</v>
      </c>
      <c r="K1679" t="s">
        <v>21</v>
      </c>
      <c r="L1679">
        <v>0</v>
      </c>
      <c r="M1679">
        <v>0</v>
      </c>
      <c r="N1679">
        <v>0</v>
      </c>
      <c r="O1679">
        <v>40.209000000000003</v>
      </c>
      <c r="P1679">
        <v>514</v>
      </c>
      <c r="Q1679">
        <v>0</v>
      </c>
      <c r="R1679">
        <v>0</v>
      </c>
      <c r="S1679">
        <v>0</v>
      </c>
      <c r="T1679">
        <v>0</v>
      </c>
      <c r="U1679">
        <v>1</v>
      </c>
      <c r="V1679" t="s">
        <v>22</v>
      </c>
    </row>
    <row r="1680" spans="1:22" x14ac:dyDescent="0.25">
      <c r="A1680">
        <v>1679</v>
      </c>
      <c r="B1680">
        <v>1</v>
      </c>
      <c r="C1680">
        <v>0</v>
      </c>
      <c r="D1680">
        <v>1</v>
      </c>
      <c r="E1680">
        <v>0</v>
      </c>
      <c r="F1680">
        <v>0</v>
      </c>
      <c r="G1680" s="1">
        <v>40947.246689814812</v>
      </c>
      <c r="H1680">
        <v>0</v>
      </c>
      <c r="I1680">
        <v>0</v>
      </c>
      <c r="J1680">
        <v>0</v>
      </c>
      <c r="K1680" t="s">
        <v>21</v>
      </c>
      <c r="L1680">
        <v>0</v>
      </c>
      <c r="M1680">
        <v>0</v>
      </c>
      <c r="N1680">
        <v>0</v>
      </c>
      <c r="O1680">
        <v>1.3069999999999999</v>
      </c>
      <c r="P1680">
        <v>32</v>
      </c>
      <c r="Q1680">
        <v>1</v>
      </c>
      <c r="R1680">
        <v>0</v>
      </c>
      <c r="S1680">
        <v>0</v>
      </c>
      <c r="T1680">
        <v>0</v>
      </c>
      <c r="U1680">
        <v>0</v>
      </c>
      <c r="V1680" t="s">
        <v>23</v>
      </c>
    </row>
    <row r="1681" spans="1:22" x14ac:dyDescent="0.25">
      <c r="A1681">
        <v>1680</v>
      </c>
      <c r="B1681">
        <v>0</v>
      </c>
      <c r="C1681">
        <v>0</v>
      </c>
      <c r="D1681">
        <v>1</v>
      </c>
      <c r="E1681">
        <v>0</v>
      </c>
      <c r="F1681">
        <v>0</v>
      </c>
      <c r="G1681" s="1">
        <v>40947.252326388887</v>
      </c>
      <c r="H1681">
        <v>0</v>
      </c>
      <c r="I1681">
        <v>0</v>
      </c>
      <c r="J1681">
        <v>0</v>
      </c>
      <c r="K1681" t="s">
        <v>21</v>
      </c>
      <c r="L1681">
        <v>0</v>
      </c>
      <c r="M1681">
        <v>0</v>
      </c>
      <c r="N1681">
        <v>0</v>
      </c>
      <c r="O1681">
        <v>2.2469999999999999</v>
      </c>
      <c r="P1681">
        <v>50</v>
      </c>
      <c r="Q1681">
        <v>1</v>
      </c>
      <c r="R1681">
        <v>0</v>
      </c>
      <c r="S1681">
        <v>0</v>
      </c>
      <c r="T1681">
        <v>0</v>
      </c>
      <c r="U1681">
        <v>0</v>
      </c>
      <c r="V1681" t="s">
        <v>24</v>
      </c>
    </row>
    <row r="1682" spans="1:22" x14ac:dyDescent="0.25">
      <c r="A1682">
        <v>1681</v>
      </c>
      <c r="B1682">
        <v>0</v>
      </c>
      <c r="C1682">
        <v>0</v>
      </c>
      <c r="D1682">
        <v>1</v>
      </c>
      <c r="E1682">
        <v>0</v>
      </c>
      <c r="F1682">
        <v>0</v>
      </c>
      <c r="G1682" s="1">
        <v>40947.253668981481</v>
      </c>
      <c r="H1682">
        <v>0</v>
      </c>
      <c r="I1682">
        <v>0</v>
      </c>
      <c r="J1682">
        <v>0</v>
      </c>
      <c r="K1682" t="s">
        <v>21</v>
      </c>
      <c r="L1682">
        <v>0</v>
      </c>
      <c r="M1682">
        <v>0</v>
      </c>
      <c r="N1682">
        <v>0</v>
      </c>
      <c r="O1682">
        <v>2.2650000000000001</v>
      </c>
      <c r="P1682">
        <v>51</v>
      </c>
      <c r="Q1682">
        <v>1</v>
      </c>
      <c r="R1682">
        <v>0</v>
      </c>
      <c r="S1682">
        <v>0</v>
      </c>
      <c r="T1682">
        <v>0</v>
      </c>
      <c r="U1682">
        <v>0</v>
      </c>
      <c r="V1682" t="s">
        <v>24</v>
      </c>
    </row>
    <row r="1683" spans="1:22" x14ac:dyDescent="0.25">
      <c r="A1683">
        <v>1682</v>
      </c>
      <c r="B1683">
        <v>0</v>
      </c>
      <c r="C1683">
        <v>0</v>
      </c>
      <c r="D1683">
        <v>1</v>
      </c>
      <c r="E1683">
        <v>0</v>
      </c>
      <c r="F1683">
        <v>1</v>
      </c>
      <c r="G1683" s="1">
        <v>40947.261840277781</v>
      </c>
      <c r="H1683">
        <v>0</v>
      </c>
      <c r="I1683">
        <v>0</v>
      </c>
      <c r="J1683">
        <v>0</v>
      </c>
      <c r="K1683" t="s">
        <v>21</v>
      </c>
      <c r="L1683">
        <v>0</v>
      </c>
      <c r="M1683">
        <v>0</v>
      </c>
      <c r="N1683">
        <v>0</v>
      </c>
      <c r="O1683">
        <v>0.55800000000000005</v>
      </c>
      <c r="P1683">
        <v>17</v>
      </c>
      <c r="Q1683">
        <v>1</v>
      </c>
      <c r="R1683">
        <v>1</v>
      </c>
      <c r="S1683">
        <v>0</v>
      </c>
      <c r="T1683">
        <v>0</v>
      </c>
      <c r="U1683">
        <v>2</v>
      </c>
      <c r="V1683" t="s">
        <v>23</v>
      </c>
    </row>
    <row r="1684" spans="1:22" x14ac:dyDescent="0.25">
      <c r="A1684">
        <v>1683</v>
      </c>
      <c r="B1684">
        <v>0</v>
      </c>
      <c r="C1684">
        <v>0</v>
      </c>
      <c r="D1684">
        <v>1</v>
      </c>
      <c r="E1684">
        <v>0</v>
      </c>
      <c r="F1684">
        <v>1</v>
      </c>
      <c r="G1684" s="1">
        <v>40947.265497685185</v>
      </c>
      <c r="H1684">
        <v>0</v>
      </c>
      <c r="I1684">
        <v>2</v>
      </c>
      <c r="J1684">
        <v>0</v>
      </c>
      <c r="K1684" t="s">
        <v>21</v>
      </c>
      <c r="L1684">
        <v>0</v>
      </c>
      <c r="M1684">
        <v>0</v>
      </c>
      <c r="N1684">
        <v>0</v>
      </c>
      <c r="O1684">
        <v>1.911</v>
      </c>
      <c r="P1684">
        <v>48</v>
      </c>
      <c r="Q1684">
        <v>1</v>
      </c>
      <c r="R1684">
        <v>0</v>
      </c>
      <c r="S1684">
        <v>0</v>
      </c>
      <c r="T1684">
        <v>0</v>
      </c>
      <c r="U1684">
        <v>0</v>
      </c>
      <c r="V1684" t="s">
        <v>24</v>
      </c>
    </row>
    <row r="1685" spans="1:22" x14ac:dyDescent="0.25">
      <c r="A1685">
        <v>1684</v>
      </c>
      <c r="B1685">
        <v>0</v>
      </c>
      <c r="C1685">
        <v>0</v>
      </c>
      <c r="D1685">
        <v>1</v>
      </c>
      <c r="E1685">
        <v>1</v>
      </c>
      <c r="F1685">
        <v>1</v>
      </c>
      <c r="G1685" s="1">
        <v>40947.269907407404</v>
      </c>
      <c r="H1685">
        <v>0</v>
      </c>
      <c r="I1685">
        <v>0</v>
      </c>
      <c r="J1685">
        <v>0</v>
      </c>
      <c r="K1685" t="s">
        <v>21</v>
      </c>
      <c r="L1685">
        <v>0</v>
      </c>
      <c r="M1685">
        <v>0</v>
      </c>
      <c r="N1685">
        <v>0</v>
      </c>
      <c r="O1685">
        <v>22.14</v>
      </c>
      <c r="P1685">
        <v>392</v>
      </c>
      <c r="Q1685">
        <v>1</v>
      </c>
      <c r="R1685">
        <v>1</v>
      </c>
      <c r="S1685">
        <v>0</v>
      </c>
      <c r="T1685">
        <v>0</v>
      </c>
      <c r="U1685">
        <v>0</v>
      </c>
      <c r="V1685" t="s">
        <v>22</v>
      </c>
    </row>
    <row r="1686" spans="1:22" x14ac:dyDescent="0.25">
      <c r="A1686">
        <v>1685</v>
      </c>
      <c r="B1686">
        <v>0</v>
      </c>
      <c r="C1686">
        <v>1</v>
      </c>
      <c r="D1686">
        <v>1</v>
      </c>
      <c r="E1686">
        <v>0</v>
      </c>
      <c r="F1686">
        <v>1</v>
      </c>
      <c r="G1686" s="1">
        <v>40947.273368055554</v>
      </c>
      <c r="H1686">
        <v>0</v>
      </c>
      <c r="I1686">
        <v>0</v>
      </c>
      <c r="J1686">
        <v>6</v>
      </c>
      <c r="K1686" t="s">
        <v>21</v>
      </c>
      <c r="L1686">
        <v>0</v>
      </c>
      <c r="M1686">
        <v>0</v>
      </c>
      <c r="N1686">
        <v>0</v>
      </c>
      <c r="O1686">
        <v>8.1999999999999993</v>
      </c>
      <c r="P1686">
        <v>111</v>
      </c>
      <c r="Q1686">
        <v>0</v>
      </c>
      <c r="R1686">
        <v>0</v>
      </c>
      <c r="S1686">
        <v>0</v>
      </c>
      <c r="T1686">
        <v>0</v>
      </c>
      <c r="U1686">
        <v>1</v>
      </c>
      <c r="V1686" t="s">
        <v>23</v>
      </c>
    </row>
    <row r="1687" spans="1:22" x14ac:dyDescent="0.25">
      <c r="A1687">
        <v>1686</v>
      </c>
      <c r="B1687">
        <v>0</v>
      </c>
      <c r="C1687">
        <v>0</v>
      </c>
      <c r="D1687">
        <v>1</v>
      </c>
      <c r="E1687">
        <v>0</v>
      </c>
      <c r="F1687">
        <v>1</v>
      </c>
      <c r="G1687" s="1">
        <v>40947.28534722222</v>
      </c>
      <c r="H1687">
        <v>0</v>
      </c>
      <c r="I1687">
        <v>0</v>
      </c>
      <c r="J1687">
        <v>0</v>
      </c>
      <c r="K1687" t="s">
        <v>21</v>
      </c>
      <c r="L1687">
        <v>0</v>
      </c>
      <c r="M1687">
        <v>0</v>
      </c>
      <c r="N1687">
        <v>0</v>
      </c>
      <c r="O1687">
        <v>2.83</v>
      </c>
      <c r="P1687">
        <v>61</v>
      </c>
      <c r="Q1687">
        <v>0</v>
      </c>
      <c r="R1687">
        <v>1</v>
      </c>
      <c r="S1687">
        <v>0</v>
      </c>
      <c r="T1687">
        <v>0</v>
      </c>
      <c r="U1687">
        <v>1</v>
      </c>
      <c r="V1687" t="s">
        <v>23</v>
      </c>
    </row>
    <row r="1688" spans="1:22" x14ac:dyDescent="0.25">
      <c r="A1688">
        <v>1687</v>
      </c>
      <c r="B1688">
        <v>0</v>
      </c>
      <c r="C1688">
        <v>0</v>
      </c>
      <c r="D1688">
        <v>1</v>
      </c>
      <c r="E1688">
        <v>1</v>
      </c>
      <c r="F1688">
        <v>1</v>
      </c>
      <c r="G1688" s="1">
        <v>40947.285879629628</v>
      </c>
      <c r="H1688">
        <v>0</v>
      </c>
      <c r="I1688">
        <v>0</v>
      </c>
      <c r="J1688">
        <v>0</v>
      </c>
      <c r="K1688" t="s">
        <v>21</v>
      </c>
      <c r="L1688">
        <v>0</v>
      </c>
      <c r="M1688">
        <v>0</v>
      </c>
      <c r="N1688">
        <v>0</v>
      </c>
      <c r="O1688">
        <v>35.969000000000001</v>
      </c>
      <c r="P1688">
        <v>1102</v>
      </c>
      <c r="Q1688">
        <v>0</v>
      </c>
      <c r="R1688">
        <v>1</v>
      </c>
      <c r="S1688">
        <v>0</v>
      </c>
      <c r="T1688">
        <v>0</v>
      </c>
      <c r="U1688">
        <v>2</v>
      </c>
      <c r="V1688" t="s">
        <v>23</v>
      </c>
    </row>
    <row r="1689" spans="1:22" x14ac:dyDescent="0.25">
      <c r="A1689">
        <v>1688</v>
      </c>
      <c r="B1689">
        <v>0</v>
      </c>
      <c r="C1689">
        <v>1</v>
      </c>
      <c r="D1689">
        <v>1</v>
      </c>
      <c r="E1689">
        <v>0</v>
      </c>
      <c r="F1689">
        <v>0</v>
      </c>
      <c r="G1689" s="1">
        <v>40947.299444444441</v>
      </c>
      <c r="H1689">
        <v>0</v>
      </c>
      <c r="I1689">
        <v>0</v>
      </c>
      <c r="J1689">
        <v>0</v>
      </c>
      <c r="K1689" t="s">
        <v>21</v>
      </c>
      <c r="L1689">
        <v>0</v>
      </c>
      <c r="M1689">
        <v>0</v>
      </c>
      <c r="N1689">
        <v>0</v>
      </c>
      <c r="O1689">
        <v>3.1</v>
      </c>
      <c r="P1689">
        <v>72</v>
      </c>
      <c r="Q1689">
        <v>0</v>
      </c>
      <c r="R1689">
        <v>1</v>
      </c>
      <c r="S1689">
        <v>0</v>
      </c>
      <c r="T1689">
        <v>0</v>
      </c>
      <c r="U1689">
        <v>0</v>
      </c>
      <c r="V1689" t="s">
        <v>23</v>
      </c>
    </row>
    <row r="1690" spans="1:22" x14ac:dyDescent="0.25">
      <c r="A1690">
        <v>1689</v>
      </c>
      <c r="B1690">
        <v>0</v>
      </c>
      <c r="C1690">
        <v>0</v>
      </c>
      <c r="D1690">
        <v>1</v>
      </c>
      <c r="E1690">
        <v>0</v>
      </c>
      <c r="F1690">
        <v>0</v>
      </c>
      <c r="G1690" s="1">
        <v>40947.303564814814</v>
      </c>
      <c r="H1690">
        <v>0</v>
      </c>
      <c r="I1690">
        <v>0</v>
      </c>
      <c r="J1690">
        <v>0</v>
      </c>
      <c r="K1690" t="s">
        <v>21</v>
      </c>
      <c r="L1690">
        <v>0</v>
      </c>
      <c r="M1690">
        <v>0</v>
      </c>
      <c r="N1690">
        <v>0</v>
      </c>
      <c r="O1690">
        <v>26.84</v>
      </c>
      <c r="P1690">
        <v>666</v>
      </c>
      <c r="Q1690">
        <v>1</v>
      </c>
      <c r="R1690">
        <v>0</v>
      </c>
      <c r="S1690">
        <v>0</v>
      </c>
      <c r="T1690">
        <v>0</v>
      </c>
      <c r="U1690">
        <v>1</v>
      </c>
      <c r="V1690" t="s">
        <v>23</v>
      </c>
    </row>
    <row r="1691" spans="1:22" x14ac:dyDescent="0.25">
      <c r="A1691">
        <v>1690</v>
      </c>
      <c r="B1691">
        <v>0</v>
      </c>
      <c r="C1691">
        <v>0</v>
      </c>
      <c r="D1691">
        <v>1</v>
      </c>
      <c r="E1691">
        <v>0</v>
      </c>
      <c r="F1691">
        <v>0</v>
      </c>
      <c r="G1691" s="1">
        <v>40947.311481481483</v>
      </c>
      <c r="H1691">
        <v>0</v>
      </c>
      <c r="I1691">
        <v>0</v>
      </c>
      <c r="J1691">
        <v>0</v>
      </c>
      <c r="K1691" t="s">
        <v>21</v>
      </c>
      <c r="L1691">
        <v>0</v>
      </c>
      <c r="M1691">
        <v>0</v>
      </c>
      <c r="N1691">
        <v>0</v>
      </c>
      <c r="O1691">
        <v>15.728999999999999</v>
      </c>
      <c r="P1691">
        <v>221</v>
      </c>
      <c r="Q1691">
        <v>1</v>
      </c>
      <c r="R1691">
        <v>0</v>
      </c>
      <c r="S1691">
        <v>0</v>
      </c>
      <c r="T1691">
        <v>0</v>
      </c>
      <c r="U1691">
        <v>0</v>
      </c>
      <c r="V1691" t="s">
        <v>23</v>
      </c>
    </row>
    <row r="1692" spans="1:22" x14ac:dyDescent="0.25">
      <c r="A1692">
        <v>1691</v>
      </c>
      <c r="B1692">
        <v>0</v>
      </c>
      <c r="C1692">
        <v>0</v>
      </c>
      <c r="D1692">
        <v>1</v>
      </c>
      <c r="E1692">
        <v>0</v>
      </c>
      <c r="F1692">
        <v>0</v>
      </c>
      <c r="G1692" s="1">
        <v>40947.333634259259</v>
      </c>
      <c r="H1692">
        <v>0</v>
      </c>
      <c r="I1692">
        <v>0</v>
      </c>
      <c r="J1692">
        <v>0</v>
      </c>
      <c r="K1692" t="s">
        <v>21</v>
      </c>
      <c r="L1692">
        <v>0</v>
      </c>
      <c r="M1692">
        <v>0</v>
      </c>
      <c r="N1692">
        <v>0</v>
      </c>
      <c r="O1692">
        <v>27.959</v>
      </c>
      <c r="P1692">
        <v>687</v>
      </c>
      <c r="Q1692">
        <v>1</v>
      </c>
      <c r="R1692">
        <v>0</v>
      </c>
      <c r="S1692">
        <v>0</v>
      </c>
      <c r="T1692">
        <v>0</v>
      </c>
      <c r="U1692">
        <v>1</v>
      </c>
      <c r="V1692" t="s">
        <v>23</v>
      </c>
    </row>
    <row r="1693" spans="1:22" x14ac:dyDescent="0.25">
      <c r="A1693">
        <v>1692</v>
      </c>
      <c r="B1693">
        <v>0</v>
      </c>
      <c r="C1693">
        <v>0</v>
      </c>
      <c r="D1693">
        <v>1</v>
      </c>
      <c r="E1693">
        <v>0</v>
      </c>
      <c r="F1693">
        <v>0</v>
      </c>
      <c r="G1693" s="1">
        <v>40947.336423611108</v>
      </c>
      <c r="H1693">
        <v>0</v>
      </c>
      <c r="I1693">
        <v>0</v>
      </c>
      <c r="J1693">
        <v>10</v>
      </c>
      <c r="K1693" t="s">
        <v>21</v>
      </c>
      <c r="L1693">
        <v>1</v>
      </c>
      <c r="M1693">
        <v>0</v>
      </c>
      <c r="N1693">
        <v>0</v>
      </c>
      <c r="O1693">
        <v>12.275</v>
      </c>
      <c r="P1693">
        <v>272</v>
      </c>
      <c r="Q1693">
        <v>1</v>
      </c>
      <c r="R1693">
        <v>0</v>
      </c>
      <c r="S1693">
        <v>0</v>
      </c>
      <c r="T1693">
        <v>0</v>
      </c>
      <c r="U1693">
        <v>7</v>
      </c>
      <c r="V1693" t="s">
        <v>23</v>
      </c>
    </row>
    <row r="1694" spans="1:22" x14ac:dyDescent="0.25">
      <c r="A1694">
        <v>1693</v>
      </c>
      <c r="B1694">
        <v>0</v>
      </c>
      <c r="C1694">
        <v>0</v>
      </c>
      <c r="D1694">
        <v>1</v>
      </c>
      <c r="E1694">
        <v>0</v>
      </c>
      <c r="F1694">
        <v>0</v>
      </c>
      <c r="G1694" s="1">
        <v>40947.340104166666</v>
      </c>
      <c r="H1694">
        <v>0</v>
      </c>
      <c r="I1694">
        <v>0</v>
      </c>
      <c r="J1694">
        <v>0</v>
      </c>
      <c r="K1694" t="s">
        <v>21</v>
      </c>
      <c r="L1694">
        <v>0</v>
      </c>
      <c r="M1694">
        <v>0</v>
      </c>
      <c r="N1694">
        <v>0</v>
      </c>
      <c r="O1694">
        <v>28.256</v>
      </c>
      <c r="P1694">
        <v>692</v>
      </c>
      <c r="Q1694">
        <v>1</v>
      </c>
      <c r="R1694">
        <v>0</v>
      </c>
      <c r="S1694">
        <v>0</v>
      </c>
      <c r="T1694">
        <v>0</v>
      </c>
      <c r="U1694">
        <v>1</v>
      </c>
      <c r="V1694" t="s">
        <v>23</v>
      </c>
    </row>
    <row r="1695" spans="1:22" x14ac:dyDescent="0.25">
      <c r="A1695">
        <v>1694</v>
      </c>
      <c r="B1695">
        <v>0</v>
      </c>
      <c r="C1695">
        <v>0</v>
      </c>
      <c r="D1695">
        <v>1</v>
      </c>
      <c r="E1695">
        <v>0</v>
      </c>
      <c r="F1695">
        <v>1</v>
      </c>
      <c r="G1695" s="1">
        <v>40947.359699074077</v>
      </c>
      <c r="H1695">
        <v>2</v>
      </c>
      <c r="I1695">
        <v>2</v>
      </c>
      <c r="J1695">
        <v>0</v>
      </c>
      <c r="K1695" t="s">
        <v>21</v>
      </c>
      <c r="L1695">
        <v>0</v>
      </c>
      <c r="M1695">
        <v>0</v>
      </c>
      <c r="N1695">
        <v>0</v>
      </c>
      <c r="O1695">
        <v>1.992</v>
      </c>
      <c r="P1695">
        <v>61</v>
      </c>
      <c r="Q1695">
        <v>1</v>
      </c>
      <c r="R1695">
        <v>1</v>
      </c>
      <c r="S1695">
        <v>0</v>
      </c>
      <c r="T1695">
        <v>0</v>
      </c>
      <c r="U1695">
        <v>0</v>
      </c>
      <c r="V1695" t="s">
        <v>23</v>
      </c>
    </row>
    <row r="1696" spans="1:22" x14ac:dyDescent="0.25">
      <c r="A1696">
        <v>1695</v>
      </c>
      <c r="B1696">
        <v>0</v>
      </c>
      <c r="C1696">
        <v>1</v>
      </c>
      <c r="D1696">
        <v>1</v>
      </c>
      <c r="E1696">
        <v>0</v>
      </c>
      <c r="F1696">
        <v>0</v>
      </c>
      <c r="G1696" s="1">
        <v>40947.360486111109</v>
      </c>
      <c r="H1696">
        <v>0</v>
      </c>
      <c r="I1696">
        <v>0</v>
      </c>
      <c r="J1696">
        <v>0</v>
      </c>
      <c r="K1696" t="s">
        <v>21</v>
      </c>
      <c r="L1696">
        <v>0</v>
      </c>
      <c r="M1696">
        <v>0</v>
      </c>
      <c r="N1696">
        <v>0</v>
      </c>
      <c r="O1696">
        <v>12.356999999999999</v>
      </c>
      <c r="P1696">
        <v>256</v>
      </c>
      <c r="Q1696">
        <v>1</v>
      </c>
      <c r="R1696">
        <v>0</v>
      </c>
      <c r="S1696">
        <v>0</v>
      </c>
      <c r="T1696">
        <v>0</v>
      </c>
      <c r="U1696">
        <v>0</v>
      </c>
      <c r="V1696" t="s">
        <v>23</v>
      </c>
    </row>
    <row r="1697" spans="1:22" x14ac:dyDescent="0.25">
      <c r="A1697">
        <v>1696</v>
      </c>
      <c r="B1697">
        <v>0</v>
      </c>
      <c r="C1697">
        <v>0</v>
      </c>
      <c r="D1697">
        <v>1</v>
      </c>
      <c r="E1697">
        <v>1</v>
      </c>
      <c r="F1697">
        <v>0</v>
      </c>
      <c r="G1697" s="1">
        <v>40947.373553240737</v>
      </c>
      <c r="H1697">
        <v>0</v>
      </c>
      <c r="I1697">
        <v>0</v>
      </c>
      <c r="J1697">
        <v>0</v>
      </c>
      <c r="K1697" t="s">
        <v>21</v>
      </c>
      <c r="L1697">
        <v>0</v>
      </c>
      <c r="M1697">
        <v>0</v>
      </c>
      <c r="N1697">
        <v>0</v>
      </c>
      <c r="O1697">
        <v>6.3879999999999999</v>
      </c>
      <c r="P1697">
        <v>157</v>
      </c>
      <c r="Q1697">
        <v>0</v>
      </c>
      <c r="R1697">
        <v>1</v>
      </c>
      <c r="S1697">
        <v>0</v>
      </c>
      <c r="T1697">
        <v>0</v>
      </c>
      <c r="U1697">
        <v>0</v>
      </c>
      <c r="V1697" t="s">
        <v>23</v>
      </c>
    </row>
    <row r="1698" spans="1:22" x14ac:dyDescent="0.25">
      <c r="A1698">
        <v>1697</v>
      </c>
      <c r="B1698">
        <v>1</v>
      </c>
      <c r="C1698">
        <v>0</v>
      </c>
      <c r="D1698">
        <v>1</v>
      </c>
      <c r="E1698">
        <v>0</v>
      </c>
      <c r="F1698">
        <v>0</v>
      </c>
      <c r="G1698" s="1">
        <v>40947.376284722224</v>
      </c>
      <c r="H1698">
        <v>0</v>
      </c>
      <c r="I1698">
        <v>0</v>
      </c>
      <c r="J1698">
        <v>0</v>
      </c>
      <c r="K1698" t="s">
        <v>25</v>
      </c>
      <c r="L1698">
        <v>0</v>
      </c>
      <c r="M1698">
        <v>0</v>
      </c>
      <c r="N1698">
        <v>1</v>
      </c>
      <c r="O1698">
        <v>3.2080000000000002</v>
      </c>
      <c r="P1698">
        <v>48</v>
      </c>
      <c r="Q1698">
        <v>0</v>
      </c>
      <c r="R1698">
        <v>0</v>
      </c>
      <c r="S1698">
        <v>0</v>
      </c>
      <c r="T1698">
        <v>0</v>
      </c>
      <c r="U1698">
        <v>2</v>
      </c>
      <c r="V1698" t="s">
        <v>22</v>
      </c>
    </row>
    <row r="1699" spans="1:22" x14ac:dyDescent="0.25">
      <c r="A1699">
        <v>1698</v>
      </c>
      <c r="B1699">
        <v>0</v>
      </c>
      <c r="C1699">
        <v>0</v>
      </c>
      <c r="D1699">
        <v>1</v>
      </c>
      <c r="E1699">
        <v>0</v>
      </c>
      <c r="F1699">
        <v>0</v>
      </c>
      <c r="G1699" s="1">
        <v>40947.378541666665</v>
      </c>
      <c r="H1699">
        <v>0</v>
      </c>
      <c r="I1699">
        <v>0</v>
      </c>
      <c r="J1699">
        <v>0</v>
      </c>
      <c r="K1699" t="s">
        <v>21</v>
      </c>
      <c r="L1699">
        <v>0</v>
      </c>
      <c r="M1699">
        <v>0</v>
      </c>
      <c r="N1699">
        <v>0</v>
      </c>
      <c r="O1699">
        <v>17.283999999999999</v>
      </c>
      <c r="P1699">
        <v>280</v>
      </c>
      <c r="Q1699">
        <v>1</v>
      </c>
      <c r="R1699">
        <v>1</v>
      </c>
      <c r="S1699">
        <v>0</v>
      </c>
      <c r="T1699">
        <v>0</v>
      </c>
      <c r="U1699">
        <v>0</v>
      </c>
      <c r="V1699" t="s">
        <v>22</v>
      </c>
    </row>
    <row r="1700" spans="1:22" x14ac:dyDescent="0.25">
      <c r="A1700">
        <v>1699</v>
      </c>
      <c r="B1700">
        <v>0</v>
      </c>
      <c r="C1700">
        <v>0</v>
      </c>
      <c r="D1700">
        <v>1</v>
      </c>
      <c r="E1700">
        <v>0</v>
      </c>
      <c r="F1700">
        <v>1</v>
      </c>
      <c r="G1700" s="1">
        <v>40947.418136574073</v>
      </c>
      <c r="H1700">
        <v>0</v>
      </c>
      <c r="I1700">
        <v>0</v>
      </c>
      <c r="J1700">
        <v>0</v>
      </c>
      <c r="K1700" t="s">
        <v>21</v>
      </c>
      <c r="L1700">
        <v>0</v>
      </c>
      <c r="M1700">
        <v>0</v>
      </c>
      <c r="N1700">
        <v>0</v>
      </c>
      <c r="O1700">
        <v>0.89700000000000002</v>
      </c>
      <c r="P1700">
        <v>24</v>
      </c>
      <c r="Q1700">
        <v>1</v>
      </c>
      <c r="R1700">
        <v>1</v>
      </c>
      <c r="S1700">
        <v>0</v>
      </c>
      <c r="T1700">
        <v>0</v>
      </c>
      <c r="U1700">
        <v>0</v>
      </c>
      <c r="V1700" t="s">
        <v>23</v>
      </c>
    </row>
    <row r="1701" spans="1:22" x14ac:dyDescent="0.25">
      <c r="A1701">
        <v>1700</v>
      </c>
      <c r="B1701">
        <v>0</v>
      </c>
      <c r="C1701">
        <v>1</v>
      </c>
      <c r="D1701">
        <v>1</v>
      </c>
      <c r="E1701">
        <v>0</v>
      </c>
      <c r="F1701">
        <v>1</v>
      </c>
      <c r="G1701" s="1">
        <v>40947.42869212963</v>
      </c>
      <c r="H1701">
        <v>0</v>
      </c>
      <c r="I1701">
        <v>0</v>
      </c>
      <c r="J1701">
        <v>0</v>
      </c>
      <c r="K1701" t="s">
        <v>21</v>
      </c>
      <c r="L1701">
        <v>0</v>
      </c>
      <c r="M1701">
        <v>0</v>
      </c>
      <c r="N1701">
        <v>0</v>
      </c>
      <c r="O1701">
        <v>1.2130000000000001</v>
      </c>
      <c r="P1701">
        <v>30</v>
      </c>
      <c r="Q1701">
        <v>0</v>
      </c>
      <c r="R1701">
        <v>0</v>
      </c>
      <c r="S1701">
        <v>0</v>
      </c>
      <c r="T1701">
        <v>0</v>
      </c>
      <c r="U1701">
        <v>0</v>
      </c>
      <c r="V1701" t="s">
        <v>23</v>
      </c>
    </row>
    <row r="1702" spans="1:22" x14ac:dyDescent="0.25">
      <c r="A1702">
        <v>1701</v>
      </c>
      <c r="B1702">
        <v>0</v>
      </c>
      <c r="C1702">
        <v>1</v>
      </c>
      <c r="D1702">
        <v>1</v>
      </c>
      <c r="E1702">
        <v>0</v>
      </c>
      <c r="F1702">
        <v>0</v>
      </c>
      <c r="G1702" s="1">
        <v>40947.440555555557</v>
      </c>
      <c r="H1702">
        <v>0</v>
      </c>
      <c r="I1702">
        <v>0</v>
      </c>
      <c r="J1702">
        <v>0</v>
      </c>
      <c r="K1702" t="s">
        <v>21</v>
      </c>
      <c r="L1702">
        <v>0</v>
      </c>
      <c r="M1702">
        <v>0</v>
      </c>
      <c r="N1702">
        <v>0</v>
      </c>
      <c r="O1702">
        <v>0.63700000000000001</v>
      </c>
      <c r="P1702">
        <v>27</v>
      </c>
      <c r="Q1702">
        <v>0</v>
      </c>
      <c r="R1702">
        <v>0</v>
      </c>
      <c r="S1702">
        <v>0</v>
      </c>
      <c r="T1702">
        <v>1</v>
      </c>
      <c r="U1702">
        <v>0</v>
      </c>
      <c r="V1702" t="s">
        <v>24</v>
      </c>
    </row>
    <row r="1703" spans="1:22" x14ac:dyDescent="0.25">
      <c r="A1703">
        <v>1702</v>
      </c>
      <c r="B1703">
        <v>0</v>
      </c>
      <c r="C1703">
        <v>0</v>
      </c>
      <c r="D1703">
        <v>1</v>
      </c>
      <c r="E1703">
        <v>0</v>
      </c>
      <c r="F1703">
        <v>0</v>
      </c>
      <c r="G1703" s="1">
        <v>40947.456018518518</v>
      </c>
      <c r="H1703">
        <v>0</v>
      </c>
      <c r="I1703">
        <v>0</v>
      </c>
      <c r="J1703">
        <v>0</v>
      </c>
      <c r="K1703" t="s">
        <v>21</v>
      </c>
      <c r="L1703">
        <v>0</v>
      </c>
      <c r="M1703">
        <v>0</v>
      </c>
      <c r="N1703">
        <v>0</v>
      </c>
      <c r="O1703">
        <v>18.951000000000001</v>
      </c>
      <c r="P1703">
        <v>315</v>
      </c>
      <c r="Q1703">
        <v>1</v>
      </c>
      <c r="R1703">
        <v>0</v>
      </c>
      <c r="S1703">
        <v>0</v>
      </c>
      <c r="T1703">
        <v>0</v>
      </c>
      <c r="U1703">
        <v>15</v>
      </c>
      <c r="V1703" t="s">
        <v>23</v>
      </c>
    </row>
    <row r="1704" spans="1:22" x14ac:dyDescent="0.25">
      <c r="A1704">
        <v>1703</v>
      </c>
      <c r="B1704">
        <v>0</v>
      </c>
      <c r="C1704">
        <v>0</v>
      </c>
      <c r="D1704">
        <v>1</v>
      </c>
      <c r="E1704">
        <v>0</v>
      </c>
      <c r="F1704">
        <v>0</v>
      </c>
      <c r="G1704" s="1">
        <v>40947.460787037038</v>
      </c>
      <c r="H1704">
        <v>0</v>
      </c>
      <c r="I1704">
        <v>0</v>
      </c>
      <c r="J1704">
        <v>0</v>
      </c>
      <c r="K1704" t="s">
        <v>21</v>
      </c>
      <c r="L1704">
        <v>0</v>
      </c>
      <c r="M1704">
        <v>0</v>
      </c>
      <c r="N1704">
        <v>0</v>
      </c>
      <c r="O1704">
        <v>1.716</v>
      </c>
      <c r="P1704">
        <v>37</v>
      </c>
      <c r="Q1704">
        <v>0</v>
      </c>
      <c r="R1704">
        <v>1</v>
      </c>
      <c r="S1704">
        <v>0</v>
      </c>
      <c r="T1704">
        <v>0</v>
      </c>
      <c r="U1704">
        <v>0</v>
      </c>
      <c r="V1704" t="s">
        <v>23</v>
      </c>
    </row>
    <row r="1705" spans="1:22" x14ac:dyDescent="0.25">
      <c r="A1705">
        <v>1704</v>
      </c>
      <c r="B1705">
        <v>0</v>
      </c>
      <c r="C1705">
        <v>0</v>
      </c>
      <c r="D1705">
        <v>1</v>
      </c>
      <c r="E1705">
        <v>0</v>
      </c>
      <c r="F1705">
        <v>0</v>
      </c>
      <c r="G1705" s="1">
        <v>40947.46162037037</v>
      </c>
      <c r="H1705">
        <v>0</v>
      </c>
      <c r="I1705">
        <v>0</v>
      </c>
      <c r="J1705">
        <v>0</v>
      </c>
      <c r="K1705" t="s">
        <v>21</v>
      </c>
      <c r="L1705">
        <v>0</v>
      </c>
      <c r="M1705">
        <v>0</v>
      </c>
      <c r="N1705">
        <v>0</v>
      </c>
      <c r="O1705">
        <v>28.753</v>
      </c>
      <c r="P1705">
        <v>702</v>
      </c>
      <c r="Q1705">
        <v>1</v>
      </c>
      <c r="R1705">
        <v>0</v>
      </c>
      <c r="S1705">
        <v>0</v>
      </c>
      <c r="T1705">
        <v>0</v>
      </c>
      <c r="U1705">
        <v>1</v>
      </c>
      <c r="V1705" t="s">
        <v>23</v>
      </c>
    </row>
    <row r="1706" spans="1:22" x14ac:dyDescent="0.25">
      <c r="A1706">
        <v>1705</v>
      </c>
      <c r="B1706">
        <v>0</v>
      </c>
      <c r="C1706">
        <v>0</v>
      </c>
      <c r="D1706">
        <v>1</v>
      </c>
      <c r="E1706">
        <v>0</v>
      </c>
      <c r="F1706">
        <v>1</v>
      </c>
      <c r="G1706" s="1">
        <v>40947.461643518516</v>
      </c>
      <c r="H1706">
        <v>0</v>
      </c>
      <c r="I1706">
        <v>0</v>
      </c>
      <c r="J1706">
        <v>0</v>
      </c>
      <c r="K1706" t="s">
        <v>21</v>
      </c>
      <c r="L1706">
        <v>0</v>
      </c>
      <c r="M1706">
        <v>0</v>
      </c>
      <c r="N1706">
        <v>0</v>
      </c>
      <c r="O1706">
        <v>1.3149999999999999</v>
      </c>
      <c r="P1706">
        <v>36</v>
      </c>
      <c r="Q1706">
        <v>1</v>
      </c>
      <c r="R1706">
        <v>1</v>
      </c>
      <c r="S1706">
        <v>0</v>
      </c>
      <c r="T1706">
        <v>0</v>
      </c>
      <c r="U1706">
        <v>0</v>
      </c>
      <c r="V1706" t="s">
        <v>23</v>
      </c>
    </row>
    <row r="1707" spans="1:22" x14ac:dyDescent="0.25">
      <c r="A1707">
        <v>1706</v>
      </c>
      <c r="B1707">
        <v>0</v>
      </c>
      <c r="C1707">
        <v>0</v>
      </c>
      <c r="D1707">
        <v>1</v>
      </c>
      <c r="E1707">
        <v>0</v>
      </c>
      <c r="F1707">
        <v>0</v>
      </c>
      <c r="G1707" s="1">
        <v>40947.470636574071</v>
      </c>
      <c r="H1707">
        <v>0</v>
      </c>
      <c r="I1707">
        <v>0</v>
      </c>
      <c r="J1707">
        <v>1</v>
      </c>
      <c r="K1707" t="s">
        <v>21</v>
      </c>
      <c r="L1707">
        <v>0</v>
      </c>
      <c r="M1707">
        <v>0</v>
      </c>
      <c r="N1707">
        <v>0</v>
      </c>
      <c r="O1707">
        <v>23.806999999999999</v>
      </c>
      <c r="P1707">
        <v>408</v>
      </c>
      <c r="Q1707">
        <v>1</v>
      </c>
      <c r="R1707">
        <v>0</v>
      </c>
      <c r="S1707">
        <v>0</v>
      </c>
      <c r="T1707">
        <v>0</v>
      </c>
      <c r="U1707">
        <v>31</v>
      </c>
      <c r="V1707" t="s">
        <v>23</v>
      </c>
    </row>
    <row r="1708" spans="1:22" x14ac:dyDescent="0.25">
      <c r="A1708">
        <v>1707</v>
      </c>
      <c r="B1708">
        <v>0</v>
      </c>
      <c r="C1708">
        <v>0</v>
      </c>
      <c r="D1708">
        <v>1</v>
      </c>
      <c r="E1708">
        <v>0</v>
      </c>
      <c r="F1708">
        <v>0</v>
      </c>
      <c r="G1708" s="1">
        <v>40947.482685185183</v>
      </c>
      <c r="H1708">
        <v>0</v>
      </c>
      <c r="I1708">
        <v>0</v>
      </c>
      <c r="J1708">
        <v>17</v>
      </c>
      <c r="K1708" t="s">
        <v>21</v>
      </c>
      <c r="L1708">
        <v>0</v>
      </c>
      <c r="M1708">
        <v>0</v>
      </c>
      <c r="N1708">
        <v>0</v>
      </c>
      <c r="O1708">
        <v>44.774000000000001</v>
      </c>
      <c r="P1708">
        <v>880</v>
      </c>
      <c r="Q1708">
        <v>1</v>
      </c>
      <c r="R1708">
        <v>0</v>
      </c>
      <c r="S1708">
        <v>0</v>
      </c>
      <c r="T1708">
        <v>0</v>
      </c>
      <c r="U1708">
        <v>10</v>
      </c>
      <c r="V1708" t="s">
        <v>23</v>
      </c>
    </row>
    <row r="1709" spans="1:22" x14ac:dyDescent="0.25">
      <c r="A1709">
        <v>1708</v>
      </c>
      <c r="B1709">
        <v>1</v>
      </c>
      <c r="C1709">
        <v>0</v>
      </c>
      <c r="D1709">
        <v>1</v>
      </c>
      <c r="E1709">
        <v>0</v>
      </c>
      <c r="F1709">
        <v>0</v>
      </c>
      <c r="G1709" s="1">
        <v>40947.493993055556</v>
      </c>
      <c r="H1709">
        <v>0</v>
      </c>
      <c r="I1709">
        <v>0</v>
      </c>
      <c r="J1709">
        <v>0</v>
      </c>
      <c r="K1709" t="s">
        <v>21</v>
      </c>
      <c r="L1709">
        <v>0</v>
      </c>
      <c r="M1709">
        <v>0</v>
      </c>
      <c r="N1709">
        <v>0</v>
      </c>
      <c r="O1709">
        <v>16.649999999999999</v>
      </c>
      <c r="P1709">
        <v>519</v>
      </c>
      <c r="Q1709">
        <v>1</v>
      </c>
      <c r="R1709">
        <v>0</v>
      </c>
      <c r="S1709">
        <v>0</v>
      </c>
      <c r="T1709">
        <v>0</v>
      </c>
      <c r="U1709">
        <v>6</v>
      </c>
      <c r="V1709" t="s">
        <v>23</v>
      </c>
    </row>
    <row r="1710" spans="1:22" x14ac:dyDescent="0.25">
      <c r="A1710">
        <v>1709</v>
      </c>
      <c r="B1710">
        <v>0</v>
      </c>
      <c r="C1710">
        <v>0</v>
      </c>
      <c r="D1710">
        <v>1</v>
      </c>
      <c r="E1710">
        <v>2</v>
      </c>
      <c r="F1710">
        <v>0</v>
      </c>
      <c r="G1710" s="1">
        <v>40947.494942129626</v>
      </c>
      <c r="H1710">
        <v>0</v>
      </c>
      <c r="I1710">
        <v>0</v>
      </c>
      <c r="J1710">
        <v>0</v>
      </c>
      <c r="K1710" t="s">
        <v>21</v>
      </c>
      <c r="L1710">
        <v>0</v>
      </c>
      <c r="M1710">
        <v>0</v>
      </c>
      <c r="N1710">
        <v>0</v>
      </c>
      <c r="O1710">
        <v>7.9249999999999998</v>
      </c>
      <c r="P1710">
        <v>215</v>
      </c>
      <c r="Q1710">
        <v>0</v>
      </c>
      <c r="R1710">
        <v>1</v>
      </c>
      <c r="S1710">
        <v>0</v>
      </c>
      <c r="T1710">
        <v>0</v>
      </c>
      <c r="U1710">
        <v>1</v>
      </c>
      <c r="V1710" t="s">
        <v>23</v>
      </c>
    </row>
    <row r="1711" spans="1:22" x14ac:dyDescent="0.25">
      <c r="A1711">
        <v>1710</v>
      </c>
      <c r="B1711">
        <v>0</v>
      </c>
      <c r="C1711">
        <v>0</v>
      </c>
      <c r="D1711">
        <v>1</v>
      </c>
      <c r="E1711">
        <v>0</v>
      </c>
      <c r="F1711">
        <v>1</v>
      </c>
      <c r="G1711" s="1">
        <v>40947.499664351853</v>
      </c>
      <c r="H1711">
        <v>0</v>
      </c>
      <c r="I1711">
        <v>0</v>
      </c>
      <c r="J1711">
        <v>0</v>
      </c>
      <c r="K1711" t="s">
        <v>21</v>
      </c>
      <c r="L1711">
        <v>0</v>
      </c>
      <c r="M1711">
        <v>0</v>
      </c>
      <c r="N1711">
        <v>0</v>
      </c>
      <c r="O1711">
        <v>4.5330000000000004</v>
      </c>
      <c r="P1711">
        <v>115</v>
      </c>
      <c r="Q1711">
        <v>1</v>
      </c>
      <c r="R1711">
        <v>1</v>
      </c>
      <c r="S1711">
        <v>0</v>
      </c>
      <c r="T1711">
        <v>0</v>
      </c>
      <c r="U1711">
        <v>0</v>
      </c>
      <c r="V1711" t="s">
        <v>23</v>
      </c>
    </row>
    <row r="1712" spans="1:22" x14ac:dyDescent="0.25">
      <c r="A1712">
        <v>1711</v>
      </c>
      <c r="B1712">
        <v>0</v>
      </c>
      <c r="C1712">
        <v>1</v>
      </c>
      <c r="D1712">
        <v>1</v>
      </c>
      <c r="E1712">
        <v>0</v>
      </c>
      <c r="F1712">
        <v>0</v>
      </c>
      <c r="G1712" s="1">
        <v>40947.502581018518</v>
      </c>
      <c r="H1712">
        <v>0</v>
      </c>
      <c r="I1712">
        <v>0</v>
      </c>
      <c r="J1712">
        <v>0</v>
      </c>
      <c r="K1712" t="s">
        <v>21</v>
      </c>
      <c r="L1712">
        <v>0</v>
      </c>
      <c r="M1712">
        <v>0</v>
      </c>
      <c r="N1712">
        <v>0</v>
      </c>
      <c r="O1712">
        <v>13.157</v>
      </c>
      <c r="P1712">
        <v>320</v>
      </c>
      <c r="Q1712">
        <v>1</v>
      </c>
      <c r="R1712">
        <v>1</v>
      </c>
      <c r="S1712">
        <v>0</v>
      </c>
      <c r="T1712">
        <v>0</v>
      </c>
      <c r="U1712">
        <v>14</v>
      </c>
      <c r="V1712" t="s">
        <v>22</v>
      </c>
    </row>
    <row r="1713" spans="1:22" x14ac:dyDescent="0.25">
      <c r="A1713">
        <v>1712</v>
      </c>
      <c r="B1713">
        <v>0</v>
      </c>
      <c r="C1713">
        <v>0</v>
      </c>
      <c r="D1713">
        <v>1</v>
      </c>
      <c r="E1713">
        <v>1</v>
      </c>
      <c r="F1713">
        <v>0</v>
      </c>
      <c r="G1713" s="1">
        <v>40947.505243055559</v>
      </c>
      <c r="H1713">
        <v>0</v>
      </c>
      <c r="I1713">
        <v>0</v>
      </c>
      <c r="J1713">
        <v>0</v>
      </c>
      <c r="K1713" t="s">
        <v>21</v>
      </c>
      <c r="L1713">
        <v>0</v>
      </c>
      <c r="M1713">
        <v>0</v>
      </c>
      <c r="N1713">
        <v>0</v>
      </c>
      <c r="O1713">
        <v>2.669</v>
      </c>
      <c r="P1713">
        <v>62</v>
      </c>
      <c r="Q1713">
        <v>0</v>
      </c>
      <c r="R1713">
        <v>1</v>
      </c>
      <c r="S1713">
        <v>0</v>
      </c>
      <c r="T1713">
        <v>0</v>
      </c>
      <c r="U1713">
        <v>0</v>
      </c>
      <c r="V1713" t="s">
        <v>23</v>
      </c>
    </row>
    <row r="1714" spans="1:22" x14ac:dyDescent="0.25">
      <c r="A1714">
        <v>1713</v>
      </c>
      <c r="B1714">
        <v>0</v>
      </c>
      <c r="C1714">
        <v>0</v>
      </c>
      <c r="D1714">
        <v>1</v>
      </c>
      <c r="E1714">
        <v>1</v>
      </c>
      <c r="F1714">
        <v>0</v>
      </c>
      <c r="G1714" s="1">
        <v>40947.521435185183</v>
      </c>
      <c r="H1714">
        <v>0</v>
      </c>
      <c r="I1714">
        <v>0</v>
      </c>
      <c r="J1714">
        <v>0</v>
      </c>
      <c r="K1714" t="s">
        <v>21</v>
      </c>
      <c r="L1714">
        <v>0</v>
      </c>
      <c r="M1714">
        <v>0</v>
      </c>
      <c r="N1714">
        <v>0</v>
      </c>
      <c r="O1714">
        <v>22.971</v>
      </c>
      <c r="P1714">
        <v>408</v>
      </c>
      <c r="Q1714">
        <v>1</v>
      </c>
      <c r="R1714">
        <v>0</v>
      </c>
      <c r="S1714">
        <v>1</v>
      </c>
      <c r="T1714">
        <v>0</v>
      </c>
      <c r="U1714">
        <v>0</v>
      </c>
      <c r="V1714" t="s">
        <v>22</v>
      </c>
    </row>
    <row r="1715" spans="1:22" x14ac:dyDescent="0.25">
      <c r="A1715">
        <v>1714</v>
      </c>
      <c r="B1715">
        <v>0</v>
      </c>
      <c r="C1715">
        <v>0</v>
      </c>
      <c r="D1715">
        <v>1</v>
      </c>
      <c r="E1715">
        <v>0</v>
      </c>
      <c r="F1715">
        <v>0</v>
      </c>
      <c r="G1715" s="1">
        <v>40947.522106481483</v>
      </c>
      <c r="H1715">
        <v>0</v>
      </c>
      <c r="I1715">
        <v>0</v>
      </c>
      <c r="J1715">
        <v>0</v>
      </c>
      <c r="K1715" t="s">
        <v>21</v>
      </c>
      <c r="L1715">
        <v>0</v>
      </c>
      <c r="M1715">
        <v>0</v>
      </c>
      <c r="N1715">
        <v>0</v>
      </c>
      <c r="O1715">
        <v>25.463999999999999</v>
      </c>
      <c r="P1715">
        <v>641</v>
      </c>
      <c r="Q1715">
        <v>1</v>
      </c>
      <c r="R1715">
        <v>0</v>
      </c>
      <c r="S1715">
        <v>0</v>
      </c>
      <c r="T1715">
        <v>0</v>
      </c>
      <c r="U1715">
        <v>1</v>
      </c>
      <c r="V1715" t="s">
        <v>23</v>
      </c>
    </row>
    <row r="1716" spans="1:22" x14ac:dyDescent="0.25">
      <c r="A1716">
        <v>1715</v>
      </c>
      <c r="B1716">
        <v>0</v>
      </c>
      <c r="C1716">
        <v>0</v>
      </c>
      <c r="D1716">
        <v>1</v>
      </c>
      <c r="E1716">
        <v>0</v>
      </c>
      <c r="F1716">
        <v>0</v>
      </c>
      <c r="G1716" s="1">
        <v>40947.534108796295</v>
      </c>
      <c r="H1716">
        <v>0</v>
      </c>
      <c r="I1716">
        <v>0</v>
      </c>
      <c r="J1716">
        <v>0</v>
      </c>
      <c r="K1716" t="s">
        <v>21</v>
      </c>
      <c r="L1716">
        <v>0</v>
      </c>
      <c r="M1716">
        <v>0</v>
      </c>
      <c r="N1716">
        <v>0</v>
      </c>
      <c r="O1716">
        <v>20.097000000000001</v>
      </c>
      <c r="P1716">
        <v>518</v>
      </c>
      <c r="Q1716">
        <v>1</v>
      </c>
      <c r="R1716">
        <v>0</v>
      </c>
      <c r="S1716">
        <v>0</v>
      </c>
      <c r="T1716">
        <v>0</v>
      </c>
      <c r="U1716">
        <v>46</v>
      </c>
      <c r="V1716" t="s">
        <v>23</v>
      </c>
    </row>
    <row r="1717" spans="1:22" x14ac:dyDescent="0.25">
      <c r="A1717">
        <v>1716</v>
      </c>
      <c r="B1717">
        <v>0</v>
      </c>
      <c r="C1717">
        <v>1</v>
      </c>
      <c r="D1717">
        <v>1</v>
      </c>
      <c r="E1717">
        <v>0</v>
      </c>
      <c r="F1717">
        <v>0</v>
      </c>
      <c r="G1717" s="1">
        <v>40947.541608796295</v>
      </c>
      <c r="H1717">
        <v>0</v>
      </c>
      <c r="I1717">
        <v>0</v>
      </c>
      <c r="J1717">
        <v>0</v>
      </c>
      <c r="K1717" t="s">
        <v>21</v>
      </c>
      <c r="L1717">
        <v>0</v>
      </c>
      <c r="M1717">
        <v>0</v>
      </c>
      <c r="N1717">
        <v>0</v>
      </c>
      <c r="O1717">
        <v>39.805</v>
      </c>
      <c r="P1717">
        <v>499</v>
      </c>
      <c r="Q1717">
        <v>0</v>
      </c>
      <c r="R1717">
        <v>1</v>
      </c>
      <c r="S1717">
        <v>0</v>
      </c>
      <c r="T1717">
        <v>0</v>
      </c>
      <c r="U1717">
        <v>0</v>
      </c>
      <c r="V1717" t="s">
        <v>22</v>
      </c>
    </row>
    <row r="1718" spans="1:22" x14ac:dyDescent="0.25">
      <c r="A1718">
        <v>1717</v>
      </c>
      <c r="B1718">
        <v>0</v>
      </c>
      <c r="C1718">
        <v>0</v>
      </c>
      <c r="D1718">
        <v>1</v>
      </c>
      <c r="E1718">
        <v>0</v>
      </c>
      <c r="F1718">
        <v>0</v>
      </c>
      <c r="G1718" s="1">
        <v>40947.545567129629</v>
      </c>
      <c r="H1718">
        <v>0</v>
      </c>
      <c r="I1718">
        <v>0</v>
      </c>
      <c r="J1718">
        <v>0</v>
      </c>
      <c r="K1718" t="s">
        <v>21</v>
      </c>
      <c r="L1718">
        <v>0</v>
      </c>
      <c r="M1718">
        <v>0</v>
      </c>
      <c r="N1718">
        <v>0</v>
      </c>
      <c r="O1718">
        <v>20.151</v>
      </c>
      <c r="P1718">
        <v>343</v>
      </c>
      <c r="Q1718">
        <v>1</v>
      </c>
      <c r="R1718">
        <v>1</v>
      </c>
      <c r="S1718">
        <v>0</v>
      </c>
      <c r="T1718">
        <v>0</v>
      </c>
      <c r="U1718">
        <v>1</v>
      </c>
      <c r="V1718" t="s">
        <v>23</v>
      </c>
    </row>
    <row r="1719" spans="1:22" x14ac:dyDescent="0.25">
      <c r="A1719">
        <v>1718</v>
      </c>
      <c r="B1719">
        <v>0</v>
      </c>
      <c r="C1719">
        <v>1</v>
      </c>
      <c r="D1719">
        <v>1</v>
      </c>
      <c r="E1719">
        <v>0</v>
      </c>
      <c r="F1719">
        <v>0</v>
      </c>
      <c r="G1719" s="1">
        <v>40947.545810185184</v>
      </c>
      <c r="H1719">
        <v>0</v>
      </c>
      <c r="I1719">
        <v>0</v>
      </c>
      <c r="J1719">
        <v>0</v>
      </c>
      <c r="K1719" t="s">
        <v>21</v>
      </c>
      <c r="L1719">
        <v>0</v>
      </c>
      <c r="M1719">
        <v>0</v>
      </c>
      <c r="N1719">
        <v>0</v>
      </c>
      <c r="O1719">
        <v>3.5030000000000001</v>
      </c>
      <c r="P1719">
        <v>81</v>
      </c>
      <c r="Q1719">
        <v>0</v>
      </c>
      <c r="R1719">
        <v>1</v>
      </c>
      <c r="S1719">
        <v>0</v>
      </c>
      <c r="T1719">
        <v>0</v>
      </c>
      <c r="U1719">
        <v>0</v>
      </c>
      <c r="V1719" t="s">
        <v>23</v>
      </c>
    </row>
    <row r="1720" spans="1:22" x14ac:dyDescent="0.25">
      <c r="A1720">
        <v>1719</v>
      </c>
      <c r="B1720">
        <v>0</v>
      </c>
      <c r="C1720">
        <v>1</v>
      </c>
      <c r="D1720">
        <v>1</v>
      </c>
      <c r="E1720">
        <v>0</v>
      </c>
      <c r="F1720">
        <v>0</v>
      </c>
      <c r="G1720" s="1">
        <v>40947.562939814816</v>
      </c>
      <c r="H1720">
        <v>0</v>
      </c>
      <c r="I1720">
        <v>0</v>
      </c>
      <c r="J1720">
        <v>0</v>
      </c>
      <c r="K1720" t="s">
        <v>21</v>
      </c>
      <c r="L1720">
        <v>0</v>
      </c>
      <c r="M1720">
        <v>0</v>
      </c>
      <c r="N1720">
        <v>0</v>
      </c>
      <c r="O1720">
        <v>6.0609999999999999</v>
      </c>
      <c r="P1720">
        <v>89</v>
      </c>
      <c r="Q1720">
        <v>0</v>
      </c>
      <c r="R1720">
        <v>0</v>
      </c>
      <c r="S1720">
        <v>0</v>
      </c>
      <c r="T1720">
        <v>0</v>
      </c>
      <c r="U1720">
        <v>0</v>
      </c>
      <c r="V1720" t="s">
        <v>23</v>
      </c>
    </row>
    <row r="1721" spans="1:22" x14ac:dyDescent="0.25">
      <c r="A1721">
        <v>1720</v>
      </c>
      <c r="B1721">
        <v>0</v>
      </c>
      <c r="C1721">
        <v>0</v>
      </c>
      <c r="D1721">
        <v>1</v>
      </c>
      <c r="E1721">
        <v>0</v>
      </c>
      <c r="F1721">
        <v>1</v>
      </c>
      <c r="G1721" s="1">
        <v>40947.58216435185</v>
      </c>
      <c r="H1721">
        <v>0</v>
      </c>
      <c r="I1721">
        <v>0</v>
      </c>
      <c r="J1721">
        <v>4</v>
      </c>
      <c r="K1721" t="s">
        <v>21</v>
      </c>
      <c r="L1721">
        <v>0</v>
      </c>
      <c r="M1721">
        <v>0</v>
      </c>
      <c r="N1721">
        <v>0</v>
      </c>
      <c r="O1721">
        <v>6.41</v>
      </c>
      <c r="P1721">
        <v>154</v>
      </c>
      <c r="Q1721">
        <v>1</v>
      </c>
      <c r="R1721">
        <v>1</v>
      </c>
      <c r="S1721">
        <v>0</v>
      </c>
      <c r="T1721">
        <v>0</v>
      </c>
      <c r="U1721">
        <v>0</v>
      </c>
      <c r="V1721" t="s">
        <v>23</v>
      </c>
    </row>
    <row r="1722" spans="1:22" x14ac:dyDescent="0.25">
      <c r="A1722">
        <v>1721</v>
      </c>
      <c r="B1722">
        <v>0</v>
      </c>
      <c r="C1722">
        <v>0</v>
      </c>
      <c r="D1722">
        <v>1</v>
      </c>
      <c r="E1722">
        <v>0</v>
      </c>
      <c r="F1722">
        <v>0</v>
      </c>
      <c r="G1722" s="1">
        <v>40947.625509259262</v>
      </c>
      <c r="H1722">
        <v>0</v>
      </c>
      <c r="I1722">
        <v>0</v>
      </c>
      <c r="J1722">
        <v>7</v>
      </c>
      <c r="K1722" t="s">
        <v>21</v>
      </c>
      <c r="L1722">
        <v>0</v>
      </c>
      <c r="M1722">
        <v>0</v>
      </c>
      <c r="N1722">
        <v>0</v>
      </c>
      <c r="O1722">
        <v>31.149000000000001</v>
      </c>
      <c r="P1722">
        <v>744</v>
      </c>
      <c r="Q1722">
        <v>1</v>
      </c>
      <c r="R1722">
        <v>0</v>
      </c>
      <c r="S1722">
        <v>0</v>
      </c>
      <c r="T1722">
        <v>0</v>
      </c>
      <c r="U1722">
        <v>1</v>
      </c>
      <c r="V1722" t="s">
        <v>23</v>
      </c>
    </row>
    <row r="1723" spans="1:22" x14ac:dyDescent="0.25">
      <c r="A1723">
        <v>1722</v>
      </c>
      <c r="B1723">
        <v>0</v>
      </c>
      <c r="C1723">
        <v>0</v>
      </c>
      <c r="D1723">
        <v>1</v>
      </c>
      <c r="E1723">
        <v>0</v>
      </c>
      <c r="F1723">
        <v>0</v>
      </c>
      <c r="G1723" s="1">
        <v>40947.628611111111</v>
      </c>
      <c r="H1723">
        <v>0</v>
      </c>
      <c r="I1723">
        <v>0</v>
      </c>
      <c r="J1723">
        <v>7</v>
      </c>
      <c r="K1723" t="s">
        <v>21</v>
      </c>
      <c r="L1723">
        <v>0</v>
      </c>
      <c r="M1723">
        <v>0</v>
      </c>
      <c r="N1723">
        <v>0</v>
      </c>
      <c r="O1723">
        <v>31.523</v>
      </c>
      <c r="P1723">
        <v>751</v>
      </c>
      <c r="Q1723">
        <v>1</v>
      </c>
      <c r="R1723">
        <v>0</v>
      </c>
      <c r="S1723">
        <v>0</v>
      </c>
      <c r="T1723">
        <v>0</v>
      </c>
      <c r="U1723">
        <v>1</v>
      </c>
      <c r="V1723" t="s">
        <v>23</v>
      </c>
    </row>
    <row r="1724" spans="1:22" x14ac:dyDescent="0.25">
      <c r="A1724">
        <v>1723</v>
      </c>
      <c r="B1724">
        <v>0</v>
      </c>
      <c r="C1724">
        <v>0</v>
      </c>
      <c r="D1724">
        <v>1</v>
      </c>
      <c r="E1724">
        <v>0</v>
      </c>
      <c r="F1724">
        <v>0</v>
      </c>
      <c r="G1724" s="1">
        <v>40947.635335648149</v>
      </c>
      <c r="H1724">
        <v>0</v>
      </c>
      <c r="I1724">
        <v>0</v>
      </c>
      <c r="J1724">
        <v>0</v>
      </c>
      <c r="K1724" t="s">
        <v>21</v>
      </c>
      <c r="L1724">
        <v>0</v>
      </c>
      <c r="M1724">
        <v>0</v>
      </c>
      <c r="N1724">
        <v>0</v>
      </c>
      <c r="O1724">
        <v>2.226</v>
      </c>
      <c r="P1724">
        <v>13</v>
      </c>
      <c r="Q1724">
        <v>1</v>
      </c>
      <c r="R1724">
        <v>1</v>
      </c>
      <c r="S1724">
        <v>0</v>
      </c>
      <c r="T1724">
        <v>0</v>
      </c>
      <c r="U1724">
        <v>0</v>
      </c>
      <c r="V1724" t="s">
        <v>24</v>
      </c>
    </row>
    <row r="1725" spans="1:22" x14ac:dyDescent="0.25">
      <c r="A1725">
        <v>1724</v>
      </c>
      <c r="B1725">
        <v>0</v>
      </c>
      <c r="C1725">
        <v>1</v>
      </c>
      <c r="D1725">
        <v>1</v>
      </c>
      <c r="E1725">
        <v>0</v>
      </c>
      <c r="F1725">
        <v>1</v>
      </c>
      <c r="G1725" s="1">
        <v>40947.650312500002</v>
      </c>
      <c r="H1725">
        <v>0</v>
      </c>
      <c r="I1725">
        <v>0</v>
      </c>
      <c r="J1725">
        <v>0</v>
      </c>
      <c r="K1725" t="s">
        <v>21</v>
      </c>
      <c r="L1725">
        <v>0</v>
      </c>
      <c r="M1725">
        <v>0</v>
      </c>
      <c r="N1725">
        <v>0</v>
      </c>
      <c r="O1725">
        <v>0.29399999999999998</v>
      </c>
      <c r="P1725">
        <v>8</v>
      </c>
      <c r="Q1725">
        <v>0</v>
      </c>
      <c r="R1725">
        <v>0</v>
      </c>
      <c r="S1725">
        <v>0</v>
      </c>
      <c r="T1725">
        <v>0</v>
      </c>
      <c r="U1725">
        <v>0</v>
      </c>
      <c r="V1725" t="s">
        <v>24</v>
      </c>
    </row>
    <row r="1726" spans="1:22" x14ac:dyDescent="0.25">
      <c r="A1726">
        <v>1725</v>
      </c>
      <c r="B1726">
        <v>0</v>
      </c>
      <c r="C1726">
        <v>0</v>
      </c>
      <c r="D1726">
        <v>1</v>
      </c>
      <c r="E1726">
        <v>0</v>
      </c>
      <c r="F1726">
        <v>1</v>
      </c>
      <c r="G1726" s="1">
        <v>40947.661863425928</v>
      </c>
      <c r="H1726">
        <v>0</v>
      </c>
      <c r="I1726">
        <v>0</v>
      </c>
      <c r="J1726">
        <v>14</v>
      </c>
      <c r="K1726" t="s">
        <v>21</v>
      </c>
      <c r="L1726">
        <v>0</v>
      </c>
      <c r="M1726">
        <v>0</v>
      </c>
      <c r="N1726">
        <v>0</v>
      </c>
      <c r="O1726">
        <v>25.411000000000001</v>
      </c>
      <c r="P1726">
        <v>655</v>
      </c>
      <c r="Q1726">
        <v>1</v>
      </c>
      <c r="R1726">
        <v>1</v>
      </c>
      <c r="S1726">
        <v>0</v>
      </c>
      <c r="T1726">
        <v>0</v>
      </c>
      <c r="U1726">
        <v>2</v>
      </c>
      <c r="V1726" t="s">
        <v>22</v>
      </c>
    </row>
    <row r="1727" spans="1:22" x14ac:dyDescent="0.25">
      <c r="A1727">
        <v>1726</v>
      </c>
      <c r="B1727">
        <v>0</v>
      </c>
      <c r="C1727">
        <v>0</v>
      </c>
      <c r="D1727">
        <v>1</v>
      </c>
      <c r="E1727">
        <v>1</v>
      </c>
      <c r="F1727">
        <v>1</v>
      </c>
      <c r="G1727" s="1">
        <v>40947.665451388886</v>
      </c>
      <c r="H1727">
        <v>0</v>
      </c>
      <c r="I1727">
        <v>0</v>
      </c>
      <c r="J1727">
        <v>0</v>
      </c>
      <c r="K1727" t="s">
        <v>21</v>
      </c>
      <c r="L1727">
        <v>0</v>
      </c>
      <c r="M1727">
        <v>0</v>
      </c>
      <c r="N1727">
        <v>0</v>
      </c>
      <c r="O1727">
        <v>0.53700000000000003</v>
      </c>
      <c r="P1727">
        <v>18</v>
      </c>
      <c r="Q1727">
        <v>0</v>
      </c>
      <c r="R1727">
        <v>1</v>
      </c>
      <c r="S1727">
        <v>0</v>
      </c>
      <c r="T1727">
        <v>0</v>
      </c>
      <c r="U1727">
        <v>1</v>
      </c>
      <c r="V1727" t="s">
        <v>23</v>
      </c>
    </row>
    <row r="1728" spans="1:22" x14ac:dyDescent="0.25">
      <c r="A1728">
        <v>1727</v>
      </c>
      <c r="B1728">
        <v>0</v>
      </c>
      <c r="C1728">
        <v>0</v>
      </c>
      <c r="D1728">
        <v>1</v>
      </c>
      <c r="E1728">
        <v>0</v>
      </c>
      <c r="F1728">
        <v>0</v>
      </c>
      <c r="G1728" s="1">
        <v>40947.670092592591</v>
      </c>
      <c r="H1728">
        <v>0</v>
      </c>
      <c r="I1728">
        <v>0</v>
      </c>
      <c r="J1728">
        <v>0</v>
      </c>
      <c r="K1728" t="s">
        <v>21</v>
      </c>
      <c r="L1728">
        <v>0</v>
      </c>
      <c r="M1728">
        <v>0</v>
      </c>
      <c r="N1728">
        <v>0</v>
      </c>
      <c r="O1728">
        <v>3.331</v>
      </c>
      <c r="P1728">
        <v>64</v>
      </c>
      <c r="Q1728">
        <v>1</v>
      </c>
      <c r="R1728">
        <v>0</v>
      </c>
      <c r="S1728">
        <v>0</v>
      </c>
      <c r="T1728">
        <v>0</v>
      </c>
      <c r="U1728">
        <v>4</v>
      </c>
      <c r="V1728" t="s">
        <v>24</v>
      </c>
    </row>
    <row r="1729" spans="1:22" x14ac:dyDescent="0.25">
      <c r="A1729">
        <v>1728</v>
      </c>
      <c r="B1729">
        <v>0</v>
      </c>
      <c r="C1729">
        <v>0</v>
      </c>
      <c r="D1729">
        <v>1</v>
      </c>
      <c r="E1729">
        <v>0</v>
      </c>
      <c r="F1729">
        <v>0</v>
      </c>
      <c r="G1729" s="1">
        <v>40947.676944444444</v>
      </c>
      <c r="H1729">
        <v>0</v>
      </c>
      <c r="I1729">
        <v>0</v>
      </c>
      <c r="J1729">
        <v>7</v>
      </c>
      <c r="K1729" t="s">
        <v>21</v>
      </c>
      <c r="L1729">
        <v>0</v>
      </c>
      <c r="M1729">
        <v>0</v>
      </c>
      <c r="N1729">
        <v>0</v>
      </c>
      <c r="O1729">
        <v>35.798999999999999</v>
      </c>
      <c r="P1729">
        <v>832</v>
      </c>
      <c r="Q1729">
        <v>1</v>
      </c>
      <c r="R1729">
        <v>0</v>
      </c>
      <c r="S1729">
        <v>0</v>
      </c>
      <c r="T1729">
        <v>0</v>
      </c>
      <c r="U1729">
        <v>1</v>
      </c>
      <c r="V1729" t="s">
        <v>23</v>
      </c>
    </row>
    <row r="1730" spans="1:22" x14ac:dyDescent="0.25">
      <c r="A1730">
        <v>1729</v>
      </c>
      <c r="B1730">
        <v>0</v>
      </c>
      <c r="C1730">
        <v>0</v>
      </c>
      <c r="D1730">
        <v>1</v>
      </c>
      <c r="E1730">
        <v>0</v>
      </c>
      <c r="F1730">
        <v>0</v>
      </c>
      <c r="G1730" s="1">
        <v>40947.67863425926</v>
      </c>
      <c r="H1730">
        <v>0</v>
      </c>
      <c r="I1730">
        <v>0</v>
      </c>
      <c r="J1730">
        <v>0</v>
      </c>
      <c r="K1730" t="s">
        <v>21</v>
      </c>
      <c r="L1730">
        <v>0</v>
      </c>
      <c r="M1730">
        <v>0</v>
      </c>
      <c r="N1730">
        <v>0</v>
      </c>
      <c r="O1730">
        <v>26.312999999999999</v>
      </c>
      <c r="P1730">
        <v>655</v>
      </c>
      <c r="Q1730">
        <v>1</v>
      </c>
      <c r="R1730">
        <v>0</v>
      </c>
      <c r="S1730">
        <v>0</v>
      </c>
      <c r="T1730">
        <v>0</v>
      </c>
      <c r="U1730">
        <v>1</v>
      </c>
      <c r="V1730" t="s">
        <v>23</v>
      </c>
    </row>
    <row r="1731" spans="1:22" x14ac:dyDescent="0.25">
      <c r="A1731">
        <v>1730</v>
      </c>
      <c r="B1731">
        <v>0</v>
      </c>
      <c r="C1731">
        <v>0</v>
      </c>
      <c r="D1731">
        <v>1</v>
      </c>
      <c r="E1731">
        <v>0</v>
      </c>
      <c r="F1731">
        <v>1</v>
      </c>
      <c r="G1731" s="1">
        <v>40947.683680555558</v>
      </c>
      <c r="H1731">
        <v>0</v>
      </c>
      <c r="I1731">
        <v>0</v>
      </c>
      <c r="J1731">
        <v>0</v>
      </c>
      <c r="K1731" t="s">
        <v>21</v>
      </c>
      <c r="L1731">
        <v>0</v>
      </c>
      <c r="M1731">
        <v>0</v>
      </c>
      <c r="N1731">
        <v>0</v>
      </c>
      <c r="O1731">
        <v>0.78900000000000003</v>
      </c>
      <c r="P1731">
        <v>21</v>
      </c>
      <c r="Q1731">
        <v>1</v>
      </c>
      <c r="R1731">
        <v>1</v>
      </c>
      <c r="S1731">
        <v>0</v>
      </c>
      <c r="T1731">
        <v>0</v>
      </c>
      <c r="U1731">
        <v>0</v>
      </c>
      <c r="V1731" t="s">
        <v>23</v>
      </c>
    </row>
    <row r="1732" spans="1:22" x14ac:dyDescent="0.25">
      <c r="A1732">
        <v>1731</v>
      </c>
      <c r="B1732">
        <v>0</v>
      </c>
      <c r="C1732">
        <v>0</v>
      </c>
      <c r="D1732">
        <v>1</v>
      </c>
      <c r="E1732">
        <v>0</v>
      </c>
      <c r="F1732">
        <v>0</v>
      </c>
      <c r="G1732" s="1">
        <v>40947.689641203702</v>
      </c>
      <c r="H1732">
        <v>0</v>
      </c>
      <c r="I1732">
        <v>0</v>
      </c>
      <c r="J1732">
        <v>0</v>
      </c>
      <c r="K1732" t="s">
        <v>21</v>
      </c>
      <c r="L1732">
        <v>0</v>
      </c>
      <c r="M1732">
        <v>0</v>
      </c>
      <c r="N1732">
        <v>0</v>
      </c>
      <c r="O1732">
        <v>4.7140000000000004</v>
      </c>
      <c r="P1732">
        <v>95</v>
      </c>
      <c r="Q1732">
        <v>1</v>
      </c>
      <c r="R1732">
        <v>0</v>
      </c>
      <c r="S1732">
        <v>0</v>
      </c>
      <c r="T1732">
        <v>0</v>
      </c>
      <c r="U1732">
        <v>1</v>
      </c>
      <c r="V1732" t="s">
        <v>23</v>
      </c>
    </row>
    <row r="1733" spans="1:22" x14ac:dyDescent="0.25">
      <c r="A1733">
        <v>1732</v>
      </c>
      <c r="B1733">
        <v>0</v>
      </c>
      <c r="C1733">
        <v>0</v>
      </c>
      <c r="D1733">
        <v>1</v>
      </c>
      <c r="E1733">
        <v>0</v>
      </c>
      <c r="F1733">
        <v>1</v>
      </c>
      <c r="G1733" s="1">
        <v>40947.692708333336</v>
      </c>
      <c r="H1733">
        <v>0</v>
      </c>
      <c r="I1733">
        <v>0</v>
      </c>
      <c r="J1733">
        <v>14</v>
      </c>
      <c r="K1733" t="s">
        <v>21</v>
      </c>
      <c r="L1733">
        <v>0</v>
      </c>
      <c r="M1733">
        <v>0</v>
      </c>
      <c r="N1733">
        <v>0</v>
      </c>
      <c r="O1733">
        <v>26.684000000000001</v>
      </c>
      <c r="P1733">
        <v>682</v>
      </c>
      <c r="Q1733">
        <v>1</v>
      </c>
      <c r="R1733">
        <v>1</v>
      </c>
      <c r="S1733">
        <v>0</v>
      </c>
      <c r="T1733">
        <v>0</v>
      </c>
      <c r="U1733">
        <v>2</v>
      </c>
      <c r="V1733" t="s">
        <v>22</v>
      </c>
    </row>
    <row r="1734" spans="1:22" x14ac:dyDescent="0.25">
      <c r="A1734">
        <v>1733</v>
      </c>
      <c r="B1734">
        <v>0</v>
      </c>
      <c r="C1734">
        <v>0</v>
      </c>
      <c r="D1734">
        <v>1</v>
      </c>
      <c r="E1734">
        <v>0</v>
      </c>
      <c r="F1734">
        <v>0</v>
      </c>
      <c r="G1734" s="1">
        <v>40947.716469907406</v>
      </c>
      <c r="H1734">
        <v>0</v>
      </c>
      <c r="I1734">
        <v>0</v>
      </c>
      <c r="J1734">
        <v>4</v>
      </c>
      <c r="K1734" t="s">
        <v>21</v>
      </c>
      <c r="L1734">
        <v>0</v>
      </c>
      <c r="M1734">
        <v>0</v>
      </c>
      <c r="N1734">
        <v>0</v>
      </c>
      <c r="O1734">
        <v>3.097</v>
      </c>
      <c r="P1734">
        <v>63</v>
      </c>
      <c r="Q1734">
        <v>1</v>
      </c>
      <c r="R1734">
        <v>0</v>
      </c>
      <c r="S1734">
        <v>0</v>
      </c>
      <c r="T1734">
        <v>0</v>
      </c>
      <c r="U1734">
        <v>0</v>
      </c>
      <c r="V1734" t="s">
        <v>23</v>
      </c>
    </row>
    <row r="1735" spans="1:22" x14ac:dyDescent="0.25">
      <c r="A1735">
        <v>1734</v>
      </c>
      <c r="B1735">
        <v>0</v>
      </c>
      <c r="C1735">
        <v>1</v>
      </c>
      <c r="D1735">
        <v>1</v>
      </c>
      <c r="E1735">
        <v>0</v>
      </c>
      <c r="F1735">
        <v>0</v>
      </c>
      <c r="G1735" s="1">
        <v>40947.72284722222</v>
      </c>
      <c r="H1735">
        <v>0</v>
      </c>
      <c r="I1735">
        <v>0</v>
      </c>
      <c r="J1735">
        <v>0</v>
      </c>
      <c r="K1735" t="s">
        <v>21</v>
      </c>
      <c r="L1735">
        <v>0</v>
      </c>
      <c r="M1735">
        <v>0</v>
      </c>
      <c r="N1735">
        <v>0</v>
      </c>
      <c r="O1735">
        <v>0.38400000000000001</v>
      </c>
      <c r="P1735">
        <v>13</v>
      </c>
      <c r="Q1735">
        <v>0</v>
      </c>
      <c r="R1735">
        <v>0</v>
      </c>
      <c r="S1735">
        <v>0</v>
      </c>
      <c r="T1735">
        <v>0</v>
      </c>
      <c r="U1735">
        <v>0</v>
      </c>
      <c r="V1735" t="s">
        <v>23</v>
      </c>
    </row>
    <row r="1736" spans="1:22" x14ac:dyDescent="0.25">
      <c r="A1736">
        <v>1735</v>
      </c>
      <c r="B1736">
        <v>0</v>
      </c>
      <c r="C1736">
        <v>0</v>
      </c>
      <c r="D1736">
        <v>1</v>
      </c>
      <c r="E1736">
        <v>0</v>
      </c>
      <c r="F1736">
        <v>0</v>
      </c>
      <c r="G1736" s="1">
        <v>40947.723020833335</v>
      </c>
      <c r="H1736">
        <v>0</v>
      </c>
      <c r="I1736">
        <v>0</v>
      </c>
      <c r="J1736">
        <v>4</v>
      </c>
      <c r="K1736" t="s">
        <v>21</v>
      </c>
      <c r="L1736">
        <v>0</v>
      </c>
      <c r="M1736">
        <v>0</v>
      </c>
      <c r="N1736">
        <v>0</v>
      </c>
      <c r="O1736">
        <v>3.097</v>
      </c>
      <c r="P1736">
        <v>63</v>
      </c>
      <c r="Q1736">
        <v>1</v>
      </c>
      <c r="R1736">
        <v>0</v>
      </c>
      <c r="S1736">
        <v>0</v>
      </c>
      <c r="T1736">
        <v>0</v>
      </c>
      <c r="U1736">
        <v>0</v>
      </c>
      <c r="V1736" t="s">
        <v>23</v>
      </c>
    </row>
    <row r="1737" spans="1:22" x14ac:dyDescent="0.25">
      <c r="A1737">
        <v>1736</v>
      </c>
      <c r="B1737">
        <v>0</v>
      </c>
      <c r="C1737">
        <v>0</v>
      </c>
      <c r="D1737">
        <v>1</v>
      </c>
      <c r="E1737">
        <v>0</v>
      </c>
      <c r="F1737">
        <v>0</v>
      </c>
      <c r="G1737" s="1">
        <v>40947.72457175926</v>
      </c>
      <c r="H1737">
        <v>0</v>
      </c>
      <c r="I1737">
        <v>0</v>
      </c>
      <c r="J1737">
        <v>7</v>
      </c>
      <c r="K1737" t="s">
        <v>21</v>
      </c>
      <c r="L1737">
        <v>0</v>
      </c>
      <c r="M1737">
        <v>0</v>
      </c>
      <c r="N1737">
        <v>0</v>
      </c>
      <c r="O1737">
        <v>37.963000000000001</v>
      </c>
      <c r="P1737">
        <v>870</v>
      </c>
      <c r="Q1737">
        <v>1</v>
      </c>
      <c r="R1737">
        <v>0</v>
      </c>
      <c r="S1737">
        <v>0</v>
      </c>
      <c r="T1737">
        <v>0</v>
      </c>
      <c r="U1737">
        <v>1</v>
      </c>
      <c r="V1737" t="s">
        <v>23</v>
      </c>
    </row>
    <row r="1738" spans="1:22" x14ac:dyDescent="0.25">
      <c r="A1738">
        <v>1737</v>
      </c>
      <c r="B1738">
        <v>0</v>
      </c>
      <c r="C1738">
        <v>0</v>
      </c>
      <c r="D1738">
        <v>1</v>
      </c>
      <c r="E1738">
        <v>0</v>
      </c>
      <c r="F1738">
        <v>0</v>
      </c>
      <c r="G1738" s="1">
        <v>40947.726863425924</v>
      </c>
      <c r="H1738">
        <v>0</v>
      </c>
      <c r="I1738">
        <v>0</v>
      </c>
      <c r="J1738">
        <v>4</v>
      </c>
      <c r="K1738" t="s">
        <v>21</v>
      </c>
      <c r="L1738">
        <v>0</v>
      </c>
      <c r="M1738">
        <v>0</v>
      </c>
      <c r="N1738">
        <v>0</v>
      </c>
      <c r="O1738">
        <v>3.1030000000000002</v>
      </c>
      <c r="P1738">
        <v>67</v>
      </c>
      <c r="Q1738">
        <v>1</v>
      </c>
      <c r="R1738">
        <v>0</v>
      </c>
      <c r="S1738">
        <v>0</v>
      </c>
      <c r="T1738">
        <v>0</v>
      </c>
      <c r="U1738">
        <v>0</v>
      </c>
      <c r="V1738" t="s">
        <v>23</v>
      </c>
    </row>
    <row r="1739" spans="1:22" x14ac:dyDescent="0.25">
      <c r="A1739">
        <v>1738</v>
      </c>
      <c r="B1739">
        <v>0</v>
      </c>
      <c r="C1739">
        <v>0</v>
      </c>
      <c r="D1739">
        <v>1</v>
      </c>
      <c r="E1739">
        <v>0</v>
      </c>
      <c r="F1739">
        <v>0</v>
      </c>
      <c r="G1739" s="1">
        <v>40947.733553240738</v>
      </c>
      <c r="H1739">
        <v>0</v>
      </c>
      <c r="I1739">
        <v>0</v>
      </c>
      <c r="J1739">
        <v>4</v>
      </c>
      <c r="K1739" t="s">
        <v>21</v>
      </c>
      <c r="L1739">
        <v>0</v>
      </c>
      <c r="M1739">
        <v>0</v>
      </c>
      <c r="N1739">
        <v>0</v>
      </c>
      <c r="O1739">
        <v>3.1230000000000002</v>
      </c>
      <c r="P1739">
        <v>67</v>
      </c>
      <c r="Q1739">
        <v>1</v>
      </c>
      <c r="R1739">
        <v>0</v>
      </c>
      <c r="S1739">
        <v>0</v>
      </c>
      <c r="T1739">
        <v>0</v>
      </c>
      <c r="U1739">
        <v>0</v>
      </c>
      <c r="V1739" t="s">
        <v>23</v>
      </c>
    </row>
    <row r="1740" spans="1:22" x14ac:dyDescent="0.25">
      <c r="A1740">
        <v>1739</v>
      </c>
      <c r="B1740">
        <v>0</v>
      </c>
      <c r="C1740">
        <v>0</v>
      </c>
      <c r="D1740">
        <v>1</v>
      </c>
      <c r="E1740">
        <v>0</v>
      </c>
      <c r="F1740">
        <v>0</v>
      </c>
      <c r="G1740" s="1">
        <v>40947.735393518517</v>
      </c>
      <c r="H1740">
        <v>0</v>
      </c>
      <c r="I1740">
        <v>0</v>
      </c>
      <c r="J1740">
        <v>4</v>
      </c>
      <c r="K1740" t="s">
        <v>21</v>
      </c>
      <c r="L1740">
        <v>0</v>
      </c>
      <c r="M1740">
        <v>0</v>
      </c>
      <c r="N1740">
        <v>0</v>
      </c>
      <c r="O1740">
        <v>3.1110000000000002</v>
      </c>
      <c r="P1740">
        <v>65</v>
      </c>
      <c r="Q1740">
        <v>1</v>
      </c>
      <c r="R1740">
        <v>0</v>
      </c>
      <c r="S1740">
        <v>0</v>
      </c>
      <c r="T1740">
        <v>0</v>
      </c>
      <c r="U1740">
        <v>0</v>
      </c>
      <c r="V1740" t="s">
        <v>23</v>
      </c>
    </row>
    <row r="1741" spans="1:22" x14ac:dyDescent="0.25">
      <c r="A1741">
        <v>1740</v>
      </c>
      <c r="B1741">
        <v>0</v>
      </c>
      <c r="C1741">
        <v>0</v>
      </c>
      <c r="D1741">
        <v>1</v>
      </c>
      <c r="E1741">
        <v>0</v>
      </c>
      <c r="F1741">
        <v>0</v>
      </c>
      <c r="G1741" s="1">
        <v>40947.743078703701</v>
      </c>
      <c r="H1741">
        <v>0</v>
      </c>
      <c r="I1741">
        <v>0</v>
      </c>
      <c r="J1741">
        <v>4</v>
      </c>
      <c r="K1741" t="s">
        <v>21</v>
      </c>
      <c r="L1741">
        <v>0</v>
      </c>
      <c r="M1741">
        <v>0</v>
      </c>
      <c r="N1741">
        <v>0</v>
      </c>
      <c r="O1741">
        <v>3.1190000000000002</v>
      </c>
      <c r="P1741">
        <v>64</v>
      </c>
      <c r="Q1741">
        <v>1</v>
      </c>
      <c r="R1741">
        <v>0</v>
      </c>
      <c r="S1741">
        <v>0</v>
      </c>
      <c r="T1741">
        <v>0</v>
      </c>
      <c r="U1741">
        <v>0</v>
      </c>
      <c r="V1741" t="s">
        <v>23</v>
      </c>
    </row>
    <row r="1742" spans="1:22" x14ac:dyDescent="0.25">
      <c r="A1742">
        <v>1741</v>
      </c>
      <c r="B1742">
        <v>0</v>
      </c>
      <c r="C1742">
        <v>0</v>
      </c>
      <c r="D1742">
        <v>1</v>
      </c>
      <c r="E1742">
        <v>0</v>
      </c>
      <c r="F1742">
        <v>0</v>
      </c>
      <c r="G1742" s="1">
        <v>40947.747245370374</v>
      </c>
      <c r="H1742">
        <v>0</v>
      </c>
      <c r="I1742">
        <v>0</v>
      </c>
      <c r="J1742">
        <v>4</v>
      </c>
      <c r="K1742" t="s">
        <v>21</v>
      </c>
      <c r="L1742">
        <v>0</v>
      </c>
      <c r="M1742">
        <v>0</v>
      </c>
      <c r="N1742">
        <v>0</v>
      </c>
      <c r="O1742">
        <v>3.109</v>
      </c>
      <c r="P1742">
        <v>63</v>
      </c>
      <c r="Q1742">
        <v>1</v>
      </c>
      <c r="R1742">
        <v>0</v>
      </c>
      <c r="S1742">
        <v>0</v>
      </c>
      <c r="T1742">
        <v>0</v>
      </c>
      <c r="U1742">
        <v>0</v>
      </c>
      <c r="V1742" t="s">
        <v>23</v>
      </c>
    </row>
    <row r="1743" spans="1:22" x14ac:dyDescent="0.25">
      <c r="A1743">
        <v>1742</v>
      </c>
      <c r="B1743">
        <v>0</v>
      </c>
      <c r="C1743">
        <v>0</v>
      </c>
      <c r="D1743">
        <v>1</v>
      </c>
      <c r="E1743">
        <v>0</v>
      </c>
      <c r="F1743">
        <v>0</v>
      </c>
      <c r="G1743" s="1">
        <v>40947.750300925924</v>
      </c>
      <c r="H1743">
        <v>0</v>
      </c>
      <c r="I1743">
        <v>0</v>
      </c>
      <c r="J1743">
        <v>0</v>
      </c>
      <c r="K1743" t="s">
        <v>21</v>
      </c>
      <c r="L1743">
        <v>0</v>
      </c>
      <c r="M1743">
        <v>0</v>
      </c>
      <c r="N1743">
        <v>0</v>
      </c>
      <c r="O1743">
        <v>5.9050000000000002</v>
      </c>
      <c r="P1743">
        <v>170</v>
      </c>
      <c r="Q1743">
        <v>1</v>
      </c>
      <c r="R1743">
        <v>0</v>
      </c>
      <c r="S1743">
        <v>0</v>
      </c>
      <c r="T1743">
        <v>0</v>
      </c>
      <c r="U1743">
        <v>0</v>
      </c>
      <c r="V1743" t="s">
        <v>24</v>
      </c>
    </row>
    <row r="1744" spans="1:22" x14ac:dyDescent="0.25">
      <c r="A1744">
        <v>1743</v>
      </c>
      <c r="B1744">
        <v>1</v>
      </c>
      <c r="C1744">
        <v>1</v>
      </c>
      <c r="D1744">
        <v>1</v>
      </c>
      <c r="E1744">
        <v>0</v>
      </c>
      <c r="F1744">
        <v>0</v>
      </c>
      <c r="G1744" s="1">
        <v>40947.765810185185</v>
      </c>
      <c r="H1744">
        <v>0</v>
      </c>
      <c r="I1744">
        <v>2</v>
      </c>
      <c r="J1744">
        <v>2</v>
      </c>
      <c r="K1744" t="s">
        <v>21</v>
      </c>
      <c r="L1744">
        <v>0</v>
      </c>
      <c r="M1744">
        <v>0</v>
      </c>
      <c r="N1744">
        <v>0</v>
      </c>
      <c r="O1744">
        <v>0.45100000000000001</v>
      </c>
      <c r="P1744">
        <v>24</v>
      </c>
      <c r="Q1744">
        <v>0</v>
      </c>
      <c r="R1744">
        <v>0</v>
      </c>
      <c r="S1744">
        <v>0</v>
      </c>
      <c r="T1744">
        <v>0</v>
      </c>
      <c r="U1744">
        <v>2</v>
      </c>
      <c r="V1744" t="s">
        <v>23</v>
      </c>
    </row>
    <row r="1745" spans="1:22" x14ac:dyDescent="0.25">
      <c r="A1745">
        <v>1744</v>
      </c>
      <c r="B1745">
        <v>0</v>
      </c>
      <c r="C1745">
        <v>0</v>
      </c>
      <c r="D1745">
        <v>1</v>
      </c>
      <c r="E1745">
        <v>0</v>
      </c>
      <c r="F1745">
        <v>0</v>
      </c>
      <c r="G1745" s="1">
        <v>40947.776064814818</v>
      </c>
      <c r="H1745">
        <v>0</v>
      </c>
      <c r="I1745">
        <v>0</v>
      </c>
      <c r="J1745">
        <v>20</v>
      </c>
      <c r="K1745" t="s">
        <v>21</v>
      </c>
      <c r="L1745">
        <v>0</v>
      </c>
      <c r="M1745">
        <v>0</v>
      </c>
      <c r="N1745">
        <v>0</v>
      </c>
      <c r="O1745">
        <v>17.46</v>
      </c>
      <c r="P1745">
        <v>232</v>
      </c>
      <c r="Q1745">
        <v>1</v>
      </c>
      <c r="R1745">
        <v>0</v>
      </c>
      <c r="S1745">
        <v>1</v>
      </c>
      <c r="T1745">
        <v>0</v>
      </c>
      <c r="U1745">
        <v>12</v>
      </c>
      <c r="V1745" t="s">
        <v>23</v>
      </c>
    </row>
    <row r="1746" spans="1:22" x14ac:dyDescent="0.25">
      <c r="A1746">
        <v>1745</v>
      </c>
      <c r="B1746">
        <v>0</v>
      </c>
      <c r="C1746">
        <v>0</v>
      </c>
      <c r="D1746">
        <v>1</v>
      </c>
      <c r="E1746">
        <v>0</v>
      </c>
      <c r="F1746">
        <v>0</v>
      </c>
      <c r="G1746" s="1">
        <v>40947.815439814818</v>
      </c>
      <c r="H1746">
        <v>0</v>
      </c>
      <c r="I1746">
        <v>0</v>
      </c>
      <c r="J1746">
        <v>7</v>
      </c>
      <c r="K1746" t="s">
        <v>21</v>
      </c>
      <c r="L1746">
        <v>0</v>
      </c>
      <c r="M1746">
        <v>0</v>
      </c>
      <c r="N1746">
        <v>0</v>
      </c>
      <c r="O1746">
        <v>32.216999999999999</v>
      </c>
      <c r="P1746">
        <v>763</v>
      </c>
      <c r="Q1746">
        <v>1</v>
      </c>
      <c r="R1746">
        <v>0</v>
      </c>
      <c r="S1746">
        <v>0</v>
      </c>
      <c r="T1746">
        <v>0</v>
      </c>
      <c r="U1746">
        <v>1</v>
      </c>
      <c r="V1746" t="s">
        <v>23</v>
      </c>
    </row>
    <row r="1747" spans="1:22" x14ac:dyDescent="0.25">
      <c r="A1747">
        <v>1746</v>
      </c>
      <c r="B1747">
        <v>0</v>
      </c>
      <c r="C1747">
        <v>0</v>
      </c>
      <c r="D1747">
        <v>1</v>
      </c>
      <c r="E1747">
        <v>0</v>
      </c>
      <c r="F1747">
        <v>1</v>
      </c>
      <c r="G1747" s="1">
        <v>40947.821331018517</v>
      </c>
      <c r="H1747">
        <v>0</v>
      </c>
      <c r="I1747">
        <v>0</v>
      </c>
      <c r="J1747">
        <v>0</v>
      </c>
      <c r="K1747" t="s">
        <v>21</v>
      </c>
      <c r="L1747">
        <v>0</v>
      </c>
      <c r="M1747">
        <v>0</v>
      </c>
      <c r="N1747">
        <v>0</v>
      </c>
      <c r="O1747">
        <v>2.5299999999999998</v>
      </c>
      <c r="P1747">
        <v>69</v>
      </c>
      <c r="Q1747">
        <v>1</v>
      </c>
      <c r="R1747">
        <v>1</v>
      </c>
      <c r="S1747">
        <v>0</v>
      </c>
      <c r="T1747">
        <v>0</v>
      </c>
      <c r="U1747">
        <v>0</v>
      </c>
      <c r="V1747" t="s">
        <v>23</v>
      </c>
    </row>
    <row r="1748" spans="1:22" x14ac:dyDescent="0.25">
      <c r="A1748">
        <v>1747</v>
      </c>
      <c r="B1748">
        <v>0</v>
      </c>
      <c r="C1748">
        <v>0</v>
      </c>
      <c r="D1748">
        <v>1</v>
      </c>
      <c r="E1748">
        <v>0</v>
      </c>
      <c r="F1748">
        <v>1</v>
      </c>
      <c r="G1748" s="1">
        <v>40947.84915509259</v>
      </c>
      <c r="H1748">
        <v>0</v>
      </c>
      <c r="I1748">
        <v>0</v>
      </c>
      <c r="J1748">
        <v>0</v>
      </c>
      <c r="K1748" t="s">
        <v>21</v>
      </c>
      <c r="L1748">
        <v>0</v>
      </c>
      <c r="M1748">
        <v>0</v>
      </c>
      <c r="N1748">
        <v>0</v>
      </c>
      <c r="O1748">
        <v>0.754</v>
      </c>
      <c r="P1748">
        <v>19</v>
      </c>
      <c r="Q1748">
        <v>1</v>
      </c>
      <c r="R1748">
        <v>0</v>
      </c>
      <c r="S1748">
        <v>0</v>
      </c>
      <c r="T1748">
        <v>0</v>
      </c>
      <c r="U1748">
        <v>0</v>
      </c>
      <c r="V1748" t="s">
        <v>23</v>
      </c>
    </row>
    <row r="1749" spans="1:22" x14ac:dyDescent="0.25">
      <c r="A1749">
        <v>1748</v>
      </c>
      <c r="B1749">
        <v>1</v>
      </c>
      <c r="C1749">
        <v>0</v>
      </c>
      <c r="D1749">
        <v>1</v>
      </c>
      <c r="E1749">
        <v>23</v>
      </c>
      <c r="F1749">
        <v>0</v>
      </c>
      <c r="G1749" s="1">
        <v>40947.855324074073</v>
      </c>
      <c r="H1749">
        <v>0</v>
      </c>
      <c r="I1749">
        <v>0</v>
      </c>
      <c r="J1749">
        <v>0</v>
      </c>
      <c r="K1749" t="s">
        <v>21</v>
      </c>
      <c r="L1749">
        <v>0</v>
      </c>
      <c r="M1749">
        <v>0</v>
      </c>
      <c r="N1749">
        <v>0</v>
      </c>
      <c r="O1749">
        <v>4.1000000000000002E-2</v>
      </c>
      <c r="P1749">
        <v>4</v>
      </c>
      <c r="Q1749">
        <v>0</v>
      </c>
      <c r="R1749">
        <v>0</v>
      </c>
      <c r="S1749">
        <v>0</v>
      </c>
      <c r="T1749">
        <v>0</v>
      </c>
      <c r="U1749">
        <v>0</v>
      </c>
      <c r="V1749" t="s">
        <v>24</v>
      </c>
    </row>
    <row r="1750" spans="1:22" x14ac:dyDescent="0.25">
      <c r="A1750">
        <v>1749</v>
      </c>
      <c r="B1750">
        <v>0</v>
      </c>
      <c r="C1750">
        <v>1</v>
      </c>
      <c r="D1750">
        <v>1</v>
      </c>
      <c r="E1750">
        <v>0</v>
      </c>
      <c r="F1750">
        <v>0</v>
      </c>
      <c r="G1750" s="1">
        <v>40947.856689814813</v>
      </c>
      <c r="H1750">
        <v>0</v>
      </c>
      <c r="I1750">
        <v>0</v>
      </c>
      <c r="J1750">
        <v>0</v>
      </c>
      <c r="K1750" t="s">
        <v>21</v>
      </c>
      <c r="L1750">
        <v>0</v>
      </c>
      <c r="M1750">
        <v>0</v>
      </c>
      <c r="N1750">
        <v>0</v>
      </c>
      <c r="O1750">
        <v>6.9119999999999999</v>
      </c>
      <c r="P1750">
        <v>152</v>
      </c>
      <c r="Q1750">
        <v>1</v>
      </c>
      <c r="R1750">
        <v>0</v>
      </c>
      <c r="S1750">
        <v>0</v>
      </c>
      <c r="T1750">
        <v>0</v>
      </c>
      <c r="U1750">
        <v>7</v>
      </c>
      <c r="V1750" t="s">
        <v>23</v>
      </c>
    </row>
    <row r="1751" spans="1:22" x14ac:dyDescent="0.25">
      <c r="A1751">
        <v>1750</v>
      </c>
      <c r="B1751">
        <v>0</v>
      </c>
      <c r="C1751">
        <v>0</v>
      </c>
      <c r="D1751">
        <v>1</v>
      </c>
      <c r="E1751">
        <v>0</v>
      </c>
      <c r="F1751">
        <v>1</v>
      </c>
      <c r="G1751" s="1">
        <v>40947.878020833334</v>
      </c>
      <c r="H1751">
        <v>0</v>
      </c>
      <c r="I1751">
        <v>0</v>
      </c>
      <c r="J1751">
        <v>0</v>
      </c>
      <c r="K1751" t="s">
        <v>21</v>
      </c>
      <c r="L1751">
        <v>0</v>
      </c>
      <c r="M1751">
        <v>0</v>
      </c>
      <c r="N1751">
        <v>0</v>
      </c>
      <c r="O1751">
        <v>13.925000000000001</v>
      </c>
      <c r="P1751">
        <v>349</v>
      </c>
      <c r="Q1751">
        <v>1</v>
      </c>
      <c r="R1751">
        <v>1</v>
      </c>
      <c r="S1751">
        <v>0</v>
      </c>
      <c r="T1751">
        <v>0</v>
      </c>
      <c r="U1751">
        <v>0</v>
      </c>
      <c r="V1751" t="s">
        <v>23</v>
      </c>
    </row>
    <row r="1752" spans="1:22" x14ac:dyDescent="0.25">
      <c r="A1752">
        <v>1751</v>
      </c>
      <c r="B1752">
        <v>0</v>
      </c>
      <c r="C1752">
        <v>0</v>
      </c>
      <c r="D1752">
        <v>1</v>
      </c>
      <c r="E1752">
        <v>0</v>
      </c>
      <c r="F1752">
        <v>0</v>
      </c>
      <c r="G1752" s="1">
        <v>40947.918506944443</v>
      </c>
      <c r="H1752">
        <v>0</v>
      </c>
      <c r="I1752">
        <v>0</v>
      </c>
      <c r="J1752">
        <v>0</v>
      </c>
      <c r="K1752" t="s">
        <v>21</v>
      </c>
      <c r="L1752">
        <v>0</v>
      </c>
      <c r="M1752">
        <v>0</v>
      </c>
      <c r="N1752">
        <v>0</v>
      </c>
      <c r="O1752">
        <v>1.9350000000000001</v>
      </c>
      <c r="P1752">
        <v>27</v>
      </c>
      <c r="Q1752">
        <v>1</v>
      </c>
      <c r="R1752">
        <v>0</v>
      </c>
      <c r="S1752">
        <v>0</v>
      </c>
      <c r="T1752">
        <v>0</v>
      </c>
      <c r="U1752">
        <v>0</v>
      </c>
      <c r="V1752" t="s">
        <v>23</v>
      </c>
    </row>
    <row r="1753" spans="1:22" x14ac:dyDescent="0.25">
      <c r="A1753">
        <v>1752</v>
      </c>
      <c r="B1753">
        <v>1</v>
      </c>
      <c r="C1753">
        <v>0</v>
      </c>
      <c r="D1753">
        <v>1</v>
      </c>
      <c r="E1753">
        <v>0</v>
      </c>
      <c r="F1753">
        <v>0</v>
      </c>
      <c r="G1753" s="1">
        <v>40948.011307870373</v>
      </c>
      <c r="H1753">
        <v>0</v>
      </c>
      <c r="I1753">
        <v>0</v>
      </c>
      <c r="J1753">
        <v>2</v>
      </c>
      <c r="K1753" t="s">
        <v>21</v>
      </c>
      <c r="L1753">
        <v>0</v>
      </c>
      <c r="M1753">
        <v>0</v>
      </c>
      <c r="N1753">
        <v>0</v>
      </c>
      <c r="O1753">
        <v>0.9</v>
      </c>
      <c r="P1753">
        <v>23</v>
      </c>
      <c r="Q1753">
        <v>0</v>
      </c>
      <c r="R1753">
        <v>0</v>
      </c>
      <c r="S1753">
        <v>0</v>
      </c>
      <c r="T1753">
        <v>0</v>
      </c>
      <c r="U1753">
        <v>0</v>
      </c>
      <c r="V1753" t="s">
        <v>23</v>
      </c>
    </row>
    <row r="1754" spans="1:22" x14ac:dyDescent="0.25">
      <c r="A1754">
        <v>1753</v>
      </c>
      <c r="B1754">
        <v>1</v>
      </c>
      <c r="C1754">
        <v>0</v>
      </c>
      <c r="D1754">
        <v>1</v>
      </c>
      <c r="E1754">
        <v>0</v>
      </c>
      <c r="F1754">
        <v>0</v>
      </c>
      <c r="G1754" s="1">
        <v>40948.064479166664</v>
      </c>
      <c r="H1754">
        <v>0</v>
      </c>
      <c r="I1754">
        <v>0</v>
      </c>
      <c r="J1754">
        <v>0</v>
      </c>
      <c r="K1754" t="s">
        <v>21</v>
      </c>
      <c r="L1754">
        <v>0</v>
      </c>
      <c r="M1754">
        <v>0</v>
      </c>
      <c r="N1754">
        <v>0</v>
      </c>
      <c r="O1754">
        <v>0.69599999999999995</v>
      </c>
      <c r="P1754">
        <v>20</v>
      </c>
      <c r="Q1754">
        <v>0</v>
      </c>
      <c r="R1754">
        <v>0</v>
      </c>
      <c r="S1754">
        <v>0</v>
      </c>
      <c r="T1754">
        <v>0</v>
      </c>
      <c r="U1754">
        <v>1</v>
      </c>
      <c r="V1754" t="s">
        <v>23</v>
      </c>
    </row>
    <row r="1755" spans="1:22" x14ac:dyDescent="0.25">
      <c r="A1755">
        <v>1754</v>
      </c>
      <c r="B1755">
        <v>0</v>
      </c>
      <c r="C1755">
        <v>0</v>
      </c>
      <c r="D1755">
        <v>1</v>
      </c>
      <c r="E1755">
        <v>0</v>
      </c>
      <c r="F1755">
        <v>0</v>
      </c>
      <c r="G1755" s="1">
        <v>40948.075243055559</v>
      </c>
      <c r="H1755">
        <v>0</v>
      </c>
      <c r="I1755">
        <v>0</v>
      </c>
      <c r="J1755">
        <v>0</v>
      </c>
      <c r="K1755" t="s">
        <v>21</v>
      </c>
      <c r="L1755">
        <v>0</v>
      </c>
      <c r="M1755">
        <v>0</v>
      </c>
      <c r="N1755">
        <v>0</v>
      </c>
      <c r="O1755">
        <v>13.122999999999999</v>
      </c>
      <c r="P1755">
        <v>251</v>
      </c>
      <c r="Q1755">
        <v>1</v>
      </c>
      <c r="R1755">
        <v>0</v>
      </c>
      <c r="S1755">
        <v>0</v>
      </c>
      <c r="T1755">
        <v>0</v>
      </c>
      <c r="U1755">
        <v>44</v>
      </c>
      <c r="V1755" t="s">
        <v>23</v>
      </c>
    </row>
    <row r="1756" spans="1:22" x14ac:dyDescent="0.25">
      <c r="A1756">
        <v>1755</v>
      </c>
      <c r="B1756">
        <v>1</v>
      </c>
      <c r="C1756">
        <v>0</v>
      </c>
      <c r="D1756">
        <v>1</v>
      </c>
      <c r="E1756">
        <v>0</v>
      </c>
      <c r="F1756">
        <v>0</v>
      </c>
      <c r="G1756" s="1">
        <v>40948.142777777779</v>
      </c>
      <c r="H1756">
        <v>0</v>
      </c>
      <c r="I1756">
        <v>0</v>
      </c>
      <c r="J1756">
        <v>5</v>
      </c>
      <c r="K1756" t="s">
        <v>21</v>
      </c>
      <c r="L1756">
        <v>0</v>
      </c>
      <c r="M1756">
        <v>0</v>
      </c>
      <c r="N1756">
        <v>0</v>
      </c>
      <c r="O1756">
        <v>1.1779999999999999</v>
      </c>
      <c r="P1756">
        <v>33</v>
      </c>
      <c r="Q1756">
        <v>0</v>
      </c>
      <c r="R1756">
        <v>0</v>
      </c>
      <c r="S1756">
        <v>0</v>
      </c>
      <c r="T1756">
        <v>0</v>
      </c>
      <c r="U1756">
        <v>0</v>
      </c>
      <c r="V1756" t="s">
        <v>23</v>
      </c>
    </row>
    <row r="1757" spans="1:22" x14ac:dyDescent="0.25">
      <c r="A1757">
        <v>1756</v>
      </c>
      <c r="B1757">
        <v>0</v>
      </c>
      <c r="C1757">
        <v>0</v>
      </c>
      <c r="D1757">
        <v>1</v>
      </c>
      <c r="E1757">
        <v>0</v>
      </c>
      <c r="F1757">
        <v>1</v>
      </c>
      <c r="G1757" s="1">
        <v>40948.23505787037</v>
      </c>
      <c r="H1757">
        <v>0</v>
      </c>
      <c r="I1757">
        <v>0</v>
      </c>
      <c r="J1757">
        <v>0</v>
      </c>
      <c r="K1757" t="s">
        <v>21</v>
      </c>
      <c r="L1757">
        <v>0</v>
      </c>
      <c r="M1757">
        <v>0</v>
      </c>
      <c r="N1757">
        <v>0</v>
      </c>
      <c r="O1757">
        <v>2.23</v>
      </c>
      <c r="P1757">
        <v>65</v>
      </c>
      <c r="Q1757">
        <v>1</v>
      </c>
      <c r="R1757">
        <v>1</v>
      </c>
      <c r="S1757">
        <v>0</v>
      </c>
      <c r="T1757">
        <v>0</v>
      </c>
      <c r="U1757">
        <v>0</v>
      </c>
      <c r="V1757" t="s">
        <v>23</v>
      </c>
    </row>
    <row r="1758" spans="1:22" x14ac:dyDescent="0.25">
      <c r="A1758">
        <v>1757</v>
      </c>
      <c r="B1758">
        <v>0</v>
      </c>
      <c r="C1758">
        <v>0</v>
      </c>
      <c r="D1758">
        <v>1</v>
      </c>
      <c r="E1758">
        <v>0</v>
      </c>
      <c r="F1758">
        <v>0</v>
      </c>
      <c r="G1758" s="1">
        <v>40948.237604166665</v>
      </c>
      <c r="H1758">
        <v>0</v>
      </c>
      <c r="I1758">
        <v>0</v>
      </c>
      <c r="J1758">
        <v>4</v>
      </c>
      <c r="K1758" t="s">
        <v>21</v>
      </c>
      <c r="L1758">
        <v>0</v>
      </c>
      <c r="M1758">
        <v>0</v>
      </c>
      <c r="N1758">
        <v>0</v>
      </c>
      <c r="O1758">
        <v>3.1349999999999998</v>
      </c>
      <c r="P1758">
        <v>68</v>
      </c>
      <c r="Q1758">
        <v>1</v>
      </c>
      <c r="R1758">
        <v>0</v>
      </c>
      <c r="S1758">
        <v>0</v>
      </c>
      <c r="T1758">
        <v>0</v>
      </c>
      <c r="U1758">
        <v>0</v>
      </c>
      <c r="V1758" t="s">
        <v>23</v>
      </c>
    </row>
    <row r="1759" spans="1:22" x14ac:dyDescent="0.25">
      <c r="A1759">
        <v>1758</v>
      </c>
      <c r="B1759">
        <v>0</v>
      </c>
      <c r="C1759">
        <v>1</v>
      </c>
      <c r="D1759">
        <v>1</v>
      </c>
      <c r="E1759">
        <v>0</v>
      </c>
      <c r="F1759">
        <v>1</v>
      </c>
      <c r="G1759" s="1">
        <v>40948.241053240738</v>
      </c>
      <c r="H1759">
        <v>0</v>
      </c>
      <c r="I1759">
        <v>2</v>
      </c>
      <c r="J1759">
        <v>0</v>
      </c>
      <c r="K1759" t="s">
        <v>21</v>
      </c>
      <c r="L1759">
        <v>0</v>
      </c>
      <c r="M1759">
        <v>0</v>
      </c>
      <c r="N1759">
        <v>0</v>
      </c>
      <c r="O1759">
        <v>11.958</v>
      </c>
      <c r="P1759">
        <v>178</v>
      </c>
      <c r="Q1759">
        <v>0</v>
      </c>
      <c r="R1759">
        <v>0</v>
      </c>
      <c r="S1759">
        <v>0</v>
      </c>
      <c r="T1759">
        <v>0</v>
      </c>
      <c r="U1759">
        <v>0</v>
      </c>
      <c r="V1759" t="s">
        <v>22</v>
      </c>
    </row>
    <row r="1760" spans="1:22" x14ac:dyDescent="0.25">
      <c r="A1760">
        <v>1759</v>
      </c>
      <c r="B1760">
        <v>0</v>
      </c>
      <c r="C1760">
        <v>0</v>
      </c>
      <c r="D1760">
        <v>1</v>
      </c>
      <c r="E1760">
        <v>0</v>
      </c>
      <c r="F1760">
        <v>1</v>
      </c>
      <c r="G1760" s="1">
        <v>40948.242048611108</v>
      </c>
      <c r="H1760">
        <v>0</v>
      </c>
      <c r="I1760">
        <v>0</v>
      </c>
      <c r="J1760">
        <v>0</v>
      </c>
      <c r="K1760" t="s">
        <v>21</v>
      </c>
      <c r="L1760">
        <v>0</v>
      </c>
      <c r="M1760">
        <v>0</v>
      </c>
      <c r="N1760">
        <v>0</v>
      </c>
      <c r="O1760">
        <v>1.4430000000000001</v>
      </c>
      <c r="P1760">
        <v>33</v>
      </c>
      <c r="Q1760">
        <v>1</v>
      </c>
      <c r="R1760">
        <v>0</v>
      </c>
      <c r="S1760">
        <v>1</v>
      </c>
      <c r="T1760">
        <v>0</v>
      </c>
      <c r="U1760">
        <v>0</v>
      </c>
      <c r="V1760" t="s">
        <v>23</v>
      </c>
    </row>
    <row r="1761" spans="1:22" x14ac:dyDescent="0.25">
      <c r="A1761">
        <v>1760</v>
      </c>
      <c r="B1761">
        <v>0</v>
      </c>
      <c r="C1761">
        <v>0</v>
      </c>
      <c r="D1761">
        <v>1</v>
      </c>
      <c r="E1761">
        <v>0</v>
      </c>
      <c r="F1761">
        <v>1</v>
      </c>
      <c r="G1761" s="1">
        <v>40948.244247685187</v>
      </c>
      <c r="H1761">
        <v>0</v>
      </c>
      <c r="I1761">
        <v>0</v>
      </c>
      <c r="J1761">
        <v>0</v>
      </c>
      <c r="K1761" t="s">
        <v>21</v>
      </c>
      <c r="L1761">
        <v>0</v>
      </c>
      <c r="M1761">
        <v>0</v>
      </c>
      <c r="N1761">
        <v>0</v>
      </c>
      <c r="O1761">
        <v>5.2590000000000003</v>
      </c>
      <c r="P1761">
        <v>140</v>
      </c>
      <c r="Q1761">
        <v>1</v>
      </c>
      <c r="R1761">
        <v>1</v>
      </c>
      <c r="S1761">
        <v>0</v>
      </c>
      <c r="T1761">
        <v>0</v>
      </c>
      <c r="U1761">
        <v>8</v>
      </c>
      <c r="V1761" t="s">
        <v>23</v>
      </c>
    </row>
    <row r="1762" spans="1:22" x14ac:dyDescent="0.25">
      <c r="A1762">
        <v>1761</v>
      </c>
      <c r="B1762">
        <v>0</v>
      </c>
      <c r="C1762">
        <v>1</v>
      </c>
      <c r="D1762">
        <v>1</v>
      </c>
      <c r="E1762">
        <v>0</v>
      </c>
      <c r="F1762">
        <v>1</v>
      </c>
      <c r="G1762" s="1">
        <v>40948.250601851854</v>
      </c>
      <c r="H1762">
        <v>0</v>
      </c>
      <c r="I1762">
        <v>0</v>
      </c>
      <c r="J1762">
        <v>0</v>
      </c>
      <c r="K1762" t="s">
        <v>21</v>
      </c>
      <c r="L1762">
        <v>0</v>
      </c>
      <c r="M1762">
        <v>0</v>
      </c>
      <c r="N1762">
        <v>0</v>
      </c>
      <c r="O1762">
        <v>1.7410000000000001</v>
      </c>
      <c r="P1762">
        <v>38</v>
      </c>
      <c r="Q1762">
        <v>1</v>
      </c>
      <c r="R1762">
        <v>0</v>
      </c>
      <c r="S1762">
        <v>0</v>
      </c>
      <c r="T1762">
        <v>0</v>
      </c>
      <c r="U1762">
        <v>4</v>
      </c>
      <c r="V1762" t="s">
        <v>24</v>
      </c>
    </row>
    <row r="1763" spans="1:22" x14ac:dyDescent="0.25">
      <c r="A1763">
        <v>1762</v>
      </c>
      <c r="B1763">
        <v>0</v>
      </c>
      <c r="C1763">
        <v>0</v>
      </c>
      <c r="D1763">
        <v>1</v>
      </c>
      <c r="E1763">
        <v>0</v>
      </c>
      <c r="F1763">
        <v>1</v>
      </c>
      <c r="G1763" s="1">
        <v>40948.275879629633</v>
      </c>
      <c r="H1763">
        <v>0</v>
      </c>
      <c r="I1763">
        <v>0</v>
      </c>
      <c r="J1763">
        <v>0</v>
      </c>
      <c r="K1763" t="s">
        <v>21</v>
      </c>
      <c r="L1763">
        <v>0</v>
      </c>
      <c r="M1763">
        <v>0</v>
      </c>
      <c r="N1763">
        <v>0</v>
      </c>
      <c r="O1763">
        <v>4.2309999999999999</v>
      </c>
      <c r="P1763">
        <v>106</v>
      </c>
      <c r="Q1763">
        <v>1</v>
      </c>
      <c r="R1763">
        <v>1</v>
      </c>
      <c r="S1763">
        <v>1</v>
      </c>
      <c r="T1763">
        <v>0</v>
      </c>
      <c r="U1763">
        <v>2</v>
      </c>
      <c r="V1763" t="s">
        <v>23</v>
      </c>
    </row>
    <row r="1764" spans="1:22" x14ac:dyDescent="0.25">
      <c r="A1764">
        <v>1763</v>
      </c>
      <c r="B1764">
        <v>0</v>
      </c>
      <c r="C1764">
        <v>1</v>
      </c>
      <c r="D1764">
        <v>1</v>
      </c>
      <c r="E1764">
        <v>0</v>
      </c>
      <c r="F1764">
        <v>0</v>
      </c>
      <c r="G1764" s="1">
        <v>40948.279780092591</v>
      </c>
      <c r="H1764">
        <v>0</v>
      </c>
      <c r="I1764">
        <v>0</v>
      </c>
      <c r="J1764">
        <v>0</v>
      </c>
      <c r="K1764" t="s">
        <v>21</v>
      </c>
      <c r="L1764">
        <v>0</v>
      </c>
      <c r="M1764">
        <v>0</v>
      </c>
      <c r="N1764">
        <v>0</v>
      </c>
      <c r="O1764">
        <v>9.1780000000000008</v>
      </c>
      <c r="P1764">
        <v>127</v>
      </c>
      <c r="Q1764">
        <v>0</v>
      </c>
      <c r="R1764">
        <v>0</v>
      </c>
      <c r="S1764">
        <v>0</v>
      </c>
      <c r="T1764">
        <v>0</v>
      </c>
      <c r="U1764">
        <v>0</v>
      </c>
      <c r="V1764" t="s">
        <v>23</v>
      </c>
    </row>
    <row r="1765" spans="1:22" x14ac:dyDescent="0.25">
      <c r="A1765">
        <v>1764</v>
      </c>
      <c r="B1765">
        <v>0</v>
      </c>
      <c r="C1765">
        <v>0</v>
      </c>
      <c r="D1765">
        <v>1</v>
      </c>
      <c r="E1765">
        <v>0</v>
      </c>
      <c r="F1765">
        <v>0</v>
      </c>
      <c r="G1765" s="1">
        <v>40948.283634259256</v>
      </c>
      <c r="H1765">
        <v>0</v>
      </c>
      <c r="I1765">
        <v>0</v>
      </c>
      <c r="J1765">
        <v>0</v>
      </c>
      <c r="K1765" t="s">
        <v>21</v>
      </c>
      <c r="L1765">
        <v>0</v>
      </c>
      <c r="M1765">
        <v>0</v>
      </c>
      <c r="N1765">
        <v>0</v>
      </c>
      <c r="O1765">
        <v>24.635999999999999</v>
      </c>
      <c r="P1765">
        <v>626</v>
      </c>
      <c r="Q1765">
        <v>1</v>
      </c>
      <c r="R1765">
        <v>0</v>
      </c>
      <c r="S1765">
        <v>0</v>
      </c>
      <c r="T1765">
        <v>0</v>
      </c>
      <c r="U1765">
        <v>1</v>
      </c>
      <c r="V1765" t="s">
        <v>23</v>
      </c>
    </row>
    <row r="1766" spans="1:22" x14ac:dyDescent="0.25">
      <c r="A1766">
        <v>1765</v>
      </c>
      <c r="B1766">
        <v>0</v>
      </c>
      <c r="C1766">
        <v>0</v>
      </c>
      <c r="D1766">
        <v>1</v>
      </c>
      <c r="E1766">
        <v>0</v>
      </c>
      <c r="F1766">
        <v>1</v>
      </c>
      <c r="G1766" s="1">
        <v>40948.305567129632</v>
      </c>
      <c r="H1766">
        <v>0</v>
      </c>
      <c r="I1766">
        <v>0</v>
      </c>
      <c r="J1766">
        <v>0</v>
      </c>
      <c r="K1766" t="s">
        <v>21</v>
      </c>
      <c r="L1766">
        <v>0</v>
      </c>
      <c r="M1766">
        <v>0</v>
      </c>
      <c r="N1766">
        <v>0</v>
      </c>
      <c r="O1766">
        <v>5.8</v>
      </c>
      <c r="P1766">
        <v>135</v>
      </c>
      <c r="Q1766">
        <v>1</v>
      </c>
      <c r="R1766">
        <v>1</v>
      </c>
      <c r="S1766">
        <v>0</v>
      </c>
      <c r="T1766">
        <v>0</v>
      </c>
      <c r="U1766">
        <v>4</v>
      </c>
      <c r="V1766" t="s">
        <v>23</v>
      </c>
    </row>
    <row r="1767" spans="1:22" x14ac:dyDescent="0.25">
      <c r="A1767">
        <v>1766</v>
      </c>
      <c r="B1767">
        <v>0</v>
      </c>
      <c r="C1767">
        <v>0</v>
      </c>
      <c r="D1767">
        <v>1</v>
      </c>
      <c r="E1767">
        <v>2</v>
      </c>
      <c r="F1767">
        <v>0</v>
      </c>
      <c r="G1767" s="1">
        <v>40948.315057870372</v>
      </c>
      <c r="H1767">
        <v>0</v>
      </c>
      <c r="I1767">
        <v>0</v>
      </c>
      <c r="J1767">
        <v>0</v>
      </c>
      <c r="K1767" t="s">
        <v>21</v>
      </c>
      <c r="L1767">
        <v>0</v>
      </c>
      <c r="M1767">
        <v>0</v>
      </c>
      <c r="N1767">
        <v>0</v>
      </c>
      <c r="O1767">
        <v>4.3410000000000002</v>
      </c>
      <c r="P1767">
        <v>93</v>
      </c>
      <c r="Q1767">
        <v>1</v>
      </c>
      <c r="R1767">
        <v>0</v>
      </c>
      <c r="S1767">
        <v>0</v>
      </c>
      <c r="T1767">
        <v>0</v>
      </c>
      <c r="U1767">
        <v>2</v>
      </c>
      <c r="V1767" t="s">
        <v>23</v>
      </c>
    </row>
    <row r="1768" spans="1:22" x14ac:dyDescent="0.25">
      <c r="A1768">
        <v>1767</v>
      </c>
      <c r="B1768">
        <v>0</v>
      </c>
      <c r="C1768">
        <v>0</v>
      </c>
      <c r="D1768">
        <v>1</v>
      </c>
      <c r="E1768">
        <v>0</v>
      </c>
      <c r="F1768">
        <v>1</v>
      </c>
      <c r="G1768" s="1">
        <v>40948.322326388887</v>
      </c>
      <c r="H1768">
        <v>0</v>
      </c>
      <c r="I1768">
        <v>0</v>
      </c>
      <c r="J1768">
        <v>0</v>
      </c>
      <c r="K1768" t="s">
        <v>21</v>
      </c>
      <c r="L1768">
        <v>0</v>
      </c>
      <c r="M1768">
        <v>0</v>
      </c>
      <c r="N1768">
        <v>0</v>
      </c>
      <c r="O1768">
        <v>8.6940000000000008</v>
      </c>
      <c r="P1768">
        <v>216</v>
      </c>
      <c r="Q1768">
        <v>1</v>
      </c>
      <c r="R1768">
        <v>1</v>
      </c>
      <c r="S1768">
        <v>0</v>
      </c>
      <c r="T1768">
        <v>0</v>
      </c>
      <c r="U1768">
        <v>10</v>
      </c>
      <c r="V1768" t="s">
        <v>23</v>
      </c>
    </row>
    <row r="1769" spans="1:22" x14ac:dyDescent="0.25">
      <c r="A1769">
        <v>1768</v>
      </c>
      <c r="B1769">
        <v>0</v>
      </c>
      <c r="C1769">
        <v>0</v>
      </c>
      <c r="D1769">
        <v>1</v>
      </c>
      <c r="E1769">
        <v>0</v>
      </c>
      <c r="F1769">
        <v>1</v>
      </c>
      <c r="G1769" s="1">
        <v>40948.328819444447</v>
      </c>
      <c r="H1769">
        <v>0</v>
      </c>
      <c r="I1769">
        <v>0</v>
      </c>
      <c r="J1769">
        <v>0</v>
      </c>
      <c r="K1769" t="s">
        <v>21</v>
      </c>
      <c r="L1769">
        <v>0</v>
      </c>
      <c r="M1769">
        <v>0</v>
      </c>
      <c r="N1769">
        <v>0</v>
      </c>
      <c r="O1769">
        <v>11.156000000000001</v>
      </c>
      <c r="P1769">
        <v>292</v>
      </c>
      <c r="Q1769">
        <v>1</v>
      </c>
      <c r="R1769">
        <v>1</v>
      </c>
      <c r="S1769">
        <v>0</v>
      </c>
      <c r="T1769">
        <v>0</v>
      </c>
      <c r="U1769">
        <v>12</v>
      </c>
      <c r="V1769" t="s">
        <v>23</v>
      </c>
    </row>
    <row r="1770" spans="1:22" x14ac:dyDescent="0.25">
      <c r="A1770">
        <v>1769</v>
      </c>
      <c r="B1770">
        <v>0</v>
      </c>
      <c r="C1770">
        <v>0</v>
      </c>
      <c r="D1770">
        <v>1</v>
      </c>
      <c r="E1770">
        <v>0</v>
      </c>
      <c r="F1770">
        <v>1</v>
      </c>
      <c r="G1770" s="1">
        <v>40948.331805555557</v>
      </c>
      <c r="H1770">
        <v>0</v>
      </c>
      <c r="I1770">
        <v>0</v>
      </c>
      <c r="J1770">
        <v>0</v>
      </c>
      <c r="K1770" t="s">
        <v>21</v>
      </c>
      <c r="L1770">
        <v>0</v>
      </c>
      <c r="M1770">
        <v>0</v>
      </c>
      <c r="N1770">
        <v>0</v>
      </c>
      <c r="O1770">
        <v>3.762</v>
      </c>
      <c r="P1770">
        <v>103</v>
      </c>
      <c r="Q1770">
        <v>1</v>
      </c>
      <c r="R1770">
        <v>1</v>
      </c>
      <c r="S1770">
        <v>0</v>
      </c>
      <c r="T1770">
        <v>0</v>
      </c>
      <c r="U1770">
        <v>0</v>
      </c>
      <c r="V1770" t="s">
        <v>23</v>
      </c>
    </row>
    <row r="1771" spans="1:22" x14ac:dyDescent="0.25">
      <c r="A1771">
        <v>1770</v>
      </c>
      <c r="B1771">
        <v>0</v>
      </c>
      <c r="C1771">
        <v>0</v>
      </c>
      <c r="D1771">
        <v>1</v>
      </c>
      <c r="E1771">
        <v>0</v>
      </c>
      <c r="F1771">
        <v>1</v>
      </c>
      <c r="G1771" s="1">
        <v>40948.334791666668</v>
      </c>
      <c r="H1771">
        <v>0</v>
      </c>
      <c r="I1771">
        <v>0</v>
      </c>
      <c r="J1771">
        <v>0</v>
      </c>
      <c r="K1771" t="s">
        <v>21</v>
      </c>
      <c r="L1771">
        <v>0</v>
      </c>
      <c r="M1771">
        <v>0</v>
      </c>
      <c r="N1771">
        <v>0</v>
      </c>
      <c r="O1771">
        <v>21.762</v>
      </c>
      <c r="P1771">
        <v>560</v>
      </c>
      <c r="Q1771">
        <v>1</v>
      </c>
      <c r="R1771">
        <v>1</v>
      </c>
      <c r="S1771">
        <v>0</v>
      </c>
      <c r="T1771">
        <v>0</v>
      </c>
      <c r="U1771">
        <v>0</v>
      </c>
      <c r="V1771" t="s">
        <v>23</v>
      </c>
    </row>
    <row r="1772" spans="1:22" x14ac:dyDescent="0.25">
      <c r="A1772">
        <v>1771</v>
      </c>
      <c r="B1772">
        <v>0</v>
      </c>
      <c r="C1772">
        <v>0</v>
      </c>
      <c r="D1772">
        <v>1</v>
      </c>
      <c r="E1772">
        <v>0</v>
      </c>
      <c r="F1772">
        <v>0</v>
      </c>
      <c r="G1772" s="1">
        <v>40948.335613425923</v>
      </c>
      <c r="H1772">
        <v>0</v>
      </c>
      <c r="I1772">
        <v>0</v>
      </c>
      <c r="J1772">
        <v>12</v>
      </c>
      <c r="K1772" t="s">
        <v>21</v>
      </c>
      <c r="L1772">
        <v>1</v>
      </c>
      <c r="M1772">
        <v>0</v>
      </c>
      <c r="N1772">
        <v>0</v>
      </c>
      <c r="O1772">
        <v>11.664999999999999</v>
      </c>
      <c r="P1772">
        <v>266</v>
      </c>
      <c r="Q1772">
        <v>1</v>
      </c>
      <c r="R1772">
        <v>0</v>
      </c>
      <c r="S1772">
        <v>0</v>
      </c>
      <c r="T1772">
        <v>0</v>
      </c>
      <c r="U1772">
        <v>7</v>
      </c>
      <c r="V1772" t="s">
        <v>23</v>
      </c>
    </row>
    <row r="1773" spans="1:22" x14ac:dyDescent="0.25">
      <c r="A1773">
        <v>1772</v>
      </c>
      <c r="B1773">
        <v>1</v>
      </c>
      <c r="C1773">
        <v>0</v>
      </c>
      <c r="D1773">
        <v>1</v>
      </c>
      <c r="E1773">
        <v>0</v>
      </c>
      <c r="F1773">
        <v>0</v>
      </c>
      <c r="G1773" s="1">
        <v>40948.349363425928</v>
      </c>
      <c r="H1773">
        <v>0</v>
      </c>
      <c r="I1773">
        <v>0</v>
      </c>
      <c r="J1773">
        <v>0</v>
      </c>
      <c r="K1773" t="s">
        <v>21</v>
      </c>
      <c r="L1773">
        <v>0</v>
      </c>
      <c r="M1773">
        <v>0</v>
      </c>
      <c r="N1773">
        <v>0</v>
      </c>
      <c r="O1773">
        <v>4.3819999999999997</v>
      </c>
      <c r="P1773">
        <v>86</v>
      </c>
      <c r="Q1773">
        <v>1</v>
      </c>
      <c r="R1773">
        <v>0</v>
      </c>
      <c r="S1773">
        <v>0</v>
      </c>
      <c r="T1773">
        <v>0</v>
      </c>
      <c r="U1773">
        <v>6</v>
      </c>
      <c r="V1773" t="s">
        <v>23</v>
      </c>
    </row>
    <row r="1774" spans="1:22" x14ac:dyDescent="0.25">
      <c r="A1774">
        <v>1773</v>
      </c>
      <c r="B1774">
        <v>0</v>
      </c>
      <c r="C1774">
        <v>0</v>
      </c>
      <c r="D1774">
        <v>1</v>
      </c>
      <c r="E1774">
        <v>0</v>
      </c>
      <c r="F1774">
        <v>0</v>
      </c>
      <c r="G1774" s="1">
        <v>40948.356388888889</v>
      </c>
      <c r="H1774">
        <v>0</v>
      </c>
      <c r="I1774">
        <v>0</v>
      </c>
      <c r="J1774">
        <v>7</v>
      </c>
      <c r="K1774" t="s">
        <v>21</v>
      </c>
      <c r="L1774">
        <v>0</v>
      </c>
      <c r="M1774">
        <v>0</v>
      </c>
      <c r="N1774">
        <v>0</v>
      </c>
      <c r="O1774">
        <v>46.466000000000001</v>
      </c>
      <c r="P1774">
        <v>1027</v>
      </c>
      <c r="Q1774">
        <v>1</v>
      </c>
      <c r="R1774">
        <v>0</v>
      </c>
      <c r="S1774">
        <v>0</v>
      </c>
      <c r="T1774">
        <v>0</v>
      </c>
      <c r="U1774">
        <v>1</v>
      </c>
      <c r="V1774" t="s">
        <v>23</v>
      </c>
    </row>
    <row r="1775" spans="1:22" x14ac:dyDescent="0.25">
      <c r="A1775">
        <v>1774</v>
      </c>
      <c r="B1775">
        <v>0</v>
      </c>
      <c r="C1775">
        <v>1</v>
      </c>
      <c r="D1775">
        <v>1</v>
      </c>
      <c r="E1775">
        <v>0</v>
      </c>
      <c r="F1775">
        <v>0</v>
      </c>
      <c r="G1775" s="1">
        <v>40948.377743055556</v>
      </c>
      <c r="H1775">
        <v>1</v>
      </c>
      <c r="I1775">
        <v>1</v>
      </c>
      <c r="J1775">
        <v>1</v>
      </c>
      <c r="K1775" t="s">
        <v>21</v>
      </c>
      <c r="L1775">
        <v>0</v>
      </c>
      <c r="M1775">
        <v>0</v>
      </c>
      <c r="N1775">
        <v>0</v>
      </c>
      <c r="O1775">
        <v>12.042</v>
      </c>
      <c r="P1775">
        <v>228</v>
      </c>
      <c r="Q1775">
        <v>0</v>
      </c>
      <c r="R1775">
        <v>0</v>
      </c>
      <c r="S1775">
        <v>1</v>
      </c>
      <c r="T1775">
        <v>0</v>
      </c>
      <c r="U1775">
        <v>1</v>
      </c>
      <c r="V1775" t="s">
        <v>22</v>
      </c>
    </row>
    <row r="1776" spans="1:22" x14ac:dyDescent="0.25">
      <c r="A1776">
        <v>1775</v>
      </c>
      <c r="B1776">
        <v>0</v>
      </c>
      <c r="C1776">
        <v>0</v>
      </c>
      <c r="D1776">
        <v>1</v>
      </c>
      <c r="E1776">
        <v>0</v>
      </c>
      <c r="F1776">
        <v>0</v>
      </c>
      <c r="G1776" s="1">
        <v>40948.389803240738</v>
      </c>
      <c r="H1776">
        <v>0</v>
      </c>
      <c r="I1776">
        <v>0</v>
      </c>
      <c r="J1776">
        <v>4</v>
      </c>
      <c r="K1776" t="s">
        <v>21</v>
      </c>
      <c r="L1776">
        <v>0</v>
      </c>
      <c r="M1776">
        <v>0</v>
      </c>
      <c r="N1776">
        <v>0</v>
      </c>
      <c r="O1776">
        <v>10.711</v>
      </c>
      <c r="P1776">
        <v>167</v>
      </c>
      <c r="Q1776">
        <v>1</v>
      </c>
      <c r="R1776">
        <v>0</v>
      </c>
      <c r="S1776">
        <v>1</v>
      </c>
      <c r="T1776">
        <v>0</v>
      </c>
      <c r="U1776">
        <v>16</v>
      </c>
      <c r="V1776" t="s">
        <v>23</v>
      </c>
    </row>
    <row r="1777" spans="1:22" x14ac:dyDescent="0.25">
      <c r="A1777">
        <v>1776</v>
      </c>
      <c r="B1777">
        <v>0</v>
      </c>
      <c r="C1777">
        <v>1</v>
      </c>
      <c r="D1777">
        <v>1</v>
      </c>
      <c r="E1777">
        <v>0</v>
      </c>
      <c r="F1777">
        <v>1</v>
      </c>
      <c r="G1777" s="1">
        <v>40948.463182870371</v>
      </c>
      <c r="H1777">
        <v>0</v>
      </c>
      <c r="I1777">
        <v>1</v>
      </c>
      <c r="J1777">
        <v>0</v>
      </c>
      <c r="K1777" t="s">
        <v>21</v>
      </c>
      <c r="L1777">
        <v>0</v>
      </c>
      <c r="M1777">
        <v>0</v>
      </c>
      <c r="N1777">
        <v>0</v>
      </c>
      <c r="O1777">
        <v>2.37</v>
      </c>
      <c r="P1777">
        <v>57</v>
      </c>
      <c r="Q1777">
        <v>0</v>
      </c>
      <c r="R1777">
        <v>0</v>
      </c>
      <c r="S1777">
        <v>0</v>
      </c>
      <c r="T1777">
        <v>0</v>
      </c>
      <c r="U1777">
        <v>0</v>
      </c>
      <c r="V1777" t="s">
        <v>23</v>
      </c>
    </row>
    <row r="1778" spans="1:22" x14ac:dyDescent="0.25">
      <c r="A1778">
        <v>1777</v>
      </c>
      <c r="B1778">
        <v>0</v>
      </c>
      <c r="C1778">
        <v>0</v>
      </c>
      <c r="D1778">
        <v>1</v>
      </c>
      <c r="E1778">
        <v>0</v>
      </c>
      <c r="F1778">
        <v>0</v>
      </c>
      <c r="G1778" s="1">
        <v>40948.474652777775</v>
      </c>
      <c r="H1778">
        <v>0</v>
      </c>
      <c r="I1778">
        <v>0</v>
      </c>
      <c r="J1778">
        <v>4</v>
      </c>
      <c r="K1778" t="s">
        <v>21</v>
      </c>
      <c r="L1778">
        <v>0</v>
      </c>
      <c r="M1778">
        <v>0</v>
      </c>
      <c r="N1778">
        <v>0</v>
      </c>
      <c r="O1778">
        <v>4.9020000000000001</v>
      </c>
      <c r="P1778">
        <v>117</v>
      </c>
      <c r="Q1778">
        <v>1</v>
      </c>
      <c r="R1778">
        <v>1</v>
      </c>
      <c r="S1778">
        <v>0</v>
      </c>
      <c r="T1778">
        <v>0</v>
      </c>
      <c r="U1778">
        <v>0</v>
      </c>
      <c r="V1778" t="s">
        <v>22</v>
      </c>
    </row>
    <row r="1779" spans="1:22" x14ac:dyDescent="0.25">
      <c r="A1779">
        <v>1778</v>
      </c>
      <c r="B1779">
        <v>1</v>
      </c>
      <c r="C1779">
        <v>0</v>
      </c>
      <c r="D1779">
        <v>1</v>
      </c>
      <c r="E1779">
        <v>0</v>
      </c>
      <c r="F1779">
        <v>0</v>
      </c>
      <c r="G1779" s="1">
        <v>40948.480729166666</v>
      </c>
      <c r="H1779">
        <v>0</v>
      </c>
      <c r="I1779">
        <v>0</v>
      </c>
      <c r="J1779">
        <v>0</v>
      </c>
      <c r="K1779" t="s">
        <v>21</v>
      </c>
      <c r="L1779">
        <v>0</v>
      </c>
      <c r="M1779">
        <v>0</v>
      </c>
      <c r="N1779">
        <v>0</v>
      </c>
      <c r="O1779">
        <v>1.4410000000000001</v>
      </c>
      <c r="P1779">
        <v>14</v>
      </c>
      <c r="Q1779">
        <v>0</v>
      </c>
      <c r="R1779">
        <v>0</v>
      </c>
      <c r="S1779">
        <v>0</v>
      </c>
      <c r="T1779">
        <v>0</v>
      </c>
      <c r="U1779">
        <v>0</v>
      </c>
      <c r="V1779" t="s">
        <v>24</v>
      </c>
    </row>
    <row r="1780" spans="1:22" x14ac:dyDescent="0.25">
      <c r="A1780">
        <v>1779</v>
      </c>
      <c r="B1780">
        <v>0</v>
      </c>
      <c r="C1780">
        <v>0</v>
      </c>
      <c r="D1780">
        <v>1</v>
      </c>
      <c r="E1780">
        <v>0</v>
      </c>
      <c r="F1780">
        <v>0</v>
      </c>
      <c r="G1780" s="1">
        <v>40948.53052083333</v>
      </c>
      <c r="H1780">
        <v>0</v>
      </c>
      <c r="I1780">
        <v>0</v>
      </c>
      <c r="J1780">
        <v>5</v>
      </c>
      <c r="K1780" t="s">
        <v>21</v>
      </c>
      <c r="L1780">
        <v>0</v>
      </c>
      <c r="M1780">
        <v>0</v>
      </c>
      <c r="N1780">
        <v>0</v>
      </c>
      <c r="O1780">
        <v>41.789000000000001</v>
      </c>
      <c r="P1780">
        <v>459</v>
      </c>
      <c r="Q1780">
        <v>1</v>
      </c>
      <c r="R1780">
        <v>0</v>
      </c>
      <c r="S1780">
        <v>0</v>
      </c>
      <c r="T1780">
        <v>0</v>
      </c>
      <c r="U1780">
        <v>4</v>
      </c>
      <c r="V1780" t="s">
        <v>23</v>
      </c>
    </row>
    <row r="1781" spans="1:22" x14ac:dyDescent="0.25">
      <c r="A1781">
        <v>1780</v>
      </c>
      <c r="B1781">
        <v>0</v>
      </c>
      <c r="C1781">
        <v>0</v>
      </c>
      <c r="D1781">
        <v>1</v>
      </c>
      <c r="E1781">
        <v>0</v>
      </c>
      <c r="F1781">
        <v>0</v>
      </c>
      <c r="G1781" s="1">
        <v>40948.539363425924</v>
      </c>
      <c r="H1781">
        <v>0</v>
      </c>
      <c r="I1781">
        <v>0</v>
      </c>
      <c r="J1781">
        <v>0</v>
      </c>
      <c r="K1781" t="s">
        <v>21</v>
      </c>
      <c r="L1781">
        <v>0</v>
      </c>
      <c r="M1781">
        <v>0</v>
      </c>
      <c r="N1781">
        <v>0</v>
      </c>
      <c r="O1781">
        <v>45.71</v>
      </c>
      <c r="P1781">
        <v>706</v>
      </c>
      <c r="Q1781">
        <v>1</v>
      </c>
      <c r="R1781">
        <v>0</v>
      </c>
      <c r="S1781">
        <v>0</v>
      </c>
      <c r="T1781">
        <v>0</v>
      </c>
      <c r="U1781">
        <v>28</v>
      </c>
      <c r="V1781" t="s">
        <v>23</v>
      </c>
    </row>
    <row r="1782" spans="1:22" x14ac:dyDescent="0.25">
      <c r="A1782">
        <v>1781</v>
      </c>
      <c r="B1782">
        <v>0</v>
      </c>
      <c r="C1782">
        <v>1</v>
      </c>
      <c r="D1782">
        <v>1</v>
      </c>
      <c r="E1782">
        <v>0</v>
      </c>
      <c r="F1782">
        <v>0</v>
      </c>
      <c r="G1782" s="1">
        <v>40948.613761574074</v>
      </c>
      <c r="H1782">
        <v>0</v>
      </c>
      <c r="I1782">
        <v>0</v>
      </c>
      <c r="J1782">
        <v>0</v>
      </c>
      <c r="K1782" t="s">
        <v>21</v>
      </c>
      <c r="L1782">
        <v>0</v>
      </c>
      <c r="M1782">
        <v>0</v>
      </c>
      <c r="N1782">
        <v>0</v>
      </c>
      <c r="O1782">
        <v>3.2330000000000001</v>
      </c>
      <c r="P1782">
        <v>48</v>
      </c>
      <c r="Q1782">
        <v>0</v>
      </c>
      <c r="R1782">
        <v>0</v>
      </c>
      <c r="S1782">
        <v>0</v>
      </c>
      <c r="T1782">
        <v>0</v>
      </c>
      <c r="U1782">
        <v>2</v>
      </c>
      <c r="V1782" t="s">
        <v>23</v>
      </c>
    </row>
    <row r="1783" spans="1:22" x14ac:dyDescent="0.25">
      <c r="A1783">
        <v>1782</v>
      </c>
      <c r="B1783">
        <v>0</v>
      </c>
      <c r="C1783">
        <v>1</v>
      </c>
      <c r="D1783">
        <v>1</v>
      </c>
      <c r="E1783">
        <v>0</v>
      </c>
      <c r="F1783">
        <v>0</v>
      </c>
      <c r="G1783" s="1">
        <v>40948.61891203704</v>
      </c>
      <c r="H1783">
        <v>0</v>
      </c>
      <c r="I1783">
        <v>0</v>
      </c>
      <c r="J1783">
        <v>0</v>
      </c>
      <c r="K1783" t="s">
        <v>21</v>
      </c>
      <c r="L1783">
        <v>0</v>
      </c>
      <c r="M1783">
        <v>0</v>
      </c>
      <c r="N1783">
        <v>0</v>
      </c>
      <c r="O1783">
        <v>23.509</v>
      </c>
      <c r="P1783">
        <v>405</v>
      </c>
      <c r="Q1783">
        <v>1</v>
      </c>
      <c r="R1783">
        <v>0</v>
      </c>
      <c r="S1783">
        <v>0</v>
      </c>
      <c r="T1783">
        <v>0</v>
      </c>
      <c r="U1783">
        <v>6</v>
      </c>
      <c r="V1783" t="s">
        <v>23</v>
      </c>
    </row>
    <row r="1784" spans="1:22" x14ac:dyDescent="0.25">
      <c r="A1784">
        <v>1783</v>
      </c>
      <c r="B1784">
        <v>0</v>
      </c>
      <c r="C1784">
        <v>1</v>
      </c>
      <c r="D1784">
        <v>1</v>
      </c>
      <c r="E1784">
        <v>0</v>
      </c>
      <c r="F1784">
        <v>1</v>
      </c>
      <c r="G1784" s="1">
        <v>40948.622673611113</v>
      </c>
      <c r="H1784">
        <v>0</v>
      </c>
      <c r="I1784">
        <v>0</v>
      </c>
      <c r="J1784">
        <v>0</v>
      </c>
      <c r="K1784" t="s">
        <v>21</v>
      </c>
      <c r="L1784">
        <v>0</v>
      </c>
      <c r="M1784">
        <v>0</v>
      </c>
      <c r="N1784">
        <v>0</v>
      </c>
      <c r="O1784">
        <v>0.20300000000000001</v>
      </c>
      <c r="P1784">
        <v>7</v>
      </c>
      <c r="Q1784">
        <v>0</v>
      </c>
      <c r="R1784">
        <v>1</v>
      </c>
      <c r="S1784">
        <v>1</v>
      </c>
      <c r="T1784">
        <v>0</v>
      </c>
      <c r="U1784">
        <v>2</v>
      </c>
      <c r="V1784" t="s">
        <v>23</v>
      </c>
    </row>
    <row r="1785" spans="1:22" x14ac:dyDescent="0.25">
      <c r="A1785">
        <v>1784</v>
      </c>
      <c r="B1785">
        <v>1</v>
      </c>
      <c r="C1785">
        <v>0</v>
      </c>
      <c r="D1785">
        <v>1</v>
      </c>
      <c r="E1785">
        <v>0</v>
      </c>
      <c r="F1785">
        <v>0</v>
      </c>
      <c r="G1785" s="1">
        <v>40948.651377314818</v>
      </c>
      <c r="H1785">
        <v>0</v>
      </c>
      <c r="I1785">
        <v>0</v>
      </c>
      <c r="J1785">
        <v>2</v>
      </c>
      <c r="K1785" t="s">
        <v>21</v>
      </c>
      <c r="L1785">
        <v>0</v>
      </c>
      <c r="M1785">
        <v>0</v>
      </c>
      <c r="N1785">
        <v>0</v>
      </c>
      <c r="O1785">
        <v>3.2810000000000001</v>
      </c>
      <c r="P1785">
        <v>65</v>
      </c>
      <c r="Q1785">
        <v>0</v>
      </c>
      <c r="R1785">
        <v>0</v>
      </c>
      <c r="S1785">
        <v>0</v>
      </c>
      <c r="T1785">
        <v>0</v>
      </c>
      <c r="U1785">
        <v>0</v>
      </c>
      <c r="V1785" t="s">
        <v>23</v>
      </c>
    </row>
    <row r="1786" spans="1:22" x14ac:dyDescent="0.25">
      <c r="A1786">
        <v>1785</v>
      </c>
      <c r="B1786">
        <v>0</v>
      </c>
      <c r="C1786">
        <v>0</v>
      </c>
      <c r="D1786">
        <v>1</v>
      </c>
      <c r="E1786">
        <v>0</v>
      </c>
      <c r="F1786">
        <v>0</v>
      </c>
      <c r="G1786" s="1">
        <v>40948.653009259258</v>
      </c>
      <c r="H1786">
        <v>0</v>
      </c>
      <c r="I1786">
        <v>0</v>
      </c>
      <c r="J1786">
        <v>0</v>
      </c>
      <c r="K1786" t="s">
        <v>21</v>
      </c>
      <c r="L1786">
        <v>0</v>
      </c>
      <c r="M1786">
        <v>0</v>
      </c>
      <c r="N1786">
        <v>0</v>
      </c>
      <c r="O1786">
        <v>1.4410000000000001</v>
      </c>
      <c r="P1786">
        <v>34</v>
      </c>
      <c r="Q1786">
        <v>0</v>
      </c>
      <c r="R1786">
        <v>1</v>
      </c>
      <c r="S1786">
        <v>0</v>
      </c>
      <c r="T1786">
        <v>0</v>
      </c>
      <c r="U1786">
        <v>1</v>
      </c>
      <c r="V1786" t="s">
        <v>23</v>
      </c>
    </row>
    <row r="1787" spans="1:22" x14ac:dyDescent="0.25">
      <c r="A1787">
        <v>1786</v>
      </c>
      <c r="B1787">
        <v>0</v>
      </c>
      <c r="C1787">
        <v>0</v>
      </c>
      <c r="D1787">
        <v>1</v>
      </c>
      <c r="E1787">
        <v>0</v>
      </c>
      <c r="F1787">
        <v>0</v>
      </c>
      <c r="G1787" s="1">
        <v>40948.702245370368</v>
      </c>
      <c r="H1787">
        <v>0</v>
      </c>
      <c r="I1787">
        <v>0</v>
      </c>
      <c r="J1787">
        <v>6</v>
      </c>
      <c r="K1787" t="s">
        <v>25</v>
      </c>
      <c r="L1787">
        <v>0</v>
      </c>
      <c r="M1787">
        <v>0</v>
      </c>
      <c r="N1787">
        <v>0</v>
      </c>
      <c r="O1787">
        <v>14.513</v>
      </c>
      <c r="P1787">
        <v>208</v>
      </c>
      <c r="Q1787">
        <v>1</v>
      </c>
      <c r="R1787">
        <v>0</v>
      </c>
      <c r="S1787">
        <v>0</v>
      </c>
      <c r="T1787">
        <v>0</v>
      </c>
      <c r="U1787">
        <v>10</v>
      </c>
      <c r="V1787" t="s">
        <v>23</v>
      </c>
    </row>
    <row r="1788" spans="1:22" x14ac:dyDescent="0.25">
      <c r="A1788">
        <v>1787</v>
      </c>
      <c r="B1788">
        <v>0</v>
      </c>
      <c r="C1788">
        <v>0</v>
      </c>
      <c r="D1788">
        <v>1</v>
      </c>
      <c r="E1788">
        <v>0</v>
      </c>
      <c r="F1788">
        <v>0</v>
      </c>
      <c r="G1788" s="1">
        <v>40948.713993055557</v>
      </c>
      <c r="H1788">
        <v>0</v>
      </c>
      <c r="I1788">
        <v>0</v>
      </c>
      <c r="J1788">
        <v>0</v>
      </c>
      <c r="K1788" t="s">
        <v>21</v>
      </c>
      <c r="L1788">
        <v>0</v>
      </c>
      <c r="M1788">
        <v>0</v>
      </c>
      <c r="N1788">
        <v>0</v>
      </c>
      <c r="O1788">
        <v>0.36099999999999999</v>
      </c>
      <c r="P1788">
        <v>15</v>
      </c>
      <c r="Q1788">
        <v>0</v>
      </c>
      <c r="R1788">
        <v>0</v>
      </c>
      <c r="S1788">
        <v>0</v>
      </c>
      <c r="T1788">
        <v>0</v>
      </c>
      <c r="U1788">
        <v>0</v>
      </c>
      <c r="V1788" t="s">
        <v>24</v>
      </c>
    </row>
    <row r="1789" spans="1:22" x14ac:dyDescent="0.25">
      <c r="A1789">
        <v>1788</v>
      </c>
      <c r="B1789">
        <v>0</v>
      </c>
      <c r="C1789">
        <v>0</v>
      </c>
      <c r="D1789">
        <v>1</v>
      </c>
      <c r="E1789">
        <v>0</v>
      </c>
      <c r="F1789">
        <v>0</v>
      </c>
      <c r="G1789" s="1">
        <v>40948.775081018517</v>
      </c>
      <c r="H1789">
        <v>0</v>
      </c>
      <c r="I1789">
        <v>0</v>
      </c>
      <c r="J1789">
        <v>0</v>
      </c>
      <c r="K1789" t="s">
        <v>21</v>
      </c>
      <c r="L1789">
        <v>0</v>
      </c>
      <c r="M1789">
        <v>0</v>
      </c>
      <c r="N1789">
        <v>1</v>
      </c>
      <c r="O1789">
        <v>6.4420000000000002</v>
      </c>
      <c r="P1789">
        <v>74</v>
      </c>
      <c r="Q1789">
        <v>0</v>
      </c>
      <c r="R1789">
        <v>0</v>
      </c>
      <c r="S1789">
        <v>0</v>
      </c>
      <c r="T1789">
        <v>0</v>
      </c>
      <c r="U1789">
        <v>1</v>
      </c>
      <c r="V1789" t="s">
        <v>24</v>
      </c>
    </row>
    <row r="1790" spans="1:22" x14ac:dyDescent="0.25">
      <c r="A1790">
        <v>1789</v>
      </c>
      <c r="B1790">
        <v>0</v>
      </c>
      <c r="C1790">
        <v>0</v>
      </c>
      <c r="D1790">
        <v>1</v>
      </c>
      <c r="E1790">
        <v>0</v>
      </c>
      <c r="F1790">
        <v>1</v>
      </c>
      <c r="G1790" s="1">
        <v>40948.786840277775</v>
      </c>
      <c r="H1790">
        <v>0</v>
      </c>
      <c r="I1790">
        <v>0</v>
      </c>
      <c r="J1790">
        <v>0</v>
      </c>
      <c r="K1790" t="s">
        <v>21</v>
      </c>
      <c r="L1790">
        <v>0</v>
      </c>
      <c r="M1790">
        <v>0</v>
      </c>
      <c r="N1790">
        <v>0</v>
      </c>
      <c r="O1790">
        <v>0.61199999999999999</v>
      </c>
      <c r="P1790">
        <v>22</v>
      </c>
      <c r="Q1790">
        <v>0</v>
      </c>
      <c r="R1790">
        <v>0</v>
      </c>
      <c r="S1790">
        <v>0</v>
      </c>
      <c r="T1790">
        <v>0</v>
      </c>
      <c r="U1790">
        <v>0</v>
      </c>
      <c r="V1790" t="s">
        <v>23</v>
      </c>
    </row>
    <row r="1791" spans="1:22" x14ac:dyDescent="0.25">
      <c r="A1791">
        <v>1790</v>
      </c>
      <c r="B1791">
        <v>0</v>
      </c>
      <c r="C1791">
        <v>0</v>
      </c>
      <c r="D1791">
        <v>1</v>
      </c>
      <c r="E1791">
        <v>0</v>
      </c>
      <c r="F1791">
        <v>1</v>
      </c>
      <c r="G1791" s="1">
        <v>40948.805532407408</v>
      </c>
      <c r="H1791">
        <v>0</v>
      </c>
      <c r="I1791">
        <v>0</v>
      </c>
      <c r="J1791">
        <v>0</v>
      </c>
      <c r="K1791" t="s">
        <v>21</v>
      </c>
      <c r="L1791">
        <v>0</v>
      </c>
      <c r="M1791">
        <v>0</v>
      </c>
      <c r="N1791">
        <v>0</v>
      </c>
      <c r="O1791">
        <v>0.81899999999999995</v>
      </c>
      <c r="P1791">
        <v>33</v>
      </c>
      <c r="Q1791">
        <v>0</v>
      </c>
      <c r="R1791">
        <v>1</v>
      </c>
      <c r="S1791">
        <v>0</v>
      </c>
      <c r="T1791">
        <v>0</v>
      </c>
      <c r="U1791">
        <v>1</v>
      </c>
      <c r="V1791" t="s">
        <v>23</v>
      </c>
    </row>
    <row r="1792" spans="1:22" x14ac:dyDescent="0.25">
      <c r="A1792">
        <v>1791</v>
      </c>
      <c r="B1792">
        <v>1</v>
      </c>
      <c r="C1792">
        <v>0</v>
      </c>
      <c r="D1792">
        <v>1</v>
      </c>
      <c r="E1792">
        <v>0</v>
      </c>
      <c r="F1792">
        <v>0</v>
      </c>
      <c r="G1792" s="1">
        <v>40948.815104166664</v>
      </c>
      <c r="H1792">
        <v>0</v>
      </c>
      <c r="I1792">
        <v>0</v>
      </c>
      <c r="J1792">
        <v>0</v>
      </c>
      <c r="K1792" t="s">
        <v>21</v>
      </c>
      <c r="L1792">
        <v>0</v>
      </c>
      <c r="M1792">
        <v>0</v>
      </c>
      <c r="N1792">
        <v>0</v>
      </c>
      <c r="O1792">
        <v>0.67700000000000005</v>
      </c>
      <c r="P1792">
        <v>17</v>
      </c>
      <c r="Q1792">
        <v>0</v>
      </c>
      <c r="R1792">
        <v>0</v>
      </c>
      <c r="S1792">
        <v>0</v>
      </c>
      <c r="T1792">
        <v>0</v>
      </c>
      <c r="U1792">
        <v>0</v>
      </c>
      <c r="V1792" t="s">
        <v>23</v>
      </c>
    </row>
    <row r="1793" spans="1:22" x14ac:dyDescent="0.25">
      <c r="A1793">
        <v>1792</v>
      </c>
      <c r="B1793">
        <v>0</v>
      </c>
      <c r="C1793">
        <v>1</v>
      </c>
      <c r="D1793">
        <v>1</v>
      </c>
      <c r="E1793">
        <v>0</v>
      </c>
      <c r="F1793">
        <v>1</v>
      </c>
      <c r="G1793" s="1">
        <v>40948.851574074077</v>
      </c>
      <c r="H1793">
        <v>0</v>
      </c>
      <c r="I1793">
        <v>0</v>
      </c>
      <c r="J1793">
        <v>0</v>
      </c>
      <c r="K1793" t="s">
        <v>21</v>
      </c>
      <c r="L1793">
        <v>0</v>
      </c>
      <c r="M1793">
        <v>0</v>
      </c>
      <c r="N1793">
        <v>0</v>
      </c>
      <c r="O1793">
        <v>9.1929999999999996</v>
      </c>
      <c r="P1793">
        <v>299</v>
      </c>
      <c r="Q1793">
        <v>1</v>
      </c>
      <c r="R1793">
        <v>0</v>
      </c>
      <c r="S1793">
        <v>0</v>
      </c>
      <c r="T1793">
        <v>0</v>
      </c>
      <c r="U1793">
        <v>13</v>
      </c>
      <c r="V1793" t="s">
        <v>22</v>
      </c>
    </row>
    <row r="1794" spans="1:22" x14ac:dyDescent="0.25">
      <c r="A1794">
        <v>1793</v>
      </c>
      <c r="B1794">
        <v>0</v>
      </c>
      <c r="C1794">
        <v>0</v>
      </c>
      <c r="D1794">
        <v>1</v>
      </c>
      <c r="E1794">
        <v>1</v>
      </c>
      <c r="F1794">
        <v>0</v>
      </c>
      <c r="G1794" s="1">
        <v>40948.947199074071</v>
      </c>
      <c r="H1794">
        <v>0</v>
      </c>
      <c r="I1794">
        <v>0</v>
      </c>
      <c r="J1794">
        <v>0</v>
      </c>
      <c r="K1794" t="s">
        <v>21</v>
      </c>
      <c r="L1794">
        <v>0</v>
      </c>
      <c r="M1794">
        <v>0</v>
      </c>
      <c r="N1794">
        <v>0</v>
      </c>
      <c r="O1794">
        <v>9.1199999999999992</v>
      </c>
      <c r="P1794">
        <v>239</v>
      </c>
      <c r="Q1794">
        <v>0</v>
      </c>
      <c r="R1794">
        <v>0</v>
      </c>
      <c r="S1794">
        <v>0</v>
      </c>
      <c r="T1794">
        <v>0</v>
      </c>
      <c r="U1794">
        <v>1</v>
      </c>
      <c r="V1794" t="s">
        <v>23</v>
      </c>
    </row>
    <row r="1795" spans="1:22" x14ac:dyDescent="0.25">
      <c r="A1795">
        <v>1794</v>
      </c>
      <c r="B1795">
        <v>1</v>
      </c>
      <c r="C1795">
        <v>0</v>
      </c>
      <c r="D1795">
        <v>1</v>
      </c>
      <c r="E1795">
        <v>0</v>
      </c>
      <c r="F1795">
        <v>0</v>
      </c>
      <c r="G1795" s="1">
        <v>40949.011793981481</v>
      </c>
      <c r="H1795">
        <v>0</v>
      </c>
      <c r="I1795">
        <v>0</v>
      </c>
      <c r="J1795">
        <v>0</v>
      </c>
      <c r="K1795" t="s">
        <v>21</v>
      </c>
      <c r="L1795">
        <v>0</v>
      </c>
      <c r="M1795">
        <v>0</v>
      </c>
      <c r="N1795">
        <v>0</v>
      </c>
      <c r="O1795">
        <v>3.1259999999999999</v>
      </c>
      <c r="P1795">
        <v>2</v>
      </c>
      <c r="Q1795">
        <v>0</v>
      </c>
      <c r="R1795">
        <v>0</v>
      </c>
      <c r="S1795">
        <v>0</v>
      </c>
      <c r="T1795">
        <v>0</v>
      </c>
      <c r="U1795">
        <v>0</v>
      </c>
      <c r="V1795" t="s">
        <v>24</v>
      </c>
    </row>
    <row r="1796" spans="1:22" x14ac:dyDescent="0.25">
      <c r="A1796">
        <v>1795</v>
      </c>
      <c r="B1796">
        <v>1</v>
      </c>
      <c r="C1796">
        <v>0</v>
      </c>
      <c r="D1796">
        <v>1</v>
      </c>
      <c r="E1796">
        <v>0</v>
      </c>
      <c r="F1796">
        <v>0</v>
      </c>
      <c r="G1796" s="1">
        <v>40949.037974537037</v>
      </c>
      <c r="H1796">
        <v>0</v>
      </c>
      <c r="I1796">
        <v>0</v>
      </c>
      <c r="J1796">
        <v>0</v>
      </c>
      <c r="K1796" t="s">
        <v>21</v>
      </c>
      <c r="L1796">
        <v>0</v>
      </c>
      <c r="M1796">
        <v>0</v>
      </c>
      <c r="N1796">
        <v>0</v>
      </c>
      <c r="O1796">
        <v>0.69799999999999995</v>
      </c>
      <c r="P1796">
        <v>20</v>
      </c>
      <c r="Q1796">
        <v>0</v>
      </c>
      <c r="R1796">
        <v>0</v>
      </c>
      <c r="S1796">
        <v>0</v>
      </c>
      <c r="T1796">
        <v>0</v>
      </c>
      <c r="U1796">
        <v>1</v>
      </c>
      <c r="V1796" t="s">
        <v>23</v>
      </c>
    </row>
    <row r="1797" spans="1:22" x14ac:dyDescent="0.25">
      <c r="A1797">
        <v>1796</v>
      </c>
      <c r="B1797">
        <v>0</v>
      </c>
      <c r="C1797">
        <v>0</v>
      </c>
      <c r="D1797">
        <v>1</v>
      </c>
      <c r="E1797">
        <v>0</v>
      </c>
      <c r="F1797">
        <v>0</v>
      </c>
      <c r="G1797" s="1">
        <v>40949.085416666669</v>
      </c>
      <c r="H1797">
        <v>0</v>
      </c>
      <c r="I1797">
        <v>0</v>
      </c>
      <c r="J1797">
        <v>0</v>
      </c>
      <c r="K1797" t="s">
        <v>21</v>
      </c>
      <c r="L1797">
        <v>0</v>
      </c>
      <c r="M1797">
        <v>0</v>
      </c>
      <c r="N1797">
        <v>0</v>
      </c>
      <c r="O1797">
        <v>12.766</v>
      </c>
      <c r="P1797">
        <v>247</v>
      </c>
      <c r="Q1797">
        <v>1</v>
      </c>
      <c r="R1797">
        <v>0</v>
      </c>
      <c r="S1797">
        <v>0</v>
      </c>
      <c r="T1797">
        <v>0</v>
      </c>
      <c r="U1797">
        <v>43</v>
      </c>
      <c r="V1797" t="s">
        <v>23</v>
      </c>
    </row>
    <row r="1798" spans="1:22" x14ac:dyDescent="0.25">
      <c r="A1798">
        <v>1797</v>
      </c>
      <c r="B1798">
        <v>1</v>
      </c>
      <c r="C1798">
        <v>1</v>
      </c>
      <c r="D1798">
        <v>1</v>
      </c>
      <c r="E1798">
        <v>0</v>
      </c>
      <c r="F1798">
        <v>0</v>
      </c>
      <c r="G1798" s="1">
        <v>40949.089247685188</v>
      </c>
      <c r="H1798">
        <v>0</v>
      </c>
      <c r="I1798">
        <v>2</v>
      </c>
      <c r="J1798">
        <v>0</v>
      </c>
      <c r="K1798" t="s">
        <v>21</v>
      </c>
      <c r="L1798">
        <v>0</v>
      </c>
      <c r="M1798">
        <v>0</v>
      </c>
      <c r="N1798">
        <v>0</v>
      </c>
      <c r="O1798">
        <v>0.42399999999999999</v>
      </c>
      <c r="P1798">
        <v>22</v>
      </c>
      <c r="Q1798">
        <v>0</v>
      </c>
      <c r="R1798">
        <v>0</v>
      </c>
      <c r="S1798">
        <v>0</v>
      </c>
      <c r="T1798">
        <v>0</v>
      </c>
      <c r="U1798">
        <v>0</v>
      </c>
      <c r="V1798" t="s">
        <v>24</v>
      </c>
    </row>
    <row r="1799" spans="1:22" x14ac:dyDescent="0.25">
      <c r="A1799">
        <v>1798</v>
      </c>
      <c r="B1799">
        <v>1</v>
      </c>
      <c r="C1799">
        <v>0</v>
      </c>
      <c r="D1799">
        <v>1</v>
      </c>
      <c r="E1799">
        <v>0</v>
      </c>
      <c r="F1799">
        <v>0</v>
      </c>
      <c r="G1799" s="1">
        <v>40949.091863425929</v>
      </c>
      <c r="H1799">
        <v>0</v>
      </c>
      <c r="I1799">
        <v>0</v>
      </c>
      <c r="J1799">
        <v>0</v>
      </c>
      <c r="K1799" t="s">
        <v>21</v>
      </c>
      <c r="L1799">
        <v>0</v>
      </c>
      <c r="M1799">
        <v>0</v>
      </c>
      <c r="N1799">
        <v>0</v>
      </c>
      <c r="O1799">
        <v>1.278</v>
      </c>
      <c r="P1799">
        <v>2</v>
      </c>
      <c r="Q1799">
        <v>0</v>
      </c>
      <c r="R1799">
        <v>0</v>
      </c>
      <c r="S1799">
        <v>0</v>
      </c>
      <c r="T1799">
        <v>0</v>
      </c>
      <c r="U1799">
        <v>0</v>
      </c>
      <c r="V1799" t="s">
        <v>24</v>
      </c>
    </row>
    <row r="1800" spans="1:22" x14ac:dyDescent="0.25">
      <c r="A1800">
        <v>1799</v>
      </c>
      <c r="B1800">
        <v>0</v>
      </c>
      <c r="C1800">
        <v>0</v>
      </c>
      <c r="D1800">
        <v>1</v>
      </c>
      <c r="E1800">
        <v>0</v>
      </c>
      <c r="F1800">
        <v>1</v>
      </c>
      <c r="G1800" s="1">
        <v>40949.127268518518</v>
      </c>
      <c r="H1800">
        <v>0</v>
      </c>
      <c r="I1800">
        <v>0</v>
      </c>
      <c r="J1800">
        <v>0</v>
      </c>
      <c r="K1800" t="s">
        <v>21</v>
      </c>
      <c r="L1800">
        <v>0</v>
      </c>
      <c r="M1800">
        <v>0</v>
      </c>
      <c r="N1800">
        <v>0</v>
      </c>
      <c r="O1800">
        <v>1.2250000000000001</v>
      </c>
      <c r="P1800">
        <v>45</v>
      </c>
      <c r="Q1800">
        <v>0</v>
      </c>
      <c r="R1800">
        <v>1</v>
      </c>
      <c r="S1800">
        <v>0</v>
      </c>
      <c r="T1800">
        <v>0</v>
      </c>
      <c r="U1800">
        <v>0</v>
      </c>
      <c r="V1800" t="s">
        <v>23</v>
      </c>
    </row>
    <row r="1801" spans="1:22" x14ac:dyDescent="0.25">
      <c r="A1801">
        <v>1800</v>
      </c>
      <c r="B1801">
        <v>0</v>
      </c>
      <c r="C1801">
        <v>0</v>
      </c>
      <c r="D1801">
        <v>1</v>
      </c>
      <c r="E1801">
        <v>0</v>
      </c>
      <c r="F1801">
        <v>0</v>
      </c>
      <c r="G1801" s="1">
        <v>40949.13685185185</v>
      </c>
      <c r="H1801">
        <v>0</v>
      </c>
      <c r="I1801">
        <v>0</v>
      </c>
      <c r="J1801">
        <v>4</v>
      </c>
      <c r="K1801" t="s">
        <v>21</v>
      </c>
      <c r="L1801">
        <v>0</v>
      </c>
      <c r="M1801">
        <v>0</v>
      </c>
      <c r="N1801">
        <v>0</v>
      </c>
      <c r="O1801">
        <v>4.9539999999999997</v>
      </c>
      <c r="P1801">
        <v>117</v>
      </c>
      <c r="Q1801">
        <v>1</v>
      </c>
      <c r="R1801">
        <v>1</v>
      </c>
      <c r="S1801">
        <v>0</v>
      </c>
      <c r="T1801">
        <v>0</v>
      </c>
      <c r="U1801">
        <v>0</v>
      </c>
      <c r="V1801" t="s">
        <v>22</v>
      </c>
    </row>
    <row r="1802" spans="1:22" x14ac:dyDescent="0.25">
      <c r="A1802">
        <v>1801</v>
      </c>
      <c r="B1802">
        <v>0</v>
      </c>
      <c r="C1802">
        <v>1</v>
      </c>
      <c r="D1802">
        <v>1</v>
      </c>
      <c r="E1802">
        <v>0</v>
      </c>
      <c r="F1802">
        <v>0</v>
      </c>
      <c r="G1802" s="1">
        <v>40949.187002314815</v>
      </c>
      <c r="H1802">
        <v>0</v>
      </c>
      <c r="I1802">
        <v>0</v>
      </c>
      <c r="J1802">
        <v>0</v>
      </c>
      <c r="K1802" t="s">
        <v>21</v>
      </c>
      <c r="L1802">
        <v>0</v>
      </c>
      <c r="M1802">
        <v>0</v>
      </c>
      <c r="N1802">
        <v>0</v>
      </c>
      <c r="O1802">
        <v>36.499000000000002</v>
      </c>
      <c r="P1802">
        <v>460</v>
      </c>
      <c r="Q1802">
        <v>0</v>
      </c>
      <c r="R1802">
        <v>0</v>
      </c>
      <c r="S1802">
        <v>0</v>
      </c>
      <c r="T1802">
        <v>0</v>
      </c>
      <c r="U1802">
        <v>0</v>
      </c>
      <c r="V1802" t="s">
        <v>22</v>
      </c>
    </row>
    <row r="1803" spans="1:22" x14ac:dyDescent="0.25">
      <c r="A1803">
        <v>1802</v>
      </c>
      <c r="B1803">
        <v>0</v>
      </c>
      <c r="C1803">
        <v>0</v>
      </c>
      <c r="D1803">
        <v>1</v>
      </c>
      <c r="E1803">
        <v>0</v>
      </c>
      <c r="F1803">
        <v>0</v>
      </c>
      <c r="G1803" s="1">
        <v>40949.19258101852</v>
      </c>
      <c r="H1803">
        <v>0</v>
      </c>
      <c r="I1803">
        <v>0</v>
      </c>
      <c r="J1803">
        <v>0</v>
      </c>
      <c r="K1803" t="s">
        <v>21</v>
      </c>
      <c r="L1803">
        <v>0</v>
      </c>
      <c r="M1803">
        <v>0</v>
      </c>
      <c r="N1803">
        <v>0</v>
      </c>
      <c r="O1803">
        <v>26.038</v>
      </c>
      <c r="P1803">
        <v>651</v>
      </c>
      <c r="Q1803">
        <v>1</v>
      </c>
      <c r="R1803">
        <v>0</v>
      </c>
      <c r="S1803">
        <v>0</v>
      </c>
      <c r="T1803">
        <v>0</v>
      </c>
      <c r="U1803">
        <v>1</v>
      </c>
      <c r="V1803" t="s">
        <v>23</v>
      </c>
    </row>
    <row r="1804" spans="1:22" x14ac:dyDescent="0.25">
      <c r="A1804">
        <v>1803</v>
      </c>
      <c r="B1804">
        <v>1</v>
      </c>
      <c r="C1804">
        <v>0</v>
      </c>
      <c r="D1804">
        <v>1</v>
      </c>
      <c r="E1804">
        <v>19</v>
      </c>
      <c r="F1804">
        <v>0</v>
      </c>
      <c r="G1804" s="1">
        <v>40949.203680555554</v>
      </c>
      <c r="H1804">
        <v>0</v>
      </c>
      <c r="I1804">
        <v>0</v>
      </c>
      <c r="J1804">
        <v>0</v>
      </c>
      <c r="K1804" t="s">
        <v>21</v>
      </c>
      <c r="L1804">
        <v>0</v>
      </c>
      <c r="M1804">
        <v>0</v>
      </c>
      <c r="N1804">
        <v>0</v>
      </c>
      <c r="O1804">
        <v>5.2999999999999999E-2</v>
      </c>
      <c r="P1804">
        <v>4</v>
      </c>
      <c r="Q1804">
        <v>0</v>
      </c>
      <c r="R1804">
        <v>0</v>
      </c>
      <c r="S1804">
        <v>0</v>
      </c>
      <c r="T1804">
        <v>0</v>
      </c>
      <c r="U1804">
        <v>0</v>
      </c>
      <c r="V1804" t="s">
        <v>24</v>
      </c>
    </row>
    <row r="1805" spans="1:22" x14ac:dyDescent="0.25">
      <c r="A1805">
        <v>1804</v>
      </c>
      <c r="B1805">
        <v>0</v>
      </c>
      <c r="C1805">
        <v>0</v>
      </c>
      <c r="D1805">
        <v>1</v>
      </c>
      <c r="E1805">
        <v>0</v>
      </c>
      <c r="F1805">
        <v>0</v>
      </c>
      <c r="G1805" s="1">
        <v>40949.221192129633</v>
      </c>
      <c r="H1805">
        <v>0</v>
      </c>
      <c r="I1805">
        <v>0</v>
      </c>
      <c r="J1805">
        <v>2</v>
      </c>
      <c r="K1805" t="s">
        <v>21</v>
      </c>
      <c r="L1805">
        <v>0</v>
      </c>
      <c r="M1805">
        <v>0</v>
      </c>
      <c r="N1805">
        <v>0</v>
      </c>
      <c r="O1805">
        <v>75.290000000000006</v>
      </c>
      <c r="P1805">
        <v>1115</v>
      </c>
      <c r="Q1805">
        <v>1</v>
      </c>
      <c r="R1805">
        <v>0</v>
      </c>
      <c r="S1805">
        <v>0</v>
      </c>
      <c r="T1805">
        <v>0</v>
      </c>
      <c r="U1805">
        <v>1</v>
      </c>
      <c r="V1805" t="s">
        <v>23</v>
      </c>
    </row>
    <row r="1806" spans="1:22" x14ac:dyDescent="0.25">
      <c r="A1806">
        <v>1805</v>
      </c>
      <c r="B1806">
        <v>0</v>
      </c>
      <c r="C1806">
        <v>0</v>
      </c>
      <c r="D1806">
        <v>1</v>
      </c>
      <c r="E1806">
        <v>0</v>
      </c>
      <c r="F1806">
        <v>1</v>
      </c>
      <c r="G1806" s="1">
        <v>40949.23228009259</v>
      </c>
      <c r="H1806">
        <v>0</v>
      </c>
      <c r="I1806">
        <v>0</v>
      </c>
      <c r="J1806">
        <v>0</v>
      </c>
      <c r="K1806" t="s">
        <v>21</v>
      </c>
      <c r="L1806">
        <v>0</v>
      </c>
      <c r="M1806">
        <v>0</v>
      </c>
      <c r="N1806">
        <v>0</v>
      </c>
      <c r="O1806">
        <v>7.1999999999999995E-2</v>
      </c>
      <c r="P1806">
        <v>6</v>
      </c>
      <c r="Q1806">
        <v>0</v>
      </c>
      <c r="R1806">
        <v>1</v>
      </c>
      <c r="S1806">
        <v>0</v>
      </c>
      <c r="T1806">
        <v>0</v>
      </c>
      <c r="U1806">
        <v>2</v>
      </c>
      <c r="V1806" t="s">
        <v>24</v>
      </c>
    </row>
    <row r="1807" spans="1:22" x14ac:dyDescent="0.25">
      <c r="A1807">
        <v>1806</v>
      </c>
      <c r="B1807">
        <v>0</v>
      </c>
      <c r="C1807">
        <v>0</v>
      </c>
      <c r="D1807">
        <v>1</v>
      </c>
      <c r="E1807">
        <v>1</v>
      </c>
      <c r="F1807">
        <v>1</v>
      </c>
      <c r="G1807" s="1">
        <v>40949.288275462961</v>
      </c>
      <c r="H1807">
        <v>0</v>
      </c>
      <c r="I1807">
        <v>0</v>
      </c>
      <c r="J1807">
        <v>0</v>
      </c>
      <c r="K1807" t="s">
        <v>21</v>
      </c>
      <c r="L1807">
        <v>0</v>
      </c>
      <c r="M1807">
        <v>0</v>
      </c>
      <c r="N1807">
        <v>0</v>
      </c>
      <c r="O1807">
        <v>1.2589999999999999</v>
      </c>
      <c r="P1807">
        <v>36</v>
      </c>
      <c r="Q1807">
        <v>1</v>
      </c>
      <c r="R1807">
        <v>1</v>
      </c>
      <c r="S1807">
        <v>0</v>
      </c>
      <c r="T1807">
        <v>0</v>
      </c>
      <c r="U1807">
        <v>0</v>
      </c>
      <c r="V1807" t="s">
        <v>23</v>
      </c>
    </row>
    <row r="1808" spans="1:22" x14ac:dyDescent="0.25">
      <c r="A1808">
        <v>1807</v>
      </c>
      <c r="B1808">
        <v>0</v>
      </c>
      <c r="C1808">
        <v>0</v>
      </c>
      <c r="D1808">
        <v>1</v>
      </c>
      <c r="E1808">
        <v>1</v>
      </c>
      <c r="F1808">
        <v>1</v>
      </c>
      <c r="G1808" s="1">
        <v>40949.298194444447</v>
      </c>
      <c r="H1808">
        <v>0</v>
      </c>
      <c r="I1808">
        <v>0</v>
      </c>
      <c r="J1808">
        <v>0</v>
      </c>
      <c r="K1808" t="s">
        <v>21</v>
      </c>
      <c r="L1808">
        <v>0</v>
      </c>
      <c r="M1808">
        <v>0</v>
      </c>
      <c r="N1808">
        <v>0</v>
      </c>
      <c r="O1808">
        <v>7.9119999999999999</v>
      </c>
      <c r="P1808">
        <v>179</v>
      </c>
      <c r="Q1808">
        <v>1</v>
      </c>
      <c r="R1808">
        <v>1</v>
      </c>
      <c r="S1808">
        <v>0</v>
      </c>
      <c r="T1808">
        <v>0</v>
      </c>
      <c r="U1808">
        <v>4</v>
      </c>
      <c r="V1808" t="s">
        <v>22</v>
      </c>
    </row>
    <row r="1809" spans="1:22" x14ac:dyDescent="0.25">
      <c r="A1809">
        <v>1808</v>
      </c>
      <c r="B1809">
        <v>0</v>
      </c>
      <c r="C1809">
        <v>0</v>
      </c>
      <c r="D1809">
        <v>1</v>
      </c>
      <c r="E1809">
        <v>1</v>
      </c>
      <c r="F1809">
        <v>1</v>
      </c>
      <c r="G1809" s="1">
        <v>40949.31490740741</v>
      </c>
      <c r="H1809">
        <v>0</v>
      </c>
      <c r="I1809">
        <v>0</v>
      </c>
      <c r="J1809">
        <v>0</v>
      </c>
      <c r="K1809" t="s">
        <v>21</v>
      </c>
      <c r="L1809">
        <v>0</v>
      </c>
      <c r="M1809">
        <v>0</v>
      </c>
      <c r="N1809">
        <v>0</v>
      </c>
      <c r="O1809">
        <v>5.1269999999999998</v>
      </c>
      <c r="P1809">
        <v>120</v>
      </c>
      <c r="Q1809">
        <v>1</v>
      </c>
      <c r="R1809">
        <v>1</v>
      </c>
      <c r="S1809">
        <v>0</v>
      </c>
      <c r="T1809">
        <v>0</v>
      </c>
      <c r="U1809">
        <v>0</v>
      </c>
      <c r="V1809" t="s">
        <v>23</v>
      </c>
    </row>
    <row r="1810" spans="1:22" x14ac:dyDescent="0.25">
      <c r="A1810">
        <v>1809</v>
      </c>
      <c r="B1810">
        <v>0</v>
      </c>
      <c r="C1810">
        <v>0</v>
      </c>
      <c r="D1810">
        <v>1</v>
      </c>
      <c r="E1810">
        <v>0</v>
      </c>
      <c r="F1810">
        <v>0</v>
      </c>
      <c r="G1810" s="1">
        <v>40949.33425925926</v>
      </c>
      <c r="H1810">
        <v>0</v>
      </c>
      <c r="I1810">
        <v>0</v>
      </c>
      <c r="J1810">
        <v>24</v>
      </c>
      <c r="K1810" t="s">
        <v>21</v>
      </c>
      <c r="L1810">
        <v>1</v>
      </c>
      <c r="M1810">
        <v>0</v>
      </c>
      <c r="N1810">
        <v>0</v>
      </c>
      <c r="O1810">
        <v>20.469000000000001</v>
      </c>
      <c r="P1810">
        <v>432</v>
      </c>
      <c r="Q1810">
        <v>1</v>
      </c>
      <c r="R1810">
        <v>0</v>
      </c>
      <c r="S1810">
        <v>0</v>
      </c>
      <c r="T1810">
        <v>0</v>
      </c>
      <c r="U1810">
        <v>11</v>
      </c>
      <c r="V1810" t="s">
        <v>23</v>
      </c>
    </row>
    <row r="1811" spans="1:22" x14ac:dyDescent="0.25">
      <c r="A1811">
        <v>1810</v>
      </c>
      <c r="B1811">
        <v>1</v>
      </c>
      <c r="C1811">
        <v>0</v>
      </c>
      <c r="D1811">
        <v>1</v>
      </c>
      <c r="E1811">
        <v>0</v>
      </c>
      <c r="F1811">
        <v>0</v>
      </c>
      <c r="G1811" s="1">
        <v>40949.338217592594</v>
      </c>
      <c r="H1811">
        <v>0</v>
      </c>
      <c r="I1811">
        <v>0</v>
      </c>
      <c r="J1811">
        <v>0</v>
      </c>
      <c r="K1811" t="s">
        <v>21</v>
      </c>
      <c r="L1811">
        <v>0</v>
      </c>
      <c r="M1811">
        <v>0</v>
      </c>
      <c r="N1811">
        <v>0</v>
      </c>
      <c r="O1811">
        <v>1.86</v>
      </c>
      <c r="P1811">
        <v>45</v>
      </c>
      <c r="Q1811">
        <v>1</v>
      </c>
      <c r="R1811">
        <v>0</v>
      </c>
      <c r="S1811">
        <v>0</v>
      </c>
      <c r="T1811">
        <v>0</v>
      </c>
      <c r="U1811">
        <v>1</v>
      </c>
      <c r="V1811" t="s">
        <v>22</v>
      </c>
    </row>
    <row r="1812" spans="1:22" x14ac:dyDescent="0.25">
      <c r="A1812">
        <v>1811</v>
      </c>
      <c r="B1812">
        <v>0</v>
      </c>
      <c r="C1812">
        <v>0</v>
      </c>
      <c r="D1812">
        <v>1</v>
      </c>
      <c r="E1812">
        <v>1</v>
      </c>
      <c r="F1812">
        <v>1</v>
      </c>
      <c r="G1812" s="1">
        <v>40949.352638888886</v>
      </c>
      <c r="H1812">
        <v>0</v>
      </c>
      <c r="I1812">
        <v>0</v>
      </c>
      <c r="J1812">
        <v>0</v>
      </c>
      <c r="K1812" t="s">
        <v>21</v>
      </c>
      <c r="L1812">
        <v>0</v>
      </c>
      <c r="M1812">
        <v>0</v>
      </c>
      <c r="N1812">
        <v>0</v>
      </c>
      <c r="O1812">
        <v>8.9369999999999994</v>
      </c>
      <c r="P1812">
        <v>211</v>
      </c>
      <c r="Q1812">
        <v>1</v>
      </c>
      <c r="R1812">
        <v>1</v>
      </c>
      <c r="S1812">
        <v>0</v>
      </c>
      <c r="T1812">
        <v>0</v>
      </c>
      <c r="U1812">
        <v>2</v>
      </c>
      <c r="V1812" t="s">
        <v>23</v>
      </c>
    </row>
    <row r="1813" spans="1:22" x14ac:dyDescent="0.25">
      <c r="A1813">
        <v>1812</v>
      </c>
      <c r="B1813">
        <v>0</v>
      </c>
      <c r="C1813">
        <v>0</v>
      </c>
      <c r="D1813">
        <v>1</v>
      </c>
      <c r="E1813">
        <v>0</v>
      </c>
      <c r="F1813">
        <v>0</v>
      </c>
      <c r="G1813" s="1">
        <v>40949.353738425925</v>
      </c>
      <c r="H1813">
        <v>0</v>
      </c>
      <c r="I1813">
        <v>0</v>
      </c>
      <c r="J1813">
        <v>0</v>
      </c>
      <c r="K1813" t="s">
        <v>21</v>
      </c>
      <c r="L1813">
        <v>0</v>
      </c>
      <c r="M1813">
        <v>0</v>
      </c>
      <c r="N1813">
        <v>0</v>
      </c>
      <c r="O1813">
        <v>1.31</v>
      </c>
      <c r="P1813">
        <v>32</v>
      </c>
      <c r="Q1813">
        <v>0</v>
      </c>
      <c r="R1813">
        <v>0</v>
      </c>
      <c r="S1813">
        <v>0</v>
      </c>
      <c r="T1813">
        <v>0</v>
      </c>
      <c r="U1813">
        <v>0</v>
      </c>
      <c r="V1813" t="s">
        <v>23</v>
      </c>
    </row>
    <row r="1814" spans="1:22" x14ac:dyDescent="0.25">
      <c r="A1814">
        <v>1813</v>
      </c>
      <c r="B1814">
        <v>0</v>
      </c>
      <c r="C1814">
        <v>0</v>
      </c>
      <c r="D1814">
        <v>1</v>
      </c>
      <c r="E1814">
        <v>0</v>
      </c>
      <c r="F1814">
        <v>0</v>
      </c>
      <c r="G1814" s="1">
        <v>40949.355162037034</v>
      </c>
      <c r="H1814">
        <v>0</v>
      </c>
      <c r="I1814">
        <v>0</v>
      </c>
      <c r="J1814">
        <v>0</v>
      </c>
      <c r="K1814" t="s">
        <v>21</v>
      </c>
      <c r="L1814">
        <v>0</v>
      </c>
      <c r="M1814">
        <v>0</v>
      </c>
      <c r="N1814">
        <v>0</v>
      </c>
      <c r="O1814">
        <v>49.064</v>
      </c>
      <c r="P1814">
        <v>753</v>
      </c>
      <c r="Q1814">
        <v>1</v>
      </c>
      <c r="R1814">
        <v>0</v>
      </c>
      <c r="S1814">
        <v>0</v>
      </c>
      <c r="T1814">
        <v>0</v>
      </c>
      <c r="U1814">
        <v>18</v>
      </c>
      <c r="V1814" t="s">
        <v>23</v>
      </c>
    </row>
    <row r="1815" spans="1:22" x14ac:dyDescent="0.25">
      <c r="A1815">
        <v>1814</v>
      </c>
      <c r="B1815">
        <v>0</v>
      </c>
      <c r="C1815">
        <v>0</v>
      </c>
      <c r="D1815">
        <v>1</v>
      </c>
      <c r="E1815">
        <v>0</v>
      </c>
      <c r="F1815">
        <v>1</v>
      </c>
      <c r="G1815" s="1">
        <v>40949.36146990741</v>
      </c>
      <c r="H1815">
        <v>0</v>
      </c>
      <c r="I1815">
        <v>0</v>
      </c>
      <c r="J1815">
        <v>0</v>
      </c>
      <c r="K1815" t="s">
        <v>21</v>
      </c>
      <c r="L1815">
        <v>0</v>
      </c>
      <c r="M1815">
        <v>0</v>
      </c>
      <c r="N1815">
        <v>0</v>
      </c>
      <c r="O1815">
        <v>2.1280000000000001</v>
      </c>
      <c r="P1815">
        <v>45</v>
      </c>
      <c r="Q1815">
        <v>1</v>
      </c>
      <c r="R1815">
        <v>1</v>
      </c>
      <c r="S1815">
        <v>0</v>
      </c>
      <c r="T1815">
        <v>0</v>
      </c>
      <c r="U1815">
        <v>0</v>
      </c>
      <c r="V1815" t="s">
        <v>23</v>
      </c>
    </row>
    <row r="1816" spans="1:22" x14ac:dyDescent="0.25">
      <c r="A1816">
        <v>1815</v>
      </c>
      <c r="B1816">
        <v>0</v>
      </c>
      <c r="C1816">
        <v>0</v>
      </c>
      <c r="D1816">
        <v>1</v>
      </c>
      <c r="E1816">
        <v>0</v>
      </c>
      <c r="F1816">
        <v>1</v>
      </c>
      <c r="G1816" s="1">
        <v>40949.366655092592</v>
      </c>
      <c r="H1816">
        <v>0</v>
      </c>
      <c r="I1816">
        <v>0</v>
      </c>
      <c r="J1816">
        <v>0</v>
      </c>
      <c r="K1816" t="s">
        <v>21</v>
      </c>
      <c r="L1816">
        <v>0</v>
      </c>
      <c r="M1816">
        <v>0</v>
      </c>
      <c r="N1816">
        <v>0</v>
      </c>
      <c r="O1816">
        <v>7.5679999999999996</v>
      </c>
      <c r="P1816">
        <v>208</v>
      </c>
      <c r="Q1816">
        <v>1</v>
      </c>
      <c r="R1816">
        <v>1</v>
      </c>
      <c r="S1816">
        <v>1</v>
      </c>
      <c r="T1816">
        <v>0</v>
      </c>
      <c r="U1816">
        <v>2</v>
      </c>
      <c r="V1816" t="s">
        <v>23</v>
      </c>
    </row>
    <row r="1817" spans="1:22" x14ac:dyDescent="0.25">
      <c r="A1817">
        <v>1816</v>
      </c>
      <c r="B1817">
        <v>0</v>
      </c>
      <c r="C1817">
        <v>0</v>
      </c>
      <c r="D1817">
        <v>1</v>
      </c>
      <c r="E1817">
        <v>0</v>
      </c>
      <c r="F1817">
        <v>1</v>
      </c>
      <c r="G1817" s="1">
        <v>40949.372789351852</v>
      </c>
      <c r="H1817">
        <v>0</v>
      </c>
      <c r="I1817">
        <v>0</v>
      </c>
      <c r="J1817">
        <v>0</v>
      </c>
      <c r="K1817" t="s">
        <v>21</v>
      </c>
      <c r="L1817">
        <v>0</v>
      </c>
      <c r="M1817">
        <v>0</v>
      </c>
      <c r="N1817">
        <v>0</v>
      </c>
      <c r="O1817">
        <v>5.5039999999999996</v>
      </c>
      <c r="P1817">
        <v>102</v>
      </c>
      <c r="Q1817">
        <v>1</v>
      </c>
      <c r="R1817">
        <v>1</v>
      </c>
      <c r="S1817">
        <v>0</v>
      </c>
      <c r="T1817">
        <v>0</v>
      </c>
      <c r="U1817">
        <v>0</v>
      </c>
      <c r="V1817" t="s">
        <v>23</v>
      </c>
    </row>
    <row r="1818" spans="1:22" x14ac:dyDescent="0.25">
      <c r="A1818">
        <v>1817</v>
      </c>
      <c r="B1818">
        <v>0</v>
      </c>
      <c r="C1818">
        <v>0</v>
      </c>
      <c r="D1818">
        <v>1</v>
      </c>
      <c r="E1818">
        <v>0</v>
      </c>
      <c r="F1818">
        <v>0</v>
      </c>
      <c r="G1818" s="1">
        <v>40949.389687499999</v>
      </c>
      <c r="H1818">
        <v>0</v>
      </c>
      <c r="I1818">
        <v>0</v>
      </c>
      <c r="J1818">
        <v>44</v>
      </c>
      <c r="K1818" t="s">
        <v>21</v>
      </c>
      <c r="L1818">
        <v>0</v>
      </c>
      <c r="M1818">
        <v>0</v>
      </c>
      <c r="N1818">
        <v>0</v>
      </c>
      <c r="O1818">
        <v>190.08699999999999</v>
      </c>
      <c r="P1818">
        <v>4022</v>
      </c>
      <c r="Q1818">
        <v>1</v>
      </c>
      <c r="R1818">
        <v>0</v>
      </c>
      <c r="S1818">
        <v>0</v>
      </c>
      <c r="T1818">
        <v>0</v>
      </c>
      <c r="U1818">
        <v>1236</v>
      </c>
      <c r="V1818" t="s">
        <v>22</v>
      </c>
    </row>
    <row r="1819" spans="1:22" x14ac:dyDescent="0.25">
      <c r="A1819">
        <v>1818</v>
      </c>
      <c r="B1819">
        <v>1</v>
      </c>
      <c r="C1819">
        <v>0</v>
      </c>
      <c r="D1819">
        <v>1</v>
      </c>
      <c r="E1819">
        <v>0</v>
      </c>
      <c r="F1819">
        <v>0</v>
      </c>
      <c r="G1819" s="1">
        <v>40949.394814814812</v>
      </c>
      <c r="H1819">
        <v>0</v>
      </c>
      <c r="I1819">
        <v>0</v>
      </c>
      <c r="J1819">
        <v>0</v>
      </c>
      <c r="K1819" t="s">
        <v>21</v>
      </c>
      <c r="L1819">
        <v>0</v>
      </c>
      <c r="M1819">
        <v>0</v>
      </c>
      <c r="N1819">
        <v>0</v>
      </c>
      <c r="O1819">
        <v>0.32700000000000001</v>
      </c>
      <c r="P1819">
        <v>14</v>
      </c>
      <c r="Q1819">
        <v>0</v>
      </c>
      <c r="R1819">
        <v>0</v>
      </c>
      <c r="S1819">
        <v>0</v>
      </c>
      <c r="T1819">
        <v>0</v>
      </c>
      <c r="U1819">
        <v>1</v>
      </c>
      <c r="V1819" t="s">
        <v>23</v>
      </c>
    </row>
    <row r="1820" spans="1:22" x14ac:dyDescent="0.25">
      <c r="A1820">
        <v>1819</v>
      </c>
      <c r="B1820">
        <v>0</v>
      </c>
      <c r="C1820">
        <v>0</v>
      </c>
      <c r="D1820">
        <v>1</v>
      </c>
      <c r="E1820">
        <v>0</v>
      </c>
      <c r="F1820">
        <v>0</v>
      </c>
      <c r="G1820" s="1">
        <v>40949.39534722222</v>
      </c>
      <c r="H1820">
        <v>0</v>
      </c>
      <c r="I1820">
        <v>0</v>
      </c>
      <c r="J1820">
        <v>0</v>
      </c>
      <c r="K1820" t="s">
        <v>21</v>
      </c>
      <c r="L1820">
        <v>0</v>
      </c>
      <c r="M1820">
        <v>0</v>
      </c>
      <c r="N1820">
        <v>0</v>
      </c>
      <c r="O1820">
        <v>7.3470000000000004</v>
      </c>
      <c r="P1820">
        <v>98</v>
      </c>
      <c r="Q1820">
        <v>0</v>
      </c>
      <c r="R1820">
        <v>0</v>
      </c>
      <c r="S1820">
        <v>0</v>
      </c>
      <c r="T1820">
        <v>0</v>
      </c>
      <c r="U1820">
        <v>0</v>
      </c>
      <c r="V1820" t="s">
        <v>24</v>
      </c>
    </row>
    <row r="1821" spans="1:22" x14ac:dyDescent="0.25">
      <c r="A1821">
        <v>1820</v>
      </c>
      <c r="B1821">
        <v>0</v>
      </c>
      <c r="C1821">
        <v>0</v>
      </c>
      <c r="D1821">
        <v>1</v>
      </c>
      <c r="E1821">
        <v>0</v>
      </c>
      <c r="F1821">
        <v>0</v>
      </c>
      <c r="G1821" s="1">
        <v>40949.416458333333</v>
      </c>
      <c r="H1821">
        <v>0</v>
      </c>
      <c r="I1821">
        <v>0</v>
      </c>
      <c r="J1821">
        <v>4</v>
      </c>
      <c r="K1821" t="s">
        <v>21</v>
      </c>
      <c r="L1821">
        <v>0</v>
      </c>
      <c r="M1821">
        <v>0</v>
      </c>
      <c r="N1821">
        <v>0</v>
      </c>
      <c r="O1821">
        <v>11.648</v>
      </c>
      <c r="P1821">
        <v>172</v>
      </c>
      <c r="Q1821">
        <v>1</v>
      </c>
      <c r="R1821">
        <v>0</v>
      </c>
      <c r="S1821">
        <v>1</v>
      </c>
      <c r="T1821">
        <v>0</v>
      </c>
      <c r="U1821">
        <v>8</v>
      </c>
      <c r="V1821" t="s">
        <v>23</v>
      </c>
    </row>
    <row r="1822" spans="1:22" x14ac:dyDescent="0.25">
      <c r="A1822">
        <v>1821</v>
      </c>
      <c r="B1822">
        <v>0</v>
      </c>
      <c r="C1822">
        <v>0</v>
      </c>
      <c r="D1822">
        <v>1</v>
      </c>
      <c r="E1822">
        <v>0</v>
      </c>
      <c r="F1822">
        <v>1</v>
      </c>
      <c r="G1822" s="1">
        <v>40949.423437500001</v>
      </c>
      <c r="H1822">
        <v>0</v>
      </c>
      <c r="I1822">
        <v>0</v>
      </c>
      <c r="J1822">
        <v>0</v>
      </c>
      <c r="K1822" t="s">
        <v>21</v>
      </c>
      <c r="L1822">
        <v>0</v>
      </c>
      <c r="M1822">
        <v>0</v>
      </c>
      <c r="N1822">
        <v>0</v>
      </c>
      <c r="O1822">
        <v>1.448</v>
      </c>
      <c r="P1822">
        <v>32</v>
      </c>
      <c r="Q1822">
        <v>1</v>
      </c>
      <c r="R1822">
        <v>0</v>
      </c>
      <c r="S1822">
        <v>0</v>
      </c>
      <c r="T1822">
        <v>0</v>
      </c>
      <c r="U1822">
        <v>0</v>
      </c>
      <c r="V1822" t="s">
        <v>24</v>
      </c>
    </row>
    <row r="1823" spans="1:22" x14ac:dyDescent="0.25">
      <c r="A1823">
        <v>1822</v>
      </c>
      <c r="B1823">
        <v>0</v>
      </c>
      <c r="C1823">
        <v>0</v>
      </c>
      <c r="D1823">
        <v>1</v>
      </c>
      <c r="E1823">
        <v>0</v>
      </c>
      <c r="F1823">
        <v>0</v>
      </c>
      <c r="G1823" s="1">
        <v>40949.432453703703</v>
      </c>
      <c r="H1823">
        <v>0</v>
      </c>
      <c r="I1823">
        <v>0</v>
      </c>
      <c r="J1823">
        <v>0</v>
      </c>
      <c r="K1823" t="s">
        <v>21</v>
      </c>
      <c r="L1823">
        <v>0</v>
      </c>
      <c r="M1823">
        <v>0</v>
      </c>
      <c r="N1823">
        <v>0</v>
      </c>
      <c r="O1823">
        <v>38.198</v>
      </c>
      <c r="P1823">
        <v>577</v>
      </c>
      <c r="Q1823">
        <v>1</v>
      </c>
      <c r="R1823">
        <v>0</v>
      </c>
      <c r="S1823">
        <v>0</v>
      </c>
      <c r="T1823">
        <v>0</v>
      </c>
      <c r="U1823">
        <v>11</v>
      </c>
      <c r="V1823" t="s">
        <v>23</v>
      </c>
    </row>
    <row r="1824" spans="1:22" x14ac:dyDescent="0.25">
      <c r="A1824">
        <v>1823</v>
      </c>
      <c r="B1824">
        <v>0</v>
      </c>
      <c r="C1824">
        <v>0</v>
      </c>
      <c r="D1824">
        <v>1</v>
      </c>
      <c r="E1824">
        <v>0</v>
      </c>
      <c r="F1824">
        <v>0</v>
      </c>
      <c r="G1824" s="1">
        <v>40949.440763888888</v>
      </c>
      <c r="H1824">
        <v>0</v>
      </c>
      <c r="I1824">
        <v>0</v>
      </c>
      <c r="J1824">
        <v>0</v>
      </c>
      <c r="K1824" t="s">
        <v>21</v>
      </c>
      <c r="L1824">
        <v>0</v>
      </c>
      <c r="M1824">
        <v>0</v>
      </c>
      <c r="N1824">
        <v>8</v>
      </c>
      <c r="O1824">
        <v>10.613</v>
      </c>
      <c r="P1824">
        <v>225</v>
      </c>
      <c r="Q1824">
        <v>1</v>
      </c>
      <c r="R1824">
        <v>0</v>
      </c>
      <c r="S1824">
        <v>0</v>
      </c>
      <c r="T1824">
        <v>0</v>
      </c>
      <c r="U1824">
        <v>9</v>
      </c>
      <c r="V1824" t="s">
        <v>22</v>
      </c>
    </row>
    <row r="1825" spans="1:22" x14ac:dyDescent="0.25">
      <c r="A1825">
        <v>1824</v>
      </c>
      <c r="B1825">
        <v>0</v>
      </c>
      <c r="C1825">
        <v>0</v>
      </c>
      <c r="D1825">
        <v>1</v>
      </c>
      <c r="E1825">
        <v>0</v>
      </c>
      <c r="F1825">
        <v>1</v>
      </c>
      <c r="G1825" s="1">
        <v>40949.457812499997</v>
      </c>
      <c r="H1825">
        <v>0</v>
      </c>
      <c r="I1825">
        <v>0</v>
      </c>
      <c r="J1825">
        <v>0</v>
      </c>
      <c r="K1825" t="s">
        <v>21</v>
      </c>
      <c r="L1825">
        <v>0</v>
      </c>
      <c r="M1825">
        <v>0</v>
      </c>
      <c r="N1825">
        <v>0</v>
      </c>
      <c r="O1825">
        <v>0.65100000000000002</v>
      </c>
      <c r="P1825">
        <v>19</v>
      </c>
      <c r="Q1825">
        <v>0</v>
      </c>
      <c r="R1825">
        <v>0</v>
      </c>
      <c r="S1825">
        <v>0</v>
      </c>
      <c r="T1825">
        <v>0</v>
      </c>
      <c r="U1825">
        <v>3</v>
      </c>
      <c r="V1825" t="s">
        <v>23</v>
      </c>
    </row>
    <row r="1826" spans="1:22" x14ac:dyDescent="0.25">
      <c r="A1826">
        <v>1825</v>
      </c>
      <c r="B1826">
        <v>0</v>
      </c>
      <c r="C1826">
        <v>1</v>
      </c>
      <c r="D1826">
        <v>1</v>
      </c>
      <c r="E1826">
        <v>0</v>
      </c>
      <c r="F1826">
        <v>1</v>
      </c>
      <c r="G1826" s="1">
        <v>40949.471203703702</v>
      </c>
      <c r="H1826">
        <v>0</v>
      </c>
      <c r="I1826">
        <v>0</v>
      </c>
      <c r="J1826">
        <v>0</v>
      </c>
      <c r="K1826" t="s">
        <v>21</v>
      </c>
      <c r="L1826">
        <v>0</v>
      </c>
      <c r="M1826">
        <v>0</v>
      </c>
      <c r="N1826">
        <v>0</v>
      </c>
      <c r="O1826">
        <v>5.4619999999999997</v>
      </c>
      <c r="P1826">
        <v>122</v>
      </c>
      <c r="Q1826">
        <v>1</v>
      </c>
      <c r="R1826">
        <v>0</v>
      </c>
      <c r="S1826">
        <v>0</v>
      </c>
      <c r="T1826">
        <v>0</v>
      </c>
      <c r="U1826">
        <v>5</v>
      </c>
      <c r="V1826" t="s">
        <v>23</v>
      </c>
    </row>
    <row r="1827" spans="1:22" x14ac:dyDescent="0.25">
      <c r="A1827">
        <v>1826</v>
      </c>
      <c r="B1827">
        <v>0</v>
      </c>
      <c r="C1827">
        <v>0</v>
      </c>
      <c r="D1827">
        <v>1</v>
      </c>
      <c r="E1827">
        <v>0</v>
      </c>
      <c r="F1827">
        <v>0</v>
      </c>
      <c r="G1827" s="1">
        <v>40949.483032407406</v>
      </c>
      <c r="H1827">
        <v>1</v>
      </c>
      <c r="I1827">
        <v>2</v>
      </c>
      <c r="J1827">
        <v>0</v>
      </c>
      <c r="K1827" t="s">
        <v>21</v>
      </c>
      <c r="L1827">
        <v>0</v>
      </c>
      <c r="M1827">
        <v>0</v>
      </c>
      <c r="N1827">
        <v>0</v>
      </c>
      <c r="O1827">
        <v>15.401999999999999</v>
      </c>
      <c r="P1827">
        <v>422</v>
      </c>
      <c r="Q1827">
        <v>1</v>
      </c>
      <c r="R1827">
        <v>0</v>
      </c>
      <c r="S1827">
        <v>0</v>
      </c>
      <c r="T1827">
        <v>0</v>
      </c>
      <c r="U1827">
        <v>7</v>
      </c>
      <c r="V1827" t="s">
        <v>23</v>
      </c>
    </row>
    <row r="1828" spans="1:22" x14ac:dyDescent="0.25">
      <c r="A1828">
        <v>1827</v>
      </c>
      <c r="B1828">
        <v>0</v>
      </c>
      <c r="C1828">
        <v>0</v>
      </c>
      <c r="D1828">
        <v>1</v>
      </c>
      <c r="E1828">
        <v>0</v>
      </c>
      <c r="F1828">
        <v>1</v>
      </c>
      <c r="G1828" s="1">
        <v>40949.486840277779</v>
      </c>
      <c r="H1828">
        <v>0</v>
      </c>
      <c r="I1828">
        <v>0</v>
      </c>
      <c r="J1828">
        <v>0</v>
      </c>
      <c r="K1828" t="s">
        <v>21</v>
      </c>
      <c r="L1828">
        <v>0</v>
      </c>
      <c r="M1828">
        <v>0</v>
      </c>
      <c r="N1828">
        <v>0</v>
      </c>
      <c r="O1828">
        <v>0.74</v>
      </c>
      <c r="P1828">
        <v>18</v>
      </c>
      <c r="Q1828">
        <v>1</v>
      </c>
      <c r="R1828">
        <v>1</v>
      </c>
      <c r="S1828">
        <v>0</v>
      </c>
      <c r="T1828">
        <v>0</v>
      </c>
      <c r="U1828">
        <v>0</v>
      </c>
      <c r="V1828" t="s">
        <v>23</v>
      </c>
    </row>
    <row r="1829" spans="1:22" x14ac:dyDescent="0.25">
      <c r="A1829">
        <v>1828</v>
      </c>
      <c r="B1829">
        <v>0</v>
      </c>
      <c r="C1829">
        <v>0</v>
      </c>
      <c r="D1829">
        <v>1</v>
      </c>
      <c r="E1829">
        <v>0</v>
      </c>
      <c r="F1829">
        <v>1</v>
      </c>
      <c r="G1829" s="1">
        <v>40949.48847222222</v>
      </c>
      <c r="H1829">
        <v>0</v>
      </c>
      <c r="I1829">
        <v>0</v>
      </c>
      <c r="J1829">
        <v>0</v>
      </c>
      <c r="K1829" t="s">
        <v>21</v>
      </c>
      <c r="L1829">
        <v>0</v>
      </c>
      <c r="M1829">
        <v>0</v>
      </c>
      <c r="N1829">
        <v>0</v>
      </c>
      <c r="O1829">
        <v>2.286</v>
      </c>
      <c r="P1829">
        <v>60</v>
      </c>
      <c r="Q1829">
        <v>1</v>
      </c>
      <c r="R1829">
        <v>1</v>
      </c>
      <c r="S1829">
        <v>0</v>
      </c>
      <c r="T1829">
        <v>0</v>
      </c>
      <c r="U1829">
        <v>4</v>
      </c>
      <c r="V1829" t="s">
        <v>23</v>
      </c>
    </row>
    <row r="1830" spans="1:22" x14ac:dyDescent="0.25">
      <c r="A1830">
        <v>1829</v>
      </c>
      <c r="B1830">
        <v>0</v>
      </c>
      <c r="C1830">
        <v>1</v>
      </c>
      <c r="D1830">
        <v>1</v>
      </c>
      <c r="E1830">
        <v>0</v>
      </c>
      <c r="F1830">
        <v>1</v>
      </c>
      <c r="G1830" s="1">
        <v>40949.489259259259</v>
      </c>
      <c r="H1830">
        <v>0</v>
      </c>
      <c r="I1830">
        <v>0</v>
      </c>
      <c r="J1830">
        <v>0</v>
      </c>
      <c r="K1830" t="s">
        <v>21</v>
      </c>
      <c r="L1830">
        <v>0</v>
      </c>
      <c r="M1830">
        <v>0</v>
      </c>
      <c r="N1830">
        <v>0</v>
      </c>
      <c r="O1830">
        <v>7.0389999999999997</v>
      </c>
      <c r="P1830">
        <v>182</v>
      </c>
      <c r="Q1830">
        <v>1</v>
      </c>
      <c r="R1830">
        <v>1</v>
      </c>
      <c r="S1830">
        <v>0</v>
      </c>
      <c r="T1830">
        <v>0</v>
      </c>
      <c r="U1830">
        <v>6</v>
      </c>
      <c r="V1830" t="s">
        <v>23</v>
      </c>
    </row>
    <row r="1831" spans="1:22" x14ac:dyDescent="0.25">
      <c r="A1831">
        <v>1830</v>
      </c>
      <c r="B1831">
        <v>0</v>
      </c>
      <c r="C1831">
        <v>0</v>
      </c>
      <c r="D1831">
        <v>1</v>
      </c>
      <c r="E1831">
        <v>0</v>
      </c>
      <c r="F1831">
        <v>1</v>
      </c>
      <c r="G1831" s="1">
        <v>40949.491064814814</v>
      </c>
      <c r="H1831">
        <v>0</v>
      </c>
      <c r="I1831">
        <v>0</v>
      </c>
      <c r="J1831">
        <v>0</v>
      </c>
      <c r="K1831" t="s">
        <v>21</v>
      </c>
      <c r="L1831">
        <v>0</v>
      </c>
      <c r="M1831">
        <v>0</v>
      </c>
      <c r="N1831">
        <v>0</v>
      </c>
      <c r="O1831">
        <v>13.337</v>
      </c>
      <c r="P1831">
        <v>256</v>
      </c>
      <c r="Q1831">
        <v>1</v>
      </c>
      <c r="R1831">
        <v>1</v>
      </c>
      <c r="S1831">
        <v>0</v>
      </c>
      <c r="T1831">
        <v>0</v>
      </c>
      <c r="U1831">
        <v>0</v>
      </c>
      <c r="V1831" t="s">
        <v>23</v>
      </c>
    </row>
    <row r="1832" spans="1:22" x14ac:dyDescent="0.25">
      <c r="A1832">
        <v>1831</v>
      </c>
      <c r="B1832">
        <v>0</v>
      </c>
      <c r="C1832">
        <v>0</v>
      </c>
      <c r="D1832">
        <v>1</v>
      </c>
      <c r="E1832">
        <v>0</v>
      </c>
      <c r="F1832">
        <v>1</v>
      </c>
      <c r="G1832" s="1">
        <v>40949.493738425925</v>
      </c>
      <c r="H1832">
        <v>0</v>
      </c>
      <c r="I1832">
        <v>0</v>
      </c>
      <c r="J1832">
        <v>0</v>
      </c>
      <c r="K1832" t="s">
        <v>21</v>
      </c>
      <c r="L1832">
        <v>0</v>
      </c>
      <c r="M1832">
        <v>0</v>
      </c>
      <c r="N1832">
        <v>0</v>
      </c>
      <c r="O1832">
        <v>8.2000000000000003E-2</v>
      </c>
      <c r="P1832">
        <v>6</v>
      </c>
      <c r="Q1832">
        <v>0</v>
      </c>
      <c r="R1832">
        <v>1</v>
      </c>
      <c r="S1832">
        <v>0</v>
      </c>
      <c r="T1832">
        <v>0</v>
      </c>
      <c r="U1832">
        <v>0</v>
      </c>
      <c r="V1832" t="s">
        <v>24</v>
      </c>
    </row>
    <row r="1833" spans="1:22" x14ac:dyDescent="0.25">
      <c r="A1833">
        <v>1832</v>
      </c>
      <c r="B1833">
        <v>0</v>
      </c>
      <c r="C1833">
        <v>0</v>
      </c>
      <c r="D1833">
        <v>1</v>
      </c>
      <c r="E1833">
        <v>0</v>
      </c>
      <c r="F1833">
        <v>1</v>
      </c>
      <c r="G1833" s="1">
        <v>40949.497974537036</v>
      </c>
      <c r="H1833">
        <v>0</v>
      </c>
      <c r="I1833">
        <v>0</v>
      </c>
      <c r="J1833">
        <v>0</v>
      </c>
      <c r="K1833" t="s">
        <v>21</v>
      </c>
      <c r="L1833">
        <v>0</v>
      </c>
      <c r="M1833">
        <v>0</v>
      </c>
      <c r="N1833">
        <v>0</v>
      </c>
      <c r="O1833">
        <v>9.2910000000000004</v>
      </c>
      <c r="P1833">
        <v>253</v>
      </c>
      <c r="Q1833">
        <v>1</v>
      </c>
      <c r="R1833">
        <v>0</v>
      </c>
      <c r="S1833">
        <v>0</v>
      </c>
      <c r="T1833">
        <v>0</v>
      </c>
      <c r="U1833">
        <v>10</v>
      </c>
      <c r="V1833" t="s">
        <v>23</v>
      </c>
    </row>
    <row r="1834" spans="1:22" x14ac:dyDescent="0.25">
      <c r="A1834">
        <v>1833</v>
      </c>
      <c r="B1834">
        <v>0</v>
      </c>
      <c r="C1834">
        <v>0</v>
      </c>
      <c r="D1834">
        <v>1</v>
      </c>
      <c r="E1834">
        <v>0</v>
      </c>
      <c r="F1834">
        <v>1</v>
      </c>
      <c r="G1834" s="1">
        <v>40949.498136574075</v>
      </c>
      <c r="H1834">
        <v>0</v>
      </c>
      <c r="I1834">
        <v>0</v>
      </c>
      <c r="J1834">
        <v>0</v>
      </c>
      <c r="K1834" t="s">
        <v>21</v>
      </c>
      <c r="L1834">
        <v>0</v>
      </c>
      <c r="M1834">
        <v>0</v>
      </c>
      <c r="N1834">
        <v>0</v>
      </c>
      <c r="O1834">
        <v>0.109</v>
      </c>
      <c r="P1834">
        <v>4</v>
      </c>
      <c r="Q1834">
        <v>0</v>
      </c>
      <c r="R1834">
        <v>1</v>
      </c>
      <c r="S1834">
        <v>0</v>
      </c>
      <c r="T1834">
        <v>0</v>
      </c>
      <c r="U1834">
        <v>0</v>
      </c>
      <c r="V1834" t="s">
        <v>24</v>
      </c>
    </row>
    <row r="1835" spans="1:22" x14ac:dyDescent="0.25">
      <c r="A1835">
        <v>1834</v>
      </c>
      <c r="B1835">
        <v>0</v>
      </c>
      <c r="C1835">
        <v>0</v>
      </c>
      <c r="D1835">
        <v>1</v>
      </c>
      <c r="E1835">
        <v>0</v>
      </c>
      <c r="F1835">
        <v>1</v>
      </c>
      <c r="G1835" s="1">
        <v>40949.510983796295</v>
      </c>
      <c r="H1835">
        <v>0</v>
      </c>
      <c r="I1835">
        <v>0</v>
      </c>
      <c r="J1835">
        <v>0</v>
      </c>
      <c r="K1835" t="s">
        <v>21</v>
      </c>
      <c r="L1835">
        <v>0</v>
      </c>
      <c r="M1835">
        <v>0</v>
      </c>
      <c r="N1835">
        <v>0</v>
      </c>
      <c r="O1835">
        <v>12.151</v>
      </c>
      <c r="P1835">
        <v>348</v>
      </c>
      <c r="Q1835">
        <v>1</v>
      </c>
      <c r="R1835">
        <v>1</v>
      </c>
      <c r="S1835">
        <v>0</v>
      </c>
      <c r="T1835">
        <v>0</v>
      </c>
      <c r="U1835">
        <v>10</v>
      </c>
      <c r="V1835" t="s">
        <v>23</v>
      </c>
    </row>
    <row r="1836" spans="1:22" x14ac:dyDescent="0.25">
      <c r="A1836">
        <v>1835</v>
      </c>
      <c r="B1836">
        <v>0</v>
      </c>
      <c r="C1836">
        <v>0</v>
      </c>
      <c r="D1836">
        <v>1</v>
      </c>
      <c r="E1836">
        <v>0</v>
      </c>
      <c r="F1836">
        <v>1</v>
      </c>
      <c r="G1836" s="1">
        <v>40949.512858796297</v>
      </c>
      <c r="H1836">
        <v>0</v>
      </c>
      <c r="I1836">
        <v>0</v>
      </c>
      <c r="J1836">
        <v>0</v>
      </c>
      <c r="K1836" t="s">
        <v>21</v>
      </c>
      <c r="L1836">
        <v>0</v>
      </c>
      <c r="M1836">
        <v>0</v>
      </c>
      <c r="N1836">
        <v>0</v>
      </c>
      <c r="O1836">
        <v>1.167</v>
      </c>
      <c r="P1836">
        <v>33</v>
      </c>
      <c r="Q1836">
        <v>1</v>
      </c>
      <c r="R1836">
        <v>1</v>
      </c>
      <c r="S1836">
        <v>0</v>
      </c>
      <c r="T1836">
        <v>0</v>
      </c>
      <c r="U1836">
        <v>2</v>
      </c>
      <c r="V1836" t="s">
        <v>23</v>
      </c>
    </row>
    <row r="1837" spans="1:22" x14ac:dyDescent="0.25">
      <c r="A1837">
        <v>1836</v>
      </c>
      <c r="B1837">
        <v>0</v>
      </c>
      <c r="C1837">
        <v>0</v>
      </c>
      <c r="D1837">
        <v>1</v>
      </c>
      <c r="E1837">
        <v>0</v>
      </c>
      <c r="F1837">
        <v>0</v>
      </c>
      <c r="G1837" s="1">
        <v>40949.540833333333</v>
      </c>
      <c r="H1837">
        <v>0</v>
      </c>
      <c r="I1837">
        <v>0</v>
      </c>
      <c r="J1837">
        <v>0</v>
      </c>
      <c r="K1837" t="s">
        <v>21</v>
      </c>
      <c r="L1837">
        <v>0</v>
      </c>
      <c r="M1837">
        <v>0</v>
      </c>
      <c r="N1837">
        <v>0</v>
      </c>
      <c r="O1837">
        <v>0.35499999999999998</v>
      </c>
      <c r="P1837">
        <v>23</v>
      </c>
      <c r="Q1837">
        <v>0</v>
      </c>
      <c r="R1837">
        <v>1</v>
      </c>
      <c r="S1837">
        <v>0</v>
      </c>
      <c r="T1837">
        <v>0</v>
      </c>
      <c r="U1837">
        <v>0</v>
      </c>
      <c r="V1837" t="s">
        <v>23</v>
      </c>
    </row>
    <row r="1838" spans="1:22" x14ac:dyDescent="0.25">
      <c r="A1838">
        <v>1837</v>
      </c>
      <c r="B1838">
        <v>0</v>
      </c>
      <c r="C1838">
        <v>0</v>
      </c>
      <c r="D1838">
        <v>1</v>
      </c>
      <c r="E1838">
        <v>1</v>
      </c>
      <c r="F1838">
        <v>1</v>
      </c>
      <c r="G1838" s="1">
        <v>40949.541273148148</v>
      </c>
      <c r="H1838">
        <v>0</v>
      </c>
      <c r="I1838">
        <v>1</v>
      </c>
      <c r="J1838">
        <v>0</v>
      </c>
      <c r="K1838" t="s">
        <v>21</v>
      </c>
      <c r="L1838">
        <v>0</v>
      </c>
      <c r="M1838">
        <v>0</v>
      </c>
      <c r="N1838">
        <v>0</v>
      </c>
      <c r="O1838">
        <v>11.569000000000001</v>
      </c>
      <c r="P1838">
        <v>260</v>
      </c>
      <c r="Q1838">
        <v>1</v>
      </c>
      <c r="R1838">
        <v>1</v>
      </c>
      <c r="S1838">
        <v>0</v>
      </c>
      <c r="T1838">
        <v>0</v>
      </c>
      <c r="U1838">
        <v>7</v>
      </c>
      <c r="V1838" t="s">
        <v>23</v>
      </c>
    </row>
    <row r="1839" spans="1:22" x14ac:dyDescent="0.25">
      <c r="A1839">
        <v>1838</v>
      </c>
      <c r="B1839">
        <v>0</v>
      </c>
      <c r="C1839">
        <v>0</v>
      </c>
      <c r="D1839">
        <v>1</v>
      </c>
      <c r="E1839">
        <v>0</v>
      </c>
      <c r="F1839">
        <v>1</v>
      </c>
      <c r="G1839" s="1">
        <v>40949.541990740741</v>
      </c>
      <c r="H1839">
        <v>0</v>
      </c>
      <c r="I1839">
        <v>0</v>
      </c>
      <c r="J1839">
        <v>0</v>
      </c>
      <c r="K1839" t="s">
        <v>21</v>
      </c>
      <c r="L1839">
        <v>0</v>
      </c>
      <c r="M1839">
        <v>0</v>
      </c>
      <c r="N1839">
        <v>0</v>
      </c>
      <c r="O1839">
        <v>14.744999999999999</v>
      </c>
      <c r="P1839">
        <v>449</v>
      </c>
      <c r="Q1839">
        <v>1</v>
      </c>
      <c r="R1839">
        <v>1</v>
      </c>
      <c r="S1839">
        <v>0</v>
      </c>
      <c r="T1839">
        <v>0</v>
      </c>
      <c r="U1839">
        <v>10</v>
      </c>
      <c r="V1839" t="s">
        <v>23</v>
      </c>
    </row>
    <row r="1840" spans="1:22" x14ac:dyDescent="0.25">
      <c r="A1840">
        <v>1839</v>
      </c>
      <c r="B1840">
        <v>0</v>
      </c>
      <c r="C1840">
        <v>0</v>
      </c>
      <c r="D1840">
        <v>1</v>
      </c>
      <c r="E1840">
        <v>0</v>
      </c>
      <c r="F1840">
        <v>0</v>
      </c>
      <c r="G1840" s="1">
        <v>40949.545474537037</v>
      </c>
      <c r="H1840">
        <v>0</v>
      </c>
      <c r="I1840">
        <v>0</v>
      </c>
      <c r="J1840">
        <v>0</v>
      </c>
      <c r="K1840" t="s">
        <v>21</v>
      </c>
      <c r="L1840">
        <v>0</v>
      </c>
      <c r="M1840">
        <v>0</v>
      </c>
      <c r="N1840">
        <v>0</v>
      </c>
      <c r="O1840">
        <v>3.7909999999999999</v>
      </c>
      <c r="P1840">
        <v>98</v>
      </c>
      <c r="Q1840">
        <v>1</v>
      </c>
      <c r="R1840">
        <v>0</v>
      </c>
      <c r="S1840">
        <v>0</v>
      </c>
      <c r="T1840">
        <v>0</v>
      </c>
      <c r="U1840">
        <v>0</v>
      </c>
      <c r="V1840" t="s">
        <v>23</v>
      </c>
    </row>
    <row r="1841" spans="1:22" x14ac:dyDescent="0.25">
      <c r="A1841">
        <v>1840</v>
      </c>
      <c r="B1841">
        <v>0</v>
      </c>
      <c r="C1841">
        <v>0</v>
      </c>
      <c r="D1841">
        <v>1</v>
      </c>
      <c r="E1841">
        <v>0</v>
      </c>
      <c r="F1841">
        <v>1</v>
      </c>
      <c r="G1841" s="1">
        <v>40949.548611111109</v>
      </c>
      <c r="H1841">
        <v>0</v>
      </c>
      <c r="I1841">
        <v>0</v>
      </c>
      <c r="J1841">
        <v>0</v>
      </c>
      <c r="K1841" t="s">
        <v>21</v>
      </c>
      <c r="L1841">
        <v>0</v>
      </c>
      <c r="M1841">
        <v>0</v>
      </c>
      <c r="N1841">
        <v>0</v>
      </c>
      <c r="O1841">
        <v>0.08</v>
      </c>
      <c r="P1841">
        <v>6</v>
      </c>
      <c r="Q1841">
        <v>0</v>
      </c>
      <c r="R1841">
        <v>1</v>
      </c>
      <c r="S1841">
        <v>0</v>
      </c>
      <c r="T1841">
        <v>0</v>
      </c>
      <c r="U1841">
        <v>4</v>
      </c>
      <c r="V1841" t="s">
        <v>24</v>
      </c>
    </row>
    <row r="1842" spans="1:22" x14ac:dyDescent="0.25">
      <c r="A1842">
        <v>1841</v>
      </c>
      <c r="B1842">
        <v>1</v>
      </c>
      <c r="C1842">
        <v>0</v>
      </c>
      <c r="D1842">
        <v>1</v>
      </c>
      <c r="E1842">
        <v>0</v>
      </c>
      <c r="F1842">
        <v>0</v>
      </c>
      <c r="G1842" s="1">
        <v>40949.549259259256</v>
      </c>
      <c r="H1842">
        <v>0</v>
      </c>
      <c r="I1842">
        <v>0</v>
      </c>
      <c r="J1842">
        <v>0</v>
      </c>
      <c r="K1842" t="s">
        <v>21</v>
      </c>
      <c r="L1842">
        <v>0</v>
      </c>
      <c r="M1842">
        <v>0</v>
      </c>
      <c r="N1842">
        <v>0</v>
      </c>
      <c r="O1842">
        <v>2.5979999999999999</v>
      </c>
      <c r="P1842">
        <v>35</v>
      </c>
      <c r="Q1842">
        <v>1</v>
      </c>
      <c r="R1842">
        <v>0</v>
      </c>
      <c r="S1842">
        <v>0</v>
      </c>
      <c r="T1842">
        <v>0</v>
      </c>
      <c r="U1842">
        <v>0</v>
      </c>
      <c r="V1842" t="s">
        <v>24</v>
      </c>
    </row>
    <row r="1843" spans="1:22" x14ac:dyDescent="0.25">
      <c r="A1843">
        <v>1842</v>
      </c>
      <c r="B1843">
        <v>0</v>
      </c>
      <c r="C1843">
        <v>0</v>
      </c>
      <c r="D1843">
        <v>1</v>
      </c>
      <c r="E1843">
        <v>0</v>
      </c>
      <c r="F1843">
        <v>1</v>
      </c>
      <c r="G1843" s="1">
        <v>40949.550868055558</v>
      </c>
      <c r="H1843">
        <v>0</v>
      </c>
      <c r="I1843">
        <v>0</v>
      </c>
      <c r="J1843">
        <v>0</v>
      </c>
      <c r="K1843" t="s">
        <v>21</v>
      </c>
      <c r="L1843">
        <v>0</v>
      </c>
      <c r="M1843">
        <v>0</v>
      </c>
      <c r="N1843">
        <v>0</v>
      </c>
      <c r="O1843">
        <v>17.161999999999999</v>
      </c>
      <c r="P1843">
        <v>536</v>
      </c>
      <c r="Q1843">
        <v>1</v>
      </c>
      <c r="R1843">
        <v>1</v>
      </c>
      <c r="S1843">
        <v>0</v>
      </c>
      <c r="T1843">
        <v>0</v>
      </c>
      <c r="U1843">
        <v>12</v>
      </c>
      <c r="V1843" t="s">
        <v>23</v>
      </c>
    </row>
    <row r="1844" spans="1:22" x14ac:dyDescent="0.25">
      <c r="A1844">
        <v>1843</v>
      </c>
      <c r="B1844">
        <v>0</v>
      </c>
      <c r="C1844">
        <v>1</v>
      </c>
      <c r="D1844">
        <v>1</v>
      </c>
      <c r="E1844">
        <v>0</v>
      </c>
      <c r="F1844">
        <v>0</v>
      </c>
      <c r="G1844" s="1">
        <v>40949.559259259258</v>
      </c>
      <c r="H1844">
        <v>0</v>
      </c>
      <c r="I1844">
        <v>0</v>
      </c>
      <c r="J1844">
        <v>0</v>
      </c>
      <c r="K1844" t="s">
        <v>21</v>
      </c>
      <c r="L1844">
        <v>0</v>
      </c>
      <c r="M1844">
        <v>0</v>
      </c>
      <c r="N1844">
        <v>0</v>
      </c>
      <c r="O1844">
        <v>7.7670000000000003</v>
      </c>
      <c r="P1844">
        <v>150</v>
      </c>
      <c r="Q1844">
        <v>1</v>
      </c>
      <c r="R1844">
        <v>0</v>
      </c>
      <c r="S1844">
        <v>0</v>
      </c>
      <c r="T1844">
        <v>0</v>
      </c>
      <c r="U1844">
        <v>2</v>
      </c>
      <c r="V1844" t="s">
        <v>22</v>
      </c>
    </row>
    <row r="1845" spans="1:22" x14ac:dyDescent="0.25">
      <c r="A1845">
        <v>1844</v>
      </c>
      <c r="B1845">
        <v>0</v>
      </c>
      <c r="C1845">
        <v>0</v>
      </c>
      <c r="D1845">
        <v>1</v>
      </c>
      <c r="E1845">
        <v>0</v>
      </c>
      <c r="F1845">
        <v>1</v>
      </c>
      <c r="G1845" s="1">
        <v>40949.560497685183</v>
      </c>
      <c r="H1845">
        <v>0</v>
      </c>
      <c r="I1845">
        <v>0</v>
      </c>
      <c r="J1845">
        <v>0</v>
      </c>
      <c r="K1845" t="s">
        <v>21</v>
      </c>
      <c r="L1845">
        <v>0</v>
      </c>
      <c r="M1845">
        <v>0</v>
      </c>
      <c r="N1845">
        <v>0</v>
      </c>
      <c r="O1845">
        <v>17.925999999999998</v>
      </c>
      <c r="P1845">
        <v>560</v>
      </c>
      <c r="Q1845">
        <v>1</v>
      </c>
      <c r="R1845">
        <v>1</v>
      </c>
      <c r="S1845">
        <v>0</v>
      </c>
      <c r="T1845">
        <v>0</v>
      </c>
      <c r="U1845">
        <v>10</v>
      </c>
      <c r="V1845" t="s">
        <v>23</v>
      </c>
    </row>
    <row r="1846" spans="1:22" x14ac:dyDescent="0.25">
      <c r="A1846">
        <v>1845</v>
      </c>
      <c r="B1846">
        <v>0</v>
      </c>
      <c r="C1846">
        <v>0</v>
      </c>
      <c r="D1846">
        <v>1</v>
      </c>
      <c r="E1846">
        <v>0</v>
      </c>
      <c r="F1846">
        <v>1</v>
      </c>
      <c r="G1846" s="1">
        <v>40949.564837962964</v>
      </c>
      <c r="H1846">
        <v>0</v>
      </c>
      <c r="I1846">
        <v>0</v>
      </c>
      <c r="J1846">
        <v>0</v>
      </c>
      <c r="K1846" t="s">
        <v>21</v>
      </c>
      <c r="L1846">
        <v>0</v>
      </c>
      <c r="M1846">
        <v>0</v>
      </c>
      <c r="N1846">
        <v>0</v>
      </c>
      <c r="O1846">
        <v>0.24399999999999999</v>
      </c>
      <c r="P1846">
        <v>8</v>
      </c>
      <c r="Q1846">
        <v>0</v>
      </c>
      <c r="R1846">
        <v>1</v>
      </c>
      <c r="S1846">
        <v>0</v>
      </c>
      <c r="T1846">
        <v>0</v>
      </c>
      <c r="U1846">
        <v>0</v>
      </c>
      <c r="V1846" t="s">
        <v>23</v>
      </c>
    </row>
    <row r="1847" spans="1:22" x14ac:dyDescent="0.25">
      <c r="A1847">
        <v>1846</v>
      </c>
      <c r="B1847">
        <v>0</v>
      </c>
      <c r="C1847">
        <v>0</v>
      </c>
      <c r="D1847">
        <v>1</v>
      </c>
      <c r="E1847">
        <v>0</v>
      </c>
      <c r="F1847">
        <v>0</v>
      </c>
      <c r="G1847" s="1">
        <v>40949.581886574073</v>
      </c>
      <c r="H1847">
        <v>0</v>
      </c>
      <c r="I1847">
        <v>0</v>
      </c>
      <c r="J1847">
        <v>0</v>
      </c>
      <c r="K1847" t="s">
        <v>21</v>
      </c>
      <c r="L1847">
        <v>0</v>
      </c>
      <c r="M1847">
        <v>0</v>
      </c>
      <c r="N1847">
        <v>22</v>
      </c>
      <c r="O1847">
        <v>10.113</v>
      </c>
      <c r="P1847">
        <v>203</v>
      </c>
      <c r="Q1847">
        <v>1</v>
      </c>
      <c r="R1847">
        <v>0</v>
      </c>
      <c r="S1847">
        <v>0</v>
      </c>
      <c r="T1847">
        <v>0</v>
      </c>
      <c r="U1847">
        <v>9</v>
      </c>
      <c r="V1847" t="s">
        <v>22</v>
      </c>
    </row>
    <row r="1848" spans="1:22" x14ac:dyDescent="0.25">
      <c r="A1848">
        <v>1847</v>
      </c>
      <c r="B1848">
        <v>0</v>
      </c>
      <c r="C1848">
        <v>0</v>
      </c>
      <c r="D1848">
        <v>1</v>
      </c>
      <c r="E1848">
        <v>0</v>
      </c>
      <c r="F1848">
        <v>0</v>
      </c>
      <c r="G1848" s="1">
        <v>40949.581979166665</v>
      </c>
      <c r="H1848">
        <v>0</v>
      </c>
      <c r="I1848">
        <v>0</v>
      </c>
      <c r="J1848">
        <v>0</v>
      </c>
      <c r="K1848" t="s">
        <v>21</v>
      </c>
      <c r="L1848">
        <v>0</v>
      </c>
      <c r="M1848">
        <v>0</v>
      </c>
      <c r="N1848">
        <v>22</v>
      </c>
      <c r="O1848">
        <v>10.113</v>
      </c>
      <c r="P1848">
        <v>203</v>
      </c>
      <c r="Q1848">
        <v>1</v>
      </c>
      <c r="R1848">
        <v>0</v>
      </c>
      <c r="S1848">
        <v>0</v>
      </c>
      <c r="T1848">
        <v>0</v>
      </c>
      <c r="U1848">
        <v>9</v>
      </c>
      <c r="V1848" t="s">
        <v>22</v>
      </c>
    </row>
    <row r="1849" spans="1:22" x14ac:dyDescent="0.25">
      <c r="A1849">
        <v>1848</v>
      </c>
      <c r="B1849">
        <v>0</v>
      </c>
      <c r="C1849">
        <v>0</v>
      </c>
      <c r="D1849">
        <v>1</v>
      </c>
      <c r="E1849">
        <v>0</v>
      </c>
      <c r="F1849">
        <v>1</v>
      </c>
      <c r="G1849" s="1">
        <v>40949.582060185188</v>
      </c>
      <c r="H1849">
        <v>0</v>
      </c>
      <c r="I1849">
        <v>0</v>
      </c>
      <c r="J1849">
        <v>0</v>
      </c>
      <c r="K1849" t="s">
        <v>21</v>
      </c>
      <c r="L1849">
        <v>0</v>
      </c>
      <c r="M1849">
        <v>0</v>
      </c>
      <c r="N1849">
        <v>0</v>
      </c>
      <c r="O1849">
        <v>1.84</v>
      </c>
      <c r="P1849">
        <v>46</v>
      </c>
      <c r="Q1849">
        <v>1</v>
      </c>
      <c r="R1849">
        <v>1</v>
      </c>
      <c r="S1849">
        <v>0</v>
      </c>
      <c r="T1849">
        <v>0</v>
      </c>
      <c r="U1849">
        <v>2</v>
      </c>
      <c r="V1849" t="s">
        <v>23</v>
      </c>
    </row>
    <row r="1850" spans="1:22" x14ac:dyDescent="0.25">
      <c r="A1850">
        <v>1849</v>
      </c>
      <c r="B1850">
        <v>0</v>
      </c>
      <c r="C1850">
        <v>0</v>
      </c>
      <c r="D1850">
        <v>1</v>
      </c>
      <c r="E1850">
        <v>0</v>
      </c>
      <c r="F1850">
        <v>0</v>
      </c>
      <c r="G1850" s="1">
        <v>40949.598194444443</v>
      </c>
      <c r="H1850">
        <v>0</v>
      </c>
      <c r="I1850">
        <v>0</v>
      </c>
      <c r="J1850">
        <v>2</v>
      </c>
      <c r="K1850" t="s">
        <v>21</v>
      </c>
      <c r="L1850">
        <v>0</v>
      </c>
      <c r="M1850">
        <v>0</v>
      </c>
      <c r="N1850">
        <v>0</v>
      </c>
      <c r="O1850">
        <v>18.649000000000001</v>
      </c>
      <c r="P1850">
        <v>388</v>
      </c>
      <c r="Q1850">
        <v>1</v>
      </c>
      <c r="R1850">
        <v>0</v>
      </c>
      <c r="S1850">
        <v>0</v>
      </c>
      <c r="T1850">
        <v>0</v>
      </c>
      <c r="U1850">
        <v>20</v>
      </c>
      <c r="V1850" t="s">
        <v>22</v>
      </c>
    </row>
    <row r="1851" spans="1:22" x14ac:dyDescent="0.25">
      <c r="A1851">
        <v>1850</v>
      </c>
      <c r="B1851">
        <v>0</v>
      </c>
      <c r="C1851">
        <v>0</v>
      </c>
      <c r="D1851">
        <v>1</v>
      </c>
      <c r="E1851">
        <v>0</v>
      </c>
      <c r="F1851">
        <v>1</v>
      </c>
      <c r="G1851" s="1">
        <v>40949.611967592595</v>
      </c>
      <c r="H1851">
        <v>0</v>
      </c>
      <c r="I1851">
        <v>0</v>
      </c>
      <c r="J1851">
        <v>0</v>
      </c>
      <c r="K1851" t="s">
        <v>21</v>
      </c>
      <c r="L1851">
        <v>0</v>
      </c>
      <c r="M1851">
        <v>0</v>
      </c>
      <c r="N1851">
        <v>0</v>
      </c>
      <c r="O1851">
        <v>0.66700000000000004</v>
      </c>
      <c r="P1851">
        <v>26</v>
      </c>
      <c r="Q1851">
        <v>0</v>
      </c>
      <c r="R1851">
        <v>1</v>
      </c>
      <c r="S1851">
        <v>0</v>
      </c>
      <c r="T1851">
        <v>0</v>
      </c>
      <c r="U1851">
        <v>1</v>
      </c>
      <c r="V1851" t="s">
        <v>23</v>
      </c>
    </row>
    <row r="1852" spans="1:22" x14ac:dyDescent="0.25">
      <c r="A1852">
        <v>1851</v>
      </c>
      <c r="B1852">
        <v>0</v>
      </c>
      <c r="C1852">
        <v>1</v>
      </c>
      <c r="D1852">
        <v>1</v>
      </c>
      <c r="E1852">
        <v>0</v>
      </c>
      <c r="F1852">
        <v>0</v>
      </c>
      <c r="G1852" s="1">
        <v>40949.636435185188</v>
      </c>
      <c r="H1852">
        <v>0</v>
      </c>
      <c r="I1852">
        <v>0</v>
      </c>
      <c r="J1852">
        <v>0</v>
      </c>
      <c r="K1852" t="s">
        <v>21</v>
      </c>
      <c r="L1852">
        <v>0</v>
      </c>
      <c r="M1852">
        <v>0</v>
      </c>
      <c r="N1852">
        <v>0</v>
      </c>
      <c r="O1852">
        <v>4.8179999999999996</v>
      </c>
      <c r="P1852">
        <v>58</v>
      </c>
      <c r="Q1852">
        <v>0</v>
      </c>
      <c r="R1852">
        <v>0</v>
      </c>
      <c r="S1852">
        <v>0</v>
      </c>
      <c r="T1852">
        <v>0</v>
      </c>
      <c r="U1852">
        <v>0</v>
      </c>
      <c r="V1852" t="s">
        <v>24</v>
      </c>
    </row>
    <row r="1853" spans="1:22" x14ac:dyDescent="0.25">
      <c r="A1853">
        <v>1852</v>
      </c>
      <c r="B1853">
        <v>0</v>
      </c>
      <c r="C1853">
        <v>0</v>
      </c>
      <c r="D1853">
        <v>1</v>
      </c>
      <c r="E1853">
        <v>2</v>
      </c>
      <c r="F1853">
        <v>0</v>
      </c>
      <c r="G1853" s="1">
        <v>40949.646192129629</v>
      </c>
      <c r="H1853">
        <v>0</v>
      </c>
      <c r="I1853">
        <v>1</v>
      </c>
      <c r="J1853">
        <v>0</v>
      </c>
      <c r="K1853" t="s">
        <v>21</v>
      </c>
      <c r="L1853">
        <v>0</v>
      </c>
      <c r="M1853">
        <v>0</v>
      </c>
      <c r="N1853">
        <v>0</v>
      </c>
      <c r="O1853">
        <v>6.9</v>
      </c>
      <c r="P1853">
        <v>188</v>
      </c>
      <c r="Q1853">
        <v>1</v>
      </c>
      <c r="R1853">
        <v>0</v>
      </c>
      <c r="S1853">
        <v>0</v>
      </c>
      <c r="T1853">
        <v>0</v>
      </c>
      <c r="U1853">
        <v>5</v>
      </c>
      <c r="V1853" t="s">
        <v>23</v>
      </c>
    </row>
    <row r="1854" spans="1:22" x14ac:dyDescent="0.25">
      <c r="A1854">
        <v>1853</v>
      </c>
      <c r="B1854">
        <v>0</v>
      </c>
      <c r="C1854">
        <v>0</v>
      </c>
      <c r="D1854">
        <v>1</v>
      </c>
      <c r="E1854">
        <v>0</v>
      </c>
      <c r="F1854">
        <v>0</v>
      </c>
      <c r="G1854" s="1">
        <v>40949.698958333334</v>
      </c>
      <c r="H1854">
        <v>0</v>
      </c>
      <c r="I1854">
        <v>0</v>
      </c>
      <c r="J1854">
        <v>0</v>
      </c>
      <c r="K1854" t="s">
        <v>21</v>
      </c>
      <c r="L1854">
        <v>0</v>
      </c>
      <c r="M1854">
        <v>0</v>
      </c>
      <c r="N1854">
        <v>11</v>
      </c>
      <c r="O1854">
        <v>9.5210000000000008</v>
      </c>
      <c r="P1854">
        <v>201</v>
      </c>
      <c r="Q1854">
        <v>1</v>
      </c>
      <c r="R1854">
        <v>0</v>
      </c>
      <c r="S1854">
        <v>0</v>
      </c>
      <c r="T1854">
        <v>0</v>
      </c>
      <c r="U1854">
        <v>9</v>
      </c>
      <c r="V1854" t="s">
        <v>22</v>
      </c>
    </row>
    <row r="1855" spans="1:22" x14ac:dyDescent="0.25">
      <c r="A1855">
        <v>1854</v>
      </c>
      <c r="B1855">
        <v>0</v>
      </c>
      <c r="C1855">
        <v>0</v>
      </c>
      <c r="D1855">
        <v>1</v>
      </c>
      <c r="E1855">
        <v>0</v>
      </c>
      <c r="F1855">
        <v>0</v>
      </c>
      <c r="G1855" s="1">
        <v>40949.699305555558</v>
      </c>
      <c r="H1855">
        <v>0</v>
      </c>
      <c r="I1855">
        <v>0</v>
      </c>
      <c r="J1855">
        <v>0</v>
      </c>
      <c r="K1855" t="s">
        <v>21</v>
      </c>
      <c r="L1855">
        <v>0</v>
      </c>
      <c r="M1855">
        <v>0</v>
      </c>
      <c r="N1855">
        <v>11</v>
      </c>
      <c r="O1855">
        <v>9.5169999999999995</v>
      </c>
      <c r="P1855">
        <v>201</v>
      </c>
      <c r="Q1855">
        <v>1</v>
      </c>
      <c r="R1855">
        <v>0</v>
      </c>
      <c r="S1855">
        <v>0</v>
      </c>
      <c r="T1855">
        <v>0</v>
      </c>
      <c r="U1855">
        <v>9</v>
      </c>
      <c r="V1855" t="s">
        <v>22</v>
      </c>
    </row>
    <row r="1856" spans="1:22" x14ac:dyDescent="0.25">
      <c r="A1856">
        <v>1855</v>
      </c>
      <c r="B1856">
        <v>1</v>
      </c>
      <c r="C1856">
        <v>0</v>
      </c>
      <c r="D1856">
        <v>1</v>
      </c>
      <c r="E1856">
        <v>0</v>
      </c>
      <c r="F1856">
        <v>0</v>
      </c>
      <c r="G1856" s="1">
        <v>40949.70820601852</v>
      </c>
      <c r="H1856">
        <v>0</v>
      </c>
      <c r="I1856">
        <v>2</v>
      </c>
      <c r="J1856">
        <v>0</v>
      </c>
      <c r="K1856" t="s">
        <v>21</v>
      </c>
      <c r="L1856">
        <v>0</v>
      </c>
      <c r="M1856">
        <v>0</v>
      </c>
      <c r="N1856">
        <v>0</v>
      </c>
      <c r="O1856">
        <v>0.34100000000000003</v>
      </c>
      <c r="P1856">
        <v>18</v>
      </c>
      <c r="Q1856">
        <v>0</v>
      </c>
      <c r="R1856">
        <v>0</v>
      </c>
      <c r="S1856">
        <v>0</v>
      </c>
      <c r="T1856">
        <v>0</v>
      </c>
      <c r="U1856">
        <v>0</v>
      </c>
      <c r="V1856" t="s">
        <v>24</v>
      </c>
    </row>
    <row r="1857" spans="1:22" x14ac:dyDescent="0.25">
      <c r="A1857">
        <v>1856</v>
      </c>
      <c r="B1857">
        <v>0</v>
      </c>
      <c r="C1857">
        <v>0</v>
      </c>
      <c r="D1857">
        <v>1</v>
      </c>
      <c r="E1857">
        <v>0</v>
      </c>
      <c r="F1857">
        <v>0</v>
      </c>
      <c r="G1857" s="1">
        <v>40949.722256944442</v>
      </c>
      <c r="H1857">
        <v>0</v>
      </c>
      <c r="I1857">
        <v>0</v>
      </c>
      <c r="J1857">
        <v>0</v>
      </c>
      <c r="K1857" t="s">
        <v>21</v>
      </c>
      <c r="L1857">
        <v>0</v>
      </c>
      <c r="M1857">
        <v>0</v>
      </c>
      <c r="N1857">
        <v>0</v>
      </c>
      <c r="O1857">
        <v>0.79</v>
      </c>
      <c r="P1857">
        <v>17</v>
      </c>
      <c r="Q1857">
        <v>0</v>
      </c>
      <c r="R1857">
        <v>0</v>
      </c>
      <c r="S1857">
        <v>0</v>
      </c>
      <c r="T1857">
        <v>0</v>
      </c>
      <c r="U1857">
        <v>0</v>
      </c>
      <c r="V1857" t="s">
        <v>24</v>
      </c>
    </row>
    <row r="1858" spans="1:22" x14ac:dyDescent="0.25">
      <c r="A1858">
        <v>1857</v>
      </c>
      <c r="B1858">
        <v>1</v>
      </c>
      <c r="C1858">
        <v>0</v>
      </c>
      <c r="D1858">
        <v>1</v>
      </c>
      <c r="E1858">
        <v>0</v>
      </c>
      <c r="F1858">
        <v>0</v>
      </c>
      <c r="G1858" s="1">
        <v>40949.753680555557</v>
      </c>
      <c r="H1858">
        <v>0</v>
      </c>
      <c r="I1858">
        <v>0</v>
      </c>
      <c r="J1858">
        <v>0</v>
      </c>
      <c r="K1858" t="s">
        <v>21</v>
      </c>
      <c r="L1858">
        <v>0</v>
      </c>
      <c r="M1858">
        <v>0</v>
      </c>
      <c r="N1858">
        <v>0</v>
      </c>
      <c r="O1858">
        <v>0.85899999999999999</v>
      </c>
      <c r="P1858">
        <v>15</v>
      </c>
      <c r="Q1858">
        <v>1</v>
      </c>
      <c r="R1858">
        <v>0</v>
      </c>
      <c r="S1858">
        <v>0</v>
      </c>
      <c r="T1858">
        <v>0</v>
      </c>
      <c r="U1858">
        <v>1</v>
      </c>
      <c r="V1858" t="s">
        <v>23</v>
      </c>
    </row>
    <row r="1859" spans="1:22" x14ac:dyDescent="0.25">
      <c r="A1859">
        <v>1858</v>
      </c>
      <c r="B1859">
        <v>0</v>
      </c>
      <c r="C1859">
        <v>0</v>
      </c>
      <c r="D1859">
        <v>1</v>
      </c>
      <c r="E1859">
        <v>0</v>
      </c>
      <c r="F1859">
        <v>0</v>
      </c>
      <c r="G1859" s="1">
        <v>40949.758483796293</v>
      </c>
      <c r="H1859">
        <v>0</v>
      </c>
      <c r="I1859">
        <v>0</v>
      </c>
      <c r="J1859">
        <v>63</v>
      </c>
      <c r="K1859" t="s">
        <v>21</v>
      </c>
      <c r="L1859">
        <v>0</v>
      </c>
      <c r="M1859">
        <v>0</v>
      </c>
      <c r="N1859">
        <v>0</v>
      </c>
      <c r="O1859">
        <v>37.103999999999999</v>
      </c>
      <c r="P1859">
        <v>1332</v>
      </c>
      <c r="Q1859">
        <v>1</v>
      </c>
      <c r="R1859">
        <v>0</v>
      </c>
      <c r="S1859">
        <v>0</v>
      </c>
      <c r="T1859">
        <v>0</v>
      </c>
      <c r="U1859">
        <v>3</v>
      </c>
      <c r="V1859" t="s">
        <v>23</v>
      </c>
    </row>
    <row r="1860" spans="1:22" x14ac:dyDescent="0.25">
      <c r="A1860">
        <v>1859</v>
      </c>
      <c r="B1860">
        <v>0</v>
      </c>
      <c r="C1860">
        <v>1</v>
      </c>
      <c r="D1860">
        <v>1</v>
      </c>
      <c r="E1860">
        <v>0</v>
      </c>
      <c r="F1860">
        <v>0</v>
      </c>
      <c r="G1860" s="1">
        <v>40949.79109953704</v>
      </c>
      <c r="H1860">
        <v>0</v>
      </c>
      <c r="I1860">
        <v>0</v>
      </c>
      <c r="J1860">
        <v>2</v>
      </c>
      <c r="K1860" t="s">
        <v>21</v>
      </c>
      <c r="L1860">
        <v>0</v>
      </c>
      <c r="M1860">
        <v>0</v>
      </c>
      <c r="N1860">
        <v>0</v>
      </c>
      <c r="O1860">
        <v>14.249000000000001</v>
      </c>
      <c r="P1860">
        <v>353</v>
      </c>
      <c r="Q1860">
        <v>1</v>
      </c>
      <c r="R1860">
        <v>0</v>
      </c>
      <c r="S1860">
        <v>0</v>
      </c>
      <c r="T1860">
        <v>0</v>
      </c>
      <c r="U1860">
        <v>26</v>
      </c>
      <c r="V1860" t="s">
        <v>22</v>
      </c>
    </row>
    <row r="1861" spans="1:22" x14ac:dyDescent="0.25">
      <c r="A1861">
        <v>1860</v>
      </c>
      <c r="B1861">
        <v>0</v>
      </c>
      <c r="C1861">
        <v>0</v>
      </c>
      <c r="D1861">
        <v>1</v>
      </c>
      <c r="E1861">
        <v>0</v>
      </c>
      <c r="F1861">
        <v>0</v>
      </c>
      <c r="G1861" s="1">
        <v>40949.79109953704</v>
      </c>
      <c r="H1861">
        <v>0</v>
      </c>
      <c r="I1861">
        <v>0</v>
      </c>
      <c r="J1861">
        <v>0</v>
      </c>
      <c r="K1861" t="s">
        <v>21</v>
      </c>
      <c r="L1861">
        <v>0</v>
      </c>
      <c r="M1861">
        <v>0</v>
      </c>
      <c r="N1861">
        <v>0</v>
      </c>
      <c r="O1861">
        <v>73.317999999999998</v>
      </c>
      <c r="P1861">
        <v>1425</v>
      </c>
      <c r="Q1861">
        <v>1</v>
      </c>
      <c r="R1861">
        <v>0</v>
      </c>
      <c r="S1861">
        <v>0</v>
      </c>
      <c r="T1861">
        <v>0</v>
      </c>
      <c r="U1861">
        <v>1</v>
      </c>
      <c r="V1861" t="s">
        <v>23</v>
      </c>
    </row>
    <row r="1862" spans="1:22" x14ac:dyDescent="0.25">
      <c r="A1862">
        <v>1861</v>
      </c>
      <c r="B1862">
        <v>0</v>
      </c>
      <c r="C1862">
        <v>1</v>
      </c>
      <c r="D1862">
        <v>1</v>
      </c>
      <c r="E1862">
        <v>3</v>
      </c>
      <c r="F1862">
        <v>1</v>
      </c>
      <c r="G1862" s="1">
        <v>40949.819606481484</v>
      </c>
      <c r="H1862">
        <v>0</v>
      </c>
      <c r="I1862">
        <v>0</v>
      </c>
      <c r="J1862">
        <v>0</v>
      </c>
      <c r="K1862" t="s">
        <v>21</v>
      </c>
      <c r="L1862">
        <v>0</v>
      </c>
      <c r="M1862">
        <v>0</v>
      </c>
      <c r="N1862">
        <v>0</v>
      </c>
      <c r="O1862">
        <v>6.4909999999999997</v>
      </c>
      <c r="P1862">
        <v>190</v>
      </c>
      <c r="Q1862">
        <v>1</v>
      </c>
      <c r="R1862">
        <v>1</v>
      </c>
      <c r="S1862">
        <v>0</v>
      </c>
      <c r="T1862">
        <v>0</v>
      </c>
      <c r="U1862">
        <v>0</v>
      </c>
      <c r="V1862" t="s">
        <v>23</v>
      </c>
    </row>
    <row r="1863" spans="1:22" x14ac:dyDescent="0.25">
      <c r="A1863">
        <v>1862</v>
      </c>
      <c r="B1863">
        <v>1</v>
      </c>
      <c r="C1863">
        <v>0</v>
      </c>
      <c r="D1863">
        <v>1</v>
      </c>
      <c r="E1863">
        <v>0</v>
      </c>
      <c r="F1863">
        <v>0</v>
      </c>
      <c r="G1863" s="1">
        <v>40949.967326388891</v>
      </c>
      <c r="H1863">
        <v>0</v>
      </c>
      <c r="I1863">
        <v>0</v>
      </c>
      <c r="J1863">
        <v>0</v>
      </c>
      <c r="K1863" t="s">
        <v>21</v>
      </c>
      <c r="L1863">
        <v>0</v>
      </c>
      <c r="M1863">
        <v>0</v>
      </c>
      <c r="N1863">
        <v>0</v>
      </c>
      <c r="O1863">
        <v>0.64500000000000002</v>
      </c>
      <c r="P1863">
        <v>10</v>
      </c>
      <c r="Q1863">
        <v>1</v>
      </c>
      <c r="R1863">
        <v>0</v>
      </c>
      <c r="S1863">
        <v>0</v>
      </c>
      <c r="T1863">
        <v>0</v>
      </c>
      <c r="U1863">
        <v>2</v>
      </c>
      <c r="V1863" t="s">
        <v>23</v>
      </c>
    </row>
    <row r="1864" spans="1:22" x14ac:dyDescent="0.25">
      <c r="A1864">
        <v>1863</v>
      </c>
      <c r="B1864">
        <v>0</v>
      </c>
      <c r="C1864">
        <v>0</v>
      </c>
      <c r="D1864">
        <v>1</v>
      </c>
      <c r="E1864">
        <v>0</v>
      </c>
      <c r="F1864">
        <v>0</v>
      </c>
      <c r="G1864" s="1">
        <v>40950.010844907411</v>
      </c>
      <c r="H1864">
        <v>0</v>
      </c>
      <c r="I1864">
        <v>0</v>
      </c>
      <c r="J1864">
        <v>2</v>
      </c>
      <c r="K1864" t="s">
        <v>21</v>
      </c>
      <c r="L1864">
        <v>0</v>
      </c>
      <c r="M1864">
        <v>0</v>
      </c>
      <c r="N1864">
        <v>0</v>
      </c>
      <c r="O1864">
        <v>8.5259999999999998</v>
      </c>
      <c r="P1864">
        <v>147</v>
      </c>
      <c r="Q1864">
        <v>1</v>
      </c>
      <c r="R1864">
        <v>0</v>
      </c>
      <c r="S1864">
        <v>0</v>
      </c>
      <c r="T1864">
        <v>0</v>
      </c>
      <c r="U1864">
        <v>1</v>
      </c>
      <c r="V1864" t="s">
        <v>22</v>
      </c>
    </row>
    <row r="1865" spans="1:22" x14ac:dyDescent="0.25">
      <c r="A1865">
        <v>1864</v>
      </c>
      <c r="B1865">
        <v>1</v>
      </c>
      <c r="C1865">
        <v>0</v>
      </c>
      <c r="D1865">
        <v>1</v>
      </c>
      <c r="E1865">
        <v>0</v>
      </c>
      <c r="F1865">
        <v>0</v>
      </c>
      <c r="G1865" s="1">
        <v>40950.08766203704</v>
      </c>
      <c r="H1865">
        <v>0</v>
      </c>
      <c r="I1865">
        <v>0</v>
      </c>
      <c r="J1865">
        <v>0</v>
      </c>
      <c r="K1865" t="s">
        <v>21</v>
      </c>
      <c r="L1865">
        <v>0</v>
      </c>
      <c r="M1865">
        <v>0</v>
      </c>
      <c r="N1865">
        <v>0</v>
      </c>
      <c r="O1865">
        <v>1.91</v>
      </c>
      <c r="P1865">
        <v>68</v>
      </c>
      <c r="Q1865">
        <v>1</v>
      </c>
      <c r="R1865">
        <v>0</v>
      </c>
      <c r="S1865">
        <v>0</v>
      </c>
      <c r="T1865">
        <v>0</v>
      </c>
      <c r="U1865">
        <v>0</v>
      </c>
      <c r="V1865" t="s">
        <v>23</v>
      </c>
    </row>
    <row r="1866" spans="1:22" x14ac:dyDescent="0.25">
      <c r="A1866">
        <v>1865</v>
      </c>
      <c r="B1866">
        <v>0</v>
      </c>
      <c r="C1866">
        <v>0</v>
      </c>
      <c r="D1866">
        <v>1</v>
      </c>
      <c r="E1866">
        <v>0</v>
      </c>
      <c r="F1866">
        <v>0</v>
      </c>
      <c r="G1866" s="1">
        <v>40950.091689814813</v>
      </c>
      <c r="H1866">
        <v>0</v>
      </c>
      <c r="I1866">
        <v>0</v>
      </c>
      <c r="J1866">
        <v>0</v>
      </c>
      <c r="K1866" t="s">
        <v>21</v>
      </c>
      <c r="L1866">
        <v>0</v>
      </c>
      <c r="M1866">
        <v>0</v>
      </c>
      <c r="N1866">
        <v>0</v>
      </c>
      <c r="O1866">
        <v>13.225</v>
      </c>
      <c r="P1866">
        <v>255</v>
      </c>
      <c r="Q1866">
        <v>1</v>
      </c>
      <c r="R1866">
        <v>0</v>
      </c>
      <c r="S1866">
        <v>0</v>
      </c>
      <c r="T1866">
        <v>0</v>
      </c>
      <c r="U1866">
        <v>45</v>
      </c>
      <c r="V1866" t="s">
        <v>23</v>
      </c>
    </row>
    <row r="1867" spans="1:22" x14ac:dyDescent="0.25">
      <c r="A1867">
        <v>1866</v>
      </c>
      <c r="B1867">
        <v>0</v>
      </c>
      <c r="C1867">
        <v>0</v>
      </c>
      <c r="D1867">
        <v>1</v>
      </c>
      <c r="E1867">
        <v>0</v>
      </c>
      <c r="F1867">
        <v>0</v>
      </c>
      <c r="G1867" s="1">
        <v>40950.221192129633</v>
      </c>
      <c r="H1867">
        <v>0</v>
      </c>
      <c r="I1867">
        <v>0</v>
      </c>
      <c r="J1867">
        <v>0</v>
      </c>
      <c r="K1867" t="s">
        <v>21</v>
      </c>
      <c r="L1867">
        <v>0</v>
      </c>
      <c r="M1867">
        <v>0</v>
      </c>
      <c r="N1867">
        <v>0</v>
      </c>
      <c r="O1867">
        <v>6.843</v>
      </c>
      <c r="P1867">
        <v>199</v>
      </c>
      <c r="Q1867">
        <v>1</v>
      </c>
      <c r="R1867">
        <v>0</v>
      </c>
      <c r="S1867">
        <v>0</v>
      </c>
      <c r="T1867">
        <v>0</v>
      </c>
      <c r="U1867">
        <v>0</v>
      </c>
      <c r="V1867" t="s">
        <v>23</v>
      </c>
    </row>
    <row r="1868" spans="1:22" x14ac:dyDescent="0.25">
      <c r="A1868">
        <v>1867</v>
      </c>
      <c r="B1868">
        <v>0</v>
      </c>
      <c r="C1868">
        <v>0</v>
      </c>
      <c r="D1868">
        <v>1</v>
      </c>
      <c r="E1868">
        <v>0</v>
      </c>
      <c r="F1868">
        <v>0</v>
      </c>
      <c r="G1868" s="1">
        <v>40950.325196759259</v>
      </c>
      <c r="H1868">
        <v>0</v>
      </c>
      <c r="I1868">
        <v>0</v>
      </c>
      <c r="J1868">
        <v>15</v>
      </c>
      <c r="K1868" t="s">
        <v>21</v>
      </c>
      <c r="L1868">
        <v>0</v>
      </c>
      <c r="M1868">
        <v>0</v>
      </c>
      <c r="N1868">
        <v>0</v>
      </c>
      <c r="O1868">
        <v>16.763000000000002</v>
      </c>
      <c r="P1868">
        <v>379</v>
      </c>
      <c r="Q1868">
        <v>1</v>
      </c>
      <c r="R1868">
        <v>0</v>
      </c>
      <c r="S1868">
        <v>1</v>
      </c>
      <c r="T1868">
        <v>0</v>
      </c>
      <c r="U1868">
        <v>2</v>
      </c>
      <c r="V1868" t="s">
        <v>23</v>
      </c>
    </row>
    <row r="1869" spans="1:22" x14ac:dyDescent="0.25">
      <c r="A1869">
        <v>1868</v>
      </c>
      <c r="B1869">
        <v>0</v>
      </c>
      <c r="C1869">
        <v>0</v>
      </c>
      <c r="D1869">
        <v>1</v>
      </c>
      <c r="E1869">
        <v>0</v>
      </c>
      <c r="F1869">
        <v>0</v>
      </c>
      <c r="G1869" s="1">
        <v>40950.334317129629</v>
      </c>
      <c r="H1869">
        <v>0</v>
      </c>
      <c r="I1869">
        <v>0</v>
      </c>
      <c r="J1869">
        <v>20</v>
      </c>
      <c r="K1869" t="s">
        <v>21</v>
      </c>
      <c r="L1869">
        <v>1</v>
      </c>
      <c r="M1869">
        <v>0</v>
      </c>
      <c r="N1869">
        <v>0</v>
      </c>
      <c r="O1869">
        <v>17.677</v>
      </c>
      <c r="P1869">
        <v>380</v>
      </c>
      <c r="Q1869">
        <v>1</v>
      </c>
      <c r="R1869">
        <v>0</v>
      </c>
      <c r="S1869">
        <v>0</v>
      </c>
      <c r="T1869">
        <v>0</v>
      </c>
      <c r="U1869">
        <v>10</v>
      </c>
      <c r="V1869" t="s">
        <v>23</v>
      </c>
    </row>
    <row r="1870" spans="1:22" x14ac:dyDescent="0.25">
      <c r="A1870">
        <v>1869</v>
      </c>
      <c r="B1870">
        <v>0</v>
      </c>
      <c r="C1870">
        <v>0</v>
      </c>
      <c r="D1870">
        <v>1</v>
      </c>
      <c r="E1870">
        <v>0</v>
      </c>
      <c r="F1870">
        <v>0</v>
      </c>
      <c r="G1870" s="1">
        <v>40950.336898148147</v>
      </c>
      <c r="H1870">
        <v>0</v>
      </c>
      <c r="I1870">
        <v>0</v>
      </c>
      <c r="J1870">
        <v>0</v>
      </c>
      <c r="K1870" t="s">
        <v>21</v>
      </c>
      <c r="L1870">
        <v>0</v>
      </c>
      <c r="M1870">
        <v>0</v>
      </c>
      <c r="N1870">
        <v>0</v>
      </c>
      <c r="O1870">
        <v>25.34</v>
      </c>
      <c r="P1870">
        <v>639</v>
      </c>
      <c r="Q1870">
        <v>1</v>
      </c>
      <c r="R1870">
        <v>0</v>
      </c>
      <c r="S1870">
        <v>0</v>
      </c>
      <c r="T1870">
        <v>0</v>
      </c>
      <c r="U1870">
        <v>1</v>
      </c>
      <c r="V1870" t="s">
        <v>23</v>
      </c>
    </row>
    <row r="1871" spans="1:22" x14ac:dyDescent="0.25">
      <c r="A1871">
        <v>1870</v>
      </c>
      <c r="B1871">
        <v>0</v>
      </c>
      <c r="C1871">
        <v>0</v>
      </c>
      <c r="D1871">
        <v>1</v>
      </c>
      <c r="E1871">
        <v>0</v>
      </c>
      <c r="F1871">
        <v>1</v>
      </c>
      <c r="G1871" s="1">
        <v>40950.438125000001</v>
      </c>
      <c r="H1871">
        <v>0</v>
      </c>
      <c r="I1871">
        <v>0</v>
      </c>
      <c r="J1871">
        <v>0</v>
      </c>
      <c r="K1871" t="s">
        <v>21</v>
      </c>
      <c r="L1871">
        <v>0</v>
      </c>
      <c r="M1871">
        <v>0</v>
      </c>
      <c r="N1871">
        <v>0</v>
      </c>
      <c r="O1871">
        <v>0.26200000000000001</v>
      </c>
      <c r="P1871">
        <v>8</v>
      </c>
      <c r="Q1871">
        <v>0</v>
      </c>
      <c r="R1871">
        <v>1</v>
      </c>
      <c r="S1871">
        <v>0</v>
      </c>
      <c r="T1871">
        <v>0</v>
      </c>
      <c r="U1871">
        <v>2</v>
      </c>
      <c r="V1871" t="s">
        <v>23</v>
      </c>
    </row>
    <row r="1872" spans="1:22" x14ac:dyDescent="0.25">
      <c r="A1872">
        <v>1871</v>
      </c>
      <c r="B1872">
        <v>0</v>
      </c>
      <c r="C1872">
        <v>0</v>
      </c>
      <c r="D1872">
        <v>1</v>
      </c>
      <c r="E1872">
        <v>0</v>
      </c>
      <c r="F1872">
        <v>1</v>
      </c>
      <c r="G1872" s="1">
        <v>40950.440208333333</v>
      </c>
      <c r="H1872">
        <v>0</v>
      </c>
      <c r="I1872">
        <v>0</v>
      </c>
      <c r="J1872">
        <v>9</v>
      </c>
      <c r="K1872" t="s">
        <v>21</v>
      </c>
      <c r="L1872">
        <v>0</v>
      </c>
      <c r="M1872">
        <v>0</v>
      </c>
      <c r="N1872">
        <v>0</v>
      </c>
      <c r="O1872">
        <v>1.8540000000000001</v>
      </c>
      <c r="P1872">
        <v>47</v>
      </c>
      <c r="Q1872">
        <v>0</v>
      </c>
      <c r="R1872">
        <v>1</v>
      </c>
      <c r="S1872">
        <v>0</v>
      </c>
      <c r="T1872">
        <v>0</v>
      </c>
      <c r="U1872">
        <v>1</v>
      </c>
      <c r="V1872" t="s">
        <v>23</v>
      </c>
    </row>
    <row r="1873" spans="1:22" x14ac:dyDescent="0.25">
      <c r="A1873">
        <v>1872</v>
      </c>
      <c r="B1873">
        <v>0</v>
      </c>
      <c r="C1873">
        <v>0</v>
      </c>
      <c r="D1873">
        <v>1</v>
      </c>
      <c r="E1873">
        <v>0</v>
      </c>
      <c r="F1873">
        <v>0</v>
      </c>
      <c r="G1873" s="1">
        <v>40950.573136574072</v>
      </c>
      <c r="H1873">
        <v>0</v>
      </c>
      <c r="I1873">
        <v>0</v>
      </c>
      <c r="J1873">
        <v>27</v>
      </c>
      <c r="K1873" t="s">
        <v>21</v>
      </c>
      <c r="L1873">
        <v>0</v>
      </c>
      <c r="M1873">
        <v>0</v>
      </c>
      <c r="N1873">
        <v>0</v>
      </c>
      <c r="O1873">
        <v>19.132999999999999</v>
      </c>
      <c r="P1873">
        <v>701</v>
      </c>
      <c r="Q1873">
        <v>1</v>
      </c>
      <c r="R1873">
        <v>0</v>
      </c>
      <c r="S1873">
        <v>0</v>
      </c>
      <c r="T1873">
        <v>0</v>
      </c>
      <c r="U1873">
        <v>3</v>
      </c>
      <c r="V1873" t="s">
        <v>23</v>
      </c>
    </row>
    <row r="1874" spans="1:22" x14ac:dyDescent="0.25">
      <c r="A1874">
        <v>1873</v>
      </c>
      <c r="B1874">
        <v>0</v>
      </c>
      <c r="C1874">
        <v>0</v>
      </c>
      <c r="D1874">
        <v>1</v>
      </c>
      <c r="E1874">
        <v>0</v>
      </c>
      <c r="F1874">
        <v>0</v>
      </c>
      <c r="G1874" s="1">
        <v>40950.58390046296</v>
      </c>
      <c r="H1874">
        <v>0</v>
      </c>
      <c r="I1874">
        <v>0</v>
      </c>
      <c r="J1874">
        <v>20</v>
      </c>
      <c r="K1874" t="s">
        <v>21</v>
      </c>
      <c r="L1874">
        <v>0</v>
      </c>
      <c r="M1874">
        <v>0</v>
      </c>
      <c r="N1874">
        <v>0</v>
      </c>
      <c r="O1874">
        <v>46.750999999999998</v>
      </c>
      <c r="P1874">
        <v>922</v>
      </c>
      <c r="Q1874">
        <v>1</v>
      </c>
      <c r="R1874">
        <v>0</v>
      </c>
      <c r="S1874">
        <v>0</v>
      </c>
      <c r="T1874">
        <v>0</v>
      </c>
      <c r="U1874">
        <v>8</v>
      </c>
      <c r="V1874" t="s">
        <v>23</v>
      </c>
    </row>
    <row r="1875" spans="1:22" x14ac:dyDescent="0.25">
      <c r="A1875">
        <v>1874</v>
      </c>
      <c r="B1875">
        <v>1</v>
      </c>
      <c r="C1875">
        <v>0</v>
      </c>
      <c r="D1875">
        <v>1</v>
      </c>
      <c r="E1875">
        <v>0</v>
      </c>
      <c r="F1875">
        <v>0</v>
      </c>
      <c r="G1875" s="1">
        <v>40950.594027777777</v>
      </c>
      <c r="H1875">
        <v>0</v>
      </c>
      <c r="I1875">
        <v>0</v>
      </c>
      <c r="J1875">
        <v>0</v>
      </c>
      <c r="K1875" t="s">
        <v>21</v>
      </c>
      <c r="L1875">
        <v>1</v>
      </c>
      <c r="M1875">
        <v>0</v>
      </c>
      <c r="N1875">
        <v>0</v>
      </c>
      <c r="O1875">
        <v>1.641</v>
      </c>
      <c r="P1875">
        <v>26</v>
      </c>
      <c r="Q1875">
        <v>1</v>
      </c>
      <c r="R1875">
        <v>0</v>
      </c>
      <c r="S1875">
        <v>1</v>
      </c>
      <c r="T1875">
        <v>0</v>
      </c>
      <c r="U1875">
        <v>2</v>
      </c>
      <c r="V1875" t="s">
        <v>24</v>
      </c>
    </row>
    <row r="1876" spans="1:22" x14ac:dyDescent="0.25">
      <c r="A1876">
        <v>1875</v>
      </c>
      <c r="B1876">
        <v>0</v>
      </c>
      <c r="C1876">
        <v>0</v>
      </c>
      <c r="D1876">
        <v>1</v>
      </c>
      <c r="E1876">
        <v>0</v>
      </c>
      <c r="F1876">
        <v>0</v>
      </c>
      <c r="G1876" s="1">
        <v>40950.623761574076</v>
      </c>
      <c r="H1876">
        <v>0</v>
      </c>
      <c r="I1876">
        <v>0</v>
      </c>
      <c r="J1876">
        <v>2</v>
      </c>
      <c r="K1876" t="s">
        <v>21</v>
      </c>
      <c r="L1876">
        <v>0</v>
      </c>
      <c r="M1876">
        <v>0</v>
      </c>
      <c r="N1876">
        <v>0</v>
      </c>
      <c r="O1876">
        <v>14.263</v>
      </c>
      <c r="P1876">
        <v>209</v>
      </c>
      <c r="Q1876">
        <v>1</v>
      </c>
      <c r="R1876">
        <v>0</v>
      </c>
      <c r="S1876">
        <v>1</v>
      </c>
      <c r="T1876">
        <v>0</v>
      </c>
      <c r="U1876">
        <v>10</v>
      </c>
      <c r="V1876" t="s">
        <v>23</v>
      </c>
    </row>
    <row r="1877" spans="1:22" x14ac:dyDescent="0.25">
      <c r="A1877">
        <v>1876</v>
      </c>
      <c r="B1877">
        <v>0</v>
      </c>
      <c r="C1877">
        <v>0</v>
      </c>
      <c r="D1877">
        <v>1</v>
      </c>
      <c r="E1877">
        <v>0</v>
      </c>
      <c r="F1877">
        <v>0</v>
      </c>
      <c r="G1877" s="1">
        <v>40950.70071759259</v>
      </c>
      <c r="H1877">
        <v>0</v>
      </c>
      <c r="I1877">
        <v>0</v>
      </c>
      <c r="J1877">
        <v>0</v>
      </c>
      <c r="K1877" t="s">
        <v>21</v>
      </c>
      <c r="L1877">
        <v>0</v>
      </c>
      <c r="M1877">
        <v>0</v>
      </c>
      <c r="N1877">
        <v>0</v>
      </c>
      <c r="O1877">
        <v>10.419</v>
      </c>
      <c r="P1877">
        <v>198</v>
      </c>
      <c r="Q1877">
        <v>1</v>
      </c>
      <c r="R1877">
        <v>0</v>
      </c>
      <c r="S1877">
        <v>0</v>
      </c>
      <c r="T1877">
        <v>0</v>
      </c>
      <c r="U1877">
        <v>0</v>
      </c>
      <c r="V1877" t="s">
        <v>22</v>
      </c>
    </row>
    <row r="1878" spans="1:22" x14ac:dyDescent="0.25">
      <c r="A1878">
        <v>1877</v>
      </c>
      <c r="B1878">
        <v>0</v>
      </c>
      <c r="C1878">
        <v>0</v>
      </c>
      <c r="D1878">
        <v>1</v>
      </c>
      <c r="E1878">
        <v>0</v>
      </c>
      <c r="F1878">
        <v>1</v>
      </c>
      <c r="G1878" s="1">
        <v>40950.708032407405</v>
      </c>
      <c r="H1878">
        <v>0</v>
      </c>
      <c r="I1878">
        <v>0</v>
      </c>
      <c r="J1878">
        <v>0</v>
      </c>
      <c r="K1878" t="s">
        <v>21</v>
      </c>
      <c r="L1878">
        <v>0</v>
      </c>
      <c r="M1878">
        <v>0</v>
      </c>
      <c r="N1878">
        <v>0</v>
      </c>
      <c r="O1878">
        <v>4.5999999999999999E-2</v>
      </c>
      <c r="P1878">
        <v>3</v>
      </c>
      <c r="Q1878">
        <v>0</v>
      </c>
      <c r="R1878">
        <v>0</v>
      </c>
      <c r="S1878">
        <v>0</v>
      </c>
      <c r="T1878">
        <v>0</v>
      </c>
      <c r="U1878">
        <v>0</v>
      </c>
      <c r="V1878" t="s">
        <v>24</v>
      </c>
    </row>
    <row r="1879" spans="1:22" x14ac:dyDescent="0.25">
      <c r="A1879">
        <v>1878</v>
      </c>
      <c r="B1879">
        <v>0</v>
      </c>
      <c r="C1879">
        <v>0</v>
      </c>
      <c r="D1879">
        <v>1</v>
      </c>
      <c r="E1879">
        <v>2</v>
      </c>
      <c r="F1879">
        <v>1</v>
      </c>
      <c r="G1879" s="1">
        <v>40950.730937499997</v>
      </c>
      <c r="H1879">
        <v>0</v>
      </c>
      <c r="I1879">
        <v>0</v>
      </c>
      <c r="J1879">
        <v>0</v>
      </c>
      <c r="K1879" t="s">
        <v>21</v>
      </c>
      <c r="L1879">
        <v>0</v>
      </c>
      <c r="M1879">
        <v>0</v>
      </c>
      <c r="N1879">
        <v>0</v>
      </c>
      <c r="O1879">
        <v>0.72299999999999998</v>
      </c>
      <c r="P1879">
        <v>15</v>
      </c>
      <c r="Q1879">
        <v>0</v>
      </c>
      <c r="R1879">
        <v>1</v>
      </c>
      <c r="S1879">
        <v>0</v>
      </c>
      <c r="T1879">
        <v>0</v>
      </c>
      <c r="U1879">
        <v>0</v>
      </c>
      <c r="V1879" t="s">
        <v>23</v>
      </c>
    </row>
    <row r="1880" spans="1:22" x14ac:dyDescent="0.25">
      <c r="A1880">
        <v>1879</v>
      </c>
      <c r="B1880">
        <v>0</v>
      </c>
      <c r="C1880">
        <v>0</v>
      </c>
      <c r="D1880">
        <v>1</v>
      </c>
      <c r="E1880">
        <v>2</v>
      </c>
      <c r="F1880">
        <v>1</v>
      </c>
      <c r="G1880" s="1">
        <v>40950.734386574077</v>
      </c>
      <c r="H1880">
        <v>0</v>
      </c>
      <c r="I1880">
        <v>0</v>
      </c>
      <c r="J1880">
        <v>0</v>
      </c>
      <c r="K1880" t="s">
        <v>21</v>
      </c>
      <c r="L1880">
        <v>0</v>
      </c>
      <c r="M1880">
        <v>0</v>
      </c>
      <c r="N1880">
        <v>0</v>
      </c>
      <c r="O1880">
        <v>0.90700000000000003</v>
      </c>
      <c r="P1880">
        <v>20</v>
      </c>
      <c r="Q1880">
        <v>0</v>
      </c>
      <c r="R1880">
        <v>1</v>
      </c>
      <c r="S1880">
        <v>0</v>
      </c>
      <c r="T1880">
        <v>0</v>
      </c>
      <c r="U1880">
        <v>1</v>
      </c>
      <c r="V1880" t="s">
        <v>23</v>
      </c>
    </row>
    <row r="1881" spans="1:22" x14ac:dyDescent="0.25">
      <c r="A1881">
        <v>1880</v>
      </c>
      <c r="B1881">
        <v>0</v>
      </c>
      <c r="C1881">
        <v>0</v>
      </c>
      <c r="D1881">
        <v>1</v>
      </c>
      <c r="E1881">
        <v>1</v>
      </c>
      <c r="F1881">
        <v>1</v>
      </c>
      <c r="G1881" s="1">
        <v>40950.740914351853</v>
      </c>
      <c r="H1881">
        <v>0</v>
      </c>
      <c r="I1881">
        <v>0</v>
      </c>
      <c r="J1881">
        <v>2</v>
      </c>
      <c r="K1881" t="s">
        <v>21</v>
      </c>
      <c r="L1881">
        <v>0</v>
      </c>
      <c r="M1881">
        <v>0</v>
      </c>
      <c r="N1881">
        <v>0</v>
      </c>
      <c r="O1881">
        <v>10.731</v>
      </c>
      <c r="P1881">
        <v>357</v>
      </c>
      <c r="Q1881">
        <v>1</v>
      </c>
      <c r="R1881">
        <v>0</v>
      </c>
      <c r="S1881">
        <v>0</v>
      </c>
      <c r="T1881">
        <v>0</v>
      </c>
      <c r="U1881">
        <v>3</v>
      </c>
      <c r="V1881" t="s">
        <v>22</v>
      </c>
    </row>
    <row r="1882" spans="1:22" x14ac:dyDescent="0.25">
      <c r="A1882">
        <v>1881</v>
      </c>
      <c r="B1882">
        <v>1</v>
      </c>
      <c r="C1882">
        <v>0</v>
      </c>
      <c r="D1882">
        <v>1</v>
      </c>
      <c r="E1882">
        <v>0</v>
      </c>
      <c r="F1882">
        <v>0</v>
      </c>
      <c r="G1882" s="1">
        <v>40950.811249999999</v>
      </c>
      <c r="H1882">
        <v>0</v>
      </c>
      <c r="I1882">
        <v>0</v>
      </c>
      <c r="J1882">
        <v>0</v>
      </c>
      <c r="K1882" t="s">
        <v>21</v>
      </c>
      <c r="L1882">
        <v>0</v>
      </c>
      <c r="M1882">
        <v>0</v>
      </c>
      <c r="N1882">
        <v>0</v>
      </c>
      <c r="O1882">
        <v>1.84</v>
      </c>
      <c r="P1882">
        <v>67</v>
      </c>
      <c r="Q1882">
        <v>1</v>
      </c>
      <c r="R1882">
        <v>0</v>
      </c>
      <c r="S1882">
        <v>0</v>
      </c>
      <c r="T1882">
        <v>0</v>
      </c>
      <c r="U1882">
        <v>0</v>
      </c>
      <c r="V1882" t="s">
        <v>23</v>
      </c>
    </row>
    <row r="1883" spans="1:22" x14ac:dyDescent="0.25">
      <c r="A1883">
        <v>1882</v>
      </c>
      <c r="B1883">
        <v>0</v>
      </c>
      <c r="C1883">
        <v>0</v>
      </c>
      <c r="D1883">
        <v>1</v>
      </c>
      <c r="E1883">
        <v>0</v>
      </c>
      <c r="F1883">
        <v>0</v>
      </c>
      <c r="G1883" s="1">
        <v>40950.866631944446</v>
      </c>
      <c r="H1883">
        <v>0</v>
      </c>
      <c r="I1883">
        <v>0</v>
      </c>
      <c r="J1883">
        <v>15</v>
      </c>
      <c r="K1883" t="s">
        <v>21</v>
      </c>
      <c r="L1883">
        <v>0</v>
      </c>
      <c r="M1883">
        <v>0</v>
      </c>
      <c r="N1883">
        <v>0</v>
      </c>
      <c r="O1883">
        <v>17.7</v>
      </c>
      <c r="P1883">
        <v>398</v>
      </c>
      <c r="Q1883">
        <v>1</v>
      </c>
      <c r="R1883">
        <v>0</v>
      </c>
      <c r="S1883">
        <v>1</v>
      </c>
      <c r="T1883">
        <v>0</v>
      </c>
      <c r="U1883">
        <v>2</v>
      </c>
      <c r="V1883" t="s">
        <v>23</v>
      </c>
    </row>
    <row r="1884" spans="1:22" x14ac:dyDescent="0.25">
      <c r="A1884">
        <v>1883</v>
      </c>
      <c r="B1884">
        <v>0</v>
      </c>
      <c r="C1884">
        <v>0</v>
      </c>
      <c r="D1884">
        <v>1</v>
      </c>
      <c r="E1884">
        <v>0</v>
      </c>
      <c r="F1884">
        <v>0</v>
      </c>
      <c r="G1884" s="1">
        <v>40950.932245370372</v>
      </c>
      <c r="H1884">
        <v>0</v>
      </c>
      <c r="I1884">
        <v>0</v>
      </c>
      <c r="J1884">
        <v>0</v>
      </c>
      <c r="K1884" t="s">
        <v>21</v>
      </c>
      <c r="L1884">
        <v>0</v>
      </c>
      <c r="M1884">
        <v>0</v>
      </c>
      <c r="N1884">
        <v>0</v>
      </c>
      <c r="O1884">
        <v>24.422000000000001</v>
      </c>
      <c r="P1884">
        <v>622</v>
      </c>
      <c r="Q1884">
        <v>1</v>
      </c>
      <c r="R1884">
        <v>0</v>
      </c>
      <c r="S1884">
        <v>0</v>
      </c>
      <c r="T1884">
        <v>0</v>
      </c>
      <c r="U1884">
        <v>1</v>
      </c>
      <c r="V1884" t="s">
        <v>23</v>
      </c>
    </row>
    <row r="1885" spans="1:22" x14ac:dyDescent="0.25">
      <c r="A1885">
        <v>1884</v>
      </c>
      <c r="B1885">
        <v>0</v>
      </c>
      <c r="C1885">
        <v>0</v>
      </c>
      <c r="D1885">
        <v>1</v>
      </c>
      <c r="E1885">
        <v>0</v>
      </c>
      <c r="F1885">
        <v>0</v>
      </c>
      <c r="G1885" s="1">
        <v>40950.946134259262</v>
      </c>
      <c r="H1885">
        <v>0</v>
      </c>
      <c r="I1885">
        <v>0</v>
      </c>
      <c r="J1885">
        <v>0</v>
      </c>
      <c r="K1885" t="s">
        <v>21</v>
      </c>
      <c r="L1885">
        <v>0</v>
      </c>
      <c r="M1885">
        <v>0</v>
      </c>
      <c r="N1885">
        <v>0</v>
      </c>
      <c r="O1885">
        <v>0.253</v>
      </c>
      <c r="P1885">
        <v>8</v>
      </c>
      <c r="Q1885">
        <v>1</v>
      </c>
      <c r="R1885">
        <v>0</v>
      </c>
      <c r="S1885">
        <v>0</v>
      </c>
      <c r="T1885">
        <v>0</v>
      </c>
      <c r="U1885">
        <v>0</v>
      </c>
      <c r="V1885" t="s">
        <v>24</v>
      </c>
    </row>
    <row r="1886" spans="1:22" x14ac:dyDescent="0.25">
      <c r="A1886">
        <v>1885</v>
      </c>
      <c r="B1886">
        <v>0</v>
      </c>
      <c r="C1886">
        <v>0</v>
      </c>
      <c r="D1886">
        <v>1</v>
      </c>
      <c r="E1886">
        <v>0</v>
      </c>
      <c r="F1886">
        <v>0</v>
      </c>
      <c r="G1886" s="1">
        <v>40950.947858796295</v>
      </c>
      <c r="H1886">
        <v>0</v>
      </c>
      <c r="I1886">
        <v>0</v>
      </c>
      <c r="J1886">
        <v>0</v>
      </c>
      <c r="K1886" t="s">
        <v>21</v>
      </c>
      <c r="L1886">
        <v>0</v>
      </c>
      <c r="M1886">
        <v>0</v>
      </c>
      <c r="N1886">
        <v>0</v>
      </c>
      <c r="O1886">
        <v>25.172999999999998</v>
      </c>
      <c r="P1886">
        <v>635</v>
      </c>
      <c r="Q1886">
        <v>1</v>
      </c>
      <c r="R1886">
        <v>0</v>
      </c>
      <c r="S1886">
        <v>0</v>
      </c>
      <c r="T1886">
        <v>0</v>
      </c>
      <c r="U1886">
        <v>1</v>
      </c>
      <c r="V1886" t="s">
        <v>23</v>
      </c>
    </row>
    <row r="1887" spans="1:22" x14ac:dyDescent="0.25">
      <c r="A1887">
        <v>1886</v>
      </c>
      <c r="B1887">
        <v>0</v>
      </c>
      <c r="C1887">
        <v>0</v>
      </c>
      <c r="D1887">
        <v>1</v>
      </c>
      <c r="E1887">
        <v>0</v>
      </c>
      <c r="F1887">
        <v>0</v>
      </c>
      <c r="G1887" s="1">
        <v>40950.948657407411</v>
      </c>
      <c r="H1887">
        <v>0</v>
      </c>
      <c r="I1887">
        <v>0</v>
      </c>
      <c r="J1887">
        <v>0</v>
      </c>
      <c r="K1887" t="s">
        <v>21</v>
      </c>
      <c r="L1887">
        <v>0</v>
      </c>
      <c r="M1887">
        <v>0</v>
      </c>
      <c r="N1887">
        <v>0</v>
      </c>
      <c r="O1887">
        <v>2.5990000000000002</v>
      </c>
      <c r="P1887">
        <v>86</v>
      </c>
      <c r="Q1887">
        <v>1</v>
      </c>
      <c r="R1887">
        <v>0</v>
      </c>
      <c r="S1887">
        <v>0</v>
      </c>
      <c r="T1887">
        <v>0</v>
      </c>
      <c r="U1887">
        <v>0</v>
      </c>
      <c r="V1887" t="s">
        <v>22</v>
      </c>
    </row>
    <row r="1888" spans="1:22" x14ac:dyDescent="0.25">
      <c r="A1888">
        <v>1887</v>
      </c>
      <c r="B1888">
        <v>0</v>
      </c>
      <c r="C1888">
        <v>0</v>
      </c>
      <c r="D1888">
        <v>1</v>
      </c>
      <c r="E1888">
        <v>0</v>
      </c>
      <c r="F1888">
        <v>0</v>
      </c>
      <c r="G1888" s="1">
        <v>40950.951516203706</v>
      </c>
      <c r="H1888">
        <v>0</v>
      </c>
      <c r="I1888">
        <v>0</v>
      </c>
      <c r="J1888">
        <v>0</v>
      </c>
      <c r="K1888" t="s">
        <v>21</v>
      </c>
      <c r="L1888">
        <v>0</v>
      </c>
      <c r="M1888">
        <v>0</v>
      </c>
      <c r="N1888">
        <v>0</v>
      </c>
      <c r="O1888">
        <v>24.835000000000001</v>
      </c>
      <c r="P1888">
        <v>630</v>
      </c>
      <c r="Q1888">
        <v>1</v>
      </c>
      <c r="R1888">
        <v>0</v>
      </c>
      <c r="S1888">
        <v>0</v>
      </c>
      <c r="T1888">
        <v>0</v>
      </c>
      <c r="U1888">
        <v>1</v>
      </c>
      <c r="V1888" t="s">
        <v>23</v>
      </c>
    </row>
    <row r="1889" spans="1:22" x14ac:dyDescent="0.25">
      <c r="A1889">
        <v>1888</v>
      </c>
      <c r="B1889">
        <v>0</v>
      </c>
      <c r="C1889">
        <v>0</v>
      </c>
      <c r="D1889">
        <v>1</v>
      </c>
      <c r="E1889">
        <v>0</v>
      </c>
      <c r="F1889">
        <v>0</v>
      </c>
      <c r="G1889" s="1">
        <v>40950.952118055553</v>
      </c>
      <c r="H1889">
        <v>0</v>
      </c>
      <c r="I1889">
        <v>0</v>
      </c>
      <c r="J1889">
        <v>0</v>
      </c>
      <c r="K1889" t="s">
        <v>21</v>
      </c>
      <c r="L1889">
        <v>0</v>
      </c>
      <c r="M1889">
        <v>0</v>
      </c>
      <c r="N1889">
        <v>0</v>
      </c>
      <c r="O1889">
        <v>25.475999999999999</v>
      </c>
      <c r="P1889">
        <v>640</v>
      </c>
      <c r="Q1889">
        <v>1</v>
      </c>
      <c r="R1889">
        <v>0</v>
      </c>
      <c r="S1889">
        <v>0</v>
      </c>
      <c r="T1889">
        <v>0</v>
      </c>
      <c r="U1889">
        <v>1</v>
      </c>
      <c r="V1889" t="s">
        <v>23</v>
      </c>
    </row>
    <row r="1890" spans="1:22" x14ac:dyDescent="0.25">
      <c r="A1890">
        <v>1889</v>
      </c>
      <c r="B1890">
        <v>0</v>
      </c>
      <c r="C1890">
        <v>0</v>
      </c>
      <c r="D1890">
        <v>1</v>
      </c>
      <c r="E1890">
        <v>0</v>
      </c>
      <c r="F1890">
        <v>0</v>
      </c>
      <c r="G1890" s="1">
        <v>40950.960324074076</v>
      </c>
      <c r="H1890">
        <v>0</v>
      </c>
      <c r="I1890">
        <v>0</v>
      </c>
      <c r="J1890">
        <v>0</v>
      </c>
      <c r="K1890" t="s">
        <v>21</v>
      </c>
      <c r="L1890">
        <v>0</v>
      </c>
      <c r="M1890">
        <v>0</v>
      </c>
      <c r="N1890">
        <v>0</v>
      </c>
      <c r="O1890">
        <v>24.946999999999999</v>
      </c>
      <c r="P1890">
        <v>632</v>
      </c>
      <c r="Q1890">
        <v>1</v>
      </c>
      <c r="R1890">
        <v>0</v>
      </c>
      <c r="S1890">
        <v>0</v>
      </c>
      <c r="T1890">
        <v>0</v>
      </c>
      <c r="U1890">
        <v>1</v>
      </c>
      <c r="V1890" t="s">
        <v>23</v>
      </c>
    </row>
    <row r="1891" spans="1:22" x14ac:dyDescent="0.25">
      <c r="A1891">
        <v>1890</v>
      </c>
      <c r="B1891">
        <v>1</v>
      </c>
      <c r="C1891">
        <v>0</v>
      </c>
      <c r="D1891">
        <v>1</v>
      </c>
      <c r="E1891">
        <v>0</v>
      </c>
      <c r="F1891">
        <v>0</v>
      </c>
      <c r="G1891" s="1">
        <v>40951.036620370367</v>
      </c>
      <c r="H1891">
        <v>0</v>
      </c>
      <c r="I1891">
        <v>0</v>
      </c>
      <c r="J1891">
        <v>0</v>
      </c>
      <c r="K1891" t="s">
        <v>21</v>
      </c>
      <c r="L1891">
        <v>0</v>
      </c>
      <c r="M1891">
        <v>0</v>
      </c>
      <c r="N1891">
        <v>0</v>
      </c>
      <c r="O1891">
        <v>0.57599999999999996</v>
      </c>
      <c r="P1891">
        <v>17</v>
      </c>
      <c r="Q1891">
        <v>0</v>
      </c>
      <c r="R1891">
        <v>0</v>
      </c>
      <c r="S1891">
        <v>0</v>
      </c>
      <c r="T1891">
        <v>0</v>
      </c>
      <c r="U1891">
        <v>0</v>
      </c>
      <c r="V1891" t="s">
        <v>23</v>
      </c>
    </row>
    <row r="1892" spans="1:22" x14ac:dyDescent="0.25">
      <c r="A1892">
        <v>1891</v>
      </c>
      <c r="B1892">
        <v>1</v>
      </c>
      <c r="C1892">
        <v>0</v>
      </c>
      <c r="D1892">
        <v>1</v>
      </c>
      <c r="E1892">
        <v>0</v>
      </c>
      <c r="F1892">
        <v>0</v>
      </c>
      <c r="G1892" s="1">
        <v>40951.038391203707</v>
      </c>
      <c r="H1892">
        <v>0</v>
      </c>
      <c r="I1892">
        <v>0</v>
      </c>
      <c r="J1892">
        <v>0</v>
      </c>
      <c r="K1892" t="s">
        <v>21</v>
      </c>
      <c r="L1892">
        <v>0</v>
      </c>
      <c r="M1892">
        <v>0</v>
      </c>
      <c r="N1892">
        <v>0</v>
      </c>
      <c r="O1892">
        <v>0.57599999999999996</v>
      </c>
      <c r="P1892">
        <v>17</v>
      </c>
      <c r="Q1892">
        <v>0</v>
      </c>
      <c r="R1892">
        <v>0</v>
      </c>
      <c r="S1892">
        <v>0</v>
      </c>
      <c r="T1892">
        <v>0</v>
      </c>
      <c r="U1892">
        <v>0</v>
      </c>
      <c r="V1892" t="s">
        <v>23</v>
      </c>
    </row>
    <row r="1893" spans="1:22" x14ac:dyDescent="0.25">
      <c r="A1893">
        <v>1892</v>
      </c>
      <c r="B1893">
        <v>0</v>
      </c>
      <c r="C1893">
        <v>0</v>
      </c>
      <c r="D1893">
        <v>1</v>
      </c>
      <c r="E1893">
        <v>0</v>
      </c>
      <c r="F1893">
        <v>0</v>
      </c>
      <c r="G1893" s="1">
        <v>40951.062199074076</v>
      </c>
      <c r="H1893">
        <v>0</v>
      </c>
      <c r="I1893">
        <v>0</v>
      </c>
      <c r="J1893">
        <v>0</v>
      </c>
      <c r="K1893" t="s">
        <v>21</v>
      </c>
      <c r="L1893">
        <v>0</v>
      </c>
      <c r="M1893">
        <v>0</v>
      </c>
      <c r="N1893">
        <v>0</v>
      </c>
      <c r="O1893">
        <v>16.193000000000001</v>
      </c>
      <c r="P1893">
        <v>306</v>
      </c>
      <c r="Q1893">
        <v>1</v>
      </c>
      <c r="R1893">
        <v>0</v>
      </c>
      <c r="S1893">
        <v>0</v>
      </c>
      <c r="T1893">
        <v>0</v>
      </c>
      <c r="U1893">
        <v>57</v>
      </c>
      <c r="V1893" t="s">
        <v>23</v>
      </c>
    </row>
    <row r="1894" spans="1:22" x14ac:dyDescent="0.25">
      <c r="A1894">
        <v>1893</v>
      </c>
      <c r="B1894">
        <v>0</v>
      </c>
      <c r="C1894">
        <v>0</v>
      </c>
      <c r="D1894">
        <v>1</v>
      </c>
      <c r="E1894">
        <v>0</v>
      </c>
      <c r="F1894">
        <v>0</v>
      </c>
      <c r="G1894" s="1">
        <v>40951.259212962963</v>
      </c>
      <c r="H1894">
        <v>0</v>
      </c>
      <c r="I1894">
        <v>0</v>
      </c>
      <c r="J1894">
        <v>0</v>
      </c>
      <c r="K1894" t="s">
        <v>21</v>
      </c>
      <c r="L1894">
        <v>0</v>
      </c>
      <c r="M1894">
        <v>0</v>
      </c>
      <c r="N1894">
        <v>0</v>
      </c>
      <c r="O1894">
        <v>8.577</v>
      </c>
      <c r="P1894">
        <v>119</v>
      </c>
      <c r="Q1894">
        <v>1</v>
      </c>
      <c r="R1894">
        <v>0</v>
      </c>
      <c r="S1894">
        <v>0</v>
      </c>
      <c r="T1894">
        <v>0</v>
      </c>
      <c r="U1894">
        <v>1</v>
      </c>
      <c r="V1894" t="s">
        <v>23</v>
      </c>
    </row>
    <row r="1895" spans="1:22" x14ac:dyDescent="0.25">
      <c r="A1895">
        <v>1894</v>
      </c>
      <c r="B1895">
        <v>0</v>
      </c>
      <c r="C1895">
        <v>0</v>
      </c>
      <c r="D1895">
        <v>1</v>
      </c>
      <c r="E1895">
        <v>0</v>
      </c>
      <c r="F1895">
        <v>0</v>
      </c>
      <c r="G1895" s="1">
        <v>40951.259583333333</v>
      </c>
      <c r="H1895">
        <v>0</v>
      </c>
      <c r="I1895">
        <v>0</v>
      </c>
      <c r="J1895">
        <v>0</v>
      </c>
      <c r="K1895" t="s">
        <v>21</v>
      </c>
      <c r="L1895">
        <v>0</v>
      </c>
      <c r="M1895">
        <v>0</v>
      </c>
      <c r="N1895">
        <v>0</v>
      </c>
      <c r="O1895">
        <v>7.5250000000000004</v>
      </c>
      <c r="P1895">
        <v>178</v>
      </c>
      <c r="Q1895">
        <v>1</v>
      </c>
      <c r="R1895">
        <v>0</v>
      </c>
      <c r="S1895">
        <v>0</v>
      </c>
      <c r="T1895">
        <v>0</v>
      </c>
      <c r="U1895">
        <v>0</v>
      </c>
      <c r="V1895" t="s">
        <v>23</v>
      </c>
    </row>
    <row r="1896" spans="1:22" x14ac:dyDescent="0.25">
      <c r="A1896">
        <v>1895</v>
      </c>
      <c r="B1896">
        <v>0</v>
      </c>
      <c r="C1896">
        <v>0</v>
      </c>
      <c r="D1896">
        <v>1</v>
      </c>
      <c r="E1896">
        <v>0</v>
      </c>
      <c r="F1896">
        <v>0</v>
      </c>
      <c r="G1896" s="1">
        <v>40951.317256944443</v>
      </c>
      <c r="H1896">
        <v>0</v>
      </c>
      <c r="I1896">
        <v>0</v>
      </c>
      <c r="J1896">
        <v>0</v>
      </c>
      <c r="K1896" t="s">
        <v>21</v>
      </c>
      <c r="L1896">
        <v>0</v>
      </c>
      <c r="M1896">
        <v>0</v>
      </c>
      <c r="N1896">
        <v>0</v>
      </c>
      <c r="O1896">
        <v>25.925999999999998</v>
      </c>
      <c r="P1896">
        <v>649</v>
      </c>
      <c r="Q1896">
        <v>1</v>
      </c>
      <c r="R1896">
        <v>0</v>
      </c>
      <c r="S1896">
        <v>1</v>
      </c>
      <c r="T1896">
        <v>0</v>
      </c>
      <c r="U1896">
        <v>4</v>
      </c>
      <c r="V1896" t="s">
        <v>23</v>
      </c>
    </row>
    <row r="1897" spans="1:22" x14ac:dyDescent="0.25">
      <c r="A1897">
        <v>1896</v>
      </c>
      <c r="B1897">
        <v>0</v>
      </c>
      <c r="C1897">
        <v>0</v>
      </c>
      <c r="D1897">
        <v>1</v>
      </c>
      <c r="E1897">
        <v>0</v>
      </c>
      <c r="F1897">
        <v>0</v>
      </c>
      <c r="G1897" s="1">
        <v>40951.335590277777</v>
      </c>
      <c r="H1897">
        <v>0</v>
      </c>
      <c r="I1897">
        <v>0</v>
      </c>
      <c r="J1897">
        <v>2</v>
      </c>
      <c r="K1897" t="s">
        <v>25</v>
      </c>
      <c r="L1897">
        <v>1</v>
      </c>
      <c r="M1897">
        <v>0</v>
      </c>
      <c r="N1897">
        <v>0</v>
      </c>
      <c r="O1897">
        <v>10.218</v>
      </c>
      <c r="P1897">
        <v>235</v>
      </c>
      <c r="Q1897">
        <v>1</v>
      </c>
      <c r="R1897">
        <v>0</v>
      </c>
      <c r="S1897">
        <v>0</v>
      </c>
      <c r="T1897">
        <v>0</v>
      </c>
      <c r="U1897">
        <v>6</v>
      </c>
      <c r="V1897" t="s">
        <v>23</v>
      </c>
    </row>
    <row r="1898" spans="1:22" x14ac:dyDescent="0.25">
      <c r="A1898">
        <v>1897</v>
      </c>
      <c r="B1898">
        <v>0</v>
      </c>
      <c r="C1898">
        <v>0</v>
      </c>
      <c r="D1898">
        <v>1</v>
      </c>
      <c r="E1898">
        <v>0</v>
      </c>
      <c r="F1898">
        <v>0</v>
      </c>
      <c r="G1898" s="1">
        <v>40951.398738425924</v>
      </c>
      <c r="H1898">
        <v>0</v>
      </c>
      <c r="I1898">
        <v>0</v>
      </c>
      <c r="J1898">
        <v>16</v>
      </c>
      <c r="K1898" t="s">
        <v>21</v>
      </c>
      <c r="L1898">
        <v>0</v>
      </c>
      <c r="M1898">
        <v>0</v>
      </c>
      <c r="N1898">
        <v>0</v>
      </c>
      <c r="O1898">
        <v>26.765000000000001</v>
      </c>
      <c r="P1898">
        <v>295</v>
      </c>
      <c r="Q1898">
        <v>1</v>
      </c>
      <c r="R1898">
        <v>0</v>
      </c>
      <c r="S1898">
        <v>1</v>
      </c>
      <c r="T1898">
        <v>0</v>
      </c>
      <c r="U1898">
        <v>18</v>
      </c>
      <c r="V1898" t="s">
        <v>23</v>
      </c>
    </row>
    <row r="1899" spans="1:22" x14ac:dyDescent="0.25">
      <c r="A1899">
        <v>1898</v>
      </c>
      <c r="B1899">
        <v>0</v>
      </c>
      <c r="C1899">
        <v>0</v>
      </c>
      <c r="D1899">
        <v>1</v>
      </c>
      <c r="E1899">
        <v>0</v>
      </c>
      <c r="F1899">
        <v>0</v>
      </c>
      <c r="G1899" s="1">
        <v>40951.425763888888</v>
      </c>
      <c r="H1899">
        <v>0</v>
      </c>
      <c r="I1899">
        <v>0</v>
      </c>
      <c r="J1899">
        <v>26</v>
      </c>
      <c r="K1899" t="s">
        <v>21</v>
      </c>
      <c r="L1899">
        <v>0</v>
      </c>
      <c r="M1899">
        <v>0</v>
      </c>
      <c r="N1899">
        <v>0</v>
      </c>
      <c r="O1899">
        <v>16.975999999999999</v>
      </c>
      <c r="P1899">
        <v>216</v>
      </c>
      <c r="Q1899">
        <v>1</v>
      </c>
      <c r="R1899">
        <v>0</v>
      </c>
      <c r="S1899">
        <v>0</v>
      </c>
      <c r="T1899">
        <v>0</v>
      </c>
      <c r="U1899">
        <v>6</v>
      </c>
      <c r="V1899" t="s">
        <v>23</v>
      </c>
    </row>
    <row r="1900" spans="1:22" x14ac:dyDescent="0.25">
      <c r="A1900">
        <v>1899</v>
      </c>
      <c r="B1900">
        <v>1</v>
      </c>
      <c r="C1900">
        <v>0</v>
      </c>
      <c r="D1900">
        <v>1</v>
      </c>
      <c r="E1900">
        <v>0</v>
      </c>
      <c r="F1900">
        <v>0</v>
      </c>
      <c r="G1900" s="1">
        <v>40951.437083333331</v>
      </c>
      <c r="H1900">
        <v>0</v>
      </c>
      <c r="I1900">
        <v>0</v>
      </c>
      <c r="J1900">
        <v>0</v>
      </c>
      <c r="K1900" t="s">
        <v>21</v>
      </c>
      <c r="L1900">
        <v>0</v>
      </c>
      <c r="M1900">
        <v>0</v>
      </c>
      <c r="N1900">
        <v>0</v>
      </c>
      <c r="O1900">
        <v>0.51400000000000001</v>
      </c>
      <c r="P1900">
        <v>11</v>
      </c>
      <c r="Q1900">
        <v>1</v>
      </c>
      <c r="R1900">
        <v>0</v>
      </c>
      <c r="S1900">
        <v>0</v>
      </c>
      <c r="T1900">
        <v>0</v>
      </c>
      <c r="U1900">
        <v>1</v>
      </c>
      <c r="V1900" t="s">
        <v>23</v>
      </c>
    </row>
    <row r="1901" spans="1:22" x14ac:dyDescent="0.25">
      <c r="A1901">
        <v>1900</v>
      </c>
      <c r="B1901">
        <v>0</v>
      </c>
      <c r="C1901">
        <v>0</v>
      </c>
      <c r="D1901">
        <v>1</v>
      </c>
      <c r="E1901">
        <v>0</v>
      </c>
      <c r="F1901">
        <v>0</v>
      </c>
      <c r="G1901" s="1">
        <v>40951.470567129632</v>
      </c>
      <c r="H1901">
        <v>0</v>
      </c>
      <c r="I1901">
        <v>0</v>
      </c>
      <c r="J1901">
        <v>4</v>
      </c>
      <c r="K1901" t="s">
        <v>21</v>
      </c>
      <c r="L1901">
        <v>1</v>
      </c>
      <c r="M1901">
        <v>0</v>
      </c>
      <c r="N1901">
        <v>0</v>
      </c>
      <c r="O1901">
        <v>7.875</v>
      </c>
      <c r="P1901">
        <v>190</v>
      </c>
      <c r="Q1901">
        <v>1</v>
      </c>
      <c r="R1901">
        <v>0</v>
      </c>
      <c r="S1901">
        <v>0</v>
      </c>
      <c r="T1901">
        <v>0</v>
      </c>
      <c r="U1901">
        <v>5</v>
      </c>
      <c r="V1901" t="s">
        <v>23</v>
      </c>
    </row>
    <row r="1902" spans="1:22" x14ac:dyDescent="0.25">
      <c r="A1902">
        <v>1901</v>
      </c>
      <c r="B1902">
        <v>0</v>
      </c>
      <c r="C1902">
        <v>0</v>
      </c>
      <c r="D1902">
        <v>1</v>
      </c>
      <c r="E1902">
        <v>0</v>
      </c>
      <c r="F1902">
        <v>0</v>
      </c>
      <c r="G1902" s="1">
        <v>40951.476238425923</v>
      </c>
      <c r="H1902">
        <v>0</v>
      </c>
      <c r="I1902">
        <v>0</v>
      </c>
      <c r="J1902">
        <v>0</v>
      </c>
      <c r="K1902" t="s">
        <v>21</v>
      </c>
      <c r="L1902">
        <v>0</v>
      </c>
      <c r="M1902">
        <v>0</v>
      </c>
      <c r="N1902">
        <v>0</v>
      </c>
      <c r="O1902">
        <v>0.64900000000000002</v>
      </c>
      <c r="P1902">
        <v>20</v>
      </c>
      <c r="Q1902">
        <v>0</v>
      </c>
      <c r="R1902">
        <v>0</v>
      </c>
      <c r="S1902">
        <v>0</v>
      </c>
      <c r="T1902">
        <v>0</v>
      </c>
      <c r="U1902">
        <v>0</v>
      </c>
      <c r="V1902" t="s">
        <v>24</v>
      </c>
    </row>
    <row r="1903" spans="1:22" x14ac:dyDescent="0.25">
      <c r="A1903">
        <v>1902</v>
      </c>
      <c r="B1903">
        <v>0</v>
      </c>
      <c r="C1903">
        <v>0</v>
      </c>
      <c r="D1903">
        <v>1</v>
      </c>
      <c r="E1903">
        <v>0</v>
      </c>
      <c r="F1903">
        <v>1</v>
      </c>
      <c r="G1903" s="1">
        <v>40951.509780092594</v>
      </c>
      <c r="H1903">
        <v>0</v>
      </c>
      <c r="I1903">
        <v>0</v>
      </c>
      <c r="J1903">
        <v>0</v>
      </c>
      <c r="K1903" t="s">
        <v>21</v>
      </c>
      <c r="L1903">
        <v>0</v>
      </c>
      <c r="M1903">
        <v>0</v>
      </c>
      <c r="N1903">
        <v>0</v>
      </c>
      <c r="O1903">
        <v>4.1769999999999996</v>
      </c>
      <c r="P1903">
        <v>103</v>
      </c>
      <c r="Q1903">
        <v>1</v>
      </c>
      <c r="R1903">
        <v>1</v>
      </c>
      <c r="S1903">
        <v>0</v>
      </c>
      <c r="T1903">
        <v>0</v>
      </c>
      <c r="U1903">
        <v>4</v>
      </c>
      <c r="V1903" t="s">
        <v>23</v>
      </c>
    </row>
    <row r="1904" spans="1:22" x14ac:dyDescent="0.25">
      <c r="A1904">
        <v>1903</v>
      </c>
      <c r="B1904">
        <v>0</v>
      </c>
      <c r="C1904">
        <v>0</v>
      </c>
      <c r="D1904">
        <v>1</v>
      </c>
      <c r="E1904">
        <v>0</v>
      </c>
      <c r="F1904">
        <v>0</v>
      </c>
      <c r="G1904" s="1">
        <v>40951.586388888885</v>
      </c>
      <c r="H1904">
        <v>0</v>
      </c>
      <c r="I1904">
        <v>0</v>
      </c>
      <c r="J1904">
        <v>11</v>
      </c>
      <c r="K1904" t="s">
        <v>21</v>
      </c>
      <c r="L1904">
        <v>0</v>
      </c>
      <c r="M1904">
        <v>0</v>
      </c>
      <c r="N1904">
        <v>0</v>
      </c>
      <c r="O1904">
        <v>19.503</v>
      </c>
      <c r="P1904">
        <v>424</v>
      </c>
      <c r="Q1904">
        <v>1</v>
      </c>
      <c r="R1904">
        <v>0</v>
      </c>
      <c r="S1904">
        <v>1</v>
      </c>
      <c r="T1904">
        <v>0</v>
      </c>
      <c r="U1904">
        <v>2</v>
      </c>
      <c r="V1904" t="s">
        <v>23</v>
      </c>
    </row>
    <row r="1905" spans="1:22" x14ac:dyDescent="0.25">
      <c r="A1905">
        <v>1904</v>
      </c>
      <c r="B1905">
        <v>1</v>
      </c>
      <c r="C1905">
        <v>0</v>
      </c>
      <c r="D1905">
        <v>1</v>
      </c>
      <c r="E1905">
        <v>0</v>
      </c>
      <c r="F1905">
        <v>0</v>
      </c>
      <c r="G1905" s="1">
        <v>40951.61273148148</v>
      </c>
      <c r="H1905">
        <v>0</v>
      </c>
      <c r="I1905">
        <v>0</v>
      </c>
      <c r="J1905">
        <v>0</v>
      </c>
      <c r="K1905" t="s">
        <v>21</v>
      </c>
      <c r="L1905">
        <v>0</v>
      </c>
      <c r="M1905">
        <v>0</v>
      </c>
      <c r="N1905">
        <v>0</v>
      </c>
      <c r="O1905">
        <v>0.86499999999999999</v>
      </c>
      <c r="P1905">
        <v>15</v>
      </c>
      <c r="Q1905">
        <v>1</v>
      </c>
      <c r="R1905">
        <v>0</v>
      </c>
      <c r="S1905">
        <v>0</v>
      </c>
      <c r="T1905">
        <v>0</v>
      </c>
      <c r="U1905">
        <v>1</v>
      </c>
      <c r="V1905" t="s">
        <v>23</v>
      </c>
    </row>
    <row r="1906" spans="1:22" x14ac:dyDescent="0.25">
      <c r="A1906">
        <v>1905</v>
      </c>
      <c r="B1906">
        <v>0</v>
      </c>
      <c r="C1906">
        <v>0</v>
      </c>
      <c r="D1906">
        <v>1</v>
      </c>
      <c r="E1906">
        <v>0</v>
      </c>
      <c r="F1906">
        <v>0</v>
      </c>
      <c r="G1906" s="1">
        <v>40951.63685185185</v>
      </c>
      <c r="H1906">
        <v>0</v>
      </c>
      <c r="I1906">
        <v>0</v>
      </c>
      <c r="J1906">
        <v>0</v>
      </c>
      <c r="K1906" t="s">
        <v>21</v>
      </c>
      <c r="L1906">
        <v>0</v>
      </c>
      <c r="M1906">
        <v>0</v>
      </c>
      <c r="N1906">
        <v>0</v>
      </c>
      <c r="O1906">
        <v>1.468</v>
      </c>
      <c r="P1906">
        <v>40</v>
      </c>
      <c r="Q1906">
        <v>0</v>
      </c>
      <c r="R1906">
        <v>0</v>
      </c>
      <c r="S1906">
        <v>0</v>
      </c>
      <c r="T1906">
        <v>0</v>
      </c>
      <c r="U1906">
        <v>1</v>
      </c>
      <c r="V1906" t="s">
        <v>23</v>
      </c>
    </row>
    <row r="1907" spans="1:22" x14ac:dyDescent="0.25">
      <c r="A1907">
        <v>1906</v>
      </c>
      <c r="B1907">
        <v>0</v>
      </c>
      <c r="C1907">
        <v>0</v>
      </c>
      <c r="D1907">
        <v>1</v>
      </c>
      <c r="E1907">
        <v>0</v>
      </c>
      <c r="F1907">
        <v>0</v>
      </c>
      <c r="G1907" s="1">
        <v>40951.653773148151</v>
      </c>
      <c r="H1907">
        <v>0</v>
      </c>
      <c r="I1907">
        <v>0</v>
      </c>
      <c r="J1907">
        <v>0</v>
      </c>
      <c r="K1907" t="s">
        <v>21</v>
      </c>
      <c r="L1907">
        <v>0</v>
      </c>
      <c r="M1907">
        <v>0</v>
      </c>
      <c r="N1907">
        <v>0</v>
      </c>
      <c r="O1907">
        <v>25.021999999999998</v>
      </c>
      <c r="P1907">
        <v>633</v>
      </c>
      <c r="Q1907">
        <v>1</v>
      </c>
      <c r="R1907">
        <v>0</v>
      </c>
      <c r="S1907">
        <v>0</v>
      </c>
      <c r="T1907">
        <v>0</v>
      </c>
      <c r="U1907">
        <v>1</v>
      </c>
      <c r="V1907" t="s">
        <v>23</v>
      </c>
    </row>
    <row r="1908" spans="1:22" x14ac:dyDescent="0.25">
      <c r="A1908">
        <v>1907</v>
      </c>
      <c r="B1908">
        <v>0</v>
      </c>
      <c r="C1908">
        <v>0</v>
      </c>
      <c r="D1908">
        <v>1</v>
      </c>
      <c r="E1908">
        <v>0</v>
      </c>
      <c r="F1908">
        <v>0</v>
      </c>
      <c r="G1908" s="1">
        <v>40951.656238425923</v>
      </c>
      <c r="H1908">
        <v>0</v>
      </c>
      <c r="I1908">
        <v>0</v>
      </c>
      <c r="J1908">
        <v>0</v>
      </c>
      <c r="K1908" t="s">
        <v>21</v>
      </c>
      <c r="L1908">
        <v>0</v>
      </c>
      <c r="M1908">
        <v>0</v>
      </c>
      <c r="N1908">
        <v>0</v>
      </c>
      <c r="O1908">
        <v>26.093</v>
      </c>
      <c r="P1908">
        <v>651</v>
      </c>
      <c r="Q1908">
        <v>1</v>
      </c>
      <c r="R1908">
        <v>0</v>
      </c>
      <c r="S1908">
        <v>0</v>
      </c>
      <c r="T1908">
        <v>0</v>
      </c>
      <c r="U1908">
        <v>1</v>
      </c>
      <c r="V1908" t="s">
        <v>23</v>
      </c>
    </row>
    <row r="1909" spans="1:22" x14ac:dyDescent="0.25">
      <c r="A1909">
        <v>1908</v>
      </c>
      <c r="B1909">
        <v>1</v>
      </c>
      <c r="C1909">
        <v>0</v>
      </c>
      <c r="D1909">
        <v>1</v>
      </c>
      <c r="E1909">
        <v>0</v>
      </c>
      <c r="F1909">
        <v>0</v>
      </c>
      <c r="G1909" s="1">
        <v>40951.665393518517</v>
      </c>
      <c r="H1909">
        <v>0</v>
      </c>
      <c r="I1909">
        <v>0</v>
      </c>
      <c r="J1909">
        <v>0</v>
      </c>
      <c r="K1909" t="s">
        <v>21</v>
      </c>
      <c r="L1909">
        <v>0</v>
      </c>
      <c r="M1909">
        <v>0</v>
      </c>
      <c r="N1909">
        <v>0</v>
      </c>
      <c r="O1909">
        <v>0.69099999999999995</v>
      </c>
      <c r="P1909">
        <v>17</v>
      </c>
      <c r="Q1909">
        <v>1</v>
      </c>
      <c r="R1909">
        <v>0</v>
      </c>
      <c r="S1909">
        <v>0</v>
      </c>
      <c r="T1909">
        <v>0</v>
      </c>
      <c r="U1909">
        <v>1</v>
      </c>
      <c r="V1909" t="s">
        <v>23</v>
      </c>
    </row>
    <row r="1910" spans="1:22" x14ac:dyDescent="0.25">
      <c r="A1910">
        <v>1909</v>
      </c>
      <c r="B1910">
        <v>0</v>
      </c>
      <c r="C1910">
        <v>1</v>
      </c>
      <c r="D1910">
        <v>1</v>
      </c>
      <c r="E1910">
        <v>1</v>
      </c>
      <c r="F1910">
        <v>1</v>
      </c>
      <c r="G1910" s="1">
        <v>40951.671249999999</v>
      </c>
      <c r="H1910">
        <v>2</v>
      </c>
      <c r="I1910">
        <v>2</v>
      </c>
      <c r="J1910">
        <v>0</v>
      </c>
      <c r="K1910" t="s">
        <v>21</v>
      </c>
      <c r="L1910">
        <v>0</v>
      </c>
      <c r="M1910">
        <v>0</v>
      </c>
      <c r="N1910">
        <v>0</v>
      </c>
      <c r="O1910">
        <v>4.9459999999999997</v>
      </c>
      <c r="P1910">
        <v>175</v>
      </c>
      <c r="Q1910">
        <v>1</v>
      </c>
      <c r="R1910">
        <v>0</v>
      </c>
      <c r="S1910">
        <v>0</v>
      </c>
      <c r="T1910">
        <v>0</v>
      </c>
      <c r="U1910">
        <v>14</v>
      </c>
      <c r="V1910" t="s">
        <v>23</v>
      </c>
    </row>
    <row r="1911" spans="1:22" x14ac:dyDescent="0.25">
      <c r="A1911">
        <v>1910</v>
      </c>
      <c r="B1911">
        <v>0</v>
      </c>
      <c r="C1911">
        <v>0</v>
      </c>
      <c r="D1911">
        <v>1</v>
      </c>
      <c r="E1911">
        <v>0</v>
      </c>
      <c r="F1911">
        <v>0</v>
      </c>
      <c r="G1911" s="1">
        <v>40951.689282407409</v>
      </c>
      <c r="H1911">
        <v>0</v>
      </c>
      <c r="I1911">
        <v>0</v>
      </c>
      <c r="J1911">
        <v>0</v>
      </c>
      <c r="K1911" t="s">
        <v>21</v>
      </c>
      <c r="L1911">
        <v>0</v>
      </c>
      <c r="M1911">
        <v>0</v>
      </c>
      <c r="N1911">
        <v>0</v>
      </c>
      <c r="O1911">
        <v>3.637</v>
      </c>
      <c r="P1911">
        <v>75</v>
      </c>
      <c r="Q1911">
        <v>1</v>
      </c>
      <c r="R1911">
        <v>0</v>
      </c>
      <c r="S1911">
        <v>1</v>
      </c>
      <c r="T1911">
        <v>0</v>
      </c>
      <c r="U1911">
        <v>16</v>
      </c>
      <c r="V1911" t="s">
        <v>23</v>
      </c>
    </row>
    <row r="1912" spans="1:22" x14ac:dyDescent="0.25">
      <c r="A1912">
        <v>1911</v>
      </c>
      <c r="B1912">
        <v>0</v>
      </c>
      <c r="C1912">
        <v>0</v>
      </c>
      <c r="D1912">
        <v>1</v>
      </c>
      <c r="E1912">
        <v>0</v>
      </c>
      <c r="F1912">
        <v>0</v>
      </c>
      <c r="G1912" s="1">
        <v>40951.704502314817</v>
      </c>
      <c r="H1912">
        <v>0</v>
      </c>
      <c r="I1912">
        <v>0</v>
      </c>
      <c r="J1912">
        <v>0</v>
      </c>
      <c r="K1912" t="s">
        <v>21</v>
      </c>
      <c r="L1912">
        <v>0</v>
      </c>
      <c r="M1912">
        <v>0</v>
      </c>
      <c r="N1912">
        <v>0</v>
      </c>
      <c r="O1912">
        <v>31.361999999999998</v>
      </c>
      <c r="P1912">
        <v>750</v>
      </c>
      <c r="Q1912">
        <v>1</v>
      </c>
      <c r="R1912">
        <v>0</v>
      </c>
      <c r="S1912">
        <v>0</v>
      </c>
      <c r="T1912">
        <v>0</v>
      </c>
      <c r="U1912">
        <v>1</v>
      </c>
      <c r="V1912" t="s">
        <v>23</v>
      </c>
    </row>
    <row r="1913" spans="1:22" x14ac:dyDescent="0.25">
      <c r="A1913">
        <v>1912</v>
      </c>
      <c r="B1913">
        <v>0</v>
      </c>
      <c r="C1913">
        <v>0</v>
      </c>
      <c r="D1913">
        <v>1</v>
      </c>
      <c r="E1913">
        <v>0</v>
      </c>
      <c r="F1913">
        <v>0</v>
      </c>
      <c r="G1913" s="1">
        <v>40951.800925925927</v>
      </c>
      <c r="H1913">
        <v>0</v>
      </c>
      <c r="I1913">
        <v>0</v>
      </c>
      <c r="J1913">
        <v>0</v>
      </c>
      <c r="K1913" t="s">
        <v>21</v>
      </c>
      <c r="L1913">
        <v>0</v>
      </c>
      <c r="M1913">
        <v>0</v>
      </c>
      <c r="N1913">
        <v>0</v>
      </c>
      <c r="O1913">
        <v>25.555</v>
      </c>
      <c r="P1913">
        <v>643</v>
      </c>
      <c r="Q1913">
        <v>1</v>
      </c>
      <c r="R1913">
        <v>0</v>
      </c>
      <c r="S1913">
        <v>0</v>
      </c>
      <c r="T1913">
        <v>0</v>
      </c>
      <c r="U1913">
        <v>1</v>
      </c>
      <c r="V1913" t="s">
        <v>23</v>
      </c>
    </row>
    <row r="1914" spans="1:22" x14ac:dyDescent="0.25">
      <c r="A1914">
        <v>1913</v>
      </c>
      <c r="B1914">
        <v>0</v>
      </c>
      <c r="C1914">
        <v>0</v>
      </c>
      <c r="D1914">
        <v>1</v>
      </c>
      <c r="E1914">
        <v>0</v>
      </c>
      <c r="F1914">
        <v>0</v>
      </c>
      <c r="G1914" s="1">
        <v>40951.841319444444</v>
      </c>
      <c r="H1914">
        <v>0</v>
      </c>
      <c r="I1914">
        <v>0</v>
      </c>
      <c r="J1914">
        <v>0</v>
      </c>
      <c r="K1914" t="s">
        <v>21</v>
      </c>
      <c r="L1914">
        <v>0</v>
      </c>
      <c r="M1914">
        <v>0</v>
      </c>
      <c r="N1914">
        <v>0</v>
      </c>
      <c r="O1914">
        <v>31.462</v>
      </c>
      <c r="P1914">
        <v>753</v>
      </c>
      <c r="Q1914">
        <v>1</v>
      </c>
      <c r="R1914">
        <v>0</v>
      </c>
      <c r="S1914">
        <v>0</v>
      </c>
      <c r="T1914">
        <v>0</v>
      </c>
      <c r="U1914">
        <v>1</v>
      </c>
      <c r="V1914" t="s">
        <v>23</v>
      </c>
    </row>
    <row r="1915" spans="1:22" x14ac:dyDescent="0.25">
      <c r="A1915">
        <v>1914</v>
      </c>
      <c r="B1915">
        <v>0</v>
      </c>
      <c r="C1915">
        <v>0</v>
      </c>
      <c r="D1915">
        <v>1</v>
      </c>
      <c r="E1915">
        <v>0</v>
      </c>
      <c r="F1915">
        <v>0</v>
      </c>
      <c r="G1915" s="1">
        <v>40951.850092592591</v>
      </c>
      <c r="H1915">
        <v>0</v>
      </c>
      <c r="I1915">
        <v>0</v>
      </c>
      <c r="J1915">
        <v>0</v>
      </c>
      <c r="K1915" t="s">
        <v>21</v>
      </c>
      <c r="L1915">
        <v>0</v>
      </c>
      <c r="M1915">
        <v>0</v>
      </c>
      <c r="N1915">
        <v>0</v>
      </c>
      <c r="O1915">
        <v>33.003999999999998</v>
      </c>
      <c r="P1915">
        <v>778</v>
      </c>
      <c r="Q1915">
        <v>1</v>
      </c>
      <c r="R1915">
        <v>0</v>
      </c>
      <c r="S1915">
        <v>0</v>
      </c>
      <c r="T1915">
        <v>0</v>
      </c>
      <c r="U1915">
        <v>1</v>
      </c>
      <c r="V1915" t="s">
        <v>23</v>
      </c>
    </row>
    <row r="1916" spans="1:22" x14ac:dyDescent="0.25">
      <c r="A1916">
        <v>1915</v>
      </c>
      <c r="B1916">
        <v>0</v>
      </c>
      <c r="C1916">
        <v>0</v>
      </c>
      <c r="D1916">
        <v>1</v>
      </c>
      <c r="E1916">
        <v>0</v>
      </c>
      <c r="F1916">
        <v>0</v>
      </c>
      <c r="G1916" s="1">
        <v>40951.854814814818</v>
      </c>
      <c r="H1916">
        <v>0</v>
      </c>
      <c r="I1916">
        <v>0</v>
      </c>
      <c r="J1916">
        <v>15</v>
      </c>
      <c r="K1916" t="s">
        <v>21</v>
      </c>
      <c r="L1916">
        <v>0</v>
      </c>
      <c r="M1916">
        <v>0</v>
      </c>
      <c r="N1916">
        <v>0</v>
      </c>
      <c r="O1916">
        <v>22.388999999999999</v>
      </c>
      <c r="P1916">
        <v>489</v>
      </c>
      <c r="Q1916">
        <v>1</v>
      </c>
      <c r="R1916">
        <v>0</v>
      </c>
      <c r="S1916">
        <v>1</v>
      </c>
      <c r="T1916">
        <v>0</v>
      </c>
      <c r="U1916">
        <v>2</v>
      </c>
      <c r="V1916" t="s">
        <v>23</v>
      </c>
    </row>
    <row r="1917" spans="1:22" x14ac:dyDescent="0.25">
      <c r="A1917">
        <v>1916</v>
      </c>
      <c r="B1917">
        <v>0</v>
      </c>
      <c r="C1917">
        <v>0</v>
      </c>
      <c r="D1917">
        <v>1</v>
      </c>
      <c r="E1917">
        <v>0</v>
      </c>
      <c r="F1917">
        <v>0</v>
      </c>
      <c r="G1917" s="1">
        <v>40951.899907407409</v>
      </c>
      <c r="H1917">
        <v>0</v>
      </c>
      <c r="I1917">
        <v>0</v>
      </c>
      <c r="J1917">
        <v>13</v>
      </c>
      <c r="K1917" t="s">
        <v>21</v>
      </c>
      <c r="L1917">
        <v>0</v>
      </c>
      <c r="M1917">
        <v>0</v>
      </c>
      <c r="N1917">
        <v>0</v>
      </c>
      <c r="O1917">
        <v>16.178999999999998</v>
      </c>
      <c r="P1917">
        <v>366</v>
      </c>
      <c r="Q1917">
        <v>1</v>
      </c>
      <c r="R1917">
        <v>0</v>
      </c>
      <c r="S1917">
        <v>1</v>
      </c>
      <c r="T1917">
        <v>0</v>
      </c>
      <c r="U1917">
        <v>2</v>
      </c>
      <c r="V1917" t="s">
        <v>23</v>
      </c>
    </row>
    <row r="1918" spans="1:22" x14ac:dyDescent="0.25">
      <c r="A1918">
        <v>1917</v>
      </c>
      <c r="B1918">
        <v>0</v>
      </c>
      <c r="C1918">
        <v>0</v>
      </c>
      <c r="D1918">
        <v>1</v>
      </c>
      <c r="E1918">
        <v>0</v>
      </c>
      <c r="F1918">
        <v>0</v>
      </c>
      <c r="G1918" s="1">
        <v>40951.975821759261</v>
      </c>
      <c r="H1918">
        <v>0</v>
      </c>
      <c r="I1918">
        <v>0</v>
      </c>
      <c r="J1918">
        <v>0</v>
      </c>
      <c r="K1918" t="s">
        <v>21</v>
      </c>
      <c r="L1918">
        <v>0</v>
      </c>
      <c r="M1918">
        <v>0</v>
      </c>
      <c r="N1918">
        <v>0</v>
      </c>
      <c r="O1918">
        <v>9.3369999999999997</v>
      </c>
      <c r="P1918">
        <v>179</v>
      </c>
      <c r="Q1918">
        <v>1</v>
      </c>
      <c r="R1918">
        <v>0</v>
      </c>
      <c r="S1918">
        <v>0</v>
      </c>
      <c r="T1918">
        <v>0</v>
      </c>
      <c r="U1918">
        <v>0</v>
      </c>
      <c r="V1918" t="s">
        <v>22</v>
      </c>
    </row>
    <row r="1919" spans="1:22" x14ac:dyDescent="0.25">
      <c r="A1919">
        <v>1918</v>
      </c>
      <c r="B1919">
        <v>0</v>
      </c>
      <c r="C1919">
        <v>0</v>
      </c>
      <c r="D1919">
        <v>1</v>
      </c>
      <c r="E1919">
        <v>0</v>
      </c>
      <c r="F1919">
        <v>0</v>
      </c>
      <c r="G1919" s="1">
        <v>40951.995740740742</v>
      </c>
      <c r="H1919">
        <v>0</v>
      </c>
      <c r="I1919">
        <v>0</v>
      </c>
      <c r="J1919">
        <v>1</v>
      </c>
      <c r="K1919" t="s">
        <v>21</v>
      </c>
      <c r="L1919">
        <v>0</v>
      </c>
      <c r="M1919">
        <v>0</v>
      </c>
      <c r="N1919">
        <v>0</v>
      </c>
      <c r="O1919">
        <v>1.5509999999999999</v>
      </c>
      <c r="P1919">
        <v>45</v>
      </c>
      <c r="Q1919">
        <v>0</v>
      </c>
      <c r="R1919">
        <v>0</v>
      </c>
      <c r="S1919">
        <v>0</v>
      </c>
      <c r="T1919">
        <v>0</v>
      </c>
      <c r="U1919">
        <v>0</v>
      </c>
      <c r="V1919" t="s">
        <v>23</v>
      </c>
    </row>
    <row r="1920" spans="1:22" x14ac:dyDescent="0.25">
      <c r="A1920">
        <v>1919</v>
      </c>
      <c r="B1920">
        <v>1</v>
      </c>
      <c r="C1920">
        <v>1</v>
      </c>
      <c r="D1920">
        <v>1</v>
      </c>
      <c r="E1920">
        <v>0</v>
      </c>
      <c r="F1920">
        <v>0</v>
      </c>
      <c r="G1920" s="1">
        <v>40952.012557870374</v>
      </c>
      <c r="H1920">
        <v>0</v>
      </c>
      <c r="I1920">
        <v>2</v>
      </c>
      <c r="J1920">
        <v>0</v>
      </c>
      <c r="K1920" t="s">
        <v>21</v>
      </c>
      <c r="L1920">
        <v>0</v>
      </c>
      <c r="M1920">
        <v>0</v>
      </c>
      <c r="N1920">
        <v>0</v>
      </c>
      <c r="O1920">
        <v>0.55800000000000005</v>
      </c>
      <c r="P1920">
        <v>23</v>
      </c>
      <c r="Q1920">
        <v>0</v>
      </c>
      <c r="R1920">
        <v>0</v>
      </c>
      <c r="S1920">
        <v>0</v>
      </c>
      <c r="T1920">
        <v>0</v>
      </c>
      <c r="U1920">
        <v>1</v>
      </c>
      <c r="V1920" t="s">
        <v>24</v>
      </c>
    </row>
    <row r="1921" spans="1:22" x14ac:dyDescent="0.25">
      <c r="A1921">
        <v>1920</v>
      </c>
      <c r="B1921">
        <v>1</v>
      </c>
      <c r="C1921">
        <v>0</v>
      </c>
      <c r="D1921">
        <v>1</v>
      </c>
      <c r="E1921">
        <v>0</v>
      </c>
      <c r="F1921">
        <v>0</v>
      </c>
      <c r="G1921" s="1">
        <v>40952.012557870374</v>
      </c>
      <c r="H1921">
        <v>0</v>
      </c>
      <c r="I1921">
        <v>0</v>
      </c>
      <c r="J1921">
        <v>0</v>
      </c>
      <c r="K1921" t="s">
        <v>21</v>
      </c>
      <c r="L1921">
        <v>0</v>
      </c>
      <c r="M1921">
        <v>0</v>
      </c>
      <c r="N1921">
        <v>0</v>
      </c>
      <c r="O1921">
        <v>13.435</v>
      </c>
      <c r="P1921">
        <v>200</v>
      </c>
      <c r="Q1921">
        <v>0</v>
      </c>
      <c r="R1921">
        <v>0</v>
      </c>
      <c r="S1921">
        <v>0</v>
      </c>
      <c r="T1921">
        <v>0</v>
      </c>
      <c r="U1921">
        <v>0</v>
      </c>
      <c r="V1921" t="s">
        <v>22</v>
      </c>
    </row>
    <row r="1922" spans="1:22" x14ac:dyDescent="0.25">
      <c r="A1922">
        <v>1921</v>
      </c>
      <c r="B1922">
        <v>1</v>
      </c>
      <c r="C1922">
        <v>0</v>
      </c>
      <c r="D1922">
        <v>1</v>
      </c>
      <c r="E1922">
        <v>0</v>
      </c>
      <c r="F1922">
        <v>0</v>
      </c>
      <c r="G1922" s="1">
        <v>40952.177083333336</v>
      </c>
      <c r="H1922">
        <v>0</v>
      </c>
      <c r="I1922">
        <v>0</v>
      </c>
      <c r="J1922">
        <v>0</v>
      </c>
      <c r="K1922" t="s">
        <v>21</v>
      </c>
      <c r="L1922">
        <v>0</v>
      </c>
      <c r="M1922">
        <v>0</v>
      </c>
      <c r="N1922">
        <v>0</v>
      </c>
      <c r="O1922">
        <v>0.57399999999999995</v>
      </c>
      <c r="P1922">
        <v>18</v>
      </c>
      <c r="Q1922">
        <v>1</v>
      </c>
      <c r="R1922">
        <v>0</v>
      </c>
      <c r="S1922">
        <v>0</v>
      </c>
      <c r="T1922">
        <v>1</v>
      </c>
      <c r="U1922">
        <v>0</v>
      </c>
      <c r="V1922" t="s">
        <v>24</v>
      </c>
    </row>
    <row r="1923" spans="1:22" x14ac:dyDescent="0.25">
      <c r="A1923">
        <v>1922</v>
      </c>
      <c r="B1923">
        <v>0</v>
      </c>
      <c r="C1923">
        <v>0</v>
      </c>
      <c r="D1923">
        <v>1</v>
      </c>
      <c r="E1923">
        <v>0</v>
      </c>
      <c r="F1923">
        <v>0</v>
      </c>
      <c r="G1923" s="1">
        <v>40952.225729166668</v>
      </c>
      <c r="H1923">
        <v>0</v>
      </c>
      <c r="I1923">
        <v>0</v>
      </c>
      <c r="J1923">
        <v>0</v>
      </c>
      <c r="K1923" t="s">
        <v>21</v>
      </c>
      <c r="L1923">
        <v>0</v>
      </c>
      <c r="M1923">
        <v>0</v>
      </c>
      <c r="N1923">
        <v>0</v>
      </c>
      <c r="O1923">
        <v>0.88700000000000001</v>
      </c>
      <c r="P1923">
        <v>27</v>
      </c>
      <c r="Q1923">
        <v>0</v>
      </c>
      <c r="R1923">
        <v>0</v>
      </c>
      <c r="S1923">
        <v>0</v>
      </c>
      <c r="T1923">
        <v>0</v>
      </c>
      <c r="U1923">
        <v>1</v>
      </c>
      <c r="V1923" t="s">
        <v>24</v>
      </c>
    </row>
    <row r="1924" spans="1:22" x14ac:dyDescent="0.25">
      <c r="A1924">
        <v>1923</v>
      </c>
      <c r="B1924">
        <v>0</v>
      </c>
      <c r="C1924">
        <v>0</v>
      </c>
      <c r="D1924">
        <v>1</v>
      </c>
      <c r="E1924">
        <v>1</v>
      </c>
      <c r="F1924">
        <v>1</v>
      </c>
      <c r="G1924" s="1">
        <v>40952.229201388887</v>
      </c>
      <c r="H1924">
        <v>0</v>
      </c>
      <c r="I1924">
        <v>0</v>
      </c>
      <c r="J1924">
        <v>1</v>
      </c>
      <c r="K1924" t="s">
        <v>21</v>
      </c>
      <c r="L1924">
        <v>0</v>
      </c>
      <c r="M1924">
        <v>0</v>
      </c>
      <c r="N1924">
        <v>0</v>
      </c>
      <c r="O1924">
        <v>1.595</v>
      </c>
      <c r="P1924">
        <v>59</v>
      </c>
      <c r="Q1924">
        <v>0</v>
      </c>
      <c r="R1924">
        <v>1</v>
      </c>
      <c r="S1924">
        <v>0</v>
      </c>
      <c r="T1924">
        <v>0</v>
      </c>
      <c r="U1924">
        <v>2</v>
      </c>
      <c r="V1924" t="s">
        <v>23</v>
      </c>
    </row>
    <row r="1925" spans="1:22" x14ac:dyDescent="0.25">
      <c r="A1925">
        <v>1924</v>
      </c>
      <c r="B1925">
        <v>0</v>
      </c>
      <c r="C1925">
        <v>1</v>
      </c>
      <c r="D1925">
        <v>1</v>
      </c>
      <c r="E1925">
        <v>0</v>
      </c>
      <c r="F1925">
        <v>1</v>
      </c>
      <c r="G1925" s="1">
        <v>40952.236111111109</v>
      </c>
      <c r="H1925">
        <v>0</v>
      </c>
      <c r="I1925">
        <v>0</v>
      </c>
      <c r="J1925">
        <v>0</v>
      </c>
      <c r="K1925" t="s">
        <v>21</v>
      </c>
      <c r="L1925">
        <v>0</v>
      </c>
      <c r="M1925">
        <v>0</v>
      </c>
      <c r="N1925">
        <v>0</v>
      </c>
      <c r="O1925">
        <v>1.1759999999999999</v>
      </c>
      <c r="P1925">
        <v>28</v>
      </c>
      <c r="Q1925">
        <v>0</v>
      </c>
      <c r="R1925">
        <v>0</v>
      </c>
      <c r="S1925">
        <v>0</v>
      </c>
      <c r="T1925">
        <v>0</v>
      </c>
      <c r="U1925">
        <v>0</v>
      </c>
      <c r="V1925" t="s">
        <v>23</v>
      </c>
    </row>
    <row r="1926" spans="1:22" x14ac:dyDescent="0.25">
      <c r="A1926">
        <v>1925</v>
      </c>
      <c r="B1926">
        <v>0</v>
      </c>
      <c r="C1926">
        <v>0</v>
      </c>
      <c r="D1926">
        <v>1</v>
      </c>
      <c r="E1926">
        <v>0</v>
      </c>
      <c r="F1926">
        <v>0</v>
      </c>
      <c r="G1926" s="1">
        <v>40952.242615740739</v>
      </c>
      <c r="H1926">
        <v>0</v>
      </c>
      <c r="I1926">
        <v>0</v>
      </c>
      <c r="J1926">
        <v>0</v>
      </c>
      <c r="K1926" t="s">
        <v>21</v>
      </c>
      <c r="L1926">
        <v>0</v>
      </c>
      <c r="M1926">
        <v>0</v>
      </c>
      <c r="N1926">
        <v>0</v>
      </c>
      <c r="O1926">
        <v>6.6760000000000002</v>
      </c>
      <c r="P1926">
        <v>166</v>
      </c>
      <c r="Q1926">
        <v>1</v>
      </c>
      <c r="R1926">
        <v>0</v>
      </c>
      <c r="S1926">
        <v>0</v>
      </c>
      <c r="T1926">
        <v>0</v>
      </c>
      <c r="U1926">
        <v>0</v>
      </c>
      <c r="V1926" t="s">
        <v>23</v>
      </c>
    </row>
    <row r="1927" spans="1:22" x14ac:dyDescent="0.25">
      <c r="A1927">
        <v>1926</v>
      </c>
      <c r="B1927">
        <v>0</v>
      </c>
      <c r="C1927">
        <v>0</v>
      </c>
      <c r="D1927">
        <v>1</v>
      </c>
      <c r="E1927">
        <v>0</v>
      </c>
      <c r="F1927">
        <v>0</v>
      </c>
      <c r="G1927" s="1">
        <v>40952.252812500003</v>
      </c>
      <c r="H1927">
        <v>0</v>
      </c>
      <c r="I1927">
        <v>0</v>
      </c>
      <c r="J1927">
        <v>0</v>
      </c>
      <c r="K1927" t="s">
        <v>21</v>
      </c>
      <c r="L1927">
        <v>0</v>
      </c>
      <c r="M1927">
        <v>0</v>
      </c>
      <c r="N1927">
        <v>0</v>
      </c>
      <c r="O1927">
        <v>1.2130000000000001</v>
      </c>
      <c r="P1927">
        <v>34</v>
      </c>
      <c r="Q1927">
        <v>0</v>
      </c>
      <c r="R1927">
        <v>0</v>
      </c>
      <c r="S1927">
        <v>0</v>
      </c>
      <c r="T1927">
        <v>0</v>
      </c>
      <c r="U1927">
        <v>2</v>
      </c>
      <c r="V1927" t="s">
        <v>24</v>
      </c>
    </row>
    <row r="1928" spans="1:22" x14ac:dyDescent="0.25">
      <c r="A1928">
        <v>1927</v>
      </c>
      <c r="B1928">
        <v>0</v>
      </c>
      <c r="C1928">
        <v>0</v>
      </c>
      <c r="D1928">
        <v>1</v>
      </c>
      <c r="E1928">
        <v>0</v>
      </c>
      <c r="F1928">
        <v>0</v>
      </c>
      <c r="G1928" s="1">
        <v>40952.261076388888</v>
      </c>
      <c r="H1928">
        <v>0</v>
      </c>
      <c r="I1928">
        <v>0</v>
      </c>
      <c r="J1928">
        <v>0</v>
      </c>
      <c r="K1928" t="s">
        <v>21</v>
      </c>
      <c r="L1928">
        <v>0</v>
      </c>
      <c r="M1928">
        <v>0</v>
      </c>
      <c r="N1928">
        <v>0</v>
      </c>
      <c r="O1928">
        <v>1.0629999999999999</v>
      </c>
      <c r="P1928">
        <v>23</v>
      </c>
      <c r="Q1928">
        <v>1</v>
      </c>
      <c r="R1928">
        <v>0</v>
      </c>
      <c r="S1928">
        <v>0</v>
      </c>
      <c r="T1928">
        <v>0</v>
      </c>
      <c r="U1928">
        <v>0</v>
      </c>
      <c r="V1928" t="s">
        <v>24</v>
      </c>
    </row>
    <row r="1929" spans="1:22" x14ac:dyDescent="0.25">
      <c r="A1929">
        <v>1928</v>
      </c>
      <c r="B1929">
        <v>0</v>
      </c>
      <c r="C1929">
        <v>0</v>
      </c>
      <c r="D1929">
        <v>1</v>
      </c>
      <c r="E1929">
        <v>0</v>
      </c>
      <c r="F1929">
        <v>1</v>
      </c>
      <c r="G1929" s="1">
        <v>40952.265405092592</v>
      </c>
      <c r="H1929">
        <v>0</v>
      </c>
      <c r="I1929">
        <v>0</v>
      </c>
      <c r="J1929">
        <v>2</v>
      </c>
      <c r="K1929" t="s">
        <v>21</v>
      </c>
      <c r="L1929">
        <v>0</v>
      </c>
      <c r="M1929">
        <v>0</v>
      </c>
      <c r="N1929">
        <v>0</v>
      </c>
      <c r="O1929">
        <v>7.8179999999999996</v>
      </c>
      <c r="P1929">
        <v>162</v>
      </c>
      <c r="Q1929">
        <v>1</v>
      </c>
      <c r="R1929">
        <v>1</v>
      </c>
      <c r="S1929">
        <v>1</v>
      </c>
      <c r="T1929">
        <v>0</v>
      </c>
      <c r="U1929">
        <v>20</v>
      </c>
      <c r="V1929" t="s">
        <v>23</v>
      </c>
    </row>
    <row r="1930" spans="1:22" x14ac:dyDescent="0.25">
      <c r="A1930">
        <v>1929</v>
      </c>
      <c r="B1930">
        <v>0</v>
      </c>
      <c r="C1930">
        <v>0</v>
      </c>
      <c r="D1930">
        <v>1</v>
      </c>
      <c r="E1930">
        <v>0</v>
      </c>
      <c r="F1930">
        <v>0</v>
      </c>
      <c r="G1930" s="1">
        <v>40952.277881944443</v>
      </c>
      <c r="H1930">
        <v>0</v>
      </c>
      <c r="I1930">
        <v>0</v>
      </c>
      <c r="J1930">
        <v>0</v>
      </c>
      <c r="K1930" t="s">
        <v>21</v>
      </c>
      <c r="L1930">
        <v>0</v>
      </c>
      <c r="M1930">
        <v>0</v>
      </c>
      <c r="N1930">
        <v>0</v>
      </c>
      <c r="O1930">
        <v>9.4039999999999999</v>
      </c>
      <c r="P1930">
        <v>188</v>
      </c>
      <c r="Q1930">
        <v>1</v>
      </c>
      <c r="R1930">
        <v>0</v>
      </c>
      <c r="S1930">
        <v>0</v>
      </c>
      <c r="T1930">
        <v>0</v>
      </c>
      <c r="U1930">
        <v>2</v>
      </c>
      <c r="V1930" t="s">
        <v>23</v>
      </c>
    </row>
    <row r="1931" spans="1:22" x14ac:dyDescent="0.25">
      <c r="A1931">
        <v>1930</v>
      </c>
      <c r="B1931">
        <v>0</v>
      </c>
      <c r="C1931">
        <v>0</v>
      </c>
      <c r="D1931">
        <v>1</v>
      </c>
      <c r="E1931">
        <v>0</v>
      </c>
      <c r="F1931">
        <v>0</v>
      </c>
      <c r="G1931" s="1">
        <v>40952.295312499999</v>
      </c>
      <c r="H1931">
        <v>0</v>
      </c>
      <c r="I1931">
        <v>0</v>
      </c>
      <c r="J1931">
        <v>0</v>
      </c>
      <c r="K1931" t="s">
        <v>21</v>
      </c>
      <c r="L1931">
        <v>0</v>
      </c>
      <c r="M1931">
        <v>0</v>
      </c>
      <c r="N1931">
        <v>0</v>
      </c>
      <c r="O1931">
        <v>3.5680000000000001</v>
      </c>
      <c r="P1931">
        <v>81</v>
      </c>
      <c r="Q1931">
        <v>1</v>
      </c>
      <c r="R1931">
        <v>0</v>
      </c>
      <c r="S1931">
        <v>0</v>
      </c>
      <c r="T1931">
        <v>0</v>
      </c>
      <c r="U1931">
        <v>1</v>
      </c>
      <c r="V1931" t="s">
        <v>23</v>
      </c>
    </row>
    <row r="1932" spans="1:22" x14ac:dyDescent="0.25">
      <c r="A1932">
        <v>1931</v>
      </c>
      <c r="B1932">
        <v>0</v>
      </c>
      <c r="C1932">
        <v>0</v>
      </c>
      <c r="D1932">
        <v>1</v>
      </c>
      <c r="E1932">
        <v>0</v>
      </c>
      <c r="F1932">
        <v>1</v>
      </c>
      <c r="G1932" s="1">
        <v>40952.296956018516</v>
      </c>
      <c r="H1932">
        <v>0</v>
      </c>
      <c r="I1932">
        <v>0</v>
      </c>
      <c r="J1932">
        <v>0</v>
      </c>
      <c r="K1932" t="s">
        <v>21</v>
      </c>
      <c r="L1932">
        <v>0</v>
      </c>
      <c r="M1932">
        <v>0</v>
      </c>
      <c r="N1932">
        <v>0</v>
      </c>
      <c r="O1932">
        <v>5.4950000000000001</v>
      </c>
      <c r="P1932">
        <v>143</v>
      </c>
      <c r="Q1932">
        <v>1</v>
      </c>
      <c r="R1932">
        <v>1</v>
      </c>
      <c r="S1932">
        <v>0</v>
      </c>
      <c r="T1932">
        <v>0</v>
      </c>
      <c r="U1932">
        <v>14</v>
      </c>
      <c r="V1932" t="s">
        <v>23</v>
      </c>
    </row>
    <row r="1933" spans="1:22" x14ac:dyDescent="0.25">
      <c r="A1933">
        <v>1932</v>
      </c>
      <c r="B1933">
        <v>0</v>
      </c>
      <c r="C1933">
        <v>0</v>
      </c>
      <c r="D1933">
        <v>1</v>
      </c>
      <c r="E1933">
        <v>0</v>
      </c>
      <c r="F1933">
        <v>0</v>
      </c>
      <c r="G1933" s="1">
        <v>40952.301655092589</v>
      </c>
      <c r="H1933">
        <v>0</v>
      </c>
      <c r="I1933">
        <v>0</v>
      </c>
      <c r="J1933">
        <v>0</v>
      </c>
      <c r="K1933" t="s">
        <v>21</v>
      </c>
      <c r="L1933">
        <v>0</v>
      </c>
      <c r="M1933">
        <v>0</v>
      </c>
      <c r="N1933">
        <v>0</v>
      </c>
      <c r="O1933">
        <v>2.734</v>
      </c>
      <c r="P1933">
        <v>84</v>
      </c>
      <c r="Q1933">
        <v>1</v>
      </c>
      <c r="R1933">
        <v>0</v>
      </c>
      <c r="S1933">
        <v>0</v>
      </c>
      <c r="T1933">
        <v>0</v>
      </c>
      <c r="U1933">
        <v>1</v>
      </c>
      <c r="V1933" t="s">
        <v>23</v>
      </c>
    </row>
    <row r="1934" spans="1:22" x14ac:dyDescent="0.25">
      <c r="A1934">
        <v>1933</v>
      </c>
      <c r="B1934">
        <v>0</v>
      </c>
      <c r="C1934">
        <v>0</v>
      </c>
      <c r="D1934">
        <v>1</v>
      </c>
      <c r="E1934">
        <v>0</v>
      </c>
      <c r="F1934">
        <v>1</v>
      </c>
      <c r="G1934" s="1">
        <v>40952.302534722221</v>
      </c>
      <c r="H1934">
        <v>1</v>
      </c>
      <c r="I1934">
        <v>1</v>
      </c>
      <c r="J1934">
        <v>0</v>
      </c>
      <c r="K1934" t="s">
        <v>21</v>
      </c>
      <c r="L1934">
        <v>0</v>
      </c>
      <c r="M1934">
        <v>0</v>
      </c>
      <c r="N1934">
        <v>0</v>
      </c>
      <c r="O1934">
        <v>0.60099999999999998</v>
      </c>
      <c r="P1934">
        <v>16</v>
      </c>
      <c r="Q1934">
        <v>1</v>
      </c>
      <c r="R1934">
        <v>0</v>
      </c>
      <c r="S1934">
        <v>0</v>
      </c>
      <c r="T1934">
        <v>0</v>
      </c>
      <c r="U1934">
        <v>0</v>
      </c>
      <c r="V1934" t="s">
        <v>23</v>
      </c>
    </row>
    <row r="1935" spans="1:22" x14ac:dyDescent="0.25">
      <c r="A1935">
        <v>1934</v>
      </c>
      <c r="B1935">
        <v>0</v>
      </c>
      <c r="C1935">
        <v>1</v>
      </c>
      <c r="D1935">
        <v>1</v>
      </c>
      <c r="E1935">
        <v>0</v>
      </c>
      <c r="F1935">
        <v>0</v>
      </c>
      <c r="G1935" s="1">
        <v>40952.311319444445</v>
      </c>
      <c r="H1935">
        <v>0</v>
      </c>
      <c r="I1935">
        <v>0</v>
      </c>
      <c r="J1935">
        <v>0</v>
      </c>
      <c r="K1935" t="s">
        <v>21</v>
      </c>
      <c r="L1935">
        <v>0</v>
      </c>
      <c r="M1935">
        <v>0</v>
      </c>
      <c r="N1935">
        <v>0</v>
      </c>
      <c r="O1935">
        <v>33.828000000000003</v>
      </c>
      <c r="P1935">
        <v>437</v>
      </c>
      <c r="Q1935">
        <v>0</v>
      </c>
      <c r="R1935">
        <v>0</v>
      </c>
      <c r="S1935">
        <v>0</v>
      </c>
      <c r="T1935">
        <v>0</v>
      </c>
      <c r="U1935">
        <v>0</v>
      </c>
      <c r="V1935" t="s">
        <v>23</v>
      </c>
    </row>
    <row r="1936" spans="1:22" x14ac:dyDescent="0.25">
      <c r="A1936">
        <v>1935</v>
      </c>
      <c r="B1936">
        <v>0</v>
      </c>
      <c r="C1936">
        <v>1</v>
      </c>
      <c r="D1936">
        <v>1</v>
      </c>
      <c r="E1936">
        <v>0</v>
      </c>
      <c r="F1936">
        <v>0</v>
      </c>
      <c r="G1936" s="1">
        <v>40952.317314814813</v>
      </c>
      <c r="H1936">
        <v>0</v>
      </c>
      <c r="I1936">
        <v>0</v>
      </c>
      <c r="J1936">
        <v>0</v>
      </c>
      <c r="K1936" t="s">
        <v>21</v>
      </c>
      <c r="L1936">
        <v>0</v>
      </c>
      <c r="M1936">
        <v>0</v>
      </c>
      <c r="N1936">
        <v>0</v>
      </c>
      <c r="O1936">
        <v>9.1780000000000008</v>
      </c>
      <c r="P1936">
        <v>127</v>
      </c>
      <c r="Q1936">
        <v>0</v>
      </c>
      <c r="R1936">
        <v>0</v>
      </c>
      <c r="S1936">
        <v>0</v>
      </c>
      <c r="T1936">
        <v>0</v>
      </c>
      <c r="U1936">
        <v>0</v>
      </c>
      <c r="V1936" t="s">
        <v>23</v>
      </c>
    </row>
    <row r="1937" spans="1:22" x14ac:dyDescent="0.25">
      <c r="A1937">
        <v>1936</v>
      </c>
      <c r="B1937">
        <v>0</v>
      </c>
      <c r="C1937">
        <v>0</v>
      </c>
      <c r="D1937">
        <v>1</v>
      </c>
      <c r="E1937">
        <v>0</v>
      </c>
      <c r="F1937">
        <v>0</v>
      </c>
      <c r="G1937" s="1">
        <v>40952.337025462963</v>
      </c>
      <c r="H1937">
        <v>0</v>
      </c>
      <c r="I1937">
        <v>0</v>
      </c>
      <c r="J1937">
        <v>12</v>
      </c>
      <c r="K1937" t="s">
        <v>21</v>
      </c>
      <c r="L1937">
        <v>1</v>
      </c>
      <c r="M1937">
        <v>0</v>
      </c>
      <c r="N1937">
        <v>0</v>
      </c>
      <c r="O1937">
        <v>12.116</v>
      </c>
      <c r="P1937">
        <v>270</v>
      </c>
      <c r="Q1937">
        <v>1</v>
      </c>
      <c r="R1937">
        <v>0</v>
      </c>
      <c r="S1937">
        <v>0</v>
      </c>
      <c r="T1937">
        <v>0</v>
      </c>
      <c r="U1937">
        <v>7</v>
      </c>
      <c r="V1937" t="s">
        <v>23</v>
      </c>
    </row>
    <row r="1938" spans="1:22" x14ac:dyDescent="0.25">
      <c r="A1938">
        <v>1937</v>
      </c>
      <c r="B1938">
        <v>1</v>
      </c>
      <c r="C1938">
        <v>0</v>
      </c>
      <c r="D1938">
        <v>1</v>
      </c>
      <c r="E1938">
        <v>0</v>
      </c>
      <c r="F1938">
        <v>0</v>
      </c>
      <c r="G1938" s="1">
        <v>40952.344953703701</v>
      </c>
      <c r="H1938">
        <v>0</v>
      </c>
      <c r="I1938">
        <v>0</v>
      </c>
      <c r="J1938">
        <v>0</v>
      </c>
      <c r="K1938" t="s">
        <v>21</v>
      </c>
      <c r="L1938">
        <v>0</v>
      </c>
      <c r="M1938">
        <v>0</v>
      </c>
      <c r="N1938">
        <v>0</v>
      </c>
      <c r="O1938">
        <v>0.67900000000000005</v>
      </c>
      <c r="P1938">
        <v>30</v>
      </c>
      <c r="Q1938">
        <v>0</v>
      </c>
      <c r="R1938">
        <v>0</v>
      </c>
      <c r="S1938">
        <v>0</v>
      </c>
      <c r="T1938">
        <v>0</v>
      </c>
      <c r="U1938">
        <v>0</v>
      </c>
      <c r="V1938" t="s">
        <v>23</v>
      </c>
    </row>
    <row r="1939" spans="1:22" x14ac:dyDescent="0.25">
      <c r="A1939">
        <v>1938</v>
      </c>
      <c r="B1939">
        <v>0</v>
      </c>
      <c r="C1939">
        <v>0</v>
      </c>
      <c r="D1939">
        <v>1</v>
      </c>
      <c r="E1939">
        <v>0</v>
      </c>
      <c r="F1939">
        <v>0</v>
      </c>
      <c r="G1939" s="1">
        <v>40952.348113425927</v>
      </c>
      <c r="H1939">
        <v>0</v>
      </c>
      <c r="I1939">
        <v>0</v>
      </c>
      <c r="J1939">
        <v>0</v>
      </c>
      <c r="K1939" t="s">
        <v>21</v>
      </c>
      <c r="L1939">
        <v>0</v>
      </c>
      <c r="M1939">
        <v>0</v>
      </c>
      <c r="N1939">
        <v>0</v>
      </c>
      <c r="O1939">
        <v>5.8949999999999996</v>
      </c>
      <c r="P1939">
        <v>148</v>
      </c>
      <c r="Q1939">
        <v>1</v>
      </c>
      <c r="R1939">
        <v>0</v>
      </c>
      <c r="S1939">
        <v>0</v>
      </c>
      <c r="T1939">
        <v>0</v>
      </c>
      <c r="U1939">
        <v>9</v>
      </c>
      <c r="V1939" t="s">
        <v>23</v>
      </c>
    </row>
    <row r="1940" spans="1:22" x14ac:dyDescent="0.25">
      <c r="A1940">
        <v>1939</v>
      </c>
      <c r="B1940">
        <v>0</v>
      </c>
      <c r="C1940">
        <v>0</v>
      </c>
      <c r="D1940">
        <v>1</v>
      </c>
      <c r="E1940">
        <v>0</v>
      </c>
      <c r="F1940">
        <v>1</v>
      </c>
      <c r="G1940" s="1">
        <v>40952.3669212963</v>
      </c>
      <c r="H1940">
        <v>0</v>
      </c>
      <c r="I1940">
        <v>0</v>
      </c>
      <c r="J1940">
        <v>0</v>
      </c>
      <c r="K1940" t="s">
        <v>21</v>
      </c>
      <c r="L1940">
        <v>0</v>
      </c>
      <c r="M1940">
        <v>0</v>
      </c>
      <c r="N1940">
        <v>0</v>
      </c>
      <c r="O1940">
        <v>3.153</v>
      </c>
      <c r="P1940">
        <v>90</v>
      </c>
      <c r="Q1940">
        <v>1</v>
      </c>
      <c r="R1940">
        <v>1</v>
      </c>
      <c r="S1940">
        <v>0</v>
      </c>
      <c r="T1940">
        <v>0</v>
      </c>
      <c r="U1940">
        <v>2</v>
      </c>
      <c r="V1940" t="s">
        <v>23</v>
      </c>
    </row>
    <row r="1941" spans="1:22" x14ac:dyDescent="0.25">
      <c r="A1941">
        <v>1940</v>
      </c>
      <c r="B1941">
        <v>0</v>
      </c>
      <c r="C1941">
        <v>1</v>
      </c>
      <c r="D1941">
        <v>1</v>
      </c>
      <c r="E1941">
        <v>1</v>
      </c>
      <c r="F1941">
        <v>0</v>
      </c>
      <c r="G1941" s="1">
        <v>40952.384305555555</v>
      </c>
      <c r="H1941">
        <v>0</v>
      </c>
      <c r="I1941">
        <v>0</v>
      </c>
      <c r="J1941">
        <v>0</v>
      </c>
      <c r="K1941" t="s">
        <v>21</v>
      </c>
      <c r="L1941">
        <v>0</v>
      </c>
      <c r="M1941">
        <v>0</v>
      </c>
      <c r="N1941">
        <v>0</v>
      </c>
      <c r="O1941">
        <v>0.82899999999999996</v>
      </c>
      <c r="P1941">
        <v>31</v>
      </c>
      <c r="Q1941">
        <v>0</v>
      </c>
      <c r="R1941">
        <v>1</v>
      </c>
      <c r="S1941">
        <v>0</v>
      </c>
      <c r="T1941">
        <v>0</v>
      </c>
      <c r="U1941">
        <v>0</v>
      </c>
      <c r="V1941" t="s">
        <v>23</v>
      </c>
    </row>
    <row r="1942" spans="1:22" x14ac:dyDescent="0.25">
      <c r="A1942">
        <v>1941</v>
      </c>
      <c r="B1942">
        <v>0</v>
      </c>
      <c r="C1942">
        <v>1</v>
      </c>
      <c r="D1942">
        <v>1</v>
      </c>
      <c r="E1942">
        <v>0</v>
      </c>
      <c r="F1942">
        <v>0</v>
      </c>
      <c r="G1942" s="1">
        <v>40952.394583333335</v>
      </c>
      <c r="H1942">
        <v>0</v>
      </c>
      <c r="I1942">
        <v>0</v>
      </c>
      <c r="J1942">
        <v>0</v>
      </c>
      <c r="K1942" t="s">
        <v>21</v>
      </c>
      <c r="L1942">
        <v>0</v>
      </c>
      <c r="M1942">
        <v>0</v>
      </c>
      <c r="N1942">
        <v>0</v>
      </c>
      <c r="O1942">
        <v>13.224</v>
      </c>
      <c r="P1942">
        <v>174</v>
      </c>
      <c r="Q1942">
        <v>0</v>
      </c>
      <c r="R1942">
        <v>0</v>
      </c>
      <c r="S1942">
        <v>1</v>
      </c>
      <c r="T1942">
        <v>0</v>
      </c>
      <c r="U1942">
        <v>0</v>
      </c>
      <c r="V1942" t="s">
        <v>22</v>
      </c>
    </row>
    <row r="1943" spans="1:22" x14ac:dyDescent="0.25">
      <c r="A1943">
        <v>1942</v>
      </c>
      <c r="B1943">
        <v>0</v>
      </c>
      <c r="C1943">
        <v>0</v>
      </c>
      <c r="D1943">
        <v>1</v>
      </c>
      <c r="E1943">
        <v>0</v>
      </c>
      <c r="F1943">
        <v>1</v>
      </c>
      <c r="G1943" s="1">
        <v>40952.39702546296</v>
      </c>
      <c r="H1943">
        <v>0</v>
      </c>
      <c r="I1943">
        <v>0</v>
      </c>
      <c r="J1943">
        <v>0</v>
      </c>
      <c r="K1943" t="s">
        <v>21</v>
      </c>
      <c r="L1943">
        <v>0</v>
      </c>
      <c r="M1943">
        <v>0</v>
      </c>
      <c r="N1943">
        <v>0</v>
      </c>
      <c r="O1943">
        <v>1.1950000000000001</v>
      </c>
      <c r="P1943">
        <v>25</v>
      </c>
      <c r="Q1943">
        <v>1</v>
      </c>
      <c r="R1943">
        <v>0</v>
      </c>
      <c r="S1943">
        <v>0</v>
      </c>
      <c r="T1943">
        <v>0</v>
      </c>
      <c r="U1943">
        <v>0</v>
      </c>
      <c r="V1943" t="s">
        <v>24</v>
      </c>
    </row>
    <row r="1944" spans="1:22" x14ac:dyDescent="0.25">
      <c r="A1944">
        <v>1943</v>
      </c>
      <c r="B1944">
        <v>0</v>
      </c>
      <c r="C1944">
        <v>1</v>
      </c>
      <c r="D1944">
        <v>1</v>
      </c>
      <c r="E1944">
        <v>0</v>
      </c>
      <c r="F1944">
        <v>0</v>
      </c>
      <c r="G1944" s="1">
        <v>40952.427465277775</v>
      </c>
      <c r="H1944">
        <v>1</v>
      </c>
      <c r="I1944">
        <v>1</v>
      </c>
      <c r="J1944">
        <v>1</v>
      </c>
      <c r="K1944" t="s">
        <v>21</v>
      </c>
      <c r="L1944">
        <v>0</v>
      </c>
      <c r="M1944">
        <v>0</v>
      </c>
      <c r="N1944">
        <v>0</v>
      </c>
      <c r="O1944">
        <v>11.289</v>
      </c>
      <c r="P1944">
        <v>153</v>
      </c>
      <c r="Q1944">
        <v>0</v>
      </c>
      <c r="R1944">
        <v>0</v>
      </c>
      <c r="S1944">
        <v>0</v>
      </c>
      <c r="T1944">
        <v>0</v>
      </c>
      <c r="U1944">
        <v>0</v>
      </c>
      <c r="V1944" t="s">
        <v>23</v>
      </c>
    </row>
    <row r="1945" spans="1:22" x14ac:dyDescent="0.25">
      <c r="A1945">
        <v>1944</v>
      </c>
      <c r="B1945">
        <v>0</v>
      </c>
      <c r="C1945">
        <v>0</v>
      </c>
      <c r="D1945">
        <v>1</v>
      </c>
      <c r="E1945">
        <v>0</v>
      </c>
      <c r="F1945">
        <v>0</v>
      </c>
      <c r="G1945" s="1">
        <v>40952.441319444442</v>
      </c>
      <c r="H1945">
        <v>0</v>
      </c>
      <c r="I1945">
        <v>0</v>
      </c>
      <c r="J1945">
        <v>2</v>
      </c>
      <c r="K1945" t="s">
        <v>21</v>
      </c>
      <c r="L1945">
        <v>0</v>
      </c>
      <c r="M1945">
        <v>0</v>
      </c>
      <c r="N1945">
        <v>0</v>
      </c>
      <c r="O1945">
        <v>8.6780000000000008</v>
      </c>
      <c r="P1945">
        <v>149</v>
      </c>
      <c r="Q1945">
        <v>1</v>
      </c>
      <c r="R1945">
        <v>0</v>
      </c>
      <c r="S1945">
        <v>1</v>
      </c>
      <c r="T1945">
        <v>0</v>
      </c>
      <c r="U1945">
        <v>12</v>
      </c>
      <c r="V1945" t="s">
        <v>23</v>
      </c>
    </row>
    <row r="1946" spans="1:22" x14ac:dyDescent="0.25">
      <c r="A1946">
        <v>1945</v>
      </c>
      <c r="B1946">
        <v>0</v>
      </c>
      <c r="C1946">
        <v>0</v>
      </c>
      <c r="D1946">
        <v>1</v>
      </c>
      <c r="E1946">
        <v>0</v>
      </c>
      <c r="F1946">
        <v>0</v>
      </c>
      <c r="G1946" s="1">
        <v>40952.44295138889</v>
      </c>
      <c r="H1946">
        <v>0</v>
      </c>
      <c r="I1946">
        <v>0</v>
      </c>
      <c r="J1946">
        <v>0</v>
      </c>
      <c r="K1946" t="s">
        <v>21</v>
      </c>
      <c r="L1946">
        <v>0</v>
      </c>
      <c r="M1946">
        <v>0</v>
      </c>
      <c r="N1946">
        <v>0</v>
      </c>
      <c r="O1946">
        <v>25.739000000000001</v>
      </c>
      <c r="P1946">
        <v>646</v>
      </c>
      <c r="Q1946">
        <v>1</v>
      </c>
      <c r="R1946">
        <v>0</v>
      </c>
      <c r="S1946">
        <v>0</v>
      </c>
      <c r="T1946">
        <v>0</v>
      </c>
      <c r="U1946">
        <v>1</v>
      </c>
      <c r="V1946" t="s">
        <v>23</v>
      </c>
    </row>
    <row r="1947" spans="1:22" x14ac:dyDescent="0.25">
      <c r="A1947">
        <v>1946</v>
      </c>
      <c r="B1947">
        <v>0</v>
      </c>
      <c r="C1947">
        <v>0</v>
      </c>
      <c r="D1947">
        <v>1</v>
      </c>
      <c r="E1947">
        <v>0</v>
      </c>
      <c r="F1947">
        <v>0</v>
      </c>
      <c r="G1947" s="1">
        <v>40952.450578703705</v>
      </c>
      <c r="H1947">
        <v>0</v>
      </c>
      <c r="I1947">
        <v>0</v>
      </c>
      <c r="J1947">
        <v>0</v>
      </c>
      <c r="K1947" t="s">
        <v>21</v>
      </c>
      <c r="L1947">
        <v>0</v>
      </c>
      <c r="M1947">
        <v>0</v>
      </c>
      <c r="N1947">
        <v>0</v>
      </c>
      <c r="O1947">
        <v>17.318000000000001</v>
      </c>
      <c r="P1947">
        <v>311</v>
      </c>
      <c r="Q1947">
        <v>1</v>
      </c>
      <c r="R1947">
        <v>0</v>
      </c>
      <c r="S1947">
        <v>0</v>
      </c>
      <c r="T1947">
        <v>0</v>
      </c>
      <c r="U1947">
        <v>1</v>
      </c>
      <c r="V1947" t="s">
        <v>23</v>
      </c>
    </row>
    <row r="1948" spans="1:22" x14ac:dyDescent="0.25">
      <c r="A1948">
        <v>1947</v>
      </c>
      <c r="B1948">
        <v>0</v>
      </c>
      <c r="C1948">
        <v>0</v>
      </c>
      <c r="D1948">
        <v>1</v>
      </c>
      <c r="E1948">
        <v>0</v>
      </c>
      <c r="F1948">
        <v>0</v>
      </c>
      <c r="G1948" s="1">
        <v>40952.464525462965</v>
      </c>
      <c r="H1948">
        <v>0</v>
      </c>
      <c r="I1948">
        <v>0</v>
      </c>
      <c r="J1948">
        <v>0</v>
      </c>
      <c r="K1948" t="s">
        <v>21</v>
      </c>
      <c r="L1948">
        <v>0</v>
      </c>
      <c r="M1948">
        <v>0</v>
      </c>
      <c r="N1948">
        <v>0</v>
      </c>
      <c r="O1948">
        <v>26.315999999999999</v>
      </c>
      <c r="P1948">
        <v>656</v>
      </c>
      <c r="Q1948">
        <v>1</v>
      </c>
      <c r="R1948">
        <v>0</v>
      </c>
      <c r="S1948">
        <v>0</v>
      </c>
      <c r="T1948">
        <v>0</v>
      </c>
      <c r="U1948">
        <v>1</v>
      </c>
      <c r="V1948" t="s">
        <v>23</v>
      </c>
    </row>
    <row r="1949" spans="1:22" x14ac:dyDescent="0.25">
      <c r="A1949">
        <v>1948</v>
      </c>
      <c r="B1949">
        <v>0</v>
      </c>
      <c r="C1949">
        <v>0</v>
      </c>
      <c r="D1949">
        <v>1</v>
      </c>
      <c r="E1949">
        <v>0</v>
      </c>
      <c r="F1949">
        <v>1</v>
      </c>
      <c r="G1949" s="1">
        <v>40952.479641203703</v>
      </c>
      <c r="H1949">
        <v>0</v>
      </c>
      <c r="I1949">
        <v>0</v>
      </c>
      <c r="J1949">
        <v>0</v>
      </c>
      <c r="K1949" t="s">
        <v>21</v>
      </c>
      <c r="L1949">
        <v>0</v>
      </c>
      <c r="M1949">
        <v>0</v>
      </c>
      <c r="N1949">
        <v>0</v>
      </c>
      <c r="O1949">
        <v>0.26600000000000001</v>
      </c>
      <c r="P1949">
        <v>11</v>
      </c>
      <c r="Q1949">
        <v>0</v>
      </c>
      <c r="R1949">
        <v>0</v>
      </c>
      <c r="S1949">
        <v>0</v>
      </c>
      <c r="T1949">
        <v>0</v>
      </c>
      <c r="U1949">
        <v>4</v>
      </c>
      <c r="V1949" t="s">
        <v>24</v>
      </c>
    </row>
    <row r="1950" spans="1:22" x14ac:dyDescent="0.25">
      <c r="A1950">
        <v>1949</v>
      </c>
      <c r="B1950">
        <v>0</v>
      </c>
      <c r="C1950">
        <v>0</v>
      </c>
      <c r="D1950">
        <v>1</v>
      </c>
      <c r="E1950">
        <v>0</v>
      </c>
      <c r="F1950">
        <v>0</v>
      </c>
      <c r="G1950" s="1">
        <v>40952.479953703703</v>
      </c>
      <c r="H1950">
        <v>0</v>
      </c>
      <c r="I1950">
        <v>0</v>
      </c>
      <c r="J1950">
        <v>0</v>
      </c>
      <c r="K1950" t="s">
        <v>21</v>
      </c>
      <c r="L1950">
        <v>0</v>
      </c>
      <c r="M1950">
        <v>0</v>
      </c>
      <c r="N1950">
        <v>0</v>
      </c>
      <c r="O1950">
        <v>34.408000000000001</v>
      </c>
      <c r="P1950">
        <v>807</v>
      </c>
      <c r="Q1950">
        <v>1</v>
      </c>
      <c r="R1950">
        <v>0</v>
      </c>
      <c r="S1950">
        <v>0</v>
      </c>
      <c r="T1950">
        <v>0</v>
      </c>
      <c r="U1950">
        <v>1</v>
      </c>
      <c r="V1950" t="s">
        <v>23</v>
      </c>
    </row>
    <row r="1951" spans="1:22" x14ac:dyDescent="0.25">
      <c r="A1951">
        <v>1950</v>
      </c>
      <c r="B1951">
        <v>0</v>
      </c>
      <c r="C1951">
        <v>0</v>
      </c>
      <c r="D1951">
        <v>1</v>
      </c>
      <c r="E1951">
        <v>0</v>
      </c>
      <c r="F1951">
        <v>1</v>
      </c>
      <c r="G1951" s="1">
        <v>40952.483576388891</v>
      </c>
      <c r="H1951">
        <v>0</v>
      </c>
      <c r="I1951">
        <v>0</v>
      </c>
      <c r="J1951">
        <v>0</v>
      </c>
      <c r="K1951" t="s">
        <v>21</v>
      </c>
      <c r="L1951">
        <v>0</v>
      </c>
      <c r="M1951">
        <v>0</v>
      </c>
      <c r="N1951">
        <v>0</v>
      </c>
      <c r="O1951">
        <v>7.5999999999999998E-2</v>
      </c>
      <c r="P1951">
        <v>6</v>
      </c>
      <c r="Q1951">
        <v>0</v>
      </c>
      <c r="R1951">
        <v>1</v>
      </c>
      <c r="S1951">
        <v>0</v>
      </c>
      <c r="T1951">
        <v>0</v>
      </c>
      <c r="U1951">
        <v>2</v>
      </c>
      <c r="V1951" t="s">
        <v>24</v>
      </c>
    </row>
    <row r="1952" spans="1:22" x14ac:dyDescent="0.25">
      <c r="A1952">
        <v>1951</v>
      </c>
      <c r="B1952">
        <v>0</v>
      </c>
      <c r="C1952">
        <v>0</v>
      </c>
      <c r="D1952">
        <v>1</v>
      </c>
      <c r="E1952">
        <v>0</v>
      </c>
      <c r="F1952">
        <v>0</v>
      </c>
      <c r="G1952" s="1">
        <v>40952.483576388891</v>
      </c>
      <c r="H1952">
        <v>0</v>
      </c>
      <c r="I1952">
        <v>0</v>
      </c>
      <c r="J1952">
        <v>0</v>
      </c>
      <c r="K1952" t="s">
        <v>21</v>
      </c>
      <c r="L1952">
        <v>0</v>
      </c>
      <c r="M1952">
        <v>0</v>
      </c>
      <c r="N1952">
        <v>0</v>
      </c>
      <c r="O1952">
        <v>4.5599999999999996</v>
      </c>
      <c r="P1952">
        <v>70</v>
      </c>
      <c r="Q1952">
        <v>0</v>
      </c>
      <c r="R1952">
        <v>0</v>
      </c>
      <c r="S1952">
        <v>0</v>
      </c>
      <c r="T1952">
        <v>0</v>
      </c>
      <c r="U1952">
        <v>1</v>
      </c>
      <c r="V1952" t="s">
        <v>24</v>
      </c>
    </row>
    <row r="1953" spans="1:22" x14ac:dyDescent="0.25">
      <c r="A1953">
        <v>1952</v>
      </c>
      <c r="B1953">
        <v>0</v>
      </c>
      <c r="C1953">
        <v>0</v>
      </c>
      <c r="D1953">
        <v>1</v>
      </c>
      <c r="E1953">
        <v>0</v>
      </c>
      <c r="F1953">
        <v>0</v>
      </c>
      <c r="G1953" s="1">
        <v>40952.495636574073</v>
      </c>
      <c r="H1953">
        <v>0</v>
      </c>
      <c r="I1953">
        <v>0</v>
      </c>
      <c r="J1953">
        <v>1</v>
      </c>
      <c r="K1953" t="s">
        <v>21</v>
      </c>
      <c r="L1953">
        <v>0</v>
      </c>
      <c r="M1953">
        <v>0</v>
      </c>
      <c r="N1953">
        <v>0</v>
      </c>
      <c r="O1953">
        <v>4.8090000000000002</v>
      </c>
      <c r="P1953">
        <v>88</v>
      </c>
      <c r="Q1953">
        <v>1</v>
      </c>
      <c r="R1953">
        <v>1</v>
      </c>
      <c r="S1953">
        <v>0</v>
      </c>
      <c r="T1953">
        <v>0</v>
      </c>
      <c r="U1953">
        <v>0</v>
      </c>
      <c r="V1953" t="s">
        <v>23</v>
      </c>
    </row>
    <row r="1954" spans="1:22" x14ac:dyDescent="0.25">
      <c r="A1954">
        <v>1953</v>
      </c>
      <c r="B1954">
        <v>0</v>
      </c>
      <c r="C1954">
        <v>0</v>
      </c>
      <c r="D1954">
        <v>1</v>
      </c>
      <c r="E1954">
        <v>0</v>
      </c>
      <c r="F1954">
        <v>0</v>
      </c>
      <c r="G1954" s="1">
        <v>40952.500775462962</v>
      </c>
      <c r="H1954">
        <v>0</v>
      </c>
      <c r="I1954">
        <v>0</v>
      </c>
      <c r="J1954">
        <v>6</v>
      </c>
      <c r="K1954" t="s">
        <v>21</v>
      </c>
      <c r="L1954">
        <v>0</v>
      </c>
      <c r="M1954">
        <v>0</v>
      </c>
      <c r="N1954">
        <v>0</v>
      </c>
      <c r="O1954">
        <v>7.5010000000000003</v>
      </c>
      <c r="P1954">
        <v>145</v>
      </c>
      <c r="Q1954">
        <v>1</v>
      </c>
      <c r="R1954">
        <v>0</v>
      </c>
      <c r="S1954">
        <v>1</v>
      </c>
      <c r="T1954">
        <v>0</v>
      </c>
      <c r="U1954">
        <v>9</v>
      </c>
      <c r="V1954" t="s">
        <v>23</v>
      </c>
    </row>
    <row r="1955" spans="1:22" x14ac:dyDescent="0.25">
      <c r="A1955">
        <v>1954</v>
      </c>
      <c r="B1955">
        <v>0</v>
      </c>
      <c r="C1955">
        <v>0</v>
      </c>
      <c r="D1955">
        <v>1</v>
      </c>
      <c r="E1955">
        <v>0</v>
      </c>
      <c r="F1955">
        <v>1</v>
      </c>
      <c r="G1955" s="1">
        <v>40952.513611111113</v>
      </c>
      <c r="H1955">
        <v>0</v>
      </c>
      <c r="I1955">
        <v>0</v>
      </c>
      <c r="J1955">
        <v>0</v>
      </c>
      <c r="K1955" t="s">
        <v>21</v>
      </c>
      <c r="L1955">
        <v>0</v>
      </c>
      <c r="M1955">
        <v>0</v>
      </c>
      <c r="N1955">
        <v>0</v>
      </c>
      <c r="O1955">
        <v>9.4909999999999997</v>
      </c>
      <c r="P1955">
        <v>233</v>
      </c>
      <c r="Q1955">
        <v>1</v>
      </c>
      <c r="R1955">
        <v>1</v>
      </c>
      <c r="S1955">
        <v>0</v>
      </c>
      <c r="T1955">
        <v>0</v>
      </c>
      <c r="U1955">
        <v>18</v>
      </c>
      <c r="V1955" t="s">
        <v>23</v>
      </c>
    </row>
    <row r="1956" spans="1:22" x14ac:dyDescent="0.25">
      <c r="A1956">
        <v>1955</v>
      </c>
      <c r="B1956">
        <v>0</v>
      </c>
      <c r="C1956">
        <v>0</v>
      </c>
      <c r="D1956">
        <v>1</v>
      </c>
      <c r="E1956">
        <v>1</v>
      </c>
      <c r="F1956">
        <v>1</v>
      </c>
      <c r="G1956" s="1">
        <v>40952.513773148145</v>
      </c>
      <c r="H1956">
        <v>0</v>
      </c>
      <c r="I1956">
        <v>0</v>
      </c>
      <c r="J1956">
        <v>0</v>
      </c>
      <c r="K1956" t="s">
        <v>21</v>
      </c>
      <c r="L1956">
        <v>0</v>
      </c>
      <c r="M1956">
        <v>0</v>
      </c>
      <c r="N1956">
        <v>0</v>
      </c>
      <c r="O1956">
        <v>0.33100000000000002</v>
      </c>
      <c r="P1956">
        <v>16</v>
      </c>
      <c r="Q1956">
        <v>0</v>
      </c>
      <c r="R1956">
        <v>1</v>
      </c>
      <c r="S1956">
        <v>0</v>
      </c>
      <c r="T1956">
        <v>0</v>
      </c>
      <c r="U1956">
        <v>1</v>
      </c>
      <c r="V1956" t="s">
        <v>23</v>
      </c>
    </row>
    <row r="1957" spans="1:22" x14ac:dyDescent="0.25">
      <c r="A1957">
        <v>1956</v>
      </c>
      <c r="B1957">
        <v>0</v>
      </c>
      <c r="C1957">
        <v>0</v>
      </c>
      <c r="D1957">
        <v>1</v>
      </c>
      <c r="E1957">
        <v>0</v>
      </c>
      <c r="F1957">
        <v>1</v>
      </c>
      <c r="G1957" s="1">
        <v>40952.531631944446</v>
      </c>
      <c r="H1957">
        <v>0</v>
      </c>
      <c r="I1957">
        <v>0</v>
      </c>
      <c r="J1957">
        <v>0</v>
      </c>
      <c r="K1957" t="s">
        <v>21</v>
      </c>
      <c r="L1957">
        <v>0</v>
      </c>
      <c r="M1957">
        <v>0</v>
      </c>
      <c r="N1957">
        <v>0</v>
      </c>
      <c r="O1957">
        <v>3.0960000000000001</v>
      </c>
      <c r="P1957">
        <v>42</v>
      </c>
      <c r="Q1957">
        <v>1</v>
      </c>
      <c r="R1957">
        <v>1</v>
      </c>
      <c r="S1957">
        <v>0</v>
      </c>
      <c r="T1957">
        <v>0</v>
      </c>
      <c r="U1957">
        <v>2</v>
      </c>
      <c r="V1957" t="s">
        <v>23</v>
      </c>
    </row>
    <row r="1958" spans="1:22" x14ac:dyDescent="0.25">
      <c r="A1958">
        <v>1957</v>
      </c>
      <c r="B1958">
        <v>1</v>
      </c>
      <c r="C1958">
        <v>0</v>
      </c>
      <c r="D1958">
        <v>1</v>
      </c>
      <c r="E1958">
        <v>0</v>
      </c>
      <c r="F1958">
        <v>0</v>
      </c>
      <c r="G1958" s="1">
        <v>40952.532986111109</v>
      </c>
      <c r="H1958">
        <v>0</v>
      </c>
      <c r="I1958">
        <v>0</v>
      </c>
      <c r="J1958">
        <v>2</v>
      </c>
      <c r="K1958" t="s">
        <v>21</v>
      </c>
      <c r="L1958">
        <v>0</v>
      </c>
      <c r="M1958">
        <v>0</v>
      </c>
      <c r="N1958">
        <v>0</v>
      </c>
      <c r="O1958">
        <v>0.998</v>
      </c>
      <c r="P1958">
        <v>19</v>
      </c>
      <c r="Q1958">
        <v>0</v>
      </c>
      <c r="R1958">
        <v>0</v>
      </c>
      <c r="S1958">
        <v>0</v>
      </c>
      <c r="T1958">
        <v>0</v>
      </c>
      <c r="U1958">
        <v>0</v>
      </c>
      <c r="V1958" t="s">
        <v>23</v>
      </c>
    </row>
    <row r="1959" spans="1:22" x14ac:dyDescent="0.25">
      <c r="A1959">
        <v>1958</v>
      </c>
      <c r="B1959">
        <v>0</v>
      </c>
      <c r="C1959">
        <v>0</v>
      </c>
      <c r="D1959">
        <v>1</v>
      </c>
      <c r="E1959">
        <v>0</v>
      </c>
      <c r="F1959">
        <v>1</v>
      </c>
      <c r="G1959" s="1">
        <v>40952.53402777778</v>
      </c>
      <c r="H1959">
        <v>0</v>
      </c>
      <c r="I1959">
        <v>0</v>
      </c>
      <c r="J1959">
        <v>0</v>
      </c>
      <c r="K1959" t="s">
        <v>21</v>
      </c>
      <c r="L1959">
        <v>0</v>
      </c>
      <c r="M1959">
        <v>0</v>
      </c>
      <c r="N1959">
        <v>0</v>
      </c>
      <c r="O1959">
        <v>1.643</v>
      </c>
      <c r="P1959">
        <v>48</v>
      </c>
      <c r="Q1959">
        <v>1</v>
      </c>
      <c r="R1959">
        <v>1</v>
      </c>
      <c r="S1959">
        <v>0</v>
      </c>
      <c r="T1959">
        <v>0</v>
      </c>
      <c r="U1959">
        <v>0</v>
      </c>
      <c r="V1959" t="s">
        <v>23</v>
      </c>
    </row>
    <row r="1960" spans="1:22" x14ac:dyDescent="0.25">
      <c r="A1960">
        <v>1959</v>
      </c>
      <c r="B1960">
        <v>0</v>
      </c>
      <c r="C1960">
        <v>0</v>
      </c>
      <c r="D1960">
        <v>1</v>
      </c>
      <c r="E1960">
        <v>1</v>
      </c>
      <c r="F1960">
        <v>1</v>
      </c>
      <c r="G1960" s="1">
        <v>40952.535196759258</v>
      </c>
      <c r="H1960">
        <v>0</v>
      </c>
      <c r="I1960">
        <v>0</v>
      </c>
      <c r="J1960">
        <v>0</v>
      </c>
      <c r="K1960" t="s">
        <v>21</v>
      </c>
      <c r="L1960">
        <v>0</v>
      </c>
      <c r="M1960">
        <v>0</v>
      </c>
      <c r="N1960">
        <v>0</v>
      </c>
      <c r="O1960">
        <v>0.9</v>
      </c>
      <c r="P1960">
        <v>29</v>
      </c>
      <c r="Q1960">
        <v>0</v>
      </c>
      <c r="R1960">
        <v>1</v>
      </c>
      <c r="S1960">
        <v>0</v>
      </c>
      <c r="T1960">
        <v>0</v>
      </c>
      <c r="U1960">
        <v>0</v>
      </c>
      <c r="V1960" t="s">
        <v>23</v>
      </c>
    </row>
    <row r="1961" spans="1:22" x14ac:dyDescent="0.25">
      <c r="A1961">
        <v>1960</v>
      </c>
      <c r="B1961">
        <v>0</v>
      </c>
      <c r="C1961">
        <v>0</v>
      </c>
      <c r="D1961">
        <v>1</v>
      </c>
      <c r="E1961">
        <v>0</v>
      </c>
      <c r="F1961">
        <v>1</v>
      </c>
      <c r="G1961" s="1">
        <v>40952.536539351851</v>
      </c>
      <c r="H1961">
        <v>0</v>
      </c>
      <c r="I1961">
        <v>0</v>
      </c>
      <c r="J1961">
        <v>0</v>
      </c>
      <c r="K1961" t="s">
        <v>21</v>
      </c>
      <c r="L1961">
        <v>0</v>
      </c>
      <c r="M1961">
        <v>0</v>
      </c>
      <c r="N1961">
        <v>0</v>
      </c>
      <c r="O1961">
        <v>3.4510000000000001</v>
      </c>
      <c r="P1961">
        <v>91</v>
      </c>
      <c r="Q1961">
        <v>1</v>
      </c>
      <c r="R1961">
        <v>1</v>
      </c>
      <c r="S1961">
        <v>0</v>
      </c>
      <c r="T1961">
        <v>0</v>
      </c>
      <c r="U1961">
        <v>0</v>
      </c>
      <c r="V1961" t="s">
        <v>23</v>
      </c>
    </row>
    <row r="1962" spans="1:22" x14ac:dyDescent="0.25">
      <c r="A1962">
        <v>1961</v>
      </c>
      <c r="B1962">
        <v>0</v>
      </c>
      <c r="C1962">
        <v>1</v>
      </c>
      <c r="D1962">
        <v>1</v>
      </c>
      <c r="E1962">
        <v>0</v>
      </c>
      <c r="F1962">
        <v>0</v>
      </c>
      <c r="G1962" s="1">
        <v>40952.538287037038</v>
      </c>
      <c r="H1962">
        <v>0</v>
      </c>
      <c r="I1962">
        <v>1</v>
      </c>
      <c r="J1962">
        <v>0</v>
      </c>
      <c r="K1962" t="s">
        <v>21</v>
      </c>
      <c r="L1962">
        <v>0</v>
      </c>
      <c r="M1962">
        <v>0</v>
      </c>
      <c r="N1962">
        <v>0</v>
      </c>
      <c r="O1962">
        <v>1.4470000000000001</v>
      </c>
      <c r="P1962">
        <v>55</v>
      </c>
      <c r="Q1962">
        <v>0</v>
      </c>
      <c r="R1962">
        <v>0</v>
      </c>
      <c r="S1962">
        <v>0</v>
      </c>
      <c r="T1962">
        <v>0</v>
      </c>
      <c r="U1962">
        <v>0</v>
      </c>
      <c r="V1962" t="s">
        <v>23</v>
      </c>
    </row>
    <row r="1963" spans="1:22" x14ac:dyDescent="0.25">
      <c r="A1963">
        <v>1962</v>
      </c>
      <c r="B1963">
        <v>0</v>
      </c>
      <c r="C1963">
        <v>0</v>
      </c>
      <c r="D1963">
        <v>1</v>
      </c>
      <c r="E1963">
        <v>0</v>
      </c>
      <c r="F1963">
        <v>1</v>
      </c>
      <c r="G1963" s="1">
        <v>40952.556145833332</v>
      </c>
      <c r="H1963">
        <v>0</v>
      </c>
      <c r="I1963">
        <v>0</v>
      </c>
      <c r="J1963">
        <v>0</v>
      </c>
      <c r="K1963" t="s">
        <v>21</v>
      </c>
      <c r="L1963">
        <v>0</v>
      </c>
      <c r="M1963">
        <v>0</v>
      </c>
      <c r="N1963">
        <v>0</v>
      </c>
      <c r="O1963">
        <v>2.9769999999999999</v>
      </c>
      <c r="P1963">
        <v>81</v>
      </c>
      <c r="Q1963">
        <v>1</v>
      </c>
      <c r="R1963">
        <v>1</v>
      </c>
      <c r="S1963">
        <v>0</v>
      </c>
      <c r="T1963">
        <v>0</v>
      </c>
      <c r="U1963">
        <v>0</v>
      </c>
      <c r="V1963" t="s">
        <v>23</v>
      </c>
    </row>
    <row r="1964" spans="1:22" x14ac:dyDescent="0.25">
      <c r="A1964">
        <v>1963</v>
      </c>
      <c r="B1964">
        <v>0</v>
      </c>
      <c r="C1964">
        <v>0</v>
      </c>
      <c r="D1964">
        <v>1</v>
      </c>
      <c r="E1964">
        <v>1</v>
      </c>
      <c r="F1964">
        <v>0</v>
      </c>
      <c r="G1964" s="1">
        <v>40952.559004629627</v>
      </c>
      <c r="H1964">
        <v>0</v>
      </c>
      <c r="I1964">
        <v>0</v>
      </c>
      <c r="J1964">
        <v>0</v>
      </c>
      <c r="K1964" t="s">
        <v>21</v>
      </c>
      <c r="L1964">
        <v>0</v>
      </c>
      <c r="M1964">
        <v>0</v>
      </c>
      <c r="N1964">
        <v>0</v>
      </c>
      <c r="O1964">
        <v>8.2669999999999995</v>
      </c>
      <c r="P1964">
        <v>195</v>
      </c>
      <c r="Q1964">
        <v>1</v>
      </c>
      <c r="R1964">
        <v>1</v>
      </c>
      <c r="S1964">
        <v>0</v>
      </c>
      <c r="T1964">
        <v>0</v>
      </c>
      <c r="U1964">
        <v>8</v>
      </c>
      <c r="V1964" t="s">
        <v>23</v>
      </c>
    </row>
    <row r="1965" spans="1:22" x14ac:dyDescent="0.25">
      <c r="A1965">
        <v>1964</v>
      </c>
      <c r="B1965">
        <v>0</v>
      </c>
      <c r="C1965">
        <v>0</v>
      </c>
      <c r="D1965">
        <v>1</v>
      </c>
      <c r="E1965">
        <v>0</v>
      </c>
      <c r="F1965">
        <v>1</v>
      </c>
      <c r="G1965" s="1">
        <v>40952.55976851852</v>
      </c>
      <c r="H1965">
        <v>0</v>
      </c>
      <c r="I1965">
        <v>0</v>
      </c>
      <c r="J1965">
        <v>0</v>
      </c>
      <c r="K1965" t="s">
        <v>21</v>
      </c>
      <c r="L1965">
        <v>0</v>
      </c>
      <c r="M1965">
        <v>0</v>
      </c>
      <c r="N1965">
        <v>0</v>
      </c>
      <c r="O1965">
        <v>4.3159999999999998</v>
      </c>
      <c r="P1965">
        <v>127</v>
      </c>
      <c r="Q1965">
        <v>1</v>
      </c>
      <c r="R1965">
        <v>1</v>
      </c>
      <c r="S1965">
        <v>0</v>
      </c>
      <c r="T1965">
        <v>0</v>
      </c>
      <c r="U1965">
        <v>0</v>
      </c>
      <c r="V1965" t="s">
        <v>23</v>
      </c>
    </row>
    <row r="1966" spans="1:22" x14ac:dyDescent="0.25">
      <c r="A1966">
        <v>1965</v>
      </c>
      <c r="B1966">
        <v>0</v>
      </c>
      <c r="C1966">
        <v>1</v>
      </c>
      <c r="D1966">
        <v>1</v>
      </c>
      <c r="E1966">
        <v>0</v>
      </c>
      <c r="F1966">
        <v>1</v>
      </c>
      <c r="G1966" s="1">
        <v>40952.57775462963</v>
      </c>
      <c r="H1966">
        <v>0</v>
      </c>
      <c r="I1966">
        <v>1</v>
      </c>
      <c r="J1966">
        <v>0</v>
      </c>
      <c r="K1966" t="s">
        <v>21</v>
      </c>
      <c r="L1966">
        <v>0</v>
      </c>
      <c r="M1966">
        <v>0</v>
      </c>
      <c r="N1966">
        <v>0</v>
      </c>
      <c r="O1966">
        <v>1.446</v>
      </c>
      <c r="P1966">
        <v>40</v>
      </c>
      <c r="Q1966">
        <v>1</v>
      </c>
      <c r="R1966">
        <v>0</v>
      </c>
      <c r="S1966">
        <v>0</v>
      </c>
      <c r="T1966">
        <v>0</v>
      </c>
      <c r="U1966">
        <v>0</v>
      </c>
      <c r="V1966" t="s">
        <v>23</v>
      </c>
    </row>
    <row r="1967" spans="1:22" x14ac:dyDescent="0.25">
      <c r="A1967">
        <v>1966</v>
      </c>
      <c r="B1967">
        <v>0</v>
      </c>
      <c r="C1967">
        <v>0</v>
      </c>
      <c r="D1967">
        <v>1</v>
      </c>
      <c r="E1967">
        <v>1</v>
      </c>
      <c r="F1967">
        <v>0</v>
      </c>
      <c r="G1967" s="1">
        <v>40952.602951388886</v>
      </c>
      <c r="H1967">
        <v>0</v>
      </c>
      <c r="I1967">
        <v>0</v>
      </c>
      <c r="J1967">
        <v>0</v>
      </c>
      <c r="K1967" t="s">
        <v>21</v>
      </c>
      <c r="L1967">
        <v>0</v>
      </c>
      <c r="M1967">
        <v>0</v>
      </c>
      <c r="N1967">
        <v>0</v>
      </c>
      <c r="O1967">
        <v>11.151</v>
      </c>
      <c r="P1967">
        <v>276</v>
      </c>
      <c r="Q1967">
        <v>1</v>
      </c>
      <c r="R1967">
        <v>1</v>
      </c>
      <c r="S1967">
        <v>0</v>
      </c>
      <c r="T1967">
        <v>0</v>
      </c>
      <c r="U1967">
        <v>13</v>
      </c>
      <c r="V1967" t="s">
        <v>23</v>
      </c>
    </row>
    <row r="1968" spans="1:22" x14ac:dyDescent="0.25">
      <c r="A1968">
        <v>1967</v>
      </c>
      <c r="B1968">
        <v>0</v>
      </c>
      <c r="C1968">
        <v>0</v>
      </c>
      <c r="D1968">
        <v>1</v>
      </c>
      <c r="E1968">
        <v>1</v>
      </c>
      <c r="F1968">
        <v>1</v>
      </c>
      <c r="G1968" s="1">
        <v>40952.647650462961</v>
      </c>
      <c r="H1968">
        <v>0</v>
      </c>
      <c r="I1968">
        <v>0</v>
      </c>
      <c r="J1968">
        <v>0</v>
      </c>
      <c r="K1968" t="s">
        <v>21</v>
      </c>
      <c r="L1968">
        <v>0</v>
      </c>
      <c r="M1968">
        <v>0</v>
      </c>
      <c r="N1968">
        <v>0</v>
      </c>
      <c r="O1968">
        <v>1.38</v>
      </c>
      <c r="P1968">
        <v>51</v>
      </c>
      <c r="Q1968">
        <v>0</v>
      </c>
      <c r="R1968">
        <v>1</v>
      </c>
      <c r="S1968">
        <v>0</v>
      </c>
      <c r="T1968">
        <v>0</v>
      </c>
      <c r="U1968">
        <v>1</v>
      </c>
      <c r="V1968" t="s">
        <v>23</v>
      </c>
    </row>
    <row r="1969" spans="1:22" x14ac:dyDescent="0.25">
      <c r="A1969">
        <v>1968</v>
      </c>
      <c r="B1969">
        <v>0</v>
      </c>
      <c r="C1969">
        <v>0</v>
      </c>
      <c r="D1969">
        <v>1</v>
      </c>
      <c r="E1969">
        <v>0</v>
      </c>
      <c r="F1969">
        <v>0</v>
      </c>
      <c r="G1969" s="1">
        <v>40952.711041666669</v>
      </c>
      <c r="H1969">
        <v>0</v>
      </c>
      <c r="I1969">
        <v>0</v>
      </c>
      <c r="J1969">
        <v>0</v>
      </c>
      <c r="K1969" t="s">
        <v>21</v>
      </c>
      <c r="L1969">
        <v>0</v>
      </c>
      <c r="M1969">
        <v>0</v>
      </c>
      <c r="N1969">
        <v>0</v>
      </c>
      <c r="O1969">
        <v>25.189</v>
      </c>
      <c r="P1969">
        <v>636</v>
      </c>
      <c r="Q1969">
        <v>1</v>
      </c>
      <c r="R1969">
        <v>0</v>
      </c>
      <c r="S1969">
        <v>0</v>
      </c>
      <c r="T1969">
        <v>0</v>
      </c>
      <c r="U1969">
        <v>3</v>
      </c>
      <c r="V1969" t="s">
        <v>23</v>
      </c>
    </row>
    <row r="1970" spans="1:22" x14ac:dyDescent="0.25">
      <c r="A1970">
        <v>1969</v>
      </c>
      <c r="B1970">
        <v>0</v>
      </c>
      <c r="C1970">
        <v>0</v>
      </c>
      <c r="D1970">
        <v>1</v>
      </c>
      <c r="E1970">
        <v>0</v>
      </c>
      <c r="F1970">
        <v>0</v>
      </c>
      <c r="G1970" s="1">
        <v>40952.727939814817</v>
      </c>
      <c r="H1970">
        <v>0</v>
      </c>
      <c r="I1970">
        <v>0</v>
      </c>
      <c r="J1970">
        <v>0</v>
      </c>
      <c r="K1970" t="s">
        <v>21</v>
      </c>
      <c r="L1970">
        <v>0</v>
      </c>
      <c r="M1970">
        <v>0</v>
      </c>
      <c r="N1970">
        <v>0</v>
      </c>
      <c r="O1970">
        <v>26.876999999999999</v>
      </c>
      <c r="P1970">
        <v>667</v>
      </c>
      <c r="Q1970">
        <v>1</v>
      </c>
      <c r="R1970">
        <v>0</v>
      </c>
      <c r="S1970">
        <v>0</v>
      </c>
      <c r="T1970">
        <v>0</v>
      </c>
      <c r="U1970">
        <v>4</v>
      </c>
      <c r="V1970" t="s">
        <v>23</v>
      </c>
    </row>
    <row r="1971" spans="1:22" x14ac:dyDescent="0.25">
      <c r="A1971">
        <v>1970</v>
      </c>
      <c r="B1971">
        <v>0</v>
      </c>
      <c r="C1971">
        <v>0</v>
      </c>
      <c r="D1971">
        <v>1</v>
      </c>
      <c r="E1971">
        <v>0</v>
      </c>
      <c r="F1971">
        <v>0</v>
      </c>
      <c r="G1971" s="1">
        <v>40952.739560185182</v>
      </c>
      <c r="H1971">
        <v>0</v>
      </c>
      <c r="I1971">
        <v>0</v>
      </c>
      <c r="J1971">
        <v>6</v>
      </c>
      <c r="K1971" t="s">
        <v>21</v>
      </c>
      <c r="L1971">
        <v>0</v>
      </c>
      <c r="M1971">
        <v>0</v>
      </c>
      <c r="N1971">
        <v>0</v>
      </c>
      <c r="O1971">
        <v>19.838000000000001</v>
      </c>
      <c r="P1971">
        <v>195</v>
      </c>
      <c r="Q1971">
        <v>1</v>
      </c>
      <c r="R1971">
        <v>0</v>
      </c>
      <c r="S1971">
        <v>0</v>
      </c>
      <c r="T1971">
        <v>0</v>
      </c>
      <c r="U1971">
        <v>18</v>
      </c>
      <c r="V1971" t="s">
        <v>23</v>
      </c>
    </row>
    <row r="1972" spans="1:22" x14ac:dyDescent="0.25">
      <c r="A1972">
        <v>1971</v>
      </c>
      <c r="B1972">
        <v>0</v>
      </c>
      <c r="C1972">
        <v>0</v>
      </c>
      <c r="D1972">
        <v>1</v>
      </c>
      <c r="E1972">
        <v>0</v>
      </c>
      <c r="F1972">
        <v>1</v>
      </c>
      <c r="G1972" s="1">
        <v>40952.740347222221</v>
      </c>
      <c r="H1972">
        <v>0</v>
      </c>
      <c r="I1972">
        <v>0</v>
      </c>
      <c r="J1972">
        <v>0</v>
      </c>
      <c r="K1972" t="s">
        <v>21</v>
      </c>
      <c r="L1972">
        <v>0</v>
      </c>
      <c r="M1972">
        <v>0</v>
      </c>
      <c r="N1972">
        <v>0</v>
      </c>
      <c r="O1972">
        <v>2.1480000000000001</v>
      </c>
      <c r="P1972">
        <v>54</v>
      </c>
      <c r="Q1972">
        <v>0</v>
      </c>
      <c r="R1972">
        <v>1</v>
      </c>
      <c r="S1972">
        <v>0</v>
      </c>
      <c r="T1972">
        <v>0</v>
      </c>
      <c r="U1972">
        <v>0</v>
      </c>
      <c r="V1972" t="s">
        <v>23</v>
      </c>
    </row>
    <row r="1973" spans="1:22" x14ac:dyDescent="0.25">
      <c r="A1973">
        <v>1972</v>
      </c>
      <c r="B1973">
        <v>0</v>
      </c>
      <c r="C1973">
        <v>0</v>
      </c>
      <c r="D1973">
        <v>1</v>
      </c>
      <c r="E1973">
        <v>0</v>
      </c>
      <c r="F1973">
        <v>0</v>
      </c>
      <c r="G1973" s="1">
        <v>40952.764965277776</v>
      </c>
      <c r="H1973">
        <v>0</v>
      </c>
      <c r="I1973">
        <v>0</v>
      </c>
      <c r="J1973">
        <v>0</v>
      </c>
      <c r="K1973" t="s">
        <v>21</v>
      </c>
      <c r="L1973">
        <v>0</v>
      </c>
      <c r="M1973">
        <v>0</v>
      </c>
      <c r="N1973">
        <v>0</v>
      </c>
      <c r="O1973">
        <v>24.957000000000001</v>
      </c>
      <c r="P1973">
        <v>632</v>
      </c>
      <c r="Q1973">
        <v>1</v>
      </c>
      <c r="R1973">
        <v>0</v>
      </c>
      <c r="S1973">
        <v>0</v>
      </c>
      <c r="T1973">
        <v>0</v>
      </c>
      <c r="U1973">
        <v>1</v>
      </c>
      <c r="V1973" t="s">
        <v>23</v>
      </c>
    </row>
    <row r="1974" spans="1:22" x14ac:dyDescent="0.25">
      <c r="A1974">
        <v>1973</v>
      </c>
      <c r="B1974">
        <v>0</v>
      </c>
      <c r="C1974">
        <v>0</v>
      </c>
      <c r="D1974">
        <v>1</v>
      </c>
      <c r="E1974">
        <v>0</v>
      </c>
      <c r="F1974">
        <v>0</v>
      </c>
      <c r="G1974" s="1">
        <v>40952.781365740739</v>
      </c>
      <c r="H1974">
        <v>0</v>
      </c>
      <c r="I1974">
        <v>0</v>
      </c>
      <c r="J1974">
        <v>0</v>
      </c>
      <c r="K1974" t="s">
        <v>21</v>
      </c>
      <c r="L1974">
        <v>0</v>
      </c>
      <c r="M1974">
        <v>0</v>
      </c>
      <c r="N1974">
        <v>0</v>
      </c>
      <c r="O1974">
        <v>24.542000000000002</v>
      </c>
      <c r="P1974">
        <v>624</v>
      </c>
      <c r="Q1974">
        <v>1</v>
      </c>
      <c r="R1974">
        <v>0</v>
      </c>
      <c r="S1974">
        <v>0</v>
      </c>
      <c r="T1974">
        <v>0</v>
      </c>
      <c r="U1974">
        <v>2</v>
      </c>
      <c r="V1974" t="s">
        <v>23</v>
      </c>
    </row>
    <row r="1975" spans="1:22" x14ac:dyDescent="0.25">
      <c r="A1975">
        <v>1974</v>
      </c>
      <c r="B1975">
        <v>1</v>
      </c>
      <c r="C1975">
        <v>0</v>
      </c>
      <c r="D1975">
        <v>1</v>
      </c>
      <c r="E1975">
        <v>0</v>
      </c>
      <c r="F1975">
        <v>0</v>
      </c>
      <c r="G1975" s="1">
        <v>40952.799097222225</v>
      </c>
      <c r="H1975">
        <v>0</v>
      </c>
      <c r="I1975">
        <v>0</v>
      </c>
      <c r="J1975">
        <v>2</v>
      </c>
      <c r="K1975" t="s">
        <v>21</v>
      </c>
      <c r="L1975">
        <v>0</v>
      </c>
      <c r="M1975">
        <v>0</v>
      </c>
      <c r="N1975">
        <v>0</v>
      </c>
      <c r="O1975">
        <v>1.226</v>
      </c>
      <c r="P1975">
        <v>31</v>
      </c>
      <c r="Q1975">
        <v>0</v>
      </c>
      <c r="R1975">
        <v>0</v>
      </c>
      <c r="S1975">
        <v>0</v>
      </c>
      <c r="T1975">
        <v>0</v>
      </c>
      <c r="U1975">
        <v>0</v>
      </c>
      <c r="V1975" t="s">
        <v>23</v>
      </c>
    </row>
    <row r="1976" spans="1:22" x14ac:dyDescent="0.25">
      <c r="A1976">
        <v>1975</v>
      </c>
      <c r="B1976">
        <v>0</v>
      </c>
      <c r="C1976">
        <v>0</v>
      </c>
      <c r="D1976">
        <v>1</v>
      </c>
      <c r="E1976">
        <v>0</v>
      </c>
      <c r="F1976">
        <v>1</v>
      </c>
      <c r="G1976" s="1">
        <v>40952.814687500002</v>
      </c>
      <c r="H1976">
        <v>0</v>
      </c>
      <c r="I1976">
        <v>0</v>
      </c>
      <c r="J1976">
        <v>0</v>
      </c>
      <c r="K1976" t="s">
        <v>21</v>
      </c>
      <c r="L1976">
        <v>0</v>
      </c>
      <c r="M1976">
        <v>0</v>
      </c>
      <c r="N1976">
        <v>0</v>
      </c>
      <c r="O1976">
        <v>1.028</v>
      </c>
      <c r="P1976">
        <v>22</v>
      </c>
      <c r="Q1976">
        <v>1</v>
      </c>
      <c r="R1976">
        <v>0</v>
      </c>
      <c r="S1976">
        <v>0</v>
      </c>
      <c r="T1976">
        <v>0</v>
      </c>
      <c r="U1976">
        <v>0</v>
      </c>
      <c r="V1976" t="s">
        <v>24</v>
      </c>
    </row>
    <row r="1977" spans="1:22" x14ac:dyDescent="0.25">
      <c r="A1977">
        <v>1976</v>
      </c>
      <c r="B1977">
        <v>0</v>
      </c>
      <c r="C1977">
        <v>0</v>
      </c>
      <c r="D1977">
        <v>1</v>
      </c>
      <c r="E1977">
        <v>0</v>
      </c>
      <c r="F1977">
        <v>0</v>
      </c>
      <c r="G1977" s="1">
        <v>40952.82403935185</v>
      </c>
      <c r="H1977">
        <v>0</v>
      </c>
      <c r="I1977">
        <v>0</v>
      </c>
      <c r="J1977">
        <v>0</v>
      </c>
      <c r="K1977" t="s">
        <v>21</v>
      </c>
      <c r="L1977">
        <v>0</v>
      </c>
      <c r="M1977">
        <v>0</v>
      </c>
      <c r="N1977">
        <v>0</v>
      </c>
      <c r="O1977">
        <v>25.2</v>
      </c>
      <c r="P1977">
        <v>636</v>
      </c>
      <c r="Q1977">
        <v>1</v>
      </c>
      <c r="R1977">
        <v>0</v>
      </c>
      <c r="S1977">
        <v>0</v>
      </c>
      <c r="T1977">
        <v>0</v>
      </c>
      <c r="U1977">
        <v>2</v>
      </c>
      <c r="V1977" t="s">
        <v>23</v>
      </c>
    </row>
    <row r="1978" spans="1:22" x14ac:dyDescent="0.25">
      <c r="A1978">
        <v>1977</v>
      </c>
      <c r="B1978">
        <v>0</v>
      </c>
      <c r="C1978">
        <v>0</v>
      </c>
      <c r="D1978">
        <v>1</v>
      </c>
      <c r="E1978">
        <v>0</v>
      </c>
      <c r="F1978">
        <v>0</v>
      </c>
      <c r="G1978" s="1">
        <v>40952.833668981482</v>
      </c>
      <c r="H1978">
        <v>0</v>
      </c>
      <c r="I1978">
        <v>0</v>
      </c>
      <c r="J1978">
        <v>0</v>
      </c>
      <c r="K1978" t="s">
        <v>21</v>
      </c>
      <c r="L1978">
        <v>0</v>
      </c>
      <c r="M1978">
        <v>0</v>
      </c>
      <c r="N1978">
        <v>0</v>
      </c>
      <c r="O1978">
        <v>10.486000000000001</v>
      </c>
      <c r="P1978">
        <v>234</v>
      </c>
      <c r="Q1978">
        <v>1</v>
      </c>
      <c r="R1978">
        <v>0</v>
      </c>
      <c r="S1978">
        <v>0</v>
      </c>
      <c r="T1978">
        <v>0</v>
      </c>
      <c r="U1978">
        <v>2</v>
      </c>
      <c r="V1978" t="s">
        <v>22</v>
      </c>
    </row>
    <row r="1979" spans="1:22" x14ac:dyDescent="0.25">
      <c r="A1979">
        <v>1978</v>
      </c>
      <c r="B1979">
        <v>0</v>
      </c>
      <c r="C1979">
        <v>0</v>
      </c>
      <c r="D1979">
        <v>1</v>
      </c>
      <c r="E1979">
        <v>0</v>
      </c>
      <c r="F1979">
        <v>0</v>
      </c>
      <c r="G1979" s="1">
        <v>40952.917673611111</v>
      </c>
      <c r="H1979">
        <v>0</v>
      </c>
      <c r="I1979">
        <v>0</v>
      </c>
      <c r="J1979">
        <v>0</v>
      </c>
      <c r="K1979" t="s">
        <v>21</v>
      </c>
      <c r="L1979">
        <v>0</v>
      </c>
      <c r="M1979">
        <v>0</v>
      </c>
      <c r="N1979">
        <v>0</v>
      </c>
      <c r="O1979">
        <v>10.760999999999999</v>
      </c>
      <c r="P1979">
        <v>299</v>
      </c>
      <c r="Q1979">
        <v>1</v>
      </c>
      <c r="R1979">
        <v>0</v>
      </c>
      <c r="S1979">
        <v>1</v>
      </c>
      <c r="T1979">
        <v>0</v>
      </c>
      <c r="U1979">
        <v>0</v>
      </c>
      <c r="V1979" t="s">
        <v>23</v>
      </c>
    </row>
    <row r="1980" spans="1:22" x14ac:dyDescent="0.25">
      <c r="A1980">
        <v>1979</v>
      </c>
      <c r="B1980">
        <v>0</v>
      </c>
      <c r="C1980">
        <v>0</v>
      </c>
      <c r="D1980">
        <v>1</v>
      </c>
      <c r="E1980">
        <v>0</v>
      </c>
      <c r="F1980">
        <v>0</v>
      </c>
      <c r="G1980" s="1">
        <v>40952.928020833337</v>
      </c>
      <c r="H1980">
        <v>0</v>
      </c>
      <c r="I1980">
        <v>0</v>
      </c>
      <c r="J1980">
        <v>0</v>
      </c>
      <c r="K1980" t="s">
        <v>21</v>
      </c>
      <c r="L1980">
        <v>0</v>
      </c>
      <c r="M1980">
        <v>0</v>
      </c>
      <c r="N1980">
        <v>0</v>
      </c>
      <c r="O1980">
        <v>3.9670000000000001</v>
      </c>
      <c r="P1980">
        <v>100</v>
      </c>
      <c r="Q1980">
        <v>1</v>
      </c>
      <c r="R1980">
        <v>0</v>
      </c>
      <c r="S1980">
        <v>0</v>
      </c>
      <c r="T1980">
        <v>0</v>
      </c>
      <c r="U1980">
        <v>0</v>
      </c>
      <c r="V1980" t="s">
        <v>23</v>
      </c>
    </row>
    <row r="1981" spans="1:22" x14ac:dyDescent="0.25">
      <c r="A1981">
        <v>1980</v>
      </c>
      <c r="B1981">
        <v>0</v>
      </c>
      <c r="C1981">
        <v>0</v>
      </c>
      <c r="D1981">
        <v>1</v>
      </c>
      <c r="E1981">
        <v>2</v>
      </c>
      <c r="F1981">
        <v>0</v>
      </c>
      <c r="G1981" s="1">
        <v>40952.979502314818</v>
      </c>
      <c r="H1981">
        <v>0</v>
      </c>
      <c r="I1981">
        <v>0</v>
      </c>
      <c r="J1981">
        <v>0</v>
      </c>
      <c r="K1981" t="s">
        <v>21</v>
      </c>
      <c r="L1981">
        <v>0</v>
      </c>
      <c r="M1981">
        <v>0</v>
      </c>
      <c r="N1981">
        <v>0</v>
      </c>
      <c r="O1981">
        <v>0.34899999999999998</v>
      </c>
      <c r="P1981">
        <v>13</v>
      </c>
      <c r="Q1981">
        <v>0</v>
      </c>
      <c r="R1981">
        <v>0</v>
      </c>
      <c r="S1981">
        <v>0</v>
      </c>
      <c r="T1981">
        <v>0</v>
      </c>
      <c r="U1981">
        <v>0</v>
      </c>
      <c r="V1981" t="s">
        <v>23</v>
      </c>
    </row>
    <row r="1982" spans="1:22" x14ac:dyDescent="0.25">
      <c r="A1982">
        <v>1981</v>
      </c>
      <c r="B1982">
        <v>0</v>
      </c>
      <c r="C1982">
        <v>0</v>
      </c>
      <c r="D1982">
        <v>1</v>
      </c>
      <c r="E1982">
        <v>0</v>
      </c>
      <c r="F1982">
        <v>0</v>
      </c>
      <c r="G1982" s="1">
        <v>40952.995740740742</v>
      </c>
      <c r="H1982">
        <v>0</v>
      </c>
      <c r="I1982">
        <v>0</v>
      </c>
      <c r="J1982">
        <v>0</v>
      </c>
      <c r="K1982" t="s">
        <v>21</v>
      </c>
      <c r="L1982">
        <v>0</v>
      </c>
      <c r="M1982">
        <v>0</v>
      </c>
      <c r="N1982">
        <v>0</v>
      </c>
      <c r="O1982">
        <v>26.63</v>
      </c>
      <c r="P1982">
        <v>663</v>
      </c>
      <c r="Q1982">
        <v>1</v>
      </c>
      <c r="R1982">
        <v>0</v>
      </c>
      <c r="S1982">
        <v>0</v>
      </c>
      <c r="T1982">
        <v>0</v>
      </c>
      <c r="U1982">
        <v>2</v>
      </c>
      <c r="V1982" t="s">
        <v>23</v>
      </c>
    </row>
    <row r="1983" spans="1:22" x14ac:dyDescent="0.25">
      <c r="A1983">
        <v>1982</v>
      </c>
      <c r="B1983">
        <v>1</v>
      </c>
      <c r="C1983">
        <v>0</v>
      </c>
      <c r="D1983">
        <v>1</v>
      </c>
      <c r="E1983">
        <v>0</v>
      </c>
      <c r="F1983">
        <v>0</v>
      </c>
      <c r="G1983" s="1">
        <v>40953.004074074073</v>
      </c>
      <c r="H1983">
        <v>0</v>
      </c>
      <c r="I1983">
        <v>0</v>
      </c>
      <c r="J1983">
        <v>0</v>
      </c>
      <c r="K1983" t="s">
        <v>21</v>
      </c>
      <c r="L1983">
        <v>0</v>
      </c>
      <c r="M1983">
        <v>0</v>
      </c>
      <c r="N1983">
        <v>0</v>
      </c>
      <c r="O1983">
        <v>0.72699999999999998</v>
      </c>
      <c r="P1983">
        <v>17</v>
      </c>
      <c r="Q1983">
        <v>1</v>
      </c>
      <c r="R1983">
        <v>0</v>
      </c>
      <c r="S1983">
        <v>0</v>
      </c>
      <c r="T1983">
        <v>0</v>
      </c>
      <c r="U1983">
        <v>1</v>
      </c>
      <c r="V1983" t="s">
        <v>23</v>
      </c>
    </row>
    <row r="1984" spans="1:22" x14ac:dyDescent="0.25">
      <c r="A1984">
        <v>1983</v>
      </c>
      <c r="B1984">
        <v>1</v>
      </c>
      <c r="C1984">
        <v>0</v>
      </c>
      <c r="D1984">
        <v>1</v>
      </c>
      <c r="E1984">
        <v>0</v>
      </c>
      <c r="F1984">
        <v>0</v>
      </c>
      <c r="G1984" s="1">
        <v>40953.087118055555</v>
      </c>
      <c r="H1984">
        <v>0</v>
      </c>
      <c r="I1984">
        <v>0</v>
      </c>
      <c r="J1984">
        <v>2</v>
      </c>
      <c r="K1984" t="s">
        <v>21</v>
      </c>
      <c r="L1984">
        <v>0</v>
      </c>
      <c r="M1984">
        <v>0</v>
      </c>
      <c r="N1984">
        <v>0</v>
      </c>
      <c r="O1984">
        <v>0.47599999999999998</v>
      </c>
      <c r="P1984">
        <v>16</v>
      </c>
      <c r="Q1984">
        <v>0</v>
      </c>
      <c r="R1984">
        <v>0</v>
      </c>
      <c r="S1984">
        <v>0</v>
      </c>
      <c r="T1984">
        <v>0</v>
      </c>
      <c r="U1984">
        <v>0</v>
      </c>
      <c r="V1984" t="s">
        <v>23</v>
      </c>
    </row>
    <row r="1985" spans="1:22" x14ac:dyDescent="0.25">
      <c r="A1985">
        <v>1984</v>
      </c>
      <c r="B1985">
        <v>1</v>
      </c>
      <c r="C1985">
        <v>0</v>
      </c>
      <c r="D1985">
        <v>1</v>
      </c>
      <c r="E1985">
        <v>0</v>
      </c>
      <c r="F1985">
        <v>0</v>
      </c>
      <c r="G1985" s="1">
        <v>40953.125763888886</v>
      </c>
      <c r="H1985">
        <v>0</v>
      </c>
      <c r="I1985">
        <v>0</v>
      </c>
      <c r="J1985">
        <v>0</v>
      </c>
      <c r="K1985" t="s">
        <v>21</v>
      </c>
      <c r="L1985">
        <v>0</v>
      </c>
      <c r="M1985">
        <v>0</v>
      </c>
      <c r="N1985">
        <v>0</v>
      </c>
      <c r="O1985">
        <v>5.8780000000000001</v>
      </c>
      <c r="P1985">
        <v>82</v>
      </c>
      <c r="Q1985">
        <v>1</v>
      </c>
      <c r="R1985">
        <v>0</v>
      </c>
      <c r="S1985">
        <v>0</v>
      </c>
      <c r="T1985">
        <v>0</v>
      </c>
      <c r="U1985">
        <v>1</v>
      </c>
      <c r="V1985" t="s">
        <v>23</v>
      </c>
    </row>
    <row r="1986" spans="1:22" x14ac:dyDescent="0.25">
      <c r="A1986">
        <v>1985</v>
      </c>
      <c r="B1986">
        <v>1</v>
      </c>
      <c r="C1986">
        <v>0</v>
      </c>
      <c r="D1986">
        <v>1</v>
      </c>
      <c r="E1986">
        <v>0</v>
      </c>
      <c r="F1986">
        <v>0</v>
      </c>
      <c r="G1986" s="1">
        <v>40953.137013888889</v>
      </c>
      <c r="H1986">
        <v>0</v>
      </c>
      <c r="I1986">
        <v>0</v>
      </c>
      <c r="J1986">
        <v>2</v>
      </c>
      <c r="K1986" t="s">
        <v>21</v>
      </c>
      <c r="L1986">
        <v>0</v>
      </c>
      <c r="M1986">
        <v>0</v>
      </c>
      <c r="N1986">
        <v>0</v>
      </c>
      <c r="O1986">
        <v>0.9</v>
      </c>
      <c r="P1986">
        <v>23</v>
      </c>
      <c r="Q1986">
        <v>0</v>
      </c>
      <c r="R1986">
        <v>0</v>
      </c>
      <c r="S1986">
        <v>0</v>
      </c>
      <c r="T1986">
        <v>0</v>
      </c>
      <c r="U1986">
        <v>0</v>
      </c>
      <c r="V1986" t="s">
        <v>23</v>
      </c>
    </row>
    <row r="1987" spans="1:22" x14ac:dyDescent="0.25">
      <c r="A1987">
        <v>1986</v>
      </c>
      <c r="B1987">
        <v>0</v>
      </c>
      <c r="C1987">
        <v>0</v>
      </c>
      <c r="D1987">
        <v>1</v>
      </c>
      <c r="E1987">
        <v>0</v>
      </c>
      <c r="F1987">
        <v>0</v>
      </c>
      <c r="G1987" s="1">
        <v>40953.166712962964</v>
      </c>
      <c r="H1987">
        <v>0</v>
      </c>
      <c r="I1987">
        <v>0</v>
      </c>
      <c r="J1987">
        <v>0</v>
      </c>
      <c r="K1987" t="s">
        <v>21</v>
      </c>
      <c r="L1987">
        <v>0</v>
      </c>
      <c r="M1987">
        <v>0</v>
      </c>
      <c r="N1987">
        <v>0</v>
      </c>
      <c r="O1987">
        <v>2.5289999999999999</v>
      </c>
      <c r="P1987">
        <v>79</v>
      </c>
      <c r="Q1987">
        <v>1</v>
      </c>
      <c r="R1987">
        <v>0</v>
      </c>
      <c r="S1987">
        <v>0</v>
      </c>
      <c r="T1987">
        <v>0</v>
      </c>
      <c r="U1987">
        <v>1</v>
      </c>
      <c r="V1987" t="s">
        <v>23</v>
      </c>
    </row>
    <row r="1988" spans="1:22" x14ac:dyDescent="0.25">
      <c r="A1988">
        <v>1987</v>
      </c>
      <c r="B1988">
        <v>0</v>
      </c>
      <c r="C1988">
        <v>1</v>
      </c>
      <c r="D1988">
        <v>1</v>
      </c>
      <c r="E1988">
        <v>0</v>
      </c>
      <c r="F1988">
        <v>0</v>
      </c>
      <c r="G1988" s="1">
        <v>40953.168437499997</v>
      </c>
      <c r="H1988">
        <v>0</v>
      </c>
      <c r="I1988">
        <v>0</v>
      </c>
      <c r="J1988">
        <v>0</v>
      </c>
      <c r="K1988" t="s">
        <v>21</v>
      </c>
      <c r="L1988">
        <v>0</v>
      </c>
      <c r="M1988">
        <v>0</v>
      </c>
      <c r="N1988">
        <v>0</v>
      </c>
      <c r="O1988">
        <v>10.090999999999999</v>
      </c>
      <c r="P1988">
        <v>136</v>
      </c>
      <c r="Q1988">
        <v>0</v>
      </c>
      <c r="R1988">
        <v>0</v>
      </c>
      <c r="S1988">
        <v>0</v>
      </c>
      <c r="T1988">
        <v>0</v>
      </c>
      <c r="U1988">
        <v>0</v>
      </c>
      <c r="V1988" t="s">
        <v>23</v>
      </c>
    </row>
    <row r="1989" spans="1:22" x14ac:dyDescent="0.25">
      <c r="A1989">
        <v>1988</v>
      </c>
      <c r="B1989">
        <v>0</v>
      </c>
      <c r="C1989">
        <v>0</v>
      </c>
      <c r="D1989">
        <v>1</v>
      </c>
      <c r="E1989">
        <v>0</v>
      </c>
      <c r="F1989">
        <v>1</v>
      </c>
      <c r="G1989" s="1">
        <v>40953.168715277781</v>
      </c>
      <c r="H1989">
        <v>0</v>
      </c>
      <c r="I1989">
        <v>0</v>
      </c>
      <c r="J1989">
        <v>0</v>
      </c>
      <c r="K1989" t="s">
        <v>21</v>
      </c>
      <c r="L1989">
        <v>0</v>
      </c>
      <c r="M1989">
        <v>0</v>
      </c>
      <c r="N1989">
        <v>0</v>
      </c>
      <c r="O1989">
        <v>4.1970000000000001</v>
      </c>
      <c r="P1989">
        <v>98</v>
      </c>
      <c r="Q1989">
        <v>1</v>
      </c>
      <c r="R1989">
        <v>1</v>
      </c>
      <c r="S1989">
        <v>0</v>
      </c>
      <c r="T1989">
        <v>0</v>
      </c>
      <c r="U1989">
        <v>4</v>
      </c>
      <c r="V1989" t="s">
        <v>23</v>
      </c>
    </row>
    <row r="1990" spans="1:22" x14ac:dyDescent="0.25">
      <c r="A1990">
        <v>1989</v>
      </c>
      <c r="B1990">
        <v>0</v>
      </c>
      <c r="C1990">
        <v>0</v>
      </c>
      <c r="D1990">
        <v>1</v>
      </c>
      <c r="E1990">
        <v>0</v>
      </c>
      <c r="F1990">
        <v>1</v>
      </c>
      <c r="G1990" s="1">
        <v>40953.203680555554</v>
      </c>
      <c r="H1990">
        <v>0</v>
      </c>
      <c r="I1990">
        <v>0</v>
      </c>
      <c r="J1990">
        <v>0</v>
      </c>
      <c r="K1990" t="s">
        <v>21</v>
      </c>
      <c r="L1990">
        <v>0</v>
      </c>
      <c r="M1990">
        <v>0</v>
      </c>
      <c r="N1990">
        <v>0</v>
      </c>
      <c r="O1990">
        <v>6.0709999999999997</v>
      </c>
      <c r="P1990">
        <v>157</v>
      </c>
      <c r="Q1990">
        <v>1</v>
      </c>
      <c r="R1990">
        <v>1</v>
      </c>
      <c r="S1990">
        <v>0</v>
      </c>
      <c r="T1990">
        <v>0</v>
      </c>
      <c r="U1990">
        <v>4</v>
      </c>
      <c r="V1990" t="s">
        <v>23</v>
      </c>
    </row>
    <row r="1991" spans="1:22" x14ac:dyDescent="0.25">
      <c r="A1991">
        <v>1990</v>
      </c>
      <c r="B1991">
        <v>0</v>
      </c>
      <c r="C1991">
        <v>0</v>
      </c>
      <c r="D1991">
        <v>1</v>
      </c>
      <c r="E1991">
        <v>2</v>
      </c>
      <c r="F1991">
        <v>1</v>
      </c>
      <c r="G1991" s="1">
        <v>40953.221435185187</v>
      </c>
      <c r="H1991">
        <v>2</v>
      </c>
      <c r="I1991">
        <v>2</v>
      </c>
      <c r="J1991">
        <v>0</v>
      </c>
      <c r="K1991" t="s">
        <v>21</v>
      </c>
      <c r="L1991">
        <v>0</v>
      </c>
      <c r="M1991">
        <v>0</v>
      </c>
      <c r="N1991">
        <v>0</v>
      </c>
      <c r="O1991">
        <v>4.3120000000000003</v>
      </c>
      <c r="P1991">
        <v>124</v>
      </c>
      <c r="Q1991">
        <v>1</v>
      </c>
      <c r="R1991">
        <v>1</v>
      </c>
      <c r="S1991">
        <v>0</v>
      </c>
      <c r="T1991">
        <v>0</v>
      </c>
      <c r="U1991">
        <v>10</v>
      </c>
      <c r="V1991" t="s">
        <v>23</v>
      </c>
    </row>
    <row r="1992" spans="1:22" x14ac:dyDescent="0.25">
      <c r="A1992">
        <v>1991</v>
      </c>
      <c r="B1992">
        <v>0</v>
      </c>
      <c r="C1992">
        <v>0</v>
      </c>
      <c r="D1992">
        <v>1</v>
      </c>
      <c r="E1992">
        <v>0</v>
      </c>
      <c r="F1992">
        <v>0</v>
      </c>
      <c r="G1992" s="1">
        <v>40953.236319444448</v>
      </c>
      <c r="H1992">
        <v>0</v>
      </c>
      <c r="I1992">
        <v>0</v>
      </c>
      <c r="J1992">
        <v>0</v>
      </c>
      <c r="K1992" t="s">
        <v>21</v>
      </c>
      <c r="L1992">
        <v>0</v>
      </c>
      <c r="M1992">
        <v>0</v>
      </c>
      <c r="N1992">
        <v>0</v>
      </c>
      <c r="O1992">
        <v>9.8610000000000007</v>
      </c>
      <c r="P1992">
        <v>179</v>
      </c>
      <c r="Q1992">
        <v>1</v>
      </c>
      <c r="R1992">
        <v>0</v>
      </c>
      <c r="S1992">
        <v>0</v>
      </c>
      <c r="T1992">
        <v>0</v>
      </c>
      <c r="U1992">
        <v>0</v>
      </c>
      <c r="V1992" t="s">
        <v>22</v>
      </c>
    </row>
    <row r="1993" spans="1:22" x14ac:dyDescent="0.25">
      <c r="A1993">
        <v>1992</v>
      </c>
      <c r="B1993">
        <v>0</v>
      </c>
      <c r="C1993">
        <v>0</v>
      </c>
      <c r="D1993">
        <v>1</v>
      </c>
      <c r="E1993">
        <v>0</v>
      </c>
      <c r="F1993">
        <v>0</v>
      </c>
      <c r="G1993" s="1">
        <v>40953.238749999997</v>
      </c>
      <c r="H1993">
        <v>0</v>
      </c>
      <c r="I1993">
        <v>0</v>
      </c>
      <c r="J1993">
        <v>0</v>
      </c>
      <c r="K1993" t="s">
        <v>21</v>
      </c>
      <c r="L1993">
        <v>0</v>
      </c>
      <c r="M1993">
        <v>0</v>
      </c>
      <c r="N1993">
        <v>2</v>
      </c>
      <c r="O1993">
        <v>25.209</v>
      </c>
      <c r="P1993">
        <v>725</v>
      </c>
      <c r="Q1993">
        <v>1</v>
      </c>
      <c r="R1993">
        <v>0</v>
      </c>
      <c r="S1993">
        <v>0</v>
      </c>
      <c r="T1993">
        <v>0</v>
      </c>
      <c r="U1993">
        <v>2</v>
      </c>
      <c r="V1993" t="s">
        <v>23</v>
      </c>
    </row>
    <row r="1994" spans="1:22" x14ac:dyDescent="0.25">
      <c r="A1994">
        <v>1993</v>
      </c>
      <c r="B1994">
        <v>0</v>
      </c>
      <c r="C1994">
        <v>0</v>
      </c>
      <c r="D1994">
        <v>1</v>
      </c>
      <c r="E1994">
        <v>0</v>
      </c>
      <c r="F1994">
        <v>0</v>
      </c>
      <c r="G1994" s="1">
        <v>40953.245497685188</v>
      </c>
      <c r="H1994">
        <v>0</v>
      </c>
      <c r="I1994">
        <v>0</v>
      </c>
      <c r="J1994">
        <v>5</v>
      </c>
      <c r="K1994" t="s">
        <v>21</v>
      </c>
      <c r="L1994">
        <v>0</v>
      </c>
      <c r="M1994">
        <v>0</v>
      </c>
      <c r="N1994">
        <v>0</v>
      </c>
      <c r="O1994">
        <v>20.966000000000001</v>
      </c>
      <c r="P1994">
        <v>498</v>
      </c>
      <c r="Q1994">
        <v>1</v>
      </c>
      <c r="R1994">
        <v>0</v>
      </c>
      <c r="S1994">
        <v>1</v>
      </c>
      <c r="T1994">
        <v>0</v>
      </c>
      <c r="U1994">
        <v>10</v>
      </c>
      <c r="V1994" t="s">
        <v>23</v>
      </c>
    </row>
    <row r="1995" spans="1:22" x14ac:dyDescent="0.25">
      <c r="A1995">
        <v>1994</v>
      </c>
      <c r="B1995">
        <v>0</v>
      </c>
      <c r="C1995">
        <v>0</v>
      </c>
      <c r="D1995">
        <v>1</v>
      </c>
      <c r="E1995">
        <v>0</v>
      </c>
      <c r="F1995">
        <v>0</v>
      </c>
      <c r="G1995" s="1">
        <v>40953.248807870368</v>
      </c>
      <c r="H1995">
        <v>0</v>
      </c>
      <c r="I1995">
        <v>0</v>
      </c>
      <c r="J1995">
        <v>0</v>
      </c>
      <c r="K1995" t="s">
        <v>21</v>
      </c>
      <c r="L1995">
        <v>0</v>
      </c>
      <c r="M1995">
        <v>0</v>
      </c>
      <c r="N1995">
        <v>0</v>
      </c>
      <c r="O1995">
        <v>32.008000000000003</v>
      </c>
      <c r="P1995">
        <v>499</v>
      </c>
      <c r="Q1995">
        <v>1</v>
      </c>
      <c r="R1995">
        <v>0</v>
      </c>
      <c r="S1995">
        <v>0</v>
      </c>
      <c r="T1995">
        <v>0</v>
      </c>
      <c r="U1995">
        <v>16</v>
      </c>
      <c r="V1995" t="s">
        <v>23</v>
      </c>
    </row>
    <row r="1996" spans="1:22" x14ac:dyDescent="0.25">
      <c r="A1996">
        <v>1995</v>
      </c>
      <c r="B1996">
        <v>0</v>
      </c>
      <c r="C1996">
        <v>0</v>
      </c>
      <c r="D1996">
        <v>1</v>
      </c>
      <c r="E1996">
        <v>0</v>
      </c>
      <c r="F1996">
        <v>1</v>
      </c>
      <c r="G1996" s="1">
        <v>40953.25072916667</v>
      </c>
      <c r="H1996">
        <v>0</v>
      </c>
      <c r="I1996">
        <v>0</v>
      </c>
      <c r="J1996">
        <v>0</v>
      </c>
      <c r="K1996" t="s">
        <v>21</v>
      </c>
      <c r="L1996">
        <v>0</v>
      </c>
      <c r="M1996">
        <v>0</v>
      </c>
      <c r="N1996">
        <v>0</v>
      </c>
      <c r="O1996">
        <v>8.0060000000000002</v>
      </c>
      <c r="P1996">
        <v>214</v>
      </c>
      <c r="Q1996">
        <v>1</v>
      </c>
      <c r="R1996">
        <v>1</v>
      </c>
      <c r="S1996">
        <v>0</v>
      </c>
      <c r="T1996">
        <v>0</v>
      </c>
      <c r="U1996">
        <v>4</v>
      </c>
      <c r="V1996" t="s">
        <v>22</v>
      </c>
    </row>
    <row r="1997" spans="1:22" x14ac:dyDescent="0.25">
      <c r="A1997">
        <v>1996</v>
      </c>
      <c r="B1997">
        <v>0</v>
      </c>
      <c r="C1997">
        <v>1</v>
      </c>
      <c r="D1997">
        <v>1</v>
      </c>
      <c r="E1997">
        <v>0</v>
      </c>
      <c r="F1997">
        <v>0</v>
      </c>
      <c r="G1997" s="1">
        <v>40953.256828703707</v>
      </c>
      <c r="H1997">
        <v>0</v>
      </c>
      <c r="I1997">
        <v>1</v>
      </c>
      <c r="J1997">
        <v>0</v>
      </c>
      <c r="K1997" t="s">
        <v>21</v>
      </c>
      <c r="L1997">
        <v>0</v>
      </c>
      <c r="M1997">
        <v>0</v>
      </c>
      <c r="N1997">
        <v>0</v>
      </c>
      <c r="O1997">
        <v>1.3069999999999999</v>
      </c>
      <c r="P1997">
        <v>35</v>
      </c>
      <c r="Q1997">
        <v>0</v>
      </c>
      <c r="R1997">
        <v>0</v>
      </c>
      <c r="S1997">
        <v>0</v>
      </c>
      <c r="T1997">
        <v>0</v>
      </c>
      <c r="U1997">
        <v>0</v>
      </c>
      <c r="V1997" t="s">
        <v>23</v>
      </c>
    </row>
    <row r="1998" spans="1:22" x14ac:dyDescent="0.25">
      <c r="A1998">
        <v>1997</v>
      </c>
      <c r="B1998">
        <v>0</v>
      </c>
      <c r="C1998">
        <v>0</v>
      </c>
      <c r="D1998">
        <v>1</v>
      </c>
      <c r="E1998">
        <v>1</v>
      </c>
      <c r="F1998">
        <v>0</v>
      </c>
      <c r="G1998" s="1">
        <v>40953.263449074075</v>
      </c>
      <c r="H1998">
        <v>0</v>
      </c>
      <c r="I1998">
        <v>0</v>
      </c>
      <c r="J1998">
        <v>0</v>
      </c>
      <c r="K1998" t="s">
        <v>21</v>
      </c>
      <c r="L1998">
        <v>0</v>
      </c>
      <c r="M1998">
        <v>0</v>
      </c>
      <c r="N1998">
        <v>0</v>
      </c>
      <c r="O1998">
        <v>15.586</v>
      </c>
      <c r="P1998">
        <v>376</v>
      </c>
      <c r="Q1998">
        <v>1</v>
      </c>
      <c r="R1998">
        <v>1</v>
      </c>
      <c r="S1998">
        <v>0</v>
      </c>
      <c r="T1998">
        <v>0</v>
      </c>
      <c r="U1998">
        <v>13</v>
      </c>
      <c r="V1998" t="s">
        <v>23</v>
      </c>
    </row>
    <row r="1999" spans="1:22" x14ac:dyDescent="0.25">
      <c r="A1999">
        <v>1998</v>
      </c>
      <c r="B1999">
        <v>0</v>
      </c>
      <c r="C1999">
        <v>1</v>
      </c>
      <c r="D1999">
        <v>1</v>
      </c>
      <c r="E1999">
        <v>18</v>
      </c>
      <c r="F1999">
        <v>1</v>
      </c>
      <c r="G1999" s="1">
        <v>40953.277349537035</v>
      </c>
      <c r="H1999">
        <v>0</v>
      </c>
      <c r="I1999">
        <v>1</v>
      </c>
      <c r="J1999">
        <v>0</v>
      </c>
      <c r="K1999" t="s">
        <v>21</v>
      </c>
      <c r="L1999">
        <v>0</v>
      </c>
      <c r="M1999">
        <v>0</v>
      </c>
      <c r="N1999">
        <v>0</v>
      </c>
      <c r="O1999">
        <v>15.472</v>
      </c>
      <c r="P1999">
        <v>302</v>
      </c>
      <c r="Q1999">
        <v>1</v>
      </c>
      <c r="R1999">
        <v>0</v>
      </c>
      <c r="S1999">
        <v>1</v>
      </c>
      <c r="T1999">
        <v>0</v>
      </c>
      <c r="U1999">
        <v>6</v>
      </c>
      <c r="V1999" t="s">
        <v>22</v>
      </c>
    </row>
    <row r="2000" spans="1:22" x14ac:dyDescent="0.25">
      <c r="A2000">
        <v>1999</v>
      </c>
      <c r="B2000">
        <v>0</v>
      </c>
      <c r="C2000">
        <v>0</v>
      </c>
      <c r="D2000">
        <v>1</v>
      </c>
      <c r="E2000">
        <v>0</v>
      </c>
      <c r="F2000">
        <v>0</v>
      </c>
      <c r="G2000" s="1">
        <v>40953.283506944441</v>
      </c>
      <c r="H2000">
        <v>0</v>
      </c>
      <c r="I2000">
        <v>0</v>
      </c>
      <c r="J2000">
        <v>0</v>
      </c>
      <c r="K2000" t="s">
        <v>21</v>
      </c>
      <c r="L2000">
        <v>0</v>
      </c>
      <c r="M2000">
        <v>0</v>
      </c>
      <c r="N2000">
        <v>0</v>
      </c>
      <c r="O2000">
        <v>14.042999999999999</v>
      </c>
      <c r="P2000">
        <v>255</v>
      </c>
      <c r="Q2000">
        <v>1</v>
      </c>
      <c r="R2000">
        <v>0</v>
      </c>
      <c r="S2000">
        <v>0</v>
      </c>
      <c r="T2000">
        <v>0</v>
      </c>
      <c r="U2000">
        <v>2</v>
      </c>
      <c r="V2000" t="s">
        <v>23</v>
      </c>
    </row>
    <row r="2001" spans="1:22" x14ac:dyDescent="0.25">
      <c r="A2001">
        <v>2000</v>
      </c>
      <c r="B2001">
        <v>0</v>
      </c>
      <c r="C2001">
        <v>0</v>
      </c>
      <c r="D2001">
        <v>1</v>
      </c>
      <c r="E2001">
        <v>0</v>
      </c>
      <c r="F2001">
        <v>1</v>
      </c>
      <c r="G2001" s="1">
        <v>40953.305266203701</v>
      </c>
      <c r="H2001">
        <v>0</v>
      </c>
      <c r="I2001">
        <v>0</v>
      </c>
      <c r="J2001">
        <v>0</v>
      </c>
      <c r="K2001" t="s">
        <v>21</v>
      </c>
      <c r="L2001">
        <v>0</v>
      </c>
      <c r="M2001">
        <v>0</v>
      </c>
      <c r="N2001">
        <v>0</v>
      </c>
      <c r="O2001">
        <v>2.0139999999999998</v>
      </c>
      <c r="P2001">
        <v>50</v>
      </c>
      <c r="Q2001">
        <v>1</v>
      </c>
      <c r="R2001">
        <v>1</v>
      </c>
      <c r="S2001">
        <v>0</v>
      </c>
      <c r="T2001">
        <v>0</v>
      </c>
      <c r="U2001">
        <v>0</v>
      </c>
      <c r="V2001" t="s">
        <v>23</v>
      </c>
    </row>
    <row r="2002" spans="1:22" x14ac:dyDescent="0.25">
      <c r="A2002">
        <v>2001</v>
      </c>
      <c r="B2002">
        <v>0</v>
      </c>
      <c r="C2002">
        <v>0</v>
      </c>
      <c r="D2002">
        <v>1</v>
      </c>
      <c r="E2002">
        <v>1</v>
      </c>
      <c r="F2002">
        <v>0</v>
      </c>
      <c r="G2002" s="1">
        <v>40953.317499999997</v>
      </c>
      <c r="H2002">
        <v>0</v>
      </c>
      <c r="I2002">
        <v>0</v>
      </c>
      <c r="J2002">
        <v>0</v>
      </c>
      <c r="K2002" t="s">
        <v>21</v>
      </c>
      <c r="L2002">
        <v>0</v>
      </c>
      <c r="M2002">
        <v>0</v>
      </c>
      <c r="N2002">
        <v>0</v>
      </c>
      <c r="O2002">
        <v>10.914</v>
      </c>
      <c r="P2002">
        <v>294</v>
      </c>
      <c r="Q2002">
        <v>1</v>
      </c>
      <c r="R2002">
        <v>1</v>
      </c>
      <c r="S2002">
        <v>0</v>
      </c>
      <c r="T2002">
        <v>0</v>
      </c>
      <c r="U2002">
        <v>8</v>
      </c>
      <c r="V2002" t="s">
        <v>23</v>
      </c>
    </row>
    <row r="2003" spans="1:22" x14ac:dyDescent="0.25">
      <c r="A2003">
        <v>2002</v>
      </c>
      <c r="B2003">
        <v>0</v>
      </c>
      <c r="C2003">
        <v>0</v>
      </c>
      <c r="D2003">
        <v>1</v>
      </c>
      <c r="E2003">
        <v>0</v>
      </c>
      <c r="F2003">
        <v>0</v>
      </c>
      <c r="G2003" s="1">
        <v>40953.329085648147</v>
      </c>
      <c r="H2003">
        <v>0</v>
      </c>
      <c r="I2003">
        <v>0</v>
      </c>
      <c r="J2003">
        <v>0</v>
      </c>
      <c r="K2003" t="s">
        <v>21</v>
      </c>
      <c r="L2003">
        <v>0</v>
      </c>
      <c r="M2003">
        <v>0</v>
      </c>
      <c r="N2003">
        <v>0</v>
      </c>
      <c r="O2003">
        <v>24.655999999999999</v>
      </c>
      <c r="P2003">
        <v>822</v>
      </c>
      <c r="Q2003">
        <v>1</v>
      </c>
      <c r="R2003">
        <v>0</v>
      </c>
      <c r="S2003">
        <v>0</v>
      </c>
      <c r="T2003">
        <v>0</v>
      </c>
      <c r="U2003">
        <v>18</v>
      </c>
      <c r="V2003" t="s">
        <v>22</v>
      </c>
    </row>
    <row r="2004" spans="1:22" x14ac:dyDescent="0.25">
      <c r="A2004">
        <v>2003</v>
      </c>
      <c r="B2004">
        <v>0</v>
      </c>
      <c r="C2004">
        <v>0</v>
      </c>
      <c r="D2004">
        <v>1</v>
      </c>
      <c r="E2004">
        <v>0</v>
      </c>
      <c r="F2004">
        <v>0</v>
      </c>
      <c r="G2004" s="1">
        <v>40953.333958333336</v>
      </c>
      <c r="H2004">
        <v>0</v>
      </c>
      <c r="I2004">
        <v>0</v>
      </c>
      <c r="J2004">
        <v>16</v>
      </c>
      <c r="K2004" t="s">
        <v>21</v>
      </c>
      <c r="L2004">
        <v>1</v>
      </c>
      <c r="M2004">
        <v>0</v>
      </c>
      <c r="N2004">
        <v>0</v>
      </c>
      <c r="O2004">
        <v>14.096</v>
      </c>
      <c r="P2004">
        <v>312</v>
      </c>
      <c r="Q2004">
        <v>1</v>
      </c>
      <c r="R2004">
        <v>0</v>
      </c>
      <c r="S2004">
        <v>0</v>
      </c>
      <c r="T2004">
        <v>0</v>
      </c>
      <c r="U2004">
        <v>8</v>
      </c>
      <c r="V2004" t="s">
        <v>23</v>
      </c>
    </row>
    <row r="2005" spans="1:22" x14ac:dyDescent="0.25">
      <c r="A2005">
        <v>2004</v>
      </c>
      <c r="B2005">
        <v>0</v>
      </c>
      <c r="C2005">
        <v>0</v>
      </c>
      <c r="D2005">
        <v>1</v>
      </c>
      <c r="E2005">
        <v>1</v>
      </c>
      <c r="F2005">
        <v>0</v>
      </c>
      <c r="G2005" s="1">
        <v>40953.338923611111</v>
      </c>
      <c r="H2005">
        <v>0</v>
      </c>
      <c r="I2005">
        <v>0</v>
      </c>
      <c r="J2005">
        <v>0</v>
      </c>
      <c r="K2005" t="s">
        <v>21</v>
      </c>
      <c r="L2005">
        <v>0</v>
      </c>
      <c r="M2005">
        <v>0</v>
      </c>
      <c r="N2005">
        <v>0</v>
      </c>
      <c r="O2005">
        <v>10.081</v>
      </c>
      <c r="P2005">
        <v>214</v>
      </c>
      <c r="Q2005">
        <v>1</v>
      </c>
      <c r="R2005">
        <v>1</v>
      </c>
      <c r="S2005">
        <v>0</v>
      </c>
      <c r="T2005">
        <v>0</v>
      </c>
      <c r="U2005">
        <v>0</v>
      </c>
      <c r="V2005" t="s">
        <v>22</v>
      </c>
    </row>
    <row r="2006" spans="1:22" x14ac:dyDescent="0.25">
      <c r="A2006">
        <v>2005</v>
      </c>
      <c r="B2006">
        <v>0</v>
      </c>
      <c r="C2006">
        <v>0</v>
      </c>
      <c r="D2006">
        <v>1</v>
      </c>
      <c r="E2006">
        <v>0</v>
      </c>
      <c r="F2006">
        <v>1</v>
      </c>
      <c r="G2006" s="1">
        <v>40953.386261574073</v>
      </c>
      <c r="H2006">
        <v>0</v>
      </c>
      <c r="I2006">
        <v>0</v>
      </c>
      <c r="J2006">
        <v>0</v>
      </c>
      <c r="K2006" t="s">
        <v>21</v>
      </c>
      <c r="L2006">
        <v>0</v>
      </c>
      <c r="M2006">
        <v>0</v>
      </c>
      <c r="N2006">
        <v>0</v>
      </c>
      <c r="O2006">
        <v>2.7839999999999998</v>
      </c>
      <c r="P2006">
        <v>71</v>
      </c>
      <c r="Q2006">
        <v>1</v>
      </c>
      <c r="R2006">
        <v>1</v>
      </c>
      <c r="S2006">
        <v>0</v>
      </c>
      <c r="T2006">
        <v>0</v>
      </c>
      <c r="U2006">
        <v>0</v>
      </c>
      <c r="V2006" t="s">
        <v>23</v>
      </c>
    </row>
    <row r="2007" spans="1:22" x14ac:dyDescent="0.25">
      <c r="A2007">
        <v>2006</v>
      </c>
      <c r="B2007">
        <v>0</v>
      </c>
      <c r="C2007">
        <v>0</v>
      </c>
      <c r="D2007">
        <v>1</v>
      </c>
      <c r="E2007">
        <v>0</v>
      </c>
      <c r="F2007">
        <v>1</v>
      </c>
      <c r="G2007" s="1">
        <v>40953.387071759258</v>
      </c>
      <c r="H2007">
        <v>0</v>
      </c>
      <c r="I2007">
        <v>0</v>
      </c>
      <c r="J2007">
        <v>0</v>
      </c>
      <c r="K2007" t="s">
        <v>21</v>
      </c>
      <c r="L2007">
        <v>0</v>
      </c>
      <c r="M2007">
        <v>0</v>
      </c>
      <c r="N2007">
        <v>0</v>
      </c>
      <c r="O2007">
        <v>0.73199999999999998</v>
      </c>
      <c r="P2007">
        <v>20</v>
      </c>
      <c r="Q2007">
        <v>1</v>
      </c>
      <c r="R2007">
        <v>0</v>
      </c>
      <c r="S2007">
        <v>1</v>
      </c>
      <c r="T2007">
        <v>0</v>
      </c>
      <c r="U2007">
        <v>0</v>
      </c>
      <c r="V2007" t="s">
        <v>24</v>
      </c>
    </row>
    <row r="2008" spans="1:22" x14ac:dyDescent="0.25">
      <c r="A2008">
        <v>2007</v>
      </c>
      <c r="B2008">
        <v>0</v>
      </c>
      <c r="C2008">
        <v>0</v>
      </c>
      <c r="D2008">
        <v>1</v>
      </c>
      <c r="E2008">
        <v>1</v>
      </c>
      <c r="F2008">
        <v>0</v>
      </c>
      <c r="G2008" s="1">
        <v>40953.391539351855</v>
      </c>
      <c r="H2008">
        <v>0</v>
      </c>
      <c r="I2008">
        <v>0</v>
      </c>
      <c r="J2008">
        <v>4</v>
      </c>
      <c r="K2008" t="s">
        <v>21</v>
      </c>
      <c r="L2008">
        <v>0</v>
      </c>
      <c r="M2008">
        <v>0</v>
      </c>
      <c r="N2008">
        <v>0</v>
      </c>
      <c r="O2008">
        <v>7.2779999999999996</v>
      </c>
      <c r="P2008">
        <v>201</v>
      </c>
      <c r="Q2008">
        <v>1</v>
      </c>
      <c r="R2008">
        <v>1</v>
      </c>
      <c r="S2008">
        <v>0</v>
      </c>
      <c r="T2008">
        <v>0</v>
      </c>
      <c r="U2008">
        <v>0</v>
      </c>
      <c r="V2008" t="s">
        <v>23</v>
      </c>
    </row>
    <row r="2009" spans="1:22" x14ac:dyDescent="0.25">
      <c r="A2009">
        <v>2008</v>
      </c>
      <c r="B2009">
        <v>0</v>
      </c>
      <c r="C2009">
        <v>0</v>
      </c>
      <c r="D2009">
        <v>1</v>
      </c>
      <c r="E2009">
        <v>0</v>
      </c>
      <c r="F2009">
        <v>1</v>
      </c>
      <c r="G2009" s="1">
        <v>40953.404050925928</v>
      </c>
      <c r="H2009">
        <v>0</v>
      </c>
      <c r="I2009">
        <v>0</v>
      </c>
      <c r="J2009">
        <v>0</v>
      </c>
      <c r="K2009" t="s">
        <v>21</v>
      </c>
      <c r="L2009">
        <v>0</v>
      </c>
      <c r="M2009">
        <v>0</v>
      </c>
      <c r="N2009">
        <v>0</v>
      </c>
      <c r="O2009">
        <v>13.622</v>
      </c>
      <c r="P2009">
        <v>311</v>
      </c>
      <c r="Q2009">
        <v>1</v>
      </c>
      <c r="R2009">
        <v>1</v>
      </c>
      <c r="S2009">
        <v>0</v>
      </c>
      <c r="T2009">
        <v>0</v>
      </c>
      <c r="U2009">
        <v>18</v>
      </c>
      <c r="V2009" t="s">
        <v>23</v>
      </c>
    </row>
    <row r="2010" spans="1:22" x14ac:dyDescent="0.25">
      <c r="A2010">
        <v>2009</v>
      </c>
      <c r="B2010">
        <v>0</v>
      </c>
      <c r="C2010">
        <v>0</v>
      </c>
      <c r="D2010">
        <v>1</v>
      </c>
      <c r="E2010">
        <v>0</v>
      </c>
      <c r="F2010">
        <v>0</v>
      </c>
      <c r="G2010" s="1">
        <v>40953.421747685185</v>
      </c>
      <c r="H2010">
        <v>0</v>
      </c>
      <c r="I2010">
        <v>0</v>
      </c>
      <c r="J2010">
        <v>0</v>
      </c>
      <c r="K2010" t="s">
        <v>21</v>
      </c>
      <c r="L2010">
        <v>0</v>
      </c>
      <c r="M2010">
        <v>0</v>
      </c>
      <c r="N2010">
        <v>0</v>
      </c>
      <c r="O2010">
        <v>24.54</v>
      </c>
      <c r="P2010">
        <v>624</v>
      </c>
      <c r="Q2010">
        <v>1</v>
      </c>
      <c r="R2010">
        <v>0</v>
      </c>
      <c r="S2010">
        <v>0</v>
      </c>
      <c r="T2010">
        <v>0</v>
      </c>
      <c r="U2010">
        <v>1</v>
      </c>
      <c r="V2010" t="s">
        <v>23</v>
      </c>
    </row>
    <row r="2011" spans="1:22" x14ac:dyDescent="0.25">
      <c r="A2011">
        <v>2010</v>
      </c>
      <c r="B2011">
        <v>0</v>
      </c>
      <c r="C2011">
        <v>0</v>
      </c>
      <c r="D2011">
        <v>1</v>
      </c>
      <c r="E2011">
        <v>0</v>
      </c>
      <c r="F2011">
        <v>0</v>
      </c>
      <c r="G2011" s="1">
        <v>40953.422650462962</v>
      </c>
      <c r="H2011">
        <v>0</v>
      </c>
      <c r="I2011">
        <v>0</v>
      </c>
      <c r="J2011">
        <v>1</v>
      </c>
      <c r="K2011" t="s">
        <v>21</v>
      </c>
      <c r="L2011">
        <v>0</v>
      </c>
      <c r="M2011">
        <v>0</v>
      </c>
      <c r="N2011">
        <v>0</v>
      </c>
      <c r="O2011">
        <v>23.600999999999999</v>
      </c>
      <c r="P2011">
        <v>408</v>
      </c>
      <c r="Q2011">
        <v>1</v>
      </c>
      <c r="R2011">
        <v>0</v>
      </c>
      <c r="S2011">
        <v>0</v>
      </c>
      <c r="T2011">
        <v>0</v>
      </c>
      <c r="U2011">
        <v>31</v>
      </c>
      <c r="V2011" t="s">
        <v>23</v>
      </c>
    </row>
    <row r="2012" spans="1:22" x14ac:dyDescent="0.25">
      <c r="A2012">
        <v>2011</v>
      </c>
      <c r="B2012">
        <v>0</v>
      </c>
      <c r="C2012">
        <v>0</v>
      </c>
      <c r="D2012">
        <v>1</v>
      </c>
      <c r="E2012">
        <v>0</v>
      </c>
      <c r="F2012">
        <v>1</v>
      </c>
      <c r="G2012" s="1">
        <v>40953.433749999997</v>
      </c>
      <c r="H2012">
        <v>0</v>
      </c>
      <c r="I2012">
        <v>0</v>
      </c>
      <c r="J2012">
        <v>0</v>
      </c>
      <c r="K2012" t="s">
        <v>21</v>
      </c>
      <c r="L2012">
        <v>0</v>
      </c>
      <c r="M2012">
        <v>0</v>
      </c>
      <c r="N2012">
        <v>0</v>
      </c>
      <c r="O2012">
        <v>14.42</v>
      </c>
      <c r="P2012">
        <v>417</v>
      </c>
      <c r="Q2012">
        <v>1</v>
      </c>
      <c r="R2012">
        <v>1</v>
      </c>
      <c r="S2012">
        <v>0</v>
      </c>
      <c r="T2012">
        <v>0</v>
      </c>
      <c r="U2012">
        <v>10</v>
      </c>
      <c r="V2012" t="s">
        <v>23</v>
      </c>
    </row>
    <row r="2013" spans="1:22" x14ac:dyDescent="0.25">
      <c r="A2013">
        <v>2012</v>
      </c>
      <c r="B2013">
        <v>0</v>
      </c>
      <c r="C2013">
        <v>0</v>
      </c>
      <c r="D2013">
        <v>1</v>
      </c>
      <c r="E2013">
        <v>1</v>
      </c>
      <c r="F2013">
        <v>0</v>
      </c>
      <c r="G2013" s="1">
        <v>40953.468043981484</v>
      </c>
      <c r="H2013">
        <v>0</v>
      </c>
      <c r="I2013">
        <v>0</v>
      </c>
      <c r="J2013">
        <v>0</v>
      </c>
      <c r="K2013" t="s">
        <v>21</v>
      </c>
      <c r="L2013">
        <v>0</v>
      </c>
      <c r="M2013">
        <v>0</v>
      </c>
      <c r="N2013">
        <v>0</v>
      </c>
      <c r="O2013">
        <v>1.212</v>
      </c>
      <c r="P2013">
        <v>29</v>
      </c>
      <c r="Q2013">
        <v>0</v>
      </c>
      <c r="R2013">
        <v>1</v>
      </c>
      <c r="S2013">
        <v>0</v>
      </c>
      <c r="T2013">
        <v>0</v>
      </c>
      <c r="U2013">
        <v>1</v>
      </c>
      <c r="V2013" t="s">
        <v>23</v>
      </c>
    </row>
    <row r="2014" spans="1:22" x14ac:dyDescent="0.25">
      <c r="A2014">
        <v>2013</v>
      </c>
      <c r="B2014">
        <v>0</v>
      </c>
      <c r="C2014">
        <v>0</v>
      </c>
      <c r="D2014">
        <v>1</v>
      </c>
      <c r="E2014">
        <v>0</v>
      </c>
      <c r="F2014">
        <v>0</v>
      </c>
      <c r="G2014" s="1">
        <v>40953.472268518519</v>
      </c>
      <c r="H2014">
        <v>0</v>
      </c>
      <c r="I2014">
        <v>0</v>
      </c>
      <c r="J2014">
        <v>0</v>
      </c>
      <c r="K2014" t="s">
        <v>21</v>
      </c>
      <c r="L2014">
        <v>0</v>
      </c>
      <c r="M2014">
        <v>0</v>
      </c>
      <c r="N2014">
        <v>0</v>
      </c>
      <c r="O2014">
        <v>0.34</v>
      </c>
      <c r="P2014">
        <v>12</v>
      </c>
      <c r="Q2014">
        <v>0</v>
      </c>
      <c r="R2014">
        <v>0</v>
      </c>
      <c r="S2014">
        <v>0</v>
      </c>
      <c r="T2014">
        <v>0</v>
      </c>
      <c r="U2014">
        <v>0</v>
      </c>
      <c r="V2014" t="s">
        <v>23</v>
      </c>
    </row>
    <row r="2015" spans="1:22" x14ac:dyDescent="0.25">
      <c r="A2015">
        <v>2014</v>
      </c>
      <c r="B2015">
        <v>0</v>
      </c>
      <c r="C2015">
        <v>0</v>
      </c>
      <c r="D2015">
        <v>1</v>
      </c>
      <c r="E2015">
        <v>0</v>
      </c>
      <c r="F2015">
        <v>1</v>
      </c>
      <c r="G2015" s="1">
        <v>40953.486678240741</v>
      </c>
      <c r="H2015">
        <v>0</v>
      </c>
      <c r="I2015">
        <v>2</v>
      </c>
      <c r="J2015">
        <v>4</v>
      </c>
      <c r="K2015" t="s">
        <v>21</v>
      </c>
      <c r="L2015">
        <v>0</v>
      </c>
      <c r="M2015">
        <v>0</v>
      </c>
      <c r="N2015">
        <v>0</v>
      </c>
      <c r="O2015">
        <v>22.227</v>
      </c>
      <c r="P2015">
        <v>356</v>
      </c>
      <c r="Q2015">
        <v>1</v>
      </c>
      <c r="R2015">
        <v>0</v>
      </c>
      <c r="S2015">
        <v>0</v>
      </c>
      <c r="T2015">
        <v>0</v>
      </c>
      <c r="U2015">
        <v>2</v>
      </c>
      <c r="V2015" t="s">
        <v>22</v>
      </c>
    </row>
    <row r="2016" spans="1:22" x14ac:dyDescent="0.25">
      <c r="A2016">
        <v>2015</v>
      </c>
      <c r="B2016">
        <v>1</v>
      </c>
      <c r="C2016">
        <v>0</v>
      </c>
      <c r="D2016">
        <v>1</v>
      </c>
      <c r="E2016">
        <v>0</v>
      </c>
      <c r="F2016">
        <v>0</v>
      </c>
      <c r="G2016" s="1">
        <v>40953.489803240744</v>
      </c>
      <c r="H2016">
        <v>0</v>
      </c>
      <c r="I2016">
        <v>2</v>
      </c>
      <c r="J2016">
        <v>0</v>
      </c>
      <c r="K2016" t="s">
        <v>21</v>
      </c>
      <c r="L2016">
        <v>0</v>
      </c>
      <c r="M2016">
        <v>0</v>
      </c>
      <c r="N2016">
        <v>0</v>
      </c>
      <c r="O2016">
        <v>0.45900000000000002</v>
      </c>
      <c r="P2016">
        <v>21</v>
      </c>
      <c r="Q2016">
        <v>0</v>
      </c>
      <c r="R2016">
        <v>0</v>
      </c>
      <c r="S2016">
        <v>0</v>
      </c>
      <c r="T2016">
        <v>0</v>
      </c>
      <c r="U2016">
        <v>0</v>
      </c>
      <c r="V2016" t="s">
        <v>24</v>
      </c>
    </row>
    <row r="2017" spans="1:22" x14ac:dyDescent="0.25">
      <c r="A2017">
        <v>2016</v>
      </c>
      <c r="B2017">
        <v>0</v>
      </c>
      <c r="C2017">
        <v>0</v>
      </c>
      <c r="D2017">
        <v>1</v>
      </c>
      <c r="E2017">
        <v>1</v>
      </c>
      <c r="F2017">
        <v>1</v>
      </c>
      <c r="G2017" s="1">
        <v>40953.490810185183</v>
      </c>
      <c r="H2017">
        <v>0</v>
      </c>
      <c r="I2017">
        <v>0</v>
      </c>
      <c r="J2017">
        <v>4</v>
      </c>
      <c r="K2017" t="s">
        <v>21</v>
      </c>
      <c r="L2017">
        <v>0</v>
      </c>
      <c r="M2017">
        <v>0</v>
      </c>
      <c r="N2017">
        <v>0</v>
      </c>
      <c r="O2017">
        <v>9.0489999999999995</v>
      </c>
      <c r="P2017">
        <v>254</v>
      </c>
      <c r="Q2017">
        <v>1</v>
      </c>
      <c r="R2017">
        <v>1</v>
      </c>
      <c r="S2017">
        <v>0</v>
      </c>
      <c r="T2017">
        <v>0</v>
      </c>
      <c r="U2017">
        <v>2</v>
      </c>
      <c r="V2017" t="s">
        <v>22</v>
      </c>
    </row>
    <row r="2018" spans="1:22" x14ac:dyDescent="0.25">
      <c r="A2018">
        <v>2017</v>
      </c>
      <c r="B2018">
        <v>0</v>
      </c>
      <c r="C2018">
        <v>0</v>
      </c>
      <c r="D2018">
        <v>1</v>
      </c>
      <c r="E2018">
        <v>0</v>
      </c>
      <c r="F2018">
        <v>1</v>
      </c>
      <c r="G2018" s="1">
        <v>40953.490983796299</v>
      </c>
      <c r="H2018">
        <v>0</v>
      </c>
      <c r="I2018">
        <v>0</v>
      </c>
      <c r="J2018">
        <v>0</v>
      </c>
      <c r="K2018" t="s">
        <v>21</v>
      </c>
      <c r="L2018">
        <v>0</v>
      </c>
      <c r="M2018">
        <v>0</v>
      </c>
      <c r="N2018">
        <v>0</v>
      </c>
      <c r="O2018">
        <v>18.172000000000001</v>
      </c>
      <c r="P2018">
        <v>551</v>
      </c>
      <c r="Q2018">
        <v>1</v>
      </c>
      <c r="R2018">
        <v>1</v>
      </c>
      <c r="S2018">
        <v>0</v>
      </c>
      <c r="T2018">
        <v>0</v>
      </c>
      <c r="U2018">
        <v>12</v>
      </c>
      <c r="V2018" t="s">
        <v>23</v>
      </c>
    </row>
    <row r="2019" spans="1:22" x14ac:dyDescent="0.25">
      <c r="A2019">
        <v>2018</v>
      </c>
      <c r="B2019">
        <v>0</v>
      </c>
      <c r="C2019">
        <v>0</v>
      </c>
      <c r="D2019">
        <v>1</v>
      </c>
      <c r="E2019">
        <v>0</v>
      </c>
      <c r="F2019">
        <v>0</v>
      </c>
      <c r="G2019" s="1">
        <v>40953.499791666669</v>
      </c>
      <c r="H2019">
        <v>0</v>
      </c>
      <c r="I2019">
        <v>0</v>
      </c>
      <c r="J2019">
        <v>0</v>
      </c>
      <c r="K2019" t="s">
        <v>21</v>
      </c>
      <c r="L2019">
        <v>0</v>
      </c>
      <c r="M2019">
        <v>0</v>
      </c>
      <c r="N2019">
        <v>0</v>
      </c>
      <c r="O2019">
        <v>5.569</v>
      </c>
      <c r="P2019">
        <v>95</v>
      </c>
      <c r="Q2019">
        <v>1</v>
      </c>
      <c r="R2019">
        <v>0</v>
      </c>
      <c r="S2019">
        <v>0</v>
      </c>
      <c r="T2019">
        <v>0</v>
      </c>
      <c r="U2019">
        <v>9</v>
      </c>
      <c r="V2019" t="s">
        <v>23</v>
      </c>
    </row>
    <row r="2020" spans="1:22" x14ac:dyDescent="0.25">
      <c r="A2020">
        <v>2019</v>
      </c>
      <c r="B2020">
        <v>0</v>
      </c>
      <c r="C2020">
        <v>0</v>
      </c>
      <c r="D2020">
        <v>1</v>
      </c>
      <c r="E2020">
        <v>0</v>
      </c>
      <c r="F2020">
        <v>0</v>
      </c>
      <c r="G2020" s="1">
        <v>40953.499791666669</v>
      </c>
      <c r="H2020">
        <v>0</v>
      </c>
      <c r="I2020">
        <v>0</v>
      </c>
      <c r="J2020">
        <v>0</v>
      </c>
      <c r="K2020" t="s">
        <v>21</v>
      </c>
      <c r="L2020">
        <v>0</v>
      </c>
      <c r="M2020">
        <v>0</v>
      </c>
      <c r="N2020">
        <v>0</v>
      </c>
      <c r="O2020">
        <v>5.3999999999999999E-2</v>
      </c>
      <c r="P2020">
        <v>3</v>
      </c>
      <c r="Q2020">
        <v>0</v>
      </c>
      <c r="R2020">
        <v>0</v>
      </c>
      <c r="S2020">
        <v>0</v>
      </c>
      <c r="T2020">
        <v>0</v>
      </c>
      <c r="U2020">
        <v>0</v>
      </c>
      <c r="V2020" t="s">
        <v>24</v>
      </c>
    </row>
    <row r="2021" spans="1:22" x14ac:dyDescent="0.25">
      <c r="A2021">
        <v>2020</v>
      </c>
      <c r="B2021">
        <v>0</v>
      </c>
      <c r="C2021">
        <v>1</v>
      </c>
      <c r="D2021">
        <v>1</v>
      </c>
      <c r="E2021">
        <v>0</v>
      </c>
      <c r="F2021">
        <v>0</v>
      </c>
      <c r="G2021" s="1">
        <v>40953.503645833334</v>
      </c>
      <c r="H2021">
        <v>0</v>
      </c>
      <c r="I2021">
        <v>0</v>
      </c>
      <c r="J2021">
        <v>0</v>
      </c>
      <c r="K2021" t="s">
        <v>21</v>
      </c>
      <c r="L2021">
        <v>0</v>
      </c>
      <c r="M2021">
        <v>0</v>
      </c>
      <c r="N2021">
        <v>0</v>
      </c>
      <c r="O2021">
        <v>0.23200000000000001</v>
      </c>
      <c r="P2021">
        <v>12</v>
      </c>
      <c r="Q2021">
        <v>0</v>
      </c>
      <c r="R2021">
        <v>0</v>
      </c>
      <c r="S2021">
        <v>0</v>
      </c>
      <c r="T2021">
        <v>0</v>
      </c>
      <c r="U2021">
        <v>0</v>
      </c>
      <c r="V2021" t="s">
        <v>24</v>
      </c>
    </row>
    <row r="2022" spans="1:22" x14ac:dyDescent="0.25">
      <c r="A2022">
        <v>2021</v>
      </c>
      <c r="B2022">
        <v>0</v>
      </c>
      <c r="C2022">
        <v>0</v>
      </c>
      <c r="D2022">
        <v>1</v>
      </c>
      <c r="E2022">
        <v>0</v>
      </c>
      <c r="F2022">
        <v>1</v>
      </c>
      <c r="G2022" s="1">
        <v>40953.535740740743</v>
      </c>
      <c r="H2022">
        <v>0</v>
      </c>
      <c r="I2022">
        <v>0</v>
      </c>
      <c r="J2022">
        <v>0</v>
      </c>
      <c r="K2022" t="s">
        <v>21</v>
      </c>
      <c r="L2022">
        <v>0</v>
      </c>
      <c r="M2022">
        <v>0</v>
      </c>
      <c r="N2022">
        <v>0</v>
      </c>
      <c r="O2022">
        <v>6.0000000000000001E-3</v>
      </c>
      <c r="P2022">
        <v>3</v>
      </c>
      <c r="Q2022">
        <v>0</v>
      </c>
      <c r="R2022">
        <v>0</v>
      </c>
      <c r="S2022">
        <v>0</v>
      </c>
      <c r="T2022">
        <v>0</v>
      </c>
      <c r="U2022">
        <v>0</v>
      </c>
      <c r="V2022" t="s">
        <v>24</v>
      </c>
    </row>
    <row r="2023" spans="1:22" x14ac:dyDescent="0.25">
      <c r="A2023">
        <v>2022</v>
      </c>
      <c r="B2023">
        <v>0</v>
      </c>
      <c r="C2023">
        <v>0</v>
      </c>
      <c r="D2023">
        <v>1</v>
      </c>
      <c r="E2023">
        <v>0</v>
      </c>
      <c r="F2023">
        <v>0</v>
      </c>
      <c r="G2023" s="1">
        <v>40953.540254629632</v>
      </c>
      <c r="H2023">
        <v>0</v>
      </c>
      <c r="I2023">
        <v>0</v>
      </c>
      <c r="J2023">
        <v>0</v>
      </c>
      <c r="K2023" t="s">
        <v>21</v>
      </c>
      <c r="L2023">
        <v>0</v>
      </c>
      <c r="M2023">
        <v>0</v>
      </c>
      <c r="N2023">
        <v>0</v>
      </c>
      <c r="O2023">
        <v>4.3499999999999996</v>
      </c>
      <c r="P2023">
        <v>62</v>
      </c>
      <c r="Q2023">
        <v>1</v>
      </c>
      <c r="R2023">
        <v>0</v>
      </c>
      <c r="S2023">
        <v>0</v>
      </c>
      <c r="T2023">
        <v>0</v>
      </c>
      <c r="U2023">
        <v>2</v>
      </c>
      <c r="V2023" t="s">
        <v>23</v>
      </c>
    </row>
    <row r="2024" spans="1:22" x14ac:dyDescent="0.25">
      <c r="A2024">
        <v>2023</v>
      </c>
      <c r="B2024">
        <v>0</v>
      </c>
      <c r="C2024">
        <v>0</v>
      </c>
      <c r="D2024">
        <v>1</v>
      </c>
      <c r="E2024">
        <v>0</v>
      </c>
      <c r="F2024">
        <v>0</v>
      </c>
      <c r="G2024" s="1">
        <v>40953.543715277781</v>
      </c>
      <c r="H2024">
        <v>0</v>
      </c>
      <c r="I2024">
        <v>0</v>
      </c>
      <c r="J2024">
        <v>0</v>
      </c>
      <c r="K2024" t="s">
        <v>21</v>
      </c>
      <c r="L2024">
        <v>0</v>
      </c>
      <c r="M2024">
        <v>0</v>
      </c>
      <c r="N2024">
        <v>0</v>
      </c>
      <c r="O2024">
        <v>1.4850000000000001</v>
      </c>
      <c r="P2024">
        <v>36</v>
      </c>
      <c r="Q2024">
        <v>1</v>
      </c>
      <c r="R2024">
        <v>0</v>
      </c>
      <c r="S2024">
        <v>0</v>
      </c>
      <c r="T2024">
        <v>0</v>
      </c>
      <c r="U2024">
        <v>2</v>
      </c>
      <c r="V2024" t="s">
        <v>24</v>
      </c>
    </row>
    <row r="2025" spans="1:22" x14ac:dyDescent="0.25">
      <c r="A2025">
        <v>2024</v>
      </c>
      <c r="B2025">
        <v>0</v>
      </c>
      <c r="C2025">
        <v>0</v>
      </c>
      <c r="D2025">
        <v>1</v>
      </c>
      <c r="E2025">
        <v>0</v>
      </c>
      <c r="F2025">
        <v>1</v>
      </c>
      <c r="G2025" s="1">
        <v>40953.574166666665</v>
      </c>
      <c r="H2025">
        <v>0</v>
      </c>
      <c r="I2025">
        <v>0</v>
      </c>
      <c r="J2025">
        <v>0</v>
      </c>
      <c r="K2025" t="s">
        <v>21</v>
      </c>
      <c r="L2025">
        <v>0</v>
      </c>
      <c r="M2025">
        <v>0</v>
      </c>
      <c r="N2025">
        <v>0</v>
      </c>
      <c r="O2025">
        <v>1.881</v>
      </c>
      <c r="P2025">
        <v>26</v>
      </c>
      <c r="Q2025">
        <v>1</v>
      </c>
      <c r="R2025">
        <v>1</v>
      </c>
      <c r="S2025">
        <v>0</v>
      </c>
      <c r="T2025">
        <v>0</v>
      </c>
      <c r="U2025">
        <v>0</v>
      </c>
      <c r="V2025" t="s">
        <v>23</v>
      </c>
    </row>
    <row r="2026" spans="1:22" x14ac:dyDescent="0.25">
      <c r="A2026">
        <v>2025</v>
      </c>
      <c r="B2026">
        <v>1</v>
      </c>
      <c r="C2026">
        <v>0</v>
      </c>
      <c r="D2026">
        <v>1</v>
      </c>
      <c r="E2026">
        <v>0</v>
      </c>
      <c r="F2026">
        <v>0</v>
      </c>
      <c r="G2026" s="1">
        <v>40953.608449074076</v>
      </c>
      <c r="H2026">
        <v>0</v>
      </c>
      <c r="I2026">
        <v>0</v>
      </c>
      <c r="J2026">
        <v>0</v>
      </c>
      <c r="K2026" t="s">
        <v>21</v>
      </c>
      <c r="L2026">
        <v>0</v>
      </c>
      <c r="M2026">
        <v>0</v>
      </c>
      <c r="N2026">
        <v>0</v>
      </c>
      <c r="O2026">
        <v>0.46899999999999997</v>
      </c>
      <c r="P2026">
        <v>18</v>
      </c>
      <c r="Q2026">
        <v>0</v>
      </c>
      <c r="R2026">
        <v>0</v>
      </c>
      <c r="S2026">
        <v>0</v>
      </c>
      <c r="T2026">
        <v>0</v>
      </c>
      <c r="U2026">
        <v>1</v>
      </c>
      <c r="V2026" t="s">
        <v>23</v>
      </c>
    </row>
    <row r="2027" spans="1:22" x14ac:dyDescent="0.25">
      <c r="A2027">
        <v>2026</v>
      </c>
      <c r="B2027">
        <v>0</v>
      </c>
      <c r="C2027">
        <v>0</v>
      </c>
      <c r="D2027">
        <v>1</v>
      </c>
      <c r="E2027">
        <v>0</v>
      </c>
      <c r="F2027">
        <v>0</v>
      </c>
      <c r="G2027" s="1">
        <v>40953.678576388891</v>
      </c>
      <c r="H2027">
        <v>0</v>
      </c>
      <c r="I2027">
        <v>0</v>
      </c>
      <c r="J2027">
        <v>0</v>
      </c>
      <c r="K2027" t="s">
        <v>21</v>
      </c>
      <c r="L2027">
        <v>0</v>
      </c>
      <c r="M2027">
        <v>0</v>
      </c>
      <c r="N2027">
        <v>0</v>
      </c>
      <c r="O2027">
        <v>3.778</v>
      </c>
      <c r="P2027">
        <v>98</v>
      </c>
      <c r="Q2027">
        <v>1</v>
      </c>
      <c r="R2027">
        <v>0</v>
      </c>
      <c r="S2027">
        <v>0</v>
      </c>
      <c r="T2027">
        <v>0</v>
      </c>
      <c r="U2027">
        <v>0</v>
      </c>
      <c r="V2027" t="s">
        <v>23</v>
      </c>
    </row>
    <row r="2028" spans="1:22" x14ac:dyDescent="0.25">
      <c r="A2028">
        <v>2027</v>
      </c>
      <c r="B2028">
        <v>1</v>
      </c>
      <c r="C2028">
        <v>0</v>
      </c>
      <c r="D2028">
        <v>1</v>
      </c>
      <c r="E2028">
        <v>0</v>
      </c>
      <c r="F2028">
        <v>0</v>
      </c>
      <c r="G2028" s="1">
        <v>40953.705601851849</v>
      </c>
      <c r="H2028">
        <v>0</v>
      </c>
      <c r="I2028">
        <v>0</v>
      </c>
      <c r="J2028">
        <v>0</v>
      </c>
      <c r="K2028" t="s">
        <v>21</v>
      </c>
      <c r="L2028">
        <v>0</v>
      </c>
      <c r="M2028">
        <v>0</v>
      </c>
      <c r="N2028">
        <v>0</v>
      </c>
      <c r="O2028">
        <v>0.68500000000000005</v>
      </c>
      <c r="P2028">
        <v>15</v>
      </c>
      <c r="Q2028">
        <v>1</v>
      </c>
      <c r="R2028">
        <v>0</v>
      </c>
      <c r="S2028">
        <v>0</v>
      </c>
      <c r="T2028">
        <v>0</v>
      </c>
      <c r="U2028">
        <v>1</v>
      </c>
      <c r="V2028" t="s">
        <v>23</v>
      </c>
    </row>
    <row r="2029" spans="1:22" x14ac:dyDescent="0.25">
      <c r="A2029">
        <v>2028</v>
      </c>
      <c r="B2029">
        <v>0</v>
      </c>
      <c r="C2029">
        <v>0</v>
      </c>
      <c r="D2029">
        <v>1</v>
      </c>
      <c r="E2029">
        <v>0</v>
      </c>
      <c r="F2029">
        <v>0</v>
      </c>
      <c r="G2029" s="1">
        <v>40953.727534722224</v>
      </c>
      <c r="H2029">
        <v>0</v>
      </c>
      <c r="I2029">
        <v>1</v>
      </c>
      <c r="J2029">
        <v>0</v>
      </c>
      <c r="K2029" t="s">
        <v>21</v>
      </c>
      <c r="L2029">
        <v>0</v>
      </c>
      <c r="M2029">
        <v>0</v>
      </c>
      <c r="N2029">
        <v>0</v>
      </c>
      <c r="O2029">
        <v>12.29</v>
      </c>
      <c r="P2029">
        <v>139</v>
      </c>
      <c r="Q2029">
        <v>1</v>
      </c>
      <c r="R2029">
        <v>0</v>
      </c>
      <c r="S2029">
        <v>0</v>
      </c>
      <c r="T2029">
        <v>0</v>
      </c>
      <c r="U2029">
        <v>0</v>
      </c>
      <c r="V2029" t="s">
        <v>23</v>
      </c>
    </row>
    <row r="2030" spans="1:22" x14ac:dyDescent="0.25">
      <c r="A2030">
        <v>2029</v>
      </c>
      <c r="B2030">
        <v>0</v>
      </c>
      <c r="C2030">
        <v>0</v>
      </c>
      <c r="D2030">
        <v>1</v>
      </c>
      <c r="E2030">
        <v>0</v>
      </c>
      <c r="F2030">
        <v>0</v>
      </c>
      <c r="G2030" s="1">
        <v>40953.751539351855</v>
      </c>
      <c r="H2030">
        <v>3</v>
      </c>
      <c r="I2030">
        <v>7</v>
      </c>
      <c r="J2030">
        <v>0</v>
      </c>
      <c r="K2030" t="s">
        <v>21</v>
      </c>
      <c r="L2030">
        <v>0</v>
      </c>
      <c r="M2030">
        <v>0</v>
      </c>
      <c r="N2030">
        <v>0</v>
      </c>
      <c r="O2030">
        <v>19.343</v>
      </c>
      <c r="P2030">
        <v>446</v>
      </c>
      <c r="Q2030">
        <v>1</v>
      </c>
      <c r="R2030">
        <v>0</v>
      </c>
      <c r="S2030">
        <v>0</v>
      </c>
      <c r="T2030">
        <v>0</v>
      </c>
      <c r="U2030">
        <v>29</v>
      </c>
      <c r="V2030" t="s">
        <v>23</v>
      </c>
    </row>
    <row r="2031" spans="1:22" x14ac:dyDescent="0.25">
      <c r="A2031">
        <v>2030</v>
      </c>
      <c r="B2031">
        <v>0</v>
      </c>
      <c r="C2031">
        <v>0</v>
      </c>
      <c r="D2031">
        <v>1</v>
      </c>
      <c r="E2031">
        <v>0</v>
      </c>
      <c r="F2031">
        <v>0</v>
      </c>
      <c r="G2031" s="1">
        <v>40953.752106481479</v>
      </c>
      <c r="H2031">
        <v>3</v>
      </c>
      <c r="I2031">
        <v>8</v>
      </c>
      <c r="J2031">
        <v>0</v>
      </c>
      <c r="K2031" t="s">
        <v>21</v>
      </c>
      <c r="L2031">
        <v>0</v>
      </c>
      <c r="M2031">
        <v>0</v>
      </c>
      <c r="N2031">
        <v>0</v>
      </c>
      <c r="O2031">
        <v>24.846</v>
      </c>
      <c r="P2031">
        <v>539</v>
      </c>
      <c r="Q2031">
        <v>1</v>
      </c>
      <c r="R2031">
        <v>0</v>
      </c>
      <c r="S2031">
        <v>0</v>
      </c>
      <c r="T2031">
        <v>0</v>
      </c>
      <c r="U2031">
        <v>62</v>
      </c>
      <c r="V2031" t="s">
        <v>23</v>
      </c>
    </row>
    <row r="2032" spans="1:22" x14ac:dyDescent="0.25">
      <c r="A2032">
        <v>2031</v>
      </c>
      <c r="B2032">
        <v>0</v>
      </c>
      <c r="C2032">
        <v>0</v>
      </c>
      <c r="D2032">
        <v>1</v>
      </c>
      <c r="E2032">
        <v>0</v>
      </c>
      <c r="F2032">
        <v>0</v>
      </c>
      <c r="G2032" s="1">
        <v>40953.756932870368</v>
      </c>
      <c r="H2032">
        <v>3</v>
      </c>
      <c r="I2032">
        <v>6</v>
      </c>
      <c r="J2032">
        <v>0</v>
      </c>
      <c r="K2032" t="s">
        <v>21</v>
      </c>
      <c r="L2032">
        <v>0</v>
      </c>
      <c r="M2032">
        <v>0</v>
      </c>
      <c r="N2032">
        <v>0</v>
      </c>
      <c r="O2032">
        <v>19.986000000000001</v>
      </c>
      <c r="P2032">
        <v>452</v>
      </c>
      <c r="Q2032">
        <v>1</v>
      </c>
      <c r="R2032">
        <v>0</v>
      </c>
      <c r="S2032">
        <v>0</v>
      </c>
      <c r="T2032">
        <v>0</v>
      </c>
      <c r="U2032">
        <v>29</v>
      </c>
      <c r="V2032" t="s">
        <v>23</v>
      </c>
    </row>
    <row r="2033" spans="1:22" x14ac:dyDescent="0.25">
      <c r="A2033">
        <v>2032</v>
      </c>
      <c r="B2033">
        <v>0</v>
      </c>
      <c r="C2033">
        <v>0</v>
      </c>
      <c r="D2033">
        <v>1</v>
      </c>
      <c r="E2033">
        <v>0</v>
      </c>
      <c r="F2033">
        <v>1</v>
      </c>
      <c r="G2033" s="1">
        <v>40953.757222222222</v>
      </c>
      <c r="H2033">
        <v>0</v>
      </c>
      <c r="I2033">
        <v>0</v>
      </c>
      <c r="J2033">
        <v>0</v>
      </c>
      <c r="K2033" t="s">
        <v>21</v>
      </c>
      <c r="L2033">
        <v>0</v>
      </c>
      <c r="M2033">
        <v>0</v>
      </c>
      <c r="N2033">
        <v>0</v>
      </c>
      <c r="O2033">
        <v>0.29899999999999999</v>
      </c>
      <c r="P2033">
        <v>4</v>
      </c>
      <c r="Q2033">
        <v>1</v>
      </c>
      <c r="R2033">
        <v>0</v>
      </c>
      <c r="S2033">
        <v>0</v>
      </c>
      <c r="T2033">
        <v>0</v>
      </c>
      <c r="U2033">
        <v>0</v>
      </c>
      <c r="V2033" t="s">
        <v>24</v>
      </c>
    </row>
    <row r="2034" spans="1:22" x14ac:dyDescent="0.25">
      <c r="A2034">
        <v>2033</v>
      </c>
      <c r="B2034">
        <v>0</v>
      </c>
      <c r="C2034">
        <v>0</v>
      </c>
      <c r="D2034">
        <v>1</v>
      </c>
      <c r="E2034">
        <v>1</v>
      </c>
      <c r="F2034">
        <v>0</v>
      </c>
      <c r="G2034" s="1">
        <v>40953.759201388886</v>
      </c>
      <c r="H2034">
        <v>0</v>
      </c>
      <c r="I2034">
        <v>0</v>
      </c>
      <c r="J2034">
        <v>1</v>
      </c>
      <c r="K2034" t="s">
        <v>21</v>
      </c>
      <c r="L2034">
        <v>0</v>
      </c>
      <c r="M2034">
        <v>0</v>
      </c>
      <c r="N2034">
        <v>0</v>
      </c>
      <c r="O2034">
        <v>7.7140000000000004</v>
      </c>
      <c r="P2034">
        <v>138</v>
      </c>
      <c r="Q2034">
        <v>1</v>
      </c>
      <c r="R2034">
        <v>1</v>
      </c>
      <c r="S2034">
        <v>0</v>
      </c>
      <c r="T2034">
        <v>0</v>
      </c>
      <c r="U2034">
        <v>2</v>
      </c>
      <c r="V2034" t="s">
        <v>23</v>
      </c>
    </row>
    <row r="2035" spans="1:22" x14ac:dyDescent="0.25">
      <c r="A2035">
        <v>2034</v>
      </c>
      <c r="B2035">
        <v>0</v>
      </c>
      <c r="C2035">
        <v>1</v>
      </c>
      <c r="D2035">
        <v>1</v>
      </c>
      <c r="E2035">
        <v>0</v>
      </c>
      <c r="F2035">
        <v>0</v>
      </c>
      <c r="G2035" s="1">
        <v>40953.769594907404</v>
      </c>
      <c r="H2035">
        <v>0</v>
      </c>
      <c r="I2035">
        <v>0</v>
      </c>
      <c r="J2035">
        <v>0</v>
      </c>
      <c r="K2035" t="s">
        <v>21</v>
      </c>
      <c r="L2035">
        <v>0</v>
      </c>
      <c r="M2035">
        <v>0</v>
      </c>
      <c r="N2035">
        <v>0</v>
      </c>
      <c r="O2035">
        <v>5.242</v>
      </c>
      <c r="P2035">
        <v>56</v>
      </c>
      <c r="Q2035">
        <v>0</v>
      </c>
      <c r="R2035">
        <v>0</v>
      </c>
      <c r="S2035">
        <v>0</v>
      </c>
      <c r="T2035">
        <v>0</v>
      </c>
      <c r="U2035">
        <v>0</v>
      </c>
      <c r="V2035" t="s">
        <v>23</v>
      </c>
    </row>
    <row r="2036" spans="1:22" x14ac:dyDescent="0.25">
      <c r="A2036">
        <v>2035</v>
      </c>
      <c r="B2036">
        <v>0</v>
      </c>
      <c r="C2036">
        <v>0</v>
      </c>
      <c r="D2036">
        <v>1</v>
      </c>
      <c r="E2036">
        <v>0</v>
      </c>
      <c r="F2036">
        <v>0</v>
      </c>
      <c r="G2036" s="1">
        <v>40953.769930555558</v>
      </c>
      <c r="H2036">
        <v>0</v>
      </c>
      <c r="I2036">
        <v>0</v>
      </c>
      <c r="J2036">
        <v>12</v>
      </c>
      <c r="K2036" t="s">
        <v>21</v>
      </c>
      <c r="L2036">
        <v>0</v>
      </c>
      <c r="M2036">
        <v>0</v>
      </c>
      <c r="N2036">
        <v>0</v>
      </c>
      <c r="O2036">
        <v>17.777999999999999</v>
      </c>
      <c r="P2036">
        <v>188</v>
      </c>
      <c r="Q2036">
        <v>1</v>
      </c>
      <c r="R2036">
        <v>0</v>
      </c>
      <c r="S2036">
        <v>1</v>
      </c>
      <c r="T2036">
        <v>0</v>
      </c>
      <c r="U2036">
        <v>16</v>
      </c>
      <c r="V2036" t="s">
        <v>23</v>
      </c>
    </row>
    <row r="2037" spans="1:22" x14ac:dyDescent="0.25">
      <c r="A2037">
        <v>2036</v>
      </c>
      <c r="B2037">
        <v>0</v>
      </c>
      <c r="C2037">
        <v>0</v>
      </c>
      <c r="D2037">
        <v>1</v>
      </c>
      <c r="E2037">
        <v>0</v>
      </c>
      <c r="F2037">
        <v>0</v>
      </c>
      <c r="G2037" s="1">
        <v>40953.782175925924</v>
      </c>
      <c r="H2037">
        <v>3</v>
      </c>
      <c r="I2037">
        <v>6</v>
      </c>
      <c r="J2037">
        <v>0</v>
      </c>
      <c r="K2037" t="s">
        <v>21</v>
      </c>
      <c r="L2037">
        <v>0</v>
      </c>
      <c r="M2037">
        <v>0</v>
      </c>
      <c r="N2037">
        <v>0</v>
      </c>
      <c r="O2037">
        <v>19.997</v>
      </c>
      <c r="P2037">
        <v>452</v>
      </c>
      <c r="Q2037">
        <v>1</v>
      </c>
      <c r="R2037">
        <v>0</v>
      </c>
      <c r="S2037">
        <v>0</v>
      </c>
      <c r="T2037">
        <v>0</v>
      </c>
      <c r="U2037">
        <v>29</v>
      </c>
      <c r="V2037" t="s">
        <v>23</v>
      </c>
    </row>
    <row r="2038" spans="1:22" x14ac:dyDescent="0.25">
      <c r="A2038">
        <v>2037</v>
      </c>
      <c r="B2038">
        <v>0</v>
      </c>
      <c r="C2038">
        <v>0</v>
      </c>
      <c r="D2038">
        <v>1</v>
      </c>
      <c r="E2038">
        <v>0</v>
      </c>
      <c r="F2038">
        <v>0</v>
      </c>
      <c r="G2038" s="1">
        <v>40953.796342592592</v>
      </c>
      <c r="H2038">
        <v>4</v>
      </c>
      <c r="I2038">
        <v>10</v>
      </c>
      <c r="J2038">
        <v>0</v>
      </c>
      <c r="K2038" t="s">
        <v>21</v>
      </c>
      <c r="L2038">
        <v>0</v>
      </c>
      <c r="M2038">
        <v>0</v>
      </c>
      <c r="N2038">
        <v>0</v>
      </c>
      <c r="O2038">
        <v>24.709</v>
      </c>
      <c r="P2038">
        <v>541</v>
      </c>
      <c r="Q2038">
        <v>1</v>
      </c>
      <c r="R2038">
        <v>0</v>
      </c>
      <c r="S2038">
        <v>0</v>
      </c>
      <c r="T2038">
        <v>0</v>
      </c>
      <c r="U2038">
        <v>62</v>
      </c>
      <c r="V2038" t="s">
        <v>23</v>
      </c>
    </row>
    <row r="2039" spans="1:22" x14ac:dyDescent="0.25">
      <c r="A2039">
        <v>2038</v>
      </c>
      <c r="B2039">
        <v>0</v>
      </c>
      <c r="C2039">
        <v>0</v>
      </c>
      <c r="D2039">
        <v>1</v>
      </c>
      <c r="E2039">
        <v>1</v>
      </c>
      <c r="F2039">
        <v>0</v>
      </c>
      <c r="G2039" s="1">
        <v>40953.829386574071</v>
      </c>
      <c r="H2039">
        <v>0</v>
      </c>
      <c r="I2039">
        <v>0</v>
      </c>
      <c r="J2039">
        <v>4</v>
      </c>
      <c r="K2039" t="s">
        <v>21</v>
      </c>
      <c r="L2039">
        <v>0</v>
      </c>
      <c r="M2039">
        <v>0</v>
      </c>
      <c r="N2039">
        <v>0</v>
      </c>
      <c r="O2039">
        <v>10.286</v>
      </c>
      <c r="P2039">
        <v>296</v>
      </c>
      <c r="Q2039">
        <v>1</v>
      </c>
      <c r="R2039">
        <v>1</v>
      </c>
      <c r="S2039">
        <v>0</v>
      </c>
      <c r="T2039">
        <v>0</v>
      </c>
      <c r="U2039">
        <v>4</v>
      </c>
      <c r="V2039" t="s">
        <v>22</v>
      </c>
    </row>
    <row r="2040" spans="1:22" x14ac:dyDescent="0.25">
      <c r="A2040">
        <v>2039</v>
      </c>
      <c r="B2040">
        <v>0</v>
      </c>
      <c r="C2040">
        <v>1</v>
      </c>
      <c r="D2040">
        <v>1</v>
      </c>
      <c r="E2040">
        <v>0</v>
      </c>
      <c r="F2040">
        <v>0</v>
      </c>
      <c r="G2040" s="1">
        <v>40953.850347222222</v>
      </c>
      <c r="H2040">
        <v>0</v>
      </c>
      <c r="I2040">
        <v>0</v>
      </c>
      <c r="J2040">
        <v>0</v>
      </c>
      <c r="K2040" t="s">
        <v>21</v>
      </c>
      <c r="L2040">
        <v>0</v>
      </c>
      <c r="M2040">
        <v>0</v>
      </c>
      <c r="N2040">
        <v>0</v>
      </c>
      <c r="O2040">
        <v>7.0149999999999997</v>
      </c>
      <c r="P2040">
        <v>170</v>
      </c>
      <c r="Q2040">
        <v>1</v>
      </c>
      <c r="R2040">
        <v>1</v>
      </c>
      <c r="S2040">
        <v>0</v>
      </c>
      <c r="T2040">
        <v>0</v>
      </c>
      <c r="U2040">
        <v>3</v>
      </c>
      <c r="V2040" t="s">
        <v>23</v>
      </c>
    </row>
    <row r="2041" spans="1:22" x14ac:dyDescent="0.25">
      <c r="A2041">
        <v>2040</v>
      </c>
      <c r="B2041">
        <v>0</v>
      </c>
      <c r="C2041">
        <v>1</v>
      </c>
      <c r="D2041">
        <v>1</v>
      </c>
      <c r="E2041">
        <v>1</v>
      </c>
      <c r="F2041">
        <v>0</v>
      </c>
      <c r="G2041" s="1">
        <v>40953.851747685185</v>
      </c>
      <c r="H2041">
        <v>0</v>
      </c>
      <c r="I2041">
        <v>0</v>
      </c>
      <c r="J2041">
        <v>2</v>
      </c>
      <c r="K2041" t="s">
        <v>25</v>
      </c>
      <c r="L2041">
        <v>0</v>
      </c>
      <c r="M2041">
        <v>0</v>
      </c>
      <c r="N2041">
        <v>0</v>
      </c>
      <c r="O2041">
        <v>2.1520000000000001</v>
      </c>
      <c r="P2041">
        <v>41</v>
      </c>
      <c r="Q2041">
        <v>0</v>
      </c>
      <c r="R2041">
        <v>1</v>
      </c>
      <c r="S2041">
        <v>0</v>
      </c>
      <c r="T2041">
        <v>0</v>
      </c>
      <c r="U2041">
        <v>1</v>
      </c>
      <c r="V2041" t="s">
        <v>23</v>
      </c>
    </row>
    <row r="2042" spans="1:22" x14ac:dyDescent="0.25">
      <c r="A2042">
        <v>2041</v>
      </c>
      <c r="B2042">
        <v>0</v>
      </c>
      <c r="C2042">
        <v>0</v>
      </c>
      <c r="D2042">
        <v>1</v>
      </c>
      <c r="E2042">
        <v>0</v>
      </c>
      <c r="F2042">
        <v>1</v>
      </c>
      <c r="G2042" s="1">
        <v>40953.857245370367</v>
      </c>
      <c r="H2042">
        <v>0</v>
      </c>
      <c r="I2042">
        <v>0</v>
      </c>
      <c r="J2042">
        <v>0</v>
      </c>
      <c r="K2042" t="s">
        <v>21</v>
      </c>
      <c r="L2042">
        <v>0</v>
      </c>
      <c r="M2042">
        <v>0</v>
      </c>
      <c r="N2042">
        <v>0</v>
      </c>
      <c r="O2042">
        <v>0.54500000000000004</v>
      </c>
      <c r="P2042">
        <v>13</v>
      </c>
      <c r="Q2042">
        <v>1</v>
      </c>
      <c r="R2042">
        <v>1</v>
      </c>
      <c r="S2042">
        <v>0</v>
      </c>
      <c r="T2042">
        <v>0</v>
      </c>
      <c r="U2042">
        <v>0</v>
      </c>
      <c r="V2042" t="s">
        <v>23</v>
      </c>
    </row>
    <row r="2043" spans="1:22" x14ac:dyDescent="0.25">
      <c r="A2043">
        <v>2042</v>
      </c>
      <c r="B2043">
        <v>0</v>
      </c>
      <c r="C2043">
        <v>0</v>
      </c>
      <c r="D2043">
        <v>1</v>
      </c>
      <c r="E2043">
        <v>0</v>
      </c>
      <c r="F2043">
        <v>1</v>
      </c>
      <c r="G2043" s="1">
        <v>40953.860289351855</v>
      </c>
      <c r="H2043">
        <v>0</v>
      </c>
      <c r="I2043">
        <v>0</v>
      </c>
      <c r="J2043">
        <v>0</v>
      </c>
      <c r="K2043" t="s">
        <v>21</v>
      </c>
      <c r="L2043">
        <v>0</v>
      </c>
      <c r="M2043">
        <v>0</v>
      </c>
      <c r="N2043">
        <v>0</v>
      </c>
      <c r="O2043">
        <v>1.732</v>
      </c>
      <c r="P2043">
        <v>45</v>
      </c>
      <c r="Q2043">
        <v>1</v>
      </c>
      <c r="R2043">
        <v>1</v>
      </c>
      <c r="S2043">
        <v>0</v>
      </c>
      <c r="T2043">
        <v>0</v>
      </c>
      <c r="U2043">
        <v>0</v>
      </c>
      <c r="V2043" t="s">
        <v>23</v>
      </c>
    </row>
    <row r="2044" spans="1:22" x14ac:dyDescent="0.25">
      <c r="A2044">
        <v>2043</v>
      </c>
      <c r="B2044">
        <v>1</v>
      </c>
      <c r="C2044">
        <v>0</v>
      </c>
      <c r="D2044">
        <v>1</v>
      </c>
      <c r="E2044">
        <v>0</v>
      </c>
      <c r="F2044">
        <v>0</v>
      </c>
      <c r="G2044" s="1">
        <v>40953.887604166666</v>
      </c>
      <c r="H2044">
        <v>0</v>
      </c>
      <c r="I2044">
        <v>0</v>
      </c>
      <c r="J2044">
        <v>7</v>
      </c>
      <c r="K2044" t="s">
        <v>21</v>
      </c>
      <c r="L2044">
        <v>0</v>
      </c>
      <c r="M2044">
        <v>0</v>
      </c>
      <c r="N2044">
        <v>0</v>
      </c>
      <c r="O2044">
        <v>2.5609999999999999</v>
      </c>
      <c r="P2044">
        <v>15</v>
      </c>
      <c r="Q2044">
        <v>0</v>
      </c>
      <c r="R2044">
        <v>0</v>
      </c>
      <c r="S2044">
        <v>1</v>
      </c>
      <c r="T2044">
        <v>0</v>
      </c>
      <c r="U2044">
        <v>1</v>
      </c>
      <c r="V2044" t="s">
        <v>23</v>
      </c>
    </row>
    <row r="2045" spans="1:22" x14ac:dyDescent="0.25">
      <c r="A2045">
        <v>2044</v>
      </c>
      <c r="B2045">
        <v>0</v>
      </c>
      <c r="C2045">
        <v>0</v>
      </c>
      <c r="D2045">
        <v>1</v>
      </c>
      <c r="E2045">
        <v>0</v>
      </c>
      <c r="F2045">
        <v>0</v>
      </c>
      <c r="G2045" s="1">
        <v>40953.904895833337</v>
      </c>
      <c r="H2045">
        <v>0</v>
      </c>
      <c r="I2045">
        <v>0</v>
      </c>
      <c r="J2045">
        <v>0</v>
      </c>
      <c r="K2045" t="s">
        <v>21</v>
      </c>
      <c r="L2045">
        <v>0</v>
      </c>
      <c r="M2045">
        <v>0</v>
      </c>
      <c r="N2045">
        <v>0</v>
      </c>
      <c r="O2045">
        <v>0.91500000000000004</v>
      </c>
      <c r="P2045">
        <v>15</v>
      </c>
      <c r="Q2045">
        <v>1</v>
      </c>
      <c r="R2045">
        <v>0</v>
      </c>
      <c r="S2045">
        <v>0</v>
      </c>
      <c r="T2045">
        <v>0</v>
      </c>
      <c r="U2045">
        <v>1</v>
      </c>
      <c r="V2045" t="s">
        <v>23</v>
      </c>
    </row>
    <row r="2046" spans="1:22" x14ac:dyDescent="0.25">
      <c r="A2046">
        <v>2045</v>
      </c>
      <c r="B2046">
        <v>1</v>
      </c>
      <c r="C2046">
        <v>0</v>
      </c>
      <c r="D2046">
        <v>1</v>
      </c>
      <c r="E2046">
        <v>0</v>
      </c>
      <c r="F2046">
        <v>0</v>
      </c>
      <c r="G2046" s="1">
        <v>40953.970925925925</v>
      </c>
      <c r="H2046">
        <v>0</v>
      </c>
      <c r="I2046">
        <v>0</v>
      </c>
      <c r="J2046">
        <v>0</v>
      </c>
      <c r="K2046" t="s">
        <v>21</v>
      </c>
      <c r="L2046">
        <v>0</v>
      </c>
      <c r="M2046">
        <v>0</v>
      </c>
      <c r="N2046">
        <v>0</v>
      </c>
      <c r="O2046">
        <v>6.6000000000000003E-2</v>
      </c>
      <c r="P2046">
        <v>3</v>
      </c>
      <c r="Q2046">
        <v>0</v>
      </c>
      <c r="R2046">
        <v>0</v>
      </c>
      <c r="S2046">
        <v>0</v>
      </c>
      <c r="T2046">
        <v>0</v>
      </c>
      <c r="U2046">
        <v>0</v>
      </c>
      <c r="V2046" t="s">
        <v>24</v>
      </c>
    </row>
    <row r="2047" spans="1:22" x14ac:dyDescent="0.25">
      <c r="A2047">
        <v>2046</v>
      </c>
      <c r="B2047">
        <v>0</v>
      </c>
      <c r="C2047">
        <v>0</v>
      </c>
      <c r="D2047">
        <v>1</v>
      </c>
      <c r="E2047">
        <v>0</v>
      </c>
      <c r="F2047">
        <v>0</v>
      </c>
      <c r="G2047" s="1">
        <v>40954.038981481484</v>
      </c>
      <c r="H2047">
        <v>0</v>
      </c>
      <c r="I2047">
        <v>0</v>
      </c>
      <c r="J2047">
        <v>0</v>
      </c>
      <c r="K2047" t="s">
        <v>21</v>
      </c>
      <c r="L2047">
        <v>0</v>
      </c>
      <c r="M2047">
        <v>0</v>
      </c>
      <c r="N2047">
        <v>0</v>
      </c>
      <c r="O2047">
        <v>24.433</v>
      </c>
      <c r="P2047">
        <v>621</v>
      </c>
      <c r="Q2047">
        <v>1</v>
      </c>
      <c r="R2047">
        <v>0</v>
      </c>
      <c r="S2047">
        <v>0</v>
      </c>
      <c r="T2047">
        <v>0</v>
      </c>
      <c r="U2047">
        <v>1</v>
      </c>
      <c r="V2047" t="s">
        <v>23</v>
      </c>
    </row>
    <row r="2048" spans="1:22" x14ac:dyDescent="0.25">
      <c r="A2048">
        <v>2047</v>
      </c>
      <c r="B2048">
        <v>0</v>
      </c>
      <c r="C2048">
        <v>0</v>
      </c>
      <c r="D2048">
        <v>1</v>
      </c>
      <c r="E2048">
        <v>0</v>
      </c>
      <c r="F2048">
        <v>0</v>
      </c>
      <c r="G2048" s="1">
        <v>40954.03979166667</v>
      </c>
      <c r="H2048">
        <v>0</v>
      </c>
      <c r="I2048">
        <v>0</v>
      </c>
      <c r="J2048">
        <v>0</v>
      </c>
      <c r="K2048" t="s">
        <v>21</v>
      </c>
      <c r="L2048">
        <v>0</v>
      </c>
      <c r="M2048">
        <v>0</v>
      </c>
      <c r="N2048">
        <v>0</v>
      </c>
      <c r="O2048">
        <v>19.984999999999999</v>
      </c>
      <c r="P2048">
        <v>424</v>
      </c>
      <c r="Q2048">
        <v>1</v>
      </c>
      <c r="R2048">
        <v>0</v>
      </c>
      <c r="S2048">
        <v>0</v>
      </c>
      <c r="T2048">
        <v>0</v>
      </c>
      <c r="U2048">
        <v>15</v>
      </c>
      <c r="V2048" t="s">
        <v>22</v>
      </c>
    </row>
    <row r="2049" spans="1:22" x14ac:dyDescent="0.25">
      <c r="A2049">
        <v>2048</v>
      </c>
      <c r="B2049">
        <v>0</v>
      </c>
      <c r="C2049">
        <v>1</v>
      </c>
      <c r="D2049">
        <v>1</v>
      </c>
      <c r="E2049">
        <v>0</v>
      </c>
      <c r="F2049">
        <v>0</v>
      </c>
      <c r="G2049" s="1">
        <v>40954.189097222225</v>
      </c>
      <c r="H2049">
        <v>0</v>
      </c>
      <c r="I2049">
        <v>0</v>
      </c>
      <c r="J2049">
        <v>0</v>
      </c>
      <c r="K2049" t="s">
        <v>21</v>
      </c>
      <c r="L2049">
        <v>0</v>
      </c>
      <c r="M2049">
        <v>0</v>
      </c>
      <c r="N2049">
        <v>0</v>
      </c>
      <c r="O2049">
        <v>11.933</v>
      </c>
      <c r="P2049">
        <v>165</v>
      </c>
      <c r="Q2049">
        <v>0</v>
      </c>
      <c r="R2049">
        <v>0</v>
      </c>
      <c r="S2049">
        <v>0</v>
      </c>
      <c r="T2049">
        <v>0</v>
      </c>
      <c r="U2049">
        <v>0</v>
      </c>
      <c r="V2049" t="s">
        <v>23</v>
      </c>
    </row>
    <row r="2050" spans="1:22" x14ac:dyDescent="0.25">
      <c r="A2050">
        <v>2049</v>
      </c>
      <c r="B2050">
        <v>0</v>
      </c>
      <c r="C2050">
        <v>0</v>
      </c>
      <c r="D2050">
        <v>1</v>
      </c>
      <c r="E2050">
        <v>1</v>
      </c>
      <c r="F2050">
        <v>0</v>
      </c>
      <c r="G2050" s="1">
        <v>40954.20853009259</v>
      </c>
      <c r="H2050">
        <v>0</v>
      </c>
      <c r="I2050">
        <v>0</v>
      </c>
      <c r="J2050">
        <v>0</v>
      </c>
      <c r="K2050" t="s">
        <v>21</v>
      </c>
      <c r="L2050">
        <v>0</v>
      </c>
      <c r="M2050">
        <v>0</v>
      </c>
      <c r="N2050">
        <v>0</v>
      </c>
      <c r="O2050">
        <v>13.704000000000001</v>
      </c>
      <c r="P2050">
        <v>340</v>
      </c>
      <c r="Q2050">
        <v>1</v>
      </c>
      <c r="R2050">
        <v>1</v>
      </c>
      <c r="S2050">
        <v>0</v>
      </c>
      <c r="T2050">
        <v>0</v>
      </c>
      <c r="U2050">
        <v>8</v>
      </c>
      <c r="V2050" t="s">
        <v>23</v>
      </c>
    </row>
    <row r="2051" spans="1:22" x14ac:dyDescent="0.25">
      <c r="A2051">
        <v>2050</v>
      </c>
      <c r="B2051">
        <v>0</v>
      </c>
      <c r="C2051">
        <v>1</v>
      </c>
      <c r="D2051">
        <v>1</v>
      </c>
      <c r="E2051">
        <v>1</v>
      </c>
      <c r="F2051">
        <v>0</v>
      </c>
      <c r="G2051" s="1">
        <v>40954.232418981483</v>
      </c>
      <c r="H2051">
        <v>0</v>
      </c>
      <c r="I2051">
        <v>0</v>
      </c>
      <c r="J2051">
        <v>2</v>
      </c>
      <c r="K2051" t="s">
        <v>21</v>
      </c>
      <c r="L2051">
        <v>0</v>
      </c>
      <c r="M2051">
        <v>0</v>
      </c>
      <c r="N2051">
        <v>0</v>
      </c>
      <c r="O2051">
        <v>11.63</v>
      </c>
      <c r="P2051">
        <v>175</v>
      </c>
      <c r="Q2051">
        <v>1</v>
      </c>
      <c r="R2051">
        <v>1</v>
      </c>
      <c r="S2051">
        <v>0</v>
      </c>
      <c r="T2051">
        <v>0</v>
      </c>
      <c r="U2051">
        <v>2</v>
      </c>
      <c r="V2051" t="s">
        <v>23</v>
      </c>
    </row>
    <row r="2052" spans="1:22" x14ac:dyDescent="0.25">
      <c r="A2052">
        <v>2051</v>
      </c>
      <c r="B2052">
        <v>0</v>
      </c>
      <c r="C2052">
        <v>0</v>
      </c>
      <c r="D2052">
        <v>1</v>
      </c>
      <c r="E2052">
        <v>0</v>
      </c>
      <c r="F2052">
        <v>0</v>
      </c>
      <c r="G2052" s="1">
        <v>40954.245972222219</v>
      </c>
      <c r="H2052">
        <v>0</v>
      </c>
      <c r="I2052">
        <v>0</v>
      </c>
      <c r="J2052">
        <v>0</v>
      </c>
      <c r="K2052" t="s">
        <v>21</v>
      </c>
      <c r="L2052">
        <v>0</v>
      </c>
      <c r="M2052">
        <v>0</v>
      </c>
      <c r="N2052">
        <v>0</v>
      </c>
      <c r="O2052">
        <v>7.5049999999999999</v>
      </c>
      <c r="P2052">
        <v>168</v>
      </c>
      <c r="Q2052">
        <v>1</v>
      </c>
      <c r="R2052">
        <v>0</v>
      </c>
      <c r="S2052">
        <v>0</v>
      </c>
      <c r="T2052">
        <v>0</v>
      </c>
      <c r="U2052">
        <v>0</v>
      </c>
      <c r="V2052" t="s">
        <v>23</v>
      </c>
    </row>
    <row r="2053" spans="1:22" x14ac:dyDescent="0.25">
      <c r="A2053">
        <v>2052</v>
      </c>
      <c r="B2053">
        <v>0</v>
      </c>
      <c r="C2053">
        <v>0</v>
      </c>
      <c r="D2053">
        <v>1</v>
      </c>
      <c r="E2053">
        <v>0</v>
      </c>
      <c r="F2053">
        <v>1</v>
      </c>
      <c r="G2053" s="1">
        <v>40954.26635416667</v>
      </c>
      <c r="H2053">
        <v>0</v>
      </c>
      <c r="I2053">
        <v>0</v>
      </c>
      <c r="J2053">
        <v>0</v>
      </c>
      <c r="K2053" t="s">
        <v>21</v>
      </c>
      <c r="L2053">
        <v>0</v>
      </c>
      <c r="M2053">
        <v>0</v>
      </c>
      <c r="N2053">
        <v>2</v>
      </c>
      <c r="O2053">
        <v>2.1</v>
      </c>
      <c r="P2053">
        <v>53</v>
      </c>
      <c r="Q2053">
        <v>1</v>
      </c>
      <c r="R2053">
        <v>1</v>
      </c>
      <c r="S2053">
        <v>0</v>
      </c>
      <c r="T2053">
        <v>0</v>
      </c>
      <c r="U2053">
        <v>2</v>
      </c>
      <c r="V2053" t="s">
        <v>23</v>
      </c>
    </row>
    <row r="2054" spans="1:22" x14ac:dyDescent="0.25">
      <c r="A2054">
        <v>2053</v>
      </c>
      <c r="B2054">
        <v>0</v>
      </c>
      <c r="C2054">
        <v>0</v>
      </c>
      <c r="D2054">
        <v>1</v>
      </c>
      <c r="E2054">
        <v>4</v>
      </c>
      <c r="F2054">
        <v>0</v>
      </c>
      <c r="G2054" s="1">
        <v>40954.284062500003</v>
      </c>
      <c r="H2054">
        <v>0</v>
      </c>
      <c r="I2054">
        <v>0</v>
      </c>
      <c r="J2054">
        <v>0</v>
      </c>
      <c r="K2054" t="s">
        <v>21</v>
      </c>
      <c r="L2054">
        <v>0</v>
      </c>
      <c r="M2054">
        <v>0</v>
      </c>
      <c r="N2054">
        <v>0</v>
      </c>
      <c r="O2054">
        <v>19.395</v>
      </c>
      <c r="P2054">
        <v>482</v>
      </c>
      <c r="Q2054">
        <v>1</v>
      </c>
      <c r="R2054">
        <v>1</v>
      </c>
      <c r="S2054">
        <v>0</v>
      </c>
      <c r="T2054">
        <v>0</v>
      </c>
      <c r="U2054">
        <v>13</v>
      </c>
      <c r="V2054" t="s">
        <v>23</v>
      </c>
    </row>
    <row r="2055" spans="1:22" x14ac:dyDescent="0.25">
      <c r="A2055">
        <v>2054</v>
      </c>
      <c r="B2055">
        <v>0</v>
      </c>
      <c r="C2055">
        <v>0</v>
      </c>
      <c r="D2055">
        <v>1</v>
      </c>
      <c r="E2055">
        <v>0</v>
      </c>
      <c r="F2055">
        <v>1</v>
      </c>
      <c r="G2055" s="1">
        <v>40954.284409722219</v>
      </c>
      <c r="H2055">
        <v>0</v>
      </c>
      <c r="I2055">
        <v>0</v>
      </c>
      <c r="J2055">
        <v>0</v>
      </c>
      <c r="K2055" t="s">
        <v>21</v>
      </c>
      <c r="L2055">
        <v>0</v>
      </c>
      <c r="M2055">
        <v>0</v>
      </c>
      <c r="N2055">
        <v>0</v>
      </c>
      <c r="O2055">
        <v>5.2270000000000003</v>
      </c>
      <c r="P2055">
        <v>124</v>
      </c>
      <c r="Q2055">
        <v>0</v>
      </c>
      <c r="R2055">
        <v>1</v>
      </c>
      <c r="S2055">
        <v>0</v>
      </c>
      <c r="T2055">
        <v>0</v>
      </c>
      <c r="U2055">
        <v>1</v>
      </c>
      <c r="V2055" t="s">
        <v>23</v>
      </c>
    </row>
    <row r="2056" spans="1:22" x14ac:dyDescent="0.25">
      <c r="A2056">
        <v>2055</v>
      </c>
      <c r="B2056">
        <v>0</v>
      </c>
      <c r="C2056">
        <v>0</v>
      </c>
      <c r="D2056">
        <v>1</v>
      </c>
      <c r="E2056">
        <v>0</v>
      </c>
      <c r="F2056">
        <v>0</v>
      </c>
      <c r="G2056" s="1">
        <v>40954.287708333337</v>
      </c>
      <c r="H2056">
        <v>0</v>
      </c>
      <c r="I2056">
        <v>0</v>
      </c>
      <c r="J2056">
        <v>0</v>
      </c>
      <c r="K2056" t="s">
        <v>21</v>
      </c>
      <c r="L2056">
        <v>0</v>
      </c>
      <c r="M2056">
        <v>0</v>
      </c>
      <c r="N2056">
        <v>0</v>
      </c>
      <c r="O2056">
        <v>2.0430000000000001</v>
      </c>
      <c r="P2056">
        <v>50</v>
      </c>
      <c r="Q2056">
        <v>1</v>
      </c>
      <c r="R2056">
        <v>0</v>
      </c>
      <c r="S2056">
        <v>0</v>
      </c>
      <c r="T2056">
        <v>0</v>
      </c>
      <c r="U2056">
        <v>2</v>
      </c>
      <c r="V2056" t="s">
        <v>23</v>
      </c>
    </row>
    <row r="2057" spans="1:22" x14ac:dyDescent="0.25">
      <c r="A2057">
        <v>2056</v>
      </c>
      <c r="B2057">
        <v>0</v>
      </c>
      <c r="C2057">
        <v>0</v>
      </c>
      <c r="D2057">
        <v>1</v>
      </c>
      <c r="E2057">
        <v>1</v>
      </c>
      <c r="F2057">
        <v>1</v>
      </c>
      <c r="G2057" s="1">
        <v>40954.289594907408</v>
      </c>
      <c r="H2057">
        <v>0</v>
      </c>
      <c r="I2057">
        <v>0</v>
      </c>
      <c r="J2057">
        <v>4</v>
      </c>
      <c r="K2057" t="s">
        <v>21</v>
      </c>
      <c r="L2057">
        <v>0</v>
      </c>
      <c r="M2057">
        <v>0</v>
      </c>
      <c r="N2057">
        <v>0</v>
      </c>
      <c r="O2057">
        <v>11.743</v>
      </c>
      <c r="P2057">
        <v>347</v>
      </c>
      <c r="Q2057">
        <v>1</v>
      </c>
      <c r="R2057">
        <v>1</v>
      </c>
      <c r="S2057">
        <v>0</v>
      </c>
      <c r="T2057">
        <v>0</v>
      </c>
      <c r="U2057">
        <v>4</v>
      </c>
      <c r="V2057" t="s">
        <v>22</v>
      </c>
    </row>
    <row r="2058" spans="1:22" x14ac:dyDescent="0.25">
      <c r="A2058">
        <v>2057</v>
      </c>
      <c r="B2058">
        <v>0</v>
      </c>
      <c r="C2058">
        <v>0</v>
      </c>
      <c r="D2058">
        <v>1</v>
      </c>
      <c r="E2058">
        <v>0</v>
      </c>
      <c r="F2058">
        <v>0</v>
      </c>
      <c r="G2058" s="1">
        <v>40954.292731481481</v>
      </c>
      <c r="H2058">
        <v>0</v>
      </c>
      <c r="I2058">
        <v>0</v>
      </c>
      <c r="J2058">
        <v>0</v>
      </c>
      <c r="K2058" t="s">
        <v>21</v>
      </c>
      <c r="L2058">
        <v>0</v>
      </c>
      <c r="M2058">
        <v>0</v>
      </c>
      <c r="N2058">
        <v>0</v>
      </c>
      <c r="O2058">
        <v>25.652999999999999</v>
      </c>
      <c r="P2058">
        <v>645</v>
      </c>
      <c r="Q2058">
        <v>1</v>
      </c>
      <c r="R2058">
        <v>0</v>
      </c>
      <c r="S2058">
        <v>0</v>
      </c>
      <c r="T2058">
        <v>0</v>
      </c>
      <c r="U2058">
        <v>1</v>
      </c>
      <c r="V2058" t="s">
        <v>23</v>
      </c>
    </row>
    <row r="2059" spans="1:22" x14ac:dyDescent="0.25">
      <c r="A2059">
        <v>2058</v>
      </c>
      <c r="B2059">
        <v>0</v>
      </c>
      <c r="C2059">
        <v>0</v>
      </c>
      <c r="D2059">
        <v>1</v>
      </c>
      <c r="E2059">
        <v>0</v>
      </c>
      <c r="F2059">
        <v>0</v>
      </c>
      <c r="G2059" s="1">
        <v>40954.329930555556</v>
      </c>
      <c r="H2059">
        <v>0</v>
      </c>
      <c r="I2059">
        <v>0</v>
      </c>
      <c r="J2059">
        <v>1</v>
      </c>
      <c r="K2059" t="s">
        <v>21</v>
      </c>
      <c r="L2059">
        <v>0</v>
      </c>
      <c r="M2059">
        <v>0</v>
      </c>
      <c r="N2059">
        <v>0</v>
      </c>
      <c r="O2059">
        <v>9.0890000000000004</v>
      </c>
      <c r="P2059">
        <v>152</v>
      </c>
      <c r="Q2059">
        <v>1</v>
      </c>
      <c r="R2059">
        <v>0</v>
      </c>
      <c r="S2059">
        <v>0</v>
      </c>
      <c r="T2059">
        <v>0</v>
      </c>
      <c r="U2059">
        <v>0</v>
      </c>
      <c r="V2059" t="s">
        <v>23</v>
      </c>
    </row>
    <row r="2060" spans="1:22" x14ac:dyDescent="0.25">
      <c r="A2060">
        <v>2059</v>
      </c>
      <c r="B2060">
        <v>0</v>
      </c>
      <c r="C2060">
        <v>0</v>
      </c>
      <c r="D2060">
        <v>1</v>
      </c>
      <c r="E2060">
        <v>0</v>
      </c>
      <c r="F2060">
        <v>0</v>
      </c>
      <c r="G2060" s="1">
        <v>40954.338020833333</v>
      </c>
      <c r="H2060">
        <v>0</v>
      </c>
      <c r="I2060">
        <v>0</v>
      </c>
      <c r="J2060">
        <v>4</v>
      </c>
      <c r="K2060" t="s">
        <v>25</v>
      </c>
      <c r="L2060">
        <v>0</v>
      </c>
      <c r="M2060">
        <v>0</v>
      </c>
      <c r="N2060">
        <v>0</v>
      </c>
      <c r="O2060">
        <v>7.6609999999999996</v>
      </c>
      <c r="P2060">
        <v>92</v>
      </c>
      <c r="Q2060">
        <v>1</v>
      </c>
      <c r="R2060">
        <v>0</v>
      </c>
      <c r="S2060">
        <v>0</v>
      </c>
      <c r="T2060">
        <v>0</v>
      </c>
      <c r="U2060">
        <v>0</v>
      </c>
      <c r="V2060" t="s">
        <v>23</v>
      </c>
    </row>
    <row r="2061" spans="1:22" x14ac:dyDescent="0.25">
      <c r="A2061">
        <v>2060</v>
      </c>
      <c r="B2061">
        <v>0</v>
      </c>
      <c r="C2061">
        <v>1</v>
      </c>
      <c r="D2061">
        <v>1</v>
      </c>
      <c r="E2061">
        <v>0</v>
      </c>
      <c r="F2061">
        <v>0</v>
      </c>
      <c r="G2061" s="1">
        <v>40954.33965277778</v>
      </c>
      <c r="H2061">
        <v>0</v>
      </c>
      <c r="I2061">
        <v>0</v>
      </c>
      <c r="J2061">
        <v>0</v>
      </c>
      <c r="K2061" t="s">
        <v>21</v>
      </c>
      <c r="L2061">
        <v>0</v>
      </c>
      <c r="M2061">
        <v>0</v>
      </c>
      <c r="N2061">
        <v>0</v>
      </c>
      <c r="O2061">
        <v>7.1109999999999998</v>
      </c>
      <c r="P2061">
        <v>150</v>
      </c>
      <c r="Q2061">
        <v>1</v>
      </c>
      <c r="R2061">
        <v>1</v>
      </c>
      <c r="S2061">
        <v>0</v>
      </c>
      <c r="T2061">
        <v>0</v>
      </c>
      <c r="U2061">
        <v>9</v>
      </c>
      <c r="V2061" t="s">
        <v>23</v>
      </c>
    </row>
    <row r="2062" spans="1:22" x14ac:dyDescent="0.25">
      <c r="A2062">
        <v>2061</v>
      </c>
      <c r="B2062">
        <v>0</v>
      </c>
      <c r="C2062">
        <v>0</v>
      </c>
      <c r="D2062">
        <v>1</v>
      </c>
      <c r="E2062">
        <v>0</v>
      </c>
      <c r="F2062">
        <v>0</v>
      </c>
      <c r="G2062" s="1">
        <v>40954.343888888892</v>
      </c>
      <c r="H2062">
        <v>0</v>
      </c>
      <c r="I2062">
        <v>0</v>
      </c>
      <c r="J2062">
        <v>2</v>
      </c>
      <c r="K2062" t="s">
        <v>21</v>
      </c>
      <c r="L2062">
        <v>0</v>
      </c>
      <c r="M2062">
        <v>0</v>
      </c>
      <c r="N2062">
        <v>0</v>
      </c>
      <c r="O2062">
        <v>8.1180000000000003</v>
      </c>
      <c r="P2062">
        <v>136</v>
      </c>
      <c r="Q2062">
        <v>1</v>
      </c>
      <c r="R2062">
        <v>0</v>
      </c>
      <c r="S2062">
        <v>1</v>
      </c>
      <c r="T2062">
        <v>0</v>
      </c>
      <c r="U2062">
        <v>16</v>
      </c>
      <c r="V2062" t="s">
        <v>22</v>
      </c>
    </row>
    <row r="2063" spans="1:22" x14ac:dyDescent="0.25">
      <c r="A2063">
        <v>2062</v>
      </c>
      <c r="B2063">
        <v>0</v>
      </c>
      <c r="C2063">
        <v>0</v>
      </c>
      <c r="D2063">
        <v>1</v>
      </c>
      <c r="E2063">
        <v>0</v>
      </c>
      <c r="F2063">
        <v>1</v>
      </c>
      <c r="G2063" s="1">
        <v>40954.345891203702</v>
      </c>
      <c r="H2063">
        <v>0</v>
      </c>
      <c r="I2063">
        <v>0</v>
      </c>
      <c r="J2063">
        <v>6</v>
      </c>
      <c r="K2063" t="s">
        <v>21</v>
      </c>
      <c r="L2063">
        <v>0</v>
      </c>
      <c r="M2063">
        <v>0</v>
      </c>
      <c r="N2063">
        <v>0</v>
      </c>
      <c r="O2063">
        <v>46.305</v>
      </c>
      <c r="P2063">
        <v>1345</v>
      </c>
      <c r="Q2063">
        <v>1</v>
      </c>
      <c r="R2063">
        <v>0</v>
      </c>
      <c r="S2063">
        <v>0</v>
      </c>
      <c r="T2063">
        <v>0</v>
      </c>
      <c r="U2063">
        <v>38</v>
      </c>
      <c r="V2063" t="s">
        <v>22</v>
      </c>
    </row>
    <row r="2064" spans="1:22" x14ac:dyDescent="0.25">
      <c r="A2064">
        <v>2063</v>
      </c>
      <c r="B2064">
        <v>0</v>
      </c>
      <c r="C2064">
        <v>1</v>
      </c>
      <c r="D2064">
        <v>1</v>
      </c>
      <c r="E2064">
        <v>0</v>
      </c>
      <c r="F2064">
        <v>1</v>
      </c>
      <c r="G2064" s="1">
        <v>40954.365706018521</v>
      </c>
      <c r="H2064">
        <v>0</v>
      </c>
      <c r="I2064">
        <v>3</v>
      </c>
      <c r="J2064">
        <v>0</v>
      </c>
      <c r="K2064" t="s">
        <v>21</v>
      </c>
      <c r="L2064">
        <v>0</v>
      </c>
      <c r="M2064">
        <v>0</v>
      </c>
      <c r="N2064">
        <v>0</v>
      </c>
      <c r="O2064">
        <v>0.70499999999999996</v>
      </c>
      <c r="P2064">
        <v>21</v>
      </c>
      <c r="Q2064">
        <v>1</v>
      </c>
      <c r="R2064">
        <v>0</v>
      </c>
      <c r="S2064">
        <v>0</v>
      </c>
      <c r="T2064">
        <v>0</v>
      </c>
      <c r="U2064">
        <v>2</v>
      </c>
      <c r="V2064" t="s">
        <v>24</v>
      </c>
    </row>
    <row r="2065" spans="1:22" x14ac:dyDescent="0.25">
      <c r="A2065">
        <v>2064</v>
      </c>
      <c r="B2065">
        <v>0</v>
      </c>
      <c r="C2065">
        <v>0</v>
      </c>
      <c r="D2065">
        <v>1</v>
      </c>
      <c r="E2065">
        <v>0</v>
      </c>
      <c r="F2065">
        <v>0</v>
      </c>
      <c r="G2065" s="1">
        <v>40954.36855324074</v>
      </c>
      <c r="H2065">
        <v>0</v>
      </c>
      <c r="I2065">
        <v>0</v>
      </c>
      <c r="J2065">
        <v>20</v>
      </c>
      <c r="K2065" t="s">
        <v>21</v>
      </c>
      <c r="L2065">
        <v>1</v>
      </c>
      <c r="M2065">
        <v>0</v>
      </c>
      <c r="N2065">
        <v>0</v>
      </c>
      <c r="O2065">
        <v>20.623000000000001</v>
      </c>
      <c r="P2065">
        <v>407</v>
      </c>
      <c r="Q2065">
        <v>1</v>
      </c>
      <c r="R2065">
        <v>0</v>
      </c>
      <c r="S2065">
        <v>0</v>
      </c>
      <c r="T2065">
        <v>0</v>
      </c>
      <c r="U2065">
        <v>21</v>
      </c>
      <c r="V2065" t="s">
        <v>23</v>
      </c>
    </row>
    <row r="2066" spans="1:22" x14ac:dyDescent="0.25">
      <c r="A2066">
        <v>2065</v>
      </c>
      <c r="B2066">
        <v>0</v>
      </c>
      <c r="C2066">
        <v>0</v>
      </c>
      <c r="D2066">
        <v>1</v>
      </c>
      <c r="E2066">
        <v>0</v>
      </c>
      <c r="F2066">
        <v>1</v>
      </c>
      <c r="G2066" s="1">
        <v>40954.368622685186</v>
      </c>
      <c r="H2066">
        <v>0</v>
      </c>
      <c r="I2066">
        <v>0</v>
      </c>
      <c r="J2066">
        <v>0</v>
      </c>
      <c r="K2066" t="s">
        <v>21</v>
      </c>
      <c r="L2066">
        <v>0</v>
      </c>
      <c r="M2066">
        <v>0</v>
      </c>
      <c r="N2066">
        <v>0</v>
      </c>
      <c r="O2066">
        <v>3.859</v>
      </c>
      <c r="P2066">
        <v>82</v>
      </c>
      <c r="Q2066">
        <v>1</v>
      </c>
      <c r="R2066">
        <v>1</v>
      </c>
      <c r="S2066">
        <v>0</v>
      </c>
      <c r="T2066">
        <v>0</v>
      </c>
      <c r="U2066">
        <v>6</v>
      </c>
      <c r="V2066" t="s">
        <v>23</v>
      </c>
    </row>
    <row r="2067" spans="1:22" x14ac:dyDescent="0.25">
      <c r="A2067">
        <v>2066</v>
      </c>
      <c r="B2067">
        <v>0</v>
      </c>
      <c r="C2067">
        <v>0</v>
      </c>
      <c r="D2067">
        <v>1</v>
      </c>
      <c r="E2067">
        <v>0</v>
      </c>
      <c r="F2067">
        <v>0</v>
      </c>
      <c r="G2067" s="1">
        <v>40954.385625000003</v>
      </c>
      <c r="H2067">
        <v>0</v>
      </c>
      <c r="I2067">
        <v>0</v>
      </c>
      <c r="J2067">
        <v>0</v>
      </c>
      <c r="K2067" t="s">
        <v>21</v>
      </c>
      <c r="L2067">
        <v>0</v>
      </c>
      <c r="M2067">
        <v>0</v>
      </c>
      <c r="N2067">
        <v>0</v>
      </c>
      <c r="O2067">
        <v>1.407</v>
      </c>
      <c r="P2067">
        <v>32</v>
      </c>
      <c r="Q2067">
        <v>0</v>
      </c>
      <c r="R2067">
        <v>1</v>
      </c>
      <c r="S2067">
        <v>0</v>
      </c>
      <c r="T2067">
        <v>0</v>
      </c>
      <c r="U2067">
        <v>1</v>
      </c>
      <c r="V2067" t="s">
        <v>23</v>
      </c>
    </row>
    <row r="2068" spans="1:22" x14ac:dyDescent="0.25">
      <c r="A2068">
        <v>2067</v>
      </c>
      <c r="B2068">
        <v>0</v>
      </c>
      <c r="C2068">
        <v>0</v>
      </c>
      <c r="D2068">
        <v>1</v>
      </c>
      <c r="E2068">
        <v>0</v>
      </c>
      <c r="F2068">
        <v>0</v>
      </c>
      <c r="G2068" s="1">
        <v>40954.406284722223</v>
      </c>
      <c r="H2068">
        <v>0</v>
      </c>
      <c r="I2068">
        <v>0</v>
      </c>
      <c r="J2068">
        <v>0</v>
      </c>
      <c r="K2068" t="s">
        <v>21</v>
      </c>
      <c r="L2068">
        <v>0</v>
      </c>
      <c r="M2068">
        <v>0</v>
      </c>
      <c r="N2068">
        <v>0</v>
      </c>
      <c r="O2068">
        <v>2.5750000000000002</v>
      </c>
      <c r="P2068">
        <v>53</v>
      </c>
      <c r="Q2068">
        <v>1</v>
      </c>
      <c r="R2068">
        <v>0</v>
      </c>
      <c r="S2068">
        <v>0</v>
      </c>
      <c r="T2068">
        <v>0</v>
      </c>
      <c r="U2068">
        <v>0</v>
      </c>
      <c r="V2068" t="s">
        <v>23</v>
      </c>
    </row>
    <row r="2069" spans="1:22" x14ac:dyDescent="0.25">
      <c r="A2069">
        <v>2068</v>
      </c>
      <c r="B2069">
        <v>0</v>
      </c>
      <c r="C2069">
        <v>1</v>
      </c>
      <c r="D2069">
        <v>1</v>
      </c>
      <c r="E2069">
        <v>0</v>
      </c>
      <c r="F2069">
        <v>0</v>
      </c>
      <c r="G2069" s="1">
        <v>40954.406631944446</v>
      </c>
      <c r="H2069">
        <v>1</v>
      </c>
      <c r="I2069">
        <v>1</v>
      </c>
      <c r="J2069">
        <v>0</v>
      </c>
      <c r="K2069" t="s">
        <v>21</v>
      </c>
      <c r="L2069">
        <v>0</v>
      </c>
      <c r="M2069">
        <v>0</v>
      </c>
      <c r="N2069">
        <v>0</v>
      </c>
      <c r="O2069">
        <v>33.36</v>
      </c>
      <c r="P2069">
        <v>439</v>
      </c>
      <c r="Q2069">
        <v>0</v>
      </c>
      <c r="R2069">
        <v>0</v>
      </c>
      <c r="S2069">
        <v>0</v>
      </c>
      <c r="T2069">
        <v>0</v>
      </c>
      <c r="U2069">
        <v>1</v>
      </c>
      <c r="V2069" t="s">
        <v>22</v>
      </c>
    </row>
    <row r="2070" spans="1:22" x14ac:dyDescent="0.25">
      <c r="A2070">
        <v>2069</v>
      </c>
      <c r="B2070">
        <v>0</v>
      </c>
      <c r="C2070">
        <v>0</v>
      </c>
      <c r="D2070">
        <v>1</v>
      </c>
      <c r="E2070">
        <v>0</v>
      </c>
      <c r="F2070">
        <v>1</v>
      </c>
      <c r="G2070" s="1">
        <v>40954.410474537035</v>
      </c>
      <c r="H2070">
        <v>0</v>
      </c>
      <c r="I2070">
        <v>0</v>
      </c>
      <c r="J2070">
        <v>0</v>
      </c>
      <c r="K2070" t="s">
        <v>21</v>
      </c>
      <c r="L2070">
        <v>0</v>
      </c>
      <c r="M2070">
        <v>0</v>
      </c>
      <c r="N2070">
        <v>0</v>
      </c>
      <c r="O2070">
        <v>5.3239999999999998</v>
      </c>
      <c r="P2070">
        <v>129</v>
      </c>
      <c r="Q2070">
        <v>1</v>
      </c>
      <c r="R2070">
        <v>1</v>
      </c>
      <c r="S2070">
        <v>0</v>
      </c>
      <c r="T2070">
        <v>0</v>
      </c>
      <c r="U2070">
        <v>6</v>
      </c>
      <c r="V2070" t="s">
        <v>23</v>
      </c>
    </row>
    <row r="2071" spans="1:22" x14ac:dyDescent="0.25">
      <c r="A2071">
        <v>2070</v>
      </c>
      <c r="B2071">
        <v>0</v>
      </c>
      <c r="C2071">
        <v>0</v>
      </c>
      <c r="D2071">
        <v>1</v>
      </c>
      <c r="E2071">
        <v>0</v>
      </c>
      <c r="F2071">
        <v>0</v>
      </c>
      <c r="G2071" s="1">
        <v>40954.425081018519</v>
      </c>
      <c r="H2071">
        <v>0</v>
      </c>
      <c r="I2071">
        <v>0</v>
      </c>
      <c r="J2071">
        <v>0</v>
      </c>
      <c r="K2071" t="s">
        <v>21</v>
      </c>
      <c r="L2071">
        <v>0</v>
      </c>
      <c r="M2071">
        <v>0</v>
      </c>
      <c r="N2071">
        <v>0</v>
      </c>
      <c r="O2071">
        <v>0.81200000000000006</v>
      </c>
      <c r="P2071">
        <v>24</v>
      </c>
      <c r="Q2071">
        <v>0</v>
      </c>
      <c r="R2071">
        <v>0</v>
      </c>
      <c r="S2071">
        <v>0</v>
      </c>
      <c r="T2071">
        <v>0</v>
      </c>
      <c r="U2071">
        <v>0</v>
      </c>
      <c r="V2071" t="s">
        <v>24</v>
      </c>
    </row>
    <row r="2072" spans="1:22" x14ac:dyDescent="0.25">
      <c r="A2072">
        <v>2071</v>
      </c>
      <c r="B2072">
        <v>0</v>
      </c>
      <c r="C2072">
        <v>0</v>
      </c>
      <c r="D2072">
        <v>1</v>
      </c>
      <c r="E2072">
        <v>0</v>
      </c>
      <c r="F2072">
        <v>0</v>
      </c>
      <c r="G2072" s="1">
        <v>40954.427534722221</v>
      </c>
      <c r="H2072">
        <v>0</v>
      </c>
      <c r="I2072">
        <v>0</v>
      </c>
      <c r="J2072">
        <v>4</v>
      </c>
      <c r="K2072" t="s">
        <v>25</v>
      </c>
      <c r="L2072">
        <v>1</v>
      </c>
      <c r="M2072">
        <v>0</v>
      </c>
      <c r="N2072">
        <v>0</v>
      </c>
      <c r="O2072">
        <v>8.5749999999999993</v>
      </c>
      <c r="P2072">
        <v>199</v>
      </c>
      <c r="Q2072">
        <v>1</v>
      </c>
      <c r="R2072">
        <v>0</v>
      </c>
      <c r="S2072">
        <v>0</v>
      </c>
      <c r="T2072">
        <v>0</v>
      </c>
      <c r="U2072">
        <v>5</v>
      </c>
      <c r="V2072" t="s">
        <v>23</v>
      </c>
    </row>
    <row r="2073" spans="1:22" x14ac:dyDescent="0.25">
      <c r="A2073">
        <v>2072</v>
      </c>
      <c r="B2073">
        <v>0</v>
      </c>
      <c r="C2073">
        <v>0</v>
      </c>
      <c r="D2073">
        <v>1</v>
      </c>
      <c r="E2073">
        <v>0</v>
      </c>
      <c r="F2073">
        <v>0</v>
      </c>
      <c r="G2073" s="1">
        <v>40954.443518518521</v>
      </c>
      <c r="H2073">
        <v>0</v>
      </c>
      <c r="I2073">
        <v>0</v>
      </c>
      <c r="J2073">
        <v>2</v>
      </c>
      <c r="K2073" t="s">
        <v>21</v>
      </c>
      <c r="L2073">
        <v>0</v>
      </c>
      <c r="M2073">
        <v>0</v>
      </c>
      <c r="N2073">
        <v>0</v>
      </c>
      <c r="O2073">
        <v>12.388</v>
      </c>
      <c r="P2073">
        <v>228</v>
      </c>
      <c r="Q2073">
        <v>1</v>
      </c>
      <c r="R2073">
        <v>1</v>
      </c>
      <c r="S2073">
        <v>0</v>
      </c>
      <c r="T2073">
        <v>0</v>
      </c>
      <c r="U2073">
        <v>12</v>
      </c>
      <c r="V2073" t="s">
        <v>23</v>
      </c>
    </row>
    <row r="2074" spans="1:22" x14ac:dyDescent="0.25">
      <c r="A2074">
        <v>2073</v>
      </c>
      <c r="B2074">
        <v>0</v>
      </c>
      <c r="C2074">
        <v>1</v>
      </c>
      <c r="D2074">
        <v>1</v>
      </c>
      <c r="E2074">
        <v>1</v>
      </c>
      <c r="F2074">
        <v>0</v>
      </c>
      <c r="G2074" s="1">
        <v>40954.452604166669</v>
      </c>
      <c r="H2074">
        <v>0</v>
      </c>
      <c r="I2074">
        <v>0</v>
      </c>
      <c r="J2074">
        <v>0</v>
      </c>
      <c r="K2074" t="s">
        <v>21</v>
      </c>
      <c r="L2074">
        <v>0</v>
      </c>
      <c r="M2074">
        <v>0</v>
      </c>
      <c r="N2074">
        <v>0</v>
      </c>
      <c r="O2074">
        <v>13.176</v>
      </c>
      <c r="P2074">
        <v>184</v>
      </c>
      <c r="Q2074">
        <v>0</v>
      </c>
      <c r="R2074">
        <v>1</v>
      </c>
      <c r="S2074">
        <v>0</v>
      </c>
      <c r="T2074">
        <v>0</v>
      </c>
      <c r="U2074">
        <v>1</v>
      </c>
      <c r="V2074" t="s">
        <v>23</v>
      </c>
    </row>
    <row r="2075" spans="1:22" x14ac:dyDescent="0.25">
      <c r="A2075">
        <v>2074</v>
      </c>
      <c r="B2075">
        <v>0</v>
      </c>
      <c r="C2075">
        <v>1</v>
      </c>
      <c r="D2075">
        <v>1</v>
      </c>
      <c r="E2075">
        <v>0</v>
      </c>
      <c r="F2075">
        <v>0</v>
      </c>
      <c r="G2075" s="1">
        <v>40954.460856481484</v>
      </c>
      <c r="H2075">
        <v>0</v>
      </c>
      <c r="I2075">
        <v>0</v>
      </c>
      <c r="J2075">
        <v>0</v>
      </c>
      <c r="K2075" t="s">
        <v>21</v>
      </c>
      <c r="L2075">
        <v>0</v>
      </c>
      <c r="M2075">
        <v>0</v>
      </c>
      <c r="N2075">
        <v>0</v>
      </c>
      <c r="O2075">
        <v>12.974</v>
      </c>
      <c r="P2075">
        <v>168</v>
      </c>
      <c r="Q2075">
        <v>0</v>
      </c>
      <c r="R2075">
        <v>0</v>
      </c>
      <c r="S2075">
        <v>0</v>
      </c>
      <c r="T2075">
        <v>0</v>
      </c>
      <c r="U2075">
        <v>0</v>
      </c>
      <c r="V2075" t="s">
        <v>23</v>
      </c>
    </row>
    <row r="2076" spans="1:22" x14ac:dyDescent="0.25">
      <c r="A2076">
        <v>2075</v>
      </c>
      <c r="B2076">
        <v>0</v>
      </c>
      <c r="C2076">
        <v>1</v>
      </c>
      <c r="D2076">
        <v>1</v>
      </c>
      <c r="E2076">
        <v>0</v>
      </c>
      <c r="F2076">
        <v>0</v>
      </c>
      <c r="G2076" s="1">
        <v>40954.479212962964</v>
      </c>
      <c r="H2076">
        <v>0</v>
      </c>
      <c r="I2076">
        <v>0</v>
      </c>
      <c r="J2076">
        <v>0</v>
      </c>
      <c r="K2076" t="s">
        <v>21</v>
      </c>
      <c r="L2076">
        <v>0</v>
      </c>
      <c r="M2076">
        <v>0</v>
      </c>
      <c r="N2076">
        <v>0</v>
      </c>
      <c r="O2076">
        <v>0.999</v>
      </c>
      <c r="P2076">
        <v>36</v>
      </c>
      <c r="Q2076">
        <v>0</v>
      </c>
      <c r="R2076">
        <v>0</v>
      </c>
      <c r="S2076">
        <v>0</v>
      </c>
      <c r="T2076">
        <v>0</v>
      </c>
      <c r="U2076">
        <v>0</v>
      </c>
      <c r="V2076" t="s">
        <v>24</v>
      </c>
    </row>
    <row r="2077" spans="1:22" x14ac:dyDescent="0.25">
      <c r="A2077">
        <v>2076</v>
      </c>
      <c r="B2077">
        <v>0</v>
      </c>
      <c r="C2077">
        <v>0</v>
      </c>
      <c r="D2077">
        <v>1</v>
      </c>
      <c r="E2077">
        <v>0</v>
      </c>
      <c r="F2077">
        <v>0</v>
      </c>
      <c r="G2077" s="1">
        <v>40954.516782407409</v>
      </c>
      <c r="H2077">
        <v>0</v>
      </c>
      <c r="I2077">
        <v>0</v>
      </c>
      <c r="J2077">
        <v>1</v>
      </c>
      <c r="K2077" t="s">
        <v>21</v>
      </c>
      <c r="L2077">
        <v>0</v>
      </c>
      <c r="M2077">
        <v>0</v>
      </c>
      <c r="N2077">
        <v>0</v>
      </c>
      <c r="O2077">
        <v>26.635999999999999</v>
      </c>
      <c r="P2077">
        <v>661</v>
      </c>
      <c r="Q2077">
        <v>1</v>
      </c>
      <c r="R2077">
        <v>0</v>
      </c>
      <c r="S2077">
        <v>0</v>
      </c>
      <c r="T2077">
        <v>0</v>
      </c>
      <c r="U2077">
        <v>1</v>
      </c>
      <c r="V2077" t="s">
        <v>23</v>
      </c>
    </row>
    <row r="2078" spans="1:22" x14ac:dyDescent="0.25">
      <c r="A2078">
        <v>2077</v>
      </c>
      <c r="B2078">
        <v>0</v>
      </c>
      <c r="C2078">
        <v>0</v>
      </c>
      <c r="D2078">
        <v>1</v>
      </c>
      <c r="E2078">
        <v>0</v>
      </c>
      <c r="F2078">
        <v>0</v>
      </c>
      <c r="G2078" s="1">
        <v>40954.536180555559</v>
      </c>
      <c r="H2078">
        <v>0</v>
      </c>
      <c r="I2078">
        <v>0</v>
      </c>
      <c r="J2078">
        <v>1</v>
      </c>
      <c r="K2078" t="s">
        <v>21</v>
      </c>
      <c r="L2078">
        <v>0</v>
      </c>
      <c r="M2078">
        <v>0</v>
      </c>
      <c r="N2078">
        <v>0</v>
      </c>
      <c r="O2078">
        <v>27.995000000000001</v>
      </c>
      <c r="P2078">
        <v>687</v>
      </c>
      <c r="Q2078">
        <v>1</v>
      </c>
      <c r="R2078">
        <v>0</v>
      </c>
      <c r="S2078">
        <v>0</v>
      </c>
      <c r="T2078">
        <v>0</v>
      </c>
      <c r="U2078">
        <v>1</v>
      </c>
      <c r="V2078" t="s">
        <v>23</v>
      </c>
    </row>
    <row r="2079" spans="1:22" x14ac:dyDescent="0.25">
      <c r="A2079">
        <v>2078</v>
      </c>
      <c r="B2079">
        <v>0</v>
      </c>
      <c r="C2079">
        <v>0</v>
      </c>
      <c r="D2079">
        <v>1</v>
      </c>
      <c r="E2079">
        <v>0</v>
      </c>
      <c r="F2079">
        <v>0</v>
      </c>
      <c r="G2079" s="1">
        <v>40954.552546296298</v>
      </c>
      <c r="H2079">
        <v>0</v>
      </c>
      <c r="I2079">
        <v>0</v>
      </c>
      <c r="J2079">
        <v>0</v>
      </c>
      <c r="K2079" t="s">
        <v>21</v>
      </c>
      <c r="L2079">
        <v>0</v>
      </c>
      <c r="M2079">
        <v>0</v>
      </c>
      <c r="N2079">
        <v>0</v>
      </c>
      <c r="O2079">
        <v>2.9689999999999999</v>
      </c>
      <c r="P2079">
        <v>80</v>
      </c>
      <c r="Q2079">
        <v>1</v>
      </c>
      <c r="R2079">
        <v>0</v>
      </c>
      <c r="S2079">
        <v>0</v>
      </c>
      <c r="T2079">
        <v>0</v>
      </c>
      <c r="U2079">
        <v>2</v>
      </c>
      <c r="V2079" t="s">
        <v>23</v>
      </c>
    </row>
    <row r="2080" spans="1:22" x14ac:dyDescent="0.25">
      <c r="A2080">
        <v>2079</v>
      </c>
      <c r="B2080">
        <v>0</v>
      </c>
      <c r="C2080">
        <v>1</v>
      </c>
      <c r="D2080">
        <v>1</v>
      </c>
      <c r="E2080">
        <v>0</v>
      </c>
      <c r="F2080">
        <v>0</v>
      </c>
      <c r="G2080" s="1">
        <v>40954.553437499999</v>
      </c>
      <c r="H2080">
        <v>0</v>
      </c>
      <c r="I2080">
        <v>0</v>
      </c>
      <c r="J2080">
        <v>0</v>
      </c>
      <c r="K2080" t="s">
        <v>21</v>
      </c>
      <c r="L2080">
        <v>0</v>
      </c>
      <c r="M2080">
        <v>0</v>
      </c>
      <c r="N2080">
        <v>0</v>
      </c>
      <c r="O2080">
        <v>0.77500000000000002</v>
      </c>
      <c r="P2080">
        <v>24</v>
      </c>
      <c r="Q2080">
        <v>0</v>
      </c>
      <c r="R2080">
        <v>0</v>
      </c>
      <c r="S2080">
        <v>0</v>
      </c>
      <c r="T2080">
        <v>0</v>
      </c>
      <c r="U2080">
        <v>3</v>
      </c>
      <c r="V2080" t="s">
        <v>24</v>
      </c>
    </row>
    <row r="2081" spans="1:22" x14ac:dyDescent="0.25">
      <c r="A2081">
        <v>2080</v>
      </c>
      <c r="B2081">
        <v>0</v>
      </c>
      <c r="C2081">
        <v>0</v>
      </c>
      <c r="D2081">
        <v>1</v>
      </c>
      <c r="E2081">
        <v>0</v>
      </c>
      <c r="F2081">
        <v>0</v>
      </c>
      <c r="G2081" s="1">
        <v>40954.568206018521</v>
      </c>
      <c r="H2081">
        <v>0</v>
      </c>
      <c r="I2081">
        <v>0</v>
      </c>
      <c r="J2081">
        <v>1</v>
      </c>
      <c r="K2081" t="s">
        <v>21</v>
      </c>
      <c r="L2081">
        <v>0</v>
      </c>
      <c r="M2081">
        <v>0</v>
      </c>
      <c r="N2081">
        <v>0</v>
      </c>
      <c r="O2081">
        <v>29.379000000000001</v>
      </c>
      <c r="P2081">
        <v>711</v>
      </c>
      <c r="Q2081">
        <v>1</v>
      </c>
      <c r="R2081">
        <v>0</v>
      </c>
      <c r="S2081">
        <v>0</v>
      </c>
      <c r="T2081">
        <v>0</v>
      </c>
      <c r="U2081">
        <v>2</v>
      </c>
      <c r="V2081" t="s">
        <v>23</v>
      </c>
    </row>
    <row r="2082" spans="1:22" x14ac:dyDescent="0.25">
      <c r="A2082">
        <v>2081</v>
      </c>
      <c r="B2082">
        <v>0</v>
      </c>
      <c r="C2082">
        <v>0</v>
      </c>
      <c r="D2082">
        <v>1</v>
      </c>
      <c r="E2082">
        <v>4</v>
      </c>
      <c r="F2082">
        <v>1</v>
      </c>
      <c r="G2082" s="1">
        <v>40954.58488425926</v>
      </c>
      <c r="H2082">
        <v>0</v>
      </c>
      <c r="I2082">
        <v>0</v>
      </c>
      <c r="J2082">
        <v>0</v>
      </c>
      <c r="K2082" t="s">
        <v>21</v>
      </c>
      <c r="L2082">
        <v>0</v>
      </c>
      <c r="M2082">
        <v>0</v>
      </c>
      <c r="N2082">
        <v>0</v>
      </c>
      <c r="O2082">
        <v>7.9219999999999997</v>
      </c>
      <c r="P2082">
        <v>229</v>
      </c>
      <c r="Q2082">
        <v>1</v>
      </c>
      <c r="R2082">
        <v>1</v>
      </c>
      <c r="S2082">
        <v>0</v>
      </c>
      <c r="T2082">
        <v>0</v>
      </c>
      <c r="U2082">
        <v>0</v>
      </c>
      <c r="V2082" t="s">
        <v>23</v>
      </c>
    </row>
    <row r="2083" spans="1:22" x14ac:dyDescent="0.25">
      <c r="A2083">
        <v>2082</v>
      </c>
      <c r="B2083">
        <v>0</v>
      </c>
      <c r="C2083">
        <v>0</v>
      </c>
      <c r="D2083">
        <v>1</v>
      </c>
      <c r="E2083">
        <v>0</v>
      </c>
      <c r="F2083">
        <v>1</v>
      </c>
      <c r="G2083" s="1">
        <v>40954.589641203704</v>
      </c>
      <c r="H2083">
        <v>0</v>
      </c>
      <c r="I2083">
        <v>0</v>
      </c>
      <c r="J2083">
        <v>0</v>
      </c>
      <c r="K2083" t="s">
        <v>21</v>
      </c>
      <c r="L2083">
        <v>0</v>
      </c>
      <c r="M2083">
        <v>0</v>
      </c>
      <c r="N2083">
        <v>0</v>
      </c>
      <c r="O2083">
        <v>3.1840000000000002</v>
      </c>
      <c r="P2083">
        <v>77</v>
      </c>
      <c r="Q2083">
        <v>1</v>
      </c>
      <c r="R2083">
        <v>1</v>
      </c>
      <c r="S2083">
        <v>0</v>
      </c>
      <c r="T2083">
        <v>0</v>
      </c>
      <c r="U2083">
        <v>0</v>
      </c>
      <c r="V2083" t="s">
        <v>23</v>
      </c>
    </row>
    <row r="2084" spans="1:22" x14ac:dyDescent="0.25">
      <c r="A2084">
        <v>2083</v>
      </c>
      <c r="B2084">
        <v>0</v>
      </c>
      <c r="C2084">
        <v>0</v>
      </c>
      <c r="D2084">
        <v>1</v>
      </c>
      <c r="E2084">
        <v>0</v>
      </c>
      <c r="F2084">
        <v>0</v>
      </c>
      <c r="G2084" s="1">
        <v>40954.600844907407</v>
      </c>
      <c r="H2084">
        <v>0</v>
      </c>
      <c r="I2084">
        <v>0</v>
      </c>
      <c r="J2084">
        <v>0</v>
      </c>
      <c r="K2084" t="s">
        <v>21</v>
      </c>
      <c r="L2084">
        <v>0</v>
      </c>
      <c r="M2084">
        <v>0</v>
      </c>
      <c r="N2084">
        <v>0</v>
      </c>
      <c r="O2084">
        <v>17.338999999999999</v>
      </c>
      <c r="P2084">
        <v>311</v>
      </c>
      <c r="Q2084">
        <v>1</v>
      </c>
      <c r="R2084">
        <v>0</v>
      </c>
      <c r="S2084">
        <v>0</v>
      </c>
      <c r="T2084">
        <v>0</v>
      </c>
      <c r="U2084">
        <v>1</v>
      </c>
      <c r="V2084" t="s">
        <v>23</v>
      </c>
    </row>
    <row r="2085" spans="1:22" x14ac:dyDescent="0.25">
      <c r="A2085">
        <v>2084</v>
      </c>
      <c r="B2085">
        <v>0</v>
      </c>
      <c r="C2085">
        <v>0</v>
      </c>
      <c r="D2085">
        <v>1</v>
      </c>
      <c r="E2085">
        <v>1</v>
      </c>
      <c r="F2085">
        <v>1</v>
      </c>
      <c r="G2085" s="1">
        <v>40954.600983796299</v>
      </c>
      <c r="H2085">
        <v>0</v>
      </c>
      <c r="I2085">
        <v>0</v>
      </c>
      <c r="J2085">
        <v>0</v>
      </c>
      <c r="K2085" t="s">
        <v>21</v>
      </c>
      <c r="L2085">
        <v>0</v>
      </c>
      <c r="M2085">
        <v>0</v>
      </c>
      <c r="N2085">
        <v>0</v>
      </c>
      <c r="O2085">
        <v>3.0209999999999999</v>
      </c>
      <c r="P2085">
        <v>73</v>
      </c>
      <c r="Q2085">
        <v>1</v>
      </c>
      <c r="R2085">
        <v>1</v>
      </c>
      <c r="S2085">
        <v>0</v>
      </c>
      <c r="T2085">
        <v>0</v>
      </c>
      <c r="U2085">
        <v>0</v>
      </c>
      <c r="V2085" t="s">
        <v>23</v>
      </c>
    </row>
    <row r="2086" spans="1:22" x14ac:dyDescent="0.25">
      <c r="A2086">
        <v>2085</v>
      </c>
      <c r="B2086">
        <v>0</v>
      </c>
      <c r="C2086">
        <v>0</v>
      </c>
      <c r="D2086">
        <v>1</v>
      </c>
      <c r="E2086">
        <v>2</v>
      </c>
      <c r="F2086">
        <v>1</v>
      </c>
      <c r="G2086" s="1">
        <v>40954.6093287037</v>
      </c>
      <c r="H2086">
        <v>0</v>
      </c>
      <c r="I2086">
        <v>0</v>
      </c>
      <c r="J2086">
        <v>0</v>
      </c>
      <c r="K2086" t="s">
        <v>21</v>
      </c>
      <c r="L2086">
        <v>0</v>
      </c>
      <c r="M2086">
        <v>0</v>
      </c>
      <c r="N2086">
        <v>0</v>
      </c>
      <c r="O2086">
        <v>2.5379999999999998</v>
      </c>
      <c r="P2086">
        <v>61</v>
      </c>
      <c r="Q2086">
        <v>1</v>
      </c>
      <c r="R2086">
        <v>1</v>
      </c>
      <c r="S2086">
        <v>0</v>
      </c>
      <c r="T2086">
        <v>0</v>
      </c>
      <c r="U2086">
        <v>2</v>
      </c>
      <c r="V2086" t="s">
        <v>23</v>
      </c>
    </row>
    <row r="2087" spans="1:22" x14ac:dyDescent="0.25">
      <c r="A2087">
        <v>2086</v>
      </c>
      <c r="B2087">
        <v>0</v>
      </c>
      <c r="C2087">
        <v>0</v>
      </c>
      <c r="D2087">
        <v>1</v>
      </c>
      <c r="E2087">
        <v>0</v>
      </c>
      <c r="F2087">
        <v>0</v>
      </c>
      <c r="G2087" s="1">
        <v>40954.612581018519</v>
      </c>
      <c r="H2087">
        <v>0</v>
      </c>
      <c r="I2087">
        <v>0</v>
      </c>
      <c r="J2087">
        <v>10</v>
      </c>
      <c r="K2087" t="s">
        <v>21</v>
      </c>
      <c r="L2087">
        <v>0</v>
      </c>
      <c r="M2087">
        <v>0</v>
      </c>
      <c r="N2087">
        <v>0</v>
      </c>
      <c r="O2087">
        <v>13.975</v>
      </c>
      <c r="P2087">
        <v>166</v>
      </c>
      <c r="Q2087">
        <v>1</v>
      </c>
      <c r="R2087">
        <v>0</v>
      </c>
      <c r="S2087">
        <v>1</v>
      </c>
      <c r="T2087">
        <v>0</v>
      </c>
      <c r="U2087">
        <v>10</v>
      </c>
      <c r="V2087" t="s">
        <v>23</v>
      </c>
    </row>
    <row r="2088" spans="1:22" x14ac:dyDescent="0.25">
      <c r="A2088">
        <v>2087</v>
      </c>
      <c r="B2088">
        <v>0</v>
      </c>
      <c r="C2088">
        <v>0</v>
      </c>
      <c r="D2088">
        <v>1</v>
      </c>
      <c r="E2088">
        <v>0</v>
      </c>
      <c r="F2088">
        <v>0</v>
      </c>
      <c r="G2088" s="1">
        <v>40954.67560185185</v>
      </c>
      <c r="H2088">
        <v>0</v>
      </c>
      <c r="I2088">
        <v>0</v>
      </c>
      <c r="J2088">
        <v>1</v>
      </c>
      <c r="K2088" t="s">
        <v>21</v>
      </c>
      <c r="L2088">
        <v>0</v>
      </c>
      <c r="M2088">
        <v>0</v>
      </c>
      <c r="N2088">
        <v>0</v>
      </c>
      <c r="O2088">
        <v>30.652000000000001</v>
      </c>
      <c r="P2088">
        <v>735</v>
      </c>
      <c r="Q2088">
        <v>1</v>
      </c>
      <c r="R2088">
        <v>0</v>
      </c>
      <c r="S2088">
        <v>0</v>
      </c>
      <c r="T2088">
        <v>0</v>
      </c>
      <c r="U2088">
        <v>2</v>
      </c>
      <c r="V2088" t="s">
        <v>23</v>
      </c>
    </row>
    <row r="2089" spans="1:22" x14ac:dyDescent="0.25">
      <c r="A2089">
        <v>2088</v>
      </c>
      <c r="B2089">
        <v>1</v>
      </c>
      <c r="C2089">
        <v>0</v>
      </c>
      <c r="D2089">
        <v>1</v>
      </c>
      <c r="E2089">
        <v>0</v>
      </c>
      <c r="F2089">
        <v>0</v>
      </c>
      <c r="G2089" s="1">
        <v>40954.752222222225</v>
      </c>
      <c r="H2089">
        <v>0</v>
      </c>
      <c r="I2089">
        <v>0</v>
      </c>
      <c r="J2089">
        <v>2</v>
      </c>
      <c r="K2089" t="s">
        <v>21</v>
      </c>
      <c r="L2089">
        <v>0</v>
      </c>
      <c r="M2089">
        <v>0</v>
      </c>
      <c r="N2089">
        <v>0</v>
      </c>
      <c r="O2089">
        <v>0.99399999999999999</v>
      </c>
      <c r="P2089">
        <v>19</v>
      </c>
      <c r="Q2089">
        <v>0</v>
      </c>
      <c r="R2089">
        <v>0</v>
      </c>
      <c r="S2089">
        <v>0</v>
      </c>
      <c r="T2089">
        <v>0</v>
      </c>
      <c r="U2089">
        <v>0</v>
      </c>
      <c r="V2089" t="s">
        <v>23</v>
      </c>
    </row>
    <row r="2090" spans="1:22" x14ac:dyDescent="0.25">
      <c r="A2090">
        <v>2089</v>
      </c>
      <c r="B2090">
        <v>0</v>
      </c>
      <c r="C2090">
        <v>0</v>
      </c>
      <c r="D2090">
        <v>1</v>
      </c>
      <c r="E2090">
        <v>0</v>
      </c>
      <c r="F2090">
        <v>0</v>
      </c>
      <c r="G2090" s="1">
        <v>40954.778043981481</v>
      </c>
      <c r="H2090">
        <v>0</v>
      </c>
      <c r="I2090">
        <v>0</v>
      </c>
      <c r="J2090">
        <v>9</v>
      </c>
      <c r="K2090" t="s">
        <v>21</v>
      </c>
      <c r="L2090">
        <v>0</v>
      </c>
      <c r="M2090">
        <v>0</v>
      </c>
      <c r="N2090">
        <v>0</v>
      </c>
      <c r="O2090">
        <v>39.244999999999997</v>
      </c>
      <c r="P2090">
        <v>667</v>
      </c>
      <c r="Q2090">
        <v>1</v>
      </c>
      <c r="R2090">
        <v>0</v>
      </c>
      <c r="S2090">
        <v>0</v>
      </c>
      <c r="T2090">
        <v>0</v>
      </c>
      <c r="U2090">
        <v>1</v>
      </c>
      <c r="V2090" t="s">
        <v>23</v>
      </c>
    </row>
    <row r="2091" spans="1:22" x14ac:dyDescent="0.25">
      <c r="A2091">
        <v>2090</v>
      </c>
      <c r="B2091">
        <v>0</v>
      </c>
      <c r="C2091">
        <v>1</v>
      </c>
      <c r="D2091">
        <v>1</v>
      </c>
      <c r="E2091">
        <v>2</v>
      </c>
      <c r="F2091">
        <v>0</v>
      </c>
      <c r="G2091" s="1">
        <v>40954.781875000001</v>
      </c>
      <c r="H2091">
        <v>0</v>
      </c>
      <c r="I2091">
        <v>0</v>
      </c>
      <c r="J2091">
        <v>0</v>
      </c>
      <c r="K2091" t="s">
        <v>21</v>
      </c>
      <c r="L2091">
        <v>0</v>
      </c>
      <c r="M2091">
        <v>0</v>
      </c>
      <c r="N2091">
        <v>0</v>
      </c>
      <c r="O2091">
        <v>23.05</v>
      </c>
      <c r="P2091">
        <v>537</v>
      </c>
      <c r="Q2091">
        <v>1</v>
      </c>
      <c r="R2091">
        <v>1</v>
      </c>
      <c r="S2091">
        <v>0</v>
      </c>
      <c r="T2091">
        <v>0</v>
      </c>
      <c r="U2091">
        <v>8</v>
      </c>
      <c r="V2091" t="s">
        <v>23</v>
      </c>
    </row>
    <row r="2092" spans="1:22" x14ac:dyDescent="0.25">
      <c r="A2092">
        <v>2091</v>
      </c>
      <c r="B2092">
        <v>0</v>
      </c>
      <c r="C2092">
        <v>0</v>
      </c>
      <c r="D2092">
        <v>1</v>
      </c>
      <c r="E2092">
        <v>0</v>
      </c>
      <c r="F2092">
        <v>0</v>
      </c>
      <c r="G2092" s="1">
        <v>40954.790509259263</v>
      </c>
      <c r="H2092">
        <v>0</v>
      </c>
      <c r="I2092">
        <v>0</v>
      </c>
      <c r="J2092">
        <v>0</v>
      </c>
      <c r="K2092" t="s">
        <v>21</v>
      </c>
      <c r="L2092">
        <v>0</v>
      </c>
      <c r="M2092">
        <v>0</v>
      </c>
      <c r="N2092">
        <v>0</v>
      </c>
      <c r="O2092">
        <v>5.9050000000000002</v>
      </c>
      <c r="P2092">
        <v>94</v>
      </c>
      <c r="Q2092">
        <v>1</v>
      </c>
      <c r="R2092">
        <v>0</v>
      </c>
      <c r="S2092">
        <v>0</v>
      </c>
      <c r="T2092">
        <v>0</v>
      </c>
      <c r="U2092">
        <v>2</v>
      </c>
      <c r="V2092" t="s">
        <v>23</v>
      </c>
    </row>
    <row r="2093" spans="1:22" x14ac:dyDescent="0.25">
      <c r="A2093">
        <v>2092</v>
      </c>
      <c r="B2093">
        <v>0</v>
      </c>
      <c r="C2093">
        <v>0</v>
      </c>
      <c r="D2093">
        <v>1</v>
      </c>
      <c r="E2093">
        <v>0</v>
      </c>
      <c r="F2093">
        <v>0</v>
      </c>
      <c r="G2093" s="1">
        <v>40954.799826388888</v>
      </c>
      <c r="H2093">
        <v>0</v>
      </c>
      <c r="I2093">
        <v>0</v>
      </c>
      <c r="J2093">
        <v>0</v>
      </c>
      <c r="K2093" t="s">
        <v>21</v>
      </c>
      <c r="L2093">
        <v>0</v>
      </c>
      <c r="M2093">
        <v>0</v>
      </c>
      <c r="N2093">
        <v>0</v>
      </c>
      <c r="O2093">
        <v>24.707000000000001</v>
      </c>
      <c r="P2093">
        <v>626</v>
      </c>
      <c r="Q2093">
        <v>1</v>
      </c>
      <c r="R2093">
        <v>0</v>
      </c>
      <c r="S2093">
        <v>0</v>
      </c>
      <c r="T2093">
        <v>0</v>
      </c>
      <c r="U2093">
        <v>1</v>
      </c>
      <c r="V2093" t="s">
        <v>23</v>
      </c>
    </row>
    <row r="2094" spans="1:22" x14ac:dyDescent="0.25">
      <c r="A2094">
        <v>2093</v>
      </c>
      <c r="B2094">
        <v>0</v>
      </c>
      <c r="C2094">
        <v>0</v>
      </c>
      <c r="D2094">
        <v>1</v>
      </c>
      <c r="E2094">
        <v>0</v>
      </c>
      <c r="F2094">
        <v>0</v>
      </c>
      <c r="G2094" s="1">
        <v>40954.818865740737</v>
      </c>
      <c r="H2094">
        <v>0</v>
      </c>
      <c r="I2094">
        <v>0</v>
      </c>
      <c r="J2094">
        <v>0</v>
      </c>
      <c r="K2094" t="s">
        <v>21</v>
      </c>
      <c r="L2094">
        <v>0</v>
      </c>
      <c r="M2094">
        <v>0</v>
      </c>
      <c r="N2094">
        <v>0</v>
      </c>
      <c r="O2094">
        <v>25.542000000000002</v>
      </c>
      <c r="P2094">
        <v>642</v>
      </c>
      <c r="Q2094">
        <v>1</v>
      </c>
      <c r="R2094">
        <v>0</v>
      </c>
      <c r="S2094">
        <v>0</v>
      </c>
      <c r="T2094">
        <v>0</v>
      </c>
      <c r="U2094">
        <v>1</v>
      </c>
      <c r="V2094" t="s">
        <v>23</v>
      </c>
    </row>
    <row r="2095" spans="1:22" x14ac:dyDescent="0.25">
      <c r="A2095">
        <v>2094</v>
      </c>
      <c r="B2095">
        <v>0</v>
      </c>
      <c r="C2095">
        <v>0</v>
      </c>
      <c r="D2095">
        <v>1</v>
      </c>
      <c r="E2095">
        <v>0</v>
      </c>
      <c r="F2095">
        <v>0</v>
      </c>
      <c r="G2095" s="1">
        <v>40954.834490740737</v>
      </c>
      <c r="H2095">
        <v>0</v>
      </c>
      <c r="I2095">
        <v>0</v>
      </c>
      <c r="J2095">
        <v>0</v>
      </c>
      <c r="K2095" t="s">
        <v>21</v>
      </c>
      <c r="L2095">
        <v>0</v>
      </c>
      <c r="M2095">
        <v>0</v>
      </c>
      <c r="N2095">
        <v>0</v>
      </c>
      <c r="O2095">
        <v>26.254999999999999</v>
      </c>
      <c r="P2095">
        <v>654</v>
      </c>
      <c r="Q2095">
        <v>1</v>
      </c>
      <c r="R2095">
        <v>0</v>
      </c>
      <c r="S2095">
        <v>0</v>
      </c>
      <c r="T2095">
        <v>0</v>
      </c>
      <c r="U2095">
        <v>1</v>
      </c>
      <c r="V2095" t="s">
        <v>23</v>
      </c>
    </row>
    <row r="2096" spans="1:22" x14ac:dyDescent="0.25">
      <c r="A2096">
        <v>2095</v>
      </c>
      <c r="B2096">
        <v>0</v>
      </c>
      <c r="C2096">
        <v>0</v>
      </c>
      <c r="D2096">
        <v>1</v>
      </c>
      <c r="E2096">
        <v>0</v>
      </c>
      <c r="F2096">
        <v>0</v>
      </c>
      <c r="G2096" s="1">
        <v>40954.870358796295</v>
      </c>
      <c r="H2096">
        <v>0</v>
      </c>
      <c r="I2096">
        <v>0</v>
      </c>
      <c r="J2096">
        <v>0</v>
      </c>
      <c r="K2096" t="s">
        <v>21</v>
      </c>
      <c r="L2096">
        <v>0</v>
      </c>
      <c r="M2096">
        <v>0</v>
      </c>
      <c r="N2096">
        <v>0</v>
      </c>
      <c r="O2096">
        <v>26.806999999999999</v>
      </c>
      <c r="P2096">
        <v>664</v>
      </c>
      <c r="Q2096">
        <v>1</v>
      </c>
      <c r="R2096">
        <v>0</v>
      </c>
      <c r="S2096">
        <v>0</v>
      </c>
      <c r="T2096">
        <v>0</v>
      </c>
      <c r="U2096">
        <v>1</v>
      </c>
      <c r="V2096" t="s">
        <v>23</v>
      </c>
    </row>
    <row r="2097" spans="1:22" x14ac:dyDescent="0.25">
      <c r="A2097">
        <v>2096</v>
      </c>
      <c r="B2097">
        <v>1</v>
      </c>
      <c r="C2097">
        <v>0</v>
      </c>
      <c r="D2097">
        <v>1</v>
      </c>
      <c r="E2097">
        <v>0</v>
      </c>
      <c r="F2097">
        <v>0</v>
      </c>
      <c r="G2097" s="1">
        <v>40954.872546296298</v>
      </c>
      <c r="H2097">
        <v>0</v>
      </c>
      <c r="I2097">
        <v>0</v>
      </c>
      <c r="J2097">
        <v>0</v>
      </c>
      <c r="K2097" t="s">
        <v>21</v>
      </c>
      <c r="L2097">
        <v>0</v>
      </c>
      <c r="M2097">
        <v>0</v>
      </c>
      <c r="N2097">
        <v>0</v>
      </c>
      <c r="O2097">
        <v>0.79100000000000004</v>
      </c>
      <c r="P2097">
        <v>16</v>
      </c>
      <c r="Q2097">
        <v>0</v>
      </c>
      <c r="R2097">
        <v>0</v>
      </c>
      <c r="S2097">
        <v>0</v>
      </c>
      <c r="T2097">
        <v>0</v>
      </c>
      <c r="U2097">
        <v>0</v>
      </c>
      <c r="V2097" t="s">
        <v>24</v>
      </c>
    </row>
    <row r="2098" spans="1:22" x14ac:dyDescent="0.25">
      <c r="A2098">
        <v>2097</v>
      </c>
      <c r="B2098">
        <v>1</v>
      </c>
      <c r="C2098">
        <v>0</v>
      </c>
      <c r="D2098">
        <v>1</v>
      </c>
      <c r="E2098">
        <v>0</v>
      </c>
      <c r="F2098">
        <v>0</v>
      </c>
      <c r="G2098" s="1">
        <v>40954.873020833336</v>
      </c>
      <c r="H2098">
        <v>0</v>
      </c>
      <c r="I2098">
        <v>0</v>
      </c>
      <c r="J2098">
        <v>0</v>
      </c>
      <c r="K2098" t="s">
        <v>21</v>
      </c>
      <c r="L2098">
        <v>0</v>
      </c>
      <c r="M2098">
        <v>0</v>
      </c>
      <c r="N2098">
        <v>0</v>
      </c>
      <c r="O2098">
        <v>0.42</v>
      </c>
      <c r="P2098">
        <v>12</v>
      </c>
      <c r="Q2098">
        <v>0</v>
      </c>
      <c r="R2098">
        <v>0</v>
      </c>
      <c r="S2098">
        <v>0</v>
      </c>
      <c r="T2098">
        <v>0</v>
      </c>
      <c r="U2098">
        <v>0</v>
      </c>
      <c r="V2098" t="s">
        <v>24</v>
      </c>
    </row>
    <row r="2099" spans="1:22" x14ac:dyDescent="0.25">
      <c r="A2099">
        <v>2098</v>
      </c>
      <c r="B2099">
        <v>0</v>
      </c>
      <c r="C2099">
        <v>0</v>
      </c>
      <c r="D2099">
        <v>1</v>
      </c>
      <c r="E2099">
        <v>0</v>
      </c>
      <c r="F2099">
        <v>0</v>
      </c>
      <c r="G2099" s="1">
        <v>40954.897094907406</v>
      </c>
      <c r="H2099">
        <v>0</v>
      </c>
      <c r="I2099">
        <v>0</v>
      </c>
      <c r="J2099">
        <v>0</v>
      </c>
      <c r="K2099" t="s">
        <v>21</v>
      </c>
      <c r="L2099">
        <v>0</v>
      </c>
      <c r="M2099">
        <v>0</v>
      </c>
      <c r="N2099">
        <v>0</v>
      </c>
      <c r="O2099">
        <v>27.265999999999998</v>
      </c>
      <c r="P2099">
        <v>673</v>
      </c>
      <c r="Q2099">
        <v>1</v>
      </c>
      <c r="R2099">
        <v>0</v>
      </c>
      <c r="S2099">
        <v>0</v>
      </c>
      <c r="T2099">
        <v>0</v>
      </c>
      <c r="U2099">
        <v>1</v>
      </c>
      <c r="V2099" t="s">
        <v>23</v>
      </c>
    </row>
    <row r="2100" spans="1:22" x14ac:dyDescent="0.25">
      <c r="A2100">
        <v>2099</v>
      </c>
      <c r="B2100">
        <v>0</v>
      </c>
      <c r="C2100">
        <v>0</v>
      </c>
      <c r="D2100">
        <v>1</v>
      </c>
      <c r="E2100">
        <v>0</v>
      </c>
      <c r="F2100">
        <v>0</v>
      </c>
      <c r="G2100" s="1">
        <v>40954.909895833334</v>
      </c>
      <c r="H2100">
        <v>0</v>
      </c>
      <c r="I2100">
        <v>0</v>
      </c>
      <c r="J2100">
        <v>0</v>
      </c>
      <c r="K2100" t="s">
        <v>21</v>
      </c>
      <c r="L2100">
        <v>0</v>
      </c>
      <c r="M2100">
        <v>0</v>
      </c>
      <c r="N2100">
        <v>0</v>
      </c>
      <c r="O2100">
        <v>26.158000000000001</v>
      </c>
      <c r="P2100">
        <v>652</v>
      </c>
      <c r="Q2100">
        <v>1</v>
      </c>
      <c r="R2100">
        <v>0</v>
      </c>
      <c r="S2100">
        <v>0</v>
      </c>
      <c r="T2100">
        <v>0</v>
      </c>
      <c r="U2100">
        <v>1</v>
      </c>
      <c r="V2100" t="s">
        <v>23</v>
      </c>
    </row>
    <row r="2101" spans="1:22" x14ac:dyDescent="0.25">
      <c r="A2101">
        <v>2100</v>
      </c>
      <c r="B2101">
        <v>0</v>
      </c>
      <c r="C2101">
        <v>0</v>
      </c>
      <c r="D2101">
        <v>1</v>
      </c>
      <c r="E2101">
        <v>0</v>
      </c>
      <c r="F2101">
        <v>0</v>
      </c>
      <c r="G2101" s="1">
        <v>40954.976145833331</v>
      </c>
      <c r="H2101">
        <v>0</v>
      </c>
      <c r="I2101">
        <v>0</v>
      </c>
      <c r="J2101">
        <v>0</v>
      </c>
      <c r="K2101" t="s">
        <v>21</v>
      </c>
      <c r="L2101">
        <v>0</v>
      </c>
      <c r="M2101">
        <v>0</v>
      </c>
      <c r="N2101">
        <v>0</v>
      </c>
      <c r="O2101">
        <v>8.6639999999999997</v>
      </c>
      <c r="P2101">
        <v>211</v>
      </c>
      <c r="Q2101">
        <v>1</v>
      </c>
      <c r="R2101">
        <v>0</v>
      </c>
      <c r="S2101">
        <v>0</v>
      </c>
      <c r="T2101">
        <v>0</v>
      </c>
      <c r="U2101">
        <v>1</v>
      </c>
      <c r="V2101" t="s">
        <v>23</v>
      </c>
    </row>
    <row r="2102" spans="1:22" x14ac:dyDescent="0.25">
      <c r="A2102">
        <v>2101</v>
      </c>
      <c r="B2102">
        <v>0</v>
      </c>
      <c r="C2102">
        <v>0</v>
      </c>
      <c r="D2102">
        <v>1</v>
      </c>
      <c r="E2102">
        <v>0</v>
      </c>
      <c r="F2102">
        <v>0</v>
      </c>
      <c r="G2102" s="1">
        <v>40955.081782407404</v>
      </c>
      <c r="H2102">
        <v>0</v>
      </c>
      <c r="I2102">
        <v>0</v>
      </c>
      <c r="J2102">
        <v>0</v>
      </c>
      <c r="K2102" t="s">
        <v>21</v>
      </c>
      <c r="L2102">
        <v>0</v>
      </c>
      <c r="M2102">
        <v>0</v>
      </c>
      <c r="N2102">
        <v>0</v>
      </c>
      <c r="O2102">
        <v>9.7859999999999996</v>
      </c>
      <c r="P2102">
        <v>196</v>
      </c>
      <c r="Q2102">
        <v>1</v>
      </c>
      <c r="R2102">
        <v>0</v>
      </c>
      <c r="S2102">
        <v>0</v>
      </c>
      <c r="T2102">
        <v>0</v>
      </c>
      <c r="U2102">
        <v>31</v>
      </c>
      <c r="V2102" t="s">
        <v>23</v>
      </c>
    </row>
    <row r="2103" spans="1:22" x14ac:dyDescent="0.25">
      <c r="A2103">
        <v>2102</v>
      </c>
      <c r="B2103">
        <v>1</v>
      </c>
      <c r="C2103">
        <v>0</v>
      </c>
      <c r="D2103">
        <v>1</v>
      </c>
      <c r="E2103">
        <v>0</v>
      </c>
      <c r="F2103">
        <v>0</v>
      </c>
      <c r="G2103" s="1">
        <v>40955.109317129631</v>
      </c>
      <c r="H2103">
        <v>0</v>
      </c>
      <c r="I2103">
        <v>0</v>
      </c>
      <c r="J2103">
        <v>0</v>
      </c>
      <c r="K2103" t="s">
        <v>21</v>
      </c>
      <c r="L2103">
        <v>0</v>
      </c>
      <c r="M2103">
        <v>0</v>
      </c>
      <c r="N2103">
        <v>0</v>
      </c>
      <c r="O2103">
        <v>1.3919999999999999</v>
      </c>
      <c r="P2103">
        <v>14</v>
      </c>
      <c r="Q2103">
        <v>0</v>
      </c>
      <c r="R2103">
        <v>0</v>
      </c>
      <c r="S2103">
        <v>0</v>
      </c>
      <c r="T2103">
        <v>0</v>
      </c>
      <c r="U2103">
        <v>0</v>
      </c>
      <c r="V2103" t="s">
        <v>24</v>
      </c>
    </row>
    <row r="2104" spans="1:22" x14ac:dyDescent="0.25">
      <c r="A2104">
        <v>2103</v>
      </c>
      <c r="B2104">
        <v>0</v>
      </c>
      <c r="C2104">
        <v>0</v>
      </c>
      <c r="D2104">
        <v>1</v>
      </c>
      <c r="E2104">
        <v>0</v>
      </c>
      <c r="F2104">
        <v>0</v>
      </c>
      <c r="G2104" s="1">
        <v>40955.156157407408</v>
      </c>
      <c r="H2104">
        <v>0</v>
      </c>
      <c r="I2104">
        <v>0</v>
      </c>
      <c r="J2104">
        <v>0</v>
      </c>
      <c r="K2104" t="s">
        <v>21</v>
      </c>
      <c r="L2104">
        <v>0</v>
      </c>
      <c r="M2104">
        <v>0</v>
      </c>
      <c r="N2104">
        <v>0</v>
      </c>
      <c r="O2104">
        <v>46.703000000000003</v>
      </c>
      <c r="P2104">
        <v>752</v>
      </c>
      <c r="Q2104">
        <v>1</v>
      </c>
      <c r="R2104">
        <v>0</v>
      </c>
      <c r="S2104">
        <v>0</v>
      </c>
      <c r="T2104">
        <v>0</v>
      </c>
      <c r="U2104">
        <v>32</v>
      </c>
      <c r="V2104" t="s">
        <v>23</v>
      </c>
    </row>
    <row r="2105" spans="1:22" x14ac:dyDescent="0.25">
      <c r="A2105">
        <v>2104</v>
      </c>
      <c r="B2105">
        <v>0</v>
      </c>
      <c r="C2105">
        <v>0</v>
      </c>
      <c r="D2105">
        <v>1</v>
      </c>
      <c r="E2105">
        <v>0</v>
      </c>
      <c r="F2105">
        <v>0</v>
      </c>
      <c r="G2105" s="1">
        <v>40955.227268518516</v>
      </c>
      <c r="H2105">
        <v>0</v>
      </c>
      <c r="I2105">
        <v>0</v>
      </c>
      <c r="J2105">
        <v>0</v>
      </c>
      <c r="K2105" t="s">
        <v>21</v>
      </c>
      <c r="L2105">
        <v>0</v>
      </c>
      <c r="M2105">
        <v>0</v>
      </c>
      <c r="N2105">
        <v>0</v>
      </c>
      <c r="O2105">
        <v>25.414999999999999</v>
      </c>
      <c r="P2105">
        <v>639</v>
      </c>
      <c r="Q2105">
        <v>1</v>
      </c>
      <c r="R2105">
        <v>0</v>
      </c>
      <c r="S2105">
        <v>0</v>
      </c>
      <c r="T2105">
        <v>0</v>
      </c>
      <c r="U2105">
        <v>1</v>
      </c>
      <c r="V2105" t="s">
        <v>23</v>
      </c>
    </row>
    <row r="2106" spans="1:22" x14ac:dyDescent="0.25">
      <c r="A2106">
        <v>2105</v>
      </c>
      <c r="B2106">
        <v>0</v>
      </c>
      <c r="C2106">
        <v>0</v>
      </c>
      <c r="D2106">
        <v>1</v>
      </c>
      <c r="E2106">
        <v>0</v>
      </c>
      <c r="F2106">
        <v>0</v>
      </c>
      <c r="G2106" s="1">
        <v>40955.2421875</v>
      </c>
      <c r="H2106">
        <v>0</v>
      </c>
      <c r="I2106">
        <v>0</v>
      </c>
      <c r="J2106">
        <v>0</v>
      </c>
      <c r="K2106" t="s">
        <v>21</v>
      </c>
      <c r="L2106">
        <v>0</v>
      </c>
      <c r="M2106">
        <v>0</v>
      </c>
      <c r="N2106">
        <v>0</v>
      </c>
      <c r="O2106">
        <v>3.72</v>
      </c>
      <c r="P2106">
        <v>84</v>
      </c>
      <c r="Q2106">
        <v>1</v>
      </c>
      <c r="R2106">
        <v>0</v>
      </c>
      <c r="S2106">
        <v>0</v>
      </c>
      <c r="T2106">
        <v>0</v>
      </c>
      <c r="U2106">
        <v>0</v>
      </c>
      <c r="V2106" t="s">
        <v>23</v>
      </c>
    </row>
    <row r="2107" spans="1:22" x14ac:dyDescent="0.25">
      <c r="A2107">
        <v>2106</v>
      </c>
      <c r="B2107">
        <v>0</v>
      </c>
      <c r="C2107">
        <v>1</v>
      </c>
      <c r="D2107">
        <v>1</v>
      </c>
      <c r="E2107">
        <v>3</v>
      </c>
      <c r="F2107">
        <v>1</v>
      </c>
      <c r="G2107" s="1">
        <v>40955.245347222219</v>
      </c>
      <c r="H2107">
        <v>0</v>
      </c>
      <c r="I2107">
        <v>0</v>
      </c>
      <c r="J2107">
        <v>0</v>
      </c>
      <c r="K2107" t="s">
        <v>21</v>
      </c>
      <c r="L2107">
        <v>0</v>
      </c>
      <c r="M2107">
        <v>0</v>
      </c>
      <c r="N2107">
        <v>0</v>
      </c>
      <c r="O2107">
        <v>18.539000000000001</v>
      </c>
      <c r="P2107">
        <v>524</v>
      </c>
      <c r="Q2107">
        <v>1</v>
      </c>
      <c r="R2107">
        <v>1</v>
      </c>
      <c r="S2107">
        <v>0</v>
      </c>
      <c r="T2107">
        <v>0</v>
      </c>
      <c r="U2107">
        <v>0</v>
      </c>
      <c r="V2107" t="s">
        <v>23</v>
      </c>
    </row>
    <row r="2108" spans="1:22" x14ac:dyDescent="0.25">
      <c r="A2108">
        <v>2107</v>
      </c>
      <c r="B2108">
        <v>0</v>
      </c>
      <c r="C2108">
        <v>0</v>
      </c>
      <c r="D2108">
        <v>1</v>
      </c>
      <c r="E2108">
        <v>0</v>
      </c>
      <c r="F2108">
        <v>0</v>
      </c>
      <c r="G2108" s="1">
        <v>40955.248379629629</v>
      </c>
      <c r="H2108">
        <v>0</v>
      </c>
      <c r="I2108">
        <v>3</v>
      </c>
      <c r="J2108">
        <v>0</v>
      </c>
      <c r="K2108" t="s">
        <v>21</v>
      </c>
      <c r="L2108">
        <v>0</v>
      </c>
      <c r="M2108">
        <v>0</v>
      </c>
      <c r="N2108">
        <v>0</v>
      </c>
      <c r="O2108">
        <v>2.3420000000000001</v>
      </c>
      <c r="P2108">
        <v>63</v>
      </c>
      <c r="Q2108">
        <v>1</v>
      </c>
      <c r="R2108">
        <v>0</v>
      </c>
      <c r="S2108">
        <v>0</v>
      </c>
      <c r="T2108">
        <v>0</v>
      </c>
      <c r="U2108">
        <v>0</v>
      </c>
      <c r="V2108" t="s">
        <v>23</v>
      </c>
    </row>
    <row r="2109" spans="1:22" x14ac:dyDescent="0.25">
      <c r="A2109">
        <v>2108</v>
      </c>
      <c r="B2109">
        <v>0</v>
      </c>
      <c r="C2109">
        <v>1</v>
      </c>
      <c r="D2109">
        <v>1</v>
      </c>
      <c r="E2109">
        <v>0</v>
      </c>
      <c r="F2109">
        <v>0</v>
      </c>
      <c r="G2109" s="1">
        <v>40955.263379629629</v>
      </c>
      <c r="H2109">
        <v>1</v>
      </c>
      <c r="I2109">
        <v>1</v>
      </c>
      <c r="J2109">
        <v>0</v>
      </c>
      <c r="K2109" t="s">
        <v>21</v>
      </c>
      <c r="L2109">
        <v>0</v>
      </c>
      <c r="M2109">
        <v>0</v>
      </c>
      <c r="N2109">
        <v>0</v>
      </c>
      <c r="O2109">
        <v>5.7309999999999999</v>
      </c>
      <c r="P2109">
        <v>96</v>
      </c>
      <c r="Q2109">
        <v>0</v>
      </c>
      <c r="R2109">
        <v>0</v>
      </c>
      <c r="S2109">
        <v>0</v>
      </c>
      <c r="T2109">
        <v>0</v>
      </c>
      <c r="U2109">
        <v>0</v>
      </c>
      <c r="V2109" t="s">
        <v>22</v>
      </c>
    </row>
    <row r="2110" spans="1:22" x14ac:dyDescent="0.25">
      <c r="A2110">
        <v>2109</v>
      </c>
      <c r="B2110">
        <v>0</v>
      </c>
      <c r="C2110">
        <v>1</v>
      </c>
      <c r="D2110">
        <v>1</v>
      </c>
      <c r="E2110">
        <v>0</v>
      </c>
      <c r="F2110">
        <v>0</v>
      </c>
      <c r="G2110" s="1">
        <v>40955.274618055555</v>
      </c>
      <c r="H2110">
        <v>0</v>
      </c>
      <c r="I2110">
        <v>0</v>
      </c>
      <c r="J2110">
        <v>0</v>
      </c>
      <c r="K2110" t="s">
        <v>21</v>
      </c>
      <c r="L2110">
        <v>0</v>
      </c>
      <c r="M2110">
        <v>0</v>
      </c>
      <c r="N2110">
        <v>0</v>
      </c>
      <c r="O2110">
        <v>5.5279999999999996</v>
      </c>
      <c r="P2110">
        <v>61</v>
      </c>
      <c r="Q2110">
        <v>0</v>
      </c>
      <c r="R2110">
        <v>0</v>
      </c>
      <c r="S2110">
        <v>0</v>
      </c>
      <c r="T2110">
        <v>0</v>
      </c>
      <c r="U2110">
        <v>0</v>
      </c>
      <c r="V2110" t="s">
        <v>23</v>
      </c>
    </row>
    <row r="2111" spans="1:22" x14ac:dyDescent="0.25">
      <c r="A2111">
        <v>2110</v>
      </c>
      <c r="B2111">
        <v>0</v>
      </c>
      <c r="C2111">
        <v>1</v>
      </c>
      <c r="D2111">
        <v>1</v>
      </c>
      <c r="E2111">
        <v>0</v>
      </c>
      <c r="F2111">
        <v>0</v>
      </c>
      <c r="G2111" s="1">
        <v>40955.298472222225</v>
      </c>
      <c r="H2111">
        <v>0</v>
      </c>
      <c r="I2111">
        <v>0</v>
      </c>
      <c r="J2111">
        <v>0</v>
      </c>
      <c r="K2111" t="s">
        <v>21</v>
      </c>
      <c r="L2111">
        <v>0</v>
      </c>
      <c r="M2111">
        <v>0</v>
      </c>
      <c r="N2111">
        <v>0</v>
      </c>
      <c r="O2111">
        <v>3.5289999999999999</v>
      </c>
      <c r="P2111">
        <v>80</v>
      </c>
      <c r="Q2111">
        <v>1</v>
      </c>
      <c r="R2111">
        <v>0</v>
      </c>
      <c r="S2111">
        <v>0</v>
      </c>
      <c r="T2111">
        <v>0</v>
      </c>
      <c r="U2111">
        <v>1</v>
      </c>
      <c r="V2111" t="s">
        <v>23</v>
      </c>
    </row>
    <row r="2112" spans="1:22" x14ac:dyDescent="0.25">
      <c r="A2112">
        <v>2111</v>
      </c>
      <c r="B2112">
        <v>1</v>
      </c>
      <c r="C2112">
        <v>0</v>
      </c>
      <c r="D2112">
        <v>1</v>
      </c>
      <c r="E2112">
        <v>0</v>
      </c>
      <c r="F2112">
        <v>0</v>
      </c>
      <c r="G2112" s="1">
        <v>40955.300034722219</v>
      </c>
      <c r="H2112">
        <v>0</v>
      </c>
      <c r="I2112">
        <v>0</v>
      </c>
      <c r="J2112">
        <v>2</v>
      </c>
      <c r="K2112" t="s">
        <v>21</v>
      </c>
      <c r="L2112">
        <v>0</v>
      </c>
      <c r="M2112">
        <v>0</v>
      </c>
      <c r="N2112">
        <v>0</v>
      </c>
      <c r="O2112">
        <v>0.67</v>
      </c>
      <c r="P2112">
        <v>17</v>
      </c>
      <c r="Q2112">
        <v>0</v>
      </c>
      <c r="R2112">
        <v>0</v>
      </c>
      <c r="S2112">
        <v>1</v>
      </c>
      <c r="T2112">
        <v>0</v>
      </c>
      <c r="U2112">
        <v>0</v>
      </c>
      <c r="V2112" t="s">
        <v>23</v>
      </c>
    </row>
    <row r="2113" spans="1:22" x14ac:dyDescent="0.25">
      <c r="A2113">
        <v>2112</v>
      </c>
      <c r="B2113">
        <v>0</v>
      </c>
      <c r="C2113">
        <v>0</v>
      </c>
      <c r="D2113">
        <v>1</v>
      </c>
      <c r="E2113">
        <v>0</v>
      </c>
      <c r="F2113">
        <v>0</v>
      </c>
      <c r="G2113" s="1">
        <v>40955.311053240737</v>
      </c>
      <c r="H2113">
        <v>0</v>
      </c>
      <c r="I2113">
        <v>0</v>
      </c>
      <c r="J2113">
        <v>0</v>
      </c>
      <c r="K2113" t="s">
        <v>21</v>
      </c>
      <c r="L2113">
        <v>0</v>
      </c>
      <c r="M2113">
        <v>0</v>
      </c>
      <c r="N2113">
        <v>0</v>
      </c>
      <c r="O2113">
        <v>24.439</v>
      </c>
      <c r="P2113">
        <v>621</v>
      </c>
      <c r="Q2113">
        <v>1</v>
      </c>
      <c r="R2113">
        <v>0</v>
      </c>
      <c r="S2113">
        <v>0</v>
      </c>
      <c r="T2113">
        <v>0</v>
      </c>
      <c r="U2113">
        <v>1</v>
      </c>
      <c r="V2113" t="s">
        <v>23</v>
      </c>
    </row>
    <row r="2114" spans="1:22" x14ac:dyDescent="0.25">
      <c r="A2114">
        <v>2113</v>
      </c>
      <c r="B2114">
        <v>0</v>
      </c>
      <c r="C2114">
        <v>0</v>
      </c>
      <c r="D2114">
        <v>1</v>
      </c>
      <c r="E2114">
        <v>0</v>
      </c>
      <c r="F2114">
        <v>0</v>
      </c>
      <c r="G2114" s="1">
        <v>40955.324641203704</v>
      </c>
      <c r="H2114">
        <v>0</v>
      </c>
      <c r="I2114">
        <v>0</v>
      </c>
      <c r="J2114">
        <v>0</v>
      </c>
      <c r="K2114" t="s">
        <v>21</v>
      </c>
      <c r="L2114">
        <v>0</v>
      </c>
      <c r="M2114">
        <v>0</v>
      </c>
      <c r="N2114">
        <v>0</v>
      </c>
      <c r="O2114">
        <v>4.266</v>
      </c>
      <c r="P2114">
        <v>78</v>
      </c>
      <c r="Q2114">
        <v>1</v>
      </c>
      <c r="R2114">
        <v>0</v>
      </c>
      <c r="S2114">
        <v>1</v>
      </c>
      <c r="T2114">
        <v>0</v>
      </c>
      <c r="U2114">
        <v>2</v>
      </c>
      <c r="V2114" t="s">
        <v>23</v>
      </c>
    </row>
    <row r="2115" spans="1:22" x14ac:dyDescent="0.25">
      <c r="A2115">
        <v>2114</v>
      </c>
      <c r="B2115">
        <v>0</v>
      </c>
      <c r="C2115">
        <v>0</v>
      </c>
      <c r="D2115">
        <v>1</v>
      </c>
      <c r="E2115">
        <v>0</v>
      </c>
      <c r="F2115">
        <v>0</v>
      </c>
      <c r="G2115" s="1">
        <v>40955.327800925923</v>
      </c>
      <c r="H2115">
        <v>0</v>
      </c>
      <c r="I2115">
        <v>0</v>
      </c>
      <c r="J2115">
        <v>0</v>
      </c>
      <c r="K2115" t="s">
        <v>21</v>
      </c>
      <c r="L2115">
        <v>0</v>
      </c>
      <c r="M2115">
        <v>0</v>
      </c>
      <c r="N2115">
        <v>0</v>
      </c>
      <c r="O2115">
        <v>25.100999999999999</v>
      </c>
      <c r="P2115">
        <v>635</v>
      </c>
      <c r="Q2115">
        <v>1</v>
      </c>
      <c r="R2115">
        <v>0</v>
      </c>
      <c r="S2115">
        <v>0</v>
      </c>
      <c r="T2115">
        <v>0</v>
      </c>
      <c r="U2115">
        <v>1</v>
      </c>
      <c r="V2115" t="s">
        <v>23</v>
      </c>
    </row>
    <row r="2116" spans="1:22" x14ac:dyDescent="0.25">
      <c r="A2116">
        <v>2115</v>
      </c>
      <c r="B2116">
        <v>0</v>
      </c>
      <c r="C2116">
        <v>0</v>
      </c>
      <c r="D2116">
        <v>1</v>
      </c>
      <c r="E2116">
        <v>0</v>
      </c>
      <c r="F2116">
        <v>1</v>
      </c>
      <c r="G2116" s="1">
        <v>40955.333726851852</v>
      </c>
      <c r="H2116">
        <v>0</v>
      </c>
      <c r="I2116">
        <v>0</v>
      </c>
      <c r="J2116">
        <v>0</v>
      </c>
      <c r="K2116" t="s">
        <v>21</v>
      </c>
      <c r="L2116">
        <v>0</v>
      </c>
      <c r="M2116">
        <v>0</v>
      </c>
      <c r="N2116">
        <v>0</v>
      </c>
      <c r="O2116">
        <v>0.45800000000000002</v>
      </c>
      <c r="P2116">
        <v>14</v>
      </c>
      <c r="Q2116">
        <v>1</v>
      </c>
      <c r="R2116">
        <v>1</v>
      </c>
      <c r="S2116">
        <v>0</v>
      </c>
      <c r="T2116">
        <v>0</v>
      </c>
      <c r="U2116">
        <v>2</v>
      </c>
      <c r="V2116" t="s">
        <v>23</v>
      </c>
    </row>
    <row r="2117" spans="1:22" x14ac:dyDescent="0.25">
      <c r="A2117">
        <v>2116</v>
      </c>
      <c r="B2117">
        <v>0</v>
      </c>
      <c r="C2117">
        <v>0</v>
      </c>
      <c r="D2117">
        <v>1</v>
      </c>
      <c r="E2117">
        <v>0</v>
      </c>
      <c r="F2117">
        <v>0</v>
      </c>
      <c r="G2117" s="1">
        <v>40955.333738425928</v>
      </c>
      <c r="H2117">
        <v>0</v>
      </c>
      <c r="I2117">
        <v>0</v>
      </c>
      <c r="J2117">
        <v>0</v>
      </c>
      <c r="K2117" t="s">
        <v>21</v>
      </c>
      <c r="L2117">
        <v>0</v>
      </c>
      <c r="M2117">
        <v>0</v>
      </c>
      <c r="N2117">
        <v>0</v>
      </c>
      <c r="O2117">
        <v>25.959</v>
      </c>
      <c r="P2117">
        <v>648</v>
      </c>
      <c r="Q2117">
        <v>1</v>
      </c>
      <c r="R2117">
        <v>0</v>
      </c>
      <c r="S2117">
        <v>0</v>
      </c>
      <c r="T2117">
        <v>0</v>
      </c>
      <c r="U2117">
        <v>1</v>
      </c>
      <c r="V2117" t="s">
        <v>23</v>
      </c>
    </row>
    <row r="2118" spans="1:22" x14ac:dyDescent="0.25">
      <c r="A2118">
        <v>2117</v>
      </c>
      <c r="B2118">
        <v>0</v>
      </c>
      <c r="C2118">
        <v>0</v>
      </c>
      <c r="D2118">
        <v>1</v>
      </c>
      <c r="E2118">
        <v>0</v>
      </c>
      <c r="F2118">
        <v>0</v>
      </c>
      <c r="G2118" s="1">
        <v>40955.337581018517</v>
      </c>
      <c r="H2118">
        <v>0</v>
      </c>
      <c r="I2118">
        <v>0</v>
      </c>
      <c r="J2118">
        <v>8</v>
      </c>
      <c r="K2118" t="s">
        <v>21</v>
      </c>
      <c r="L2118">
        <v>1</v>
      </c>
      <c r="M2118">
        <v>0</v>
      </c>
      <c r="N2118">
        <v>0</v>
      </c>
      <c r="O2118">
        <v>11.427</v>
      </c>
      <c r="P2118">
        <v>249</v>
      </c>
      <c r="Q2118">
        <v>1</v>
      </c>
      <c r="R2118">
        <v>0</v>
      </c>
      <c r="S2118">
        <v>0</v>
      </c>
      <c r="T2118">
        <v>0</v>
      </c>
      <c r="U2118">
        <v>9</v>
      </c>
      <c r="V2118" t="s">
        <v>23</v>
      </c>
    </row>
    <row r="2119" spans="1:22" x14ac:dyDescent="0.25">
      <c r="A2119">
        <v>2118</v>
      </c>
      <c r="B2119">
        <v>0</v>
      </c>
      <c r="C2119">
        <v>0</v>
      </c>
      <c r="D2119">
        <v>1</v>
      </c>
      <c r="E2119">
        <v>0</v>
      </c>
      <c r="F2119">
        <v>0</v>
      </c>
      <c r="G2119" s="1">
        <v>40955.340810185182</v>
      </c>
      <c r="H2119">
        <v>0</v>
      </c>
      <c r="I2119">
        <v>0</v>
      </c>
      <c r="J2119">
        <v>0</v>
      </c>
      <c r="K2119" t="s">
        <v>21</v>
      </c>
      <c r="L2119">
        <v>0</v>
      </c>
      <c r="M2119">
        <v>0</v>
      </c>
      <c r="N2119">
        <v>0</v>
      </c>
      <c r="O2119">
        <v>25.571999999999999</v>
      </c>
      <c r="P2119">
        <v>643</v>
      </c>
      <c r="Q2119">
        <v>1</v>
      </c>
      <c r="R2119">
        <v>0</v>
      </c>
      <c r="S2119">
        <v>0</v>
      </c>
      <c r="T2119">
        <v>0</v>
      </c>
      <c r="U2119">
        <v>1</v>
      </c>
      <c r="V2119" t="s">
        <v>23</v>
      </c>
    </row>
    <row r="2120" spans="1:22" x14ac:dyDescent="0.25">
      <c r="A2120">
        <v>2119</v>
      </c>
      <c r="B2120">
        <v>0</v>
      </c>
      <c r="C2120">
        <v>0</v>
      </c>
      <c r="D2120">
        <v>1</v>
      </c>
      <c r="E2120">
        <v>0</v>
      </c>
      <c r="F2120">
        <v>0</v>
      </c>
      <c r="G2120" s="1">
        <v>40955.350949074076</v>
      </c>
      <c r="H2120">
        <v>0</v>
      </c>
      <c r="I2120">
        <v>0</v>
      </c>
      <c r="J2120">
        <v>0</v>
      </c>
      <c r="K2120" t="s">
        <v>21</v>
      </c>
      <c r="L2120">
        <v>0</v>
      </c>
      <c r="M2120">
        <v>0</v>
      </c>
      <c r="N2120">
        <v>0</v>
      </c>
      <c r="O2120">
        <v>25.093</v>
      </c>
      <c r="P2120">
        <v>635</v>
      </c>
      <c r="Q2120">
        <v>1</v>
      </c>
      <c r="R2120">
        <v>0</v>
      </c>
      <c r="S2120">
        <v>0</v>
      </c>
      <c r="T2120">
        <v>0</v>
      </c>
      <c r="U2120">
        <v>1</v>
      </c>
      <c r="V2120" t="s">
        <v>23</v>
      </c>
    </row>
    <row r="2121" spans="1:22" x14ac:dyDescent="0.25">
      <c r="A2121">
        <v>2120</v>
      </c>
      <c r="B2121">
        <v>0</v>
      </c>
      <c r="C2121">
        <v>1</v>
      </c>
      <c r="D2121">
        <v>1</v>
      </c>
      <c r="E2121">
        <v>0</v>
      </c>
      <c r="F2121">
        <v>0</v>
      </c>
      <c r="G2121" s="1">
        <v>40955.353761574072</v>
      </c>
      <c r="H2121">
        <v>0</v>
      </c>
      <c r="I2121">
        <v>0</v>
      </c>
      <c r="J2121">
        <v>0</v>
      </c>
      <c r="K2121" t="s">
        <v>21</v>
      </c>
      <c r="L2121">
        <v>0</v>
      </c>
      <c r="M2121">
        <v>0</v>
      </c>
      <c r="N2121">
        <v>4</v>
      </c>
      <c r="O2121">
        <v>0.41299999999999998</v>
      </c>
      <c r="P2121">
        <v>19</v>
      </c>
      <c r="Q2121">
        <v>0</v>
      </c>
      <c r="R2121">
        <v>0</v>
      </c>
      <c r="S2121">
        <v>0</v>
      </c>
      <c r="T2121">
        <v>0</v>
      </c>
      <c r="U2121">
        <v>0</v>
      </c>
      <c r="V2121" t="s">
        <v>24</v>
      </c>
    </row>
    <row r="2122" spans="1:22" x14ac:dyDescent="0.25">
      <c r="A2122">
        <v>2121</v>
      </c>
      <c r="B2122">
        <v>0</v>
      </c>
      <c r="C2122">
        <v>0</v>
      </c>
      <c r="D2122">
        <v>1</v>
      </c>
      <c r="E2122">
        <v>0</v>
      </c>
      <c r="F2122">
        <v>0</v>
      </c>
      <c r="G2122" s="1">
        <v>40955.366550925923</v>
      </c>
      <c r="H2122">
        <v>0</v>
      </c>
      <c r="I2122">
        <v>0</v>
      </c>
      <c r="J2122">
        <v>0</v>
      </c>
      <c r="K2122" t="s">
        <v>21</v>
      </c>
      <c r="L2122">
        <v>0</v>
      </c>
      <c r="M2122">
        <v>0</v>
      </c>
      <c r="N2122">
        <v>0</v>
      </c>
      <c r="O2122">
        <v>3.1989999999999998</v>
      </c>
      <c r="P2122">
        <v>26</v>
      </c>
      <c r="Q2122">
        <v>1</v>
      </c>
      <c r="R2122">
        <v>0</v>
      </c>
      <c r="S2122">
        <v>0</v>
      </c>
      <c r="T2122">
        <v>0</v>
      </c>
      <c r="U2122">
        <v>1</v>
      </c>
      <c r="V2122" t="s">
        <v>23</v>
      </c>
    </row>
    <row r="2123" spans="1:22" x14ac:dyDescent="0.25">
      <c r="A2123">
        <v>2122</v>
      </c>
      <c r="B2123">
        <v>0</v>
      </c>
      <c r="C2123">
        <v>0</v>
      </c>
      <c r="D2123">
        <v>1</v>
      </c>
      <c r="E2123">
        <v>0</v>
      </c>
      <c r="F2123">
        <v>0</v>
      </c>
      <c r="G2123" s="1">
        <v>40955.377500000002</v>
      </c>
      <c r="H2123">
        <v>0</v>
      </c>
      <c r="I2123">
        <v>0</v>
      </c>
      <c r="J2123">
        <v>0</v>
      </c>
      <c r="K2123" t="s">
        <v>21</v>
      </c>
      <c r="L2123">
        <v>0</v>
      </c>
      <c r="M2123">
        <v>0</v>
      </c>
      <c r="N2123">
        <v>0</v>
      </c>
      <c r="O2123">
        <v>0.51700000000000002</v>
      </c>
      <c r="P2123">
        <v>20</v>
      </c>
      <c r="Q2123">
        <v>1</v>
      </c>
      <c r="R2123">
        <v>0</v>
      </c>
      <c r="S2123">
        <v>0</v>
      </c>
      <c r="T2123">
        <v>0</v>
      </c>
      <c r="U2123">
        <v>2</v>
      </c>
      <c r="V2123" t="s">
        <v>24</v>
      </c>
    </row>
    <row r="2124" spans="1:22" x14ac:dyDescent="0.25">
      <c r="A2124">
        <v>2123</v>
      </c>
      <c r="B2124">
        <v>0</v>
      </c>
      <c r="C2124">
        <v>1</v>
      </c>
      <c r="D2124">
        <v>1</v>
      </c>
      <c r="E2124">
        <v>0</v>
      </c>
      <c r="F2124">
        <v>1</v>
      </c>
      <c r="G2124" s="1">
        <v>40955.393217592595</v>
      </c>
      <c r="H2124">
        <v>0</v>
      </c>
      <c r="I2124">
        <v>0</v>
      </c>
      <c r="J2124">
        <v>0</v>
      </c>
      <c r="K2124" t="s">
        <v>21</v>
      </c>
      <c r="L2124">
        <v>0</v>
      </c>
      <c r="M2124">
        <v>0</v>
      </c>
      <c r="N2124">
        <v>0</v>
      </c>
      <c r="O2124">
        <v>1.1319999999999999</v>
      </c>
      <c r="P2124">
        <v>24</v>
      </c>
      <c r="Q2124">
        <v>1</v>
      </c>
      <c r="R2124">
        <v>0</v>
      </c>
      <c r="S2124">
        <v>0</v>
      </c>
      <c r="T2124">
        <v>0</v>
      </c>
      <c r="U2124">
        <v>0</v>
      </c>
      <c r="V2124" t="s">
        <v>24</v>
      </c>
    </row>
    <row r="2125" spans="1:22" x14ac:dyDescent="0.25">
      <c r="A2125">
        <v>2124</v>
      </c>
      <c r="B2125">
        <v>0</v>
      </c>
      <c r="C2125">
        <v>0</v>
      </c>
      <c r="D2125">
        <v>1</v>
      </c>
      <c r="E2125">
        <v>4</v>
      </c>
      <c r="F2125">
        <v>1</v>
      </c>
      <c r="G2125" s="1">
        <v>40955.413993055554</v>
      </c>
      <c r="H2125">
        <v>0</v>
      </c>
      <c r="I2125">
        <v>0</v>
      </c>
      <c r="J2125">
        <v>0</v>
      </c>
      <c r="K2125" t="s">
        <v>21</v>
      </c>
      <c r="L2125">
        <v>0</v>
      </c>
      <c r="M2125">
        <v>0</v>
      </c>
      <c r="N2125">
        <v>0</v>
      </c>
      <c r="O2125">
        <v>1.7909999999999999</v>
      </c>
      <c r="P2125">
        <v>41</v>
      </c>
      <c r="Q2125">
        <v>1</v>
      </c>
      <c r="R2125">
        <v>1</v>
      </c>
      <c r="S2125">
        <v>0</v>
      </c>
      <c r="T2125">
        <v>0</v>
      </c>
      <c r="U2125">
        <v>2</v>
      </c>
      <c r="V2125" t="s">
        <v>23</v>
      </c>
    </row>
    <row r="2126" spans="1:22" x14ac:dyDescent="0.25">
      <c r="A2126">
        <v>2125</v>
      </c>
      <c r="B2126">
        <v>0</v>
      </c>
      <c r="C2126">
        <v>0</v>
      </c>
      <c r="D2126">
        <v>1</v>
      </c>
      <c r="E2126">
        <v>0</v>
      </c>
      <c r="F2126">
        <v>1</v>
      </c>
      <c r="G2126" s="1">
        <v>40955.416550925926</v>
      </c>
      <c r="H2126">
        <v>0</v>
      </c>
      <c r="I2126">
        <v>0</v>
      </c>
      <c r="J2126">
        <v>0</v>
      </c>
      <c r="K2126" t="s">
        <v>21</v>
      </c>
      <c r="L2126">
        <v>0</v>
      </c>
      <c r="M2126">
        <v>0</v>
      </c>
      <c r="N2126">
        <v>0</v>
      </c>
      <c r="O2126">
        <v>2.266</v>
      </c>
      <c r="P2126">
        <v>68</v>
      </c>
      <c r="Q2126">
        <v>1</v>
      </c>
      <c r="R2126">
        <v>1</v>
      </c>
      <c r="S2126">
        <v>0</v>
      </c>
      <c r="T2126">
        <v>0</v>
      </c>
      <c r="U2126">
        <v>8</v>
      </c>
      <c r="V2126" t="s">
        <v>23</v>
      </c>
    </row>
    <row r="2127" spans="1:22" x14ac:dyDescent="0.25">
      <c r="A2127">
        <v>2126</v>
      </c>
      <c r="B2127">
        <v>0</v>
      </c>
      <c r="C2127">
        <v>0</v>
      </c>
      <c r="D2127">
        <v>1</v>
      </c>
      <c r="E2127">
        <v>0</v>
      </c>
      <c r="F2127">
        <v>0</v>
      </c>
      <c r="G2127" s="1">
        <v>40955.431759259256</v>
      </c>
      <c r="H2127">
        <v>0</v>
      </c>
      <c r="I2127">
        <v>0</v>
      </c>
      <c r="J2127">
        <v>0</v>
      </c>
      <c r="K2127" t="s">
        <v>21</v>
      </c>
      <c r="L2127">
        <v>0</v>
      </c>
      <c r="M2127">
        <v>0</v>
      </c>
      <c r="N2127">
        <v>0</v>
      </c>
      <c r="O2127">
        <v>26.904</v>
      </c>
      <c r="P2127">
        <v>665</v>
      </c>
      <c r="Q2127">
        <v>1</v>
      </c>
      <c r="R2127">
        <v>0</v>
      </c>
      <c r="S2127">
        <v>0</v>
      </c>
      <c r="T2127">
        <v>0</v>
      </c>
      <c r="U2127">
        <v>1</v>
      </c>
      <c r="V2127" t="s">
        <v>23</v>
      </c>
    </row>
    <row r="2128" spans="1:22" x14ac:dyDescent="0.25">
      <c r="A2128">
        <v>2127</v>
      </c>
      <c r="B2128">
        <v>0</v>
      </c>
      <c r="C2128">
        <v>0</v>
      </c>
      <c r="D2128">
        <v>1</v>
      </c>
      <c r="E2128">
        <v>0</v>
      </c>
      <c r="F2128">
        <v>0</v>
      </c>
      <c r="G2128" s="1">
        <v>40955.439687500002</v>
      </c>
      <c r="H2128">
        <v>0</v>
      </c>
      <c r="I2128">
        <v>0</v>
      </c>
      <c r="J2128">
        <v>0</v>
      </c>
      <c r="K2128" t="s">
        <v>21</v>
      </c>
      <c r="L2128">
        <v>0</v>
      </c>
      <c r="M2128">
        <v>0</v>
      </c>
      <c r="N2128">
        <v>0</v>
      </c>
      <c r="O2128">
        <v>11.002000000000001</v>
      </c>
      <c r="P2128">
        <v>209</v>
      </c>
      <c r="Q2128">
        <v>1</v>
      </c>
      <c r="R2128">
        <v>0</v>
      </c>
      <c r="S2128">
        <v>0</v>
      </c>
      <c r="T2128">
        <v>0</v>
      </c>
      <c r="U2128">
        <v>5</v>
      </c>
      <c r="V2128" t="s">
        <v>23</v>
      </c>
    </row>
    <row r="2129" spans="1:22" x14ac:dyDescent="0.25">
      <c r="A2129">
        <v>2128</v>
      </c>
      <c r="B2129">
        <v>0</v>
      </c>
      <c r="C2129">
        <v>1</v>
      </c>
      <c r="D2129">
        <v>1</v>
      </c>
      <c r="E2129">
        <v>0</v>
      </c>
      <c r="F2129">
        <v>0</v>
      </c>
      <c r="G2129" s="1">
        <v>40955.441238425927</v>
      </c>
      <c r="H2129">
        <v>0</v>
      </c>
      <c r="I2129">
        <v>0</v>
      </c>
      <c r="J2129">
        <v>0</v>
      </c>
      <c r="K2129" t="s">
        <v>21</v>
      </c>
      <c r="L2129">
        <v>0</v>
      </c>
      <c r="M2129">
        <v>0</v>
      </c>
      <c r="N2129">
        <v>0</v>
      </c>
      <c r="O2129">
        <v>6.9880000000000004</v>
      </c>
      <c r="P2129">
        <v>156</v>
      </c>
      <c r="Q2129">
        <v>1</v>
      </c>
      <c r="R2129">
        <v>0</v>
      </c>
      <c r="S2129">
        <v>1</v>
      </c>
      <c r="T2129">
        <v>0</v>
      </c>
      <c r="U2129">
        <v>7</v>
      </c>
      <c r="V2129" t="s">
        <v>23</v>
      </c>
    </row>
    <row r="2130" spans="1:22" x14ac:dyDescent="0.25">
      <c r="A2130">
        <v>2129</v>
      </c>
      <c r="B2130">
        <v>0</v>
      </c>
      <c r="C2130">
        <v>0</v>
      </c>
      <c r="D2130">
        <v>1</v>
      </c>
      <c r="E2130">
        <v>1</v>
      </c>
      <c r="F2130">
        <v>0</v>
      </c>
      <c r="G2130" s="1">
        <v>40955.450590277775</v>
      </c>
      <c r="H2130">
        <v>0</v>
      </c>
      <c r="I2130">
        <v>0</v>
      </c>
      <c r="J2130">
        <v>0</v>
      </c>
      <c r="K2130" t="s">
        <v>21</v>
      </c>
      <c r="L2130">
        <v>0</v>
      </c>
      <c r="M2130">
        <v>0</v>
      </c>
      <c r="N2130">
        <v>0</v>
      </c>
      <c r="O2130">
        <v>0.35299999999999998</v>
      </c>
      <c r="P2130">
        <v>19</v>
      </c>
      <c r="Q2130">
        <v>0</v>
      </c>
      <c r="R2130">
        <v>0</v>
      </c>
      <c r="S2130">
        <v>0</v>
      </c>
      <c r="T2130">
        <v>0</v>
      </c>
      <c r="U2130">
        <v>0</v>
      </c>
      <c r="V2130" t="s">
        <v>24</v>
      </c>
    </row>
    <row r="2131" spans="1:22" x14ac:dyDescent="0.25">
      <c r="A2131">
        <v>2130</v>
      </c>
      <c r="B2131">
        <v>0</v>
      </c>
      <c r="C2131">
        <v>0</v>
      </c>
      <c r="D2131">
        <v>1</v>
      </c>
      <c r="E2131">
        <v>0</v>
      </c>
      <c r="F2131">
        <v>0</v>
      </c>
      <c r="G2131" s="1">
        <v>40955.450833333336</v>
      </c>
      <c r="H2131">
        <v>0</v>
      </c>
      <c r="I2131">
        <v>0</v>
      </c>
      <c r="J2131">
        <v>0</v>
      </c>
      <c r="K2131" t="s">
        <v>21</v>
      </c>
      <c r="L2131">
        <v>0</v>
      </c>
      <c r="M2131">
        <v>0</v>
      </c>
      <c r="N2131">
        <v>0</v>
      </c>
      <c r="O2131">
        <v>6.4569999999999999</v>
      </c>
      <c r="P2131">
        <v>134</v>
      </c>
      <c r="Q2131">
        <v>1</v>
      </c>
      <c r="R2131">
        <v>0</v>
      </c>
      <c r="S2131">
        <v>0</v>
      </c>
      <c r="T2131">
        <v>0</v>
      </c>
      <c r="U2131">
        <v>1</v>
      </c>
      <c r="V2131" t="s">
        <v>23</v>
      </c>
    </row>
    <row r="2132" spans="1:22" x14ac:dyDescent="0.25">
      <c r="A2132">
        <v>2131</v>
      </c>
      <c r="B2132">
        <v>0</v>
      </c>
      <c r="C2132">
        <v>0</v>
      </c>
      <c r="D2132">
        <v>1</v>
      </c>
      <c r="E2132">
        <v>0</v>
      </c>
      <c r="F2132">
        <v>0</v>
      </c>
      <c r="G2132" s="1">
        <v>40955.47315972222</v>
      </c>
      <c r="H2132">
        <v>0</v>
      </c>
      <c r="I2132">
        <v>0</v>
      </c>
      <c r="J2132">
        <v>2</v>
      </c>
      <c r="K2132" t="s">
        <v>21</v>
      </c>
      <c r="L2132">
        <v>0</v>
      </c>
      <c r="M2132">
        <v>0</v>
      </c>
      <c r="N2132">
        <v>0</v>
      </c>
      <c r="O2132">
        <v>9.5850000000000009</v>
      </c>
      <c r="P2132">
        <v>150</v>
      </c>
      <c r="Q2132">
        <v>1</v>
      </c>
      <c r="R2132">
        <v>0</v>
      </c>
      <c r="S2132">
        <v>1</v>
      </c>
      <c r="T2132">
        <v>0</v>
      </c>
      <c r="U2132">
        <v>14</v>
      </c>
      <c r="V2132" t="s">
        <v>23</v>
      </c>
    </row>
    <row r="2133" spans="1:22" x14ac:dyDescent="0.25">
      <c r="A2133">
        <v>2132</v>
      </c>
      <c r="B2133">
        <v>0</v>
      </c>
      <c r="C2133">
        <v>0</v>
      </c>
      <c r="D2133">
        <v>1</v>
      </c>
      <c r="E2133">
        <v>4</v>
      </c>
      <c r="F2133">
        <v>0</v>
      </c>
      <c r="G2133" s="1">
        <v>40955.4921412037</v>
      </c>
      <c r="H2133">
        <v>0</v>
      </c>
      <c r="I2133">
        <v>0</v>
      </c>
      <c r="J2133">
        <v>0</v>
      </c>
      <c r="K2133" t="s">
        <v>21</v>
      </c>
      <c r="L2133">
        <v>0</v>
      </c>
      <c r="M2133">
        <v>0</v>
      </c>
      <c r="N2133">
        <v>0</v>
      </c>
      <c r="O2133">
        <v>2.117</v>
      </c>
      <c r="P2133">
        <v>36</v>
      </c>
      <c r="Q2133">
        <v>1</v>
      </c>
      <c r="R2133">
        <v>1</v>
      </c>
      <c r="S2133">
        <v>0</v>
      </c>
      <c r="T2133">
        <v>0</v>
      </c>
      <c r="U2133">
        <v>4</v>
      </c>
      <c r="V2133" t="s">
        <v>23</v>
      </c>
    </row>
    <row r="2134" spans="1:22" x14ac:dyDescent="0.25">
      <c r="A2134">
        <v>2133</v>
      </c>
      <c r="B2134">
        <v>0</v>
      </c>
      <c r="C2134">
        <v>0</v>
      </c>
      <c r="D2134">
        <v>1</v>
      </c>
      <c r="E2134">
        <v>0</v>
      </c>
      <c r="F2134">
        <v>0</v>
      </c>
      <c r="G2134" s="1">
        <v>40955.504062499997</v>
      </c>
      <c r="H2134">
        <v>0</v>
      </c>
      <c r="I2134">
        <v>0</v>
      </c>
      <c r="J2134">
        <v>21</v>
      </c>
      <c r="K2134" t="s">
        <v>21</v>
      </c>
      <c r="L2134">
        <v>0</v>
      </c>
      <c r="M2134">
        <v>0</v>
      </c>
      <c r="N2134">
        <v>0</v>
      </c>
      <c r="O2134">
        <v>16.181999999999999</v>
      </c>
      <c r="P2134">
        <v>553</v>
      </c>
      <c r="Q2134">
        <v>1</v>
      </c>
      <c r="R2134">
        <v>0</v>
      </c>
      <c r="S2134">
        <v>0</v>
      </c>
      <c r="T2134">
        <v>0</v>
      </c>
      <c r="U2134">
        <v>3</v>
      </c>
      <c r="V2134" t="s">
        <v>23</v>
      </c>
    </row>
    <row r="2135" spans="1:22" x14ac:dyDescent="0.25">
      <c r="A2135">
        <v>2134</v>
      </c>
      <c r="B2135">
        <v>0</v>
      </c>
      <c r="C2135">
        <v>0</v>
      </c>
      <c r="D2135">
        <v>1</v>
      </c>
      <c r="E2135">
        <v>0</v>
      </c>
      <c r="F2135">
        <v>0</v>
      </c>
      <c r="G2135" s="1">
        <v>40955.507013888891</v>
      </c>
      <c r="H2135">
        <v>0</v>
      </c>
      <c r="I2135">
        <v>0</v>
      </c>
      <c r="J2135">
        <v>0</v>
      </c>
      <c r="K2135" t="s">
        <v>21</v>
      </c>
      <c r="L2135">
        <v>0</v>
      </c>
      <c r="M2135">
        <v>0</v>
      </c>
      <c r="N2135">
        <v>0</v>
      </c>
      <c r="O2135">
        <v>7.0110000000000001</v>
      </c>
      <c r="P2135">
        <v>183</v>
      </c>
      <c r="Q2135">
        <v>1</v>
      </c>
      <c r="R2135">
        <v>0</v>
      </c>
      <c r="S2135">
        <v>0</v>
      </c>
      <c r="T2135">
        <v>0</v>
      </c>
      <c r="U2135">
        <v>1</v>
      </c>
      <c r="V2135" t="s">
        <v>22</v>
      </c>
    </row>
    <row r="2136" spans="1:22" x14ac:dyDescent="0.25">
      <c r="A2136">
        <v>2135</v>
      </c>
      <c r="B2136">
        <v>0</v>
      </c>
      <c r="C2136">
        <v>0</v>
      </c>
      <c r="D2136">
        <v>1</v>
      </c>
      <c r="E2136">
        <v>0</v>
      </c>
      <c r="F2136">
        <v>1</v>
      </c>
      <c r="G2136" s="1">
        <v>40955.507581018515</v>
      </c>
      <c r="H2136">
        <v>0</v>
      </c>
      <c r="I2136">
        <v>0</v>
      </c>
      <c r="J2136">
        <v>0</v>
      </c>
      <c r="K2136" t="s">
        <v>21</v>
      </c>
      <c r="L2136">
        <v>0</v>
      </c>
      <c r="M2136">
        <v>0</v>
      </c>
      <c r="N2136">
        <v>0</v>
      </c>
      <c r="O2136">
        <v>0.23899999999999999</v>
      </c>
      <c r="P2136">
        <v>4</v>
      </c>
      <c r="Q2136">
        <v>1</v>
      </c>
      <c r="R2136">
        <v>0</v>
      </c>
      <c r="S2136">
        <v>0</v>
      </c>
      <c r="T2136">
        <v>0</v>
      </c>
      <c r="U2136">
        <v>0</v>
      </c>
      <c r="V2136" t="s">
        <v>24</v>
      </c>
    </row>
    <row r="2137" spans="1:22" x14ac:dyDescent="0.25">
      <c r="A2137">
        <v>2136</v>
      </c>
      <c r="B2137">
        <v>0</v>
      </c>
      <c r="C2137">
        <v>0</v>
      </c>
      <c r="D2137">
        <v>1</v>
      </c>
      <c r="E2137">
        <v>0</v>
      </c>
      <c r="F2137">
        <v>0</v>
      </c>
      <c r="G2137" s="1">
        <v>40955.521631944444</v>
      </c>
      <c r="H2137">
        <v>0</v>
      </c>
      <c r="I2137">
        <v>0</v>
      </c>
      <c r="J2137">
        <v>0</v>
      </c>
      <c r="K2137" t="s">
        <v>21</v>
      </c>
      <c r="L2137">
        <v>0</v>
      </c>
      <c r="M2137">
        <v>0</v>
      </c>
      <c r="N2137">
        <v>0</v>
      </c>
      <c r="O2137">
        <v>28.463999999999999</v>
      </c>
      <c r="P2137">
        <v>693</v>
      </c>
      <c r="Q2137">
        <v>1</v>
      </c>
      <c r="R2137">
        <v>0</v>
      </c>
      <c r="S2137">
        <v>0</v>
      </c>
      <c r="T2137">
        <v>0</v>
      </c>
      <c r="U2137">
        <v>1</v>
      </c>
      <c r="V2137" t="s">
        <v>23</v>
      </c>
    </row>
    <row r="2138" spans="1:22" x14ac:dyDescent="0.25">
      <c r="A2138">
        <v>2137</v>
      </c>
      <c r="B2138">
        <v>0</v>
      </c>
      <c r="C2138">
        <v>0</v>
      </c>
      <c r="D2138">
        <v>1</v>
      </c>
      <c r="E2138">
        <v>0</v>
      </c>
      <c r="F2138">
        <v>1</v>
      </c>
      <c r="G2138" s="1">
        <v>40955.529305555552</v>
      </c>
      <c r="H2138">
        <v>0</v>
      </c>
      <c r="I2138">
        <v>0</v>
      </c>
      <c r="J2138">
        <v>0</v>
      </c>
      <c r="K2138" t="s">
        <v>21</v>
      </c>
      <c r="L2138">
        <v>0</v>
      </c>
      <c r="M2138">
        <v>0</v>
      </c>
      <c r="N2138">
        <v>0</v>
      </c>
      <c r="O2138">
        <v>1.7629999999999999</v>
      </c>
      <c r="P2138">
        <v>45</v>
      </c>
      <c r="Q2138">
        <v>1</v>
      </c>
      <c r="R2138">
        <v>1</v>
      </c>
      <c r="S2138">
        <v>0</v>
      </c>
      <c r="T2138">
        <v>0</v>
      </c>
      <c r="U2138">
        <v>0</v>
      </c>
      <c r="V2138" t="s">
        <v>23</v>
      </c>
    </row>
    <row r="2139" spans="1:22" x14ac:dyDescent="0.25">
      <c r="A2139">
        <v>2138</v>
      </c>
      <c r="B2139">
        <v>0</v>
      </c>
      <c r="C2139">
        <v>0</v>
      </c>
      <c r="D2139">
        <v>1</v>
      </c>
      <c r="E2139">
        <v>0</v>
      </c>
      <c r="F2139">
        <v>0</v>
      </c>
      <c r="G2139" s="1">
        <v>40955.592349537037</v>
      </c>
      <c r="H2139">
        <v>0</v>
      </c>
      <c r="I2139">
        <v>0</v>
      </c>
      <c r="J2139">
        <v>0</v>
      </c>
      <c r="K2139" t="s">
        <v>21</v>
      </c>
      <c r="L2139">
        <v>0</v>
      </c>
      <c r="M2139">
        <v>0</v>
      </c>
      <c r="N2139">
        <v>0</v>
      </c>
      <c r="O2139">
        <v>25.579000000000001</v>
      </c>
      <c r="P2139">
        <v>642</v>
      </c>
      <c r="Q2139">
        <v>1</v>
      </c>
      <c r="R2139">
        <v>0</v>
      </c>
      <c r="S2139">
        <v>0</v>
      </c>
      <c r="T2139">
        <v>0</v>
      </c>
      <c r="U2139">
        <v>1</v>
      </c>
      <c r="V2139" t="s">
        <v>23</v>
      </c>
    </row>
    <row r="2140" spans="1:22" x14ac:dyDescent="0.25">
      <c r="A2140">
        <v>2139</v>
      </c>
      <c r="B2140">
        <v>0</v>
      </c>
      <c r="C2140">
        <v>0</v>
      </c>
      <c r="D2140">
        <v>1</v>
      </c>
      <c r="E2140">
        <v>0</v>
      </c>
      <c r="F2140">
        <v>1</v>
      </c>
      <c r="G2140" s="1">
        <v>40955.599039351851</v>
      </c>
      <c r="H2140">
        <v>0</v>
      </c>
      <c r="I2140">
        <v>0</v>
      </c>
      <c r="J2140">
        <v>0</v>
      </c>
      <c r="K2140" t="s">
        <v>21</v>
      </c>
      <c r="L2140">
        <v>0</v>
      </c>
      <c r="M2140">
        <v>0</v>
      </c>
      <c r="N2140">
        <v>0</v>
      </c>
      <c r="O2140">
        <v>4.7770000000000001</v>
      </c>
      <c r="P2140">
        <v>187</v>
      </c>
      <c r="Q2140">
        <v>1</v>
      </c>
      <c r="R2140">
        <v>0</v>
      </c>
      <c r="S2140">
        <v>0</v>
      </c>
      <c r="T2140">
        <v>0</v>
      </c>
      <c r="U2140">
        <v>1</v>
      </c>
      <c r="V2140" t="s">
        <v>22</v>
      </c>
    </row>
    <row r="2141" spans="1:22" x14ac:dyDescent="0.25">
      <c r="A2141">
        <v>2140</v>
      </c>
      <c r="B2141">
        <v>0</v>
      </c>
      <c r="C2141">
        <v>1</v>
      </c>
      <c r="D2141">
        <v>1</v>
      </c>
      <c r="E2141">
        <v>0</v>
      </c>
      <c r="F2141">
        <v>0</v>
      </c>
      <c r="G2141" s="1">
        <v>40955.599120370367</v>
      </c>
      <c r="H2141">
        <v>0</v>
      </c>
      <c r="I2141">
        <v>0</v>
      </c>
      <c r="J2141">
        <v>0</v>
      </c>
      <c r="K2141" t="s">
        <v>21</v>
      </c>
      <c r="L2141">
        <v>0</v>
      </c>
      <c r="M2141">
        <v>0</v>
      </c>
      <c r="N2141">
        <v>0</v>
      </c>
      <c r="O2141">
        <v>3.2330000000000001</v>
      </c>
      <c r="P2141">
        <v>48</v>
      </c>
      <c r="Q2141">
        <v>0</v>
      </c>
      <c r="R2141">
        <v>0</v>
      </c>
      <c r="S2141">
        <v>1</v>
      </c>
      <c r="T2141">
        <v>0</v>
      </c>
      <c r="U2141">
        <v>2</v>
      </c>
      <c r="V2141" t="s">
        <v>23</v>
      </c>
    </row>
    <row r="2142" spans="1:22" x14ac:dyDescent="0.25">
      <c r="A2142">
        <v>2141</v>
      </c>
      <c r="B2142">
        <v>0</v>
      </c>
      <c r="C2142">
        <v>0</v>
      </c>
      <c r="D2142">
        <v>1</v>
      </c>
      <c r="E2142">
        <v>0</v>
      </c>
      <c r="F2142">
        <v>0</v>
      </c>
      <c r="G2142" s="1">
        <v>40955.605671296296</v>
      </c>
      <c r="H2142">
        <v>0</v>
      </c>
      <c r="I2142">
        <v>0</v>
      </c>
      <c r="J2142">
        <v>1</v>
      </c>
      <c r="K2142" t="s">
        <v>21</v>
      </c>
      <c r="L2142">
        <v>0</v>
      </c>
      <c r="M2142">
        <v>0</v>
      </c>
      <c r="N2142">
        <v>0</v>
      </c>
      <c r="O2142">
        <v>0.51700000000000002</v>
      </c>
      <c r="P2142">
        <v>17</v>
      </c>
      <c r="Q2142">
        <v>0</v>
      </c>
      <c r="R2142">
        <v>0</v>
      </c>
      <c r="S2142">
        <v>0</v>
      </c>
      <c r="T2142">
        <v>0</v>
      </c>
      <c r="U2142">
        <v>0</v>
      </c>
      <c r="V2142" t="s">
        <v>23</v>
      </c>
    </row>
    <row r="2143" spans="1:22" x14ac:dyDescent="0.25">
      <c r="A2143">
        <v>2142</v>
      </c>
      <c r="B2143">
        <v>0</v>
      </c>
      <c r="C2143">
        <v>0</v>
      </c>
      <c r="D2143">
        <v>1</v>
      </c>
      <c r="E2143">
        <v>0</v>
      </c>
      <c r="F2143">
        <v>0</v>
      </c>
      <c r="G2143" s="1">
        <v>40955.634456018517</v>
      </c>
      <c r="H2143">
        <v>0</v>
      </c>
      <c r="I2143">
        <v>0</v>
      </c>
      <c r="J2143">
        <v>0</v>
      </c>
      <c r="K2143" t="s">
        <v>21</v>
      </c>
      <c r="L2143">
        <v>0</v>
      </c>
      <c r="M2143">
        <v>0</v>
      </c>
      <c r="N2143">
        <v>0</v>
      </c>
      <c r="O2143">
        <v>0.57399999999999995</v>
      </c>
      <c r="P2143">
        <v>17</v>
      </c>
      <c r="Q2143">
        <v>0</v>
      </c>
      <c r="R2143">
        <v>1</v>
      </c>
      <c r="S2143">
        <v>0</v>
      </c>
      <c r="T2143">
        <v>0</v>
      </c>
      <c r="U2143">
        <v>0</v>
      </c>
      <c r="V2143" t="s">
        <v>24</v>
      </c>
    </row>
    <row r="2144" spans="1:22" x14ac:dyDescent="0.25">
      <c r="A2144">
        <v>2143</v>
      </c>
      <c r="B2144">
        <v>0</v>
      </c>
      <c r="C2144">
        <v>0</v>
      </c>
      <c r="D2144">
        <v>1</v>
      </c>
      <c r="E2144">
        <v>0</v>
      </c>
      <c r="F2144">
        <v>1</v>
      </c>
      <c r="G2144" s="1">
        <v>40955.635821759257</v>
      </c>
      <c r="H2144">
        <v>0</v>
      </c>
      <c r="I2144">
        <v>0</v>
      </c>
      <c r="J2144">
        <v>0</v>
      </c>
      <c r="K2144" t="s">
        <v>21</v>
      </c>
      <c r="L2144">
        <v>0</v>
      </c>
      <c r="M2144">
        <v>0</v>
      </c>
      <c r="N2144">
        <v>0</v>
      </c>
      <c r="O2144">
        <v>0.71499999999999997</v>
      </c>
      <c r="P2144">
        <v>13</v>
      </c>
      <c r="Q2144">
        <v>0</v>
      </c>
      <c r="R2144">
        <v>0</v>
      </c>
      <c r="S2144">
        <v>0</v>
      </c>
      <c r="T2144">
        <v>0</v>
      </c>
      <c r="U2144">
        <v>0</v>
      </c>
      <c r="V2144" t="s">
        <v>22</v>
      </c>
    </row>
    <row r="2145" spans="1:22" x14ac:dyDescent="0.25">
      <c r="A2145">
        <v>2144</v>
      </c>
      <c r="B2145">
        <v>0</v>
      </c>
      <c r="C2145">
        <v>0</v>
      </c>
      <c r="D2145">
        <v>1</v>
      </c>
      <c r="E2145">
        <v>0</v>
      </c>
      <c r="F2145">
        <v>0</v>
      </c>
      <c r="G2145" s="1">
        <v>40955.653437499997</v>
      </c>
      <c r="H2145">
        <v>0</v>
      </c>
      <c r="I2145">
        <v>0</v>
      </c>
      <c r="J2145">
        <v>0</v>
      </c>
      <c r="K2145" t="s">
        <v>21</v>
      </c>
      <c r="L2145">
        <v>0</v>
      </c>
      <c r="M2145">
        <v>0</v>
      </c>
      <c r="N2145">
        <v>0</v>
      </c>
      <c r="O2145">
        <v>22.475000000000001</v>
      </c>
      <c r="P2145">
        <v>319</v>
      </c>
      <c r="Q2145">
        <v>1</v>
      </c>
      <c r="R2145">
        <v>0</v>
      </c>
      <c r="S2145">
        <v>0</v>
      </c>
      <c r="T2145">
        <v>0</v>
      </c>
      <c r="U2145">
        <v>1</v>
      </c>
      <c r="V2145" t="s">
        <v>23</v>
      </c>
    </row>
    <row r="2146" spans="1:22" x14ac:dyDescent="0.25">
      <c r="A2146">
        <v>2145</v>
      </c>
      <c r="B2146">
        <v>0</v>
      </c>
      <c r="C2146">
        <v>1</v>
      </c>
      <c r="D2146">
        <v>1</v>
      </c>
      <c r="E2146">
        <v>31</v>
      </c>
      <c r="F2146">
        <v>0</v>
      </c>
      <c r="G2146" s="1">
        <v>40955.676793981482</v>
      </c>
      <c r="H2146">
        <v>0</v>
      </c>
      <c r="I2146">
        <v>0</v>
      </c>
      <c r="J2146">
        <v>0</v>
      </c>
      <c r="K2146" t="s">
        <v>21</v>
      </c>
      <c r="L2146">
        <v>0</v>
      </c>
      <c r="M2146">
        <v>0</v>
      </c>
      <c r="N2146">
        <v>0</v>
      </c>
      <c r="O2146">
        <v>2.077</v>
      </c>
      <c r="P2146">
        <v>19</v>
      </c>
      <c r="Q2146">
        <v>0</v>
      </c>
      <c r="R2146">
        <v>0</v>
      </c>
      <c r="S2146">
        <v>0</v>
      </c>
      <c r="T2146">
        <v>0</v>
      </c>
      <c r="U2146">
        <v>1</v>
      </c>
      <c r="V2146" t="s">
        <v>23</v>
      </c>
    </row>
    <row r="2147" spans="1:22" x14ac:dyDescent="0.25">
      <c r="A2147">
        <v>2146</v>
      </c>
      <c r="B2147">
        <v>0</v>
      </c>
      <c r="C2147">
        <v>0</v>
      </c>
      <c r="D2147">
        <v>1</v>
      </c>
      <c r="E2147">
        <v>0</v>
      </c>
      <c r="F2147">
        <v>0</v>
      </c>
      <c r="G2147" s="1">
        <v>40955.685601851852</v>
      </c>
      <c r="H2147">
        <v>0</v>
      </c>
      <c r="I2147">
        <v>0</v>
      </c>
      <c r="J2147">
        <v>0</v>
      </c>
      <c r="K2147" t="s">
        <v>21</v>
      </c>
      <c r="L2147">
        <v>0</v>
      </c>
      <c r="M2147">
        <v>0</v>
      </c>
      <c r="N2147">
        <v>0</v>
      </c>
      <c r="O2147">
        <v>25.385000000000002</v>
      </c>
      <c r="P2147">
        <v>638</v>
      </c>
      <c r="Q2147">
        <v>1</v>
      </c>
      <c r="R2147">
        <v>0</v>
      </c>
      <c r="S2147">
        <v>0</v>
      </c>
      <c r="T2147">
        <v>0</v>
      </c>
      <c r="U2147">
        <v>2</v>
      </c>
      <c r="V2147" t="s">
        <v>23</v>
      </c>
    </row>
    <row r="2148" spans="1:22" x14ac:dyDescent="0.25">
      <c r="A2148">
        <v>2147</v>
      </c>
      <c r="B2148">
        <v>0</v>
      </c>
      <c r="C2148">
        <v>0</v>
      </c>
      <c r="D2148">
        <v>1</v>
      </c>
      <c r="E2148">
        <v>1</v>
      </c>
      <c r="F2148">
        <v>1</v>
      </c>
      <c r="G2148" s="1">
        <v>40955.736446759256</v>
      </c>
      <c r="H2148">
        <v>0</v>
      </c>
      <c r="I2148">
        <v>0</v>
      </c>
      <c r="J2148">
        <v>0</v>
      </c>
      <c r="K2148" t="s">
        <v>21</v>
      </c>
      <c r="L2148">
        <v>0</v>
      </c>
      <c r="M2148">
        <v>0</v>
      </c>
      <c r="N2148">
        <v>0</v>
      </c>
      <c r="O2148">
        <v>23.518999999999998</v>
      </c>
      <c r="P2148">
        <v>515</v>
      </c>
      <c r="Q2148">
        <v>1</v>
      </c>
      <c r="R2148">
        <v>1</v>
      </c>
      <c r="S2148">
        <v>0</v>
      </c>
      <c r="T2148">
        <v>0</v>
      </c>
      <c r="U2148">
        <v>13</v>
      </c>
      <c r="V2148" t="s">
        <v>23</v>
      </c>
    </row>
    <row r="2149" spans="1:22" x14ac:dyDescent="0.25">
      <c r="A2149">
        <v>2148</v>
      </c>
      <c r="B2149">
        <v>0</v>
      </c>
      <c r="C2149">
        <v>0</v>
      </c>
      <c r="D2149">
        <v>1</v>
      </c>
      <c r="E2149">
        <v>0</v>
      </c>
      <c r="F2149">
        <v>0</v>
      </c>
      <c r="G2149" s="1">
        <v>40955.748101851852</v>
      </c>
      <c r="H2149">
        <v>0</v>
      </c>
      <c r="I2149">
        <v>0</v>
      </c>
      <c r="J2149">
        <v>2</v>
      </c>
      <c r="K2149" t="s">
        <v>25</v>
      </c>
      <c r="L2149">
        <v>0</v>
      </c>
      <c r="M2149">
        <v>0</v>
      </c>
      <c r="N2149">
        <v>0</v>
      </c>
      <c r="O2149">
        <v>10.907</v>
      </c>
      <c r="P2149">
        <v>153</v>
      </c>
      <c r="Q2149">
        <v>1</v>
      </c>
      <c r="R2149">
        <v>0</v>
      </c>
      <c r="S2149">
        <v>1</v>
      </c>
      <c r="T2149">
        <v>0</v>
      </c>
      <c r="U2149">
        <v>12</v>
      </c>
      <c r="V2149" t="s">
        <v>23</v>
      </c>
    </row>
    <row r="2150" spans="1:22" x14ac:dyDescent="0.25">
      <c r="A2150">
        <v>2149</v>
      </c>
      <c r="B2150">
        <v>0</v>
      </c>
      <c r="C2150">
        <v>0</v>
      </c>
      <c r="D2150">
        <v>1</v>
      </c>
      <c r="E2150">
        <v>0</v>
      </c>
      <c r="F2150">
        <v>0</v>
      </c>
      <c r="G2150" s="1">
        <v>40955.847731481481</v>
      </c>
      <c r="H2150">
        <v>0</v>
      </c>
      <c r="I2150">
        <v>0</v>
      </c>
      <c r="J2150">
        <v>11</v>
      </c>
      <c r="K2150" t="s">
        <v>21</v>
      </c>
      <c r="L2150">
        <v>0</v>
      </c>
      <c r="M2150">
        <v>0</v>
      </c>
      <c r="N2150">
        <v>0</v>
      </c>
      <c r="O2150">
        <v>16.341000000000001</v>
      </c>
      <c r="P2150">
        <v>357</v>
      </c>
      <c r="Q2150">
        <v>1</v>
      </c>
      <c r="R2150">
        <v>0</v>
      </c>
      <c r="S2150">
        <v>1</v>
      </c>
      <c r="T2150">
        <v>0</v>
      </c>
      <c r="U2150">
        <v>2</v>
      </c>
      <c r="V2150" t="s">
        <v>23</v>
      </c>
    </row>
    <row r="2151" spans="1:22" x14ac:dyDescent="0.25">
      <c r="A2151">
        <v>2150</v>
      </c>
      <c r="B2151">
        <v>0</v>
      </c>
      <c r="C2151">
        <v>0</v>
      </c>
      <c r="D2151">
        <v>1</v>
      </c>
      <c r="E2151">
        <v>0</v>
      </c>
      <c r="F2151">
        <v>0</v>
      </c>
      <c r="G2151" s="1">
        <v>40955.854456018518</v>
      </c>
      <c r="H2151">
        <v>0</v>
      </c>
      <c r="I2151">
        <v>0</v>
      </c>
      <c r="J2151">
        <v>0</v>
      </c>
      <c r="K2151" t="s">
        <v>21</v>
      </c>
      <c r="L2151">
        <v>0</v>
      </c>
      <c r="M2151">
        <v>0</v>
      </c>
      <c r="N2151">
        <v>0</v>
      </c>
      <c r="O2151">
        <v>27.181999999999999</v>
      </c>
      <c r="P2151">
        <v>671</v>
      </c>
      <c r="Q2151">
        <v>1</v>
      </c>
      <c r="R2151">
        <v>0</v>
      </c>
      <c r="S2151">
        <v>0</v>
      </c>
      <c r="T2151">
        <v>0</v>
      </c>
      <c r="U2151">
        <v>1</v>
      </c>
      <c r="V2151" t="s">
        <v>23</v>
      </c>
    </row>
    <row r="2152" spans="1:22" x14ac:dyDescent="0.25">
      <c r="A2152">
        <v>2151</v>
      </c>
      <c r="B2152">
        <v>1</v>
      </c>
      <c r="C2152">
        <v>0</v>
      </c>
      <c r="D2152">
        <v>1</v>
      </c>
      <c r="E2152">
        <v>0</v>
      </c>
      <c r="F2152">
        <v>0</v>
      </c>
      <c r="G2152" s="1">
        <v>40955.90525462963</v>
      </c>
      <c r="H2152">
        <v>0</v>
      </c>
      <c r="I2152">
        <v>0</v>
      </c>
      <c r="J2152">
        <v>0</v>
      </c>
      <c r="K2152" t="s">
        <v>21</v>
      </c>
      <c r="L2152">
        <v>0</v>
      </c>
      <c r="M2152">
        <v>0</v>
      </c>
      <c r="N2152">
        <v>0</v>
      </c>
      <c r="O2152">
        <v>3.01</v>
      </c>
      <c r="P2152">
        <v>111</v>
      </c>
      <c r="Q2152">
        <v>1</v>
      </c>
      <c r="R2152">
        <v>0</v>
      </c>
      <c r="S2152">
        <v>1</v>
      </c>
      <c r="T2152">
        <v>0</v>
      </c>
      <c r="U2152">
        <v>1</v>
      </c>
      <c r="V2152" t="s">
        <v>22</v>
      </c>
    </row>
    <row r="2153" spans="1:22" x14ac:dyDescent="0.25">
      <c r="A2153">
        <v>2152</v>
      </c>
      <c r="B2153">
        <v>0</v>
      </c>
      <c r="C2153">
        <v>0</v>
      </c>
      <c r="D2153">
        <v>1</v>
      </c>
      <c r="E2153">
        <v>0</v>
      </c>
      <c r="F2153">
        <v>0</v>
      </c>
      <c r="G2153" s="1">
        <v>40956.061192129629</v>
      </c>
      <c r="H2153">
        <v>3</v>
      </c>
      <c r="I2153">
        <v>7</v>
      </c>
      <c r="J2153">
        <v>0</v>
      </c>
      <c r="K2153" t="s">
        <v>21</v>
      </c>
      <c r="L2153">
        <v>0</v>
      </c>
      <c r="M2153">
        <v>0</v>
      </c>
      <c r="N2153">
        <v>0</v>
      </c>
      <c r="O2153">
        <v>22.428000000000001</v>
      </c>
      <c r="P2153">
        <v>498</v>
      </c>
      <c r="Q2153">
        <v>1</v>
      </c>
      <c r="R2153">
        <v>0</v>
      </c>
      <c r="S2153">
        <v>0</v>
      </c>
      <c r="T2153">
        <v>0</v>
      </c>
      <c r="U2153">
        <v>47</v>
      </c>
      <c r="V2153" t="s">
        <v>23</v>
      </c>
    </row>
    <row r="2154" spans="1:22" x14ac:dyDescent="0.25">
      <c r="A2154">
        <v>2153</v>
      </c>
      <c r="B2154">
        <v>0</v>
      </c>
      <c r="C2154">
        <v>0</v>
      </c>
      <c r="D2154">
        <v>1</v>
      </c>
      <c r="E2154">
        <v>0</v>
      </c>
      <c r="F2154">
        <v>0</v>
      </c>
      <c r="G2154" s="1">
        <v>40956.078125</v>
      </c>
      <c r="H2154">
        <v>0</v>
      </c>
      <c r="I2154">
        <v>0</v>
      </c>
      <c r="J2154">
        <v>0</v>
      </c>
      <c r="K2154" t="s">
        <v>21</v>
      </c>
      <c r="L2154">
        <v>0</v>
      </c>
      <c r="M2154">
        <v>0</v>
      </c>
      <c r="N2154">
        <v>0</v>
      </c>
      <c r="O2154">
        <v>9.61</v>
      </c>
      <c r="P2154">
        <v>196</v>
      </c>
      <c r="Q2154">
        <v>1</v>
      </c>
      <c r="R2154">
        <v>0</v>
      </c>
      <c r="S2154">
        <v>0</v>
      </c>
      <c r="T2154">
        <v>0</v>
      </c>
      <c r="U2154">
        <v>31</v>
      </c>
      <c r="V2154" t="s">
        <v>23</v>
      </c>
    </row>
    <row r="2155" spans="1:22" x14ac:dyDescent="0.25">
      <c r="A2155">
        <v>2154</v>
      </c>
      <c r="B2155">
        <v>1</v>
      </c>
      <c r="C2155">
        <v>0</v>
      </c>
      <c r="D2155">
        <v>1</v>
      </c>
      <c r="E2155">
        <v>0</v>
      </c>
      <c r="F2155">
        <v>0</v>
      </c>
      <c r="G2155" s="1">
        <v>40956.183958333335</v>
      </c>
      <c r="H2155">
        <v>0</v>
      </c>
      <c r="I2155">
        <v>0</v>
      </c>
      <c r="J2155">
        <v>0</v>
      </c>
      <c r="K2155" t="s">
        <v>21</v>
      </c>
      <c r="L2155">
        <v>0</v>
      </c>
      <c r="M2155">
        <v>0</v>
      </c>
      <c r="N2155">
        <v>0</v>
      </c>
      <c r="O2155">
        <v>1.391</v>
      </c>
      <c r="P2155">
        <v>14</v>
      </c>
      <c r="Q2155">
        <v>0</v>
      </c>
      <c r="R2155">
        <v>0</v>
      </c>
      <c r="S2155">
        <v>0</v>
      </c>
      <c r="T2155">
        <v>0</v>
      </c>
      <c r="U2155">
        <v>0</v>
      </c>
      <c r="V2155" t="s">
        <v>24</v>
      </c>
    </row>
    <row r="2156" spans="1:22" x14ac:dyDescent="0.25">
      <c r="A2156">
        <v>2155</v>
      </c>
      <c r="B2156">
        <v>0</v>
      </c>
      <c r="C2156">
        <v>0</v>
      </c>
      <c r="D2156">
        <v>1</v>
      </c>
      <c r="E2156">
        <v>0</v>
      </c>
      <c r="F2156">
        <v>0</v>
      </c>
      <c r="G2156" s="1">
        <v>40956.214571759258</v>
      </c>
      <c r="H2156">
        <v>0</v>
      </c>
      <c r="I2156">
        <v>0</v>
      </c>
      <c r="J2156">
        <v>0</v>
      </c>
      <c r="K2156" t="s">
        <v>21</v>
      </c>
      <c r="L2156">
        <v>0</v>
      </c>
      <c r="M2156">
        <v>0</v>
      </c>
      <c r="N2156">
        <v>0</v>
      </c>
      <c r="O2156">
        <v>7.1159999999999997</v>
      </c>
      <c r="P2156">
        <v>121</v>
      </c>
      <c r="Q2156">
        <v>1</v>
      </c>
      <c r="R2156">
        <v>0</v>
      </c>
      <c r="S2156">
        <v>0</v>
      </c>
      <c r="T2156">
        <v>0</v>
      </c>
      <c r="U2156">
        <v>1</v>
      </c>
      <c r="V2156" t="s">
        <v>23</v>
      </c>
    </row>
    <row r="2157" spans="1:22" x14ac:dyDescent="0.25">
      <c r="A2157">
        <v>2156</v>
      </c>
      <c r="B2157">
        <v>0</v>
      </c>
      <c r="C2157">
        <v>1</v>
      </c>
      <c r="D2157">
        <v>1</v>
      </c>
      <c r="E2157">
        <v>0</v>
      </c>
      <c r="F2157">
        <v>0</v>
      </c>
      <c r="G2157" s="1">
        <v>40956.227754629632</v>
      </c>
      <c r="H2157">
        <v>0</v>
      </c>
      <c r="I2157">
        <v>0</v>
      </c>
      <c r="J2157">
        <v>0</v>
      </c>
      <c r="K2157" t="s">
        <v>21</v>
      </c>
      <c r="L2157">
        <v>0</v>
      </c>
      <c r="M2157">
        <v>0</v>
      </c>
      <c r="N2157">
        <v>0</v>
      </c>
      <c r="O2157">
        <v>34.472999999999999</v>
      </c>
      <c r="P2157">
        <v>446</v>
      </c>
      <c r="Q2157">
        <v>0</v>
      </c>
      <c r="R2157">
        <v>0</v>
      </c>
      <c r="S2157">
        <v>0</v>
      </c>
      <c r="T2157">
        <v>0</v>
      </c>
      <c r="U2157">
        <v>0</v>
      </c>
      <c r="V2157" t="s">
        <v>23</v>
      </c>
    </row>
    <row r="2158" spans="1:22" x14ac:dyDescent="0.25">
      <c r="A2158">
        <v>2157</v>
      </c>
      <c r="B2158">
        <v>0</v>
      </c>
      <c r="C2158">
        <v>0</v>
      </c>
      <c r="D2158">
        <v>1</v>
      </c>
      <c r="E2158">
        <v>0</v>
      </c>
      <c r="F2158">
        <v>0</v>
      </c>
      <c r="G2158" s="1">
        <v>40956.24659722222</v>
      </c>
      <c r="H2158">
        <v>0</v>
      </c>
      <c r="I2158">
        <v>0</v>
      </c>
      <c r="J2158">
        <v>1</v>
      </c>
      <c r="K2158" t="s">
        <v>21</v>
      </c>
      <c r="L2158">
        <v>0</v>
      </c>
      <c r="M2158">
        <v>0</v>
      </c>
      <c r="N2158">
        <v>0</v>
      </c>
      <c r="O2158">
        <v>38.725999999999999</v>
      </c>
      <c r="P2158">
        <v>513</v>
      </c>
      <c r="Q2158">
        <v>1</v>
      </c>
      <c r="R2158">
        <v>0</v>
      </c>
      <c r="S2158">
        <v>0</v>
      </c>
      <c r="T2158">
        <v>0</v>
      </c>
      <c r="U2158">
        <v>12</v>
      </c>
      <c r="V2158" t="s">
        <v>23</v>
      </c>
    </row>
    <row r="2159" spans="1:22" x14ac:dyDescent="0.25">
      <c r="A2159">
        <v>2158</v>
      </c>
      <c r="B2159">
        <v>0</v>
      </c>
      <c r="C2159">
        <v>0</v>
      </c>
      <c r="D2159">
        <v>1</v>
      </c>
      <c r="E2159">
        <v>0</v>
      </c>
      <c r="F2159">
        <v>0</v>
      </c>
      <c r="G2159" s="1">
        <v>40956.265428240738</v>
      </c>
      <c r="H2159">
        <v>0</v>
      </c>
      <c r="I2159">
        <v>0</v>
      </c>
      <c r="J2159">
        <v>0</v>
      </c>
      <c r="K2159" t="s">
        <v>21</v>
      </c>
      <c r="L2159">
        <v>0</v>
      </c>
      <c r="M2159">
        <v>0</v>
      </c>
      <c r="N2159">
        <v>0</v>
      </c>
      <c r="O2159">
        <v>72.805999999999997</v>
      </c>
      <c r="P2159">
        <v>1045</v>
      </c>
      <c r="Q2159">
        <v>1</v>
      </c>
      <c r="R2159">
        <v>0</v>
      </c>
      <c r="S2159">
        <v>0</v>
      </c>
      <c r="T2159">
        <v>0</v>
      </c>
      <c r="U2159">
        <v>3</v>
      </c>
      <c r="V2159" t="s">
        <v>23</v>
      </c>
    </row>
    <row r="2160" spans="1:22" x14ac:dyDescent="0.25">
      <c r="A2160">
        <v>2159</v>
      </c>
      <c r="B2160">
        <v>0</v>
      </c>
      <c r="C2160">
        <v>1</v>
      </c>
      <c r="D2160">
        <v>1</v>
      </c>
      <c r="E2160">
        <v>1</v>
      </c>
      <c r="F2160">
        <v>0</v>
      </c>
      <c r="G2160" s="1">
        <v>40956.273032407407</v>
      </c>
      <c r="H2160">
        <v>0</v>
      </c>
      <c r="I2160">
        <v>0</v>
      </c>
      <c r="J2160">
        <v>0</v>
      </c>
      <c r="K2160" t="s">
        <v>21</v>
      </c>
      <c r="L2160">
        <v>0</v>
      </c>
      <c r="M2160">
        <v>0</v>
      </c>
      <c r="N2160">
        <v>0</v>
      </c>
      <c r="O2160">
        <v>1.0189999999999999</v>
      </c>
      <c r="P2160">
        <v>31</v>
      </c>
      <c r="Q2160">
        <v>0</v>
      </c>
      <c r="R2160">
        <v>1</v>
      </c>
      <c r="S2160">
        <v>0</v>
      </c>
      <c r="T2160">
        <v>0</v>
      </c>
      <c r="U2160">
        <v>0</v>
      </c>
      <c r="V2160" t="s">
        <v>23</v>
      </c>
    </row>
    <row r="2161" spans="1:22" x14ac:dyDescent="0.25">
      <c r="A2161">
        <v>2160</v>
      </c>
      <c r="B2161">
        <v>0</v>
      </c>
      <c r="C2161">
        <v>0</v>
      </c>
      <c r="D2161">
        <v>1</v>
      </c>
      <c r="E2161">
        <v>0</v>
      </c>
      <c r="F2161">
        <v>0</v>
      </c>
      <c r="G2161" s="1">
        <v>40956.286122685182</v>
      </c>
      <c r="H2161">
        <v>0</v>
      </c>
      <c r="I2161">
        <v>0</v>
      </c>
      <c r="J2161">
        <v>4</v>
      </c>
      <c r="K2161" t="s">
        <v>21</v>
      </c>
      <c r="L2161">
        <v>0</v>
      </c>
      <c r="M2161">
        <v>0</v>
      </c>
      <c r="N2161">
        <v>0</v>
      </c>
      <c r="O2161">
        <v>9.9890000000000008</v>
      </c>
      <c r="P2161">
        <v>299</v>
      </c>
      <c r="Q2161">
        <v>1</v>
      </c>
      <c r="R2161">
        <v>0</v>
      </c>
      <c r="S2161">
        <v>0</v>
      </c>
      <c r="T2161">
        <v>0</v>
      </c>
      <c r="U2161">
        <v>1</v>
      </c>
      <c r="V2161" t="s">
        <v>23</v>
      </c>
    </row>
    <row r="2162" spans="1:22" x14ac:dyDescent="0.25">
      <c r="A2162">
        <v>2161</v>
      </c>
      <c r="B2162">
        <v>0</v>
      </c>
      <c r="C2162">
        <v>0</v>
      </c>
      <c r="D2162">
        <v>1</v>
      </c>
      <c r="E2162">
        <v>0</v>
      </c>
      <c r="F2162">
        <v>1</v>
      </c>
      <c r="G2162" s="1">
        <v>40956.29314814815</v>
      </c>
      <c r="H2162">
        <v>0</v>
      </c>
      <c r="I2162">
        <v>0</v>
      </c>
      <c r="J2162">
        <v>1</v>
      </c>
      <c r="K2162" t="s">
        <v>21</v>
      </c>
      <c r="L2162">
        <v>0</v>
      </c>
      <c r="M2162">
        <v>0</v>
      </c>
      <c r="N2162">
        <v>0</v>
      </c>
      <c r="O2162">
        <v>2.5310000000000001</v>
      </c>
      <c r="P2162">
        <v>39</v>
      </c>
      <c r="Q2162">
        <v>0</v>
      </c>
      <c r="R2162">
        <v>1</v>
      </c>
      <c r="S2162">
        <v>0</v>
      </c>
      <c r="T2162">
        <v>0</v>
      </c>
      <c r="U2162">
        <v>0</v>
      </c>
      <c r="V2162" t="s">
        <v>23</v>
      </c>
    </row>
    <row r="2163" spans="1:22" x14ac:dyDescent="0.25">
      <c r="A2163">
        <v>2162</v>
      </c>
      <c r="B2163">
        <v>0</v>
      </c>
      <c r="C2163">
        <v>1</v>
      </c>
      <c r="D2163">
        <v>1</v>
      </c>
      <c r="E2163">
        <v>0</v>
      </c>
      <c r="F2163">
        <v>1</v>
      </c>
      <c r="G2163" s="1">
        <v>40956.297789351855</v>
      </c>
      <c r="H2163">
        <v>0</v>
      </c>
      <c r="I2163">
        <v>0</v>
      </c>
      <c r="J2163">
        <v>0</v>
      </c>
      <c r="K2163" t="s">
        <v>21</v>
      </c>
      <c r="L2163">
        <v>0</v>
      </c>
      <c r="M2163">
        <v>0</v>
      </c>
      <c r="N2163">
        <v>0</v>
      </c>
      <c r="O2163">
        <v>0.78100000000000003</v>
      </c>
      <c r="P2163">
        <v>22</v>
      </c>
      <c r="Q2163">
        <v>1</v>
      </c>
      <c r="R2163">
        <v>0</v>
      </c>
      <c r="S2163">
        <v>0</v>
      </c>
      <c r="T2163">
        <v>0</v>
      </c>
      <c r="U2163">
        <v>6</v>
      </c>
      <c r="V2163" t="s">
        <v>23</v>
      </c>
    </row>
    <row r="2164" spans="1:22" x14ac:dyDescent="0.25">
      <c r="A2164">
        <v>2163</v>
      </c>
      <c r="B2164">
        <v>0</v>
      </c>
      <c r="C2164">
        <v>1</v>
      </c>
      <c r="D2164">
        <v>1</v>
      </c>
      <c r="E2164">
        <v>0</v>
      </c>
      <c r="F2164">
        <v>0</v>
      </c>
      <c r="G2164" s="1">
        <v>40956.299618055556</v>
      </c>
      <c r="H2164">
        <v>0</v>
      </c>
      <c r="I2164">
        <v>0</v>
      </c>
      <c r="J2164">
        <v>0</v>
      </c>
      <c r="K2164" t="s">
        <v>21</v>
      </c>
      <c r="L2164">
        <v>0</v>
      </c>
      <c r="M2164">
        <v>0</v>
      </c>
      <c r="N2164">
        <v>0</v>
      </c>
      <c r="O2164">
        <v>7.1829999999999998</v>
      </c>
      <c r="P2164">
        <v>254</v>
      </c>
      <c r="Q2164">
        <v>1</v>
      </c>
      <c r="R2164">
        <v>1</v>
      </c>
      <c r="S2164">
        <v>0</v>
      </c>
      <c r="T2164">
        <v>0</v>
      </c>
      <c r="U2164">
        <v>17</v>
      </c>
      <c r="V2164" t="s">
        <v>22</v>
      </c>
    </row>
    <row r="2165" spans="1:22" x14ac:dyDescent="0.25">
      <c r="A2165">
        <v>2164</v>
      </c>
      <c r="B2165">
        <v>0</v>
      </c>
      <c r="C2165">
        <v>1</v>
      </c>
      <c r="D2165">
        <v>1</v>
      </c>
      <c r="E2165">
        <v>0</v>
      </c>
      <c r="F2165">
        <v>1</v>
      </c>
      <c r="G2165" s="1">
        <v>40956.314780092594</v>
      </c>
      <c r="H2165">
        <v>0</v>
      </c>
      <c r="I2165">
        <v>0</v>
      </c>
      <c r="J2165">
        <v>0</v>
      </c>
      <c r="K2165" t="s">
        <v>21</v>
      </c>
      <c r="L2165">
        <v>0</v>
      </c>
      <c r="M2165">
        <v>0</v>
      </c>
      <c r="N2165">
        <v>0</v>
      </c>
      <c r="O2165">
        <v>5.9669999999999996</v>
      </c>
      <c r="P2165">
        <v>247</v>
      </c>
      <c r="Q2165">
        <v>1</v>
      </c>
      <c r="R2165">
        <v>1</v>
      </c>
      <c r="S2165">
        <v>0</v>
      </c>
      <c r="T2165">
        <v>0</v>
      </c>
      <c r="U2165">
        <v>12</v>
      </c>
      <c r="V2165" t="s">
        <v>22</v>
      </c>
    </row>
    <row r="2166" spans="1:22" x14ac:dyDescent="0.25">
      <c r="A2166">
        <v>2165</v>
      </c>
      <c r="B2166">
        <v>0</v>
      </c>
      <c r="C2166">
        <v>0</v>
      </c>
      <c r="D2166">
        <v>1</v>
      </c>
      <c r="E2166">
        <v>0</v>
      </c>
      <c r="F2166">
        <v>1</v>
      </c>
      <c r="G2166" s="1">
        <v>40956.326562499999</v>
      </c>
      <c r="H2166">
        <v>0</v>
      </c>
      <c r="I2166">
        <v>0</v>
      </c>
      <c r="J2166">
        <v>0</v>
      </c>
      <c r="K2166" t="s">
        <v>21</v>
      </c>
      <c r="L2166">
        <v>0</v>
      </c>
      <c r="M2166">
        <v>0</v>
      </c>
      <c r="N2166">
        <v>0</v>
      </c>
      <c r="O2166">
        <v>0.65400000000000003</v>
      </c>
      <c r="P2166">
        <v>18</v>
      </c>
      <c r="Q2166">
        <v>1</v>
      </c>
      <c r="R2166">
        <v>0</v>
      </c>
      <c r="S2166">
        <v>0</v>
      </c>
      <c r="T2166">
        <v>0</v>
      </c>
      <c r="U2166">
        <v>2</v>
      </c>
      <c r="V2166" t="s">
        <v>24</v>
      </c>
    </row>
    <row r="2167" spans="1:22" x14ac:dyDescent="0.25">
      <c r="A2167">
        <v>2166</v>
      </c>
      <c r="B2167">
        <v>1</v>
      </c>
      <c r="C2167">
        <v>0</v>
      </c>
      <c r="D2167">
        <v>1</v>
      </c>
      <c r="E2167">
        <v>0</v>
      </c>
      <c r="F2167">
        <v>0</v>
      </c>
      <c r="G2167" s="1">
        <v>40956.326620370368</v>
      </c>
      <c r="H2167">
        <v>0</v>
      </c>
      <c r="I2167">
        <v>0</v>
      </c>
      <c r="J2167">
        <v>0</v>
      </c>
      <c r="K2167" t="s">
        <v>21</v>
      </c>
      <c r="L2167">
        <v>0</v>
      </c>
      <c r="M2167">
        <v>0</v>
      </c>
      <c r="N2167">
        <v>0</v>
      </c>
      <c r="O2167">
        <v>1.3959999999999999</v>
      </c>
      <c r="P2167">
        <v>14</v>
      </c>
      <c r="Q2167">
        <v>0</v>
      </c>
      <c r="R2167">
        <v>0</v>
      </c>
      <c r="S2167">
        <v>0</v>
      </c>
      <c r="T2167">
        <v>0</v>
      </c>
      <c r="U2167">
        <v>0</v>
      </c>
      <c r="V2167" t="s">
        <v>24</v>
      </c>
    </row>
    <row r="2168" spans="1:22" x14ac:dyDescent="0.25">
      <c r="A2168">
        <v>2167</v>
      </c>
      <c r="B2168">
        <v>0</v>
      </c>
      <c r="C2168">
        <v>0</v>
      </c>
      <c r="D2168">
        <v>1</v>
      </c>
      <c r="E2168">
        <v>0</v>
      </c>
      <c r="F2168">
        <v>1</v>
      </c>
      <c r="G2168" s="1">
        <v>40956.333101851851</v>
      </c>
      <c r="H2168">
        <v>0</v>
      </c>
      <c r="I2168">
        <v>0</v>
      </c>
      <c r="J2168">
        <v>0</v>
      </c>
      <c r="K2168" t="s">
        <v>21</v>
      </c>
      <c r="L2168">
        <v>0</v>
      </c>
      <c r="M2168">
        <v>0</v>
      </c>
      <c r="N2168">
        <v>0</v>
      </c>
      <c r="O2168">
        <v>0.26600000000000001</v>
      </c>
      <c r="P2168">
        <v>4</v>
      </c>
      <c r="Q2168">
        <v>1</v>
      </c>
      <c r="R2168">
        <v>0</v>
      </c>
      <c r="S2168">
        <v>0</v>
      </c>
      <c r="T2168">
        <v>0</v>
      </c>
      <c r="U2168">
        <v>0</v>
      </c>
      <c r="V2168" t="s">
        <v>24</v>
      </c>
    </row>
    <row r="2169" spans="1:22" x14ac:dyDescent="0.25">
      <c r="A2169">
        <v>2168</v>
      </c>
      <c r="B2169">
        <v>0</v>
      </c>
      <c r="C2169">
        <v>0</v>
      </c>
      <c r="D2169">
        <v>1</v>
      </c>
      <c r="E2169">
        <v>0</v>
      </c>
      <c r="F2169">
        <v>1</v>
      </c>
      <c r="G2169" s="1">
        <v>40956.333634259259</v>
      </c>
      <c r="H2169">
        <v>0</v>
      </c>
      <c r="I2169">
        <v>0</v>
      </c>
      <c r="J2169">
        <v>0</v>
      </c>
      <c r="K2169" t="s">
        <v>21</v>
      </c>
      <c r="L2169">
        <v>0</v>
      </c>
      <c r="M2169">
        <v>0</v>
      </c>
      <c r="N2169">
        <v>2</v>
      </c>
      <c r="O2169">
        <v>10.81</v>
      </c>
      <c r="P2169">
        <v>295</v>
      </c>
      <c r="Q2169">
        <v>1</v>
      </c>
      <c r="R2169">
        <v>0</v>
      </c>
      <c r="S2169">
        <v>0</v>
      </c>
      <c r="T2169">
        <v>0</v>
      </c>
      <c r="U2169">
        <v>9</v>
      </c>
      <c r="V2169" t="s">
        <v>22</v>
      </c>
    </row>
    <row r="2170" spans="1:22" x14ac:dyDescent="0.25">
      <c r="A2170">
        <v>2169</v>
      </c>
      <c r="B2170">
        <v>0</v>
      </c>
      <c r="C2170">
        <v>0</v>
      </c>
      <c r="D2170">
        <v>1</v>
      </c>
      <c r="E2170">
        <v>2</v>
      </c>
      <c r="F2170">
        <v>1</v>
      </c>
      <c r="G2170" s="1">
        <v>40956.335740740738</v>
      </c>
      <c r="H2170">
        <v>0</v>
      </c>
      <c r="I2170">
        <v>0</v>
      </c>
      <c r="J2170">
        <v>0</v>
      </c>
      <c r="K2170" t="s">
        <v>21</v>
      </c>
      <c r="L2170">
        <v>0</v>
      </c>
      <c r="M2170">
        <v>0</v>
      </c>
      <c r="N2170">
        <v>0</v>
      </c>
      <c r="O2170">
        <v>23.466000000000001</v>
      </c>
      <c r="P2170">
        <v>552</v>
      </c>
      <c r="Q2170">
        <v>1</v>
      </c>
      <c r="R2170">
        <v>1</v>
      </c>
      <c r="S2170">
        <v>0</v>
      </c>
      <c r="T2170">
        <v>0</v>
      </c>
      <c r="U2170">
        <v>12</v>
      </c>
      <c r="V2170" t="s">
        <v>22</v>
      </c>
    </row>
    <row r="2171" spans="1:22" x14ac:dyDescent="0.25">
      <c r="A2171">
        <v>2170</v>
      </c>
      <c r="B2171">
        <v>0</v>
      </c>
      <c r="C2171">
        <v>0</v>
      </c>
      <c r="D2171">
        <v>1</v>
      </c>
      <c r="E2171">
        <v>0</v>
      </c>
      <c r="F2171">
        <v>0</v>
      </c>
      <c r="G2171" s="1">
        <v>40956.33693287037</v>
      </c>
      <c r="H2171">
        <v>0</v>
      </c>
      <c r="I2171">
        <v>0</v>
      </c>
      <c r="J2171">
        <v>16</v>
      </c>
      <c r="K2171" t="s">
        <v>21</v>
      </c>
      <c r="L2171">
        <v>1</v>
      </c>
      <c r="M2171">
        <v>0</v>
      </c>
      <c r="N2171">
        <v>0</v>
      </c>
      <c r="O2171">
        <v>20.34</v>
      </c>
      <c r="P2171">
        <v>404</v>
      </c>
      <c r="Q2171">
        <v>1</v>
      </c>
      <c r="R2171">
        <v>0</v>
      </c>
      <c r="S2171">
        <v>0</v>
      </c>
      <c r="T2171">
        <v>0</v>
      </c>
      <c r="U2171">
        <v>21</v>
      </c>
      <c r="V2171" t="s">
        <v>23</v>
      </c>
    </row>
    <row r="2172" spans="1:22" x14ac:dyDescent="0.25">
      <c r="A2172">
        <v>2171</v>
      </c>
      <c r="B2172">
        <v>0</v>
      </c>
      <c r="C2172">
        <v>0</v>
      </c>
      <c r="D2172">
        <v>1</v>
      </c>
      <c r="E2172">
        <v>0</v>
      </c>
      <c r="F2172">
        <v>1</v>
      </c>
      <c r="G2172" s="1">
        <v>40956.350752314815</v>
      </c>
      <c r="H2172">
        <v>0</v>
      </c>
      <c r="I2172">
        <v>0</v>
      </c>
      <c r="J2172">
        <v>0</v>
      </c>
      <c r="K2172" t="s">
        <v>21</v>
      </c>
      <c r="L2172">
        <v>0</v>
      </c>
      <c r="M2172">
        <v>0</v>
      </c>
      <c r="N2172">
        <v>2</v>
      </c>
      <c r="O2172">
        <v>11.355</v>
      </c>
      <c r="P2172">
        <v>314</v>
      </c>
      <c r="Q2172">
        <v>1</v>
      </c>
      <c r="R2172">
        <v>0</v>
      </c>
      <c r="S2172">
        <v>0</v>
      </c>
      <c r="T2172">
        <v>0</v>
      </c>
      <c r="U2172">
        <v>9</v>
      </c>
      <c r="V2172" t="s">
        <v>22</v>
      </c>
    </row>
    <row r="2173" spans="1:22" x14ac:dyDescent="0.25">
      <c r="A2173">
        <v>2172</v>
      </c>
      <c r="B2173">
        <v>0</v>
      </c>
      <c r="C2173">
        <v>0</v>
      </c>
      <c r="D2173">
        <v>1</v>
      </c>
      <c r="E2173">
        <v>0</v>
      </c>
      <c r="F2173">
        <v>1</v>
      </c>
      <c r="G2173" s="1">
        <v>40956.355578703704</v>
      </c>
      <c r="H2173">
        <v>0</v>
      </c>
      <c r="I2173">
        <v>0</v>
      </c>
      <c r="J2173">
        <v>0</v>
      </c>
      <c r="K2173" t="s">
        <v>21</v>
      </c>
      <c r="L2173">
        <v>0</v>
      </c>
      <c r="M2173">
        <v>0</v>
      </c>
      <c r="N2173">
        <v>0</v>
      </c>
      <c r="O2173">
        <v>2.0259999999999998</v>
      </c>
      <c r="P2173">
        <v>62</v>
      </c>
      <c r="Q2173">
        <v>1</v>
      </c>
      <c r="R2173">
        <v>1</v>
      </c>
      <c r="S2173">
        <v>0</v>
      </c>
      <c r="T2173">
        <v>0</v>
      </c>
      <c r="U2173">
        <v>6</v>
      </c>
      <c r="V2173" t="s">
        <v>23</v>
      </c>
    </row>
    <row r="2174" spans="1:22" x14ac:dyDescent="0.25">
      <c r="A2174">
        <v>2173</v>
      </c>
      <c r="B2174">
        <v>0</v>
      </c>
      <c r="C2174">
        <v>1</v>
      </c>
      <c r="D2174">
        <v>1</v>
      </c>
      <c r="E2174">
        <v>0</v>
      </c>
      <c r="F2174">
        <v>0</v>
      </c>
      <c r="G2174" s="1">
        <v>40956.367905092593</v>
      </c>
      <c r="H2174">
        <v>0</v>
      </c>
      <c r="I2174">
        <v>1</v>
      </c>
      <c r="J2174">
        <v>0</v>
      </c>
      <c r="K2174" t="s">
        <v>21</v>
      </c>
      <c r="L2174">
        <v>0</v>
      </c>
      <c r="M2174">
        <v>0</v>
      </c>
      <c r="N2174">
        <v>0</v>
      </c>
      <c r="O2174">
        <v>1.034</v>
      </c>
      <c r="P2174">
        <v>41</v>
      </c>
      <c r="Q2174">
        <v>0</v>
      </c>
      <c r="R2174">
        <v>0</v>
      </c>
      <c r="S2174">
        <v>0</v>
      </c>
      <c r="T2174">
        <v>0</v>
      </c>
      <c r="U2174">
        <v>0</v>
      </c>
      <c r="V2174" t="s">
        <v>23</v>
      </c>
    </row>
    <row r="2175" spans="1:22" x14ac:dyDescent="0.25">
      <c r="A2175">
        <v>2174</v>
      </c>
      <c r="B2175">
        <v>0</v>
      </c>
      <c r="C2175">
        <v>0</v>
      </c>
      <c r="D2175">
        <v>1</v>
      </c>
      <c r="E2175">
        <v>0</v>
      </c>
      <c r="F2175">
        <v>0</v>
      </c>
      <c r="G2175" s="1">
        <v>40956.37054398148</v>
      </c>
      <c r="H2175">
        <v>0</v>
      </c>
      <c r="I2175">
        <v>0</v>
      </c>
      <c r="J2175">
        <v>0</v>
      </c>
      <c r="K2175" t="s">
        <v>21</v>
      </c>
      <c r="L2175">
        <v>0</v>
      </c>
      <c r="M2175">
        <v>0</v>
      </c>
      <c r="N2175">
        <v>0</v>
      </c>
      <c r="O2175">
        <v>1.1020000000000001</v>
      </c>
      <c r="P2175">
        <v>27</v>
      </c>
      <c r="Q2175">
        <v>1</v>
      </c>
      <c r="R2175">
        <v>0</v>
      </c>
      <c r="S2175">
        <v>0</v>
      </c>
      <c r="T2175">
        <v>0</v>
      </c>
      <c r="U2175">
        <v>0</v>
      </c>
      <c r="V2175" t="s">
        <v>24</v>
      </c>
    </row>
    <row r="2176" spans="1:22" x14ac:dyDescent="0.25">
      <c r="A2176">
        <v>2175</v>
      </c>
      <c r="B2176">
        <v>0</v>
      </c>
      <c r="C2176">
        <v>0</v>
      </c>
      <c r="D2176">
        <v>1</v>
      </c>
      <c r="E2176">
        <v>0</v>
      </c>
      <c r="F2176">
        <v>0</v>
      </c>
      <c r="G2176" s="1">
        <v>40956.372800925928</v>
      </c>
      <c r="H2176">
        <v>0</v>
      </c>
      <c r="I2176">
        <v>0</v>
      </c>
      <c r="J2176">
        <v>0</v>
      </c>
      <c r="K2176" t="s">
        <v>21</v>
      </c>
      <c r="L2176">
        <v>0</v>
      </c>
      <c r="M2176">
        <v>0</v>
      </c>
      <c r="N2176">
        <v>0</v>
      </c>
      <c r="O2176">
        <v>24.481999999999999</v>
      </c>
      <c r="P2176">
        <v>623</v>
      </c>
      <c r="Q2176">
        <v>1</v>
      </c>
      <c r="R2176">
        <v>0</v>
      </c>
      <c r="S2176">
        <v>0</v>
      </c>
      <c r="T2176">
        <v>0</v>
      </c>
      <c r="U2176">
        <v>1</v>
      </c>
      <c r="V2176" t="s">
        <v>23</v>
      </c>
    </row>
    <row r="2177" spans="1:22" x14ac:dyDescent="0.25">
      <c r="A2177">
        <v>2176</v>
      </c>
      <c r="B2177">
        <v>0</v>
      </c>
      <c r="C2177">
        <v>0</v>
      </c>
      <c r="D2177">
        <v>1</v>
      </c>
      <c r="E2177">
        <v>0</v>
      </c>
      <c r="F2177">
        <v>0</v>
      </c>
      <c r="G2177" s="1">
        <v>40956.385763888888</v>
      </c>
      <c r="H2177">
        <v>0</v>
      </c>
      <c r="I2177">
        <v>0</v>
      </c>
      <c r="J2177">
        <v>4</v>
      </c>
      <c r="K2177" t="s">
        <v>21</v>
      </c>
      <c r="L2177">
        <v>0</v>
      </c>
      <c r="M2177">
        <v>0</v>
      </c>
      <c r="N2177">
        <v>0</v>
      </c>
      <c r="O2177">
        <v>10.144</v>
      </c>
      <c r="P2177">
        <v>148</v>
      </c>
      <c r="Q2177">
        <v>1</v>
      </c>
      <c r="R2177">
        <v>0</v>
      </c>
      <c r="S2177">
        <v>1</v>
      </c>
      <c r="T2177">
        <v>0</v>
      </c>
      <c r="U2177">
        <v>18</v>
      </c>
      <c r="V2177" t="s">
        <v>23</v>
      </c>
    </row>
    <row r="2178" spans="1:22" x14ac:dyDescent="0.25">
      <c r="A2178">
        <v>2177</v>
      </c>
      <c r="B2178">
        <v>0</v>
      </c>
      <c r="C2178">
        <v>1</v>
      </c>
      <c r="D2178">
        <v>1</v>
      </c>
      <c r="E2178">
        <v>0</v>
      </c>
      <c r="F2178">
        <v>1</v>
      </c>
      <c r="G2178" s="1">
        <v>40956.413518518515</v>
      </c>
      <c r="H2178">
        <v>0</v>
      </c>
      <c r="I2178">
        <v>0</v>
      </c>
      <c r="J2178">
        <v>0</v>
      </c>
      <c r="K2178" t="s">
        <v>21</v>
      </c>
      <c r="L2178">
        <v>0</v>
      </c>
      <c r="M2178">
        <v>0</v>
      </c>
      <c r="N2178">
        <v>0</v>
      </c>
      <c r="O2178">
        <v>3.5920000000000001</v>
      </c>
      <c r="P2178">
        <v>91</v>
      </c>
      <c r="Q2178">
        <v>1</v>
      </c>
      <c r="R2178">
        <v>1</v>
      </c>
      <c r="S2178">
        <v>0</v>
      </c>
      <c r="T2178">
        <v>0</v>
      </c>
      <c r="U2178">
        <v>10</v>
      </c>
      <c r="V2178" t="s">
        <v>23</v>
      </c>
    </row>
    <row r="2179" spans="1:22" x14ac:dyDescent="0.25">
      <c r="A2179">
        <v>2178</v>
      </c>
      <c r="B2179">
        <v>0</v>
      </c>
      <c r="C2179">
        <v>0</v>
      </c>
      <c r="D2179">
        <v>1</v>
      </c>
      <c r="E2179">
        <v>0</v>
      </c>
      <c r="F2179">
        <v>0</v>
      </c>
      <c r="G2179" s="1">
        <v>40956.435532407406</v>
      </c>
      <c r="H2179">
        <v>0</v>
      </c>
      <c r="I2179">
        <v>0</v>
      </c>
      <c r="J2179">
        <v>0</v>
      </c>
      <c r="K2179" t="s">
        <v>21</v>
      </c>
      <c r="L2179">
        <v>0</v>
      </c>
      <c r="M2179">
        <v>0</v>
      </c>
      <c r="N2179">
        <v>0</v>
      </c>
      <c r="O2179">
        <v>24.760999999999999</v>
      </c>
      <c r="P2179">
        <v>627</v>
      </c>
      <c r="Q2179">
        <v>1</v>
      </c>
      <c r="R2179">
        <v>0</v>
      </c>
      <c r="S2179">
        <v>0</v>
      </c>
      <c r="T2179">
        <v>0</v>
      </c>
      <c r="U2179">
        <v>1</v>
      </c>
      <c r="V2179" t="s">
        <v>23</v>
      </c>
    </row>
    <row r="2180" spans="1:22" x14ac:dyDescent="0.25">
      <c r="A2180">
        <v>2179</v>
      </c>
      <c r="B2180">
        <v>0</v>
      </c>
      <c r="C2180">
        <v>0</v>
      </c>
      <c r="D2180">
        <v>1</v>
      </c>
      <c r="E2180">
        <v>0</v>
      </c>
      <c r="F2180">
        <v>0</v>
      </c>
      <c r="G2180" s="1">
        <v>40956.440462962964</v>
      </c>
      <c r="H2180">
        <v>0</v>
      </c>
      <c r="I2180">
        <v>0</v>
      </c>
      <c r="J2180">
        <v>0</v>
      </c>
      <c r="K2180" t="s">
        <v>21</v>
      </c>
      <c r="L2180">
        <v>0</v>
      </c>
      <c r="M2180">
        <v>0</v>
      </c>
      <c r="N2180">
        <v>0</v>
      </c>
      <c r="O2180">
        <v>25.907</v>
      </c>
      <c r="P2180">
        <v>650</v>
      </c>
      <c r="Q2180">
        <v>1</v>
      </c>
      <c r="R2180">
        <v>0</v>
      </c>
      <c r="S2180">
        <v>0</v>
      </c>
      <c r="T2180">
        <v>0</v>
      </c>
      <c r="U2180">
        <v>1</v>
      </c>
      <c r="V2180" t="s">
        <v>23</v>
      </c>
    </row>
    <row r="2181" spans="1:22" x14ac:dyDescent="0.25">
      <c r="A2181">
        <v>2180</v>
      </c>
      <c r="B2181">
        <v>0</v>
      </c>
      <c r="C2181">
        <v>0</v>
      </c>
      <c r="D2181">
        <v>1</v>
      </c>
      <c r="E2181">
        <v>0</v>
      </c>
      <c r="F2181">
        <v>0</v>
      </c>
      <c r="G2181" s="1">
        <v>40956.442881944444</v>
      </c>
      <c r="H2181">
        <v>0</v>
      </c>
      <c r="I2181">
        <v>0</v>
      </c>
      <c r="J2181">
        <v>0</v>
      </c>
      <c r="K2181" t="s">
        <v>21</v>
      </c>
      <c r="L2181">
        <v>0</v>
      </c>
      <c r="M2181">
        <v>0</v>
      </c>
      <c r="N2181">
        <v>0</v>
      </c>
      <c r="O2181">
        <v>25.69</v>
      </c>
      <c r="P2181">
        <v>644</v>
      </c>
      <c r="Q2181">
        <v>1</v>
      </c>
      <c r="R2181">
        <v>0</v>
      </c>
      <c r="S2181">
        <v>0</v>
      </c>
      <c r="T2181">
        <v>0</v>
      </c>
      <c r="U2181">
        <v>1</v>
      </c>
      <c r="V2181" t="s">
        <v>23</v>
      </c>
    </row>
    <row r="2182" spans="1:22" x14ac:dyDescent="0.25">
      <c r="A2182">
        <v>2181</v>
      </c>
      <c r="B2182">
        <v>0</v>
      </c>
      <c r="C2182">
        <v>0</v>
      </c>
      <c r="D2182">
        <v>1</v>
      </c>
      <c r="E2182">
        <v>0</v>
      </c>
      <c r="F2182">
        <v>0</v>
      </c>
      <c r="G2182" s="1">
        <v>40956.478055555555</v>
      </c>
      <c r="H2182">
        <v>0</v>
      </c>
      <c r="I2182">
        <v>0</v>
      </c>
      <c r="J2182">
        <v>0</v>
      </c>
      <c r="K2182" t="s">
        <v>21</v>
      </c>
      <c r="L2182">
        <v>0</v>
      </c>
      <c r="M2182">
        <v>0</v>
      </c>
      <c r="N2182">
        <v>0</v>
      </c>
      <c r="O2182">
        <v>95.308000000000007</v>
      </c>
      <c r="P2182">
        <v>2355</v>
      </c>
      <c r="Q2182">
        <v>1</v>
      </c>
      <c r="R2182">
        <v>0</v>
      </c>
      <c r="S2182">
        <v>0</v>
      </c>
      <c r="T2182">
        <v>0</v>
      </c>
      <c r="U2182">
        <v>915</v>
      </c>
      <c r="V2182" t="s">
        <v>23</v>
      </c>
    </row>
    <row r="2183" spans="1:22" x14ac:dyDescent="0.25">
      <c r="A2183">
        <v>2182</v>
      </c>
      <c r="B2183">
        <v>0</v>
      </c>
      <c r="C2183">
        <v>0</v>
      </c>
      <c r="D2183">
        <v>1</v>
      </c>
      <c r="E2183">
        <v>0</v>
      </c>
      <c r="F2183">
        <v>0</v>
      </c>
      <c r="G2183" s="1">
        <v>40956.483761574076</v>
      </c>
      <c r="H2183">
        <v>0</v>
      </c>
      <c r="I2183">
        <v>0</v>
      </c>
      <c r="J2183">
        <v>0</v>
      </c>
      <c r="K2183" t="s">
        <v>21</v>
      </c>
      <c r="L2183">
        <v>0</v>
      </c>
      <c r="M2183">
        <v>0</v>
      </c>
      <c r="N2183">
        <v>0</v>
      </c>
      <c r="O2183">
        <v>7.5380000000000003</v>
      </c>
      <c r="P2183">
        <v>137</v>
      </c>
      <c r="Q2183">
        <v>1</v>
      </c>
      <c r="R2183">
        <v>0</v>
      </c>
      <c r="S2183">
        <v>0</v>
      </c>
      <c r="T2183">
        <v>0</v>
      </c>
      <c r="U2183">
        <v>5</v>
      </c>
      <c r="V2183" t="s">
        <v>23</v>
      </c>
    </row>
    <row r="2184" spans="1:22" x14ac:dyDescent="0.25">
      <c r="A2184">
        <v>2183</v>
      </c>
      <c r="B2184">
        <v>0</v>
      </c>
      <c r="C2184">
        <v>0</v>
      </c>
      <c r="D2184">
        <v>1</v>
      </c>
      <c r="E2184">
        <v>0</v>
      </c>
      <c r="F2184">
        <v>0</v>
      </c>
      <c r="G2184" s="1">
        <v>40956.487002314818</v>
      </c>
      <c r="H2184">
        <v>0</v>
      </c>
      <c r="I2184">
        <v>0</v>
      </c>
      <c r="J2184">
        <v>0</v>
      </c>
      <c r="K2184" t="s">
        <v>21</v>
      </c>
      <c r="L2184">
        <v>0</v>
      </c>
      <c r="M2184">
        <v>0</v>
      </c>
      <c r="N2184">
        <v>0</v>
      </c>
      <c r="O2184">
        <v>25.353999999999999</v>
      </c>
      <c r="P2184">
        <v>638</v>
      </c>
      <c r="Q2184">
        <v>1</v>
      </c>
      <c r="R2184">
        <v>0</v>
      </c>
      <c r="S2184">
        <v>0</v>
      </c>
      <c r="T2184">
        <v>0</v>
      </c>
      <c r="U2184">
        <v>1</v>
      </c>
      <c r="V2184" t="s">
        <v>23</v>
      </c>
    </row>
    <row r="2185" spans="1:22" x14ac:dyDescent="0.25">
      <c r="A2185">
        <v>2184</v>
      </c>
      <c r="B2185">
        <v>0</v>
      </c>
      <c r="C2185">
        <v>0</v>
      </c>
      <c r="D2185">
        <v>1</v>
      </c>
      <c r="E2185">
        <v>1</v>
      </c>
      <c r="F2185">
        <v>1</v>
      </c>
      <c r="G2185" s="1">
        <v>40956.494212962964</v>
      </c>
      <c r="H2185">
        <v>0</v>
      </c>
      <c r="I2185">
        <v>0</v>
      </c>
      <c r="J2185">
        <v>0</v>
      </c>
      <c r="K2185" t="s">
        <v>21</v>
      </c>
      <c r="L2185">
        <v>0</v>
      </c>
      <c r="M2185">
        <v>0</v>
      </c>
      <c r="N2185">
        <v>0</v>
      </c>
      <c r="O2185">
        <v>5.95</v>
      </c>
      <c r="P2185">
        <v>168</v>
      </c>
      <c r="Q2185">
        <v>1</v>
      </c>
      <c r="R2185">
        <v>0</v>
      </c>
      <c r="S2185">
        <v>0</v>
      </c>
      <c r="T2185">
        <v>0</v>
      </c>
      <c r="U2185">
        <v>5</v>
      </c>
      <c r="V2185" t="s">
        <v>22</v>
      </c>
    </row>
    <row r="2186" spans="1:22" x14ac:dyDescent="0.25">
      <c r="A2186">
        <v>2185</v>
      </c>
      <c r="B2186">
        <v>0</v>
      </c>
      <c r="C2186">
        <v>1</v>
      </c>
      <c r="D2186">
        <v>1</v>
      </c>
      <c r="E2186">
        <v>0</v>
      </c>
      <c r="F2186">
        <v>1</v>
      </c>
      <c r="G2186" s="1">
        <v>40956.497175925928</v>
      </c>
      <c r="H2186">
        <v>0</v>
      </c>
      <c r="I2186">
        <v>0</v>
      </c>
      <c r="J2186">
        <v>0</v>
      </c>
      <c r="K2186" t="s">
        <v>21</v>
      </c>
      <c r="L2186">
        <v>0</v>
      </c>
      <c r="M2186">
        <v>0</v>
      </c>
      <c r="N2186">
        <v>0</v>
      </c>
      <c r="O2186">
        <v>9.548</v>
      </c>
      <c r="P2186">
        <v>394</v>
      </c>
      <c r="Q2186">
        <v>1</v>
      </c>
      <c r="R2186">
        <v>1</v>
      </c>
      <c r="S2186">
        <v>0</v>
      </c>
      <c r="T2186">
        <v>0</v>
      </c>
      <c r="U2186">
        <v>18</v>
      </c>
      <c r="V2186" t="s">
        <v>22</v>
      </c>
    </row>
    <row r="2187" spans="1:22" x14ac:dyDescent="0.25">
      <c r="A2187">
        <v>2186</v>
      </c>
      <c r="B2187">
        <v>0</v>
      </c>
      <c r="C2187">
        <v>1</v>
      </c>
      <c r="D2187">
        <v>1</v>
      </c>
      <c r="E2187">
        <v>0</v>
      </c>
      <c r="F2187">
        <v>0</v>
      </c>
      <c r="G2187" s="1">
        <v>40956.530532407407</v>
      </c>
      <c r="H2187">
        <v>0</v>
      </c>
      <c r="I2187">
        <v>0</v>
      </c>
      <c r="J2187">
        <v>0</v>
      </c>
      <c r="K2187" t="s">
        <v>21</v>
      </c>
      <c r="L2187">
        <v>0</v>
      </c>
      <c r="M2187">
        <v>0</v>
      </c>
      <c r="N2187">
        <v>0</v>
      </c>
      <c r="O2187">
        <v>10.382999999999999</v>
      </c>
      <c r="P2187">
        <v>137</v>
      </c>
      <c r="Q2187">
        <v>0</v>
      </c>
      <c r="R2187">
        <v>0</v>
      </c>
      <c r="S2187">
        <v>0</v>
      </c>
      <c r="T2187">
        <v>0</v>
      </c>
      <c r="U2187">
        <v>0</v>
      </c>
      <c r="V2187" t="s">
        <v>23</v>
      </c>
    </row>
    <row r="2188" spans="1:22" x14ac:dyDescent="0.25">
      <c r="A2188">
        <v>2187</v>
      </c>
      <c r="B2188">
        <v>0</v>
      </c>
      <c r="C2188">
        <v>1</v>
      </c>
      <c r="D2188">
        <v>1</v>
      </c>
      <c r="E2188">
        <v>0</v>
      </c>
      <c r="F2188">
        <v>0</v>
      </c>
      <c r="G2188" s="1">
        <v>40956.542766203704</v>
      </c>
      <c r="H2188">
        <v>0</v>
      </c>
      <c r="I2188">
        <v>0</v>
      </c>
      <c r="J2188">
        <v>0</v>
      </c>
      <c r="K2188" t="s">
        <v>21</v>
      </c>
      <c r="L2188">
        <v>0</v>
      </c>
      <c r="M2188">
        <v>0</v>
      </c>
      <c r="N2188">
        <v>0</v>
      </c>
      <c r="O2188">
        <v>1.0329999999999999</v>
      </c>
      <c r="P2188">
        <v>26</v>
      </c>
      <c r="Q2188">
        <v>0</v>
      </c>
      <c r="R2188">
        <v>0</v>
      </c>
      <c r="S2188">
        <v>0</v>
      </c>
      <c r="T2188">
        <v>0</v>
      </c>
      <c r="U2188">
        <v>0</v>
      </c>
      <c r="V2188" t="s">
        <v>24</v>
      </c>
    </row>
    <row r="2189" spans="1:22" x14ac:dyDescent="0.25">
      <c r="A2189">
        <v>2188</v>
      </c>
      <c r="B2189">
        <v>0</v>
      </c>
      <c r="C2189">
        <v>1</v>
      </c>
      <c r="D2189">
        <v>1</v>
      </c>
      <c r="E2189">
        <v>0</v>
      </c>
      <c r="F2189">
        <v>0</v>
      </c>
      <c r="G2189" s="1">
        <v>40956.5546412037</v>
      </c>
      <c r="H2189">
        <v>2</v>
      </c>
      <c r="I2189">
        <v>2</v>
      </c>
      <c r="J2189">
        <v>0</v>
      </c>
      <c r="K2189" t="s">
        <v>25</v>
      </c>
      <c r="L2189">
        <v>0</v>
      </c>
      <c r="M2189">
        <v>0</v>
      </c>
      <c r="N2189">
        <v>0</v>
      </c>
      <c r="O2189">
        <v>18.315000000000001</v>
      </c>
      <c r="P2189">
        <v>417</v>
      </c>
      <c r="Q2189">
        <v>1</v>
      </c>
      <c r="R2189">
        <v>0</v>
      </c>
      <c r="S2189">
        <v>1</v>
      </c>
      <c r="T2189">
        <v>0</v>
      </c>
      <c r="U2189">
        <v>35</v>
      </c>
      <c r="V2189" t="s">
        <v>22</v>
      </c>
    </row>
    <row r="2190" spans="1:22" x14ac:dyDescent="0.25">
      <c r="A2190">
        <v>2189</v>
      </c>
      <c r="B2190">
        <v>0</v>
      </c>
      <c r="C2190">
        <v>0</v>
      </c>
      <c r="D2190">
        <v>1</v>
      </c>
      <c r="E2190">
        <v>0</v>
      </c>
      <c r="F2190">
        <v>0</v>
      </c>
      <c r="G2190" s="1">
        <v>40956.574467592596</v>
      </c>
      <c r="H2190">
        <v>0</v>
      </c>
      <c r="I2190">
        <v>0</v>
      </c>
      <c r="J2190">
        <v>0</v>
      </c>
      <c r="K2190" t="s">
        <v>21</v>
      </c>
      <c r="L2190">
        <v>0</v>
      </c>
      <c r="M2190">
        <v>0</v>
      </c>
      <c r="N2190">
        <v>0</v>
      </c>
      <c r="O2190">
        <v>3.7080000000000002</v>
      </c>
      <c r="P2190">
        <v>75</v>
      </c>
      <c r="Q2190">
        <v>1</v>
      </c>
      <c r="R2190">
        <v>0</v>
      </c>
      <c r="S2190">
        <v>0</v>
      </c>
      <c r="T2190">
        <v>0</v>
      </c>
      <c r="U2190">
        <v>1</v>
      </c>
      <c r="V2190" t="s">
        <v>23</v>
      </c>
    </row>
    <row r="2191" spans="1:22" x14ac:dyDescent="0.25">
      <c r="A2191">
        <v>2190</v>
      </c>
      <c r="B2191">
        <v>0</v>
      </c>
      <c r="C2191">
        <v>0</v>
      </c>
      <c r="D2191">
        <v>1</v>
      </c>
      <c r="E2191">
        <v>0</v>
      </c>
      <c r="F2191">
        <v>0</v>
      </c>
      <c r="G2191" s="1">
        <v>40956.58357638889</v>
      </c>
      <c r="H2191">
        <v>0</v>
      </c>
      <c r="I2191">
        <v>0</v>
      </c>
      <c r="J2191">
        <v>0</v>
      </c>
      <c r="K2191" t="s">
        <v>21</v>
      </c>
      <c r="L2191">
        <v>0</v>
      </c>
      <c r="M2191">
        <v>0</v>
      </c>
      <c r="N2191">
        <v>0</v>
      </c>
      <c r="O2191">
        <v>24.643999999999998</v>
      </c>
      <c r="P2191">
        <v>626</v>
      </c>
      <c r="Q2191">
        <v>1</v>
      </c>
      <c r="R2191">
        <v>0</v>
      </c>
      <c r="S2191">
        <v>0</v>
      </c>
      <c r="T2191">
        <v>0</v>
      </c>
      <c r="U2191">
        <v>1</v>
      </c>
      <c r="V2191" t="s">
        <v>23</v>
      </c>
    </row>
    <row r="2192" spans="1:22" x14ac:dyDescent="0.25">
      <c r="A2192">
        <v>2191</v>
      </c>
      <c r="B2192">
        <v>1</v>
      </c>
      <c r="C2192">
        <v>0</v>
      </c>
      <c r="D2192">
        <v>1</v>
      </c>
      <c r="E2192">
        <v>0</v>
      </c>
      <c r="F2192">
        <v>0</v>
      </c>
      <c r="G2192" s="1">
        <v>40956.586377314816</v>
      </c>
      <c r="H2192">
        <v>0</v>
      </c>
      <c r="I2192">
        <v>0</v>
      </c>
      <c r="J2192">
        <v>0</v>
      </c>
      <c r="K2192" t="s">
        <v>21</v>
      </c>
      <c r="L2192">
        <v>0</v>
      </c>
      <c r="M2192">
        <v>0</v>
      </c>
      <c r="N2192">
        <v>0</v>
      </c>
      <c r="O2192">
        <v>1.3959999999999999</v>
      </c>
      <c r="P2192">
        <v>14</v>
      </c>
      <c r="Q2192">
        <v>0</v>
      </c>
      <c r="R2192">
        <v>0</v>
      </c>
      <c r="S2192">
        <v>0</v>
      </c>
      <c r="T2192">
        <v>0</v>
      </c>
      <c r="U2192">
        <v>0</v>
      </c>
      <c r="V2192" t="s">
        <v>24</v>
      </c>
    </row>
    <row r="2193" spans="1:22" x14ac:dyDescent="0.25">
      <c r="A2193">
        <v>2192</v>
      </c>
      <c r="B2193">
        <v>0</v>
      </c>
      <c r="C2193">
        <v>0</v>
      </c>
      <c r="D2193">
        <v>1</v>
      </c>
      <c r="E2193">
        <v>0</v>
      </c>
      <c r="F2193">
        <v>0</v>
      </c>
      <c r="G2193" s="1">
        <v>40956.59138888889</v>
      </c>
      <c r="H2193">
        <v>0</v>
      </c>
      <c r="I2193">
        <v>0</v>
      </c>
      <c r="J2193">
        <v>0</v>
      </c>
      <c r="K2193" t="s">
        <v>21</v>
      </c>
      <c r="L2193">
        <v>0</v>
      </c>
      <c r="M2193">
        <v>0</v>
      </c>
      <c r="N2193">
        <v>0</v>
      </c>
      <c r="O2193">
        <v>25.731000000000002</v>
      </c>
      <c r="P2193">
        <v>642</v>
      </c>
      <c r="Q2193">
        <v>1</v>
      </c>
      <c r="R2193">
        <v>0</v>
      </c>
      <c r="S2193">
        <v>0</v>
      </c>
      <c r="T2193">
        <v>0</v>
      </c>
      <c r="U2193">
        <v>1</v>
      </c>
      <c r="V2193" t="s">
        <v>23</v>
      </c>
    </row>
    <row r="2194" spans="1:22" x14ac:dyDescent="0.25">
      <c r="A2194">
        <v>2193</v>
      </c>
      <c r="B2194">
        <v>0</v>
      </c>
      <c r="C2194">
        <v>0</v>
      </c>
      <c r="D2194">
        <v>1</v>
      </c>
      <c r="E2194">
        <v>0</v>
      </c>
      <c r="F2194">
        <v>0</v>
      </c>
      <c r="G2194" s="1">
        <v>40956.59138888889</v>
      </c>
      <c r="H2194">
        <v>0</v>
      </c>
      <c r="I2194">
        <v>0</v>
      </c>
      <c r="J2194">
        <v>16</v>
      </c>
      <c r="K2194" t="s">
        <v>21</v>
      </c>
      <c r="L2194">
        <v>0</v>
      </c>
      <c r="M2194">
        <v>0</v>
      </c>
      <c r="N2194">
        <v>0</v>
      </c>
      <c r="O2194">
        <v>66.956000000000003</v>
      </c>
      <c r="P2194">
        <v>1235</v>
      </c>
      <c r="Q2194">
        <v>1</v>
      </c>
      <c r="R2194">
        <v>0</v>
      </c>
      <c r="S2194">
        <v>0</v>
      </c>
      <c r="T2194">
        <v>0</v>
      </c>
      <c r="U2194">
        <v>1</v>
      </c>
      <c r="V2194" t="s">
        <v>23</v>
      </c>
    </row>
    <row r="2195" spans="1:22" x14ac:dyDescent="0.25">
      <c r="A2195">
        <v>2194</v>
      </c>
      <c r="B2195">
        <v>0</v>
      </c>
      <c r="C2195">
        <v>1</v>
      </c>
      <c r="D2195">
        <v>1</v>
      </c>
      <c r="E2195">
        <v>0</v>
      </c>
      <c r="F2195">
        <v>0</v>
      </c>
      <c r="G2195" s="1">
        <v>40956.591458333336</v>
      </c>
      <c r="H2195">
        <v>0</v>
      </c>
      <c r="I2195">
        <v>0</v>
      </c>
      <c r="J2195">
        <v>0</v>
      </c>
      <c r="K2195" t="s">
        <v>21</v>
      </c>
      <c r="L2195">
        <v>0</v>
      </c>
      <c r="M2195">
        <v>0</v>
      </c>
      <c r="N2195">
        <v>0</v>
      </c>
      <c r="O2195">
        <v>7.4850000000000003</v>
      </c>
      <c r="P2195">
        <v>89</v>
      </c>
      <c r="Q2195">
        <v>0</v>
      </c>
      <c r="R2195">
        <v>0</v>
      </c>
      <c r="S2195">
        <v>0</v>
      </c>
      <c r="T2195">
        <v>0</v>
      </c>
      <c r="U2195">
        <v>0</v>
      </c>
      <c r="V2195" t="s">
        <v>23</v>
      </c>
    </row>
    <row r="2196" spans="1:22" x14ac:dyDescent="0.25">
      <c r="A2196">
        <v>2195</v>
      </c>
      <c r="B2196">
        <v>0</v>
      </c>
      <c r="C2196">
        <v>0</v>
      </c>
      <c r="D2196">
        <v>1</v>
      </c>
      <c r="E2196">
        <v>0</v>
      </c>
      <c r="F2196">
        <v>1</v>
      </c>
      <c r="G2196" s="1">
        <v>40956.621018518519</v>
      </c>
      <c r="H2196">
        <v>0</v>
      </c>
      <c r="I2196">
        <v>1</v>
      </c>
      <c r="J2196">
        <v>0</v>
      </c>
      <c r="K2196" t="s">
        <v>21</v>
      </c>
      <c r="L2196">
        <v>0</v>
      </c>
      <c r="M2196">
        <v>0</v>
      </c>
      <c r="N2196">
        <v>0</v>
      </c>
      <c r="O2196">
        <v>4.0000000000000001E-3</v>
      </c>
      <c r="P2196">
        <v>2</v>
      </c>
      <c r="Q2196">
        <v>0</v>
      </c>
      <c r="R2196">
        <v>0</v>
      </c>
      <c r="S2196">
        <v>0</v>
      </c>
      <c r="T2196">
        <v>0</v>
      </c>
      <c r="U2196">
        <v>0</v>
      </c>
      <c r="V2196" t="s">
        <v>24</v>
      </c>
    </row>
    <row r="2197" spans="1:22" x14ac:dyDescent="0.25">
      <c r="A2197">
        <v>2196</v>
      </c>
      <c r="B2197">
        <v>0</v>
      </c>
      <c r="C2197">
        <v>0</v>
      </c>
      <c r="D2197">
        <v>1</v>
      </c>
      <c r="E2197">
        <v>4</v>
      </c>
      <c r="F2197">
        <v>1</v>
      </c>
      <c r="G2197" s="1">
        <v>40956.623888888891</v>
      </c>
      <c r="H2197">
        <v>0</v>
      </c>
      <c r="I2197">
        <v>0</v>
      </c>
      <c r="J2197">
        <v>0</v>
      </c>
      <c r="K2197" t="s">
        <v>21</v>
      </c>
      <c r="L2197">
        <v>0</v>
      </c>
      <c r="M2197">
        <v>0</v>
      </c>
      <c r="N2197">
        <v>0</v>
      </c>
      <c r="O2197">
        <v>1.1379999999999999</v>
      </c>
      <c r="P2197">
        <v>58</v>
      </c>
      <c r="Q2197">
        <v>0</v>
      </c>
      <c r="R2197">
        <v>1</v>
      </c>
      <c r="S2197">
        <v>0</v>
      </c>
      <c r="T2197">
        <v>0</v>
      </c>
      <c r="U2197">
        <v>9</v>
      </c>
      <c r="V2197" t="s">
        <v>23</v>
      </c>
    </row>
    <row r="2198" spans="1:22" x14ac:dyDescent="0.25">
      <c r="A2198">
        <v>2197</v>
      </c>
      <c r="B2198">
        <v>0</v>
      </c>
      <c r="C2198">
        <v>0</v>
      </c>
      <c r="D2198">
        <v>1</v>
      </c>
      <c r="E2198">
        <v>1</v>
      </c>
      <c r="F2198">
        <v>1</v>
      </c>
      <c r="G2198" s="1">
        <v>40956.633333333331</v>
      </c>
      <c r="H2198">
        <v>0</v>
      </c>
      <c r="I2198">
        <v>0</v>
      </c>
      <c r="J2198">
        <v>0</v>
      </c>
      <c r="K2198" t="s">
        <v>21</v>
      </c>
      <c r="L2198">
        <v>0</v>
      </c>
      <c r="M2198">
        <v>0</v>
      </c>
      <c r="N2198">
        <v>0</v>
      </c>
      <c r="O2198">
        <v>10.159000000000001</v>
      </c>
      <c r="P2198">
        <v>258</v>
      </c>
      <c r="Q2198">
        <v>1</v>
      </c>
      <c r="R2198">
        <v>1</v>
      </c>
      <c r="S2198">
        <v>0</v>
      </c>
      <c r="T2198">
        <v>0</v>
      </c>
      <c r="U2198">
        <v>5</v>
      </c>
      <c r="V2198" t="s">
        <v>23</v>
      </c>
    </row>
    <row r="2199" spans="1:22" x14ac:dyDescent="0.25">
      <c r="A2199">
        <v>2198</v>
      </c>
      <c r="B2199">
        <v>1</v>
      </c>
      <c r="C2199">
        <v>0</v>
      </c>
      <c r="D2199">
        <v>1</v>
      </c>
      <c r="E2199">
        <v>0</v>
      </c>
      <c r="F2199">
        <v>0</v>
      </c>
      <c r="G2199" s="1">
        <v>40956.642858796295</v>
      </c>
      <c r="H2199">
        <v>0</v>
      </c>
      <c r="I2199">
        <v>0</v>
      </c>
      <c r="J2199">
        <v>0</v>
      </c>
      <c r="K2199" t="s">
        <v>21</v>
      </c>
      <c r="L2199">
        <v>0</v>
      </c>
      <c r="M2199">
        <v>0</v>
      </c>
      <c r="N2199">
        <v>0</v>
      </c>
      <c r="O2199">
        <v>1.3009999999999999</v>
      </c>
      <c r="P2199">
        <v>13</v>
      </c>
      <c r="Q2199">
        <v>0</v>
      </c>
      <c r="R2199">
        <v>0</v>
      </c>
      <c r="S2199">
        <v>0</v>
      </c>
      <c r="T2199">
        <v>0</v>
      </c>
      <c r="U2199">
        <v>0</v>
      </c>
      <c r="V2199" t="s">
        <v>23</v>
      </c>
    </row>
    <row r="2200" spans="1:22" x14ac:dyDescent="0.25">
      <c r="A2200">
        <v>2199</v>
      </c>
      <c r="B2200">
        <v>1</v>
      </c>
      <c r="C2200">
        <v>0</v>
      </c>
      <c r="D2200">
        <v>1</v>
      </c>
      <c r="E2200">
        <v>0</v>
      </c>
      <c r="F2200">
        <v>0</v>
      </c>
      <c r="G2200" s="1">
        <v>40956.682638888888</v>
      </c>
      <c r="H2200">
        <v>1</v>
      </c>
      <c r="I2200">
        <v>1</v>
      </c>
      <c r="J2200">
        <v>0</v>
      </c>
      <c r="K2200" t="s">
        <v>21</v>
      </c>
      <c r="L2200">
        <v>0</v>
      </c>
      <c r="M2200">
        <v>0</v>
      </c>
      <c r="N2200">
        <v>0</v>
      </c>
      <c r="O2200">
        <v>0.11600000000000001</v>
      </c>
      <c r="P2200">
        <v>3</v>
      </c>
      <c r="Q2200">
        <v>1</v>
      </c>
      <c r="R2200">
        <v>0</v>
      </c>
      <c r="S2200">
        <v>0</v>
      </c>
      <c r="T2200">
        <v>0</v>
      </c>
      <c r="U2200">
        <v>0</v>
      </c>
      <c r="V2200" t="s">
        <v>24</v>
      </c>
    </row>
    <row r="2201" spans="1:22" x14ac:dyDescent="0.25">
      <c r="A2201">
        <v>2200</v>
      </c>
      <c r="B2201">
        <v>0</v>
      </c>
      <c r="C2201">
        <v>1</v>
      </c>
      <c r="D2201">
        <v>1</v>
      </c>
      <c r="E2201">
        <v>0</v>
      </c>
      <c r="F2201">
        <v>0</v>
      </c>
      <c r="G2201" s="1">
        <v>40956.703761574077</v>
      </c>
      <c r="H2201">
        <v>0</v>
      </c>
      <c r="I2201">
        <v>0</v>
      </c>
      <c r="J2201">
        <v>0</v>
      </c>
      <c r="K2201" t="s">
        <v>21</v>
      </c>
      <c r="L2201">
        <v>0</v>
      </c>
      <c r="M2201">
        <v>0</v>
      </c>
      <c r="N2201">
        <v>0</v>
      </c>
      <c r="O2201">
        <v>6.9119999999999999</v>
      </c>
      <c r="P2201">
        <v>155</v>
      </c>
      <c r="Q2201">
        <v>1</v>
      </c>
      <c r="R2201">
        <v>0</v>
      </c>
      <c r="S2201">
        <v>0</v>
      </c>
      <c r="T2201">
        <v>0</v>
      </c>
      <c r="U2201">
        <v>5</v>
      </c>
      <c r="V2201" t="s">
        <v>23</v>
      </c>
    </row>
    <row r="2202" spans="1:22" x14ac:dyDescent="0.25">
      <c r="A2202">
        <v>2201</v>
      </c>
      <c r="B2202">
        <v>0</v>
      </c>
      <c r="C2202">
        <v>0</v>
      </c>
      <c r="D2202">
        <v>1</v>
      </c>
      <c r="E2202">
        <v>0</v>
      </c>
      <c r="F2202">
        <v>0</v>
      </c>
      <c r="G2202" s="1">
        <v>40956.725949074076</v>
      </c>
      <c r="H2202">
        <v>0</v>
      </c>
      <c r="I2202">
        <v>0</v>
      </c>
      <c r="J2202">
        <v>0</v>
      </c>
      <c r="K2202" t="s">
        <v>21</v>
      </c>
      <c r="L2202">
        <v>0</v>
      </c>
      <c r="M2202">
        <v>0</v>
      </c>
      <c r="N2202">
        <v>0</v>
      </c>
      <c r="O2202">
        <v>9.3829999999999991</v>
      </c>
      <c r="P2202">
        <v>176</v>
      </c>
      <c r="Q2202">
        <v>1</v>
      </c>
      <c r="R2202">
        <v>0</v>
      </c>
      <c r="S2202">
        <v>0</v>
      </c>
      <c r="T2202">
        <v>0</v>
      </c>
      <c r="U2202">
        <v>3</v>
      </c>
      <c r="V2202" t="s">
        <v>23</v>
      </c>
    </row>
    <row r="2203" spans="1:22" x14ac:dyDescent="0.25">
      <c r="A2203">
        <v>2202</v>
      </c>
      <c r="B2203">
        <v>1</v>
      </c>
      <c r="C2203">
        <v>0</v>
      </c>
      <c r="D2203">
        <v>1</v>
      </c>
      <c r="E2203">
        <v>0</v>
      </c>
      <c r="F2203">
        <v>0</v>
      </c>
      <c r="G2203" s="1">
        <v>40956.732048611113</v>
      </c>
      <c r="H2203">
        <v>0</v>
      </c>
      <c r="I2203">
        <v>0</v>
      </c>
      <c r="J2203">
        <v>0</v>
      </c>
      <c r="K2203" t="s">
        <v>21</v>
      </c>
      <c r="L2203">
        <v>0</v>
      </c>
      <c r="M2203">
        <v>0</v>
      </c>
      <c r="N2203">
        <v>0</v>
      </c>
      <c r="O2203">
        <v>1.3959999999999999</v>
      </c>
      <c r="P2203">
        <v>14</v>
      </c>
      <c r="Q2203">
        <v>0</v>
      </c>
      <c r="R2203">
        <v>0</v>
      </c>
      <c r="S2203">
        <v>0</v>
      </c>
      <c r="T2203">
        <v>0</v>
      </c>
      <c r="U2203">
        <v>0</v>
      </c>
      <c r="V2203" t="s">
        <v>24</v>
      </c>
    </row>
    <row r="2204" spans="1:22" x14ac:dyDescent="0.25">
      <c r="A2204">
        <v>2203</v>
      </c>
      <c r="B2204">
        <v>0</v>
      </c>
      <c r="C2204">
        <v>0</v>
      </c>
      <c r="D2204">
        <v>1</v>
      </c>
      <c r="E2204">
        <v>0</v>
      </c>
      <c r="F2204">
        <v>0</v>
      </c>
      <c r="G2204" s="1">
        <v>40957.084305555552</v>
      </c>
      <c r="H2204">
        <v>0</v>
      </c>
      <c r="I2204">
        <v>0</v>
      </c>
      <c r="J2204">
        <v>0</v>
      </c>
      <c r="K2204" t="s">
        <v>21</v>
      </c>
      <c r="L2204">
        <v>0</v>
      </c>
      <c r="M2204">
        <v>0</v>
      </c>
      <c r="N2204">
        <v>0</v>
      </c>
      <c r="O2204">
        <v>9.9290000000000003</v>
      </c>
      <c r="P2204">
        <v>200</v>
      </c>
      <c r="Q2204">
        <v>1</v>
      </c>
      <c r="R2204">
        <v>0</v>
      </c>
      <c r="S2204">
        <v>0</v>
      </c>
      <c r="T2204">
        <v>0</v>
      </c>
      <c r="U2204">
        <v>32</v>
      </c>
      <c r="V2204" t="s">
        <v>23</v>
      </c>
    </row>
    <row r="2205" spans="1:22" x14ac:dyDescent="0.25">
      <c r="A2205">
        <v>2204</v>
      </c>
      <c r="B2205">
        <v>1</v>
      </c>
      <c r="C2205">
        <v>0</v>
      </c>
      <c r="D2205">
        <v>1</v>
      </c>
      <c r="E2205">
        <v>0</v>
      </c>
      <c r="F2205">
        <v>0</v>
      </c>
      <c r="G2205" s="1">
        <v>40957.126238425924</v>
      </c>
      <c r="H2205">
        <v>0</v>
      </c>
      <c r="I2205">
        <v>0</v>
      </c>
      <c r="J2205">
        <v>0</v>
      </c>
      <c r="K2205" t="s">
        <v>21</v>
      </c>
      <c r="L2205">
        <v>0</v>
      </c>
      <c r="M2205">
        <v>0</v>
      </c>
      <c r="N2205">
        <v>0</v>
      </c>
      <c r="O2205">
        <v>0.496</v>
      </c>
      <c r="P2205">
        <v>13</v>
      </c>
      <c r="Q2205">
        <v>1</v>
      </c>
      <c r="R2205">
        <v>0</v>
      </c>
      <c r="S2205">
        <v>0</v>
      </c>
      <c r="T2205">
        <v>0</v>
      </c>
      <c r="U2205">
        <v>0</v>
      </c>
      <c r="V2205" t="s">
        <v>24</v>
      </c>
    </row>
    <row r="2206" spans="1:22" x14ac:dyDescent="0.25">
      <c r="A2206">
        <v>2205</v>
      </c>
      <c r="B2206">
        <v>0</v>
      </c>
      <c r="C2206">
        <v>0</v>
      </c>
      <c r="D2206">
        <v>1</v>
      </c>
      <c r="E2206">
        <v>0</v>
      </c>
      <c r="F2206">
        <v>0</v>
      </c>
      <c r="G2206" s="1">
        <v>40957.146284722221</v>
      </c>
      <c r="H2206">
        <v>0</v>
      </c>
      <c r="I2206">
        <v>0</v>
      </c>
      <c r="J2206">
        <v>0</v>
      </c>
      <c r="K2206" t="s">
        <v>21</v>
      </c>
      <c r="L2206">
        <v>0</v>
      </c>
      <c r="M2206">
        <v>0</v>
      </c>
      <c r="N2206">
        <v>0</v>
      </c>
      <c r="O2206">
        <v>3.819</v>
      </c>
      <c r="P2206">
        <v>87</v>
      </c>
      <c r="Q2206">
        <v>1</v>
      </c>
      <c r="R2206">
        <v>0</v>
      </c>
      <c r="S2206">
        <v>1</v>
      </c>
      <c r="T2206">
        <v>0</v>
      </c>
      <c r="U2206">
        <v>8</v>
      </c>
      <c r="V2206" t="s">
        <v>23</v>
      </c>
    </row>
    <row r="2207" spans="1:22" x14ac:dyDescent="0.25">
      <c r="A2207">
        <v>2206</v>
      </c>
      <c r="B2207">
        <v>1</v>
      </c>
      <c r="C2207">
        <v>0</v>
      </c>
      <c r="D2207">
        <v>1</v>
      </c>
      <c r="E2207">
        <v>0</v>
      </c>
      <c r="F2207">
        <v>0</v>
      </c>
      <c r="G2207" s="1">
        <v>40957.146284722221</v>
      </c>
      <c r="H2207">
        <v>0</v>
      </c>
      <c r="I2207">
        <v>0</v>
      </c>
      <c r="J2207">
        <v>0</v>
      </c>
      <c r="K2207" t="s">
        <v>21</v>
      </c>
      <c r="L2207">
        <v>0</v>
      </c>
      <c r="M2207">
        <v>0</v>
      </c>
      <c r="N2207">
        <v>0</v>
      </c>
      <c r="O2207">
        <v>1.954</v>
      </c>
      <c r="P2207">
        <v>50</v>
      </c>
      <c r="Q2207">
        <v>0</v>
      </c>
      <c r="R2207">
        <v>0</v>
      </c>
      <c r="S2207">
        <v>0</v>
      </c>
      <c r="T2207">
        <v>0</v>
      </c>
      <c r="U2207">
        <v>6</v>
      </c>
      <c r="V2207" t="s">
        <v>24</v>
      </c>
    </row>
    <row r="2208" spans="1:22" x14ac:dyDescent="0.25">
      <c r="A2208">
        <v>2207</v>
      </c>
      <c r="B2208">
        <v>0</v>
      </c>
      <c r="C2208">
        <v>0</v>
      </c>
      <c r="D2208">
        <v>1</v>
      </c>
      <c r="E2208">
        <v>0</v>
      </c>
      <c r="F2208">
        <v>0</v>
      </c>
      <c r="G2208" s="1">
        <v>40957.166898148149</v>
      </c>
      <c r="H2208">
        <v>0</v>
      </c>
      <c r="I2208">
        <v>0</v>
      </c>
      <c r="J2208">
        <v>0</v>
      </c>
      <c r="K2208" t="s">
        <v>21</v>
      </c>
      <c r="L2208">
        <v>0</v>
      </c>
      <c r="M2208">
        <v>0</v>
      </c>
      <c r="N2208">
        <v>3</v>
      </c>
      <c r="O2208">
        <v>1.4219999999999999</v>
      </c>
      <c r="P2208">
        <v>36</v>
      </c>
      <c r="Q2208">
        <v>1</v>
      </c>
      <c r="R2208">
        <v>0</v>
      </c>
      <c r="S2208">
        <v>1</v>
      </c>
      <c r="T2208">
        <v>0</v>
      </c>
      <c r="U2208">
        <v>1</v>
      </c>
      <c r="V2208" t="s">
        <v>24</v>
      </c>
    </row>
    <row r="2209" spans="1:22" x14ac:dyDescent="0.25">
      <c r="A2209">
        <v>2208</v>
      </c>
      <c r="B2209">
        <v>0</v>
      </c>
      <c r="C2209">
        <v>0</v>
      </c>
      <c r="D2209">
        <v>1</v>
      </c>
      <c r="E2209">
        <v>0</v>
      </c>
      <c r="F2209">
        <v>1</v>
      </c>
      <c r="G2209" s="1">
        <v>40957.182951388888</v>
      </c>
      <c r="H2209">
        <v>0</v>
      </c>
      <c r="I2209">
        <v>0</v>
      </c>
      <c r="J2209">
        <v>0</v>
      </c>
      <c r="K2209" t="s">
        <v>21</v>
      </c>
      <c r="L2209">
        <v>0</v>
      </c>
      <c r="M2209">
        <v>0</v>
      </c>
      <c r="N2209">
        <v>4</v>
      </c>
      <c r="O2209">
        <v>4.0330000000000004</v>
      </c>
      <c r="P2209">
        <v>59</v>
      </c>
      <c r="Q2209">
        <v>1</v>
      </c>
      <c r="R2209">
        <v>1</v>
      </c>
      <c r="S2209">
        <v>0</v>
      </c>
      <c r="T2209">
        <v>0</v>
      </c>
      <c r="U2209">
        <v>0</v>
      </c>
      <c r="V2209" t="s">
        <v>22</v>
      </c>
    </row>
    <row r="2210" spans="1:22" x14ac:dyDescent="0.25">
      <c r="A2210">
        <v>2209</v>
      </c>
      <c r="B2210">
        <v>0</v>
      </c>
      <c r="C2210">
        <v>0</v>
      </c>
      <c r="D2210">
        <v>1</v>
      </c>
      <c r="E2210">
        <v>0</v>
      </c>
      <c r="F2210">
        <v>0</v>
      </c>
      <c r="G2210" s="1">
        <v>40957.224895833337</v>
      </c>
      <c r="H2210">
        <v>0</v>
      </c>
      <c r="I2210">
        <v>0</v>
      </c>
      <c r="J2210">
        <v>0</v>
      </c>
      <c r="K2210" t="s">
        <v>21</v>
      </c>
      <c r="L2210">
        <v>0</v>
      </c>
      <c r="M2210">
        <v>0</v>
      </c>
      <c r="N2210">
        <v>0</v>
      </c>
      <c r="O2210">
        <v>2.4319999999999999</v>
      </c>
      <c r="P2210">
        <v>55</v>
      </c>
      <c r="Q2210">
        <v>1</v>
      </c>
      <c r="R2210">
        <v>0</v>
      </c>
      <c r="S2210">
        <v>0</v>
      </c>
      <c r="T2210">
        <v>0</v>
      </c>
      <c r="U2210">
        <v>6</v>
      </c>
      <c r="V2210" t="s">
        <v>24</v>
      </c>
    </row>
    <row r="2211" spans="1:22" x14ac:dyDescent="0.25">
      <c r="A2211">
        <v>2210</v>
      </c>
      <c r="B2211">
        <v>0</v>
      </c>
      <c r="C2211">
        <v>0</v>
      </c>
      <c r="D2211">
        <v>1</v>
      </c>
      <c r="E2211">
        <v>0</v>
      </c>
      <c r="F2211">
        <v>0</v>
      </c>
      <c r="G2211" s="1">
        <v>40957.236134259256</v>
      </c>
      <c r="H2211">
        <v>0</v>
      </c>
      <c r="I2211">
        <v>0</v>
      </c>
      <c r="J2211">
        <v>2</v>
      </c>
      <c r="K2211" t="s">
        <v>21</v>
      </c>
      <c r="L2211">
        <v>0</v>
      </c>
      <c r="M2211">
        <v>0</v>
      </c>
      <c r="N2211">
        <v>0</v>
      </c>
      <c r="O2211">
        <v>0.59199999999999997</v>
      </c>
      <c r="P2211">
        <v>17</v>
      </c>
      <c r="Q2211">
        <v>0</v>
      </c>
      <c r="R2211">
        <v>0</v>
      </c>
      <c r="S2211">
        <v>0</v>
      </c>
      <c r="T2211">
        <v>0</v>
      </c>
      <c r="U2211">
        <v>0</v>
      </c>
      <c r="V2211" t="s">
        <v>23</v>
      </c>
    </row>
    <row r="2212" spans="1:22" x14ac:dyDescent="0.25">
      <c r="A2212">
        <v>2211</v>
      </c>
      <c r="B2212">
        <v>1</v>
      </c>
      <c r="C2212">
        <v>0</v>
      </c>
      <c r="D2212">
        <v>1</v>
      </c>
      <c r="E2212">
        <v>0</v>
      </c>
      <c r="F2212">
        <v>0</v>
      </c>
      <c r="G2212" s="1">
        <v>40957.241446759261</v>
      </c>
      <c r="H2212">
        <v>0</v>
      </c>
      <c r="I2212">
        <v>0</v>
      </c>
      <c r="J2212">
        <v>0</v>
      </c>
      <c r="K2212" t="s">
        <v>21</v>
      </c>
      <c r="L2212">
        <v>0</v>
      </c>
      <c r="M2212">
        <v>0</v>
      </c>
      <c r="N2212">
        <v>0</v>
      </c>
      <c r="O2212">
        <v>1.2989999999999999</v>
      </c>
      <c r="P2212">
        <v>12</v>
      </c>
      <c r="Q2212">
        <v>0</v>
      </c>
      <c r="R2212">
        <v>0</v>
      </c>
      <c r="S2212">
        <v>0</v>
      </c>
      <c r="T2212">
        <v>0</v>
      </c>
      <c r="U2212">
        <v>0</v>
      </c>
      <c r="V2212" t="s">
        <v>23</v>
      </c>
    </row>
    <row r="2213" spans="1:22" x14ac:dyDescent="0.25">
      <c r="A2213">
        <v>2212</v>
      </c>
      <c r="B2213">
        <v>0</v>
      </c>
      <c r="C2213">
        <v>0</v>
      </c>
      <c r="D2213">
        <v>1</v>
      </c>
      <c r="E2213">
        <v>0</v>
      </c>
      <c r="F2213">
        <v>0</v>
      </c>
      <c r="G2213" s="1">
        <v>40957.250034722223</v>
      </c>
      <c r="H2213">
        <v>0</v>
      </c>
      <c r="I2213">
        <v>0</v>
      </c>
      <c r="J2213">
        <v>0</v>
      </c>
      <c r="K2213" t="s">
        <v>21</v>
      </c>
      <c r="L2213">
        <v>0</v>
      </c>
      <c r="M2213">
        <v>0</v>
      </c>
      <c r="N2213">
        <v>0</v>
      </c>
      <c r="O2213">
        <v>7.5209999999999999</v>
      </c>
      <c r="P2213">
        <v>126</v>
      </c>
      <c r="Q2213">
        <v>1</v>
      </c>
      <c r="R2213">
        <v>0</v>
      </c>
      <c r="S2213">
        <v>0</v>
      </c>
      <c r="T2213">
        <v>0</v>
      </c>
      <c r="U2213">
        <v>1</v>
      </c>
      <c r="V2213" t="s">
        <v>23</v>
      </c>
    </row>
    <row r="2214" spans="1:22" x14ac:dyDescent="0.25">
      <c r="A2214">
        <v>2213</v>
      </c>
      <c r="B2214">
        <v>0</v>
      </c>
      <c r="C2214">
        <v>0</v>
      </c>
      <c r="D2214">
        <v>1</v>
      </c>
      <c r="E2214">
        <v>0</v>
      </c>
      <c r="F2214">
        <v>0</v>
      </c>
      <c r="G2214" s="1">
        <v>40957.333344907405</v>
      </c>
      <c r="H2214">
        <v>0</v>
      </c>
      <c r="I2214">
        <v>0</v>
      </c>
      <c r="J2214">
        <v>6</v>
      </c>
      <c r="K2214" t="s">
        <v>21</v>
      </c>
      <c r="L2214">
        <v>1</v>
      </c>
      <c r="M2214">
        <v>0</v>
      </c>
      <c r="N2214">
        <v>0</v>
      </c>
      <c r="O2214">
        <v>8.6509999999999998</v>
      </c>
      <c r="P2214">
        <v>198</v>
      </c>
      <c r="Q2214">
        <v>1</v>
      </c>
      <c r="R2214">
        <v>0</v>
      </c>
      <c r="S2214">
        <v>0</v>
      </c>
      <c r="T2214">
        <v>0</v>
      </c>
      <c r="U2214">
        <v>5</v>
      </c>
      <c r="V2214" t="s">
        <v>23</v>
      </c>
    </row>
    <row r="2215" spans="1:22" x14ac:dyDescent="0.25">
      <c r="A2215">
        <v>2214</v>
      </c>
      <c r="B2215">
        <v>1</v>
      </c>
      <c r="C2215">
        <v>0</v>
      </c>
      <c r="D2215">
        <v>1</v>
      </c>
      <c r="E2215">
        <v>0</v>
      </c>
      <c r="F2215">
        <v>0</v>
      </c>
      <c r="G2215" s="1">
        <v>40957.335474537038</v>
      </c>
      <c r="H2215">
        <v>0</v>
      </c>
      <c r="I2215">
        <v>0</v>
      </c>
      <c r="J2215">
        <v>1</v>
      </c>
      <c r="K2215" t="s">
        <v>21</v>
      </c>
      <c r="L2215">
        <v>0</v>
      </c>
      <c r="M2215">
        <v>0</v>
      </c>
      <c r="N2215">
        <v>0</v>
      </c>
      <c r="O2215">
        <v>1.4119999999999999</v>
      </c>
      <c r="P2215">
        <v>28</v>
      </c>
      <c r="Q2215">
        <v>1</v>
      </c>
      <c r="R2215">
        <v>0</v>
      </c>
      <c r="S2215">
        <v>0</v>
      </c>
      <c r="T2215">
        <v>0</v>
      </c>
      <c r="U2215">
        <v>0</v>
      </c>
      <c r="V2215" t="s">
        <v>22</v>
      </c>
    </row>
    <row r="2216" spans="1:22" x14ac:dyDescent="0.25">
      <c r="A2216">
        <v>2215</v>
      </c>
      <c r="B2216">
        <v>0</v>
      </c>
      <c r="C2216">
        <v>0</v>
      </c>
      <c r="D2216">
        <v>1</v>
      </c>
      <c r="E2216">
        <v>0</v>
      </c>
      <c r="F2216">
        <v>1</v>
      </c>
      <c r="G2216" s="1">
        <v>40957.3440162037</v>
      </c>
      <c r="H2216">
        <v>0</v>
      </c>
      <c r="I2216">
        <v>0</v>
      </c>
      <c r="J2216">
        <v>2</v>
      </c>
      <c r="K2216" t="s">
        <v>21</v>
      </c>
      <c r="L2216">
        <v>0</v>
      </c>
      <c r="M2216">
        <v>0</v>
      </c>
      <c r="N2216">
        <v>0</v>
      </c>
      <c r="O2216">
        <v>28.440999999999999</v>
      </c>
      <c r="P2216">
        <v>907</v>
      </c>
      <c r="Q2216">
        <v>1</v>
      </c>
      <c r="R2216">
        <v>0</v>
      </c>
      <c r="S2216">
        <v>0</v>
      </c>
      <c r="T2216">
        <v>0</v>
      </c>
      <c r="U2216">
        <v>8</v>
      </c>
      <c r="V2216" t="s">
        <v>22</v>
      </c>
    </row>
    <row r="2217" spans="1:22" x14ac:dyDescent="0.25">
      <c r="A2217">
        <v>2216</v>
      </c>
      <c r="B2217">
        <v>0</v>
      </c>
      <c r="C2217">
        <v>1</v>
      </c>
      <c r="D2217">
        <v>1</v>
      </c>
      <c r="E2217">
        <v>3</v>
      </c>
      <c r="F2217">
        <v>1</v>
      </c>
      <c r="G2217" s="1">
        <v>40957.346180555556</v>
      </c>
      <c r="H2217">
        <v>1</v>
      </c>
      <c r="I2217">
        <v>1</v>
      </c>
      <c r="J2217">
        <v>0</v>
      </c>
      <c r="K2217" t="s">
        <v>21</v>
      </c>
      <c r="L2217">
        <v>0</v>
      </c>
      <c r="M2217">
        <v>0</v>
      </c>
      <c r="N2217">
        <v>0</v>
      </c>
      <c r="O2217">
        <v>6.4279999999999999</v>
      </c>
      <c r="P2217">
        <v>206</v>
      </c>
      <c r="Q2217">
        <v>1</v>
      </c>
      <c r="R2217">
        <v>0</v>
      </c>
      <c r="S2217">
        <v>0</v>
      </c>
      <c r="T2217">
        <v>0</v>
      </c>
      <c r="U2217">
        <v>10</v>
      </c>
      <c r="V2217" t="s">
        <v>23</v>
      </c>
    </row>
    <row r="2218" spans="1:22" x14ac:dyDescent="0.25">
      <c r="A2218">
        <v>2217</v>
      </c>
      <c r="B2218">
        <v>1</v>
      </c>
      <c r="C2218">
        <v>0</v>
      </c>
      <c r="D2218">
        <v>1</v>
      </c>
      <c r="E2218">
        <v>0</v>
      </c>
      <c r="F2218">
        <v>0</v>
      </c>
      <c r="G2218" s="1">
        <v>40957.358240740738</v>
      </c>
      <c r="H2218">
        <v>0</v>
      </c>
      <c r="I2218">
        <v>0</v>
      </c>
      <c r="J2218">
        <v>0</v>
      </c>
      <c r="K2218" t="s">
        <v>21</v>
      </c>
      <c r="L2218">
        <v>0</v>
      </c>
      <c r="M2218">
        <v>0</v>
      </c>
      <c r="N2218">
        <v>0</v>
      </c>
      <c r="O2218">
        <v>0.83299999999999996</v>
      </c>
      <c r="P2218">
        <v>28</v>
      </c>
      <c r="Q2218">
        <v>1</v>
      </c>
      <c r="R2218">
        <v>0</v>
      </c>
      <c r="S2218">
        <v>0</v>
      </c>
      <c r="T2218">
        <v>0</v>
      </c>
      <c r="U2218">
        <v>0</v>
      </c>
      <c r="V2218" t="s">
        <v>23</v>
      </c>
    </row>
    <row r="2219" spans="1:22" x14ac:dyDescent="0.25">
      <c r="A2219">
        <v>2218</v>
      </c>
      <c r="B2219">
        <v>1</v>
      </c>
      <c r="C2219">
        <v>0</v>
      </c>
      <c r="D2219">
        <v>1</v>
      </c>
      <c r="E2219">
        <v>0</v>
      </c>
      <c r="F2219">
        <v>0</v>
      </c>
      <c r="G2219" s="1">
        <v>40957.358240740738</v>
      </c>
      <c r="H2219">
        <v>0</v>
      </c>
      <c r="I2219">
        <v>0</v>
      </c>
      <c r="J2219">
        <v>0</v>
      </c>
      <c r="K2219" t="s">
        <v>21</v>
      </c>
      <c r="L2219">
        <v>0</v>
      </c>
      <c r="M2219">
        <v>0</v>
      </c>
      <c r="N2219">
        <v>0</v>
      </c>
      <c r="O2219">
        <v>4.7050000000000001</v>
      </c>
      <c r="P2219">
        <v>3</v>
      </c>
      <c r="Q2219">
        <v>1</v>
      </c>
      <c r="R2219">
        <v>0</v>
      </c>
      <c r="S2219">
        <v>0</v>
      </c>
      <c r="T2219">
        <v>0</v>
      </c>
      <c r="U2219">
        <v>1</v>
      </c>
      <c r="V2219" t="s">
        <v>23</v>
      </c>
    </row>
    <row r="2220" spans="1:22" x14ac:dyDescent="0.25">
      <c r="A2220">
        <v>2219</v>
      </c>
      <c r="B2220">
        <v>0</v>
      </c>
      <c r="C2220">
        <v>0</v>
      </c>
      <c r="D2220">
        <v>1</v>
      </c>
      <c r="E2220">
        <v>0</v>
      </c>
      <c r="F2220">
        <v>0</v>
      </c>
      <c r="G2220" s="1">
        <v>40957.368449074071</v>
      </c>
      <c r="H2220">
        <v>0</v>
      </c>
      <c r="I2220">
        <v>0</v>
      </c>
      <c r="J2220">
        <v>0</v>
      </c>
      <c r="K2220" t="s">
        <v>21</v>
      </c>
      <c r="L2220">
        <v>0</v>
      </c>
      <c r="M2220">
        <v>0</v>
      </c>
      <c r="N2220">
        <v>0</v>
      </c>
      <c r="O2220">
        <v>27.884</v>
      </c>
      <c r="P2220">
        <v>682</v>
      </c>
      <c r="Q2220">
        <v>1</v>
      </c>
      <c r="R2220">
        <v>0</v>
      </c>
      <c r="S2220">
        <v>0</v>
      </c>
      <c r="T2220">
        <v>0</v>
      </c>
      <c r="U2220">
        <v>1</v>
      </c>
      <c r="V2220" t="s">
        <v>23</v>
      </c>
    </row>
    <row r="2221" spans="1:22" x14ac:dyDescent="0.25">
      <c r="A2221">
        <v>2220</v>
      </c>
      <c r="B2221">
        <v>0</v>
      </c>
      <c r="C2221">
        <v>0</v>
      </c>
      <c r="D2221">
        <v>1</v>
      </c>
      <c r="E2221">
        <v>0</v>
      </c>
      <c r="F2221">
        <v>0</v>
      </c>
      <c r="G2221" s="1">
        <v>40957.386562500003</v>
      </c>
      <c r="H2221">
        <v>0</v>
      </c>
      <c r="I2221">
        <v>0</v>
      </c>
      <c r="J2221">
        <v>0</v>
      </c>
      <c r="K2221" t="s">
        <v>21</v>
      </c>
      <c r="L2221">
        <v>0</v>
      </c>
      <c r="M2221">
        <v>0</v>
      </c>
      <c r="N2221">
        <v>0</v>
      </c>
      <c r="O2221">
        <v>26.585999999999999</v>
      </c>
      <c r="P2221">
        <v>662</v>
      </c>
      <c r="Q2221">
        <v>1</v>
      </c>
      <c r="R2221">
        <v>0</v>
      </c>
      <c r="S2221">
        <v>0</v>
      </c>
      <c r="T2221">
        <v>0</v>
      </c>
      <c r="U2221">
        <v>1</v>
      </c>
      <c r="V2221" t="s">
        <v>23</v>
      </c>
    </row>
    <row r="2222" spans="1:22" x14ac:dyDescent="0.25">
      <c r="A2222">
        <v>2221</v>
      </c>
      <c r="B2222">
        <v>1</v>
      </c>
      <c r="C2222">
        <v>0</v>
      </c>
      <c r="D2222">
        <v>1</v>
      </c>
      <c r="E2222">
        <v>0</v>
      </c>
      <c r="F2222">
        <v>0</v>
      </c>
      <c r="G2222" s="1">
        <v>40957.418877314813</v>
      </c>
      <c r="H2222">
        <v>0</v>
      </c>
      <c r="I2222">
        <v>0</v>
      </c>
      <c r="J2222">
        <v>0</v>
      </c>
      <c r="K2222" t="s">
        <v>21</v>
      </c>
      <c r="L2222">
        <v>0</v>
      </c>
      <c r="M2222">
        <v>0</v>
      </c>
      <c r="N2222">
        <v>0</v>
      </c>
      <c r="O2222">
        <v>0.81399999999999995</v>
      </c>
      <c r="P2222">
        <v>20</v>
      </c>
      <c r="Q2222">
        <v>0</v>
      </c>
      <c r="R2222">
        <v>0</v>
      </c>
      <c r="S2222">
        <v>0</v>
      </c>
      <c r="T2222">
        <v>0</v>
      </c>
      <c r="U2222">
        <v>0</v>
      </c>
      <c r="V2222" t="s">
        <v>24</v>
      </c>
    </row>
    <row r="2223" spans="1:22" x14ac:dyDescent="0.25">
      <c r="A2223">
        <v>2222</v>
      </c>
      <c r="B2223">
        <v>0</v>
      </c>
      <c r="C2223">
        <v>0</v>
      </c>
      <c r="D2223">
        <v>1</v>
      </c>
      <c r="E2223">
        <v>0</v>
      </c>
      <c r="F2223">
        <v>0</v>
      </c>
      <c r="G2223" s="1">
        <v>40957.434108796297</v>
      </c>
      <c r="H2223">
        <v>0</v>
      </c>
      <c r="I2223">
        <v>0</v>
      </c>
      <c r="J2223">
        <v>0</v>
      </c>
      <c r="K2223" t="s">
        <v>21</v>
      </c>
      <c r="L2223">
        <v>0</v>
      </c>
      <c r="M2223">
        <v>0</v>
      </c>
      <c r="N2223">
        <v>0</v>
      </c>
      <c r="O2223">
        <v>27.722999999999999</v>
      </c>
      <c r="P2223">
        <v>682</v>
      </c>
      <c r="Q2223">
        <v>1</v>
      </c>
      <c r="R2223">
        <v>0</v>
      </c>
      <c r="S2223">
        <v>0</v>
      </c>
      <c r="T2223">
        <v>0</v>
      </c>
      <c r="U2223">
        <v>1</v>
      </c>
      <c r="V2223" t="s">
        <v>23</v>
      </c>
    </row>
    <row r="2224" spans="1:22" x14ac:dyDescent="0.25">
      <c r="A2224">
        <v>2223</v>
      </c>
      <c r="B2224">
        <v>0</v>
      </c>
      <c r="C2224">
        <v>0</v>
      </c>
      <c r="D2224">
        <v>1</v>
      </c>
      <c r="E2224">
        <v>0</v>
      </c>
      <c r="F2224">
        <v>0</v>
      </c>
      <c r="G2224" s="1">
        <v>40957.47284722222</v>
      </c>
      <c r="H2224">
        <v>0</v>
      </c>
      <c r="I2224">
        <v>0</v>
      </c>
      <c r="J2224">
        <v>0</v>
      </c>
      <c r="K2224" t="s">
        <v>21</v>
      </c>
      <c r="L2224">
        <v>0</v>
      </c>
      <c r="M2224">
        <v>0</v>
      </c>
      <c r="N2224">
        <v>5</v>
      </c>
      <c r="O2224">
        <v>1.9990000000000001</v>
      </c>
      <c r="P2224">
        <v>42</v>
      </c>
      <c r="Q2224">
        <v>0</v>
      </c>
      <c r="R2224">
        <v>0</v>
      </c>
      <c r="S2224">
        <v>0</v>
      </c>
      <c r="T2224">
        <v>0</v>
      </c>
      <c r="U2224">
        <v>1</v>
      </c>
      <c r="V2224" t="s">
        <v>23</v>
      </c>
    </row>
    <row r="2225" spans="1:22" x14ac:dyDescent="0.25">
      <c r="A2225">
        <v>2224</v>
      </c>
      <c r="B2225">
        <v>1</v>
      </c>
      <c r="C2225">
        <v>0</v>
      </c>
      <c r="D2225">
        <v>1</v>
      </c>
      <c r="E2225">
        <v>0</v>
      </c>
      <c r="F2225">
        <v>0</v>
      </c>
      <c r="G2225" s="1">
        <v>40957.597696759258</v>
      </c>
      <c r="H2225">
        <v>0</v>
      </c>
      <c r="I2225">
        <v>0</v>
      </c>
      <c r="J2225">
        <v>0</v>
      </c>
      <c r="K2225" t="s">
        <v>21</v>
      </c>
      <c r="L2225">
        <v>0</v>
      </c>
      <c r="M2225">
        <v>0</v>
      </c>
      <c r="N2225">
        <v>0</v>
      </c>
      <c r="O2225">
        <v>13.698</v>
      </c>
      <c r="P2225">
        <v>198</v>
      </c>
      <c r="Q2225">
        <v>0</v>
      </c>
      <c r="R2225">
        <v>0</v>
      </c>
      <c r="S2225">
        <v>0</v>
      </c>
      <c r="T2225">
        <v>0</v>
      </c>
      <c r="U2225">
        <v>0</v>
      </c>
      <c r="V2225" t="s">
        <v>24</v>
      </c>
    </row>
    <row r="2226" spans="1:22" x14ac:dyDescent="0.25">
      <c r="A2226">
        <v>2225</v>
      </c>
      <c r="B2226">
        <v>0</v>
      </c>
      <c r="C2226">
        <v>0</v>
      </c>
      <c r="D2226">
        <v>1</v>
      </c>
      <c r="E2226">
        <v>0</v>
      </c>
      <c r="F2226">
        <v>0</v>
      </c>
      <c r="G2226" s="1">
        <v>40957.621111111112</v>
      </c>
      <c r="H2226">
        <v>0</v>
      </c>
      <c r="I2226">
        <v>0</v>
      </c>
      <c r="J2226">
        <v>0</v>
      </c>
      <c r="K2226" t="s">
        <v>21</v>
      </c>
      <c r="L2226">
        <v>0</v>
      </c>
      <c r="M2226">
        <v>0</v>
      </c>
      <c r="N2226">
        <v>0</v>
      </c>
      <c r="O2226">
        <v>29.643000000000001</v>
      </c>
      <c r="P2226">
        <v>715</v>
      </c>
      <c r="Q2226">
        <v>1</v>
      </c>
      <c r="R2226">
        <v>0</v>
      </c>
      <c r="S2226">
        <v>0</v>
      </c>
      <c r="T2226">
        <v>0</v>
      </c>
      <c r="U2226">
        <v>2</v>
      </c>
      <c r="V2226" t="s">
        <v>23</v>
      </c>
    </row>
    <row r="2227" spans="1:22" x14ac:dyDescent="0.25">
      <c r="A2227">
        <v>2226</v>
      </c>
      <c r="B2227">
        <v>0</v>
      </c>
      <c r="C2227">
        <v>0</v>
      </c>
      <c r="D2227">
        <v>1</v>
      </c>
      <c r="E2227">
        <v>0</v>
      </c>
      <c r="F2227">
        <v>0</v>
      </c>
      <c r="G2227" s="1">
        <v>40957.623113425929</v>
      </c>
      <c r="H2227">
        <v>0</v>
      </c>
      <c r="I2227">
        <v>0</v>
      </c>
      <c r="J2227">
        <v>0</v>
      </c>
      <c r="K2227" t="s">
        <v>21</v>
      </c>
      <c r="L2227">
        <v>0</v>
      </c>
      <c r="M2227">
        <v>0</v>
      </c>
      <c r="N2227">
        <v>0</v>
      </c>
      <c r="O2227">
        <v>31.042000000000002</v>
      </c>
      <c r="P2227">
        <v>740</v>
      </c>
      <c r="Q2227">
        <v>1</v>
      </c>
      <c r="R2227">
        <v>0</v>
      </c>
      <c r="S2227">
        <v>0</v>
      </c>
      <c r="T2227">
        <v>0</v>
      </c>
      <c r="U2227">
        <v>2</v>
      </c>
      <c r="V2227" t="s">
        <v>23</v>
      </c>
    </row>
    <row r="2228" spans="1:22" x14ac:dyDescent="0.25">
      <c r="A2228">
        <v>2227</v>
      </c>
      <c r="B2228">
        <v>1</v>
      </c>
      <c r="C2228">
        <v>0</v>
      </c>
      <c r="D2228">
        <v>1</v>
      </c>
      <c r="E2228">
        <v>12</v>
      </c>
      <c r="F2228">
        <v>0</v>
      </c>
      <c r="G2228" s="1">
        <v>40957.667048611111</v>
      </c>
      <c r="H2228">
        <v>0</v>
      </c>
      <c r="I2228">
        <v>0</v>
      </c>
      <c r="J2228">
        <v>2</v>
      </c>
      <c r="K2228" t="s">
        <v>21</v>
      </c>
      <c r="L2228">
        <v>0</v>
      </c>
      <c r="M2228">
        <v>0</v>
      </c>
      <c r="N2228">
        <v>0</v>
      </c>
      <c r="O2228">
        <v>2.09</v>
      </c>
      <c r="P2228">
        <v>39</v>
      </c>
      <c r="Q2228">
        <v>0</v>
      </c>
      <c r="R2228">
        <v>0</v>
      </c>
      <c r="S2228">
        <v>1</v>
      </c>
      <c r="T2228">
        <v>0</v>
      </c>
      <c r="U2228">
        <v>0</v>
      </c>
      <c r="V2228" t="s">
        <v>22</v>
      </c>
    </row>
    <row r="2229" spans="1:22" x14ac:dyDescent="0.25">
      <c r="A2229">
        <v>2228</v>
      </c>
      <c r="B2229">
        <v>0</v>
      </c>
      <c r="C2229">
        <v>1</v>
      </c>
      <c r="D2229">
        <v>1</v>
      </c>
      <c r="E2229">
        <v>0</v>
      </c>
      <c r="F2229">
        <v>0</v>
      </c>
      <c r="G2229" s="1">
        <v>40958.055532407408</v>
      </c>
      <c r="H2229">
        <v>0</v>
      </c>
      <c r="I2229">
        <v>0</v>
      </c>
      <c r="J2229">
        <v>0</v>
      </c>
      <c r="K2229" t="s">
        <v>21</v>
      </c>
      <c r="L2229">
        <v>0</v>
      </c>
      <c r="M2229">
        <v>0</v>
      </c>
      <c r="N2229">
        <v>0</v>
      </c>
      <c r="O2229">
        <v>10.786</v>
      </c>
      <c r="P2229">
        <v>231</v>
      </c>
      <c r="Q2229">
        <v>1</v>
      </c>
      <c r="R2229">
        <v>1</v>
      </c>
      <c r="S2229">
        <v>0</v>
      </c>
      <c r="T2229">
        <v>0</v>
      </c>
      <c r="U2229">
        <v>7</v>
      </c>
      <c r="V2229" t="s">
        <v>23</v>
      </c>
    </row>
    <row r="2230" spans="1:22" x14ac:dyDescent="0.25">
      <c r="A2230">
        <v>2229</v>
      </c>
      <c r="B2230">
        <v>0</v>
      </c>
      <c r="C2230">
        <v>0</v>
      </c>
      <c r="D2230">
        <v>1</v>
      </c>
      <c r="E2230">
        <v>0</v>
      </c>
      <c r="F2230">
        <v>0</v>
      </c>
      <c r="G2230" s="1">
        <v>40958.060416666667</v>
      </c>
      <c r="H2230">
        <v>0</v>
      </c>
      <c r="I2230">
        <v>0</v>
      </c>
      <c r="J2230">
        <v>0</v>
      </c>
      <c r="K2230" t="s">
        <v>21</v>
      </c>
      <c r="L2230">
        <v>0</v>
      </c>
      <c r="M2230">
        <v>0</v>
      </c>
      <c r="N2230">
        <v>0</v>
      </c>
      <c r="O2230">
        <v>9.6029999999999998</v>
      </c>
      <c r="P2230">
        <v>196</v>
      </c>
      <c r="Q2230">
        <v>1</v>
      </c>
      <c r="R2230">
        <v>0</v>
      </c>
      <c r="S2230">
        <v>0</v>
      </c>
      <c r="T2230">
        <v>0</v>
      </c>
      <c r="U2230">
        <v>31</v>
      </c>
      <c r="V2230" t="s">
        <v>23</v>
      </c>
    </row>
    <row r="2231" spans="1:22" x14ac:dyDescent="0.25">
      <c r="A2231">
        <v>2230</v>
      </c>
      <c r="B2231">
        <v>0</v>
      </c>
      <c r="C2231">
        <v>0</v>
      </c>
      <c r="D2231">
        <v>1</v>
      </c>
      <c r="E2231">
        <v>0</v>
      </c>
      <c r="F2231">
        <v>0</v>
      </c>
      <c r="G2231" s="1">
        <v>40958.066458333335</v>
      </c>
      <c r="H2231">
        <v>0</v>
      </c>
      <c r="I2231">
        <v>0</v>
      </c>
      <c r="J2231">
        <v>0</v>
      </c>
      <c r="K2231" t="s">
        <v>21</v>
      </c>
      <c r="L2231">
        <v>0</v>
      </c>
      <c r="M2231">
        <v>0</v>
      </c>
      <c r="N2231">
        <v>0</v>
      </c>
      <c r="O2231">
        <v>25.46</v>
      </c>
      <c r="P2231">
        <v>513</v>
      </c>
      <c r="Q2231">
        <v>1</v>
      </c>
      <c r="R2231">
        <v>0</v>
      </c>
      <c r="S2231">
        <v>0</v>
      </c>
      <c r="T2231">
        <v>0</v>
      </c>
      <c r="U2231">
        <v>0</v>
      </c>
      <c r="V2231" t="s">
        <v>23</v>
      </c>
    </row>
    <row r="2232" spans="1:22" x14ac:dyDescent="0.25">
      <c r="A2232">
        <v>2231</v>
      </c>
      <c r="B2232">
        <v>0</v>
      </c>
      <c r="C2232">
        <v>0</v>
      </c>
      <c r="D2232">
        <v>1</v>
      </c>
      <c r="E2232">
        <v>0</v>
      </c>
      <c r="F2232">
        <v>0</v>
      </c>
      <c r="G2232" s="1">
        <v>40958.334583333337</v>
      </c>
      <c r="H2232">
        <v>0</v>
      </c>
      <c r="I2232">
        <v>0</v>
      </c>
      <c r="J2232">
        <v>14</v>
      </c>
      <c r="K2232" t="s">
        <v>21</v>
      </c>
      <c r="L2232">
        <v>1</v>
      </c>
      <c r="M2232">
        <v>0</v>
      </c>
      <c r="N2232">
        <v>0</v>
      </c>
      <c r="O2232">
        <v>17.795999999999999</v>
      </c>
      <c r="P2232">
        <v>356</v>
      </c>
      <c r="Q2232">
        <v>1</v>
      </c>
      <c r="R2232">
        <v>0</v>
      </c>
      <c r="S2232">
        <v>0</v>
      </c>
      <c r="T2232">
        <v>0</v>
      </c>
      <c r="U2232">
        <v>17</v>
      </c>
      <c r="V2232" t="s">
        <v>23</v>
      </c>
    </row>
    <row r="2233" spans="1:22" x14ac:dyDescent="0.25">
      <c r="A2233">
        <v>2232</v>
      </c>
      <c r="B2233">
        <v>0</v>
      </c>
      <c r="C2233">
        <v>1</v>
      </c>
      <c r="D2233">
        <v>1</v>
      </c>
      <c r="E2233">
        <v>3</v>
      </c>
      <c r="F2233">
        <v>1</v>
      </c>
      <c r="G2233" s="1">
        <v>40958.452962962961</v>
      </c>
      <c r="H2233">
        <v>0</v>
      </c>
      <c r="I2233">
        <v>0</v>
      </c>
      <c r="J2233">
        <v>0</v>
      </c>
      <c r="K2233" t="s">
        <v>21</v>
      </c>
      <c r="L2233">
        <v>0</v>
      </c>
      <c r="M2233">
        <v>0</v>
      </c>
      <c r="N2233">
        <v>0</v>
      </c>
      <c r="O2233">
        <v>10.747</v>
      </c>
      <c r="P2233">
        <v>264</v>
      </c>
      <c r="Q2233">
        <v>1</v>
      </c>
      <c r="R2233">
        <v>1</v>
      </c>
      <c r="S2233">
        <v>0</v>
      </c>
      <c r="T2233">
        <v>0</v>
      </c>
      <c r="U2233">
        <v>4</v>
      </c>
      <c r="V2233" t="s">
        <v>23</v>
      </c>
    </row>
    <row r="2234" spans="1:22" x14ac:dyDescent="0.25">
      <c r="A2234">
        <v>2233</v>
      </c>
      <c r="B2234">
        <v>0</v>
      </c>
      <c r="C2234">
        <v>0</v>
      </c>
      <c r="D2234">
        <v>1</v>
      </c>
      <c r="E2234">
        <v>0</v>
      </c>
      <c r="F2234">
        <v>1</v>
      </c>
      <c r="G2234" s="1">
        <v>40958.457349537035</v>
      </c>
      <c r="H2234">
        <v>0</v>
      </c>
      <c r="I2234">
        <v>0</v>
      </c>
      <c r="J2234">
        <v>0</v>
      </c>
      <c r="K2234" t="s">
        <v>21</v>
      </c>
      <c r="L2234">
        <v>0</v>
      </c>
      <c r="M2234">
        <v>0</v>
      </c>
      <c r="N2234">
        <v>0</v>
      </c>
      <c r="O2234">
        <v>12.862</v>
      </c>
      <c r="P2234">
        <v>326</v>
      </c>
      <c r="Q2234">
        <v>1</v>
      </c>
      <c r="R2234">
        <v>1</v>
      </c>
      <c r="S2234">
        <v>0</v>
      </c>
      <c r="T2234">
        <v>0</v>
      </c>
      <c r="U2234">
        <v>2</v>
      </c>
      <c r="V2234" t="s">
        <v>23</v>
      </c>
    </row>
    <row r="2235" spans="1:22" x14ac:dyDescent="0.25">
      <c r="A2235">
        <v>2234</v>
      </c>
      <c r="B2235">
        <v>0</v>
      </c>
      <c r="C2235">
        <v>0</v>
      </c>
      <c r="D2235">
        <v>1</v>
      </c>
      <c r="E2235">
        <v>0</v>
      </c>
      <c r="F2235">
        <v>1</v>
      </c>
      <c r="G2235" s="1">
        <v>40958.458298611113</v>
      </c>
      <c r="H2235">
        <v>0</v>
      </c>
      <c r="I2235">
        <v>2</v>
      </c>
      <c r="J2235">
        <v>0</v>
      </c>
      <c r="K2235" t="s">
        <v>21</v>
      </c>
      <c r="L2235">
        <v>0</v>
      </c>
      <c r="M2235">
        <v>0</v>
      </c>
      <c r="N2235">
        <v>0</v>
      </c>
      <c r="O2235">
        <v>5.7779999999999996</v>
      </c>
      <c r="P2235">
        <v>146</v>
      </c>
      <c r="Q2235">
        <v>1</v>
      </c>
      <c r="R2235">
        <v>0</v>
      </c>
      <c r="S2235">
        <v>0</v>
      </c>
      <c r="T2235">
        <v>0</v>
      </c>
      <c r="U2235">
        <v>0</v>
      </c>
      <c r="V2235" t="s">
        <v>23</v>
      </c>
    </row>
    <row r="2236" spans="1:22" x14ac:dyDescent="0.25">
      <c r="A2236">
        <v>2235</v>
      </c>
      <c r="B2236">
        <v>0</v>
      </c>
      <c r="C2236">
        <v>0</v>
      </c>
      <c r="D2236">
        <v>1</v>
      </c>
      <c r="E2236">
        <v>0</v>
      </c>
      <c r="F2236">
        <v>1</v>
      </c>
      <c r="G2236" s="1">
        <v>40958.463090277779</v>
      </c>
      <c r="H2236">
        <v>0</v>
      </c>
      <c r="I2236">
        <v>0</v>
      </c>
      <c r="J2236">
        <v>4</v>
      </c>
      <c r="K2236" t="s">
        <v>21</v>
      </c>
      <c r="L2236">
        <v>0</v>
      </c>
      <c r="M2236">
        <v>0</v>
      </c>
      <c r="N2236">
        <v>0</v>
      </c>
      <c r="O2236">
        <v>8.1199999999999992</v>
      </c>
      <c r="P2236">
        <v>208</v>
      </c>
      <c r="Q2236">
        <v>1</v>
      </c>
      <c r="R2236">
        <v>1</v>
      </c>
      <c r="S2236">
        <v>0</v>
      </c>
      <c r="T2236">
        <v>0</v>
      </c>
      <c r="U2236">
        <v>10</v>
      </c>
      <c r="V2236" t="s">
        <v>23</v>
      </c>
    </row>
    <row r="2237" spans="1:22" x14ac:dyDescent="0.25">
      <c r="A2237">
        <v>2236</v>
      </c>
      <c r="B2237">
        <v>0</v>
      </c>
      <c r="C2237">
        <v>0</v>
      </c>
      <c r="D2237">
        <v>1</v>
      </c>
      <c r="E2237">
        <v>0</v>
      </c>
      <c r="F2237">
        <v>1</v>
      </c>
      <c r="G2237" s="1">
        <v>40958.468900462962</v>
      </c>
      <c r="H2237">
        <v>0</v>
      </c>
      <c r="I2237">
        <v>0</v>
      </c>
      <c r="J2237">
        <v>2</v>
      </c>
      <c r="K2237" t="s">
        <v>21</v>
      </c>
      <c r="L2237">
        <v>0</v>
      </c>
      <c r="M2237">
        <v>0</v>
      </c>
      <c r="N2237">
        <v>0</v>
      </c>
      <c r="O2237">
        <v>2.3170000000000002</v>
      </c>
      <c r="P2237">
        <v>53</v>
      </c>
      <c r="Q2237">
        <v>1</v>
      </c>
      <c r="R2237">
        <v>1</v>
      </c>
      <c r="S2237">
        <v>0</v>
      </c>
      <c r="T2237">
        <v>0</v>
      </c>
      <c r="U2237">
        <v>0</v>
      </c>
      <c r="V2237" t="s">
        <v>23</v>
      </c>
    </row>
    <row r="2238" spans="1:22" x14ac:dyDescent="0.25">
      <c r="A2238">
        <v>2237</v>
      </c>
      <c r="B2238">
        <v>1</v>
      </c>
      <c r="C2238">
        <v>0</v>
      </c>
      <c r="D2238">
        <v>1</v>
      </c>
      <c r="E2238">
        <v>0</v>
      </c>
      <c r="F2238">
        <v>0</v>
      </c>
      <c r="G2238" s="1">
        <v>40958.469189814816</v>
      </c>
      <c r="H2238">
        <v>0</v>
      </c>
      <c r="I2238">
        <v>0</v>
      </c>
      <c r="J2238">
        <v>0</v>
      </c>
      <c r="K2238" t="s">
        <v>21</v>
      </c>
      <c r="L2238">
        <v>0</v>
      </c>
      <c r="M2238">
        <v>0</v>
      </c>
      <c r="N2238">
        <v>0</v>
      </c>
      <c r="O2238">
        <v>0.39400000000000002</v>
      </c>
      <c r="P2238">
        <v>9</v>
      </c>
      <c r="Q2238">
        <v>0</v>
      </c>
      <c r="R2238">
        <v>0</v>
      </c>
      <c r="S2238">
        <v>0</v>
      </c>
      <c r="T2238">
        <v>0</v>
      </c>
      <c r="U2238">
        <v>0</v>
      </c>
      <c r="V2238" t="s">
        <v>23</v>
      </c>
    </row>
    <row r="2239" spans="1:22" x14ac:dyDescent="0.25">
      <c r="A2239">
        <v>2238</v>
      </c>
      <c r="B2239">
        <v>0</v>
      </c>
      <c r="C2239">
        <v>0</v>
      </c>
      <c r="D2239">
        <v>1</v>
      </c>
      <c r="E2239">
        <v>4</v>
      </c>
      <c r="F2239">
        <v>1</v>
      </c>
      <c r="G2239" s="1">
        <v>40958.493576388886</v>
      </c>
      <c r="H2239">
        <v>0</v>
      </c>
      <c r="I2239">
        <v>3</v>
      </c>
      <c r="J2239">
        <v>0</v>
      </c>
      <c r="K2239" t="s">
        <v>21</v>
      </c>
      <c r="L2239">
        <v>0</v>
      </c>
      <c r="M2239">
        <v>0</v>
      </c>
      <c r="N2239">
        <v>0</v>
      </c>
      <c r="O2239">
        <v>12.531000000000001</v>
      </c>
      <c r="P2239">
        <v>300</v>
      </c>
      <c r="Q2239">
        <v>1</v>
      </c>
      <c r="R2239">
        <v>1</v>
      </c>
      <c r="S2239">
        <v>0</v>
      </c>
      <c r="T2239">
        <v>0</v>
      </c>
      <c r="U2239">
        <v>4</v>
      </c>
      <c r="V2239" t="s">
        <v>22</v>
      </c>
    </row>
    <row r="2240" spans="1:22" x14ac:dyDescent="0.25">
      <c r="A2240">
        <v>2239</v>
      </c>
      <c r="B2240">
        <v>0</v>
      </c>
      <c r="C2240">
        <v>0</v>
      </c>
      <c r="D2240">
        <v>1</v>
      </c>
      <c r="E2240">
        <v>0</v>
      </c>
      <c r="F2240">
        <v>0</v>
      </c>
      <c r="G2240" s="1">
        <v>40958.502916666665</v>
      </c>
      <c r="H2240">
        <v>0</v>
      </c>
      <c r="I2240">
        <v>0</v>
      </c>
      <c r="J2240">
        <v>8</v>
      </c>
      <c r="K2240" t="s">
        <v>21</v>
      </c>
      <c r="L2240">
        <v>0</v>
      </c>
      <c r="M2240">
        <v>0</v>
      </c>
      <c r="N2240">
        <v>0</v>
      </c>
      <c r="O2240">
        <v>8.6910000000000007</v>
      </c>
      <c r="P2240">
        <v>304</v>
      </c>
      <c r="Q2240">
        <v>1</v>
      </c>
      <c r="R2240">
        <v>0</v>
      </c>
      <c r="S2240">
        <v>0</v>
      </c>
      <c r="T2240">
        <v>0</v>
      </c>
      <c r="U2240">
        <v>2</v>
      </c>
      <c r="V2240" t="s">
        <v>23</v>
      </c>
    </row>
    <row r="2241" spans="1:22" x14ac:dyDescent="0.25">
      <c r="A2241">
        <v>2240</v>
      </c>
      <c r="B2241">
        <v>1</v>
      </c>
      <c r="C2241">
        <v>0</v>
      </c>
      <c r="D2241">
        <v>1</v>
      </c>
      <c r="E2241">
        <v>0</v>
      </c>
      <c r="F2241">
        <v>0</v>
      </c>
      <c r="G2241" s="1">
        <v>40958.560543981483</v>
      </c>
      <c r="H2241">
        <v>0</v>
      </c>
      <c r="I2241">
        <v>0</v>
      </c>
      <c r="J2241">
        <v>4</v>
      </c>
      <c r="K2241" t="s">
        <v>21</v>
      </c>
      <c r="L2241">
        <v>9</v>
      </c>
      <c r="M2241">
        <v>0</v>
      </c>
      <c r="N2241">
        <v>0</v>
      </c>
      <c r="O2241">
        <v>11.742000000000001</v>
      </c>
      <c r="P2241">
        <v>176</v>
      </c>
      <c r="Q2241">
        <v>1</v>
      </c>
      <c r="R2241">
        <v>0</v>
      </c>
      <c r="S2241">
        <v>1</v>
      </c>
      <c r="T2241">
        <v>0</v>
      </c>
      <c r="U2241">
        <v>0</v>
      </c>
      <c r="V2241" t="s">
        <v>23</v>
      </c>
    </row>
    <row r="2242" spans="1:22" x14ac:dyDescent="0.25">
      <c r="A2242">
        <v>2241</v>
      </c>
      <c r="B2242">
        <v>0</v>
      </c>
      <c r="C2242">
        <v>0</v>
      </c>
      <c r="D2242">
        <v>1</v>
      </c>
      <c r="E2242">
        <v>0</v>
      </c>
      <c r="F2242">
        <v>0</v>
      </c>
      <c r="G2242" s="1">
        <v>40958.56722222222</v>
      </c>
      <c r="H2242">
        <v>0</v>
      </c>
      <c r="I2242">
        <v>0</v>
      </c>
      <c r="J2242">
        <v>6</v>
      </c>
      <c r="K2242" t="s">
        <v>21</v>
      </c>
      <c r="L2242">
        <v>0</v>
      </c>
      <c r="M2242">
        <v>0</v>
      </c>
      <c r="N2242">
        <v>0</v>
      </c>
      <c r="O2242">
        <v>9.2460000000000004</v>
      </c>
      <c r="P2242">
        <v>146</v>
      </c>
      <c r="Q2242">
        <v>1</v>
      </c>
      <c r="R2242">
        <v>0</v>
      </c>
      <c r="S2242">
        <v>1</v>
      </c>
      <c r="T2242">
        <v>0</v>
      </c>
      <c r="U2242">
        <v>8</v>
      </c>
      <c r="V2242" t="s">
        <v>23</v>
      </c>
    </row>
    <row r="2243" spans="1:22" x14ac:dyDescent="0.25">
      <c r="A2243">
        <v>2242</v>
      </c>
      <c r="B2243">
        <v>0</v>
      </c>
      <c r="C2243">
        <v>1</v>
      </c>
      <c r="D2243">
        <v>1</v>
      </c>
      <c r="E2243">
        <v>0</v>
      </c>
      <c r="F2243">
        <v>0</v>
      </c>
      <c r="G2243" s="1">
        <v>40958.798148148147</v>
      </c>
      <c r="H2243">
        <v>0</v>
      </c>
      <c r="I2243">
        <v>0</v>
      </c>
      <c r="J2243">
        <v>0</v>
      </c>
      <c r="K2243" t="s">
        <v>21</v>
      </c>
      <c r="L2243">
        <v>0</v>
      </c>
      <c r="M2243">
        <v>0</v>
      </c>
      <c r="N2243">
        <v>0</v>
      </c>
      <c r="O2243">
        <v>0.623</v>
      </c>
      <c r="P2243">
        <v>25</v>
      </c>
      <c r="Q2243">
        <v>0</v>
      </c>
      <c r="R2243">
        <v>0</v>
      </c>
      <c r="S2243">
        <v>0</v>
      </c>
      <c r="T2243">
        <v>0</v>
      </c>
      <c r="U2243">
        <v>0</v>
      </c>
      <c r="V2243" t="s">
        <v>24</v>
      </c>
    </row>
    <row r="2244" spans="1:22" x14ac:dyDescent="0.25">
      <c r="A2244">
        <v>2243</v>
      </c>
      <c r="B2244">
        <v>1</v>
      </c>
      <c r="C2244">
        <v>1</v>
      </c>
      <c r="D2244">
        <v>1</v>
      </c>
      <c r="E2244">
        <v>0</v>
      </c>
      <c r="F2244">
        <v>0</v>
      </c>
      <c r="G2244" s="1">
        <v>40958.811319444445</v>
      </c>
      <c r="H2244">
        <v>0</v>
      </c>
      <c r="I2244">
        <v>2</v>
      </c>
      <c r="J2244">
        <v>0</v>
      </c>
      <c r="K2244" t="s">
        <v>21</v>
      </c>
      <c r="L2244">
        <v>0</v>
      </c>
      <c r="M2244">
        <v>0</v>
      </c>
      <c r="N2244">
        <v>0</v>
      </c>
      <c r="O2244">
        <v>0.53700000000000003</v>
      </c>
      <c r="P2244">
        <v>22</v>
      </c>
      <c r="Q2244">
        <v>0</v>
      </c>
      <c r="R2244">
        <v>0</v>
      </c>
      <c r="S2244">
        <v>0</v>
      </c>
      <c r="T2244">
        <v>0</v>
      </c>
      <c r="U2244">
        <v>3</v>
      </c>
      <c r="V2244" t="s">
        <v>23</v>
      </c>
    </row>
    <row r="2245" spans="1:22" x14ac:dyDescent="0.25">
      <c r="A2245">
        <v>2244</v>
      </c>
      <c r="B2245">
        <v>0</v>
      </c>
      <c r="C2245">
        <v>0</v>
      </c>
      <c r="D2245">
        <v>1</v>
      </c>
      <c r="E2245">
        <v>0</v>
      </c>
      <c r="F2245">
        <v>0</v>
      </c>
      <c r="G2245" s="1">
        <v>40958.873599537037</v>
      </c>
      <c r="H2245">
        <v>0</v>
      </c>
      <c r="I2245">
        <v>0</v>
      </c>
      <c r="J2245">
        <v>0</v>
      </c>
      <c r="K2245" t="s">
        <v>21</v>
      </c>
      <c r="L2245">
        <v>0</v>
      </c>
      <c r="M2245">
        <v>0</v>
      </c>
      <c r="N2245">
        <v>0</v>
      </c>
      <c r="O2245">
        <v>24.518000000000001</v>
      </c>
      <c r="P2245">
        <v>625</v>
      </c>
      <c r="Q2245">
        <v>1</v>
      </c>
      <c r="R2245">
        <v>0</v>
      </c>
      <c r="S2245">
        <v>0</v>
      </c>
      <c r="T2245">
        <v>0</v>
      </c>
      <c r="U2245">
        <v>1</v>
      </c>
      <c r="V2245" t="s">
        <v>23</v>
      </c>
    </row>
    <row r="2246" spans="1:22" x14ac:dyDescent="0.25">
      <c r="A2246">
        <v>2245</v>
      </c>
      <c r="B2246">
        <v>0</v>
      </c>
      <c r="C2246">
        <v>0</v>
      </c>
      <c r="D2246">
        <v>1</v>
      </c>
      <c r="E2246">
        <v>0</v>
      </c>
      <c r="F2246">
        <v>0</v>
      </c>
      <c r="G2246" s="1">
        <v>40958.886979166666</v>
      </c>
      <c r="H2246">
        <v>0</v>
      </c>
      <c r="I2246">
        <v>0</v>
      </c>
      <c r="J2246">
        <v>0</v>
      </c>
      <c r="K2246" t="s">
        <v>21</v>
      </c>
      <c r="L2246">
        <v>0</v>
      </c>
      <c r="M2246">
        <v>0</v>
      </c>
      <c r="N2246">
        <v>0</v>
      </c>
      <c r="O2246">
        <v>0.72</v>
      </c>
      <c r="P2246">
        <v>17</v>
      </c>
      <c r="Q2246">
        <v>0</v>
      </c>
      <c r="R2246">
        <v>0</v>
      </c>
      <c r="S2246">
        <v>0</v>
      </c>
      <c r="T2246">
        <v>0</v>
      </c>
      <c r="U2246">
        <v>2</v>
      </c>
      <c r="V2246" t="s">
        <v>23</v>
      </c>
    </row>
    <row r="2247" spans="1:22" x14ac:dyDescent="0.25">
      <c r="A2247">
        <v>2246</v>
      </c>
      <c r="B2247">
        <v>0</v>
      </c>
      <c r="C2247">
        <v>0</v>
      </c>
      <c r="D2247">
        <v>1</v>
      </c>
      <c r="E2247">
        <v>0</v>
      </c>
      <c r="F2247">
        <v>0</v>
      </c>
      <c r="G2247" s="1">
        <v>40958.920416666668</v>
      </c>
      <c r="H2247">
        <v>0</v>
      </c>
      <c r="I2247">
        <v>0</v>
      </c>
      <c r="J2247">
        <v>0</v>
      </c>
      <c r="K2247" t="s">
        <v>21</v>
      </c>
      <c r="L2247">
        <v>0</v>
      </c>
      <c r="M2247">
        <v>0</v>
      </c>
      <c r="N2247">
        <v>0</v>
      </c>
      <c r="O2247">
        <v>24.751000000000001</v>
      </c>
      <c r="P2247">
        <v>630</v>
      </c>
      <c r="Q2247">
        <v>1</v>
      </c>
      <c r="R2247">
        <v>0</v>
      </c>
      <c r="S2247">
        <v>0</v>
      </c>
      <c r="T2247">
        <v>0</v>
      </c>
      <c r="U2247">
        <v>2</v>
      </c>
      <c r="V2247" t="s">
        <v>23</v>
      </c>
    </row>
    <row r="2248" spans="1:22" x14ac:dyDescent="0.25">
      <c r="A2248">
        <v>2247</v>
      </c>
      <c r="B2248">
        <v>0</v>
      </c>
      <c r="C2248">
        <v>0</v>
      </c>
      <c r="D2248">
        <v>1</v>
      </c>
      <c r="E2248">
        <v>0</v>
      </c>
      <c r="F2248">
        <v>0</v>
      </c>
      <c r="G2248" s="1">
        <v>40959.043124999997</v>
      </c>
      <c r="H2248">
        <v>0</v>
      </c>
      <c r="I2248">
        <v>0</v>
      </c>
      <c r="J2248">
        <v>0</v>
      </c>
      <c r="K2248" t="s">
        <v>21</v>
      </c>
      <c r="L2248">
        <v>0</v>
      </c>
      <c r="M2248">
        <v>0</v>
      </c>
      <c r="N2248">
        <v>0</v>
      </c>
      <c r="O2248">
        <v>17.428999999999998</v>
      </c>
      <c r="P2248">
        <v>320</v>
      </c>
      <c r="Q2248">
        <v>1</v>
      </c>
      <c r="R2248">
        <v>0</v>
      </c>
      <c r="S2248">
        <v>0</v>
      </c>
      <c r="T2248">
        <v>0</v>
      </c>
      <c r="U2248">
        <v>4</v>
      </c>
      <c r="V2248" t="s">
        <v>22</v>
      </c>
    </row>
    <row r="2249" spans="1:22" x14ac:dyDescent="0.25">
      <c r="A2249">
        <v>2248</v>
      </c>
      <c r="B2249">
        <v>1</v>
      </c>
      <c r="C2249">
        <v>0</v>
      </c>
      <c r="D2249">
        <v>1</v>
      </c>
      <c r="E2249">
        <v>0</v>
      </c>
      <c r="F2249">
        <v>0</v>
      </c>
      <c r="G2249" s="1">
        <v>40959.139907407407</v>
      </c>
      <c r="H2249">
        <v>0</v>
      </c>
      <c r="I2249">
        <v>0</v>
      </c>
      <c r="J2249">
        <v>5</v>
      </c>
      <c r="K2249" t="s">
        <v>21</v>
      </c>
      <c r="L2249">
        <v>0</v>
      </c>
      <c r="M2249">
        <v>0</v>
      </c>
      <c r="N2249">
        <v>0</v>
      </c>
      <c r="O2249">
        <v>3.2149999999999999</v>
      </c>
      <c r="P2249">
        <v>82</v>
      </c>
      <c r="Q2249">
        <v>1</v>
      </c>
      <c r="R2249">
        <v>0</v>
      </c>
      <c r="S2249">
        <v>0</v>
      </c>
      <c r="T2249">
        <v>0</v>
      </c>
      <c r="U2249">
        <v>0</v>
      </c>
      <c r="V2249" t="s">
        <v>22</v>
      </c>
    </row>
    <row r="2250" spans="1:22" x14ac:dyDescent="0.25">
      <c r="A2250">
        <v>2249</v>
      </c>
      <c r="B2250">
        <v>0</v>
      </c>
      <c r="C2250">
        <v>0</v>
      </c>
      <c r="D2250">
        <v>1</v>
      </c>
      <c r="E2250">
        <v>0</v>
      </c>
      <c r="F2250">
        <v>0</v>
      </c>
      <c r="G2250" s="1">
        <v>40959.226377314815</v>
      </c>
      <c r="H2250">
        <v>0</v>
      </c>
      <c r="I2250">
        <v>0</v>
      </c>
      <c r="J2250">
        <v>0</v>
      </c>
      <c r="K2250" t="s">
        <v>21</v>
      </c>
      <c r="L2250">
        <v>0</v>
      </c>
      <c r="M2250">
        <v>0</v>
      </c>
      <c r="N2250">
        <v>0</v>
      </c>
      <c r="O2250">
        <v>25.131</v>
      </c>
      <c r="P2250">
        <v>634</v>
      </c>
      <c r="Q2250">
        <v>1</v>
      </c>
      <c r="R2250">
        <v>0</v>
      </c>
      <c r="S2250">
        <v>0</v>
      </c>
      <c r="T2250">
        <v>0</v>
      </c>
      <c r="U2250">
        <v>1</v>
      </c>
      <c r="V2250" t="s">
        <v>23</v>
      </c>
    </row>
    <row r="2251" spans="1:22" x14ac:dyDescent="0.25">
      <c r="A2251">
        <v>2250</v>
      </c>
      <c r="B2251">
        <v>1</v>
      </c>
      <c r="C2251">
        <v>0</v>
      </c>
      <c r="D2251">
        <v>1</v>
      </c>
      <c r="E2251">
        <v>0</v>
      </c>
      <c r="F2251">
        <v>0</v>
      </c>
      <c r="G2251" s="1">
        <v>40959.227592592593</v>
      </c>
      <c r="H2251">
        <v>0</v>
      </c>
      <c r="I2251">
        <v>0</v>
      </c>
      <c r="J2251">
        <v>0</v>
      </c>
      <c r="K2251" t="s">
        <v>21</v>
      </c>
      <c r="L2251">
        <v>0</v>
      </c>
      <c r="M2251">
        <v>0</v>
      </c>
      <c r="N2251">
        <v>0</v>
      </c>
      <c r="O2251">
        <v>0.23799999999999999</v>
      </c>
      <c r="P2251">
        <v>13</v>
      </c>
      <c r="Q2251">
        <v>0</v>
      </c>
      <c r="R2251">
        <v>0</v>
      </c>
      <c r="S2251">
        <v>0</v>
      </c>
      <c r="T2251">
        <v>0</v>
      </c>
      <c r="U2251">
        <v>0</v>
      </c>
      <c r="V2251" t="s">
        <v>22</v>
      </c>
    </row>
    <row r="2252" spans="1:22" x14ac:dyDescent="0.25">
      <c r="A2252">
        <v>2251</v>
      </c>
      <c r="B2252">
        <v>0</v>
      </c>
      <c r="C2252">
        <v>1</v>
      </c>
      <c r="D2252">
        <v>1</v>
      </c>
      <c r="E2252">
        <v>2</v>
      </c>
      <c r="F2252">
        <v>0</v>
      </c>
      <c r="G2252" s="1">
        <v>40959.22896990741</v>
      </c>
      <c r="H2252">
        <v>2</v>
      </c>
      <c r="I2252">
        <v>2</v>
      </c>
      <c r="J2252">
        <v>0</v>
      </c>
      <c r="K2252" t="s">
        <v>21</v>
      </c>
      <c r="L2252">
        <v>0</v>
      </c>
      <c r="M2252">
        <v>0</v>
      </c>
      <c r="N2252">
        <v>0</v>
      </c>
      <c r="O2252">
        <v>25.254000000000001</v>
      </c>
      <c r="P2252">
        <v>812</v>
      </c>
      <c r="Q2252">
        <v>1</v>
      </c>
      <c r="R2252">
        <v>0</v>
      </c>
      <c r="S2252">
        <v>0</v>
      </c>
      <c r="T2252">
        <v>0</v>
      </c>
      <c r="U2252">
        <v>31</v>
      </c>
      <c r="V2252" t="s">
        <v>22</v>
      </c>
    </row>
    <row r="2253" spans="1:22" x14ac:dyDescent="0.25">
      <c r="A2253">
        <v>2252</v>
      </c>
      <c r="B2253">
        <v>0</v>
      </c>
      <c r="C2253">
        <v>0</v>
      </c>
      <c r="D2253">
        <v>1</v>
      </c>
      <c r="E2253">
        <v>0</v>
      </c>
      <c r="F2253">
        <v>0</v>
      </c>
      <c r="G2253" s="1">
        <v>40959.22928240741</v>
      </c>
      <c r="H2253">
        <v>0</v>
      </c>
      <c r="I2253">
        <v>0</v>
      </c>
      <c r="J2253">
        <v>0</v>
      </c>
      <c r="K2253" t="s">
        <v>21</v>
      </c>
      <c r="L2253">
        <v>0</v>
      </c>
      <c r="M2253">
        <v>0</v>
      </c>
      <c r="N2253">
        <v>0</v>
      </c>
      <c r="O2253">
        <v>3.8559999999999999</v>
      </c>
      <c r="P2253">
        <v>81</v>
      </c>
      <c r="Q2253">
        <v>1</v>
      </c>
      <c r="R2253">
        <v>0</v>
      </c>
      <c r="S2253">
        <v>0</v>
      </c>
      <c r="T2253">
        <v>0</v>
      </c>
      <c r="U2253">
        <v>0</v>
      </c>
      <c r="V2253" t="s">
        <v>23</v>
      </c>
    </row>
    <row r="2254" spans="1:22" x14ac:dyDescent="0.25">
      <c r="A2254">
        <v>2253</v>
      </c>
      <c r="B2254">
        <v>0</v>
      </c>
      <c r="C2254">
        <v>1</v>
      </c>
      <c r="D2254">
        <v>1</v>
      </c>
      <c r="E2254">
        <v>2</v>
      </c>
      <c r="F2254">
        <v>0</v>
      </c>
      <c r="G2254" s="1">
        <v>40959.231817129628</v>
      </c>
      <c r="H2254">
        <v>1</v>
      </c>
      <c r="I2254">
        <v>1</v>
      </c>
      <c r="J2254">
        <v>0</v>
      </c>
      <c r="K2254" t="s">
        <v>21</v>
      </c>
      <c r="L2254">
        <v>0</v>
      </c>
      <c r="M2254">
        <v>0</v>
      </c>
      <c r="N2254">
        <v>0</v>
      </c>
      <c r="O2254">
        <v>29.007000000000001</v>
      </c>
      <c r="P2254">
        <v>926</v>
      </c>
      <c r="Q2254">
        <v>1</v>
      </c>
      <c r="R2254">
        <v>1</v>
      </c>
      <c r="S2254">
        <v>0</v>
      </c>
      <c r="T2254">
        <v>0</v>
      </c>
      <c r="U2254">
        <v>33</v>
      </c>
      <c r="V2254" t="s">
        <v>22</v>
      </c>
    </row>
    <row r="2255" spans="1:22" x14ac:dyDescent="0.25">
      <c r="A2255">
        <v>2254</v>
      </c>
      <c r="B2255">
        <v>0</v>
      </c>
      <c r="C2255">
        <v>0</v>
      </c>
      <c r="D2255">
        <v>1</v>
      </c>
      <c r="E2255">
        <v>1</v>
      </c>
      <c r="F2255">
        <v>0</v>
      </c>
      <c r="G2255" s="1">
        <v>40959.263240740744</v>
      </c>
      <c r="H2255">
        <v>0</v>
      </c>
      <c r="I2255">
        <v>0</v>
      </c>
      <c r="J2255">
        <v>0</v>
      </c>
      <c r="K2255" t="s">
        <v>21</v>
      </c>
      <c r="L2255">
        <v>0</v>
      </c>
      <c r="M2255">
        <v>0</v>
      </c>
      <c r="N2255">
        <v>0</v>
      </c>
      <c r="O2255">
        <v>2.883</v>
      </c>
      <c r="P2255">
        <v>93</v>
      </c>
      <c r="Q2255">
        <v>0</v>
      </c>
      <c r="R2255">
        <v>1</v>
      </c>
      <c r="S2255">
        <v>0</v>
      </c>
      <c r="T2255">
        <v>0</v>
      </c>
      <c r="U2255">
        <v>0</v>
      </c>
      <c r="V2255" t="s">
        <v>23</v>
      </c>
    </row>
    <row r="2256" spans="1:22" x14ac:dyDescent="0.25">
      <c r="A2256">
        <v>2255</v>
      </c>
      <c r="B2256">
        <v>0</v>
      </c>
      <c r="C2256">
        <v>0</v>
      </c>
      <c r="D2256">
        <v>1</v>
      </c>
      <c r="E2256">
        <v>0</v>
      </c>
      <c r="F2256">
        <v>0</v>
      </c>
      <c r="G2256" s="1">
        <v>40959.335995370369</v>
      </c>
      <c r="H2256">
        <v>0</v>
      </c>
      <c r="I2256">
        <v>0</v>
      </c>
      <c r="J2256">
        <v>10</v>
      </c>
      <c r="K2256" t="s">
        <v>21</v>
      </c>
      <c r="L2256">
        <v>1</v>
      </c>
      <c r="M2256">
        <v>0</v>
      </c>
      <c r="N2256">
        <v>0</v>
      </c>
      <c r="O2256">
        <v>17.382999999999999</v>
      </c>
      <c r="P2256">
        <v>353</v>
      </c>
      <c r="Q2256">
        <v>1</v>
      </c>
      <c r="R2256">
        <v>0</v>
      </c>
      <c r="S2256">
        <v>0</v>
      </c>
      <c r="T2256">
        <v>0</v>
      </c>
      <c r="U2256">
        <v>17</v>
      </c>
      <c r="V2256" t="s">
        <v>23</v>
      </c>
    </row>
    <row r="2257" spans="1:22" x14ac:dyDescent="0.25">
      <c r="A2257">
        <v>2256</v>
      </c>
      <c r="B2257">
        <v>0</v>
      </c>
      <c r="C2257">
        <v>0</v>
      </c>
      <c r="D2257">
        <v>1</v>
      </c>
      <c r="E2257">
        <v>1</v>
      </c>
      <c r="F2257">
        <v>0</v>
      </c>
      <c r="G2257" s="1">
        <v>40959.343958333331</v>
      </c>
      <c r="H2257">
        <v>0</v>
      </c>
      <c r="I2257">
        <v>0</v>
      </c>
      <c r="J2257">
        <v>0</v>
      </c>
      <c r="K2257" t="s">
        <v>21</v>
      </c>
      <c r="L2257">
        <v>0</v>
      </c>
      <c r="M2257">
        <v>0</v>
      </c>
      <c r="N2257">
        <v>0</v>
      </c>
      <c r="O2257">
        <v>6.282</v>
      </c>
      <c r="P2257">
        <v>227</v>
      </c>
      <c r="Q2257">
        <v>0</v>
      </c>
      <c r="R2257">
        <v>1</v>
      </c>
      <c r="S2257">
        <v>0</v>
      </c>
      <c r="T2257">
        <v>0</v>
      </c>
      <c r="U2257">
        <v>0</v>
      </c>
      <c r="V2257" t="s">
        <v>23</v>
      </c>
    </row>
    <row r="2258" spans="1:22" x14ac:dyDescent="0.25">
      <c r="A2258">
        <v>2257</v>
      </c>
      <c r="B2258">
        <v>0</v>
      </c>
      <c r="C2258">
        <v>0</v>
      </c>
      <c r="D2258">
        <v>1</v>
      </c>
      <c r="E2258">
        <v>0</v>
      </c>
      <c r="F2258">
        <v>0</v>
      </c>
      <c r="G2258" s="1">
        <v>40959.357939814814</v>
      </c>
      <c r="H2258">
        <v>0</v>
      </c>
      <c r="I2258">
        <v>0</v>
      </c>
      <c r="J2258">
        <v>0</v>
      </c>
      <c r="K2258" t="s">
        <v>21</v>
      </c>
      <c r="L2258">
        <v>0</v>
      </c>
      <c r="M2258">
        <v>0</v>
      </c>
      <c r="N2258">
        <v>0</v>
      </c>
      <c r="O2258">
        <v>7.2839999999999998</v>
      </c>
      <c r="P2258">
        <v>135</v>
      </c>
      <c r="Q2258">
        <v>1</v>
      </c>
      <c r="R2258">
        <v>0</v>
      </c>
      <c r="S2258">
        <v>0</v>
      </c>
      <c r="T2258">
        <v>0</v>
      </c>
      <c r="U2258">
        <v>0</v>
      </c>
      <c r="V2258" t="s">
        <v>22</v>
      </c>
    </row>
    <row r="2259" spans="1:22" x14ac:dyDescent="0.25">
      <c r="A2259">
        <v>2258</v>
      </c>
      <c r="B2259">
        <v>0</v>
      </c>
      <c r="C2259">
        <v>0</v>
      </c>
      <c r="D2259">
        <v>1</v>
      </c>
      <c r="E2259">
        <v>0</v>
      </c>
      <c r="F2259">
        <v>1</v>
      </c>
      <c r="G2259" s="1">
        <v>40959.35974537037</v>
      </c>
      <c r="H2259">
        <v>0</v>
      </c>
      <c r="I2259">
        <v>0</v>
      </c>
      <c r="J2259">
        <v>0</v>
      </c>
      <c r="K2259" t="s">
        <v>21</v>
      </c>
      <c r="L2259">
        <v>0</v>
      </c>
      <c r="M2259">
        <v>0</v>
      </c>
      <c r="N2259">
        <v>0</v>
      </c>
      <c r="O2259">
        <v>2.855</v>
      </c>
      <c r="P2259">
        <v>63</v>
      </c>
      <c r="Q2259">
        <v>1</v>
      </c>
      <c r="R2259">
        <v>1</v>
      </c>
      <c r="S2259">
        <v>0</v>
      </c>
      <c r="T2259">
        <v>0</v>
      </c>
      <c r="U2259">
        <v>0</v>
      </c>
      <c r="V2259" t="s">
        <v>23</v>
      </c>
    </row>
    <row r="2260" spans="1:22" x14ac:dyDescent="0.25">
      <c r="A2260">
        <v>2259</v>
      </c>
      <c r="B2260">
        <v>0</v>
      </c>
      <c r="C2260">
        <v>0</v>
      </c>
      <c r="D2260">
        <v>1</v>
      </c>
      <c r="E2260">
        <v>0</v>
      </c>
      <c r="F2260">
        <v>1</v>
      </c>
      <c r="G2260" s="1">
        <v>40959.363530092596</v>
      </c>
      <c r="H2260">
        <v>0</v>
      </c>
      <c r="I2260">
        <v>0</v>
      </c>
      <c r="J2260">
        <v>0</v>
      </c>
      <c r="K2260" t="s">
        <v>21</v>
      </c>
      <c r="L2260">
        <v>0</v>
      </c>
      <c r="M2260">
        <v>0</v>
      </c>
      <c r="N2260">
        <v>0</v>
      </c>
      <c r="O2260">
        <v>1.3</v>
      </c>
      <c r="P2260">
        <v>26</v>
      </c>
      <c r="Q2260">
        <v>1</v>
      </c>
      <c r="R2260">
        <v>0</v>
      </c>
      <c r="S2260">
        <v>0</v>
      </c>
      <c r="T2260">
        <v>0</v>
      </c>
      <c r="U2260">
        <v>0</v>
      </c>
      <c r="V2260" t="s">
        <v>24</v>
      </c>
    </row>
    <row r="2261" spans="1:22" x14ac:dyDescent="0.25">
      <c r="A2261">
        <v>2260</v>
      </c>
      <c r="B2261">
        <v>0</v>
      </c>
      <c r="C2261">
        <v>0</v>
      </c>
      <c r="D2261">
        <v>1</v>
      </c>
      <c r="E2261">
        <v>4</v>
      </c>
      <c r="F2261">
        <v>1</v>
      </c>
      <c r="G2261" s="1">
        <v>40959.365578703706</v>
      </c>
      <c r="H2261">
        <v>0</v>
      </c>
      <c r="I2261">
        <v>0</v>
      </c>
      <c r="J2261">
        <v>0</v>
      </c>
      <c r="K2261" t="s">
        <v>21</v>
      </c>
      <c r="L2261">
        <v>0</v>
      </c>
      <c r="M2261">
        <v>0</v>
      </c>
      <c r="N2261">
        <v>0</v>
      </c>
      <c r="O2261">
        <v>13.629</v>
      </c>
      <c r="P2261">
        <v>341</v>
      </c>
      <c r="Q2261">
        <v>1</v>
      </c>
      <c r="R2261">
        <v>1</v>
      </c>
      <c r="S2261">
        <v>0</v>
      </c>
      <c r="T2261">
        <v>0</v>
      </c>
      <c r="U2261">
        <v>6</v>
      </c>
      <c r="V2261" t="s">
        <v>23</v>
      </c>
    </row>
    <row r="2262" spans="1:22" x14ac:dyDescent="0.25">
      <c r="A2262">
        <v>2261</v>
      </c>
      <c r="B2262">
        <v>0</v>
      </c>
      <c r="C2262">
        <v>0</v>
      </c>
      <c r="D2262">
        <v>1</v>
      </c>
      <c r="E2262">
        <v>0</v>
      </c>
      <c r="F2262">
        <v>0</v>
      </c>
      <c r="G2262" s="1">
        <v>40959.396423611113</v>
      </c>
      <c r="H2262">
        <v>0</v>
      </c>
      <c r="I2262">
        <v>0</v>
      </c>
      <c r="J2262">
        <v>0</v>
      </c>
      <c r="K2262" t="s">
        <v>21</v>
      </c>
      <c r="L2262">
        <v>0</v>
      </c>
      <c r="M2262">
        <v>0</v>
      </c>
      <c r="N2262">
        <v>0</v>
      </c>
      <c r="O2262">
        <v>24.681000000000001</v>
      </c>
      <c r="P2262">
        <v>626</v>
      </c>
      <c r="Q2262">
        <v>1</v>
      </c>
      <c r="R2262">
        <v>0</v>
      </c>
      <c r="S2262">
        <v>0</v>
      </c>
      <c r="T2262">
        <v>0</v>
      </c>
      <c r="U2262">
        <v>1</v>
      </c>
      <c r="V2262" t="s">
        <v>23</v>
      </c>
    </row>
    <row r="2263" spans="1:22" x14ac:dyDescent="0.25">
      <c r="A2263">
        <v>2262</v>
      </c>
      <c r="B2263">
        <v>0</v>
      </c>
      <c r="C2263">
        <v>0</v>
      </c>
      <c r="D2263">
        <v>1</v>
      </c>
      <c r="E2263">
        <v>4</v>
      </c>
      <c r="F2263">
        <v>1</v>
      </c>
      <c r="G2263" s="1">
        <v>40959.397581018522</v>
      </c>
      <c r="H2263">
        <v>0</v>
      </c>
      <c r="I2263">
        <v>0</v>
      </c>
      <c r="J2263">
        <v>0</v>
      </c>
      <c r="K2263" t="s">
        <v>21</v>
      </c>
      <c r="L2263">
        <v>0</v>
      </c>
      <c r="M2263">
        <v>0</v>
      </c>
      <c r="N2263">
        <v>0</v>
      </c>
      <c r="O2263">
        <v>15.587999999999999</v>
      </c>
      <c r="P2263">
        <v>390</v>
      </c>
      <c r="Q2263">
        <v>1</v>
      </c>
      <c r="R2263">
        <v>1</v>
      </c>
      <c r="S2263">
        <v>0</v>
      </c>
      <c r="T2263">
        <v>0</v>
      </c>
      <c r="U2263">
        <v>6</v>
      </c>
      <c r="V2263" t="s">
        <v>22</v>
      </c>
    </row>
    <row r="2264" spans="1:22" x14ac:dyDescent="0.25">
      <c r="A2264">
        <v>2263</v>
      </c>
      <c r="B2264">
        <v>0</v>
      </c>
      <c r="C2264">
        <v>0</v>
      </c>
      <c r="D2264">
        <v>1</v>
      </c>
      <c r="E2264">
        <v>0</v>
      </c>
      <c r="F2264">
        <v>0</v>
      </c>
      <c r="G2264" s="1">
        <v>40959.437037037038</v>
      </c>
      <c r="H2264">
        <v>0</v>
      </c>
      <c r="I2264">
        <v>0</v>
      </c>
      <c r="J2264">
        <v>0</v>
      </c>
      <c r="K2264" t="s">
        <v>21</v>
      </c>
      <c r="L2264">
        <v>0</v>
      </c>
      <c r="M2264">
        <v>0</v>
      </c>
      <c r="N2264">
        <v>0</v>
      </c>
      <c r="O2264">
        <v>26.175000000000001</v>
      </c>
      <c r="P2264">
        <v>656</v>
      </c>
      <c r="Q2264">
        <v>1</v>
      </c>
      <c r="R2264">
        <v>0</v>
      </c>
      <c r="S2264">
        <v>0</v>
      </c>
      <c r="T2264">
        <v>0</v>
      </c>
      <c r="U2264">
        <v>1</v>
      </c>
      <c r="V2264" t="s">
        <v>23</v>
      </c>
    </row>
    <row r="2265" spans="1:22" x14ac:dyDescent="0.25">
      <c r="A2265">
        <v>2264</v>
      </c>
      <c r="B2265">
        <v>0</v>
      </c>
      <c r="C2265">
        <v>0</v>
      </c>
      <c r="D2265">
        <v>1</v>
      </c>
      <c r="E2265">
        <v>0</v>
      </c>
      <c r="F2265">
        <v>0</v>
      </c>
      <c r="G2265" s="1">
        <v>40959.445231481484</v>
      </c>
      <c r="H2265">
        <v>0</v>
      </c>
      <c r="I2265">
        <v>0</v>
      </c>
      <c r="J2265">
        <v>2</v>
      </c>
      <c r="K2265" t="s">
        <v>21</v>
      </c>
      <c r="L2265">
        <v>0</v>
      </c>
      <c r="M2265">
        <v>0</v>
      </c>
      <c r="N2265">
        <v>0</v>
      </c>
      <c r="O2265">
        <v>24.904</v>
      </c>
      <c r="P2265">
        <v>632</v>
      </c>
      <c r="Q2265">
        <v>1</v>
      </c>
      <c r="R2265">
        <v>0</v>
      </c>
      <c r="S2265">
        <v>0</v>
      </c>
      <c r="T2265">
        <v>0</v>
      </c>
      <c r="U2265">
        <v>1</v>
      </c>
      <c r="V2265" t="s">
        <v>23</v>
      </c>
    </row>
    <row r="2266" spans="1:22" x14ac:dyDescent="0.25">
      <c r="A2266">
        <v>2265</v>
      </c>
      <c r="B2266">
        <v>0</v>
      </c>
      <c r="C2266">
        <v>0</v>
      </c>
      <c r="D2266">
        <v>1</v>
      </c>
      <c r="E2266">
        <v>0</v>
      </c>
      <c r="F2266">
        <v>0</v>
      </c>
      <c r="G2266" s="1">
        <v>40959.452002314814</v>
      </c>
      <c r="H2266">
        <v>0</v>
      </c>
      <c r="I2266">
        <v>0</v>
      </c>
      <c r="J2266">
        <v>2</v>
      </c>
      <c r="K2266" t="s">
        <v>21</v>
      </c>
      <c r="L2266">
        <v>0</v>
      </c>
      <c r="M2266">
        <v>0</v>
      </c>
      <c r="N2266">
        <v>0</v>
      </c>
      <c r="O2266">
        <v>26.687000000000001</v>
      </c>
      <c r="P2266">
        <v>663</v>
      </c>
      <c r="Q2266">
        <v>1</v>
      </c>
      <c r="R2266">
        <v>0</v>
      </c>
      <c r="S2266">
        <v>0</v>
      </c>
      <c r="T2266">
        <v>0</v>
      </c>
      <c r="U2266">
        <v>1</v>
      </c>
      <c r="V2266" t="s">
        <v>23</v>
      </c>
    </row>
    <row r="2267" spans="1:22" x14ac:dyDescent="0.25">
      <c r="A2267">
        <v>2266</v>
      </c>
      <c r="B2267">
        <v>0</v>
      </c>
      <c r="C2267">
        <v>0</v>
      </c>
      <c r="D2267">
        <v>1</v>
      </c>
      <c r="E2267">
        <v>0</v>
      </c>
      <c r="F2267">
        <v>0</v>
      </c>
      <c r="G2267" s="1">
        <v>40959.457013888888</v>
      </c>
      <c r="H2267">
        <v>0</v>
      </c>
      <c r="I2267">
        <v>0</v>
      </c>
      <c r="J2267">
        <v>0</v>
      </c>
      <c r="K2267" t="s">
        <v>21</v>
      </c>
      <c r="L2267">
        <v>0</v>
      </c>
      <c r="M2267">
        <v>0</v>
      </c>
      <c r="N2267">
        <v>0</v>
      </c>
      <c r="O2267">
        <v>0.66700000000000004</v>
      </c>
      <c r="P2267">
        <v>9</v>
      </c>
      <c r="Q2267">
        <v>1</v>
      </c>
      <c r="R2267">
        <v>0</v>
      </c>
      <c r="S2267">
        <v>0</v>
      </c>
      <c r="T2267">
        <v>0</v>
      </c>
      <c r="U2267">
        <v>0</v>
      </c>
      <c r="V2267" t="s">
        <v>24</v>
      </c>
    </row>
    <row r="2268" spans="1:22" x14ac:dyDescent="0.25">
      <c r="A2268">
        <v>2267</v>
      </c>
      <c r="B2268">
        <v>0</v>
      </c>
      <c r="C2268">
        <v>0</v>
      </c>
      <c r="D2268">
        <v>1</v>
      </c>
      <c r="E2268">
        <v>1</v>
      </c>
      <c r="F2268">
        <v>0</v>
      </c>
      <c r="G2268" s="1">
        <v>40959.458831018521</v>
      </c>
      <c r="H2268">
        <v>0</v>
      </c>
      <c r="I2268">
        <v>0</v>
      </c>
      <c r="J2268">
        <v>0</v>
      </c>
      <c r="K2268" t="s">
        <v>21</v>
      </c>
      <c r="L2268">
        <v>0</v>
      </c>
      <c r="M2268">
        <v>0</v>
      </c>
      <c r="N2268">
        <v>0</v>
      </c>
      <c r="O2268">
        <v>14.526</v>
      </c>
      <c r="P2268">
        <v>316</v>
      </c>
      <c r="Q2268">
        <v>1</v>
      </c>
      <c r="R2268">
        <v>1</v>
      </c>
      <c r="S2268">
        <v>0</v>
      </c>
      <c r="T2268">
        <v>0</v>
      </c>
      <c r="U2268">
        <v>0</v>
      </c>
      <c r="V2268" t="s">
        <v>22</v>
      </c>
    </row>
    <row r="2269" spans="1:22" x14ac:dyDescent="0.25">
      <c r="A2269">
        <v>2268</v>
      </c>
      <c r="B2269">
        <v>0</v>
      </c>
      <c r="C2269">
        <v>0</v>
      </c>
      <c r="D2269">
        <v>1</v>
      </c>
      <c r="E2269">
        <v>1</v>
      </c>
      <c r="F2269">
        <v>0</v>
      </c>
      <c r="G2269" s="1">
        <v>40959.463391203702</v>
      </c>
      <c r="H2269">
        <v>0</v>
      </c>
      <c r="I2269">
        <v>0</v>
      </c>
      <c r="J2269">
        <v>0</v>
      </c>
      <c r="K2269" t="s">
        <v>21</v>
      </c>
      <c r="L2269">
        <v>0</v>
      </c>
      <c r="M2269">
        <v>0</v>
      </c>
      <c r="N2269">
        <v>0</v>
      </c>
      <c r="O2269">
        <v>0.39700000000000002</v>
      </c>
      <c r="P2269">
        <v>14</v>
      </c>
      <c r="Q2269">
        <v>0</v>
      </c>
      <c r="R2269">
        <v>1</v>
      </c>
      <c r="S2269">
        <v>0</v>
      </c>
      <c r="T2269">
        <v>0</v>
      </c>
      <c r="U2269">
        <v>0</v>
      </c>
      <c r="V2269" t="s">
        <v>23</v>
      </c>
    </row>
    <row r="2270" spans="1:22" x14ac:dyDescent="0.25">
      <c r="A2270">
        <v>2269</v>
      </c>
      <c r="B2270">
        <v>0</v>
      </c>
      <c r="C2270">
        <v>1</v>
      </c>
      <c r="D2270">
        <v>1</v>
      </c>
      <c r="E2270">
        <v>0</v>
      </c>
      <c r="F2270">
        <v>0</v>
      </c>
      <c r="G2270" s="1">
        <v>40959.474143518521</v>
      </c>
      <c r="H2270">
        <v>0</v>
      </c>
      <c r="I2270">
        <v>0</v>
      </c>
      <c r="J2270">
        <v>0</v>
      </c>
      <c r="K2270" t="s">
        <v>21</v>
      </c>
      <c r="L2270">
        <v>0</v>
      </c>
      <c r="M2270">
        <v>0</v>
      </c>
      <c r="N2270">
        <v>0</v>
      </c>
      <c r="O2270">
        <v>5.242</v>
      </c>
      <c r="P2270">
        <v>56</v>
      </c>
      <c r="Q2270">
        <v>0</v>
      </c>
      <c r="R2270">
        <v>0</v>
      </c>
      <c r="S2270">
        <v>0</v>
      </c>
      <c r="T2270">
        <v>0</v>
      </c>
      <c r="U2270">
        <v>0</v>
      </c>
      <c r="V2270" t="s">
        <v>23</v>
      </c>
    </row>
    <row r="2271" spans="1:22" x14ac:dyDescent="0.25">
      <c r="A2271">
        <v>2270</v>
      </c>
      <c r="B2271">
        <v>0</v>
      </c>
      <c r="C2271">
        <v>0</v>
      </c>
      <c r="D2271">
        <v>1</v>
      </c>
      <c r="E2271">
        <v>0</v>
      </c>
      <c r="F2271">
        <v>0</v>
      </c>
      <c r="G2271" s="1">
        <v>40959.489814814813</v>
      </c>
      <c r="H2271">
        <v>0</v>
      </c>
      <c r="I2271">
        <v>0</v>
      </c>
      <c r="J2271">
        <v>0</v>
      </c>
      <c r="K2271" t="s">
        <v>21</v>
      </c>
      <c r="L2271">
        <v>0</v>
      </c>
      <c r="M2271">
        <v>0</v>
      </c>
      <c r="N2271">
        <v>0</v>
      </c>
      <c r="O2271">
        <v>2.375</v>
      </c>
      <c r="P2271">
        <v>50</v>
      </c>
      <c r="Q2271">
        <v>0</v>
      </c>
      <c r="R2271">
        <v>1</v>
      </c>
      <c r="S2271">
        <v>0</v>
      </c>
      <c r="T2271">
        <v>0</v>
      </c>
      <c r="U2271">
        <v>0</v>
      </c>
      <c r="V2271" t="s">
        <v>23</v>
      </c>
    </row>
    <row r="2272" spans="1:22" x14ac:dyDescent="0.25">
      <c r="A2272">
        <v>2271</v>
      </c>
      <c r="B2272">
        <v>0</v>
      </c>
      <c r="C2272">
        <v>0</v>
      </c>
      <c r="D2272">
        <v>1</v>
      </c>
      <c r="E2272">
        <v>1</v>
      </c>
      <c r="F2272">
        <v>0</v>
      </c>
      <c r="G2272" s="1">
        <v>40959.49015046296</v>
      </c>
      <c r="H2272">
        <v>0</v>
      </c>
      <c r="I2272">
        <v>0</v>
      </c>
      <c r="J2272">
        <v>0</v>
      </c>
      <c r="K2272" t="s">
        <v>21</v>
      </c>
      <c r="L2272">
        <v>0</v>
      </c>
      <c r="M2272">
        <v>0</v>
      </c>
      <c r="N2272">
        <v>0</v>
      </c>
      <c r="O2272">
        <v>4.0010000000000003</v>
      </c>
      <c r="P2272">
        <v>132</v>
      </c>
      <c r="Q2272">
        <v>0</v>
      </c>
      <c r="R2272">
        <v>1</v>
      </c>
      <c r="S2272">
        <v>0</v>
      </c>
      <c r="T2272">
        <v>0</v>
      </c>
      <c r="U2272">
        <v>0</v>
      </c>
      <c r="V2272" t="s">
        <v>23</v>
      </c>
    </row>
    <row r="2273" spans="1:22" x14ac:dyDescent="0.25">
      <c r="A2273">
        <v>2272</v>
      </c>
      <c r="B2273">
        <v>0</v>
      </c>
      <c r="C2273">
        <v>0</v>
      </c>
      <c r="D2273">
        <v>1</v>
      </c>
      <c r="E2273">
        <v>0</v>
      </c>
      <c r="F2273">
        <v>0</v>
      </c>
      <c r="G2273" s="1">
        <v>40959.510682870372</v>
      </c>
      <c r="H2273">
        <v>0</v>
      </c>
      <c r="I2273">
        <v>0</v>
      </c>
      <c r="J2273">
        <v>46</v>
      </c>
      <c r="K2273" t="s">
        <v>25</v>
      </c>
      <c r="L2273">
        <v>0</v>
      </c>
      <c r="M2273">
        <v>0</v>
      </c>
      <c r="N2273">
        <v>0</v>
      </c>
      <c r="O2273">
        <v>25.588000000000001</v>
      </c>
      <c r="P2273">
        <v>282</v>
      </c>
      <c r="Q2273">
        <v>1</v>
      </c>
      <c r="R2273">
        <v>0</v>
      </c>
      <c r="S2273">
        <v>1</v>
      </c>
      <c r="T2273">
        <v>0</v>
      </c>
      <c r="U2273">
        <v>8</v>
      </c>
      <c r="V2273" t="s">
        <v>23</v>
      </c>
    </row>
    <row r="2274" spans="1:22" x14ac:dyDescent="0.25">
      <c r="A2274">
        <v>2273</v>
      </c>
      <c r="B2274">
        <v>0</v>
      </c>
      <c r="C2274">
        <v>0</v>
      </c>
      <c r="D2274">
        <v>1</v>
      </c>
      <c r="E2274">
        <v>0</v>
      </c>
      <c r="F2274">
        <v>0</v>
      </c>
      <c r="G2274" s="1">
        <v>40959.52380787037</v>
      </c>
      <c r="H2274">
        <v>0</v>
      </c>
      <c r="I2274">
        <v>0</v>
      </c>
      <c r="J2274">
        <v>0</v>
      </c>
      <c r="K2274" t="s">
        <v>21</v>
      </c>
      <c r="L2274">
        <v>0</v>
      </c>
      <c r="M2274">
        <v>0</v>
      </c>
      <c r="N2274">
        <v>0</v>
      </c>
      <c r="O2274">
        <v>29.097999999999999</v>
      </c>
      <c r="P2274">
        <v>704</v>
      </c>
      <c r="Q2274">
        <v>1</v>
      </c>
      <c r="R2274">
        <v>0</v>
      </c>
      <c r="S2274">
        <v>0</v>
      </c>
      <c r="T2274">
        <v>0</v>
      </c>
      <c r="U2274">
        <v>1</v>
      </c>
      <c r="V2274" t="s">
        <v>23</v>
      </c>
    </row>
    <row r="2275" spans="1:22" x14ac:dyDescent="0.25">
      <c r="A2275">
        <v>2274</v>
      </c>
      <c r="B2275">
        <v>0</v>
      </c>
      <c r="C2275">
        <v>0</v>
      </c>
      <c r="D2275">
        <v>1</v>
      </c>
      <c r="E2275">
        <v>1</v>
      </c>
      <c r="F2275">
        <v>1</v>
      </c>
      <c r="G2275" s="1">
        <v>40959.695115740738</v>
      </c>
      <c r="H2275">
        <v>0</v>
      </c>
      <c r="I2275">
        <v>0</v>
      </c>
      <c r="J2275">
        <v>0</v>
      </c>
      <c r="K2275" t="s">
        <v>21</v>
      </c>
      <c r="L2275">
        <v>0</v>
      </c>
      <c r="M2275">
        <v>0</v>
      </c>
      <c r="N2275">
        <v>0</v>
      </c>
      <c r="O2275">
        <v>10.103</v>
      </c>
      <c r="P2275">
        <v>279</v>
      </c>
      <c r="Q2275">
        <v>1</v>
      </c>
      <c r="R2275">
        <v>1</v>
      </c>
      <c r="S2275">
        <v>0</v>
      </c>
      <c r="T2275">
        <v>0</v>
      </c>
      <c r="U2275">
        <v>8</v>
      </c>
      <c r="V2275" t="s">
        <v>23</v>
      </c>
    </row>
    <row r="2276" spans="1:22" x14ac:dyDescent="0.25">
      <c r="A2276">
        <v>2275</v>
      </c>
      <c r="B2276">
        <v>1</v>
      </c>
      <c r="C2276">
        <v>0</v>
      </c>
      <c r="D2276">
        <v>1</v>
      </c>
      <c r="E2276">
        <v>0</v>
      </c>
      <c r="F2276">
        <v>0</v>
      </c>
      <c r="G2276" s="1">
        <v>40959.715775462966</v>
      </c>
      <c r="H2276">
        <v>0</v>
      </c>
      <c r="I2276">
        <v>0</v>
      </c>
      <c r="J2276">
        <v>0</v>
      </c>
      <c r="K2276" t="s">
        <v>21</v>
      </c>
      <c r="L2276">
        <v>0</v>
      </c>
      <c r="M2276">
        <v>0</v>
      </c>
      <c r="N2276">
        <v>0</v>
      </c>
      <c r="O2276">
        <v>14.124000000000001</v>
      </c>
      <c r="P2276">
        <v>206</v>
      </c>
      <c r="Q2276">
        <v>0</v>
      </c>
      <c r="R2276">
        <v>0</v>
      </c>
      <c r="S2276">
        <v>0</v>
      </c>
      <c r="T2276">
        <v>0</v>
      </c>
      <c r="U2276">
        <v>1</v>
      </c>
      <c r="V2276" t="s">
        <v>24</v>
      </c>
    </row>
    <row r="2277" spans="1:22" x14ac:dyDescent="0.25">
      <c r="A2277">
        <v>2276</v>
      </c>
      <c r="B2277">
        <v>0</v>
      </c>
      <c r="C2277">
        <v>0</v>
      </c>
      <c r="D2277">
        <v>1</v>
      </c>
      <c r="E2277">
        <v>0</v>
      </c>
      <c r="F2277">
        <v>0</v>
      </c>
      <c r="G2277" s="1">
        <v>40959.756585648145</v>
      </c>
      <c r="H2277">
        <v>0</v>
      </c>
      <c r="I2277">
        <v>0</v>
      </c>
      <c r="J2277">
        <v>0</v>
      </c>
      <c r="K2277" t="s">
        <v>21</v>
      </c>
      <c r="L2277">
        <v>0</v>
      </c>
      <c r="M2277">
        <v>0</v>
      </c>
      <c r="N2277">
        <v>0</v>
      </c>
      <c r="O2277">
        <v>24.503</v>
      </c>
      <c r="P2277">
        <v>623</v>
      </c>
      <c r="Q2277">
        <v>1</v>
      </c>
      <c r="R2277">
        <v>0</v>
      </c>
      <c r="S2277">
        <v>0</v>
      </c>
      <c r="T2277">
        <v>0</v>
      </c>
      <c r="U2277">
        <v>1</v>
      </c>
      <c r="V2277" t="s">
        <v>23</v>
      </c>
    </row>
    <row r="2278" spans="1:22" x14ac:dyDescent="0.25">
      <c r="A2278">
        <v>2277</v>
      </c>
      <c r="B2278">
        <v>0</v>
      </c>
      <c r="C2278">
        <v>0</v>
      </c>
      <c r="D2278">
        <v>1</v>
      </c>
      <c r="E2278">
        <v>0</v>
      </c>
      <c r="F2278">
        <v>0</v>
      </c>
      <c r="G2278" s="1">
        <v>40959.773981481485</v>
      </c>
      <c r="H2278">
        <v>0</v>
      </c>
      <c r="I2278">
        <v>0</v>
      </c>
      <c r="J2278">
        <v>0</v>
      </c>
      <c r="K2278" t="s">
        <v>21</v>
      </c>
      <c r="L2278">
        <v>0</v>
      </c>
      <c r="M2278">
        <v>0</v>
      </c>
      <c r="N2278">
        <v>0</v>
      </c>
      <c r="O2278">
        <v>25.893999999999998</v>
      </c>
      <c r="P2278">
        <v>650</v>
      </c>
      <c r="Q2278">
        <v>1</v>
      </c>
      <c r="R2278">
        <v>0</v>
      </c>
      <c r="S2278">
        <v>0</v>
      </c>
      <c r="T2278">
        <v>0</v>
      </c>
      <c r="U2278">
        <v>1</v>
      </c>
      <c r="V2278" t="s">
        <v>23</v>
      </c>
    </row>
    <row r="2279" spans="1:22" x14ac:dyDescent="0.25">
      <c r="A2279">
        <v>2278</v>
      </c>
      <c r="B2279">
        <v>0</v>
      </c>
      <c r="C2279">
        <v>0</v>
      </c>
      <c r="D2279">
        <v>1</v>
      </c>
      <c r="E2279">
        <v>0</v>
      </c>
      <c r="F2279">
        <v>0</v>
      </c>
      <c r="G2279" s="1">
        <v>40959.794594907406</v>
      </c>
      <c r="H2279">
        <v>0</v>
      </c>
      <c r="I2279">
        <v>0</v>
      </c>
      <c r="J2279">
        <v>0</v>
      </c>
      <c r="K2279" t="s">
        <v>21</v>
      </c>
      <c r="L2279">
        <v>0</v>
      </c>
      <c r="M2279">
        <v>0</v>
      </c>
      <c r="N2279">
        <v>0</v>
      </c>
      <c r="O2279">
        <v>0.69299999999999995</v>
      </c>
      <c r="P2279">
        <v>25</v>
      </c>
      <c r="Q2279">
        <v>1</v>
      </c>
      <c r="R2279">
        <v>0</v>
      </c>
      <c r="S2279">
        <v>0</v>
      </c>
      <c r="T2279">
        <v>0</v>
      </c>
      <c r="U2279">
        <v>2</v>
      </c>
      <c r="V2279" t="s">
        <v>23</v>
      </c>
    </row>
    <row r="2280" spans="1:22" x14ac:dyDescent="0.25">
      <c r="A2280">
        <v>2279</v>
      </c>
      <c r="B2280">
        <v>0</v>
      </c>
      <c r="C2280">
        <v>0</v>
      </c>
      <c r="D2280">
        <v>1</v>
      </c>
      <c r="E2280">
        <v>0</v>
      </c>
      <c r="F2280">
        <v>0</v>
      </c>
      <c r="G2280" s="1">
        <v>40959.795601851853</v>
      </c>
      <c r="H2280">
        <v>0</v>
      </c>
      <c r="I2280">
        <v>0</v>
      </c>
      <c r="J2280">
        <v>0</v>
      </c>
      <c r="K2280" t="s">
        <v>21</v>
      </c>
      <c r="L2280">
        <v>0</v>
      </c>
      <c r="M2280">
        <v>0</v>
      </c>
      <c r="N2280">
        <v>0</v>
      </c>
      <c r="O2280">
        <v>16.573</v>
      </c>
      <c r="P2280">
        <v>309</v>
      </c>
      <c r="Q2280">
        <v>1</v>
      </c>
      <c r="R2280">
        <v>0</v>
      </c>
      <c r="S2280">
        <v>0</v>
      </c>
      <c r="T2280">
        <v>0</v>
      </c>
      <c r="U2280">
        <v>4</v>
      </c>
      <c r="V2280" t="s">
        <v>23</v>
      </c>
    </row>
    <row r="2281" spans="1:22" x14ac:dyDescent="0.25">
      <c r="A2281">
        <v>2280</v>
      </c>
      <c r="B2281">
        <v>0</v>
      </c>
      <c r="C2281">
        <v>0</v>
      </c>
      <c r="D2281">
        <v>1</v>
      </c>
      <c r="E2281">
        <v>0</v>
      </c>
      <c r="F2281">
        <v>0</v>
      </c>
      <c r="G2281" s="1">
        <v>40959.80709490741</v>
      </c>
      <c r="H2281">
        <v>0</v>
      </c>
      <c r="I2281">
        <v>0</v>
      </c>
      <c r="J2281">
        <v>0</v>
      </c>
      <c r="K2281" t="s">
        <v>21</v>
      </c>
      <c r="L2281">
        <v>0</v>
      </c>
      <c r="M2281">
        <v>0</v>
      </c>
      <c r="N2281">
        <v>0</v>
      </c>
      <c r="O2281">
        <v>24.888999999999999</v>
      </c>
      <c r="P2281">
        <v>629</v>
      </c>
      <c r="Q2281">
        <v>1</v>
      </c>
      <c r="R2281">
        <v>0</v>
      </c>
      <c r="S2281">
        <v>0</v>
      </c>
      <c r="T2281">
        <v>0</v>
      </c>
      <c r="U2281">
        <v>2</v>
      </c>
      <c r="V2281" t="s">
        <v>23</v>
      </c>
    </row>
    <row r="2282" spans="1:22" x14ac:dyDescent="0.25">
      <c r="A2282">
        <v>2281</v>
      </c>
      <c r="B2282">
        <v>0</v>
      </c>
      <c r="C2282">
        <v>0</v>
      </c>
      <c r="D2282">
        <v>1</v>
      </c>
      <c r="E2282">
        <v>0</v>
      </c>
      <c r="F2282">
        <v>0</v>
      </c>
      <c r="G2282" s="1">
        <v>40959.858541666668</v>
      </c>
      <c r="H2282">
        <v>0</v>
      </c>
      <c r="I2282">
        <v>0</v>
      </c>
      <c r="J2282">
        <v>0</v>
      </c>
      <c r="K2282" t="s">
        <v>21</v>
      </c>
      <c r="L2282">
        <v>0</v>
      </c>
      <c r="M2282">
        <v>0</v>
      </c>
      <c r="N2282">
        <v>0</v>
      </c>
      <c r="O2282">
        <v>1.643</v>
      </c>
      <c r="P2282">
        <v>18</v>
      </c>
      <c r="Q2282">
        <v>1</v>
      </c>
      <c r="R2282">
        <v>0</v>
      </c>
      <c r="S2282">
        <v>0</v>
      </c>
      <c r="T2282">
        <v>0</v>
      </c>
      <c r="U2282">
        <v>0</v>
      </c>
      <c r="V2282" t="s">
        <v>24</v>
      </c>
    </row>
    <row r="2283" spans="1:22" x14ac:dyDescent="0.25">
      <c r="A2283">
        <v>2282</v>
      </c>
      <c r="B2283">
        <v>1</v>
      </c>
      <c r="C2283">
        <v>0</v>
      </c>
      <c r="D2283">
        <v>1</v>
      </c>
      <c r="E2283">
        <v>0</v>
      </c>
      <c r="F2283">
        <v>0</v>
      </c>
      <c r="G2283" s="1">
        <v>40959.864016203705</v>
      </c>
      <c r="H2283">
        <v>0</v>
      </c>
      <c r="I2283">
        <v>0</v>
      </c>
      <c r="J2283">
        <v>0</v>
      </c>
      <c r="K2283" t="s">
        <v>21</v>
      </c>
      <c r="L2283">
        <v>0</v>
      </c>
      <c r="M2283">
        <v>0</v>
      </c>
      <c r="N2283">
        <v>0</v>
      </c>
      <c r="O2283">
        <v>0.70199999999999996</v>
      </c>
      <c r="P2283">
        <v>14</v>
      </c>
      <c r="Q2283">
        <v>0</v>
      </c>
      <c r="R2283">
        <v>0</v>
      </c>
      <c r="S2283">
        <v>0</v>
      </c>
      <c r="T2283">
        <v>0</v>
      </c>
      <c r="U2283">
        <v>0</v>
      </c>
      <c r="V2283" t="s">
        <v>24</v>
      </c>
    </row>
    <row r="2284" spans="1:22" x14ac:dyDescent="0.25">
      <c r="A2284">
        <v>2283</v>
      </c>
      <c r="B2284">
        <v>1</v>
      </c>
      <c r="C2284">
        <v>0</v>
      </c>
      <c r="D2284">
        <v>1</v>
      </c>
      <c r="E2284">
        <v>0</v>
      </c>
      <c r="F2284">
        <v>0</v>
      </c>
      <c r="G2284" s="1">
        <v>40960.024259259262</v>
      </c>
      <c r="H2284">
        <v>0</v>
      </c>
      <c r="I2284">
        <v>0</v>
      </c>
      <c r="J2284">
        <v>3</v>
      </c>
      <c r="K2284" t="s">
        <v>25</v>
      </c>
      <c r="L2284">
        <v>0</v>
      </c>
      <c r="M2284">
        <v>0</v>
      </c>
      <c r="N2284">
        <v>0</v>
      </c>
      <c r="O2284">
        <v>2.246</v>
      </c>
      <c r="P2284">
        <v>61</v>
      </c>
      <c r="Q2284">
        <v>0</v>
      </c>
      <c r="R2284">
        <v>0</v>
      </c>
      <c r="S2284">
        <v>0</v>
      </c>
      <c r="T2284">
        <v>0</v>
      </c>
      <c r="U2284">
        <v>0</v>
      </c>
      <c r="V2284" t="s">
        <v>22</v>
      </c>
    </row>
    <row r="2285" spans="1:22" x14ac:dyDescent="0.25">
      <c r="A2285">
        <v>2284</v>
      </c>
      <c r="B2285">
        <v>1</v>
      </c>
      <c r="C2285">
        <v>0</v>
      </c>
      <c r="D2285">
        <v>1</v>
      </c>
      <c r="E2285">
        <v>0</v>
      </c>
      <c r="F2285">
        <v>0</v>
      </c>
      <c r="G2285" s="1">
        <v>40960.055763888886</v>
      </c>
      <c r="H2285">
        <v>0</v>
      </c>
      <c r="I2285">
        <v>0</v>
      </c>
      <c r="J2285">
        <v>0</v>
      </c>
      <c r="K2285" t="s">
        <v>21</v>
      </c>
      <c r="L2285">
        <v>0</v>
      </c>
      <c r="M2285">
        <v>0</v>
      </c>
      <c r="N2285">
        <v>0</v>
      </c>
      <c r="O2285">
        <v>1.0680000000000001</v>
      </c>
      <c r="P2285">
        <v>14</v>
      </c>
      <c r="Q2285">
        <v>0</v>
      </c>
      <c r="R2285">
        <v>0</v>
      </c>
      <c r="S2285">
        <v>0</v>
      </c>
      <c r="T2285">
        <v>0</v>
      </c>
      <c r="U2285">
        <v>0</v>
      </c>
      <c r="V2285" t="s">
        <v>23</v>
      </c>
    </row>
    <row r="2286" spans="1:22" x14ac:dyDescent="0.25">
      <c r="A2286">
        <v>2285</v>
      </c>
      <c r="B2286">
        <v>0</v>
      </c>
      <c r="C2286">
        <v>0</v>
      </c>
      <c r="D2286">
        <v>1</v>
      </c>
      <c r="E2286">
        <v>0</v>
      </c>
      <c r="F2286">
        <v>0</v>
      </c>
      <c r="G2286" s="1">
        <v>40960.166701388887</v>
      </c>
      <c r="H2286">
        <v>0</v>
      </c>
      <c r="I2286">
        <v>0</v>
      </c>
      <c r="J2286">
        <v>0</v>
      </c>
      <c r="K2286" t="s">
        <v>21</v>
      </c>
      <c r="L2286">
        <v>0</v>
      </c>
      <c r="M2286">
        <v>0</v>
      </c>
      <c r="N2286">
        <v>0</v>
      </c>
      <c r="O2286">
        <v>2.0609999999999999</v>
      </c>
      <c r="P2286">
        <v>73</v>
      </c>
      <c r="Q2286">
        <v>1</v>
      </c>
      <c r="R2286">
        <v>0</v>
      </c>
      <c r="S2286">
        <v>0</v>
      </c>
      <c r="T2286">
        <v>0</v>
      </c>
      <c r="U2286">
        <v>1</v>
      </c>
      <c r="V2286" t="s">
        <v>23</v>
      </c>
    </row>
    <row r="2287" spans="1:22" x14ac:dyDescent="0.25">
      <c r="A2287">
        <v>2286</v>
      </c>
      <c r="B2287">
        <v>0</v>
      </c>
      <c r="C2287">
        <v>0</v>
      </c>
      <c r="D2287">
        <v>1</v>
      </c>
      <c r="E2287">
        <v>0</v>
      </c>
      <c r="F2287">
        <v>0</v>
      </c>
      <c r="G2287" s="1">
        <v>40960.166712962964</v>
      </c>
      <c r="H2287">
        <v>0</v>
      </c>
      <c r="I2287">
        <v>0</v>
      </c>
      <c r="J2287">
        <v>0</v>
      </c>
      <c r="K2287" t="s">
        <v>21</v>
      </c>
      <c r="L2287">
        <v>0</v>
      </c>
      <c r="M2287">
        <v>0</v>
      </c>
      <c r="N2287">
        <v>0</v>
      </c>
      <c r="O2287">
        <v>6.19</v>
      </c>
      <c r="P2287">
        <v>129</v>
      </c>
      <c r="Q2287">
        <v>1</v>
      </c>
      <c r="R2287">
        <v>0</v>
      </c>
      <c r="S2287">
        <v>0</v>
      </c>
      <c r="T2287">
        <v>0</v>
      </c>
      <c r="U2287">
        <v>1</v>
      </c>
      <c r="V2287" t="s">
        <v>23</v>
      </c>
    </row>
    <row r="2288" spans="1:22" x14ac:dyDescent="0.25">
      <c r="A2288">
        <v>2287</v>
      </c>
      <c r="B2288">
        <v>0</v>
      </c>
      <c r="C2288">
        <v>0</v>
      </c>
      <c r="D2288">
        <v>1</v>
      </c>
      <c r="E2288">
        <v>0</v>
      </c>
      <c r="F2288">
        <v>0</v>
      </c>
      <c r="G2288" s="1">
        <v>40960.243391203701</v>
      </c>
      <c r="H2288">
        <v>0</v>
      </c>
      <c r="I2288">
        <v>0</v>
      </c>
      <c r="J2288">
        <v>0</v>
      </c>
      <c r="K2288" t="s">
        <v>21</v>
      </c>
      <c r="L2288">
        <v>0</v>
      </c>
      <c r="M2288">
        <v>0</v>
      </c>
      <c r="N2288">
        <v>0</v>
      </c>
      <c r="O2288">
        <v>3.8889999999999998</v>
      </c>
      <c r="P2288">
        <v>84</v>
      </c>
      <c r="Q2288">
        <v>1</v>
      </c>
      <c r="R2288">
        <v>0</v>
      </c>
      <c r="S2288">
        <v>0</v>
      </c>
      <c r="T2288">
        <v>0</v>
      </c>
      <c r="U2288">
        <v>0</v>
      </c>
      <c r="V2288" t="s">
        <v>23</v>
      </c>
    </row>
    <row r="2289" spans="1:22" x14ac:dyDescent="0.25">
      <c r="A2289">
        <v>2288</v>
      </c>
      <c r="B2289">
        <v>0</v>
      </c>
      <c r="C2289">
        <v>1</v>
      </c>
      <c r="D2289">
        <v>1</v>
      </c>
      <c r="E2289">
        <v>0</v>
      </c>
      <c r="F2289">
        <v>1</v>
      </c>
      <c r="G2289" s="1">
        <v>40960.272800925923</v>
      </c>
      <c r="H2289">
        <v>0</v>
      </c>
      <c r="I2289">
        <v>4</v>
      </c>
      <c r="J2289">
        <v>4</v>
      </c>
      <c r="K2289" t="s">
        <v>21</v>
      </c>
      <c r="L2289">
        <v>0</v>
      </c>
      <c r="M2289">
        <v>0</v>
      </c>
      <c r="N2289">
        <v>0</v>
      </c>
      <c r="O2289">
        <v>7.7210000000000001</v>
      </c>
      <c r="P2289">
        <v>164</v>
      </c>
      <c r="Q2289">
        <v>1</v>
      </c>
      <c r="R2289">
        <v>0</v>
      </c>
      <c r="S2289">
        <v>0</v>
      </c>
      <c r="T2289">
        <v>0</v>
      </c>
      <c r="U2289">
        <v>5</v>
      </c>
      <c r="V2289" t="s">
        <v>23</v>
      </c>
    </row>
    <row r="2290" spans="1:22" x14ac:dyDescent="0.25">
      <c r="A2290">
        <v>2289</v>
      </c>
      <c r="B2290">
        <v>0</v>
      </c>
      <c r="C2290">
        <v>0</v>
      </c>
      <c r="D2290">
        <v>1</v>
      </c>
      <c r="E2290">
        <v>0</v>
      </c>
      <c r="F2290">
        <v>1</v>
      </c>
      <c r="G2290" s="1">
        <v>40960.279745370368</v>
      </c>
      <c r="H2290">
        <v>0</v>
      </c>
      <c r="I2290">
        <v>0</v>
      </c>
      <c r="J2290">
        <v>0</v>
      </c>
      <c r="K2290" t="s">
        <v>21</v>
      </c>
      <c r="L2290">
        <v>0</v>
      </c>
      <c r="M2290">
        <v>0</v>
      </c>
      <c r="N2290">
        <v>0</v>
      </c>
      <c r="O2290">
        <v>16.593</v>
      </c>
      <c r="P2290">
        <v>435</v>
      </c>
      <c r="Q2290">
        <v>1</v>
      </c>
      <c r="R2290">
        <v>0</v>
      </c>
      <c r="S2290">
        <v>0</v>
      </c>
      <c r="T2290">
        <v>0</v>
      </c>
      <c r="U2290">
        <v>10</v>
      </c>
      <c r="V2290" t="s">
        <v>23</v>
      </c>
    </row>
    <row r="2291" spans="1:22" x14ac:dyDescent="0.25">
      <c r="A2291">
        <v>2290</v>
      </c>
      <c r="B2291">
        <v>0</v>
      </c>
      <c r="C2291">
        <v>0</v>
      </c>
      <c r="D2291">
        <v>1</v>
      </c>
      <c r="E2291">
        <v>0</v>
      </c>
      <c r="F2291">
        <v>1</v>
      </c>
      <c r="G2291" s="1">
        <v>40960.280416666668</v>
      </c>
      <c r="H2291">
        <v>0</v>
      </c>
      <c r="I2291">
        <v>0</v>
      </c>
      <c r="J2291">
        <v>0</v>
      </c>
      <c r="K2291" t="s">
        <v>21</v>
      </c>
      <c r="L2291">
        <v>0</v>
      </c>
      <c r="M2291">
        <v>0</v>
      </c>
      <c r="N2291">
        <v>0</v>
      </c>
      <c r="O2291">
        <v>2.5</v>
      </c>
      <c r="P2291">
        <v>61</v>
      </c>
      <c r="Q2291">
        <v>1</v>
      </c>
      <c r="R2291">
        <v>1</v>
      </c>
      <c r="S2291">
        <v>0</v>
      </c>
      <c r="T2291">
        <v>0</v>
      </c>
      <c r="U2291">
        <v>0</v>
      </c>
      <c r="V2291" t="s">
        <v>23</v>
      </c>
    </row>
    <row r="2292" spans="1:22" x14ac:dyDescent="0.25">
      <c r="A2292">
        <v>2291</v>
      </c>
      <c r="B2292">
        <v>0</v>
      </c>
      <c r="C2292">
        <v>1</v>
      </c>
      <c r="D2292">
        <v>1</v>
      </c>
      <c r="E2292">
        <v>0</v>
      </c>
      <c r="F2292">
        <v>0</v>
      </c>
      <c r="G2292" s="1">
        <v>40960.292546296296</v>
      </c>
      <c r="H2292">
        <v>0</v>
      </c>
      <c r="I2292">
        <v>0</v>
      </c>
      <c r="J2292">
        <v>0</v>
      </c>
      <c r="K2292" t="s">
        <v>21</v>
      </c>
      <c r="L2292">
        <v>0</v>
      </c>
      <c r="M2292">
        <v>0</v>
      </c>
      <c r="N2292">
        <v>0</v>
      </c>
      <c r="O2292">
        <v>5.2460000000000004</v>
      </c>
      <c r="P2292">
        <v>56</v>
      </c>
      <c r="Q2292">
        <v>0</v>
      </c>
      <c r="R2292">
        <v>0</v>
      </c>
      <c r="S2292">
        <v>0</v>
      </c>
      <c r="T2292">
        <v>0</v>
      </c>
      <c r="U2292">
        <v>0</v>
      </c>
      <c r="V2292" t="s">
        <v>23</v>
      </c>
    </row>
    <row r="2293" spans="1:22" x14ac:dyDescent="0.25">
      <c r="A2293">
        <v>2292</v>
      </c>
      <c r="B2293">
        <v>0</v>
      </c>
      <c r="C2293">
        <v>0</v>
      </c>
      <c r="D2293">
        <v>1</v>
      </c>
      <c r="E2293">
        <v>0</v>
      </c>
      <c r="F2293">
        <v>1</v>
      </c>
      <c r="G2293" s="1">
        <v>40960.314166666663</v>
      </c>
      <c r="H2293">
        <v>0</v>
      </c>
      <c r="I2293">
        <v>0</v>
      </c>
      <c r="J2293">
        <v>0</v>
      </c>
      <c r="K2293" t="s">
        <v>21</v>
      </c>
      <c r="L2293">
        <v>0</v>
      </c>
      <c r="M2293">
        <v>0</v>
      </c>
      <c r="N2293">
        <v>0</v>
      </c>
      <c r="O2293">
        <v>2.9279999999999999</v>
      </c>
      <c r="P2293">
        <v>79</v>
      </c>
      <c r="Q2293">
        <v>1</v>
      </c>
      <c r="R2293">
        <v>1</v>
      </c>
      <c r="S2293">
        <v>0</v>
      </c>
      <c r="T2293">
        <v>0</v>
      </c>
      <c r="U2293">
        <v>4</v>
      </c>
      <c r="V2293" t="s">
        <v>23</v>
      </c>
    </row>
    <row r="2294" spans="1:22" x14ac:dyDescent="0.25">
      <c r="A2294">
        <v>2293</v>
      </c>
      <c r="B2294">
        <v>0</v>
      </c>
      <c r="C2294">
        <v>0</v>
      </c>
      <c r="D2294">
        <v>1</v>
      </c>
      <c r="E2294">
        <v>0</v>
      </c>
      <c r="F2294">
        <v>0</v>
      </c>
      <c r="G2294" s="1">
        <v>40960.321898148148</v>
      </c>
      <c r="H2294">
        <v>0</v>
      </c>
      <c r="I2294">
        <v>0</v>
      </c>
      <c r="J2294">
        <v>0</v>
      </c>
      <c r="K2294" t="s">
        <v>21</v>
      </c>
      <c r="L2294">
        <v>0</v>
      </c>
      <c r="M2294">
        <v>0</v>
      </c>
      <c r="N2294">
        <v>0</v>
      </c>
      <c r="O2294">
        <v>2.984</v>
      </c>
      <c r="P2294">
        <v>28</v>
      </c>
      <c r="Q2294">
        <v>1</v>
      </c>
      <c r="R2294">
        <v>0</v>
      </c>
      <c r="S2294">
        <v>0</v>
      </c>
      <c r="T2294">
        <v>0</v>
      </c>
      <c r="U2294">
        <v>3</v>
      </c>
      <c r="V2294" t="s">
        <v>23</v>
      </c>
    </row>
    <row r="2295" spans="1:22" x14ac:dyDescent="0.25">
      <c r="A2295">
        <v>2294</v>
      </c>
      <c r="B2295">
        <v>0</v>
      </c>
      <c r="C2295">
        <v>0</v>
      </c>
      <c r="D2295">
        <v>1</v>
      </c>
      <c r="E2295">
        <v>0</v>
      </c>
      <c r="F2295">
        <v>0</v>
      </c>
      <c r="G2295" s="1">
        <v>40960.338460648149</v>
      </c>
      <c r="H2295">
        <v>0</v>
      </c>
      <c r="I2295">
        <v>0</v>
      </c>
      <c r="J2295">
        <v>16</v>
      </c>
      <c r="K2295" t="s">
        <v>21</v>
      </c>
      <c r="L2295">
        <v>1</v>
      </c>
      <c r="M2295">
        <v>0</v>
      </c>
      <c r="N2295">
        <v>0</v>
      </c>
      <c r="O2295">
        <v>17.603000000000002</v>
      </c>
      <c r="P2295">
        <v>356</v>
      </c>
      <c r="Q2295">
        <v>1</v>
      </c>
      <c r="R2295">
        <v>0</v>
      </c>
      <c r="S2295">
        <v>0</v>
      </c>
      <c r="T2295">
        <v>0</v>
      </c>
      <c r="U2295">
        <v>17</v>
      </c>
      <c r="V2295" t="s">
        <v>23</v>
      </c>
    </row>
    <row r="2296" spans="1:22" x14ac:dyDescent="0.25">
      <c r="A2296">
        <v>2295</v>
      </c>
      <c r="B2296">
        <v>0</v>
      </c>
      <c r="C2296">
        <v>0</v>
      </c>
      <c r="D2296">
        <v>1</v>
      </c>
      <c r="E2296">
        <v>0</v>
      </c>
      <c r="F2296">
        <v>1</v>
      </c>
      <c r="G2296" s="1">
        <v>40960.35565972222</v>
      </c>
      <c r="H2296">
        <v>0</v>
      </c>
      <c r="I2296">
        <v>0</v>
      </c>
      <c r="J2296">
        <v>0</v>
      </c>
      <c r="K2296" t="s">
        <v>21</v>
      </c>
      <c r="L2296">
        <v>0</v>
      </c>
      <c r="M2296">
        <v>0</v>
      </c>
      <c r="N2296">
        <v>0</v>
      </c>
      <c r="O2296">
        <v>11.91</v>
      </c>
      <c r="P2296">
        <v>312</v>
      </c>
      <c r="Q2296">
        <v>1</v>
      </c>
      <c r="R2296">
        <v>0</v>
      </c>
      <c r="S2296">
        <v>0</v>
      </c>
      <c r="T2296">
        <v>0</v>
      </c>
      <c r="U2296">
        <v>9</v>
      </c>
      <c r="V2296" t="s">
        <v>22</v>
      </c>
    </row>
    <row r="2297" spans="1:22" x14ac:dyDescent="0.25">
      <c r="A2297">
        <v>2296</v>
      </c>
      <c r="B2297">
        <v>0</v>
      </c>
      <c r="C2297">
        <v>1</v>
      </c>
      <c r="D2297">
        <v>1</v>
      </c>
      <c r="E2297">
        <v>0</v>
      </c>
      <c r="F2297">
        <v>0</v>
      </c>
      <c r="G2297" s="1">
        <v>40960.371898148151</v>
      </c>
      <c r="H2297">
        <v>1</v>
      </c>
      <c r="I2297">
        <v>2</v>
      </c>
      <c r="J2297">
        <v>0</v>
      </c>
      <c r="K2297" t="s">
        <v>21</v>
      </c>
      <c r="L2297">
        <v>0</v>
      </c>
      <c r="M2297">
        <v>0</v>
      </c>
      <c r="N2297">
        <v>0</v>
      </c>
      <c r="O2297">
        <v>1.8879999999999999</v>
      </c>
      <c r="P2297">
        <v>35</v>
      </c>
      <c r="Q2297">
        <v>0</v>
      </c>
      <c r="R2297">
        <v>0</v>
      </c>
      <c r="S2297">
        <v>0</v>
      </c>
      <c r="T2297">
        <v>0</v>
      </c>
      <c r="U2297">
        <v>0</v>
      </c>
      <c r="V2297" t="s">
        <v>24</v>
      </c>
    </row>
    <row r="2298" spans="1:22" x14ac:dyDescent="0.25">
      <c r="A2298">
        <v>2297</v>
      </c>
      <c r="B2298">
        <v>0</v>
      </c>
      <c r="C2298">
        <v>0</v>
      </c>
      <c r="D2298">
        <v>1</v>
      </c>
      <c r="E2298">
        <v>0</v>
      </c>
      <c r="F2298">
        <v>0</v>
      </c>
      <c r="G2298" s="1">
        <v>40960.375787037039</v>
      </c>
      <c r="H2298">
        <v>0</v>
      </c>
      <c r="I2298">
        <v>0</v>
      </c>
      <c r="J2298">
        <v>0</v>
      </c>
      <c r="K2298" t="s">
        <v>21</v>
      </c>
      <c r="L2298">
        <v>0</v>
      </c>
      <c r="M2298">
        <v>0</v>
      </c>
      <c r="N2298">
        <v>0</v>
      </c>
      <c r="O2298">
        <v>24.58</v>
      </c>
      <c r="P2298">
        <v>626</v>
      </c>
      <c r="Q2298">
        <v>1</v>
      </c>
      <c r="R2298">
        <v>0</v>
      </c>
      <c r="S2298">
        <v>0</v>
      </c>
      <c r="T2298">
        <v>0</v>
      </c>
      <c r="U2298">
        <v>1</v>
      </c>
      <c r="V2298" t="s">
        <v>23</v>
      </c>
    </row>
    <row r="2299" spans="1:22" x14ac:dyDescent="0.25">
      <c r="A2299">
        <v>2298</v>
      </c>
      <c r="B2299">
        <v>0</v>
      </c>
      <c r="C2299">
        <v>1</v>
      </c>
      <c r="D2299">
        <v>1</v>
      </c>
      <c r="E2299">
        <v>0</v>
      </c>
      <c r="F2299">
        <v>0</v>
      </c>
      <c r="G2299" s="1">
        <v>40960.398495370369</v>
      </c>
      <c r="H2299">
        <v>0</v>
      </c>
      <c r="I2299">
        <v>0</v>
      </c>
      <c r="J2299">
        <v>0</v>
      </c>
      <c r="K2299" t="s">
        <v>21</v>
      </c>
      <c r="L2299">
        <v>0</v>
      </c>
      <c r="M2299">
        <v>0</v>
      </c>
      <c r="N2299">
        <v>0</v>
      </c>
      <c r="O2299">
        <v>11.24</v>
      </c>
      <c r="P2299">
        <v>159</v>
      </c>
      <c r="Q2299">
        <v>0</v>
      </c>
      <c r="R2299">
        <v>0</v>
      </c>
      <c r="S2299">
        <v>0</v>
      </c>
      <c r="T2299">
        <v>0</v>
      </c>
      <c r="U2299">
        <v>0</v>
      </c>
      <c r="V2299" t="s">
        <v>23</v>
      </c>
    </row>
    <row r="2300" spans="1:22" x14ac:dyDescent="0.25">
      <c r="A2300">
        <v>2299</v>
      </c>
      <c r="B2300">
        <v>0</v>
      </c>
      <c r="C2300">
        <v>0</v>
      </c>
      <c r="D2300">
        <v>1</v>
      </c>
      <c r="E2300">
        <v>0</v>
      </c>
      <c r="F2300">
        <v>1</v>
      </c>
      <c r="G2300" s="1">
        <v>40960.440972222219</v>
      </c>
      <c r="H2300">
        <v>0</v>
      </c>
      <c r="I2300">
        <v>0</v>
      </c>
      <c r="J2300">
        <v>0</v>
      </c>
      <c r="K2300" t="s">
        <v>21</v>
      </c>
      <c r="L2300">
        <v>0</v>
      </c>
      <c r="M2300">
        <v>0</v>
      </c>
      <c r="N2300">
        <v>0</v>
      </c>
      <c r="O2300">
        <v>8.8789999999999996</v>
      </c>
      <c r="P2300">
        <v>203</v>
      </c>
      <c r="Q2300">
        <v>0</v>
      </c>
      <c r="R2300">
        <v>1</v>
      </c>
      <c r="S2300">
        <v>0</v>
      </c>
      <c r="T2300">
        <v>0</v>
      </c>
      <c r="U2300">
        <v>2</v>
      </c>
      <c r="V2300" t="s">
        <v>23</v>
      </c>
    </row>
    <row r="2301" spans="1:22" x14ac:dyDescent="0.25">
      <c r="A2301">
        <v>2300</v>
      </c>
      <c r="B2301">
        <v>0</v>
      </c>
      <c r="C2301">
        <v>0</v>
      </c>
      <c r="D2301">
        <v>1</v>
      </c>
      <c r="E2301">
        <v>1</v>
      </c>
      <c r="F2301">
        <v>1</v>
      </c>
      <c r="G2301" s="1">
        <v>40960.477222222224</v>
      </c>
      <c r="H2301">
        <v>0</v>
      </c>
      <c r="I2301">
        <v>0</v>
      </c>
      <c r="J2301">
        <v>0</v>
      </c>
      <c r="K2301" t="s">
        <v>21</v>
      </c>
      <c r="L2301">
        <v>0</v>
      </c>
      <c r="M2301">
        <v>0</v>
      </c>
      <c r="N2301">
        <v>0</v>
      </c>
      <c r="O2301">
        <v>16.510000000000002</v>
      </c>
      <c r="P2301">
        <v>428</v>
      </c>
      <c r="Q2301">
        <v>1</v>
      </c>
      <c r="R2301">
        <v>1</v>
      </c>
      <c r="S2301">
        <v>0</v>
      </c>
      <c r="T2301">
        <v>0</v>
      </c>
      <c r="U2301">
        <v>10</v>
      </c>
      <c r="V2301" t="s">
        <v>23</v>
      </c>
    </row>
    <row r="2302" spans="1:22" x14ac:dyDescent="0.25">
      <c r="A2302">
        <v>2301</v>
      </c>
      <c r="B2302">
        <v>0</v>
      </c>
      <c r="C2302">
        <v>0</v>
      </c>
      <c r="D2302">
        <v>1</v>
      </c>
      <c r="E2302">
        <v>0</v>
      </c>
      <c r="F2302">
        <v>1</v>
      </c>
      <c r="G2302" s="1">
        <v>40960.477395833332</v>
      </c>
      <c r="H2302">
        <v>0</v>
      </c>
      <c r="I2302">
        <v>0</v>
      </c>
      <c r="J2302">
        <v>0</v>
      </c>
      <c r="K2302" t="s">
        <v>21</v>
      </c>
      <c r="L2302">
        <v>0</v>
      </c>
      <c r="M2302">
        <v>0</v>
      </c>
      <c r="N2302">
        <v>0</v>
      </c>
      <c r="O2302">
        <v>4.0469999999999997</v>
      </c>
      <c r="P2302">
        <v>98</v>
      </c>
      <c r="Q2302">
        <v>1</v>
      </c>
      <c r="R2302">
        <v>1</v>
      </c>
      <c r="S2302">
        <v>0</v>
      </c>
      <c r="T2302">
        <v>0</v>
      </c>
      <c r="U2302">
        <v>6</v>
      </c>
      <c r="V2302" t="s">
        <v>23</v>
      </c>
    </row>
    <row r="2303" spans="1:22" x14ac:dyDescent="0.25">
      <c r="A2303">
        <v>2302</v>
      </c>
      <c r="B2303">
        <v>0</v>
      </c>
      <c r="C2303">
        <v>1</v>
      </c>
      <c r="D2303">
        <v>1</v>
      </c>
      <c r="E2303">
        <v>0</v>
      </c>
      <c r="F2303">
        <v>0</v>
      </c>
      <c r="G2303" s="1">
        <v>40960.477650462963</v>
      </c>
      <c r="H2303">
        <v>0</v>
      </c>
      <c r="I2303">
        <v>0</v>
      </c>
      <c r="J2303">
        <v>0</v>
      </c>
      <c r="K2303" t="s">
        <v>21</v>
      </c>
      <c r="L2303">
        <v>0</v>
      </c>
      <c r="M2303">
        <v>0</v>
      </c>
      <c r="N2303">
        <v>0</v>
      </c>
      <c r="O2303">
        <v>0.74099999999999999</v>
      </c>
      <c r="P2303">
        <v>27</v>
      </c>
      <c r="Q2303">
        <v>0</v>
      </c>
      <c r="R2303">
        <v>0</v>
      </c>
      <c r="S2303">
        <v>0</v>
      </c>
      <c r="T2303">
        <v>0</v>
      </c>
      <c r="U2303">
        <v>0</v>
      </c>
      <c r="V2303" t="s">
        <v>24</v>
      </c>
    </row>
    <row r="2304" spans="1:22" x14ac:dyDescent="0.25">
      <c r="A2304">
        <v>2303</v>
      </c>
      <c r="B2304">
        <v>1</v>
      </c>
      <c r="C2304">
        <v>0</v>
      </c>
      <c r="D2304">
        <v>1</v>
      </c>
      <c r="E2304">
        <v>0</v>
      </c>
      <c r="F2304">
        <v>0</v>
      </c>
      <c r="G2304" s="1">
        <v>40960.482893518521</v>
      </c>
      <c r="H2304">
        <v>0</v>
      </c>
      <c r="I2304">
        <v>0</v>
      </c>
      <c r="J2304">
        <v>0</v>
      </c>
      <c r="K2304" t="s">
        <v>21</v>
      </c>
      <c r="L2304">
        <v>0</v>
      </c>
      <c r="M2304">
        <v>0</v>
      </c>
      <c r="N2304">
        <v>0</v>
      </c>
      <c r="O2304">
        <v>0.58599999999999997</v>
      </c>
      <c r="P2304">
        <v>12</v>
      </c>
      <c r="Q2304">
        <v>0</v>
      </c>
      <c r="R2304">
        <v>0</v>
      </c>
      <c r="S2304">
        <v>0</v>
      </c>
      <c r="T2304">
        <v>0</v>
      </c>
      <c r="U2304">
        <v>0</v>
      </c>
      <c r="V2304" t="s">
        <v>23</v>
      </c>
    </row>
    <row r="2305" spans="1:22" x14ac:dyDescent="0.25">
      <c r="A2305">
        <v>2304</v>
      </c>
      <c r="B2305">
        <v>0</v>
      </c>
      <c r="C2305">
        <v>0</v>
      </c>
      <c r="D2305">
        <v>1</v>
      </c>
      <c r="E2305">
        <v>0</v>
      </c>
      <c r="F2305">
        <v>1</v>
      </c>
      <c r="G2305" s="1">
        <v>40960.498622685183</v>
      </c>
      <c r="H2305">
        <v>0</v>
      </c>
      <c r="I2305">
        <v>0</v>
      </c>
      <c r="J2305">
        <v>0</v>
      </c>
      <c r="K2305" t="s">
        <v>21</v>
      </c>
      <c r="L2305">
        <v>0</v>
      </c>
      <c r="M2305">
        <v>0</v>
      </c>
      <c r="N2305">
        <v>0</v>
      </c>
      <c r="O2305">
        <v>1.583</v>
      </c>
      <c r="P2305">
        <v>38</v>
      </c>
      <c r="Q2305">
        <v>1</v>
      </c>
      <c r="R2305">
        <v>0</v>
      </c>
      <c r="S2305">
        <v>0</v>
      </c>
      <c r="T2305">
        <v>0</v>
      </c>
      <c r="U2305">
        <v>0</v>
      </c>
      <c r="V2305" t="s">
        <v>23</v>
      </c>
    </row>
    <row r="2306" spans="1:22" x14ac:dyDescent="0.25">
      <c r="A2306">
        <v>2305</v>
      </c>
      <c r="B2306">
        <v>0</v>
      </c>
      <c r="C2306">
        <v>0</v>
      </c>
      <c r="D2306">
        <v>1</v>
      </c>
      <c r="E2306">
        <v>0</v>
      </c>
      <c r="F2306">
        <v>1</v>
      </c>
      <c r="G2306" s="1">
        <v>40960.50068287037</v>
      </c>
      <c r="H2306">
        <v>0</v>
      </c>
      <c r="I2306">
        <v>0</v>
      </c>
      <c r="J2306">
        <v>0</v>
      </c>
      <c r="K2306" t="s">
        <v>21</v>
      </c>
      <c r="L2306">
        <v>0</v>
      </c>
      <c r="M2306">
        <v>0</v>
      </c>
      <c r="N2306">
        <v>0</v>
      </c>
      <c r="O2306">
        <v>5.3890000000000002</v>
      </c>
      <c r="P2306">
        <v>136</v>
      </c>
      <c r="Q2306">
        <v>1</v>
      </c>
      <c r="R2306">
        <v>1</v>
      </c>
      <c r="S2306">
        <v>0</v>
      </c>
      <c r="T2306">
        <v>0</v>
      </c>
      <c r="U2306">
        <v>0</v>
      </c>
      <c r="V2306" t="s">
        <v>23</v>
      </c>
    </row>
    <row r="2307" spans="1:22" x14ac:dyDescent="0.25">
      <c r="A2307">
        <v>2306</v>
      </c>
      <c r="B2307">
        <v>0</v>
      </c>
      <c r="C2307">
        <v>0</v>
      </c>
      <c r="D2307">
        <v>1</v>
      </c>
      <c r="E2307">
        <v>0</v>
      </c>
      <c r="F2307">
        <v>1</v>
      </c>
      <c r="G2307" s="1">
        <v>40960.505590277775</v>
      </c>
      <c r="H2307">
        <v>0</v>
      </c>
      <c r="I2307">
        <v>0</v>
      </c>
      <c r="J2307">
        <v>0</v>
      </c>
      <c r="K2307" t="s">
        <v>21</v>
      </c>
      <c r="L2307">
        <v>0</v>
      </c>
      <c r="M2307">
        <v>0</v>
      </c>
      <c r="N2307">
        <v>0</v>
      </c>
      <c r="O2307">
        <v>16.925000000000001</v>
      </c>
      <c r="P2307">
        <v>382</v>
      </c>
      <c r="Q2307">
        <v>1</v>
      </c>
      <c r="R2307">
        <v>0</v>
      </c>
      <c r="S2307">
        <v>0</v>
      </c>
      <c r="T2307">
        <v>0</v>
      </c>
      <c r="U2307">
        <v>20</v>
      </c>
      <c r="V2307" t="s">
        <v>22</v>
      </c>
    </row>
    <row r="2308" spans="1:22" x14ac:dyDescent="0.25">
      <c r="A2308">
        <v>2307</v>
      </c>
      <c r="B2308">
        <v>0</v>
      </c>
      <c r="C2308">
        <v>1</v>
      </c>
      <c r="D2308">
        <v>1</v>
      </c>
      <c r="E2308">
        <v>0</v>
      </c>
      <c r="F2308">
        <v>0</v>
      </c>
      <c r="G2308" s="1">
        <v>40960.533356481479</v>
      </c>
      <c r="H2308">
        <v>0</v>
      </c>
      <c r="I2308">
        <v>0</v>
      </c>
      <c r="J2308">
        <v>0</v>
      </c>
      <c r="K2308" t="s">
        <v>21</v>
      </c>
      <c r="L2308">
        <v>0</v>
      </c>
      <c r="M2308">
        <v>0</v>
      </c>
      <c r="N2308">
        <v>0</v>
      </c>
      <c r="O2308">
        <v>3.6179999999999999</v>
      </c>
      <c r="P2308">
        <v>49</v>
      </c>
      <c r="Q2308">
        <v>0</v>
      </c>
      <c r="R2308">
        <v>0</v>
      </c>
      <c r="S2308">
        <v>0</v>
      </c>
      <c r="T2308">
        <v>0</v>
      </c>
      <c r="U2308">
        <v>0</v>
      </c>
      <c r="V2308" t="s">
        <v>24</v>
      </c>
    </row>
    <row r="2309" spans="1:22" x14ac:dyDescent="0.25">
      <c r="A2309">
        <v>2308</v>
      </c>
      <c r="B2309">
        <v>0</v>
      </c>
      <c r="C2309">
        <v>0</v>
      </c>
      <c r="D2309">
        <v>1</v>
      </c>
      <c r="E2309">
        <v>0</v>
      </c>
      <c r="F2309">
        <v>1</v>
      </c>
      <c r="G2309" s="1">
        <v>40960.53701388889</v>
      </c>
      <c r="H2309">
        <v>0</v>
      </c>
      <c r="I2309">
        <v>0</v>
      </c>
      <c r="J2309">
        <v>0</v>
      </c>
      <c r="K2309" t="s">
        <v>21</v>
      </c>
      <c r="L2309">
        <v>0</v>
      </c>
      <c r="M2309">
        <v>0</v>
      </c>
      <c r="N2309">
        <v>4</v>
      </c>
      <c r="O2309">
        <v>6.89</v>
      </c>
      <c r="P2309">
        <v>129</v>
      </c>
      <c r="Q2309">
        <v>1</v>
      </c>
      <c r="R2309">
        <v>1</v>
      </c>
      <c r="S2309">
        <v>0</v>
      </c>
      <c r="T2309">
        <v>0</v>
      </c>
      <c r="U2309">
        <v>6</v>
      </c>
      <c r="V2309" t="s">
        <v>22</v>
      </c>
    </row>
    <row r="2310" spans="1:22" x14ac:dyDescent="0.25">
      <c r="A2310">
        <v>2309</v>
      </c>
      <c r="B2310">
        <v>0</v>
      </c>
      <c r="C2310">
        <v>1</v>
      </c>
      <c r="D2310">
        <v>1</v>
      </c>
      <c r="E2310">
        <v>0</v>
      </c>
      <c r="F2310">
        <v>1</v>
      </c>
      <c r="G2310" s="1">
        <v>40960.538182870368</v>
      </c>
      <c r="H2310">
        <v>0</v>
      </c>
      <c r="I2310">
        <v>0</v>
      </c>
      <c r="J2310">
        <v>0</v>
      </c>
      <c r="K2310" t="s">
        <v>21</v>
      </c>
      <c r="L2310">
        <v>0</v>
      </c>
      <c r="M2310">
        <v>0</v>
      </c>
      <c r="N2310">
        <v>0</v>
      </c>
      <c r="O2310">
        <v>0.96299999999999997</v>
      </c>
      <c r="P2310">
        <v>20</v>
      </c>
      <c r="Q2310">
        <v>0</v>
      </c>
      <c r="R2310">
        <v>0</v>
      </c>
      <c r="S2310">
        <v>0</v>
      </c>
      <c r="T2310">
        <v>0</v>
      </c>
      <c r="U2310">
        <v>0</v>
      </c>
      <c r="V2310" t="s">
        <v>24</v>
      </c>
    </row>
    <row r="2311" spans="1:22" x14ac:dyDescent="0.25">
      <c r="A2311">
        <v>2310</v>
      </c>
      <c r="B2311">
        <v>0</v>
      </c>
      <c r="C2311">
        <v>0</v>
      </c>
      <c r="D2311">
        <v>1</v>
      </c>
      <c r="E2311">
        <v>2</v>
      </c>
      <c r="F2311">
        <v>1</v>
      </c>
      <c r="G2311" s="1">
        <v>40960.558055555557</v>
      </c>
      <c r="H2311">
        <v>0</v>
      </c>
      <c r="I2311">
        <v>0</v>
      </c>
      <c r="J2311">
        <v>0</v>
      </c>
      <c r="K2311" t="s">
        <v>21</v>
      </c>
      <c r="L2311">
        <v>0</v>
      </c>
      <c r="M2311">
        <v>0</v>
      </c>
      <c r="N2311">
        <v>0</v>
      </c>
      <c r="O2311">
        <v>26.216999999999999</v>
      </c>
      <c r="P2311">
        <v>633</v>
      </c>
      <c r="Q2311">
        <v>1</v>
      </c>
      <c r="R2311">
        <v>1</v>
      </c>
      <c r="S2311">
        <v>0</v>
      </c>
      <c r="T2311">
        <v>0</v>
      </c>
      <c r="U2311">
        <v>14</v>
      </c>
      <c r="V2311" t="s">
        <v>22</v>
      </c>
    </row>
    <row r="2312" spans="1:22" x14ac:dyDescent="0.25">
      <c r="A2312">
        <v>2311</v>
      </c>
      <c r="B2312">
        <v>0</v>
      </c>
      <c r="C2312">
        <v>1</v>
      </c>
      <c r="D2312">
        <v>1</v>
      </c>
      <c r="E2312">
        <v>1</v>
      </c>
      <c r="F2312">
        <v>0</v>
      </c>
      <c r="G2312" s="1">
        <v>40960.55878472222</v>
      </c>
      <c r="H2312">
        <v>0</v>
      </c>
      <c r="I2312">
        <v>0</v>
      </c>
      <c r="J2312">
        <v>0</v>
      </c>
      <c r="K2312" t="s">
        <v>21</v>
      </c>
      <c r="L2312">
        <v>0</v>
      </c>
      <c r="M2312">
        <v>0</v>
      </c>
      <c r="N2312">
        <v>0</v>
      </c>
      <c r="O2312">
        <v>0.66100000000000003</v>
      </c>
      <c r="P2312">
        <v>12</v>
      </c>
      <c r="Q2312">
        <v>0</v>
      </c>
      <c r="R2312">
        <v>0</v>
      </c>
      <c r="S2312">
        <v>0</v>
      </c>
      <c r="T2312">
        <v>0</v>
      </c>
      <c r="U2312">
        <v>0</v>
      </c>
      <c r="V2312" t="s">
        <v>24</v>
      </c>
    </row>
    <row r="2313" spans="1:22" x14ac:dyDescent="0.25">
      <c r="A2313">
        <v>2312</v>
      </c>
      <c r="B2313">
        <v>0</v>
      </c>
      <c r="C2313">
        <v>1</v>
      </c>
      <c r="D2313">
        <v>1</v>
      </c>
      <c r="E2313">
        <v>0</v>
      </c>
      <c r="F2313">
        <v>0</v>
      </c>
      <c r="G2313" s="1">
        <v>40960.562777777777</v>
      </c>
      <c r="H2313">
        <v>0</v>
      </c>
      <c r="I2313">
        <v>0</v>
      </c>
      <c r="J2313">
        <v>0</v>
      </c>
      <c r="K2313" t="s">
        <v>21</v>
      </c>
      <c r="L2313">
        <v>0</v>
      </c>
      <c r="M2313">
        <v>0</v>
      </c>
      <c r="N2313">
        <v>2</v>
      </c>
      <c r="O2313">
        <v>1.982</v>
      </c>
      <c r="P2313">
        <v>49</v>
      </c>
      <c r="Q2313">
        <v>0</v>
      </c>
      <c r="R2313">
        <v>0</v>
      </c>
      <c r="S2313">
        <v>0</v>
      </c>
      <c r="T2313">
        <v>0</v>
      </c>
      <c r="U2313">
        <v>0</v>
      </c>
      <c r="V2313" t="s">
        <v>24</v>
      </c>
    </row>
    <row r="2314" spans="1:22" x14ac:dyDescent="0.25">
      <c r="A2314">
        <v>2313</v>
      </c>
      <c r="B2314">
        <v>0</v>
      </c>
      <c r="C2314">
        <v>1</v>
      </c>
      <c r="D2314">
        <v>1</v>
      </c>
      <c r="E2314">
        <v>0</v>
      </c>
      <c r="F2314">
        <v>0</v>
      </c>
      <c r="G2314" s="1">
        <v>40960.562858796293</v>
      </c>
      <c r="H2314">
        <v>0</v>
      </c>
      <c r="I2314">
        <v>1</v>
      </c>
      <c r="J2314">
        <v>0</v>
      </c>
      <c r="K2314" t="s">
        <v>21</v>
      </c>
      <c r="L2314">
        <v>0</v>
      </c>
      <c r="M2314">
        <v>0</v>
      </c>
      <c r="N2314">
        <v>0</v>
      </c>
      <c r="O2314">
        <v>1.2749999999999999</v>
      </c>
      <c r="P2314">
        <v>23</v>
      </c>
      <c r="Q2314">
        <v>0</v>
      </c>
      <c r="R2314">
        <v>0</v>
      </c>
      <c r="S2314">
        <v>0</v>
      </c>
      <c r="T2314">
        <v>0</v>
      </c>
      <c r="U2314">
        <v>0</v>
      </c>
      <c r="V2314" t="s">
        <v>24</v>
      </c>
    </row>
    <row r="2315" spans="1:22" x14ac:dyDescent="0.25">
      <c r="A2315">
        <v>2314</v>
      </c>
      <c r="B2315">
        <v>0</v>
      </c>
      <c r="C2315">
        <v>0</v>
      </c>
      <c r="D2315">
        <v>1</v>
      </c>
      <c r="E2315">
        <v>0</v>
      </c>
      <c r="F2315">
        <v>0</v>
      </c>
      <c r="G2315" s="1">
        <v>40960.570590277777</v>
      </c>
      <c r="H2315">
        <v>0</v>
      </c>
      <c r="I2315">
        <v>0</v>
      </c>
      <c r="J2315">
        <v>0</v>
      </c>
      <c r="K2315" t="s">
        <v>21</v>
      </c>
      <c r="L2315">
        <v>0</v>
      </c>
      <c r="M2315">
        <v>0</v>
      </c>
      <c r="N2315">
        <v>0</v>
      </c>
      <c r="O2315">
        <v>4.742</v>
      </c>
      <c r="P2315">
        <v>167</v>
      </c>
      <c r="Q2315">
        <v>1</v>
      </c>
      <c r="R2315">
        <v>0</v>
      </c>
      <c r="S2315">
        <v>0</v>
      </c>
      <c r="T2315">
        <v>0</v>
      </c>
      <c r="U2315">
        <v>5</v>
      </c>
      <c r="V2315" t="s">
        <v>22</v>
      </c>
    </row>
    <row r="2316" spans="1:22" x14ac:dyDescent="0.25">
      <c r="A2316">
        <v>2315</v>
      </c>
      <c r="B2316">
        <v>0</v>
      </c>
      <c r="C2316">
        <v>0</v>
      </c>
      <c r="D2316">
        <v>1</v>
      </c>
      <c r="E2316">
        <v>2</v>
      </c>
      <c r="F2316">
        <v>1</v>
      </c>
      <c r="G2316" s="1">
        <v>40960.588252314818</v>
      </c>
      <c r="H2316">
        <v>0</v>
      </c>
      <c r="I2316">
        <v>0</v>
      </c>
      <c r="J2316">
        <v>0</v>
      </c>
      <c r="K2316" t="s">
        <v>21</v>
      </c>
      <c r="L2316">
        <v>0</v>
      </c>
      <c r="M2316">
        <v>0</v>
      </c>
      <c r="N2316">
        <v>0</v>
      </c>
      <c r="O2316">
        <v>0.78100000000000003</v>
      </c>
      <c r="P2316">
        <v>28</v>
      </c>
      <c r="Q2316">
        <v>1</v>
      </c>
      <c r="R2316">
        <v>1</v>
      </c>
      <c r="S2316">
        <v>0</v>
      </c>
      <c r="T2316">
        <v>0</v>
      </c>
      <c r="U2316">
        <v>0</v>
      </c>
      <c r="V2316" t="s">
        <v>23</v>
      </c>
    </row>
    <row r="2317" spans="1:22" x14ac:dyDescent="0.25">
      <c r="A2317">
        <v>2316</v>
      </c>
      <c r="B2317">
        <v>0</v>
      </c>
      <c r="C2317">
        <v>0</v>
      </c>
      <c r="D2317">
        <v>1</v>
      </c>
      <c r="E2317">
        <v>0</v>
      </c>
      <c r="F2317">
        <v>1</v>
      </c>
      <c r="G2317" s="1">
        <v>40960.594328703701</v>
      </c>
      <c r="H2317">
        <v>0</v>
      </c>
      <c r="I2317">
        <v>0</v>
      </c>
      <c r="J2317">
        <v>0</v>
      </c>
      <c r="K2317" t="s">
        <v>21</v>
      </c>
      <c r="L2317">
        <v>0</v>
      </c>
      <c r="M2317">
        <v>0</v>
      </c>
      <c r="N2317">
        <v>0</v>
      </c>
      <c r="O2317">
        <v>5.7270000000000003</v>
      </c>
      <c r="P2317">
        <v>139</v>
      </c>
      <c r="Q2317">
        <v>1</v>
      </c>
      <c r="R2317">
        <v>1</v>
      </c>
      <c r="S2317">
        <v>0</v>
      </c>
      <c r="T2317">
        <v>0</v>
      </c>
      <c r="U2317">
        <v>0</v>
      </c>
      <c r="V2317" t="s">
        <v>23</v>
      </c>
    </row>
    <row r="2318" spans="1:22" x14ac:dyDescent="0.25">
      <c r="A2318">
        <v>2317</v>
      </c>
      <c r="B2318">
        <v>1</v>
      </c>
      <c r="C2318">
        <v>0</v>
      </c>
      <c r="D2318">
        <v>1</v>
      </c>
      <c r="E2318">
        <v>0</v>
      </c>
      <c r="F2318">
        <v>0</v>
      </c>
      <c r="G2318" s="1">
        <v>40960.597604166665</v>
      </c>
      <c r="H2318">
        <v>0</v>
      </c>
      <c r="I2318">
        <v>0</v>
      </c>
      <c r="J2318">
        <v>0</v>
      </c>
      <c r="K2318" t="s">
        <v>21</v>
      </c>
      <c r="L2318">
        <v>0</v>
      </c>
      <c r="M2318">
        <v>0</v>
      </c>
      <c r="N2318">
        <v>0</v>
      </c>
      <c r="O2318">
        <v>13.201000000000001</v>
      </c>
      <c r="P2318">
        <v>189</v>
      </c>
      <c r="Q2318">
        <v>0</v>
      </c>
      <c r="R2318">
        <v>0</v>
      </c>
      <c r="S2318">
        <v>0</v>
      </c>
      <c r="T2318">
        <v>0</v>
      </c>
      <c r="U2318">
        <v>0</v>
      </c>
      <c r="V2318" t="s">
        <v>24</v>
      </c>
    </row>
    <row r="2319" spans="1:22" x14ac:dyDescent="0.25">
      <c r="A2319">
        <v>2318</v>
      </c>
      <c r="B2319">
        <v>0</v>
      </c>
      <c r="C2319">
        <v>0</v>
      </c>
      <c r="D2319">
        <v>1</v>
      </c>
      <c r="E2319">
        <v>0</v>
      </c>
      <c r="F2319">
        <v>0</v>
      </c>
      <c r="G2319" s="1">
        <v>40960.62027777778</v>
      </c>
      <c r="H2319">
        <v>0</v>
      </c>
      <c r="I2319">
        <v>0</v>
      </c>
      <c r="J2319">
        <v>0</v>
      </c>
      <c r="K2319" t="s">
        <v>21</v>
      </c>
      <c r="L2319">
        <v>0</v>
      </c>
      <c r="M2319">
        <v>0</v>
      </c>
      <c r="N2319">
        <v>0</v>
      </c>
      <c r="O2319">
        <v>3.746</v>
      </c>
      <c r="P2319">
        <v>98</v>
      </c>
      <c r="Q2319">
        <v>1</v>
      </c>
      <c r="R2319">
        <v>0</v>
      </c>
      <c r="S2319">
        <v>0</v>
      </c>
      <c r="T2319">
        <v>0</v>
      </c>
      <c r="U2319">
        <v>0</v>
      </c>
      <c r="V2319" t="s">
        <v>23</v>
      </c>
    </row>
    <row r="2320" spans="1:22" x14ac:dyDescent="0.25">
      <c r="A2320">
        <v>2319</v>
      </c>
      <c r="B2320">
        <v>0</v>
      </c>
      <c r="C2320">
        <v>0</v>
      </c>
      <c r="D2320">
        <v>1</v>
      </c>
      <c r="E2320">
        <v>6</v>
      </c>
      <c r="F2320">
        <v>1</v>
      </c>
      <c r="G2320" s="1">
        <v>40960.621620370373</v>
      </c>
      <c r="H2320">
        <v>1</v>
      </c>
      <c r="I2320">
        <v>1</v>
      </c>
      <c r="J2320">
        <v>0</v>
      </c>
      <c r="K2320" t="s">
        <v>21</v>
      </c>
      <c r="L2320">
        <v>0</v>
      </c>
      <c r="M2320">
        <v>0</v>
      </c>
      <c r="N2320">
        <v>0</v>
      </c>
      <c r="O2320">
        <v>30.279</v>
      </c>
      <c r="P2320">
        <v>983</v>
      </c>
      <c r="Q2320">
        <v>1</v>
      </c>
      <c r="R2320">
        <v>1</v>
      </c>
      <c r="S2320">
        <v>0</v>
      </c>
      <c r="T2320">
        <v>0</v>
      </c>
      <c r="U2320">
        <v>31</v>
      </c>
      <c r="V2320" t="s">
        <v>22</v>
      </c>
    </row>
    <row r="2321" spans="1:22" x14ac:dyDescent="0.25">
      <c r="A2321">
        <v>2320</v>
      </c>
      <c r="B2321">
        <v>0</v>
      </c>
      <c r="C2321">
        <v>1</v>
      </c>
      <c r="D2321">
        <v>1</v>
      </c>
      <c r="E2321">
        <v>0</v>
      </c>
      <c r="F2321">
        <v>0</v>
      </c>
      <c r="G2321" s="1">
        <v>40960.626909722225</v>
      </c>
      <c r="H2321">
        <v>0</v>
      </c>
      <c r="I2321">
        <v>0</v>
      </c>
      <c r="J2321">
        <v>0</v>
      </c>
      <c r="K2321" t="s">
        <v>21</v>
      </c>
      <c r="L2321">
        <v>0</v>
      </c>
      <c r="M2321">
        <v>0</v>
      </c>
      <c r="N2321">
        <v>0</v>
      </c>
      <c r="O2321">
        <v>12.987</v>
      </c>
      <c r="P2321">
        <v>168</v>
      </c>
      <c r="Q2321">
        <v>0</v>
      </c>
      <c r="R2321">
        <v>0</v>
      </c>
      <c r="S2321">
        <v>0</v>
      </c>
      <c r="T2321">
        <v>0</v>
      </c>
      <c r="U2321">
        <v>0</v>
      </c>
      <c r="V2321" t="s">
        <v>23</v>
      </c>
    </row>
    <row r="2322" spans="1:22" x14ac:dyDescent="0.25">
      <c r="A2322">
        <v>2321</v>
      </c>
      <c r="B2322">
        <v>1</v>
      </c>
      <c r="C2322">
        <v>0</v>
      </c>
      <c r="D2322">
        <v>1</v>
      </c>
      <c r="E2322">
        <v>0</v>
      </c>
      <c r="F2322">
        <v>0</v>
      </c>
      <c r="G2322" s="1">
        <v>40960.674444444441</v>
      </c>
      <c r="H2322">
        <v>0</v>
      </c>
      <c r="I2322">
        <v>0</v>
      </c>
      <c r="J2322">
        <v>1</v>
      </c>
      <c r="K2322" t="s">
        <v>21</v>
      </c>
      <c r="L2322">
        <v>0</v>
      </c>
      <c r="M2322">
        <v>0</v>
      </c>
      <c r="N2322">
        <v>0</v>
      </c>
      <c r="O2322">
        <v>0.52600000000000002</v>
      </c>
      <c r="P2322">
        <v>22</v>
      </c>
      <c r="Q2322">
        <v>1</v>
      </c>
      <c r="R2322">
        <v>0</v>
      </c>
      <c r="S2322">
        <v>0</v>
      </c>
      <c r="T2322">
        <v>0</v>
      </c>
      <c r="U2322">
        <v>0</v>
      </c>
      <c r="V2322" t="s">
        <v>23</v>
      </c>
    </row>
    <row r="2323" spans="1:22" x14ac:dyDescent="0.25">
      <c r="A2323">
        <v>2322</v>
      </c>
      <c r="B2323">
        <v>0</v>
      </c>
      <c r="C2323">
        <v>0</v>
      </c>
      <c r="D2323">
        <v>1</v>
      </c>
      <c r="E2323">
        <v>0</v>
      </c>
      <c r="F2323">
        <v>0</v>
      </c>
      <c r="G2323" s="1">
        <v>40960.687361111108</v>
      </c>
      <c r="H2323">
        <v>0</v>
      </c>
      <c r="I2323">
        <v>0</v>
      </c>
      <c r="J2323">
        <v>6</v>
      </c>
      <c r="K2323" t="s">
        <v>21</v>
      </c>
      <c r="L2323">
        <v>0</v>
      </c>
      <c r="M2323">
        <v>0</v>
      </c>
      <c r="N2323">
        <v>0</v>
      </c>
      <c r="O2323">
        <v>9.6920000000000002</v>
      </c>
      <c r="P2323">
        <v>152</v>
      </c>
      <c r="Q2323">
        <v>1</v>
      </c>
      <c r="R2323">
        <v>0</v>
      </c>
      <c r="S2323">
        <v>1</v>
      </c>
      <c r="T2323">
        <v>0</v>
      </c>
      <c r="U2323">
        <v>10</v>
      </c>
      <c r="V2323" t="s">
        <v>23</v>
      </c>
    </row>
    <row r="2324" spans="1:22" x14ac:dyDescent="0.25">
      <c r="A2324">
        <v>2323</v>
      </c>
      <c r="B2324">
        <v>0</v>
      </c>
      <c r="C2324">
        <v>0</v>
      </c>
      <c r="D2324">
        <v>1</v>
      </c>
      <c r="E2324">
        <v>0</v>
      </c>
      <c r="F2324">
        <v>1</v>
      </c>
      <c r="G2324" s="1">
        <v>40960.70821759259</v>
      </c>
      <c r="H2324">
        <v>0</v>
      </c>
      <c r="I2324">
        <v>0</v>
      </c>
      <c r="J2324">
        <v>0</v>
      </c>
      <c r="K2324" t="s">
        <v>21</v>
      </c>
      <c r="L2324">
        <v>0</v>
      </c>
      <c r="M2324">
        <v>0</v>
      </c>
      <c r="N2324">
        <v>0</v>
      </c>
      <c r="O2324">
        <v>0.41699999999999998</v>
      </c>
      <c r="P2324">
        <v>20</v>
      </c>
      <c r="Q2324">
        <v>0</v>
      </c>
      <c r="R2324">
        <v>0</v>
      </c>
      <c r="S2324">
        <v>0</v>
      </c>
      <c r="T2324">
        <v>0</v>
      </c>
      <c r="U2324">
        <v>0</v>
      </c>
      <c r="V2324" t="s">
        <v>23</v>
      </c>
    </row>
    <row r="2325" spans="1:22" x14ac:dyDescent="0.25">
      <c r="A2325">
        <v>2324</v>
      </c>
      <c r="B2325">
        <v>0</v>
      </c>
      <c r="C2325">
        <v>0</v>
      </c>
      <c r="D2325">
        <v>1</v>
      </c>
      <c r="E2325">
        <v>0</v>
      </c>
      <c r="F2325">
        <v>0</v>
      </c>
      <c r="G2325" s="1">
        <v>40960.731863425928</v>
      </c>
      <c r="H2325">
        <v>0</v>
      </c>
      <c r="I2325">
        <v>1</v>
      </c>
      <c r="J2325">
        <v>0</v>
      </c>
      <c r="K2325" t="s">
        <v>21</v>
      </c>
      <c r="L2325">
        <v>0</v>
      </c>
      <c r="M2325">
        <v>0</v>
      </c>
      <c r="N2325">
        <v>0</v>
      </c>
      <c r="O2325">
        <v>19.437000000000001</v>
      </c>
      <c r="P2325">
        <v>253</v>
      </c>
      <c r="Q2325">
        <v>1</v>
      </c>
      <c r="R2325">
        <v>0</v>
      </c>
      <c r="S2325">
        <v>0</v>
      </c>
      <c r="T2325">
        <v>0</v>
      </c>
      <c r="U2325">
        <v>0</v>
      </c>
      <c r="V2325" t="s">
        <v>23</v>
      </c>
    </row>
    <row r="2326" spans="1:22" x14ac:dyDescent="0.25">
      <c r="A2326">
        <v>2325</v>
      </c>
      <c r="B2326">
        <v>0</v>
      </c>
      <c r="C2326">
        <v>0</v>
      </c>
      <c r="D2326">
        <v>1</v>
      </c>
      <c r="E2326">
        <v>0</v>
      </c>
      <c r="F2326">
        <v>0</v>
      </c>
      <c r="G2326" s="1">
        <v>40960.760879629626</v>
      </c>
      <c r="H2326">
        <v>0</v>
      </c>
      <c r="I2326">
        <v>0</v>
      </c>
      <c r="J2326">
        <v>0</v>
      </c>
      <c r="K2326" t="s">
        <v>21</v>
      </c>
      <c r="L2326">
        <v>0</v>
      </c>
      <c r="M2326">
        <v>0</v>
      </c>
      <c r="N2326">
        <v>0</v>
      </c>
      <c r="O2326">
        <v>64.201999999999998</v>
      </c>
      <c r="P2326">
        <v>1139</v>
      </c>
      <c r="Q2326">
        <v>1</v>
      </c>
      <c r="R2326">
        <v>0</v>
      </c>
      <c r="S2326">
        <v>0</v>
      </c>
      <c r="T2326">
        <v>0</v>
      </c>
      <c r="U2326">
        <v>96</v>
      </c>
      <c r="V2326" t="s">
        <v>22</v>
      </c>
    </row>
    <row r="2327" spans="1:22" x14ac:dyDescent="0.25">
      <c r="A2327">
        <v>2326</v>
      </c>
      <c r="B2327">
        <v>0</v>
      </c>
      <c r="C2327">
        <v>1</v>
      </c>
      <c r="D2327">
        <v>1</v>
      </c>
      <c r="E2327">
        <v>68</v>
      </c>
      <c r="F2327">
        <v>1</v>
      </c>
      <c r="G2327" s="1">
        <v>40960.777881944443</v>
      </c>
      <c r="H2327">
        <v>0</v>
      </c>
      <c r="I2327">
        <v>0</v>
      </c>
      <c r="J2327">
        <v>0</v>
      </c>
      <c r="K2327" t="s">
        <v>21</v>
      </c>
      <c r="L2327">
        <v>0</v>
      </c>
      <c r="M2327">
        <v>0</v>
      </c>
      <c r="N2327">
        <v>0</v>
      </c>
      <c r="O2327">
        <v>31.113</v>
      </c>
      <c r="P2327">
        <v>720</v>
      </c>
      <c r="Q2327">
        <v>1</v>
      </c>
      <c r="R2327">
        <v>1</v>
      </c>
      <c r="S2327">
        <v>0</v>
      </c>
      <c r="T2327">
        <v>0</v>
      </c>
      <c r="U2327">
        <v>21</v>
      </c>
      <c r="V2327" t="s">
        <v>23</v>
      </c>
    </row>
    <row r="2328" spans="1:22" x14ac:dyDescent="0.25">
      <c r="A2328">
        <v>2327</v>
      </c>
      <c r="B2328">
        <v>0</v>
      </c>
      <c r="C2328">
        <v>0</v>
      </c>
      <c r="D2328">
        <v>1</v>
      </c>
      <c r="E2328">
        <v>0</v>
      </c>
      <c r="F2328">
        <v>1</v>
      </c>
      <c r="G2328" s="1">
        <v>40960.7971875</v>
      </c>
      <c r="H2328">
        <v>0</v>
      </c>
      <c r="I2328">
        <v>0</v>
      </c>
      <c r="J2328">
        <v>0</v>
      </c>
      <c r="K2328" t="s">
        <v>21</v>
      </c>
      <c r="L2328">
        <v>0</v>
      </c>
      <c r="M2328">
        <v>0</v>
      </c>
      <c r="N2328">
        <v>0</v>
      </c>
      <c r="O2328">
        <v>1.69</v>
      </c>
      <c r="P2328">
        <v>47</v>
      </c>
      <c r="Q2328">
        <v>0</v>
      </c>
      <c r="R2328">
        <v>0</v>
      </c>
      <c r="S2328">
        <v>0</v>
      </c>
      <c r="T2328">
        <v>0</v>
      </c>
      <c r="U2328">
        <v>1</v>
      </c>
      <c r="V2328" t="s">
        <v>23</v>
      </c>
    </row>
    <row r="2329" spans="1:22" x14ac:dyDescent="0.25">
      <c r="A2329">
        <v>2328</v>
      </c>
      <c r="B2329">
        <v>0</v>
      </c>
      <c r="C2329">
        <v>0</v>
      </c>
      <c r="D2329">
        <v>1</v>
      </c>
      <c r="E2329">
        <v>0</v>
      </c>
      <c r="F2329">
        <v>0</v>
      </c>
      <c r="G2329" s="1">
        <v>40961.183020833334</v>
      </c>
      <c r="H2329">
        <v>0</v>
      </c>
      <c r="I2329">
        <v>0</v>
      </c>
      <c r="J2329">
        <v>0</v>
      </c>
      <c r="K2329" t="s">
        <v>21</v>
      </c>
      <c r="L2329">
        <v>0</v>
      </c>
      <c r="M2329">
        <v>0</v>
      </c>
      <c r="N2329">
        <v>0</v>
      </c>
      <c r="O2329">
        <v>8.6449999999999996</v>
      </c>
      <c r="P2329">
        <v>184</v>
      </c>
      <c r="Q2329">
        <v>1</v>
      </c>
      <c r="R2329">
        <v>0</v>
      </c>
      <c r="S2329">
        <v>0</v>
      </c>
      <c r="T2329">
        <v>0</v>
      </c>
      <c r="U2329">
        <v>0</v>
      </c>
      <c r="V2329" t="s">
        <v>23</v>
      </c>
    </row>
    <row r="2330" spans="1:22" x14ac:dyDescent="0.25">
      <c r="A2330">
        <v>2329</v>
      </c>
      <c r="B2330">
        <v>0</v>
      </c>
      <c r="C2330">
        <v>1</v>
      </c>
      <c r="D2330">
        <v>1</v>
      </c>
      <c r="E2330">
        <v>1</v>
      </c>
      <c r="F2330">
        <v>1</v>
      </c>
      <c r="G2330" s="1">
        <v>40961.234583333331</v>
      </c>
      <c r="H2330">
        <v>0</v>
      </c>
      <c r="I2330">
        <v>0</v>
      </c>
      <c r="J2330">
        <v>0</v>
      </c>
      <c r="K2330" t="s">
        <v>21</v>
      </c>
      <c r="L2330">
        <v>0</v>
      </c>
      <c r="M2330">
        <v>0</v>
      </c>
      <c r="N2330">
        <v>0</v>
      </c>
      <c r="O2330">
        <v>1.0269999999999999</v>
      </c>
      <c r="P2330">
        <v>21</v>
      </c>
      <c r="Q2330">
        <v>0</v>
      </c>
      <c r="R2330">
        <v>1</v>
      </c>
      <c r="S2330">
        <v>0</v>
      </c>
      <c r="T2330">
        <v>0</v>
      </c>
      <c r="U2330">
        <v>0</v>
      </c>
      <c r="V2330" t="s">
        <v>24</v>
      </c>
    </row>
    <row r="2331" spans="1:22" x14ac:dyDescent="0.25">
      <c r="A2331">
        <v>2330</v>
      </c>
      <c r="B2331">
        <v>0</v>
      </c>
      <c r="C2331">
        <v>1</v>
      </c>
      <c r="D2331">
        <v>1</v>
      </c>
      <c r="E2331">
        <v>0</v>
      </c>
      <c r="F2331">
        <v>1</v>
      </c>
      <c r="G2331" s="1">
        <v>40961.246990740743</v>
      </c>
      <c r="H2331">
        <v>0</v>
      </c>
      <c r="I2331">
        <v>0</v>
      </c>
      <c r="J2331">
        <v>2</v>
      </c>
      <c r="K2331" t="s">
        <v>21</v>
      </c>
      <c r="L2331">
        <v>0</v>
      </c>
      <c r="M2331">
        <v>0</v>
      </c>
      <c r="N2331">
        <v>0</v>
      </c>
      <c r="O2331">
        <v>31.398</v>
      </c>
      <c r="P2331">
        <v>652</v>
      </c>
      <c r="Q2331">
        <v>1</v>
      </c>
      <c r="R2331">
        <v>0</v>
      </c>
      <c r="S2331">
        <v>0</v>
      </c>
      <c r="T2331">
        <v>0</v>
      </c>
      <c r="U2331">
        <v>5</v>
      </c>
      <c r="V2331" t="s">
        <v>23</v>
      </c>
    </row>
    <row r="2332" spans="1:22" x14ac:dyDescent="0.25">
      <c r="A2332">
        <v>2331</v>
      </c>
      <c r="B2332">
        <v>0</v>
      </c>
      <c r="C2332">
        <v>0</v>
      </c>
      <c r="D2332">
        <v>1</v>
      </c>
      <c r="E2332">
        <v>0</v>
      </c>
      <c r="F2332">
        <v>0</v>
      </c>
      <c r="G2332" s="1">
        <v>40961.24827546296</v>
      </c>
      <c r="H2332">
        <v>0</v>
      </c>
      <c r="I2332">
        <v>0</v>
      </c>
      <c r="J2332">
        <v>0</v>
      </c>
      <c r="K2332" t="s">
        <v>21</v>
      </c>
      <c r="L2332">
        <v>0</v>
      </c>
      <c r="M2332">
        <v>0</v>
      </c>
      <c r="N2332">
        <v>0</v>
      </c>
      <c r="O2332">
        <v>4.6589999999999998</v>
      </c>
      <c r="P2332">
        <v>104</v>
      </c>
      <c r="Q2332">
        <v>1</v>
      </c>
      <c r="R2332">
        <v>0</v>
      </c>
      <c r="S2332">
        <v>0</v>
      </c>
      <c r="T2332">
        <v>0</v>
      </c>
      <c r="U2332">
        <v>0</v>
      </c>
      <c r="V2332" t="s">
        <v>23</v>
      </c>
    </row>
    <row r="2333" spans="1:22" x14ac:dyDescent="0.25">
      <c r="A2333">
        <v>2332</v>
      </c>
      <c r="B2333">
        <v>0</v>
      </c>
      <c r="C2333">
        <v>1</v>
      </c>
      <c r="D2333">
        <v>1</v>
      </c>
      <c r="E2333">
        <v>0</v>
      </c>
      <c r="F2333">
        <v>0</v>
      </c>
      <c r="G2333" s="1">
        <v>40961.262303240743</v>
      </c>
      <c r="H2333">
        <v>0</v>
      </c>
      <c r="I2333">
        <v>0</v>
      </c>
      <c r="J2333">
        <v>0</v>
      </c>
      <c r="K2333" t="s">
        <v>21</v>
      </c>
      <c r="L2333">
        <v>0</v>
      </c>
      <c r="M2333">
        <v>0</v>
      </c>
      <c r="N2333">
        <v>0</v>
      </c>
      <c r="O2333">
        <v>5.5739999999999998</v>
      </c>
      <c r="P2333">
        <v>61</v>
      </c>
      <c r="Q2333">
        <v>0</v>
      </c>
      <c r="R2333">
        <v>0</v>
      </c>
      <c r="S2333">
        <v>0</v>
      </c>
      <c r="T2333">
        <v>0</v>
      </c>
      <c r="U2333">
        <v>0</v>
      </c>
      <c r="V2333" t="s">
        <v>23</v>
      </c>
    </row>
    <row r="2334" spans="1:22" x14ac:dyDescent="0.25">
      <c r="A2334">
        <v>2333</v>
      </c>
      <c r="B2334">
        <v>1</v>
      </c>
      <c r="C2334">
        <v>1</v>
      </c>
      <c r="D2334">
        <v>1</v>
      </c>
      <c r="E2334">
        <v>0</v>
      </c>
      <c r="F2334">
        <v>0</v>
      </c>
      <c r="G2334" s="1">
        <v>40961.275578703702</v>
      </c>
      <c r="H2334">
        <v>0</v>
      </c>
      <c r="I2334">
        <v>2</v>
      </c>
      <c r="J2334">
        <v>0</v>
      </c>
      <c r="K2334" t="s">
        <v>21</v>
      </c>
      <c r="L2334">
        <v>0</v>
      </c>
      <c r="M2334">
        <v>0</v>
      </c>
      <c r="N2334">
        <v>0</v>
      </c>
      <c r="O2334">
        <v>0.34100000000000003</v>
      </c>
      <c r="P2334">
        <v>18</v>
      </c>
      <c r="Q2334">
        <v>0</v>
      </c>
      <c r="R2334">
        <v>0</v>
      </c>
      <c r="S2334">
        <v>0</v>
      </c>
      <c r="T2334">
        <v>0</v>
      </c>
      <c r="U2334">
        <v>0</v>
      </c>
      <c r="V2334" t="s">
        <v>24</v>
      </c>
    </row>
    <row r="2335" spans="1:22" x14ac:dyDescent="0.25">
      <c r="A2335">
        <v>2334</v>
      </c>
      <c r="B2335">
        <v>0</v>
      </c>
      <c r="C2335">
        <v>0</v>
      </c>
      <c r="D2335">
        <v>1</v>
      </c>
      <c r="E2335">
        <v>0</v>
      </c>
      <c r="F2335">
        <v>0</v>
      </c>
      <c r="G2335" s="1">
        <v>40961.280300925922</v>
      </c>
      <c r="H2335">
        <v>0</v>
      </c>
      <c r="I2335">
        <v>0</v>
      </c>
      <c r="J2335">
        <v>0</v>
      </c>
      <c r="K2335" t="s">
        <v>21</v>
      </c>
      <c r="L2335">
        <v>0</v>
      </c>
      <c r="M2335">
        <v>0</v>
      </c>
      <c r="N2335">
        <v>0</v>
      </c>
      <c r="O2335">
        <v>23.352</v>
      </c>
      <c r="P2335">
        <v>782</v>
      </c>
      <c r="Q2335">
        <v>1</v>
      </c>
      <c r="R2335">
        <v>0</v>
      </c>
      <c r="S2335">
        <v>0</v>
      </c>
      <c r="T2335">
        <v>0</v>
      </c>
      <c r="U2335">
        <v>5</v>
      </c>
      <c r="V2335" t="s">
        <v>23</v>
      </c>
    </row>
    <row r="2336" spans="1:22" x14ac:dyDescent="0.25">
      <c r="A2336">
        <v>2335</v>
      </c>
      <c r="B2336">
        <v>0</v>
      </c>
      <c r="C2336">
        <v>0</v>
      </c>
      <c r="D2336">
        <v>1</v>
      </c>
      <c r="E2336">
        <v>0</v>
      </c>
      <c r="F2336">
        <v>0</v>
      </c>
      <c r="G2336" s="1">
        <v>40961.282175925924</v>
      </c>
      <c r="H2336">
        <v>0</v>
      </c>
      <c r="I2336">
        <v>0</v>
      </c>
      <c r="J2336">
        <v>0</v>
      </c>
      <c r="K2336" t="s">
        <v>21</v>
      </c>
      <c r="L2336">
        <v>0</v>
      </c>
      <c r="M2336">
        <v>0</v>
      </c>
      <c r="N2336">
        <v>0</v>
      </c>
      <c r="O2336">
        <v>8.3000000000000004E-2</v>
      </c>
      <c r="P2336">
        <v>6</v>
      </c>
      <c r="Q2336">
        <v>0</v>
      </c>
      <c r="R2336">
        <v>0</v>
      </c>
      <c r="S2336">
        <v>0</v>
      </c>
      <c r="T2336">
        <v>0</v>
      </c>
      <c r="U2336">
        <v>0</v>
      </c>
      <c r="V2336" t="s">
        <v>24</v>
      </c>
    </row>
    <row r="2337" spans="1:22" x14ac:dyDescent="0.25">
      <c r="A2337">
        <v>2336</v>
      </c>
      <c r="B2337">
        <v>0</v>
      </c>
      <c r="C2337">
        <v>0</v>
      </c>
      <c r="D2337">
        <v>1</v>
      </c>
      <c r="E2337">
        <v>1</v>
      </c>
      <c r="F2337">
        <v>1</v>
      </c>
      <c r="G2337" s="1">
        <v>40961.292604166665</v>
      </c>
      <c r="H2337">
        <v>0</v>
      </c>
      <c r="I2337">
        <v>0</v>
      </c>
      <c r="J2337">
        <v>0</v>
      </c>
      <c r="K2337" t="s">
        <v>21</v>
      </c>
      <c r="L2337">
        <v>0</v>
      </c>
      <c r="M2337">
        <v>0</v>
      </c>
      <c r="N2337">
        <v>0</v>
      </c>
      <c r="O2337">
        <v>0.45400000000000001</v>
      </c>
      <c r="P2337">
        <v>13</v>
      </c>
      <c r="Q2337">
        <v>0</v>
      </c>
      <c r="R2337">
        <v>1</v>
      </c>
      <c r="S2337">
        <v>0</v>
      </c>
      <c r="T2337">
        <v>0</v>
      </c>
      <c r="U2337">
        <v>0</v>
      </c>
      <c r="V2337" t="s">
        <v>23</v>
      </c>
    </row>
    <row r="2338" spans="1:22" x14ac:dyDescent="0.25">
      <c r="A2338">
        <v>2337</v>
      </c>
      <c r="B2338">
        <v>0</v>
      </c>
      <c r="C2338">
        <v>1</v>
      </c>
      <c r="D2338">
        <v>1</v>
      </c>
      <c r="E2338">
        <v>0</v>
      </c>
      <c r="F2338">
        <v>0</v>
      </c>
      <c r="G2338" s="1">
        <v>40961.294803240744</v>
      </c>
      <c r="H2338">
        <v>0</v>
      </c>
      <c r="I2338">
        <v>0</v>
      </c>
      <c r="J2338">
        <v>0</v>
      </c>
      <c r="K2338" t="s">
        <v>21</v>
      </c>
      <c r="L2338">
        <v>0</v>
      </c>
      <c r="M2338">
        <v>0</v>
      </c>
      <c r="N2338">
        <v>0</v>
      </c>
      <c r="O2338">
        <v>33.343000000000004</v>
      </c>
      <c r="P2338">
        <v>436</v>
      </c>
      <c r="Q2338">
        <v>0</v>
      </c>
      <c r="R2338">
        <v>0</v>
      </c>
      <c r="S2338">
        <v>0</v>
      </c>
      <c r="T2338">
        <v>0</v>
      </c>
      <c r="U2338">
        <v>0</v>
      </c>
      <c r="V2338" t="s">
        <v>22</v>
      </c>
    </row>
    <row r="2339" spans="1:22" x14ac:dyDescent="0.25">
      <c r="A2339">
        <v>2338</v>
      </c>
      <c r="B2339">
        <v>0</v>
      </c>
      <c r="C2339">
        <v>0</v>
      </c>
      <c r="D2339">
        <v>1</v>
      </c>
      <c r="E2339">
        <v>0</v>
      </c>
      <c r="F2339">
        <v>1</v>
      </c>
      <c r="G2339" s="1">
        <v>40961.298611111109</v>
      </c>
      <c r="H2339">
        <v>0</v>
      </c>
      <c r="I2339">
        <v>0</v>
      </c>
      <c r="J2339">
        <v>0</v>
      </c>
      <c r="K2339" t="s">
        <v>21</v>
      </c>
      <c r="L2339">
        <v>0</v>
      </c>
      <c r="M2339">
        <v>0</v>
      </c>
      <c r="N2339">
        <v>0</v>
      </c>
      <c r="O2339">
        <v>1.1220000000000001</v>
      </c>
      <c r="P2339">
        <v>32</v>
      </c>
      <c r="Q2339">
        <v>1</v>
      </c>
      <c r="R2339">
        <v>1</v>
      </c>
      <c r="S2339">
        <v>0</v>
      </c>
      <c r="T2339">
        <v>0</v>
      </c>
      <c r="U2339">
        <v>0</v>
      </c>
      <c r="V2339" t="s">
        <v>23</v>
      </c>
    </row>
    <row r="2340" spans="1:22" x14ac:dyDescent="0.25">
      <c r="A2340">
        <v>2339</v>
      </c>
      <c r="B2340">
        <v>0</v>
      </c>
      <c r="C2340">
        <v>0</v>
      </c>
      <c r="D2340">
        <v>1</v>
      </c>
      <c r="E2340">
        <v>0</v>
      </c>
      <c r="F2340">
        <v>1</v>
      </c>
      <c r="G2340" s="1">
        <v>40961.305358796293</v>
      </c>
      <c r="H2340">
        <v>0</v>
      </c>
      <c r="I2340">
        <v>0</v>
      </c>
      <c r="J2340">
        <v>0</v>
      </c>
      <c r="K2340" t="s">
        <v>21</v>
      </c>
      <c r="L2340">
        <v>0</v>
      </c>
      <c r="M2340">
        <v>0</v>
      </c>
      <c r="N2340">
        <v>0</v>
      </c>
      <c r="O2340">
        <v>7.7770000000000001</v>
      </c>
      <c r="P2340">
        <v>237</v>
      </c>
      <c r="Q2340">
        <v>1</v>
      </c>
      <c r="R2340">
        <v>1</v>
      </c>
      <c r="S2340">
        <v>0</v>
      </c>
      <c r="T2340">
        <v>0</v>
      </c>
      <c r="U2340">
        <v>20</v>
      </c>
      <c r="V2340" t="s">
        <v>23</v>
      </c>
    </row>
    <row r="2341" spans="1:22" x14ac:dyDescent="0.25">
      <c r="A2341">
        <v>2340</v>
      </c>
      <c r="B2341">
        <v>0</v>
      </c>
      <c r="C2341">
        <v>0</v>
      </c>
      <c r="D2341">
        <v>1</v>
      </c>
      <c r="E2341">
        <v>0</v>
      </c>
      <c r="F2341">
        <v>0</v>
      </c>
      <c r="G2341" s="1">
        <v>40961.316493055558</v>
      </c>
      <c r="H2341">
        <v>0</v>
      </c>
      <c r="I2341">
        <v>0</v>
      </c>
      <c r="J2341">
        <v>4</v>
      </c>
      <c r="K2341" t="s">
        <v>21</v>
      </c>
      <c r="L2341">
        <v>0</v>
      </c>
      <c r="M2341">
        <v>0</v>
      </c>
      <c r="N2341">
        <v>0</v>
      </c>
      <c r="O2341">
        <v>9.0269999999999992</v>
      </c>
      <c r="P2341">
        <v>148</v>
      </c>
      <c r="Q2341">
        <v>1</v>
      </c>
      <c r="R2341">
        <v>0</v>
      </c>
      <c r="S2341">
        <v>1</v>
      </c>
      <c r="T2341">
        <v>0</v>
      </c>
      <c r="U2341">
        <v>18</v>
      </c>
      <c r="V2341" t="s">
        <v>23</v>
      </c>
    </row>
    <row r="2342" spans="1:22" x14ac:dyDescent="0.25">
      <c r="A2342">
        <v>2341</v>
      </c>
      <c r="B2342">
        <v>0</v>
      </c>
      <c r="C2342">
        <v>1</v>
      </c>
      <c r="D2342">
        <v>1</v>
      </c>
      <c r="E2342">
        <v>0</v>
      </c>
      <c r="F2342">
        <v>0</v>
      </c>
      <c r="G2342" s="1">
        <v>40961.325416666667</v>
      </c>
      <c r="H2342">
        <v>0</v>
      </c>
      <c r="I2342">
        <v>1</v>
      </c>
      <c r="J2342">
        <v>0</v>
      </c>
      <c r="K2342" t="s">
        <v>21</v>
      </c>
      <c r="L2342">
        <v>0</v>
      </c>
      <c r="M2342">
        <v>0</v>
      </c>
      <c r="N2342">
        <v>0</v>
      </c>
      <c r="O2342">
        <v>0.82199999999999995</v>
      </c>
      <c r="P2342">
        <v>40</v>
      </c>
      <c r="Q2342">
        <v>0</v>
      </c>
      <c r="R2342">
        <v>0</v>
      </c>
      <c r="S2342">
        <v>0</v>
      </c>
      <c r="T2342">
        <v>0</v>
      </c>
      <c r="U2342">
        <v>0</v>
      </c>
      <c r="V2342" t="s">
        <v>23</v>
      </c>
    </row>
    <row r="2343" spans="1:22" x14ac:dyDescent="0.25">
      <c r="A2343">
        <v>2342</v>
      </c>
      <c r="B2343">
        <v>0</v>
      </c>
      <c r="C2343">
        <v>0</v>
      </c>
      <c r="D2343">
        <v>1</v>
      </c>
      <c r="E2343">
        <v>0</v>
      </c>
      <c r="F2343">
        <v>0</v>
      </c>
      <c r="G2343" s="1">
        <v>40961.334733796299</v>
      </c>
      <c r="H2343">
        <v>1</v>
      </c>
      <c r="I2343">
        <v>1</v>
      </c>
      <c r="J2343">
        <v>0</v>
      </c>
      <c r="K2343" t="s">
        <v>21</v>
      </c>
      <c r="L2343">
        <v>0</v>
      </c>
      <c r="M2343">
        <v>0</v>
      </c>
      <c r="N2343">
        <v>0</v>
      </c>
      <c r="O2343">
        <v>16.28</v>
      </c>
      <c r="P2343">
        <v>396</v>
      </c>
      <c r="Q2343">
        <v>1</v>
      </c>
      <c r="R2343">
        <v>0</v>
      </c>
      <c r="S2343">
        <v>0</v>
      </c>
      <c r="T2343">
        <v>0</v>
      </c>
      <c r="U2343">
        <v>9</v>
      </c>
      <c r="V2343" t="s">
        <v>23</v>
      </c>
    </row>
    <row r="2344" spans="1:22" x14ac:dyDescent="0.25">
      <c r="A2344">
        <v>2343</v>
      </c>
      <c r="B2344">
        <v>0</v>
      </c>
      <c r="C2344">
        <v>0</v>
      </c>
      <c r="D2344">
        <v>1</v>
      </c>
      <c r="E2344">
        <v>0</v>
      </c>
      <c r="F2344">
        <v>0</v>
      </c>
      <c r="G2344" s="1">
        <v>40961.3356712963</v>
      </c>
      <c r="H2344">
        <v>0</v>
      </c>
      <c r="I2344">
        <v>0</v>
      </c>
      <c r="J2344">
        <v>20</v>
      </c>
      <c r="K2344" t="s">
        <v>21</v>
      </c>
      <c r="L2344">
        <v>1</v>
      </c>
      <c r="M2344">
        <v>0</v>
      </c>
      <c r="N2344">
        <v>0</v>
      </c>
      <c r="O2344">
        <v>23.611999999999998</v>
      </c>
      <c r="P2344">
        <v>455</v>
      </c>
      <c r="Q2344">
        <v>1</v>
      </c>
      <c r="R2344">
        <v>0</v>
      </c>
      <c r="S2344">
        <v>0</v>
      </c>
      <c r="T2344">
        <v>0</v>
      </c>
      <c r="U2344">
        <v>25</v>
      </c>
      <c r="V2344" t="s">
        <v>23</v>
      </c>
    </row>
    <row r="2345" spans="1:22" x14ac:dyDescent="0.25">
      <c r="A2345">
        <v>2344</v>
      </c>
      <c r="B2345">
        <v>0</v>
      </c>
      <c r="C2345">
        <v>0</v>
      </c>
      <c r="D2345">
        <v>1</v>
      </c>
      <c r="E2345">
        <v>0</v>
      </c>
      <c r="F2345">
        <v>1</v>
      </c>
      <c r="G2345" s="1">
        <v>40961.393726851849</v>
      </c>
      <c r="H2345">
        <v>0</v>
      </c>
      <c r="I2345">
        <v>0</v>
      </c>
      <c r="J2345">
        <v>0</v>
      </c>
      <c r="K2345" t="s">
        <v>21</v>
      </c>
      <c r="L2345">
        <v>0</v>
      </c>
      <c r="M2345">
        <v>0</v>
      </c>
      <c r="N2345">
        <v>0</v>
      </c>
      <c r="O2345">
        <v>0.28599999999999998</v>
      </c>
      <c r="P2345">
        <v>11</v>
      </c>
      <c r="Q2345">
        <v>0</v>
      </c>
      <c r="R2345">
        <v>0</v>
      </c>
      <c r="S2345">
        <v>0</v>
      </c>
      <c r="T2345">
        <v>0</v>
      </c>
      <c r="U2345">
        <v>4</v>
      </c>
      <c r="V2345" t="s">
        <v>24</v>
      </c>
    </row>
    <row r="2346" spans="1:22" x14ac:dyDescent="0.25">
      <c r="A2346">
        <v>2345</v>
      </c>
      <c r="B2346">
        <v>0</v>
      </c>
      <c r="C2346">
        <v>0</v>
      </c>
      <c r="D2346">
        <v>1</v>
      </c>
      <c r="E2346">
        <v>0</v>
      </c>
      <c r="F2346">
        <v>0</v>
      </c>
      <c r="G2346" s="1">
        <v>40961.420914351853</v>
      </c>
      <c r="H2346">
        <v>0</v>
      </c>
      <c r="I2346">
        <v>0</v>
      </c>
      <c r="J2346">
        <v>0</v>
      </c>
      <c r="K2346" t="s">
        <v>21</v>
      </c>
      <c r="L2346">
        <v>0</v>
      </c>
      <c r="M2346">
        <v>0</v>
      </c>
      <c r="N2346">
        <v>0</v>
      </c>
      <c r="O2346">
        <v>31.707000000000001</v>
      </c>
      <c r="P2346">
        <v>609</v>
      </c>
      <c r="Q2346">
        <v>1</v>
      </c>
      <c r="R2346">
        <v>0</v>
      </c>
      <c r="S2346">
        <v>0</v>
      </c>
      <c r="T2346">
        <v>0</v>
      </c>
      <c r="U2346">
        <v>9</v>
      </c>
      <c r="V2346" t="s">
        <v>23</v>
      </c>
    </row>
    <row r="2347" spans="1:22" x14ac:dyDescent="0.25">
      <c r="A2347">
        <v>2346</v>
      </c>
      <c r="B2347">
        <v>0</v>
      </c>
      <c r="C2347">
        <v>0</v>
      </c>
      <c r="D2347">
        <v>1</v>
      </c>
      <c r="E2347">
        <v>0</v>
      </c>
      <c r="F2347">
        <v>1</v>
      </c>
      <c r="G2347" s="1">
        <v>40961.441099537034</v>
      </c>
      <c r="H2347">
        <v>0</v>
      </c>
      <c r="I2347">
        <v>0</v>
      </c>
      <c r="J2347">
        <v>0</v>
      </c>
      <c r="K2347" t="s">
        <v>21</v>
      </c>
      <c r="L2347">
        <v>0</v>
      </c>
      <c r="M2347">
        <v>0</v>
      </c>
      <c r="N2347">
        <v>0</v>
      </c>
      <c r="O2347">
        <v>2.11</v>
      </c>
      <c r="P2347">
        <v>44</v>
      </c>
      <c r="Q2347">
        <v>0</v>
      </c>
      <c r="R2347">
        <v>1</v>
      </c>
      <c r="S2347">
        <v>0</v>
      </c>
      <c r="T2347">
        <v>0</v>
      </c>
      <c r="U2347">
        <v>0</v>
      </c>
      <c r="V2347" t="s">
        <v>23</v>
      </c>
    </row>
    <row r="2348" spans="1:22" x14ac:dyDescent="0.25">
      <c r="A2348">
        <v>2347</v>
      </c>
      <c r="B2348">
        <v>0</v>
      </c>
      <c r="C2348">
        <v>0</v>
      </c>
      <c r="D2348">
        <v>1</v>
      </c>
      <c r="E2348">
        <v>1</v>
      </c>
      <c r="F2348">
        <v>1</v>
      </c>
      <c r="G2348" s="1">
        <v>40961.442476851851</v>
      </c>
      <c r="H2348">
        <v>0</v>
      </c>
      <c r="I2348">
        <v>0</v>
      </c>
      <c r="J2348">
        <v>0</v>
      </c>
      <c r="K2348" t="s">
        <v>21</v>
      </c>
      <c r="L2348">
        <v>0</v>
      </c>
      <c r="M2348">
        <v>0</v>
      </c>
      <c r="N2348">
        <v>0</v>
      </c>
      <c r="O2348">
        <v>22.189</v>
      </c>
      <c r="P2348">
        <v>699</v>
      </c>
      <c r="Q2348">
        <v>1</v>
      </c>
      <c r="R2348">
        <v>1</v>
      </c>
      <c r="S2348">
        <v>0</v>
      </c>
      <c r="T2348">
        <v>0</v>
      </c>
      <c r="U2348">
        <v>16</v>
      </c>
      <c r="V2348" t="s">
        <v>23</v>
      </c>
    </row>
    <row r="2349" spans="1:22" x14ac:dyDescent="0.25">
      <c r="A2349">
        <v>2348</v>
      </c>
      <c r="B2349">
        <v>0</v>
      </c>
      <c r="C2349">
        <v>1</v>
      </c>
      <c r="D2349">
        <v>1</v>
      </c>
      <c r="E2349">
        <v>0</v>
      </c>
      <c r="F2349">
        <v>1</v>
      </c>
      <c r="G2349" s="1">
        <v>40961.442962962959</v>
      </c>
      <c r="H2349">
        <v>0</v>
      </c>
      <c r="I2349">
        <v>0</v>
      </c>
      <c r="J2349">
        <v>2</v>
      </c>
      <c r="K2349" t="s">
        <v>21</v>
      </c>
      <c r="L2349">
        <v>0</v>
      </c>
      <c r="M2349">
        <v>0</v>
      </c>
      <c r="N2349">
        <v>0</v>
      </c>
      <c r="O2349">
        <v>28.651</v>
      </c>
      <c r="P2349">
        <v>605</v>
      </c>
      <c r="Q2349">
        <v>1</v>
      </c>
      <c r="R2349">
        <v>0</v>
      </c>
      <c r="S2349">
        <v>0</v>
      </c>
      <c r="T2349">
        <v>0</v>
      </c>
      <c r="U2349">
        <v>2</v>
      </c>
      <c r="V2349" t="s">
        <v>22</v>
      </c>
    </row>
    <row r="2350" spans="1:22" x14ac:dyDescent="0.25">
      <c r="A2350">
        <v>2349</v>
      </c>
      <c r="B2350">
        <v>0</v>
      </c>
      <c r="C2350">
        <v>0</v>
      </c>
      <c r="D2350">
        <v>1</v>
      </c>
      <c r="E2350">
        <v>0</v>
      </c>
      <c r="F2350">
        <v>0</v>
      </c>
      <c r="G2350" s="1">
        <v>40961.445543981485</v>
      </c>
      <c r="H2350">
        <v>0</v>
      </c>
      <c r="I2350">
        <v>0</v>
      </c>
      <c r="J2350">
        <v>0</v>
      </c>
      <c r="K2350" t="s">
        <v>21</v>
      </c>
      <c r="L2350">
        <v>0</v>
      </c>
      <c r="M2350">
        <v>0</v>
      </c>
      <c r="N2350">
        <v>0</v>
      </c>
      <c r="O2350">
        <v>1.0960000000000001</v>
      </c>
      <c r="P2350">
        <v>26</v>
      </c>
      <c r="Q2350">
        <v>0</v>
      </c>
      <c r="R2350">
        <v>0</v>
      </c>
      <c r="S2350">
        <v>0</v>
      </c>
      <c r="T2350">
        <v>0</v>
      </c>
      <c r="U2350">
        <v>0</v>
      </c>
      <c r="V2350" t="s">
        <v>23</v>
      </c>
    </row>
    <row r="2351" spans="1:22" x14ac:dyDescent="0.25">
      <c r="A2351">
        <v>2350</v>
      </c>
      <c r="B2351">
        <v>0</v>
      </c>
      <c r="C2351">
        <v>0</v>
      </c>
      <c r="D2351">
        <v>1</v>
      </c>
      <c r="E2351">
        <v>0</v>
      </c>
      <c r="F2351">
        <v>0</v>
      </c>
      <c r="G2351" s="1">
        <v>40961.445729166669</v>
      </c>
      <c r="H2351">
        <v>0</v>
      </c>
      <c r="I2351">
        <v>0</v>
      </c>
      <c r="J2351">
        <v>0</v>
      </c>
      <c r="K2351" t="s">
        <v>21</v>
      </c>
      <c r="L2351">
        <v>0</v>
      </c>
      <c r="M2351">
        <v>0</v>
      </c>
      <c r="N2351">
        <v>5</v>
      </c>
      <c r="O2351">
        <v>1.222</v>
      </c>
      <c r="P2351">
        <v>35</v>
      </c>
      <c r="Q2351">
        <v>0</v>
      </c>
      <c r="R2351">
        <v>0</v>
      </c>
      <c r="S2351">
        <v>0</v>
      </c>
      <c r="T2351">
        <v>0</v>
      </c>
      <c r="U2351">
        <v>1</v>
      </c>
      <c r="V2351" t="s">
        <v>24</v>
      </c>
    </row>
    <row r="2352" spans="1:22" x14ac:dyDescent="0.25">
      <c r="A2352">
        <v>2351</v>
      </c>
      <c r="B2352">
        <v>0</v>
      </c>
      <c r="C2352">
        <v>0</v>
      </c>
      <c r="D2352">
        <v>1</v>
      </c>
      <c r="E2352">
        <v>0</v>
      </c>
      <c r="F2352">
        <v>0</v>
      </c>
      <c r="G2352" s="1">
        <v>40961.455555555556</v>
      </c>
      <c r="H2352">
        <v>4</v>
      </c>
      <c r="I2352">
        <v>4</v>
      </c>
      <c r="J2352">
        <v>2</v>
      </c>
      <c r="K2352" t="s">
        <v>21</v>
      </c>
      <c r="L2352">
        <v>0</v>
      </c>
      <c r="M2352">
        <v>0</v>
      </c>
      <c r="N2352">
        <v>0</v>
      </c>
      <c r="O2352">
        <v>28.468</v>
      </c>
      <c r="P2352">
        <v>575</v>
      </c>
      <c r="Q2352">
        <v>1</v>
      </c>
      <c r="R2352">
        <v>0</v>
      </c>
      <c r="S2352">
        <v>0</v>
      </c>
      <c r="T2352">
        <v>0</v>
      </c>
      <c r="U2352">
        <v>0</v>
      </c>
      <c r="V2352" t="s">
        <v>23</v>
      </c>
    </row>
    <row r="2353" spans="1:22" x14ac:dyDescent="0.25">
      <c r="A2353">
        <v>2352</v>
      </c>
      <c r="B2353">
        <v>0</v>
      </c>
      <c r="C2353">
        <v>0</v>
      </c>
      <c r="D2353">
        <v>1</v>
      </c>
      <c r="E2353">
        <v>0</v>
      </c>
      <c r="F2353">
        <v>0</v>
      </c>
      <c r="G2353" s="1">
        <v>40961.472141203703</v>
      </c>
      <c r="H2353">
        <v>0</v>
      </c>
      <c r="I2353">
        <v>0</v>
      </c>
      <c r="J2353">
        <v>0</v>
      </c>
      <c r="K2353" t="s">
        <v>21</v>
      </c>
      <c r="L2353">
        <v>0</v>
      </c>
      <c r="M2353">
        <v>0</v>
      </c>
      <c r="N2353">
        <v>0</v>
      </c>
      <c r="O2353">
        <v>1.1100000000000001</v>
      </c>
      <c r="P2353">
        <v>48</v>
      </c>
      <c r="Q2353">
        <v>0</v>
      </c>
      <c r="R2353">
        <v>1</v>
      </c>
      <c r="S2353">
        <v>0</v>
      </c>
      <c r="T2353">
        <v>0</v>
      </c>
      <c r="U2353">
        <v>2</v>
      </c>
      <c r="V2353" t="s">
        <v>23</v>
      </c>
    </row>
    <row r="2354" spans="1:22" x14ac:dyDescent="0.25">
      <c r="A2354">
        <v>2353</v>
      </c>
      <c r="B2354">
        <v>0</v>
      </c>
      <c r="C2354">
        <v>0</v>
      </c>
      <c r="D2354">
        <v>1</v>
      </c>
      <c r="E2354">
        <v>3</v>
      </c>
      <c r="F2354">
        <v>0</v>
      </c>
      <c r="G2354" s="1">
        <v>40961.480347222219</v>
      </c>
      <c r="H2354">
        <v>0</v>
      </c>
      <c r="I2354">
        <v>0</v>
      </c>
      <c r="J2354">
        <v>0</v>
      </c>
      <c r="K2354" t="s">
        <v>21</v>
      </c>
      <c r="L2354">
        <v>0</v>
      </c>
      <c r="M2354">
        <v>0</v>
      </c>
      <c r="N2354">
        <v>0</v>
      </c>
      <c r="O2354">
        <v>22.928999999999998</v>
      </c>
      <c r="P2354">
        <v>570</v>
      </c>
      <c r="Q2354">
        <v>1</v>
      </c>
      <c r="R2354">
        <v>1</v>
      </c>
      <c r="S2354">
        <v>0</v>
      </c>
      <c r="T2354">
        <v>0</v>
      </c>
      <c r="U2354">
        <v>13</v>
      </c>
      <c r="V2354" t="s">
        <v>23</v>
      </c>
    </row>
    <row r="2355" spans="1:22" x14ac:dyDescent="0.25">
      <c r="A2355">
        <v>2354</v>
      </c>
      <c r="B2355">
        <v>0</v>
      </c>
      <c r="C2355">
        <v>0</v>
      </c>
      <c r="D2355">
        <v>1</v>
      </c>
      <c r="E2355">
        <v>0</v>
      </c>
      <c r="F2355">
        <v>1</v>
      </c>
      <c r="G2355" s="1">
        <v>40961.483136574076</v>
      </c>
      <c r="H2355">
        <v>0</v>
      </c>
      <c r="I2355">
        <v>0</v>
      </c>
      <c r="J2355">
        <v>0</v>
      </c>
      <c r="K2355" t="s">
        <v>21</v>
      </c>
      <c r="L2355">
        <v>0</v>
      </c>
      <c r="M2355">
        <v>0</v>
      </c>
      <c r="N2355">
        <v>0</v>
      </c>
      <c r="O2355">
        <v>0.32500000000000001</v>
      </c>
      <c r="P2355">
        <v>10</v>
      </c>
      <c r="Q2355">
        <v>1</v>
      </c>
      <c r="R2355">
        <v>0</v>
      </c>
      <c r="S2355">
        <v>0</v>
      </c>
      <c r="T2355">
        <v>0</v>
      </c>
      <c r="U2355">
        <v>0</v>
      </c>
      <c r="V2355" t="s">
        <v>24</v>
      </c>
    </row>
    <row r="2356" spans="1:22" x14ac:dyDescent="0.25">
      <c r="A2356">
        <v>2355</v>
      </c>
      <c r="B2356">
        <v>0</v>
      </c>
      <c r="C2356">
        <v>0</v>
      </c>
      <c r="D2356">
        <v>1</v>
      </c>
      <c r="E2356">
        <v>0</v>
      </c>
      <c r="F2356">
        <v>1</v>
      </c>
      <c r="G2356" s="1">
        <v>40961.496030092596</v>
      </c>
      <c r="H2356">
        <v>0</v>
      </c>
      <c r="I2356">
        <v>0</v>
      </c>
      <c r="J2356">
        <v>0</v>
      </c>
      <c r="K2356" t="s">
        <v>21</v>
      </c>
      <c r="L2356">
        <v>0</v>
      </c>
      <c r="M2356">
        <v>0</v>
      </c>
      <c r="N2356">
        <v>0</v>
      </c>
      <c r="O2356">
        <v>9.1289999999999996</v>
      </c>
      <c r="P2356">
        <v>232</v>
      </c>
      <c r="Q2356">
        <v>1</v>
      </c>
      <c r="R2356">
        <v>1</v>
      </c>
      <c r="S2356">
        <v>0</v>
      </c>
      <c r="T2356">
        <v>0</v>
      </c>
      <c r="U2356">
        <v>0</v>
      </c>
      <c r="V2356" t="s">
        <v>23</v>
      </c>
    </row>
    <row r="2357" spans="1:22" x14ac:dyDescent="0.25">
      <c r="A2357">
        <v>2356</v>
      </c>
      <c r="B2357">
        <v>0</v>
      </c>
      <c r="C2357">
        <v>0</v>
      </c>
      <c r="D2357">
        <v>1</v>
      </c>
      <c r="E2357">
        <v>0</v>
      </c>
      <c r="F2357">
        <v>1</v>
      </c>
      <c r="G2357" s="1">
        <v>40961.496122685188</v>
      </c>
      <c r="H2357">
        <v>0</v>
      </c>
      <c r="I2357">
        <v>0</v>
      </c>
      <c r="J2357">
        <v>0</v>
      </c>
      <c r="K2357" t="s">
        <v>21</v>
      </c>
      <c r="L2357">
        <v>0</v>
      </c>
      <c r="M2357">
        <v>0</v>
      </c>
      <c r="N2357">
        <v>0</v>
      </c>
      <c r="O2357">
        <v>1.9259999999999999</v>
      </c>
      <c r="P2357">
        <v>56</v>
      </c>
      <c r="Q2357">
        <v>1</v>
      </c>
      <c r="R2357">
        <v>1</v>
      </c>
      <c r="S2357">
        <v>0</v>
      </c>
      <c r="T2357">
        <v>0</v>
      </c>
      <c r="U2357">
        <v>2</v>
      </c>
      <c r="V2357" t="s">
        <v>23</v>
      </c>
    </row>
    <row r="2358" spans="1:22" x14ac:dyDescent="0.25">
      <c r="A2358">
        <v>2357</v>
      </c>
      <c r="B2358">
        <v>0</v>
      </c>
      <c r="C2358">
        <v>0</v>
      </c>
      <c r="D2358">
        <v>1</v>
      </c>
      <c r="E2358">
        <v>1</v>
      </c>
      <c r="F2358">
        <v>0</v>
      </c>
      <c r="G2358" s="1">
        <v>40961.521770833337</v>
      </c>
      <c r="H2358">
        <v>0</v>
      </c>
      <c r="I2358">
        <v>0</v>
      </c>
      <c r="J2358">
        <v>1</v>
      </c>
      <c r="K2358" t="s">
        <v>21</v>
      </c>
      <c r="L2358">
        <v>0</v>
      </c>
      <c r="M2358">
        <v>0</v>
      </c>
      <c r="N2358">
        <v>0</v>
      </c>
      <c r="O2358">
        <v>14.271000000000001</v>
      </c>
      <c r="P2358">
        <v>255</v>
      </c>
      <c r="Q2358">
        <v>0</v>
      </c>
      <c r="R2358">
        <v>1</v>
      </c>
      <c r="S2358">
        <v>0</v>
      </c>
      <c r="T2358">
        <v>0</v>
      </c>
      <c r="U2358">
        <v>1</v>
      </c>
      <c r="V2358" t="s">
        <v>23</v>
      </c>
    </row>
    <row r="2359" spans="1:22" x14ac:dyDescent="0.25">
      <c r="A2359">
        <v>2358</v>
      </c>
      <c r="B2359">
        <v>0</v>
      </c>
      <c r="C2359">
        <v>0</v>
      </c>
      <c r="D2359">
        <v>1</v>
      </c>
      <c r="E2359">
        <v>0</v>
      </c>
      <c r="F2359">
        <v>0</v>
      </c>
      <c r="G2359" s="1">
        <v>40961.527337962965</v>
      </c>
      <c r="H2359">
        <v>0</v>
      </c>
      <c r="I2359">
        <v>0</v>
      </c>
      <c r="J2359">
        <v>0</v>
      </c>
      <c r="K2359" t="s">
        <v>21</v>
      </c>
      <c r="L2359">
        <v>0</v>
      </c>
      <c r="M2359">
        <v>0</v>
      </c>
      <c r="N2359">
        <v>0</v>
      </c>
      <c r="O2359">
        <v>7.4409999999999998</v>
      </c>
      <c r="P2359">
        <v>147</v>
      </c>
      <c r="Q2359">
        <v>1</v>
      </c>
      <c r="R2359">
        <v>0</v>
      </c>
      <c r="S2359">
        <v>0</v>
      </c>
      <c r="T2359">
        <v>0</v>
      </c>
      <c r="U2359">
        <v>0</v>
      </c>
      <c r="V2359" t="s">
        <v>22</v>
      </c>
    </row>
    <row r="2360" spans="1:22" x14ac:dyDescent="0.25">
      <c r="A2360">
        <v>2359</v>
      </c>
      <c r="B2360">
        <v>0</v>
      </c>
      <c r="C2360">
        <v>0</v>
      </c>
      <c r="D2360">
        <v>1</v>
      </c>
      <c r="E2360">
        <v>0</v>
      </c>
      <c r="F2360">
        <v>1</v>
      </c>
      <c r="G2360" s="1">
        <v>40961.534456018519</v>
      </c>
      <c r="H2360">
        <v>0</v>
      </c>
      <c r="I2360">
        <v>0</v>
      </c>
      <c r="J2360">
        <v>0</v>
      </c>
      <c r="K2360" t="s">
        <v>21</v>
      </c>
      <c r="L2360">
        <v>0</v>
      </c>
      <c r="M2360">
        <v>0</v>
      </c>
      <c r="N2360">
        <v>0</v>
      </c>
      <c r="O2360">
        <v>11.778</v>
      </c>
      <c r="P2360">
        <v>323</v>
      </c>
      <c r="Q2360">
        <v>1</v>
      </c>
      <c r="R2360">
        <v>1</v>
      </c>
      <c r="S2360">
        <v>0</v>
      </c>
      <c r="T2360">
        <v>0</v>
      </c>
      <c r="U2360">
        <v>0</v>
      </c>
      <c r="V2360" t="s">
        <v>23</v>
      </c>
    </row>
    <row r="2361" spans="1:22" x14ac:dyDescent="0.25">
      <c r="A2361">
        <v>2360</v>
      </c>
      <c r="B2361">
        <v>0</v>
      </c>
      <c r="C2361">
        <v>1</v>
      </c>
      <c r="D2361">
        <v>1</v>
      </c>
      <c r="E2361">
        <v>0</v>
      </c>
      <c r="F2361">
        <v>1</v>
      </c>
      <c r="G2361" s="1">
        <v>40961.537083333336</v>
      </c>
      <c r="H2361">
        <v>0</v>
      </c>
      <c r="I2361">
        <v>3</v>
      </c>
      <c r="J2361">
        <v>0</v>
      </c>
      <c r="K2361" t="s">
        <v>21</v>
      </c>
      <c r="L2361">
        <v>0</v>
      </c>
      <c r="M2361">
        <v>0</v>
      </c>
      <c r="N2361">
        <v>0</v>
      </c>
      <c r="O2361">
        <v>0.94599999999999995</v>
      </c>
      <c r="P2361">
        <v>27</v>
      </c>
      <c r="Q2361">
        <v>1</v>
      </c>
      <c r="R2361">
        <v>0</v>
      </c>
      <c r="S2361">
        <v>0</v>
      </c>
      <c r="T2361">
        <v>0</v>
      </c>
      <c r="U2361">
        <v>2</v>
      </c>
      <c r="V2361" t="s">
        <v>24</v>
      </c>
    </row>
    <row r="2362" spans="1:22" x14ac:dyDescent="0.25">
      <c r="A2362">
        <v>2361</v>
      </c>
      <c r="B2362">
        <v>0</v>
      </c>
      <c r="C2362">
        <v>0</v>
      </c>
      <c r="D2362">
        <v>1</v>
      </c>
      <c r="E2362">
        <v>0</v>
      </c>
      <c r="F2362">
        <v>1</v>
      </c>
      <c r="G2362" s="1">
        <v>40961.549259259256</v>
      </c>
      <c r="H2362">
        <v>0</v>
      </c>
      <c r="I2362">
        <v>0</v>
      </c>
      <c r="J2362">
        <v>0</v>
      </c>
      <c r="K2362" t="s">
        <v>21</v>
      </c>
      <c r="L2362">
        <v>0</v>
      </c>
      <c r="M2362">
        <v>0</v>
      </c>
      <c r="N2362">
        <v>0</v>
      </c>
      <c r="O2362">
        <v>0.97</v>
      </c>
      <c r="P2362">
        <v>34</v>
      </c>
      <c r="Q2362">
        <v>0</v>
      </c>
      <c r="R2362">
        <v>1</v>
      </c>
      <c r="S2362">
        <v>0</v>
      </c>
      <c r="T2362">
        <v>0</v>
      </c>
      <c r="U2362">
        <v>0</v>
      </c>
      <c r="V2362" t="s">
        <v>23</v>
      </c>
    </row>
    <row r="2363" spans="1:22" x14ac:dyDescent="0.25">
      <c r="A2363">
        <v>2362</v>
      </c>
      <c r="B2363">
        <v>0</v>
      </c>
      <c r="C2363">
        <v>0</v>
      </c>
      <c r="D2363">
        <v>1</v>
      </c>
      <c r="E2363">
        <v>0</v>
      </c>
      <c r="F2363">
        <v>0</v>
      </c>
      <c r="G2363" s="1">
        <v>40961.558171296296</v>
      </c>
      <c r="H2363">
        <v>0</v>
      </c>
      <c r="I2363">
        <v>0</v>
      </c>
      <c r="J2363">
        <v>0</v>
      </c>
      <c r="K2363" t="s">
        <v>21</v>
      </c>
      <c r="L2363">
        <v>0</v>
      </c>
      <c r="M2363">
        <v>0</v>
      </c>
      <c r="N2363">
        <v>0</v>
      </c>
      <c r="O2363">
        <v>1.698</v>
      </c>
      <c r="P2363">
        <v>41</v>
      </c>
      <c r="Q2363">
        <v>1</v>
      </c>
      <c r="R2363">
        <v>0</v>
      </c>
      <c r="S2363">
        <v>0</v>
      </c>
      <c r="T2363">
        <v>0</v>
      </c>
      <c r="U2363">
        <v>2</v>
      </c>
      <c r="V2363" t="s">
        <v>24</v>
      </c>
    </row>
    <row r="2364" spans="1:22" x14ac:dyDescent="0.25">
      <c r="A2364">
        <v>2363</v>
      </c>
      <c r="B2364">
        <v>0</v>
      </c>
      <c r="C2364">
        <v>0</v>
      </c>
      <c r="D2364">
        <v>1</v>
      </c>
      <c r="E2364">
        <v>0</v>
      </c>
      <c r="F2364">
        <v>1</v>
      </c>
      <c r="G2364" s="1">
        <v>40961.560810185183</v>
      </c>
      <c r="H2364">
        <v>0</v>
      </c>
      <c r="I2364">
        <v>0</v>
      </c>
      <c r="J2364">
        <v>0</v>
      </c>
      <c r="K2364" t="s">
        <v>21</v>
      </c>
      <c r="L2364">
        <v>0</v>
      </c>
      <c r="M2364">
        <v>0</v>
      </c>
      <c r="N2364">
        <v>0</v>
      </c>
      <c r="O2364">
        <v>8.0000000000000002E-3</v>
      </c>
      <c r="P2364">
        <v>3</v>
      </c>
      <c r="Q2364">
        <v>0</v>
      </c>
      <c r="R2364">
        <v>0</v>
      </c>
      <c r="S2364">
        <v>0</v>
      </c>
      <c r="T2364">
        <v>0</v>
      </c>
      <c r="U2364">
        <v>0</v>
      </c>
      <c r="V2364" t="s">
        <v>24</v>
      </c>
    </row>
    <row r="2365" spans="1:22" x14ac:dyDescent="0.25">
      <c r="A2365">
        <v>2364</v>
      </c>
      <c r="B2365">
        <v>0</v>
      </c>
      <c r="C2365">
        <v>0</v>
      </c>
      <c r="D2365">
        <v>1</v>
      </c>
      <c r="E2365">
        <v>0</v>
      </c>
      <c r="F2365">
        <v>1</v>
      </c>
      <c r="G2365" s="1">
        <v>40961.563321759262</v>
      </c>
      <c r="H2365">
        <v>0</v>
      </c>
      <c r="I2365">
        <v>0</v>
      </c>
      <c r="J2365">
        <v>0</v>
      </c>
      <c r="K2365" t="s">
        <v>21</v>
      </c>
      <c r="L2365">
        <v>0</v>
      </c>
      <c r="M2365">
        <v>0</v>
      </c>
      <c r="N2365">
        <v>0</v>
      </c>
      <c r="O2365">
        <v>0.27200000000000002</v>
      </c>
      <c r="P2365">
        <v>13</v>
      </c>
      <c r="Q2365">
        <v>0</v>
      </c>
      <c r="R2365">
        <v>1</v>
      </c>
      <c r="S2365">
        <v>0</v>
      </c>
      <c r="T2365">
        <v>0</v>
      </c>
      <c r="U2365">
        <v>0</v>
      </c>
      <c r="V2365" t="s">
        <v>23</v>
      </c>
    </row>
    <row r="2366" spans="1:22" x14ac:dyDescent="0.25">
      <c r="A2366">
        <v>2365</v>
      </c>
      <c r="B2366">
        <v>0</v>
      </c>
      <c r="C2366">
        <v>0</v>
      </c>
      <c r="D2366">
        <v>1</v>
      </c>
      <c r="E2366">
        <v>0</v>
      </c>
      <c r="F2366">
        <v>1</v>
      </c>
      <c r="G2366" s="1">
        <v>40961.563738425924</v>
      </c>
      <c r="H2366">
        <v>0</v>
      </c>
      <c r="I2366">
        <v>0</v>
      </c>
      <c r="J2366">
        <v>0</v>
      </c>
      <c r="K2366" t="s">
        <v>21</v>
      </c>
      <c r="L2366">
        <v>0</v>
      </c>
      <c r="M2366">
        <v>0</v>
      </c>
      <c r="N2366">
        <v>2</v>
      </c>
      <c r="O2366">
        <v>24.474</v>
      </c>
      <c r="P2366">
        <v>601</v>
      </c>
      <c r="Q2366">
        <v>1</v>
      </c>
      <c r="R2366">
        <v>1</v>
      </c>
      <c r="S2366">
        <v>0</v>
      </c>
      <c r="T2366">
        <v>0</v>
      </c>
      <c r="U2366">
        <v>6</v>
      </c>
      <c r="V2366" t="s">
        <v>23</v>
      </c>
    </row>
    <row r="2367" spans="1:22" x14ac:dyDescent="0.25">
      <c r="A2367">
        <v>2366</v>
      </c>
      <c r="B2367">
        <v>0</v>
      </c>
      <c r="C2367">
        <v>0</v>
      </c>
      <c r="D2367">
        <v>1</v>
      </c>
      <c r="E2367">
        <v>0</v>
      </c>
      <c r="F2367">
        <v>1</v>
      </c>
      <c r="G2367" s="1">
        <v>40961.564189814817</v>
      </c>
      <c r="H2367">
        <v>0</v>
      </c>
      <c r="I2367">
        <v>0</v>
      </c>
      <c r="J2367">
        <v>0</v>
      </c>
      <c r="K2367" t="s">
        <v>21</v>
      </c>
      <c r="L2367">
        <v>0</v>
      </c>
      <c r="M2367">
        <v>0</v>
      </c>
      <c r="N2367">
        <v>0</v>
      </c>
      <c r="O2367">
        <v>1.524</v>
      </c>
      <c r="P2367">
        <v>48</v>
      </c>
      <c r="Q2367">
        <v>1</v>
      </c>
      <c r="R2367">
        <v>1</v>
      </c>
      <c r="S2367">
        <v>0</v>
      </c>
      <c r="T2367">
        <v>0</v>
      </c>
      <c r="U2367">
        <v>2</v>
      </c>
      <c r="V2367" t="s">
        <v>23</v>
      </c>
    </row>
    <row r="2368" spans="1:22" x14ac:dyDescent="0.25">
      <c r="A2368">
        <v>2367</v>
      </c>
      <c r="B2368">
        <v>0</v>
      </c>
      <c r="C2368">
        <v>0</v>
      </c>
      <c r="D2368">
        <v>1</v>
      </c>
      <c r="E2368">
        <v>0</v>
      </c>
      <c r="F2368">
        <v>1</v>
      </c>
      <c r="G2368" s="1">
        <v>40961.570185185185</v>
      </c>
      <c r="H2368">
        <v>0</v>
      </c>
      <c r="I2368">
        <v>0</v>
      </c>
      <c r="J2368">
        <v>0</v>
      </c>
      <c r="K2368" t="s">
        <v>21</v>
      </c>
      <c r="L2368">
        <v>0</v>
      </c>
      <c r="M2368">
        <v>0</v>
      </c>
      <c r="N2368">
        <v>0</v>
      </c>
      <c r="O2368">
        <v>1.6919999999999999</v>
      </c>
      <c r="P2368">
        <v>41</v>
      </c>
      <c r="Q2368">
        <v>1</v>
      </c>
      <c r="R2368">
        <v>1</v>
      </c>
      <c r="S2368">
        <v>0</v>
      </c>
      <c r="T2368">
        <v>0</v>
      </c>
      <c r="U2368">
        <v>0</v>
      </c>
      <c r="V2368" t="s">
        <v>23</v>
      </c>
    </row>
    <row r="2369" spans="1:22" x14ac:dyDescent="0.25">
      <c r="A2369">
        <v>2368</v>
      </c>
      <c r="B2369">
        <v>0</v>
      </c>
      <c r="C2369">
        <v>1</v>
      </c>
      <c r="D2369">
        <v>1</v>
      </c>
      <c r="E2369">
        <v>0</v>
      </c>
      <c r="F2369">
        <v>0</v>
      </c>
      <c r="G2369" s="1">
        <v>40961.590671296297</v>
      </c>
      <c r="H2369">
        <v>0</v>
      </c>
      <c r="I2369">
        <v>0</v>
      </c>
      <c r="J2369">
        <v>0</v>
      </c>
      <c r="K2369" t="s">
        <v>21</v>
      </c>
      <c r="L2369">
        <v>0</v>
      </c>
      <c r="M2369">
        <v>0</v>
      </c>
      <c r="N2369">
        <v>0</v>
      </c>
      <c r="O2369">
        <v>0.29799999999999999</v>
      </c>
      <c r="P2369">
        <v>12</v>
      </c>
      <c r="Q2369">
        <v>0</v>
      </c>
      <c r="R2369">
        <v>0</v>
      </c>
      <c r="S2369">
        <v>0</v>
      </c>
      <c r="T2369">
        <v>0</v>
      </c>
      <c r="U2369">
        <v>0</v>
      </c>
      <c r="V2369" t="s">
        <v>23</v>
      </c>
    </row>
    <row r="2370" spans="1:22" x14ac:dyDescent="0.25">
      <c r="A2370">
        <v>2369</v>
      </c>
      <c r="B2370">
        <v>0</v>
      </c>
      <c r="C2370">
        <v>0</v>
      </c>
      <c r="D2370">
        <v>1</v>
      </c>
      <c r="E2370">
        <v>1</v>
      </c>
      <c r="F2370">
        <v>0</v>
      </c>
      <c r="G2370" s="1">
        <v>40961.594652777778</v>
      </c>
      <c r="H2370">
        <v>0</v>
      </c>
      <c r="I2370">
        <v>0</v>
      </c>
      <c r="J2370">
        <v>0</v>
      </c>
      <c r="K2370" t="s">
        <v>21</v>
      </c>
      <c r="L2370">
        <v>0</v>
      </c>
      <c r="M2370">
        <v>0</v>
      </c>
      <c r="N2370">
        <v>0</v>
      </c>
      <c r="O2370">
        <v>16.779</v>
      </c>
      <c r="P2370">
        <v>396</v>
      </c>
      <c r="Q2370">
        <v>1</v>
      </c>
      <c r="R2370">
        <v>1</v>
      </c>
      <c r="S2370">
        <v>0</v>
      </c>
      <c r="T2370">
        <v>0</v>
      </c>
      <c r="U2370">
        <v>8</v>
      </c>
      <c r="V2370" t="s">
        <v>22</v>
      </c>
    </row>
    <row r="2371" spans="1:22" x14ac:dyDescent="0.25">
      <c r="A2371">
        <v>2370</v>
      </c>
      <c r="B2371">
        <v>1</v>
      </c>
      <c r="C2371">
        <v>0</v>
      </c>
      <c r="D2371">
        <v>1</v>
      </c>
      <c r="E2371">
        <v>0</v>
      </c>
      <c r="F2371">
        <v>0</v>
      </c>
      <c r="G2371" s="1">
        <v>40961.618703703702</v>
      </c>
      <c r="H2371">
        <v>0</v>
      </c>
      <c r="I2371">
        <v>0</v>
      </c>
      <c r="J2371">
        <v>2</v>
      </c>
      <c r="K2371" t="s">
        <v>21</v>
      </c>
      <c r="L2371">
        <v>0</v>
      </c>
      <c r="M2371">
        <v>0</v>
      </c>
      <c r="N2371">
        <v>0</v>
      </c>
      <c r="O2371">
        <v>1.379</v>
      </c>
      <c r="P2371">
        <v>44</v>
      </c>
      <c r="Q2371">
        <v>0</v>
      </c>
      <c r="R2371">
        <v>0</v>
      </c>
      <c r="S2371">
        <v>0</v>
      </c>
      <c r="T2371">
        <v>0</v>
      </c>
      <c r="U2371">
        <v>0</v>
      </c>
      <c r="V2371" t="s">
        <v>23</v>
      </c>
    </row>
    <row r="2372" spans="1:22" x14ac:dyDescent="0.25">
      <c r="A2372">
        <v>2371</v>
      </c>
      <c r="B2372">
        <v>1</v>
      </c>
      <c r="C2372">
        <v>0</v>
      </c>
      <c r="D2372">
        <v>1</v>
      </c>
      <c r="E2372">
        <v>0</v>
      </c>
      <c r="F2372">
        <v>0</v>
      </c>
      <c r="G2372" s="1">
        <v>40961.625798611109</v>
      </c>
      <c r="H2372">
        <v>0</v>
      </c>
      <c r="I2372">
        <v>0</v>
      </c>
      <c r="J2372">
        <v>0</v>
      </c>
      <c r="K2372" t="s">
        <v>21</v>
      </c>
      <c r="L2372">
        <v>0</v>
      </c>
      <c r="M2372">
        <v>0</v>
      </c>
      <c r="N2372">
        <v>0</v>
      </c>
      <c r="O2372">
        <v>1.7290000000000001</v>
      </c>
      <c r="P2372">
        <v>20</v>
      </c>
      <c r="Q2372">
        <v>1</v>
      </c>
      <c r="R2372">
        <v>0</v>
      </c>
      <c r="S2372">
        <v>0</v>
      </c>
      <c r="T2372">
        <v>0</v>
      </c>
      <c r="U2372">
        <v>4</v>
      </c>
      <c r="V2372" t="s">
        <v>24</v>
      </c>
    </row>
    <row r="2373" spans="1:22" x14ac:dyDescent="0.25">
      <c r="A2373">
        <v>2372</v>
      </c>
      <c r="B2373">
        <v>0</v>
      </c>
      <c r="C2373">
        <v>0</v>
      </c>
      <c r="D2373">
        <v>1</v>
      </c>
      <c r="E2373">
        <v>0</v>
      </c>
      <c r="F2373">
        <v>1</v>
      </c>
      <c r="G2373" s="1">
        <v>40961.628819444442</v>
      </c>
      <c r="H2373">
        <v>0</v>
      </c>
      <c r="I2373">
        <v>0</v>
      </c>
      <c r="J2373">
        <v>0</v>
      </c>
      <c r="K2373" t="s">
        <v>21</v>
      </c>
      <c r="L2373">
        <v>0</v>
      </c>
      <c r="M2373">
        <v>0</v>
      </c>
      <c r="N2373">
        <v>0</v>
      </c>
      <c r="O2373">
        <v>0.52200000000000002</v>
      </c>
      <c r="P2373">
        <v>13</v>
      </c>
      <c r="Q2373">
        <v>0</v>
      </c>
      <c r="R2373">
        <v>1</v>
      </c>
      <c r="S2373">
        <v>0</v>
      </c>
      <c r="T2373">
        <v>0</v>
      </c>
      <c r="U2373">
        <v>2</v>
      </c>
      <c r="V2373" t="s">
        <v>24</v>
      </c>
    </row>
    <row r="2374" spans="1:22" x14ac:dyDescent="0.25">
      <c r="A2374">
        <v>2373</v>
      </c>
      <c r="B2374">
        <v>1</v>
      </c>
      <c r="C2374">
        <v>0</v>
      </c>
      <c r="D2374">
        <v>1</v>
      </c>
      <c r="E2374">
        <v>0</v>
      </c>
      <c r="F2374">
        <v>0</v>
      </c>
      <c r="G2374" s="1">
        <v>40961.654189814813</v>
      </c>
      <c r="H2374">
        <v>0</v>
      </c>
      <c r="I2374">
        <v>0</v>
      </c>
      <c r="J2374">
        <v>0</v>
      </c>
      <c r="K2374" t="s">
        <v>21</v>
      </c>
      <c r="L2374">
        <v>0</v>
      </c>
      <c r="M2374">
        <v>0</v>
      </c>
      <c r="N2374">
        <v>0</v>
      </c>
      <c r="O2374">
        <v>13.962</v>
      </c>
      <c r="P2374">
        <v>204</v>
      </c>
      <c r="Q2374">
        <v>0</v>
      </c>
      <c r="R2374">
        <v>0</v>
      </c>
      <c r="S2374">
        <v>0</v>
      </c>
      <c r="T2374">
        <v>0</v>
      </c>
      <c r="U2374">
        <v>1</v>
      </c>
      <c r="V2374" t="s">
        <v>24</v>
      </c>
    </row>
    <row r="2375" spans="1:22" x14ac:dyDescent="0.25">
      <c r="A2375">
        <v>2374</v>
      </c>
      <c r="B2375">
        <v>0</v>
      </c>
      <c r="C2375">
        <v>0</v>
      </c>
      <c r="D2375">
        <v>1</v>
      </c>
      <c r="E2375">
        <v>0</v>
      </c>
      <c r="F2375">
        <v>0</v>
      </c>
      <c r="G2375" s="1">
        <v>40961.674085648148</v>
      </c>
      <c r="H2375">
        <v>0</v>
      </c>
      <c r="I2375">
        <v>0</v>
      </c>
      <c r="J2375">
        <v>0</v>
      </c>
      <c r="K2375" t="s">
        <v>21</v>
      </c>
      <c r="L2375">
        <v>0</v>
      </c>
      <c r="M2375">
        <v>0</v>
      </c>
      <c r="N2375">
        <v>0</v>
      </c>
      <c r="O2375">
        <v>1.2569999999999999</v>
      </c>
      <c r="P2375">
        <v>18</v>
      </c>
      <c r="Q2375">
        <v>1</v>
      </c>
      <c r="R2375">
        <v>0</v>
      </c>
      <c r="S2375">
        <v>0</v>
      </c>
      <c r="T2375">
        <v>0</v>
      </c>
      <c r="U2375">
        <v>0</v>
      </c>
      <c r="V2375" t="s">
        <v>23</v>
      </c>
    </row>
    <row r="2376" spans="1:22" x14ac:dyDescent="0.25">
      <c r="A2376">
        <v>2375</v>
      </c>
      <c r="B2376">
        <v>0</v>
      </c>
      <c r="C2376">
        <v>0</v>
      </c>
      <c r="D2376">
        <v>1</v>
      </c>
      <c r="E2376">
        <v>0</v>
      </c>
      <c r="F2376">
        <v>1</v>
      </c>
      <c r="G2376" s="1">
        <v>40961.699074074073</v>
      </c>
      <c r="H2376">
        <v>0</v>
      </c>
      <c r="I2376">
        <v>0</v>
      </c>
      <c r="J2376">
        <v>0</v>
      </c>
      <c r="K2376" t="s">
        <v>21</v>
      </c>
      <c r="L2376">
        <v>0</v>
      </c>
      <c r="M2376">
        <v>0</v>
      </c>
      <c r="N2376">
        <v>0</v>
      </c>
      <c r="O2376">
        <v>8.7999999999999995E-2</v>
      </c>
      <c r="P2376">
        <v>6</v>
      </c>
      <c r="Q2376">
        <v>0</v>
      </c>
      <c r="R2376">
        <v>1</v>
      </c>
      <c r="S2376">
        <v>0</v>
      </c>
      <c r="T2376">
        <v>0</v>
      </c>
      <c r="U2376">
        <v>2</v>
      </c>
      <c r="V2376" t="s">
        <v>24</v>
      </c>
    </row>
    <row r="2377" spans="1:22" x14ac:dyDescent="0.25">
      <c r="A2377">
        <v>2376</v>
      </c>
      <c r="B2377">
        <v>0</v>
      </c>
      <c r="C2377">
        <v>0</v>
      </c>
      <c r="D2377">
        <v>1</v>
      </c>
      <c r="E2377">
        <v>0</v>
      </c>
      <c r="F2377">
        <v>0</v>
      </c>
      <c r="G2377" s="1">
        <v>40961.706273148149</v>
      </c>
      <c r="H2377">
        <v>0</v>
      </c>
      <c r="I2377">
        <v>0</v>
      </c>
      <c r="J2377">
        <v>4</v>
      </c>
      <c r="K2377" t="s">
        <v>21</v>
      </c>
      <c r="L2377">
        <v>0</v>
      </c>
      <c r="M2377">
        <v>0</v>
      </c>
      <c r="N2377">
        <v>0</v>
      </c>
      <c r="O2377">
        <v>64.400999999999996</v>
      </c>
      <c r="P2377">
        <v>1167</v>
      </c>
      <c r="Q2377">
        <v>1</v>
      </c>
      <c r="R2377">
        <v>0</v>
      </c>
      <c r="S2377">
        <v>0</v>
      </c>
      <c r="T2377">
        <v>0</v>
      </c>
      <c r="U2377">
        <v>13</v>
      </c>
      <c r="V2377" t="s">
        <v>23</v>
      </c>
    </row>
    <row r="2378" spans="1:22" x14ac:dyDescent="0.25">
      <c r="A2378">
        <v>2377</v>
      </c>
      <c r="B2378">
        <v>1</v>
      </c>
      <c r="C2378">
        <v>0</v>
      </c>
      <c r="D2378">
        <v>1</v>
      </c>
      <c r="E2378">
        <v>0</v>
      </c>
      <c r="F2378">
        <v>0</v>
      </c>
      <c r="G2378" s="1">
        <v>40961.77584490741</v>
      </c>
      <c r="H2378">
        <v>0</v>
      </c>
      <c r="I2378">
        <v>0</v>
      </c>
      <c r="J2378">
        <v>0</v>
      </c>
      <c r="K2378" t="s">
        <v>21</v>
      </c>
      <c r="L2378">
        <v>0</v>
      </c>
      <c r="M2378">
        <v>0</v>
      </c>
      <c r="N2378">
        <v>0</v>
      </c>
      <c r="O2378">
        <v>0.46100000000000002</v>
      </c>
      <c r="P2378">
        <v>23</v>
      </c>
      <c r="Q2378">
        <v>0</v>
      </c>
      <c r="R2378">
        <v>0</v>
      </c>
      <c r="S2378">
        <v>0</v>
      </c>
      <c r="T2378">
        <v>0</v>
      </c>
      <c r="U2378">
        <v>0</v>
      </c>
      <c r="V2378" t="s">
        <v>23</v>
      </c>
    </row>
    <row r="2379" spans="1:22" x14ac:dyDescent="0.25">
      <c r="A2379">
        <v>2378</v>
      </c>
      <c r="B2379">
        <v>0</v>
      </c>
      <c r="C2379">
        <v>0</v>
      </c>
      <c r="D2379">
        <v>1</v>
      </c>
      <c r="E2379">
        <v>0</v>
      </c>
      <c r="F2379">
        <v>1</v>
      </c>
      <c r="G2379" s="1">
        <v>40961.788993055554</v>
      </c>
      <c r="H2379">
        <v>0</v>
      </c>
      <c r="I2379">
        <v>0</v>
      </c>
      <c r="J2379">
        <v>0</v>
      </c>
      <c r="K2379" t="s">
        <v>21</v>
      </c>
      <c r="L2379">
        <v>0</v>
      </c>
      <c r="M2379">
        <v>0</v>
      </c>
      <c r="N2379">
        <v>0</v>
      </c>
      <c r="O2379">
        <v>11.545</v>
      </c>
      <c r="P2379">
        <v>325</v>
      </c>
      <c r="Q2379">
        <v>1</v>
      </c>
      <c r="R2379">
        <v>1</v>
      </c>
      <c r="S2379">
        <v>0</v>
      </c>
      <c r="T2379">
        <v>0</v>
      </c>
      <c r="U2379">
        <v>5</v>
      </c>
      <c r="V2379" t="s">
        <v>23</v>
      </c>
    </row>
    <row r="2380" spans="1:22" x14ac:dyDescent="0.25">
      <c r="A2380">
        <v>2379</v>
      </c>
      <c r="B2380">
        <v>0</v>
      </c>
      <c r="C2380">
        <v>0</v>
      </c>
      <c r="D2380">
        <v>1</v>
      </c>
      <c r="E2380">
        <v>0</v>
      </c>
      <c r="F2380">
        <v>0</v>
      </c>
      <c r="G2380" s="1">
        <v>40961.798414351855</v>
      </c>
      <c r="H2380">
        <v>0</v>
      </c>
      <c r="I2380">
        <v>0</v>
      </c>
      <c r="J2380">
        <v>0</v>
      </c>
      <c r="K2380" t="s">
        <v>21</v>
      </c>
      <c r="L2380">
        <v>0</v>
      </c>
      <c r="M2380">
        <v>0</v>
      </c>
      <c r="N2380">
        <v>0</v>
      </c>
      <c r="O2380">
        <v>3.89</v>
      </c>
      <c r="P2380">
        <v>100</v>
      </c>
      <c r="Q2380">
        <v>1</v>
      </c>
      <c r="R2380">
        <v>0</v>
      </c>
      <c r="S2380">
        <v>0</v>
      </c>
      <c r="T2380">
        <v>0</v>
      </c>
      <c r="U2380">
        <v>2</v>
      </c>
      <c r="V2380" t="s">
        <v>23</v>
      </c>
    </row>
    <row r="2381" spans="1:22" x14ac:dyDescent="0.25">
      <c r="A2381">
        <v>2380</v>
      </c>
      <c r="B2381">
        <v>0</v>
      </c>
      <c r="C2381">
        <v>0</v>
      </c>
      <c r="D2381">
        <v>1</v>
      </c>
      <c r="E2381">
        <v>0</v>
      </c>
      <c r="F2381">
        <v>0</v>
      </c>
      <c r="G2381" s="1">
        <v>40961.809525462966</v>
      </c>
      <c r="H2381">
        <v>0</v>
      </c>
      <c r="I2381">
        <v>0</v>
      </c>
      <c r="J2381">
        <v>0</v>
      </c>
      <c r="K2381" t="s">
        <v>21</v>
      </c>
      <c r="L2381">
        <v>0</v>
      </c>
      <c r="M2381">
        <v>0</v>
      </c>
      <c r="N2381">
        <v>0</v>
      </c>
      <c r="O2381">
        <v>12.833</v>
      </c>
      <c r="P2381">
        <v>173</v>
      </c>
      <c r="Q2381">
        <v>1</v>
      </c>
      <c r="R2381">
        <v>0</v>
      </c>
      <c r="S2381">
        <v>0</v>
      </c>
      <c r="T2381">
        <v>0</v>
      </c>
      <c r="U2381">
        <v>1</v>
      </c>
      <c r="V2381" t="s">
        <v>23</v>
      </c>
    </row>
    <row r="2382" spans="1:22" x14ac:dyDescent="0.25">
      <c r="A2382">
        <v>2381</v>
      </c>
      <c r="B2382">
        <v>0</v>
      </c>
      <c r="C2382">
        <v>0</v>
      </c>
      <c r="D2382">
        <v>1</v>
      </c>
      <c r="E2382">
        <v>0</v>
      </c>
      <c r="F2382">
        <v>0</v>
      </c>
      <c r="G2382" s="1">
        <v>40961.837152777778</v>
      </c>
      <c r="H2382">
        <v>0</v>
      </c>
      <c r="I2382">
        <v>0</v>
      </c>
      <c r="J2382">
        <v>0</v>
      </c>
      <c r="K2382" t="s">
        <v>21</v>
      </c>
      <c r="L2382">
        <v>0</v>
      </c>
      <c r="M2382">
        <v>0</v>
      </c>
      <c r="N2382">
        <v>0</v>
      </c>
      <c r="O2382">
        <v>1.9910000000000001</v>
      </c>
      <c r="P2382">
        <v>44</v>
      </c>
      <c r="Q2382">
        <v>1</v>
      </c>
      <c r="R2382">
        <v>0</v>
      </c>
      <c r="S2382">
        <v>0</v>
      </c>
      <c r="T2382">
        <v>0</v>
      </c>
      <c r="U2382">
        <v>0</v>
      </c>
      <c r="V2382" t="s">
        <v>23</v>
      </c>
    </row>
    <row r="2383" spans="1:22" x14ac:dyDescent="0.25">
      <c r="A2383">
        <v>2382</v>
      </c>
      <c r="B2383">
        <v>0</v>
      </c>
      <c r="C2383">
        <v>0</v>
      </c>
      <c r="D2383">
        <v>1</v>
      </c>
      <c r="E2383">
        <v>1</v>
      </c>
      <c r="F2383">
        <v>1</v>
      </c>
      <c r="G2383" s="1">
        <v>40961.841435185182</v>
      </c>
      <c r="H2383">
        <v>0</v>
      </c>
      <c r="I2383">
        <v>0</v>
      </c>
      <c r="J2383">
        <v>2</v>
      </c>
      <c r="K2383" t="s">
        <v>21</v>
      </c>
      <c r="L2383">
        <v>0</v>
      </c>
      <c r="M2383">
        <v>0</v>
      </c>
      <c r="N2383">
        <v>0</v>
      </c>
      <c r="O2383">
        <v>30.984000000000002</v>
      </c>
      <c r="P2383">
        <v>723</v>
      </c>
      <c r="Q2383">
        <v>1</v>
      </c>
      <c r="R2383">
        <v>1</v>
      </c>
      <c r="S2383">
        <v>0</v>
      </c>
      <c r="T2383">
        <v>0</v>
      </c>
      <c r="U2383">
        <v>2</v>
      </c>
      <c r="V2383" t="s">
        <v>22</v>
      </c>
    </row>
    <row r="2384" spans="1:22" x14ac:dyDescent="0.25">
      <c r="A2384">
        <v>2383</v>
      </c>
      <c r="B2384">
        <v>0</v>
      </c>
      <c r="C2384">
        <v>0</v>
      </c>
      <c r="D2384">
        <v>1</v>
      </c>
      <c r="E2384">
        <v>0</v>
      </c>
      <c r="F2384">
        <v>0</v>
      </c>
      <c r="G2384" s="1">
        <v>40961.841435185182</v>
      </c>
      <c r="H2384">
        <v>0</v>
      </c>
      <c r="I2384">
        <v>0</v>
      </c>
      <c r="J2384">
        <v>4</v>
      </c>
      <c r="K2384" t="s">
        <v>21</v>
      </c>
      <c r="L2384">
        <v>0</v>
      </c>
      <c r="M2384">
        <v>0</v>
      </c>
      <c r="N2384">
        <v>0</v>
      </c>
      <c r="O2384">
        <v>0.96899999999999997</v>
      </c>
      <c r="P2384">
        <v>14</v>
      </c>
      <c r="Q2384">
        <v>1</v>
      </c>
      <c r="R2384">
        <v>0</v>
      </c>
      <c r="S2384">
        <v>0</v>
      </c>
      <c r="T2384">
        <v>0</v>
      </c>
      <c r="U2384">
        <v>0</v>
      </c>
      <c r="V2384" t="s">
        <v>23</v>
      </c>
    </row>
    <row r="2385" spans="1:22" x14ac:dyDescent="0.25">
      <c r="A2385">
        <v>2384</v>
      </c>
      <c r="B2385">
        <v>0</v>
      </c>
      <c r="C2385">
        <v>0</v>
      </c>
      <c r="D2385">
        <v>1</v>
      </c>
      <c r="E2385">
        <v>0</v>
      </c>
      <c r="F2385">
        <v>1</v>
      </c>
      <c r="G2385" s="1">
        <v>40961.857372685183</v>
      </c>
      <c r="H2385">
        <v>0</v>
      </c>
      <c r="I2385">
        <v>0</v>
      </c>
      <c r="J2385">
        <v>0</v>
      </c>
      <c r="K2385" t="s">
        <v>21</v>
      </c>
      <c r="L2385">
        <v>0</v>
      </c>
      <c r="M2385">
        <v>0</v>
      </c>
      <c r="N2385">
        <v>2</v>
      </c>
      <c r="O2385">
        <v>29.931999999999999</v>
      </c>
      <c r="P2385">
        <v>766</v>
      </c>
      <c r="Q2385">
        <v>1</v>
      </c>
      <c r="R2385">
        <v>1</v>
      </c>
      <c r="S2385">
        <v>0</v>
      </c>
      <c r="T2385">
        <v>0</v>
      </c>
      <c r="U2385">
        <v>8</v>
      </c>
      <c r="V2385" t="s">
        <v>23</v>
      </c>
    </row>
    <row r="2386" spans="1:22" x14ac:dyDescent="0.25">
      <c r="A2386">
        <v>2385</v>
      </c>
      <c r="B2386">
        <v>1</v>
      </c>
      <c r="C2386">
        <v>0</v>
      </c>
      <c r="D2386">
        <v>1</v>
      </c>
      <c r="E2386">
        <v>0</v>
      </c>
      <c r="F2386">
        <v>0</v>
      </c>
      <c r="G2386" s="1">
        <v>40961.85837962963</v>
      </c>
      <c r="H2386">
        <v>0</v>
      </c>
      <c r="I2386">
        <v>0</v>
      </c>
      <c r="J2386">
        <v>0</v>
      </c>
      <c r="K2386" t="s">
        <v>21</v>
      </c>
      <c r="L2386">
        <v>0</v>
      </c>
      <c r="M2386">
        <v>0</v>
      </c>
      <c r="N2386">
        <v>0</v>
      </c>
      <c r="O2386">
        <v>1.151</v>
      </c>
      <c r="P2386">
        <v>35</v>
      </c>
      <c r="Q2386">
        <v>1</v>
      </c>
      <c r="R2386">
        <v>0</v>
      </c>
      <c r="S2386">
        <v>0</v>
      </c>
      <c r="T2386">
        <v>0</v>
      </c>
      <c r="U2386">
        <v>1</v>
      </c>
      <c r="V2386" t="s">
        <v>23</v>
      </c>
    </row>
    <row r="2387" spans="1:22" x14ac:dyDescent="0.25">
      <c r="A2387">
        <v>2386</v>
      </c>
      <c r="B2387">
        <v>0</v>
      </c>
      <c r="C2387">
        <v>0</v>
      </c>
      <c r="D2387">
        <v>1</v>
      </c>
      <c r="E2387">
        <v>0</v>
      </c>
      <c r="F2387">
        <v>0</v>
      </c>
      <c r="G2387" s="1">
        <v>40961.896122685182</v>
      </c>
      <c r="H2387">
        <v>0</v>
      </c>
      <c r="I2387">
        <v>0</v>
      </c>
      <c r="J2387">
        <v>6</v>
      </c>
      <c r="K2387" t="s">
        <v>21</v>
      </c>
      <c r="L2387">
        <v>0</v>
      </c>
      <c r="M2387">
        <v>0</v>
      </c>
      <c r="N2387">
        <v>0</v>
      </c>
      <c r="O2387">
        <v>11.542</v>
      </c>
      <c r="P2387">
        <v>165</v>
      </c>
      <c r="Q2387">
        <v>1</v>
      </c>
      <c r="R2387">
        <v>0</v>
      </c>
      <c r="S2387">
        <v>1</v>
      </c>
      <c r="T2387">
        <v>0</v>
      </c>
      <c r="U2387">
        <v>12</v>
      </c>
      <c r="V2387" t="s">
        <v>23</v>
      </c>
    </row>
    <row r="2388" spans="1:22" x14ac:dyDescent="0.25">
      <c r="A2388">
        <v>2387</v>
      </c>
      <c r="B2388">
        <v>0</v>
      </c>
      <c r="C2388">
        <v>0</v>
      </c>
      <c r="D2388">
        <v>1</v>
      </c>
      <c r="E2388">
        <v>0</v>
      </c>
      <c r="F2388">
        <v>0</v>
      </c>
      <c r="G2388" s="1">
        <v>40961.96261574074</v>
      </c>
      <c r="H2388">
        <v>0</v>
      </c>
      <c r="I2388">
        <v>0</v>
      </c>
      <c r="J2388">
        <v>0</v>
      </c>
      <c r="K2388" t="s">
        <v>21</v>
      </c>
      <c r="L2388">
        <v>0</v>
      </c>
      <c r="M2388">
        <v>0</v>
      </c>
      <c r="N2388">
        <v>0</v>
      </c>
      <c r="O2388">
        <v>31.53</v>
      </c>
      <c r="P2388">
        <v>502</v>
      </c>
      <c r="Q2388">
        <v>1</v>
      </c>
      <c r="R2388">
        <v>0</v>
      </c>
      <c r="S2388">
        <v>0</v>
      </c>
      <c r="T2388">
        <v>0</v>
      </c>
      <c r="U2388">
        <v>25</v>
      </c>
      <c r="V2388" t="s">
        <v>23</v>
      </c>
    </row>
    <row r="2389" spans="1:22" x14ac:dyDescent="0.25">
      <c r="A2389">
        <v>2388</v>
      </c>
      <c r="B2389">
        <v>0</v>
      </c>
      <c r="C2389">
        <v>0</v>
      </c>
      <c r="D2389">
        <v>1</v>
      </c>
      <c r="E2389">
        <v>0</v>
      </c>
      <c r="F2389">
        <v>0</v>
      </c>
      <c r="G2389" s="1">
        <v>40962.08184027778</v>
      </c>
      <c r="H2389">
        <v>0</v>
      </c>
      <c r="I2389">
        <v>0</v>
      </c>
      <c r="J2389">
        <v>0</v>
      </c>
      <c r="K2389" t="s">
        <v>21</v>
      </c>
      <c r="L2389">
        <v>0</v>
      </c>
      <c r="M2389">
        <v>0</v>
      </c>
      <c r="N2389">
        <v>0</v>
      </c>
      <c r="O2389">
        <v>9.4789999999999992</v>
      </c>
      <c r="P2389">
        <v>192</v>
      </c>
      <c r="Q2389">
        <v>1</v>
      </c>
      <c r="R2389">
        <v>0</v>
      </c>
      <c r="S2389">
        <v>0</v>
      </c>
      <c r="T2389">
        <v>0</v>
      </c>
      <c r="U2389">
        <v>30</v>
      </c>
      <c r="V2389" t="s">
        <v>23</v>
      </c>
    </row>
    <row r="2390" spans="1:22" x14ac:dyDescent="0.25">
      <c r="A2390">
        <v>2389</v>
      </c>
      <c r="B2390">
        <v>0</v>
      </c>
      <c r="C2390">
        <v>1</v>
      </c>
      <c r="D2390">
        <v>1</v>
      </c>
      <c r="E2390">
        <v>0</v>
      </c>
      <c r="F2390">
        <v>0</v>
      </c>
      <c r="G2390" s="1">
        <v>40962.180891203701</v>
      </c>
      <c r="H2390">
        <v>0</v>
      </c>
      <c r="I2390">
        <v>0</v>
      </c>
      <c r="J2390">
        <v>0</v>
      </c>
      <c r="K2390" t="s">
        <v>21</v>
      </c>
      <c r="L2390">
        <v>0</v>
      </c>
      <c r="M2390">
        <v>0</v>
      </c>
      <c r="N2390">
        <v>0</v>
      </c>
      <c r="O2390">
        <v>6.2119999999999997</v>
      </c>
      <c r="P2390">
        <v>147</v>
      </c>
      <c r="Q2390">
        <v>1</v>
      </c>
      <c r="R2390">
        <v>1</v>
      </c>
      <c r="S2390">
        <v>0</v>
      </c>
      <c r="T2390">
        <v>0</v>
      </c>
      <c r="U2390">
        <v>3</v>
      </c>
      <c r="V2390" t="s">
        <v>23</v>
      </c>
    </row>
    <row r="2391" spans="1:22" x14ac:dyDescent="0.25">
      <c r="A2391">
        <v>2390</v>
      </c>
      <c r="B2391">
        <v>0</v>
      </c>
      <c r="C2391">
        <v>0</v>
      </c>
      <c r="D2391">
        <v>1</v>
      </c>
      <c r="E2391">
        <v>0</v>
      </c>
      <c r="F2391">
        <v>0</v>
      </c>
      <c r="G2391" s="1">
        <v>40962.215057870373</v>
      </c>
      <c r="H2391">
        <v>0</v>
      </c>
      <c r="I2391">
        <v>0</v>
      </c>
      <c r="J2391">
        <v>0</v>
      </c>
      <c r="K2391" t="s">
        <v>21</v>
      </c>
      <c r="L2391">
        <v>0</v>
      </c>
      <c r="M2391">
        <v>0</v>
      </c>
      <c r="N2391">
        <v>0</v>
      </c>
      <c r="O2391">
        <v>7.484</v>
      </c>
      <c r="P2391">
        <v>185</v>
      </c>
      <c r="Q2391">
        <v>1</v>
      </c>
      <c r="R2391">
        <v>0</v>
      </c>
      <c r="S2391">
        <v>0</v>
      </c>
      <c r="T2391">
        <v>0</v>
      </c>
      <c r="U2391">
        <v>0</v>
      </c>
      <c r="V2391" t="s">
        <v>23</v>
      </c>
    </row>
    <row r="2392" spans="1:22" x14ac:dyDescent="0.25">
      <c r="A2392">
        <v>2391</v>
      </c>
      <c r="B2392">
        <v>0</v>
      </c>
      <c r="C2392">
        <v>0</v>
      </c>
      <c r="D2392">
        <v>1</v>
      </c>
      <c r="E2392">
        <v>0</v>
      </c>
      <c r="F2392">
        <v>0</v>
      </c>
      <c r="G2392" s="1">
        <v>40962.218634259261</v>
      </c>
      <c r="H2392">
        <v>0</v>
      </c>
      <c r="I2392">
        <v>0</v>
      </c>
      <c r="J2392">
        <v>0</v>
      </c>
      <c r="K2392" t="s">
        <v>21</v>
      </c>
      <c r="L2392">
        <v>0</v>
      </c>
      <c r="M2392">
        <v>0</v>
      </c>
      <c r="N2392">
        <v>0</v>
      </c>
      <c r="O2392">
        <v>11.836</v>
      </c>
      <c r="P2392">
        <v>126</v>
      </c>
      <c r="Q2392">
        <v>1</v>
      </c>
      <c r="R2392">
        <v>0</v>
      </c>
      <c r="S2392">
        <v>0</v>
      </c>
      <c r="T2392">
        <v>0</v>
      </c>
      <c r="U2392">
        <v>2</v>
      </c>
      <c r="V2392" t="s">
        <v>22</v>
      </c>
    </row>
    <row r="2393" spans="1:22" x14ac:dyDescent="0.25">
      <c r="A2393">
        <v>2392</v>
      </c>
      <c r="B2393">
        <v>0</v>
      </c>
      <c r="C2393">
        <v>0</v>
      </c>
      <c r="D2393">
        <v>1</v>
      </c>
      <c r="E2393">
        <v>0</v>
      </c>
      <c r="F2393">
        <v>1</v>
      </c>
      <c r="G2393" s="1">
        <v>40962.231631944444</v>
      </c>
      <c r="H2393">
        <v>0</v>
      </c>
      <c r="I2393">
        <v>0</v>
      </c>
      <c r="J2393">
        <v>1</v>
      </c>
      <c r="K2393" t="s">
        <v>21</v>
      </c>
      <c r="L2393">
        <v>0</v>
      </c>
      <c r="M2393">
        <v>0</v>
      </c>
      <c r="N2393">
        <v>0</v>
      </c>
      <c r="O2393">
        <v>0.39</v>
      </c>
      <c r="P2393">
        <v>16</v>
      </c>
      <c r="Q2393">
        <v>0</v>
      </c>
      <c r="R2393">
        <v>1</v>
      </c>
      <c r="S2393">
        <v>0</v>
      </c>
      <c r="T2393">
        <v>0</v>
      </c>
      <c r="U2393">
        <v>1</v>
      </c>
      <c r="V2393" t="s">
        <v>23</v>
      </c>
    </row>
    <row r="2394" spans="1:22" x14ac:dyDescent="0.25">
      <c r="A2394">
        <v>2393</v>
      </c>
      <c r="B2394">
        <v>1</v>
      </c>
      <c r="C2394">
        <v>0</v>
      </c>
      <c r="D2394">
        <v>1</v>
      </c>
      <c r="E2394">
        <v>0</v>
      </c>
      <c r="F2394">
        <v>0</v>
      </c>
      <c r="G2394" s="1">
        <v>40962.24013888889</v>
      </c>
      <c r="H2394">
        <v>0</v>
      </c>
      <c r="I2394">
        <v>0</v>
      </c>
      <c r="J2394">
        <v>3</v>
      </c>
      <c r="K2394" t="s">
        <v>21</v>
      </c>
      <c r="L2394">
        <v>0</v>
      </c>
      <c r="M2394">
        <v>0</v>
      </c>
      <c r="N2394">
        <v>0</v>
      </c>
      <c r="O2394">
        <v>3.1629999999999998</v>
      </c>
      <c r="P2394">
        <v>59</v>
      </c>
      <c r="Q2394">
        <v>0</v>
      </c>
      <c r="R2394">
        <v>0</v>
      </c>
      <c r="S2394">
        <v>0</v>
      </c>
      <c r="T2394">
        <v>0</v>
      </c>
      <c r="U2394">
        <v>0</v>
      </c>
      <c r="V2394" t="s">
        <v>22</v>
      </c>
    </row>
    <row r="2395" spans="1:22" x14ac:dyDescent="0.25">
      <c r="A2395">
        <v>2394</v>
      </c>
      <c r="B2395">
        <v>0</v>
      </c>
      <c r="C2395">
        <v>0</v>
      </c>
      <c r="D2395">
        <v>1</v>
      </c>
      <c r="E2395">
        <v>0</v>
      </c>
      <c r="F2395">
        <v>0</v>
      </c>
      <c r="G2395" s="1">
        <v>40962.266145833331</v>
      </c>
      <c r="H2395">
        <v>0</v>
      </c>
      <c r="I2395">
        <v>0</v>
      </c>
      <c r="J2395">
        <v>0</v>
      </c>
      <c r="K2395" t="s">
        <v>21</v>
      </c>
      <c r="L2395">
        <v>0</v>
      </c>
      <c r="M2395">
        <v>0</v>
      </c>
      <c r="N2395">
        <v>0</v>
      </c>
      <c r="O2395">
        <v>4.1260000000000003</v>
      </c>
      <c r="P2395">
        <v>90</v>
      </c>
      <c r="Q2395">
        <v>1</v>
      </c>
      <c r="R2395">
        <v>0</v>
      </c>
      <c r="S2395">
        <v>0</v>
      </c>
      <c r="T2395">
        <v>0</v>
      </c>
      <c r="U2395">
        <v>6</v>
      </c>
      <c r="V2395" t="s">
        <v>23</v>
      </c>
    </row>
    <row r="2396" spans="1:22" x14ac:dyDescent="0.25">
      <c r="A2396">
        <v>2395</v>
      </c>
      <c r="B2396">
        <v>0</v>
      </c>
      <c r="C2396">
        <v>0</v>
      </c>
      <c r="D2396">
        <v>1</v>
      </c>
      <c r="E2396">
        <v>1</v>
      </c>
      <c r="F2396">
        <v>1</v>
      </c>
      <c r="G2396" s="1">
        <v>40962.269432870373</v>
      </c>
      <c r="H2396">
        <v>0</v>
      </c>
      <c r="I2396">
        <v>0</v>
      </c>
      <c r="J2396">
        <v>2</v>
      </c>
      <c r="K2396" t="s">
        <v>21</v>
      </c>
      <c r="L2396">
        <v>0</v>
      </c>
      <c r="M2396">
        <v>0</v>
      </c>
      <c r="N2396">
        <v>0</v>
      </c>
      <c r="O2396">
        <v>34.780999999999999</v>
      </c>
      <c r="P2396">
        <v>876</v>
      </c>
      <c r="Q2396">
        <v>1</v>
      </c>
      <c r="R2396">
        <v>1</v>
      </c>
      <c r="S2396">
        <v>0</v>
      </c>
      <c r="T2396">
        <v>0</v>
      </c>
      <c r="U2396">
        <v>2</v>
      </c>
      <c r="V2396" t="s">
        <v>22</v>
      </c>
    </row>
    <row r="2397" spans="1:22" x14ac:dyDescent="0.25">
      <c r="A2397">
        <v>2396</v>
      </c>
      <c r="B2397">
        <v>0</v>
      </c>
      <c r="C2397">
        <v>0</v>
      </c>
      <c r="D2397">
        <v>1</v>
      </c>
      <c r="E2397">
        <v>0</v>
      </c>
      <c r="F2397">
        <v>0</v>
      </c>
      <c r="G2397" s="1">
        <v>40962.29115740741</v>
      </c>
      <c r="H2397">
        <v>0</v>
      </c>
      <c r="I2397">
        <v>0</v>
      </c>
      <c r="J2397">
        <v>0</v>
      </c>
      <c r="K2397" t="s">
        <v>21</v>
      </c>
      <c r="L2397">
        <v>0</v>
      </c>
      <c r="M2397">
        <v>0</v>
      </c>
      <c r="N2397">
        <v>0</v>
      </c>
      <c r="O2397">
        <v>20.184000000000001</v>
      </c>
      <c r="P2397">
        <v>510</v>
      </c>
      <c r="Q2397">
        <v>1</v>
      </c>
      <c r="R2397">
        <v>0</v>
      </c>
      <c r="S2397">
        <v>0</v>
      </c>
      <c r="T2397">
        <v>0</v>
      </c>
      <c r="U2397">
        <v>46</v>
      </c>
      <c r="V2397" t="s">
        <v>23</v>
      </c>
    </row>
    <row r="2398" spans="1:22" x14ac:dyDescent="0.25">
      <c r="A2398">
        <v>2397</v>
      </c>
      <c r="B2398">
        <v>0</v>
      </c>
      <c r="C2398">
        <v>1</v>
      </c>
      <c r="D2398">
        <v>1</v>
      </c>
      <c r="E2398">
        <v>0</v>
      </c>
      <c r="F2398">
        <v>0</v>
      </c>
      <c r="G2398" s="1">
        <v>40962.328842592593</v>
      </c>
      <c r="H2398">
        <v>0</v>
      </c>
      <c r="I2398">
        <v>0</v>
      </c>
      <c r="J2398">
        <v>0</v>
      </c>
      <c r="K2398" t="s">
        <v>21</v>
      </c>
      <c r="L2398">
        <v>0</v>
      </c>
      <c r="M2398">
        <v>0</v>
      </c>
      <c r="N2398">
        <v>0</v>
      </c>
      <c r="O2398">
        <v>5.5670000000000002</v>
      </c>
      <c r="P2398">
        <v>61</v>
      </c>
      <c r="Q2398">
        <v>0</v>
      </c>
      <c r="R2398">
        <v>0</v>
      </c>
      <c r="S2398">
        <v>0</v>
      </c>
      <c r="T2398">
        <v>0</v>
      </c>
      <c r="U2398">
        <v>0</v>
      </c>
      <c r="V2398" t="s">
        <v>23</v>
      </c>
    </row>
    <row r="2399" spans="1:22" x14ac:dyDescent="0.25">
      <c r="A2399">
        <v>2398</v>
      </c>
      <c r="B2399">
        <v>0</v>
      </c>
      <c r="C2399">
        <v>1</v>
      </c>
      <c r="D2399">
        <v>1</v>
      </c>
      <c r="E2399">
        <v>0</v>
      </c>
      <c r="F2399">
        <v>0</v>
      </c>
      <c r="G2399" s="1">
        <v>40962.333321759259</v>
      </c>
      <c r="H2399">
        <v>0</v>
      </c>
      <c r="I2399">
        <v>0</v>
      </c>
      <c r="J2399">
        <v>0</v>
      </c>
      <c r="K2399" t="s">
        <v>21</v>
      </c>
      <c r="L2399">
        <v>0</v>
      </c>
      <c r="M2399">
        <v>0</v>
      </c>
      <c r="N2399">
        <v>0</v>
      </c>
      <c r="O2399">
        <v>0.98199999999999998</v>
      </c>
      <c r="P2399">
        <v>22</v>
      </c>
      <c r="Q2399">
        <v>0</v>
      </c>
      <c r="R2399">
        <v>0</v>
      </c>
      <c r="S2399">
        <v>1</v>
      </c>
      <c r="T2399">
        <v>0</v>
      </c>
      <c r="U2399">
        <v>0</v>
      </c>
      <c r="V2399" t="s">
        <v>23</v>
      </c>
    </row>
    <row r="2400" spans="1:22" x14ac:dyDescent="0.25">
      <c r="A2400">
        <v>2399</v>
      </c>
      <c r="B2400">
        <v>0</v>
      </c>
      <c r="C2400">
        <v>0</v>
      </c>
      <c r="D2400">
        <v>1</v>
      </c>
      <c r="E2400">
        <v>0</v>
      </c>
      <c r="F2400">
        <v>0</v>
      </c>
      <c r="G2400" s="1">
        <v>40962.333923611113</v>
      </c>
      <c r="H2400">
        <v>0</v>
      </c>
      <c r="I2400">
        <v>0</v>
      </c>
      <c r="J2400">
        <v>22</v>
      </c>
      <c r="K2400" t="s">
        <v>21</v>
      </c>
      <c r="L2400">
        <v>1</v>
      </c>
      <c r="M2400">
        <v>0</v>
      </c>
      <c r="N2400">
        <v>0</v>
      </c>
      <c r="O2400">
        <v>23.277000000000001</v>
      </c>
      <c r="P2400">
        <v>457</v>
      </c>
      <c r="Q2400">
        <v>1</v>
      </c>
      <c r="R2400">
        <v>0</v>
      </c>
      <c r="S2400">
        <v>0</v>
      </c>
      <c r="T2400">
        <v>0</v>
      </c>
      <c r="U2400">
        <v>25</v>
      </c>
      <c r="V2400" t="s">
        <v>23</v>
      </c>
    </row>
    <row r="2401" spans="1:22" x14ac:dyDescent="0.25">
      <c r="A2401">
        <v>2400</v>
      </c>
      <c r="B2401">
        <v>0</v>
      </c>
      <c r="C2401">
        <v>0</v>
      </c>
      <c r="D2401">
        <v>1</v>
      </c>
      <c r="E2401">
        <v>0</v>
      </c>
      <c r="F2401">
        <v>1</v>
      </c>
      <c r="G2401" s="1">
        <v>40962.351643518516</v>
      </c>
      <c r="H2401">
        <v>0</v>
      </c>
      <c r="I2401">
        <v>0</v>
      </c>
      <c r="J2401">
        <v>0</v>
      </c>
      <c r="K2401" t="s">
        <v>21</v>
      </c>
      <c r="L2401">
        <v>0</v>
      </c>
      <c r="M2401">
        <v>0</v>
      </c>
      <c r="N2401">
        <v>0</v>
      </c>
      <c r="O2401">
        <v>0.20899999999999999</v>
      </c>
      <c r="P2401">
        <v>9</v>
      </c>
      <c r="Q2401">
        <v>1</v>
      </c>
      <c r="R2401">
        <v>0</v>
      </c>
      <c r="S2401">
        <v>0</v>
      </c>
      <c r="T2401">
        <v>0</v>
      </c>
      <c r="U2401">
        <v>0</v>
      </c>
      <c r="V2401" t="s">
        <v>24</v>
      </c>
    </row>
    <row r="2402" spans="1:22" x14ac:dyDescent="0.25">
      <c r="A2402">
        <v>2401</v>
      </c>
      <c r="B2402">
        <v>1</v>
      </c>
      <c r="C2402">
        <v>0</v>
      </c>
      <c r="D2402">
        <v>1</v>
      </c>
      <c r="E2402">
        <v>0</v>
      </c>
      <c r="F2402">
        <v>0</v>
      </c>
      <c r="G2402" s="1">
        <v>40962.376250000001</v>
      </c>
      <c r="H2402">
        <v>0</v>
      </c>
      <c r="I2402">
        <v>0</v>
      </c>
      <c r="J2402">
        <v>0</v>
      </c>
      <c r="K2402" t="s">
        <v>21</v>
      </c>
      <c r="L2402">
        <v>0</v>
      </c>
      <c r="M2402">
        <v>0</v>
      </c>
      <c r="N2402">
        <v>0</v>
      </c>
      <c r="O2402">
        <v>1.355</v>
      </c>
      <c r="P2402">
        <v>29</v>
      </c>
      <c r="Q2402">
        <v>1</v>
      </c>
      <c r="R2402">
        <v>0</v>
      </c>
      <c r="S2402">
        <v>0</v>
      </c>
      <c r="T2402">
        <v>0</v>
      </c>
      <c r="U2402">
        <v>1</v>
      </c>
      <c r="V2402" t="s">
        <v>23</v>
      </c>
    </row>
    <row r="2403" spans="1:22" x14ac:dyDescent="0.25">
      <c r="A2403">
        <v>2402</v>
      </c>
      <c r="B2403">
        <v>0</v>
      </c>
      <c r="C2403">
        <v>0</v>
      </c>
      <c r="D2403">
        <v>1</v>
      </c>
      <c r="E2403">
        <v>1</v>
      </c>
      <c r="F2403">
        <v>0</v>
      </c>
      <c r="G2403" s="1">
        <v>40962.376388888886</v>
      </c>
      <c r="H2403">
        <v>0</v>
      </c>
      <c r="I2403">
        <v>0</v>
      </c>
      <c r="J2403">
        <v>0</v>
      </c>
      <c r="K2403" t="s">
        <v>21</v>
      </c>
      <c r="L2403">
        <v>0</v>
      </c>
      <c r="M2403">
        <v>0</v>
      </c>
      <c r="N2403">
        <v>0</v>
      </c>
      <c r="O2403">
        <v>3.8140000000000001</v>
      </c>
      <c r="P2403">
        <v>69</v>
      </c>
      <c r="Q2403">
        <v>0</v>
      </c>
      <c r="R2403">
        <v>1</v>
      </c>
      <c r="S2403">
        <v>0</v>
      </c>
      <c r="T2403">
        <v>0</v>
      </c>
      <c r="U2403">
        <v>0</v>
      </c>
      <c r="V2403" t="s">
        <v>23</v>
      </c>
    </row>
    <row r="2404" spans="1:22" x14ac:dyDescent="0.25">
      <c r="A2404">
        <v>2403</v>
      </c>
      <c r="B2404">
        <v>0</v>
      </c>
      <c r="C2404">
        <v>0</v>
      </c>
      <c r="D2404">
        <v>1</v>
      </c>
      <c r="E2404">
        <v>0</v>
      </c>
      <c r="F2404">
        <v>0</v>
      </c>
      <c r="G2404" s="1">
        <v>40962.377986111111</v>
      </c>
      <c r="H2404">
        <v>0</v>
      </c>
      <c r="I2404">
        <v>0</v>
      </c>
      <c r="J2404">
        <v>0</v>
      </c>
      <c r="K2404" t="s">
        <v>21</v>
      </c>
      <c r="L2404">
        <v>0</v>
      </c>
      <c r="M2404">
        <v>0</v>
      </c>
      <c r="N2404">
        <v>0</v>
      </c>
      <c r="O2404">
        <v>9.7629999999999999</v>
      </c>
      <c r="P2404">
        <v>241</v>
      </c>
      <c r="Q2404">
        <v>1</v>
      </c>
      <c r="R2404">
        <v>0</v>
      </c>
      <c r="S2404">
        <v>0</v>
      </c>
      <c r="T2404">
        <v>0</v>
      </c>
      <c r="U2404">
        <v>3</v>
      </c>
      <c r="V2404" t="s">
        <v>22</v>
      </c>
    </row>
    <row r="2405" spans="1:22" x14ac:dyDescent="0.25">
      <c r="A2405">
        <v>2404</v>
      </c>
      <c r="B2405">
        <v>0</v>
      </c>
      <c r="C2405">
        <v>0</v>
      </c>
      <c r="D2405">
        <v>1</v>
      </c>
      <c r="E2405">
        <v>1</v>
      </c>
      <c r="F2405">
        <v>0</v>
      </c>
      <c r="G2405" s="1">
        <v>40962.423518518517</v>
      </c>
      <c r="H2405">
        <v>0</v>
      </c>
      <c r="I2405">
        <v>0</v>
      </c>
      <c r="J2405">
        <v>0</v>
      </c>
      <c r="K2405" t="s">
        <v>21</v>
      </c>
      <c r="L2405">
        <v>0</v>
      </c>
      <c r="M2405">
        <v>0</v>
      </c>
      <c r="N2405">
        <v>0</v>
      </c>
      <c r="O2405">
        <v>1.0940000000000001</v>
      </c>
      <c r="P2405">
        <v>25</v>
      </c>
      <c r="Q2405">
        <v>0</v>
      </c>
      <c r="R2405">
        <v>1</v>
      </c>
      <c r="S2405">
        <v>0</v>
      </c>
      <c r="T2405">
        <v>0</v>
      </c>
      <c r="U2405">
        <v>0</v>
      </c>
      <c r="V2405" t="s">
        <v>23</v>
      </c>
    </row>
    <row r="2406" spans="1:22" x14ac:dyDescent="0.25">
      <c r="A2406">
        <v>2405</v>
      </c>
      <c r="B2406">
        <v>0</v>
      </c>
      <c r="C2406">
        <v>0</v>
      </c>
      <c r="D2406">
        <v>1</v>
      </c>
      <c r="E2406">
        <v>0</v>
      </c>
      <c r="F2406">
        <v>0</v>
      </c>
      <c r="G2406" s="1">
        <v>40962.425347222219</v>
      </c>
      <c r="H2406">
        <v>0</v>
      </c>
      <c r="I2406">
        <v>0</v>
      </c>
      <c r="J2406">
        <v>0</v>
      </c>
      <c r="K2406" t="s">
        <v>21</v>
      </c>
      <c r="L2406">
        <v>0</v>
      </c>
      <c r="M2406">
        <v>0</v>
      </c>
      <c r="N2406">
        <v>0</v>
      </c>
      <c r="O2406">
        <v>3.831</v>
      </c>
      <c r="P2406">
        <v>101</v>
      </c>
      <c r="Q2406">
        <v>1</v>
      </c>
      <c r="R2406">
        <v>0</v>
      </c>
      <c r="S2406">
        <v>0</v>
      </c>
      <c r="T2406">
        <v>0</v>
      </c>
      <c r="U2406">
        <v>1</v>
      </c>
      <c r="V2406" t="s">
        <v>23</v>
      </c>
    </row>
    <row r="2407" spans="1:22" x14ac:dyDescent="0.25">
      <c r="A2407">
        <v>2406</v>
      </c>
      <c r="B2407">
        <v>0</v>
      </c>
      <c r="C2407">
        <v>1</v>
      </c>
      <c r="D2407">
        <v>1</v>
      </c>
      <c r="E2407">
        <v>0</v>
      </c>
      <c r="F2407">
        <v>0</v>
      </c>
      <c r="G2407" s="1">
        <v>40962.450416666667</v>
      </c>
      <c r="H2407">
        <v>0</v>
      </c>
      <c r="I2407">
        <v>0</v>
      </c>
      <c r="J2407">
        <v>0</v>
      </c>
      <c r="K2407" t="s">
        <v>21</v>
      </c>
      <c r="L2407">
        <v>0</v>
      </c>
      <c r="M2407">
        <v>0</v>
      </c>
      <c r="N2407">
        <v>0</v>
      </c>
      <c r="O2407">
        <v>6.7370000000000001</v>
      </c>
      <c r="P2407">
        <v>153</v>
      </c>
      <c r="Q2407">
        <v>1</v>
      </c>
      <c r="R2407">
        <v>0</v>
      </c>
      <c r="S2407">
        <v>0</v>
      </c>
      <c r="T2407">
        <v>0</v>
      </c>
      <c r="U2407">
        <v>5</v>
      </c>
      <c r="V2407" t="s">
        <v>23</v>
      </c>
    </row>
    <row r="2408" spans="1:22" x14ac:dyDescent="0.25">
      <c r="A2408">
        <v>2407</v>
      </c>
      <c r="B2408">
        <v>0</v>
      </c>
      <c r="C2408">
        <v>0</v>
      </c>
      <c r="D2408">
        <v>1</v>
      </c>
      <c r="E2408">
        <v>0</v>
      </c>
      <c r="F2408">
        <v>0</v>
      </c>
      <c r="G2408" s="1">
        <v>40962.4687037037</v>
      </c>
      <c r="H2408">
        <v>0</v>
      </c>
      <c r="I2408">
        <v>0</v>
      </c>
      <c r="J2408">
        <v>0</v>
      </c>
      <c r="K2408" t="s">
        <v>21</v>
      </c>
      <c r="L2408">
        <v>0</v>
      </c>
      <c r="M2408">
        <v>0</v>
      </c>
      <c r="N2408">
        <v>0</v>
      </c>
      <c r="O2408">
        <v>0.96099999999999997</v>
      </c>
      <c r="P2408">
        <v>32</v>
      </c>
      <c r="Q2408">
        <v>0</v>
      </c>
      <c r="R2408">
        <v>1</v>
      </c>
      <c r="S2408">
        <v>0</v>
      </c>
      <c r="T2408">
        <v>0</v>
      </c>
      <c r="U2408">
        <v>1</v>
      </c>
      <c r="V2408" t="s">
        <v>23</v>
      </c>
    </row>
    <row r="2409" spans="1:22" x14ac:dyDescent="0.25">
      <c r="A2409">
        <v>2408</v>
      </c>
      <c r="B2409">
        <v>0</v>
      </c>
      <c r="C2409">
        <v>0</v>
      </c>
      <c r="D2409">
        <v>1</v>
      </c>
      <c r="E2409">
        <v>1</v>
      </c>
      <c r="F2409">
        <v>0</v>
      </c>
      <c r="G2409" s="1">
        <v>40962.471226851849</v>
      </c>
      <c r="H2409">
        <v>0</v>
      </c>
      <c r="I2409">
        <v>0</v>
      </c>
      <c r="J2409">
        <v>0</v>
      </c>
      <c r="K2409" t="s">
        <v>21</v>
      </c>
      <c r="L2409">
        <v>0</v>
      </c>
      <c r="M2409">
        <v>0</v>
      </c>
      <c r="N2409">
        <v>0</v>
      </c>
      <c r="O2409">
        <v>2.258</v>
      </c>
      <c r="P2409">
        <v>81</v>
      </c>
      <c r="Q2409">
        <v>1</v>
      </c>
      <c r="R2409">
        <v>1</v>
      </c>
      <c r="S2409">
        <v>0</v>
      </c>
      <c r="T2409">
        <v>0</v>
      </c>
      <c r="U2409">
        <v>0</v>
      </c>
      <c r="V2409" t="s">
        <v>23</v>
      </c>
    </row>
    <row r="2410" spans="1:22" x14ac:dyDescent="0.25">
      <c r="A2410">
        <v>2409</v>
      </c>
      <c r="B2410">
        <v>1</v>
      </c>
      <c r="C2410">
        <v>1</v>
      </c>
      <c r="D2410">
        <v>1</v>
      </c>
      <c r="E2410">
        <v>0</v>
      </c>
      <c r="F2410">
        <v>0</v>
      </c>
      <c r="G2410" s="1">
        <v>40962.47619212963</v>
      </c>
      <c r="H2410">
        <v>0</v>
      </c>
      <c r="I2410">
        <v>0</v>
      </c>
      <c r="J2410">
        <v>0</v>
      </c>
      <c r="K2410" t="s">
        <v>21</v>
      </c>
      <c r="L2410">
        <v>0</v>
      </c>
      <c r="M2410">
        <v>0</v>
      </c>
      <c r="N2410">
        <v>0</v>
      </c>
      <c r="O2410">
        <v>0.72</v>
      </c>
      <c r="P2410">
        <v>27</v>
      </c>
      <c r="Q2410">
        <v>0</v>
      </c>
      <c r="R2410">
        <v>0</v>
      </c>
      <c r="S2410">
        <v>0</v>
      </c>
      <c r="T2410">
        <v>0</v>
      </c>
      <c r="U2410">
        <v>0</v>
      </c>
      <c r="V2410" t="s">
        <v>24</v>
      </c>
    </row>
    <row r="2411" spans="1:22" x14ac:dyDescent="0.25">
      <c r="A2411">
        <v>2410</v>
      </c>
      <c r="B2411">
        <v>0</v>
      </c>
      <c r="C2411">
        <v>0</v>
      </c>
      <c r="D2411">
        <v>1</v>
      </c>
      <c r="E2411">
        <v>0</v>
      </c>
      <c r="F2411">
        <v>0</v>
      </c>
      <c r="G2411" s="1">
        <v>40962.480706018519</v>
      </c>
      <c r="H2411">
        <v>0</v>
      </c>
      <c r="I2411">
        <v>0</v>
      </c>
      <c r="J2411">
        <v>1</v>
      </c>
      <c r="K2411" t="s">
        <v>21</v>
      </c>
      <c r="L2411">
        <v>0</v>
      </c>
      <c r="M2411">
        <v>0</v>
      </c>
      <c r="N2411">
        <v>0</v>
      </c>
      <c r="O2411">
        <v>3.387</v>
      </c>
      <c r="P2411">
        <v>77</v>
      </c>
      <c r="Q2411">
        <v>0</v>
      </c>
      <c r="R2411">
        <v>0</v>
      </c>
      <c r="S2411">
        <v>0</v>
      </c>
      <c r="T2411">
        <v>0</v>
      </c>
      <c r="U2411">
        <v>0</v>
      </c>
      <c r="V2411" t="s">
        <v>23</v>
      </c>
    </row>
    <row r="2412" spans="1:22" x14ac:dyDescent="0.25">
      <c r="A2412">
        <v>2411</v>
      </c>
      <c r="B2412">
        <v>0</v>
      </c>
      <c r="C2412">
        <v>0</v>
      </c>
      <c r="D2412">
        <v>1</v>
      </c>
      <c r="E2412">
        <v>1</v>
      </c>
      <c r="F2412">
        <v>0</v>
      </c>
      <c r="G2412" s="1">
        <v>40962.495196759257</v>
      </c>
      <c r="H2412">
        <v>0</v>
      </c>
      <c r="I2412">
        <v>0</v>
      </c>
      <c r="J2412">
        <v>0</v>
      </c>
      <c r="K2412" t="s">
        <v>21</v>
      </c>
      <c r="L2412">
        <v>0</v>
      </c>
      <c r="M2412">
        <v>0</v>
      </c>
      <c r="N2412">
        <v>0</v>
      </c>
      <c r="O2412">
        <v>1.0249999999999999</v>
      </c>
      <c r="P2412">
        <v>19</v>
      </c>
      <c r="Q2412">
        <v>1</v>
      </c>
      <c r="R2412">
        <v>0</v>
      </c>
      <c r="S2412">
        <v>0</v>
      </c>
      <c r="T2412">
        <v>0</v>
      </c>
      <c r="U2412">
        <v>0</v>
      </c>
      <c r="V2412" t="s">
        <v>24</v>
      </c>
    </row>
    <row r="2413" spans="1:22" x14ac:dyDescent="0.25">
      <c r="A2413">
        <v>2412</v>
      </c>
      <c r="B2413">
        <v>0</v>
      </c>
      <c r="C2413">
        <v>1</v>
      </c>
      <c r="D2413">
        <v>1</v>
      </c>
      <c r="E2413">
        <v>0</v>
      </c>
      <c r="F2413">
        <v>0</v>
      </c>
      <c r="G2413" s="1">
        <v>40962.549247685187</v>
      </c>
      <c r="H2413">
        <v>0</v>
      </c>
      <c r="I2413">
        <v>0</v>
      </c>
      <c r="J2413">
        <v>0</v>
      </c>
      <c r="K2413" t="s">
        <v>21</v>
      </c>
      <c r="L2413">
        <v>0</v>
      </c>
      <c r="M2413">
        <v>0</v>
      </c>
      <c r="N2413">
        <v>0</v>
      </c>
      <c r="O2413">
        <v>18.353000000000002</v>
      </c>
      <c r="P2413">
        <v>236</v>
      </c>
      <c r="Q2413">
        <v>0</v>
      </c>
      <c r="R2413">
        <v>0</v>
      </c>
      <c r="S2413">
        <v>0</v>
      </c>
      <c r="T2413">
        <v>0</v>
      </c>
      <c r="U2413">
        <v>0</v>
      </c>
      <c r="V2413" t="s">
        <v>23</v>
      </c>
    </row>
    <row r="2414" spans="1:22" x14ac:dyDescent="0.25">
      <c r="A2414">
        <v>2413</v>
      </c>
      <c r="B2414">
        <v>0</v>
      </c>
      <c r="C2414">
        <v>1</v>
      </c>
      <c r="D2414">
        <v>1</v>
      </c>
      <c r="E2414">
        <v>0</v>
      </c>
      <c r="F2414">
        <v>0</v>
      </c>
      <c r="G2414" s="1">
        <v>40962.554525462961</v>
      </c>
      <c r="H2414">
        <v>1</v>
      </c>
      <c r="I2414">
        <v>2</v>
      </c>
      <c r="J2414">
        <v>0</v>
      </c>
      <c r="K2414" t="s">
        <v>21</v>
      </c>
      <c r="L2414">
        <v>0</v>
      </c>
      <c r="M2414">
        <v>0</v>
      </c>
      <c r="N2414">
        <v>0</v>
      </c>
      <c r="O2414">
        <v>10.865</v>
      </c>
      <c r="P2414">
        <v>215</v>
      </c>
      <c r="Q2414">
        <v>1</v>
      </c>
      <c r="R2414">
        <v>0</v>
      </c>
      <c r="S2414">
        <v>0</v>
      </c>
      <c r="T2414">
        <v>0</v>
      </c>
      <c r="U2414">
        <v>0</v>
      </c>
      <c r="V2414" t="s">
        <v>23</v>
      </c>
    </row>
    <row r="2415" spans="1:22" x14ac:dyDescent="0.25">
      <c r="A2415">
        <v>2414</v>
      </c>
      <c r="B2415">
        <v>0</v>
      </c>
      <c r="C2415">
        <v>0</v>
      </c>
      <c r="D2415">
        <v>1</v>
      </c>
      <c r="E2415">
        <v>0</v>
      </c>
      <c r="F2415">
        <v>0</v>
      </c>
      <c r="G2415" s="1">
        <v>40962.557627314818</v>
      </c>
      <c r="H2415">
        <v>0</v>
      </c>
      <c r="I2415">
        <v>0</v>
      </c>
      <c r="J2415">
        <v>11</v>
      </c>
      <c r="K2415" t="s">
        <v>21</v>
      </c>
      <c r="L2415">
        <v>0</v>
      </c>
      <c r="M2415">
        <v>0</v>
      </c>
      <c r="N2415">
        <v>0</v>
      </c>
      <c r="O2415">
        <v>77.784000000000006</v>
      </c>
      <c r="P2415">
        <v>794</v>
      </c>
      <c r="Q2415">
        <v>1</v>
      </c>
      <c r="R2415">
        <v>0</v>
      </c>
      <c r="S2415">
        <v>0</v>
      </c>
      <c r="T2415">
        <v>0</v>
      </c>
      <c r="U2415">
        <v>7</v>
      </c>
      <c r="V2415" t="s">
        <v>23</v>
      </c>
    </row>
    <row r="2416" spans="1:22" x14ac:dyDescent="0.25">
      <c r="A2416">
        <v>2415</v>
      </c>
      <c r="B2416">
        <v>0</v>
      </c>
      <c r="C2416">
        <v>1</v>
      </c>
      <c r="D2416">
        <v>1</v>
      </c>
      <c r="E2416">
        <v>0</v>
      </c>
      <c r="F2416">
        <v>0</v>
      </c>
      <c r="G2416" s="1">
        <v>40962.598263888889</v>
      </c>
      <c r="H2416">
        <v>0</v>
      </c>
      <c r="I2416">
        <v>0</v>
      </c>
      <c r="J2416">
        <v>0</v>
      </c>
      <c r="K2416" t="s">
        <v>21</v>
      </c>
      <c r="L2416">
        <v>0</v>
      </c>
      <c r="M2416">
        <v>0</v>
      </c>
      <c r="N2416">
        <v>0</v>
      </c>
      <c r="O2416">
        <v>3.2330000000000001</v>
      </c>
      <c r="P2416">
        <v>48</v>
      </c>
      <c r="Q2416">
        <v>0</v>
      </c>
      <c r="R2416">
        <v>0</v>
      </c>
      <c r="S2416">
        <v>1</v>
      </c>
      <c r="T2416">
        <v>0</v>
      </c>
      <c r="U2416">
        <v>2</v>
      </c>
      <c r="V2416" t="s">
        <v>23</v>
      </c>
    </row>
    <row r="2417" spans="1:22" x14ac:dyDescent="0.25">
      <c r="A2417">
        <v>2416</v>
      </c>
      <c r="B2417">
        <v>0</v>
      </c>
      <c r="C2417">
        <v>0</v>
      </c>
      <c r="D2417">
        <v>1</v>
      </c>
      <c r="E2417">
        <v>3</v>
      </c>
      <c r="F2417">
        <v>1</v>
      </c>
      <c r="G2417" s="1">
        <v>40962.608217592591</v>
      </c>
      <c r="H2417">
        <v>0</v>
      </c>
      <c r="I2417">
        <v>0</v>
      </c>
      <c r="J2417">
        <v>0</v>
      </c>
      <c r="K2417" t="s">
        <v>21</v>
      </c>
      <c r="L2417">
        <v>0</v>
      </c>
      <c r="M2417">
        <v>0</v>
      </c>
      <c r="N2417">
        <v>0</v>
      </c>
      <c r="O2417">
        <v>2.8660000000000001</v>
      </c>
      <c r="P2417">
        <v>42</v>
      </c>
      <c r="Q2417">
        <v>1</v>
      </c>
      <c r="R2417">
        <v>1</v>
      </c>
      <c r="S2417">
        <v>0</v>
      </c>
      <c r="T2417">
        <v>0</v>
      </c>
      <c r="U2417">
        <v>2</v>
      </c>
      <c r="V2417" t="s">
        <v>22</v>
      </c>
    </row>
    <row r="2418" spans="1:22" x14ac:dyDescent="0.25">
      <c r="A2418">
        <v>2417</v>
      </c>
      <c r="B2418">
        <v>1</v>
      </c>
      <c r="C2418">
        <v>0</v>
      </c>
      <c r="D2418">
        <v>1</v>
      </c>
      <c r="E2418">
        <v>0</v>
      </c>
      <c r="F2418">
        <v>0</v>
      </c>
      <c r="G2418" s="1">
        <v>40962.628333333334</v>
      </c>
      <c r="H2418">
        <v>0</v>
      </c>
      <c r="I2418">
        <v>0</v>
      </c>
      <c r="J2418">
        <v>0</v>
      </c>
      <c r="K2418" t="s">
        <v>21</v>
      </c>
      <c r="L2418">
        <v>0</v>
      </c>
      <c r="M2418">
        <v>0</v>
      </c>
      <c r="N2418">
        <v>0</v>
      </c>
      <c r="O2418">
        <v>13.595000000000001</v>
      </c>
      <c r="P2418">
        <v>197</v>
      </c>
      <c r="Q2418">
        <v>0</v>
      </c>
      <c r="R2418">
        <v>0</v>
      </c>
      <c r="S2418">
        <v>0</v>
      </c>
      <c r="T2418">
        <v>0</v>
      </c>
      <c r="U2418">
        <v>0</v>
      </c>
      <c r="V2418" t="s">
        <v>24</v>
      </c>
    </row>
    <row r="2419" spans="1:22" x14ac:dyDescent="0.25">
      <c r="A2419">
        <v>2418</v>
      </c>
      <c r="B2419">
        <v>1</v>
      </c>
      <c r="C2419">
        <v>0</v>
      </c>
      <c r="D2419">
        <v>1</v>
      </c>
      <c r="E2419">
        <v>0</v>
      </c>
      <c r="F2419">
        <v>0</v>
      </c>
      <c r="G2419" s="1">
        <v>40962.660208333335</v>
      </c>
      <c r="H2419">
        <v>0</v>
      </c>
      <c r="I2419">
        <v>0</v>
      </c>
      <c r="J2419">
        <v>0</v>
      </c>
      <c r="K2419" t="s">
        <v>21</v>
      </c>
      <c r="L2419">
        <v>0</v>
      </c>
      <c r="M2419">
        <v>0</v>
      </c>
      <c r="N2419">
        <v>0</v>
      </c>
      <c r="O2419">
        <v>1.82</v>
      </c>
      <c r="P2419">
        <v>67</v>
      </c>
      <c r="Q2419">
        <v>1</v>
      </c>
      <c r="R2419">
        <v>0</v>
      </c>
      <c r="S2419">
        <v>0</v>
      </c>
      <c r="T2419">
        <v>0</v>
      </c>
      <c r="U2419">
        <v>0</v>
      </c>
      <c r="V2419" t="s">
        <v>23</v>
      </c>
    </row>
    <row r="2420" spans="1:22" x14ac:dyDescent="0.25">
      <c r="A2420">
        <v>2419</v>
      </c>
      <c r="B2420">
        <v>0</v>
      </c>
      <c r="C2420">
        <v>0</v>
      </c>
      <c r="D2420">
        <v>1</v>
      </c>
      <c r="E2420">
        <v>0</v>
      </c>
      <c r="F2420">
        <v>1</v>
      </c>
      <c r="G2420" s="1">
        <v>40962.679050925923</v>
      </c>
      <c r="H2420">
        <v>0</v>
      </c>
      <c r="I2420">
        <v>0</v>
      </c>
      <c r="J2420">
        <v>1</v>
      </c>
      <c r="K2420" t="s">
        <v>21</v>
      </c>
      <c r="L2420">
        <v>0</v>
      </c>
      <c r="M2420">
        <v>0</v>
      </c>
      <c r="N2420">
        <v>0</v>
      </c>
      <c r="O2420">
        <v>0.42</v>
      </c>
      <c r="P2420">
        <v>18</v>
      </c>
      <c r="Q2420">
        <v>0</v>
      </c>
      <c r="R2420">
        <v>1</v>
      </c>
      <c r="S2420">
        <v>0</v>
      </c>
      <c r="T2420">
        <v>0</v>
      </c>
      <c r="U2420">
        <v>0</v>
      </c>
      <c r="V2420" t="s">
        <v>23</v>
      </c>
    </row>
    <row r="2421" spans="1:22" x14ac:dyDescent="0.25">
      <c r="A2421">
        <v>2420</v>
      </c>
      <c r="B2421">
        <v>0</v>
      </c>
      <c r="C2421">
        <v>0</v>
      </c>
      <c r="D2421">
        <v>1</v>
      </c>
      <c r="E2421">
        <v>3</v>
      </c>
      <c r="F2421">
        <v>1</v>
      </c>
      <c r="G2421" s="1">
        <v>40962.68209490741</v>
      </c>
      <c r="H2421">
        <v>0</v>
      </c>
      <c r="I2421">
        <v>0</v>
      </c>
      <c r="J2421">
        <v>0</v>
      </c>
      <c r="K2421" t="s">
        <v>21</v>
      </c>
      <c r="L2421">
        <v>0</v>
      </c>
      <c r="M2421">
        <v>0</v>
      </c>
      <c r="N2421">
        <v>0</v>
      </c>
      <c r="O2421">
        <v>3.7410000000000001</v>
      </c>
      <c r="P2421">
        <v>98</v>
      </c>
      <c r="Q2421">
        <v>1</v>
      </c>
      <c r="R2421">
        <v>1</v>
      </c>
      <c r="S2421">
        <v>0</v>
      </c>
      <c r="T2421">
        <v>0</v>
      </c>
      <c r="U2421">
        <v>4</v>
      </c>
      <c r="V2421" t="s">
        <v>23</v>
      </c>
    </row>
    <row r="2422" spans="1:22" x14ac:dyDescent="0.25">
      <c r="A2422">
        <v>2421</v>
      </c>
      <c r="B2422">
        <v>0</v>
      </c>
      <c r="C2422">
        <v>0</v>
      </c>
      <c r="D2422">
        <v>1</v>
      </c>
      <c r="E2422">
        <v>0</v>
      </c>
      <c r="F2422">
        <v>0</v>
      </c>
      <c r="G2422" s="1">
        <v>40962.706238425926</v>
      </c>
      <c r="H2422">
        <v>0</v>
      </c>
      <c r="I2422">
        <v>0</v>
      </c>
      <c r="J2422">
        <v>0</v>
      </c>
      <c r="K2422" t="s">
        <v>21</v>
      </c>
      <c r="L2422">
        <v>0</v>
      </c>
      <c r="M2422">
        <v>0</v>
      </c>
      <c r="N2422">
        <v>0</v>
      </c>
      <c r="O2422">
        <v>26.888000000000002</v>
      </c>
      <c r="P2422">
        <v>664</v>
      </c>
      <c r="Q2422">
        <v>1</v>
      </c>
      <c r="R2422">
        <v>0</v>
      </c>
      <c r="S2422">
        <v>0</v>
      </c>
      <c r="T2422">
        <v>0</v>
      </c>
      <c r="U2422">
        <v>1</v>
      </c>
      <c r="V2422" t="s">
        <v>23</v>
      </c>
    </row>
    <row r="2423" spans="1:22" x14ac:dyDescent="0.25">
      <c r="A2423">
        <v>2422</v>
      </c>
      <c r="B2423">
        <v>1</v>
      </c>
      <c r="C2423">
        <v>0</v>
      </c>
      <c r="D2423">
        <v>1</v>
      </c>
      <c r="E2423">
        <v>0</v>
      </c>
      <c r="F2423">
        <v>0</v>
      </c>
      <c r="G2423" s="1">
        <v>40962.722893518519</v>
      </c>
      <c r="H2423">
        <v>0</v>
      </c>
      <c r="I2423">
        <v>0</v>
      </c>
      <c r="J2423">
        <v>0</v>
      </c>
      <c r="K2423" t="s">
        <v>21</v>
      </c>
      <c r="L2423">
        <v>0</v>
      </c>
      <c r="M2423">
        <v>0</v>
      </c>
      <c r="N2423">
        <v>0</v>
      </c>
      <c r="O2423">
        <v>0.60899999999999999</v>
      </c>
      <c r="P2423">
        <v>21</v>
      </c>
      <c r="Q2423">
        <v>0</v>
      </c>
      <c r="R2423">
        <v>0</v>
      </c>
      <c r="S2423">
        <v>0</v>
      </c>
      <c r="T2423">
        <v>0</v>
      </c>
      <c r="U2423">
        <v>1</v>
      </c>
      <c r="V2423" t="s">
        <v>23</v>
      </c>
    </row>
    <row r="2424" spans="1:22" x14ac:dyDescent="0.25">
      <c r="A2424">
        <v>2423</v>
      </c>
      <c r="B2424">
        <v>0</v>
      </c>
      <c r="C2424">
        <v>0</v>
      </c>
      <c r="D2424">
        <v>1</v>
      </c>
      <c r="E2424">
        <v>0</v>
      </c>
      <c r="F2424">
        <v>1</v>
      </c>
      <c r="G2424" s="1">
        <v>40962.774525462963</v>
      </c>
      <c r="H2424">
        <v>0</v>
      </c>
      <c r="I2424">
        <v>0</v>
      </c>
      <c r="J2424">
        <v>0</v>
      </c>
      <c r="K2424" t="s">
        <v>21</v>
      </c>
      <c r="L2424">
        <v>0</v>
      </c>
      <c r="M2424">
        <v>0</v>
      </c>
      <c r="N2424">
        <v>0</v>
      </c>
      <c r="O2424">
        <v>1.4259999999999999</v>
      </c>
      <c r="P2424">
        <v>40</v>
      </c>
      <c r="Q2424">
        <v>0</v>
      </c>
      <c r="R2424">
        <v>0</v>
      </c>
      <c r="S2424">
        <v>0</v>
      </c>
      <c r="T2424">
        <v>0</v>
      </c>
      <c r="U2424">
        <v>2</v>
      </c>
      <c r="V2424" t="s">
        <v>23</v>
      </c>
    </row>
    <row r="2425" spans="1:22" x14ac:dyDescent="0.25">
      <c r="A2425">
        <v>2424</v>
      </c>
      <c r="B2425">
        <v>0</v>
      </c>
      <c r="C2425">
        <v>0</v>
      </c>
      <c r="D2425">
        <v>1</v>
      </c>
      <c r="E2425">
        <v>0</v>
      </c>
      <c r="F2425">
        <v>0</v>
      </c>
      <c r="G2425" s="1">
        <v>40962.787974537037</v>
      </c>
      <c r="H2425">
        <v>0</v>
      </c>
      <c r="I2425">
        <v>0</v>
      </c>
      <c r="J2425">
        <v>1</v>
      </c>
      <c r="K2425" t="s">
        <v>21</v>
      </c>
      <c r="L2425">
        <v>0</v>
      </c>
      <c r="M2425">
        <v>0</v>
      </c>
      <c r="N2425">
        <v>0</v>
      </c>
      <c r="O2425">
        <v>2.0099999999999998</v>
      </c>
      <c r="P2425">
        <v>35</v>
      </c>
      <c r="Q2425">
        <v>1</v>
      </c>
      <c r="R2425">
        <v>0</v>
      </c>
      <c r="S2425">
        <v>0</v>
      </c>
      <c r="T2425">
        <v>0</v>
      </c>
      <c r="U2425">
        <v>1</v>
      </c>
      <c r="V2425" t="s">
        <v>23</v>
      </c>
    </row>
    <row r="2426" spans="1:22" x14ac:dyDescent="0.25">
      <c r="A2426">
        <v>2425</v>
      </c>
      <c r="B2426">
        <v>0</v>
      </c>
      <c r="C2426">
        <v>0</v>
      </c>
      <c r="D2426">
        <v>1</v>
      </c>
      <c r="E2426">
        <v>0</v>
      </c>
      <c r="F2426">
        <v>0</v>
      </c>
      <c r="G2426" s="1">
        <v>40962.790208333332</v>
      </c>
      <c r="H2426">
        <v>0</v>
      </c>
      <c r="I2426">
        <v>0</v>
      </c>
      <c r="J2426">
        <v>0</v>
      </c>
      <c r="K2426" t="s">
        <v>21</v>
      </c>
      <c r="L2426">
        <v>0</v>
      </c>
      <c r="M2426">
        <v>0</v>
      </c>
      <c r="N2426">
        <v>0</v>
      </c>
      <c r="O2426">
        <v>20.16</v>
      </c>
      <c r="P2426">
        <v>424</v>
      </c>
      <c r="Q2426">
        <v>1</v>
      </c>
      <c r="R2426">
        <v>0</v>
      </c>
      <c r="S2426">
        <v>0</v>
      </c>
      <c r="T2426">
        <v>0</v>
      </c>
      <c r="U2426">
        <v>15</v>
      </c>
      <c r="V2426" t="s">
        <v>22</v>
      </c>
    </row>
    <row r="2427" spans="1:22" x14ac:dyDescent="0.25">
      <c r="A2427">
        <v>2426</v>
      </c>
      <c r="B2427">
        <v>0</v>
      </c>
      <c r="C2427">
        <v>0</v>
      </c>
      <c r="D2427">
        <v>1</v>
      </c>
      <c r="E2427">
        <v>1</v>
      </c>
      <c r="F2427">
        <v>1</v>
      </c>
      <c r="G2427" s="1">
        <v>40962.804837962962</v>
      </c>
      <c r="H2427">
        <v>0</v>
      </c>
      <c r="I2427">
        <v>0</v>
      </c>
      <c r="J2427">
        <v>0</v>
      </c>
      <c r="K2427" t="s">
        <v>21</v>
      </c>
      <c r="L2427">
        <v>0</v>
      </c>
      <c r="M2427">
        <v>0</v>
      </c>
      <c r="N2427">
        <v>0</v>
      </c>
      <c r="O2427">
        <v>1.6439999999999999</v>
      </c>
      <c r="P2427">
        <v>42</v>
      </c>
      <c r="Q2427">
        <v>0</v>
      </c>
      <c r="R2427">
        <v>1</v>
      </c>
      <c r="S2427">
        <v>0</v>
      </c>
      <c r="T2427">
        <v>0</v>
      </c>
      <c r="U2427">
        <v>0</v>
      </c>
      <c r="V2427" t="s">
        <v>23</v>
      </c>
    </row>
    <row r="2428" spans="1:22" x14ac:dyDescent="0.25">
      <c r="A2428">
        <v>2427</v>
      </c>
      <c r="B2428">
        <v>1</v>
      </c>
      <c r="C2428">
        <v>0</v>
      </c>
      <c r="D2428">
        <v>1</v>
      </c>
      <c r="E2428">
        <v>0</v>
      </c>
      <c r="F2428">
        <v>0</v>
      </c>
      <c r="G2428" s="1">
        <v>40962.818310185183</v>
      </c>
      <c r="H2428">
        <v>0</v>
      </c>
      <c r="I2428">
        <v>0</v>
      </c>
      <c r="J2428">
        <v>0</v>
      </c>
      <c r="K2428" t="s">
        <v>21</v>
      </c>
      <c r="L2428">
        <v>0</v>
      </c>
      <c r="M2428">
        <v>0</v>
      </c>
      <c r="N2428">
        <v>0</v>
      </c>
      <c r="O2428">
        <v>50.146000000000001</v>
      </c>
      <c r="P2428">
        <v>1057</v>
      </c>
      <c r="Q2428">
        <v>1</v>
      </c>
      <c r="R2428">
        <v>0</v>
      </c>
      <c r="S2428">
        <v>0</v>
      </c>
      <c r="T2428">
        <v>0</v>
      </c>
      <c r="U2428">
        <v>78</v>
      </c>
      <c r="V2428" t="s">
        <v>23</v>
      </c>
    </row>
    <row r="2429" spans="1:22" x14ac:dyDescent="0.25">
      <c r="A2429">
        <v>2428</v>
      </c>
      <c r="B2429">
        <v>0</v>
      </c>
      <c r="C2429">
        <v>0</v>
      </c>
      <c r="D2429">
        <v>1</v>
      </c>
      <c r="E2429">
        <v>0</v>
      </c>
      <c r="F2429">
        <v>0</v>
      </c>
      <c r="G2429" s="1">
        <v>40962.905601851853</v>
      </c>
      <c r="H2429">
        <v>0</v>
      </c>
      <c r="I2429">
        <v>0</v>
      </c>
      <c r="J2429">
        <v>0</v>
      </c>
      <c r="K2429" t="s">
        <v>21</v>
      </c>
      <c r="L2429">
        <v>0</v>
      </c>
      <c r="M2429">
        <v>0</v>
      </c>
      <c r="N2429">
        <v>0</v>
      </c>
      <c r="O2429">
        <v>10.19</v>
      </c>
      <c r="P2429">
        <v>138</v>
      </c>
      <c r="Q2429">
        <v>1</v>
      </c>
      <c r="R2429">
        <v>0</v>
      </c>
      <c r="S2429">
        <v>0</v>
      </c>
      <c r="T2429">
        <v>0</v>
      </c>
      <c r="U2429">
        <v>1</v>
      </c>
      <c r="V2429" t="s">
        <v>23</v>
      </c>
    </row>
    <row r="2430" spans="1:22" x14ac:dyDescent="0.25">
      <c r="A2430">
        <v>2429</v>
      </c>
      <c r="B2430">
        <v>0</v>
      </c>
      <c r="C2430">
        <v>0</v>
      </c>
      <c r="D2430">
        <v>1</v>
      </c>
      <c r="E2430">
        <v>0</v>
      </c>
      <c r="F2430">
        <v>0</v>
      </c>
      <c r="G2430" s="1">
        <v>40962.971608796295</v>
      </c>
      <c r="H2430">
        <v>0</v>
      </c>
      <c r="I2430">
        <v>0</v>
      </c>
      <c r="J2430">
        <v>2</v>
      </c>
      <c r="K2430" t="s">
        <v>21</v>
      </c>
      <c r="L2430">
        <v>0</v>
      </c>
      <c r="M2430">
        <v>0</v>
      </c>
      <c r="N2430">
        <v>0</v>
      </c>
      <c r="O2430">
        <v>9.8870000000000005</v>
      </c>
      <c r="P2430">
        <v>181</v>
      </c>
      <c r="Q2430">
        <v>1</v>
      </c>
      <c r="R2430">
        <v>0</v>
      </c>
      <c r="S2430">
        <v>0</v>
      </c>
      <c r="T2430">
        <v>0</v>
      </c>
      <c r="U2430">
        <v>0</v>
      </c>
      <c r="V2430" t="s">
        <v>22</v>
      </c>
    </row>
    <row r="2431" spans="1:22" x14ac:dyDescent="0.25">
      <c r="A2431">
        <v>2430</v>
      </c>
      <c r="B2431">
        <v>1</v>
      </c>
      <c r="C2431">
        <v>0</v>
      </c>
      <c r="D2431">
        <v>1</v>
      </c>
      <c r="E2431">
        <v>0</v>
      </c>
      <c r="F2431">
        <v>0</v>
      </c>
      <c r="G2431" s="1">
        <v>40963.007141203707</v>
      </c>
      <c r="H2431">
        <v>0</v>
      </c>
      <c r="I2431">
        <v>0</v>
      </c>
      <c r="J2431">
        <v>0</v>
      </c>
      <c r="K2431" t="s">
        <v>21</v>
      </c>
      <c r="L2431">
        <v>0</v>
      </c>
      <c r="M2431">
        <v>0</v>
      </c>
      <c r="N2431">
        <v>0</v>
      </c>
      <c r="O2431">
        <v>0.58899999999999997</v>
      </c>
      <c r="P2431">
        <v>12</v>
      </c>
      <c r="Q2431">
        <v>0</v>
      </c>
      <c r="R2431">
        <v>0</v>
      </c>
      <c r="S2431">
        <v>0</v>
      </c>
      <c r="T2431">
        <v>0</v>
      </c>
      <c r="U2431">
        <v>0</v>
      </c>
      <c r="V2431" t="s">
        <v>23</v>
      </c>
    </row>
    <row r="2432" spans="1:22" x14ac:dyDescent="0.25">
      <c r="A2432">
        <v>2431</v>
      </c>
      <c r="B2432">
        <v>0</v>
      </c>
      <c r="C2432">
        <v>0</v>
      </c>
      <c r="D2432">
        <v>1</v>
      </c>
      <c r="E2432">
        <v>0</v>
      </c>
      <c r="F2432">
        <v>0</v>
      </c>
      <c r="G2432" s="1">
        <v>40963.008599537039</v>
      </c>
      <c r="H2432">
        <v>0</v>
      </c>
      <c r="I2432">
        <v>0</v>
      </c>
      <c r="J2432">
        <v>0</v>
      </c>
      <c r="K2432" t="s">
        <v>21</v>
      </c>
      <c r="L2432">
        <v>0</v>
      </c>
      <c r="M2432">
        <v>0</v>
      </c>
      <c r="N2432">
        <v>0</v>
      </c>
      <c r="O2432">
        <v>8.0020000000000007</v>
      </c>
      <c r="P2432">
        <v>142</v>
      </c>
      <c r="Q2432">
        <v>1</v>
      </c>
      <c r="R2432">
        <v>0</v>
      </c>
      <c r="S2432">
        <v>0</v>
      </c>
      <c r="T2432">
        <v>0</v>
      </c>
      <c r="U2432">
        <v>8</v>
      </c>
      <c r="V2432" t="s">
        <v>23</v>
      </c>
    </row>
    <row r="2433" spans="1:22" x14ac:dyDescent="0.25">
      <c r="A2433">
        <v>2432</v>
      </c>
      <c r="B2433">
        <v>0</v>
      </c>
      <c r="C2433">
        <v>0</v>
      </c>
      <c r="D2433">
        <v>1</v>
      </c>
      <c r="E2433">
        <v>0</v>
      </c>
      <c r="F2433">
        <v>0</v>
      </c>
      <c r="G2433" s="1">
        <v>40963.020115740743</v>
      </c>
      <c r="H2433">
        <v>0</v>
      </c>
      <c r="I2433">
        <v>0</v>
      </c>
      <c r="J2433">
        <v>0</v>
      </c>
      <c r="K2433" t="s">
        <v>21</v>
      </c>
      <c r="L2433">
        <v>0</v>
      </c>
      <c r="M2433">
        <v>0</v>
      </c>
      <c r="N2433">
        <v>0</v>
      </c>
      <c r="O2433">
        <v>18.459</v>
      </c>
      <c r="P2433">
        <v>382</v>
      </c>
      <c r="Q2433">
        <v>1</v>
      </c>
      <c r="R2433">
        <v>0</v>
      </c>
      <c r="S2433">
        <v>0</v>
      </c>
      <c r="T2433">
        <v>0</v>
      </c>
      <c r="U2433">
        <v>0</v>
      </c>
      <c r="V2433" t="s">
        <v>23</v>
      </c>
    </row>
    <row r="2434" spans="1:22" x14ac:dyDescent="0.25">
      <c r="A2434">
        <v>2433</v>
      </c>
      <c r="B2434">
        <v>0</v>
      </c>
      <c r="C2434">
        <v>0</v>
      </c>
      <c r="D2434">
        <v>1</v>
      </c>
      <c r="E2434">
        <v>0</v>
      </c>
      <c r="F2434">
        <v>0</v>
      </c>
      <c r="G2434" s="1">
        <v>40963.049027777779</v>
      </c>
      <c r="H2434">
        <v>0</v>
      </c>
      <c r="I2434">
        <v>0</v>
      </c>
      <c r="J2434">
        <v>4</v>
      </c>
      <c r="K2434" t="s">
        <v>21</v>
      </c>
      <c r="L2434">
        <v>0</v>
      </c>
      <c r="M2434">
        <v>0</v>
      </c>
      <c r="N2434">
        <v>1</v>
      </c>
      <c r="O2434">
        <v>42.432000000000002</v>
      </c>
      <c r="P2434">
        <v>1093</v>
      </c>
      <c r="Q2434">
        <v>1</v>
      </c>
      <c r="R2434">
        <v>0</v>
      </c>
      <c r="S2434">
        <v>0</v>
      </c>
      <c r="T2434">
        <v>0</v>
      </c>
      <c r="U2434">
        <v>42</v>
      </c>
      <c r="V2434" t="s">
        <v>23</v>
      </c>
    </row>
    <row r="2435" spans="1:22" x14ac:dyDescent="0.25">
      <c r="A2435">
        <v>2434</v>
      </c>
      <c r="B2435">
        <v>0</v>
      </c>
      <c r="C2435">
        <v>0</v>
      </c>
      <c r="D2435">
        <v>1</v>
      </c>
      <c r="E2435">
        <v>0</v>
      </c>
      <c r="F2435">
        <v>0</v>
      </c>
      <c r="G2435" s="1">
        <v>40963.086226851854</v>
      </c>
      <c r="H2435">
        <v>0</v>
      </c>
      <c r="I2435">
        <v>0</v>
      </c>
      <c r="J2435">
        <v>0</v>
      </c>
      <c r="K2435" t="s">
        <v>21</v>
      </c>
      <c r="L2435">
        <v>0</v>
      </c>
      <c r="M2435">
        <v>0</v>
      </c>
      <c r="N2435">
        <v>0</v>
      </c>
      <c r="O2435">
        <v>9.8030000000000008</v>
      </c>
      <c r="P2435">
        <v>200</v>
      </c>
      <c r="Q2435">
        <v>1</v>
      </c>
      <c r="R2435">
        <v>0</v>
      </c>
      <c r="S2435">
        <v>0</v>
      </c>
      <c r="T2435">
        <v>0</v>
      </c>
      <c r="U2435">
        <v>32</v>
      </c>
      <c r="V2435" t="s">
        <v>23</v>
      </c>
    </row>
    <row r="2436" spans="1:22" x14ac:dyDescent="0.25">
      <c r="A2436">
        <v>2435</v>
      </c>
      <c r="B2436">
        <v>0</v>
      </c>
      <c r="C2436">
        <v>0</v>
      </c>
      <c r="D2436">
        <v>1</v>
      </c>
      <c r="E2436">
        <v>0</v>
      </c>
      <c r="F2436">
        <v>0</v>
      </c>
      <c r="G2436" s="1">
        <v>40963.166435185187</v>
      </c>
      <c r="H2436">
        <v>0</v>
      </c>
      <c r="I2436">
        <v>0</v>
      </c>
      <c r="J2436">
        <v>0</v>
      </c>
      <c r="K2436" t="s">
        <v>21</v>
      </c>
      <c r="L2436">
        <v>0</v>
      </c>
      <c r="M2436">
        <v>0</v>
      </c>
      <c r="N2436">
        <v>0</v>
      </c>
      <c r="O2436">
        <v>7.1559999999999997</v>
      </c>
      <c r="P2436">
        <v>121</v>
      </c>
      <c r="Q2436">
        <v>1</v>
      </c>
      <c r="R2436">
        <v>0</v>
      </c>
      <c r="S2436">
        <v>0</v>
      </c>
      <c r="T2436">
        <v>0</v>
      </c>
      <c r="U2436">
        <v>1</v>
      </c>
      <c r="V2436" t="s">
        <v>23</v>
      </c>
    </row>
    <row r="2437" spans="1:22" x14ac:dyDescent="0.25">
      <c r="A2437">
        <v>2436</v>
      </c>
      <c r="B2437">
        <v>0</v>
      </c>
      <c r="C2437">
        <v>0</v>
      </c>
      <c r="D2437">
        <v>1</v>
      </c>
      <c r="E2437">
        <v>0</v>
      </c>
      <c r="F2437">
        <v>0</v>
      </c>
      <c r="G2437" s="1">
        <v>40963.175092592595</v>
      </c>
      <c r="H2437">
        <v>1</v>
      </c>
      <c r="I2437">
        <v>2</v>
      </c>
      <c r="J2437">
        <v>0</v>
      </c>
      <c r="K2437" t="s">
        <v>21</v>
      </c>
      <c r="L2437">
        <v>0</v>
      </c>
      <c r="M2437">
        <v>0</v>
      </c>
      <c r="N2437">
        <v>0</v>
      </c>
      <c r="O2437">
        <v>10.286</v>
      </c>
      <c r="P2437">
        <v>329</v>
      </c>
      <c r="Q2437">
        <v>1</v>
      </c>
      <c r="R2437">
        <v>0</v>
      </c>
      <c r="S2437">
        <v>0</v>
      </c>
      <c r="T2437">
        <v>0</v>
      </c>
      <c r="U2437">
        <v>7</v>
      </c>
      <c r="V2437" t="s">
        <v>23</v>
      </c>
    </row>
    <row r="2438" spans="1:22" x14ac:dyDescent="0.25">
      <c r="A2438">
        <v>2437</v>
      </c>
      <c r="B2438">
        <v>0</v>
      </c>
      <c r="C2438">
        <v>0</v>
      </c>
      <c r="D2438">
        <v>1</v>
      </c>
      <c r="E2438">
        <v>0</v>
      </c>
      <c r="F2438">
        <v>0</v>
      </c>
      <c r="G2438" s="1">
        <v>40963.19253472222</v>
      </c>
      <c r="H2438">
        <v>0</v>
      </c>
      <c r="I2438">
        <v>0</v>
      </c>
      <c r="J2438">
        <v>0</v>
      </c>
      <c r="K2438" t="s">
        <v>21</v>
      </c>
      <c r="L2438">
        <v>0</v>
      </c>
      <c r="M2438">
        <v>0</v>
      </c>
      <c r="N2438">
        <v>0</v>
      </c>
      <c r="O2438">
        <v>8.0570000000000004</v>
      </c>
      <c r="P2438">
        <v>134</v>
      </c>
      <c r="Q2438">
        <v>1</v>
      </c>
      <c r="R2438">
        <v>0</v>
      </c>
      <c r="S2438">
        <v>0</v>
      </c>
      <c r="T2438">
        <v>0</v>
      </c>
      <c r="U2438">
        <v>1</v>
      </c>
      <c r="V2438" t="s">
        <v>23</v>
      </c>
    </row>
    <row r="2439" spans="1:22" x14ac:dyDescent="0.25">
      <c r="A2439">
        <v>2438</v>
      </c>
      <c r="B2439">
        <v>0</v>
      </c>
      <c r="C2439">
        <v>0</v>
      </c>
      <c r="D2439">
        <v>1</v>
      </c>
      <c r="E2439">
        <v>0</v>
      </c>
      <c r="F2439">
        <v>0</v>
      </c>
      <c r="G2439" s="1">
        <v>40963.238541666666</v>
      </c>
      <c r="H2439">
        <v>0</v>
      </c>
      <c r="I2439">
        <v>0</v>
      </c>
      <c r="J2439">
        <v>0</v>
      </c>
      <c r="K2439" t="s">
        <v>21</v>
      </c>
      <c r="L2439">
        <v>0</v>
      </c>
      <c r="M2439">
        <v>0</v>
      </c>
      <c r="N2439">
        <v>0</v>
      </c>
      <c r="O2439">
        <v>41.106999999999999</v>
      </c>
      <c r="P2439">
        <v>539</v>
      </c>
      <c r="Q2439">
        <v>1</v>
      </c>
      <c r="R2439">
        <v>0</v>
      </c>
      <c r="S2439">
        <v>0</v>
      </c>
      <c r="T2439">
        <v>0</v>
      </c>
      <c r="U2439">
        <v>14</v>
      </c>
      <c r="V2439" t="s">
        <v>23</v>
      </c>
    </row>
    <row r="2440" spans="1:22" x14ac:dyDescent="0.25">
      <c r="A2440">
        <v>2439</v>
      </c>
      <c r="B2440">
        <v>0</v>
      </c>
      <c r="C2440">
        <v>0</v>
      </c>
      <c r="D2440">
        <v>1</v>
      </c>
      <c r="E2440">
        <v>0</v>
      </c>
      <c r="F2440">
        <v>0</v>
      </c>
      <c r="G2440" s="1">
        <v>40963.239791666667</v>
      </c>
      <c r="H2440">
        <v>0</v>
      </c>
      <c r="I2440">
        <v>0</v>
      </c>
      <c r="J2440">
        <v>0</v>
      </c>
      <c r="K2440" t="s">
        <v>21</v>
      </c>
      <c r="L2440">
        <v>0</v>
      </c>
      <c r="M2440">
        <v>0</v>
      </c>
      <c r="N2440">
        <v>0</v>
      </c>
      <c r="O2440">
        <v>5.8010000000000002</v>
      </c>
      <c r="P2440">
        <v>149</v>
      </c>
      <c r="Q2440">
        <v>1</v>
      </c>
      <c r="R2440">
        <v>0</v>
      </c>
      <c r="S2440">
        <v>0</v>
      </c>
      <c r="T2440">
        <v>0</v>
      </c>
      <c r="U2440">
        <v>0</v>
      </c>
      <c r="V2440" t="s">
        <v>23</v>
      </c>
    </row>
    <row r="2441" spans="1:22" x14ac:dyDescent="0.25">
      <c r="A2441">
        <v>2440</v>
      </c>
      <c r="B2441">
        <v>0</v>
      </c>
      <c r="C2441">
        <v>0</v>
      </c>
      <c r="D2441">
        <v>1</v>
      </c>
      <c r="E2441">
        <v>0</v>
      </c>
      <c r="F2441">
        <v>0</v>
      </c>
      <c r="G2441" s="1">
        <v>40963.248032407406</v>
      </c>
      <c r="H2441">
        <v>0</v>
      </c>
      <c r="I2441">
        <v>0</v>
      </c>
      <c r="J2441">
        <v>0</v>
      </c>
      <c r="K2441" t="s">
        <v>21</v>
      </c>
      <c r="L2441">
        <v>0</v>
      </c>
      <c r="M2441">
        <v>0</v>
      </c>
      <c r="N2441">
        <v>0</v>
      </c>
      <c r="O2441">
        <v>7.55</v>
      </c>
      <c r="P2441">
        <v>126</v>
      </c>
      <c r="Q2441">
        <v>1</v>
      </c>
      <c r="R2441">
        <v>0</v>
      </c>
      <c r="S2441">
        <v>0</v>
      </c>
      <c r="T2441">
        <v>0</v>
      </c>
      <c r="U2441">
        <v>1</v>
      </c>
      <c r="V2441" t="s">
        <v>23</v>
      </c>
    </row>
    <row r="2442" spans="1:22" x14ac:dyDescent="0.25">
      <c r="A2442">
        <v>2441</v>
      </c>
      <c r="B2442">
        <v>0</v>
      </c>
      <c r="C2442">
        <v>1</v>
      </c>
      <c r="D2442">
        <v>1</v>
      </c>
      <c r="E2442">
        <v>21</v>
      </c>
      <c r="F2442">
        <v>1</v>
      </c>
      <c r="G2442" s="1">
        <v>40963.249803240738</v>
      </c>
      <c r="H2442">
        <v>2</v>
      </c>
      <c r="I2442">
        <v>3</v>
      </c>
      <c r="J2442">
        <v>0</v>
      </c>
      <c r="K2442" t="s">
        <v>21</v>
      </c>
      <c r="L2442">
        <v>0</v>
      </c>
      <c r="M2442">
        <v>0</v>
      </c>
      <c r="N2442">
        <v>0</v>
      </c>
      <c r="O2442">
        <v>9.9730000000000008</v>
      </c>
      <c r="P2442">
        <v>229</v>
      </c>
      <c r="Q2442">
        <v>1</v>
      </c>
      <c r="R2442">
        <v>0</v>
      </c>
      <c r="S2442">
        <v>0</v>
      </c>
      <c r="T2442">
        <v>0</v>
      </c>
      <c r="U2442">
        <v>8</v>
      </c>
      <c r="V2442" t="s">
        <v>23</v>
      </c>
    </row>
    <row r="2443" spans="1:22" x14ac:dyDescent="0.25">
      <c r="A2443">
        <v>2442</v>
      </c>
      <c r="B2443">
        <v>0</v>
      </c>
      <c r="C2443">
        <v>0</v>
      </c>
      <c r="D2443">
        <v>1</v>
      </c>
      <c r="E2443">
        <v>0</v>
      </c>
      <c r="F2443">
        <v>1</v>
      </c>
      <c r="G2443" s="1">
        <v>40963.254918981482</v>
      </c>
      <c r="H2443">
        <v>0</v>
      </c>
      <c r="I2443">
        <v>0</v>
      </c>
      <c r="J2443">
        <v>0</v>
      </c>
      <c r="K2443" t="s">
        <v>21</v>
      </c>
      <c r="L2443">
        <v>0</v>
      </c>
      <c r="M2443">
        <v>0</v>
      </c>
      <c r="N2443">
        <v>0</v>
      </c>
      <c r="O2443">
        <v>1.4430000000000001</v>
      </c>
      <c r="P2443">
        <v>44</v>
      </c>
      <c r="Q2443">
        <v>1</v>
      </c>
      <c r="R2443">
        <v>1</v>
      </c>
      <c r="S2443">
        <v>0</v>
      </c>
      <c r="T2443">
        <v>0</v>
      </c>
      <c r="U2443">
        <v>2</v>
      </c>
      <c r="V2443" t="s">
        <v>23</v>
      </c>
    </row>
    <row r="2444" spans="1:22" x14ac:dyDescent="0.25">
      <c r="A2444">
        <v>2443</v>
      </c>
      <c r="B2444">
        <v>0</v>
      </c>
      <c r="C2444">
        <v>0</v>
      </c>
      <c r="D2444">
        <v>1</v>
      </c>
      <c r="E2444">
        <v>0</v>
      </c>
      <c r="F2444">
        <v>0</v>
      </c>
      <c r="G2444" s="1">
        <v>40963.259085648147</v>
      </c>
      <c r="H2444">
        <v>0</v>
      </c>
      <c r="I2444">
        <v>0</v>
      </c>
      <c r="J2444">
        <v>0</v>
      </c>
      <c r="K2444" t="s">
        <v>21</v>
      </c>
      <c r="L2444">
        <v>0</v>
      </c>
      <c r="M2444">
        <v>0</v>
      </c>
      <c r="N2444">
        <v>0</v>
      </c>
      <c r="O2444">
        <v>79.415000000000006</v>
      </c>
      <c r="P2444">
        <v>1167</v>
      </c>
      <c r="Q2444">
        <v>1</v>
      </c>
      <c r="R2444">
        <v>0</v>
      </c>
      <c r="S2444">
        <v>0</v>
      </c>
      <c r="T2444">
        <v>0</v>
      </c>
      <c r="U2444">
        <v>1</v>
      </c>
      <c r="V2444" t="s">
        <v>23</v>
      </c>
    </row>
    <row r="2445" spans="1:22" x14ac:dyDescent="0.25">
      <c r="A2445">
        <v>2444</v>
      </c>
      <c r="B2445">
        <v>0</v>
      </c>
      <c r="C2445">
        <v>0</v>
      </c>
      <c r="D2445">
        <v>1</v>
      </c>
      <c r="E2445">
        <v>0</v>
      </c>
      <c r="F2445">
        <v>0</v>
      </c>
      <c r="G2445" s="1">
        <v>40963.26840277778</v>
      </c>
      <c r="H2445">
        <v>0</v>
      </c>
      <c r="I2445">
        <v>0</v>
      </c>
      <c r="J2445">
        <v>0</v>
      </c>
      <c r="K2445" t="s">
        <v>21</v>
      </c>
      <c r="L2445">
        <v>0</v>
      </c>
      <c r="M2445">
        <v>0</v>
      </c>
      <c r="N2445">
        <v>0</v>
      </c>
      <c r="O2445">
        <v>33.953000000000003</v>
      </c>
      <c r="P2445">
        <v>794</v>
      </c>
      <c r="Q2445">
        <v>1</v>
      </c>
      <c r="R2445">
        <v>0</v>
      </c>
      <c r="S2445">
        <v>0</v>
      </c>
      <c r="T2445">
        <v>0</v>
      </c>
      <c r="U2445">
        <v>1</v>
      </c>
      <c r="V2445" t="s">
        <v>23</v>
      </c>
    </row>
    <row r="2446" spans="1:22" x14ac:dyDescent="0.25">
      <c r="A2446">
        <v>2445</v>
      </c>
      <c r="B2446">
        <v>0</v>
      </c>
      <c r="C2446">
        <v>0</v>
      </c>
      <c r="D2446">
        <v>1</v>
      </c>
      <c r="E2446">
        <v>0</v>
      </c>
      <c r="F2446">
        <v>1</v>
      </c>
      <c r="G2446" s="1">
        <v>40963.293414351851</v>
      </c>
      <c r="H2446">
        <v>0</v>
      </c>
      <c r="I2446">
        <v>0</v>
      </c>
      <c r="J2446">
        <v>0</v>
      </c>
      <c r="K2446" t="s">
        <v>21</v>
      </c>
      <c r="L2446">
        <v>0</v>
      </c>
      <c r="M2446">
        <v>0</v>
      </c>
      <c r="N2446">
        <v>0</v>
      </c>
      <c r="O2446">
        <v>1.532</v>
      </c>
      <c r="P2446">
        <v>37</v>
      </c>
      <c r="Q2446">
        <v>1</v>
      </c>
      <c r="R2446">
        <v>1</v>
      </c>
      <c r="S2446">
        <v>0</v>
      </c>
      <c r="T2446">
        <v>0</v>
      </c>
      <c r="U2446">
        <v>6</v>
      </c>
      <c r="V2446" t="s">
        <v>23</v>
      </c>
    </row>
    <row r="2447" spans="1:22" x14ac:dyDescent="0.25">
      <c r="A2447">
        <v>2446</v>
      </c>
      <c r="B2447">
        <v>0</v>
      </c>
      <c r="C2447">
        <v>0</v>
      </c>
      <c r="D2447">
        <v>1</v>
      </c>
      <c r="E2447">
        <v>0</v>
      </c>
      <c r="F2447">
        <v>1</v>
      </c>
      <c r="G2447" s="1">
        <v>40963.301134259258</v>
      </c>
      <c r="H2447">
        <v>0</v>
      </c>
      <c r="I2447">
        <v>0</v>
      </c>
      <c r="J2447">
        <v>0</v>
      </c>
      <c r="K2447" t="s">
        <v>21</v>
      </c>
      <c r="L2447">
        <v>0</v>
      </c>
      <c r="M2447">
        <v>0</v>
      </c>
      <c r="N2447">
        <v>0</v>
      </c>
      <c r="O2447">
        <v>0.93600000000000005</v>
      </c>
      <c r="P2447">
        <v>18</v>
      </c>
      <c r="Q2447">
        <v>0</v>
      </c>
      <c r="R2447">
        <v>0</v>
      </c>
      <c r="S2447">
        <v>1</v>
      </c>
      <c r="T2447">
        <v>0</v>
      </c>
      <c r="U2447">
        <v>2</v>
      </c>
      <c r="V2447" t="s">
        <v>24</v>
      </c>
    </row>
    <row r="2448" spans="1:22" x14ac:dyDescent="0.25">
      <c r="A2448">
        <v>2447</v>
      </c>
      <c r="B2448">
        <v>0</v>
      </c>
      <c r="C2448">
        <v>0</v>
      </c>
      <c r="D2448">
        <v>1</v>
      </c>
      <c r="E2448">
        <v>0</v>
      </c>
      <c r="F2448">
        <v>1</v>
      </c>
      <c r="G2448" s="1">
        <v>40963.302453703705</v>
      </c>
      <c r="H2448">
        <v>0</v>
      </c>
      <c r="I2448">
        <v>0</v>
      </c>
      <c r="J2448">
        <v>2</v>
      </c>
      <c r="K2448" t="s">
        <v>21</v>
      </c>
      <c r="L2448">
        <v>0</v>
      </c>
      <c r="M2448">
        <v>0</v>
      </c>
      <c r="N2448">
        <v>0</v>
      </c>
      <c r="O2448">
        <v>40.244999999999997</v>
      </c>
      <c r="P2448">
        <v>1238</v>
      </c>
      <c r="Q2448">
        <v>1</v>
      </c>
      <c r="R2448">
        <v>1</v>
      </c>
      <c r="S2448">
        <v>0</v>
      </c>
      <c r="T2448">
        <v>0</v>
      </c>
      <c r="U2448">
        <v>2</v>
      </c>
      <c r="V2448" t="s">
        <v>22</v>
      </c>
    </row>
    <row r="2449" spans="1:22" x14ac:dyDescent="0.25">
      <c r="A2449">
        <v>2448</v>
      </c>
      <c r="B2449">
        <v>0</v>
      </c>
      <c r="C2449">
        <v>0</v>
      </c>
      <c r="D2449">
        <v>1</v>
      </c>
      <c r="E2449">
        <v>0</v>
      </c>
      <c r="F2449">
        <v>1</v>
      </c>
      <c r="G2449" s="1">
        <v>40963.320196759261</v>
      </c>
      <c r="H2449">
        <v>0</v>
      </c>
      <c r="I2449">
        <v>0</v>
      </c>
      <c r="J2449">
        <v>0</v>
      </c>
      <c r="K2449" t="s">
        <v>21</v>
      </c>
      <c r="L2449">
        <v>0</v>
      </c>
      <c r="M2449">
        <v>0</v>
      </c>
      <c r="N2449">
        <v>0</v>
      </c>
      <c r="O2449">
        <v>1.407</v>
      </c>
      <c r="P2449">
        <v>31</v>
      </c>
      <c r="Q2449">
        <v>1</v>
      </c>
      <c r="R2449">
        <v>1</v>
      </c>
      <c r="S2449">
        <v>0</v>
      </c>
      <c r="T2449">
        <v>0</v>
      </c>
      <c r="U2449">
        <v>2</v>
      </c>
      <c r="V2449" t="s">
        <v>23</v>
      </c>
    </row>
    <row r="2450" spans="1:22" x14ac:dyDescent="0.25">
      <c r="A2450">
        <v>2449</v>
      </c>
      <c r="B2450">
        <v>0</v>
      </c>
      <c r="C2450">
        <v>0</v>
      </c>
      <c r="D2450">
        <v>1</v>
      </c>
      <c r="E2450">
        <v>0</v>
      </c>
      <c r="F2450">
        <v>0</v>
      </c>
      <c r="G2450" s="1">
        <v>40963.329282407409</v>
      </c>
      <c r="H2450">
        <v>1</v>
      </c>
      <c r="I2450">
        <v>1</v>
      </c>
      <c r="J2450">
        <v>0</v>
      </c>
      <c r="K2450" t="s">
        <v>21</v>
      </c>
      <c r="L2450">
        <v>0</v>
      </c>
      <c r="M2450">
        <v>0</v>
      </c>
      <c r="N2450">
        <v>0</v>
      </c>
      <c r="O2450">
        <v>13.45</v>
      </c>
      <c r="P2450">
        <v>258</v>
      </c>
      <c r="Q2450">
        <v>1</v>
      </c>
      <c r="R2450">
        <v>0</v>
      </c>
      <c r="S2450">
        <v>0</v>
      </c>
      <c r="T2450">
        <v>0</v>
      </c>
      <c r="U2450">
        <v>0</v>
      </c>
      <c r="V2450" t="s">
        <v>22</v>
      </c>
    </row>
    <row r="2451" spans="1:22" x14ac:dyDescent="0.25">
      <c r="A2451">
        <v>2450</v>
      </c>
      <c r="B2451">
        <v>0</v>
      </c>
      <c r="C2451">
        <v>0</v>
      </c>
      <c r="D2451">
        <v>1</v>
      </c>
      <c r="E2451">
        <v>0</v>
      </c>
      <c r="F2451">
        <v>0</v>
      </c>
      <c r="G2451" s="1">
        <v>40963.343900462962</v>
      </c>
      <c r="H2451">
        <v>0</v>
      </c>
      <c r="I2451">
        <v>0</v>
      </c>
      <c r="J2451">
        <v>8</v>
      </c>
      <c r="K2451" t="s">
        <v>21</v>
      </c>
      <c r="L2451">
        <v>1</v>
      </c>
      <c r="M2451">
        <v>0</v>
      </c>
      <c r="N2451">
        <v>0</v>
      </c>
      <c r="O2451">
        <v>17.654</v>
      </c>
      <c r="P2451">
        <v>355</v>
      </c>
      <c r="Q2451">
        <v>1</v>
      </c>
      <c r="R2451">
        <v>0</v>
      </c>
      <c r="S2451">
        <v>0</v>
      </c>
      <c r="T2451">
        <v>0</v>
      </c>
      <c r="U2451">
        <v>17</v>
      </c>
      <c r="V2451" t="s">
        <v>23</v>
      </c>
    </row>
    <row r="2452" spans="1:22" x14ac:dyDescent="0.25">
      <c r="A2452">
        <v>2451</v>
      </c>
      <c r="B2452">
        <v>0</v>
      </c>
      <c r="C2452">
        <v>0</v>
      </c>
      <c r="D2452">
        <v>1</v>
      </c>
      <c r="E2452">
        <v>1</v>
      </c>
      <c r="F2452">
        <v>0</v>
      </c>
      <c r="G2452" s="1">
        <v>40963.349918981483</v>
      </c>
      <c r="H2452">
        <v>0</v>
      </c>
      <c r="I2452">
        <v>0</v>
      </c>
      <c r="J2452">
        <v>0</v>
      </c>
      <c r="K2452" t="s">
        <v>21</v>
      </c>
      <c r="L2452">
        <v>0</v>
      </c>
      <c r="M2452">
        <v>0</v>
      </c>
      <c r="N2452">
        <v>0</v>
      </c>
      <c r="O2452">
        <v>24.606000000000002</v>
      </c>
      <c r="P2452">
        <v>611</v>
      </c>
      <c r="Q2452">
        <v>1</v>
      </c>
      <c r="R2452">
        <v>1</v>
      </c>
      <c r="S2452">
        <v>0</v>
      </c>
      <c r="T2452">
        <v>0</v>
      </c>
      <c r="U2452">
        <v>13</v>
      </c>
      <c r="V2452" t="s">
        <v>23</v>
      </c>
    </row>
    <row r="2453" spans="1:22" x14ac:dyDescent="0.25">
      <c r="A2453">
        <v>2452</v>
      </c>
      <c r="B2453">
        <v>0</v>
      </c>
      <c r="C2453">
        <v>1</v>
      </c>
      <c r="D2453">
        <v>1</v>
      </c>
      <c r="E2453">
        <v>0</v>
      </c>
      <c r="F2453">
        <v>0</v>
      </c>
      <c r="G2453" s="1">
        <v>40963.416458333333</v>
      </c>
      <c r="H2453">
        <v>0</v>
      </c>
      <c r="I2453">
        <v>1</v>
      </c>
      <c r="J2453">
        <v>1</v>
      </c>
      <c r="K2453" t="s">
        <v>21</v>
      </c>
      <c r="L2453">
        <v>0</v>
      </c>
      <c r="M2453">
        <v>0</v>
      </c>
      <c r="N2453">
        <v>0</v>
      </c>
      <c r="O2453">
        <v>10.292999999999999</v>
      </c>
      <c r="P2453">
        <v>160</v>
      </c>
      <c r="Q2453">
        <v>0</v>
      </c>
      <c r="R2453">
        <v>0</v>
      </c>
      <c r="S2453">
        <v>0</v>
      </c>
      <c r="T2453">
        <v>0</v>
      </c>
      <c r="U2453">
        <v>0</v>
      </c>
      <c r="V2453" t="s">
        <v>22</v>
      </c>
    </row>
    <row r="2454" spans="1:22" x14ac:dyDescent="0.25">
      <c r="A2454">
        <v>2453</v>
      </c>
      <c r="B2454">
        <v>0</v>
      </c>
      <c r="C2454">
        <v>0</v>
      </c>
      <c r="D2454">
        <v>1</v>
      </c>
      <c r="E2454">
        <v>0</v>
      </c>
      <c r="F2454">
        <v>0</v>
      </c>
      <c r="G2454" s="1">
        <v>40963.45952546296</v>
      </c>
      <c r="H2454">
        <v>0</v>
      </c>
      <c r="I2454">
        <v>0</v>
      </c>
      <c r="J2454">
        <v>0</v>
      </c>
      <c r="K2454" t="s">
        <v>21</v>
      </c>
      <c r="L2454">
        <v>0</v>
      </c>
      <c r="M2454">
        <v>0</v>
      </c>
      <c r="N2454">
        <v>0</v>
      </c>
      <c r="O2454">
        <v>7.2160000000000002</v>
      </c>
      <c r="P2454">
        <v>157</v>
      </c>
      <c r="Q2454">
        <v>1</v>
      </c>
      <c r="R2454">
        <v>0</v>
      </c>
      <c r="S2454">
        <v>0</v>
      </c>
      <c r="T2454">
        <v>0</v>
      </c>
      <c r="U2454">
        <v>0</v>
      </c>
      <c r="V2454" t="s">
        <v>22</v>
      </c>
    </row>
    <row r="2455" spans="1:22" x14ac:dyDescent="0.25">
      <c r="A2455">
        <v>2454</v>
      </c>
      <c r="B2455">
        <v>0</v>
      </c>
      <c r="C2455">
        <v>0</v>
      </c>
      <c r="D2455">
        <v>1</v>
      </c>
      <c r="E2455">
        <v>1</v>
      </c>
      <c r="F2455">
        <v>0</v>
      </c>
      <c r="G2455" s="1">
        <v>40963.465439814812</v>
      </c>
      <c r="H2455">
        <v>0</v>
      </c>
      <c r="I2455">
        <v>1</v>
      </c>
      <c r="J2455">
        <v>0</v>
      </c>
      <c r="K2455" t="s">
        <v>21</v>
      </c>
      <c r="L2455">
        <v>0</v>
      </c>
      <c r="M2455">
        <v>0</v>
      </c>
      <c r="N2455">
        <v>0</v>
      </c>
      <c r="O2455">
        <v>29.959</v>
      </c>
      <c r="P2455">
        <v>739</v>
      </c>
      <c r="Q2455">
        <v>1</v>
      </c>
      <c r="R2455">
        <v>1</v>
      </c>
      <c r="S2455">
        <v>0</v>
      </c>
      <c r="T2455">
        <v>0</v>
      </c>
      <c r="U2455">
        <v>17</v>
      </c>
      <c r="V2455" t="s">
        <v>23</v>
      </c>
    </row>
    <row r="2456" spans="1:22" x14ac:dyDescent="0.25">
      <c r="A2456">
        <v>2455</v>
      </c>
      <c r="B2456">
        <v>0</v>
      </c>
      <c r="C2456">
        <v>0</v>
      </c>
      <c r="D2456">
        <v>1</v>
      </c>
      <c r="E2456">
        <v>0</v>
      </c>
      <c r="F2456">
        <v>1</v>
      </c>
      <c r="G2456" s="1">
        <v>40963.474236111113</v>
      </c>
      <c r="H2456">
        <v>0</v>
      </c>
      <c r="I2456">
        <v>0</v>
      </c>
      <c r="J2456">
        <v>0</v>
      </c>
      <c r="K2456" t="s">
        <v>21</v>
      </c>
      <c r="L2456">
        <v>0</v>
      </c>
      <c r="M2456">
        <v>0</v>
      </c>
      <c r="N2456">
        <v>0</v>
      </c>
      <c r="O2456">
        <v>0.28699999999999998</v>
      </c>
      <c r="P2456">
        <v>4</v>
      </c>
      <c r="Q2456">
        <v>1</v>
      </c>
      <c r="R2456">
        <v>0</v>
      </c>
      <c r="S2456">
        <v>0</v>
      </c>
      <c r="T2456">
        <v>0</v>
      </c>
      <c r="U2456">
        <v>0</v>
      </c>
      <c r="V2456" t="s">
        <v>24</v>
      </c>
    </row>
    <row r="2457" spans="1:22" x14ac:dyDescent="0.25">
      <c r="A2457">
        <v>2456</v>
      </c>
      <c r="B2457">
        <v>0</v>
      </c>
      <c r="C2457">
        <v>0</v>
      </c>
      <c r="D2457">
        <v>1</v>
      </c>
      <c r="E2457">
        <v>0</v>
      </c>
      <c r="F2457">
        <v>1</v>
      </c>
      <c r="G2457" s="1">
        <v>40963.48741898148</v>
      </c>
      <c r="H2457">
        <v>0</v>
      </c>
      <c r="I2457">
        <v>0</v>
      </c>
      <c r="J2457">
        <v>0</v>
      </c>
      <c r="K2457" t="s">
        <v>21</v>
      </c>
      <c r="L2457">
        <v>0</v>
      </c>
      <c r="M2457">
        <v>0</v>
      </c>
      <c r="N2457">
        <v>0</v>
      </c>
      <c r="O2457">
        <v>2.161</v>
      </c>
      <c r="P2457">
        <v>60</v>
      </c>
      <c r="Q2457">
        <v>1</v>
      </c>
      <c r="R2457">
        <v>1</v>
      </c>
      <c r="S2457">
        <v>0</v>
      </c>
      <c r="T2457">
        <v>0</v>
      </c>
      <c r="U2457">
        <v>6</v>
      </c>
      <c r="V2457" t="s">
        <v>23</v>
      </c>
    </row>
    <row r="2458" spans="1:22" x14ac:dyDescent="0.25">
      <c r="A2458">
        <v>2457</v>
      </c>
      <c r="B2458">
        <v>0</v>
      </c>
      <c r="C2458">
        <v>0</v>
      </c>
      <c r="D2458">
        <v>1</v>
      </c>
      <c r="E2458">
        <v>1</v>
      </c>
      <c r="F2458">
        <v>0</v>
      </c>
      <c r="G2458" s="1">
        <v>40963.489224537036</v>
      </c>
      <c r="H2458">
        <v>0</v>
      </c>
      <c r="I2458">
        <v>0</v>
      </c>
      <c r="J2458">
        <v>0</v>
      </c>
      <c r="K2458" t="s">
        <v>21</v>
      </c>
      <c r="L2458">
        <v>0</v>
      </c>
      <c r="M2458">
        <v>0</v>
      </c>
      <c r="N2458">
        <v>0</v>
      </c>
      <c r="O2458">
        <v>22.091000000000001</v>
      </c>
      <c r="P2458">
        <v>569</v>
      </c>
      <c r="Q2458">
        <v>1</v>
      </c>
      <c r="R2458">
        <v>1</v>
      </c>
      <c r="S2458">
        <v>0</v>
      </c>
      <c r="T2458">
        <v>0</v>
      </c>
      <c r="U2458">
        <v>12</v>
      </c>
      <c r="V2458" t="s">
        <v>22</v>
      </c>
    </row>
    <row r="2459" spans="1:22" x14ac:dyDescent="0.25">
      <c r="A2459">
        <v>2458</v>
      </c>
      <c r="B2459">
        <v>0</v>
      </c>
      <c r="C2459">
        <v>0</v>
      </c>
      <c r="D2459">
        <v>1</v>
      </c>
      <c r="E2459">
        <v>0</v>
      </c>
      <c r="F2459">
        <v>1</v>
      </c>
      <c r="G2459" s="1">
        <v>40963.489641203705</v>
      </c>
      <c r="H2459">
        <v>0</v>
      </c>
      <c r="I2459">
        <v>0</v>
      </c>
      <c r="J2459">
        <v>0</v>
      </c>
      <c r="K2459" t="s">
        <v>21</v>
      </c>
      <c r="L2459">
        <v>0</v>
      </c>
      <c r="M2459">
        <v>0</v>
      </c>
      <c r="N2459">
        <v>0</v>
      </c>
      <c r="O2459">
        <v>1.865</v>
      </c>
      <c r="P2459">
        <v>40</v>
      </c>
      <c r="Q2459">
        <v>1</v>
      </c>
      <c r="R2459">
        <v>1</v>
      </c>
      <c r="S2459">
        <v>0</v>
      </c>
      <c r="T2459">
        <v>0</v>
      </c>
      <c r="U2459">
        <v>4</v>
      </c>
      <c r="V2459" t="s">
        <v>23</v>
      </c>
    </row>
    <row r="2460" spans="1:22" x14ac:dyDescent="0.25">
      <c r="A2460">
        <v>2459</v>
      </c>
      <c r="B2460">
        <v>0</v>
      </c>
      <c r="C2460">
        <v>0</v>
      </c>
      <c r="D2460">
        <v>1</v>
      </c>
      <c r="E2460">
        <v>0</v>
      </c>
      <c r="F2460">
        <v>0</v>
      </c>
      <c r="G2460" s="1">
        <v>40963.491701388892</v>
      </c>
      <c r="H2460">
        <v>0</v>
      </c>
      <c r="I2460">
        <v>0</v>
      </c>
      <c r="J2460">
        <v>0</v>
      </c>
      <c r="K2460" t="s">
        <v>21</v>
      </c>
      <c r="L2460">
        <v>0</v>
      </c>
      <c r="M2460">
        <v>0</v>
      </c>
      <c r="N2460">
        <v>0</v>
      </c>
      <c r="O2460">
        <v>2.851</v>
      </c>
      <c r="P2460">
        <v>70</v>
      </c>
      <c r="Q2460">
        <v>1</v>
      </c>
      <c r="R2460">
        <v>0</v>
      </c>
      <c r="S2460">
        <v>0</v>
      </c>
      <c r="T2460">
        <v>0</v>
      </c>
      <c r="U2460">
        <v>0</v>
      </c>
      <c r="V2460" t="s">
        <v>22</v>
      </c>
    </row>
    <row r="2461" spans="1:22" x14ac:dyDescent="0.25">
      <c r="A2461">
        <v>2460</v>
      </c>
      <c r="B2461">
        <v>0</v>
      </c>
      <c r="C2461">
        <v>0</v>
      </c>
      <c r="D2461">
        <v>1</v>
      </c>
      <c r="E2461">
        <v>0</v>
      </c>
      <c r="F2461">
        <v>0</v>
      </c>
      <c r="G2461" s="1">
        <v>40963.525023148148</v>
      </c>
      <c r="H2461">
        <v>0</v>
      </c>
      <c r="I2461">
        <v>0</v>
      </c>
      <c r="J2461">
        <v>0</v>
      </c>
      <c r="K2461" t="s">
        <v>21</v>
      </c>
      <c r="L2461">
        <v>0</v>
      </c>
      <c r="M2461">
        <v>0</v>
      </c>
      <c r="N2461">
        <v>0</v>
      </c>
      <c r="O2461">
        <v>0.40400000000000003</v>
      </c>
      <c r="P2461">
        <v>10</v>
      </c>
      <c r="Q2461">
        <v>0</v>
      </c>
      <c r="R2461">
        <v>0</v>
      </c>
      <c r="S2461">
        <v>0</v>
      </c>
      <c r="T2461">
        <v>0</v>
      </c>
      <c r="U2461">
        <v>0</v>
      </c>
      <c r="V2461" t="s">
        <v>24</v>
      </c>
    </row>
    <row r="2462" spans="1:22" x14ac:dyDescent="0.25">
      <c r="A2462">
        <v>2461</v>
      </c>
      <c r="B2462">
        <v>1</v>
      </c>
      <c r="C2462">
        <v>0</v>
      </c>
      <c r="D2462">
        <v>1</v>
      </c>
      <c r="E2462">
        <v>0</v>
      </c>
      <c r="F2462">
        <v>0</v>
      </c>
      <c r="G2462" s="1">
        <v>40963.609236111108</v>
      </c>
      <c r="H2462">
        <v>0</v>
      </c>
      <c r="I2462">
        <v>0</v>
      </c>
      <c r="J2462">
        <v>0</v>
      </c>
      <c r="K2462" t="s">
        <v>21</v>
      </c>
      <c r="L2462">
        <v>0</v>
      </c>
      <c r="M2462">
        <v>0</v>
      </c>
      <c r="N2462">
        <v>0</v>
      </c>
      <c r="O2462">
        <v>13.46</v>
      </c>
      <c r="P2462">
        <v>192</v>
      </c>
      <c r="Q2462">
        <v>0</v>
      </c>
      <c r="R2462">
        <v>0</v>
      </c>
      <c r="S2462">
        <v>0</v>
      </c>
      <c r="T2462">
        <v>0</v>
      </c>
      <c r="U2462">
        <v>0</v>
      </c>
      <c r="V2462" t="s">
        <v>24</v>
      </c>
    </row>
    <row r="2463" spans="1:22" x14ac:dyDescent="0.25">
      <c r="A2463">
        <v>2462</v>
      </c>
      <c r="B2463">
        <v>0</v>
      </c>
      <c r="C2463">
        <v>0</v>
      </c>
      <c r="D2463">
        <v>1</v>
      </c>
      <c r="E2463">
        <v>0</v>
      </c>
      <c r="F2463">
        <v>0</v>
      </c>
      <c r="G2463" s="1">
        <v>40963.63790509259</v>
      </c>
      <c r="H2463">
        <v>0</v>
      </c>
      <c r="I2463">
        <v>0</v>
      </c>
      <c r="J2463">
        <v>0</v>
      </c>
      <c r="K2463" t="s">
        <v>21</v>
      </c>
      <c r="L2463">
        <v>0</v>
      </c>
      <c r="M2463">
        <v>0</v>
      </c>
      <c r="N2463">
        <v>0</v>
      </c>
      <c r="O2463">
        <v>25.292999999999999</v>
      </c>
      <c r="P2463">
        <v>637</v>
      </c>
      <c r="Q2463">
        <v>1</v>
      </c>
      <c r="R2463">
        <v>0</v>
      </c>
      <c r="S2463">
        <v>0</v>
      </c>
      <c r="T2463">
        <v>0</v>
      </c>
      <c r="U2463">
        <v>1</v>
      </c>
      <c r="V2463" t="s">
        <v>23</v>
      </c>
    </row>
    <row r="2464" spans="1:22" x14ac:dyDescent="0.25">
      <c r="A2464">
        <v>2463</v>
      </c>
      <c r="B2464">
        <v>1</v>
      </c>
      <c r="C2464">
        <v>0</v>
      </c>
      <c r="D2464">
        <v>1</v>
      </c>
      <c r="E2464">
        <v>0</v>
      </c>
      <c r="F2464">
        <v>0</v>
      </c>
      <c r="G2464" s="1">
        <v>40963.671423611115</v>
      </c>
      <c r="H2464">
        <v>0</v>
      </c>
      <c r="I2464">
        <v>0</v>
      </c>
      <c r="J2464">
        <v>2</v>
      </c>
      <c r="K2464" t="s">
        <v>21</v>
      </c>
      <c r="L2464">
        <v>0</v>
      </c>
      <c r="M2464">
        <v>0</v>
      </c>
      <c r="N2464">
        <v>0</v>
      </c>
      <c r="O2464">
        <v>1.3839999999999999</v>
      </c>
      <c r="P2464">
        <v>30</v>
      </c>
      <c r="Q2464">
        <v>0</v>
      </c>
      <c r="R2464">
        <v>0</v>
      </c>
      <c r="S2464">
        <v>0</v>
      </c>
      <c r="T2464">
        <v>0</v>
      </c>
      <c r="U2464">
        <v>0</v>
      </c>
      <c r="V2464" t="s">
        <v>23</v>
      </c>
    </row>
    <row r="2465" spans="1:22" x14ac:dyDescent="0.25">
      <c r="A2465">
        <v>2464</v>
      </c>
      <c r="B2465">
        <v>0</v>
      </c>
      <c r="C2465">
        <v>0</v>
      </c>
      <c r="D2465">
        <v>1</v>
      </c>
      <c r="E2465">
        <v>0</v>
      </c>
      <c r="F2465">
        <v>0</v>
      </c>
      <c r="G2465" s="1">
        <v>40963.677210648151</v>
      </c>
      <c r="H2465">
        <v>0</v>
      </c>
      <c r="I2465">
        <v>0</v>
      </c>
      <c r="J2465">
        <v>4</v>
      </c>
      <c r="K2465" t="s">
        <v>21</v>
      </c>
      <c r="L2465">
        <v>0</v>
      </c>
      <c r="M2465">
        <v>0</v>
      </c>
      <c r="N2465">
        <v>0</v>
      </c>
      <c r="O2465">
        <v>14.472</v>
      </c>
      <c r="P2465">
        <v>301</v>
      </c>
      <c r="Q2465">
        <v>1</v>
      </c>
      <c r="R2465">
        <v>0</v>
      </c>
      <c r="S2465">
        <v>0</v>
      </c>
      <c r="T2465">
        <v>0</v>
      </c>
      <c r="U2465">
        <v>20</v>
      </c>
      <c r="V2465" t="s">
        <v>22</v>
      </c>
    </row>
    <row r="2466" spans="1:22" x14ac:dyDescent="0.25">
      <c r="A2466">
        <v>2465</v>
      </c>
      <c r="B2466">
        <v>0</v>
      </c>
      <c r="C2466">
        <v>0</v>
      </c>
      <c r="D2466">
        <v>1</v>
      </c>
      <c r="E2466">
        <v>0</v>
      </c>
      <c r="F2466">
        <v>0</v>
      </c>
      <c r="G2466" s="1">
        <v>40963.686354166668</v>
      </c>
      <c r="H2466">
        <v>0</v>
      </c>
      <c r="I2466">
        <v>0</v>
      </c>
      <c r="J2466">
        <v>0</v>
      </c>
      <c r="K2466" t="s">
        <v>21</v>
      </c>
      <c r="L2466">
        <v>0</v>
      </c>
      <c r="M2466">
        <v>0</v>
      </c>
      <c r="N2466">
        <v>0</v>
      </c>
      <c r="O2466">
        <v>27.600999999999999</v>
      </c>
      <c r="P2466">
        <v>678</v>
      </c>
      <c r="Q2466">
        <v>1</v>
      </c>
      <c r="R2466">
        <v>0</v>
      </c>
      <c r="S2466">
        <v>0</v>
      </c>
      <c r="T2466">
        <v>0</v>
      </c>
      <c r="U2466">
        <v>1</v>
      </c>
      <c r="V2466" t="s">
        <v>23</v>
      </c>
    </row>
    <row r="2467" spans="1:22" x14ac:dyDescent="0.25">
      <c r="A2467">
        <v>2466</v>
      </c>
      <c r="B2467">
        <v>1</v>
      </c>
      <c r="C2467">
        <v>0</v>
      </c>
      <c r="D2467">
        <v>1</v>
      </c>
      <c r="E2467">
        <v>4</v>
      </c>
      <c r="F2467">
        <v>0</v>
      </c>
      <c r="G2467" s="1">
        <v>40963.69703703704</v>
      </c>
      <c r="H2467">
        <v>0</v>
      </c>
      <c r="I2467">
        <v>2</v>
      </c>
      <c r="J2467">
        <v>0</v>
      </c>
      <c r="K2467" t="s">
        <v>21</v>
      </c>
      <c r="L2467">
        <v>0</v>
      </c>
      <c r="M2467">
        <v>0</v>
      </c>
      <c r="N2467">
        <v>0</v>
      </c>
      <c r="O2467">
        <v>0.45900000000000002</v>
      </c>
      <c r="P2467">
        <v>21</v>
      </c>
      <c r="Q2467">
        <v>0</v>
      </c>
      <c r="R2467">
        <v>0</v>
      </c>
      <c r="S2467">
        <v>0</v>
      </c>
      <c r="T2467">
        <v>0</v>
      </c>
      <c r="U2467">
        <v>0</v>
      </c>
      <c r="V2467" t="s">
        <v>24</v>
      </c>
    </row>
    <row r="2468" spans="1:22" x14ac:dyDescent="0.25">
      <c r="A2468">
        <v>2467</v>
      </c>
      <c r="B2468">
        <v>0</v>
      </c>
      <c r="C2468">
        <v>0</v>
      </c>
      <c r="D2468">
        <v>1</v>
      </c>
      <c r="E2468">
        <v>0</v>
      </c>
      <c r="F2468">
        <v>0</v>
      </c>
      <c r="G2468" s="1">
        <v>40963.699062500003</v>
      </c>
      <c r="H2468">
        <v>0</v>
      </c>
      <c r="I2468">
        <v>0</v>
      </c>
      <c r="J2468">
        <v>0</v>
      </c>
      <c r="K2468" t="s">
        <v>21</v>
      </c>
      <c r="L2468">
        <v>0</v>
      </c>
      <c r="M2468">
        <v>0</v>
      </c>
      <c r="N2468">
        <v>0</v>
      </c>
      <c r="O2468">
        <v>25.39</v>
      </c>
      <c r="P2468">
        <v>640</v>
      </c>
      <c r="Q2468">
        <v>1</v>
      </c>
      <c r="R2468">
        <v>0</v>
      </c>
      <c r="S2468">
        <v>0</v>
      </c>
      <c r="T2468">
        <v>0</v>
      </c>
      <c r="U2468">
        <v>1</v>
      </c>
      <c r="V2468" t="s">
        <v>23</v>
      </c>
    </row>
    <row r="2469" spans="1:22" x14ac:dyDescent="0.25">
      <c r="A2469">
        <v>2468</v>
      </c>
      <c r="B2469">
        <v>0</v>
      </c>
      <c r="C2469">
        <v>0</v>
      </c>
      <c r="D2469">
        <v>1</v>
      </c>
      <c r="E2469">
        <v>0</v>
      </c>
      <c r="F2469">
        <v>0</v>
      </c>
      <c r="G2469" s="1">
        <v>40963.706886574073</v>
      </c>
      <c r="H2469">
        <v>0</v>
      </c>
      <c r="I2469">
        <v>0</v>
      </c>
      <c r="J2469">
        <v>0</v>
      </c>
      <c r="K2469" t="s">
        <v>21</v>
      </c>
      <c r="L2469">
        <v>0</v>
      </c>
      <c r="M2469">
        <v>0</v>
      </c>
      <c r="N2469">
        <v>0</v>
      </c>
      <c r="O2469">
        <v>27.279</v>
      </c>
      <c r="P2469">
        <v>675</v>
      </c>
      <c r="Q2469">
        <v>1</v>
      </c>
      <c r="R2469">
        <v>0</v>
      </c>
      <c r="S2469">
        <v>0</v>
      </c>
      <c r="T2469">
        <v>0</v>
      </c>
      <c r="U2469">
        <v>1</v>
      </c>
      <c r="V2469" t="s">
        <v>23</v>
      </c>
    </row>
    <row r="2470" spans="1:22" x14ac:dyDescent="0.25">
      <c r="A2470">
        <v>2469</v>
      </c>
      <c r="B2470">
        <v>0</v>
      </c>
      <c r="C2470">
        <v>0</v>
      </c>
      <c r="D2470">
        <v>1</v>
      </c>
      <c r="E2470">
        <v>0</v>
      </c>
      <c r="F2470">
        <v>0</v>
      </c>
      <c r="G2470" s="1">
        <v>40963.707662037035</v>
      </c>
      <c r="H2470">
        <v>0</v>
      </c>
      <c r="I2470">
        <v>0</v>
      </c>
      <c r="J2470">
        <v>1</v>
      </c>
      <c r="K2470" t="s">
        <v>21</v>
      </c>
      <c r="L2470">
        <v>0</v>
      </c>
      <c r="M2470">
        <v>0</v>
      </c>
      <c r="N2470">
        <v>0</v>
      </c>
      <c r="O2470">
        <v>26.849</v>
      </c>
      <c r="P2470">
        <v>664</v>
      </c>
      <c r="Q2470">
        <v>1</v>
      </c>
      <c r="R2470">
        <v>0</v>
      </c>
      <c r="S2470">
        <v>0</v>
      </c>
      <c r="T2470">
        <v>0</v>
      </c>
      <c r="U2470">
        <v>2</v>
      </c>
      <c r="V2470" t="s">
        <v>23</v>
      </c>
    </row>
    <row r="2471" spans="1:22" x14ac:dyDescent="0.25">
      <c r="A2471">
        <v>2470</v>
      </c>
      <c r="B2471">
        <v>0</v>
      </c>
      <c r="C2471">
        <v>0</v>
      </c>
      <c r="D2471">
        <v>1</v>
      </c>
      <c r="E2471">
        <v>0</v>
      </c>
      <c r="F2471">
        <v>0</v>
      </c>
      <c r="G2471" s="1">
        <v>40963.749340277776</v>
      </c>
      <c r="H2471">
        <v>0</v>
      </c>
      <c r="I2471">
        <v>0</v>
      </c>
      <c r="J2471">
        <v>0</v>
      </c>
      <c r="K2471" t="s">
        <v>21</v>
      </c>
      <c r="L2471">
        <v>0</v>
      </c>
      <c r="M2471">
        <v>0</v>
      </c>
      <c r="N2471">
        <v>0</v>
      </c>
      <c r="O2471">
        <v>9.9280000000000008</v>
      </c>
      <c r="P2471">
        <v>20</v>
      </c>
      <c r="Q2471">
        <v>1</v>
      </c>
      <c r="R2471">
        <v>0</v>
      </c>
      <c r="S2471">
        <v>0</v>
      </c>
      <c r="T2471">
        <v>0</v>
      </c>
      <c r="U2471">
        <v>6</v>
      </c>
      <c r="V2471" t="s">
        <v>22</v>
      </c>
    </row>
    <row r="2472" spans="1:22" x14ac:dyDescent="0.25">
      <c r="A2472">
        <v>2471</v>
      </c>
      <c r="B2472">
        <v>0</v>
      </c>
      <c r="C2472">
        <v>0</v>
      </c>
      <c r="D2472">
        <v>1</v>
      </c>
      <c r="E2472">
        <v>0</v>
      </c>
      <c r="F2472">
        <v>0</v>
      </c>
      <c r="G2472" s="1">
        <v>40963.80810185185</v>
      </c>
      <c r="H2472">
        <v>0</v>
      </c>
      <c r="I2472">
        <v>0</v>
      </c>
      <c r="J2472">
        <v>0</v>
      </c>
      <c r="K2472" t="s">
        <v>21</v>
      </c>
      <c r="L2472">
        <v>0</v>
      </c>
      <c r="M2472">
        <v>0</v>
      </c>
      <c r="N2472">
        <v>0</v>
      </c>
      <c r="O2472">
        <v>5.5309999999999997</v>
      </c>
      <c r="P2472">
        <v>87</v>
      </c>
      <c r="Q2472">
        <v>1</v>
      </c>
      <c r="R2472">
        <v>0</v>
      </c>
      <c r="S2472">
        <v>0</v>
      </c>
      <c r="T2472">
        <v>0</v>
      </c>
      <c r="U2472">
        <v>2</v>
      </c>
      <c r="V2472" t="s">
        <v>23</v>
      </c>
    </row>
    <row r="2473" spans="1:22" x14ac:dyDescent="0.25">
      <c r="A2473">
        <v>2472</v>
      </c>
      <c r="B2473">
        <v>0</v>
      </c>
      <c r="C2473">
        <v>1</v>
      </c>
      <c r="D2473">
        <v>1</v>
      </c>
      <c r="E2473">
        <v>0</v>
      </c>
      <c r="F2473">
        <v>0</v>
      </c>
      <c r="G2473" s="1">
        <v>40963.809699074074</v>
      </c>
      <c r="H2473">
        <v>0</v>
      </c>
      <c r="I2473">
        <v>0</v>
      </c>
      <c r="J2473">
        <v>0</v>
      </c>
      <c r="K2473" t="s">
        <v>21</v>
      </c>
      <c r="L2473">
        <v>0</v>
      </c>
      <c r="M2473">
        <v>0</v>
      </c>
      <c r="N2473">
        <v>0</v>
      </c>
      <c r="O2473">
        <v>1.1890000000000001</v>
      </c>
      <c r="P2473">
        <v>39</v>
      </c>
      <c r="Q2473">
        <v>1</v>
      </c>
      <c r="R2473">
        <v>0</v>
      </c>
      <c r="S2473">
        <v>0</v>
      </c>
      <c r="T2473">
        <v>0</v>
      </c>
      <c r="U2473">
        <v>0</v>
      </c>
      <c r="V2473" t="s">
        <v>23</v>
      </c>
    </row>
    <row r="2474" spans="1:22" x14ac:dyDescent="0.25">
      <c r="A2474">
        <v>2473</v>
      </c>
      <c r="B2474">
        <v>0</v>
      </c>
      <c r="C2474">
        <v>0</v>
      </c>
      <c r="D2474">
        <v>1</v>
      </c>
      <c r="E2474">
        <v>0</v>
      </c>
      <c r="F2474">
        <v>0</v>
      </c>
      <c r="G2474" s="1">
        <v>40963.839571759258</v>
      </c>
      <c r="H2474">
        <v>0</v>
      </c>
      <c r="I2474">
        <v>0</v>
      </c>
      <c r="J2474">
        <v>0</v>
      </c>
      <c r="K2474" t="s">
        <v>21</v>
      </c>
      <c r="L2474">
        <v>0</v>
      </c>
      <c r="M2474">
        <v>0</v>
      </c>
      <c r="N2474">
        <v>0</v>
      </c>
      <c r="O2474">
        <v>8.3650000000000002</v>
      </c>
      <c r="P2474">
        <v>17</v>
      </c>
      <c r="Q2474">
        <v>1</v>
      </c>
      <c r="R2474">
        <v>0</v>
      </c>
      <c r="S2474">
        <v>0</v>
      </c>
      <c r="T2474">
        <v>0</v>
      </c>
      <c r="U2474">
        <v>6</v>
      </c>
      <c r="V2474" t="s">
        <v>23</v>
      </c>
    </row>
    <row r="2475" spans="1:22" x14ac:dyDescent="0.25">
      <c r="A2475">
        <v>2474</v>
      </c>
      <c r="B2475">
        <v>0</v>
      </c>
      <c r="C2475">
        <v>0</v>
      </c>
      <c r="D2475">
        <v>1</v>
      </c>
      <c r="E2475">
        <v>0</v>
      </c>
      <c r="F2475">
        <v>0</v>
      </c>
      <c r="G2475" s="1">
        <v>40963.849537037036</v>
      </c>
      <c r="H2475">
        <v>0</v>
      </c>
      <c r="I2475">
        <v>0</v>
      </c>
      <c r="J2475">
        <v>0</v>
      </c>
      <c r="K2475" t="s">
        <v>21</v>
      </c>
      <c r="L2475">
        <v>0</v>
      </c>
      <c r="M2475">
        <v>0</v>
      </c>
      <c r="N2475">
        <v>0</v>
      </c>
      <c r="O2475">
        <v>28.131</v>
      </c>
      <c r="P2475">
        <v>689</v>
      </c>
      <c r="Q2475">
        <v>1</v>
      </c>
      <c r="R2475">
        <v>0</v>
      </c>
      <c r="S2475">
        <v>0</v>
      </c>
      <c r="T2475">
        <v>0</v>
      </c>
      <c r="U2475">
        <v>1</v>
      </c>
      <c r="V2475" t="s">
        <v>23</v>
      </c>
    </row>
    <row r="2476" spans="1:22" x14ac:dyDescent="0.25">
      <c r="A2476">
        <v>2475</v>
      </c>
      <c r="B2476">
        <v>0</v>
      </c>
      <c r="C2476">
        <v>0</v>
      </c>
      <c r="D2476">
        <v>1</v>
      </c>
      <c r="E2476">
        <v>0</v>
      </c>
      <c r="F2476">
        <v>0</v>
      </c>
      <c r="G2476" s="1">
        <v>40963.861643518518</v>
      </c>
      <c r="H2476">
        <v>0</v>
      </c>
      <c r="I2476">
        <v>0</v>
      </c>
      <c r="J2476">
        <v>0</v>
      </c>
      <c r="K2476" t="s">
        <v>21</v>
      </c>
      <c r="L2476">
        <v>0</v>
      </c>
      <c r="M2476">
        <v>0</v>
      </c>
      <c r="N2476">
        <v>4</v>
      </c>
      <c r="O2476">
        <v>11.345000000000001</v>
      </c>
      <c r="P2476">
        <v>169</v>
      </c>
      <c r="Q2476">
        <v>1</v>
      </c>
      <c r="R2476">
        <v>0</v>
      </c>
      <c r="S2476">
        <v>0</v>
      </c>
      <c r="T2476">
        <v>0</v>
      </c>
      <c r="U2476">
        <v>5</v>
      </c>
      <c r="V2476" t="s">
        <v>23</v>
      </c>
    </row>
    <row r="2477" spans="1:22" x14ac:dyDescent="0.25">
      <c r="A2477">
        <v>2476</v>
      </c>
      <c r="B2477">
        <v>0</v>
      </c>
      <c r="C2477">
        <v>0</v>
      </c>
      <c r="D2477">
        <v>1</v>
      </c>
      <c r="E2477">
        <v>0</v>
      </c>
      <c r="F2477">
        <v>0</v>
      </c>
      <c r="G2477" s="1">
        <v>40963.871863425928</v>
      </c>
      <c r="H2477">
        <v>0</v>
      </c>
      <c r="I2477">
        <v>0</v>
      </c>
      <c r="J2477">
        <v>1</v>
      </c>
      <c r="K2477" t="s">
        <v>21</v>
      </c>
      <c r="L2477">
        <v>0</v>
      </c>
      <c r="M2477">
        <v>0</v>
      </c>
      <c r="N2477">
        <v>0</v>
      </c>
      <c r="O2477">
        <v>0.87</v>
      </c>
      <c r="P2477">
        <v>23</v>
      </c>
      <c r="Q2477">
        <v>0</v>
      </c>
      <c r="R2477">
        <v>0</v>
      </c>
      <c r="S2477">
        <v>0</v>
      </c>
      <c r="T2477">
        <v>0</v>
      </c>
      <c r="U2477">
        <v>0</v>
      </c>
      <c r="V2477" t="s">
        <v>22</v>
      </c>
    </row>
    <row r="2478" spans="1:22" x14ac:dyDescent="0.25">
      <c r="A2478">
        <v>2477</v>
      </c>
      <c r="B2478">
        <v>1</v>
      </c>
      <c r="C2478">
        <v>0</v>
      </c>
      <c r="D2478">
        <v>1</v>
      </c>
      <c r="E2478">
        <v>0</v>
      </c>
      <c r="F2478">
        <v>0</v>
      </c>
      <c r="G2478" s="1">
        <v>40963.90934027778</v>
      </c>
      <c r="H2478">
        <v>0</v>
      </c>
      <c r="I2478">
        <v>0</v>
      </c>
      <c r="J2478">
        <v>1</v>
      </c>
      <c r="K2478" t="s">
        <v>21</v>
      </c>
      <c r="L2478">
        <v>0</v>
      </c>
      <c r="M2478">
        <v>0</v>
      </c>
      <c r="N2478">
        <v>0</v>
      </c>
      <c r="O2478">
        <v>0.89800000000000002</v>
      </c>
      <c r="P2478">
        <v>26</v>
      </c>
      <c r="Q2478">
        <v>0</v>
      </c>
      <c r="R2478">
        <v>0</v>
      </c>
      <c r="S2478">
        <v>0</v>
      </c>
      <c r="T2478">
        <v>0</v>
      </c>
      <c r="U2478">
        <v>1</v>
      </c>
      <c r="V2478" t="s">
        <v>23</v>
      </c>
    </row>
    <row r="2479" spans="1:22" x14ac:dyDescent="0.25">
      <c r="A2479">
        <v>2478</v>
      </c>
      <c r="B2479">
        <v>0</v>
      </c>
      <c r="C2479">
        <v>1</v>
      </c>
      <c r="D2479">
        <v>1</v>
      </c>
      <c r="E2479">
        <v>0</v>
      </c>
      <c r="F2479">
        <v>0</v>
      </c>
      <c r="G2479" s="1">
        <v>40963.997523148151</v>
      </c>
      <c r="H2479">
        <v>0</v>
      </c>
      <c r="I2479">
        <v>0</v>
      </c>
      <c r="J2479">
        <v>0</v>
      </c>
      <c r="K2479" t="s">
        <v>21</v>
      </c>
      <c r="L2479">
        <v>0</v>
      </c>
      <c r="M2479">
        <v>0</v>
      </c>
      <c r="N2479">
        <v>0</v>
      </c>
      <c r="O2479">
        <v>2.3420000000000001</v>
      </c>
      <c r="P2479">
        <v>80</v>
      </c>
      <c r="Q2479">
        <v>1</v>
      </c>
      <c r="R2479">
        <v>0</v>
      </c>
      <c r="S2479">
        <v>0</v>
      </c>
      <c r="T2479">
        <v>0</v>
      </c>
      <c r="U2479">
        <v>1</v>
      </c>
      <c r="V2479" t="s">
        <v>23</v>
      </c>
    </row>
    <row r="2480" spans="1:22" x14ac:dyDescent="0.25">
      <c r="A2480">
        <v>2479</v>
      </c>
      <c r="B2480">
        <v>0</v>
      </c>
      <c r="C2480">
        <v>0</v>
      </c>
      <c r="D2480">
        <v>1</v>
      </c>
      <c r="E2480">
        <v>0</v>
      </c>
      <c r="F2480">
        <v>0</v>
      </c>
      <c r="G2480" s="1">
        <v>40964.012476851851</v>
      </c>
      <c r="H2480">
        <v>0</v>
      </c>
      <c r="I2480">
        <v>0</v>
      </c>
      <c r="J2480">
        <v>0</v>
      </c>
      <c r="K2480" t="s">
        <v>21</v>
      </c>
      <c r="L2480">
        <v>0</v>
      </c>
      <c r="M2480">
        <v>0</v>
      </c>
      <c r="N2480">
        <v>0</v>
      </c>
      <c r="O2480">
        <v>1.9370000000000001</v>
      </c>
      <c r="P2480">
        <v>50</v>
      </c>
      <c r="Q2480">
        <v>1</v>
      </c>
      <c r="R2480">
        <v>0</v>
      </c>
      <c r="S2480">
        <v>0</v>
      </c>
      <c r="T2480">
        <v>0</v>
      </c>
      <c r="U2480">
        <v>0</v>
      </c>
      <c r="V2480" t="s">
        <v>24</v>
      </c>
    </row>
    <row r="2481" spans="1:22" x14ac:dyDescent="0.25">
      <c r="A2481">
        <v>2480</v>
      </c>
      <c r="B2481">
        <v>0</v>
      </c>
      <c r="C2481">
        <v>0</v>
      </c>
      <c r="D2481">
        <v>1</v>
      </c>
      <c r="E2481">
        <v>0</v>
      </c>
      <c r="F2481">
        <v>0</v>
      </c>
      <c r="G2481" s="1">
        <v>40964.044444444444</v>
      </c>
      <c r="H2481">
        <v>0</v>
      </c>
      <c r="I2481">
        <v>0</v>
      </c>
      <c r="J2481">
        <v>0</v>
      </c>
      <c r="K2481" t="s">
        <v>21</v>
      </c>
      <c r="L2481">
        <v>0</v>
      </c>
      <c r="M2481">
        <v>0</v>
      </c>
      <c r="N2481">
        <v>0</v>
      </c>
      <c r="O2481">
        <v>0.505</v>
      </c>
      <c r="P2481">
        <v>12</v>
      </c>
      <c r="Q2481">
        <v>0</v>
      </c>
      <c r="R2481">
        <v>0</v>
      </c>
      <c r="S2481">
        <v>0</v>
      </c>
      <c r="T2481">
        <v>0</v>
      </c>
      <c r="U2481">
        <v>0</v>
      </c>
      <c r="V2481" t="s">
        <v>24</v>
      </c>
    </row>
    <row r="2482" spans="1:22" x14ac:dyDescent="0.25">
      <c r="A2482">
        <v>2481</v>
      </c>
      <c r="B2482">
        <v>0</v>
      </c>
      <c r="C2482">
        <v>0</v>
      </c>
      <c r="D2482">
        <v>1</v>
      </c>
      <c r="E2482">
        <v>0</v>
      </c>
      <c r="F2482">
        <v>0</v>
      </c>
      <c r="G2482" s="1">
        <v>40964.095173611109</v>
      </c>
      <c r="H2482">
        <v>0</v>
      </c>
      <c r="I2482">
        <v>0</v>
      </c>
      <c r="J2482">
        <v>0</v>
      </c>
      <c r="K2482" t="s">
        <v>21</v>
      </c>
      <c r="L2482">
        <v>0</v>
      </c>
      <c r="M2482">
        <v>0</v>
      </c>
      <c r="N2482">
        <v>0</v>
      </c>
      <c r="O2482">
        <v>9.952</v>
      </c>
      <c r="P2482">
        <v>200</v>
      </c>
      <c r="Q2482">
        <v>1</v>
      </c>
      <c r="R2482">
        <v>0</v>
      </c>
      <c r="S2482">
        <v>0</v>
      </c>
      <c r="T2482">
        <v>0</v>
      </c>
      <c r="U2482">
        <v>32</v>
      </c>
      <c r="V2482" t="s">
        <v>23</v>
      </c>
    </row>
    <row r="2483" spans="1:22" x14ac:dyDescent="0.25">
      <c r="A2483">
        <v>2482</v>
      </c>
      <c r="B2483">
        <v>0</v>
      </c>
      <c r="C2483">
        <v>0</v>
      </c>
      <c r="D2483">
        <v>1</v>
      </c>
      <c r="E2483">
        <v>0</v>
      </c>
      <c r="F2483">
        <v>0</v>
      </c>
      <c r="G2483" s="1">
        <v>40964.225914351853</v>
      </c>
      <c r="H2483">
        <v>0</v>
      </c>
      <c r="I2483">
        <v>0</v>
      </c>
      <c r="J2483">
        <v>0</v>
      </c>
      <c r="K2483" t="s">
        <v>21</v>
      </c>
      <c r="L2483">
        <v>0</v>
      </c>
      <c r="M2483">
        <v>0</v>
      </c>
      <c r="N2483">
        <v>0</v>
      </c>
      <c r="O2483">
        <v>13.884</v>
      </c>
      <c r="P2483">
        <v>399</v>
      </c>
      <c r="Q2483">
        <v>1</v>
      </c>
      <c r="R2483">
        <v>0</v>
      </c>
      <c r="S2483">
        <v>0</v>
      </c>
      <c r="T2483">
        <v>0</v>
      </c>
      <c r="U2483">
        <v>26</v>
      </c>
      <c r="V2483" t="s">
        <v>23</v>
      </c>
    </row>
    <row r="2484" spans="1:22" x14ac:dyDescent="0.25">
      <c r="A2484">
        <v>2483</v>
      </c>
      <c r="B2484">
        <v>0</v>
      </c>
      <c r="C2484">
        <v>0</v>
      </c>
      <c r="D2484">
        <v>1</v>
      </c>
      <c r="E2484">
        <v>0</v>
      </c>
      <c r="F2484">
        <v>0</v>
      </c>
      <c r="G2484" s="1">
        <v>40964.303784722222</v>
      </c>
      <c r="H2484">
        <v>0</v>
      </c>
      <c r="I2484">
        <v>0</v>
      </c>
      <c r="J2484">
        <v>0</v>
      </c>
      <c r="K2484" t="s">
        <v>21</v>
      </c>
      <c r="L2484">
        <v>0</v>
      </c>
      <c r="M2484">
        <v>0</v>
      </c>
      <c r="N2484">
        <v>0</v>
      </c>
      <c r="O2484">
        <v>28.100999999999999</v>
      </c>
      <c r="P2484">
        <v>688</v>
      </c>
      <c r="Q2484">
        <v>1</v>
      </c>
      <c r="R2484">
        <v>0</v>
      </c>
      <c r="S2484">
        <v>0</v>
      </c>
      <c r="T2484">
        <v>0</v>
      </c>
      <c r="U2484">
        <v>1</v>
      </c>
      <c r="V2484" t="s">
        <v>23</v>
      </c>
    </row>
    <row r="2485" spans="1:22" x14ac:dyDescent="0.25">
      <c r="A2485">
        <v>2484</v>
      </c>
      <c r="B2485">
        <v>0</v>
      </c>
      <c r="C2485">
        <v>0</v>
      </c>
      <c r="D2485">
        <v>1</v>
      </c>
      <c r="E2485">
        <v>0</v>
      </c>
      <c r="F2485">
        <v>0</v>
      </c>
      <c r="G2485" s="1">
        <v>40964.334456018521</v>
      </c>
      <c r="H2485">
        <v>0</v>
      </c>
      <c r="I2485">
        <v>0</v>
      </c>
      <c r="J2485">
        <v>10</v>
      </c>
      <c r="K2485" t="s">
        <v>21</v>
      </c>
      <c r="L2485">
        <v>1</v>
      </c>
      <c r="M2485">
        <v>0</v>
      </c>
      <c r="N2485">
        <v>0</v>
      </c>
      <c r="O2485">
        <v>14.563000000000001</v>
      </c>
      <c r="P2485">
        <v>302</v>
      </c>
      <c r="Q2485">
        <v>1</v>
      </c>
      <c r="R2485">
        <v>0</v>
      </c>
      <c r="S2485">
        <v>0</v>
      </c>
      <c r="T2485">
        <v>0</v>
      </c>
      <c r="U2485">
        <v>13</v>
      </c>
      <c r="V2485" t="s">
        <v>23</v>
      </c>
    </row>
    <row r="2486" spans="1:22" x14ac:dyDescent="0.25">
      <c r="A2486">
        <v>2485</v>
      </c>
      <c r="B2486">
        <v>0</v>
      </c>
      <c r="C2486">
        <v>0</v>
      </c>
      <c r="D2486">
        <v>1</v>
      </c>
      <c r="E2486">
        <v>0</v>
      </c>
      <c r="F2486">
        <v>0</v>
      </c>
      <c r="G2486" s="1">
        <v>40964.334953703707</v>
      </c>
      <c r="H2486">
        <v>0</v>
      </c>
      <c r="I2486">
        <v>0</v>
      </c>
      <c r="J2486">
        <v>0</v>
      </c>
      <c r="K2486" t="s">
        <v>21</v>
      </c>
      <c r="L2486">
        <v>0</v>
      </c>
      <c r="M2486">
        <v>0</v>
      </c>
      <c r="N2486">
        <v>0</v>
      </c>
      <c r="O2486">
        <v>5.2640000000000002</v>
      </c>
      <c r="P2486">
        <v>118</v>
      </c>
      <c r="Q2486">
        <v>1</v>
      </c>
      <c r="R2486">
        <v>0</v>
      </c>
      <c r="S2486">
        <v>0</v>
      </c>
      <c r="T2486">
        <v>0</v>
      </c>
      <c r="U2486">
        <v>1</v>
      </c>
      <c r="V2486" t="s">
        <v>23</v>
      </c>
    </row>
    <row r="2487" spans="1:22" x14ac:dyDescent="0.25">
      <c r="A2487">
        <v>2486</v>
      </c>
      <c r="B2487">
        <v>0</v>
      </c>
      <c r="C2487">
        <v>0</v>
      </c>
      <c r="D2487">
        <v>1</v>
      </c>
      <c r="E2487">
        <v>0</v>
      </c>
      <c r="F2487">
        <v>0</v>
      </c>
      <c r="G2487" s="1">
        <v>40964.367511574077</v>
      </c>
      <c r="H2487">
        <v>0</v>
      </c>
      <c r="I2487">
        <v>0</v>
      </c>
      <c r="J2487">
        <v>0</v>
      </c>
      <c r="K2487" t="s">
        <v>21</v>
      </c>
      <c r="L2487">
        <v>0</v>
      </c>
      <c r="M2487">
        <v>0</v>
      </c>
      <c r="N2487">
        <v>0</v>
      </c>
      <c r="O2487">
        <v>1.536</v>
      </c>
      <c r="P2487">
        <v>37</v>
      </c>
      <c r="Q2487">
        <v>1</v>
      </c>
      <c r="R2487">
        <v>0</v>
      </c>
      <c r="S2487">
        <v>0</v>
      </c>
      <c r="T2487">
        <v>0</v>
      </c>
      <c r="U2487">
        <v>2</v>
      </c>
      <c r="V2487" t="s">
        <v>22</v>
      </c>
    </row>
    <row r="2488" spans="1:22" x14ac:dyDescent="0.25">
      <c r="A2488">
        <v>2487</v>
      </c>
      <c r="B2488">
        <v>0</v>
      </c>
      <c r="C2488">
        <v>0</v>
      </c>
      <c r="D2488">
        <v>1</v>
      </c>
      <c r="E2488">
        <v>0</v>
      </c>
      <c r="F2488">
        <v>1</v>
      </c>
      <c r="G2488" s="1">
        <v>40964.36996527778</v>
      </c>
      <c r="H2488">
        <v>0</v>
      </c>
      <c r="I2488">
        <v>0</v>
      </c>
      <c r="J2488">
        <v>0</v>
      </c>
      <c r="K2488" t="s">
        <v>21</v>
      </c>
      <c r="L2488">
        <v>0</v>
      </c>
      <c r="M2488">
        <v>0</v>
      </c>
      <c r="N2488">
        <v>0</v>
      </c>
      <c r="O2488">
        <v>2.722</v>
      </c>
      <c r="P2488">
        <v>44</v>
      </c>
      <c r="Q2488">
        <v>1</v>
      </c>
      <c r="R2488">
        <v>1</v>
      </c>
      <c r="S2488">
        <v>0</v>
      </c>
      <c r="T2488">
        <v>0</v>
      </c>
      <c r="U2488">
        <v>8</v>
      </c>
      <c r="V2488" t="s">
        <v>22</v>
      </c>
    </row>
    <row r="2489" spans="1:22" x14ac:dyDescent="0.25">
      <c r="A2489">
        <v>2488</v>
      </c>
      <c r="B2489">
        <v>0</v>
      </c>
      <c r="C2489">
        <v>0</v>
      </c>
      <c r="D2489">
        <v>1</v>
      </c>
      <c r="E2489">
        <v>0</v>
      </c>
      <c r="F2489">
        <v>0</v>
      </c>
      <c r="G2489" s="1">
        <v>40964.435567129629</v>
      </c>
      <c r="H2489">
        <v>0</v>
      </c>
      <c r="I2489">
        <v>0</v>
      </c>
      <c r="J2489">
        <v>0</v>
      </c>
      <c r="K2489" t="s">
        <v>21</v>
      </c>
      <c r="L2489">
        <v>0</v>
      </c>
      <c r="M2489">
        <v>0</v>
      </c>
      <c r="N2489">
        <v>0</v>
      </c>
      <c r="O2489">
        <v>29.103999999999999</v>
      </c>
      <c r="P2489">
        <v>705</v>
      </c>
      <c r="Q2489">
        <v>1</v>
      </c>
      <c r="R2489">
        <v>0</v>
      </c>
      <c r="S2489">
        <v>0</v>
      </c>
      <c r="T2489">
        <v>0</v>
      </c>
      <c r="U2489">
        <v>1</v>
      </c>
      <c r="V2489" t="s">
        <v>23</v>
      </c>
    </row>
    <row r="2490" spans="1:22" x14ac:dyDescent="0.25">
      <c r="A2490">
        <v>2489</v>
      </c>
      <c r="B2490">
        <v>0</v>
      </c>
      <c r="C2490">
        <v>0</v>
      </c>
      <c r="D2490">
        <v>1</v>
      </c>
      <c r="E2490">
        <v>0</v>
      </c>
      <c r="F2490">
        <v>0</v>
      </c>
      <c r="G2490" s="1">
        <v>40964.488530092596</v>
      </c>
      <c r="H2490">
        <v>0</v>
      </c>
      <c r="I2490">
        <v>0</v>
      </c>
      <c r="J2490">
        <v>0</v>
      </c>
      <c r="K2490" t="s">
        <v>21</v>
      </c>
      <c r="L2490">
        <v>0</v>
      </c>
      <c r="M2490">
        <v>0</v>
      </c>
      <c r="N2490">
        <v>0</v>
      </c>
      <c r="O2490">
        <v>28.800999999999998</v>
      </c>
      <c r="P2490">
        <v>703</v>
      </c>
      <c r="Q2490">
        <v>1</v>
      </c>
      <c r="R2490">
        <v>0</v>
      </c>
      <c r="S2490">
        <v>0</v>
      </c>
      <c r="T2490">
        <v>0</v>
      </c>
      <c r="U2490">
        <v>1</v>
      </c>
      <c r="V2490" t="s">
        <v>23</v>
      </c>
    </row>
    <row r="2491" spans="1:22" x14ac:dyDescent="0.25">
      <c r="A2491">
        <v>2490</v>
      </c>
      <c r="B2491">
        <v>0</v>
      </c>
      <c r="C2491">
        <v>0</v>
      </c>
      <c r="D2491">
        <v>1</v>
      </c>
      <c r="E2491">
        <v>0</v>
      </c>
      <c r="F2491">
        <v>0</v>
      </c>
      <c r="G2491" s="1">
        <v>40964.541180555556</v>
      </c>
      <c r="H2491">
        <v>0</v>
      </c>
      <c r="I2491">
        <v>0</v>
      </c>
      <c r="J2491">
        <v>2</v>
      </c>
      <c r="K2491" t="s">
        <v>21</v>
      </c>
      <c r="L2491">
        <v>0</v>
      </c>
      <c r="M2491">
        <v>0</v>
      </c>
      <c r="N2491">
        <v>0</v>
      </c>
      <c r="O2491">
        <v>27.113</v>
      </c>
      <c r="P2491">
        <v>669</v>
      </c>
      <c r="Q2491">
        <v>1</v>
      </c>
      <c r="R2491">
        <v>0</v>
      </c>
      <c r="S2491">
        <v>0</v>
      </c>
      <c r="T2491">
        <v>0</v>
      </c>
      <c r="U2491">
        <v>2</v>
      </c>
      <c r="V2491" t="s">
        <v>23</v>
      </c>
    </row>
    <row r="2492" spans="1:22" x14ac:dyDescent="0.25">
      <c r="A2492">
        <v>2491</v>
      </c>
      <c r="B2492">
        <v>0</v>
      </c>
      <c r="C2492">
        <v>0</v>
      </c>
      <c r="D2492">
        <v>1</v>
      </c>
      <c r="E2492">
        <v>0</v>
      </c>
      <c r="F2492">
        <v>0</v>
      </c>
      <c r="G2492" s="1">
        <v>40964.545393518521</v>
      </c>
      <c r="H2492">
        <v>0</v>
      </c>
      <c r="I2492">
        <v>0</v>
      </c>
      <c r="J2492">
        <v>2</v>
      </c>
      <c r="K2492" t="s">
        <v>21</v>
      </c>
      <c r="L2492">
        <v>0</v>
      </c>
      <c r="M2492">
        <v>0</v>
      </c>
      <c r="N2492">
        <v>0</v>
      </c>
      <c r="O2492">
        <v>28.747</v>
      </c>
      <c r="P2492">
        <v>700</v>
      </c>
      <c r="Q2492">
        <v>1</v>
      </c>
      <c r="R2492">
        <v>0</v>
      </c>
      <c r="S2492">
        <v>0</v>
      </c>
      <c r="T2492">
        <v>0</v>
      </c>
      <c r="U2492">
        <v>2</v>
      </c>
      <c r="V2492" t="s">
        <v>23</v>
      </c>
    </row>
    <row r="2493" spans="1:22" x14ac:dyDescent="0.25">
      <c r="A2493">
        <v>2492</v>
      </c>
      <c r="B2493">
        <v>0</v>
      </c>
      <c r="C2493">
        <v>0</v>
      </c>
      <c r="D2493">
        <v>1</v>
      </c>
      <c r="E2493">
        <v>0</v>
      </c>
      <c r="F2493">
        <v>0</v>
      </c>
      <c r="G2493" s="1">
        <v>40964.570717592593</v>
      </c>
      <c r="H2493">
        <v>0</v>
      </c>
      <c r="I2493">
        <v>0</v>
      </c>
      <c r="J2493">
        <v>0</v>
      </c>
      <c r="K2493" t="s">
        <v>21</v>
      </c>
      <c r="L2493">
        <v>0</v>
      </c>
      <c r="M2493">
        <v>0</v>
      </c>
      <c r="N2493">
        <v>0</v>
      </c>
      <c r="O2493">
        <v>29.009</v>
      </c>
      <c r="P2493">
        <v>706</v>
      </c>
      <c r="Q2493">
        <v>1</v>
      </c>
      <c r="R2493">
        <v>0</v>
      </c>
      <c r="S2493">
        <v>0</v>
      </c>
      <c r="T2493">
        <v>0</v>
      </c>
      <c r="U2493">
        <v>1</v>
      </c>
      <c r="V2493" t="s">
        <v>23</v>
      </c>
    </row>
    <row r="2494" spans="1:22" x14ac:dyDescent="0.25">
      <c r="A2494">
        <v>2493</v>
      </c>
      <c r="B2494">
        <v>0</v>
      </c>
      <c r="C2494">
        <v>0</v>
      </c>
      <c r="D2494">
        <v>1</v>
      </c>
      <c r="E2494">
        <v>0</v>
      </c>
      <c r="F2494">
        <v>0</v>
      </c>
      <c r="G2494" s="1">
        <v>40964.574571759258</v>
      </c>
      <c r="H2494">
        <v>0</v>
      </c>
      <c r="I2494">
        <v>0</v>
      </c>
      <c r="J2494">
        <v>0</v>
      </c>
      <c r="K2494" t="s">
        <v>21</v>
      </c>
      <c r="L2494">
        <v>0</v>
      </c>
      <c r="M2494">
        <v>0</v>
      </c>
      <c r="N2494">
        <v>0</v>
      </c>
      <c r="O2494">
        <v>24.591999999999999</v>
      </c>
      <c r="P2494">
        <v>626</v>
      </c>
      <c r="Q2494">
        <v>1</v>
      </c>
      <c r="R2494">
        <v>0</v>
      </c>
      <c r="S2494">
        <v>0</v>
      </c>
      <c r="T2494">
        <v>0</v>
      </c>
      <c r="U2494">
        <v>1</v>
      </c>
      <c r="V2494" t="s">
        <v>23</v>
      </c>
    </row>
    <row r="2495" spans="1:22" x14ac:dyDescent="0.25">
      <c r="A2495">
        <v>2494</v>
      </c>
      <c r="B2495">
        <v>1</v>
      </c>
      <c r="C2495">
        <v>0</v>
      </c>
      <c r="D2495">
        <v>1</v>
      </c>
      <c r="E2495">
        <v>0</v>
      </c>
      <c r="F2495">
        <v>0</v>
      </c>
      <c r="G2495" s="1">
        <v>40964.640636574077</v>
      </c>
      <c r="H2495">
        <v>0</v>
      </c>
      <c r="I2495">
        <v>0</v>
      </c>
      <c r="J2495">
        <v>0</v>
      </c>
      <c r="K2495" t="s">
        <v>21</v>
      </c>
      <c r="L2495">
        <v>0</v>
      </c>
      <c r="M2495">
        <v>0</v>
      </c>
      <c r="N2495">
        <v>0</v>
      </c>
      <c r="O2495">
        <v>13.27</v>
      </c>
      <c r="P2495">
        <v>190</v>
      </c>
      <c r="Q2495">
        <v>0</v>
      </c>
      <c r="R2495">
        <v>0</v>
      </c>
      <c r="S2495">
        <v>0</v>
      </c>
      <c r="T2495">
        <v>0</v>
      </c>
      <c r="U2495">
        <v>0</v>
      </c>
      <c r="V2495" t="s">
        <v>24</v>
      </c>
    </row>
    <row r="2496" spans="1:22" x14ac:dyDescent="0.25">
      <c r="A2496">
        <v>2495</v>
      </c>
      <c r="B2496">
        <v>0</v>
      </c>
      <c r="C2496">
        <v>0</v>
      </c>
      <c r="D2496">
        <v>1</v>
      </c>
      <c r="E2496">
        <v>0</v>
      </c>
      <c r="F2496">
        <v>1</v>
      </c>
      <c r="G2496" s="1">
        <v>40964.64571759259</v>
      </c>
      <c r="H2496">
        <v>0</v>
      </c>
      <c r="I2496">
        <v>0</v>
      </c>
      <c r="J2496">
        <v>0</v>
      </c>
      <c r="K2496" t="s">
        <v>21</v>
      </c>
      <c r="L2496">
        <v>0</v>
      </c>
      <c r="M2496">
        <v>0</v>
      </c>
      <c r="N2496">
        <v>0</v>
      </c>
      <c r="O2496">
        <v>2.5329999999999999</v>
      </c>
      <c r="P2496">
        <v>57</v>
      </c>
      <c r="Q2496">
        <v>1</v>
      </c>
      <c r="R2496">
        <v>1</v>
      </c>
      <c r="S2496">
        <v>0</v>
      </c>
      <c r="T2496">
        <v>0</v>
      </c>
      <c r="U2496">
        <v>4</v>
      </c>
      <c r="V2496" t="s">
        <v>23</v>
      </c>
    </row>
    <row r="2497" spans="1:22" x14ac:dyDescent="0.25">
      <c r="A2497">
        <v>2496</v>
      </c>
      <c r="B2497">
        <v>1</v>
      </c>
      <c r="C2497">
        <v>0</v>
      </c>
      <c r="D2497">
        <v>1</v>
      </c>
      <c r="E2497">
        <v>0</v>
      </c>
      <c r="F2497">
        <v>0</v>
      </c>
      <c r="G2497" s="1">
        <v>40964.901134259257</v>
      </c>
      <c r="H2497">
        <v>0</v>
      </c>
      <c r="I2497">
        <v>0</v>
      </c>
      <c r="J2497">
        <v>0</v>
      </c>
      <c r="K2497" t="s">
        <v>21</v>
      </c>
      <c r="L2497">
        <v>0</v>
      </c>
      <c r="M2497">
        <v>0</v>
      </c>
      <c r="N2497">
        <v>0</v>
      </c>
      <c r="O2497">
        <v>0.76700000000000002</v>
      </c>
      <c r="P2497">
        <v>18</v>
      </c>
      <c r="Q2497">
        <v>1</v>
      </c>
      <c r="R2497">
        <v>0</v>
      </c>
      <c r="S2497">
        <v>0</v>
      </c>
      <c r="T2497">
        <v>0</v>
      </c>
      <c r="U2497">
        <v>2</v>
      </c>
      <c r="V2497" t="s">
        <v>23</v>
      </c>
    </row>
    <row r="2498" spans="1:22" x14ac:dyDescent="0.25">
      <c r="A2498">
        <v>2497</v>
      </c>
      <c r="B2498">
        <v>0</v>
      </c>
      <c r="C2498">
        <v>0</v>
      </c>
      <c r="D2498">
        <v>1</v>
      </c>
      <c r="E2498">
        <v>0</v>
      </c>
      <c r="F2498">
        <v>0</v>
      </c>
      <c r="G2498" s="1">
        <v>40964.943761574075</v>
      </c>
      <c r="H2498">
        <v>0</v>
      </c>
      <c r="I2498">
        <v>0</v>
      </c>
      <c r="J2498">
        <v>0</v>
      </c>
      <c r="K2498" t="s">
        <v>21</v>
      </c>
      <c r="L2498">
        <v>0</v>
      </c>
      <c r="M2498">
        <v>0</v>
      </c>
      <c r="N2498">
        <v>0</v>
      </c>
      <c r="O2498">
        <v>25.468</v>
      </c>
      <c r="P2498">
        <v>641</v>
      </c>
      <c r="Q2498">
        <v>1</v>
      </c>
      <c r="R2498">
        <v>0</v>
      </c>
      <c r="S2498">
        <v>0</v>
      </c>
      <c r="T2498">
        <v>0</v>
      </c>
      <c r="U2498">
        <v>1</v>
      </c>
      <c r="V2498" t="s">
        <v>23</v>
      </c>
    </row>
    <row r="2499" spans="1:22" x14ac:dyDescent="0.25">
      <c r="A2499">
        <v>2498</v>
      </c>
      <c r="B2499">
        <v>0</v>
      </c>
      <c r="C2499">
        <v>0</v>
      </c>
      <c r="D2499">
        <v>1</v>
      </c>
      <c r="E2499">
        <v>0</v>
      </c>
      <c r="F2499">
        <v>0</v>
      </c>
      <c r="G2499" s="1">
        <v>40965.056354166663</v>
      </c>
      <c r="H2499">
        <v>0</v>
      </c>
      <c r="I2499">
        <v>0</v>
      </c>
      <c r="J2499">
        <v>0</v>
      </c>
      <c r="K2499" t="s">
        <v>21</v>
      </c>
      <c r="L2499">
        <v>0</v>
      </c>
      <c r="M2499">
        <v>0</v>
      </c>
      <c r="N2499">
        <v>0</v>
      </c>
      <c r="O2499">
        <v>9.6389999999999993</v>
      </c>
      <c r="P2499">
        <v>196</v>
      </c>
      <c r="Q2499">
        <v>1</v>
      </c>
      <c r="R2499">
        <v>0</v>
      </c>
      <c r="S2499">
        <v>0</v>
      </c>
      <c r="T2499">
        <v>0</v>
      </c>
      <c r="U2499">
        <v>31</v>
      </c>
      <c r="V2499" t="s">
        <v>23</v>
      </c>
    </row>
    <row r="2500" spans="1:22" x14ac:dyDescent="0.25">
      <c r="A2500">
        <v>2499</v>
      </c>
      <c r="B2500">
        <v>1</v>
      </c>
      <c r="C2500">
        <v>0</v>
      </c>
      <c r="D2500">
        <v>1</v>
      </c>
      <c r="E2500">
        <v>0</v>
      </c>
      <c r="F2500">
        <v>0</v>
      </c>
      <c r="G2500" s="1">
        <v>40965.194652777776</v>
      </c>
      <c r="H2500">
        <v>0</v>
      </c>
      <c r="I2500">
        <v>0</v>
      </c>
      <c r="J2500">
        <v>0</v>
      </c>
      <c r="K2500" t="s">
        <v>21</v>
      </c>
      <c r="L2500">
        <v>0</v>
      </c>
      <c r="M2500">
        <v>0</v>
      </c>
      <c r="N2500">
        <v>0</v>
      </c>
      <c r="O2500">
        <v>1.1120000000000001</v>
      </c>
      <c r="P2500">
        <v>35</v>
      </c>
      <c r="Q2500">
        <v>1</v>
      </c>
      <c r="R2500">
        <v>0</v>
      </c>
      <c r="S2500">
        <v>0</v>
      </c>
      <c r="T2500">
        <v>0</v>
      </c>
      <c r="U2500">
        <v>1</v>
      </c>
      <c r="V2500" t="s">
        <v>23</v>
      </c>
    </row>
    <row r="2501" spans="1:22" x14ac:dyDescent="0.25">
      <c r="A2501">
        <v>2500</v>
      </c>
      <c r="B2501">
        <v>0</v>
      </c>
      <c r="C2501">
        <v>0</v>
      </c>
      <c r="D2501">
        <v>1</v>
      </c>
      <c r="E2501">
        <v>0</v>
      </c>
      <c r="F2501">
        <v>0</v>
      </c>
      <c r="G2501" s="1">
        <v>40965.223796296297</v>
      </c>
      <c r="H2501">
        <v>0</v>
      </c>
      <c r="I2501">
        <v>0</v>
      </c>
      <c r="J2501">
        <v>0</v>
      </c>
      <c r="K2501" t="s">
        <v>21</v>
      </c>
      <c r="L2501">
        <v>0</v>
      </c>
      <c r="M2501">
        <v>0</v>
      </c>
      <c r="N2501">
        <v>0</v>
      </c>
      <c r="O2501">
        <v>5.3419999999999996</v>
      </c>
      <c r="P2501">
        <v>94</v>
      </c>
      <c r="Q2501">
        <v>1</v>
      </c>
      <c r="R2501">
        <v>0</v>
      </c>
      <c r="S2501">
        <v>0</v>
      </c>
      <c r="T2501">
        <v>0</v>
      </c>
      <c r="U2501">
        <v>3</v>
      </c>
      <c r="V2501" t="s">
        <v>23</v>
      </c>
    </row>
    <row r="2502" spans="1:22" x14ac:dyDescent="0.25">
      <c r="A2502">
        <v>2501</v>
      </c>
      <c r="B2502">
        <v>0</v>
      </c>
      <c r="C2502">
        <v>0</v>
      </c>
      <c r="D2502">
        <v>1</v>
      </c>
      <c r="E2502">
        <v>0</v>
      </c>
      <c r="F2502">
        <v>0</v>
      </c>
      <c r="G2502" s="1">
        <v>40965.276377314818</v>
      </c>
      <c r="H2502">
        <v>0</v>
      </c>
      <c r="I2502">
        <v>0</v>
      </c>
      <c r="J2502">
        <v>0</v>
      </c>
      <c r="K2502" t="s">
        <v>21</v>
      </c>
      <c r="L2502">
        <v>0</v>
      </c>
      <c r="M2502">
        <v>0</v>
      </c>
      <c r="N2502">
        <v>0</v>
      </c>
      <c r="O2502">
        <v>10.566000000000001</v>
      </c>
      <c r="P2502">
        <v>253</v>
      </c>
      <c r="Q2502">
        <v>1</v>
      </c>
      <c r="R2502">
        <v>0</v>
      </c>
      <c r="S2502">
        <v>0</v>
      </c>
      <c r="T2502">
        <v>0</v>
      </c>
      <c r="U2502">
        <v>0</v>
      </c>
      <c r="V2502" t="s">
        <v>23</v>
      </c>
    </row>
    <row r="2503" spans="1:22" x14ac:dyDescent="0.25">
      <c r="A2503">
        <v>2502</v>
      </c>
      <c r="B2503">
        <v>0</v>
      </c>
      <c r="C2503">
        <v>0</v>
      </c>
      <c r="D2503">
        <v>1</v>
      </c>
      <c r="E2503">
        <v>0</v>
      </c>
      <c r="F2503">
        <v>0</v>
      </c>
      <c r="G2503" s="1">
        <v>40965.334999999999</v>
      </c>
      <c r="H2503">
        <v>0</v>
      </c>
      <c r="I2503">
        <v>0</v>
      </c>
      <c r="J2503">
        <v>12</v>
      </c>
      <c r="K2503" t="s">
        <v>21</v>
      </c>
      <c r="L2503">
        <v>1</v>
      </c>
      <c r="M2503">
        <v>0</v>
      </c>
      <c r="N2503">
        <v>0</v>
      </c>
      <c r="O2503">
        <v>14.198</v>
      </c>
      <c r="P2503">
        <v>300</v>
      </c>
      <c r="Q2503">
        <v>1</v>
      </c>
      <c r="R2503">
        <v>0</v>
      </c>
      <c r="S2503">
        <v>0</v>
      </c>
      <c r="T2503">
        <v>0</v>
      </c>
      <c r="U2503">
        <v>13</v>
      </c>
      <c r="V2503" t="s">
        <v>23</v>
      </c>
    </row>
    <row r="2504" spans="1:22" x14ac:dyDescent="0.25">
      <c r="A2504">
        <v>2503</v>
      </c>
      <c r="B2504">
        <v>0</v>
      </c>
      <c r="C2504">
        <v>0</v>
      </c>
      <c r="D2504">
        <v>1</v>
      </c>
      <c r="E2504">
        <v>0</v>
      </c>
      <c r="F2504">
        <v>0</v>
      </c>
      <c r="G2504" s="1">
        <v>40965.357812499999</v>
      </c>
      <c r="H2504">
        <v>0</v>
      </c>
      <c r="I2504">
        <v>1</v>
      </c>
      <c r="J2504">
        <v>0</v>
      </c>
      <c r="K2504" t="s">
        <v>21</v>
      </c>
      <c r="L2504">
        <v>0</v>
      </c>
      <c r="M2504">
        <v>0</v>
      </c>
      <c r="N2504">
        <v>0</v>
      </c>
      <c r="O2504">
        <v>4.2640000000000002</v>
      </c>
      <c r="P2504">
        <v>138</v>
      </c>
      <c r="Q2504">
        <v>1</v>
      </c>
      <c r="R2504">
        <v>0</v>
      </c>
      <c r="S2504">
        <v>0</v>
      </c>
      <c r="T2504">
        <v>0</v>
      </c>
      <c r="U2504">
        <v>0</v>
      </c>
      <c r="V2504" t="s">
        <v>23</v>
      </c>
    </row>
    <row r="2505" spans="1:22" x14ac:dyDescent="0.25">
      <c r="A2505">
        <v>2504</v>
      </c>
      <c r="B2505">
        <v>1</v>
      </c>
      <c r="C2505">
        <v>0</v>
      </c>
      <c r="D2505">
        <v>1</v>
      </c>
      <c r="E2505">
        <v>0</v>
      </c>
      <c r="F2505">
        <v>0</v>
      </c>
      <c r="G2505" s="1">
        <v>40965.361076388886</v>
      </c>
      <c r="H2505">
        <v>0</v>
      </c>
      <c r="I2505">
        <v>0</v>
      </c>
      <c r="J2505">
        <v>0</v>
      </c>
      <c r="K2505" t="s">
        <v>25</v>
      </c>
      <c r="L2505">
        <v>0</v>
      </c>
      <c r="M2505">
        <v>0</v>
      </c>
      <c r="N2505">
        <v>0</v>
      </c>
      <c r="O2505">
        <v>0.83499999999999996</v>
      </c>
      <c r="P2505">
        <v>36</v>
      </c>
      <c r="Q2505">
        <v>0</v>
      </c>
      <c r="R2505">
        <v>0</v>
      </c>
      <c r="S2505">
        <v>0</v>
      </c>
      <c r="T2505">
        <v>0</v>
      </c>
      <c r="U2505">
        <v>0</v>
      </c>
      <c r="V2505" t="s">
        <v>22</v>
      </c>
    </row>
    <row r="2506" spans="1:22" x14ac:dyDescent="0.25">
      <c r="A2506">
        <v>2505</v>
      </c>
      <c r="B2506">
        <v>0</v>
      </c>
      <c r="C2506">
        <v>0</v>
      </c>
      <c r="D2506">
        <v>1</v>
      </c>
      <c r="E2506">
        <v>0</v>
      </c>
      <c r="F2506">
        <v>0</v>
      </c>
      <c r="G2506" s="1">
        <v>40965.399918981479</v>
      </c>
      <c r="H2506">
        <v>0</v>
      </c>
      <c r="I2506">
        <v>0</v>
      </c>
      <c r="J2506">
        <v>0</v>
      </c>
      <c r="K2506" t="s">
        <v>21</v>
      </c>
      <c r="L2506">
        <v>0</v>
      </c>
      <c r="M2506">
        <v>0</v>
      </c>
      <c r="N2506">
        <v>0</v>
      </c>
      <c r="O2506">
        <v>5.2370000000000001</v>
      </c>
      <c r="P2506">
        <v>98</v>
      </c>
      <c r="Q2506">
        <v>1</v>
      </c>
      <c r="R2506">
        <v>0</v>
      </c>
      <c r="S2506">
        <v>0</v>
      </c>
      <c r="T2506">
        <v>0</v>
      </c>
      <c r="U2506">
        <v>1</v>
      </c>
      <c r="V2506" t="s">
        <v>23</v>
      </c>
    </row>
    <row r="2507" spans="1:22" x14ac:dyDescent="0.25">
      <c r="A2507">
        <v>2506</v>
      </c>
      <c r="B2507">
        <v>0</v>
      </c>
      <c r="C2507">
        <v>1</v>
      </c>
      <c r="D2507">
        <v>1</v>
      </c>
      <c r="E2507">
        <v>1</v>
      </c>
      <c r="F2507">
        <v>1</v>
      </c>
      <c r="G2507" s="1">
        <v>40965.458680555559</v>
      </c>
      <c r="H2507">
        <v>0</v>
      </c>
      <c r="I2507">
        <v>0</v>
      </c>
      <c r="J2507">
        <v>0</v>
      </c>
      <c r="K2507" t="s">
        <v>21</v>
      </c>
      <c r="L2507">
        <v>0</v>
      </c>
      <c r="M2507">
        <v>0</v>
      </c>
      <c r="N2507">
        <v>0</v>
      </c>
      <c r="O2507">
        <v>0.36099999999999999</v>
      </c>
      <c r="P2507">
        <v>13</v>
      </c>
      <c r="Q2507">
        <v>0</v>
      </c>
      <c r="R2507">
        <v>0</v>
      </c>
      <c r="S2507">
        <v>0</v>
      </c>
      <c r="T2507">
        <v>0</v>
      </c>
      <c r="U2507">
        <v>2</v>
      </c>
      <c r="V2507" t="s">
        <v>24</v>
      </c>
    </row>
    <row r="2508" spans="1:22" x14ac:dyDescent="0.25">
      <c r="A2508">
        <v>2507</v>
      </c>
      <c r="B2508">
        <v>1</v>
      </c>
      <c r="C2508">
        <v>0</v>
      </c>
      <c r="D2508">
        <v>1</v>
      </c>
      <c r="E2508">
        <v>0</v>
      </c>
      <c r="F2508">
        <v>0</v>
      </c>
      <c r="G2508" s="1">
        <v>40965.459270833337</v>
      </c>
      <c r="H2508">
        <v>0</v>
      </c>
      <c r="I2508">
        <v>0</v>
      </c>
      <c r="J2508">
        <v>2</v>
      </c>
      <c r="K2508" t="s">
        <v>21</v>
      </c>
      <c r="L2508">
        <v>0</v>
      </c>
      <c r="M2508">
        <v>0</v>
      </c>
      <c r="N2508">
        <v>0</v>
      </c>
      <c r="O2508">
        <v>1.377</v>
      </c>
      <c r="P2508">
        <v>43</v>
      </c>
      <c r="Q2508">
        <v>0</v>
      </c>
      <c r="R2508">
        <v>0</v>
      </c>
      <c r="S2508">
        <v>0</v>
      </c>
      <c r="T2508">
        <v>0</v>
      </c>
      <c r="U2508">
        <v>0</v>
      </c>
      <c r="V2508" t="s">
        <v>23</v>
      </c>
    </row>
    <row r="2509" spans="1:22" x14ac:dyDescent="0.25">
      <c r="A2509">
        <v>2508</v>
      </c>
      <c r="B2509">
        <v>0</v>
      </c>
      <c r="C2509">
        <v>0</v>
      </c>
      <c r="D2509">
        <v>1</v>
      </c>
      <c r="E2509">
        <v>0</v>
      </c>
      <c r="F2509">
        <v>0</v>
      </c>
      <c r="G2509" s="1">
        <v>40965.579953703702</v>
      </c>
      <c r="H2509">
        <v>0</v>
      </c>
      <c r="I2509">
        <v>1</v>
      </c>
      <c r="J2509">
        <v>0</v>
      </c>
      <c r="K2509" t="s">
        <v>21</v>
      </c>
      <c r="L2509">
        <v>0</v>
      </c>
      <c r="M2509">
        <v>0</v>
      </c>
      <c r="N2509">
        <v>0</v>
      </c>
      <c r="O2509">
        <v>2.6850000000000001</v>
      </c>
      <c r="P2509">
        <v>71</v>
      </c>
      <c r="Q2509">
        <v>1</v>
      </c>
      <c r="R2509">
        <v>0</v>
      </c>
      <c r="S2509">
        <v>0</v>
      </c>
      <c r="T2509">
        <v>0</v>
      </c>
      <c r="U2509">
        <v>1</v>
      </c>
      <c r="V2509" t="s">
        <v>23</v>
      </c>
    </row>
    <row r="2510" spans="1:22" x14ac:dyDescent="0.25">
      <c r="A2510">
        <v>2509</v>
      </c>
      <c r="B2510">
        <v>0</v>
      </c>
      <c r="C2510">
        <v>0</v>
      </c>
      <c r="D2510">
        <v>1</v>
      </c>
      <c r="E2510">
        <v>0</v>
      </c>
      <c r="F2510">
        <v>0</v>
      </c>
      <c r="G2510" s="1">
        <v>40965.608402777776</v>
      </c>
      <c r="H2510">
        <v>0</v>
      </c>
      <c r="I2510">
        <v>0</v>
      </c>
      <c r="J2510">
        <v>0</v>
      </c>
      <c r="K2510" t="s">
        <v>21</v>
      </c>
      <c r="L2510">
        <v>0</v>
      </c>
      <c r="M2510">
        <v>0</v>
      </c>
      <c r="N2510">
        <v>0</v>
      </c>
      <c r="O2510">
        <v>0.63700000000000001</v>
      </c>
      <c r="P2510">
        <v>23</v>
      </c>
      <c r="Q2510">
        <v>0</v>
      </c>
      <c r="R2510">
        <v>0</v>
      </c>
      <c r="S2510">
        <v>0</v>
      </c>
      <c r="T2510">
        <v>0</v>
      </c>
      <c r="U2510">
        <v>0</v>
      </c>
      <c r="V2510" t="s">
        <v>24</v>
      </c>
    </row>
    <row r="2511" spans="1:22" x14ac:dyDescent="0.25">
      <c r="A2511">
        <v>2510</v>
      </c>
      <c r="B2511">
        <v>0</v>
      </c>
      <c r="C2511">
        <v>0</v>
      </c>
      <c r="D2511">
        <v>1</v>
      </c>
      <c r="E2511">
        <v>0</v>
      </c>
      <c r="F2511">
        <v>0</v>
      </c>
      <c r="G2511" s="1">
        <v>40965.670787037037</v>
      </c>
      <c r="H2511">
        <v>0</v>
      </c>
      <c r="I2511">
        <v>0</v>
      </c>
      <c r="J2511">
        <v>0</v>
      </c>
      <c r="K2511" t="s">
        <v>21</v>
      </c>
      <c r="L2511">
        <v>0</v>
      </c>
      <c r="M2511">
        <v>0</v>
      </c>
      <c r="N2511">
        <v>0</v>
      </c>
      <c r="O2511">
        <v>0.36099999999999999</v>
      </c>
      <c r="P2511">
        <v>13</v>
      </c>
      <c r="Q2511">
        <v>0</v>
      </c>
      <c r="R2511">
        <v>0</v>
      </c>
      <c r="S2511">
        <v>0</v>
      </c>
      <c r="T2511">
        <v>0</v>
      </c>
      <c r="U2511">
        <v>0</v>
      </c>
      <c r="V2511" t="s">
        <v>24</v>
      </c>
    </row>
    <row r="2512" spans="1:22" x14ac:dyDescent="0.25">
      <c r="A2512">
        <v>2511</v>
      </c>
      <c r="B2512">
        <v>1</v>
      </c>
      <c r="C2512">
        <v>0</v>
      </c>
      <c r="D2512">
        <v>1</v>
      </c>
      <c r="E2512">
        <v>0</v>
      </c>
      <c r="F2512">
        <v>0</v>
      </c>
      <c r="G2512" s="1">
        <v>40965.673298611109</v>
      </c>
      <c r="H2512">
        <v>0</v>
      </c>
      <c r="I2512">
        <v>0</v>
      </c>
      <c r="J2512">
        <v>0</v>
      </c>
      <c r="K2512" t="s">
        <v>21</v>
      </c>
      <c r="L2512">
        <v>0</v>
      </c>
      <c r="M2512">
        <v>0</v>
      </c>
      <c r="N2512">
        <v>0</v>
      </c>
      <c r="O2512">
        <v>13.265000000000001</v>
      </c>
      <c r="P2512">
        <v>190</v>
      </c>
      <c r="Q2512">
        <v>0</v>
      </c>
      <c r="R2512">
        <v>0</v>
      </c>
      <c r="S2512">
        <v>0</v>
      </c>
      <c r="T2512">
        <v>0</v>
      </c>
      <c r="U2512">
        <v>0</v>
      </c>
      <c r="V2512" t="s">
        <v>24</v>
      </c>
    </row>
    <row r="2513" spans="1:22" x14ac:dyDescent="0.25">
      <c r="A2513">
        <v>2512</v>
      </c>
      <c r="B2513">
        <v>0</v>
      </c>
      <c r="C2513">
        <v>0</v>
      </c>
      <c r="D2513">
        <v>1</v>
      </c>
      <c r="E2513">
        <v>1</v>
      </c>
      <c r="F2513">
        <v>0</v>
      </c>
      <c r="G2513" s="1">
        <v>40965.681909722225</v>
      </c>
      <c r="H2513">
        <v>0</v>
      </c>
      <c r="I2513">
        <v>0</v>
      </c>
      <c r="J2513">
        <v>0</v>
      </c>
      <c r="K2513" t="s">
        <v>21</v>
      </c>
      <c r="L2513">
        <v>0</v>
      </c>
      <c r="M2513">
        <v>0</v>
      </c>
      <c r="N2513">
        <v>0</v>
      </c>
      <c r="O2513">
        <v>0.95399999999999996</v>
      </c>
      <c r="P2513">
        <v>35</v>
      </c>
      <c r="Q2513">
        <v>0</v>
      </c>
      <c r="R2513">
        <v>1</v>
      </c>
      <c r="S2513">
        <v>0</v>
      </c>
      <c r="T2513">
        <v>0</v>
      </c>
      <c r="U2513">
        <v>1</v>
      </c>
      <c r="V2513" t="s">
        <v>24</v>
      </c>
    </row>
    <row r="2514" spans="1:22" x14ac:dyDescent="0.25">
      <c r="A2514">
        <v>2513</v>
      </c>
      <c r="B2514">
        <v>0</v>
      </c>
      <c r="C2514">
        <v>0</v>
      </c>
      <c r="D2514">
        <v>1</v>
      </c>
      <c r="E2514">
        <v>0</v>
      </c>
      <c r="F2514">
        <v>0</v>
      </c>
      <c r="G2514" s="1">
        <v>40965.931180555555</v>
      </c>
      <c r="H2514">
        <v>0</v>
      </c>
      <c r="I2514">
        <v>0</v>
      </c>
      <c r="J2514">
        <v>0</v>
      </c>
      <c r="K2514" t="s">
        <v>21</v>
      </c>
      <c r="L2514">
        <v>0</v>
      </c>
      <c r="M2514">
        <v>0</v>
      </c>
      <c r="N2514">
        <v>0</v>
      </c>
      <c r="O2514">
        <v>13.792</v>
      </c>
      <c r="P2514">
        <v>366</v>
      </c>
      <c r="Q2514">
        <v>1</v>
      </c>
      <c r="R2514">
        <v>0</v>
      </c>
      <c r="S2514">
        <v>0</v>
      </c>
      <c r="T2514">
        <v>0</v>
      </c>
      <c r="U2514">
        <v>4</v>
      </c>
      <c r="V2514" t="s">
        <v>22</v>
      </c>
    </row>
    <row r="2515" spans="1:22" x14ac:dyDescent="0.25">
      <c r="A2515">
        <v>2514</v>
      </c>
      <c r="B2515">
        <v>0</v>
      </c>
      <c r="C2515">
        <v>1</v>
      </c>
      <c r="D2515">
        <v>1</v>
      </c>
      <c r="E2515">
        <v>1</v>
      </c>
      <c r="F2515">
        <v>1</v>
      </c>
      <c r="G2515" s="1">
        <v>40966.18005787037</v>
      </c>
      <c r="H2515">
        <v>0</v>
      </c>
      <c r="I2515">
        <v>0</v>
      </c>
      <c r="J2515">
        <v>0</v>
      </c>
      <c r="K2515" t="s">
        <v>21</v>
      </c>
      <c r="L2515">
        <v>0</v>
      </c>
      <c r="M2515">
        <v>0</v>
      </c>
      <c r="N2515">
        <v>0</v>
      </c>
      <c r="O2515">
        <v>0.97899999999999998</v>
      </c>
      <c r="P2515">
        <v>27</v>
      </c>
      <c r="Q2515">
        <v>0</v>
      </c>
      <c r="R2515">
        <v>1</v>
      </c>
      <c r="S2515">
        <v>0</v>
      </c>
      <c r="T2515">
        <v>0</v>
      </c>
      <c r="U2515">
        <v>3</v>
      </c>
      <c r="V2515" t="s">
        <v>23</v>
      </c>
    </row>
    <row r="2516" spans="1:22" x14ac:dyDescent="0.25">
      <c r="A2516">
        <v>2515</v>
      </c>
      <c r="B2516">
        <v>0</v>
      </c>
      <c r="C2516">
        <v>0</v>
      </c>
      <c r="D2516">
        <v>1</v>
      </c>
      <c r="E2516">
        <v>0</v>
      </c>
      <c r="F2516">
        <v>0</v>
      </c>
      <c r="G2516" s="1">
        <v>40966.214282407411</v>
      </c>
      <c r="H2516">
        <v>0</v>
      </c>
      <c r="I2516">
        <v>0</v>
      </c>
      <c r="J2516">
        <v>0</v>
      </c>
      <c r="K2516" t="s">
        <v>21</v>
      </c>
      <c r="L2516">
        <v>0</v>
      </c>
      <c r="M2516">
        <v>0</v>
      </c>
      <c r="N2516">
        <v>0</v>
      </c>
      <c r="O2516">
        <v>4.5069999999999997</v>
      </c>
      <c r="P2516">
        <v>104</v>
      </c>
      <c r="Q2516">
        <v>1</v>
      </c>
      <c r="R2516">
        <v>0</v>
      </c>
      <c r="S2516">
        <v>0</v>
      </c>
      <c r="T2516">
        <v>0</v>
      </c>
      <c r="U2516">
        <v>0</v>
      </c>
      <c r="V2516" t="s">
        <v>23</v>
      </c>
    </row>
    <row r="2517" spans="1:22" x14ac:dyDescent="0.25">
      <c r="A2517">
        <v>2516</v>
      </c>
      <c r="B2517">
        <v>0</v>
      </c>
      <c r="C2517">
        <v>0</v>
      </c>
      <c r="D2517">
        <v>1</v>
      </c>
      <c r="E2517">
        <v>0</v>
      </c>
      <c r="F2517">
        <v>0</v>
      </c>
      <c r="G2517" s="1">
        <v>40966.233263888891</v>
      </c>
      <c r="H2517">
        <v>0</v>
      </c>
      <c r="I2517">
        <v>0</v>
      </c>
      <c r="J2517">
        <v>2</v>
      </c>
      <c r="K2517" t="s">
        <v>21</v>
      </c>
      <c r="L2517">
        <v>0</v>
      </c>
      <c r="M2517">
        <v>0</v>
      </c>
      <c r="N2517">
        <v>0</v>
      </c>
      <c r="O2517">
        <v>0.98399999999999999</v>
      </c>
      <c r="P2517">
        <v>50</v>
      </c>
      <c r="Q2517">
        <v>0</v>
      </c>
      <c r="R2517">
        <v>0</v>
      </c>
      <c r="S2517">
        <v>0</v>
      </c>
      <c r="T2517">
        <v>0</v>
      </c>
      <c r="U2517">
        <v>1</v>
      </c>
      <c r="V2517" t="s">
        <v>22</v>
      </c>
    </row>
    <row r="2518" spans="1:22" x14ac:dyDescent="0.25">
      <c r="A2518">
        <v>2517</v>
      </c>
      <c r="B2518">
        <v>0</v>
      </c>
      <c r="C2518">
        <v>1</v>
      </c>
      <c r="D2518">
        <v>1</v>
      </c>
      <c r="E2518">
        <v>0</v>
      </c>
      <c r="F2518">
        <v>1</v>
      </c>
      <c r="G2518" s="1">
        <v>40966.241736111115</v>
      </c>
      <c r="H2518">
        <v>0</v>
      </c>
      <c r="I2518">
        <v>0</v>
      </c>
      <c r="J2518">
        <v>0</v>
      </c>
      <c r="K2518" t="s">
        <v>21</v>
      </c>
      <c r="L2518">
        <v>0</v>
      </c>
      <c r="M2518">
        <v>0</v>
      </c>
      <c r="N2518">
        <v>0</v>
      </c>
      <c r="O2518">
        <v>13.202</v>
      </c>
      <c r="P2518">
        <v>197</v>
      </c>
      <c r="Q2518">
        <v>0</v>
      </c>
      <c r="R2518">
        <v>0</v>
      </c>
      <c r="S2518">
        <v>0</v>
      </c>
      <c r="T2518">
        <v>0</v>
      </c>
      <c r="U2518">
        <v>0</v>
      </c>
      <c r="V2518" t="s">
        <v>22</v>
      </c>
    </row>
    <row r="2519" spans="1:22" x14ac:dyDescent="0.25">
      <c r="A2519">
        <v>2518</v>
      </c>
      <c r="B2519">
        <v>0</v>
      </c>
      <c r="C2519">
        <v>0</v>
      </c>
      <c r="D2519">
        <v>1</v>
      </c>
      <c r="E2519">
        <v>0</v>
      </c>
      <c r="F2519">
        <v>1</v>
      </c>
      <c r="G2519" s="1">
        <v>40966.251238425924</v>
      </c>
      <c r="H2519">
        <v>0</v>
      </c>
      <c r="I2519">
        <v>0</v>
      </c>
      <c r="J2519">
        <v>4</v>
      </c>
      <c r="K2519" t="s">
        <v>21</v>
      </c>
      <c r="L2519">
        <v>0</v>
      </c>
      <c r="M2519">
        <v>0</v>
      </c>
      <c r="N2519">
        <v>0</v>
      </c>
      <c r="O2519">
        <v>4.8879999999999999</v>
      </c>
      <c r="P2519">
        <v>135</v>
      </c>
      <c r="Q2519">
        <v>1</v>
      </c>
      <c r="R2519">
        <v>1</v>
      </c>
      <c r="S2519">
        <v>0</v>
      </c>
      <c r="T2519">
        <v>0</v>
      </c>
      <c r="U2519">
        <v>6</v>
      </c>
      <c r="V2519" t="s">
        <v>22</v>
      </c>
    </row>
    <row r="2520" spans="1:22" x14ac:dyDescent="0.25">
      <c r="A2520">
        <v>2519</v>
      </c>
      <c r="B2520">
        <v>0</v>
      </c>
      <c r="C2520">
        <v>1</v>
      </c>
      <c r="D2520">
        <v>1</v>
      </c>
      <c r="E2520">
        <v>0</v>
      </c>
      <c r="F2520">
        <v>1</v>
      </c>
      <c r="G2520" s="1">
        <v>40966.267939814818</v>
      </c>
      <c r="H2520">
        <v>0</v>
      </c>
      <c r="I2520">
        <v>0</v>
      </c>
      <c r="J2520">
        <v>0</v>
      </c>
      <c r="K2520" t="s">
        <v>21</v>
      </c>
      <c r="L2520">
        <v>0</v>
      </c>
      <c r="M2520">
        <v>0</v>
      </c>
      <c r="N2520">
        <v>0</v>
      </c>
      <c r="O2520">
        <v>15.27</v>
      </c>
      <c r="P2520">
        <v>192</v>
      </c>
      <c r="Q2520">
        <v>0</v>
      </c>
      <c r="R2520">
        <v>0</v>
      </c>
      <c r="S2520">
        <v>0</v>
      </c>
      <c r="T2520">
        <v>0</v>
      </c>
      <c r="U2520">
        <v>0</v>
      </c>
      <c r="V2520" t="s">
        <v>23</v>
      </c>
    </row>
    <row r="2521" spans="1:22" x14ac:dyDescent="0.25">
      <c r="A2521">
        <v>2520</v>
      </c>
      <c r="B2521">
        <v>0</v>
      </c>
      <c r="C2521">
        <v>0</v>
      </c>
      <c r="D2521">
        <v>1</v>
      </c>
      <c r="E2521">
        <v>0</v>
      </c>
      <c r="F2521">
        <v>1</v>
      </c>
      <c r="G2521" s="1">
        <v>40966.277777777781</v>
      </c>
      <c r="H2521">
        <v>0</v>
      </c>
      <c r="I2521">
        <v>0</v>
      </c>
      <c r="J2521">
        <v>4</v>
      </c>
      <c r="K2521" t="s">
        <v>21</v>
      </c>
      <c r="L2521">
        <v>0</v>
      </c>
      <c r="M2521">
        <v>0</v>
      </c>
      <c r="N2521">
        <v>0</v>
      </c>
      <c r="O2521">
        <v>9.9559999999999995</v>
      </c>
      <c r="P2521">
        <v>268</v>
      </c>
      <c r="Q2521">
        <v>1</v>
      </c>
      <c r="R2521">
        <v>1</v>
      </c>
      <c r="S2521">
        <v>0</v>
      </c>
      <c r="T2521">
        <v>0</v>
      </c>
      <c r="U2521">
        <v>6</v>
      </c>
      <c r="V2521" t="s">
        <v>22</v>
      </c>
    </row>
    <row r="2522" spans="1:22" x14ac:dyDescent="0.25">
      <c r="A2522">
        <v>2521</v>
      </c>
      <c r="B2522">
        <v>0</v>
      </c>
      <c r="C2522">
        <v>0</v>
      </c>
      <c r="D2522">
        <v>1</v>
      </c>
      <c r="E2522">
        <v>0</v>
      </c>
      <c r="F2522">
        <v>1</v>
      </c>
      <c r="G2522" s="1">
        <v>40966.301863425928</v>
      </c>
      <c r="H2522">
        <v>0</v>
      </c>
      <c r="I2522">
        <v>0</v>
      </c>
      <c r="J2522">
        <v>4</v>
      </c>
      <c r="K2522" t="s">
        <v>21</v>
      </c>
      <c r="L2522">
        <v>0</v>
      </c>
      <c r="M2522">
        <v>0</v>
      </c>
      <c r="N2522">
        <v>0</v>
      </c>
      <c r="O2522">
        <v>11.653</v>
      </c>
      <c r="P2522">
        <v>325</v>
      </c>
      <c r="Q2522">
        <v>1</v>
      </c>
      <c r="R2522">
        <v>1</v>
      </c>
      <c r="S2522">
        <v>0</v>
      </c>
      <c r="T2522">
        <v>0</v>
      </c>
      <c r="U2522">
        <v>6</v>
      </c>
      <c r="V2522" t="s">
        <v>22</v>
      </c>
    </row>
    <row r="2523" spans="1:22" x14ac:dyDescent="0.25">
      <c r="A2523">
        <v>2522</v>
      </c>
      <c r="B2523">
        <v>0</v>
      </c>
      <c r="C2523">
        <v>1</v>
      </c>
      <c r="D2523">
        <v>1</v>
      </c>
      <c r="E2523">
        <v>0</v>
      </c>
      <c r="F2523">
        <v>0</v>
      </c>
      <c r="G2523" s="1">
        <v>40966.314050925925</v>
      </c>
      <c r="H2523">
        <v>0</v>
      </c>
      <c r="I2523">
        <v>0</v>
      </c>
      <c r="J2523">
        <v>0</v>
      </c>
      <c r="K2523" t="s">
        <v>21</v>
      </c>
      <c r="L2523">
        <v>0</v>
      </c>
      <c r="M2523">
        <v>0</v>
      </c>
      <c r="N2523">
        <v>0</v>
      </c>
      <c r="O2523">
        <v>35.061</v>
      </c>
      <c r="P2523">
        <v>453</v>
      </c>
      <c r="Q2523">
        <v>0</v>
      </c>
      <c r="R2523">
        <v>0</v>
      </c>
      <c r="S2523">
        <v>0</v>
      </c>
      <c r="T2523">
        <v>0</v>
      </c>
      <c r="U2523">
        <v>0</v>
      </c>
      <c r="V2523" t="s">
        <v>23</v>
      </c>
    </row>
    <row r="2524" spans="1:22" x14ac:dyDescent="0.25">
      <c r="A2524">
        <v>2523</v>
      </c>
      <c r="B2524">
        <v>0</v>
      </c>
      <c r="C2524">
        <v>1</v>
      </c>
      <c r="D2524">
        <v>1</v>
      </c>
      <c r="E2524">
        <v>0</v>
      </c>
      <c r="F2524">
        <v>0</v>
      </c>
      <c r="G2524" s="1">
        <v>40966.320439814815</v>
      </c>
      <c r="H2524">
        <v>0</v>
      </c>
      <c r="I2524">
        <v>3</v>
      </c>
      <c r="J2524">
        <v>1</v>
      </c>
      <c r="K2524" t="s">
        <v>21</v>
      </c>
      <c r="L2524">
        <v>0</v>
      </c>
      <c r="M2524">
        <v>0</v>
      </c>
      <c r="N2524">
        <v>0</v>
      </c>
      <c r="O2524">
        <v>3.165</v>
      </c>
      <c r="P2524">
        <v>55</v>
      </c>
      <c r="Q2524">
        <v>0</v>
      </c>
      <c r="R2524">
        <v>0</v>
      </c>
      <c r="S2524">
        <v>1</v>
      </c>
      <c r="T2524">
        <v>0</v>
      </c>
      <c r="U2524">
        <v>1</v>
      </c>
      <c r="V2524" t="s">
        <v>23</v>
      </c>
    </row>
    <row r="2525" spans="1:22" x14ac:dyDescent="0.25">
      <c r="A2525">
        <v>2524</v>
      </c>
      <c r="B2525">
        <v>0</v>
      </c>
      <c r="C2525">
        <v>0</v>
      </c>
      <c r="D2525">
        <v>1</v>
      </c>
      <c r="E2525">
        <v>0</v>
      </c>
      <c r="F2525">
        <v>0</v>
      </c>
      <c r="G2525" s="1">
        <v>40966.336689814816</v>
      </c>
      <c r="H2525">
        <v>0</v>
      </c>
      <c r="I2525">
        <v>0</v>
      </c>
      <c r="J2525">
        <v>16</v>
      </c>
      <c r="K2525" t="s">
        <v>21</v>
      </c>
      <c r="L2525">
        <v>1</v>
      </c>
      <c r="M2525">
        <v>0</v>
      </c>
      <c r="N2525">
        <v>0</v>
      </c>
      <c r="O2525">
        <v>20.213999999999999</v>
      </c>
      <c r="P2525">
        <v>404</v>
      </c>
      <c r="Q2525">
        <v>1</v>
      </c>
      <c r="R2525">
        <v>0</v>
      </c>
      <c r="S2525">
        <v>0</v>
      </c>
      <c r="T2525">
        <v>0</v>
      </c>
      <c r="U2525">
        <v>21</v>
      </c>
      <c r="V2525" t="s">
        <v>23</v>
      </c>
    </row>
    <row r="2526" spans="1:22" x14ac:dyDescent="0.25">
      <c r="A2526">
        <v>2525</v>
      </c>
      <c r="B2526">
        <v>0</v>
      </c>
      <c r="C2526">
        <v>1</v>
      </c>
      <c r="D2526">
        <v>1</v>
      </c>
      <c r="E2526">
        <v>0</v>
      </c>
      <c r="F2526">
        <v>1</v>
      </c>
      <c r="G2526" s="1">
        <v>40966.361631944441</v>
      </c>
      <c r="H2526">
        <v>0</v>
      </c>
      <c r="I2526">
        <v>0</v>
      </c>
      <c r="J2526">
        <v>1</v>
      </c>
      <c r="K2526" t="s">
        <v>21</v>
      </c>
      <c r="L2526">
        <v>0</v>
      </c>
      <c r="M2526">
        <v>0</v>
      </c>
      <c r="N2526">
        <v>0</v>
      </c>
      <c r="O2526">
        <v>38.667999999999999</v>
      </c>
      <c r="P2526">
        <v>505</v>
      </c>
      <c r="Q2526">
        <v>0</v>
      </c>
      <c r="R2526">
        <v>0</v>
      </c>
      <c r="S2526">
        <v>0</v>
      </c>
      <c r="T2526">
        <v>0</v>
      </c>
      <c r="U2526">
        <v>0</v>
      </c>
      <c r="V2526" t="s">
        <v>23</v>
      </c>
    </row>
    <row r="2527" spans="1:22" x14ac:dyDescent="0.25">
      <c r="A2527">
        <v>2526</v>
      </c>
      <c r="B2527">
        <v>0</v>
      </c>
      <c r="C2527">
        <v>1</v>
      </c>
      <c r="D2527">
        <v>1</v>
      </c>
      <c r="E2527">
        <v>0</v>
      </c>
      <c r="F2527">
        <v>0</v>
      </c>
      <c r="G2527" s="1">
        <v>40966.384004629632</v>
      </c>
      <c r="H2527">
        <v>0</v>
      </c>
      <c r="I2527">
        <v>0</v>
      </c>
      <c r="J2527">
        <v>0</v>
      </c>
      <c r="K2527" t="s">
        <v>21</v>
      </c>
      <c r="L2527">
        <v>0</v>
      </c>
      <c r="M2527">
        <v>0</v>
      </c>
      <c r="N2527">
        <v>0</v>
      </c>
      <c r="O2527">
        <v>2.9340000000000002</v>
      </c>
      <c r="P2527">
        <v>36</v>
      </c>
      <c r="Q2527">
        <v>0</v>
      </c>
      <c r="R2527">
        <v>0</v>
      </c>
      <c r="S2527">
        <v>0</v>
      </c>
      <c r="T2527">
        <v>0</v>
      </c>
      <c r="U2527">
        <v>0</v>
      </c>
      <c r="V2527" t="s">
        <v>23</v>
      </c>
    </row>
    <row r="2528" spans="1:22" x14ac:dyDescent="0.25">
      <c r="A2528">
        <v>2527</v>
      </c>
      <c r="B2528">
        <v>0</v>
      </c>
      <c r="C2528">
        <v>1</v>
      </c>
      <c r="D2528">
        <v>1</v>
      </c>
      <c r="E2528">
        <v>0</v>
      </c>
      <c r="F2528">
        <v>0</v>
      </c>
      <c r="G2528" s="1">
        <v>40966.386273148149</v>
      </c>
      <c r="H2528">
        <v>0</v>
      </c>
      <c r="I2528">
        <v>0</v>
      </c>
      <c r="J2528">
        <v>0</v>
      </c>
      <c r="K2528" t="s">
        <v>21</v>
      </c>
      <c r="L2528">
        <v>0</v>
      </c>
      <c r="M2528">
        <v>0</v>
      </c>
      <c r="N2528">
        <v>0</v>
      </c>
      <c r="O2528">
        <v>15.31</v>
      </c>
      <c r="P2528">
        <v>195</v>
      </c>
      <c r="Q2528">
        <v>0</v>
      </c>
      <c r="R2528">
        <v>0</v>
      </c>
      <c r="S2528">
        <v>0</v>
      </c>
      <c r="T2528">
        <v>0</v>
      </c>
      <c r="U2528">
        <v>0</v>
      </c>
      <c r="V2528" t="s">
        <v>23</v>
      </c>
    </row>
    <row r="2529" spans="1:22" x14ac:dyDescent="0.25">
      <c r="A2529">
        <v>2528</v>
      </c>
      <c r="B2529">
        <v>0</v>
      </c>
      <c r="C2529">
        <v>1</v>
      </c>
      <c r="D2529">
        <v>1</v>
      </c>
      <c r="E2529">
        <v>0</v>
      </c>
      <c r="F2529">
        <v>0</v>
      </c>
      <c r="G2529" s="1">
        <v>40966.407094907408</v>
      </c>
      <c r="H2529">
        <v>0</v>
      </c>
      <c r="I2529">
        <v>0</v>
      </c>
      <c r="J2529">
        <v>0</v>
      </c>
      <c r="K2529" t="s">
        <v>21</v>
      </c>
      <c r="L2529">
        <v>0</v>
      </c>
      <c r="M2529">
        <v>0</v>
      </c>
      <c r="N2529">
        <v>0</v>
      </c>
      <c r="O2529">
        <v>3.2850000000000001</v>
      </c>
      <c r="P2529">
        <v>50</v>
      </c>
      <c r="Q2529">
        <v>0</v>
      </c>
      <c r="R2529">
        <v>0</v>
      </c>
      <c r="S2529">
        <v>0</v>
      </c>
      <c r="T2529">
        <v>0</v>
      </c>
      <c r="U2529">
        <v>2</v>
      </c>
      <c r="V2529" t="s">
        <v>23</v>
      </c>
    </row>
    <row r="2530" spans="1:22" x14ac:dyDescent="0.25">
      <c r="A2530">
        <v>2529</v>
      </c>
      <c r="B2530">
        <v>0</v>
      </c>
      <c r="C2530">
        <v>0</v>
      </c>
      <c r="D2530">
        <v>1</v>
      </c>
      <c r="E2530">
        <v>0</v>
      </c>
      <c r="F2530">
        <v>0</v>
      </c>
      <c r="G2530" s="1">
        <v>40966.42355324074</v>
      </c>
      <c r="H2530">
        <v>0</v>
      </c>
      <c r="I2530">
        <v>0</v>
      </c>
      <c r="J2530">
        <v>0</v>
      </c>
      <c r="K2530" t="s">
        <v>21</v>
      </c>
      <c r="L2530">
        <v>0</v>
      </c>
      <c r="M2530">
        <v>0</v>
      </c>
      <c r="N2530">
        <v>0</v>
      </c>
      <c r="O2530">
        <v>26.707000000000001</v>
      </c>
      <c r="P2530">
        <v>660</v>
      </c>
      <c r="Q2530">
        <v>1</v>
      </c>
      <c r="R2530">
        <v>0</v>
      </c>
      <c r="S2530">
        <v>0</v>
      </c>
      <c r="T2530">
        <v>0</v>
      </c>
      <c r="U2530">
        <v>1</v>
      </c>
      <c r="V2530" t="s">
        <v>23</v>
      </c>
    </row>
    <row r="2531" spans="1:22" x14ac:dyDescent="0.25">
      <c r="A2531">
        <v>2530</v>
      </c>
      <c r="B2531">
        <v>0</v>
      </c>
      <c r="C2531">
        <v>0</v>
      </c>
      <c r="D2531">
        <v>1</v>
      </c>
      <c r="E2531">
        <v>0</v>
      </c>
      <c r="F2531">
        <v>1</v>
      </c>
      <c r="G2531" s="1">
        <v>40966.424270833333</v>
      </c>
      <c r="H2531">
        <v>0</v>
      </c>
      <c r="I2531">
        <v>0</v>
      </c>
      <c r="J2531">
        <v>0</v>
      </c>
      <c r="K2531" t="s">
        <v>21</v>
      </c>
      <c r="L2531">
        <v>0</v>
      </c>
      <c r="M2531">
        <v>0</v>
      </c>
      <c r="N2531">
        <v>0</v>
      </c>
      <c r="O2531">
        <v>0.72799999999999998</v>
      </c>
      <c r="P2531">
        <v>24</v>
      </c>
      <c r="Q2531">
        <v>0</v>
      </c>
      <c r="R2531">
        <v>1</v>
      </c>
      <c r="S2531">
        <v>0</v>
      </c>
      <c r="T2531">
        <v>0</v>
      </c>
      <c r="U2531">
        <v>0</v>
      </c>
      <c r="V2531" t="s">
        <v>23</v>
      </c>
    </row>
    <row r="2532" spans="1:22" x14ac:dyDescent="0.25">
      <c r="A2532">
        <v>2531</v>
      </c>
      <c r="B2532">
        <v>1</v>
      </c>
      <c r="C2532">
        <v>0</v>
      </c>
      <c r="D2532">
        <v>1</v>
      </c>
      <c r="E2532">
        <v>0</v>
      </c>
      <c r="F2532">
        <v>0</v>
      </c>
      <c r="G2532" s="1">
        <v>40966.435335648152</v>
      </c>
      <c r="H2532">
        <v>0</v>
      </c>
      <c r="I2532">
        <v>0</v>
      </c>
      <c r="J2532">
        <v>4</v>
      </c>
      <c r="K2532" t="s">
        <v>21</v>
      </c>
      <c r="L2532">
        <v>0</v>
      </c>
      <c r="M2532">
        <v>0</v>
      </c>
      <c r="N2532">
        <v>0</v>
      </c>
      <c r="O2532">
        <v>19.344999999999999</v>
      </c>
      <c r="P2532">
        <v>473</v>
      </c>
      <c r="Q2532">
        <v>1</v>
      </c>
      <c r="R2532">
        <v>0</v>
      </c>
      <c r="S2532">
        <v>1</v>
      </c>
      <c r="T2532">
        <v>0</v>
      </c>
      <c r="U2532">
        <v>10</v>
      </c>
      <c r="V2532" t="s">
        <v>23</v>
      </c>
    </row>
    <row r="2533" spans="1:22" x14ac:dyDescent="0.25">
      <c r="A2533">
        <v>2532</v>
      </c>
      <c r="B2533">
        <v>0</v>
      </c>
      <c r="C2533">
        <v>0</v>
      </c>
      <c r="D2533">
        <v>1</v>
      </c>
      <c r="E2533">
        <v>0</v>
      </c>
      <c r="F2533">
        <v>0</v>
      </c>
      <c r="G2533" s="1">
        <v>40966.463240740741</v>
      </c>
      <c r="H2533">
        <v>0</v>
      </c>
      <c r="I2533">
        <v>0</v>
      </c>
      <c r="J2533">
        <v>0</v>
      </c>
      <c r="K2533" t="s">
        <v>21</v>
      </c>
      <c r="L2533">
        <v>0</v>
      </c>
      <c r="M2533">
        <v>0</v>
      </c>
      <c r="N2533">
        <v>0</v>
      </c>
      <c r="O2533">
        <v>0.63800000000000001</v>
      </c>
      <c r="P2533">
        <v>16</v>
      </c>
      <c r="Q2533">
        <v>0</v>
      </c>
      <c r="R2533">
        <v>0</v>
      </c>
      <c r="S2533">
        <v>0</v>
      </c>
      <c r="T2533">
        <v>0</v>
      </c>
      <c r="U2533">
        <v>2</v>
      </c>
      <c r="V2533" t="s">
        <v>23</v>
      </c>
    </row>
    <row r="2534" spans="1:22" x14ac:dyDescent="0.25">
      <c r="A2534">
        <v>2533</v>
      </c>
      <c r="B2534">
        <v>0</v>
      </c>
      <c r="C2534">
        <v>1</v>
      </c>
      <c r="D2534">
        <v>1</v>
      </c>
      <c r="E2534">
        <v>0</v>
      </c>
      <c r="F2534">
        <v>0</v>
      </c>
      <c r="G2534" s="1">
        <v>40966.485034722224</v>
      </c>
      <c r="H2534">
        <v>0</v>
      </c>
      <c r="I2534">
        <v>0</v>
      </c>
      <c r="J2534">
        <v>0</v>
      </c>
      <c r="K2534" t="s">
        <v>21</v>
      </c>
      <c r="L2534">
        <v>0</v>
      </c>
      <c r="M2534">
        <v>0</v>
      </c>
      <c r="N2534">
        <v>0</v>
      </c>
      <c r="O2534">
        <v>13.891999999999999</v>
      </c>
      <c r="P2534">
        <v>191</v>
      </c>
      <c r="Q2534">
        <v>0</v>
      </c>
      <c r="R2534">
        <v>0</v>
      </c>
      <c r="S2534">
        <v>0</v>
      </c>
      <c r="T2534">
        <v>0</v>
      </c>
      <c r="U2534">
        <v>1</v>
      </c>
      <c r="V2534" t="s">
        <v>22</v>
      </c>
    </row>
    <row r="2535" spans="1:22" x14ac:dyDescent="0.25">
      <c r="A2535">
        <v>2534</v>
      </c>
      <c r="B2535">
        <v>0</v>
      </c>
      <c r="C2535">
        <v>1</v>
      </c>
      <c r="D2535">
        <v>1</v>
      </c>
      <c r="E2535">
        <v>0</v>
      </c>
      <c r="F2535">
        <v>0</v>
      </c>
      <c r="G2535" s="1">
        <v>40966.49428240741</v>
      </c>
      <c r="H2535">
        <v>0</v>
      </c>
      <c r="I2535">
        <v>1</v>
      </c>
      <c r="J2535">
        <v>0</v>
      </c>
      <c r="K2535" t="s">
        <v>21</v>
      </c>
      <c r="L2535">
        <v>0</v>
      </c>
      <c r="M2535">
        <v>0</v>
      </c>
      <c r="N2535">
        <v>0</v>
      </c>
      <c r="O2535">
        <v>2.3010000000000002</v>
      </c>
      <c r="P2535">
        <v>80</v>
      </c>
      <c r="Q2535">
        <v>0</v>
      </c>
      <c r="R2535">
        <v>0</v>
      </c>
      <c r="S2535">
        <v>0</v>
      </c>
      <c r="T2535">
        <v>0</v>
      </c>
      <c r="U2535">
        <v>0</v>
      </c>
      <c r="V2535" t="s">
        <v>23</v>
      </c>
    </row>
    <row r="2536" spans="1:22" x14ac:dyDescent="0.25">
      <c r="A2536">
        <v>2535</v>
      </c>
      <c r="B2536">
        <v>0</v>
      </c>
      <c r="C2536">
        <v>0</v>
      </c>
      <c r="D2536">
        <v>1</v>
      </c>
      <c r="E2536">
        <v>0</v>
      </c>
      <c r="F2536">
        <v>0</v>
      </c>
      <c r="G2536" s="1">
        <v>40966.511967592596</v>
      </c>
      <c r="H2536">
        <v>0</v>
      </c>
      <c r="I2536">
        <v>0</v>
      </c>
      <c r="J2536">
        <v>4</v>
      </c>
      <c r="K2536" t="s">
        <v>21</v>
      </c>
      <c r="L2536">
        <v>0</v>
      </c>
      <c r="M2536">
        <v>0</v>
      </c>
      <c r="N2536">
        <v>0</v>
      </c>
      <c r="O2536">
        <v>28.759</v>
      </c>
      <c r="P2536">
        <v>699</v>
      </c>
      <c r="Q2536">
        <v>1</v>
      </c>
      <c r="R2536">
        <v>0</v>
      </c>
      <c r="S2536">
        <v>0</v>
      </c>
      <c r="T2536">
        <v>0</v>
      </c>
      <c r="U2536">
        <v>4</v>
      </c>
      <c r="V2536" t="s">
        <v>23</v>
      </c>
    </row>
    <row r="2537" spans="1:22" x14ac:dyDescent="0.25">
      <c r="A2537">
        <v>2536</v>
      </c>
      <c r="B2537">
        <v>0</v>
      </c>
      <c r="C2537">
        <v>1</v>
      </c>
      <c r="D2537">
        <v>1</v>
      </c>
      <c r="E2537">
        <v>0</v>
      </c>
      <c r="F2537">
        <v>0</v>
      </c>
      <c r="G2537" s="1">
        <v>40966.514537037037</v>
      </c>
      <c r="H2537">
        <v>0</v>
      </c>
      <c r="I2537">
        <v>2</v>
      </c>
      <c r="J2537">
        <v>0</v>
      </c>
      <c r="K2537" t="s">
        <v>21</v>
      </c>
      <c r="L2537">
        <v>0</v>
      </c>
      <c r="M2537">
        <v>0</v>
      </c>
      <c r="N2537">
        <v>0</v>
      </c>
      <c r="O2537">
        <v>7.39</v>
      </c>
      <c r="P2537">
        <v>160</v>
      </c>
      <c r="Q2537">
        <v>1</v>
      </c>
      <c r="R2537">
        <v>0</v>
      </c>
      <c r="S2537">
        <v>0</v>
      </c>
      <c r="T2537">
        <v>0</v>
      </c>
      <c r="U2537">
        <v>1</v>
      </c>
      <c r="V2537" t="s">
        <v>23</v>
      </c>
    </row>
    <row r="2538" spans="1:22" x14ac:dyDescent="0.25">
      <c r="A2538">
        <v>2537</v>
      </c>
      <c r="B2538">
        <v>0</v>
      </c>
      <c r="C2538">
        <v>0</v>
      </c>
      <c r="D2538">
        <v>1</v>
      </c>
      <c r="E2538">
        <v>0</v>
      </c>
      <c r="F2538">
        <v>0</v>
      </c>
      <c r="G2538" s="1">
        <v>40966.518159722225</v>
      </c>
      <c r="H2538">
        <v>0</v>
      </c>
      <c r="I2538">
        <v>0</v>
      </c>
      <c r="J2538">
        <v>4</v>
      </c>
      <c r="K2538" t="s">
        <v>21</v>
      </c>
      <c r="L2538">
        <v>0</v>
      </c>
      <c r="M2538">
        <v>0</v>
      </c>
      <c r="N2538">
        <v>0</v>
      </c>
      <c r="O2538">
        <v>15.757</v>
      </c>
      <c r="P2538">
        <v>351</v>
      </c>
      <c r="Q2538">
        <v>1</v>
      </c>
      <c r="R2538">
        <v>0</v>
      </c>
      <c r="S2538">
        <v>0</v>
      </c>
      <c r="T2538">
        <v>0</v>
      </c>
      <c r="U2538">
        <v>2</v>
      </c>
      <c r="V2538" t="s">
        <v>22</v>
      </c>
    </row>
    <row r="2539" spans="1:22" x14ac:dyDescent="0.25">
      <c r="A2539">
        <v>2538</v>
      </c>
      <c r="B2539">
        <v>0</v>
      </c>
      <c r="C2539">
        <v>1</v>
      </c>
      <c r="D2539">
        <v>1</v>
      </c>
      <c r="E2539">
        <v>0</v>
      </c>
      <c r="F2539">
        <v>0</v>
      </c>
      <c r="G2539" s="1">
        <v>40966.557615740741</v>
      </c>
      <c r="H2539">
        <v>0</v>
      </c>
      <c r="I2539">
        <v>0</v>
      </c>
      <c r="J2539">
        <v>0</v>
      </c>
      <c r="K2539" t="s">
        <v>21</v>
      </c>
      <c r="L2539">
        <v>0</v>
      </c>
      <c r="M2539">
        <v>0</v>
      </c>
      <c r="N2539">
        <v>0</v>
      </c>
      <c r="O2539">
        <v>13.593999999999999</v>
      </c>
      <c r="P2539">
        <v>240</v>
      </c>
      <c r="Q2539">
        <v>1</v>
      </c>
      <c r="R2539">
        <v>0</v>
      </c>
      <c r="S2539">
        <v>0</v>
      </c>
      <c r="T2539">
        <v>0</v>
      </c>
      <c r="U2539">
        <v>6</v>
      </c>
      <c r="V2539" t="s">
        <v>23</v>
      </c>
    </row>
    <row r="2540" spans="1:22" x14ac:dyDescent="0.25">
      <c r="A2540">
        <v>2539</v>
      </c>
      <c r="B2540">
        <v>1</v>
      </c>
      <c r="C2540">
        <v>0</v>
      </c>
      <c r="D2540">
        <v>1</v>
      </c>
      <c r="E2540">
        <v>0</v>
      </c>
      <c r="F2540">
        <v>0</v>
      </c>
      <c r="G2540" s="1">
        <v>40966.561342592591</v>
      </c>
      <c r="H2540">
        <v>0</v>
      </c>
      <c r="I2540">
        <v>0</v>
      </c>
      <c r="J2540">
        <v>8</v>
      </c>
      <c r="K2540" t="s">
        <v>21</v>
      </c>
      <c r="L2540">
        <v>0</v>
      </c>
      <c r="M2540">
        <v>0</v>
      </c>
      <c r="N2540">
        <v>2</v>
      </c>
      <c r="O2540">
        <v>14.013999999999999</v>
      </c>
      <c r="P2540">
        <v>261</v>
      </c>
      <c r="Q2540">
        <v>1</v>
      </c>
      <c r="R2540">
        <v>1</v>
      </c>
      <c r="S2540">
        <v>0</v>
      </c>
      <c r="T2540">
        <v>0</v>
      </c>
      <c r="U2540">
        <v>0</v>
      </c>
      <c r="V2540" t="s">
        <v>23</v>
      </c>
    </row>
    <row r="2541" spans="1:22" x14ac:dyDescent="0.25">
      <c r="A2541">
        <v>2540</v>
      </c>
      <c r="B2541">
        <v>0</v>
      </c>
      <c r="C2541">
        <v>0</v>
      </c>
      <c r="D2541">
        <v>1</v>
      </c>
      <c r="E2541">
        <v>2</v>
      </c>
      <c r="F2541">
        <v>1</v>
      </c>
      <c r="G2541" s="1">
        <v>40966.573055555556</v>
      </c>
      <c r="H2541">
        <v>0</v>
      </c>
      <c r="I2541">
        <v>0</v>
      </c>
      <c r="J2541">
        <v>0</v>
      </c>
      <c r="K2541" t="s">
        <v>21</v>
      </c>
      <c r="L2541">
        <v>0</v>
      </c>
      <c r="M2541">
        <v>0</v>
      </c>
      <c r="N2541">
        <v>0</v>
      </c>
      <c r="O2541">
        <v>6.3840000000000003</v>
      </c>
      <c r="P2541">
        <v>139</v>
      </c>
      <c r="Q2541">
        <v>1</v>
      </c>
      <c r="R2541">
        <v>1</v>
      </c>
      <c r="S2541">
        <v>0</v>
      </c>
      <c r="T2541">
        <v>0</v>
      </c>
      <c r="U2541">
        <v>0</v>
      </c>
      <c r="V2541" t="s">
        <v>23</v>
      </c>
    </row>
    <row r="2542" spans="1:22" x14ac:dyDescent="0.25">
      <c r="A2542">
        <v>2541</v>
      </c>
      <c r="B2542">
        <v>0</v>
      </c>
      <c r="C2542">
        <v>0</v>
      </c>
      <c r="D2542">
        <v>1</v>
      </c>
      <c r="E2542">
        <v>0</v>
      </c>
      <c r="F2542">
        <v>0</v>
      </c>
      <c r="G2542" s="1">
        <v>40966.573506944442</v>
      </c>
      <c r="H2542">
        <v>0</v>
      </c>
      <c r="I2542">
        <v>0</v>
      </c>
      <c r="J2542">
        <v>0</v>
      </c>
      <c r="K2542" t="s">
        <v>21</v>
      </c>
      <c r="L2542">
        <v>0</v>
      </c>
      <c r="M2542">
        <v>0</v>
      </c>
      <c r="N2542">
        <v>0</v>
      </c>
      <c r="O2542">
        <v>26.587</v>
      </c>
      <c r="P2542">
        <v>661</v>
      </c>
      <c r="Q2542">
        <v>1</v>
      </c>
      <c r="R2542">
        <v>0</v>
      </c>
      <c r="S2542">
        <v>0</v>
      </c>
      <c r="T2542">
        <v>0</v>
      </c>
      <c r="U2542">
        <v>2</v>
      </c>
      <c r="V2542" t="s">
        <v>23</v>
      </c>
    </row>
    <row r="2543" spans="1:22" x14ac:dyDescent="0.25">
      <c r="A2543">
        <v>2542</v>
      </c>
      <c r="B2543">
        <v>0</v>
      </c>
      <c r="C2543">
        <v>1</v>
      </c>
      <c r="D2543">
        <v>1</v>
      </c>
      <c r="E2543">
        <v>1</v>
      </c>
      <c r="F2543">
        <v>0</v>
      </c>
      <c r="G2543" s="1">
        <v>40966.574907407405</v>
      </c>
      <c r="H2543">
        <v>0</v>
      </c>
      <c r="I2543">
        <v>0</v>
      </c>
      <c r="J2543">
        <v>0</v>
      </c>
      <c r="K2543" t="s">
        <v>21</v>
      </c>
      <c r="L2543">
        <v>0</v>
      </c>
      <c r="M2543">
        <v>0</v>
      </c>
      <c r="N2543">
        <v>0</v>
      </c>
      <c r="O2543">
        <v>8.1389999999999993</v>
      </c>
      <c r="P2543">
        <v>141</v>
      </c>
      <c r="Q2543">
        <v>0</v>
      </c>
      <c r="R2543">
        <v>1</v>
      </c>
      <c r="S2543">
        <v>0</v>
      </c>
      <c r="T2543">
        <v>0</v>
      </c>
      <c r="U2543">
        <v>0</v>
      </c>
      <c r="V2543" t="s">
        <v>23</v>
      </c>
    </row>
    <row r="2544" spans="1:22" x14ac:dyDescent="0.25">
      <c r="A2544">
        <v>2543</v>
      </c>
      <c r="B2544">
        <v>0</v>
      </c>
      <c r="C2544">
        <v>0</v>
      </c>
      <c r="D2544">
        <v>1</v>
      </c>
      <c r="E2544">
        <v>0</v>
      </c>
      <c r="F2544">
        <v>1</v>
      </c>
      <c r="G2544" s="1">
        <v>40966.578414351854</v>
      </c>
      <c r="H2544">
        <v>0</v>
      </c>
      <c r="I2544">
        <v>0</v>
      </c>
      <c r="J2544">
        <v>0</v>
      </c>
      <c r="K2544" t="s">
        <v>21</v>
      </c>
      <c r="L2544">
        <v>0</v>
      </c>
      <c r="M2544">
        <v>0</v>
      </c>
      <c r="N2544">
        <v>0</v>
      </c>
      <c r="O2544">
        <v>0.23</v>
      </c>
      <c r="P2544">
        <v>9</v>
      </c>
      <c r="Q2544">
        <v>1</v>
      </c>
      <c r="R2544">
        <v>0</v>
      </c>
      <c r="S2544">
        <v>0</v>
      </c>
      <c r="T2544">
        <v>0</v>
      </c>
      <c r="U2544">
        <v>0</v>
      </c>
      <c r="V2544" t="s">
        <v>24</v>
      </c>
    </row>
    <row r="2545" spans="1:22" x14ac:dyDescent="0.25">
      <c r="A2545">
        <v>2544</v>
      </c>
      <c r="B2545">
        <v>0</v>
      </c>
      <c r="C2545">
        <v>0</v>
      </c>
      <c r="D2545">
        <v>1</v>
      </c>
      <c r="E2545">
        <v>0</v>
      </c>
      <c r="F2545">
        <v>1</v>
      </c>
      <c r="G2545" s="1">
        <v>40966.58085648148</v>
      </c>
      <c r="H2545">
        <v>0</v>
      </c>
      <c r="I2545">
        <v>0</v>
      </c>
      <c r="J2545">
        <v>0</v>
      </c>
      <c r="K2545" t="s">
        <v>21</v>
      </c>
      <c r="L2545">
        <v>0</v>
      </c>
      <c r="M2545">
        <v>0</v>
      </c>
      <c r="N2545">
        <v>0</v>
      </c>
      <c r="O2545">
        <v>1.5309999999999999</v>
      </c>
      <c r="P2545">
        <v>52</v>
      </c>
      <c r="Q2545">
        <v>1</v>
      </c>
      <c r="R2545">
        <v>1</v>
      </c>
      <c r="S2545">
        <v>0</v>
      </c>
      <c r="T2545">
        <v>0</v>
      </c>
      <c r="U2545">
        <v>0</v>
      </c>
      <c r="V2545" t="s">
        <v>23</v>
      </c>
    </row>
    <row r="2546" spans="1:22" x14ac:dyDescent="0.25">
      <c r="A2546">
        <v>2545</v>
      </c>
      <c r="B2546">
        <v>0</v>
      </c>
      <c r="C2546">
        <v>0</v>
      </c>
      <c r="D2546">
        <v>1</v>
      </c>
      <c r="E2546">
        <v>0</v>
      </c>
      <c r="F2546">
        <v>1</v>
      </c>
      <c r="G2546" s="1">
        <v>40966.588726851849</v>
      </c>
      <c r="H2546">
        <v>0</v>
      </c>
      <c r="I2546">
        <v>0</v>
      </c>
      <c r="J2546">
        <v>0</v>
      </c>
      <c r="K2546" t="s">
        <v>21</v>
      </c>
      <c r="L2546">
        <v>0</v>
      </c>
      <c r="M2546">
        <v>0</v>
      </c>
      <c r="N2546">
        <v>0</v>
      </c>
      <c r="O2546">
        <v>2.1000000000000001E-2</v>
      </c>
      <c r="P2546">
        <v>4</v>
      </c>
      <c r="Q2546">
        <v>0</v>
      </c>
      <c r="R2546">
        <v>0</v>
      </c>
      <c r="S2546">
        <v>0</v>
      </c>
      <c r="T2546">
        <v>0</v>
      </c>
      <c r="U2546">
        <v>0</v>
      </c>
      <c r="V2546" t="s">
        <v>24</v>
      </c>
    </row>
    <row r="2547" spans="1:22" x14ac:dyDescent="0.25">
      <c r="A2547">
        <v>2546</v>
      </c>
      <c r="B2547">
        <v>1</v>
      </c>
      <c r="C2547">
        <v>0</v>
      </c>
      <c r="D2547">
        <v>1</v>
      </c>
      <c r="E2547">
        <v>0</v>
      </c>
      <c r="F2547">
        <v>0</v>
      </c>
      <c r="G2547" s="1">
        <v>40966.638796296298</v>
      </c>
      <c r="H2547">
        <v>0</v>
      </c>
      <c r="I2547">
        <v>0</v>
      </c>
      <c r="J2547">
        <v>5</v>
      </c>
      <c r="K2547" t="s">
        <v>21</v>
      </c>
      <c r="L2547">
        <v>0</v>
      </c>
      <c r="M2547">
        <v>0</v>
      </c>
      <c r="N2547">
        <v>0</v>
      </c>
      <c r="O2547">
        <v>2.62</v>
      </c>
      <c r="P2547">
        <v>69</v>
      </c>
      <c r="Q2547">
        <v>1</v>
      </c>
      <c r="R2547">
        <v>0</v>
      </c>
      <c r="S2547">
        <v>0</v>
      </c>
      <c r="T2547">
        <v>0</v>
      </c>
      <c r="U2547">
        <v>1</v>
      </c>
      <c r="V2547" t="s">
        <v>23</v>
      </c>
    </row>
    <row r="2548" spans="1:22" x14ac:dyDescent="0.25">
      <c r="A2548">
        <v>2547</v>
      </c>
      <c r="B2548">
        <v>1</v>
      </c>
      <c r="C2548">
        <v>0</v>
      </c>
      <c r="D2548">
        <v>1</v>
      </c>
      <c r="E2548">
        <v>0</v>
      </c>
      <c r="F2548">
        <v>0</v>
      </c>
      <c r="G2548" s="1">
        <v>40966.640844907408</v>
      </c>
      <c r="H2548">
        <v>0</v>
      </c>
      <c r="I2548">
        <v>0</v>
      </c>
      <c r="J2548">
        <v>26</v>
      </c>
      <c r="K2548" t="s">
        <v>21</v>
      </c>
      <c r="L2548">
        <v>0</v>
      </c>
      <c r="M2548">
        <v>0</v>
      </c>
      <c r="N2548">
        <v>0</v>
      </c>
      <c r="O2548">
        <v>128.23400000000001</v>
      </c>
      <c r="P2548">
        <v>2908</v>
      </c>
      <c r="Q2548">
        <v>1</v>
      </c>
      <c r="R2548">
        <v>0</v>
      </c>
      <c r="S2548">
        <v>0</v>
      </c>
      <c r="T2548">
        <v>0</v>
      </c>
      <c r="U2548">
        <v>939</v>
      </c>
      <c r="V2548" t="s">
        <v>23</v>
      </c>
    </row>
    <row r="2549" spans="1:22" x14ac:dyDescent="0.25">
      <c r="A2549">
        <v>2548</v>
      </c>
      <c r="B2549">
        <v>1</v>
      </c>
      <c r="C2549">
        <v>0</v>
      </c>
      <c r="D2549">
        <v>1</v>
      </c>
      <c r="E2549">
        <v>0</v>
      </c>
      <c r="F2549">
        <v>0</v>
      </c>
      <c r="G2549" s="1">
        <v>40966.688784722224</v>
      </c>
      <c r="H2549">
        <v>0</v>
      </c>
      <c r="I2549">
        <v>0</v>
      </c>
      <c r="J2549">
        <v>0</v>
      </c>
      <c r="K2549" t="s">
        <v>21</v>
      </c>
      <c r="L2549">
        <v>0</v>
      </c>
      <c r="M2549">
        <v>0</v>
      </c>
      <c r="N2549">
        <v>0</v>
      </c>
      <c r="O2549">
        <v>13.252000000000001</v>
      </c>
      <c r="P2549">
        <v>189</v>
      </c>
      <c r="Q2549">
        <v>0</v>
      </c>
      <c r="R2549">
        <v>0</v>
      </c>
      <c r="S2549">
        <v>0</v>
      </c>
      <c r="T2549">
        <v>0</v>
      </c>
      <c r="U2549">
        <v>0</v>
      </c>
      <c r="V2549" t="s">
        <v>24</v>
      </c>
    </row>
    <row r="2550" spans="1:22" x14ac:dyDescent="0.25">
      <c r="A2550">
        <v>2549</v>
      </c>
      <c r="B2550">
        <v>0</v>
      </c>
      <c r="C2550">
        <v>1</v>
      </c>
      <c r="D2550">
        <v>1</v>
      </c>
      <c r="E2550">
        <v>0</v>
      </c>
      <c r="F2550">
        <v>1</v>
      </c>
      <c r="G2550" s="1">
        <v>40966.690370370372</v>
      </c>
      <c r="H2550">
        <v>0</v>
      </c>
      <c r="I2550">
        <v>0</v>
      </c>
      <c r="J2550">
        <v>0</v>
      </c>
      <c r="K2550" t="s">
        <v>21</v>
      </c>
      <c r="L2550">
        <v>0</v>
      </c>
      <c r="M2550">
        <v>0</v>
      </c>
      <c r="N2550">
        <v>0</v>
      </c>
      <c r="O2550">
        <v>0.57999999999999996</v>
      </c>
      <c r="P2550">
        <v>16</v>
      </c>
      <c r="Q2550">
        <v>0</v>
      </c>
      <c r="R2550">
        <v>0</v>
      </c>
      <c r="S2550">
        <v>0</v>
      </c>
      <c r="T2550">
        <v>0</v>
      </c>
      <c r="U2550">
        <v>1</v>
      </c>
      <c r="V2550" t="s">
        <v>23</v>
      </c>
    </row>
    <row r="2551" spans="1:22" x14ac:dyDescent="0.25">
      <c r="A2551">
        <v>2550</v>
      </c>
      <c r="B2551">
        <v>0</v>
      </c>
      <c r="C2551">
        <v>0</v>
      </c>
      <c r="D2551">
        <v>1</v>
      </c>
      <c r="E2551">
        <v>0</v>
      </c>
      <c r="F2551">
        <v>0</v>
      </c>
      <c r="G2551" s="1">
        <v>40966.712407407409</v>
      </c>
      <c r="H2551">
        <v>0</v>
      </c>
      <c r="I2551">
        <v>0</v>
      </c>
      <c r="J2551">
        <v>0</v>
      </c>
      <c r="K2551" t="s">
        <v>21</v>
      </c>
      <c r="L2551">
        <v>0</v>
      </c>
      <c r="M2551">
        <v>0</v>
      </c>
      <c r="N2551">
        <v>0</v>
      </c>
      <c r="O2551">
        <v>16.451000000000001</v>
      </c>
      <c r="P2551">
        <v>307</v>
      </c>
      <c r="Q2551">
        <v>1</v>
      </c>
      <c r="R2551">
        <v>0</v>
      </c>
      <c r="S2551">
        <v>0</v>
      </c>
      <c r="T2551">
        <v>0</v>
      </c>
      <c r="U2551">
        <v>4</v>
      </c>
      <c r="V2551" t="s">
        <v>23</v>
      </c>
    </row>
    <row r="2552" spans="1:22" x14ac:dyDescent="0.25">
      <c r="A2552">
        <v>2551</v>
      </c>
      <c r="B2552">
        <v>0</v>
      </c>
      <c r="C2552">
        <v>0</v>
      </c>
      <c r="D2552">
        <v>1</v>
      </c>
      <c r="E2552">
        <v>0</v>
      </c>
      <c r="F2552">
        <v>1</v>
      </c>
      <c r="G2552" s="1">
        <v>40966.784560185188</v>
      </c>
      <c r="H2552">
        <v>0</v>
      </c>
      <c r="I2552">
        <v>0</v>
      </c>
      <c r="J2552">
        <v>0</v>
      </c>
      <c r="K2552" t="s">
        <v>21</v>
      </c>
      <c r="L2552">
        <v>0</v>
      </c>
      <c r="M2552">
        <v>0</v>
      </c>
      <c r="N2552">
        <v>0</v>
      </c>
      <c r="O2552">
        <v>1.008</v>
      </c>
      <c r="P2552">
        <v>20</v>
      </c>
      <c r="Q2552">
        <v>1</v>
      </c>
      <c r="R2552">
        <v>1</v>
      </c>
      <c r="S2552">
        <v>0</v>
      </c>
      <c r="T2552">
        <v>0</v>
      </c>
      <c r="U2552">
        <v>0</v>
      </c>
      <c r="V2552" t="s">
        <v>23</v>
      </c>
    </row>
    <row r="2553" spans="1:22" x14ac:dyDescent="0.25">
      <c r="A2553">
        <v>2552</v>
      </c>
      <c r="B2553">
        <v>0</v>
      </c>
      <c r="C2553">
        <v>0</v>
      </c>
      <c r="D2553">
        <v>1</v>
      </c>
      <c r="E2553">
        <v>0</v>
      </c>
      <c r="F2553">
        <v>0</v>
      </c>
      <c r="G2553" s="1">
        <v>40966.904432870368</v>
      </c>
      <c r="H2553">
        <v>0</v>
      </c>
      <c r="I2553">
        <v>0</v>
      </c>
      <c r="J2553">
        <v>0</v>
      </c>
      <c r="K2553" t="s">
        <v>21</v>
      </c>
      <c r="L2553">
        <v>0</v>
      </c>
      <c r="M2553">
        <v>0</v>
      </c>
      <c r="N2553">
        <v>0</v>
      </c>
      <c r="O2553">
        <v>3.1880000000000002</v>
      </c>
      <c r="P2553">
        <v>80</v>
      </c>
      <c r="Q2553">
        <v>1</v>
      </c>
      <c r="R2553">
        <v>0</v>
      </c>
      <c r="S2553">
        <v>0</v>
      </c>
      <c r="T2553">
        <v>0</v>
      </c>
      <c r="U2553">
        <v>4</v>
      </c>
      <c r="V2553" t="s">
        <v>23</v>
      </c>
    </row>
    <row r="2554" spans="1:22" x14ac:dyDescent="0.25">
      <c r="A2554">
        <v>2553</v>
      </c>
      <c r="B2554">
        <v>1</v>
      </c>
      <c r="C2554">
        <v>0</v>
      </c>
      <c r="D2554">
        <v>1</v>
      </c>
      <c r="E2554">
        <v>4</v>
      </c>
      <c r="F2554">
        <v>0</v>
      </c>
      <c r="G2554" s="1">
        <v>40967.096759259257</v>
      </c>
      <c r="H2554">
        <v>0</v>
      </c>
      <c r="I2554">
        <v>2</v>
      </c>
      <c r="J2554">
        <v>0</v>
      </c>
      <c r="K2554" t="s">
        <v>21</v>
      </c>
      <c r="L2554">
        <v>0</v>
      </c>
      <c r="M2554">
        <v>0</v>
      </c>
      <c r="N2554">
        <v>0</v>
      </c>
      <c r="O2554">
        <v>0.34100000000000003</v>
      </c>
      <c r="P2554">
        <v>18</v>
      </c>
      <c r="Q2554">
        <v>0</v>
      </c>
      <c r="R2554">
        <v>0</v>
      </c>
      <c r="S2554">
        <v>0</v>
      </c>
      <c r="T2554">
        <v>0</v>
      </c>
      <c r="U2554">
        <v>0</v>
      </c>
      <c r="V2554" t="s">
        <v>24</v>
      </c>
    </row>
    <row r="2555" spans="1:22" x14ac:dyDescent="0.25">
      <c r="A2555">
        <v>2554</v>
      </c>
      <c r="B2555">
        <v>1</v>
      </c>
      <c r="C2555">
        <v>0</v>
      </c>
      <c r="D2555">
        <v>1</v>
      </c>
      <c r="E2555">
        <v>0</v>
      </c>
      <c r="F2555">
        <v>0</v>
      </c>
      <c r="G2555" s="1">
        <v>40967.098807870374</v>
      </c>
      <c r="H2555">
        <v>0</v>
      </c>
      <c r="I2555">
        <v>0</v>
      </c>
      <c r="J2555">
        <v>0</v>
      </c>
      <c r="K2555" t="s">
        <v>21</v>
      </c>
      <c r="L2555">
        <v>0</v>
      </c>
      <c r="M2555">
        <v>0</v>
      </c>
      <c r="N2555">
        <v>0</v>
      </c>
      <c r="O2555">
        <v>0.17100000000000001</v>
      </c>
      <c r="P2555">
        <v>5</v>
      </c>
      <c r="Q2555">
        <v>0</v>
      </c>
      <c r="R2555">
        <v>0</v>
      </c>
      <c r="S2555">
        <v>0</v>
      </c>
      <c r="T2555">
        <v>0</v>
      </c>
      <c r="U2555">
        <v>0</v>
      </c>
      <c r="V2555" t="s">
        <v>24</v>
      </c>
    </row>
    <row r="2556" spans="1:22" x14ac:dyDescent="0.25">
      <c r="A2556">
        <v>2555</v>
      </c>
      <c r="B2556">
        <v>1</v>
      </c>
      <c r="C2556">
        <v>0</v>
      </c>
      <c r="D2556">
        <v>1</v>
      </c>
      <c r="E2556">
        <v>0</v>
      </c>
      <c r="F2556">
        <v>0</v>
      </c>
      <c r="G2556" s="1">
        <v>40967.103159722225</v>
      </c>
      <c r="H2556">
        <v>0</v>
      </c>
      <c r="I2556">
        <v>0</v>
      </c>
      <c r="J2556">
        <v>0</v>
      </c>
      <c r="K2556" t="s">
        <v>21</v>
      </c>
      <c r="L2556">
        <v>0</v>
      </c>
      <c r="M2556">
        <v>0</v>
      </c>
      <c r="N2556">
        <v>0</v>
      </c>
      <c r="O2556">
        <v>0.11</v>
      </c>
      <c r="P2556">
        <v>5</v>
      </c>
      <c r="Q2556">
        <v>0</v>
      </c>
      <c r="R2556">
        <v>0</v>
      </c>
      <c r="S2556">
        <v>0</v>
      </c>
      <c r="T2556">
        <v>0</v>
      </c>
      <c r="U2556">
        <v>1</v>
      </c>
      <c r="V2556" t="s">
        <v>24</v>
      </c>
    </row>
    <row r="2557" spans="1:22" x14ac:dyDescent="0.25">
      <c r="A2557">
        <v>2556</v>
      </c>
      <c r="B2557">
        <v>0</v>
      </c>
      <c r="C2557">
        <v>0</v>
      </c>
      <c r="D2557">
        <v>1</v>
      </c>
      <c r="E2557">
        <v>0</v>
      </c>
      <c r="F2557">
        <v>0</v>
      </c>
      <c r="G2557" s="1">
        <v>40967.148495370369</v>
      </c>
      <c r="H2557">
        <v>0</v>
      </c>
      <c r="I2557">
        <v>0</v>
      </c>
      <c r="J2557">
        <v>7</v>
      </c>
      <c r="K2557" t="s">
        <v>21</v>
      </c>
      <c r="L2557">
        <v>0</v>
      </c>
      <c r="M2557">
        <v>0</v>
      </c>
      <c r="N2557">
        <v>0</v>
      </c>
      <c r="O2557">
        <v>41.365000000000002</v>
      </c>
      <c r="P2557">
        <v>342</v>
      </c>
      <c r="Q2557">
        <v>1</v>
      </c>
      <c r="R2557">
        <v>0</v>
      </c>
      <c r="S2557">
        <v>0</v>
      </c>
      <c r="T2557">
        <v>0</v>
      </c>
      <c r="U2557">
        <v>3</v>
      </c>
      <c r="V2557" t="s">
        <v>23</v>
      </c>
    </row>
    <row r="2558" spans="1:22" x14ac:dyDescent="0.25">
      <c r="A2558">
        <v>2557</v>
      </c>
      <c r="B2558">
        <v>0</v>
      </c>
      <c r="C2558">
        <v>0</v>
      </c>
      <c r="D2558">
        <v>1</v>
      </c>
      <c r="E2558">
        <v>0</v>
      </c>
      <c r="F2558">
        <v>0</v>
      </c>
      <c r="G2558" s="1">
        <v>40967.166712962964</v>
      </c>
      <c r="H2558">
        <v>0</v>
      </c>
      <c r="I2558">
        <v>0</v>
      </c>
      <c r="J2558">
        <v>0</v>
      </c>
      <c r="K2558" t="s">
        <v>21</v>
      </c>
      <c r="L2558">
        <v>0</v>
      </c>
      <c r="M2558">
        <v>0</v>
      </c>
      <c r="N2558">
        <v>0</v>
      </c>
      <c r="O2558">
        <v>3.5659999999999998</v>
      </c>
      <c r="P2558">
        <v>96</v>
      </c>
      <c r="Q2558">
        <v>1</v>
      </c>
      <c r="R2558">
        <v>0</v>
      </c>
      <c r="S2558">
        <v>0</v>
      </c>
      <c r="T2558">
        <v>0</v>
      </c>
      <c r="U2558">
        <v>1</v>
      </c>
      <c r="V2558" t="s">
        <v>23</v>
      </c>
    </row>
    <row r="2559" spans="1:22" x14ac:dyDescent="0.25">
      <c r="A2559">
        <v>2558</v>
      </c>
      <c r="B2559">
        <v>0</v>
      </c>
      <c r="C2559">
        <v>0</v>
      </c>
      <c r="D2559">
        <v>1</v>
      </c>
      <c r="E2559">
        <v>0</v>
      </c>
      <c r="F2559">
        <v>0</v>
      </c>
      <c r="G2559" s="1">
        <v>40967.166712962964</v>
      </c>
      <c r="H2559">
        <v>0</v>
      </c>
      <c r="I2559">
        <v>0</v>
      </c>
      <c r="J2559">
        <v>0</v>
      </c>
      <c r="K2559" t="s">
        <v>21</v>
      </c>
      <c r="L2559">
        <v>0</v>
      </c>
      <c r="M2559">
        <v>0</v>
      </c>
      <c r="N2559">
        <v>0</v>
      </c>
      <c r="O2559">
        <v>5.0590000000000002</v>
      </c>
      <c r="P2559">
        <v>113</v>
      </c>
      <c r="Q2559">
        <v>1</v>
      </c>
      <c r="R2559">
        <v>0</v>
      </c>
      <c r="S2559">
        <v>0</v>
      </c>
      <c r="T2559">
        <v>0</v>
      </c>
      <c r="U2559">
        <v>1</v>
      </c>
      <c r="V2559" t="s">
        <v>23</v>
      </c>
    </row>
    <row r="2560" spans="1:22" x14ac:dyDescent="0.25">
      <c r="A2560">
        <v>2559</v>
      </c>
      <c r="B2560">
        <v>1</v>
      </c>
      <c r="C2560">
        <v>0</v>
      </c>
      <c r="D2560">
        <v>1</v>
      </c>
      <c r="E2560">
        <v>0</v>
      </c>
      <c r="F2560">
        <v>0</v>
      </c>
      <c r="G2560" s="1">
        <v>40967.251446759263</v>
      </c>
      <c r="H2560">
        <v>0</v>
      </c>
      <c r="I2560">
        <v>0</v>
      </c>
      <c r="J2560">
        <v>0</v>
      </c>
      <c r="K2560" t="s">
        <v>21</v>
      </c>
      <c r="L2560">
        <v>0</v>
      </c>
      <c r="M2560">
        <v>0</v>
      </c>
      <c r="N2560">
        <v>0</v>
      </c>
      <c r="O2560">
        <v>0.17199999999999999</v>
      </c>
      <c r="P2560">
        <v>5</v>
      </c>
      <c r="Q2560">
        <v>0</v>
      </c>
      <c r="R2560">
        <v>0</v>
      </c>
      <c r="S2560">
        <v>0</v>
      </c>
      <c r="T2560">
        <v>0</v>
      </c>
      <c r="U2560">
        <v>0</v>
      </c>
      <c r="V2560" t="s">
        <v>24</v>
      </c>
    </row>
    <row r="2561" spans="1:22" x14ac:dyDescent="0.25">
      <c r="A2561">
        <v>2560</v>
      </c>
      <c r="B2561">
        <v>0</v>
      </c>
      <c r="C2561">
        <v>1</v>
      </c>
      <c r="D2561">
        <v>1</v>
      </c>
      <c r="E2561">
        <v>0</v>
      </c>
      <c r="F2561">
        <v>0</v>
      </c>
      <c r="G2561" s="1">
        <v>40967.273877314816</v>
      </c>
      <c r="H2561">
        <v>0</v>
      </c>
      <c r="I2561">
        <v>0</v>
      </c>
      <c r="J2561">
        <v>0</v>
      </c>
      <c r="K2561" t="s">
        <v>21</v>
      </c>
      <c r="L2561">
        <v>0</v>
      </c>
      <c r="M2561">
        <v>0</v>
      </c>
      <c r="N2561">
        <v>0</v>
      </c>
      <c r="O2561">
        <v>16.015000000000001</v>
      </c>
      <c r="P2561">
        <v>220</v>
      </c>
      <c r="Q2561">
        <v>0</v>
      </c>
      <c r="R2561">
        <v>0</v>
      </c>
      <c r="S2561">
        <v>0</v>
      </c>
      <c r="T2561">
        <v>0</v>
      </c>
      <c r="U2561">
        <v>2</v>
      </c>
      <c r="V2561" t="s">
        <v>22</v>
      </c>
    </row>
    <row r="2562" spans="1:22" x14ac:dyDescent="0.25">
      <c r="A2562">
        <v>2561</v>
      </c>
      <c r="B2562">
        <v>0</v>
      </c>
      <c r="C2562">
        <v>1</v>
      </c>
      <c r="D2562">
        <v>1</v>
      </c>
      <c r="E2562">
        <v>0</v>
      </c>
      <c r="F2562">
        <v>0</v>
      </c>
      <c r="G2562" s="1">
        <v>40967.286979166667</v>
      </c>
      <c r="H2562">
        <v>0</v>
      </c>
      <c r="I2562">
        <v>0</v>
      </c>
      <c r="J2562">
        <v>0</v>
      </c>
      <c r="K2562" t="s">
        <v>21</v>
      </c>
      <c r="L2562">
        <v>0</v>
      </c>
      <c r="M2562">
        <v>0</v>
      </c>
      <c r="N2562">
        <v>0</v>
      </c>
      <c r="O2562">
        <v>11.24</v>
      </c>
      <c r="P2562">
        <v>159</v>
      </c>
      <c r="Q2562">
        <v>0</v>
      </c>
      <c r="R2562">
        <v>0</v>
      </c>
      <c r="S2562">
        <v>1</v>
      </c>
      <c r="T2562">
        <v>0</v>
      </c>
      <c r="U2562">
        <v>0</v>
      </c>
      <c r="V2562" t="s">
        <v>23</v>
      </c>
    </row>
    <row r="2563" spans="1:22" x14ac:dyDescent="0.25">
      <c r="A2563">
        <v>2562</v>
      </c>
      <c r="B2563">
        <v>0</v>
      </c>
      <c r="C2563">
        <v>1</v>
      </c>
      <c r="D2563">
        <v>1</v>
      </c>
      <c r="E2563">
        <v>1</v>
      </c>
      <c r="F2563">
        <v>0</v>
      </c>
      <c r="G2563" s="1">
        <v>40967.329606481479</v>
      </c>
      <c r="H2563">
        <v>0</v>
      </c>
      <c r="I2563">
        <v>1</v>
      </c>
      <c r="J2563">
        <v>0</v>
      </c>
      <c r="K2563" t="s">
        <v>21</v>
      </c>
      <c r="L2563">
        <v>0</v>
      </c>
      <c r="M2563">
        <v>0</v>
      </c>
      <c r="N2563">
        <v>0</v>
      </c>
      <c r="O2563">
        <v>4.7560000000000002</v>
      </c>
      <c r="P2563">
        <v>130</v>
      </c>
      <c r="Q2563">
        <v>1</v>
      </c>
      <c r="R2563">
        <v>0</v>
      </c>
      <c r="S2563">
        <v>0</v>
      </c>
      <c r="T2563">
        <v>0</v>
      </c>
      <c r="U2563">
        <v>0</v>
      </c>
      <c r="V2563" t="s">
        <v>23</v>
      </c>
    </row>
    <row r="2564" spans="1:22" x14ac:dyDescent="0.25">
      <c r="A2564">
        <v>2563</v>
      </c>
      <c r="B2564">
        <v>0</v>
      </c>
      <c r="C2564">
        <v>1</v>
      </c>
      <c r="D2564">
        <v>1</v>
      </c>
      <c r="E2564">
        <v>0</v>
      </c>
      <c r="F2564">
        <v>0</v>
      </c>
      <c r="G2564" s="1">
        <v>40967.333472222221</v>
      </c>
      <c r="H2564">
        <v>0</v>
      </c>
      <c r="I2564">
        <v>0</v>
      </c>
      <c r="J2564">
        <v>0</v>
      </c>
      <c r="K2564" t="s">
        <v>21</v>
      </c>
      <c r="L2564">
        <v>0</v>
      </c>
      <c r="M2564">
        <v>0</v>
      </c>
      <c r="N2564">
        <v>0</v>
      </c>
      <c r="O2564">
        <v>0.29799999999999999</v>
      </c>
      <c r="P2564">
        <v>12</v>
      </c>
      <c r="Q2564">
        <v>0</v>
      </c>
      <c r="R2564">
        <v>0</v>
      </c>
      <c r="S2564">
        <v>1</v>
      </c>
      <c r="T2564">
        <v>0</v>
      </c>
      <c r="U2564">
        <v>0</v>
      </c>
      <c r="V2564" t="s">
        <v>23</v>
      </c>
    </row>
    <row r="2565" spans="1:22" x14ac:dyDescent="0.25">
      <c r="A2565">
        <v>2564</v>
      </c>
      <c r="B2565">
        <v>0</v>
      </c>
      <c r="C2565">
        <v>0</v>
      </c>
      <c r="D2565">
        <v>1</v>
      </c>
      <c r="E2565">
        <v>0</v>
      </c>
      <c r="F2565">
        <v>0</v>
      </c>
      <c r="G2565" s="1">
        <v>40967.338113425925</v>
      </c>
      <c r="H2565">
        <v>0</v>
      </c>
      <c r="I2565">
        <v>0</v>
      </c>
      <c r="J2565">
        <v>0</v>
      </c>
      <c r="K2565" t="s">
        <v>21</v>
      </c>
      <c r="L2565">
        <v>0</v>
      </c>
      <c r="M2565">
        <v>0</v>
      </c>
      <c r="N2565">
        <v>0</v>
      </c>
      <c r="O2565">
        <v>9.5500000000000007</v>
      </c>
      <c r="P2565">
        <v>196</v>
      </c>
      <c r="Q2565">
        <v>1</v>
      </c>
      <c r="R2565">
        <v>1</v>
      </c>
      <c r="S2565">
        <v>0</v>
      </c>
      <c r="T2565">
        <v>0</v>
      </c>
      <c r="U2565">
        <v>2</v>
      </c>
      <c r="V2565" t="s">
        <v>23</v>
      </c>
    </row>
    <row r="2566" spans="1:22" x14ac:dyDescent="0.25">
      <c r="A2566">
        <v>2565</v>
      </c>
      <c r="B2566">
        <v>0</v>
      </c>
      <c r="C2566">
        <v>0</v>
      </c>
      <c r="D2566">
        <v>1</v>
      </c>
      <c r="E2566">
        <v>0</v>
      </c>
      <c r="F2566">
        <v>0</v>
      </c>
      <c r="G2566" s="1">
        <v>40967.338622685187</v>
      </c>
      <c r="H2566">
        <v>0</v>
      </c>
      <c r="I2566">
        <v>0</v>
      </c>
      <c r="J2566">
        <v>28</v>
      </c>
      <c r="K2566" t="s">
        <v>21</v>
      </c>
      <c r="L2566">
        <v>1</v>
      </c>
      <c r="M2566">
        <v>0</v>
      </c>
      <c r="N2566">
        <v>0</v>
      </c>
      <c r="O2566">
        <v>26.39</v>
      </c>
      <c r="P2566">
        <v>510</v>
      </c>
      <c r="Q2566">
        <v>1</v>
      </c>
      <c r="R2566">
        <v>0</v>
      </c>
      <c r="S2566">
        <v>0</v>
      </c>
      <c r="T2566">
        <v>0</v>
      </c>
      <c r="U2566">
        <v>29</v>
      </c>
      <c r="V2566" t="s">
        <v>23</v>
      </c>
    </row>
    <row r="2567" spans="1:22" x14ac:dyDescent="0.25">
      <c r="A2567">
        <v>2566</v>
      </c>
      <c r="B2567">
        <v>0</v>
      </c>
      <c r="C2567">
        <v>1</v>
      </c>
      <c r="D2567">
        <v>1</v>
      </c>
      <c r="E2567">
        <v>0</v>
      </c>
      <c r="F2567">
        <v>0</v>
      </c>
      <c r="G2567" s="1">
        <v>40967.39472222222</v>
      </c>
      <c r="H2567">
        <v>0</v>
      </c>
      <c r="I2567">
        <v>0</v>
      </c>
      <c r="J2567">
        <v>0</v>
      </c>
      <c r="K2567" t="s">
        <v>21</v>
      </c>
      <c r="L2567">
        <v>0</v>
      </c>
      <c r="M2567">
        <v>0</v>
      </c>
      <c r="N2567">
        <v>0</v>
      </c>
      <c r="O2567">
        <v>9.7919999999999998</v>
      </c>
      <c r="P2567">
        <v>135</v>
      </c>
      <c r="Q2567">
        <v>0</v>
      </c>
      <c r="R2567">
        <v>0</v>
      </c>
      <c r="S2567">
        <v>0</v>
      </c>
      <c r="T2567">
        <v>0</v>
      </c>
      <c r="U2567">
        <v>1</v>
      </c>
      <c r="V2567" t="s">
        <v>23</v>
      </c>
    </row>
    <row r="2568" spans="1:22" x14ac:dyDescent="0.25">
      <c r="A2568">
        <v>2567</v>
      </c>
      <c r="B2568">
        <v>0</v>
      </c>
      <c r="C2568">
        <v>1</v>
      </c>
      <c r="D2568">
        <v>1</v>
      </c>
      <c r="E2568">
        <v>0</v>
      </c>
      <c r="F2568">
        <v>0</v>
      </c>
      <c r="G2568" s="1">
        <v>40967.395335648151</v>
      </c>
      <c r="H2568">
        <v>0</v>
      </c>
      <c r="I2568">
        <v>0</v>
      </c>
      <c r="J2568">
        <v>0</v>
      </c>
      <c r="K2568" t="s">
        <v>21</v>
      </c>
      <c r="L2568">
        <v>0</v>
      </c>
      <c r="M2568">
        <v>0</v>
      </c>
      <c r="N2568">
        <v>0</v>
      </c>
      <c r="O2568">
        <v>9.9459999999999997</v>
      </c>
      <c r="P2568">
        <v>137</v>
      </c>
      <c r="Q2568">
        <v>0</v>
      </c>
      <c r="R2568">
        <v>0</v>
      </c>
      <c r="S2568">
        <v>0</v>
      </c>
      <c r="T2568">
        <v>0</v>
      </c>
      <c r="U2568">
        <v>1</v>
      </c>
      <c r="V2568" t="s">
        <v>23</v>
      </c>
    </row>
    <row r="2569" spans="1:22" x14ac:dyDescent="0.25">
      <c r="A2569">
        <v>2568</v>
      </c>
      <c r="B2569">
        <v>0</v>
      </c>
      <c r="C2569">
        <v>0</v>
      </c>
      <c r="D2569">
        <v>1</v>
      </c>
      <c r="E2569">
        <v>0</v>
      </c>
      <c r="F2569">
        <v>1</v>
      </c>
      <c r="G2569" s="1">
        <v>40967.398993055554</v>
      </c>
      <c r="H2569">
        <v>0</v>
      </c>
      <c r="I2569">
        <v>0</v>
      </c>
      <c r="J2569">
        <v>0</v>
      </c>
      <c r="K2569" t="s">
        <v>21</v>
      </c>
      <c r="L2569">
        <v>0</v>
      </c>
      <c r="M2569">
        <v>0</v>
      </c>
      <c r="N2569">
        <v>0</v>
      </c>
      <c r="O2569">
        <v>2.508</v>
      </c>
      <c r="P2569">
        <v>48</v>
      </c>
      <c r="Q2569">
        <v>0</v>
      </c>
      <c r="R2569">
        <v>1</v>
      </c>
      <c r="S2569">
        <v>0</v>
      </c>
      <c r="T2569">
        <v>0</v>
      </c>
      <c r="U2569">
        <v>1</v>
      </c>
      <c r="V2569" t="s">
        <v>24</v>
      </c>
    </row>
    <row r="2570" spans="1:22" x14ac:dyDescent="0.25">
      <c r="A2570">
        <v>2569</v>
      </c>
      <c r="B2570">
        <v>0</v>
      </c>
      <c r="C2570">
        <v>1</v>
      </c>
      <c r="D2570">
        <v>1</v>
      </c>
      <c r="E2570">
        <v>0</v>
      </c>
      <c r="F2570">
        <v>0</v>
      </c>
      <c r="G2570" s="1">
        <v>40967.408807870372</v>
      </c>
      <c r="H2570">
        <v>0</v>
      </c>
      <c r="I2570">
        <v>0</v>
      </c>
      <c r="J2570">
        <v>0</v>
      </c>
      <c r="K2570" t="s">
        <v>21</v>
      </c>
      <c r="L2570">
        <v>0</v>
      </c>
      <c r="M2570">
        <v>0</v>
      </c>
      <c r="N2570">
        <v>0</v>
      </c>
      <c r="O2570">
        <v>12.82</v>
      </c>
      <c r="P2570">
        <v>174</v>
      </c>
      <c r="Q2570">
        <v>0</v>
      </c>
      <c r="R2570">
        <v>0</v>
      </c>
      <c r="S2570">
        <v>0</v>
      </c>
      <c r="T2570">
        <v>0</v>
      </c>
      <c r="U2570">
        <v>0</v>
      </c>
      <c r="V2570" t="s">
        <v>23</v>
      </c>
    </row>
    <row r="2571" spans="1:22" x14ac:dyDescent="0.25">
      <c r="A2571">
        <v>2570</v>
      </c>
      <c r="B2571">
        <v>0</v>
      </c>
      <c r="C2571">
        <v>0</v>
      </c>
      <c r="D2571">
        <v>1</v>
      </c>
      <c r="E2571">
        <v>0</v>
      </c>
      <c r="F2571">
        <v>0</v>
      </c>
      <c r="G2571" s="1">
        <v>40967.434525462966</v>
      </c>
      <c r="H2571">
        <v>0</v>
      </c>
      <c r="I2571">
        <v>0</v>
      </c>
      <c r="J2571">
        <v>0</v>
      </c>
      <c r="K2571" t="s">
        <v>21</v>
      </c>
      <c r="L2571">
        <v>0</v>
      </c>
      <c r="M2571">
        <v>0</v>
      </c>
      <c r="N2571">
        <v>0</v>
      </c>
      <c r="O2571">
        <v>4.2830000000000004</v>
      </c>
      <c r="P2571">
        <v>85</v>
      </c>
      <c r="Q2571">
        <v>1</v>
      </c>
      <c r="R2571">
        <v>0</v>
      </c>
      <c r="S2571">
        <v>0</v>
      </c>
      <c r="T2571">
        <v>0</v>
      </c>
      <c r="U2571">
        <v>1</v>
      </c>
      <c r="V2571" t="s">
        <v>23</v>
      </c>
    </row>
    <row r="2572" spans="1:22" x14ac:dyDescent="0.25">
      <c r="A2572">
        <v>2571</v>
      </c>
      <c r="B2572">
        <v>0</v>
      </c>
      <c r="C2572">
        <v>0</v>
      </c>
      <c r="D2572">
        <v>1</v>
      </c>
      <c r="E2572">
        <v>0</v>
      </c>
      <c r="F2572">
        <v>0</v>
      </c>
      <c r="G2572" s="1">
        <v>40967.437627314815</v>
      </c>
      <c r="H2572">
        <v>0</v>
      </c>
      <c r="I2572">
        <v>0</v>
      </c>
      <c r="J2572">
        <v>0</v>
      </c>
      <c r="K2572" t="s">
        <v>21</v>
      </c>
      <c r="L2572">
        <v>0</v>
      </c>
      <c r="M2572">
        <v>0</v>
      </c>
      <c r="N2572">
        <v>0</v>
      </c>
      <c r="O2572">
        <v>4.1909999999999998</v>
      </c>
      <c r="P2572">
        <v>82</v>
      </c>
      <c r="Q2572">
        <v>1</v>
      </c>
      <c r="R2572">
        <v>0</v>
      </c>
      <c r="S2572">
        <v>0</v>
      </c>
      <c r="T2572">
        <v>0</v>
      </c>
      <c r="U2572">
        <v>1</v>
      </c>
      <c r="V2572" t="s">
        <v>23</v>
      </c>
    </row>
    <row r="2573" spans="1:22" x14ac:dyDescent="0.25">
      <c r="A2573">
        <v>2572</v>
      </c>
      <c r="B2573">
        <v>0</v>
      </c>
      <c r="C2573">
        <v>1</v>
      </c>
      <c r="D2573">
        <v>1</v>
      </c>
      <c r="E2573">
        <v>2</v>
      </c>
      <c r="F2573">
        <v>1</v>
      </c>
      <c r="G2573" s="1">
        <v>40967.455289351848</v>
      </c>
      <c r="H2573">
        <v>0</v>
      </c>
      <c r="I2573">
        <v>2</v>
      </c>
      <c r="J2573">
        <v>0</v>
      </c>
      <c r="K2573" t="s">
        <v>21</v>
      </c>
      <c r="L2573">
        <v>0</v>
      </c>
      <c r="M2573">
        <v>0</v>
      </c>
      <c r="N2573">
        <v>0</v>
      </c>
      <c r="O2573">
        <v>34.01</v>
      </c>
      <c r="P2573">
        <v>638</v>
      </c>
      <c r="Q2573">
        <v>1</v>
      </c>
      <c r="R2573">
        <v>1</v>
      </c>
      <c r="S2573">
        <v>0</v>
      </c>
      <c r="T2573">
        <v>0</v>
      </c>
      <c r="U2573">
        <v>25</v>
      </c>
      <c r="V2573" t="s">
        <v>22</v>
      </c>
    </row>
    <row r="2574" spans="1:22" x14ac:dyDescent="0.25">
      <c r="A2574">
        <v>2573</v>
      </c>
      <c r="B2574">
        <v>0</v>
      </c>
      <c r="C2574">
        <v>0</v>
      </c>
      <c r="D2574">
        <v>1</v>
      </c>
      <c r="E2574">
        <v>0</v>
      </c>
      <c r="F2574">
        <v>1</v>
      </c>
      <c r="G2574" s="1">
        <v>40967.45553240741</v>
      </c>
      <c r="H2574">
        <v>0</v>
      </c>
      <c r="I2574">
        <v>0</v>
      </c>
      <c r="J2574">
        <v>0</v>
      </c>
      <c r="K2574" t="s">
        <v>21</v>
      </c>
      <c r="L2574">
        <v>0</v>
      </c>
      <c r="M2574">
        <v>0</v>
      </c>
      <c r="N2574">
        <v>0</v>
      </c>
      <c r="O2574">
        <v>0.88100000000000001</v>
      </c>
      <c r="P2574">
        <v>22</v>
      </c>
      <c r="Q2574">
        <v>1</v>
      </c>
      <c r="R2574">
        <v>1</v>
      </c>
      <c r="S2574">
        <v>1</v>
      </c>
      <c r="T2574">
        <v>0</v>
      </c>
      <c r="U2574">
        <v>0</v>
      </c>
      <c r="V2574" t="s">
        <v>23</v>
      </c>
    </row>
    <row r="2575" spans="1:22" x14ac:dyDescent="0.25">
      <c r="A2575">
        <v>2574</v>
      </c>
      <c r="B2575">
        <v>0</v>
      </c>
      <c r="C2575">
        <v>0</v>
      </c>
      <c r="D2575">
        <v>1</v>
      </c>
      <c r="E2575">
        <v>0</v>
      </c>
      <c r="F2575">
        <v>0</v>
      </c>
      <c r="G2575" s="1">
        <v>40967.460046296299</v>
      </c>
      <c r="H2575">
        <v>0</v>
      </c>
      <c r="I2575">
        <v>0</v>
      </c>
      <c r="J2575">
        <v>0</v>
      </c>
      <c r="K2575" t="s">
        <v>21</v>
      </c>
      <c r="L2575">
        <v>0</v>
      </c>
      <c r="M2575">
        <v>0</v>
      </c>
      <c r="N2575">
        <v>0</v>
      </c>
      <c r="O2575">
        <v>1.365</v>
      </c>
      <c r="P2575">
        <v>27</v>
      </c>
      <c r="Q2575">
        <v>1</v>
      </c>
      <c r="R2575">
        <v>0</v>
      </c>
      <c r="S2575">
        <v>0</v>
      </c>
      <c r="T2575">
        <v>0</v>
      </c>
      <c r="U2575">
        <v>2</v>
      </c>
      <c r="V2575" t="s">
        <v>24</v>
      </c>
    </row>
    <row r="2576" spans="1:22" x14ac:dyDescent="0.25">
      <c r="A2576">
        <v>2575</v>
      </c>
      <c r="B2576">
        <v>0</v>
      </c>
      <c r="C2576">
        <v>1</v>
      </c>
      <c r="D2576">
        <v>1</v>
      </c>
      <c r="E2576">
        <v>0</v>
      </c>
      <c r="F2576">
        <v>0</v>
      </c>
      <c r="G2576" s="1">
        <v>40967.484282407408</v>
      </c>
      <c r="H2576">
        <v>0</v>
      </c>
      <c r="I2576">
        <v>0</v>
      </c>
      <c r="J2576">
        <v>0</v>
      </c>
      <c r="K2576" t="s">
        <v>21</v>
      </c>
      <c r="L2576">
        <v>0</v>
      </c>
      <c r="M2576">
        <v>0</v>
      </c>
      <c r="N2576">
        <v>0</v>
      </c>
      <c r="O2576">
        <v>0.40200000000000002</v>
      </c>
      <c r="P2576">
        <v>20</v>
      </c>
      <c r="Q2576">
        <v>0</v>
      </c>
      <c r="R2576">
        <v>0</v>
      </c>
      <c r="S2576">
        <v>0</v>
      </c>
      <c r="T2576">
        <v>0</v>
      </c>
      <c r="U2576">
        <v>0</v>
      </c>
      <c r="V2576" t="s">
        <v>23</v>
      </c>
    </row>
    <row r="2577" spans="1:22" x14ac:dyDescent="0.25">
      <c r="A2577">
        <v>2576</v>
      </c>
      <c r="B2577">
        <v>0</v>
      </c>
      <c r="C2577">
        <v>0</v>
      </c>
      <c r="D2577">
        <v>1</v>
      </c>
      <c r="E2577">
        <v>0</v>
      </c>
      <c r="F2577">
        <v>0</v>
      </c>
      <c r="G2577" s="1">
        <v>40967.49790509259</v>
      </c>
      <c r="H2577">
        <v>0</v>
      </c>
      <c r="I2577">
        <v>0</v>
      </c>
      <c r="J2577">
        <v>0</v>
      </c>
      <c r="K2577" t="s">
        <v>21</v>
      </c>
      <c r="L2577">
        <v>0</v>
      </c>
      <c r="M2577">
        <v>0</v>
      </c>
      <c r="N2577">
        <v>0</v>
      </c>
      <c r="O2577">
        <v>1.347</v>
      </c>
      <c r="P2577">
        <v>27</v>
      </c>
      <c r="Q2577">
        <v>1</v>
      </c>
      <c r="R2577">
        <v>0</v>
      </c>
      <c r="S2577">
        <v>0</v>
      </c>
      <c r="T2577">
        <v>0</v>
      </c>
      <c r="U2577">
        <v>2</v>
      </c>
      <c r="V2577" t="s">
        <v>24</v>
      </c>
    </row>
    <row r="2578" spans="1:22" x14ac:dyDescent="0.25">
      <c r="A2578">
        <v>2577</v>
      </c>
      <c r="B2578">
        <v>0</v>
      </c>
      <c r="C2578">
        <v>0</v>
      </c>
      <c r="D2578">
        <v>1</v>
      </c>
      <c r="E2578">
        <v>0</v>
      </c>
      <c r="F2578">
        <v>1</v>
      </c>
      <c r="G2578" s="1">
        <v>40967.500879629632</v>
      </c>
      <c r="H2578">
        <v>0</v>
      </c>
      <c r="I2578">
        <v>0</v>
      </c>
      <c r="J2578">
        <v>0</v>
      </c>
      <c r="K2578" t="s">
        <v>21</v>
      </c>
      <c r="L2578">
        <v>0</v>
      </c>
      <c r="M2578">
        <v>0</v>
      </c>
      <c r="N2578">
        <v>0</v>
      </c>
      <c r="O2578">
        <v>0.69599999999999995</v>
      </c>
      <c r="P2578">
        <v>23</v>
      </c>
      <c r="Q2578">
        <v>0</v>
      </c>
      <c r="R2578">
        <v>1</v>
      </c>
      <c r="S2578">
        <v>0</v>
      </c>
      <c r="T2578">
        <v>0</v>
      </c>
      <c r="U2578">
        <v>0</v>
      </c>
      <c r="V2578" t="s">
        <v>23</v>
      </c>
    </row>
    <row r="2579" spans="1:22" x14ac:dyDescent="0.25">
      <c r="A2579">
        <v>2578</v>
      </c>
      <c r="B2579">
        <v>0</v>
      </c>
      <c r="C2579">
        <v>0</v>
      </c>
      <c r="D2579">
        <v>1</v>
      </c>
      <c r="E2579">
        <v>0</v>
      </c>
      <c r="F2579">
        <v>0</v>
      </c>
      <c r="G2579" s="1">
        <v>40967.544131944444</v>
      </c>
      <c r="H2579">
        <v>0</v>
      </c>
      <c r="I2579">
        <v>0</v>
      </c>
      <c r="J2579">
        <v>0</v>
      </c>
      <c r="K2579" t="s">
        <v>21</v>
      </c>
      <c r="L2579">
        <v>0</v>
      </c>
      <c r="M2579">
        <v>0</v>
      </c>
      <c r="N2579">
        <v>0</v>
      </c>
      <c r="O2579">
        <v>24.582000000000001</v>
      </c>
      <c r="P2579">
        <v>624</v>
      </c>
      <c r="Q2579">
        <v>1</v>
      </c>
      <c r="R2579">
        <v>0</v>
      </c>
      <c r="S2579">
        <v>0</v>
      </c>
      <c r="T2579">
        <v>0</v>
      </c>
      <c r="U2579">
        <v>1</v>
      </c>
      <c r="V2579" t="s">
        <v>23</v>
      </c>
    </row>
    <row r="2580" spans="1:22" x14ac:dyDescent="0.25">
      <c r="A2580">
        <v>2579</v>
      </c>
      <c r="B2580">
        <v>0</v>
      </c>
      <c r="C2580">
        <v>0</v>
      </c>
      <c r="D2580">
        <v>1</v>
      </c>
      <c r="E2580">
        <v>0</v>
      </c>
      <c r="F2580">
        <v>0</v>
      </c>
      <c r="G2580" s="1">
        <v>40967.546423611115</v>
      </c>
      <c r="H2580">
        <v>0</v>
      </c>
      <c r="I2580">
        <v>0</v>
      </c>
      <c r="J2580">
        <v>0</v>
      </c>
      <c r="K2580" t="s">
        <v>21</v>
      </c>
      <c r="L2580">
        <v>0</v>
      </c>
      <c r="M2580">
        <v>0</v>
      </c>
      <c r="N2580">
        <v>0</v>
      </c>
      <c r="O2580">
        <v>25.295000000000002</v>
      </c>
      <c r="P2580">
        <v>636</v>
      </c>
      <c r="Q2580">
        <v>1</v>
      </c>
      <c r="R2580">
        <v>0</v>
      </c>
      <c r="S2580">
        <v>0</v>
      </c>
      <c r="T2580">
        <v>0</v>
      </c>
      <c r="U2580">
        <v>1</v>
      </c>
      <c r="V2580" t="s">
        <v>23</v>
      </c>
    </row>
    <row r="2581" spans="1:22" x14ac:dyDescent="0.25">
      <c r="A2581">
        <v>2580</v>
      </c>
      <c r="B2581">
        <v>0</v>
      </c>
      <c r="C2581">
        <v>0</v>
      </c>
      <c r="D2581">
        <v>1</v>
      </c>
      <c r="E2581">
        <v>0</v>
      </c>
      <c r="F2581">
        <v>0</v>
      </c>
      <c r="G2581" s="1">
        <v>40967.54760416667</v>
      </c>
      <c r="H2581">
        <v>0</v>
      </c>
      <c r="I2581">
        <v>0</v>
      </c>
      <c r="J2581">
        <v>0</v>
      </c>
      <c r="K2581" t="s">
        <v>21</v>
      </c>
      <c r="L2581">
        <v>0</v>
      </c>
      <c r="M2581">
        <v>0</v>
      </c>
      <c r="N2581">
        <v>0</v>
      </c>
      <c r="O2581">
        <v>25.361000000000001</v>
      </c>
      <c r="P2581">
        <v>638</v>
      </c>
      <c r="Q2581">
        <v>1</v>
      </c>
      <c r="R2581">
        <v>0</v>
      </c>
      <c r="S2581">
        <v>0</v>
      </c>
      <c r="T2581">
        <v>0</v>
      </c>
      <c r="U2581">
        <v>1</v>
      </c>
      <c r="V2581" t="s">
        <v>23</v>
      </c>
    </row>
    <row r="2582" spans="1:22" x14ac:dyDescent="0.25">
      <c r="A2582">
        <v>2581</v>
      </c>
      <c r="B2582">
        <v>0</v>
      </c>
      <c r="C2582">
        <v>0</v>
      </c>
      <c r="D2582">
        <v>1</v>
      </c>
      <c r="E2582">
        <v>0</v>
      </c>
      <c r="F2582">
        <v>0</v>
      </c>
      <c r="G2582" s="1">
        <v>40967.547777777778</v>
      </c>
      <c r="H2582">
        <v>0</v>
      </c>
      <c r="I2582">
        <v>0</v>
      </c>
      <c r="J2582">
        <v>0</v>
      </c>
      <c r="K2582" t="s">
        <v>21</v>
      </c>
      <c r="L2582">
        <v>0</v>
      </c>
      <c r="M2582">
        <v>0</v>
      </c>
      <c r="N2582">
        <v>0</v>
      </c>
      <c r="O2582">
        <v>25.228000000000002</v>
      </c>
      <c r="P2582">
        <v>636</v>
      </c>
      <c r="Q2582">
        <v>1</v>
      </c>
      <c r="R2582">
        <v>0</v>
      </c>
      <c r="S2582">
        <v>0</v>
      </c>
      <c r="T2582">
        <v>0</v>
      </c>
      <c r="U2582">
        <v>1</v>
      </c>
      <c r="V2582" t="s">
        <v>23</v>
      </c>
    </row>
    <row r="2583" spans="1:22" x14ac:dyDescent="0.25">
      <c r="A2583">
        <v>2582</v>
      </c>
      <c r="B2583">
        <v>0</v>
      </c>
      <c r="C2583">
        <v>0</v>
      </c>
      <c r="D2583">
        <v>1</v>
      </c>
      <c r="E2583">
        <v>0</v>
      </c>
      <c r="F2583">
        <v>0</v>
      </c>
      <c r="G2583" s="1">
        <v>40967.547951388886</v>
      </c>
      <c r="H2583">
        <v>0</v>
      </c>
      <c r="I2583">
        <v>0</v>
      </c>
      <c r="J2583">
        <v>0</v>
      </c>
      <c r="K2583" t="s">
        <v>21</v>
      </c>
      <c r="L2583">
        <v>0</v>
      </c>
      <c r="M2583">
        <v>0</v>
      </c>
      <c r="N2583">
        <v>0</v>
      </c>
      <c r="O2583">
        <v>25.056000000000001</v>
      </c>
      <c r="P2583">
        <v>633</v>
      </c>
      <c r="Q2583">
        <v>1</v>
      </c>
      <c r="R2583">
        <v>0</v>
      </c>
      <c r="S2583">
        <v>0</v>
      </c>
      <c r="T2583">
        <v>0</v>
      </c>
      <c r="U2583">
        <v>1</v>
      </c>
      <c r="V2583" t="s">
        <v>23</v>
      </c>
    </row>
    <row r="2584" spans="1:22" x14ac:dyDescent="0.25">
      <c r="A2584">
        <v>2583</v>
      </c>
      <c r="B2584">
        <v>1</v>
      </c>
      <c r="C2584">
        <v>0</v>
      </c>
      <c r="D2584">
        <v>1</v>
      </c>
      <c r="E2584">
        <v>0</v>
      </c>
      <c r="F2584">
        <v>0</v>
      </c>
      <c r="G2584" s="1">
        <v>40967.595462962963</v>
      </c>
      <c r="H2584">
        <v>0</v>
      </c>
      <c r="I2584">
        <v>0</v>
      </c>
      <c r="J2584">
        <v>1</v>
      </c>
      <c r="K2584" t="s">
        <v>21</v>
      </c>
      <c r="L2584">
        <v>0</v>
      </c>
      <c r="M2584">
        <v>0</v>
      </c>
      <c r="N2584">
        <v>0</v>
      </c>
      <c r="O2584">
        <v>10.602</v>
      </c>
      <c r="P2584">
        <v>184</v>
      </c>
      <c r="Q2584">
        <v>1</v>
      </c>
      <c r="R2584">
        <v>0</v>
      </c>
      <c r="S2584">
        <v>0</v>
      </c>
      <c r="T2584">
        <v>0</v>
      </c>
      <c r="U2584">
        <v>2</v>
      </c>
      <c r="V2584" t="s">
        <v>22</v>
      </c>
    </row>
    <row r="2585" spans="1:22" x14ac:dyDescent="0.25">
      <c r="A2585">
        <v>2584</v>
      </c>
      <c r="B2585">
        <v>0</v>
      </c>
      <c r="C2585">
        <v>0</v>
      </c>
      <c r="D2585">
        <v>1</v>
      </c>
      <c r="E2585">
        <v>0</v>
      </c>
      <c r="F2585">
        <v>0</v>
      </c>
      <c r="G2585" s="1">
        <v>40967.632303240738</v>
      </c>
      <c r="H2585">
        <v>0</v>
      </c>
      <c r="I2585">
        <v>0</v>
      </c>
      <c r="J2585">
        <v>0</v>
      </c>
      <c r="K2585" t="s">
        <v>21</v>
      </c>
      <c r="L2585">
        <v>0</v>
      </c>
      <c r="M2585">
        <v>0</v>
      </c>
      <c r="N2585">
        <v>0</v>
      </c>
      <c r="O2585">
        <v>25.280999999999999</v>
      </c>
      <c r="P2585">
        <v>636</v>
      </c>
      <c r="Q2585">
        <v>1</v>
      </c>
      <c r="R2585">
        <v>0</v>
      </c>
      <c r="S2585">
        <v>0</v>
      </c>
      <c r="T2585">
        <v>0</v>
      </c>
      <c r="U2585">
        <v>1</v>
      </c>
      <c r="V2585" t="s">
        <v>23</v>
      </c>
    </row>
    <row r="2586" spans="1:22" x14ac:dyDescent="0.25">
      <c r="A2586">
        <v>2585</v>
      </c>
      <c r="B2586">
        <v>0</v>
      </c>
      <c r="C2586">
        <v>0</v>
      </c>
      <c r="D2586">
        <v>1</v>
      </c>
      <c r="E2586">
        <v>0</v>
      </c>
      <c r="F2586">
        <v>1</v>
      </c>
      <c r="G2586" s="1">
        <v>40967.649976851855</v>
      </c>
      <c r="H2586">
        <v>0</v>
      </c>
      <c r="I2586">
        <v>0</v>
      </c>
      <c r="J2586">
        <v>0</v>
      </c>
      <c r="K2586" t="s">
        <v>21</v>
      </c>
      <c r="L2586">
        <v>0</v>
      </c>
      <c r="M2586">
        <v>0</v>
      </c>
      <c r="N2586">
        <v>0</v>
      </c>
      <c r="O2586">
        <v>0.13700000000000001</v>
      </c>
      <c r="P2586">
        <v>6</v>
      </c>
      <c r="Q2586">
        <v>0</v>
      </c>
      <c r="R2586">
        <v>1</v>
      </c>
      <c r="S2586">
        <v>0</v>
      </c>
      <c r="T2586">
        <v>0</v>
      </c>
      <c r="U2586">
        <v>0</v>
      </c>
      <c r="V2586" t="s">
        <v>23</v>
      </c>
    </row>
    <row r="2587" spans="1:22" x14ac:dyDescent="0.25">
      <c r="A2587">
        <v>2586</v>
      </c>
      <c r="B2587">
        <v>0</v>
      </c>
      <c r="C2587">
        <v>0</v>
      </c>
      <c r="D2587">
        <v>1</v>
      </c>
      <c r="E2587">
        <v>0</v>
      </c>
      <c r="F2587">
        <v>1</v>
      </c>
      <c r="G2587" s="1">
        <v>40967.651446759257</v>
      </c>
      <c r="H2587">
        <v>0</v>
      </c>
      <c r="I2587">
        <v>0</v>
      </c>
      <c r="J2587">
        <v>0</v>
      </c>
      <c r="K2587" t="s">
        <v>25</v>
      </c>
      <c r="L2587">
        <v>0</v>
      </c>
      <c r="M2587">
        <v>0</v>
      </c>
      <c r="N2587">
        <v>0</v>
      </c>
      <c r="O2587">
        <v>0.38200000000000001</v>
      </c>
      <c r="P2587">
        <v>12</v>
      </c>
      <c r="Q2587">
        <v>0</v>
      </c>
      <c r="R2587">
        <v>1</v>
      </c>
      <c r="S2587">
        <v>0</v>
      </c>
      <c r="T2587">
        <v>0</v>
      </c>
      <c r="U2587">
        <v>0</v>
      </c>
      <c r="V2587" t="s">
        <v>23</v>
      </c>
    </row>
    <row r="2588" spans="1:22" x14ac:dyDescent="0.25">
      <c r="A2588">
        <v>2587</v>
      </c>
      <c r="B2588">
        <v>0</v>
      </c>
      <c r="C2588">
        <v>0</v>
      </c>
      <c r="D2588">
        <v>1</v>
      </c>
      <c r="E2588">
        <v>0</v>
      </c>
      <c r="F2588">
        <v>0</v>
      </c>
      <c r="G2588" s="1">
        <v>40967.668275462966</v>
      </c>
      <c r="H2588">
        <v>0</v>
      </c>
      <c r="I2588">
        <v>0</v>
      </c>
      <c r="J2588">
        <v>0</v>
      </c>
      <c r="K2588" t="s">
        <v>21</v>
      </c>
      <c r="L2588">
        <v>0</v>
      </c>
      <c r="M2588">
        <v>0</v>
      </c>
      <c r="N2588">
        <v>0</v>
      </c>
      <c r="O2588">
        <v>26.474</v>
      </c>
      <c r="P2588">
        <v>657</v>
      </c>
      <c r="Q2588">
        <v>1</v>
      </c>
      <c r="R2588">
        <v>0</v>
      </c>
      <c r="S2588">
        <v>0</v>
      </c>
      <c r="T2588">
        <v>0</v>
      </c>
      <c r="U2588">
        <v>1</v>
      </c>
      <c r="V2588" t="s">
        <v>23</v>
      </c>
    </row>
    <row r="2589" spans="1:22" x14ac:dyDescent="0.25">
      <c r="A2589">
        <v>2588</v>
      </c>
      <c r="B2589">
        <v>1</v>
      </c>
      <c r="C2589">
        <v>0</v>
      </c>
      <c r="D2589">
        <v>1</v>
      </c>
      <c r="E2589">
        <v>0</v>
      </c>
      <c r="F2589">
        <v>0</v>
      </c>
      <c r="G2589" s="1">
        <v>40967.675949074073</v>
      </c>
      <c r="H2589">
        <v>0</v>
      </c>
      <c r="I2589">
        <v>0</v>
      </c>
      <c r="J2589">
        <v>0</v>
      </c>
      <c r="K2589" t="s">
        <v>21</v>
      </c>
      <c r="L2589">
        <v>0</v>
      </c>
      <c r="M2589">
        <v>0</v>
      </c>
      <c r="N2589">
        <v>0</v>
      </c>
      <c r="O2589">
        <v>13.34</v>
      </c>
      <c r="P2589">
        <v>191</v>
      </c>
      <c r="Q2589">
        <v>0</v>
      </c>
      <c r="R2589">
        <v>0</v>
      </c>
      <c r="S2589">
        <v>0</v>
      </c>
      <c r="T2589">
        <v>0</v>
      </c>
      <c r="U2589">
        <v>1</v>
      </c>
      <c r="V2589" t="s">
        <v>24</v>
      </c>
    </row>
    <row r="2590" spans="1:22" x14ac:dyDescent="0.25">
      <c r="A2590">
        <v>2589</v>
      </c>
      <c r="B2590">
        <v>0</v>
      </c>
      <c r="C2590">
        <v>0</v>
      </c>
      <c r="D2590">
        <v>1</v>
      </c>
      <c r="E2590">
        <v>0</v>
      </c>
      <c r="F2590">
        <v>0</v>
      </c>
      <c r="G2590" s="1">
        <v>40967.683506944442</v>
      </c>
      <c r="H2590">
        <v>0</v>
      </c>
      <c r="I2590">
        <v>0</v>
      </c>
      <c r="J2590">
        <v>0</v>
      </c>
      <c r="K2590" t="s">
        <v>21</v>
      </c>
      <c r="L2590">
        <v>0</v>
      </c>
      <c r="M2590">
        <v>0</v>
      </c>
      <c r="N2590">
        <v>0</v>
      </c>
      <c r="O2590">
        <v>7.8719999999999999</v>
      </c>
      <c r="P2590">
        <v>158</v>
      </c>
      <c r="Q2590">
        <v>1</v>
      </c>
      <c r="R2590">
        <v>0</v>
      </c>
      <c r="S2590">
        <v>0</v>
      </c>
      <c r="T2590">
        <v>0</v>
      </c>
      <c r="U2590">
        <v>0</v>
      </c>
      <c r="V2590" t="s">
        <v>23</v>
      </c>
    </row>
    <row r="2591" spans="1:22" x14ac:dyDescent="0.25">
      <c r="A2591">
        <v>2590</v>
      </c>
      <c r="B2591">
        <v>0</v>
      </c>
      <c r="C2591">
        <v>0</v>
      </c>
      <c r="D2591">
        <v>1</v>
      </c>
      <c r="E2591">
        <v>0</v>
      </c>
      <c r="F2591">
        <v>0</v>
      </c>
      <c r="G2591" s="1">
        <v>40967.737638888888</v>
      </c>
      <c r="H2591">
        <v>0</v>
      </c>
      <c r="I2591">
        <v>1</v>
      </c>
      <c r="J2591">
        <v>0</v>
      </c>
      <c r="K2591" t="s">
        <v>21</v>
      </c>
      <c r="L2591">
        <v>0</v>
      </c>
      <c r="M2591">
        <v>0</v>
      </c>
      <c r="N2591">
        <v>0</v>
      </c>
      <c r="O2591">
        <v>14.64</v>
      </c>
      <c r="P2591">
        <v>176</v>
      </c>
      <c r="Q2591">
        <v>1</v>
      </c>
      <c r="R2591">
        <v>0</v>
      </c>
      <c r="S2591">
        <v>0</v>
      </c>
      <c r="T2591">
        <v>0</v>
      </c>
      <c r="U2591">
        <v>0</v>
      </c>
      <c r="V2591" t="s">
        <v>23</v>
      </c>
    </row>
    <row r="2592" spans="1:22" x14ac:dyDescent="0.25">
      <c r="A2592">
        <v>2591</v>
      </c>
      <c r="B2592">
        <v>1</v>
      </c>
      <c r="C2592">
        <v>0</v>
      </c>
      <c r="D2592">
        <v>1</v>
      </c>
      <c r="E2592">
        <v>0</v>
      </c>
      <c r="F2592">
        <v>0</v>
      </c>
      <c r="G2592" s="1">
        <v>40967.768807870372</v>
      </c>
      <c r="H2592">
        <v>0</v>
      </c>
      <c r="I2592">
        <v>0</v>
      </c>
      <c r="J2592">
        <v>0</v>
      </c>
      <c r="K2592" t="s">
        <v>21</v>
      </c>
      <c r="L2592">
        <v>0</v>
      </c>
      <c r="M2592">
        <v>0</v>
      </c>
      <c r="N2592">
        <v>0</v>
      </c>
      <c r="O2592">
        <v>0.58599999999999997</v>
      </c>
      <c r="P2592">
        <v>12</v>
      </c>
      <c r="Q2592">
        <v>0</v>
      </c>
      <c r="R2592">
        <v>0</v>
      </c>
      <c r="S2592">
        <v>0</v>
      </c>
      <c r="T2592">
        <v>0</v>
      </c>
      <c r="U2592">
        <v>0</v>
      </c>
      <c r="V2592" t="s">
        <v>23</v>
      </c>
    </row>
    <row r="2593" spans="1:22" x14ac:dyDescent="0.25">
      <c r="A2593">
        <v>2592</v>
      </c>
      <c r="B2593">
        <v>1</v>
      </c>
      <c r="C2593">
        <v>0</v>
      </c>
      <c r="D2593">
        <v>1</v>
      </c>
      <c r="E2593">
        <v>4</v>
      </c>
      <c r="F2593">
        <v>0</v>
      </c>
      <c r="G2593" s="1">
        <v>40967.997175925928</v>
      </c>
      <c r="H2593">
        <v>0</v>
      </c>
      <c r="I2593">
        <v>2</v>
      </c>
      <c r="J2593">
        <v>0</v>
      </c>
      <c r="K2593" t="s">
        <v>21</v>
      </c>
      <c r="L2593">
        <v>0</v>
      </c>
      <c r="M2593">
        <v>0</v>
      </c>
      <c r="N2593">
        <v>0</v>
      </c>
      <c r="O2593">
        <v>0.45900000000000002</v>
      </c>
      <c r="P2593">
        <v>21</v>
      </c>
      <c r="Q2593">
        <v>0</v>
      </c>
      <c r="R2593">
        <v>0</v>
      </c>
      <c r="S2593">
        <v>0</v>
      </c>
      <c r="T2593">
        <v>0</v>
      </c>
      <c r="U2593">
        <v>0</v>
      </c>
      <c r="V2593" t="s">
        <v>24</v>
      </c>
    </row>
    <row r="2594" spans="1:22" x14ac:dyDescent="0.25">
      <c r="A2594">
        <v>2593</v>
      </c>
      <c r="B2594">
        <v>0</v>
      </c>
      <c r="C2594">
        <v>0</v>
      </c>
      <c r="D2594">
        <v>1</v>
      </c>
      <c r="E2594">
        <v>0</v>
      </c>
      <c r="F2594">
        <v>0</v>
      </c>
      <c r="G2594" s="1">
        <v>40968.011574074073</v>
      </c>
      <c r="H2594">
        <v>0</v>
      </c>
      <c r="I2594">
        <v>0</v>
      </c>
      <c r="J2594">
        <v>0</v>
      </c>
      <c r="K2594" t="s">
        <v>21</v>
      </c>
      <c r="L2594">
        <v>0</v>
      </c>
      <c r="M2594">
        <v>0</v>
      </c>
      <c r="N2594">
        <v>0</v>
      </c>
      <c r="O2594">
        <v>3.4990000000000001</v>
      </c>
      <c r="P2594">
        <v>66</v>
      </c>
      <c r="Q2594">
        <v>1</v>
      </c>
      <c r="R2594">
        <v>0</v>
      </c>
      <c r="S2594">
        <v>0</v>
      </c>
      <c r="T2594">
        <v>0</v>
      </c>
      <c r="U2594">
        <v>4</v>
      </c>
      <c r="V2594" t="s">
        <v>23</v>
      </c>
    </row>
    <row r="2595" spans="1:22" x14ac:dyDescent="0.25">
      <c r="A2595">
        <v>2594</v>
      </c>
      <c r="B2595">
        <v>0</v>
      </c>
      <c r="C2595">
        <v>0</v>
      </c>
      <c r="D2595">
        <v>1</v>
      </c>
      <c r="E2595">
        <v>0</v>
      </c>
      <c r="F2595">
        <v>0</v>
      </c>
      <c r="G2595" s="1">
        <v>40968.021655092591</v>
      </c>
      <c r="H2595">
        <v>0</v>
      </c>
      <c r="I2595">
        <v>0</v>
      </c>
      <c r="J2595">
        <v>0</v>
      </c>
      <c r="K2595" t="s">
        <v>21</v>
      </c>
      <c r="L2595">
        <v>0</v>
      </c>
      <c r="M2595">
        <v>0</v>
      </c>
      <c r="N2595">
        <v>0</v>
      </c>
      <c r="O2595">
        <v>18.302</v>
      </c>
      <c r="P2595">
        <v>378</v>
      </c>
      <c r="Q2595">
        <v>1</v>
      </c>
      <c r="R2595">
        <v>0</v>
      </c>
      <c r="S2595">
        <v>0</v>
      </c>
      <c r="T2595">
        <v>0</v>
      </c>
      <c r="U2595">
        <v>0</v>
      </c>
      <c r="V2595" t="s">
        <v>23</v>
      </c>
    </row>
    <row r="2596" spans="1:22" x14ac:dyDescent="0.25">
      <c r="A2596">
        <v>2595</v>
      </c>
      <c r="B2596">
        <v>0</v>
      </c>
      <c r="C2596">
        <v>0</v>
      </c>
      <c r="D2596">
        <v>1</v>
      </c>
      <c r="E2596">
        <v>0</v>
      </c>
      <c r="F2596">
        <v>0</v>
      </c>
      <c r="G2596" s="1">
        <v>40968.074467592596</v>
      </c>
      <c r="H2596">
        <v>0</v>
      </c>
      <c r="I2596">
        <v>0</v>
      </c>
      <c r="J2596">
        <v>0</v>
      </c>
      <c r="K2596" t="s">
        <v>21</v>
      </c>
      <c r="L2596">
        <v>0</v>
      </c>
      <c r="M2596">
        <v>0</v>
      </c>
      <c r="N2596">
        <v>0</v>
      </c>
      <c r="O2596">
        <v>3.3610000000000002</v>
      </c>
      <c r="P2596">
        <v>59</v>
      </c>
      <c r="Q2596">
        <v>1</v>
      </c>
      <c r="R2596">
        <v>0</v>
      </c>
      <c r="S2596">
        <v>0</v>
      </c>
      <c r="T2596">
        <v>0</v>
      </c>
      <c r="U2596">
        <v>0</v>
      </c>
      <c r="V2596" t="s">
        <v>24</v>
      </c>
    </row>
    <row r="2597" spans="1:22" x14ac:dyDescent="0.25">
      <c r="A2597">
        <v>2596</v>
      </c>
      <c r="B2597">
        <v>0</v>
      </c>
      <c r="C2597">
        <v>0</v>
      </c>
      <c r="D2597">
        <v>1</v>
      </c>
      <c r="E2597">
        <v>0</v>
      </c>
      <c r="F2597">
        <v>0</v>
      </c>
      <c r="G2597" s="1">
        <v>40968.15625</v>
      </c>
      <c r="H2597">
        <v>0</v>
      </c>
      <c r="I2597">
        <v>0</v>
      </c>
      <c r="J2597">
        <v>0</v>
      </c>
      <c r="K2597" t="s">
        <v>21</v>
      </c>
      <c r="L2597">
        <v>0</v>
      </c>
      <c r="M2597">
        <v>0</v>
      </c>
      <c r="N2597">
        <v>0</v>
      </c>
      <c r="O2597">
        <v>7.944</v>
      </c>
      <c r="P2597">
        <v>135</v>
      </c>
      <c r="Q2597">
        <v>1</v>
      </c>
      <c r="R2597">
        <v>0</v>
      </c>
      <c r="S2597">
        <v>0</v>
      </c>
      <c r="T2597">
        <v>0</v>
      </c>
      <c r="U2597">
        <v>1</v>
      </c>
      <c r="V2597" t="s">
        <v>23</v>
      </c>
    </row>
    <row r="2598" spans="1:22" x14ac:dyDescent="0.25">
      <c r="A2598">
        <v>2597</v>
      </c>
      <c r="B2598">
        <v>0</v>
      </c>
      <c r="C2598">
        <v>0</v>
      </c>
      <c r="D2598">
        <v>1</v>
      </c>
      <c r="E2598">
        <v>0</v>
      </c>
      <c r="F2598">
        <v>0</v>
      </c>
      <c r="G2598" s="1">
        <v>40968.249282407407</v>
      </c>
      <c r="H2598">
        <v>0</v>
      </c>
      <c r="I2598">
        <v>0</v>
      </c>
      <c r="J2598">
        <v>0</v>
      </c>
      <c r="K2598" t="s">
        <v>21</v>
      </c>
      <c r="L2598">
        <v>0</v>
      </c>
      <c r="M2598">
        <v>0</v>
      </c>
      <c r="N2598">
        <v>0</v>
      </c>
      <c r="O2598">
        <v>19.928000000000001</v>
      </c>
      <c r="P2598">
        <v>570</v>
      </c>
      <c r="Q2598">
        <v>1</v>
      </c>
      <c r="R2598">
        <v>0</v>
      </c>
      <c r="S2598">
        <v>0</v>
      </c>
      <c r="T2598">
        <v>0</v>
      </c>
      <c r="U2598">
        <v>10</v>
      </c>
      <c r="V2598" t="s">
        <v>23</v>
      </c>
    </row>
    <row r="2599" spans="1:22" x14ac:dyDescent="0.25">
      <c r="A2599">
        <v>2598</v>
      </c>
      <c r="B2599">
        <v>0</v>
      </c>
      <c r="C2599">
        <v>0</v>
      </c>
      <c r="D2599">
        <v>1</v>
      </c>
      <c r="E2599">
        <v>0</v>
      </c>
      <c r="F2599">
        <v>0</v>
      </c>
      <c r="G2599" s="1">
        <v>40968.249537037038</v>
      </c>
      <c r="H2599">
        <v>0</v>
      </c>
      <c r="I2599">
        <v>0</v>
      </c>
      <c r="J2599">
        <v>2</v>
      </c>
      <c r="K2599" t="s">
        <v>21</v>
      </c>
      <c r="L2599">
        <v>0</v>
      </c>
      <c r="M2599">
        <v>0</v>
      </c>
      <c r="N2599">
        <v>0</v>
      </c>
      <c r="O2599">
        <v>25.263000000000002</v>
      </c>
      <c r="P2599">
        <v>338</v>
      </c>
      <c r="Q2599">
        <v>1</v>
      </c>
      <c r="R2599">
        <v>0</v>
      </c>
      <c r="S2599">
        <v>1</v>
      </c>
      <c r="T2599">
        <v>0</v>
      </c>
      <c r="U2599">
        <v>10</v>
      </c>
      <c r="V2599" t="s">
        <v>23</v>
      </c>
    </row>
    <row r="2600" spans="1:22" x14ac:dyDescent="0.25">
      <c r="A2600">
        <v>2599</v>
      </c>
      <c r="B2600">
        <v>0</v>
      </c>
      <c r="C2600">
        <v>1</v>
      </c>
      <c r="D2600">
        <v>1</v>
      </c>
      <c r="E2600">
        <v>1</v>
      </c>
      <c r="F2600">
        <v>0</v>
      </c>
      <c r="G2600" s="1">
        <v>40968.269884259258</v>
      </c>
      <c r="H2600">
        <v>0</v>
      </c>
      <c r="I2600">
        <v>0</v>
      </c>
      <c r="J2600">
        <v>0</v>
      </c>
      <c r="K2600" t="s">
        <v>21</v>
      </c>
      <c r="L2600">
        <v>0</v>
      </c>
      <c r="M2600">
        <v>0</v>
      </c>
      <c r="N2600">
        <v>0</v>
      </c>
      <c r="O2600">
        <v>3.5169999999999999</v>
      </c>
      <c r="P2600">
        <v>84</v>
      </c>
      <c r="Q2600">
        <v>1</v>
      </c>
      <c r="R2600">
        <v>0</v>
      </c>
      <c r="S2600">
        <v>0</v>
      </c>
      <c r="T2600">
        <v>0</v>
      </c>
      <c r="U2600">
        <v>0</v>
      </c>
      <c r="V2600" t="s">
        <v>23</v>
      </c>
    </row>
    <row r="2601" spans="1:22" x14ac:dyDescent="0.25">
      <c r="A2601">
        <v>2600</v>
      </c>
      <c r="B2601">
        <v>0</v>
      </c>
      <c r="C2601">
        <v>0</v>
      </c>
      <c r="D2601">
        <v>1</v>
      </c>
      <c r="E2601">
        <v>0</v>
      </c>
      <c r="F2601">
        <v>0</v>
      </c>
      <c r="G2601" s="1">
        <v>40968.335729166669</v>
      </c>
      <c r="H2601">
        <v>0</v>
      </c>
      <c r="I2601">
        <v>0</v>
      </c>
      <c r="J2601">
        <v>0</v>
      </c>
      <c r="K2601" t="s">
        <v>21</v>
      </c>
      <c r="L2601">
        <v>0</v>
      </c>
      <c r="M2601">
        <v>0</v>
      </c>
      <c r="N2601">
        <v>0</v>
      </c>
      <c r="O2601">
        <v>17.905999999999999</v>
      </c>
      <c r="P2601">
        <v>321</v>
      </c>
      <c r="Q2601">
        <v>1</v>
      </c>
      <c r="R2601">
        <v>0</v>
      </c>
      <c r="S2601">
        <v>0</v>
      </c>
      <c r="T2601">
        <v>0</v>
      </c>
      <c r="U2601">
        <v>14</v>
      </c>
      <c r="V2601" t="s">
        <v>23</v>
      </c>
    </row>
    <row r="2602" spans="1:22" x14ac:dyDescent="0.25">
      <c r="A2602">
        <v>2601</v>
      </c>
      <c r="B2602">
        <v>0</v>
      </c>
      <c r="C2602">
        <v>0</v>
      </c>
      <c r="D2602">
        <v>1</v>
      </c>
      <c r="E2602">
        <v>0</v>
      </c>
      <c r="F2602">
        <v>0</v>
      </c>
      <c r="G2602" s="1">
        <v>40968.336157407408</v>
      </c>
      <c r="H2602">
        <v>0</v>
      </c>
      <c r="I2602">
        <v>0</v>
      </c>
      <c r="J2602">
        <v>18</v>
      </c>
      <c r="K2602" t="s">
        <v>21</v>
      </c>
      <c r="L2602">
        <v>1</v>
      </c>
      <c r="M2602">
        <v>0</v>
      </c>
      <c r="N2602">
        <v>0</v>
      </c>
      <c r="O2602">
        <v>20.669</v>
      </c>
      <c r="P2602">
        <v>408</v>
      </c>
      <c r="Q2602">
        <v>1</v>
      </c>
      <c r="R2602">
        <v>0</v>
      </c>
      <c r="S2602">
        <v>0</v>
      </c>
      <c r="T2602">
        <v>0</v>
      </c>
      <c r="U2602">
        <v>22</v>
      </c>
      <c r="V2602" t="s">
        <v>23</v>
      </c>
    </row>
    <row r="2603" spans="1:22" x14ac:dyDescent="0.25">
      <c r="A2603">
        <v>2602</v>
      </c>
      <c r="B2603">
        <v>0</v>
      </c>
      <c r="C2603">
        <v>0</v>
      </c>
      <c r="D2603">
        <v>1</v>
      </c>
      <c r="E2603">
        <v>0</v>
      </c>
      <c r="F2603">
        <v>0</v>
      </c>
      <c r="G2603" s="1">
        <v>40968.337465277778</v>
      </c>
      <c r="H2603">
        <v>0</v>
      </c>
      <c r="I2603">
        <v>0</v>
      </c>
      <c r="J2603">
        <v>0</v>
      </c>
      <c r="K2603" t="s">
        <v>25</v>
      </c>
      <c r="L2603">
        <v>0</v>
      </c>
      <c r="M2603">
        <v>0</v>
      </c>
      <c r="N2603">
        <v>4</v>
      </c>
      <c r="O2603">
        <v>29.059000000000001</v>
      </c>
      <c r="P2603">
        <v>479</v>
      </c>
      <c r="Q2603">
        <v>1</v>
      </c>
      <c r="R2603">
        <v>0</v>
      </c>
      <c r="S2603">
        <v>0</v>
      </c>
      <c r="T2603">
        <v>0</v>
      </c>
      <c r="U2603">
        <v>5</v>
      </c>
      <c r="V2603" t="s">
        <v>22</v>
      </c>
    </row>
    <row r="2604" spans="1:22" x14ac:dyDescent="0.25">
      <c r="A2604">
        <v>2603</v>
      </c>
      <c r="B2604">
        <v>0</v>
      </c>
      <c r="C2604">
        <v>0</v>
      </c>
      <c r="D2604">
        <v>1</v>
      </c>
      <c r="E2604">
        <v>0</v>
      </c>
      <c r="F2604">
        <v>1</v>
      </c>
      <c r="G2604" s="1">
        <v>40968.37945601852</v>
      </c>
      <c r="H2604">
        <v>0</v>
      </c>
      <c r="I2604">
        <v>0</v>
      </c>
      <c r="J2604">
        <v>0</v>
      </c>
      <c r="K2604" t="s">
        <v>21</v>
      </c>
      <c r="L2604">
        <v>0</v>
      </c>
      <c r="M2604">
        <v>0</v>
      </c>
      <c r="N2604">
        <v>0</v>
      </c>
      <c r="O2604">
        <v>9.907</v>
      </c>
      <c r="P2604">
        <v>394</v>
      </c>
      <c r="Q2604">
        <v>1</v>
      </c>
      <c r="R2604">
        <v>1</v>
      </c>
      <c r="S2604">
        <v>0</v>
      </c>
      <c r="T2604">
        <v>0</v>
      </c>
      <c r="U2604">
        <v>8</v>
      </c>
      <c r="V2604" t="s">
        <v>22</v>
      </c>
    </row>
    <row r="2605" spans="1:22" x14ac:dyDescent="0.25">
      <c r="A2605">
        <v>2604</v>
      </c>
      <c r="B2605">
        <v>0</v>
      </c>
      <c r="C2605">
        <v>1</v>
      </c>
      <c r="D2605">
        <v>1</v>
      </c>
      <c r="E2605">
        <v>0</v>
      </c>
      <c r="F2605">
        <v>0</v>
      </c>
      <c r="G2605" s="1">
        <v>40968.381562499999</v>
      </c>
      <c r="H2605">
        <v>0</v>
      </c>
      <c r="I2605">
        <v>0</v>
      </c>
      <c r="J2605">
        <v>0</v>
      </c>
      <c r="K2605" t="s">
        <v>21</v>
      </c>
      <c r="L2605">
        <v>0</v>
      </c>
      <c r="M2605">
        <v>0</v>
      </c>
      <c r="N2605">
        <v>0</v>
      </c>
      <c r="O2605">
        <v>27.823</v>
      </c>
      <c r="P2605">
        <v>362</v>
      </c>
      <c r="Q2605">
        <v>0</v>
      </c>
      <c r="R2605">
        <v>0</v>
      </c>
      <c r="S2605">
        <v>0</v>
      </c>
      <c r="T2605">
        <v>0</v>
      </c>
      <c r="U2605">
        <v>2</v>
      </c>
      <c r="V2605" t="s">
        <v>22</v>
      </c>
    </row>
    <row r="2606" spans="1:22" x14ac:dyDescent="0.25">
      <c r="A2606">
        <v>2605</v>
      </c>
      <c r="B2606">
        <v>0</v>
      </c>
      <c r="C2606">
        <v>0</v>
      </c>
      <c r="D2606">
        <v>1</v>
      </c>
      <c r="E2606">
        <v>0</v>
      </c>
      <c r="F2606">
        <v>1</v>
      </c>
      <c r="G2606" s="1">
        <v>40968.412754629629</v>
      </c>
      <c r="H2606">
        <v>0</v>
      </c>
      <c r="I2606">
        <v>0</v>
      </c>
      <c r="J2606">
        <v>0</v>
      </c>
      <c r="K2606" t="s">
        <v>21</v>
      </c>
      <c r="L2606">
        <v>0</v>
      </c>
      <c r="M2606">
        <v>0</v>
      </c>
      <c r="N2606">
        <v>0</v>
      </c>
      <c r="O2606">
        <v>0.438</v>
      </c>
      <c r="P2606">
        <v>14</v>
      </c>
      <c r="Q2606">
        <v>1</v>
      </c>
      <c r="R2606">
        <v>0</v>
      </c>
      <c r="S2606">
        <v>0</v>
      </c>
      <c r="T2606">
        <v>0</v>
      </c>
      <c r="U2606">
        <v>0</v>
      </c>
      <c r="V2606" t="s">
        <v>24</v>
      </c>
    </row>
    <row r="2607" spans="1:22" x14ac:dyDescent="0.25">
      <c r="A2607">
        <v>2606</v>
      </c>
      <c r="B2607">
        <v>0</v>
      </c>
      <c r="C2607">
        <v>0</v>
      </c>
      <c r="D2607">
        <v>1</v>
      </c>
      <c r="E2607">
        <v>0</v>
      </c>
      <c r="F2607">
        <v>0</v>
      </c>
      <c r="G2607" s="1">
        <v>40968.420810185184</v>
      </c>
      <c r="H2607">
        <v>0</v>
      </c>
      <c r="I2607">
        <v>0</v>
      </c>
      <c r="J2607">
        <v>0</v>
      </c>
      <c r="K2607" t="s">
        <v>21</v>
      </c>
      <c r="L2607">
        <v>0</v>
      </c>
      <c r="M2607">
        <v>0</v>
      </c>
      <c r="N2607">
        <v>0</v>
      </c>
      <c r="O2607">
        <v>1.2849999999999999</v>
      </c>
      <c r="P2607">
        <v>35</v>
      </c>
      <c r="Q2607">
        <v>1</v>
      </c>
      <c r="R2607">
        <v>0</v>
      </c>
      <c r="S2607">
        <v>0</v>
      </c>
      <c r="T2607">
        <v>0</v>
      </c>
      <c r="U2607">
        <v>3</v>
      </c>
      <c r="V2607" t="s">
        <v>24</v>
      </c>
    </row>
    <row r="2608" spans="1:22" x14ac:dyDescent="0.25">
      <c r="A2608">
        <v>2607</v>
      </c>
      <c r="B2608">
        <v>0</v>
      </c>
      <c r="C2608">
        <v>0</v>
      </c>
      <c r="D2608">
        <v>1</v>
      </c>
      <c r="E2608">
        <v>0</v>
      </c>
      <c r="F2608">
        <v>0</v>
      </c>
      <c r="G2608" s="1">
        <v>40968.433287037034</v>
      </c>
      <c r="H2608">
        <v>0</v>
      </c>
      <c r="I2608">
        <v>0</v>
      </c>
      <c r="J2608">
        <v>0</v>
      </c>
      <c r="K2608" t="s">
        <v>21</v>
      </c>
      <c r="L2608">
        <v>0</v>
      </c>
      <c r="M2608">
        <v>0</v>
      </c>
      <c r="N2608">
        <v>0</v>
      </c>
      <c r="O2608">
        <v>0.86299999999999999</v>
      </c>
      <c r="P2608">
        <v>23</v>
      </c>
      <c r="Q2608">
        <v>1</v>
      </c>
      <c r="R2608">
        <v>0</v>
      </c>
      <c r="S2608">
        <v>1</v>
      </c>
      <c r="T2608">
        <v>0</v>
      </c>
      <c r="U2608">
        <v>2</v>
      </c>
      <c r="V2608" t="s">
        <v>24</v>
      </c>
    </row>
    <row r="2609" spans="1:22" x14ac:dyDescent="0.25">
      <c r="A2609">
        <v>2608</v>
      </c>
      <c r="B2609">
        <v>0</v>
      </c>
      <c r="C2609">
        <v>0</v>
      </c>
      <c r="D2609">
        <v>1</v>
      </c>
      <c r="E2609">
        <v>0</v>
      </c>
      <c r="F2609">
        <v>0</v>
      </c>
      <c r="G2609" s="1">
        <v>40968.434351851851</v>
      </c>
      <c r="H2609">
        <v>0</v>
      </c>
      <c r="I2609">
        <v>0</v>
      </c>
      <c r="J2609">
        <v>0</v>
      </c>
      <c r="K2609" t="s">
        <v>21</v>
      </c>
      <c r="L2609">
        <v>0</v>
      </c>
      <c r="M2609">
        <v>0</v>
      </c>
      <c r="N2609">
        <v>0</v>
      </c>
      <c r="O2609">
        <v>0.376</v>
      </c>
      <c r="P2609">
        <v>14</v>
      </c>
      <c r="Q2609">
        <v>1</v>
      </c>
      <c r="R2609">
        <v>0</v>
      </c>
      <c r="S2609">
        <v>0</v>
      </c>
      <c r="T2609">
        <v>0</v>
      </c>
      <c r="U2609">
        <v>2</v>
      </c>
      <c r="V2609" t="s">
        <v>24</v>
      </c>
    </row>
    <row r="2610" spans="1:22" x14ac:dyDescent="0.25">
      <c r="A2610">
        <v>2609</v>
      </c>
      <c r="B2610">
        <v>0</v>
      </c>
      <c r="C2610">
        <v>0</v>
      </c>
      <c r="D2610">
        <v>1</v>
      </c>
      <c r="E2610">
        <v>0</v>
      </c>
      <c r="F2610">
        <v>0</v>
      </c>
      <c r="G2610" s="1">
        <v>40968.436967592592</v>
      </c>
      <c r="H2610">
        <v>0</v>
      </c>
      <c r="I2610">
        <v>0</v>
      </c>
      <c r="J2610">
        <v>0</v>
      </c>
      <c r="K2610" t="s">
        <v>21</v>
      </c>
      <c r="L2610">
        <v>0</v>
      </c>
      <c r="M2610">
        <v>0</v>
      </c>
      <c r="N2610">
        <v>0</v>
      </c>
      <c r="O2610">
        <v>2.4340000000000002</v>
      </c>
      <c r="P2610">
        <v>42</v>
      </c>
      <c r="Q2610">
        <v>0</v>
      </c>
      <c r="R2610">
        <v>0</v>
      </c>
      <c r="S2610">
        <v>0</v>
      </c>
      <c r="T2610">
        <v>0</v>
      </c>
      <c r="U2610">
        <v>2</v>
      </c>
      <c r="V2610" t="s">
        <v>24</v>
      </c>
    </row>
    <row r="2611" spans="1:22" x14ac:dyDescent="0.25">
      <c r="A2611">
        <v>2610</v>
      </c>
      <c r="B2611">
        <v>0</v>
      </c>
      <c r="C2611">
        <v>1</v>
      </c>
      <c r="D2611">
        <v>1</v>
      </c>
      <c r="E2611">
        <v>0</v>
      </c>
      <c r="F2611">
        <v>0</v>
      </c>
      <c r="G2611" s="1">
        <v>40968.450428240743</v>
      </c>
      <c r="H2611">
        <v>0</v>
      </c>
      <c r="I2611">
        <v>0</v>
      </c>
      <c r="J2611">
        <v>0</v>
      </c>
      <c r="K2611" t="s">
        <v>21</v>
      </c>
      <c r="L2611">
        <v>0</v>
      </c>
      <c r="M2611">
        <v>0</v>
      </c>
      <c r="N2611">
        <v>0</v>
      </c>
      <c r="O2611">
        <v>15.462</v>
      </c>
      <c r="P2611">
        <v>249</v>
      </c>
      <c r="Q2611">
        <v>0</v>
      </c>
      <c r="R2611">
        <v>0</v>
      </c>
      <c r="S2611">
        <v>0</v>
      </c>
      <c r="T2611">
        <v>0</v>
      </c>
      <c r="U2611">
        <v>0</v>
      </c>
      <c r="V2611" t="s">
        <v>24</v>
      </c>
    </row>
    <row r="2612" spans="1:22" x14ac:dyDescent="0.25">
      <c r="A2612">
        <v>2611</v>
      </c>
      <c r="B2612">
        <v>0</v>
      </c>
      <c r="C2612">
        <v>0</v>
      </c>
      <c r="D2612">
        <v>1</v>
      </c>
      <c r="E2612">
        <v>0</v>
      </c>
      <c r="F2612">
        <v>1</v>
      </c>
      <c r="G2612" s="1">
        <v>40968.462361111109</v>
      </c>
      <c r="H2612">
        <v>0</v>
      </c>
      <c r="I2612">
        <v>0</v>
      </c>
      <c r="J2612">
        <v>1</v>
      </c>
      <c r="K2612" t="s">
        <v>21</v>
      </c>
      <c r="L2612">
        <v>0</v>
      </c>
      <c r="M2612">
        <v>0</v>
      </c>
      <c r="N2612">
        <v>0</v>
      </c>
      <c r="O2612">
        <v>0.40400000000000003</v>
      </c>
      <c r="P2612">
        <v>16</v>
      </c>
      <c r="Q2612">
        <v>0</v>
      </c>
      <c r="R2612">
        <v>0</v>
      </c>
      <c r="S2612">
        <v>0</v>
      </c>
      <c r="T2612">
        <v>0</v>
      </c>
      <c r="U2612">
        <v>0</v>
      </c>
      <c r="V2612" t="s">
        <v>23</v>
      </c>
    </row>
    <row r="2613" spans="1:22" x14ac:dyDescent="0.25">
      <c r="A2613">
        <v>2612</v>
      </c>
      <c r="B2613">
        <v>0</v>
      </c>
      <c r="C2613">
        <v>0</v>
      </c>
      <c r="D2613">
        <v>1</v>
      </c>
      <c r="E2613">
        <v>0</v>
      </c>
      <c r="F2613">
        <v>1</v>
      </c>
      <c r="G2613" s="1">
        <v>40968.462581018517</v>
      </c>
      <c r="H2613">
        <v>0</v>
      </c>
      <c r="I2613">
        <v>0</v>
      </c>
      <c r="J2613">
        <v>0</v>
      </c>
      <c r="K2613" t="s">
        <v>21</v>
      </c>
      <c r="L2613">
        <v>0</v>
      </c>
      <c r="M2613">
        <v>0</v>
      </c>
      <c r="N2613">
        <v>0</v>
      </c>
      <c r="O2613">
        <v>5.38</v>
      </c>
      <c r="P2613">
        <v>61</v>
      </c>
      <c r="Q2613">
        <v>0</v>
      </c>
      <c r="R2613">
        <v>1</v>
      </c>
      <c r="S2613">
        <v>0</v>
      </c>
      <c r="T2613">
        <v>0</v>
      </c>
      <c r="U2613">
        <v>2</v>
      </c>
      <c r="V2613" t="s">
        <v>23</v>
      </c>
    </row>
    <row r="2614" spans="1:22" x14ac:dyDescent="0.25">
      <c r="A2614">
        <v>2613</v>
      </c>
      <c r="B2614">
        <v>0</v>
      </c>
      <c r="C2614">
        <v>0</v>
      </c>
      <c r="D2614">
        <v>1</v>
      </c>
      <c r="E2614">
        <v>1</v>
      </c>
      <c r="F2614">
        <v>0</v>
      </c>
      <c r="G2614" s="1">
        <v>40968.463807870372</v>
      </c>
      <c r="H2614">
        <v>0</v>
      </c>
      <c r="I2614">
        <v>0</v>
      </c>
      <c r="J2614">
        <v>0</v>
      </c>
      <c r="K2614" t="s">
        <v>21</v>
      </c>
      <c r="L2614">
        <v>0</v>
      </c>
      <c r="M2614">
        <v>0</v>
      </c>
      <c r="N2614">
        <v>0</v>
      </c>
      <c r="O2614">
        <v>1.546</v>
      </c>
      <c r="P2614">
        <v>40</v>
      </c>
      <c r="Q2614">
        <v>0</v>
      </c>
      <c r="R2614">
        <v>1</v>
      </c>
      <c r="S2614">
        <v>0</v>
      </c>
      <c r="T2614">
        <v>0</v>
      </c>
      <c r="U2614">
        <v>1</v>
      </c>
      <c r="V2614" t="s">
        <v>23</v>
      </c>
    </row>
    <row r="2615" spans="1:22" x14ac:dyDescent="0.25">
      <c r="A2615">
        <v>2614</v>
      </c>
      <c r="B2615">
        <v>0</v>
      </c>
      <c r="C2615">
        <v>0</v>
      </c>
      <c r="D2615">
        <v>1</v>
      </c>
      <c r="E2615">
        <v>0</v>
      </c>
      <c r="F2615">
        <v>0</v>
      </c>
      <c r="G2615" s="1">
        <v>40968.478530092594</v>
      </c>
      <c r="H2615">
        <v>0</v>
      </c>
      <c r="I2615">
        <v>0</v>
      </c>
      <c r="J2615">
        <v>0</v>
      </c>
      <c r="K2615" t="s">
        <v>21</v>
      </c>
      <c r="L2615">
        <v>0</v>
      </c>
      <c r="M2615">
        <v>0</v>
      </c>
      <c r="N2615">
        <v>0</v>
      </c>
      <c r="O2615">
        <v>3.3359999999999999</v>
      </c>
      <c r="P2615">
        <v>91</v>
      </c>
      <c r="Q2615">
        <v>1</v>
      </c>
      <c r="R2615">
        <v>0</v>
      </c>
      <c r="S2615">
        <v>0</v>
      </c>
      <c r="T2615">
        <v>0</v>
      </c>
      <c r="U2615">
        <v>1</v>
      </c>
      <c r="V2615" t="s">
        <v>23</v>
      </c>
    </row>
    <row r="2616" spans="1:22" x14ac:dyDescent="0.25">
      <c r="A2616">
        <v>2615</v>
      </c>
      <c r="B2616">
        <v>0</v>
      </c>
      <c r="C2616">
        <v>1</v>
      </c>
      <c r="D2616">
        <v>1</v>
      </c>
      <c r="E2616">
        <v>0</v>
      </c>
      <c r="F2616">
        <v>0</v>
      </c>
      <c r="G2616" s="1">
        <v>40968.488171296296</v>
      </c>
      <c r="H2616">
        <v>0</v>
      </c>
      <c r="I2616">
        <v>0</v>
      </c>
      <c r="J2616">
        <v>0</v>
      </c>
      <c r="K2616" t="s">
        <v>21</v>
      </c>
      <c r="L2616">
        <v>0</v>
      </c>
      <c r="M2616">
        <v>0</v>
      </c>
      <c r="N2616">
        <v>0</v>
      </c>
      <c r="O2616">
        <v>1.0089999999999999</v>
      </c>
      <c r="P2616">
        <v>28</v>
      </c>
      <c r="Q2616">
        <v>1</v>
      </c>
      <c r="R2616">
        <v>0</v>
      </c>
      <c r="S2616">
        <v>0</v>
      </c>
      <c r="T2616">
        <v>0</v>
      </c>
      <c r="U2616">
        <v>0</v>
      </c>
      <c r="V2616" t="s">
        <v>22</v>
      </c>
    </row>
    <row r="2617" spans="1:22" x14ac:dyDescent="0.25">
      <c r="A2617">
        <v>2616</v>
      </c>
      <c r="B2617">
        <v>0</v>
      </c>
      <c r="C2617">
        <v>1</v>
      </c>
      <c r="D2617">
        <v>1</v>
      </c>
      <c r="E2617">
        <v>0</v>
      </c>
      <c r="F2617">
        <v>0</v>
      </c>
      <c r="G2617" s="1">
        <v>40968.489374999997</v>
      </c>
      <c r="H2617">
        <v>0</v>
      </c>
      <c r="I2617">
        <v>0</v>
      </c>
      <c r="J2617">
        <v>0</v>
      </c>
      <c r="K2617" t="s">
        <v>21</v>
      </c>
      <c r="L2617">
        <v>0</v>
      </c>
      <c r="M2617">
        <v>0</v>
      </c>
      <c r="N2617">
        <v>0</v>
      </c>
      <c r="O2617">
        <v>0.90500000000000003</v>
      </c>
      <c r="P2617">
        <v>16</v>
      </c>
      <c r="Q2617">
        <v>1</v>
      </c>
      <c r="R2617">
        <v>0</v>
      </c>
      <c r="S2617">
        <v>0</v>
      </c>
      <c r="T2617">
        <v>0</v>
      </c>
      <c r="U2617">
        <v>0</v>
      </c>
      <c r="V2617" t="s">
        <v>22</v>
      </c>
    </row>
    <row r="2618" spans="1:22" x14ac:dyDescent="0.25">
      <c r="A2618">
        <v>2617</v>
      </c>
      <c r="B2618">
        <v>0</v>
      </c>
      <c r="C2618">
        <v>0</v>
      </c>
      <c r="D2618">
        <v>1</v>
      </c>
      <c r="E2618">
        <v>0</v>
      </c>
      <c r="F2618">
        <v>1</v>
      </c>
      <c r="G2618" s="1">
        <v>40968.493217592593</v>
      </c>
      <c r="H2618">
        <v>0</v>
      </c>
      <c r="I2618">
        <v>0</v>
      </c>
      <c r="J2618">
        <v>6</v>
      </c>
      <c r="K2618" t="s">
        <v>21</v>
      </c>
      <c r="L2618">
        <v>0</v>
      </c>
      <c r="M2618">
        <v>0</v>
      </c>
      <c r="N2618">
        <v>0</v>
      </c>
      <c r="O2618">
        <v>3.665</v>
      </c>
      <c r="P2618">
        <v>67</v>
      </c>
      <c r="Q2618">
        <v>1</v>
      </c>
      <c r="R2618">
        <v>1</v>
      </c>
      <c r="S2618">
        <v>0</v>
      </c>
      <c r="T2618">
        <v>0</v>
      </c>
      <c r="U2618">
        <v>0</v>
      </c>
      <c r="V2618" t="s">
        <v>23</v>
      </c>
    </row>
    <row r="2619" spans="1:22" x14ac:dyDescent="0.25">
      <c r="A2619">
        <v>2618</v>
      </c>
      <c r="B2619">
        <v>1</v>
      </c>
      <c r="C2619">
        <v>0</v>
      </c>
      <c r="D2619">
        <v>1</v>
      </c>
      <c r="E2619">
        <v>0</v>
      </c>
      <c r="F2619">
        <v>0</v>
      </c>
      <c r="G2619" s="1">
        <v>40968.501956018517</v>
      </c>
      <c r="H2619">
        <v>0</v>
      </c>
      <c r="I2619">
        <v>0</v>
      </c>
      <c r="J2619">
        <v>0</v>
      </c>
      <c r="K2619" t="s">
        <v>21</v>
      </c>
      <c r="L2619">
        <v>0</v>
      </c>
      <c r="M2619">
        <v>0</v>
      </c>
      <c r="N2619">
        <v>0</v>
      </c>
      <c r="O2619">
        <v>0.72099999999999997</v>
      </c>
      <c r="P2619">
        <v>24</v>
      </c>
      <c r="Q2619">
        <v>0</v>
      </c>
      <c r="R2619">
        <v>0</v>
      </c>
      <c r="S2619">
        <v>0</v>
      </c>
      <c r="T2619">
        <v>0</v>
      </c>
      <c r="U2619">
        <v>0</v>
      </c>
      <c r="V2619" t="s">
        <v>23</v>
      </c>
    </row>
    <row r="2620" spans="1:22" x14ac:dyDescent="0.25">
      <c r="A2620">
        <v>2619</v>
      </c>
      <c r="B2620">
        <v>0</v>
      </c>
      <c r="C2620">
        <v>0</v>
      </c>
      <c r="D2620">
        <v>1</v>
      </c>
      <c r="E2620">
        <v>0</v>
      </c>
      <c r="F2620">
        <v>0</v>
      </c>
      <c r="G2620" s="1">
        <v>40968.50885416667</v>
      </c>
      <c r="H2620">
        <v>0</v>
      </c>
      <c r="I2620">
        <v>0</v>
      </c>
      <c r="J2620">
        <v>0</v>
      </c>
      <c r="K2620" t="s">
        <v>21</v>
      </c>
      <c r="L2620">
        <v>0</v>
      </c>
      <c r="M2620">
        <v>0</v>
      </c>
      <c r="N2620">
        <v>0</v>
      </c>
      <c r="O2620">
        <v>1.2849999999999999</v>
      </c>
      <c r="P2620">
        <v>35</v>
      </c>
      <c r="Q2620">
        <v>1</v>
      </c>
      <c r="R2620">
        <v>0</v>
      </c>
      <c r="S2620">
        <v>0</v>
      </c>
      <c r="T2620">
        <v>0</v>
      </c>
      <c r="U2620">
        <v>3</v>
      </c>
      <c r="V2620" t="s">
        <v>24</v>
      </c>
    </row>
    <row r="2621" spans="1:22" x14ac:dyDescent="0.25">
      <c r="A2621">
        <v>2620</v>
      </c>
      <c r="B2621">
        <v>0</v>
      </c>
      <c r="C2621">
        <v>0</v>
      </c>
      <c r="D2621">
        <v>1</v>
      </c>
      <c r="E2621">
        <v>0</v>
      </c>
      <c r="F2621">
        <v>0</v>
      </c>
      <c r="G2621" s="1">
        <v>40968.512071759258</v>
      </c>
      <c r="H2621">
        <v>0</v>
      </c>
      <c r="I2621">
        <v>0</v>
      </c>
      <c r="J2621">
        <v>0</v>
      </c>
      <c r="K2621" t="s">
        <v>21</v>
      </c>
      <c r="L2621">
        <v>0</v>
      </c>
      <c r="M2621">
        <v>0</v>
      </c>
      <c r="N2621">
        <v>0</v>
      </c>
      <c r="O2621">
        <v>3.3849999999999998</v>
      </c>
      <c r="P2621">
        <v>88</v>
      </c>
      <c r="Q2621">
        <v>1</v>
      </c>
      <c r="R2621">
        <v>0</v>
      </c>
      <c r="S2621">
        <v>1</v>
      </c>
      <c r="T2621">
        <v>0</v>
      </c>
      <c r="U2621">
        <v>0</v>
      </c>
      <c r="V2621" t="s">
        <v>23</v>
      </c>
    </row>
    <row r="2622" spans="1:22" x14ac:dyDescent="0.25">
      <c r="A2622">
        <v>2621</v>
      </c>
      <c r="B2622">
        <v>0</v>
      </c>
      <c r="C2622">
        <v>0</v>
      </c>
      <c r="D2622">
        <v>1</v>
      </c>
      <c r="E2622">
        <v>0</v>
      </c>
      <c r="F2622">
        <v>0</v>
      </c>
      <c r="G2622" s="1">
        <v>40968.512546296297</v>
      </c>
      <c r="H2622">
        <v>0</v>
      </c>
      <c r="I2622">
        <v>0</v>
      </c>
      <c r="J2622">
        <v>0</v>
      </c>
      <c r="K2622" t="s">
        <v>21</v>
      </c>
      <c r="L2622">
        <v>0</v>
      </c>
      <c r="M2622">
        <v>0</v>
      </c>
      <c r="N2622">
        <v>0</v>
      </c>
      <c r="O2622">
        <v>0.86299999999999999</v>
      </c>
      <c r="P2622">
        <v>23</v>
      </c>
      <c r="Q2622">
        <v>1</v>
      </c>
      <c r="R2622">
        <v>0</v>
      </c>
      <c r="S2622">
        <v>1</v>
      </c>
      <c r="T2622">
        <v>0</v>
      </c>
      <c r="U2622">
        <v>2</v>
      </c>
      <c r="V2622" t="s">
        <v>24</v>
      </c>
    </row>
    <row r="2623" spans="1:22" x14ac:dyDescent="0.25">
      <c r="A2623">
        <v>2622</v>
      </c>
      <c r="B2623">
        <v>0</v>
      </c>
      <c r="C2623">
        <v>0</v>
      </c>
      <c r="D2623">
        <v>1</v>
      </c>
      <c r="E2623">
        <v>0</v>
      </c>
      <c r="F2623">
        <v>0</v>
      </c>
      <c r="G2623" s="1">
        <v>40968.513194444444</v>
      </c>
      <c r="H2623">
        <v>0</v>
      </c>
      <c r="I2623">
        <v>0</v>
      </c>
      <c r="J2623">
        <v>0</v>
      </c>
      <c r="K2623" t="s">
        <v>21</v>
      </c>
      <c r="L2623">
        <v>0</v>
      </c>
      <c r="M2623">
        <v>0</v>
      </c>
      <c r="N2623">
        <v>0</v>
      </c>
      <c r="O2623">
        <v>7.9790000000000001</v>
      </c>
      <c r="P2623">
        <v>174</v>
      </c>
      <c r="Q2623">
        <v>1</v>
      </c>
      <c r="R2623">
        <v>0</v>
      </c>
      <c r="S2623">
        <v>1</v>
      </c>
      <c r="T2623">
        <v>0</v>
      </c>
      <c r="U2623">
        <v>8</v>
      </c>
      <c r="V2623" t="s">
        <v>23</v>
      </c>
    </row>
    <row r="2624" spans="1:22" x14ac:dyDescent="0.25">
      <c r="A2624">
        <v>2623</v>
      </c>
      <c r="B2624">
        <v>0</v>
      </c>
      <c r="C2624">
        <v>0</v>
      </c>
      <c r="D2624">
        <v>1</v>
      </c>
      <c r="E2624">
        <v>0</v>
      </c>
      <c r="F2624">
        <v>0</v>
      </c>
      <c r="G2624" s="1">
        <v>40968.544664351852</v>
      </c>
      <c r="H2624">
        <v>0</v>
      </c>
      <c r="I2624">
        <v>0</v>
      </c>
      <c r="J2624">
        <v>0</v>
      </c>
      <c r="K2624" t="s">
        <v>21</v>
      </c>
      <c r="L2624">
        <v>0</v>
      </c>
      <c r="M2624">
        <v>0</v>
      </c>
      <c r="N2624">
        <v>0</v>
      </c>
      <c r="O2624">
        <v>0.54200000000000004</v>
      </c>
      <c r="P2624">
        <v>14</v>
      </c>
      <c r="Q2624">
        <v>0</v>
      </c>
      <c r="R2624">
        <v>0</v>
      </c>
      <c r="S2624">
        <v>1</v>
      </c>
      <c r="T2624">
        <v>0</v>
      </c>
      <c r="U2624">
        <v>0</v>
      </c>
      <c r="V2624" t="s">
        <v>23</v>
      </c>
    </row>
    <row r="2625" spans="1:22" x14ac:dyDescent="0.25">
      <c r="A2625">
        <v>2624</v>
      </c>
      <c r="B2625">
        <v>0</v>
      </c>
      <c r="C2625">
        <v>1</v>
      </c>
      <c r="D2625">
        <v>1</v>
      </c>
      <c r="E2625">
        <v>0</v>
      </c>
      <c r="F2625">
        <v>0</v>
      </c>
      <c r="G2625" s="1">
        <v>40968.585775462961</v>
      </c>
      <c r="H2625">
        <v>0</v>
      </c>
      <c r="I2625">
        <v>0</v>
      </c>
      <c r="J2625">
        <v>0</v>
      </c>
      <c r="K2625" t="s">
        <v>21</v>
      </c>
      <c r="L2625">
        <v>0</v>
      </c>
      <c r="M2625">
        <v>0</v>
      </c>
      <c r="N2625">
        <v>0</v>
      </c>
      <c r="O2625">
        <v>0.36599999999999999</v>
      </c>
      <c r="P2625">
        <v>19</v>
      </c>
      <c r="Q2625">
        <v>0</v>
      </c>
      <c r="R2625">
        <v>0</v>
      </c>
      <c r="S2625">
        <v>0</v>
      </c>
      <c r="T2625">
        <v>0</v>
      </c>
      <c r="U2625">
        <v>0</v>
      </c>
      <c r="V2625" t="s">
        <v>23</v>
      </c>
    </row>
    <row r="2626" spans="1:22" x14ac:dyDescent="0.25">
      <c r="A2626">
        <v>2625</v>
      </c>
      <c r="B2626">
        <v>1</v>
      </c>
      <c r="C2626">
        <v>0</v>
      </c>
      <c r="D2626">
        <v>1</v>
      </c>
      <c r="E2626">
        <v>0</v>
      </c>
      <c r="F2626">
        <v>0</v>
      </c>
      <c r="G2626" s="1">
        <v>40968.650636574072</v>
      </c>
      <c r="H2626">
        <v>0</v>
      </c>
      <c r="I2626">
        <v>0</v>
      </c>
      <c r="J2626">
        <v>0</v>
      </c>
      <c r="K2626" t="s">
        <v>21</v>
      </c>
      <c r="L2626">
        <v>0</v>
      </c>
      <c r="M2626">
        <v>0</v>
      </c>
      <c r="N2626">
        <v>0</v>
      </c>
      <c r="O2626">
        <v>13.502000000000001</v>
      </c>
      <c r="P2626">
        <v>193</v>
      </c>
      <c r="Q2626">
        <v>0</v>
      </c>
      <c r="R2626">
        <v>0</v>
      </c>
      <c r="S2626">
        <v>0</v>
      </c>
      <c r="T2626">
        <v>0</v>
      </c>
      <c r="U2626">
        <v>1</v>
      </c>
      <c r="V2626" t="s">
        <v>24</v>
      </c>
    </row>
    <row r="2627" spans="1:22" x14ac:dyDescent="0.25">
      <c r="A2627">
        <v>2626</v>
      </c>
      <c r="B2627">
        <v>0</v>
      </c>
      <c r="C2627">
        <v>0</v>
      </c>
      <c r="D2627">
        <v>1</v>
      </c>
      <c r="E2627">
        <v>0</v>
      </c>
      <c r="F2627">
        <v>1</v>
      </c>
      <c r="G2627" s="1">
        <v>40968.659814814811</v>
      </c>
      <c r="H2627">
        <v>0</v>
      </c>
      <c r="I2627">
        <v>0</v>
      </c>
      <c r="J2627">
        <v>0</v>
      </c>
      <c r="K2627" t="s">
        <v>21</v>
      </c>
      <c r="L2627">
        <v>0</v>
      </c>
      <c r="M2627">
        <v>0</v>
      </c>
      <c r="N2627">
        <v>0</v>
      </c>
      <c r="O2627">
        <v>17.2</v>
      </c>
      <c r="P2627">
        <v>658</v>
      </c>
      <c r="Q2627">
        <v>1</v>
      </c>
      <c r="R2627">
        <v>1</v>
      </c>
      <c r="S2627">
        <v>0</v>
      </c>
      <c r="T2627">
        <v>0</v>
      </c>
      <c r="U2627">
        <v>8</v>
      </c>
      <c r="V2627" t="s">
        <v>22</v>
      </c>
    </row>
    <row r="2628" spans="1:22" x14ac:dyDescent="0.25">
      <c r="A2628">
        <v>2627</v>
      </c>
      <c r="B2628">
        <v>0</v>
      </c>
      <c r="C2628">
        <v>0</v>
      </c>
      <c r="D2628">
        <v>1</v>
      </c>
      <c r="E2628">
        <v>0</v>
      </c>
      <c r="F2628">
        <v>0</v>
      </c>
      <c r="G2628" s="1">
        <v>40968.699097222219</v>
      </c>
      <c r="H2628">
        <v>0</v>
      </c>
      <c r="I2628">
        <v>0</v>
      </c>
      <c r="J2628">
        <v>2</v>
      </c>
      <c r="K2628" t="s">
        <v>21</v>
      </c>
      <c r="L2628">
        <v>0</v>
      </c>
      <c r="M2628">
        <v>0</v>
      </c>
      <c r="N2628">
        <v>0</v>
      </c>
      <c r="O2628">
        <v>53.627000000000002</v>
      </c>
      <c r="P2628">
        <v>1103</v>
      </c>
      <c r="Q2628">
        <v>1</v>
      </c>
      <c r="R2628">
        <v>0</v>
      </c>
      <c r="S2628">
        <v>0</v>
      </c>
      <c r="T2628">
        <v>0</v>
      </c>
      <c r="U2628">
        <v>55</v>
      </c>
      <c r="V2628" t="s">
        <v>23</v>
      </c>
    </row>
    <row r="2629" spans="1:22" x14ac:dyDescent="0.25">
      <c r="A2629">
        <v>2628</v>
      </c>
      <c r="B2629">
        <v>0</v>
      </c>
      <c r="C2629">
        <v>0</v>
      </c>
      <c r="D2629">
        <v>1</v>
      </c>
      <c r="E2629">
        <v>0</v>
      </c>
      <c r="F2629">
        <v>1</v>
      </c>
      <c r="G2629" s="1">
        <v>40968.737916666665</v>
      </c>
      <c r="H2629">
        <v>0</v>
      </c>
      <c r="I2629">
        <v>0</v>
      </c>
      <c r="J2629">
        <v>0</v>
      </c>
      <c r="K2629" t="s">
        <v>21</v>
      </c>
      <c r="L2629">
        <v>0</v>
      </c>
      <c r="M2629">
        <v>0</v>
      </c>
      <c r="N2629">
        <v>0</v>
      </c>
      <c r="O2629">
        <v>24.050999999999998</v>
      </c>
      <c r="P2629">
        <v>890</v>
      </c>
      <c r="Q2629">
        <v>1</v>
      </c>
      <c r="R2629">
        <v>1</v>
      </c>
      <c r="S2629">
        <v>0</v>
      </c>
      <c r="T2629">
        <v>0</v>
      </c>
      <c r="U2629">
        <v>8</v>
      </c>
      <c r="V2629" t="s">
        <v>22</v>
      </c>
    </row>
    <row r="2630" spans="1:22" x14ac:dyDescent="0.25">
      <c r="A2630">
        <v>2629</v>
      </c>
      <c r="B2630">
        <v>0</v>
      </c>
      <c r="C2630">
        <v>0</v>
      </c>
      <c r="D2630">
        <v>1</v>
      </c>
      <c r="E2630">
        <v>0</v>
      </c>
      <c r="F2630">
        <v>1</v>
      </c>
      <c r="G2630" s="1">
        <v>40968.748784722222</v>
      </c>
      <c r="H2630">
        <v>0</v>
      </c>
      <c r="I2630">
        <v>0</v>
      </c>
      <c r="J2630">
        <v>0</v>
      </c>
      <c r="K2630" t="s">
        <v>21</v>
      </c>
      <c r="L2630">
        <v>0</v>
      </c>
      <c r="M2630">
        <v>0</v>
      </c>
      <c r="N2630">
        <v>0</v>
      </c>
      <c r="O2630">
        <v>0.40200000000000002</v>
      </c>
      <c r="P2630">
        <v>10</v>
      </c>
      <c r="Q2630">
        <v>1</v>
      </c>
      <c r="R2630">
        <v>0</v>
      </c>
      <c r="S2630">
        <v>0</v>
      </c>
      <c r="T2630">
        <v>0</v>
      </c>
      <c r="U2630">
        <v>0</v>
      </c>
      <c r="V2630" t="s">
        <v>24</v>
      </c>
    </row>
    <row r="2631" spans="1:22" x14ac:dyDescent="0.25">
      <c r="A2631">
        <v>2630</v>
      </c>
      <c r="B2631">
        <v>0</v>
      </c>
      <c r="C2631">
        <v>0</v>
      </c>
      <c r="D2631">
        <v>1</v>
      </c>
      <c r="E2631">
        <v>0</v>
      </c>
      <c r="F2631">
        <v>1</v>
      </c>
      <c r="G2631" s="1">
        <v>40968.795439814814</v>
      </c>
      <c r="H2631">
        <v>0</v>
      </c>
      <c r="I2631">
        <v>0</v>
      </c>
      <c r="J2631">
        <v>0</v>
      </c>
      <c r="K2631" t="s">
        <v>21</v>
      </c>
      <c r="L2631">
        <v>0</v>
      </c>
      <c r="M2631">
        <v>0</v>
      </c>
      <c r="N2631">
        <v>0</v>
      </c>
      <c r="O2631">
        <v>31.29</v>
      </c>
      <c r="P2631">
        <v>1146</v>
      </c>
      <c r="Q2631">
        <v>1</v>
      </c>
      <c r="R2631">
        <v>1</v>
      </c>
      <c r="S2631">
        <v>0</v>
      </c>
      <c r="T2631">
        <v>0</v>
      </c>
      <c r="U2631">
        <v>8</v>
      </c>
      <c r="V2631" t="s">
        <v>22</v>
      </c>
    </row>
    <row r="2632" spans="1:22" x14ac:dyDescent="0.25">
      <c r="A2632">
        <v>2631</v>
      </c>
      <c r="B2632">
        <v>0</v>
      </c>
      <c r="C2632">
        <v>0</v>
      </c>
      <c r="D2632">
        <v>1</v>
      </c>
      <c r="E2632">
        <v>0</v>
      </c>
      <c r="F2632">
        <v>0</v>
      </c>
      <c r="G2632" s="1">
        <v>40968.811805555553</v>
      </c>
      <c r="H2632">
        <v>0</v>
      </c>
      <c r="I2632">
        <v>0</v>
      </c>
      <c r="J2632">
        <v>11</v>
      </c>
      <c r="K2632" t="s">
        <v>21</v>
      </c>
      <c r="L2632">
        <v>0</v>
      </c>
      <c r="M2632">
        <v>0</v>
      </c>
      <c r="N2632">
        <v>0</v>
      </c>
      <c r="O2632">
        <v>9.99</v>
      </c>
      <c r="P2632">
        <v>191</v>
      </c>
      <c r="Q2632">
        <v>1</v>
      </c>
      <c r="R2632">
        <v>0</v>
      </c>
      <c r="S2632">
        <v>0</v>
      </c>
      <c r="T2632">
        <v>0</v>
      </c>
      <c r="U2632">
        <v>7</v>
      </c>
      <c r="V2632" t="s">
        <v>22</v>
      </c>
    </row>
    <row r="2633" spans="1:22" x14ac:dyDescent="0.25">
      <c r="A2633">
        <v>2632</v>
      </c>
      <c r="B2633">
        <v>1</v>
      </c>
      <c r="C2633">
        <v>0</v>
      </c>
      <c r="D2633">
        <v>1</v>
      </c>
      <c r="E2633">
        <v>0</v>
      </c>
      <c r="F2633">
        <v>0</v>
      </c>
      <c r="G2633" s="1">
        <v>40968.903090277781</v>
      </c>
      <c r="H2633">
        <v>0</v>
      </c>
      <c r="I2633">
        <v>0</v>
      </c>
      <c r="J2633">
        <v>0</v>
      </c>
      <c r="K2633" t="s">
        <v>25</v>
      </c>
      <c r="L2633">
        <v>0</v>
      </c>
      <c r="M2633">
        <v>0</v>
      </c>
      <c r="N2633">
        <v>0</v>
      </c>
      <c r="O2633">
        <v>2.4820000000000002</v>
      </c>
      <c r="P2633">
        <v>69</v>
      </c>
      <c r="Q2633">
        <v>0</v>
      </c>
      <c r="R2633">
        <v>0</v>
      </c>
      <c r="S2633">
        <v>0</v>
      </c>
      <c r="T2633">
        <v>0</v>
      </c>
      <c r="U2633">
        <v>1</v>
      </c>
      <c r="V2633" t="s">
        <v>22</v>
      </c>
    </row>
    <row r="2634" spans="1:22" x14ac:dyDescent="0.25">
      <c r="A2634">
        <v>2633</v>
      </c>
      <c r="B2634">
        <v>0</v>
      </c>
      <c r="C2634">
        <v>0</v>
      </c>
      <c r="D2634">
        <v>1</v>
      </c>
      <c r="E2634">
        <v>0</v>
      </c>
      <c r="F2634">
        <v>0</v>
      </c>
      <c r="G2634" s="1">
        <v>40969.083344907405</v>
      </c>
      <c r="H2634">
        <v>0</v>
      </c>
      <c r="I2634">
        <v>0</v>
      </c>
      <c r="J2634">
        <v>0</v>
      </c>
      <c r="K2634" t="s">
        <v>21</v>
      </c>
      <c r="L2634">
        <v>0</v>
      </c>
      <c r="M2634">
        <v>0</v>
      </c>
      <c r="N2634">
        <v>2</v>
      </c>
      <c r="O2634">
        <v>1.4930000000000001</v>
      </c>
      <c r="P2634">
        <v>35</v>
      </c>
      <c r="Q2634">
        <v>0</v>
      </c>
      <c r="R2634">
        <v>0</v>
      </c>
      <c r="S2634">
        <v>0</v>
      </c>
      <c r="T2634">
        <v>0</v>
      </c>
      <c r="U2634">
        <v>1</v>
      </c>
      <c r="V2634" t="s">
        <v>24</v>
      </c>
    </row>
    <row r="2635" spans="1:22" x14ac:dyDescent="0.25">
      <c r="A2635">
        <v>2634</v>
      </c>
      <c r="B2635">
        <v>0</v>
      </c>
      <c r="C2635">
        <v>0</v>
      </c>
      <c r="D2635">
        <v>1</v>
      </c>
      <c r="E2635">
        <v>0</v>
      </c>
      <c r="F2635">
        <v>0</v>
      </c>
      <c r="G2635" s="1">
        <v>40969.088009259256</v>
      </c>
      <c r="H2635">
        <v>0</v>
      </c>
      <c r="I2635">
        <v>0</v>
      </c>
      <c r="J2635">
        <v>0</v>
      </c>
      <c r="K2635" t="s">
        <v>21</v>
      </c>
      <c r="L2635">
        <v>0</v>
      </c>
      <c r="M2635">
        <v>0</v>
      </c>
      <c r="N2635">
        <v>2</v>
      </c>
      <c r="O2635">
        <v>1.091</v>
      </c>
      <c r="P2635">
        <v>25</v>
      </c>
      <c r="Q2635">
        <v>0</v>
      </c>
      <c r="R2635">
        <v>0</v>
      </c>
      <c r="S2635">
        <v>0</v>
      </c>
      <c r="T2635">
        <v>0</v>
      </c>
      <c r="U2635">
        <v>1</v>
      </c>
      <c r="V2635" t="s">
        <v>24</v>
      </c>
    </row>
    <row r="2636" spans="1:22" x14ac:dyDescent="0.25">
      <c r="A2636">
        <v>2635</v>
      </c>
      <c r="B2636">
        <v>0</v>
      </c>
      <c r="C2636">
        <v>0</v>
      </c>
      <c r="D2636">
        <v>1</v>
      </c>
      <c r="E2636">
        <v>0</v>
      </c>
      <c r="F2636">
        <v>0</v>
      </c>
      <c r="G2636" s="1">
        <v>40969.148541666669</v>
      </c>
      <c r="H2636">
        <v>0</v>
      </c>
      <c r="I2636">
        <v>0</v>
      </c>
      <c r="J2636">
        <v>0</v>
      </c>
      <c r="K2636" t="s">
        <v>21</v>
      </c>
      <c r="L2636">
        <v>0</v>
      </c>
      <c r="M2636">
        <v>0</v>
      </c>
      <c r="N2636">
        <v>0</v>
      </c>
      <c r="O2636">
        <v>12.167999999999999</v>
      </c>
      <c r="P2636">
        <v>165</v>
      </c>
      <c r="Q2636">
        <v>1</v>
      </c>
      <c r="R2636">
        <v>0</v>
      </c>
      <c r="S2636">
        <v>0</v>
      </c>
      <c r="T2636">
        <v>0</v>
      </c>
      <c r="U2636">
        <v>1</v>
      </c>
      <c r="V2636" t="s">
        <v>23</v>
      </c>
    </row>
    <row r="2637" spans="1:22" x14ac:dyDescent="0.25">
      <c r="A2637">
        <v>2636</v>
      </c>
      <c r="B2637">
        <v>0</v>
      </c>
      <c r="C2637">
        <v>0</v>
      </c>
      <c r="D2637">
        <v>1</v>
      </c>
      <c r="E2637">
        <v>0</v>
      </c>
      <c r="F2637">
        <v>0</v>
      </c>
      <c r="G2637" s="1">
        <v>40969.202916666669</v>
      </c>
      <c r="H2637">
        <v>0</v>
      </c>
      <c r="I2637">
        <v>0</v>
      </c>
      <c r="J2637">
        <v>0</v>
      </c>
      <c r="K2637" t="s">
        <v>21</v>
      </c>
      <c r="L2637">
        <v>0</v>
      </c>
      <c r="M2637">
        <v>0</v>
      </c>
      <c r="N2637">
        <v>0</v>
      </c>
      <c r="O2637">
        <v>40.283000000000001</v>
      </c>
      <c r="P2637">
        <v>694</v>
      </c>
      <c r="Q2637">
        <v>1</v>
      </c>
      <c r="R2637">
        <v>0</v>
      </c>
      <c r="S2637">
        <v>0</v>
      </c>
      <c r="T2637">
        <v>0</v>
      </c>
      <c r="U2637">
        <v>30</v>
      </c>
      <c r="V2637" t="s">
        <v>23</v>
      </c>
    </row>
    <row r="2638" spans="1:22" x14ac:dyDescent="0.25">
      <c r="A2638">
        <v>2637</v>
      </c>
      <c r="B2638">
        <v>0</v>
      </c>
      <c r="C2638">
        <v>0</v>
      </c>
      <c r="D2638">
        <v>1</v>
      </c>
      <c r="E2638">
        <v>0</v>
      </c>
      <c r="F2638">
        <v>1</v>
      </c>
      <c r="G2638" s="1">
        <v>40969.20584490741</v>
      </c>
      <c r="H2638">
        <v>0</v>
      </c>
      <c r="I2638">
        <v>0</v>
      </c>
      <c r="J2638">
        <v>0</v>
      </c>
      <c r="K2638" t="s">
        <v>21</v>
      </c>
      <c r="L2638">
        <v>0</v>
      </c>
      <c r="M2638">
        <v>0</v>
      </c>
      <c r="N2638">
        <v>0</v>
      </c>
      <c r="O2638">
        <v>0.27500000000000002</v>
      </c>
      <c r="P2638">
        <v>7</v>
      </c>
      <c r="Q2638">
        <v>0</v>
      </c>
      <c r="R2638">
        <v>1</v>
      </c>
      <c r="S2638">
        <v>0</v>
      </c>
      <c r="T2638">
        <v>0</v>
      </c>
      <c r="U2638">
        <v>2</v>
      </c>
      <c r="V2638" t="s">
        <v>23</v>
      </c>
    </row>
    <row r="2639" spans="1:22" x14ac:dyDescent="0.25">
      <c r="A2639">
        <v>2638</v>
      </c>
      <c r="B2639">
        <v>0</v>
      </c>
      <c r="C2639">
        <v>0</v>
      </c>
      <c r="D2639">
        <v>1</v>
      </c>
      <c r="E2639">
        <v>0</v>
      </c>
      <c r="F2639">
        <v>1</v>
      </c>
      <c r="G2639" s="1">
        <v>40969.235243055555</v>
      </c>
      <c r="H2639">
        <v>0</v>
      </c>
      <c r="I2639">
        <v>0</v>
      </c>
      <c r="J2639">
        <v>0</v>
      </c>
      <c r="K2639" t="s">
        <v>21</v>
      </c>
      <c r="L2639">
        <v>0</v>
      </c>
      <c r="M2639">
        <v>0</v>
      </c>
      <c r="N2639">
        <v>0</v>
      </c>
      <c r="O2639">
        <v>1.639</v>
      </c>
      <c r="P2639">
        <v>47</v>
      </c>
      <c r="Q2639">
        <v>1</v>
      </c>
      <c r="R2639">
        <v>1</v>
      </c>
      <c r="S2639">
        <v>0</v>
      </c>
      <c r="T2639">
        <v>0</v>
      </c>
      <c r="U2639">
        <v>0</v>
      </c>
      <c r="V2639" t="s">
        <v>23</v>
      </c>
    </row>
    <row r="2640" spans="1:22" x14ac:dyDescent="0.25">
      <c r="A2640">
        <v>2639</v>
      </c>
      <c r="B2640">
        <v>1</v>
      </c>
      <c r="C2640">
        <v>0</v>
      </c>
      <c r="D2640">
        <v>1</v>
      </c>
      <c r="E2640">
        <v>0</v>
      </c>
      <c r="F2640">
        <v>0</v>
      </c>
      <c r="G2640" s="1">
        <v>40969.243020833332</v>
      </c>
      <c r="H2640">
        <v>0</v>
      </c>
      <c r="I2640">
        <v>0</v>
      </c>
      <c r="J2640">
        <v>0</v>
      </c>
      <c r="K2640" t="s">
        <v>21</v>
      </c>
      <c r="L2640">
        <v>0</v>
      </c>
      <c r="M2640">
        <v>0</v>
      </c>
      <c r="N2640">
        <v>0</v>
      </c>
      <c r="O2640">
        <v>0.09</v>
      </c>
      <c r="P2640">
        <v>7</v>
      </c>
      <c r="Q2640">
        <v>1</v>
      </c>
      <c r="R2640">
        <v>0</v>
      </c>
      <c r="S2640">
        <v>0</v>
      </c>
      <c r="T2640">
        <v>0</v>
      </c>
      <c r="U2640">
        <v>0</v>
      </c>
      <c r="V2640" t="s">
        <v>24</v>
      </c>
    </row>
    <row r="2641" spans="1:22" x14ac:dyDescent="0.25">
      <c r="A2641">
        <v>2640</v>
      </c>
      <c r="B2641">
        <v>0</v>
      </c>
      <c r="C2641">
        <v>0</v>
      </c>
      <c r="D2641">
        <v>1</v>
      </c>
      <c r="E2641">
        <v>0</v>
      </c>
      <c r="F2641">
        <v>0</v>
      </c>
      <c r="G2641" s="1">
        <v>40969.245127314818</v>
      </c>
      <c r="H2641">
        <v>0</v>
      </c>
      <c r="I2641">
        <v>0</v>
      </c>
      <c r="J2641">
        <v>0</v>
      </c>
      <c r="K2641" t="s">
        <v>21</v>
      </c>
      <c r="L2641">
        <v>0</v>
      </c>
      <c r="M2641">
        <v>0</v>
      </c>
      <c r="N2641">
        <v>0</v>
      </c>
      <c r="O2641">
        <v>10.651</v>
      </c>
      <c r="P2641">
        <v>257</v>
      </c>
      <c r="Q2641">
        <v>1</v>
      </c>
      <c r="R2641">
        <v>0</v>
      </c>
      <c r="S2641">
        <v>0</v>
      </c>
      <c r="T2641">
        <v>0</v>
      </c>
      <c r="U2641">
        <v>0</v>
      </c>
      <c r="V2641" t="s">
        <v>23</v>
      </c>
    </row>
    <row r="2642" spans="1:22" x14ac:dyDescent="0.25">
      <c r="A2642">
        <v>2641</v>
      </c>
      <c r="B2642">
        <v>0</v>
      </c>
      <c r="C2642">
        <v>1</v>
      </c>
      <c r="D2642">
        <v>1</v>
      </c>
      <c r="E2642">
        <v>0</v>
      </c>
      <c r="F2642">
        <v>0</v>
      </c>
      <c r="G2642" s="1">
        <v>40969.255601851852</v>
      </c>
      <c r="H2642">
        <v>0</v>
      </c>
      <c r="I2642">
        <v>0</v>
      </c>
      <c r="J2642">
        <v>0</v>
      </c>
      <c r="K2642" t="s">
        <v>21</v>
      </c>
      <c r="L2642">
        <v>0</v>
      </c>
      <c r="M2642">
        <v>0</v>
      </c>
      <c r="N2642">
        <v>0</v>
      </c>
      <c r="O2642">
        <v>4.8499999999999996</v>
      </c>
      <c r="P2642">
        <v>56</v>
      </c>
      <c r="Q2642">
        <v>0</v>
      </c>
      <c r="R2642">
        <v>0</v>
      </c>
      <c r="S2642">
        <v>0</v>
      </c>
      <c r="T2642">
        <v>0</v>
      </c>
      <c r="U2642">
        <v>0</v>
      </c>
      <c r="V2642" t="s">
        <v>23</v>
      </c>
    </row>
    <row r="2643" spans="1:22" x14ac:dyDescent="0.25">
      <c r="A2643">
        <v>2642</v>
      </c>
      <c r="B2643">
        <v>0</v>
      </c>
      <c r="C2643">
        <v>0</v>
      </c>
      <c r="D2643">
        <v>1</v>
      </c>
      <c r="E2643">
        <v>0</v>
      </c>
      <c r="F2643">
        <v>0</v>
      </c>
      <c r="G2643" s="1">
        <v>40969.305451388886</v>
      </c>
      <c r="H2643">
        <v>0</v>
      </c>
      <c r="I2643">
        <v>0</v>
      </c>
      <c r="J2643">
        <v>15</v>
      </c>
      <c r="K2643" t="s">
        <v>21</v>
      </c>
      <c r="L2643">
        <v>0</v>
      </c>
      <c r="M2643">
        <v>0</v>
      </c>
      <c r="N2643">
        <v>0</v>
      </c>
      <c r="O2643">
        <v>20.082999999999998</v>
      </c>
      <c r="P2643">
        <v>461</v>
      </c>
      <c r="Q2643">
        <v>1</v>
      </c>
      <c r="R2643">
        <v>0</v>
      </c>
      <c r="S2643">
        <v>0</v>
      </c>
      <c r="T2643">
        <v>0</v>
      </c>
      <c r="U2643">
        <v>22</v>
      </c>
      <c r="V2643" t="s">
        <v>22</v>
      </c>
    </row>
    <row r="2644" spans="1:22" x14ac:dyDescent="0.25">
      <c r="A2644">
        <v>2643</v>
      </c>
      <c r="B2644">
        <v>0</v>
      </c>
      <c r="C2644">
        <v>0</v>
      </c>
      <c r="D2644">
        <v>1</v>
      </c>
      <c r="E2644">
        <v>0</v>
      </c>
      <c r="F2644">
        <v>1</v>
      </c>
      <c r="G2644" s="1">
        <v>40969.319027777776</v>
      </c>
      <c r="H2644">
        <v>0</v>
      </c>
      <c r="I2644">
        <v>0</v>
      </c>
      <c r="J2644">
        <v>0</v>
      </c>
      <c r="K2644" t="s">
        <v>21</v>
      </c>
      <c r="L2644">
        <v>0</v>
      </c>
      <c r="M2644">
        <v>0</v>
      </c>
      <c r="N2644">
        <v>0</v>
      </c>
      <c r="O2644">
        <v>4.0069999999999997</v>
      </c>
      <c r="P2644">
        <v>93</v>
      </c>
      <c r="Q2644">
        <v>1</v>
      </c>
      <c r="R2644">
        <v>1</v>
      </c>
      <c r="S2644">
        <v>0</v>
      </c>
      <c r="T2644">
        <v>0</v>
      </c>
      <c r="U2644">
        <v>0</v>
      </c>
      <c r="V2644" t="s">
        <v>23</v>
      </c>
    </row>
    <row r="2645" spans="1:22" x14ac:dyDescent="0.25">
      <c r="A2645">
        <v>2644</v>
      </c>
      <c r="B2645">
        <v>0</v>
      </c>
      <c r="C2645">
        <v>0</v>
      </c>
      <c r="D2645">
        <v>1</v>
      </c>
      <c r="E2645">
        <v>0</v>
      </c>
      <c r="F2645">
        <v>1</v>
      </c>
      <c r="G2645" s="1">
        <v>40969.328298611108</v>
      </c>
      <c r="H2645">
        <v>0</v>
      </c>
      <c r="I2645">
        <v>0</v>
      </c>
      <c r="J2645">
        <v>0</v>
      </c>
      <c r="K2645" t="s">
        <v>21</v>
      </c>
      <c r="L2645">
        <v>0</v>
      </c>
      <c r="M2645">
        <v>0</v>
      </c>
      <c r="N2645">
        <v>0</v>
      </c>
      <c r="O2645">
        <v>0.438</v>
      </c>
      <c r="P2645">
        <v>13</v>
      </c>
      <c r="Q2645">
        <v>1</v>
      </c>
      <c r="R2645">
        <v>1</v>
      </c>
      <c r="S2645">
        <v>0</v>
      </c>
      <c r="T2645">
        <v>0</v>
      </c>
      <c r="U2645">
        <v>2</v>
      </c>
      <c r="V2645" t="s">
        <v>23</v>
      </c>
    </row>
    <row r="2646" spans="1:22" x14ac:dyDescent="0.25">
      <c r="A2646">
        <v>2645</v>
      </c>
      <c r="B2646">
        <v>0</v>
      </c>
      <c r="C2646">
        <v>0</v>
      </c>
      <c r="D2646">
        <v>1</v>
      </c>
      <c r="E2646">
        <v>0</v>
      </c>
      <c r="F2646">
        <v>1</v>
      </c>
      <c r="G2646" s="1">
        <v>40969.329143518517</v>
      </c>
      <c r="H2646">
        <v>0</v>
      </c>
      <c r="I2646">
        <v>0</v>
      </c>
      <c r="J2646">
        <v>0</v>
      </c>
      <c r="K2646" t="s">
        <v>21</v>
      </c>
      <c r="L2646">
        <v>0</v>
      </c>
      <c r="M2646">
        <v>0</v>
      </c>
      <c r="N2646">
        <v>0</v>
      </c>
      <c r="O2646">
        <v>6.4550000000000001</v>
      </c>
      <c r="P2646">
        <v>116</v>
      </c>
      <c r="Q2646">
        <v>1</v>
      </c>
      <c r="R2646">
        <v>0</v>
      </c>
      <c r="S2646">
        <v>0</v>
      </c>
      <c r="T2646">
        <v>0</v>
      </c>
      <c r="U2646">
        <v>2</v>
      </c>
      <c r="V2646" t="s">
        <v>22</v>
      </c>
    </row>
    <row r="2647" spans="1:22" x14ac:dyDescent="0.25">
      <c r="A2647">
        <v>2646</v>
      </c>
      <c r="B2647">
        <v>0</v>
      </c>
      <c r="C2647">
        <v>0</v>
      </c>
      <c r="D2647">
        <v>1</v>
      </c>
      <c r="E2647">
        <v>0</v>
      </c>
      <c r="F2647">
        <v>1</v>
      </c>
      <c r="G2647" s="1">
        <v>40969.329398148147</v>
      </c>
      <c r="H2647">
        <v>0</v>
      </c>
      <c r="I2647">
        <v>0</v>
      </c>
      <c r="J2647">
        <v>0</v>
      </c>
      <c r="K2647" t="s">
        <v>21</v>
      </c>
      <c r="L2647">
        <v>0</v>
      </c>
      <c r="M2647">
        <v>0</v>
      </c>
      <c r="N2647">
        <v>0</v>
      </c>
      <c r="O2647">
        <v>2.149</v>
      </c>
      <c r="P2647">
        <v>54</v>
      </c>
      <c r="Q2647">
        <v>1</v>
      </c>
      <c r="R2647">
        <v>1</v>
      </c>
      <c r="S2647">
        <v>0</v>
      </c>
      <c r="T2647">
        <v>0</v>
      </c>
      <c r="U2647">
        <v>4</v>
      </c>
      <c r="V2647" t="s">
        <v>23</v>
      </c>
    </row>
    <row r="2648" spans="1:22" x14ac:dyDescent="0.25">
      <c r="A2648">
        <v>2647</v>
      </c>
      <c r="B2648">
        <v>0</v>
      </c>
      <c r="C2648">
        <v>0</v>
      </c>
      <c r="D2648">
        <v>1</v>
      </c>
      <c r="E2648">
        <v>0</v>
      </c>
      <c r="F2648">
        <v>1</v>
      </c>
      <c r="G2648" s="1">
        <v>40969.330590277779</v>
      </c>
      <c r="H2648">
        <v>0</v>
      </c>
      <c r="I2648">
        <v>0</v>
      </c>
      <c r="J2648">
        <v>0</v>
      </c>
      <c r="K2648" t="s">
        <v>21</v>
      </c>
      <c r="L2648">
        <v>0</v>
      </c>
      <c r="M2648">
        <v>0</v>
      </c>
      <c r="N2648">
        <v>0</v>
      </c>
      <c r="O2648">
        <v>0.88800000000000001</v>
      </c>
      <c r="P2648">
        <v>23</v>
      </c>
      <c r="Q2648">
        <v>1</v>
      </c>
      <c r="R2648">
        <v>1</v>
      </c>
      <c r="S2648">
        <v>0</v>
      </c>
      <c r="T2648">
        <v>0</v>
      </c>
      <c r="U2648">
        <v>0</v>
      </c>
      <c r="V2648" t="s">
        <v>23</v>
      </c>
    </row>
    <row r="2649" spans="1:22" x14ac:dyDescent="0.25">
      <c r="A2649">
        <v>2648</v>
      </c>
      <c r="B2649">
        <v>0</v>
      </c>
      <c r="C2649">
        <v>0</v>
      </c>
      <c r="D2649">
        <v>1</v>
      </c>
      <c r="E2649">
        <v>0</v>
      </c>
      <c r="F2649">
        <v>0</v>
      </c>
      <c r="G2649" s="1">
        <v>40969.33488425926</v>
      </c>
      <c r="H2649">
        <v>0</v>
      </c>
      <c r="I2649">
        <v>0</v>
      </c>
      <c r="J2649">
        <v>10</v>
      </c>
      <c r="K2649" t="s">
        <v>21</v>
      </c>
      <c r="L2649">
        <v>1</v>
      </c>
      <c r="M2649">
        <v>0</v>
      </c>
      <c r="N2649">
        <v>0</v>
      </c>
      <c r="O2649">
        <v>14.65</v>
      </c>
      <c r="P2649">
        <v>301</v>
      </c>
      <c r="Q2649">
        <v>1</v>
      </c>
      <c r="R2649">
        <v>0</v>
      </c>
      <c r="S2649">
        <v>0</v>
      </c>
      <c r="T2649">
        <v>0</v>
      </c>
      <c r="U2649">
        <v>14</v>
      </c>
      <c r="V2649" t="s">
        <v>23</v>
      </c>
    </row>
    <row r="2650" spans="1:22" x14ac:dyDescent="0.25">
      <c r="A2650">
        <v>2649</v>
      </c>
      <c r="B2650">
        <v>0</v>
      </c>
      <c r="C2650">
        <v>0</v>
      </c>
      <c r="D2650">
        <v>1</v>
      </c>
      <c r="E2650">
        <v>0</v>
      </c>
      <c r="F2650">
        <v>1</v>
      </c>
      <c r="G2650" s="1">
        <v>40969.336701388886</v>
      </c>
      <c r="H2650">
        <v>0</v>
      </c>
      <c r="I2650">
        <v>0</v>
      </c>
      <c r="J2650">
        <v>0</v>
      </c>
      <c r="K2650" t="s">
        <v>21</v>
      </c>
      <c r="L2650">
        <v>0</v>
      </c>
      <c r="M2650">
        <v>0</v>
      </c>
      <c r="N2650">
        <v>0</v>
      </c>
      <c r="O2650">
        <v>1.3859999999999999</v>
      </c>
      <c r="P2650">
        <v>35</v>
      </c>
      <c r="Q2650">
        <v>1</v>
      </c>
      <c r="R2650">
        <v>1</v>
      </c>
      <c r="S2650">
        <v>0</v>
      </c>
      <c r="T2650">
        <v>0</v>
      </c>
      <c r="U2650">
        <v>2</v>
      </c>
      <c r="V2650" t="s">
        <v>23</v>
      </c>
    </row>
    <row r="2651" spans="1:22" x14ac:dyDescent="0.25">
      <c r="A2651">
        <v>2650</v>
      </c>
      <c r="B2651">
        <v>0</v>
      </c>
      <c r="C2651">
        <v>1</v>
      </c>
      <c r="D2651">
        <v>1</v>
      </c>
      <c r="E2651">
        <v>0</v>
      </c>
      <c r="F2651">
        <v>0</v>
      </c>
      <c r="G2651" s="1">
        <v>40969.345868055556</v>
      </c>
      <c r="H2651">
        <v>1</v>
      </c>
      <c r="I2651">
        <v>1</v>
      </c>
      <c r="J2651">
        <v>0</v>
      </c>
      <c r="K2651" t="s">
        <v>21</v>
      </c>
      <c r="L2651">
        <v>0</v>
      </c>
      <c r="M2651">
        <v>0</v>
      </c>
      <c r="N2651">
        <v>0</v>
      </c>
      <c r="O2651">
        <v>7.2039999999999997</v>
      </c>
      <c r="P2651">
        <v>115</v>
      </c>
      <c r="Q2651">
        <v>0</v>
      </c>
      <c r="R2651">
        <v>0</v>
      </c>
      <c r="S2651">
        <v>0</v>
      </c>
      <c r="T2651">
        <v>0</v>
      </c>
      <c r="U2651">
        <v>0</v>
      </c>
      <c r="V2651" t="s">
        <v>23</v>
      </c>
    </row>
    <row r="2652" spans="1:22" x14ac:dyDescent="0.25">
      <c r="A2652">
        <v>2651</v>
      </c>
      <c r="B2652">
        <v>0</v>
      </c>
      <c r="C2652">
        <v>1</v>
      </c>
      <c r="D2652">
        <v>1</v>
      </c>
      <c r="E2652">
        <v>0</v>
      </c>
      <c r="F2652">
        <v>1</v>
      </c>
      <c r="G2652" s="1">
        <v>40969.350949074076</v>
      </c>
      <c r="H2652">
        <v>0</v>
      </c>
      <c r="I2652">
        <v>1</v>
      </c>
      <c r="J2652">
        <v>0</v>
      </c>
      <c r="K2652" t="s">
        <v>21</v>
      </c>
      <c r="L2652">
        <v>0</v>
      </c>
      <c r="M2652">
        <v>0</v>
      </c>
      <c r="N2652">
        <v>0</v>
      </c>
      <c r="O2652">
        <v>2.5990000000000002</v>
      </c>
      <c r="P2652">
        <v>58</v>
      </c>
      <c r="Q2652">
        <v>0</v>
      </c>
      <c r="R2652">
        <v>0</v>
      </c>
      <c r="S2652">
        <v>0</v>
      </c>
      <c r="T2652">
        <v>0</v>
      </c>
      <c r="U2652">
        <v>0</v>
      </c>
      <c r="V2652" t="s">
        <v>23</v>
      </c>
    </row>
    <row r="2653" spans="1:22" x14ac:dyDescent="0.25">
      <c r="A2653">
        <v>2652</v>
      </c>
      <c r="B2653">
        <v>0</v>
      </c>
      <c r="C2653">
        <v>0</v>
      </c>
      <c r="D2653">
        <v>1</v>
      </c>
      <c r="E2653">
        <v>0</v>
      </c>
      <c r="F2653">
        <v>0</v>
      </c>
      <c r="G2653" s="1">
        <v>40969.351412037038</v>
      </c>
      <c r="H2653">
        <v>0</v>
      </c>
      <c r="I2653">
        <v>0</v>
      </c>
      <c r="J2653">
        <v>0</v>
      </c>
      <c r="K2653" t="s">
        <v>21</v>
      </c>
      <c r="L2653">
        <v>0</v>
      </c>
      <c r="M2653">
        <v>0</v>
      </c>
      <c r="N2653">
        <v>0</v>
      </c>
      <c r="O2653">
        <v>24.268999999999998</v>
      </c>
      <c r="P2653">
        <v>619</v>
      </c>
      <c r="Q2653">
        <v>1</v>
      </c>
      <c r="R2653">
        <v>0</v>
      </c>
      <c r="S2653">
        <v>0</v>
      </c>
      <c r="T2653">
        <v>0</v>
      </c>
      <c r="U2653">
        <v>1</v>
      </c>
      <c r="V2653" t="s">
        <v>23</v>
      </c>
    </row>
    <row r="2654" spans="1:22" x14ac:dyDescent="0.25">
      <c r="A2654">
        <v>2653</v>
      </c>
      <c r="B2654">
        <v>0</v>
      </c>
      <c r="C2654">
        <v>0</v>
      </c>
      <c r="D2654">
        <v>1</v>
      </c>
      <c r="E2654">
        <v>0</v>
      </c>
      <c r="F2654">
        <v>1</v>
      </c>
      <c r="G2654" s="1">
        <v>40969.353587962964</v>
      </c>
      <c r="H2654">
        <v>0</v>
      </c>
      <c r="I2654">
        <v>0</v>
      </c>
      <c r="J2654">
        <v>0</v>
      </c>
      <c r="K2654" t="s">
        <v>21</v>
      </c>
      <c r="L2654">
        <v>0</v>
      </c>
      <c r="M2654">
        <v>0</v>
      </c>
      <c r="N2654">
        <v>0</v>
      </c>
      <c r="O2654">
        <v>7.8810000000000002</v>
      </c>
      <c r="P2654">
        <v>231</v>
      </c>
      <c r="Q2654">
        <v>1</v>
      </c>
      <c r="R2654">
        <v>0</v>
      </c>
      <c r="S2654">
        <v>0</v>
      </c>
      <c r="T2654">
        <v>0</v>
      </c>
      <c r="U2654">
        <v>4</v>
      </c>
      <c r="V2654" t="s">
        <v>22</v>
      </c>
    </row>
    <row r="2655" spans="1:22" x14ac:dyDescent="0.25">
      <c r="A2655">
        <v>2654</v>
      </c>
      <c r="B2655">
        <v>0</v>
      </c>
      <c r="C2655">
        <v>0</v>
      </c>
      <c r="D2655">
        <v>1</v>
      </c>
      <c r="E2655">
        <v>16</v>
      </c>
      <c r="F2655">
        <v>1</v>
      </c>
      <c r="G2655" s="1">
        <v>40969.354907407411</v>
      </c>
      <c r="H2655">
        <v>0</v>
      </c>
      <c r="I2655">
        <v>0</v>
      </c>
      <c r="J2655">
        <v>0</v>
      </c>
      <c r="K2655" t="s">
        <v>21</v>
      </c>
      <c r="L2655">
        <v>0</v>
      </c>
      <c r="M2655">
        <v>0</v>
      </c>
      <c r="N2655">
        <v>0</v>
      </c>
      <c r="O2655">
        <v>4.4459999999999997</v>
      </c>
      <c r="P2655">
        <v>133</v>
      </c>
      <c r="Q2655">
        <v>1</v>
      </c>
      <c r="R2655">
        <v>1</v>
      </c>
      <c r="S2655">
        <v>0</v>
      </c>
      <c r="T2655">
        <v>0</v>
      </c>
      <c r="U2655">
        <v>2</v>
      </c>
      <c r="V2655" t="s">
        <v>23</v>
      </c>
    </row>
    <row r="2656" spans="1:22" x14ac:dyDescent="0.25">
      <c r="A2656">
        <v>2655</v>
      </c>
      <c r="B2656">
        <v>0</v>
      </c>
      <c r="C2656">
        <v>0</v>
      </c>
      <c r="D2656">
        <v>1</v>
      </c>
      <c r="E2656">
        <v>0</v>
      </c>
      <c r="F2656">
        <v>0</v>
      </c>
      <c r="G2656" s="1">
        <v>40969.358703703707</v>
      </c>
      <c r="H2656">
        <v>0</v>
      </c>
      <c r="I2656">
        <v>0</v>
      </c>
      <c r="J2656">
        <v>0</v>
      </c>
      <c r="K2656" t="s">
        <v>21</v>
      </c>
      <c r="L2656">
        <v>0</v>
      </c>
      <c r="M2656">
        <v>0</v>
      </c>
      <c r="N2656">
        <v>0</v>
      </c>
      <c r="O2656">
        <v>25.166</v>
      </c>
      <c r="P2656">
        <v>635</v>
      </c>
      <c r="Q2656">
        <v>1</v>
      </c>
      <c r="R2656">
        <v>0</v>
      </c>
      <c r="S2656">
        <v>0</v>
      </c>
      <c r="T2656">
        <v>0</v>
      </c>
      <c r="U2656">
        <v>1</v>
      </c>
      <c r="V2656" t="s">
        <v>23</v>
      </c>
    </row>
    <row r="2657" spans="1:22" x14ac:dyDescent="0.25">
      <c r="A2657">
        <v>2656</v>
      </c>
      <c r="B2657">
        <v>0</v>
      </c>
      <c r="C2657">
        <v>0</v>
      </c>
      <c r="D2657">
        <v>1</v>
      </c>
      <c r="E2657">
        <v>0</v>
      </c>
      <c r="F2657">
        <v>0</v>
      </c>
      <c r="G2657" s="1">
        <v>40969.367071759261</v>
      </c>
      <c r="H2657">
        <v>0</v>
      </c>
      <c r="I2657">
        <v>0</v>
      </c>
      <c r="J2657">
        <v>0</v>
      </c>
      <c r="K2657" t="s">
        <v>21</v>
      </c>
      <c r="L2657">
        <v>0</v>
      </c>
      <c r="M2657">
        <v>0</v>
      </c>
      <c r="N2657">
        <v>0</v>
      </c>
      <c r="O2657">
        <v>2.15</v>
      </c>
      <c r="P2657">
        <v>46</v>
      </c>
      <c r="Q2657">
        <v>1</v>
      </c>
      <c r="R2657">
        <v>0</v>
      </c>
      <c r="S2657">
        <v>0</v>
      </c>
      <c r="T2657">
        <v>0</v>
      </c>
      <c r="U2657">
        <v>0</v>
      </c>
      <c r="V2657" t="s">
        <v>23</v>
      </c>
    </row>
    <row r="2658" spans="1:22" x14ac:dyDescent="0.25">
      <c r="A2658">
        <v>2657</v>
      </c>
      <c r="B2658">
        <v>0</v>
      </c>
      <c r="C2658">
        <v>1</v>
      </c>
      <c r="D2658">
        <v>1</v>
      </c>
      <c r="E2658">
        <v>0</v>
      </c>
      <c r="F2658">
        <v>0</v>
      </c>
      <c r="G2658" s="1">
        <v>40969.412499999999</v>
      </c>
      <c r="H2658">
        <v>0</v>
      </c>
      <c r="I2658">
        <v>0</v>
      </c>
      <c r="J2658">
        <v>0</v>
      </c>
      <c r="K2658" t="s">
        <v>21</v>
      </c>
      <c r="L2658">
        <v>0</v>
      </c>
      <c r="M2658">
        <v>0</v>
      </c>
      <c r="N2658">
        <v>0</v>
      </c>
      <c r="O2658">
        <v>11.611000000000001</v>
      </c>
      <c r="P2658">
        <v>160</v>
      </c>
      <c r="Q2658">
        <v>0</v>
      </c>
      <c r="R2658">
        <v>0</v>
      </c>
      <c r="S2658">
        <v>0</v>
      </c>
      <c r="T2658">
        <v>0</v>
      </c>
      <c r="U2658">
        <v>0</v>
      </c>
      <c r="V2658" t="s">
        <v>23</v>
      </c>
    </row>
    <row r="2659" spans="1:22" x14ac:dyDescent="0.25">
      <c r="A2659">
        <v>2658</v>
      </c>
      <c r="B2659">
        <v>0</v>
      </c>
      <c r="C2659">
        <v>0</v>
      </c>
      <c r="D2659">
        <v>1</v>
      </c>
      <c r="E2659">
        <v>0</v>
      </c>
      <c r="F2659">
        <v>1</v>
      </c>
      <c r="G2659" s="1">
        <v>40969.417719907404</v>
      </c>
      <c r="H2659">
        <v>0</v>
      </c>
      <c r="I2659">
        <v>0</v>
      </c>
      <c r="J2659">
        <v>0</v>
      </c>
      <c r="K2659" t="s">
        <v>21</v>
      </c>
      <c r="L2659">
        <v>0</v>
      </c>
      <c r="M2659">
        <v>0</v>
      </c>
      <c r="N2659">
        <v>0</v>
      </c>
      <c r="O2659">
        <v>0.98699999999999999</v>
      </c>
      <c r="P2659">
        <v>29</v>
      </c>
      <c r="Q2659">
        <v>1</v>
      </c>
      <c r="R2659">
        <v>1</v>
      </c>
      <c r="S2659">
        <v>0</v>
      </c>
      <c r="T2659">
        <v>0</v>
      </c>
      <c r="U2659">
        <v>2</v>
      </c>
      <c r="V2659" t="s">
        <v>23</v>
      </c>
    </row>
    <row r="2660" spans="1:22" x14ac:dyDescent="0.25">
      <c r="A2660">
        <v>2659</v>
      </c>
      <c r="B2660">
        <v>0</v>
      </c>
      <c r="C2660">
        <v>0</v>
      </c>
      <c r="D2660">
        <v>1</v>
      </c>
      <c r="E2660">
        <v>0</v>
      </c>
      <c r="F2660">
        <v>1</v>
      </c>
      <c r="G2660" s="1">
        <v>40969.420659722222</v>
      </c>
      <c r="H2660">
        <v>0</v>
      </c>
      <c r="I2660">
        <v>0</v>
      </c>
      <c r="J2660">
        <v>0</v>
      </c>
      <c r="K2660" t="s">
        <v>21</v>
      </c>
      <c r="L2660">
        <v>0</v>
      </c>
      <c r="M2660">
        <v>0</v>
      </c>
      <c r="N2660">
        <v>0</v>
      </c>
      <c r="O2660">
        <v>0.63</v>
      </c>
      <c r="P2660">
        <v>11</v>
      </c>
      <c r="Q2660">
        <v>1</v>
      </c>
      <c r="R2660">
        <v>1</v>
      </c>
      <c r="S2660">
        <v>0</v>
      </c>
      <c r="T2660">
        <v>0</v>
      </c>
      <c r="U2660">
        <v>0</v>
      </c>
      <c r="V2660" t="s">
        <v>23</v>
      </c>
    </row>
    <row r="2661" spans="1:22" x14ac:dyDescent="0.25">
      <c r="A2661">
        <v>2660</v>
      </c>
      <c r="B2661">
        <v>0</v>
      </c>
      <c r="C2661">
        <v>0</v>
      </c>
      <c r="D2661">
        <v>1</v>
      </c>
      <c r="E2661">
        <v>0</v>
      </c>
      <c r="F2661">
        <v>0</v>
      </c>
      <c r="G2661" s="1">
        <v>40969.421400462961</v>
      </c>
      <c r="H2661">
        <v>0</v>
      </c>
      <c r="I2661">
        <v>0</v>
      </c>
      <c r="J2661">
        <v>0</v>
      </c>
      <c r="K2661" t="s">
        <v>21</v>
      </c>
      <c r="L2661">
        <v>0</v>
      </c>
      <c r="M2661">
        <v>0</v>
      </c>
      <c r="N2661">
        <v>0</v>
      </c>
      <c r="O2661">
        <v>1.2949999999999999</v>
      </c>
      <c r="P2661">
        <v>35</v>
      </c>
      <c r="Q2661">
        <v>1</v>
      </c>
      <c r="R2661">
        <v>0</v>
      </c>
      <c r="S2661">
        <v>0</v>
      </c>
      <c r="T2661">
        <v>0</v>
      </c>
      <c r="U2661">
        <v>3</v>
      </c>
      <c r="V2661" t="s">
        <v>24</v>
      </c>
    </row>
    <row r="2662" spans="1:22" x14ac:dyDescent="0.25">
      <c r="A2662">
        <v>2661</v>
      </c>
      <c r="B2662">
        <v>0</v>
      </c>
      <c r="C2662">
        <v>0</v>
      </c>
      <c r="D2662">
        <v>1</v>
      </c>
      <c r="E2662">
        <v>0</v>
      </c>
      <c r="F2662">
        <v>1</v>
      </c>
      <c r="G2662" s="1">
        <v>40969.421481481484</v>
      </c>
      <c r="H2662">
        <v>0</v>
      </c>
      <c r="I2662">
        <v>0</v>
      </c>
      <c r="J2662">
        <v>0</v>
      </c>
      <c r="K2662" t="s">
        <v>21</v>
      </c>
      <c r="L2662">
        <v>0</v>
      </c>
      <c r="M2662">
        <v>0</v>
      </c>
      <c r="N2662">
        <v>0</v>
      </c>
      <c r="O2662">
        <v>0.95699999999999996</v>
      </c>
      <c r="P2662">
        <v>23</v>
      </c>
      <c r="Q2662">
        <v>1</v>
      </c>
      <c r="R2662">
        <v>1</v>
      </c>
      <c r="S2662">
        <v>0</v>
      </c>
      <c r="T2662">
        <v>0</v>
      </c>
      <c r="U2662">
        <v>0</v>
      </c>
      <c r="V2662" t="s">
        <v>23</v>
      </c>
    </row>
    <row r="2663" spans="1:22" x14ac:dyDescent="0.25">
      <c r="A2663">
        <v>2662</v>
      </c>
      <c r="B2663">
        <v>0</v>
      </c>
      <c r="C2663">
        <v>0</v>
      </c>
      <c r="D2663">
        <v>1</v>
      </c>
      <c r="E2663">
        <v>1</v>
      </c>
      <c r="F2663">
        <v>1</v>
      </c>
      <c r="G2663" s="1">
        <v>40969.424050925925</v>
      </c>
      <c r="H2663">
        <v>0</v>
      </c>
      <c r="I2663">
        <v>0</v>
      </c>
      <c r="J2663">
        <v>0</v>
      </c>
      <c r="K2663" t="s">
        <v>21</v>
      </c>
      <c r="L2663">
        <v>0</v>
      </c>
      <c r="M2663">
        <v>0</v>
      </c>
      <c r="N2663">
        <v>0</v>
      </c>
      <c r="O2663">
        <v>2.11</v>
      </c>
      <c r="P2663">
        <v>45</v>
      </c>
      <c r="Q2663">
        <v>1</v>
      </c>
      <c r="R2663">
        <v>1</v>
      </c>
      <c r="S2663">
        <v>0</v>
      </c>
      <c r="T2663">
        <v>0</v>
      </c>
      <c r="U2663">
        <v>4</v>
      </c>
      <c r="V2663" t="s">
        <v>23</v>
      </c>
    </row>
    <row r="2664" spans="1:22" x14ac:dyDescent="0.25">
      <c r="A2664">
        <v>2663</v>
      </c>
      <c r="B2664">
        <v>0</v>
      </c>
      <c r="C2664">
        <v>0</v>
      </c>
      <c r="D2664">
        <v>1</v>
      </c>
      <c r="E2664">
        <v>0</v>
      </c>
      <c r="F2664">
        <v>0</v>
      </c>
      <c r="G2664" s="1">
        <v>40969.433275462965</v>
      </c>
      <c r="H2664">
        <v>0</v>
      </c>
      <c r="I2664">
        <v>0</v>
      </c>
      <c r="J2664">
        <v>0</v>
      </c>
      <c r="K2664" t="s">
        <v>21</v>
      </c>
      <c r="L2664">
        <v>0</v>
      </c>
      <c r="M2664">
        <v>0</v>
      </c>
      <c r="N2664">
        <v>0</v>
      </c>
      <c r="O2664">
        <v>0.86299999999999999</v>
      </c>
      <c r="P2664">
        <v>23</v>
      </c>
      <c r="Q2664">
        <v>1</v>
      </c>
      <c r="R2664">
        <v>0</v>
      </c>
      <c r="S2664">
        <v>1</v>
      </c>
      <c r="T2664">
        <v>0</v>
      </c>
      <c r="U2664">
        <v>2</v>
      </c>
      <c r="V2664" t="s">
        <v>24</v>
      </c>
    </row>
    <row r="2665" spans="1:22" x14ac:dyDescent="0.25">
      <c r="A2665">
        <v>2664</v>
      </c>
      <c r="B2665">
        <v>0</v>
      </c>
      <c r="C2665">
        <v>1</v>
      </c>
      <c r="D2665">
        <v>1</v>
      </c>
      <c r="E2665">
        <v>0</v>
      </c>
      <c r="F2665">
        <v>0</v>
      </c>
      <c r="G2665" s="1">
        <v>40969.441851851851</v>
      </c>
      <c r="H2665">
        <v>0</v>
      </c>
      <c r="I2665">
        <v>0</v>
      </c>
      <c r="J2665">
        <v>0</v>
      </c>
      <c r="K2665" t="s">
        <v>21</v>
      </c>
      <c r="L2665">
        <v>0</v>
      </c>
      <c r="M2665">
        <v>0</v>
      </c>
      <c r="N2665">
        <v>0</v>
      </c>
      <c r="O2665">
        <v>1.486</v>
      </c>
      <c r="P2665">
        <v>27</v>
      </c>
      <c r="Q2665">
        <v>0</v>
      </c>
      <c r="R2665">
        <v>0</v>
      </c>
      <c r="S2665">
        <v>0</v>
      </c>
      <c r="T2665">
        <v>0</v>
      </c>
      <c r="U2665">
        <v>2</v>
      </c>
      <c r="V2665" t="s">
        <v>24</v>
      </c>
    </row>
    <row r="2666" spans="1:22" x14ac:dyDescent="0.25">
      <c r="A2666">
        <v>2665</v>
      </c>
      <c r="B2666">
        <v>0</v>
      </c>
      <c r="C2666">
        <v>0</v>
      </c>
      <c r="D2666">
        <v>1</v>
      </c>
      <c r="E2666">
        <v>0</v>
      </c>
      <c r="F2666">
        <v>1</v>
      </c>
      <c r="G2666" s="1">
        <v>40969.446550925924</v>
      </c>
      <c r="H2666">
        <v>0</v>
      </c>
      <c r="I2666">
        <v>0</v>
      </c>
      <c r="J2666">
        <v>0</v>
      </c>
      <c r="K2666" t="s">
        <v>21</v>
      </c>
      <c r="L2666">
        <v>0</v>
      </c>
      <c r="M2666">
        <v>0</v>
      </c>
      <c r="N2666">
        <v>0</v>
      </c>
      <c r="O2666">
        <v>5.9649999999999999</v>
      </c>
      <c r="P2666">
        <v>151</v>
      </c>
      <c r="Q2666">
        <v>1</v>
      </c>
      <c r="R2666">
        <v>1</v>
      </c>
      <c r="S2666">
        <v>0</v>
      </c>
      <c r="T2666">
        <v>0</v>
      </c>
      <c r="U2666">
        <v>0</v>
      </c>
      <c r="V2666" t="s">
        <v>23</v>
      </c>
    </row>
    <row r="2667" spans="1:22" x14ac:dyDescent="0.25">
      <c r="A2667">
        <v>2666</v>
      </c>
      <c r="B2667">
        <v>0</v>
      </c>
      <c r="C2667">
        <v>0</v>
      </c>
      <c r="D2667">
        <v>1</v>
      </c>
      <c r="E2667">
        <v>0</v>
      </c>
      <c r="F2667">
        <v>1</v>
      </c>
      <c r="G2667" s="1">
        <v>40969.446921296294</v>
      </c>
      <c r="H2667">
        <v>0</v>
      </c>
      <c r="I2667">
        <v>0</v>
      </c>
      <c r="J2667">
        <v>0</v>
      </c>
      <c r="K2667" t="s">
        <v>21</v>
      </c>
      <c r="L2667">
        <v>0</v>
      </c>
      <c r="M2667">
        <v>0</v>
      </c>
      <c r="N2667">
        <v>0</v>
      </c>
      <c r="O2667">
        <v>10.021000000000001</v>
      </c>
      <c r="P2667">
        <v>296</v>
      </c>
      <c r="Q2667">
        <v>1</v>
      </c>
      <c r="R2667">
        <v>1</v>
      </c>
      <c r="S2667">
        <v>0</v>
      </c>
      <c r="T2667">
        <v>0</v>
      </c>
      <c r="U2667">
        <v>4</v>
      </c>
      <c r="V2667" t="s">
        <v>22</v>
      </c>
    </row>
    <row r="2668" spans="1:22" x14ac:dyDescent="0.25">
      <c r="A2668">
        <v>2667</v>
      </c>
      <c r="B2668">
        <v>0</v>
      </c>
      <c r="C2668">
        <v>1</v>
      </c>
      <c r="D2668">
        <v>1</v>
      </c>
      <c r="E2668">
        <v>0</v>
      </c>
      <c r="F2668">
        <v>1</v>
      </c>
      <c r="G2668" s="1">
        <v>40969.448842592596</v>
      </c>
      <c r="H2668">
        <v>0</v>
      </c>
      <c r="I2668">
        <v>0</v>
      </c>
      <c r="J2668">
        <v>0</v>
      </c>
      <c r="K2668" t="s">
        <v>21</v>
      </c>
      <c r="L2668">
        <v>0</v>
      </c>
      <c r="M2668">
        <v>0</v>
      </c>
      <c r="N2668">
        <v>0</v>
      </c>
      <c r="O2668">
        <v>0.436</v>
      </c>
      <c r="P2668">
        <v>12</v>
      </c>
      <c r="Q2668">
        <v>1</v>
      </c>
      <c r="R2668">
        <v>0</v>
      </c>
      <c r="S2668">
        <v>0</v>
      </c>
      <c r="T2668">
        <v>0</v>
      </c>
      <c r="U2668">
        <v>0</v>
      </c>
      <c r="V2668" t="s">
        <v>24</v>
      </c>
    </row>
    <row r="2669" spans="1:22" x14ac:dyDescent="0.25">
      <c r="A2669">
        <v>2668</v>
      </c>
      <c r="B2669">
        <v>0</v>
      </c>
      <c r="C2669">
        <v>0</v>
      </c>
      <c r="D2669">
        <v>1</v>
      </c>
      <c r="E2669">
        <v>0</v>
      </c>
      <c r="F2669">
        <v>1</v>
      </c>
      <c r="G2669" s="1">
        <v>40969.450208333335</v>
      </c>
      <c r="H2669">
        <v>0</v>
      </c>
      <c r="I2669">
        <v>0</v>
      </c>
      <c r="J2669">
        <v>14</v>
      </c>
      <c r="K2669" t="s">
        <v>21</v>
      </c>
      <c r="L2669">
        <v>0</v>
      </c>
      <c r="M2669">
        <v>0</v>
      </c>
      <c r="N2669">
        <v>0</v>
      </c>
      <c r="O2669">
        <v>16.297000000000001</v>
      </c>
      <c r="P2669">
        <v>284</v>
      </c>
      <c r="Q2669">
        <v>1</v>
      </c>
      <c r="R2669">
        <v>1</v>
      </c>
      <c r="S2669">
        <v>0</v>
      </c>
      <c r="T2669">
        <v>0</v>
      </c>
      <c r="U2669">
        <v>2</v>
      </c>
      <c r="V2669" t="s">
        <v>23</v>
      </c>
    </row>
    <row r="2670" spans="1:22" x14ac:dyDescent="0.25">
      <c r="A2670">
        <v>2669</v>
      </c>
      <c r="B2670">
        <v>0</v>
      </c>
      <c r="C2670">
        <v>0</v>
      </c>
      <c r="D2670">
        <v>1</v>
      </c>
      <c r="E2670">
        <v>0</v>
      </c>
      <c r="F2670">
        <v>1</v>
      </c>
      <c r="G2670" s="1">
        <v>40969.460810185185</v>
      </c>
      <c r="H2670">
        <v>0</v>
      </c>
      <c r="I2670">
        <v>0</v>
      </c>
      <c r="J2670">
        <v>0</v>
      </c>
      <c r="K2670" t="s">
        <v>21</v>
      </c>
      <c r="L2670">
        <v>0</v>
      </c>
      <c r="M2670">
        <v>0</v>
      </c>
      <c r="N2670">
        <v>0</v>
      </c>
      <c r="O2670">
        <v>1.5940000000000001</v>
      </c>
      <c r="P2670">
        <v>35</v>
      </c>
      <c r="Q2670">
        <v>1</v>
      </c>
      <c r="R2670">
        <v>1</v>
      </c>
      <c r="S2670">
        <v>0</v>
      </c>
      <c r="T2670">
        <v>0</v>
      </c>
      <c r="U2670">
        <v>2</v>
      </c>
      <c r="V2670" t="s">
        <v>23</v>
      </c>
    </row>
    <row r="2671" spans="1:22" x14ac:dyDescent="0.25">
      <c r="A2671">
        <v>2670</v>
      </c>
      <c r="B2671">
        <v>1</v>
      </c>
      <c r="C2671">
        <v>0</v>
      </c>
      <c r="D2671">
        <v>1</v>
      </c>
      <c r="E2671">
        <v>0</v>
      </c>
      <c r="F2671">
        <v>0</v>
      </c>
      <c r="G2671" s="1">
        <v>40969.470729166664</v>
      </c>
      <c r="H2671">
        <v>0</v>
      </c>
      <c r="I2671">
        <v>0</v>
      </c>
      <c r="J2671">
        <v>0</v>
      </c>
      <c r="K2671" t="s">
        <v>21</v>
      </c>
      <c r="L2671">
        <v>0</v>
      </c>
      <c r="M2671">
        <v>0</v>
      </c>
      <c r="N2671">
        <v>0</v>
      </c>
      <c r="O2671">
        <v>6.2E-2</v>
      </c>
      <c r="P2671">
        <v>3</v>
      </c>
      <c r="Q2671">
        <v>0</v>
      </c>
      <c r="R2671">
        <v>0</v>
      </c>
      <c r="S2671">
        <v>0</v>
      </c>
      <c r="T2671">
        <v>0</v>
      </c>
      <c r="U2671">
        <v>0</v>
      </c>
      <c r="V2671" t="s">
        <v>24</v>
      </c>
    </row>
    <row r="2672" spans="1:22" x14ac:dyDescent="0.25">
      <c r="A2672">
        <v>2671</v>
      </c>
      <c r="B2672">
        <v>1</v>
      </c>
      <c r="C2672">
        <v>0</v>
      </c>
      <c r="D2672">
        <v>1</v>
      </c>
      <c r="E2672">
        <v>0</v>
      </c>
      <c r="F2672">
        <v>0</v>
      </c>
      <c r="G2672" s="1">
        <v>40969.470729166664</v>
      </c>
      <c r="H2672">
        <v>0</v>
      </c>
      <c r="I2672">
        <v>0</v>
      </c>
      <c r="J2672">
        <v>0</v>
      </c>
      <c r="K2672" t="s">
        <v>21</v>
      </c>
      <c r="L2672">
        <v>0</v>
      </c>
      <c r="M2672">
        <v>0</v>
      </c>
      <c r="N2672">
        <v>0</v>
      </c>
      <c r="O2672">
        <v>6.2E-2</v>
      </c>
      <c r="P2672">
        <v>3</v>
      </c>
      <c r="Q2672">
        <v>0</v>
      </c>
      <c r="R2672">
        <v>0</v>
      </c>
      <c r="S2672">
        <v>0</v>
      </c>
      <c r="T2672">
        <v>0</v>
      </c>
      <c r="U2672">
        <v>0</v>
      </c>
      <c r="V2672" t="s">
        <v>24</v>
      </c>
    </row>
    <row r="2673" spans="1:22" x14ac:dyDescent="0.25">
      <c r="A2673">
        <v>2672</v>
      </c>
      <c r="B2673">
        <v>0</v>
      </c>
      <c r="C2673">
        <v>0</v>
      </c>
      <c r="D2673">
        <v>1</v>
      </c>
      <c r="E2673">
        <v>0</v>
      </c>
      <c r="F2673">
        <v>0</v>
      </c>
      <c r="G2673" s="1">
        <v>40969.471516203703</v>
      </c>
      <c r="H2673">
        <v>0</v>
      </c>
      <c r="I2673">
        <v>0</v>
      </c>
      <c r="J2673">
        <v>0</v>
      </c>
      <c r="K2673" t="s">
        <v>21</v>
      </c>
      <c r="L2673">
        <v>0</v>
      </c>
      <c r="M2673">
        <v>0</v>
      </c>
      <c r="N2673">
        <v>0</v>
      </c>
      <c r="O2673">
        <v>1.4750000000000001</v>
      </c>
      <c r="P2673">
        <v>18</v>
      </c>
      <c r="Q2673">
        <v>0</v>
      </c>
      <c r="R2673">
        <v>0</v>
      </c>
      <c r="S2673">
        <v>0</v>
      </c>
      <c r="T2673">
        <v>0</v>
      </c>
      <c r="U2673">
        <v>0</v>
      </c>
      <c r="V2673" t="s">
        <v>22</v>
      </c>
    </row>
    <row r="2674" spans="1:22" x14ac:dyDescent="0.25">
      <c r="A2674">
        <v>2673</v>
      </c>
      <c r="B2674">
        <v>0</v>
      </c>
      <c r="C2674">
        <v>1</v>
      </c>
      <c r="D2674">
        <v>1</v>
      </c>
      <c r="E2674">
        <v>0</v>
      </c>
      <c r="F2674">
        <v>0</v>
      </c>
      <c r="G2674" s="1">
        <v>40969.47252314815</v>
      </c>
      <c r="H2674">
        <v>0</v>
      </c>
      <c r="I2674">
        <v>0</v>
      </c>
      <c r="J2674">
        <v>0</v>
      </c>
      <c r="K2674" t="s">
        <v>21</v>
      </c>
      <c r="L2674">
        <v>0</v>
      </c>
      <c r="M2674">
        <v>0</v>
      </c>
      <c r="N2674">
        <v>0</v>
      </c>
      <c r="O2674">
        <v>6.649</v>
      </c>
      <c r="P2674">
        <v>146</v>
      </c>
      <c r="Q2674">
        <v>1</v>
      </c>
      <c r="R2674">
        <v>0</v>
      </c>
      <c r="S2674">
        <v>0</v>
      </c>
      <c r="T2674">
        <v>0</v>
      </c>
      <c r="U2674">
        <v>7</v>
      </c>
      <c r="V2674" t="s">
        <v>23</v>
      </c>
    </row>
    <row r="2675" spans="1:22" x14ac:dyDescent="0.25">
      <c r="A2675">
        <v>2674</v>
      </c>
      <c r="B2675">
        <v>0</v>
      </c>
      <c r="C2675">
        <v>1</v>
      </c>
      <c r="D2675">
        <v>1</v>
      </c>
      <c r="E2675">
        <v>0</v>
      </c>
      <c r="F2675">
        <v>0</v>
      </c>
      <c r="G2675" s="1">
        <v>40969.489305555559</v>
      </c>
      <c r="H2675">
        <v>0</v>
      </c>
      <c r="I2675">
        <v>0</v>
      </c>
      <c r="J2675">
        <v>1</v>
      </c>
      <c r="K2675" t="s">
        <v>21</v>
      </c>
      <c r="L2675">
        <v>0</v>
      </c>
      <c r="M2675">
        <v>0</v>
      </c>
      <c r="N2675">
        <v>0</v>
      </c>
      <c r="O2675">
        <v>6.5359999999999996</v>
      </c>
      <c r="P2675">
        <v>75</v>
      </c>
      <c r="Q2675">
        <v>0</v>
      </c>
      <c r="R2675">
        <v>0</v>
      </c>
      <c r="S2675">
        <v>0</v>
      </c>
      <c r="T2675">
        <v>0</v>
      </c>
      <c r="U2675">
        <v>1</v>
      </c>
      <c r="V2675" t="s">
        <v>23</v>
      </c>
    </row>
    <row r="2676" spans="1:22" x14ac:dyDescent="0.25">
      <c r="A2676">
        <v>2675</v>
      </c>
      <c r="B2676">
        <v>0</v>
      </c>
      <c r="C2676">
        <v>0</v>
      </c>
      <c r="D2676">
        <v>1</v>
      </c>
      <c r="E2676">
        <v>0</v>
      </c>
      <c r="F2676">
        <v>0</v>
      </c>
      <c r="G2676" s="1">
        <v>40969.522847222222</v>
      </c>
      <c r="H2676">
        <v>0</v>
      </c>
      <c r="I2676">
        <v>0</v>
      </c>
      <c r="J2676">
        <v>0</v>
      </c>
      <c r="K2676" t="s">
        <v>21</v>
      </c>
      <c r="L2676">
        <v>0</v>
      </c>
      <c r="M2676">
        <v>0</v>
      </c>
      <c r="N2676">
        <v>1</v>
      </c>
      <c r="O2676">
        <v>1.1759999999999999</v>
      </c>
      <c r="P2676">
        <v>21</v>
      </c>
      <c r="Q2676">
        <v>1</v>
      </c>
      <c r="R2676">
        <v>0</v>
      </c>
      <c r="S2676">
        <v>0</v>
      </c>
      <c r="T2676">
        <v>0</v>
      </c>
      <c r="U2676">
        <v>1</v>
      </c>
      <c r="V2676" t="s">
        <v>23</v>
      </c>
    </row>
    <row r="2677" spans="1:22" x14ac:dyDescent="0.25">
      <c r="A2677">
        <v>2676</v>
      </c>
      <c r="B2677">
        <v>0</v>
      </c>
      <c r="C2677">
        <v>0</v>
      </c>
      <c r="D2677">
        <v>1</v>
      </c>
      <c r="E2677">
        <v>0</v>
      </c>
      <c r="F2677">
        <v>1</v>
      </c>
      <c r="G2677" s="1">
        <v>40969.536261574074</v>
      </c>
      <c r="H2677">
        <v>0</v>
      </c>
      <c r="I2677">
        <v>0</v>
      </c>
      <c r="J2677">
        <v>0</v>
      </c>
      <c r="K2677" t="s">
        <v>21</v>
      </c>
      <c r="L2677">
        <v>0</v>
      </c>
      <c r="M2677">
        <v>0</v>
      </c>
      <c r="N2677">
        <v>0</v>
      </c>
      <c r="O2677">
        <v>0.99</v>
      </c>
      <c r="P2677">
        <v>30</v>
      </c>
      <c r="Q2677">
        <v>1</v>
      </c>
      <c r="R2677">
        <v>1</v>
      </c>
      <c r="S2677">
        <v>0</v>
      </c>
      <c r="T2677">
        <v>0</v>
      </c>
      <c r="U2677">
        <v>0</v>
      </c>
      <c r="V2677" t="s">
        <v>23</v>
      </c>
    </row>
    <row r="2678" spans="1:22" x14ac:dyDescent="0.25">
      <c r="A2678">
        <v>2677</v>
      </c>
      <c r="B2678">
        <v>0</v>
      </c>
      <c r="C2678">
        <v>0</v>
      </c>
      <c r="D2678">
        <v>1</v>
      </c>
      <c r="E2678">
        <v>0</v>
      </c>
      <c r="F2678">
        <v>0</v>
      </c>
      <c r="G2678" s="1">
        <v>40969.554166666669</v>
      </c>
      <c r="H2678">
        <v>0</v>
      </c>
      <c r="I2678">
        <v>0</v>
      </c>
      <c r="J2678">
        <v>0</v>
      </c>
      <c r="K2678" t="s">
        <v>21</v>
      </c>
      <c r="L2678">
        <v>0</v>
      </c>
      <c r="M2678">
        <v>0</v>
      </c>
      <c r="N2678">
        <v>0</v>
      </c>
      <c r="O2678">
        <v>7.0629999999999997</v>
      </c>
      <c r="P2678">
        <v>157</v>
      </c>
      <c r="Q2678">
        <v>1</v>
      </c>
      <c r="R2678">
        <v>0</v>
      </c>
      <c r="S2678">
        <v>1</v>
      </c>
      <c r="T2678">
        <v>0</v>
      </c>
      <c r="U2678">
        <v>16</v>
      </c>
      <c r="V2678" t="s">
        <v>23</v>
      </c>
    </row>
    <row r="2679" spans="1:22" x14ac:dyDescent="0.25">
      <c r="A2679">
        <v>2678</v>
      </c>
      <c r="B2679">
        <v>0</v>
      </c>
      <c r="C2679">
        <v>0</v>
      </c>
      <c r="D2679">
        <v>1</v>
      </c>
      <c r="E2679">
        <v>0</v>
      </c>
      <c r="F2679">
        <v>1</v>
      </c>
      <c r="G2679" s="1">
        <v>40969.563877314817</v>
      </c>
      <c r="H2679">
        <v>0</v>
      </c>
      <c r="I2679">
        <v>0</v>
      </c>
      <c r="J2679">
        <v>0</v>
      </c>
      <c r="K2679" t="s">
        <v>21</v>
      </c>
      <c r="L2679">
        <v>0</v>
      </c>
      <c r="M2679">
        <v>0</v>
      </c>
      <c r="N2679">
        <v>0</v>
      </c>
      <c r="O2679">
        <v>2.532</v>
      </c>
      <c r="P2679">
        <v>66</v>
      </c>
      <c r="Q2679">
        <v>1</v>
      </c>
      <c r="R2679">
        <v>1</v>
      </c>
      <c r="S2679">
        <v>0</v>
      </c>
      <c r="T2679">
        <v>0</v>
      </c>
      <c r="U2679">
        <v>0</v>
      </c>
      <c r="V2679" t="s">
        <v>23</v>
      </c>
    </row>
    <row r="2680" spans="1:22" x14ac:dyDescent="0.25">
      <c r="A2680">
        <v>2679</v>
      </c>
      <c r="B2680">
        <v>0</v>
      </c>
      <c r="C2680">
        <v>1</v>
      </c>
      <c r="D2680">
        <v>1</v>
      </c>
      <c r="E2680">
        <v>0</v>
      </c>
      <c r="F2680">
        <v>0</v>
      </c>
      <c r="G2680" s="1">
        <v>40969.568807870368</v>
      </c>
      <c r="H2680">
        <v>0</v>
      </c>
      <c r="I2680">
        <v>0</v>
      </c>
      <c r="J2680">
        <v>0</v>
      </c>
      <c r="K2680" t="s">
        <v>21</v>
      </c>
      <c r="L2680">
        <v>0</v>
      </c>
      <c r="M2680">
        <v>0</v>
      </c>
      <c r="N2680">
        <v>0</v>
      </c>
      <c r="O2680">
        <v>5.8540000000000001</v>
      </c>
      <c r="P2680">
        <v>76</v>
      </c>
      <c r="Q2680">
        <v>0</v>
      </c>
      <c r="R2680">
        <v>0</v>
      </c>
      <c r="S2680">
        <v>0</v>
      </c>
      <c r="T2680">
        <v>0</v>
      </c>
      <c r="U2680">
        <v>0</v>
      </c>
      <c r="V2680" t="s">
        <v>22</v>
      </c>
    </row>
    <row r="2681" spans="1:22" x14ac:dyDescent="0.25">
      <c r="A2681">
        <v>2680</v>
      </c>
      <c r="B2681">
        <v>0</v>
      </c>
      <c r="C2681">
        <v>1</v>
      </c>
      <c r="D2681">
        <v>1</v>
      </c>
      <c r="E2681">
        <v>0</v>
      </c>
      <c r="F2681">
        <v>0</v>
      </c>
      <c r="G2681" s="1">
        <v>40969.570625</v>
      </c>
      <c r="H2681">
        <v>0</v>
      </c>
      <c r="I2681">
        <v>0</v>
      </c>
      <c r="J2681">
        <v>0</v>
      </c>
      <c r="K2681" t="s">
        <v>21</v>
      </c>
      <c r="L2681">
        <v>0</v>
      </c>
      <c r="M2681">
        <v>0</v>
      </c>
      <c r="N2681">
        <v>0</v>
      </c>
      <c r="O2681">
        <v>0.47099999999999997</v>
      </c>
      <c r="P2681">
        <v>13</v>
      </c>
      <c r="Q2681">
        <v>0</v>
      </c>
      <c r="R2681">
        <v>0</v>
      </c>
      <c r="S2681">
        <v>0</v>
      </c>
      <c r="T2681">
        <v>0</v>
      </c>
      <c r="U2681">
        <v>1</v>
      </c>
      <c r="V2681" t="s">
        <v>23</v>
      </c>
    </row>
    <row r="2682" spans="1:22" x14ac:dyDescent="0.25">
      <c r="A2682">
        <v>2681</v>
      </c>
      <c r="B2682">
        <v>0</v>
      </c>
      <c r="C2682">
        <v>0</v>
      </c>
      <c r="D2682">
        <v>1</v>
      </c>
      <c r="E2682">
        <v>0</v>
      </c>
      <c r="F2682">
        <v>1</v>
      </c>
      <c r="G2682" s="1">
        <v>40969.601724537039</v>
      </c>
      <c r="H2682">
        <v>0</v>
      </c>
      <c r="I2682">
        <v>0</v>
      </c>
      <c r="J2682">
        <v>0</v>
      </c>
      <c r="K2682" t="s">
        <v>21</v>
      </c>
      <c r="L2682">
        <v>0</v>
      </c>
      <c r="M2682">
        <v>0</v>
      </c>
      <c r="N2682">
        <v>0</v>
      </c>
      <c r="O2682">
        <v>12.183999999999999</v>
      </c>
      <c r="P2682">
        <v>241</v>
      </c>
      <c r="Q2682">
        <v>1</v>
      </c>
      <c r="R2682">
        <v>1</v>
      </c>
      <c r="S2682">
        <v>0</v>
      </c>
      <c r="T2682">
        <v>0</v>
      </c>
      <c r="U2682">
        <v>0</v>
      </c>
      <c r="V2682" t="s">
        <v>23</v>
      </c>
    </row>
    <row r="2683" spans="1:22" x14ac:dyDescent="0.25">
      <c r="A2683">
        <v>2682</v>
      </c>
      <c r="B2683">
        <v>1</v>
      </c>
      <c r="C2683">
        <v>0</v>
      </c>
      <c r="D2683">
        <v>1</v>
      </c>
      <c r="E2683">
        <v>4</v>
      </c>
      <c r="F2683">
        <v>0</v>
      </c>
      <c r="G2683" s="1">
        <v>40969.618171296293</v>
      </c>
      <c r="H2683">
        <v>0</v>
      </c>
      <c r="I2683">
        <v>2</v>
      </c>
      <c r="J2683">
        <v>0</v>
      </c>
      <c r="K2683" t="s">
        <v>21</v>
      </c>
      <c r="L2683">
        <v>0</v>
      </c>
      <c r="M2683">
        <v>0</v>
      </c>
      <c r="N2683">
        <v>0</v>
      </c>
      <c r="O2683">
        <v>0.53700000000000003</v>
      </c>
      <c r="P2683">
        <v>22</v>
      </c>
      <c r="Q2683">
        <v>0</v>
      </c>
      <c r="R2683">
        <v>0</v>
      </c>
      <c r="S2683">
        <v>0</v>
      </c>
      <c r="T2683">
        <v>0</v>
      </c>
      <c r="U2683">
        <v>3</v>
      </c>
      <c r="V2683" t="s">
        <v>23</v>
      </c>
    </row>
    <row r="2684" spans="1:22" x14ac:dyDescent="0.25">
      <c r="A2684">
        <v>2683</v>
      </c>
      <c r="B2684">
        <v>1</v>
      </c>
      <c r="C2684">
        <v>0</v>
      </c>
      <c r="D2684">
        <v>1</v>
      </c>
      <c r="E2684">
        <v>0</v>
      </c>
      <c r="F2684">
        <v>0</v>
      </c>
      <c r="G2684" s="1">
        <v>40969.636782407404</v>
      </c>
      <c r="H2684">
        <v>0</v>
      </c>
      <c r="I2684">
        <v>0</v>
      </c>
      <c r="J2684">
        <v>0</v>
      </c>
      <c r="K2684" t="s">
        <v>21</v>
      </c>
      <c r="L2684">
        <v>0</v>
      </c>
      <c r="M2684">
        <v>0</v>
      </c>
      <c r="N2684">
        <v>0</v>
      </c>
      <c r="O2684">
        <v>13.553000000000001</v>
      </c>
      <c r="P2684">
        <v>198</v>
      </c>
      <c r="Q2684">
        <v>0</v>
      </c>
      <c r="R2684">
        <v>0</v>
      </c>
      <c r="S2684">
        <v>0</v>
      </c>
      <c r="T2684">
        <v>0</v>
      </c>
      <c r="U2684">
        <v>0</v>
      </c>
      <c r="V2684" t="s">
        <v>24</v>
      </c>
    </row>
    <row r="2685" spans="1:22" x14ac:dyDescent="0.25">
      <c r="A2685">
        <v>2684</v>
      </c>
      <c r="B2685">
        <v>0</v>
      </c>
      <c r="C2685">
        <v>0</v>
      </c>
      <c r="D2685">
        <v>1</v>
      </c>
      <c r="E2685">
        <v>0</v>
      </c>
      <c r="F2685">
        <v>1</v>
      </c>
      <c r="G2685" s="1">
        <v>40969.709166666667</v>
      </c>
      <c r="H2685">
        <v>0</v>
      </c>
      <c r="I2685">
        <v>0</v>
      </c>
      <c r="J2685">
        <v>0</v>
      </c>
      <c r="K2685" t="s">
        <v>21</v>
      </c>
      <c r="L2685">
        <v>0</v>
      </c>
      <c r="M2685">
        <v>0</v>
      </c>
      <c r="N2685">
        <v>0</v>
      </c>
      <c r="O2685">
        <v>37.865000000000002</v>
      </c>
      <c r="P2685">
        <v>1396</v>
      </c>
      <c r="Q2685">
        <v>1</v>
      </c>
      <c r="R2685">
        <v>1</v>
      </c>
      <c r="S2685">
        <v>0</v>
      </c>
      <c r="T2685">
        <v>0</v>
      </c>
      <c r="U2685">
        <v>10</v>
      </c>
      <c r="V2685" t="s">
        <v>22</v>
      </c>
    </row>
    <row r="2686" spans="1:22" x14ac:dyDescent="0.25">
      <c r="A2686">
        <v>2685</v>
      </c>
      <c r="B2686">
        <v>0</v>
      </c>
      <c r="C2686">
        <v>0</v>
      </c>
      <c r="D2686">
        <v>1</v>
      </c>
      <c r="E2686">
        <v>0</v>
      </c>
      <c r="F2686">
        <v>1</v>
      </c>
      <c r="G2686" s="1">
        <v>40969.731099537035</v>
      </c>
      <c r="H2686">
        <v>0</v>
      </c>
      <c r="I2686">
        <v>0</v>
      </c>
      <c r="J2686">
        <v>0</v>
      </c>
      <c r="K2686" t="s">
        <v>21</v>
      </c>
      <c r="L2686">
        <v>0</v>
      </c>
      <c r="M2686">
        <v>0</v>
      </c>
      <c r="N2686">
        <v>0</v>
      </c>
      <c r="O2686">
        <v>46.423000000000002</v>
      </c>
      <c r="P2686">
        <v>1658</v>
      </c>
      <c r="Q2686">
        <v>1</v>
      </c>
      <c r="R2686">
        <v>1</v>
      </c>
      <c r="S2686">
        <v>0</v>
      </c>
      <c r="T2686">
        <v>0</v>
      </c>
      <c r="U2686">
        <v>20</v>
      </c>
      <c r="V2686" t="s">
        <v>22</v>
      </c>
    </row>
    <row r="2687" spans="1:22" x14ac:dyDescent="0.25">
      <c r="A2687">
        <v>2686</v>
      </c>
      <c r="B2687">
        <v>1</v>
      </c>
      <c r="C2687">
        <v>0</v>
      </c>
      <c r="D2687">
        <v>1</v>
      </c>
      <c r="E2687">
        <v>0</v>
      </c>
      <c r="F2687">
        <v>0</v>
      </c>
      <c r="G2687" s="1">
        <v>40969.732708333337</v>
      </c>
      <c r="H2687">
        <v>0</v>
      </c>
      <c r="I2687">
        <v>0</v>
      </c>
      <c r="J2687">
        <v>2</v>
      </c>
      <c r="K2687" t="s">
        <v>21</v>
      </c>
      <c r="L2687">
        <v>0</v>
      </c>
      <c r="M2687">
        <v>0</v>
      </c>
      <c r="N2687">
        <v>1</v>
      </c>
      <c r="O2687">
        <v>7.0659999999999998</v>
      </c>
      <c r="P2687">
        <v>158</v>
      </c>
      <c r="Q2687">
        <v>1</v>
      </c>
      <c r="R2687">
        <v>0</v>
      </c>
      <c r="S2687">
        <v>0</v>
      </c>
      <c r="T2687">
        <v>0</v>
      </c>
      <c r="U2687">
        <v>1</v>
      </c>
      <c r="V2687" t="s">
        <v>23</v>
      </c>
    </row>
    <row r="2688" spans="1:22" x14ac:dyDescent="0.25">
      <c r="A2688">
        <v>2687</v>
      </c>
      <c r="B2688">
        <v>0</v>
      </c>
      <c r="C2688">
        <v>0</v>
      </c>
      <c r="D2688">
        <v>1</v>
      </c>
      <c r="E2688">
        <v>0</v>
      </c>
      <c r="F2688">
        <v>1</v>
      </c>
      <c r="G2688" s="1">
        <v>40969.752627314818</v>
      </c>
      <c r="H2688">
        <v>0</v>
      </c>
      <c r="I2688">
        <v>0</v>
      </c>
      <c r="J2688">
        <v>0</v>
      </c>
      <c r="K2688" t="s">
        <v>21</v>
      </c>
      <c r="L2688">
        <v>0</v>
      </c>
      <c r="M2688">
        <v>0</v>
      </c>
      <c r="N2688">
        <v>0</v>
      </c>
      <c r="O2688">
        <v>49.960999999999999</v>
      </c>
      <c r="P2688">
        <v>1796</v>
      </c>
      <c r="Q2688">
        <v>1</v>
      </c>
      <c r="R2688">
        <v>1</v>
      </c>
      <c r="S2688">
        <v>0</v>
      </c>
      <c r="T2688">
        <v>0</v>
      </c>
      <c r="U2688">
        <v>20</v>
      </c>
      <c r="V2688" t="s">
        <v>22</v>
      </c>
    </row>
    <row r="2689" spans="1:22" x14ac:dyDescent="0.25">
      <c r="A2689">
        <v>2688</v>
      </c>
      <c r="B2689">
        <v>0</v>
      </c>
      <c r="C2689">
        <v>0</v>
      </c>
      <c r="D2689">
        <v>1</v>
      </c>
      <c r="E2689">
        <v>0</v>
      </c>
      <c r="F2689">
        <v>0</v>
      </c>
      <c r="G2689" s="1">
        <v>40969.80369212963</v>
      </c>
      <c r="H2689">
        <v>0</v>
      </c>
      <c r="I2689">
        <v>0</v>
      </c>
      <c r="J2689">
        <v>0</v>
      </c>
      <c r="K2689" t="s">
        <v>21</v>
      </c>
      <c r="L2689">
        <v>0</v>
      </c>
      <c r="M2689">
        <v>0</v>
      </c>
      <c r="N2689">
        <v>0</v>
      </c>
      <c r="O2689">
        <v>2.4529999999999998</v>
      </c>
      <c r="P2689">
        <v>29</v>
      </c>
      <c r="Q2689">
        <v>0</v>
      </c>
      <c r="R2689">
        <v>0</v>
      </c>
      <c r="S2689">
        <v>0</v>
      </c>
      <c r="T2689">
        <v>0</v>
      </c>
      <c r="U2689">
        <v>0</v>
      </c>
      <c r="V2689" t="s">
        <v>24</v>
      </c>
    </row>
    <row r="2690" spans="1:22" x14ac:dyDescent="0.25">
      <c r="A2690">
        <v>2689</v>
      </c>
      <c r="B2690">
        <v>0</v>
      </c>
      <c r="C2690">
        <v>1</v>
      </c>
      <c r="D2690">
        <v>1</v>
      </c>
      <c r="E2690">
        <v>31</v>
      </c>
      <c r="F2690">
        <v>0</v>
      </c>
      <c r="G2690" s="1">
        <v>40969.998611111114</v>
      </c>
      <c r="H2690">
        <v>0</v>
      </c>
      <c r="I2690">
        <v>0</v>
      </c>
      <c r="J2690">
        <v>0</v>
      </c>
      <c r="K2690" t="s">
        <v>21</v>
      </c>
      <c r="L2690">
        <v>0</v>
      </c>
      <c r="M2690">
        <v>0</v>
      </c>
      <c r="N2690">
        <v>0</v>
      </c>
      <c r="O2690">
        <v>2.1640000000000001</v>
      </c>
      <c r="P2690">
        <v>18</v>
      </c>
      <c r="Q2690">
        <v>0</v>
      </c>
      <c r="R2690">
        <v>0</v>
      </c>
      <c r="S2690">
        <v>0</v>
      </c>
      <c r="T2690">
        <v>0</v>
      </c>
      <c r="U2690">
        <v>1</v>
      </c>
      <c r="V2690" t="s">
        <v>23</v>
      </c>
    </row>
    <row r="2691" spans="1:22" x14ac:dyDescent="0.25">
      <c r="A2691">
        <v>2690</v>
      </c>
      <c r="B2691">
        <v>1</v>
      </c>
      <c r="C2691">
        <v>0</v>
      </c>
      <c r="D2691">
        <v>1</v>
      </c>
      <c r="E2691">
        <v>0</v>
      </c>
      <c r="F2691">
        <v>0</v>
      </c>
      <c r="G2691" s="1">
        <v>40970.133634259262</v>
      </c>
      <c r="H2691">
        <v>0</v>
      </c>
      <c r="I2691">
        <v>0</v>
      </c>
      <c r="J2691">
        <v>0</v>
      </c>
      <c r="K2691" t="s">
        <v>21</v>
      </c>
      <c r="L2691">
        <v>0</v>
      </c>
      <c r="M2691">
        <v>0</v>
      </c>
      <c r="N2691">
        <v>0</v>
      </c>
      <c r="O2691">
        <v>1.8180000000000001</v>
      </c>
      <c r="P2691">
        <v>55</v>
      </c>
      <c r="Q2691">
        <v>1</v>
      </c>
      <c r="R2691">
        <v>0</v>
      </c>
      <c r="S2691">
        <v>0</v>
      </c>
      <c r="T2691">
        <v>0</v>
      </c>
      <c r="U2691">
        <v>0</v>
      </c>
      <c r="V2691" t="s">
        <v>23</v>
      </c>
    </row>
    <row r="2692" spans="1:22" x14ac:dyDescent="0.25">
      <c r="A2692">
        <v>2691</v>
      </c>
      <c r="B2692">
        <v>0</v>
      </c>
      <c r="C2692">
        <v>0</v>
      </c>
      <c r="D2692">
        <v>1</v>
      </c>
      <c r="E2692">
        <v>0</v>
      </c>
      <c r="F2692">
        <v>0</v>
      </c>
      <c r="G2692" s="1">
        <v>40970.165486111109</v>
      </c>
      <c r="H2692">
        <v>0</v>
      </c>
      <c r="I2692">
        <v>0</v>
      </c>
      <c r="J2692">
        <v>0</v>
      </c>
      <c r="K2692" t="s">
        <v>21</v>
      </c>
      <c r="L2692">
        <v>0</v>
      </c>
      <c r="M2692">
        <v>0</v>
      </c>
      <c r="N2692">
        <v>0</v>
      </c>
      <c r="O2692">
        <v>26.173999999999999</v>
      </c>
      <c r="P2692">
        <v>369</v>
      </c>
      <c r="Q2692">
        <v>1</v>
      </c>
      <c r="R2692">
        <v>0</v>
      </c>
      <c r="S2692">
        <v>0</v>
      </c>
      <c r="T2692">
        <v>0</v>
      </c>
      <c r="U2692">
        <v>12</v>
      </c>
      <c r="V2692" t="s">
        <v>23</v>
      </c>
    </row>
    <row r="2693" spans="1:22" x14ac:dyDescent="0.25">
      <c r="A2693">
        <v>2692</v>
      </c>
      <c r="B2693">
        <v>0</v>
      </c>
      <c r="C2693">
        <v>1</v>
      </c>
      <c r="D2693">
        <v>1</v>
      </c>
      <c r="E2693">
        <v>0</v>
      </c>
      <c r="F2693">
        <v>0</v>
      </c>
      <c r="G2693" s="1">
        <v>40970.20752314815</v>
      </c>
      <c r="H2693">
        <v>0</v>
      </c>
      <c r="I2693">
        <v>0</v>
      </c>
      <c r="J2693">
        <v>0</v>
      </c>
      <c r="K2693" t="s">
        <v>21</v>
      </c>
      <c r="L2693">
        <v>0</v>
      </c>
      <c r="M2693">
        <v>0</v>
      </c>
      <c r="N2693">
        <v>0</v>
      </c>
      <c r="O2693">
        <v>35.048999999999999</v>
      </c>
      <c r="P2693">
        <v>453</v>
      </c>
      <c r="Q2693">
        <v>0</v>
      </c>
      <c r="R2693">
        <v>0</v>
      </c>
      <c r="S2693">
        <v>0</v>
      </c>
      <c r="T2693">
        <v>0</v>
      </c>
      <c r="U2693">
        <v>0</v>
      </c>
      <c r="V2693" t="s">
        <v>23</v>
      </c>
    </row>
    <row r="2694" spans="1:22" x14ac:dyDescent="0.25">
      <c r="A2694">
        <v>2693</v>
      </c>
      <c r="B2694">
        <v>0</v>
      </c>
      <c r="C2694">
        <v>0</v>
      </c>
      <c r="D2694">
        <v>1</v>
      </c>
      <c r="E2694">
        <v>0</v>
      </c>
      <c r="F2694">
        <v>1</v>
      </c>
      <c r="G2694" s="1">
        <v>40970.210347222222</v>
      </c>
      <c r="H2694">
        <v>0</v>
      </c>
      <c r="I2694">
        <v>0</v>
      </c>
      <c r="J2694">
        <v>0</v>
      </c>
      <c r="K2694" t="s">
        <v>21</v>
      </c>
      <c r="L2694">
        <v>0</v>
      </c>
      <c r="M2694">
        <v>0</v>
      </c>
      <c r="N2694">
        <v>0</v>
      </c>
      <c r="O2694">
        <v>0.16600000000000001</v>
      </c>
      <c r="P2694">
        <v>5</v>
      </c>
      <c r="Q2694">
        <v>0</v>
      </c>
      <c r="R2694">
        <v>0</v>
      </c>
      <c r="S2694">
        <v>0</v>
      </c>
      <c r="T2694">
        <v>0</v>
      </c>
      <c r="U2694">
        <v>0</v>
      </c>
      <c r="V2694" t="s">
        <v>24</v>
      </c>
    </row>
    <row r="2695" spans="1:22" x14ac:dyDescent="0.25">
      <c r="A2695">
        <v>2694</v>
      </c>
      <c r="B2695">
        <v>0</v>
      </c>
      <c r="C2695">
        <v>0</v>
      </c>
      <c r="D2695">
        <v>1</v>
      </c>
      <c r="E2695">
        <v>0</v>
      </c>
      <c r="F2695">
        <v>0</v>
      </c>
      <c r="G2695" s="1">
        <v>40970.217546296299</v>
      </c>
      <c r="H2695">
        <v>0</v>
      </c>
      <c r="I2695">
        <v>0</v>
      </c>
      <c r="J2695">
        <v>0</v>
      </c>
      <c r="K2695" t="s">
        <v>21</v>
      </c>
      <c r="L2695">
        <v>0</v>
      </c>
      <c r="M2695">
        <v>0</v>
      </c>
      <c r="N2695">
        <v>0</v>
      </c>
      <c r="O2695">
        <v>1.577</v>
      </c>
      <c r="P2695">
        <v>31</v>
      </c>
      <c r="Q2695">
        <v>1</v>
      </c>
      <c r="R2695">
        <v>0</v>
      </c>
      <c r="S2695">
        <v>1</v>
      </c>
      <c r="T2695">
        <v>0</v>
      </c>
      <c r="U2695">
        <v>2</v>
      </c>
      <c r="V2695" t="s">
        <v>23</v>
      </c>
    </row>
    <row r="2696" spans="1:22" x14ac:dyDescent="0.25">
      <c r="A2696">
        <v>2695</v>
      </c>
      <c r="B2696">
        <v>0</v>
      </c>
      <c r="C2696">
        <v>1</v>
      </c>
      <c r="D2696">
        <v>1</v>
      </c>
      <c r="E2696">
        <v>0</v>
      </c>
      <c r="F2696">
        <v>0</v>
      </c>
      <c r="G2696" s="1">
        <v>40970.217847222222</v>
      </c>
      <c r="H2696">
        <v>0</v>
      </c>
      <c r="I2696">
        <v>0</v>
      </c>
      <c r="J2696">
        <v>0</v>
      </c>
      <c r="K2696" t="s">
        <v>21</v>
      </c>
      <c r="L2696">
        <v>0</v>
      </c>
      <c r="M2696">
        <v>0</v>
      </c>
      <c r="N2696">
        <v>0</v>
      </c>
      <c r="O2696">
        <v>0.751</v>
      </c>
      <c r="P2696">
        <v>16</v>
      </c>
      <c r="Q2696">
        <v>0</v>
      </c>
      <c r="R2696">
        <v>0</v>
      </c>
      <c r="S2696">
        <v>1</v>
      </c>
      <c r="T2696">
        <v>0</v>
      </c>
      <c r="U2696">
        <v>2</v>
      </c>
      <c r="V2696" t="s">
        <v>23</v>
      </c>
    </row>
    <row r="2697" spans="1:22" x14ac:dyDescent="0.25">
      <c r="A2697">
        <v>2696</v>
      </c>
      <c r="B2697">
        <v>0</v>
      </c>
      <c r="C2697">
        <v>0</v>
      </c>
      <c r="D2697">
        <v>1</v>
      </c>
      <c r="E2697">
        <v>0</v>
      </c>
      <c r="F2697">
        <v>0</v>
      </c>
      <c r="G2697" s="1">
        <v>40970.247800925928</v>
      </c>
      <c r="H2697">
        <v>0</v>
      </c>
      <c r="I2697">
        <v>0</v>
      </c>
      <c r="J2697">
        <v>0</v>
      </c>
      <c r="K2697" t="s">
        <v>21</v>
      </c>
      <c r="L2697">
        <v>0</v>
      </c>
      <c r="M2697">
        <v>0</v>
      </c>
      <c r="N2697">
        <v>0</v>
      </c>
      <c r="O2697">
        <v>4.2300000000000004</v>
      </c>
      <c r="P2697">
        <v>57</v>
      </c>
      <c r="Q2697">
        <v>0</v>
      </c>
      <c r="R2697">
        <v>1</v>
      </c>
      <c r="S2697">
        <v>0</v>
      </c>
      <c r="T2697">
        <v>0</v>
      </c>
      <c r="U2697">
        <v>0</v>
      </c>
      <c r="V2697" t="s">
        <v>24</v>
      </c>
    </row>
    <row r="2698" spans="1:22" x14ac:dyDescent="0.25">
      <c r="A2698">
        <v>2697</v>
      </c>
      <c r="B2698">
        <v>0</v>
      </c>
      <c r="C2698">
        <v>0</v>
      </c>
      <c r="D2698">
        <v>1</v>
      </c>
      <c r="E2698">
        <v>0</v>
      </c>
      <c r="F2698">
        <v>0</v>
      </c>
      <c r="G2698" s="1">
        <v>40970.248622685183</v>
      </c>
      <c r="H2698">
        <v>0</v>
      </c>
      <c r="I2698">
        <v>0</v>
      </c>
      <c r="J2698">
        <v>0</v>
      </c>
      <c r="K2698" t="s">
        <v>21</v>
      </c>
      <c r="L2698">
        <v>0</v>
      </c>
      <c r="M2698">
        <v>0</v>
      </c>
      <c r="N2698">
        <v>0</v>
      </c>
      <c r="O2698">
        <v>14.061</v>
      </c>
      <c r="P2698">
        <v>324</v>
      </c>
      <c r="Q2698">
        <v>1</v>
      </c>
      <c r="R2698">
        <v>0</v>
      </c>
      <c r="S2698">
        <v>0</v>
      </c>
      <c r="T2698">
        <v>0</v>
      </c>
      <c r="U2698">
        <v>4</v>
      </c>
      <c r="V2698" t="s">
        <v>23</v>
      </c>
    </row>
    <row r="2699" spans="1:22" x14ac:dyDescent="0.25">
      <c r="A2699">
        <v>2698</v>
      </c>
      <c r="B2699">
        <v>0</v>
      </c>
      <c r="C2699">
        <v>0</v>
      </c>
      <c r="D2699">
        <v>1</v>
      </c>
      <c r="E2699">
        <v>0</v>
      </c>
      <c r="F2699">
        <v>0</v>
      </c>
      <c r="G2699" s="1">
        <v>40970.249247685184</v>
      </c>
      <c r="H2699">
        <v>0</v>
      </c>
      <c r="I2699">
        <v>0</v>
      </c>
      <c r="J2699">
        <v>0</v>
      </c>
      <c r="K2699" t="s">
        <v>21</v>
      </c>
      <c r="L2699">
        <v>0</v>
      </c>
      <c r="M2699">
        <v>0</v>
      </c>
      <c r="N2699">
        <v>0</v>
      </c>
      <c r="O2699">
        <v>72.59</v>
      </c>
      <c r="P2699">
        <v>1072</v>
      </c>
      <c r="Q2699">
        <v>1</v>
      </c>
      <c r="R2699">
        <v>0</v>
      </c>
      <c r="S2699">
        <v>0</v>
      </c>
      <c r="T2699">
        <v>0</v>
      </c>
      <c r="U2699">
        <v>1</v>
      </c>
      <c r="V2699" t="s">
        <v>23</v>
      </c>
    </row>
    <row r="2700" spans="1:22" x14ac:dyDescent="0.25">
      <c r="A2700">
        <v>2699</v>
      </c>
      <c r="B2700">
        <v>1</v>
      </c>
      <c r="C2700">
        <v>0</v>
      </c>
      <c r="D2700">
        <v>1</v>
      </c>
      <c r="E2700">
        <v>0</v>
      </c>
      <c r="F2700">
        <v>0</v>
      </c>
      <c r="G2700" s="1">
        <v>40970.2502662037</v>
      </c>
      <c r="H2700">
        <v>0</v>
      </c>
      <c r="I2700">
        <v>0</v>
      </c>
      <c r="J2700">
        <v>0</v>
      </c>
      <c r="K2700" t="s">
        <v>21</v>
      </c>
      <c r="L2700">
        <v>0</v>
      </c>
      <c r="M2700">
        <v>0</v>
      </c>
      <c r="N2700">
        <v>0</v>
      </c>
      <c r="O2700">
        <v>1.1399999999999999</v>
      </c>
      <c r="P2700">
        <v>33</v>
      </c>
      <c r="Q2700">
        <v>0</v>
      </c>
      <c r="R2700">
        <v>0</v>
      </c>
      <c r="S2700">
        <v>0</v>
      </c>
      <c r="T2700">
        <v>0</v>
      </c>
      <c r="U2700">
        <v>0</v>
      </c>
      <c r="V2700" t="s">
        <v>23</v>
      </c>
    </row>
    <row r="2701" spans="1:22" x14ac:dyDescent="0.25">
      <c r="A2701">
        <v>2700</v>
      </c>
      <c r="B2701">
        <v>0</v>
      </c>
      <c r="C2701">
        <v>1</v>
      </c>
      <c r="D2701">
        <v>1</v>
      </c>
      <c r="E2701">
        <v>0</v>
      </c>
      <c r="F2701">
        <v>0</v>
      </c>
      <c r="G2701" s="1">
        <v>40970.307696759257</v>
      </c>
      <c r="H2701">
        <v>0</v>
      </c>
      <c r="I2701">
        <v>0</v>
      </c>
      <c r="J2701">
        <v>0</v>
      </c>
      <c r="K2701" t="s">
        <v>21</v>
      </c>
      <c r="L2701">
        <v>0</v>
      </c>
      <c r="M2701">
        <v>0</v>
      </c>
      <c r="N2701">
        <v>0</v>
      </c>
      <c r="O2701">
        <v>2.9340000000000002</v>
      </c>
      <c r="P2701">
        <v>36</v>
      </c>
      <c r="Q2701">
        <v>0</v>
      </c>
      <c r="R2701">
        <v>0</v>
      </c>
      <c r="S2701">
        <v>0</v>
      </c>
      <c r="T2701">
        <v>0</v>
      </c>
      <c r="U2701">
        <v>0</v>
      </c>
      <c r="V2701" t="s">
        <v>23</v>
      </c>
    </row>
    <row r="2702" spans="1:22" x14ac:dyDescent="0.25">
      <c r="A2702">
        <v>2701</v>
      </c>
      <c r="B2702">
        <v>0</v>
      </c>
      <c r="C2702">
        <v>1</v>
      </c>
      <c r="D2702">
        <v>1</v>
      </c>
      <c r="E2702">
        <v>0</v>
      </c>
      <c r="F2702">
        <v>0</v>
      </c>
      <c r="G2702" s="1">
        <v>40970.332337962966</v>
      </c>
      <c r="H2702">
        <v>0</v>
      </c>
      <c r="I2702">
        <v>1</v>
      </c>
      <c r="J2702">
        <v>0</v>
      </c>
      <c r="K2702" t="s">
        <v>21</v>
      </c>
      <c r="L2702">
        <v>0</v>
      </c>
      <c r="M2702">
        <v>0</v>
      </c>
      <c r="N2702">
        <v>0</v>
      </c>
      <c r="O2702">
        <v>1.169</v>
      </c>
      <c r="P2702">
        <v>47</v>
      </c>
      <c r="Q2702">
        <v>0</v>
      </c>
      <c r="R2702">
        <v>0</v>
      </c>
      <c r="S2702">
        <v>0</v>
      </c>
      <c r="T2702">
        <v>0</v>
      </c>
      <c r="U2702">
        <v>0</v>
      </c>
      <c r="V2702" t="s">
        <v>23</v>
      </c>
    </row>
    <row r="2703" spans="1:22" x14ac:dyDescent="0.25">
      <c r="A2703">
        <v>2702</v>
      </c>
      <c r="B2703">
        <v>0</v>
      </c>
      <c r="C2703">
        <v>0</v>
      </c>
      <c r="D2703">
        <v>1</v>
      </c>
      <c r="E2703">
        <v>0</v>
      </c>
      <c r="F2703">
        <v>0</v>
      </c>
      <c r="G2703" s="1">
        <v>40970.337476851855</v>
      </c>
      <c r="H2703">
        <v>0</v>
      </c>
      <c r="I2703">
        <v>0</v>
      </c>
      <c r="J2703">
        <v>16</v>
      </c>
      <c r="K2703" t="s">
        <v>21</v>
      </c>
      <c r="L2703">
        <v>1</v>
      </c>
      <c r="M2703">
        <v>0</v>
      </c>
      <c r="N2703">
        <v>0</v>
      </c>
      <c r="O2703">
        <v>17.803000000000001</v>
      </c>
      <c r="P2703">
        <v>358</v>
      </c>
      <c r="Q2703">
        <v>1</v>
      </c>
      <c r="R2703">
        <v>0</v>
      </c>
      <c r="S2703">
        <v>0</v>
      </c>
      <c r="T2703">
        <v>0</v>
      </c>
      <c r="U2703">
        <v>18</v>
      </c>
      <c r="V2703" t="s">
        <v>23</v>
      </c>
    </row>
    <row r="2704" spans="1:22" x14ac:dyDescent="0.25">
      <c r="A2704">
        <v>2703</v>
      </c>
      <c r="B2704">
        <v>0</v>
      </c>
      <c r="C2704">
        <v>1</v>
      </c>
      <c r="D2704">
        <v>1</v>
      </c>
      <c r="E2704">
        <v>0</v>
      </c>
      <c r="F2704">
        <v>0</v>
      </c>
      <c r="G2704" s="1">
        <v>40970.372916666667</v>
      </c>
      <c r="H2704">
        <v>0</v>
      </c>
      <c r="I2704">
        <v>0</v>
      </c>
      <c r="J2704">
        <v>0</v>
      </c>
      <c r="K2704" t="s">
        <v>21</v>
      </c>
      <c r="L2704">
        <v>0</v>
      </c>
      <c r="M2704">
        <v>0</v>
      </c>
      <c r="N2704">
        <v>0</v>
      </c>
      <c r="O2704">
        <v>5.2480000000000002</v>
      </c>
      <c r="P2704">
        <v>61</v>
      </c>
      <c r="Q2704">
        <v>0</v>
      </c>
      <c r="R2704">
        <v>0</v>
      </c>
      <c r="S2704">
        <v>0</v>
      </c>
      <c r="T2704">
        <v>0</v>
      </c>
      <c r="U2704">
        <v>0</v>
      </c>
      <c r="V2704" t="s">
        <v>23</v>
      </c>
    </row>
    <row r="2705" spans="1:22" x14ac:dyDescent="0.25">
      <c r="A2705">
        <v>2704</v>
      </c>
      <c r="B2705">
        <v>0</v>
      </c>
      <c r="C2705">
        <v>1</v>
      </c>
      <c r="D2705">
        <v>1</v>
      </c>
      <c r="E2705">
        <v>0</v>
      </c>
      <c r="F2705">
        <v>0</v>
      </c>
      <c r="G2705" s="1">
        <v>40970.3830787037</v>
      </c>
      <c r="H2705">
        <v>0</v>
      </c>
      <c r="I2705">
        <v>0</v>
      </c>
      <c r="J2705">
        <v>0</v>
      </c>
      <c r="K2705" t="s">
        <v>21</v>
      </c>
      <c r="L2705">
        <v>0</v>
      </c>
      <c r="M2705">
        <v>0</v>
      </c>
      <c r="N2705">
        <v>0</v>
      </c>
      <c r="O2705">
        <v>5.1820000000000004</v>
      </c>
      <c r="P2705">
        <v>126</v>
      </c>
      <c r="Q2705">
        <v>1</v>
      </c>
      <c r="R2705">
        <v>0</v>
      </c>
      <c r="S2705">
        <v>0</v>
      </c>
      <c r="T2705">
        <v>0</v>
      </c>
      <c r="U2705">
        <v>0</v>
      </c>
      <c r="V2705" t="s">
        <v>23</v>
      </c>
    </row>
    <row r="2706" spans="1:22" x14ac:dyDescent="0.25">
      <c r="A2706">
        <v>2705</v>
      </c>
      <c r="B2706">
        <v>0</v>
      </c>
      <c r="C2706">
        <v>0</v>
      </c>
      <c r="D2706">
        <v>1</v>
      </c>
      <c r="E2706">
        <v>0</v>
      </c>
      <c r="F2706">
        <v>1</v>
      </c>
      <c r="G2706" s="1">
        <v>40970.430960648147</v>
      </c>
      <c r="H2706">
        <v>0</v>
      </c>
      <c r="I2706">
        <v>0</v>
      </c>
      <c r="J2706">
        <v>0</v>
      </c>
      <c r="K2706" t="s">
        <v>21</v>
      </c>
      <c r="L2706">
        <v>0</v>
      </c>
      <c r="M2706">
        <v>0</v>
      </c>
      <c r="N2706">
        <v>0</v>
      </c>
      <c r="O2706">
        <v>3.294</v>
      </c>
      <c r="P2706">
        <v>97</v>
      </c>
      <c r="Q2706">
        <v>1</v>
      </c>
      <c r="R2706">
        <v>1</v>
      </c>
      <c r="S2706">
        <v>0</v>
      </c>
      <c r="T2706">
        <v>0</v>
      </c>
      <c r="U2706">
        <v>2</v>
      </c>
      <c r="V2706" t="s">
        <v>23</v>
      </c>
    </row>
    <row r="2707" spans="1:22" x14ac:dyDescent="0.25">
      <c r="A2707">
        <v>2706</v>
      </c>
      <c r="B2707">
        <v>0</v>
      </c>
      <c r="C2707">
        <v>0</v>
      </c>
      <c r="D2707">
        <v>1</v>
      </c>
      <c r="E2707">
        <v>0</v>
      </c>
      <c r="F2707">
        <v>1</v>
      </c>
      <c r="G2707" s="1">
        <v>40970.43822916667</v>
      </c>
      <c r="H2707">
        <v>0</v>
      </c>
      <c r="I2707">
        <v>0</v>
      </c>
      <c r="J2707">
        <v>0</v>
      </c>
      <c r="K2707" t="s">
        <v>21</v>
      </c>
      <c r="L2707">
        <v>0</v>
      </c>
      <c r="M2707">
        <v>0</v>
      </c>
      <c r="N2707">
        <v>0</v>
      </c>
      <c r="O2707">
        <v>5.431</v>
      </c>
      <c r="P2707">
        <v>161</v>
      </c>
      <c r="Q2707">
        <v>1</v>
      </c>
      <c r="R2707">
        <v>1</v>
      </c>
      <c r="S2707">
        <v>0</v>
      </c>
      <c r="T2707">
        <v>0</v>
      </c>
      <c r="U2707">
        <v>2</v>
      </c>
      <c r="V2707" t="s">
        <v>23</v>
      </c>
    </row>
    <row r="2708" spans="1:22" x14ac:dyDescent="0.25">
      <c r="A2708">
        <v>2707</v>
      </c>
      <c r="B2708">
        <v>0</v>
      </c>
      <c r="C2708">
        <v>0</v>
      </c>
      <c r="D2708">
        <v>1</v>
      </c>
      <c r="E2708">
        <v>0</v>
      </c>
      <c r="F2708">
        <v>0</v>
      </c>
      <c r="G2708" s="1">
        <v>40970.462060185186</v>
      </c>
      <c r="H2708">
        <v>0</v>
      </c>
      <c r="I2708">
        <v>0</v>
      </c>
      <c r="J2708">
        <v>2</v>
      </c>
      <c r="K2708" t="s">
        <v>21</v>
      </c>
      <c r="L2708">
        <v>0</v>
      </c>
      <c r="M2708">
        <v>0</v>
      </c>
      <c r="N2708">
        <v>0</v>
      </c>
      <c r="O2708">
        <v>26.52</v>
      </c>
      <c r="P2708">
        <v>692</v>
      </c>
      <c r="Q2708">
        <v>1</v>
      </c>
      <c r="R2708">
        <v>0</v>
      </c>
      <c r="S2708">
        <v>1</v>
      </c>
      <c r="T2708">
        <v>0</v>
      </c>
      <c r="U2708">
        <v>7</v>
      </c>
      <c r="V2708" t="s">
        <v>22</v>
      </c>
    </row>
    <row r="2709" spans="1:22" x14ac:dyDescent="0.25">
      <c r="A2709">
        <v>2708</v>
      </c>
      <c r="B2709">
        <v>0</v>
      </c>
      <c r="C2709">
        <v>0</v>
      </c>
      <c r="D2709">
        <v>1</v>
      </c>
      <c r="E2709">
        <v>0</v>
      </c>
      <c r="F2709">
        <v>0</v>
      </c>
      <c r="G2709" s="1">
        <v>40970.472858796296</v>
      </c>
      <c r="H2709">
        <v>0</v>
      </c>
      <c r="I2709">
        <v>0</v>
      </c>
      <c r="J2709">
        <v>0</v>
      </c>
      <c r="K2709" t="s">
        <v>21</v>
      </c>
      <c r="L2709">
        <v>0</v>
      </c>
      <c r="M2709">
        <v>0</v>
      </c>
      <c r="N2709">
        <v>0</v>
      </c>
      <c r="O2709">
        <v>8.83</v>
      </c>
      <c r="P2709">
        <v>189</v>
      </c>
      <c r="Q2709">
        <v>1</v>
      </c>
      <c r="R2709">
        <v>0</v>
      </c>
      <c r="S2709">
        <v>0</v>
      </c>
      <c r="T2709">
        <v>0</v>
      </c>
      <c r="U2709">
        <v>1</v>
      </c>
      <c r="V2709" t="s">
        <v>23</v>
      </c>
    </row>
    <row r="2710" spans="1:22" x14ac:dyDescent="0.25">
      <c r="A2710">
        <v>2709</v>
      </c>
      <c r="B2710">
        <v>0</v>
      </c>
      <c r="C2710">
        <v>1</v>
      </c>
      <c r="D2710">
        <v>1</v>
      </c>
      <c r="E2710">
        <v>0</v>
      </c>
      <c r="F2710">
        <v>1</v>
      </c>
      <c r="G2710" s="1">
        <v>40970.49046296296</v>
      </c>
      <c r="H2710">
        <v>0</v>
      </c>
      <c r="I2710">
        <v>0</v>
      </c>
      <c r="J2710">
        <v>0</v>
      </c>
      <c r="K2710" t="s">
        <v>21</v>
      </c>
      <c r="L2710">
        <v>0</v>
      </c>
      <c r="M2710">
        <v>0</v>
      </c>
      <c r="N2710">
        <v>0</v>
      </c>
      <c r="O2710">
        <v>31.861000000000001</v>
      </c>
      <c r="P2710">
        <v>425</v>
      </c>
      <c r="Q2710">
        <v>0</v>
      </c>
      <c r="R2710">
        <v>0</v>
      </c>
      <c r="S2710">
        <v>0</v>
      </c>
      <c r="T2710">
        <v>0</v>
      </c>
      <c r="U2710">
        <v>0</v>
      </c>
      <c r="V2710" t="s">
        <v>23</v>
      </c>
    </row>
    <row r="2711" spans="1:22" x14ac:dyDescent="0.25">
      <c r="A2711">
        <v>2710</v>
      </c>
      <c r="B2711">
        <v>0</v>
      </c>
      <c r="C2711">
        <v>1</v>
      </c>
      <c r="D2711">
        <v>1</v>
      </c>
      <c r="E2711">
        <v>0</v>
      </c>
      <c r="F2711">
        <v>1</v>
      </c>
      <c r="G2711" s="1">
        <v>40970.49790509259</v>
      </c>
      <c r="H2711">
        <v>0</v>
      </c>
      <c r="I2711">
        <v>0</v>
      </c>
      <c r="J2711">
        <v>0</v>
      </c>
      <c r="K2711" t="s">
        <v>21</v>
      </c>
      <c r="L2711">
        <v>0</v>
      </c>
      <c r="M2711">
        <v>0</v>
      </c>
      <c r="N2711">
        <v>0</v>
      </c>
      <c r="O2711">
        <v>31.233000000000001</v>
      </c>
      <c r="P2711">
        <v>420</v>
      </c>
      <c r="Q2711">
        <v>0</v>
      </c>
      <c r="R2711">
        <v>0</v>
      </c>
      <c r="S2711">
        <v>0</v>
      </c>
      <c r="T2711">
        <v>0</v>
      </c>
      <c r="U2711">
        <v>0</v>
      </c>
      <c r="V2711" t="s">
        <v>23</v>
      </c>
    </row>
    <row r="2712" spans="1:22" x14ac:dyDescent="0.25">
      <c r="A2712">
        <v>2711</v>
      </c>
      <c r="B2712">
        <v>0</v>
      </c>
      <c r="C2712">
        <v>1</v>
      </c>
      <c r="D2712">
        <v>1</v>
      </c>
      <c r="E2712">
        <v>0</v>
      </c>
      <c r="F2712">
        <v>0</v>
      </c>
      <c r="G2712" s="1">
        <v>40970.506226851852</v>
      </c>
      <c r="H2712">
        <v>1</v>
      </c>
      <c r="I2712">
        <v>1</v>
      </c>
      <c r="J2712">
        <v>1</v>
      </c>
      <c r="K2712" t="s">
        <v>21</v>
      </c>
      <c r="L2712">
        <v>0</v>
      </c>
      <c r="M2712">
        <v>0</v>
      </c>
      <c r="N2712">
        <v>0</v>
      </c>
      <c r="O2712">
        <v>11.340999999999999</v>
      </c>
      <c r="P2712">
        <v>153</v>
      </c>
      <c r="Q2712">
        <v>0</v>
      </c>
      <c r="R2712">
        <v>0</v>
      </c>
      <c r="S2712">
        <v>0</v>
      </c>
      <c r="T2712">
        <v>0</v>
      </c>
      <c r="U2712">
        <v>0</v>
      </c>
      <c r="V2712" t="s">
        <v>23</v>
      </c>
    </row>
    <row r="2713" spans="1:22" x14ac:dyDescent="0.25">
      <c r="A2713">
        <v>2712</v>
      </c>
      <c r="B2713">
        <v>0</v>
      </c>
      <c r="C2713">
        <v>1</v>
      </c>
      <c r="D2713">
        <v>1</v>
      </c>
      <c r="E2713">
        <v>0</v>
      </c>
      <c r="F2713">
        <v>1</v>
      </c>
      <c r="G2713" s="1">
        <v>40970.512118055558</v>
      </c>
      <c r="H2713">
        <v>0</v>
      </c>
      <c r="I2713">
        <v>0</v>
      </c>
      <c r="J2713">
        <v>0</v>
      </c>
      <c r="K2713" t="s">
        <v>21</v>
      </c>
      <c r="L2713">
        <v>0</v>
      </c>
      <c r="M2713">
        <v>0</v>
      </c>
      <c r="N2713">
        <v>0</v>
      </c>
      <c r="O2713">
        <v>31.405000000000001</v>
      </c>
      <c r="P2713">
        <v>422</v>
      </c>
      <c r="Q2713">
        <v>0</v>
      </c>
      <c r="R2713">
        <v>0</v>
      </c>
      <c r="S2713">
        <v>0</v>
      </c>
      <c r="T2713">
        <v>0</v>
      </c>
      <c r="U2713">
        <v>0</v>
      </c>
      <c r="V2713" t="s">
        <v>23</v>
      </c>
    </row>
    <row r="2714" spans="1:22" x14ac:dyDescent="0.25">
      <c r="A2714">
        <v>2713</v>
      </c>
      <c r="B2714">
        <v>0</v>
      </c>
      <c r="C2714">
        <v>0</v>
      </c>
      <c r="D2714">
        <v>1</v>
      </c>
      <c r="E2714">
        <v>0</v>
      </c>
      <c r="F2714">
        <v>0</v>
      </c>
      <c r="G2714" s="1">
        <v>40970.525729166664</v>
      </c>
      <c r="H2714">
        <v>0</v>
      </c>
      <c r="I2714">
        <v>0</v>
      </c>
      <c r="J2714">
        <v>0</v>
      </c>
      <c r="K2714" t="s">
        <v>21</v>
      </c>
      <c r="L2714">
        <v>0</v>
      </c>
      <c r="M2714">
        <v>0</v>
      </c>
      <c r="N2714">
        <v>0</v>
      </c>
      <c r="O2714">
        <v>24.451000000000001</v>
      </c>
      <c r="P2714">
        <v>623</v>
      </c>
      <c r="Q2714">
        <v>1</v>
      </c>
      <c r="R2714">
        <v>0</v>
      </c>
      <c r="S2714">
        <v>1</v>
      </c>
      <c r="T2714">
        <v>0</v>
      </c>
      <c r="U2714">
        <v>5</v>
      </c>
      <c r="V2714" t="s">
        <v>23</v>
      </c>
    </row>
    <row r="2715" spans="1:22" x14ac:dyDescent="0.25">
      <c r="A2715">
        <v>2714</v>
      </c>
      <c r="B2715">
        <v>0</v>
      </c>
      <c r="C2715">
        <v>1</v>
      </c>
      <c r="D2715">
        <v>1</v>
      </c>
      <c r="E2715">
        <v>0</v>
      </c>
      <c r="F2715">
        <v>0</v>
      </c>
      <c r="G2715" s="1">
        <v>40970.53056712963</v>
      </c>
      <c r="H2715">
        <v>0</v>
      </c>
      <c r="I2715">
        <v>0</v>
      </c>
      <c r="J2715">
        <v>0</v>
      </c>
      <c r="K2715" t="s">
        <v>21</v>
      </c>
      <c r="L2715">
        <v>0</v>
      </c>
      <c r="M2715">
        <v>0</v>
      </c>
      <c r="N2715">
        <v>0</v>
      </c>
      <c r="O2715">
        <v>6.1289999999999996</v>
      </c>
      <c r="P2715">
        <v>85</v>
      </c>
      <c r="Q2715">
        <v>0</v>
      </c>
      <c r="R2715">
        <v>0</v>
      </c>
      <c r="S2715">
        <v>0</v>
      </c>
      <c r="T2715">
        <v>0</v>
      </c>
      <c r="U2715">
        <v>0</v>
      </c>
      <c r="V2715" t="s">
        <v>22</v>
      </c>
    </row>
    <row r="2716" spans="1:22" x14ac:dyDescent="0.25">
      <c r="A2716">
        <v>2715</v>
      </c>
      <c r="B2716">
        <v>0</v>
      </c>
      <c r="C2716">
        <v>1</v>
      </c>
      <c r="D2716">
        <v>1</v>
      </c>
      <c r="E2716">
        <v>0</v>
      </c>
      <c r="F2716">
        <v>0</v>
      </c>
      <c r="G2716" s="1">
        <v>40970.537800925929</v>
      </c>
      <c r="H2716">
        <v>0</v>
      </c>
      <c r="I2716">
        <v>0</v>
      </c>
      <c r="J2716">
        <v>0</v>
      </c>
      <c r="K2716" t="s">
        <v>21</v>
      </c>
      <c r="L2716">
        <v>0</v>
      </c>
      <c r="M2716">
        <v>0</v>
      </c>
      <c r="N2716">
        <v>0</v>
      </c>
      <c r="O2716">
        <v>7.2629999999999999</v>
      </c>
      <c r="P2716">
        <v>172</v>
      </c>
      <c r="Q2716">
        <v>1</v>
      </c>
      <c r="R2716">
        <v>0</v>
      </c>
      <c r="S2716">
        <v>1</v>
      </c>
      <c r="T2716">
        <v>0</v>
      </c>
      <c r="U2716">
        <v>11</v>
      </c>
      <c r="V2716" t="s">
        <v>22</v>
      </c>
    </row>
    <row r="2717" spans="1:22" x14ac:dyDescent="0.25">
      <c r="A2717">
        <v>2716</v>
      </c>
      <c r="B2717">
        <v>0</v>
      </c>
      <c r="C2717">
        <v>0</v>
      </c>
      <c r="D2717">
        <v>1</v>
      </c>
      <c r="E2717">
        <v>0</v>
      </c>
      <c r="F2717">
        <v>0</v>
      </c>
      <c r="G2717" s="1">
        <v>40970.565763888888</v>
      </c>
      <c r="H2717">
        <v>0</v>
      </c>
      <c r="I2717">
        <v>0</v>
      </c>
      <c r="J2717">
        <v>0</v>
      </c>
      <c r="K2717" t="s">
        <v>21</v>
      </c>
      <c r="L2717">
        <v>0</v>
      </c>
      <c r="M2717">
        <v>0</v>
      </c>
      <c r="N2717">
        <v>0</v>
      </c>
      <c r="O2717">
        <v>25.684999999999999</v>
      </c>
      <c r="P2717">
        <v>644</v>
      </c>
      <c r="Q2717">
        <v>1</v>
      </c>
      <c r="R2717">
        <v>0</v>
      </c>
      <c r="S2717">
        <v>0</v>
      </c>
      <c r="T2717">
        <v>0</v>
      </c>
      <c r="U2717">
        <v>3</v>
      </c>
      <c r="V2717" t="s">
        <v>23</v>
      </c>
    </row>
    <row r="2718" spans="1:22" x14ac:dyDescent="0.25">
      <c r="A2718">
        <v>2717</v>
      </c>
      <c r="B2718">
        <v>0</v>
      </c>
      <c r="C2718">
        <v>0</v>
      </c>
      <c r="D2718">
        <v>1</v>
      </c>
      <c r="E2718">
        <v>0</v>
      </c>
      <c r="F2718">
        <v>0</v>
      </c>
      <c r="G2718" s="1">
        <v>40970.565763888888</v>
      </c>
      <c r="H2718">
        <v>0</v>
      </c>
      <c r="I2718">
        <v>0</v>
      </c>
      <c r="J2718">
        <v>2</v>
      </c>
      <c r="K2718" t="s">
        <v>21</v>
      </c>
      <c r="L2718">
        <v>0</v>
      </c>
      <c r="M2718">
        <v>0</v>
      </c>
      <c r="N2718">
        <v>0</v>
      </c>
      <c r="O2718">
        <v>35.484999999999999</v>
      </c>
      <c r="P2718">
        <v>654</v>
      </c>
      <c r="Q2718">
        <v>1</v>
      </c>
      <c r="R2718">
        <v>0</v>
      </c>
      <c r="S2718">
        <v>0</v>
      </c>
      <c r="T2718">
        <v>0</v>
      </c>
      <c r="U2718">
        <v>1</v>
      </c>
      <c r="V2718" t="s">
        <v>23</v>
      </c>
    </row>
    <row r="2719" spans="1:22" x14ac:dyDescent="0.25">
      <c r="A2719">
        <v>2718</v>
      </c>
      <c r="B2719">
        <v>0</v>
      </c>
      <c r="C2719">
        <v>1</v>
      </c>
      <c r="D2719">
        <v>1</v>
      </c>
      <c r="E2719">
        <v>3</v>
      </c>
      <c r="F2719">
        <v>0</v>
      </c>
      <c r="G2719" s="1">
        <v>40970.607256944444</v>
      </c>
      <c r="H2719">
        <v>0</v>
      </c>
      <c r="I2719">
        <v>2</v>
      </c>
      <c r="J2719">
        <v>0</v>
      </c>
      <c r="K2719" t="s">
        <v>21</v>
      </c>
      <c r="L2719">
        <v>0</v>
      </c>
      <c r="M2719">
        <v>0</v>
      </c>
      <c r="N2719">
        <v>0</v>
      </c>
      <c r="O2719">
        <v>14.887</v>
      </c>
      <c r="P2719">
        <v>373</v>
      </c>
      <c r="Q2719">
        <v>1</v>
      </c>
      <c r="R2719">
        <v>0</v>
      </c>
      <c r="S2719">
        <v>0</v>
      </c>
      <c r="T2719">
        <v>0</v>
      </c>
      <c r="U2719">
        <v>14</v>
      </c>
      <c r="V2719" t="s">
        <v>22</v>
      </c>
    </row>
    <row r="2720" spans="1:22" x14ac:dyDescent="0.25">
      <c r="A2720">
        <v>2719</v>
      </c>
      <c r="B2720">
        <v>0</v>
      </c>
      <c r="C2720">
        <v>0</v>
      </c>
      <c r="D2720">
        <v>1</v>
      </c>
      <c r="E2720">
        <v>0</v>
      </c>
      <c r="F2720">
        <v>0</v>
      </c>
      <c r="G2720" s="1">
        <v>40970.607256944444</v>
      </c>
      <c r="H2720">
        <v>0</v>
      </c>
      <c r="I2720">
        <v>0</v>
      </c>
      <c r="J2720">
        <v>0</v>
      </c>
      <c r="K2720" t="s">
        <v>21</v>
      </c>
      <c r="L2720">
        <v>0</v>
      </c>
      <c r="M2720">
        <v>0</v>
      </c>
      <c r="N2720">
        <v>0</v>
      </c>
      <c r="O2720">
        <v>2.173</v>
      </c>
      <c r="P2720">
        <v>30</v>
      </c>
      <c r="Q2720">
        <v>1</v>
      </c>
      <c r="R2720">
        <v>0</v>
      </c>
      <c r="S2720">
        <v>0</v>
      </c>
      <c r="T2720">
        <v>0</v>
      </c>
      <c r="U2720">
        <v>1</v>
      </c>
      <c r="V2720" t="s">
        <v>23</v>
      </c>
    </row>
    <row r="2721" spans="1:22" x14ac:dyDescent="0.25">
      <c r="A2721">
        <v>2720</v>
      </c>
      <c r="B2721">
        <v>1</v>
      </c>
      <c r="C2721">
        <v>0</v>
      </c>
      <c r="D2721">
        <v>1</v>
      </c>
      <c r="E2721">
        <v>0</v>
      </c>
      <c r="F2721">
        <v>0</v>
      </c>
      <c r="G2721" s="1">
        <v>40970.663101851853</v>
      </c>
      <c r="H2721">
        <v>0</v>
      </c>
      <c r="I2721">
        <v>0</v>
      </c>
      <c r="J2721">
        <v>0</v>
      </c>
      <c r="K2721" t="s">
        <v>21</v>
      </c>
      <c r="L2721">
        <v>0</v>
      </c>
      <c r="M2721">
        <v>0</v>
      </c>
      <c r="N2721">
        <v>0</v>
      </c>
      <c r="O2721">
        <v>13.452999999999999</v>
      </c>
      <c r="P2721">
        <v>195</v>
      </c>
      <c r="Q2721">
        <v>0</v>
      </c>
      <c r="R2721">
        <v>0</v>
      </c>
      <c r="S2721">
        <v>0</v>
      </c>
      <c r="T2721">
        <v>0</v>
      </c>
      <c r="U2721">
        <v>0</v>
      </c>
      <c r="V2721" t="s">
        <v>24</v>
      </c>
    </row>
    <row r="2722" spans="1:22" x14ac:dyDescent="0.25">
      <c r="A2722">
        <v>2721</v>
      </c>
      <c r="B2722">
        <v>0</v>
      </c>
      <c r="C2722">
        <v>0</v>
      </c>
      <c r="D2722">
        <v>1</v>
      </c>
      <c r="E2722">
        <v>1</v>
      </c>
      <c r="F2722">
        <v>0</v>
      </c>
      <c r="G2722" s="1">
        <v>40970.749664351853</v>
      </c>
      <c r="H2722">
        <v>0</v>
      </c>
      <c r="I2722">
        <v>0</v>
      </c>
      <c r="J2722">
        <v>0</v>
      </c>
      <c r="K2722" t="s">
        <v>21</v>
      </c>
      <c r="L2722">
        <v>0</v>
      </c>
      <c r="M2722">
        <v>0</v>
      </c>
      <c r="N2722">
        <v>0</v>
      </c>
      <c r="O2722">
        <v>1.8680000000000001</v>
      </c>
      <c r="P2722">
        <v>48</v>
      </c>
      <c r="Q2722">
        <v>0</v>
      </c>
      <c r="R2722">
        <v>1</v>
      </c>
      <c r="S2722">
        <v>0</v>
      </c>
      <c r="T2722">
        <v>0</v>
      </c>
      <c r="U2722">
        <v>0</v>
      </c>
      <c r="V2722" t="s">
        <v>23</v>
      </c>
    </row>
    <row r="2723" spans="1:22" x14ac:dyDescent="0.25">
      <c r="A2723">
        <v>2722</v>
      </c>
      <c r="B2723">
        <v>0</v>
      </c>
      <c r="C2723">
        <v>0</v>
      </c>
      <c r="D2723">
        <v>1</v>
      </c>
      <c r="E2723">
        <v>0</v>
      </c>
      <c r="F2723">
        <v>0</v>
      </c>
      <c r="G2723" s="1">
        <v>40970.749664351853</v>
      </c>
      <c r="H2723">
        <v>0</v>
      </c>
      <c r="I2723">
        <v>0</v>
      </c>
      <c r="J2723">
        <v>5</v>
      </c>
      <c r="K2723" t="s">
        <v>21</v>
      </c>
      <c r="L2723">
        <v>0</v>
      </c>
      <c r="M2723">
        <v>0</v>
      </c>
      <c r="N2723">
        <v>0</v>
      </c>
      <c r="O2723">
        <v>0.97199999999999998</v>
      </c>
      <c r="P2723">
        <v>13</v>
      </c>
      <c r="Q2723">
        <v>0</v>
      </c>
      <c r="R2723">
        <v>0</v>
      </c>
      <c r="S2723">
        <v>0</v>
      </c>
      <c r="T2723">
        <v>0</v>
      </c>
      <c r="U2723">
        <v>0</v>
      </c>
      <c r="V2723" t="s">
        <v>23</v>
      </c>
    </row>
    <row r="2724" spans="1:22" x14ac:dyDescent="0.25">
      <c r="A2724">
        <v>2723</v>
      </c>
      <c r="B2724">
        <v>0</v>
      </c>
      <c r="C2724">
        <v>1</v>
      </c>
      <c r="D2724">
        <v>1</v>
      </c>
      <c r="E2724">
        <v>0</v>
      </c>
      <c r="F2724">
        <v>0</v>
      </c>
      <c r="G2724" s="1">
        <v>40970.825868055559</v>
      </c>
      <c r="H2724">
        <v>0</v>
      </c>
      <c r="I2724">
        <v>1</v>
      </c>
      <c r="J2724">
        <v>0</v>
      </c>
      <c r="K2724" t="s">
        <v>21</v>
      </c>
      <c r="L2724">
        <v>0</v>
      </c>
      <c r="M2724">
        <v>0</v>
      </c>
      <c r="N2724">
        <v>0</v>
      </c>
      <c r="O2724">
        <v>2.8690000000000002</v>
      </c>
      <c r="P2724">
        <v>85</v>
      </c>
      <c r="Q2724">
        <v>1</v>
      </c>
      <c r="R2724">
        <v>0</v>
      </c>
      <c r="S2724">
        <v>0</v>
      </c>
      <c r="T2724">
        <v>0</v>
      </c>
      <c r="U2724">
        <v>5</v>
      </c>
      <c r="V2724" t="s">
        <v>23</v>
      </c>
    </row>
    <row r="2725" spans="1:22" x14ac:dyDescent="0.25">
      <c r="A2725">
        <v>2724</v>
      </c>
      <c r="B2725">
        <v>0</v>
      </c>
      <c r="C2725">
        <v>0</v>
      </c>
      <c r="D2725">
        <v>1</v>
      </c>
      <c r="E2725">
        <v>0</v>
      </c>
      <c r="F2725">
        <v>0</v>
      </c>
      <c r="G2725" s="1">
        <v>40970.92900462963</v>
      </c>
      <c r="H2725">
        <v>0</v>
      </c>
      <c r="I2725">
        <v>0</v>
      </c>
      <c r="J2725">
        <v>0</v>
      </c>
      <c r="K2725" t="s">
        <v>21</v>
      </c>
      <c r="L2725">
        <v>0</v>
      </c>
      <c r="M2725">
        <v>0</v>
      </c>
      <c r="N2725">
        <v>0</v>
      </c>
      <c r="O2725">
        <v>0.55500000000000005</v>
      </c>
      <c r="P2725">
        <v>30</v>
      </c>
      <c r="Q2725">
        <v>1</v>
      </c>
      <c r="R2725">
        <v>0</v>
      </c>
      <c r="S2725">
        <v>0</v>
      </c>
      <c r="T2725">
        <v>0</v>
      </c>
      <c r="U2725">
        <v>1</v>
      </c>
      <c r="V2725" t="s">
        <v>24</v>
      </c>
    </row>
    <row r="2726" spans="1:22" x14ac:dyDescent="0.25">
      <c r="A2726">
        <v>2725</v>
      </c>
      <c r="B2726">
        <v>0</v>
      </c>
      <c r="C2726">
        <v>0</v>
      </c>
      <c r="D2726">
        <v>1</v>
      </c>
      <c r="E2726">
        <v>0</v>
      </c>
      <c r="F2726">
        <v>0</v>
      </c>
      <c r="G2726" s="1">
        <v>40970.970266203702</v>
      </c>
      <c r="H2726">
        <v>0</v>
      </c>
      <c r="I2726">
        <v>0</v>
      </c>
      <c r="J2726">
        <v>0</v>
      </c>
      <c r="K2726" t="s">
        <v>21</v>
      </c>
      <c r="L2726">
        <v>0</v>
      </c>
      <c r="M2726">
        <v>0</v>
      </c>
      <c r="N2726">
        <v>0</v>
      </c>
      <c r="O2726">
        <v>3.3069999999999999</v>
      </c>
      <c r="P2726">
        <v>125</v>
      </c>
      <c r="Q2726">
        <v>1</v>
      </c>
      <c r="R2726">
        <v>0</v>
      </c>
      <c r="S2726">
        <v>0</v>
      </c>
      <c r="T2726">
        <v>0</v>
      </c>
      <c r="U2726">
        <v>1</v>
      </c>
      <c r="V2726" t="s">
        <v>24</v>
      </c>
    </row>
    <row r="2727" spans="1:22" x14ac:dyDescent="0.25">
      <c r="A2727">
        <v>2726</v>
      </c>
      <c r="B2727">
        <v>0</v>
      </c>
      <c r="C2727">
        <v>0</v>
      </c>
      <c r="D2727">
        <v>1</v>
      </c>
      <c r="E2727">
        <v>0</v>
      </c>
      <c r="F2727">
        <v>0</v>
      </c>
      <c r="G2727" s="1">
        <v>40971.010474537034</v>
      </c>
      <c r="H2727">
        <v>0</v>
      </c>
      <c r="I2727">
        <v>0</v>
      </c>
      <c r="J2727">
        <v>0</v>
      </c>
      <c r="K2727" t="s">
        <v>21</v>
      </c>
      <c r="L2727">
        <v>0</v>
      </c>
      <c r="M2727">
        <v>0</v>
      </c>
      <c r="N2727">
        <v>0</v>
      </c>
      <c r="O2727">
        <v>0.76800000000000002</v>
      </c>
      <c r="P2727">
        <v>35</v>
      </c>
      <c r="Q2727">
        <v>1</v>
      </c>
      <c r="R2727">
        <v>0</v>
      </c>
      <c r="S2727">
        <v>0</v>
      </c>
      <c r="T2727">
        <v>0</v>
      </c>
      <c r="U2727">
        <v>1</v>
      </c>
      <c r="V2727" t="s">
        <v>24</v>
      </c>
    </row>
    <row r="2728" spans="1:22" x14ac:dyDescent="0.25">
      <c r="A2728">
        <v>2727</v>
      </c>
      <c r="B2728">
        <v>0</v>
      </c>
      <c r="C2728">
        <v>0</v>
      </c>
      <c r="D2728">
        <v>1</v>
      </c>
      <c r="E2728">
        <v>0</v>
      </c>
      <c r="F2728">
        <v>0</v>
      </c>
      <c r="G2728" s="1">
        <v>40971.040300925924</v>
      </c>
      <c r="H2728">
        <v>0</v>
      </c>
      <c r="I2728">
        <v>0</v>
      </c>
      <c r="J2728">
        <v>6</v>
      </c>
      <c r="K2728" t="s">
        <v>21</v>
      </c>
      <c r="L2728">
        <v>0</v>
      </c>
      <c r="M2728">
        <v>0</v>
      </c>
      <c r="N2728">
        <v>0</v>
      </c>
      <c r="O2728">
        <v>8.5280000000000005</v>
      </c>
      <c r="P2728">
        <v>276</v>
      </c>
      <c r="Q2728">
        <v>1</v>
      </c>
      <c r="R2728">
        <v>0</v>
      </c>
      <c r="S2728">
        <v>0</v>
      </c>
      <c r="T2728">
        <v>0</v>
      </c>
      <c r="U2728">
        <v>3</v>
      </c>
      <c r="V2728" t="s">
        <v>23</v>
      </c>
    </row>
    <row r="2729" spans="1:22" x14ac:dyDescent="0.25">
      <c r="A2729">
        <v>2728</v>
      </c>
      <c r="B2729">
        <v>0</v>
      </c>
      <c r="C2729">
        <v>0</v>
      </c>
      <c r="D2729">
        <v>1</v>
      </c>
      <c r="E2729">
        <v>0</v>
      </c>
      <c r="F2729">
        <v>0</v>
      </c>
      <c r="G2729" s="1">
        <v>40971.051296296297</v>
      </c>
      <c r="H2729">
        <v>0</v>
      </c>
      <c r="I2729">
        <v>0</v>
      </c>
      <c r="J2729">
        <v>0</v>
      </c>
      <c r="K2729" t="s">
        <v>21</v>
      </c>
      <c r="L2729">
        <v>0</v>
      </c>
      <c r="M2729">
        <v>0</v>
      </c>
      <c r="N2729">
        <v>0</v>
      </c>
      <c r="O2729">
        <v>64.135999999999996</v>
      </c>
      <c r="P2729">
        <v>1365</v>
      </c>
      <c r="Q2729">
        <v>1</v>
      </c>
      <c r="R2729">
        <v>0</v>
      </c>
      <c r="S2729">
        <v>0</v>
      </c>
      <c r="T2729">
        <v>0</v>
      </c>
      <c r="U2729">
        <v>0</v>
      </c>
      <c r="V2729" t="s">
        <v>23</v>
      </c>
    </row>
    <row r="2730" spans="1:22" x14ac:dyDescent="0.25">
      <c r="A2730">
        <v>2729</v>
      </c>
      <c r="B2730">
        <v>0</v>
      </c>
      <c r="C2730">
        <v>0</v>
      </c>
      <c r="D2730">
        <v>1</v>
      </c>
      <c r="E2730">
        <v>0</v>
      </c>
      <c r="F2730">
        <v>0</v>
      </c>
      <c r="G2730" s="1">
        <v>40971.132581018515</v>
      </c>
      <c r="H2730">
        <v>0</v>
      </c>
      <c r="I2730">
        <v>0</v>
      </c>
      <c r="J2730">
        <v>0</v>
      </c>
      <c r="K2730" t="s">
        <v>21</v>
      </c>
      <c r="L2730">
        <v>0</v>
      </c>
      <c r="M2730">
        <v>0</v>
      </c>
      <c r="N2730">
        <v>1</v>
      </c>
      <c r="O2730">
        <v>0.97799999999999998</v>
      </c>
      <c r="P2730">
        <v>14</v>
      </c>
      <c r="Q2730">
        <v>0</v>
      </c>
      <c r="R2730">
        <v>0</v>
      </c>
      <c r="S2730">
        <v>0</v>
      </c>
      <c r="T2730">
        <v>0</v>
      </c>
      <c r="U2730">
        <v>0</v>
      </c>
      <c r="V2730" t="s">
        <v>23</v>
      </c>
    </row>
    <row r="2731" spans="1:22" x14ac:dyDescent="0.25">
      <c r="A2731">
        <v>2730</v>
      </c>
      <c r="B2731">
        <v>0</v>
      </c>
      <c r="C2731">
        <v>0</v>
      </c>
      <c r="D2731">
        <v>1</v>
      </c>
      <c r="E2731">
        <v>0</v>
      </c>
      <c r="F2731">
        <v>0</v>
      </c>
      <c r="G2731" s="1">
        <v>40971.153969907406</v>
      </c>
      <c r="H2731">
        <v>0</v>
      </c>
      <c r="I2731">
        <v>0</v>
      </c>
      <c r="J2731">
        <v>0</v>
      </c>
      <c r="K2731" t="s">
        <v>21</v>
      </c>
      <c r="L2731">
        <v>0</v>
      </c>
      <c r="M2731">
        <v>0</v>
      </c>
      <c r="N2731">
        <v>0</v>
      </c>
      <c r="O2731">
        <v>11.35</v>
      </c>
      <c r="P2731">
        <v>314</v>
      </c>
      <c r="Q2731">
        <v>1</v>
      </c>
      <c r="R2731">
        <v>0</v>
      </c>
      <c r="S2731">
        <v>1</v>
      </c>
      <c r="T2731">
        <v>0</v>
      </c>
      <c r="U2731">
        <v>0</v>
      </c>
      <c r="V2731" t="s">
        <v>23</v>
      </c>
    </row>
    <row r="2732" spans="1:22" x14ac:dyDescent="0.25">
      <c r="A2732">
        <v>2731</v>
      </c>
      <c r="B2732">
        <v>0</v>
      </c>
      <c r="C2732">
        <v>0</v>
      </c>
      <c r="D2732">
        <v>1</v>
      </c>
      <c r="E2732">
        <v>0</v>
      </c>
      <c r="F2732">
        <v>0</v>
      </c>
      <c r="G2732" s="1">
        <v>40971.158032407409</v>
      </c>
      <c r="H2732">
        <v>0</v>
      </c>
      <c r="I2732">
        <v>0</v>
      </c>
      <c r="J2732">
        <v>0</v>
      </c>
      <c r="K2732" t="s">
        <v>21</v>
      </c>
      <c r="L2732">
        <v>0</v>
      </c>
      <c r="M2732">
        <v>0</v>
      </c>
      <c r="N2732">
        <v>0</v>
      </c>
      <c r="O2732">
        <v>6.5880000000000001</v>
      </c>
      <c r="P2732">
        <v>91</v>
      </c>
      <c r="Q2732">
        <v>1</v>
      </c>
      <c r="R2732">
        <v>0</v>
      </c>
      <c r="S2732">
        <v>0</v>
      </c>
      <c r="T2732">
        <v>0</v>
      </c>
      <c r="U2732">
        <v>5</v>
      </c>
      <c r="V2732" t="s">
        <v>23</v>
      </c>
    </row>
    <row r="2733" spans="1:22" x14ac:dyDescent="0.25">
      <c r="A2733">
        <v>2732</v>
      </c>
      <c r="B2733">
        <v>0</v>
      </c>
      <c r="C2733">
        <v>1</v>
      </c>
      <c r="D2733">
        <v>1</v>
      </c>
      <c r="E2733">
        <v>0</v>
      </c>
      <c r="F2733">
        <v>1</v>
      </c>
      <c r="G2733" s="1">
        <v>40971.214398148149</v>
      </c>
      <c r="H2733">
        <v>0</v>
      </c>
      <c r="I2733">
        <v>0</v>
      </c>
      <c r="J2733">
        <v>0</v>
      </c>
      <c r="K2733" t="s">
        <v>21</v>
      </c>
      <c r="L2733">
        <v>0</v>
      </c>
      <c r="M2733">
        <v>0</v>
      </c>
      <c r="N2733">
        <v>0</v>
      </c>
      <c r="O2733">
        <v>1.3620000000000001</v>
      </c>
      <c r="P2733">
        <v>24</v>
      </c>
      <c r="Q2733">
        <v>0</v>
      </c>
      <c r="R2733">
        <v>0</v>
      </c>
      <c r="S2733">
        <v>0</v>
      </c>
      <c r="T2733">
        <v>0</v>
      </c>
      <c r="U2733">
        <v>0</v>
      </c>
      <c r="V2733" t="s">
        <v>23</v>
      </c>
    </row>
    <row r="2734" spans="1:22" x14ac:dyDescent="0.25">
      <c r="A2734">
        <v>2733</v>
      </c>
      <c r="B2734">
        <v>0</v>
      </c>
      <c r="C2734">
        <v>0</v>
      </c>
      <c r="D2734">
        <v>1</v>
      </c>
      <c r="E2734">
        <v>0</v>
      </c>
      <c r="F2734">
        <v>1</v>
      </c>
      <c r="G2734" s="1">
        <v>40971.215474537035</v>
      </c>
      <c r="H2734">
        <v>0</v>
      </c>
      <c r="I2734">
        <v>0</v>
      </c>
      <c r="J2734">
        <v>0</v>
      </c>
      <c r="K2734" t="s">
        <v>21</v>
      </c>
      <c r="L2734">
        <v>0</v>
      </c>
      <c r="M2734">
        <v>0</v>
      </c>
      <c r="N2734">
        <v>0</v>
      </c>
      <c r="O2734">
        <v>17.835000000000001</v>
      </c>
      <c r="P2734">
        <v>407</v>
      </c>
      <c r="Q2734">
        <v>1</v>
      </c>
      <c r="R2734">
        <v>1</v>
      </c>
      <c r="S2734">
        <v>0</v>
      </c>
      <c r="T2734">
        <v>0</v>
      </c>
      <c r="U2734">
        <v>4</v>
      </c>
      <c r="V2734" t="s">
        <v>23</v>
      </c>
    </row>
    <row r="2735" spans="1:22" x14ac:dyDescent="0.25">
      <c r="A2735">
        <v>2734</v>
      </c>
      <c r="B2735">
        <v>0</v>
      </c>
      <c r="C2735">
        <v>0</v>
      </c>
      <c r="D2735">
        <v>1</v>
      </c>
      <c r="E2735">
        <v>3</v>
      </c>
      <c r="F2735">
        <v>1</v>
      </c>
      <c r="G2735" s="1">
        <v>40971.218541666669</v>
      </c>
      <c r="H2735">
        <v>0</v>
      </c>
      <c r="I2735">
        <v>3</v>
      </c>
      <c r="J2735">
        <v>0</v>
      </c>
      <c r="K2735" t="s">
        <v>21</v>
      </c>
      <c r="L2735">
        <v>0</v>
      </c>
      <c r="M2735">
        <v>0</v>
      </c>
      <c r="N2735">
        <v>0</v>
      </c>
      <c r="O2735">
        <v>20.902000000000001</v>
      </c>
      <c r="P2735">
        <v>463</v>
      </c>
      <c r="Q2735">
        <v>1</v>
      </c>
      <c r="R2735">
        <v>1</v>
      </c>
      <c r="S2735">
        <v>0</v>
      </c>
      <c r="T2735">
        <v>0</v>
      </c>
      <c r="U2735">
        <v>4</v>
      </c>
      <c r="V2735" t="s">
        <v>23</v>
      </c>
    </row>
    <row r="2736" spans="1:22" x14ac:dyDescent="0.25">
      <c r="A2736">
        <v>2735</v>
      </c>
      <c r="B2736">
        <v>0</v>
      </c>
      <c r="C2736">
        <v>0</v>
      </c>
      <c r="D2736">
        <v>1</v>
      </c>
      <c r="E2736">
        <v>1</v>
      </c>
      <c r="F2736">
        <v>1</v>
      </c>
      <c r="G2736" s="1">
        <v>40971.266689814816</v>
      </c>
      <c r="H2736">
        <v>0</v>
      </c>
      <c r="I2736">
        <v>0</v>
      </c>
      <c r="J2736">
        <v>0</v>
      </c>
      <c r="K2736" t="s">
        <v>21</v>
      </c>
      <c r="L2736">
        <v>0</v>
      </c>
      <c r="M2736">
        <v>0</v>
      </c>
      <c r="N2736">
        <v>0</v>
      </c>
      <c r="O2736">
        <v>4.7949999999999999</v>
      </c>
      <c r="P2736">
        <v>117</v>
      </c>
      <c r="Q2736">
        <v>1</v>
      </c>
      <c r="R2736">
        <v>1</v>
      </c>
      <c r="S2736">
        <v>0</v>
      </c>
      <c r="T2736">
        <v>0</v>
      </c>
      <c r="U2736">
        <v>4</v>
      </c>
      <c r="V2736" t="s">
        <v>23</v>
      </c>
    </row>
    <row r="2737" spans="1:22" x14ac:dyDescent="0.25">
      <c r="A2737">
        <v>2736</v>
      </c>
      <c r="B2737">
        <v>0</v>
      </c>
      <c r="C2737">
        <v>0</v>
      </c>
      <c r="D2737">
        <v>1</v>
      </c>
      <c r="E2737">
        <v>0</v>
      </c>
      <c r="F2737">
        <v>0</v>
      </c>
      <c r="G2737" s="1">
        <v>40971.270578703705</v>
      </c>
      <c r="H2737">
        <v>0</v>
      </c>
      <c r="I2737">
        <v>0</v>
      </c>
      <c r="J2737">
        <v>0</v>
      </c>
      <c r="K2737" t="s">
        <v>21</v>
      </c>
      <c r="L2737">
        <v>0</v>
      </c>
      <c r="M2737">
        <v>0</v>
      </c>
      <c r="N2737">
        <v>0</v>
      </c>
      <c r="O2737">
        <v>6.944</v>
      </c>
      <c r="P2737">
        <v>146</v>
      </c>
      <c r="Q2737">
        <v>1</v>
      </c>
      <c r="R2737">
        <v>0</v>
      </c>
      <c r="S2737">
        <v>0</v>
      </c>
      <c r="T2737">
        <v>0</v>
      </c>
      <c r="U2737">
        <v>2</v>
      </c>
      <c r="V2737" t="s">
        <v>23</v>
      </c>
    </row>
    <row r="2738" spans="1:22" x14ac:dyDescent="0.25">
      <c r="A2738">
        <v>2737</v>
      </c>
      <c r="B2738">
        <v>0</v>
      </c>
      <c r="C2738">
        <v>0</v>
      </c>
      <c r="D2738">
        <v>1</v>
      </c>
      <c r="E2738">
        <v>0</v>
      </c>
      <c r="F2738">
        <v>0</v>
      </c>
      <c r="G2738" s="1">
        <v>40971.274560185186</v>
      </c>
      <c r="H2738">
        <v>0</v>
      </c>
      <c r="I2738">
        <v>0</v>
      </c>
      <c r="J2738">
        <v>4</v>
      </c>
      <c r="K2738" t="s">
        <v>21</v>
      </c>
      <c r="L2738">
        <v>0</v>
      </c>
      <c r="M2738">
        <v>0</v>
      </c>
      <c r="N2738">
        <v>0</v>
      </c>
      <c r="O2738">
        <v>4.5599999999999996</v>
      </c>
      <c r="P2738">
        <v>98</v>
      </c>
      <c r="Q2738">
        <v>1</v>
      </c>
      <c r="R2738">
        <v>0</v>
      </c>
      <c r="S2738">
        <v>0</v>
      </c>
      <c r="T2738">
        <v>0</v>
      </c>
      <c r="U2738">
        <v>2</v>
      </c>
      <c r="V2738" t="s">
        <v>22</v>
      </c>
    </row>
    <row r="2739" spans="1:22" x14ac:dyDescent="0.25">
      <c r="A2739">
        <v>2738</v>
      </c>
      <c r="B2739">
        <v>0</v>
      </c>
      <c r="C2739">
        <v>1</v>
      </c>
      <c r="D2739">
        <v>1</v>
      </c>
      <c r="E2739">
        <v>3</v>
      </c>
      <c r="F2739">
        <v>1</v>
      </c>
      <c r="G2739" s="1">
        <v>40971.287083333336</v>
      </c>
      <c r="H2739">
        <v>0</v>
      </c>
      <c r="I2739">
        <v>0</v>
      </c>
      <c r="J2739">
        <v>0</v>
      </c>
      <c r="K2739" t="s">
        <v>21</v>
      </c>
      <c r="L2739">
        <v>0</v>
      </c>
      <c r="M2739">
        <v>0</v>
      </c>
      <c r="N2739">
        <v>0</v>
      </c>
      <c r="O2739">
        <v>34.201000000000001</v>
      </c>
      <c r="P2739">
        <v>1045</v>
      </c>
      <c r="Q2739">
        <v>1</v>
      </c>
      <c r="R2739">
        <v>1</v>
      </c>
      <c r="S2739">
        <v>0</v>
      </c>
      <c r="T2739">
        <v>0</v>
      </c>
      <c r="U2739">
        <v>6</v>
      </c>
      <c r="V2739" t="s">
        <v>23</v>
      </c>
    </row>
    <row r="2740" spans="1:22" x14ac:dyDescent="0.25">
      <c r="A2740">
        <v>2739</v>
      </c>
      <c r="B2740">
        <v>0</v>
      </c>
      <c r="C2740">
        <v>0</v>
      </c>
      <c r="D2740">
        <v>1</v>
      </c>
      <c r="E2740">
        <v>0</v>
      </c>
      <c r="F2740">
        <v>1</v>
      </c>
      <c r="G2740" s="1">
        <v>40971.287604166668</v>
      </c>
      <c r="H2740">
        <v>0</v>
      </c>
      <c r="I2740">
        <v>0</v>
      </c>
      <c r="J2740">
        <v>0</v>
      </c>
      <c r="K2740" t="s">
        <v>21</v>
      </c>
      <c r="L2740">
        <v>0</v>
      </c>
      <c r="M2740">
        <v>0</v>
      </c>
      <c r="N2740">
        <v>0</v>
      </c>
      <c r="O2740">
        <v>0.36499999999999999</v>
      </c>
      <c r="P2740">
        <v>10</v>
      </c>
      <c r="Q2740">
        <v>1</v>
      </c>
      <c r="R2740">
        <v>0</v>
      </c>
      <c r="S2740">
        <v>0</v>
      </c>
      <c r="T2740">
        <v>0</v>
      </c>
      <c r="U2740">
        <v>0</v>
      </c>
      <c r="V2740" t="s">
        <v>24</v>
      </c>
    </row>
    <row r="2741" spans="1:22" x14ac:dyDescent="0.25">
      <c r="A2741">
        <v>2740</v>
      </c>
      <c r="B2741">
        <v>0</v>
      </c>
      <c r="C2741">
        <v>0</v>
      </c>
      <c r="D2741">
        <v>1</v>
      </c>
      <c r="E2741">
        <v>1</v>
      </c>
      <c r="F2741">
        <v>1</v>
      </c>
      <c r="G2741" s="1">
        <v>40971.28943287037</v>
      </c>
      <c r="H2741">
        <v>0</v>
      </c>
      <c r="I2741">
        <v>0</v>
      </c>
      <c r="J2741">
        <v>0</v>
      </c>
      <c r="K2741" t="s">
        <v>21</v>
      </c>
      <c r="L2741">
        <v>0</v>
      </c>
      <c r="M2741">
        <v>0</v>
      </c>
      <c r="N2741">
        <v>0</v>
      </c>
      <c r="O2741">
        <v>2.2770000000000001</v>
      </c>
      <c r="P2741">
        <v>76</v>
      </c>
      <c r="Q2741">
        <v>0</v>
      </c>
      <c r="R2741">
        <v>1</v>
      </c>
      <c r="S2741">
        <v>0</v>
      </c>
      <c r="T2741">
        <v>0</v>
      </c>
      <c r="U2741">
        <v>0</v>
      </c>
      <c r="V2741" t="s">
        <v>23</v>
      </c>
    </row>
    <row r="2742" spans="1:22" x14ac:dyDescent="0.25">
      <c r="A2742">
        <v>2741</v>
      </c>
      <c r="B2742">
        <v>0</v>
      </c>
      <c r="C2742">
        <v>0</v>
      </c>
      <c r="D2742">
        <v>1</v>
      </c>
      <c r="E2742">
        <v>0</v>
      </c>
      <c r="F2742">
        <v>1</v>
      </c>
      <c r="G2742" s="1">
        <v>40971.330671296295</v>
      </c>
      <c r="H2742">
        <v>0</v>
      </c>
      <c r="I2742">
        <v>0</v>
      </c>
      <c r="J2742">
        <v>4</v>
      </c>
      <c r="K2742" t="s">
        <v>21</v>
      </c>
      <c r="L2742">
        <v>0</v>
      </c>
      <c r="M2742">
        <v>0</v>
      </c>
      <c r="N2742">
        <v>1</v>
      </c>
      <c r="O2742">
        <v>1.53</v>
      </c>
      <c r="P2742">
        <v>44</v>
      </c>
      <c r="Q2742">
        <v>0</v>
      </c>
      <c r="R2742">
        <v>1</v>
      </c>
      <c r="S2742">
        <v>0</v>
      </c>
      <c r="T2742">
        <v>0</v>
      </c>
      <c r="U2742">
        <v>0</v>
      </c>
      <c r="V2742" t="s">
        <v>23</v>
      </c>
    </row>
    <row r="2743" spans="1:22" x14ac:dyDescent="0.25">
      <c r="A2743">
        <v>2742</v>
      </c>
      <c r="B2743">
        <v>0</v>
      </c>
      <c r="C2743">
        <v>0</v>
      </c>
      <c r="D2743">
        <v>1</v>
      </c>
      <c r="E2743">
        <v>0</v>
      </c>
      <c r="F2743">
        <v>0</v>
      </c>
      <c r="G2743" s="1">
        <v>40971.335150462961</v>
      </c>
      <c r="H2743">
        <v>0</v>
      </c>
      <c r="I2743">
        <v>0</v>
      </c>
      <c r="J2743">
        <v>10</v>
      </c>
      <c r="K2743" t="s">
        <v>21</v>
      </c>
      <c r="L2743">
        <v>1</v>
      </c>
      <c r="M2743">
        <v>0</v>
      </c>
      <c r="N2743">
        <v>0</v>
      </c>
      <c r="O2743">
        <v>15.244999999999999</v>
      </c>
      <c r="P2743">
        <v>309</v>
      </c>
      <c r="Q2743">
        <v>1</v>
      </c>
      <c r="R2743">
        <v>0</v>
      </c>
      <c r="S2743">
        <v>0</v>
      </c>
      <c r="T2743">
        <v>0</v>
      </c>
      <c r="U2743">
        <v>14</v>
      </c>
      <c r="V2743" t="s">
        <v>23</v>
      </c>
    </row>
    <row r="2744" spans="1:22" x14ac:dyDescent="0.25">
      <c r="A2744">
        <v>2743</v>
      </c>
      <c r="B2744">
        <v>0</v>
      </c>
      <c r="C2744">
        <v>0</v>
      </c>
      <c r="D2744">
        <v>1</v>
      </c>
      <c r="E2744">
        <v>3</v>
      </c>
      <c r="F2744">
        <v>1</v>
      </c>
      <c r="G2744" s="1">
        <v>40971.349050925928</v>
      </c>
      <c r="H2744">
        <v>0</v>
      </c>
      <c r="I2744">
        <v>0</v>
      </c>
      <c r="J2744">
        <v>0</v>
      </c>
      <c r="K2744" t="s">
        <v>21</v>
      </c>
      <c r="L2744">
        <v>0</v>
      </c>
      <c r="M2744">
        <v>0</v>
      </c>
      <c r="N2744">
        <v>0</v>
      </c>
      <c r="O2744">
        <v>22.86</v>
      </c>
      <c r="P2744">
        <v>359</v>
      </c>
      <c r="Q2744">
        <v>1</v>
      </c>
      <c r="R2744">
        <v>1</v>
      </c>
      <c r="S2744">
        <v>0</v>
      </c>
      <c r="T2744">
        <v>0</v>
      </c>
      <c r="U2744">
        <v>4</v>
      </c>
      <c r="V2744" t="s">
        <v>22</v>
      </c>
    </row>
    <row r="2745" spans="1:22" x14ac:dyDescent="0.25">
      <c r="A2745">
        <v>2744</v>
      </c>
      <c r="B2745">
        <v>0</v>
      </c>
      <c r="C2745">
        <v>1</v>
      </c>
      <c r="D2745">
        <v>1</v>
      </c>
      <c r="E2745">
        <v>1</v>
      </c>
      <c r="F2745">
        <v>1</v>
      </c>
      <c r="G2745" s="1">
        <v>40971.35496527778</v>
      </c>
      <c r="H2745">
        <v>2</v>
      </c>
      <c r="I2745">
        <v>2</v>
      </c>
      <c r="J2745">
        <v>0</v>
      </c>
      <c r="K2745" t="s">
        <v>21</v>
      </c>
      <c r="L2745">
        <v>0</v>
      </c>
      <c r="M2745">
        <v>0</v>
      </c>
      <c r="N2745">
        <v>0</v>
      </c>
      <c r="O2745">
        <v>8.0920000000000005</v>
      </c>
      <c r="P2745">
        <v>248</v>
      </c>
      <c r="Q2745">
        <v>1</v>
      </c>
      <c r="R2745">
        <v>0</v>
      </c>
      <c r="S2745">
        <v>0</v>
      </c>
      <c r="T2745">
        <v>0</v>
      </c>
      <c r="U2745">
        <v>17</v>
      </c>
      <c r="V2745" t="s">
        <v>23</v>
      </c>
    </row>
    <row r="2746" spans="1:22" x14ac:dyDescent="0.25">
      <c r="A2746">
        <v>2745</v>
      </c>
      <c r="B2746">
        <v>0</v>
      </c>
      <c r="C2746">
        <v>0</v>
      </c>
      <c r="D2746">
        <v>1</v>
      </c>
      <c r="E2746">
        <v>0</v>
      </c>
      <c r="F2746">
        <v>1</v>
      </c>
      <c r="G2746" s="1">
        <v>40971.386053240742</v>
      </c>
      <c r="H2746">
        <v>0</v>
      </c>
      <c r="I2746">
        <v>0</v>
      </c>
      <c r="J2746">
        <v>0</v>
      </c>
      <c r="K2746" t="s">
        <v>21</v>
      </c>
      <c r="L2746">
        <v>0</v>
      </c>
      <c r="M2746">
        <v>0</v>
      </c>
      <c r="N2746">
        <v>0</v>
      </c>
      <c r="O2746">
        <v>52.606000000000002</v>
      </c>
      <c r="P2746">
        <v>1894</v>
      </c>
      <c r="Q2746">
        <v>1</v>
      </c>
      <c r="R2746">
        <v>0</v>
      </c>
      <c r="S2746">
        <v>0</v>
      </c>
      <c r="T2746">
        <v>0</v>
      </c>
      <c r="U2746">
        <v>20</v>
      </c>
      <c r="V2746" t="s">
        <v>22</v>
      </c>
    </row>
    <row r="2747" spans="1:22" x14ac:dyDescent="0.25">
      <c r="A2747">
        <v>2746</v>
      </c>
      <c r="B2747">
        <v>0</v>
      </c>
      <c r="C2747">
        <v>0</v>
      </c>
      <c r="D2747">
        <v>1</v>
      </c>
      <c r="E2747">
        <v>4</v>
      </c>
      <c r="F2747">
        <v>1</v>
      </c>
      <c r="G2747" s="1">
        <v>40971.429432870369</v>
      </c>
      <c r="H2747">
        <v>2</v>
      </c>
      <c r="I2747">
        <v>2</v>
      </c>
      <c r="J2747">
        <v>0</v>
      </c>
      <c r="K2747" t="s">
        <v>21</v>
      </c>
      <c r="L2747">
        <v>0</v>
      </c>
      <c r="M2747">
        <v>0</v>
      </c>
      <c r="N2747">
        <v>0</v>
      </c>
      <c r="O2747">
        <v>7.218</v>
      </c>
      <c r="P2747">
        <v>186</v>
      </c>
      <c r="Q2747">
        <v>1</v>
      </c>
      <c r="R2747">
        <v>1</v>
      </c>
      <c r="S2747">
        <v>0</v>
      </c>
      <c r="T2747">
        <v>0</v>
      </c>
      <c r="U2747">
        <v>8</v>
      </c>
      <c r="V2747" t="s">
        <v>23</v>
      </c>
    </row>
    <row r="2748" spans="1:22" x14ac:dyDescent="0.25">
      <c r="A2748">
        <v>2747</v>
      </c>
      <c r="B2748">
        <v>0</v>
      </c>
      <c r="C2748">
        <v>0</v>
      </c>
      <c r="D2748">
        <v>1</v>
      </c>
      <c r="E2748">
        <v>3</v>
      </c>
      <c r="F2748">
        <v>1</v>
      </c>
      <c r="G2748" s="1">
        <v>40971.437708333331</v>
      </c>
      <c r="H2748">
        <v>0</v>
      </c>
      <c r="I2748">
        <v>2</v>
      </c>
      <c r="J2748">
        <v>0</v>
      </c>
      <c r="K2748" t="s">
        <v>21</v>
      </c>
      <c r="L2748">
        <v>0</v>
      </c>
      <c r="M2748">
        <v>0</v>
      </c>
      <c r="N2748">
        <v>0</v>
      </c>
      <c r="O2748">
        <v>23.052</v>
      </c>
      <c r="P2748">
        <v>370</v>
      </c>
      <c r="Q2748">
        <v>1</v>
      </c>
      <c r="R2748">
        <v>1</v>
      </c>
      <c r="S2748">
        <v>0</v>
      </c>
      <c r="T2748">
        <v>0</v>
      </c>
      <c r="U2748">
        <v>4</v>
      </c>
      <c r="V2748" t="s">
        <v>22</v>
      </c>
    </row>
    <row r="2749" spans="1:22" x14ac:dyDescent="0.25">
      <c r="A2749">
        <v>2748</v>
      </c>
      <c r="B2749">
        <v>0</v>
      </c>
      <c r="C2749">
        <v>0</v>
      </c>
      <c r="D2749">
        <v>1</v>
      </c>
      <c r="E2749">
        <v>0</v>
      </c>
      <c r="F2749">
        <v>0</v>
      </c>
      <c r="G2749" s="1">
        <v>40971.528622685182</v>
      </c>
      <c r="H2749">
        <v>0</v>
      </c>
      <c r="I2749">
        <v>0</v>
      </c>
      <c r="J2749">
        <v>0</v>
      </c>
      <c r="K2749" t="s">
        <v>21</v>
      </c>
      <c r="L2749">
        <v>0</v>
      </c>
      <c r="M2749">
        <v>0</v>
      </c>
      <c r="N2749">
        <v>0</v>
      </c>
      <c r="O2749">
        <v>24.853000000000002</v>
      </c>
      <c r="P2749">
        <v>631</v>
      </c>
      <c r="Q2749">
        <v>1</v>
      </c>
      <c r="R2749">
        <v>0</v>
      </c>
      <c r="S2749">
        <v>0</v>
      </c>
      <c r="T2749">
        <v>0</v>
      </c>
      <c r="U2749">
        <v>2</v>
      </c>
      <c r="V2749" t="s">
        <v>23</v>
      </c>
    </row>
    <row r="2750" spans="1:22" x14ac:dyDescent="0.25">
      <c r="A2750">
        <v>2749</v>
      </c>
      <c r="B2750">
        <v>1</v>
      </c>
      <c r="C2750">
        <v>0</v>
      </c>
      <c r="D2750">
        <v>1</v>
      </c>
      <c r="E2750">
        <v>0</v>
      </c>
      <c r="F2750">
        <v>0</v>
      </c>
      <c r="G2750" s="1">
        <v>40971.572708333333</v>
      </c>
      <c r="H2750">
        <v>0</v>
      </c>
      <c r="I2750">
        <v>0</v>
      </c>
      <c r="J2750">
        <v>0</v>
      </c>
      <c r="K2750" t="s">
        <v>21</v>
      </c>
      <c r="L2750">
        <v>0</v>
      </c>
      <c r="M2750">
        <v>0</v>
      </c>
      <c r="N2750">
        <v>0</v>
      </c>
      <c r="O2750">
        <v>1.829</v>
      </c>
      <c r="P2750">
        <v>11</v>
      </c>
      <c r="Q2750">
        <v>1</v>
      </c>
      <c r="R2750">
        <v>0</v>
      </c>
      <c r="S2750">
        <v>0</v>
      </c>
      <c r="T2750">
        <v>0</v>
      </c>
      <c r="U2750">
        <v>0</v>
      </c>
      <c r="V2750" t="s">
        <v>24</v>
      </c>
    </row>
    <row r="2751" spans="1:22" x14ac:dyDescent="0.25">
      <c r="A2751">
        <v>2750</v>
      </c>
      <c r="B2751">
        <v>0</v>
      </c>
      <c r="C2751">
        <v>0</v>
      </c>
      <c r="D2751">
        <v>1</v>
      </c>
      <c r="E2751">
        <v>0</v>
      </c>
      <c r="F2751">
        <v>0</v>
      </c>
      <c r="G2751" s="1">
        <v>40971.579201388886</v>
      </c>
      <c r="H2751">
        <v>0</v>
      </c>
      <c r="I2751">
        <v>0</v>
      </c>
      <c r="J2751">
        <v>6</v>
      </c>
      <c r="K2751" t="s">
        <v>21</v>
      </c>
      <c r="L2751">
        <v>0</v>
      </c>
      <c r="M2751">
        <v>0</v>
      </c>
      <c r="N2751">
        <v>0</v>
      </c>
      <c r="O2751">
        <v>8.5259999999999998</v>
      </c>
      <c r="P2751">
        <v>276</v>
      </c>
      <c r="Q2751">
        <v>1</v>
      </c>
      <c r="R2751">
        <v>0</v>
      </c>
      <c r="S2751">
        <v>0</v>
      </c>
      <c r="T2751">
        <v>0</v>
      </c>
      <c r="U2751">
        <v>3</v>
      </c>
      <c r="V2751" t="s">
        <v>23</v>
      </c>
    </row>
    <row r="2752" spans="1:22" x14ac:dyDescent="0.25">
      <c r="A2752">
        <v>2751</v>
      </c>
      <c r="B2752">
        <v>0</v>
      </c>
      <c r="C2752">
        <v>1</v>
      </c>
      <c r="D2752">
        <v>1</v>
      </c>
      <c r="E2752">
        <v>2</v>
      </c>
      <c r="F2752">
        <v>0</v>
      </c>
      <c r="G2752" s="1">
        <v>40971.608738425923</v>
      </c>
      <c r="H2752">
        <v>0</v>
      </c>
      <c r="I2752">
        <v>0</v>
      </c>
      <c r="J2752">
        <v>0</v>
      </c>
      <c r="K2752" t="s">
        <v>21</v>
      </c>
      <c r="L2752">
        <v>0</v>
      </c>
      <c r="M2752">
        <v>0</v>
      </c>
      <c r="N2752">
        <v>0</v>
      </c>
      <c r="O2752">
        <v>33.957999999999998</v>
      </c>
      <c r="P2752">
        <v>871</v>
      </c>
      <c r="Q2752">
        <v>1</v>
      </c>
      <c r="R2752">
        <v>1</v>
      </c>
      <c r="S2752">
        <v>0</v>
      </c>
      <c r="T2752">
        <v>0</v>
      </c>
      <c r="U2752">
        <v>12</v>
      </c>
      <c r="V2752" t="s">
        <v>23</v>
      </c>
    </row>
    <row r="2753" spans="1:22" x14ac:dyDescent="0.25">
      <c r="A2753">
        <v>2752</v>
      </c>
      <c r="B2753">
        <v>0</v>
      </c>
      <c r="C2753">
        <v>1</v>
      </c>
      <c r="D2753">
        <v>1</v>
      </c>
      <c r="E2753">
        <v>0</v>
      </c>
      <c r="F2753">
        <v>1</v>
      </c>
      <c r="G2753" s="1">
        <v>40971.61142361111</v>
      </c>
      <c r="H2753">
        <v>2</v>
      </c>
      <c r="I2753">
        <v>2</v>
      </c>
      <c r="J2753">
        <v>0</v>
      </c>
      <c r="K2753" t="s">
        <v>21</v>
      </c>
      <c r="L2753">
        <v>0</v>
      </c>
      <c r="M2753">
        <v>0</v>
      </c>
      <c r="N2753">
        <v>0</v>
      </c>
      <c r="O2753">
        <v>7.9790000000000001</v>
      </c>
      <c r="P2753">
        <v>211</v>
      </c>
      <c r="Q2753">
        <v>1</v>
      </c>
      <c r="R2753">
        <v>1</v>
      </c>
      <c r="S2753">
        <v>0</v>
      </c>
      <c r="T2753">
        <v>0</v>
      </c>
      <c r="U2753">
        <v>12</v>
      </c>
      <c r="V2753" t="s">
        <v>23</v>
      </c>
    </row>
    <row r="2754" spans="1:22" x14ac:dyDescent="0.25">
      <c r="A2754">
        <v>2753</v>
      </c>
      <c r="B2754">
        <v>0</v>
      </c>
      <c r="C2754">
        <v>0</v>
      </c>
      <c r="D2754">
        <v>1</v>
      </c>
      <c r="E2754">
        <v>0</v>
      </c>
      <c r="F2754">
        <v>0</v>
      </c>
      <c r="G2754" s="1">
        <v>40971.61142361111</v>
      </c>
      <c r="H2754">
        <v>0</v>
      </c>
      <c r="I2754">
        <v>0</v>
      </c>
      <c r="J2754">
        <v>0</v>
      </c>
      <c r="K2754" t="s">
        <v>21</v>
      </c>
      <c r="L2754">
        <v>0</v>
      </c>
      <c r="M2754">
        <v>0</v>
      </c>
      <c r="N2754">
        <v>0</v>
      </c>
      <c r="O2754">
        <v>0.34300000000000003</v>
      </c>
      <c r="P2754">
        <v>16</v>
      </c>
      <c r="Q2754">
        <v>0</v>
      </c>
      <c r="R2754">
        <v>0</v>
      </c>
      <c r="S2754">
        <v>0</v>
      </c>
      <c r="T2754">
        <v>0</v>
      </c>
      <c r="U2754">
        <v>2</v>
      </c>
      <c r="V2754" t="s">
        <v>24</v>
      </c>
    </row>
    <row r="2755" spans="1:22" x14ac:dyDescent="0.25">
      <c r="A2755">
        <v>2754</v>
      </c>
      <c r="B2755">
        <v>0</v>
      </c>
      <c r="C2755">
        <v>0</v>
      </c>
      <c r="D2755">
        <v>1</v>
      </c>
      <c r="E2755">
        <v>0</v>
      </c>
      <c r="F2755">
        <v>0</v>
      </c>
      <c r="G2755" s="1">
        <v>40971.61142361111</v>
      </c>
      <c r="H2755">
        <v>0</v>
      </c>
      <c r="I2755">
        <v>0</v>
      </c>
      <c r="J2755">
        <v>0</v>
      </c>
      <c r="K2755" t="s">
        <v>21</v>
      </c>
      <c r="L2755">
        <v>0</v>
      </c>
      <c r="M2755">
        <v>0</v>
      </c>
      <c r="N2755">
        <v>0</v>
      </c>
      <c r="O2755">
        <v>0.34300000000000003</v>
      </c>
      <c r="P2755">
        <v>16</v>
      </c>
      <c r="Q2755">
        <v>0</v>
      </c>
      <c r="R2755">
        <v>0</v>
      </c>
      <c r="S2755">
        <v>0</v>
      </c>
      <c r="T2755">
        <v>0</v>
      </c>
      <c r="U2755">
        <v>2</v>
      </c>
      <c r="V2755" t="s">
        <v>24</v>
      </c>
    </row>
    <row r="2756" spans="1:22" x14ac:dyDescent="0.25">
      <c r="A2756">
        <v>2755</v>
      </c>
      <c r="B2756">
        <v>0</v>
      </c>
      <c r="C2756">
        <v>0</v>
      </c>
      <c r="D2756">
        <v>1</v>
      </c>
      <c r="E2756">
        <v>0</v>
      </c>
      <c r="F2756">
        <v>0</v>
      </c>
      <c r="G2756" s="1">
        <v>40971.61142361111</v>
      </c>
      <c r="H2756">
        <v>0</v>
      </c>
      <c r="I2756">
        <v>0</v>
      </c>
      <c r="J2756">
        <v>0</v>
      </c>
      <c r="K2756" t="s">
        <v>21</v>
      </c>
      <c r="L2756">
        <v>0</v>
      </c>
      <c r="M2756">
        <v>0</v>
      </c>
      <c r="N2756">
        <v>0</v>
      </c>
      <c r="O2756">
        <v>0.34300000000000003</v>
      </c>
      <c r="P2756">
        <v>16</v>
      </c>
      <c r="Q2756">
        <v>0</v>
      </c>
      <c r="R2756">
        <v>0</v>
      </c>
      <c r="S2756">
        <v>0</v>
      </c>
      <c r="T2756">
        <v>0</v>
      </c>
      <c r="U2756">
        <v>2</v>
      </c>
      <c r="V2756" t="s">
        <v>24</v>
      </c>
    </row>
    <row r="2757" spans="1:22" x14ac:dyDescent="0.25">
      <c r="A2757">
        <v>2756</v>
      </c>
      <c r="B2757">
        <v>0</v>
      </c>
      <c r="C2757">
        <v>0</v>
      </c>
      <c r="D2757">
        <v>1</v>
      </c>
      <c r="E2757">
        <v>0</v>
      </c>
      <c r="F2757">
        <v>0</v>
      </c>
      <c r="G2757" s="1">
        <v>40971.61142361111</v>
      </c>
      <c r="H2757">
        <v>0</v>
      </c>
      <c r="I2757">
        <v>0</v>
      </c>
      <c r="J2757">
        <v>0</v>
      </c>
      <c r="K2757" t="s">
        <v>21</v>
      </c>
      <c r="L2757">
        <v>0</v>
      </c>
      <c r="M2757">
        <v>0</v>
      </c>
      <c r="N2757">
        <v>0</v>
      </c>
      <c r="O2757">
        <v>0.34300000000000003</v>
      </c>
      <c r="P2757">
        <v>16</v>
      </c>
      <c r="Q2757">
        <v>0</v>
      </c>
      <c r="R2757">
        <v>0</v>
      </c>
      <c r="S2757">
        <v>0</v>
      </c>
      <c r="T2757">
        <v>0</v>
      </c>
      <c r="U2757">
        <v>2</v>
      </c>
      <c r="V2757" t="s">
        <v>24</v>
      </c>
    </row>
    <row r="2758" spans="1:22" x14ac:dyDescent="0.25">
      <c r="A2758">
        <v>2757</v>
      </c>
      <c r="B2758">
        <v>1</v>
      </c>
      <c r="C2758">
        <v>0</v>
      </c>
      <c r="D2758">
        <v>1</v>
      </c>
      <c r="E2758">
        <v>0</v>
      </c>
      <c r="F2758">
        <v>0</v>
      </c>
      <c r="G2758" s="1">
        <v>40971.634837962964</v>
      </c>
      <c r="H2758">
        <v>0</v>
      </c>
      <c r="I2758">
        <v>0</v>
      </c>
      <c r="J2758">
        <v>0</v>
      </c>
      <c r="K2758" t="s">
        <v>21</v>
      </c>
      <c r="L2758">
        <v>0</v>
      </c>
      <c r="M2758">
        <v>0</v>
      </c>
      <c r="N2758">
        <v>0</v>
      </c>
      <c r="O2758">
        <v>0.34300000000000003</v>
      </c>
      <c r="P2758">
        <v>16</v>
      </c>
      <c r="Q2758">
        <v>0</v>
      </c>
      <c r="R2758">
        <v>0</v>
      </c>
      <c r="S2758">
        <v>0</v>
      </c>
      <c r="T2758">
        <v>0</v>
      </c>
      <c r="U2758">
        <v>2</v>
      </c>
      <c r="V2758" t="s">
        <v>24</v>
      </c>
    </row>
    <row r="2759" spans="1:22" x14ac:dyDescent="0.25">
      <c r="A2759">
        <v>2758</v>
      </c>
      <c r="B2759">
        <v>1</v>
      </c>
      <c r="C2759">
        <v>0</v>
      </c>
      <c r="D2759">
        <v>1</v>
      </c>
      <c r="E2759">
        <v>0</v>
      </c>
      <c r="F2759">
        <v>0</v>
      </c>
      <c r="G2759" s="1">
        <v>40971.660092592596</v>
      </c>
      <c r="H2759">
        <v>0</v>
      </c>
      <c r="I2759">
        <v>0</v>
      </c>
      <c r="J2759">
        <v>0</v>
      </c>
      <c r="K2759" t="s">
        <v>21</v>
      </c>
      <c r="L2759">
        <v>0</v>
      </c>
      <c r="M2759">
        <v>0</v>
      </c>
      <c r="N2759">
        <v>0</v>
      </c>
      <c r="O2759">
        <v>13.541</v>
      </c>
      <c r="P2759">
        <v>198</v>
      </c>
      <c r="Q2759">
        <v>0</v>
      </c>
      <c r="R2759">
        <v>0</v>
      </c>
      <c r="S2759">
        <v>0</v>
      </c>
      <c r="T2759">
        <v>0</v>
      </c>
      <c r="U2759">
        <v>0</v>
      </c>
      <c r="V2759" t="s">
        <v>24</v>
      </c>
    </row>
    <row r="2760" spans="1:22" x14ac:dyDescent="0.25">
      <c r="A2760">
        <v>2759</v>
      </c>
      <c r="B2760">
        <v>1</v>
      </c>
      <c r="C2760">
        <v>0</v>
      </c>
      <c r="D2760">
        <v>1</v>
      </c>
      <c r="E2760">
        <v>4</v>
      </c>
      <c r="F2760">
        <v>0</v>
      </c>
      <c r="G2760" s="1">
        <v>40971.704618055555</v>
      </c>
      <c r="H2760">
        <v>0</v>
      </c>
      <c r="I2760">
        <v>2</v>
      </c>
      <c r="J2760">
        <v>0</v>
      </c>
      <c r="K2760" t="s">
        <v>21</v>
      </c>
      <c r="L2760">
        <v>0</v>
      </c>
      <c r="M2760">
        <v>0</v>
      </c>
      <c r="N2760">
        <v>0</v>
      </c>
      <c r="O2760">
        <v>0.53700000000000003</v>
      </c>
      <c r="P2760">
        <v>22</v>
      </c>
      <c r="Q2760">
        <v>0</v>
      </c>
      <c r="R2760">
        <v>0</v>
      </c>
      <c r="S2760">
        <v>0</v>
      </c>
      <c r="T2760">
        <v>0</v>
      </c>
      <c r="U2760">
        <v>3</v>
      </c>
      <c r="V2760" t="s">
        <v>23</v>
      </c>
    </row>
    <row r="2761" spans="1:22" x14ac:dyDescent="0.25">
      <c r="A2761">
        <v>2760</v>
      </c>
      <c r="B2761">
        <v>0</v>
      </c>
      <c r="C2761">
        <v>0</v>
      </c>
      <c r="D2761">
        <v>1</v>
      </c>
      <c r="E2761">
        <v>0</v>
      </c>
      <c r="F2761">
        <v>0</v>
      </c>
      <c r="G2761" s="1">
        <v>40972.138541666667</v>
      </c>
      <c r="H2761">
        <v>0</v>
      </c>
      <c r="I2761">
        <v>0</v>
      </c>
      <c r="J2761">
        <v>0</v>
      </c>
      <c r="K2761" t="s">
        <v>21</v>
      </c>
      <c r="L2761">
        <v>0</v>
      </c>
      <c r="M2761">
        <v>0</v>
      </c>
      <c r="N2761">
        <v>0</v>
      </c>
      <c r="O2761">
        <v>25.521999999999998</v>
      </c>
      <c r="P2761">
        <v>642</v>
      </c>
      <c r="Q2761">
        <v>1</v>
      </c>
      <c r="R2761">
        <v>0</v>
      </c>
      <c r="S2761">
        <v>0</v>
      </c>
      <c r="T2761">
        <v>0</v>
      </c>
      <c r="U2761">
        <v>1</v>
      </c>
      <c r="V2761" t="s">
        <v>23</v>
      </c>
    </row>
    <row r="2762" spans="1:22" x14ac:dyDescent="0.25">
      <c r="A2762">
        <v>2761</v>
      </c>
      <c r="B2762">
        <v>0</v>
      </c>
      <c r="C2762">
        <v>0</v>
      </c>
      <c r="D2762">
        <v>1</v>
      </c>
      <c r="E2762">
        <v>0</v>
      </c>
      <c r="F2762">
        <v>0</v>
      </c>
      <c r="G2762" s="1">
        <v>40972.231724537036</v>
      </c>
      <c r="H2762">
        <v>0</v>
      </c>
      <c r="I2762">
        <v>0</v>
      </c>
      <c r="J2762">
        <v>0</v>
      </c>
      <c r="K2762" t="s">
        <v>21</v>
      </c>
      <c r="L2762">
        <v>0</v>
      </c>
      <c r="M2762">
        <v>0</v>
      </c>
      <c r="N2762">
        <v>0</v>
      </c>
      <c r="O2762">
        <v>6.8970000000000002</v>
      </c>
      <c r="P2762">
        <v>119</v>
      </c>
      <c r="Q2762">
        <v>1</v>
      </c>
      <c r="R2762">
        <v>0</v>
      </c>
      <c r="S2762">
        <v>0</v>
      </c>
      <c r="T2762">
        <v>0</v>
      </c>
      <c r="U2762">
        <v>3</v>
      </c>
      <c r="V2762" t="s">
        <v>23</v>
      </c>
    </row>
    <row r="2763" spans="1:22" x14ac:dyDescent="0.25">
      <c r="A2763">
        <v>2762</v>
      </c>
      <c r="B2763">
        <v>0</v>
      </c>
      <c r="C2763">
        <v>0</v>
      </c>
      <c r="D2763">
        <v>1</v>
      </c>
      <c r="E2763">
        <v>0</v>
      </c>
      <c r="F2763">
        <v>0</v>
      </c>
      <c r="G2763" s="1">
        <v>40972.235069444447</v>
      </c>
      <c r="H2763">
        <v>0</v>
      </c>
      <c r="I2763">
        <v>0</v>
      </c>
      <c r="J2763">
        <v>0</v>
      </c>
      <c r="K2763" t="s">
        <v>21</v>
      </c>
      <c r="L2763">
        <v>0</v>
      </c>
      <c r="M2763">
        <v>0</v>
      </c>
      <c r="N2763">
        <v>0</v>
      </c>
      <c r="O2763">
        <v>15.263</v>
      </c>
      <c r="P2763">
        <v>367</v>
      </c>
      <c r="Q2763">
        <v>1</v>
      </c>
      <c r="R2763">
        <v>0</v>
      </c>
      <c r="S2763">
        <v>0</v>
      </c>
      <c r="T2763">
        <v>0</v>
      </c>
      <c r="U2763">
        <v>4</v>
      </c>
      <c r="V2763" t="s">
        <v>23</v>
      </c>
    </row>
    <row r="2764" spans="1:22" x14ac:dyDescent="0.25">
      <c r="A2764">
        <v>2763</v>
      </c>
      <c r="B2764">
        <v>0</v>
      </c>
      <c r="C2764">
        <v>0</v>
      </c>
      <c r="D2764">
        <v>1</v>
      </c>
      <c r="E2764">
        <v>0</v>
      </c>
      <c r="F2764">
        <v>0</v>
      </c>
      <c r="G2764" s="1">
        <v>40972.239988425928</v>
      </c>
      <c r="H2764">
        <v>0</v>
      </c>
      <c r="I2764">
        <v>0</v>
      </c>
      <c r="J2764">
        <v>0</v>
      </c>
      <c r="K2764" t="s">
        <v>21</v>
      </c>
      <c r="L2764">
        <v>0</v>
      </c>
      <c r="M2764">
        <v>0</v>
      </c>
      <c r="N2764">
        <v>0</v>
      </c>
      <c r="O2764">
        <v>26.681999999999999</v>
      </c>
      <c r="P2764">
        <v>662</v>
      </c>
      <c r="Q2764">
        <v>1</v>
      </c>
      <c r="R2764">
        <v>0</v>
      </c>
      <c r="S2764">
        <v>0</v>
      </c>
      <c r="T2764">
        <v>0</v>
      </c>
      <c r="U2764">
        <v>1</v>
      </c>
      <c r="V2764" t="s">
        <v>23</v>
      </c>
    </row>
    <row r="2765" spans="1:22" x14ac:dyDescent="0.25">
      <c r="A2765">
        <v>2764</v>
      </c>
      <c r="B2765">
        <v>0</v>
      </c>
      <c r="C2765">
        <v>0</v>
      </c>
      <c r="D2765">
        <v>1</v>
      </c>
      <c r="E2765">
        <v>0</v>
      </c>
      <c r="F2765">
        <v>0</v>
      </c>
      <c r="G2765" s="1">
        <v>40972.263437499998</v>
      </c>
      <c r="H2765">
        <v>0</v>
      </c>
      <c r="I2765">
        <v>0</v>
      </c>
      <c r="J2765">
        <v>0</v>
      </c>
      <c r="K2765" t="s">
        <v>21</v>
      </c>
      <c r="L2765">
        <v>0</v>
      </c>
      <c r="M2765">
        <v>0</v>
      </c>
      <c r="N2765">
        <v>0</v>
      </c>
      <c r="O2765">
        <v>28.417000000000002</v>
      </c>
      <c r="P2765">
        <v>693</v>
      </c>
      <c r="Q2765">
        <v>1</v>
      </c>
      <c r="R2765">
        <v>0</v>
      </c>
      <c r="S2765">
        <v>0</v>
      </c>
      <c r="T2765">
        <v>0</v>
      </c>
      <c r="U2765">
        <v>1</v>
      </c>
      <c r="V2765" t="s">
        <v>23</v>
      </c>
    </row>
    <row r="2766" spans="1:22" x14ac:dyDescent="0.25">
      <c r="A2766">
        <v>2765</v>
      </c>
      <c r="B2766">
        <v>0</v>
      </c>
      <c r="C2766">
        <v>0</v>
      </c>
      <c r="D2766">
        <v>1</v>
      </c>
      <c r="E2766">
        <v>0</v>
      </c>
      <c r="F2766">
        <v>0</v>
      </c>
      <c r="G2766" s="1">
        <v>40972.292118055557</v>
      </c>
      <c r="H2766">
        <v>0</v>
      </c>
      <c r="I2766">
        <v>0</v>
      </c>
      <c r="J2766">
        <v>0</v>
      </c>
      <c r="K2766" t="s">
        <v>21</v>
      </c>
      <c r="L2766">
        <v>0</v>
      </c>
      <c r="M2766">
        <v>0</v>
      </c>
      <c r="N2766">
        <v>0</v>
      </c>
      <c r="O2766">
        <v>32.268000000000001</v>
      </c>
      <c r="P2766">
        <v>764</v>
      </c>
      <c r="Q2766">
        <v>1</v>
      </c>
      <c r="R2766">
        <v>0</v>
      </c>
      <c r="S2766">
        <v>0</v>
      </c>
      <c r="T2766">
        <v>0</v>
      </c>
      <c r="U2766">
        <v>1</v>
      </c>
      <c r="V2766" t="s">
        <v>23</v>
      </c>
    </row>
    <row r="2767" spans="1:22" x14ac:dyDescent="0.25">
      <c r="A2767">
        <v>2766</v>
      </c>
      <c r="B2767">
        <v>0</v>
      </c>
      <c r="C2767">
        <v>0</v>
      </c>
      <c r="D2767">
        <v>1</v>
      </c>
      <c r="E2767">
        <v>0</v>
      </c>
      <c r="F2767">
        <v>0</v>
      </c>
      <c r="G2767" s="1">
        <v>40972.299050925925</v>
      </c>
      <c r="H2767">
        <v>0</v>
      </c>
      <c r="I2767">
        <v>0</v>
      </c>
      <c r="J2767">
        <v>0</v>
      </c>
      <c r="K2767" t="s">
        <v>21</v>
      </c>
      <c r="L2767">
        <v>0</v>
      </c>
      <c r="M2767">
        <v>0</v>
      </c>
      <c r="N2767">
        <v>0</v>
      </c>
      <c r="O2767">
        <v>11.297000000000001</v>
      </c>
      <c r="P2767">
        <v>313</v>
      </c>
      <c r="Q2767">
        <v>1</v>
      </c>
      <c r="R2767">
        <v>0</v>
      </c>
      <c r="S2767">
        <v>1</v>
      </c>
      <c r="T2767">
        <v>0</v>
      </c>
      <c r="U2767">
        <v>0</v>
      </c>
      <c r="V2767" t="s">
        <v>23</v>
      </c>
    </row>
    <row r="2768" spans="1:22" x14ac:dyDescent="0.25">
      <c r="A2768">
        <v>2767</v>
      </c>
      <c r="B2768">
        <v>1</v>
      </c>
      <c r="C2768">
        <v>0</v>
      </c>
      <c r="D2768">
        <v>1</v>
      </c>
      <c r="E2768">
        <v>0</v>
      </c>
      <c r="F2768">
        <v>0</v>
      </c>
      <c r="G2768" s="1">
        <v>40972.330879629626</v>
      </c>
      <c r="H2768">
        <v>0</v>
      </c>
      <c r="I2768">
        <v>0</v>
      </c>
      <c r="J2768">
        <v>0</v>
      </c>
      <c r="K2768" t="s">
        <v>21</v>
      </c>
      <c r="L2768">
        <v>0</v>
      </c>
      <c r="M2768">
        <v>0</v>
      </c>
      <c r="N2768">
        <v>0</v>
      </c>
      <c r="O2768">
        <v>1E-3</v>
      </c>
      <c r="P2768">
        <v>1</v>
      </c>
      <c r="Q2768">
        <v>0</v>
      </c>
      <c r="R2768">
        <v>0</v>
      </c>
      <c r="S2768">
        <v>0</v>
      </c>
      <c r="T2768">
        <v>0</v>
      </c>
      <c r="U2768">
        <v>0</v>
      </c>
      <c r="V2768" t="s">
        <v>24</v>
      </c>
    </row>
    <row r="2769" spans="1:22" x14ac:dyDescent="0.25">
      <c r="A2769">
        <v>2768</v>
      </c>
      <c r="B2769">
        <v>0</v>
      </c>
      <c r="C2769">
        <v>0</v>
      </c>
      <c r="D2769">
        <v>1</v>
      </c>
      <c r="E2769">
        <v>0</v>
      </c>
      <c r="F2769">
        <v>0</v>
      </c>
      <c r="G2769" s="1">
        <v>40972.334722222222</v>
      </c>
      <c r="H2769">
        <v>0</v>
      </c>
      <c r="I2769">
        <v>0</v>
      </c>
      <c r="J2769">
        <v>8</v>
      </c>
      <c r="K2769" t="s">
        <v>21</v>
      </c>
      <c r="L2769">
        <v>1</v>
      </c>
      <c r="M2769">
        <v>0</v>
      </c>
      <c r="N2769">
        <v>0</v>
      </c>
      <c r="O2769">
        <v>11.8</v>
      </c>
      <c r="P2769">
        <v>252</v>
      </c>
      <c r="Q2769">
        <v>1</v>
      </c>
      <c r="R2769">
        <v>0</v>
      </c>
      <c r="S2769">
        <v>0</v>
      </c>
      <c r="T2769">
        <v>0</v>
      </c>
      <c r="U2769">
        <v>10</v>
      </c>
      <c r="V2769" t="s">
        <v>23</v>
      </c>
    </row>
    <row r="2770" spans="1:22" x14ac:dyDescent="0.25">
      <c r="A2770">
        <v>2769</v>
      </c>
      <c r="B2770">
        <v>0</v>
      </c>
      <c r="C2770">
        <v>0</v>
      </c>
      <c r="D2770">
        <v>1</v>
      </c>
      <c r="E2770">
        <v>0</v>
      </c>
      <c r="F2770">
        <v>0</v>
      </c>
      <c r="G2770" s="1">
        <v>40972.439074074071</v>
      </c>
      <c r="H2770">
        <v>0</v>
      </c>
      <c r="I2770">
        <v>0</v>
      </c>
      <c r="J2770">
        <v>0</v>
      </c>
      <c r="K2770" t="s">
        <v>21</v>
      </c>
      <c r="L2770">
        <v>0</v>
      </c>
      <c r="M2770">
        <v>0</v>
      </c>
      <c r="N2770">
        <v>0</v>
      </c>
      <c r="O2770">
        <v>26.797999999999998</v>
      </c>
      <c r="P2770">
        <v>667</v>
      </c>
      <c r="Q2770">
        <v>1</v>
      </c>
      <c r="R2770">
        <v>0</v>
      </c>
      <c r="S2770">
        <v>0</v>
      </c>
      <c r="T2770">
        <v>0</v>
      </c>
      <c r="U2770">
        <v>1</v>
      </c>
      <c r="V2770" t="s">
        <v>23</v>
      </c>
    </row>
    <row r="2771" spans="1:22" x14ac:dyDescent="0.25">
      <c r="A2771">
        <v>2770</v>
      </c>
      <c r="B2771">
        <v>0</v>
      </c>
      <c r="C2771">
        <v>0</v>
      </c>
      <c r="D2771">
        <v>1</v>
      </c>
      <c r="E2771">
        <v>0</v>
      </c>
      <c r="F2771">
        <v>0</v>
      </c>
      <c r="G2771" s="1">
        <v>40972.544687499998</v>
      </c>
      <c r="H2771">
        <v>0</v>
      </c>
      <c r="I2771">
        <v>0</v>
      </c>
      <c r="J2771">
        <v>0</v>
      </c>
      <c r="K2771" t="s">
        <v>21</v>
      </c>
      <c r="L2771">
        <v>0</v>
      </c>
      <c r="M2771">
        <v>0</v>
      </c>
      <c r="N2771">
        <v>2</v>
      </c>
      <c r="O2771">
        <v>1.929</v>
      </c>
      <c r="P2771">
        <v>78</v>
      </c>
      <c r="Q2771">
        <v>1</v>
      </c>
      <c r="R2771">
        <v>0</v>
      </c>
      <c r="S2771">
        <v>0</v>
      </c>
      <c r="T2771">
        <v>0</v>
      </c>
      <c r="U2771">
        <v>2</v>
      </c>
      <c r="V2771" t="s">
        <v>23</v>
      </c>
    </row>
    <row r="2772" spans="1:22" x14ac:dyDescent="0.25">
      <c r="A2772">
        <v>2771</v>
      </c>
      <c r="B2772">
        <v>0</v>
      </c>
      <c r="C2772">
        <v>0</v>
      </c>
      <c r="D2772">
        <v>1</v>
      </c>
      <c r="E2772">
        <v>0</v>
      </c>
      <c r="F2772">
        <v>0</v>
      </c>
      <c r="G2772" s="1">
        <v>40972.544791666667</v>
      </c>
      <c r="H2772">
        <v>0</v>
      </c>
      <c r="I2772">
        <v>0</v>
      </c>
      <c r="J2772">
        <v>0</v>
      </c>
      <c r="K2772" t="s">
        <v>21</v>
      </c>
      <c r="L2772">
        <v>0</v>
      </c>
      <c r="M2772">
        <v>0</v>
      </c>
      <c r="N2772">
        <v>4</v>
      </c>
      <c r="O2772">
        <v>9.3640000000000008</v>
      </c>
      <c r="P2772">
        <v>226</v>
      </c>
      <c r="Q2772">
        <v>1</v>
      </c>
      <c r="R2772">
        <v>0</v>
      </c>
      <c r="S2772">
        <v>1</v>
      </c>
      <c r="T2772">
        <v>0</v>
      </c>
      <c r="U2772">
        <v>6</v>
      </c>
      <c r="V2772" t="s">
        <v>23</v>
      </c>
    </row>
    <row r="2773" spans="1:22" x14ac:dyDescent="0.25">
      <c r="A2773">
        <v>2772</v>
      </c>
      <c r="B2773">
        <v>0</v>
      </c>
      <c r="C2773">
        <v>0</v>
      </c>
      <c r="D2773">
        <v>1</v>
      </c>
      <c r="E2773">
        <v>0</v>
      </c>
      <c r="F2773">
        <v>0</v>
      </c>
      <c r="G2773" s="1">
        <v>40972.546296296299</v>
      </c>
      <c r="H2773">
        <v>0</v>
      </c>
      <c r="I2773">
        <v>0</v>
      </c>
      <c r="J2773">
        <v>16</v>
      </c>
      <c r="K2773" t="s">
        <v>21</v>
      </c>
      <c r="L2773">
        <v>0</v>
      </c>
      <c r="M2773">
        <v>0</v>
      </c>
      <c r="N2773">
        <v>4</v>
      </c>
      <c r="O2773">
        <v>18.463999999999999</v>
      </c>
      <c r="P2773">
        <v>155</v>
      </c>
      <c r="Q2773">
        <v>1</v>
      </c>
      <c r="R2773">
        <v>0</v>
      </c>
      <c r="S2773">
        <v>0</v>
      </c>
      <c r="T2773">
        <v>0</v>
      </c>
      <c r="U2773">
        <v>0</v>
      </c>
      <c r="V2773" t="s">
        <v>22</v>
      </c>
    </row>
    <row r="2774" spans="1:22" x14ac:dyDescent="0.25">
      <c r="A2774">
        <v>2773</v>
      </c>
      <c r="B2774">
        <v>0</v>
      </c>
      <c r="C2774">
        <v>0</v>
      </c>
      <c r="D2774">
        <v>1</v>
      </c>
      <c r="E2774">
        <v>0</v>
      </c>
      <c r="F2774">
        <v>0</v>
      </c>
      <c r="G2774" s="1">
        <v>40972.547222222223</v>
      </c>
      <c r="H2774">
        <v>0</v>
      </c>
      <c r="I2774">
        <v>1</v>
      </c>
      <c r="J2774">
        <v>0</v>
      </c>
      <c r="K2774" t="s">
        <v>21</v>
      </c>
      <c r="L2774">
        <v>0</v>
      </c>
      <c r="M2774">
        <v>0</v>
      </c>
      <c r="N2774">
        <v>0</v>
      </c>
      <c r="O2774">
        <v>12.808999999999999</v>
      </c>
      <c r="P2774">
        <v>273</v>
      </c>
      <c r="Q2774">
        <v>1</v>
      </c>
      <c r="R2774">
        <v>0</v>
      </c>
      <c r="S2774">
        <v>0</v>
      </c>
      <c r="T2774">
        <v>0</v>
      </c>
      <c r="U2774">
        <v>2</v>
      </c>
      <c r="V2774" t="s">
        <v>22</v>
      </c>
    </row>
    <row r="2775" spans="1:22" x14ac:dyDescent="0.25">
      <c r="A2775">
        <v>2774</v>
      </c>
      <c r="B2775">
        <v>0</v>
      </c>
      <c r="C2775">
        <v>0</v>
      </c>
      <c r="D2775">
        <v>1</v>
      </c>
      <c r="E2775">
        <v>1</v>
      </c>
      <c r="F2775">
        <v>1</v>
      </c>
      <c r="G2775" s="1">
        <v>40972.55678240741</v>
      </c>
      <c r="H2775">
        <v>0</v>
      </c>
      <c r="I2775">
        <v>0</v>
      </c>
      <c r="J2775">
        <v>0</v>
      </c>
      <c r="K2775" t="s">
        <v>21</v>
      </c>
      <c r="L2775">
        <v>0</v>
      </c>
      <c r="M2775">
        <v>0</v>
      </c>
      <c r="N2775">
        <v>0</v>
      </c>
      <c r="O2775">
        <v>0.81100000000000005</v>
      </c>
      <c r="P2775">
        <v>28</v>
      </c>
      <c r="Q2775">
        <v>0</v>
      </c>
      <c r="R2775">
        <v>1</v>
      </c>
      <c r="S2775">
        <v>0</v>
      </c>
      <c r="T2775">
        <v>0</v>
      </c>
      <c r="U2775">
        <v>4</v>
      </c>
      <c r="V2775" t="s">
        <v>23</v>
      </c>
    </row>
    <row r="2776" spans="1:22" x14ac:dyDescent="0.25">
      <c r="A2776">
        <v>2775</v>
      </c>
      <c r="B2776">
        <v>0</v>
      </c>
      <c r="C2776">
        <v>0</v>
      </c>
      <c r="D2776">
        <v>1</v>
      </c>
      <c r="E2776">
        <v>0</v>
      </c>
      <c r="F2776">
        <v>0</v>
      </c>
      <c r="G2776" s="1">
        <v>40972.578715277778</v>
      </c>
      <c r="H2776">
        <v>0</v>
      </c>
      <c r="I2776">
        <v>0</v>
      </c>
      <c r="J2776">
        <v>23</v>
      </c>
      <c r="K2776" t="s">
        <v>21</v>
      </c>
      <c r="L2776">
        <v>0</v>
      </c>
      <c r="M2776">
        <v>0</v>
      </c>
      <c r="N2776">
        <v>0</v>
      </c>
      <c r="O2776">
        <v>16.724</v>
      </c>
      <c r="P2776">
        <v>570</v>
      </c>
      <c r="Q2776">
        <v>1</v>
      </c>
      <c r="R2776">
        <v>0</v>
      </c>
      <c r="S2776">
        <v>0</v>
      </c>
      <c r="T2776">
        <v>0</v>
      </c>
      <c r="U2776">
        <v>3</v>
      </c>
      <c r="V2776" t="s">
        <v>23</v>
      </c>
    </row>
    <row r="2777" spans="1:22" x14ac:dyDescent="0.25">
      <c r="A2777">
        <v>2776</v>
      </c>
      <c r="B2777">
        <v>0</v>
      </c>
      <c r="C2777">
        <v>0</v>
      </c>
      <c r="D2777">
        <v>1</v>
      </c>
      <c r="E2777">
        <v>0</v>
      </c>
      <c r="F2777">
        <v>0</v>
      </c>
      <c r="G2777" s="1">
        <v>40972.578726851854</v>
      </c>
      <c r="H2777">
        <v>0</v>
      </c>
      <c r="I2777">
        <v>0</v>
      </c>
      <c r="J2777">
        <v>0</v>
      </c>
      <c r="K2777" t="s">
        <v>21</v>
      </c>
      <c r="L2777">
        <v>0</v>
      </c>
      <c r="M2777">
        <v>0</v>
      </c>
      <c r="N2777">
        <v>0</v>
      </c>
      <c r="O2777">
        <v>11.1</v>
      </c>
      <c r="P2777">
        <v>259</v>
      </c>
      <c r="Q2777">
        <v>1</v>
      </c>
      <c r="R2777">
        <v>0</v>
      </c>
      <c r="S2777">
        <v>0</v>
      </c>
      <c r="T2777">
        <v>0</v>
      </c>
      <c r="U2777">
        <v>3</v>
      </c>
      <c r="V2777" t="s">
        <v>23</v>
      </c>
    </row>
    <row r="2778" spans="1:22" x14ac:dyDescent="0.25">
      <c r="A2778">
        <v>2777</v>
      </c>
      <c r="B2778">
        <v>0</v>
      </c>
      <c r="C2778">
        <v>0</v>
      </c>
      <c r="D2778">
        <v>1</v>
      </c>
      <c r="E2778">
        <v>0</v>
      </c>
      <c r="F2778">
        <v>0</v>
      </c>
      <c r="G2778" s="1">
        <v>40972.578831018516</v>
      </c>
      <c r="H2778">
        <v>0</v>
      </c>
      <c r="I2778">
        <v>0</v>
      </c>
      <c r="J2778">
        <v>0</v>
      </c>
      <c r="K2778" t="s">
        <v>21</v>
      </c>
      <c r="L2778">
        <v>0</v>
      </c>
      <c r="M2778">
        <v>0</v>
      </c>
      <c r="N2778">
        <v>0</v>
      </c>
      <c r="O2778">
        <v>4.6459999999999999</v>
      </c>
      <c r="P2778">
        <v>134</v>
      </c>
      <c r="Q2778">
        <v>1</v>
      </c>
      <c r="R2778">
        <v>0</v>
      </c>
      <c r="S2778">
        <v>0</v>
      </c>
      <c r="T2778">
        <v>0</v>
      </c>
      <c r="U2778">
        <v>2</v>
      </c>
      <c r="V2778" t="s">
        <v>23</v>
      </c>
    </row>
    <row r="2779" spans="1:22" x14ac:dyDescent="0.25">
      <c r="A2779">
        <v>2778</v>
      </c>
      <c r="B2779">
        <v>0</v>
      </c>
      <c r="C2779">
        <v>0</v>
      </c>
      <c r="D2779">
        <v>1</v>
      </c>
      <c r="E2779">
        <v>0</v>
      </c>
      <c r="F2779">
        <v>0</v>
      </c>
      <c r="G2779" s="1">
        <v>40972.578877314816</v>
      </c>
      <c r="H2779">
        <v>0</v>
      </c>
      <c r="I2779">
        <v>0</v>
      </c>
      <c r="J2779">
        <v>0</v>
      </c>
      <c r="K2779" t="s">
        <v>21</v>
      </c>
      <c r="L2779">
        <v>0</v>
      </c>
      <c r="M2779">
        <v>0</v>
      </c>
      <c r="N2779">
        <v>0</v>
      </c>
      <c r="O2779">
        <v>4.6420000000000003</v>
      </c>
      <c r="P2779">
        <v>134</v>
      </c>
      <c r="Q2779">
        <v>1</v>
      </c>
      <c r="R2779">
        <v>0</v>
      </c>
      <c r="S2779">
        <v>0</v>
      </c>
      <c r="T2779">
        <v>0</v>
      </c>
      <c r="U2779">
        <v>2</v>
      </c>
      <c r="V2779" t="s">
        <v>23</v>
      </c>
    </row>
    <row r="2780" spans="1:22" x14ac:dyDescent="0.25">
      <c r="A2780">
        <v>2779</v>
      </c>
      <c r="B2780">
        <v>0</v>
      </c>
      <c r="C2780">
        <v>0</v>
      </c>
      <c r="D2780">
        <v>1</v>
      </c>
      <c r="E2780">
        <v>0</v>
      </c>
      <c r="F2780">
        <v>0</v>
      </c>
      <c r="G2780" s="1">
        <v>40972.580081018517</v>
      </c>
      <c r="H2780">
        <v>0</v>
      </c>
      <c r="I2780">
        <v>0</v>
      </c>
      <c r="J2780">
        <v>23</v>
      </c>
      <c r="K2780" t="s">
        <v>21</v>
      </c>
      <c r="L2780">
        <v>0</v>
      </c>
      <c r="M2780">
        <v>0</v>
      </c>
      <c r="N2780">
        <v>0</v>
      </c>
      <c r="O2780">
        <v>16.734000000000002</v>
      </c>
      <c r="P2780">
        <v>570</v>
      </c>
      <c r="Q2780">
        <v>1</v>
      </c>
      <c r="R2780">
        <v>0</v>
      </c>
      <c r="S2780">
        <v>0</v>
      </c>
      <c r="T2780">
        <v>0</v>
      </c>
      <c r="U2780">
        <v>3</v>
      </c>
      <c r="V2780" t="s">
        <v>23</v>
      </c>
    </row>
    <row r="2781" spans="1:22" x14ac:dyDescent="0.25">
      <c r="A2781">
        <v>2780</v>
      </c>
      <c r="B2781">
        <v>0</v>
      </c>
      <c r="C2781">
        <v>0</v>
      </c>
      <c r="D2781">
        <v>1</v>
      </c>
      <c r="E2781">
        <v>0</v>
      </c>
      <c r="F2781">
        <v>0</v>
      </c>
      <c r="G2781" s="1">
        <v>40972.616527777776</v>
      </c>
      <c r="H2781">
        <v>0</v>
      </c>
      <c r="I2781">
        <v>0</v>
      </c>
      <c r="J2781">
        <v>0</v>
      </c>
      <c r="K2781" t="s">
        <v>21</v>
      </c>
      <c r="L2781">
        <v>0</v>
      </c>
      <c r="M2781">
        <v>0</v>
      </c>
      <c r="N2781">
        <v>0</v>
      </c>
      <c r="O2781">
        <v>5.61</v>
      </c>
      <c r="P2781">
        <v>143</v>
      </c>
      <c r="Q2781">
        <v>1</v>
      </c>
      <c r="R2781">
        <v>0</v>
      </c>
      <c r="S2781">
        <v>1</v>
      </c>
      <c r="T2781">
        <v>0</v>
      </c>
      <c r="U2781">
        <v>5</v>
      </c>
      <c r="V2781" t="s">
        <v>23</v>
      </c>
    </row>
    <row r="2782" spans="1:22" x14ac:dyDescent="0.25">
      <c r="A2782">
        <v>2781</v>
      </c>
      <c r="B2782">
        <v>1</v>
      </c>
      <c r="C2782">
        <v>0</v>
      </c>
      <c r="D2782">
        <v>1</v>
      </c>
      <c r="E2782">
        <v>0</v>
      </c>
      <c r="F2782">
        <v>0</v>
      </c>
      <c r="G2782" s="1">
        <v>40972.632881944446</v>
      </c>
      <c r="H2782">
        <v>0</v>
      </c>
      <c r="I2782">
        <v>0</v>
      </c>
      <c r="J2782">
        <v>0</v>
      </c>
      <c r="K2782" t="s">
        <v>21</v>
      </c>
      <c r="L2782">
        <v>0</v>
      </c>
      <c r="M2782">
        <v>0</v>
      </c>
      <c r="N2782">
        <v>0</v>
      </c>
      <c r="O2782">
        <v>13.14</v>
      </c>
      <c r="P2782">
        <v>188</v>
      </c>
      <c r="Q2782">
        <v>0</v>
      </c>
      <c r="R2782">
        <v>0</v>
      </c>
      <c r="S2782">
        <v>0</v>
      </c>
      <c r="T2782">
        <v>0</v>
      </c>
      <c r="U2782">
        <v>0</v>
      </c>
      <c r="V2782" t="s">
        <v>24</v>
      </c>
    </row>
    <row r="2783" spans="1:22" x14ac:dyDescent="0.25">
      <c r="A2783">
        <v>2782</v>
      </c>
      <c r="B2783">
        <v>0</v>
      </c>
      <c r="C2783">
        <v>0</v>
      </c>
      <c r="D2783">
        <v>1</v>
      </c>
      <c r="E2783">
        <v>0</v>
      </c>
      <c r="F2783">
        <v>0</v>
      </c>
      <c r="G2783" s="1">
        <v>40972.696782407409</v>
      </c>
      <c r="H2783">
        <v>0</v>
      </c>
      <c r="I2783">
        <v>0</v>
      </c>
      <c r="J2783">
        <v>0</v>
      </c>
      <c r="K2783" t="s">
        <v>21</v>
      </c>
      <c r="L2783">
        <v>0</v>
      </c>
      <c r="M2783">
        <v>0</v>
      </c>
      <c r="N2783">
        <v>0</v>
      </c>
      <c r="O2783">
        <v>16.850000000000001</v>
      </c>
      <c r="P2783">
        <v>469</v>
      </c>
      <c r="Q2783">
        <v>1</v>
      </c>
      <c r="R2783">
        <v>0</v>
      </c>
      <c r="S2783">
        <v>0</v>
      </c>
      <c r="T2783">
        <v>0</v>
      </c>
      <c r="U2783">
        <v>14</v>
      </c>
      <c r="V2783" t="s">
        <v>22</v>
      </c>
    </row>
    <row r="2784" spans="1:22" x14ac:dyDescent="0.25">
      <c r="A2784">
        <v>2783</v>
      </c>
      <c r="B2784">
        <v>0</v>
      </c>
      <c r="C2784">
        <v>0</v>
      </c>
      <c r="D2784">
        <v>1</v>
      </c>
      <c r="E2784">
        <v>0</v>
      </c>
      <c r="F2784">
        <v>0</v>
      </c>
      <c r="G2784" s="1">
        <v>40972.696782407409</v>
      </c>
      <c r="H2784">
        <v>0</v>
      </c>
      <c r="I2784">
        <v>0</v>
      </c>
      <c r="J2784">
        <v>0</v>
      </c>
      <c r="K2784" t="s">
        <v>21</v>
      </c>
      <c r="L2784">
        <v>0</v>
      </c>
      <c r="M2784">
        <v>0</v>
      </c>
      <c r="N2784">
        <v>0</v>
      </c>
      <c r="O2784">
        <v>0.86199999999999999</v>
      </c>
      <c r="P2784">
        <v>14</v>
      </c>
      <c r="Q2784">
        <v>1</v>
      </c>
      <c r="R2784">
        <v>0</v>
      </c>
      <c r="S2784">
        <v>0</v>
      </c>
      <c r="T2784">
        <v>0</v>
      </c>
      <c r="U2784">
        <v>0</v>
      </c>
      <c r="V2784" t="s">
        <v>23</v>
      </c>
    </row>
    <row r="2785" spans="1:22" x14ac:dyDescent="0.25">
      <c r="A2785">
        <v>2784</v>
      </c>
      <c r="B2785">
        <v>0</v>
      </c>
      <c r="C2785">
        <v>0</v>
      </c>
      <c r="D2785">
        <v>1</v>
      </c>
      <c r="E2785">
        <v>0</v>
      </c>
      <c r="F2785">
        <v>0</v>
      </c>
      <c r="G2785" s="1">
        <v>40972.903298611112</v>
      </c>
      <c r="H2785">
        <v>0</v>
      </c>
      <c r="I2785">
        <v>0</v>
      </c>
      <c r="J2785">
        <v>4</v>
      </c>
      <c r="K2785" t="s">
        <v>21</v>
      </c>
      <c r="L2785">
        <v>0</v>
      </c>
      <c r="M2785">
        <v>0</v>
      </c>
      <c r="N2785">
        <v>0</v>
      </c>
      <c r="O2785">
        <v>10.073</v>
      </c>
      <c r="P2785">
        <v>184</v>
      </c>
      <c r="Q2785">
        <v>1</v>
      </c>
      <c r="R2785">
        <v>0</v>
      </c>
      <c r="S2785">
        <v>0</v>
      </c>
      <c r="T2785">
        <v>0</v>
      </c>
      <c r="U2785">
        <v>0</v>
      </c>
      <c r="V2785" t="s">
        <v>22</v>
      </c>
    </row>
    <row r="2786" spans="1:22" x14ac:dyDescent="0.25">
      <c r="A2786">
        <v>2785</v>
      </c>
      <c r="B2786">
        <v>1</v>
      </c>
      <c r="C2786">
        <v>0</v>
      </c>
      <c r="D2786">
        <v>1</v>
      </c>
      <c r="E2786">
        <v>0</v>
      </c>
      <c r="F2786">
        <v>0</v>
      </c>
      <c r="G2786" s="1">
        <v>40973.009247685186</v>
      </c>
      <c r="H2786">
        <v>0</v>
      </c>
      <c r="I2786">
        <v>0</v>
      </c>
      <c r="J2786">
        <v>0</v>
      </c>
      <c r="K2786" t="s">
        <v>21</v>
      </c>
      <c r="L2786">
        <v>0</v>
      </c>
      <c r="M2786">
        <v>0</v>
      </c>
      <c r="N2786">
        <v>0</v>
      </c>
      <c r="O2786">
        <v>23.085000000000001</v>
      </c>
      <c r="P2786">
        <v>479</v>
      </c>
      <c r="Q2786">
        <v>1</v>
      </c>
      <c r="R2786">
        <v>0</v>
      </c>
      <c r="S2786">
        <v>0</v>
      </c>
      <c r="T2786">
        <v>0</v>
      </c>
      <c r="U2786">
        <v>0</v>
      </c>
      <c r="V2786" t="s">
        <v>23</v>
      </c>
    </row>
    <row r="2787" spans="1:22" x14ac:dyDescent="0.25">
      <c r="A2787">
        <v>2786</v>
      </c>
      <c r="B2787">
        <v>0</v>
      </c>
      <c r="C2787">
        <v>0</v>
      </c>
      <c r="D2787">
        <v>1</v>
      </c>
      <c r="E2787">
        <v>0</v>
      </c>
      <c r="F2787">
        <v>0</v>
      </c>
      <c r="G2787" s="1">
        <v>40973.018796296295</v>
      </c>
      <c r="H2787">
        <v>0</v>
      </c>
      <c r="I2787">
        <v>0</v>
      </c>
      <c r="J2787">
        <v>0</v>
      </c>
      <c r="K2787" t="s">
        <v>21</v>
      </c>
      <c r="L2787">
        <v>0</v>
      </c>
      <c r="M2787">
        <v>0</v>
      </c>
      <c r="N2787">
        <v>0</v>
      </c>
      <c r="O2787">
        <v>3.8330000000000002</v>
      </c>
      <c r="P2787">
        <v>84</v>
      </c>
      <c r="Q2787">
        <v>1</v>
      </c>
      <c r="R2787">
        <v>0</v>
      </c>
      <c r="S2787">
        <v>0</v>
      </c>
      <c r="T2787">
        <v>0</v>
      </c>
      <c r="U2787">
        <v>0</v>
      </c>
      <c r="V2787" t="s">
        <v>23</v>
      </c>
    </row>
    <row r="2788" spans="1:22" x14ac:dyDescent="0.25">
      <c r="A2788">
        <v>2787</v>
      </c>
      <c r="B2788">
        <v>0</v>
      </c>
      <c r="C2788">
        <v>0</v>
      </c>
      <c r="D2788">
        <v>1</v>
      </c>
      <c r="E2788">
        <v>0</v>
      </c>
      <c r="F2788">
        <v>0</v>
      </c>
      <c r="G2788" s="1">
        <v>40973.126030092593</v>
      </c>
      <c r="H2788">
        <v>0</v>
      </c>
      <c r="I2788">
        <v>0</v>
      </c>
      <c r="J2788">
        <v>13</v>
      </c>
      <c r="K2788" t="s">
        <v>21</v>
      </c>
      <c r="L2788">
        <v>0</v>
      </c>
      <c r="M2788">
        <v>0</v>
      </c>
      <c r="N2788">
        <v>0</v>
      </c>
      <c r="O2788">
        <v>15.689</v>
      </c>
      <c r="P2788">
        <v>356</v>
      </c>
      <c r="Q2788">
        <v>1</v>
      </c>
      <c r="R2788">
        <v>0</v>
      </c>
      <c r="S2788">
        <v>1</v>
      </c>
      <c r="T2788">
        <v>0</v>
      </c>
      <c r="U2788">
        <v>2</v>
      </c>
      <c r="V2788" t="s">
        <v>23</v>
      </c>
    </row>
    <row r="2789" spans="1:22" x14ac:dyDescent="0.25">
      <c r="A2789">
        <v>2788</v>
      </c>
      <c r="B2789">
        <v>0</v>
      </c>
      <c r="C2789">
        <v>0</v>
      </c>
      <c r="D2789">
        <v>1</v>
      </c>
      <c r="E2789">
        <v>0</v>
      </c>
      <c r="F2789">
        <v>0</v>
      </c>
      <c r="G2789" s="1">
        <v>40973.12605324074</v>
      </c>
      <c r="H2789">
        <v>0</v>
      </c>
      <c r="I2789">
        <v>0</v>
      </c>
      <c r="J2789">
        <v>13</v>
      </c>
      <c r="K2789" t="s">
        <v>21</v>
      </c>
      <c r="L2789">
        <v>0</v>
      </c>
      <c r="M2789">
        <v>0</v>
      </c>
      <c r="N2789">
        <v>0</v>
      </c>
      <c r="O2789">
        <v>15.696999999999999</v>
      </c>
      <c r="P2789">
        <v>356</v>
      </c>
      <c r="Q2789">
        <v>1</v>
      </c>
      <c r="R2789">
        <v>0</v>
      </c>
      <c r="S2789">
        <v>1</v>
      </c>
      <c r="T2789">
        <v>0</v>
      </c>
      <c r="U2789">
        <v>2</v>
      </c>
      <c r="V2789" t="s">
        <v>23</v>
      </c>
    </row>
    <row r="2790" spans="1:22" x14ac:dyDescent="0.25">
      <c r="A2790">
        <v>2789</v>
      </c>
      <c r="B2790">
        <v>0</v>
      </c>
      <c r="C2790">
        <v>0</v>
      </c>
      <c r="D2790">
        <v>1</v>
      </c>
      <c r="E2790">
        <v>0</v>
      </c>
      <c r="F2790">
        <v>0</v>
      </c>
      <c r="G2790" s="1">
        <v>40973.161122685182</v>
      </c>
      <c r="H2790">
        <v>2</v>
      </c>
      <c r="I2790">
        <v>3</v>
      </c>
      <c r="J2790">
        <v>0</v>
      </c>
      <c r="K2790" t="s">
        <v>21</v>
      </c>
      <c r="L2790">
        <v>0</v>
      </c>
      <c r="M2790">
        <v>0</v>
      </c>
      <c r="N2790">
        <v>0</v>
      </c>
      <c r="O2790">
        <v>11.159000000000001</v>
      </c>
      <c r="P2790">
        <v>362</v>
      </c>
      <c r="Q2790">
        <v>1</v>
      </c>
      <c r="R2790">
        <v>0</v>
      </c>
      <c r="S2790">
        <v>0</v>
      </c>
      <c r="T2790">
        <v>0</v>
      </c>
      <c r="U2790">
        <v>10</v>
      </c>
      <c r="V2790" t="s">
        <v>23</v>
      </c>
    </row>
    <row r="2791" spans="1:22" x14ac:dyDescent="0.25">
      <c r="A2791">
        <v>2790</v>
      </c>
      <c r="B2791">
        <v>0</v>
      </c>
      <c r="C2791">
        <v>0</v>
      </c>
      <c r="D2791">
        <v>1</v>
      </c>
      <c r="E2791">
        <v>0</v>
      </c>
      <c r="F2791">
        <v>0</v>
      </c>
      <c r="G2791" s="1">
        <v>40973.163124999999</v>
      </c>
      <c r="H2791">
        <v>0</v>
      </c>
      <c r="I2791">
        <v>0</v>
      </c>
      <c r="J2791">
        <v>0</v>
      </c>
      <c r="K2791" t="s">
        <v>21</v>
      </c>
      <c r="L2791">
        <v>0</v>
      </c>
      <c r="M2791">
        <v>0</v>
      </c>
      <c r="N2791">
        <v>0</v>
      </c>
      <c r="O2791">
        <v>27.43</v>
      </c>
      <c r="P2791">
        <v>674</v>
      </c>
      <c r="Q2791">
        <v>1</v>
      </c>
      <c r="R2791">
        <v>0</v>
      </c>
      <c r="S2791">
        <v>0</v>
      </c>
      <c r="T2791">
        <v>0</v>
      </c>
      <c r="U2791">
        <v>2</v>
      </c>
      <c r="V2791" t="s">
        <v>23</v>
      </c>
    </row>
    <row r="2792" spans="1:22" x14ac:dyDescent="0.25">
      <c r="A2792">
        <v>2791</v>
      </c>
      <c r="B2792">
        <v>0</v>
      </c>
      <c r="C2792">
        <v>0</v>
      </c>
      <c r="D2792">
        <v>1</v>
      </c>
      <c r="E2792">
        <v>0</v>
      </c>
      <c r="F2792">
        <v>1</v>
      </c>
      <c r="G2792" s="1">
        <v>40973.232881944445</v>
      </c>
      <c r="H2792">
        <v>0</v>
      </c>
      <c r="I2792">
        <v>0</v>
      </c>
      <c r="J2792">
        <v>0</v>
      </c>
      <c r="K2792" t="s">
        <v>21</v>
      </c>
      <c r="L2792">
        <v>0</v>
      </c>
      <c r="M2792">
        <v>0</v>
      </c>
      <c r="N2792">
        <v>0</v>
      </c>
      <c r="O2792">
        <v>0.32600000000000001</v>
      </c>
      <c r="P2792">
        <v>12</v>
      </c>
      <c r="Q2792">
        <v>0</v>
      </c>
      <c r="R2792">
        <v>0</v>
      </c>
      <c r="S2792">
        <v>0</v>
      </c>
      <c r="T2792">
        <v>0</v>
      </c>
      <c r="U2792">
        <v>4</v>
      </c>
      <c r="V2792" t="s">
        <v>24</v>
      </c>
    </row>
    <row r="2793" spans="1:22" x14ac:dyDescent="0.25">
      <c r="A2793">
        <v>2792</v>
      </c>
      <c r="B2793">
        <v>0</v>
      </c>
      <c r="C2793">
        <v>0</v>
      </c>
      <c r="D2793">
        <v>1</v>
      </c>
      <c r="E2793">
        <v>0</v>
      </c>
      <c r="F2793">
        <v>0</v>
      </c>
      <c r="G2793" s="1">
        <v>40973.24927083333</v>
      </c>
      <c r="H2793">
        <v>0</v>
      </c>
      <c r="I2793">
        <v>0</v>
      </c>
      <c r="J2793">
        <v>0</v>
      </c>
      <c r="K2793" t="s">
        <v>21</v>
      </c>
      <c r="L2793">
        <v>0</v>
      </c>
      <c r="M2793">
        <v>0</v>
      </c>
      <c r="N2793">
        <v>0</v>
      </c>
      <c r="O2793">
        <v>10.128</v>
      </c>
      <c r="P2793">
        <v>239</v>
      </c>
      <c r="Q2793">
        <v>1</v>
      </c>
      <c r="R2793">
        <v>0</v>
      </c>
      <c r="S2793">
        <v>0</v>
      </c>
      <c r="T2793">
        <v>0</v>
      </c>
      <c r="U2793">
        <v>4</v>
      </c>
      <c r="V2793" t="s">
        <v>23</v>
      </c>
    </row>
    <row r="2794" spans="1:22" x14ac:dyDescent="0.25">
      <c r="A2794">
        <v>2793</v>
      </c>
      <c r="B2794">
        <v>0</v>
      </c>
      <c r="C2794">
        <v>1</v>
      </c>
      <c r="D2794">
        <v>1</v>
      </c>
      <c r="E2794">
        <v>0</v>
      </c>
      <c r="F2794">
        <v>1</v>
      </c>
      <c r="G2794" s="1">
        <v>40973.250740740739</v>
      </c>
      <c r="H2794">
        <v>0</v>
      </c>
      <c r="I2794">
        <v>0</v>
      </c>
      <c r="J2794">
        <v>0</v>
      </c>
      <c r="K2794" t="s">
        <v>21</v>
      </c>
      <c r="L2794">
        <v>0</v>
      </c>
      <c r="M2794">
        <v>0</v>
      </c>
      <c r="N2794">
        <v>0</v>
      </c>
      <c r="O2794">
        <v>5.0490000000000004</v>
      </c>
      <c r="P2794">
        <v>79</v>
      </c>
      <c r="Q2794">
        <v>0</v>
      </c>
      <c r="R2794">
        <v>0</v>
      </c>
      <c r="S2794">
        <v>0</v>
      </c>
      <c r="T2794">
        <v>0</v>
      </c>
      <c r="U2794">
        <v>0</v>
      </c>
      <c r="V2794" t="s">
        <v>23</v>
      </c>
    </row>
    <row r="2795" spans="1:22" x14ac:dyDescent="0.25">
      <c r="A2795">
        <v>2794</v>
      </c>
      <c r="B2795">
        <v>0</v>
      </c>
      <c r="C2795">
        <v>0</v>
      </c>
      <c r="D2795">
        <v>1</v>
      </c>
      <c r="E2795">
        <v>0</v>
      </c>
      <c r="F2795">
        <v>0</v>
      </c>
      <c r="G2795" s="1">
        <v>40973.252546296295</v>
      </c>
      <c r="H2795">
        <v>0</v>
      </c>
      <c r="I2795">
        <v>0</v>
      </c>
      <c r="J2795">
        <v>0</v>
      </c>
      <c r="K2795" t="s">
        <v>21</v>
      </c>
      <c r="L2795">
        <v>0</v>
      </c>
      <c r="M2795">
        <v>0</v>
      </c>
      <c r="N2795">
        <v>0</v>
      </c>
      <c r="O2795">
        <v>0.79500000000000004</v>
      </c>
      <c r="P2795">
        <v>30</v>
      </c>
      <c r="Q2795">
        <v>0</v>
      </c>
      <c r="R2795">
        <v>0</v>
      </c>
      <c r="S2795">
        <v>0</v>
      </c>
      <c r="T2795">
        <v>0</v>
      </c>
      <c r="U2795">
        <v>1</v>
      </c>
      <c r="V2795" t="s">
        <v>24</v>
      </c>
    </row>
    <row r="2796" spans="1:22" x14ac:dyDescent="0.25">
      <c r="A2796">
        <v>2795</v>
      </c>
      <c r="B2796">
        <v>0</v>
      </c>
      <c r="C2796">
        <v>1</v>
      </c>
      <c r="D2796">
        <v>1</v>
      </c>
      <c r="E2796">
        <v>0</v>
      </c>
      <c r="F2796">
        <v>1</v>
      </c>
      <c r="G2796" s="1">
        <v>40973.252592592595</v>
      </c>
      <c r="H2796">
        <v>2</v>
      </c>
      <c r="I2796">
        <v>2</v>
      </c>
      <c r="J2796">
        <v>0</v>
      </c>
      <c r="K2796" t="s">
        <v>21</v>
      </c>
      <c r="L2796">
        <v>0</v>
      </c>
      <c r="M2796">
        <v>0</v>
      </c>
      <c r="N2796">
        <v>0</v>
      </c>
      <c r="O2796">
        <v>17.402000000000001</v>
      </c>
      <c r="P2796">
        <v>552</v>
      </c>
      <c r="Q2796">
        <v>1</v>
      </c>
      <c r="R2796">
        <v>1</v>
      </c>
      <c r="S2796">
        <v>0</v>
      </c>
      <c r="T2796">
        <v>0</v>
      </c>
      <c r="U2796">
        <v>21</v>
      </c>
      <c r="V2796" t="s">
        <v>22</v>
      </c>
    </row>
    <row r="2797" spans="1:22" x14ac:dyDescent="0.25">
      <c r="A2797">
        <v>2796</v>
      </c>
      <c r="B2797">
        <v>1</v>
      </c>
      <c r="C2797">
        <v>0</v>
      </c>
      <c r="D2797">
        <v>1</v>
      </c>
      <c r="E2797">
        <v>0</v>
      </c>
      <c r="F2797">
        <v>0</v>
      </c>
      <c r="G2797" s="1">
        <v>40973.261412037034</v>
      </c>
      <c r="H2797">
        <v>0</v>
      </c>
      <c r="I2797">
        <v>0</v>
      </c>
      <c r="J2797">
        <v>0</v>
      </c>
      <c r="K2797" t="s">
        <v>21</v>
      </c>
      <c r="L2797">
        <v>0</v>
      </c>
      <c r="M2797">
        <v>0</v>
      </c>
      <c r="N2797">
        <v>0</v>
      </c>
      <c r="O2797">
        <v>62.802</v>
      </c>
      <c r="P2797">
        <v>1190</v>
      </c>
      <c r="Q2797">
        <v>1</v>
      </c>
      <c r="R2797">
        <v>0</v>
      </c>
      <c r="S2797">
        <v>0</v>
      </c>
      <c r="T2797">
        <v>0</v>
      </c>
      <c r="U2797">
        <v>12</v>
      </c>
      <c r="V2797" t="s">
        <v>22</v>
      </c>
    </row>
    <row r="2798" spans="1:22" x14ac:dyDescent="0.25">
      <c r="A2798">
        <v>2797</v>
      </c>
      <c r="B2798">
        <v>0</v>
      </c>
      <c r="C2798">
        <v>0</v>
      </c>
      <c r="D2798">
        <v>1</v>
      </c>
      <c r="E2798">
        <v>0</v>
      </c>
      <c r="F2798">
        <v>0</v>
      </c>
      <c r="G2798" s="1">
        <v>40973.282916666663</v>
      </c>
      <c r="H2798">
        <v>0</v>
      </c>
      <c r="I2798">
        <v>0</v>
      </c>
      <c r="J2798">
        <v>0</v>
      </c>
      <c r="K2798" t="s">
        <v>21</v>
      </c>
      <c r="L2798">
        <v>0</v>
      </c>
      <c r="M2798">
        <v>0</v>
      </c>
      <c r="N2798">
        <v>0</v>
      </c>
      <c r="O2798">
        <v>41.576999999999998</v>
      </c>
      <c r="P2798">
        <v>715</v>
      </c>
      <c r="Q2798">
        <v>1</v>
      </c>
      <c r="R2798">
        <v>0</v>
      </c>
      <c r="S2798">
        <v>0</v>
      </c>
      <c r="T2798">
        <v>0</v>
      </c>
      <c r="U2798">
        <v>0</v>
      </c>
      <c r="V2798" t="s">
        <v>22</v>
      </c>
    </row>
    <row r="2799" spans="1:22" x14ac:dyDescent="0.25">
      <c r="A2799">
        <v>2798</v>
      </c>
      <c r="B2799">
        <v>0</v>
      </c>
      <c r="C2799">
        <v>0</v>
      </c>
      <c r="D2799">
        <v>1</v>
      </c>
      <c r="E2799">
        <v>0</v>
      </c>
      <c r="F2799">
        <v>0</v>
      </c>
      <c r="G2799" s="1">
        <v>40973.296041666668</v>
      </c>
      <c r="H2799">
        <v>0</v>
      </c>
      <c r="I2799">
        <v>0</v>
      </c>
      <c r="J2799">
        <v>6</v>
      </c>
      <c r="K2799" t="s">
        <v>21</v>
      </c>
      <c r="L2799">
        <v>0</v>
      </c>
      <c r="M2799">
        <v>0</v>
      </c>
      <c r="N2799">
        <v>0</v>
      </c>
      <c r="O2799">
        <v>8.8079999999999998</v>
      </c>
      <c r="P2799">
        <v>100</v>
      </c>
      <c r="Q2799">
        <v>1</v>
      </c>
      <c r="R2799">
        <v>0</v>
      </c>
      <c r="S2799">
        <v>0</v>
      </c>
      <c r="T2799">
        <v>0</v>
      </c>
      <c r="U2799">
        <v>1</v>
      </c>
      <c r="V2799" t="s">
        <v>22</v>
      </c>
    </row>
    <row r="2800" spans="1:22" x14ac:dyDescent="0.25">
      <c r="A2800">
        <v>2799</v>
      </c>
      <c r="B2800">
        <v>0</v>
      </c>
      <c r="C2800">
        <v>0</v>
      </c>
      <c r="D2800">
        <v>1</v>
      </c>
      <c r="E2800">
        <v>0</v>
      </c>
      <c r="F2800">
        <v>0</v>
      </c>
      <c r="G2800" s="1">
        <v>40973.303576388891</v>
      </c>
      <c r="H2800">
        <v>0</v>
      </c>
      <c r="I2800">
        <v>0</v>
      </c>
      <c r="J2800">
        <v>0</v>
      </c>
      <c r="K2800" t="s">
        <v>21</v>
      </c>
      <c r="L2800">
        <v>0</v>
      </c>
      <c r="M2800">
        <v>0</v>
      </c>
      <c r="N2800">
        <v>0</v>
      </c>
      <c r="O2800">
        <v>3.2149999999999999</v>
      </c>
      <c r="P2800">
        <v>183</v>
      </c>
      <c r="Q2800">
        <v>1</v>
      </c>
      <c r="R2800">
        <v>0</v>
      </c>
      <c r="S2800">
        <v>0</v>
      </c>
      <c r="T2800">
        <v>0</v>
      </c>
      <c r="U2800">
        <v>0</v>
      </c>
      <c r="V2800" t="s">
        <v>22</v>
      </c>
    </row>
    <row r="2801" spans="1:22" x14ac:dyDescent="0.25">
      <c r="A2801">
        <v>2800</v>
      </c>
      <c r="B2801">
        <v>0</v>
      </c>
      <c r="C2801">
        <v>0</v>
      </c>
      <c r="D2801">
        <v>1</v>
      </c>
      <c r="E2801">
        <v>0</v>
      </c>
      <c r="F2801">
        <v>0</v>
      </c>
      <c r="G2801" s="1">
        <v>40973.305034722223</v>
      </c>
      <c r="H2801">
        <v>0</v>
      </c>
      <c r="I2801">
        <v>0</v>
      </c>
      <c r="J2801">
        <v>0</v>
      </c>
      <c r="K2801" t="s">
        <v>21</v>
      </c>
      <c r="L2801">
        <v>0</v>
      </c>
      <c r="M2801">
        <v>0</v>
      </c>
      <c r="N2801">
        <v>0</v>
      </c>
      <c r="O2801">
        <v>6.7850000000000001</v>
      </c>
      <c r="P2801">
        <v>98</v>
      </c>
      <c r="Q2801">
        <v>1</v>
      </c>
      <c r="R2801">
        <v>0</v>
      </c>
      <c r="S2801">
        <v>0</v>
      </c>
      <c r="T2801">
        <v>0</v>
      </c>
      <c r="U2801">
        <v>0</v>
      </c>
      <c r="V2801" t="s">
        <v>23</v>
      </c>
    </row>
    <row r="2802" spans="1:22" x14ac:dyDescent="0.25">
      <c r="A2802">
        <v>2801</v>
      </c>
      <c r="B2802">
        <v>0</v>
      </c>
      <c r="C2802">
        <v>1</v>
      </c>
      <c r="D2802">
        <v>1</v>
      </c>
      <c r="E2802">
        <v>0</v>
      </c>
      <c r="F2802">
        <v>0</v>
      </c>
      <c r="G2802" s="1">
        <v>40973.307037037041</v>
      </c>
      <c r="H2802">
        <v>0</v>
      </c>
      <c r="I2802">
        <v>0</v>
      </c>
      <c r="J2802">
        <v>6</v>
      </c>
      <c r="K2802" t="s">
        <v>21</v>
      </c>
      <c r="L2802">
        <v>0</v>
      </c>
      <c r="M2802">
        <v>0</v>
      </c>
      <c r="N2802">
        <v>0</v>
      </c>
      <c r="O2802">
        <v>12.255000000000001</v>
      </c>
      <c r="P2802">
        <v>260</v>
      </c>
      <c r="Q2802">
        <v>1</v>
      </c>
      <c r="R2802">
        <v>0</v>
      </c>
      <c r="S2802">
        <v>0</v>
      </c>
      <c r="T2802">
        <v>0</v>
      </c>
      <c r="U2802">
        <v>2</v>
      </c>
      <c r="V2802" t="s">
        <v>22</v>
      </c>
    </row>
    <row r="2803" spans="1:22" x14ac:dyDescent="0.25">
      <c r="A2803">
        <v>2802</v>
      </c>
      <c r="B2803">
        <v>0</v>
      </c>
      <c r="C2803">
        <v>0</v>
      </c>
      <c r="D2803">
        <v>1</v>
      </c>
      <c r="E2803">
        <v>0</v>
      </c>
      <c r="F2803">
        <v>1</v>
      </c>
      <c r="G2803" s="1">
        <v>40973.312141203707</v>
      </c>
      <c r="H2803">
        <v>0</v>
      </c>
      <c r="I2803">
        <v>0</v>
      </c>
      <c r="J2803">
        <v>0</v>
      </c>
      <c r="K2803" t="s">
        <v>21</v>
      </c>
      <c r="L2803">
        <v>0</v>
      </c>
      <c r="M2803">
        <v>0</v>
      </c>
      <c r="N2803">
        <v>0</v>
      </c>
      <c r="O2803">
        <v>8.2000000000000003E-2</v>
      </c>
      <c r="P2803">
        <v>6</v>
      </c>
      <c r="Q2803">
        <v>0</v>
      </c>
      <c r="R2803">
        <v>1</v>
      </c>
      <c r="S2803">
        <v>0</v>
      </c>
      <c r="T2803">
        <v>0</v>
      </c>
      <c r="U2803">
        <v>0</v>
      </c>
      <c r="V2803" t="s">
        <v>24</v>
      </c>
    </row>
    <row r="2804" spans="1:22" x14ac:dyDescent="0.25">
      <c r="A2804">
        <v>2803</v>
      </c>
      <c r="B2804">
        <v>0</v>
      </c>
      <c r="C2804">
        <v>1</v>
      </c>
      <c r="D2804">
        <v>1</v>
      </c>
      <c r="E2804">
        <v>16</v>
      </c>
      <c r="F2804">
        <v>1</v>
      </c>
      <c r="G2804" s="1">
        <v>40973.318888888891</v>
      </c>
      <c r="H2804">
        <v>0</v>
      </c>
      <c r="I2804">
        <v>0</v>
      </c>
      <c r="J2804">
        <v>6</v>
      </c>
      <c r="K2804" t="s">
        <v>21</v>
      </c>
      <c r="L2804">
        <v>0</v>
      </c>
      <c r="M2804">
        <v>0</v>
      </c>
      <c r="N2804">
        <v>0</v>
      </c>
      <c r="O2804">
        <v>10.086</v>
      </c>
      <c r="P2804">
        <v>131</v>
      </c>
      <c r="Q2804">
        <v>1</v>
      </c>
      <c r="R2804">
        <v>0</v>
      </c>
      <c r="S2804">
        <v>0</v>
      </c>
      <c r="T2804">
        <v>0</v>
      </c>
      <c r="U2804">
        <v>1</v>
      </c>
      <c r="V2804" t="s">
        <v>22</v>
      </c>
    </row>
    <row r="2805" spans="1:22" x14ac:dyDescent="0.25">
      <c r="A2805">
        <v>2804</v>
      </c>
      <c r="B2805">
        <v>0</v>
      </c>
      <c r="C2805">
        <v>0</v>
      </c>
      <c r="D2805">
        <v>1</v>
      </c>
      <c r="E2805">
        <v>0</v>
      </c>
      <c r="F2805">
        <v>0</v>
      </c>
      <c r="G2805" s="1">
        <v>40973.320636574077</v>
      </c>
      <c r="H2805">
        <v>0</v>
      </c>
      <c r="I2805">
        <v>0</v>
      </c>
      <c r="J2805">
        <v>0</v>
      </c>
      <c r="K2805" t="s">
        <v>21</v>
      </c>
      <c r="L2805">
        <v>0</v>
      </c>
      <c r="M2805">
        <v>0</v>
      </c>
      <c r="N2805">
        <v>0</v>
      </c>
      <c r="O2805">
        <v>24.791</v>
      </c>
      <c r="P2805">
        <v>627</v>
      </c>
      <c r="Q2805">
        <v>1</v>
      </c>
      <c r="R2805">
        <v>0</v>
      </c>
      <c r="S2805">
        <v>0</v>
      </c>
      <c r="T2805">
        <v>0</v>
      </c>
      <c r="U2805">
        <v>1</v>
      </c>
      <c r="V2805" t="s">
        <v>23</v>
      </c>
    </row>
    <row r="2806" spans="1:22" x14ac:dyDescent="0.25">
      <c r="A2806">
        <v>2805</v>
      </c>
      <c r="B2806">
        <v>0</v>
      </c>
      <c r="C2806">
        <v>0</v>
      </c>
      <c r="D2806">
        <v>1</v>
      </c>
      <c r="E2806">
        <v>0</v>
      </c>
      <c r="F2806">
        <v>0</v>
      </c>
      <c r="G2806" s="1">
        <v>40973.321967592594</v>
      </c>
      <c r="H2806">
        <v>0</v>
      </c>
      <c r="I2806">
        <v>0</v>
      </c>
      <c r="J2806">
        <v>0</v>
      </c>
      <c r="K2806" t="s">
        <v>21</v>
      </c>
      <c r="L2806">
        <v>0</v>
      </c>
      <c r="M2806">
        <v>0</v>
      </c>
      <c r="N2806">
        <v>0</v>
      </c>
      <c r="O2806">
        <v>24.846</v>
      </c>
      <c r="P2806">
        <v>628</v>
      </c>
      <c r="Q2806">
        <v>1</v>
      </c>
      <c r="R2806">
        <v>0</v>
      </c>
      <c r="S2806">
        <v>0</v>
      </c>
      <c r="T2806">
        <v>0</v>
      </c>
      <c r="U2806">
        <v>1</v>
      </c>
      <c r="V2806" t="s">
        <v>23</v>
      </c>
    </row>
    <row r="2807" spans="1:22" x14ac:dyDescent="0.25">
      <c r="A2807">
        <v>2806</v>
      </c>
      <c r="B2807">
        <v>0</v>
      </c>
      <c r="C2807">
        <v>0</v>
      </c>
      <c r="D2807">
        <v>1</v>
      </c>
      <c r="E2807">
        <v>0</v>
      </c>
      <c r="F2807">
        <v>0</v>
      </c>
      <c r="G2807" s="1">
        <v>40973.33625</v>
      </c>
      <c r="H2807">
        <v>0</v>
      </c>
      <c r="I2807">
        <v>0</v>
      </c>
      <c r="J2807">
        <v>12</v>
      </c>
      <c r="K2807" t="s">
        <v>21</v>
      </c>
      <c r="L2807">
        <v>1</v>
      </c>
      <c r="M2807">
        <v>0</v>
      </c>
      <c r="N2807">
        <v>0</v>
      </c>
      <c r="O2807">
        <v>14.74</v>
      </c>
      <c r="P2807">
        <v>305</v>
      </c>
      <c r="Q2807">
        <v>1</v>
      </c>
      <c r="R2807">
        <v>0</v>
      </c>
      <c r="S2807">
        <v>0</v>
      </c>
      <c r="T2807">
        <v>0</v>
      </c>
      <c r="U2807">
        <v>14</v>
      </c>
      <c r="V2807" t="s">
        <v>23</v>
      </c>
    </row>
    <row r="2808" spans="1:22" x14ac:dyDescent="0.25">
      <c r="A2808">
        <v>2807</v>
      </c>
      <c r="B2808">
        <v>0</v>
      </c>
      <c r="C2808">
        <v>0</v>
      </c>
      <c r="D2808">
        <v>1</v>
      </c>
      <c r="E2808">
        <v>0</v>
      </c>
      <c r="F2808">
        <v>1</v>
      </c>
      <c r="G2808" s="1">
        <v>40973.373414351852</v>
      </c>
      <c r="H2808">
        <v>0</v>
      </c>
      <c r="I2808">
        <v>0</v>
      </c>
      <c r="J2808">
        <v>0</v>
      </c>
      <c r="K2808" t="s">
        <v>21</v>
      </c>
      <c r="L2808">
        <v>0</v>
      </c>
      <c r="M2808">
        <v>0</v>
      </c>
      <c r="N2808">
        <v>0</v>
      </c>
      <c r="O2808">
        <v>9.3930000000000007</v>
      </c>
      <c r="P2808">
        <v>287</v>
      </c>
      <c r="Q2808">
        <v>1</v>
      </c>
      <c r="R2808">
        <v>1</v>
      </c>
      <c r="S2808">
        <v>0</v>
      </c>
      <c r="T2808">
        <v>0</v>
      </c>
      <c r="U2808">
        <v>6</v>
      </c>
      <c r="V2808" t="s">
        <v>23</v>
      </c>
    </row>
    <row r="2809" spans="1:22" x14ac:dyDescent="0.25">
      <c r="A2809">
        <v>2808</v>
      </c>
      <c r="B2809">
        <v>0</v>
      </c>
      <c r="C2809">
        <v>1</v>
      </c>
      <c r="D2809">
        <v>1</v>
      </c>
      <c r="E2809">
        <v>3</v>
      </c>
      <c r="F2809">
        <v>1</v>
      </c>
      <c r="G2809" s="1">
        <v>40973.375925925924</v>
      </c>
      <c r="H2809">
        <v>0</v>
      </c>
      <c r="I2809">
        <v>0</v>
      </c>
      <c r="J2809">
        <v>0</v>
      </c>
      <c r="K2809" t="s">
        <v>21</v>
      </c>
      <c r="L2809">
        <v>0</v>
      </c>
      <c r="M2809">
        <v>0</v>
      </c>
      <c r="N2809">
        <v>0</v>
      </c>
      <c r="O2809">
        <v>6.8</v>
      </c>
      <c r="P2809">
        <v>195</v>
      </c>
      <c r="Q2809">
        <v>1</v>
      </c>
      <c r="R2809">
        <v>1</v>
      </c>
      <c r="S2809">
        <v>0</v>
      </c>
      <c r="T2809">
        <v>0</v>
      </c>
      <c r="U2809">
        <v>0</v>
      </c>
      <c r="V2809" t="s">
        <v>23</v>
      </c>
    </row>
    <row r="2810" spans="1:22" x14ac:dyDescent="0.25">
      <c r="A2810">
        <v>2809</v>
      </c>
      <c r="B2810">
        <v>0</v>
      </c>
      <c r="C2810">
        <v>1</v>
      </c>
      <c r="D2810">
        <v>1</v>
      </c>
      <c r="E2810">
        <v>0</v>
      </c>
      <c r="F2810">
        <v>0</v>
      </c>
      <c r="G2810" s="1">
        <v>40973.38658564815</v>
      </c>
      <c r="H2810">
        <v>0</v>
      </c>
      <c r="I2810">
        <v>0</v>
      </c>
      <c r="J2810">
        <v>0</v>
      </c>
      <c r="K2810" t="s">
        <v>21</v>
      </c>
      <c r="L2810">
        <v>0</v>
      </c>
      <c r="M2810">
        <v>0</v>
      </c>
      <c r="N2810">
        <v>0</v>
      </c>
      <c r="O2810">
        <v>2.8050000000000002</v>
      </c>
      <c r="P2810">
        <v>36</v>
      </c>
      <c r="Q2810">
        <v>0</v>
      </c>
      <c r="R2810">
        <v>0</v>
      </c>
      <c r="S2810">
        <v>0</v>
      </c>
      <c r="T2810">
        <v>0</v>
      </c>
      <c r="U2810">
        <v>1</v>
      </c>
      <c r="V2810" t="s">
        <v>24</v>
      </c>
    </row>
    <row r="2811" spans="1:22" x14ac:dyDescent="0.25">
      <c r="A2811">
        <v>2810</v>
      </c>
      <c r="B2811">
        <v>0</v>
      </c>
      <c r="C2811">
        <v>1</v>
      </c>
      <c r="D2811">
        <v>1</v>
      </c>
      <c r="E2811">
        <v>0</v>
      </c>
      <c r="F2811">
        <v>0</v>
      </c>
      <c r="G2811" s="1">
        <v>40973.391018518516</v>
      </c>
      <c r="H2811">
        <v>0</v>
      </c>
      <c r="I2811">
        <v>0</v>
      </c>
      <c r="J2811">
        <v>0</v>
      </c>
      <c r="K2811" t="s">
        <v>21</v>
      </c>
      <c r="L2811">
        <v>0</v>
      </c>
      <c r="M2811">
        <v>0</v>
      </c>
      <c r="N2811">
        <v>0</v>
      </c>
      <c r="O2811">
        <v>5.0069999999999997</v>
      </c>
      <c r="P2811">
        <v>67</v>
      </c>
      <c r="Q2811">
        <v>0</v>
      </c>
      <c r="R2811">
        <v>0</v>
      </c>
      <c r="S2811">
        <v>0</v>
      </c>
      <c r="T2811">
        <v>0</v>
      </c>
      <c r="U2811">
        <v>0</v>
      </c>
      <c r="V2811" t="s">
        <v>22</v>
      </c>
    </row>
    <row r="2812" spans="1:22" x14ac:dyDescent="0.25">
      <c r="A2812">
        <v>2811</v>
      </c>
      <c r="B2812">
        <v>1</v>
      </c>
      <c r="C2812">
        <v>0</v>
      </c>
      <c r="D2812">
        <v>1</v>
      </c>
      <c r="E2812">
        <v>0</v>
      </c>
      <c r="F2812">
        <v>0</v>
      </c>
      <c r="G2812" s="1">
        <v>40973.399004629631</v>
      </c>
      <c r="H2812">
        <v>0</v>
      </c>
      <c r="I2812">
        <v>0</v>
      </c>
      <c r="J2812">
        <v>0</v>
      </c>
      <c r="K2812" t="s">
        <v>21</v>
      </c>
      <c r="L2812">
        <v>0</v>
      </c>
      <c r="M2812">
        <v>0</v>
      </c>
      <c r="N2812">
        <v>0</v>
      </c>
      <c r="O2812">
        <v>0.27500000000000002</v>
      </c>
      <c r="P2812">
        <v>8</v>
      </c>
      <c r="Q2812">
        <v>0</v>
      </c>
      <c r="R2812">
        <v>0</v>
      </c>
      <c r="S2812">
        <v>1</v>
      </c>
      <c r="T2812">
        <v>0</v>
      </c>
      <c r="U2812">
        <v>0</v>
      </c>
      <c r="V2812" t="s">
        <v>24</v>
      </c>
    </row>
    <row r="2813" spans="1:22" x14ac:dyDescent="0.25">
      <c r="A2813">
        <v>2812</v>
      </c>
      <c r="B2813">
        <v>0</v>
      </c>
      <c r="C2813">
        <v>0</v>
      </c>
      <c r="D2813">
        <v>1</v>
      </c>
      <c r="E2813">
        <v>0</v>
      </c>
      <c r="F2813">
        <v>0</v>
      </c>
      <c r="G2813" s="1">
        <v>40973.411736111113</v>
      </c>
      <c r="H2813">
        <v>0</v>
      </c>
      <c r="I2813">
        <v>0</v>
      </c>
      <c r="J2813">
        <v>0</v>
      </c>
      <c r="K2813" t="s">
        <v>21</v>
      </c>
      <c r="L2813">
        <v>0</v>
      </c>
      <c r="M2813">
        <v>0</v>
      </c>
      <c r="N2813">
        <v>0</v>
      </c>
      <c r="O2813">
        <v>27.687999999999999</v>
      </c>
      <c r="P2813">
        <v>677</v>
      </c>
      <c r="Q2813">
        <v>1</v>
      </c>
      <c r="R2813">
        <v>0</v>
      </c>
      <c r="S2813">
        <v>0</v>
      </c>
      <c r="T2813">
        <v>0</v>
      </c>
      <c r="U2813">
        <v>1</v>
      </c>
      <c r="V2813" t="s">
        <v>23</v>
      </c>
    </row>
    <row r="2814" spans="1:22" x14ac:dyDescent="0.25">
      <c r="A2814">
        <v>2813</v>
      </c>
      <c r="B2814">
        <v>0</v>
      </c>
      <c r="C2814">
        <v>0</v>
      </c>
      <c r="D2814">
        <v>1</v>
      </c>
      <c r="E2814">
        <v>0</v>
      </c>
      <c r="F2814">
        <v>0</v>
      </c>
      <c r="G2814" s="1">
        <v>40973.413217592592</v>
      </c>
      <c r="H2814">
        <v>0</v>
      </c>
      <c r="I2814">
        <v>0</v>
      </c>
      <c r="J2814">
        <v>0</v>
      </c>
      <c r="K2814" t="s">
        <v>21</v>
      </c>
      <c r="L2814">
        <v>0</v>
      </c>
      <c r="M2814">
        <v>0</v>
      </c>
      <c r="N2814">
        <v>0</v>
      </c>
      <c r="O2814">
        <v>28.195</v>
      </c>
      <c r="P2814">
        <v>684</v>
      </c>
      <c r="Q2814">
        <v>1</v>
      </c>
      <c r="R2814">
        <v>0</v>
      </c>
      <c r="S2814">
        <v>0</v>
      </c>
      <c r="T2814">
        <v>0</v>
      </c>
      <c r="U2814">
        <v>1</v>
      </c>
      <c r="V2814" t="s">
        <v>23</v>
      </c>
    </row>
    <row r="2815" spans="1:22" x14ac:dyDescent="0.25">
      <c r="A2815">
        <v>2814</v>
      </c>
      <c r="B2815">
        <v>0</v>
      </c>
      <c r="C2815">
        <v>1</v>
      </c>
      <c r="D2815">
        <v>1</v>
      </c>
      <c r="E2815">
        <v>0</v>
      </c>
      <c r="F2815">
        <v>0</v>
      </c>
      <c r="G2815" s="1">
        <v>40973.41333333333</v>
      </c>
      <c r="H2815">
        <v>0</v>
      </c>
      <c r="I2815">
        <v>0</v>
      </c>
      <c r="J2815">
        <v>0</v>
      </c>
      <c r="K2815" t="s">
        <v>21</v>
      </c>
      <c r="L2815">
        <v>0</v>
      </c>
      <c r="M2815">
        <v>0</v>
      </c>
      <c r="N2815">
        <v>0</v>
      </c>
      <c r="O2815">
        <v>2.9380000000000002</v>
      </c>
      <c r="P2815">
        <v>36</v>
      </c>
      <c r="Q2815">
        <v>0</v>
      </c>
      <c r="R2815">
        <v>0</v>
      </c>
      <c r="S2815">
        <v>0</v>
      </c>
      <c r="T2815">
        <v>0</v>
      </c>
      <c r="U2815">
        <v>0</v>
      </c>
      <c r="V2815" t="s">
        <v>23</v>
      </c>
    </row>
    <row r="2816" spans="1:22" x14ac:dyDescent="0.25">
      <c r="A2816">
        <v>2815</v>
      </c>
      <c r="B2816">
        <v>0</v>
      </c>
      <c r="C2816">
        <v>0</v>
      </c>
      <c r="D2816">
        <v>1</v>
      </c>
      <c r="E2816">
        <v>0</v>
      </c>
      <c r="F2816">
        <v>0</v>
      </c>
      <c r="G2816" s="1">
        <v>40973.419942129629</v>
      </c>
      <c r="H2816">
        <v>0</v>
      </c>
      <c r="I2816">
        <v>0</v>
      </c>
      <c r="J2816">
        <v>2</v>
      </c>
      <c r="K2816" t="s">
        <v>21</v>
      </c>
      <c r="L2816">
        <v>0</v>
      </c>
      <c r="M2816">
        <v>0</v>
      </c>
      <c r="N2816">
        <v>0</v>
      </c>
      <c r="O2816">
        <v>3.9239999999999999</v>
      </c>
      <c r="P2816">
        <v>112</v>
      </c>
      <c r="Q2816">
        <v>1</v>
      </c>
      <c r="R2816">
        <v>0</v>
      </c>
      <c r="S2816">
        <v>0</v>
      </c>
      <c r="T2816">
        <v>0</v>
      </c>
      <c r="U2816">
        <v>2</v>
      </c>
      <c r="V2816" t="s">
        <v>22</v>
      </c>
    </row>
    <row r="2817" spans="1:22" x14ac:dyDescent="0.25">
      <c r="A2817">
        <v>2816</v>
      </c>
      <c r="B2817">
        <v>0</v>
      </c>
      <c r="C2817">
        <v>0</v>
      </c>
      <c r="D2817">
        <v>1</v>
      </c>
      <c r="E2817">
        <v>0</v>
      </c>
      <c r="F2817">
        <v>0</v>
      </c>
      <c r="G2817" s="1">
        <v>40973.445902777778</v>
      </c>
      <c r="H2817">
        <v>0</v>
      </c>
      <c r="I2817">
        <v>0</v>
      </c>
      <c r="J2817">
        <v>0</v>
      </c>
      <c r="K2817" t="s">
        <v>21</v>
      </c>
      <c r="L2817">
        <v>0</v>
      </c>
      <c r="M2817">
        <v>0</v>
      </c>
      <c r="N2817">
        <v>0</v>
      </c>
      <c r="O2817">
        <v>4.5999999999999996</v>
      </c>
      <c r="P2817">
        <v>74</v>
      </c>
      <c r="Q2817">
        <v>1</v>
      </c>
      <c r="R2817">
        <v>0</v>
      </c>
      <c r="S2817">
        <v>0</v>
      </c>
      <c r="T2817">
        <v>0</v>
      </c>
      <c r="U2817">
        <v>5</v>
      </c>
      <c r="V2817" t="s">
        <v>23</v>
      </c>
    </row>
    <row r="2818" spans="1:22" x14ac:dyDescent="0.25">
      <c r="A2818">
        <v>2817</v>
      </c>
      <c r="B2818">
        <v>0</v>
      </c>
      <c r="C2818">
        <v>1</v>
      </c>
      <c r="D2818">
        <v>1</v>
      </c>
      <c r="E2818">
        <v>0</v>
      </c>
      <c r="F2818">
        <v>0</v>
      </c>
      <c r="G2818" s="1">
        <v>40973.470648148148</v>
      </c>
      <c r="H2818">
        <v>0</v>
      </c>
      <c r="I2818">
        <v>0</v>
      </c>
      <c r="J2818">
        <v>0</v>
      </c>
      <c r="K2818" t="s">
        <v>21</v>
      </c>
      <c r="L2818">
        <v>0</v>
      </c>
      <c r="M2818">
        <v>0</v>
      </c>
      <c r="N2818">
        <v>0</v>
      </c>
      <c r="O2818">
        <v>4.6470000000000002</v>
      </c>
      <c r="P2818">
        <v>115</v>
      </c>
      <c r="Q2818">
        <v>1</v>
      </c>
      <c r="R2818">
        <v>0</v>
      </c>
      <c r="S2818">
        <v>0</v>
      </c>
      <c r="T2818">
        <v>0</v>
      </c>
      <c r="U2818">
        <v>5</v>
      </c>
      <c r="V2818" t="s">
        <v>23</v>
      </c>
    </row>
    <row r="2819" spans="1:22" x14ac:dyDescent="0.25">
      <c r="A2819">
        <v>2818</v>
      </c>
      <c r="B2819">
        <v>0</v>
      </c>
      <c r="C2819">
        <v>0</v>
      </c>
      <c r="D2819">
        <v>1</v>
      </c>
      <c r="E2819">
        <v>3</v>
      </c>
      <c r="F2819">
        <v>0</v>
      </c>
      <c r="G2819" s="1">
        <v>40973.517534722225</v>
      </c>
      <c r="H2819">
        <v>0</v>
      </c>
      <c r="I2819">
        <v>0</v>
      </c>
      <c r="J2819">
        <v>0</v>
      </c>
      <c r="K2819" t="s">
        <v>21</v>
      </c>
      <c r="L2819">
        <v>0</v>
      </c>
      <c r="M2819">
        <v>0</v>
      </c>
      <c r="N2819">
        <v>0</v>
      </c>
      <c r="O2819">
        <v>21.516999999999999</v>
      </c>
      <c r="P2819">
        <v>485</v>
      </c>
      <c r="Q2819">
        <v>1</v>
      </c>
      <c r="R2819">
        <v>1</v>
      </c>
      <c r="S2819">
        <v>0</v>
      </c>
      <c r="T2819">
        <v>0</v>
      </c>
      <c r="U2819">
        <v>8</v>
      </c>
      <c r="V2819" t="s">
        <v>23</v>
      </c>
    </row>
    <row r="2820" spans="1:22" x14ac:dyDescent="0.25">
      <c r="A2820">
        <v>2819</v>
      </c>
      <c r="B2820">
        <v>0</v>
      </c>
      <c r="C2820">
        <v>0</v>
      </c>
      <c r="D2820">
        <v>1</v>
      </c>
      <c r="E2820">
        <v>0</v>
      </c>
      <c r="F2820">
        <v>0</v>
      </c>
      <c r="G2820" s="1">
        <v>40973.51871527778</v>
      </c>
      <c r="H2820">
        <v>0</v>
      </c>
      <c r="I2820">
        <v>0</v>
      </c>
      <c r="J2820">
        <v>0</v>
      </c>
      <c r="K2820" t="s">
        <v>21</v>
      </c>
      <c r="L2820">
        <v>0</v>
      </c>
      <c r="M2820">
        <v>0</v>
      </c>
      <c r="N2820">
        <v>0</v>
      </c>
      <c r="O2820">
        <v>9.0530000000000008</v>
      </c>
      <c r="P2820">
        <v>152</v>
      </c>
      <c r="Q2820">
        <v>1</v>
      </c>
      <c r="R2820">
        <v>0</v>
      </c>
      <c r="S2820">
        <v>0</v>
      </c>
      <c r="T2820">
        <v>0</v>
      </c>
      <c r="U2820">
        <v>5</v>
      </c>
      <c r="V2820" t="s">
        <v>23</v>
      </c>
    </row>
    <row r="2821" spans="1:22" x14ac:dyDescent="0.25">
      <c r="A2821">
        <v>2820</v>
      </c>
      <c r="B2821">
        <v>1</v>
      </c>
      <c r="C2821">
        <v>0</v>
      </c>
      <c r="D2821">
        <v>1</v>
      </c>
      <c r="E2821">
        <v>0</v>
      </c>
      <c r="F2821">
        <v>0</v>
      </c>
      <c r="G2821" s="1">
        <v>40973.527488425927</v>
      </c>
      <c r="H2821">
        <v>0</v>
      </c>
      <c r="I2821">
        <v>0</v>
      </c>
      <c r="J2821">
        <v>0</v>
      </c>
      <c r="K2821" t="s">
        <v>21</v>
      </c>
      <c r="L2821">
        <v>0</v>
      </c>
      <c r="M2821">
        <v>0</v>
      </c>
      <c r="N2821">
        <v>0</v>
      </c>
      <c r="O2821">
        <v>22.931999999999999</v>
      </c>
      <c r="P2821">
        <v>599</v>
      </c>
      <c r="Q2821">
        <v>1</v>
      </c>
      <c r="R2821">
        <v>0</v>
      </c>
      <c r="S2821">
        <v>0</v>
      </c>
      <c r="T2821">
        <v>0</v>
      </c>
      <c r="U2821">
        <v>7</v>
      </c>
      <c r="V2821" t="s">
        <v>22</v>
      </c>
    </row>
    <row r="2822" spans="1:22" x14ac:dyDescent="0.25">
      <c r="A2822">
        <v>2821</v>
      </c>
      <c r="B2822">
        <v>0</v>
      </c>
      <c r="C2822">
        <v>0</v>
      </c>
      <c r="D2822">
        <v>1</v>
      </c>
      <c r="E2822">
        <v>0</v>
      </c>
      <c r="F2822">
        <v>0</v>
      </c>
      <c r="G2822" s="1">
        <v>40973.547662037039</v>
      </c>
      <c r="H2822">
        <v>0</v>
      </c>
      <c r="I2822">
        <v>0</v>
      </c>
      <c r="J2822">
        <v>0</v>
      </c>
      <c r="K2822" t="s">
        <v>21</v>
      </c>
      <c r="L2822">
        <v>0</v>
      </c>
      <c r="M2822">
        <v>0</v>
      </c>
      <c r="N2822">
        <v>0</v>
      </c>
      <c r="O2822">
        <v>22</v>
      </c>
      <c r="P2822">
        <v>318</v>
      </c>
      <c r="Q2822">
        <v>0</v>
      </c>
      <c r="R2822">
        <v>1</v>
      </c>
      <c r="S2822">
        <v>0</v>
      </c>
      <c r="T2822">
        <v>0</v>
      </c>
      <c r="U2822">
        <v>0</v>
      </c>
      <c r="V2822" t="s">
        <v>22</v>
      </c>
    </row>
    <row r="2823" spans="1:22" x14ac:dyDescent="0.25">
      <c r="A2823">
        <v>2822</v>
      </c>
      <c r="B2823">
        <v>0</v>
      </c>
      <c r="C2823">
        <v>1</v>
      </c>
      <c r="D2823">
        <v>1</v>
      </c>
      <c r="E2823">
        <v>3</v>
      </c>
      <c r="F2823">
        <v>1</v>
      </c>
      <c r="G2823" s="1">
        <v>40973.550428240742</v>
      </c>
      <c r="H2823">
        <v>0</v>
      </c>
      <c r="I2823">
        <v>0</v>
      </c>
      <c r="J2823">
        <v>0</v>
      </c>
      <c r="K2823" t="s">
        <v>21</v>
      </c>
      <c r="L2823">
        <v>0</v>
      </c>
      <c r="M2823">
        <v>0</v>
      </c>
      <c r="N2823">
        <v>0</v>
      </c>
      <c r="O2823">
        <v>17.3</v>
      </c>
      <c r="P2823">
        <v>477</v>
      </c>
      <c r="Q2823">
        <v>1</v>
      </c>
      <c r="R2823">
        <v>1</v>
      </c>
      <c r="S2823">
        <v>0</v>
      </c>
      <c r="T2823">
        <v>0</v>
      </c>
      <c r="U2823">
        <v>0</v>
      </c>
      <c r="V2823" t="s">
        <v>23</v>
      </c>
    </row>
    <row r="2824" spans="1:22" x14ac:dyDescent="0.25">
      <c r="A2824">
        <v>2823</v>
      </c>
      <c r="B2824">
        <v>1</v>
      </c>
      <c r="C2824">
        <v>0</v>
      </c>
      <c r="D2824">
        <v>1</v>
      </c>
      <c r="E2824">
        <v>0</v>
      </c>
      <c r="F2824">
        <v>0</v>
      </c>
      <c r="G2824" s="1">
        <v>40973.637407407405</v>
      </c>
      <c r="H2824">
        <v>0</v>
      </c>
      <c r="I2824">
        <v>0</v>
      </c>
      <c r="J2824">
        <v>0</v>
      </c>
      <c r="K2824" t="s">
        <v>21</v>
      </c>
      <c r="L2824">
        <v>0</v>
      </c>
      <c r="M2824">
        <v>0</v>
      </c>
      <c r="N2824">
        <v>0</v>
      </c>
      <c r="O2824">
        <v>13.420999999999999</v>
      </c>
      <c r="P2824">
        <v>192</v>
      </c>
      <c r="Q2824">
        <v>0</v>
      </c>
      <c r="R2824">
        <v>0</v>
      </c>
      <c r="S2824">
        <v>0</v>
      </c>
      <c r="T2824">
        <v>0</v>
      </c>
      <c r="U2824">
        <v>1</v>
      </c>
      <c r="V2824" t="s">
        <v>24</v>
      </c>
    </row>
    <row r="2825" spans="1:22" x14ac:dyDescent="0.25">
      <c r="A2825">
        <v>2824</v>
      </c>
      <c r="B2825">
        <v>0</v>
      </c>
      <c r="C2825">
        <v>1</v>
      </c>
      <c r="D2825">
        <v>1</v>
      </c>
      <c r="E2825">
        <v>0</v>
      </c>
      <c r="F2825">
        <v>0</v>
      </c>
      <c r="G2825" s="1">
        <v>40973.640416666669</v>
      </c>
      <c r="H2825">
        <v>0</v>
      </c>
      <c r="I2825">
        <v>0</v>
      </c>
      <c r="J2825">
        <v>0</v>
      </c>
      <c r="K2825" t="s">
        <v>21</v>
      </c>
      <c r="L2825">
        <v>0</v>
      </c>
      <c r="M2825">
        <v>0</v>
      </c>
      <c r="N2825">
        <v>0</v>
      </c>
      <c r="O2825">
        <v>5.444</v>
      </c>
      <c r="P2825">
        <v>69</v>
      </c>
      <c r="Q2825">
        <v>0</v>
      </c>
      <c r="R2825">
        <v>0</v>
      </c>
      <c r="S2825">
        <v>0</v>
      </c>
      <c r="T2825">
        <v>0</v>
      </c>
      <c r="U2825">
        <v>0</v>
      </c>
      <c r="V2825" t="s">
        <v>23</v>
      </c>
    </row>
    <row r="2826" spans="1:22" x14ac:dyDescent="0.25">
      <c r="A2826">
        <v>2825</v>
      </c>
      <c r="B2826">
        <v>0</v>
      </c>
      <c r="C2826">
        <v>0</v>
      </c>
      <c r="D2826">
        <v>1</v>
      </c>
      <c r="E2826">
        <v>0</v>
      </c>
      <c r="F2826">
        <v>0</v>
      </c>
      <c r="G2826" s="1">
        <v>40973.7028587963</v>
      </c>
      <c r="H2826">
        <v>0</v>
      </c>
      <c r="I2826">
        <v>0</v>
      </c>
      <c r="J2826">
        <v>8</v>
      </c>
      <c r="K2826" t="s">
        <v>21</v>
      </c>
      <c r="L2826">
        <v>0</v>
      </c>
      <c r="M2826">
        <v>0</v>
      </c>
      <c r="N2826">
        <v>0</v>
      </c>
      <c r="O2826">
        <v>102.854</v>
      </c>
      <c r="P2826">
        <v>2236</v>
      </c>
      <c r="Q2826">
        <v>1</v>
      </c>
      <c r="R2826">
        <v>0</v>
      </c>
      <c r="S2826">
        <v>0</v>
      </c>
      <c r="T2826">
        <v>0</v>
      </c>
      <c r="U2826">
        <v>24</v>
      </c>
      <c r="V2826" t="s">
        <v>23</v>
      </c>
    </row>
    <row r="2827" spans="1:22" x14ac:dyDescent="0.25">
      <c r="A2827">
        <v>2826</v>
      </c>
      <c r="B2827">
        <v>0</v>
      </c>
      <c r="C2827">
        <v>0</v>
      </c>
      <c r="D2827">
        <v>1</v>
      </c>
      <c r="E2827">
        <v>0</v>
      </c>
      <c r="F2827">
        <v>0</v>
      </c>
      <c r="G2827" s="1">
        <v>40973.7262962963</v>
      </c>
      <c r="H2827">
        <v>0</v>
      </c>
      <c r="I2827">
        <v>0</v>
      </c>
      <c r="J2827">
        <v>0</v>
      </c>
      <c r="K2827" t="s">
        <v>21</v>
      </c>
      <c r="L2827">
        <v>0</v>
      </c>
      <c r="M2827">
        <v>0</v>
      </c>
      <c r="N2827">
        <v>0</v>
      </c>
      <c r="O2827">
        <v>16.545000000000002</v>
      </c>
      <c r="P2827">
        <v>308</v>
      </c>
      <c r="Q2827">
        <v>1</v>
      </c>
      <c r="R2827">
        <v>0</v>
      </c>
      <c r="S2827">
        <v>0</v>
      </c>
      <c r="T2827">
        <v>0</v>
      </c>
      <c r="U2827">
        <v>4</v>
      </c>
      <c r="V2827" t="s">
        <v>23</v>
      </c>
    </row>
    <row r="2828" spans="1:22" x14ac:dyDescent="0.25">
      <c r="A2828">
        <v>2827</v>
      </c>
      <c r="B2828">
        <v>0</v>
      </c>
      <c r="C2828">
        <v>0</v>
      </c>
      <c r="D2828">
        <v>1</v>
      </c>
      <c r="E2828">
        <v>0</v>
      </c>
      <c r="F2828">
        <v>0</v>
      </c>
      <c r="G2828" s="1">
        <v>40973.750405092593</v>
      </c>
      <c r="H2828">
        <v>0</v>
      </c>
      <c r="I2828">
        <v>0</v>
      </c>
      <c r="J2828">
        <v>4</v>
      </c>
      <c r="K2828" t="s">
        <v>21</v>
      </c>
      <c r="L2828">
        <v>0</v>
      </c>
      <c r="M2828">
        <v>0</v>
      </c>
      <c r="N2828">
        <v>0</v>
      </c>
      <c r="O2828">
        <v>5.5039999999999996</v>
      </c>
      <c r="P2828">
        <v>142</v>
      </c>
      <c r="Q2828">
        <v>1</v>
      </c>
      <c r="R2828">
        <v>0</v>
      </c>
      <c r="S2828">
        <v>0</v>
      </c>
      <c r="T2828">
        <v>0</v>
      </c>
      <c r="U2828">
        <v>0</v>
      </c>
      <c r="V2828" t="s">
        <v>23</v>
      </c>
    </row>
    <row r="2829" spans="1:22" x14ac:dyDescent="0.25">
      <c r="A2829">
        <v>2828</v>
      </c>
      <c r="B2829">
        <v>0</v>
      </c>
      <c r="C2829">
        <v>0</v>
      </c>
      <c r="D2829">
        <v>1</v>
      </c>
      <c r="E2829">
        <v>0</v>
      </c>
      <c r="F2829">
        <v>0</v>
      </c>
      <c r="G2829" s="1">
        <v>40973.869710648149</v>
      </c>
      <c r="H2829">
        <v>0</v>
      </c>
      <c r="I2829">
        <v>5</v>
      </c>
      <c r="J2829">
        <v>0</v>
      </c>
      <c r="K2829" t="s">
        <v>21</v>
      </c>
      <c r="L2829">
        <v>0</v>
      </c>
      <c r="M2829">
        <v>0</v>
      </c>
      <c r="N2829">
        <v>0</v>
      </c>
      <c r="O2829">
        <v>22.375</v>
      </c>
      <c r="P2829">
        <v>496</v>
      </c>
      <c r="Q2829">
        <v>1</v>
      </c>
      <c r="R2829">
        <v>0</v>
      </c>
      <c r="S2829">
        <v>0</v>
      </c>
      <c r="T2829">
        <v>0</v>
      </c>
      <c r="U2829">
        <v>47</v>
      </c>
      <c r="V2829" t="s">
        <v>23</v>
      </c>
    </row>
    <row r="2830" spans="1:22" x14ac:dyDescent="0.25">
      <c r="A2830">
        <v>2829</v>
      </c>
      <c r="B2830">
        <v>0</v>
      </c>
      <c r="C2830">
        <v>0</v>
      </c>
      <c r="D2830">
        <v>1</v>
      </c>
      <c r="E2830">
        <v>0</v>
      </c>
      <c r="F2830">
        <v>0</v>
      </c>
      <c r="G2830" s="1">
        <v>40974.001319444447</v>
      </c>
      <c r="H2830">
        <v>0</v>
      </c>
      <c r="I2830">
        <v>0</v>
      </c>
      <c r="J2830">
        <v>21</v>
      </c>
      <c r="K2830" t="s">
        <v>21</v>
      </c>
      <c r="L2830">
        <v>0</v>
      </c>
      <c r="M2830">
        <v>0</v>
      </c>
      <c r="N2830">
        <v>0</v>
      </c>
      <c r="O2830">
        <v>16.204000000000001</v>
      </c>
      <c r="P2830">
        <v>553</v>
      </c>
      <c r="Q2830">
        <v>1</v>
      </c>
      <c r="R2830">
        <v>0</v>
      </c>
      <c r="S2830">
        <v>0</v>
      </c>
      <c r="T2830">
        <v>0</v>
      </c>
      <c r="U2830">
        <v>3</v>
      </c>
      <c r="V2830" t="s">
        <v>23</v>
      </c>
    </row>
    <row r="2831" spans="1:22" x14ac:dyDescent="0.25">
      <c r="A2831">
        <v>2830</v>
      </c>
      <c r="B2831">
        <v>0</v>
      </c>
      <c r="C2831">
        <v>0</v>
      </c>
      <c r="D2831">
        <v>1</v>
      </c>
      <c r="E2831">
        <v>0</v>
      </c>
      <c r="F2831">
        <v>0</v>
      </c>
      <c r="G2831" s="1">
        <v>40974.043912037036</v>
      </c>
      <c r="H2831">
        <v>0</v>
      </c>
      <c r="I2831">
        <v>0</v>
      </c>
      <c r="J2831">
        <v>0</v>
      </c>
      <c r="K2831" t="s">
        <v>21</v>
      </c>
      <c r="L2831">
        <v>0</v>
      </c>
      <c r="M2831">
        <v>0</v>
      </c>
      <c r="N2831">
        <v>0</v>
      </c>
      <c r="O2831">
        <v>6.8840000000000003</v>
      </c>
      <c r="P2831">
        <v>141</v>
      </c>
      <c r="Q2831">
        <v>1</v>
      </c>
      <c r="R2831">
        <v>0</v>
      </c>
      <c r="S2831">
        <v>0</v>
      </c>
      <c r="T2831">
        <v>0</v>
      </c>
      <c r="U2831">
        <v>4</v>
      </c>
      <c r="V2831" t="s">
        <v>23</v>
      </c>
    </row>
    <row r="2832" spans="1:22" x14ac:dyDescent="0.25">
      <c r="A2832">
        <v>2831</v>
      </c>
      <c r="B2832">
        <v>1</v>
      </c>
      <c r="C2832">
        <v>0</v>
      </c>
      <c r="D2832">
        <v>1</v>
      </c>
      <c r="E2832">
        <v>0</v>
      </c>
      <c r="F2832">
        <v>0</v>
      </c>
      <c r="G2832" s="1">
        <v>40974.157175925924</v>
      </c>
      <c r="H2832">
        <v>0</v>
      </c>
      <c r="I2832">
        <v>0</v>
      </c>
      <c r="J2832">
        <v>0</v>
      </c>
      <c r="K2832" t="s">
        <v>21</v>
      </c>
      <c r="L2832">
        <v>1</v>
      </c>
      <c r="M2832">
        <v>0</v>
      </c>
      <c r="N2832">
        <v>0</v>
      </c>
      <c r="O2832">
        <v>0.35599999999999998</v>
      </c>
      <c r="P2832">
        <v>15</v>
      </c>
      <c r="Q2832">
        <v>0</v>
      </c>
      <c r="R2832">
        <v>0</v>
      </c>
      <c r="S2832">
        <v>0</v>
      </c>
      <c r="T2832">
        <v>0</v>
      </c>
      <c r="U2832">
        <v>0</v>
      </c>
      <c r="V2832" t="s">
        <v>24</v>
      </c>
    </row>
    <row r="2833" spans="1:22" x14ac:dyDescent="0.25">
      <c r="A2833">
        <v>2832</v>
      </c>
      <c r="B2833">
        <v>0</v>
      </c>
      <c r="C2833">
        <v>0</v>
      </c>
      <c r="D2833">
        <v>1</v>
      </c>
      <c r="E2833">
        <v>0</v>
      </c>
      <c r="F2833">
        <v>0</v>
      </c>
      <c r="G2833" s="1">
        <v>40974.166701388887</v>
      </c>
      <c r="H2833">
        <v>0</v>
      </c>
      <c r="I2833">
        <v>0</v>
      </c>
      <c r="J2833">
        <v>0</v>
      </c>
      <c r="K2833" t="s">
        <v>21</v>
      </c>
      <c r="L2833">
        <v>0</v>
      </c>
      <c r="M2833">
        <v>0</v>
      </c>
      <c r="N2833">
        <v>0</v>
      </c>
      <c r="O2833">
        <v>3.0619999999999998</v>
      </c>
      <c r="P2833">
        <v>85</v>
      </c>
      <c r="Q2833">
        <v>1</v>
      </c>
      <c r="R2833">
        <v>0</v>
      </c>
      <c r="S2833">
        <v>0</v>
      </c>
      <c r="T2833">
        <v>0</v>
      </c>
      <c r="U2833">
        <v>1</v>
      </c>
      <c r="V2833" t="s">
        <v>23</v>
      </c>
    </row>
    <row r="2834" spans="1:22" x14ac:dyDescent="0.25">
      <c r="A2834">
        <v>2833</v>
      </c>
      <c r="B2834">
        <v>0</v>
      </c>
      <c r="C2834">
        <v>0</v>
      </c>
      <c r="D2834">
        <v>1</v>
      </c>
      <c r="E2834">
        <v>0</v>
      </c>
      <c r="F2834">
        <v>0</v>
      </c>
      <c r="G2834" s="1">
        <v>40974.166701388887</v>
      </c>
      <c r="H2834">
        <v>0</v>
      </c>
      <c r="I2834">
        <v>0</v>
      </c>
      <c r="J2834">
        <v>0</v>
      </c>
      <c r="K2834" t="s">
        <v>21</v>
      </c>
      <c r="L2834">
        <v>0</v>
      </c>
      <c r="M2834">
        <v>0</v>
      </c>
      <c r="N2834">
        <v>0</v>
      </c>
      <c r="O2834">
        <v>8.625</v>
      </c>
      <c r="P2834">
        <v>184</v>
      </c>
      <c r="Q2834">
        <v>1</v>
      </c>
      <c r="R2834">
        <v>0</v>
      </c>
      <c r="S2834">
        <v>0</v>
      </c>
      <c r="T2834">
        <v>0</v>
      </c>
      <c r="U2834">
        <v>1</v>
      </c>
      <c r="V2834" t="s">
        <v>23</v>
      </c>
    </row>
    <row r="2835" spans="1:22" x14ac:dyDescent="0.25">
      <c r="A2835">
        <v>2834</v>
      </c>
      <c r="B2835">
        <v>0</v>
      </c>
      <c r="C2835">
        <v>0</v>
      </c>
      <c r="D2835">
        <v>1</v>
      </c>
      <c r="E2835">
        <v>0</v>
      </c>
      <c r="F2835">
        <v>0</v>
      </c>
      <c r="G2835" s="1">
        <v>40974.248298611114</v>
      </c>
      <c r="H2835">
        <v>0</v>
      </c>
      <c r="I2835">
        <v>0</v>
      </c>
      <c r="J2835">
        <v>1</v>
      </c>
      <c r="K2835" t="s">
        <v>21</v>
      </c>
      <c r="L2835">
        <v>0</v>
      </c>
      <c r="M2835">
        <v>0</v>
      </c>
      <c r="N2835">
        <v>0</v>
      </c>
      <c r="O2835">
        <v>2.782</v>
      </c>
      <c r="P2835">
        <v>28</v>
      </c>
      <c r="Q2835">
        <v>0</v>
      </c>
      <c r="R2835">
        <v>0</v>
      </c>
      <c r="S2835">
        <v>0</v>
      </c>
      <c r="T2835">
        <v>0</v>
      </c>
      <c r="U2835">
        <v>1</v>
      </c>
      <c r="V2835" t="s">
        <v>23</v>
      </c>
    </row>
    <row r="2836" spans="1:22" x14ac:dyDescent="0.25">
      <c r="A2836">
        <v>2835</v>
      </c>
      <c r="B2836">
        <v>0</v>
      </c>
      <c r="C2836">
        <v>1</v>
      </c>
      <c r="D2836">
        <v>1</v>
      </c>
      <c r="E2836">
        <v>0</v>
      </c>
      <c r="F2836">
        <v>0</v>
      </c>
      <c r="G2836" s="1">
        <v>40974.256944444445</v>
      </c>
      <c r="H2836">
        <v>0</v>
      </c>
      <c r="I2836">
        <v>0</v>
      </c>
      <c r="J2836">
        <v>0</v>
      </c>
      <c r="K2836" t="s">
        <v>21</v>
      </c>
      <c r="L2836">
        <v>0</v>
      </c>
      <c r="M2836">
        <v>0</v>
      </c>
      <c r="N2836">
        <v>0</v>
      </c>
      <c r="O2836">
        <v>2.7890000000000001</v>
      </c>
      <c r="P2836">
        <v>44</v>
      </c>
      <c r="Q2836">
        <v>0</v>
      </c>
      <c r="R2836">
        <v>0</v>
      </c>
      <c r="S2836">
        <v>0</v>
      </c>
      <c r="T2836">
        <v>0</v>
      </c>
      <c r="U2836">
        <v>0</v>
      </c>
      <c r="V2836" t="s">
        <v>23</v>
      </c>
    </row>
    <row r="2837" spans="1:22" x14ac:dyDescent="0.25">
      <c r="A2837">
        <v>2836</v>
      </c>
      <c r="B2837">
        <v>0</v>
      </c>
      <c r="C2837">
        <v>0</v>
      </c>
      <c r="D2837">
        <v>1</v>
      </c>
      <c r="E2837">
        <v>0</v>
      </c>
      <c r="F2837">
        <v>0</v>
      </c>
      <c r="G2837" s="1">
        <v>40974.259456018517</v>
      </c>
      <c r="H2837">
        <v>0</v>
      </c>
      <c r="I2837">
        <v>0</v>
      </c>
      <c r="J2837">
        <v>0</v>
      </c>
      <c r="K2837" t="s">
        <v>21</v>
      </c>
      <c r="L2837">
        <v>0</v>
      </c>
      <c r="M2837">
        <v>0</v>
      </c>
      <c r="N2837">
        <v>0</v>
      </c>
      <c r="O2837">
        <v>4.7910000000000004</v>
      </c>
      <c r="P2837">
        <v>117</v>
      </c>
      <c r="Q2837">
        <v>1</v>
      </c>
      <c r="R2837">
        <v>0</v>
      </c>
      <c r="S2837">
        <v>0</v>
      </c>
      <c r="T2837">
        <v>0</v>
      </c>
      <c r="U2837">
        <v>0</v>
      </c>
      <c r="V2837" t="s">
        <v>23</v>
      </c>
    </row>
    <row r="2838" spans="1:22" x14ac:dyDescent="0.25">
      <c r="A2838">
        <v>2837</v>
      </c>
      <c r="B2838">
        <v>0</v>
      </c>
      <c r="C2838">
        <v>0</v>
      </c>
      <c r="D2838">
        <v>1</v>
      </c>
      <c r="E2838">
        <v>0</v>
      </c>
      <c r="F2838">
        <v>0</v>
      </c>
      <c r="G2838" s="1">
        <v>40974.26</v>
      </c>
      <c r="H2838">
        <v>0</v>
      </c>
      <c r="I2838">
        <v>0</v>
      </c>
      <c r="J2838">
        <v>6</v>
      </c>
      <c r="K2838" t="s">
        <v>21</v>
      </c>
      <c r="L2838">
        <v>0</v>
      </c>
      <c r="M2838">
        <v>0</v>
      </c>
      <c r="N2838">
        <v>0</v>
      </c>
      <c r="O2838">
        <v>21.776</v>
      </c>
      <c r="P2838">
        <v>521</v>
      </c>
      <c r="Q2838">
        <v>1</v>
      </c>
      <c r="R2838">
        <v>0</v>
      </c>
      <c r="S2838">
        <v>0</v>
      </c>
      <c r="T2838">
        <v>0</v>
      </c>
      <c r="U2838">
        <v>8</v>
      </c>
      <c r="V2838" t="s">
        <v>23</v>
      </c>
    </row>
    <row r="2839" spans="1:22" x14ac:dyDescent="0.25">
      <c r="A2839">
        <v>2838</v>
      </c>
      <c r="B2839">
        <v>0</v>
      </c>
      <c r="C2839">
        <v>0</v>
      </c>
      <c r="D2839">
        <v>1</v>
      </c>
      <c r="E2839">
        <v>0</v>
      </c>
      <c r="F2839">
        <v>0</v>
      </c>
      <c r="G2839" s="1">
        <v>40974.264166666668</v>
      </c>
      <c r="H2839">
        <v>0</v>
      </c>
      <c r="I2839">
        <v>0</v>
      </c>
      <c r="J2839">
        <v>0</v>
      </c>
      <c r="K2839" t="s">
        <v>21</v>
      </c>
      <c r="L2839">
        <v>0</v>
      </c>
      <c r="M2839">
        <v>0</v>
      </c>
      <c r="N2839">
        <v>0</v>
      </c>
      <c r="O2839">
        <v>29.603999999999999</v>
      </c>
      <c r="P2839">
        <v>707</v>
      </c>
      <c r="Q2839">
        <v>1</v>
      </c>
      <c r="R2839">
        <v>0</v>
      </c>
      <c r="S2839">
        <v>0</v>
      </c>
      <c r="T2839">
        <v>0</v>
      </c>
      <c r="U2839">
        <v>1</v>
      </c>
      <c r="V2839" t="s">
        <v>23</v>
      </c>
    </row>
    <row r="2840" spans="1:22" x14ac:dyDescent="0.25">
      <c r="A2840">
        <v>2839</v>
      </c>
      <c r="B2840">
        <v>0</v>
      </c>
      <c r="C2840">
        <v>1</v>
      </c>
      <c r="D2840">
        <v>1</v>
      </c>
      <c r="E2840">
        <v>0</v>
      </c>
      <c r="F2840">
        <v>0</v>
      </c>
      <c r="G2840" s="1">
        <v>40974.281736111108</v>
      </c>
      <c r="H2840">
        <v>0</v>
      </c>
      <c r="I2840">
        <v>0</v>
      </c>
      <c r="J2840">
        <v>0</v>
      </c>
      <c r="K2840" t="s">
        <v>21</v>
      </c>
      <c r="L2840">
        <v>0</v>
      </c>
      <c r="M2840">
        <v>0</v>
      </c>
      <c r="N2840">
        <v>0</v>
      </c>
      <c r="O2840">
        <v>1.0569999999999999</v>
      </c>
      <c r="P2840">
        <v>11</v>
      </c>
      <c r="Q2840">
        <v>0</v>
      </c>
      <c r="R2840">
        <v>0</v>
      </c>
      <c r="S2840">
        <v>0</v>
      </c>
      <c r="T2840">
        <v>0</v>
      </c>
      <c r="U2840">
        <v>0</v>
      </c>
      <c r="V2840" t="s">
        <v>23</v>
      </c>
    </row>
    <row r="2841" spans="1:22" x14ac:dyDescent="0.25">
      <c r="A2841">
        <v>2840</v>
      </c>
      <c r="B2841">
        <v>0</v>
      </c>
      <c r="C2841">
        <v>1</v>
      </c>
      <c r="D2841">
        <v>1</v>
      </c>
      <c r="E2841">
        <v>0</v>
      </c>
      <c r="F2841">
        <v>0</v>
      </c>
      <c r="G2841" s="1">
        <v>40974.301770833335</v>
      </c>
      <c r="H2841">
        <v>0</v>
      </c>
      <c r="I2841">
        <v>0</v>
      </c>
      <c r="J2841">
        <v>0</v>
      </c>
      <c r="K2841" t="s">
        <v>21</v>
      </c>
      <c r="L2841">
        <v>0</v>
      </c>
      <c r="M2841">
        <v>0</v>
      </c>
      <c r="N2841">
        <v>0</v>
      </c>
      <c r="O2841">
        <v>13.194000000000001</v>
      </c>
      <c r="P2841">
        <v>180</v>
      </c>
      <c r="Q2841">
        <v>0</v>
      </c>
      <c r="R2841">
        <v>0</v>
      </c>
      <c r="S2841">
        <v>0</v>
      </c>
      <c r="T2841">
        <v>0</v>
      </c>
      <c r="U2841">
        <v>0</v>
      </c>
      <c r="V2841" t="s">
        <v>23</v>
      </c>
    </row>
    <row r="2842" spans="1:22" x14ac:dyDescent="0.25">
      <c r="A2842">
        <v>2841</v>
      </c>
      <c r="B2842">
        <v>0</v>
      </c>
      <c r="C2842">
        <v>0</v>
      </c>
      <c r="D2842">
        <v>1</v>
      </c>
      <c r="E2842">
        <v>0</v>
      </c>
      <c r="F2842">
        <v>0</v>
      </c>
      <c r="G2842" s="1">
        <v>40974.302523148152</v>
      </c>
      <c r="H2842">
        <v>0</v>
      </c>
      <c r="I2842">
        <v>0</v>
      </c>
      <c r="J2842">
        <v>0</v>
      </c>
      <c r="K2842" t="s">
        <v>21</v>
      </c>
      <c r="L2842">
        <v>0</v>
      </c>
      <c r="M2842">
        <v>0</v>
      </c>
      <c r="N2842">
        <v>0</v>
      </c>
      <c r="O2842">
        <v>29.959</v>
      </c>
      <c r="P2842">
        <v>718</v>
      </c>
      <c r="Q2842">
        <v>1</v>
      </c>
      <c r="R2842">
        <v>0</v>
      </c>
      <c r="S2842">
        <v>0</v>
      </c>
      <c r="T2842">
        <v>0</v>
      </c>
      <c r="U2842">
        <v>2</v>
      </c>
      <c r="V2842" t="s">
        <v>23</v>
      </c>
    </row>
    <row r="2843" spans="1:22" x14ac:dyDescent="0.25">
      <c r="A2843">
        <v>2842</v>
      </c>
      <c r="B2843">
        <v>0</v>
      </c>
      <c r="C2843">
        <v>0</v>
      </c>
      <c r="D2843">
        <v>1</v>
      </c>
      <c r="E2843">
        <v>0</v>
      </c>
      <c r="F2843">
        <v>1</v>
      </c>
      <c r="G2843" s="1">
        <v>40974.321215277778</v>
      </c>
      <c r="H2843">
        <v>0</v>
      </c>
      <c r="I2843">
        <v>0</v>
      </c>
      <c r="J2843">
        <v>18</v>
      </c>
      <c r="K2843" t="s">
        <v>21</v>
      </c>
      <c r="L2843">
        <v>0</v>
      </c>
      <c r="M2843">
        <v>0</v>
      </c>
      <c r="N2843">
        <v>0</v>
      </c>
      <c r="O2843">
        <v>23.359000000000002</v>
      </c>
      <c r="P2843">
        <v>447</v>
      </c>
      <c r="Q2843">
        <v>1</v>
      </c>
      <c r="R2843">
        <v>1</v>
      </c>
      <c r="S2843">
        <v>0</v>
      </c>
      <c r="T2843">
        <v>0</v>
      </c>
      <c r="U2843">
        <v>6</v>
      </c>
      <c r="V2843" t="s">
        <v>23</v>
      </c>
    </row>
    <row r="2844" spans="1:22" x14ac:dyDescent="0.25">
      <c r="A2844">
        <v>2843</v>
      </c>
      <c r="B2844">
        <v>0</v>
      </c>
      <c r="C2844">
        <v>0</v>
      </c>
      <c r="D2844">
        <v>1</v>
      </c>
      <c r="E2844">
        <v>0</v>
      </c>
      <c r="F2844">
        <v>0</v>
      </c>
      <c r="G2844" s="1">
        <v>40974.335104166668</v>
      </c>
      <c r="H2844">
        <v>0</v>
      </c>
      <c r="I2844">
        <v>0</v>
      </c>
      <c r="J2844">
        <v>1</v>
      </c>
      <c r="K2844" t="s">
        <v>21</v>
      </c>
      <c r="L2844">
        <v>0</v>
      </c>
      <c r="M2844">
        <v>0</v>
      </c>
      <c r="N2844">
        <v>0</v>
      </c>
      <c r="O2844">
        <v>25.6</v>
      </c>
      <c r="P2844">
        <v>641</v>
      </c>
      <c r="Q2844">
        <v>1</v>
      </c>
      <c r="R2844">
        <v>0</v>
      </c>
      <c r="S2844">
        <v>0</v>
      </c>
      <c r="T2844">
        <v>0</v>
      </c>
      <c r="U2844">
        <v>1</v>
      </c>
      <c r="V2844" t="s">
        <v>23</v>
      </c>
    </row>
    <row r="2845" spans="1:22" x14ac:dyDescent="0.25">
      <c r="A2845">
        <v>2844</v>
      </c>
      <c r="B2845">
        <v>0</v>
      </c>
      <c r="C2845">
        <v>0</v>
      </c>
      <c r="D2845">
        <v>1</v>
      </c>
      <c r="E2845">
        <v>0</v>
      </c>
      <c r="F2845">
        <v>0</v>
      </c>
      <c r="G2845" s="1">
        <v>40974.336030092592</v>
      </c>
      <c r="H2845">
        <v>0</v>
      </c>
      <c r="I2845">
        <v>0</v>
      </c>
      <c r="J2845">
        <v>26</v>
      </c>
      <c r="K2845" t="s">
        <v>21</v>
      </c>
      <c r="L2845">
        <v>1</v>
      </c>
      <c r="M2845">
        <v>0</v>
      </c>
      <c r="N2845">
        <v>0</v>
      </c>
      <c r="O2845">
        <v>26.594000000000001</v>
      </c>
      <c r="P2845">
        <v>515</v>
      </c>
      <c r="Q2845">
        <v>1</v>
      </c>
      <c r="R2845">
        <v>0</v>
      </c>
      <c r="S2845">
        <v>0</v>
      </c>
      <c r="T2845">
        <v>0</v>
      </c>
      <c r="U2845">
        <v>30</v>
      </c>
      <c r="V2845" t="s">
        <v>23</v>
      </c>
    </row>
    <row r="2846" spans="1:22" x14ac:dyDescent="0.25">
      <c r="A2846">
        <v>2845</v>
      </c>
      <c r="B2846">
        <v>0</v>
      </c>
      <c r="C2846">
        <v>0</v>
      </c>
      <c r="D2846">
        <v>1</v>
      </c>
      <c r="E2846">
        <v>0</v>
      </c>
      <c r="F2846">
        <v>0</v>
      </c>
      <c r="G2846" s="1">
        <v>40974.337407407409</v>
      </c>
      <c r="H2846">
        <v>0</v>
      </c>
      <c r="I2846">
        <v>0</v>
      </c>
      <c r="J2846">
        <v>1</v>
      </c>
      <c r="K2846" t="s">
        <v>21</v>
      </c>
      <c r="L2846">
        <v>0</v>
      </c>
      <c r="M2846">
        <v>0</v>
      </c>
      <c r="N2846">
        <v>0</v>
      </c>
      <c r="O2846">
        <v>25.76</v>
      </c>
      <c r="P2846">
        <v>643</v>
      </c>
      <c r="Q2846">
        <v>1</v>
      </c>
      <c r="R2846">
        <v>0</v>
      </c>
      <c r="S2846">
        <v>0</v>
      </c>
      <c r="T2846">
        <v>0</v>
      </c>
      <c r="U2846">
        <v>1</v>
      </c>
      <c r="V2846" t="s">
        <v>23</v>
      </c>
    </row>
    <row r="2847" spans="1:22" x14ac:dyDescent="0.25">
      <c r="A2847">
        <v>2846</v>
      </c>
      <c r="B2847">
        <v>0</v>
      </c>
      <c r="C2847">
        <v>0</v>
      </c>
      <c r="D2847">
        <v>1</v>
      </c>
      <c r="E2847">
        <v>0</v>
      </c>
      <c r="F2847">
        <v>0</v>
      </c>
      <c r="G2847" s="1">
        <v>40974.339432870373</v>
      </c>
      <c r="H2847">
        <v>0</v>
      </c>
      <c r="I2847">
        <v>0</v>
      </c>
      <c r="J2847">
        <v>1</v>
      </c>
      <c r="K2847" t="s">
        <v>21</v>
      </c>
      <c r="L2847">
        <v>0</v>
      </c>
      <c r="M2847">
        <v>0</v>
      </c>
      <c r="N2847">
        <v>0</v>
      </c>
      <c r="O2847">
        <v>26.39</v>
      </c>
      <c r="P2847">
        <v>655</v>
      </c>
      <c r="Q2847">
        <v>1</v>
      </c>
      <c r="R2847">
        <v>0</v>
      </c>
      <c r="S2847">
        <v>0</v>
      </c>
      <c r="T2847">
        <v>0</v>
      </c>
      <c r="U2847">
        <v>1</v>
      </c>
      <c r="V2847" t="s">
        <v>23</v>
      </c>
    </row>
    <row r="2848" spans="1:22" x14ac:dyDescent="0.25">
      <c r="A2848">
        <v>2847</v>
      </c>
      <c r="B2848">
        <v>0</v>
      </c>
      <c r="C2848">
        <v>1</v>
      </c>
      <c r="D2848">
        <v>1</v>
      </c>
      <c r="E2848">
        <v>0</v>
      </c>
      <c r="F2848">
        <v>0</v>
      </c>
      <c r="G2848" s="1">
        <v>40974.377557870372</v>
      </c>
      <c r="H2848">
        <v>0</v>
      </c>
      <c r="I2848">
        <v>0</v>
      </c>
      <c r="J2848">
        <v>0</v>
      </c>
      <c r="K2848" t="s">
        <v>21</v>
      </c>
      <c r="L2848">
        <v>0</v>
      </c>
      <c r="M2848">
        <v>0</v>
      </c>
      <c r="N2848">
        <v>0</v>
      </c>
      <c r="O2848">
        <v>0.40899999999999997</v>
      </c>
      <c r="P2848">
        <v>13</v>
      </c>
      <c r="Q2848">
        <v>0</v>
      </c>
      <c r="R2848">
        <v>0</v>
      </c>
      <c r="S2848">
        <v>0</v>
      </c>
      <c r="T2848">
        <v>0</v>
      </c>
      <c r="U2848">
        <v>1</v>
      </c>
      <c r="V2848" t="s">
        <v>23</v>
      </c>
    </row>
    <row r="2849" spans="1:22" x14ac:dyDescent="0.25">
      <c r="A2849">
        <v>2848</v>
      </c>
      <c r="B2849">
        <v>0</v>
      </c>
      <c r="C2849">
        <v>0</v>
      </c>
      <c r="D2849">
        <v>1</v>
      </c>
      <c r="E2849">
        <v>3</v>
      </c>
      <c r="F2849">
        <v>0</v>
      </c>
      <c r="G2849" s="1">
        <v>40974.390231481484</v>
      </c>
      <c r="H2849">
        <v>0</v>
      </c>
      <c r="I2849">
        <v>0</v>
      </c>
      <c r="J2849">
        <v>0</v>
      </c>
      <c r="K2849" t="s">
        <v>21</v>
      </c>
      <c r="L2849">
        <v>0</v>
      </c>
      <c r="M2849">
        <v>0</v>
      </c>
      <c r="N2849">
        <v>0</v>
      </c>
      <c r="O2849">
        <v>33.319000000000003</v>
      </c>
      <c r="P2849">
        <v>749</v>
      </c>
      <c r="Q2849">
        <v>1</v>
      </c>
      <c r="R2849">
        <v>1</v>
      </c>
      <c r="S2849">
        <v>0</v>
      </c>
      <c r="T2849">
        <v>0</v>
      </c>
      <c r="U2849">
        <v>8</v>
      </c>
      <c r="V2849" t="s">
        <v>23</v>
      </c>
    </row>
    <row r="2850" spans="1:22" x14ac:dyDescent="0.25">
      <c r="A2850">
        <v>2849</v>
      </c>
      <c r="B2850">
        <v>0</v>
      </c>
      <c r="C2850">
        <v>0</v>
      </c>
      <c r="D2850">
        <v>1</v>
      </c>
      <c r="E2850">
        <v>0</v>
      </c>
      <c r="F2850">
        <v>0</v>
      </c>
      <c r="G2850" s="1">
        <v>40974.413460648146</v>
      </c>
      <c r="H2850">
        <v>0</v>
      </c>
      <c r="I2850">
        <v>0</v>
      </c>
      <c r="J2850">
        <v>0</v>
      </c>
      <c r="K2850" t="s">
        <v>21</v>
      </c>
      <c r="L2850">
        <v>0</v>
      </c>
      <c r="M2850">
        <v>0</v>
      </c>
      <c r="N2850">
        <v>0</v>
      </c>
      <c r="O2850">
        <v>7.4260000000000002</v>
      </c>
      <c r="P2850">
        <v>184</v>
      </c>
      <c r="Q2850">
        <v>1</v>
      </c>
      <c r="R2850">
        <v>0</v>
      </c>
      <c r="S2850">
        <v>0</v>
      </c>
      <c r="T2850">
        <v>0</v>
      </c>
      <c r="U2850">
        <v>0</v>
      </c>
      <c r="V2850" t="s">
        <v>23</v>
      </c>
    </row>
    <row r="2851" spans="1:22" x14ac:dyDescent="0.25">
      <c r="A2851">
        <v>2850</v>
      </c>
      <c r="B2851">
        <v>0</v>
      </c>
      <c r="C2851">
        <v>1</v>
      </c>
      <c r="D2851">
        <v>1</v>
      </c>
      <c r="E2851">
        <v>0</v>
      </c>
      <c r="F2851">
        <v>0</v>
      </c>
      <c r="G2851" s="1">
        <v>40974.526354166665</v>
      </c>
      <c r="H2851">
        <v>1</v>
      </c>
      <c r="I2851">
        <v>2</v>
      </c>
      <c r="J2851">
        <v>0</v>
      </c>
      <c r="K2851" t="s">
        <v>21</v>
      </c>
      <c r="L2851">
        <v>0</v>
      </c>
      <c r="M2851">
        <v>0</v>
      </c>
      <c r="N2851">
        <v>0</v>
      </c>
      <c r="O2851">
        <v>17.114999999999998</v>
      </c>
      <c r="P2851">
        <v>266</v>
      </c>
      <c r="Q2851">
        <v>0</v>
      </c>
      <c r="R2851">
        <v>0</v>
      </c>
      <c r="S2851">
        <v>0</v>
      </c>
      <c r="T2851">
        <v>0</v>
      </c>
      <c r="U2851">
        <v>0</v>
      </c>
      <c r="V2851" t="s">
        <v>22</v>
      </c>
    </row>
    <row r="2852" spans="1:22" x14ac:dyDescent="0.25">
      <c r="A2852">
        <v>2851</v>
      </c>
      <c r="B2852">
        <v>0</v>
      </c>
      <c r="C2852">
        <v>1</v>
      </c>
      <c r="D2852">
        <v>1</v>
      </c>
      <c r="E2852">
        <v>0</v>
      </c>
      <c r="F2852">
        <v>0</v>
      </c>
      <c r="G2852" s="1">
        <v>40974.535162037035</v>
      </c>
      <c r="H2852">
        <v>0</v>
      </c>
      <c r="I2852">
        <v>0</v>
      </c>
      <c r="J2852">
        <v>0</v>
      </c>
      <c r="K2852" t="s">
        <v>21</v>
      </c>
      <c r="L2852">
        <v>0</v>
      </c>
      <c r="M2852">
        <v>0</v>
      </c>
      <c r="N2852">
        <v>0</v>
      </c>
      <c r="O2852">
        <v>14.779</v>
      </c>
      <c r="P2852">
        <v>194</v>
      </c>
      <c r="Q2852">
        <v>0</v>
      </c>
      <c r="R2852">
        <v>0</v>
      </c>
      <c r="S2852">
        <v>0</v>
      </c>
      <c r="T2852">
        <v>0</v>
      </c>
      <c r="U2852">
        <v>0</v>
      </c>
      <c r="V2852" t="s">
        <v>22</v>
      </c>
    </row>
    <row r="2853" spans="1:22" x14ac:dyDescent="0.25">
      <c r="A2853">
        <v>2852</v>
      </c>
      <c r="B2853">
        <v>0</v>
      </c>
      <c r="C2853">
        <v>1</v>
      </c>
      <c r="D2853">
        <v>1</v>
      </c>
      <c r="E2853">
        <v>0</v>
      </c>
      <c r="F2853">
        <v>0</v>
      </c>
      <c r="G2853" s="1">
        <v>40974.551296296297</v>
      </c>
      <c r="H2853">
        <v>0</v>
      </c>
      <c r="I2853">
        <v>0</v>
      </c>
      <c r="J2853">
        <v>0</v>
      </c>
      <c r="K2853" t="s">
        <v>21</v>
      </c>
      <c r="L2853">
        <v>0</v>
      </c>
      <c r="M2853">
        <v>0</v>
      </c>
      <c r="N2853">
        <v>0</v>
      </c>
      <c r="O2853">
        <v>4.8769999999999998</v>
      </c>
      <c r="P2853">
        <v>111</v>
      </c>
      <c r="Q2853">
        <v>1</v>
      </c>
      <c r="R2853">
        <v>0</v>
      </c>
      <c r="S2853">
        <v>0</v>
      </c>
      <c r="T2853">
        <v>0</v>
      </c>
      <c r="U2853">
        <v>1</v>
      </c>
      <c r="V2853" t="s">
        <v>23</v>
      </c>
    </row>
    <row r="2854" spans="1:22" x14ac:dyDescent="0.25">
      <c r="A2854">
        <v>2853</v>
      </c>
      <c r="B2854">
        <v>0</v>
      </c>
      <c r="C2854">
        <v>0</v>
      </c>
      <c r="D2854">
        <v>1</v>
      </c>
      <c r="E2854">
        <v>0</v>
      </c>
      <c r="F2854">
        <v>0</v>
      </c>
      <c r="G2854" s="1">
        <v>40974.555289351854</v>
      </c>
      <c r="H2854">
        <v>0</v>
      </c>
      <c r="I2854">
        <v>0</v>
      </c>
      <c r="J2854">
        <v>6</v>
      </c>
      <c r="K2854" t="s">
        <v>21</v>
      </c>
      <c r="L2854">
        <v>0</v>
      </c>
      <c r="M2854">
        <v>0</v>
      </c>
      <c r="N2854">
        <v>5</v>
      </c>
      <c r="O2854">
        <v>5.4039999999999999</v>
      </c>
      <c r="P2854">
        <v>48</v>
      </c>
      <c r="Q2854">
        <v>0</v>
      </c>
      <c r="R2854">
        <v>0</v>
      </c>
      <c r="S2854">
        <v>0</v>
      </c>
      <c r="T2854">
        <v>0</v>
      </c>
      <c r="U2854">
        <v>1</v>
      </c>
      <c r="V2854" t="s">
        <v>23</v>
      </c>
    </row>
    <row r="2855" spans="1:22" x14ac:dyDescent="0.25">
      <c r="A2855">
        <v>2854</v>
      </c>
      <c r="B2855">
        <v>0</v>
      </c>
      <c r="C2855">
        <v>1</v>
      </c>
      <c r="D2855">
        <v>1</v>
      </c>
      <c r="E2855">
        <v>0</v>
      </c>
      <c r="F2855">
        <v>0</v>
      </c>
      <c r="G2855" s="1">
        <v>40974.598900462966</v>
      </c>
      <c r="H2855">
        <v>0</v>
      </c>
      <c r="I2855">
        <v>0</v>
      </c>
      <c r="J2855">
        <v>0</v>
      </c>
      <c r="K2855" t="s">
        <v>21</v>
      </c>
      <c r="L2855">
        <v>0</v>
      </c>
      <c r="M2855">
        <v>0</v>
      </c>
      <c r="N2855">
        <v>0</v>
      </c>
      <c r="O2855">
        <v>6.06</v>
      </c>
      <c r="P2855">
        <v>79</v>
      </c>
      <c r="Q2855">
        <v>0</v>
      </c>
      <c r="R2855">
        <v>0</v>
      </c>
      <c r="S2855">
        <v>0</v>
      </c>
      <c r="T2855">
        <v>0</v>
      </c>
      <c r="U2855">
        <v>0</v>
      </c>
      <c r="V2855" t="s">
        <v>23</v>
      </c>
    </row>
    <row r="2856" spans="1:22" x14ac:dyDescent="0.25">
      <c r="A2856">
        <v>2855</v>
      </c>
      <c r="B2856">
        <v>0</v>
      </c>
      <c r="C2856">
        <v>0</v>
      </c>
      <c r="D2856">
        <v>1</v>
      </c>
      <c r="E2856">
        <v>0</v>
      </c>
      <c r="F2856">
        <v>0</v>
      </c>
      <c r="G2856" s="1">
        <v>40974.598900462966</v>
      </c>
      <c r="H2856">
        <v>0</v>
      </c>
      <c r="I2856">
        <v>0</v>
      </c>
      <c r="J2856">
        <v>0</v>
      </c>
      <c r="K2856" t="s">
        <v>21</v>
      </c>
      <c r="L2856">
        <v>0</v>
      </c>
      <c r="M2856">
        <v>0</v>
      </c>
      <c r="N2856">
        <v>0</v>
      </c>
      <c r="O2856">
        <v>3.1549999999999998</v>
      </c>
      <c r="P2856">
        <v>46</v>
      </c>
      <c r="Q2856">
        <v>0</v>
      </c>
      <c r="R2856">
        <v>0</v>
      </c>
      <c r="S2856">
        <v>0</v>
      </c>
      <c r="T2856">
        <v>0</v>
      </c>
      <c r="U2856">
        <v>0</v>
      </c>
      <c r="V2856" t="s">
        <v>24</v>
      </c>
    </row>
    <row r="2857" spans="1:22" x14ac:dyDescent="0.25">
      <c r="A2857">
        <v>2856</v>
      </c>
      <c r="B2857">
        <v>1</v>
      </c>
      <c r="C2857">
        <v>0</v>
      </c>
      <c r="D2857">
        <v>1</v>
      </c>
      <c r="E2857">
        <v>0</v>
      </c>
      <c r="F2857">
        <v>0</v>
      </c>
      <c r="G2857" s="1">
        <v>40974.657500000001</v>
      </c>
      <c r="H2857">
        <v>0</v>
      </c>
      <c r="I2857">
        <v>0</v>
      </c>
      <c r="J2857">
        <v>0</v>
      </c>
      <c r="K2857" t="s">
        <v>21</v>
      </c>
      <c r="L2857">
        <v>0</v>
      </c>
      <c r="M2857">
        <v>0</v>
      </c>
      <c r="N2857">
        <v>0</v>
      </c>
      <c r="O2857">
        <v>13.346</v>
      </c>
      <c r="P2857">
        <v>191</v>
      </c>
      <c r="Q2857">
        <v>0</v>
      </c>
      <c r="R2857">
        <v>0</v>
      </c>
      <c r="S2857">
        <v>0</v>
      </c>
      <c r="T2857">
        <v>0</v>
      </c>
      <c r="U2857">
        <v>0</v>
      </c>
      <c r="V2857" t="s">
        <v>24</v>
      </c>
    </row>
    <row r="2858" spans="1:22" x14ac:dyDescent="0.25">
      <c r="A2858">
        <v>2857</v>
      </c>
      <c r="B2858">
        <v>0</v>
      </c>
      <c r="C2858">
        <v>0</v>
      </c>
      <c r="D2858">
        <v>1</v>
      </c>
      <c r="E2858">
        <v>0</v>
      </c>
      <c r="F2858">
        <v>0</v>
      </c>
      <c r="G2858" s="1">
        <v>40974.658252314817</v>
      </c>
      <c r="H2858">
        <v>0</v>
      </c>
      <c r="I2858">
        <v>0</v>
      </c>
      <c r="J2858">
        <v>0</v>
      </c>
      <c r="K2858" t="s">
        <v>21</v>
      </c>
      <c r="L2858">
        <v>0</v>
      </c>
      <c r="M2858">
        <v>0</v>
      </c>
      <c r="N2858">
        <v>2</v>
      </c>
      <c r="O2858">
        <v>125.27500000000001</v>
      </c>
      <c r="P2858">
        <v>2199</v>
      </c>
      <c r="Q2858">
        <v>1</v>
      </c>
      <c r="R2858">
        <v>0</v>
      </c>
      <c r="S2858">
        <v>0</v>
      </c>
      <c r="T2858">
        <v>0</v>
      </c>
      <c r="U2858">
        <v>187</v>
      </c>
      <c r="V2858" t="s">
        <v>22</v>
      </c>
    </row>
    <row r="2859" spans="1:22" x14ac:dyDescent="0.25">
      <c r="A2859">
        <v>2858</v>
      </c>
      <c r="B2859">
        <v>0</v>
      </c>
      <c r="C2859">
        <v>0</v>
      </c>
      <c r="D2859">
        <v>1</v>
      </c>
      <c r="E2859">
        <v>0</v>
      </c>
      <c r="F2859">
        <v>0</v>
      </c>
      <c r="G2859" s="1">
        <v>40974.689247685186</v>
      </c>
      <c r="H2859">
        <v>0</v>
      </c>
      <c r="I2859">
        <v>0</v>
      </c>
      <c r="J2859">
        <v>0</v>
      </c>
      <c r="K2859" t="s">
        <v>21</v>
      </c>
      <c r="L2859">
        <v>0</v>
      </c>
      <c r="M2859">
        <v>0</v>
      </c>
      <c r="N2859">
        <v>0</v>
      </c>
      <c r="O2859">
        <v>2.4159999999999999</v>
      </c>
      <c r="P2859">
        <v>63</v>
      </c>
      <c r="Q2859">
        <v>1</v>
      </c>
      <c r="R2859">
        <v>0</v>
      </c>
      <c r="S2859">
        <v>1</v>
      </c>
      <c r="T2859">
        <v>0</v>
      </c>
      <c r="U2859">
        <v>4</v>
      </c>
      <c r="V2859" t="s">
        <v>24</v>
      </c>
    </row>
    <row r="2860" spans="1:22" x14ac:dyDescent="0.25">
      <c r="A2860">
        <v>2859</v>
      </c>
      <c r="B2860">
        <v>0</v>
      </c>
      <c r="C2860">
        <v>0</v>
      </c>
      <c r="D2860">
        <v>1</v>
      </c>
      <c r="E2860">
        <v>0</v>
      </c>
      <c r="F2860">
        <v>0</v>
      </c>
      <c r="G2860" s="1">
        <v>40974.751261574071</v>
      </c>
      <c r="H2860">
        <v>0</v>
      </c>
      <c r="I2860">
        <v>0</v>
      </c>
      <c r="J2860">
        <v>11</v>
      </c>
      <c r="K2860" t="s">
        <v>21</v>
      </c>
      <c r="L2860">
        <v>0</v>
      </c>
      <c r="M2860">
        <v>0</v>
      </c>
      <c r="N2860">
        <v>0</v>
      </c>
      <c r="O2860">
        <v>15.106999999999999</v>
      </c>
      <c r="P2860">
        <v>342</v>
      </c>
      <c r="Q2860">
        <v>1</v>
      </c>
      <c r="R2860">
        <v>0</v>
      </c>
      <c r="S2860">
        <v>1</v>
      </c>
      <c r="T2860">
        <v>0</v>
      </c>
      <c r="U2860">
        <v>2</v>
      </c>
      <c r="V2860" t="s">
        <v>22</v>
      </c>
    </row>
    <row r="2861" spans="1:22" x14ac:dyDescent="0.25">
      <c r="A2861">
        <v>2860</v>
      </c>
      <c r="B2861">
        <v>0</v>
      </c>
      <c r="C2861">
        <v>1</v>
      </c>
      <c r="D2861">
        <v>1</v>
      </c>
      <c r="E2861">
        <v>3</v>
      </c>
      <c r="F2861">
        <v>1</v>
      </c>
      <c r="G2861" s="1">
        <v>40974.774791666663</v>
      </c>
      <c r="H2861">
        <v>0</v>
      </c>
      <c r="I2861">
        <v>0</v>
      </c>
      <c r="J2861">
        <v>0</v>
      </c>
      <c r="K2861" t="s">
        <v>21</v>
      </c>
      <c r="L2861">
        <v>0</v>
      </c>
      <c r="M2861">
        <v>0</v>
      </c>
      <c r="N2861">
        <v>0</v>
      </c>
      <c r="O2861">
        <v>26.596</v>
      </c>
      <c r="P2861">
        <v>748</v>
      </c>
      <c r="Q2861">
        <v>1</v>
      </c>
      <c r="R2861">
        <v>1</v>
      </c>
      <c r="S2861">
        <v>0</v>
      </c>
      <c r="T2861">
        <v>0</v>
      </c>
      <c r="U2861">
        <v>0</v>
      </c>
      <c r="V2861" t="s">
        <v>23</v>
      </c>
    </row>
    <row r="2862" spans="1:22" x14ac:dyDescent="0.25">
      <c r="A2862">
        <v>2861</v>
      </c>
      <c r="B2862">
        <v>0</v>
      </c>
      <c r="C2862">
        <v>1</v>
      </c>
      <c r="D2862">
        <v>1</v>
      </c>
      <c r="E2862">
        <v>0</v>
      </c>
      <c r="F2862">
        <v>0</v>
      </c>
      <c r="G2862" s="1">
        <v>40974.78402777778</v>
      </c>
      <c r="H2862">
        <v>0</v>
      </c>
      <c r="I2862">
        <v>0</v>
      </c>
      <c r="J2862">
        <v>0</v>
      </c>
      <c r="K2862" t="s">
        <v>21</v>
      </c>
      <c r="L2862">
        <v>0</v>
      </c>
      <c r="M2862">
        <v>0</v>
      </c>
      <c r="N2862">
        <v>0</v>
      </c>
      <c r="O2862">
        <v>7.8719999999999999</v>
      </c>
      <c r="P2862">
        <v>221</v>
      </c>
      <c r="Q2862">
        <v>1</v>
      </c>
      <c r="R2862">
        <v>1</v>
      </c>
      <c r="S2862">
        <v>0</v>
      </c>
      <c r="T2862">
        <v>0</v>
      </c>
      <c r="U2862">
        <v>2</v>
      </c>
      <c r="V2862" t="s">
        <v>23</v>
      </c>
    </row>
    <row r="2863" spans="1:22" x14ac:dyDescent="0.25">
      <c r="A2863">
        <v>2862</v>
      </c>
      <c r="B2863">
        <v>0</v>
      </c>
      <c r="C2863">
        <v>0</v>
      </c>
      <c r="D2863">
        <v>1</v>
      </c>
      <c r="E2863">
        <v>0</v>
      </c>
      <c r="F2863">
        <v>1</v>
      </c>
      <c r="G2863" s="1">
        <v>40974.788391203707</v>
      </c>
      <c r="H2863">
        <v>0</v>
      </c>
      <c r="I2863">
        <v>0</v>
      </c>
      <c r="J2863">
        <v>0</v>
      </c>
      <c r="K2863" t="s">
        <v>21</v>
      </c>
      <c r="L2863">
        <v>0</v>
      </c>
      <c r="M2863">
        <v>0</v>
      </c>
      <c r="N2863">
        <v>0</v>
      </c>
      <c r="O2863">
        <v>1.272</v>
      </c>
      <c r="P2863">
        <v>32</v>
      </c>
      <c r="Q2863">
        <v>1</v>
      </c>
      <c r="R2863">
        <v>1</v>
      </c>
      <c r="S2863">
        <v>0</v>
      </c>
      <c r="T2863">
        <v>0</v>
      </c>
      <c r="U2863">
        <v>4</v>
      </c>
      <c r="V2863" t="s">
        <v>23</v>
      </c>
    </row>
    <row r="2864" spans="1:22" x14ac:dyDescent="0.25">
      <c r="A2864">
        <v>2863</v>
      </c>
      <c r="B2864">
        <v>0</v>
      </c>
      <c r="C2864">
        <v>0</v>
      </c>
      <c r="D2864">
        <v>1</v>
      </c>
      <c r="E2864">
        <v>0</v>
      </c>
      <c r="F2864">
        <v>0</v>
      </c>
      <c r="G2864" s="1">
        <v>40974.801527777781</v>
      </c>
      <c r="H2864">
        <v>0</v>
      </c>
      <c r="I2864">
        <v>0</v>
      </c>
      <c r="J2864">
        <v>0</v>
      </c>
      <c r="K2864" t="s">
        <v>21</v>
      </c>
      <c r="L2864">
        <v>0</v>
      </c>
      <c r="M2864">
        <v>0</v>
      </c>
      <c r="N2864">
        <v>0</v>
      </c>
      <c r="O2864">
        <v>11.002000000000001</v>
      </c>
      <c r="P2864">
        <v>209</v>
      </c>
      <c r="Q2864">
        <v>1</v>
      </c>
      <c r="R2864">
        <v>0</v>
      </c>
      <c r="S2864">
        <v>0</v>
      </c>
      <c r="T2864">
        <v>0</v>
      </c>
      <c r="U2864">
        <v>5</v>
      </c>
      <c r="V2864" t="s">
        <v>23</v>
      </c>
    </row>
    <row r="2865" spans="1:22" x14ac:dyDescent="0.25">
      <c r="A2865">
        <v>2864</v>
      </c>
      <c r="B2865">
        <v>0</v>
      </c>
      <c r="C2865">
        <v>0</v>
      </c>
      <c r="D2865">
        <v>1</v>
      </c>
      <c r="E2865">
        <v>0</v>
      </c>
      <c r="F2865">
        <v>0</v>
      </c>
      <c r="G2865" s="1">
        <v>40974.867523148147</v>
      </c>
      <c r="H2865">
        <v>0</v>
      </c>
      <c r="I2865">
        <v>1</v>
      </c>
      <c r="J2865">
        <v>0</v>
      </c>
      <c r="K2865" t="s">
        <v>21</v>
      </c>
      <c r="L2865">
        <v>0</v>
      </c>
      <c r="M2865">
        <v>0</v>
      </c>
      <c r="N2865">
        <v>0</v>
      </c>
      <c r="O2865">
        <v>15.478999999999999</v>
      </c>
      <c r="P2865">
        <v>182</v>
      </c>
      <c r="Q2865">
        <v>1</v>
      </c>
      <c r="R2865">
        <v>0</v>
      </c>
      <c r="S2865">
        <v>0</v>
      </c>
      <c r="T2865">
        <v>0</v>
      </c>
      <c r="U2865">
        <v>10</v>
      </c>
      <c r="V2865" t="s">
        <v>23</v>
      </c>
    </row>
    <row r="2866" spans="1:22" x14ac:dyDescent="0.25">
      <c r="A2866">
        <v>2865</v>
      </c>
      <c r="B2866">
        <v>0</v>
      </c>
      <c r="C2866">
        <v>0</v>
      </c>
      <c r="D2866">
        <v>1</v>
      </c>
      <c r="E2866">
        <v>0</v>
      </c>
      <c r="F2866">
        <v>0</v>
      </c>
      <c r="G2866" s="1">
        <v>40974.959166666667</v>
      </c>
      <c r="H2866">
        <v>0</v>
      </c>
      <c r="I2866">
        <v>0</v>
      </c>
      <c r="J2866">
        <v>8</v>
      </c>
      <c r="K2866" t="s">
        <v>21</v>
      </c>
      <c r="L2866">
        <v>0</v>
      </c>
      <c r="M2866">
        <v>0</v>
      </c>
      <c r="N2866">
        <v>0</v>
      </c>
      <c r="O2866">
        <v>9.2210000000000001</v>
      </c>
      <c r="P2866">
        <v>312</v>
      </c>
      <c r="Q2866">
        <v>1</v>
      </c>
      <c r="R2866">
        <v>0</v>
      </c>
      <c r="S2866">
        <v>0</v>
      </c>
      <c r="T2866">
        <v>0</v>
      </c>
      <c r="U2866">
        <v>2</v>
      </c>
      <c r="V2866" t="s">
        <v>23</v>
      </c>
    </row>
    <row r="2867" spans="1:22" x14ac:dyDescent="0.25">
      <c r="A2867">
        <v>2866</v>
      </c>
      <c r="B2867">
        <v>0</v>
      </c>
      <c r="C2867">
        <v>0</v>
      </c>
      <c r="D2867">
        <v>1</v>
      </c>
      <c r="E2867">
        <v>0</v>
      </c>
      <c r="F2867">
        <v>0</v>
      </c>
      <c r="G2867" s="1">
        <v>40974.965046296296</v>
      </c>
      <c r="H2867">
        <v>0</v>
      </c>
      <c r="I2867">
        <v>0</v>
      </c>
      <c r="J2867">
        <v>0</v>
      </c>
      <c r="K2867" t="s">
        <v>21</v>
      </c>
      <c r="L2867">
        <v>0</v>
      </c>
      <c r="M2867">
        <v>0</v>
      </c>
      <c r="N2867">
        <v>0</v>
      </c>
      <c r="O2867">
        <v>13.337</v>
      </c>
      <c r="P2867">
        <v>179</v>
      </c>
      <c r="Q2867">
        <v>1</v>
      </c>
      <c r="R2867">
        <v>0</v>
      </c>
      <c r="S2867">
        <v>0</v>
      </c>
      <c r="T2867">
        <v>0</v>
      </c>
      <c r="U2867">
        <v>13</v>
      </c>
      <c r="V2867" t="s">
        <v>23</v>
      </c>
    </row>
    <row r="2868" spans="1:22" x14ac:dyDescent="0.25">
      <c r="A2868">
        <v>2867</v>
      </c>
      <c r="B2868">
        <v>0</v>
      </c>
      <c r="C2868">
        <v>0</v>
      </c>
      <c r="D2868">
        <v>1</v>
      </c>
      <c r="E2868">
        <v>0</v>
      </c>
      <c r="F2868">
        <v>1</v>
      </c>
      <c r="G2868" s="1">
        <v>40975.240752314814</v>
      </c>
      <c r="H2868">
        <v>0</v>
      </c>
      <c r="I2868">
        <v>0</v>
      </c>
      <c r="J2868">
        <v>0</v>
      </c>
      <c r="K2868" t="s">
        <v>21</v>
      </c>
      <c r="L2868">
        <v>0</v>
      </c>
      <c r="M2868">
        <v>0</v>
      </c>
      <c r="N2868">
        <v>0</v>
      </c>
      <c r="O2868">
        <v>0.874</v>
      </c>
      <c r="P2868">
        <v>25</v>
      </c>
      <c r="Q2868">
        <v>1</v>
      </c>
      <c r="R2868">
        <v>1</v>
      </c>
      <c r="S2868">
        <v>0</v>
      </c>
      <c r="T2868">
        <v>0</v>
      </c>
      <c r="U2868">
        <v>0</v>
      </c>
      <c r="V2868" t="s">
        <v>23</v>
      </c>
    </row>
    <row r="2869" spans="1:22" x14ac:dyDescent="0.25">
      <c r="A2869">
        <v>2868</v>
      </c>
      <c r="B2869">
        <v>0</v>
      </c>
      <c r="C2869">
        <v>0</v>
      </c>
      <c r="D2869">
        <v>1</v>
      </c>
      <c r="E2869">
        <v>0</v>
      </c>
      <c r="F2869">
        <v>0</v>
      </c>
      <c r="G2869" s="1">
        <v>40975.254340277781</v>
      </c>
      <c r="H2869">
        <v>0</v>
      </c>
      <c r="I2869">
        <v>0</v>
      </c>
      <c r="J2869">
        <v>0</v>
      </c>
      <c r="K2869" t="s">
        <v>21</v>
      </c>
      <c r="L2869">
        <v>0</v>
      </c>
      <c r="M2869">
        <v>0</v>
      </c>
      <c r="N2869">
        <v>0</v>
      </c>
      <c r="O2869">
        <v>1.5409999999999999</v>
      </c>
      <c r="P2869">
        <v>21</v>
      </c>
      <c r="Q2869">
        <v>0</v>
      </c>
      <c r="R2869">
        <v>0</v>
      </c>
      <c r="S2869">
        <v>0</v>
      </c>
      <c r="T2869">
        <v>0</v>
      </c>
      <c r="U2869">
        <v>0</v>
      </c>
      <c r="V2869" t="s">
        <v>23</v>
      </c>
    </row>
    <row r="2870" spans="1:22" x14ac:dyDescent="0.25">
      <c r="A2870">
        <v>2869</v>
      </c>
      <c r="B2870">
        <v>0</v>
      </c>
      <c r="C2870">
        <v>1</v>
      </c>
      <c r="D2870">
        <v>1</v>
      </c>
      <c r="E2870">
        <v>0</v>
      </c>
      <c r="F2870">
        <v>0</v>
      </c>
      <c r="G2870" s="1">
        <v>40975.302916666667</v>
      </c>
      <c r="H2870">
        <v>0</v>
      </c>
      <c r="I2870">
        <v>0</v>
      </c>
      <c r="J2870">
        <v>0</v>
      </c>
      <c r="K2870" t="s">
        <v>21</v>
      </c>
      <c r="L2870">
        <v>0</v>
      </c>
      <c r="M2870">
        <v>0</v>
      </c>
      <c r="N2870">
        <v>0</v>
      </c>
      <c r="O2870">
        <v>5.1440000000000001</v>
      </c>
      <c r="P2870">
        <v>74</v>
      </c>
      <c r="Q2870">
        <v>0</v>
      </c>
      <c r="R2870">
        <v>0</v>
      </c>
      <c r="S2870">
        <v>0</v>
      </c>
      <c r="T2870">
        <v>0</v>
      </c>
      <c r="U2870">
        <v>0</v>
      </c>
      <c r="V2870" t="s">
        <v>23</v>
      </c>
    </row>
    <row r="2871" spans="1:22" x14ac:dyDescent="0.25">
      <c r="A2871">
        <v>2870</v>
      </c>
      <c r="B2871">
        <v>0</v>
      </c>
      <c r="C2871">
        <v>0</v>
      </c>
      <c r="D2871">
        <v>1</v>
      </c>
      <c r="E2871">
        <v>0</v>
      </c>
      <c r="F2871">
        <v>0</v>
      </c>
      <c r="G2871" s="1">
        <v>40975.334861111114</v>
      </c>
      <c r="H2871">
        <v>0</v>
      </c>
      <c r="I2871">
        <v>0</v>
      </c>
      <c r="J2871">
        <v>16</v>
      </c>
      <c r="K2871" t="s">
        <v>21</v>
      </c>
      <c r="L2871">
        <v>1</v>
      </c>
      <c r="M2871">
        <v>0</v>
      </c>
      <c r="N2871">
        <v>0</v>
      </c>
      <c r="O2871">
        <v>20.878</v>
      </c>
      <c r="P2871">
        <v>411</v>
      </c>
      <c r="Q2871">
        <v>1</v>
      </c>
      <c r="R2871">
        <v>0</v>
      </c>
      <c r="S2871">
        <v>0</v>
      </c>
      <c r="T2871">
        <v>0</v>
      </c>
      <c r="U2871">
        <v>22</v>
      </c>
      <c r="V2871" t="s">
        <v>23</v>
      </c>
    </row>
    <row r="2872" spans="1:22" x14ac:dyDescent="0.25">
      <c r="A2872">
        <v>2871</v>
      </c>
      <c r="B2872">
        <v>0</v>
      </c>
      <c r="C2872">
        <v>1</v>
      </c>
      <c r="D2872">
        <v>1</v>
      </c>
      <c r="E2872">
        <v>1</v>
      </c>
      <c r="F2872">
        <v>0</v>
      </c>
      <c r="G2872" s="1">
        <v>40975.434293981481</v>
      </c>
      <c r="H2872">
        <v>0</v>
      </c>
      <c r="I2872">
        <v>0</v>
      </c>
      <c r="J2872">
        <v>0</v>
      </c>
      <c r="K2872" t="s">
        <v>21</v>
      </c>
      <c r="L2872">
        <v>0</v>
      </c>
      <c r="M2872">
        <v>0</v>
      </c>
      <c r="N2872">
        <v>0</v>
      </c>
      <c r="O2872">
        <v>3.5960000000000001</v>
      </c>
      <c r="P2872">
        <v>46</v>
      </c>
      <c r="Q2872">
        <v>0</v>
      </c>
      <c r="R2872">
        <v>0</v>
      </c>
      <c r="S2872">
        <v>0</v>
      </c>
      <c r="T2872">
        <v>0</v>
      </c>
      <c r="U2872">
        <v>1</v>
      </c>
      <c r="V2872" t="s">
        <v>24</v>
      </c>
    </row>
    <row r="2873" spans="1:22" x14ac:dyDescent="0.25">
      <c r="A2873">
        <v>2872</v>
      </c>
      <c r="B2873">
        <v>0</v>
      </c>
      <c r="C2873">
        <v>1</v>
      </c>
      <c r="D2873">
        <v>1</v>
      </c>
      <c r="E2873">
        <v>0</v>
      </c>
      <c r="F2873">
        <v>0</v>
      </c>
      <c r="G2873" s="1">
        <v>40975.445289351854</v>
      </c>
      <c r="H2873">
        <v>0</v>
      </c>
      <c r="I2873">
        <v>0</v>
      </c>
      <c r="J2873">
        <v>0</v>
      </c>
      <c r="K2873" t="s">
        <v>21</v>
      </c>
      <c r="L2873">
        <v>0</v>
      </c>
      <c r="M2873">
        <v>0</v>
      </c>
      <c r="N2873">
        <v>0</v>
      </c>
      <c r="O2873">
        <v>5.702</v>
      </c>
      <c r="P2873">
        <v>130</v>
      </c>
      <c r="Q2873">
        <v>1</v>
      </c>
      <c r="R2873">
        <v>0</v>
      </c>
      <c r="S2873">
        <v>0</v>
      </c>
      <c r="T2873">
        <v>0</v>
      </c>
      <c r="U2873">
        <v>5</v>
      </c>
      <c r="V2873" t="s">
        <v>23</v>
      </c>
    </row>
    <row r="2874" spans="1:22" x14ac:dyDescent="0.25">
      <c r="A2874">
        <v>2873</v>
      </c>
      <c r="B2874">
        <v>0</v>
      </c>
      <c r="C2874">
        <v>0</v>
      </c>
      <c r="D2874">
        <v>1</v>
      </c>
      <c r="E2874">
        <v>0</v>
      </c>
      <c r="F2874">
        <v>0</v>
      </c>
      <c r="G2874" s="1">
        <v>40975.452037037037</v>
      </c>
      <c r="H2874">
        <v>0</v>
      </c>
      <c r="I2874">
        <v>0</v>
      </c>
      <c r="J2874">
        <v>0</v>
      </c>
      <c r="K2874" t="s">
        <v>21</v>
      </c>
      <c r="L2874">
        <v>0</v>
      </c>
      <c r="M2874">
        <v>0</v>
      </c>
      <c r="N2874">
        <v>0</v>
      </c>
      <c r="O2874">
        <v>11.144</v>
      </c>
      <c r="P2874">
        <v>307</v>
      </c>
      <c r="Q2874">
        <v>1</v>
      </c>
      <c r="R2874">
        <v>0</v>
      </c>
      <c r="S2874">
        <v>1</v>
      </c>
      <c r="T2874">
        <v>0</v>
      </c>
      <c r="U2874">
        <v>0</v>
      </c>
      <c r="V2874" t="s">
        <v>23</v>
      </c>
    </row>
    <row r="2875" spans="1:22" x14ac:dyDescent="0.25">
      <c r="A2875">
        <v>2874</v>
      </c>
      <c r="B2875">
        <v>0</v>
      </c>
      <c r="C2875">
        <v>0</v>
      </c>
      <c r="D2875">
        <v>1</v>
      </c>
      <c r="E2875">
        <v>0</v>
      </c>
      <c r="F2875">
        <v>1</v>
      </c>
      <c r="G2875" s="1">
        <v>40975.474085648151</v>
      </c>
      <c r="H2875">
        <v>0</v>
      </c>
      <c r="I2875">
        <v>0</v>
      </c>
      <c r="J2875">
        <v>0</v>
      </c>
      <c r="K2875" t="s">
        <v>21</v>
      </c>
      <c r="L2875">
        <v>0</v>
      </c>
      <c r="M2875">
        <v>0</v>
      </c>
      <c r="N2875">
        <v>0</v>
      </c>
      <c r="O2875">
        <v>0.46100000000000002</v>
      </c>
      <c r="P2875">
        <v>12</v>
      </c>
      <c r="Q2875">
        <v>0</v>
      </c>
      <c r="R2875">
        <v>1</v>
      </c>
      <c r="S2875">
        <v>0</v>
      </c>
      <c r="T2875">
        <v>0</v>
      </c>
      <c r="U2875">
        <v>0</v>
      </c>
      <c r="V2875" t="s">
        <v>23</v>
      </c>
    </row>
    <row r="2876" spans="1:22" x14ac:dyDescent="0.25">
      <c r="A2876">
        <v>2875</v>
      </c>
      <c r="B2876">
        <v>0</v>
      </c>
      <c r="C2876">
        <v>0</v>
      </c>
      <c r="D2876">
        <v>1</v>
      </c>
      <c r="E2876">
        <v>0</v>
      </c>
      <c r="F2876">
        <v>0</v>
      </c>
      <c r="G2876" s="1">
        <v>40975.480219907404</v>
      </c>
      <c r="H2876">
        <v>0</v>
      </c>
      <c r="I2876">
        <v>0</v>
      </c>
      <c r="J2876">
        <v>0</v>
      </c>
      <c r="K2876" t="s">
        <v>21</v>
      </c>
      <c r="L2876">
        <v>0</v>
      </c>
      <c r="M2876">
        <v>0</v>
      </c>
      <c r="N2876">
        <v>0</v>
      </c>
      <c r="O2876">
        <v>24.9</v>
      </c>
      <c r="P2876">
        <v>628</v>
      </c>
      <c r="Q2876">
        <v>1</v>
      </c>
      <c r="R2876">
        <v>0</v>
      </c>
      <c r="S2876">
        <v>0</v>
      </c>
      <c r="T2876">
        <v>0</v>
      </c>
      <c r="U2876">
        <v>2</v>
      </c>
      <c r="V2876" t="s">
        <v>23</v>
      </c>
    </row>
    <row r="2877" spans="1:22" x14ac:dyDescent="0.25">
      <c r="A2877">
        <v>2876</v>
      </c>
      <c r="B2877">
        <v>0</v>
      </c>
      <c r="C2877">
        <v>0</v>
      </c>
      <c r="D2877">
        <v>1</v>
      </c>
      <c r="E2877">
        <v>0</v>
      </c>
      <c r="F2877">
        <v>1</v>
      </c>
      <c r="G2877" s="1">
        <v>40975.48265046296</v>
      </c>
      <c r="H2877">
        <v>0</v>
      </c>
      <c r="I2877">
        <v>0</v>
      </c>
      <c r="J2877">
        <v>0</v>
      </c>
      <c r="K2877" t="s">
        <v>21</v>
      </c>
      <c r="L2877">
        <v>0</v>
      </c>
      <c r="M2877">
        <v>0</v>
      </c>
      <c r="N2877">
        <v>0</v>
      </c>
      <c r="O2877">
        <v>0.68600000000000005</v>
      </c>
      <c r="P2877">
        <v>24</v>
      </c>
      <c r="Q2877">
        <v>0</v>
      </c>
      <c r="R2877">
        <v>1</v>
      </c>
      <c r="S2877">
        <v>0</v>
      </c>
      <c r="T2877">
        <v>0</v>
      </c>
      <c r="U2877">
        <v>0</v>
      </c>
      <c r="V2877" t="s">
        <v>23</v>
      </c>
    </row>
    <row r="2878" spans="1:22" x14ac:dyDescent="0.25">
      <c r="A2878">
        <v>2877</v>
      </c>
      <c r="B2878">
        <v>0</v>
      </c>
      <c r="C2878">
        <v>0</v>
      </c>
      <c r="D2878">
        <v>1</v>
      </c>
      <c r="E2878">
        <v>0</v>
      </c>
      <c r="F2878">
        <v>0</v>
      </c>
      <c r="G2878" s="1">
        <v>40975.525254629632</v>
      </c>
      <c r="H2878">
        <v>0</v>
      </c>
      <c r="I2878">
        <v>0</v>
      </c>
      <c r="J2878">
        <v>0</v>
      </c>
      <c r="K2878" t="s">
        <v>21</v>
      </c>
      <c r="L2878">
        <v>0</v>
      </c>
      <c r="M2878">
        <v>0</v>
      </c>
      <c r="N2878">
        <v>0</v>
      </c>
      <c r="O2878">
        <v>1.2509999999999999</v>
      </c>
      <c r="P2878">
        <v>17</v>
      </c>
      <c r="Q2878">
        <v>0</v>
      </c>
      <c r="R2878">
        <v>0</v>
      </c>
      <c r="S2878">
        <v>0</v>
      </c>
      <c r="T2878">
        <v>0</v>
      </c>
      <c r="U2878">
        <v>0</v>
      </c>
      <c r="V2878" t="s">
        <v>23</v>
      </c>
    </row>
    <row r="2879" spans="1:22" x14ac:dyDescent="0.25">
      <c r="A2879">
        <v>2878</v>
      </c>
      <c r="B2879">
        <v>0</v>
      </c>
      <c r="C2879">
        <v>0</v>
      </c>
      <c r="D2879">
        <v>1</v>
      </c>
      <c r="E2879">
        <v>0</v>
      </c>
      <c r="F2879">
        <v>0</v>
      </c>
      <c r="G2879" s="1">
        <v>40975.526516203703</v>
      </c>
      <c r="H2879">
        <v>0</v>
      </c>
      <c r="I2879">
        <v>0</v>
      </c>
      <c r="J2879">
        <v>0</v>
      </c>
      <c r="K2879" t="s">
        <v>21</v>
      </c>
      <c r="L2879">
        <v>0</v>
      </c>
      <c r="M2879">
        <v>0</v>
      </c>
      <c r="N2879">
        <v>0</v>
      </c>
      <c r="O2879">
        <v>26.207999999999998</v>
      </c>
      <c r="P2879">
        <v>653</v>
      </c>
      <c r="Q2879">
        <v>1</v>
      </c>
      <c r="R2879">
        <v>0</v>
      </c>
      <c r="S2879">
        <v>0</v>
      </c>
      <c r="T2879">
        <v>0</v>
      </c>
      <c r="U2879">
        <v>2</v>
      </c>
      <c r="V2879" t="s">
        <v>23</v>
      </c>
    </row>
    <row r="2880" spans="1:22" x14ac:dyDescent="0.25">
      <c r="A2880">
        <v>2879</v>
      </c>
      <c r="B2880">
        <v>0</v>
      </c>
      <c r="C2880">
        <v>1</v>
      </c>
      <c r="D2880">
        <v>1</v>
      </c>
      <c r="E2880">
        <v>1</v>
      </c>
      <c r="F2880">
        <v>0</v>
      </c>
      <c r="G2880" s="1">
        <v>40975.539652777778</v>
      </c>
      <c r="H2880">
        <v>0</v>
      </c>
      <c r="I2880">
        <v>0</v>
      </c>
      <c r="J2880">
        <v>0</v>
      </c>
      <c r="K2880" t="s">
        <v>21</v>
      </c>
      <c r="L2880">
        <v>0</v>
      </c>
      <c r="M2880">
        <v>0</v>
      </c>
      <c r="N2880">
        <v>0</v>
      </c>
      <c r="O2880">
        <v>9.8550000000000004</v>
      </c>
      <c r="P2880">
        <v>158</v>
      </c>
      <c r="Q2880">
        <v>0</v>
      </c>
      <c r="R2880">
        <v>0</v>
      </c>
      <c r="S2880">
        <v>0</v>
      </c>
      <c r="T2880">
        <v>0</v>
      </c>
      <c r="U2880">
        <v>0</v>
      </c>
      <c r="V2880" t="s">
        <v>22</v>
      </c>
    </row>
    <row r="2881" spans="1:22" x14ac:dyDescent="0.25">
      <c r="A2881">
        <v>2880</v>
      </c>
      <c r="B2881">
        <v>0</v>
      </c>
      <c r="C2881">
        <v>0</v>
      </c>
      <c r="D2881">
        <v>1</v>
      </c>
      <c r="E2881">
        <v>0</v>
      </c>
      <c r="F2881">
        <v>0</v>
      </c>
      <c r="G2881" s="1">
        <v>40975.546909722223</v>
      </c>
      <c r="H2881">
        <v>0</v>
      </c>
      <c r="I2881">
        <v>0</v>
      </c>
      <c r="J2881">
        <v>0</v>
      </c>
      <c r="K2881" t="s">
        <v>21</v>
      </c>
      <c r="L2881">
        <v>0</v>
      </c>
      <c r="M2881">
        <v>0</v>
      </c>
      <c r="N2881">
        <v>0</v>
      </c>
      <c r="O2881">
        <v>25.257000000000001</v>
      </c>
      <c r="P2881">
        <v>638</v>
      </c>
      <c r="Q2881">
        <v>1</v>
      </c>
      <c r="R2881">
        <v>0</v>
      </c>
      <c r="S2881">
        <v>0</v>
      </c>
      <c r="T2881">
        <v>0</v>
      </c>
      <c r="U2881">
        <v>2</v>
      </c>
      <c r="V2881" t="s">
        <v>23</v>
      </c>
    </row>
    <row r="2882" spans="1:22" x14ac:dyDescent="0.25">
      <c r="A2882">
        <v>2881</v>
      </c>
      <c r="B2882">
        <v>0</v>
      </c>
      <c r="C2882">
        <v>0</v>
      </c>
      <c r="D2882">
        <v>1</v>
      </c>
      <c r="E2882">
        <v>0</v>
      </c>
      <c r="F2882">
        <v>0</v>
      </c>
      <c r="G2882" s="1">
        <v>40975.546909722223</v>
      </c>
      <c r="H2882">
        <v>0</v>
      </c>
      <c r="I2882">
        <v>0</v>
      </c>
      <c r="J2882">
        <v>0</v>
      </c>
      <c r="K2882" t="s">
        <v>21</v>
      </c>
      <c r="L2882">
        <v>0</v>
      </c>
      <c r="M2882">
        <v>0</v>
      </c>
      <c r="N2882">
        <v>0</v>
      </c>
      <c r="O2882">
        <v>2.9569999999999999</v>
      </c>
      <c r="P2882">
        <v>72</v>
      </c>
      <c r="Q2882">
        <v>0</v>
      </c>
      <c r="R2882">
        <v>1</v>
      </c>
      <c r="S2882">
        <v>0</v>
      </c>
      <c r="T2882">
        <v>0</v>
      </c>
      <c r="U2882">
        <v>0</v>
      </c>
      <c r="V2882" t="s">
        <v>23</v>
      </c>
    </row>
    <row r="2883" spans="1:22" x14ac:dyDescent="0.25">
      <c r="A2883">
        <v>2882</v>
      </c>
      <c r="B2883">
        <v>0</v>
      </c>
      <c r="C2883">
        <v>0</v>
      </c>
      <c r="D2883">
        <v>1</v>
      </c>
      <c r="E2883">
        <v>0</v>
      </c>
      <c r="F2883">
        <v>1</v>
      </c>
      <c r="G2883" s="1">
        <v>40975.604895833334</v>
      </c>
      <c r="H2883">
        <v>0</v>
      </c>
      <c r="I2883">
        <v>0</v>
      </c>
      <c r="J2883">
        <v>0</v>
      </c>
      <c r="K2883" t="s">
        <v>21</v>
      </c>
      <c r="L2883">
        <v>0</v>
      </c>
      <c r="M2883">
        <v>0</v>
      </c>
      <c r="N2883">
        <v>0</v>
      </c>
      <c r="O2883">
        <v>3.4489999999999998</v>
      </c>
      <c r="P2883">
        <v>84</v>
      </c>
      <c r="Q2883">
        <v>1</v>
      </c>
      <c r="R2883">
        <v>1</v>
      </c>
      <c r="S2883">
        <v>0</v>
      </c>
      <c r="T2883">
        <v>0</v>
      </c>
      <c r="U2883">
        <v>8</v>
      </c>
      <c r="V2883" t="s">
        <v>23</v>
      </c>
    </row>
    <row r="2884" spans="1:22" x14ac:dyDescent="0.25">
      <c r="A2884">
        <v>2883</v>
      </c>
      <c r="B2884">
        <v>1</v>
      </c>
      <c r="C2884">
        <v>0</v>
      </c>
      <c r="D2884">
        <v>1</v>
      </c>
      <c r="E2884">
        <v>0</v>
      </c>
      <c r="F2884">
        <v>0</v>
      </c>
      <c r="G2884" s="1">
        <v>40975.655509259261</v>
      </c>
      <c r="H2884">
        <v>0</v>
      </c>
      <c r="I2884">
        <v>0</v>
      </c>
      <c r="J2884">
        <v>0</v>
      </c>
      <c r="K2884" t="s">
        <v>21</v>
      </c>
      <c r="L2884">
        <v>0</v>
      </c>
      <c r="M2884">
        <v>0</v>
      </c>
      <c r="N2884">
        <v>0</v>
      </c>
      <c r="O2884">
        <v>14.084</v>
      </c>
      <c r="P2884">
        <v>206</v>
      </c>
      <c r="Q2884">
        <v>0</v>
      </c>
      <c r="R2884">
        <v>0</v>
      </c>
      <c r="S2884">
        <v>0</v>
      </c>
      <c r="T2884">
        <v>0</v>
      </c>
      <c r="U2884">
        <v>1</v>
      </c>
      <c r="V2884" t="s">
        <v>24</v>
      </c>
    </row>
    <row r="2885" spans="1:22" x14ac:dyDescent="0.25">
      <c r="A2885">
        <v>2884</v>
      </c>
      <c r="B2885">
        <v>0</v>
      </c>
      <c r="C2885">
        <v>0</v>
      </c>
      <c r="D2885">
        <v>1</v>
      </c>
      <c r="E2885">
        <v>0</v>
      </c>
      <c r="F2885">
        <v>1</v>
      </c>
      <c r="G2885" s="1">
        <v>40975.672094907408</v>
      </c>
      <c r="H2885">
        <v>0</v>
      </c>
      <c r="I2885">
        <v>0</v>
      </c>
      <c r="J2885">
        <v>0</v>
      </c>
      <c r="K2885" t="s">
        <v>21</v>
      </c>
      <c r="L2885">
        <v>0</v>
      </c>
      <c r="M2885">
        <v>0</v>
      </c>
      <c r="N2885">
        <v>0</v>
      </c>
      <c r="O2885">
        <v>5.9770000000000003</v>
      </c>
      <c r="P2885">
        <v>152</v>
      </c>
      <c r="Q2885">
        <v>1</v>
      </c>
      <c r="R2885">
        <v>1</v>
      </c>
      <c r="S2885">
        <v>0</v>
      </c>
      <c r="T2885">
        <v>0</v>
      </c>
      <c r="U2885">
        <v>10</v>
      </c>
      <c r="V2885" t="s">
        <v>23</v>
      </c>
    </row>
    <row r="2886" spans="1:22" x14ac:dyDescent="0.25">
      <c r="A2886">
        <v>2885</v>
      </c>
      <c r="B2886">
        <v>0</v>
      </c>
      <c r="C2886">
        <v>0</v>
      </c>
      <c r="D2886">
        <v>1</v>
      </c>
      <c r="E2886">
        <v>0</v>
      </c>
      <c r="F2886">
        <v>1</v>
      </c>
      <c r="G2886" s="1">
        <v>40975.678738425922</v>
      </c>
      <c r="H2886">
        <v>0</v>
      </c>
      <c r="I2886">
        <v>0</v>
      </c>
      <c r="J2886">
        <v>0</v>
      </c>
      <c r="K2886" t="s">
        <v>21</v>
      </c>
      <c r="L2886">
        <v>0</v>
      </c>
      <c r="M2886">
        <v>0</v>
      </c>
      <c r="N2886">
        <v>0</v>
      </c>
      <c r="O2886">
        <v>7.1829999999999998</v>
      </c>
      <c r="P2886">
        <v>192</v>
      </c>
      <c r="Q2886">
        <v>1</v>
      </c>
      <c r="R2886">
        <v>1</v>
      </c>
      <c r="S2886">
        <v>0</v>
      </c>
      <c r="T2886">
        <v>0</v>
      </c>
      <c r="U2886">
        <v>10</v>
      </c>
      <c r="V2886" t="s">
        <v>23</v>
      </c>
    </row>
    <row r="2887" spans="1:22" x14ac:dyDescent="0.25">
      <c r="A2887">
        <v>2886</v>
      </c>
      <c r="B2887">
        <v>0</v>
      </c>
      <c r="C2887">
        <v>0</v>
      </c>
      <c r="D2887">
        <v>1</v>
      </c>
      <c r="E2887">
        <v>0</v>
      </c>
      <c r="F2887">
        <v>1</v>
      </c>
      <c r="G2887" s="1">
        <v>40975.681145833332</v>
      </c>
      <c r="H2887">
        <v>0</v>
      </c>
      <c r="I2887">
        <v>0</v>
      </c>
      <c r="J2887">
        <v>0</v>
      </c>
      <c r="K2887" t="s">
        <v>21</v>
      </c>
      <c r="L2887">
        <v>0</v>
      </c>
      <c r="M2887">
        <v>0</v>
      </c>
      <c r="N2887">
        <v>0</v>
      </c>
      <c r="O2887">
        <v>3.7669999999999999</v>
      </c>
      <c r="P2887">
        <v>69</v>
      </c>
      <c r="Q2887">
        <v>1</v>
      </c>
      <c r="R2887">
        <v>0</v>
      </c>
      <c r="S2887">
        <v>0</v>
      </c>
      <c r="T2887">
        <v>0</v>
      </c>
      <c r="U2887">
        <v>0</v>
      </c>
      <c r="V2887" t="s">
        <v>23</v>
      </c>
    </row>
    <row r="2888" spans="1:22" x14ac:dyDescent="0.25">
      <c r="A2888">
        <v>2887</v>
      </c>
      <c r="B2888">
        <v>0</v>
      </c>
      <c r="C2888">
        <v>1</v>
      </c>
      <c r="D2888">
        <v>1</v>
      </c>
      <c r="E2888">
        <v>0</v>
      </c>
      <c r="F2888">
        <v>0</v>
      </c>
      <c r="G2888" s="1">
        <v>40975.72215277778</v>
      </c>
      <c r="H2888">
        <v>0</v>
      </c>
      <c r="I2888">
        <v>0</v>
      </c>
      <c r="J2888">
        <v>0</v>
      </c>
      <c r="K2888" t="s">
        <v>21</v>
      </c>
      <c r="L2888">
        <v>0</v>
      </c>
      <c r="M2888">
        <v>0</v>
      </c>
      <c r="N2888">
        <v>0</v>
      </c>
      <c r="O2888">
        <v>1.0129999999999999</v>
      </c>
      <c r="P2888">
        <v>16</v>
      </c>
      <c r="Q2888">
        <v>1</v>
      </c>
      <c r="R2888">
        <v>0</v>
      </c>
      <c r="S2888">
        <v>0</v>
      </c>
      <c r="T2888">
        <v>0</v>
      </c>
      <c r="U2888">
        <v>0</v>
      </c>
      <c r="V2888" t="s">
        <v>22</v>
      </c>
    </row>
    <row r="2889" spans="1:22" x14ac:dyDescent="0.25">
      <c r="A2889">
        <v>2888</v>
      </c>
      <c r="B2889">
        <v>0</v>
      </c>
      <c r="C2889">
        <v>1</v>
      </c>
      <c r="D2889">
        <v>1</v>
      </c>
      <c r="E2889">
        <v>0</v>
      </c>
      <c r="F2889">
        <v>0</v>
      </c>
      <c r="G2889" s="1">
        <v>40975.723032407404</v>
      </c>
      <c r="H2889">
        <v>0</v>
      </c>
      <c r="I2889">
        <v>0</v>
      </c>
      <c r="J2889">
        <v>0</v>
      </c>
      <c r="K2889" t="s">
        <v>21</v>
      </c>
      <c r="L2889">
        <v>0</v>
      </c>
      <c r="M2889">
        <v>0</v>
      </c>
      <c r="N2889">
        <v>0</v>
      </c>
      <c r="O2889">
        <v>1.0920000000000001</v>
      </c>
      <c r="P2889">
        <v>18</v>
      </c>
      <c r="Q2889">
        <v>1</v>
      </c>
      <c r="R2889">
        <v>0</v>
      </c>
      <c r="S2889">
        <v>0</v>
      </c>
      <c r="T2889">
        <v>0</v>
      </c>
      <c r="U2889">
        <v>0</v>
      </c>
      <c r="V2889" t="s">
        <v>22</v>
      </c>
    </row>
    <row r="2890" spans="1:22" x14ac:dyDescent="0.25">
      <c r="A2890">
        <v>2889</v>
      </c>
      <c r="B2890">
        <v>0</v>
      </c>
      <c r="C2890">
        <v>1</v>
      </c>
      <c r="D2890">
        <v>1</v>
      </c>
      <c r="E2890">
        <v>0</v>
      </c>
      <c r="F2890">
        <v>0</v>
      </c>
      <c r="G2890" s="1">
        <v>40975.723923611113</v>
      </c>
      <c r="H2890">
        <v>0</v>
      </c>
      <c r="I2890">
        <v>0</v>
      </c>
      <c r="J2890">
        <v>0</v>
      </c>
      <c r="K2890" t="s">
        <v>21</v>
      </c>
      <c r="L2890">
        <v>0</v>
      </c>
      <c r="M2890">
        <v>0</v>
      </c>
      <c r="N2890">
        <v>0</v>
      </c>
      <c r="O2890">
        <v>1.1950000000000001</v>
      </c>
      <c r="P2890">
        <v>30</v>
      </c>
      <c r="Q2890">
        <v>1</v>
      </c>
      <c r="R2890">
        <v>0</v>
      </c>
      <c r="S2890">
        <v>0</v>
      </c>
      <c r="T2890">
        <v>0</v>
      </c>
      <c r="U2890">
        <v>0</v>
      </c>
      <c r="V2890" t="s">
        <v>22</v>
      </c>
    </row>
    <row r="2891" spans="1:22" x14ac:dyDescent="0.25">
      <c r="A2891">
        <v>2890</v>
      </c>
      <c r="B2891">
        <v>0</v>
      </c>
      <c r="C2891">
        <v>1</v>
      </c>
      <c r="D2891">
        <v>1</v>
      </c>
      <c r="E2891">
        <v>0</v>
      </c>
      <c r="F2891">
        <v>0</v>
      </c>
      <c r="G2891" s="1">
        <v>40975.724976851852</v>
      </c>
      <c r="H2891">
        <v>0</v>
      </c>
      <c r="I2891">
        <v>0</v>
      </c>
      <c r="J2891">
        <v>0</v>
      </c>
      <c r="K2891" t="s">
        <v>21</v>
      </c>
      <c r="L2891">
        <v>0</v>
      </c>
      <c r="M2891">
        <v>0</v>
      </c>
      <c r="N2891">
        <v>0</v>
      </c>
      <c r="O2891">
        <v>1.05</v>
      </c>
      <c r="P2891">
        <v>18</v>
      </c>
      <c r="Q2891">
        <v>1</v>
      </c>
      <c r="R2891">
        <v>0</v>
      </c>
      <c r="S2891">
        <v>0</v>
      </c>
      <c r="T2891">
        <v>0</v>
      </c>
      <c r="U2891">
        <v>0</v>
      </c>
      <c r="V2891" t="s">
        <v>22</v>
      </c>
    </row>
    <row r="2892" spans="1:22" x14ac:dyDescent="0.25">
      <c r="A2892">
        <v>2891</v>
      </c>
      <c r="B2892">
        <v>0</v>
      </c>
      <c r="C2892">
        <v>1</v>
      </c>
      <c r="D2892">
        <v>1</v>
      </c>
      <c r="E2892">
        <v>0</v>
      </c>
      <c r="F2892">
        <v>0</v>
      </c>
      <c r="G2892" s="1">
        <v>40975.726354166669</v>
      </c>
      <c r="H2892">
        <v>0</v>
      </c>
      <c r="I2892">
        <v>0</v>
      </c>
      <c r="J2892">
        <v>0</v>
      </c>
      <c r="K2892" t="s">
        <v>21</v>
      </c>
      <c r="L2892">
        <v>0</v>
      </c>
      <c r="M2892">
        <v>0</v>
      </c>
      <c r="N2892">
        <v>0</v>
      </c>
      <c r="O2892">
        <v>1.367</v>
      </c>
      <c r="P2892">
        <v>33</v>
      </c>
      <c r="Q2892">
        <v>1</v>
      </c>
      <c r="R2892">
        <v>0</v>
      </c>
      <c r="S2892">
        <v>0</v>
      </c>
      <c r="T2892">
        <v>0</v>
      </c>
      <c r="U2892">
        <v>0</v>
      </c>
      <c r="V2892" t="s">
        <v>22</v>
      </c>
    </row>
    <row r="2893" spans="1:22" x14ac:dyDescent="0.25">
      <c r="A2893">
        <v>2892</v>
      </c>
      <c r="B2893">
        <v>0</v>
      </c>
      <c r="C2893">
        <v>0</v>
      </c>
      <c r="D2893">
        <v>1</v>
      </c>
      <c r="E2893">
        <v>0</v>
      </c>
      <c r="F2893">
        <v>1</v>
      </c>
      <c r="G2893" s="1">
        <v>40975.729861111111</v>
      </c>
      <c r="H2893">
        <v>0</v>
      </c>
      <c r="I2893">
        <v>0</v>
      </c>
      <c r="J2893">
        <v>0</v>
      </c>
      <c r="K2893" t="s">
        <v>21</v>
      </c>
      <c r="L2893">
        <v>0</v>
      </c>
      <c r="M2893">
        <v>0</v>
      </c>
      <c r="N2893">
        <v>0</v>
      </c>
      <c r="O2893">
        <v>0.66</v>
      </c>
      <c r="P2893">
        <v>17</v>
      </c>
      <c r="Q2893">
        <v>1</v>
      </c>
      <c r="R2893">
        <v>0</v>
      </c>
      <c r="S2893">
        <v>0</v>
      </c>
      <c r="T2893">
        <v>0</v>
      </c>
      <c r="U2893">
        <v>0</v>
      </c>
      <c r="V2893" t="s">
        <v>24</v>
      </c>
    </row>
    <row r="2894" spans="1:22" x14ac:dyDescent="0.25">
      <c r="A2894">
        <v>2893</v>
      </c>
      <c r="B2894">
        <v>0</v>
      </c>
      <c r="C2894">
        <v>0</v>
      </c>
      <c r="D2894">
        <v>1</v>
      </c>
      <c r="E2894">
        <v>0</v>
      </c>
      <c r="F2894">
        <v>1</v>
      </c>
      <c r="G2894" s="1">
        <v>40975.733298611114</v>
      </c>
      <c r="H2894">
        <v>0</v>
      </c>
      <c r="I2894">
        <v>0</v>
      </c>
      <c r="J2894">
        <v>0</v>
      </c>
      <c r="K2894" t="s">
        <v>21</v>
      </c>
      <c r="L2894">
        <v>0</v>
      </c>
      <c r="M2894">
        <v>0</v>
      </c>
      <c r="N2894">
        <v>0</v>
      </c>
      <c r="O2894">
        <v>2.0009999999999999</v>
      </c>
      <c r="P2894">
        <v>48</v>
      </c>
      <c r="Q2894">
        <v>1</v>
      </c>
      <c r="R2894">
        <v>1</v>
      </c>
      <c r="S2894">
        <v>0</v>
      </c>
      <c r="T2894">
        <v>0</v>
      </c>
      <c r="U2894">
        <v>0</v>
      </c>
      <c r="V2894" t="s">
        <v>23</v>
      </c>
    </row>
    <row r="2895" spans="1:22" x14ac:dyDescent="0.25">
      <c r="A2895">
        <v>2894</v>
      </c>
      <c r="B2895">
        <v>0</v>
      </c>
      <c r="C2895">
        <v>0</v>
      </c>
      <c r="D2895">
        <v>1</v>
      </c>
      <c r="E2895">
        <v>0</v>
      </c>
      <c r="F2895">
        <v>1</v>
      </c>
      <c r="G2895" s="1">
        <v>40975.773680555554</v>
      </c>
      <c r="H2895">
        <v>0</v>
      </c>
      <c r="I2895">
        <v>0</v>
      </c>
      <c r="J2895">
        <v>0</v>
      </c>
      <c r="K2895" t="s">
        <v>21</v>
      </c>
      <c r="L2895">
        <v>0</v>
      </c>
      <c r="M2895">
        <v>0</v>
      </c>
      <c r="N2895">
        <v>0</v>
      </c>
      <c r="O2895">
        <v>4.3109999999999999</v>
      </c>
      <c r="P2895">
        <v>103</v>
      </c>
      <c r="Q2895">
        <v>1</v>
      </c>
      <c r="R2895">
        <v>1</v>
      </c>
      <c r="S2895">
        <v>0</v>
      </c>
      <c r="T2895">
        <v>0</v>
      </c>
      <c r="U2895">
        <v>2</v>
      </c>
      <c r="V2895" t="s">
        <v>23</v>
      </c>
    </row>
    <row r="2896" spans="1:22" x14ac:dyDescent="0.25">
      <c r="A2896">
        <v>2895</v>
      </c>
      <c r="B2896">
        <v>0</v>
      </c>
      <c r="C2896">
        <v>0</v>
      </c>
      <c r="D2896">
        <v>1</v>
      </c>
      <c r="E2896">
        <v>0</v>
      </c>
      <c r="F2896">
        <v>0</v>
      </c>
      <c r="G2896" s="1">
        <v>40975.818136574075</v>
      </c>
      <c r="H2896">
        <v>0</v>
      </c>
      <c r="I2896">
        <v>0</v>
      </c>
      <c r="J2896">
        <v>2</v>
      </c>
      <c r="K2896" t="s">
        <v>21</v>
      </c>
      <c r="L2896">
        <v>0</v>
      </c>
      <c r="M2896">
        <v>0</v>
      </c>
      <c r="N2896">
        <v>0</v>
      </c>
      <c r="O2896">
        <v>16.605</v>
      </c>
      <c r="P2896">
        <v>139</v>
      </c>
      <c r="Q2896">
        <v>1</v>
      </c>
      <c r="R2896">
        <v>0</v>
      </c>
      <c r="S2896">
        <v>0</v>
      </c>
      <c r="T2896">
        <v>0</v>
      </c>
      <c r="U2896">
        <v>8</v>
      </c>
      <c r="V2896" t="s">
        <v>23</v>
      </c>
    </row>
    <row r="2897" spans="1:22" x14ac:dyDescent="0.25">
      <c r="A2897">
        <v>2896</v>
      </c>
      <c r="B2897">
        <v>0</v>
      </c>
      <c r="C2897">
        <v>0</v>
      </c>
      <c r="D2897">
        <v>1</v>
      </c>
      <c r="E2897">
        <v>0</v>
      </c>
      <c r="F2897">
        <v>0</v>
      </c>
      <c r="G2897" s="1">
        <v>40975.822152777779</v>
      </c>
      <c r="H2897">
        <v>0</v>
      </c>
      <c r="I2897">
        <v>0</v>
      </c>
      <c r="J2897">
        <v>0</v>
      </c>
      <c r="K2897" t="s">
        <v>21</v>
      </c>
      <c r="L2897">
        <v>0</v>
      </c>
      <c r="M2897">
        <v>0</v>
      </c>
      <c r="N2897">
        <v>0</v>
      </c>
      <c r="O2897">
        <v>11.744999999999999</v>
      </c>
      <c r="P2897">
        <v>158</v>
      </c>
      <c r="Q2897">
        <v>1</v>
      </c>
      <c r="R2897">
        <v>0</v>
      </c>
      <c r="S2897">
        <v>0</v>
      </c>
      <c r="T2897">
        <v>0</v>
      </c>
      <c r="U2897">
        <v>1</v>
      </c>
      <c r="V2897" t="s">
        <v>23</v>
      </c>
    </row>
    <row r="2898" spans="1:22" x14ac:dyDescent="0.25">
      <c r="A2898">
        <v>2897</v>
      </c>
      <c r="B2898">
        <v>1</v>
      </c>
      <c r="C2898">
        <v>0</v>
      </c>
      <c r="D2898">
        <v>1</v>
      </c>
      <c r="E2898">
        <v>0</v>
      </c>
      <c r="F2898">
        <v>0</v>
      </c>
      <c r="G2898" s="1">
        <v>40975.891296296293</v>
      </c>
      <c r="H2898">
        <v>0</v>
      </c>
      <c r="I2898">
        <v>0</v>
      </c>
      <c r="J2898">
        <v>2</v>
      </c>
      <c r="K2898" t="s">
        <v>21</v>
      </c>
      <c r="L2898">
        <v>0</v>
      </c>
      <c r="M2898">
        <v>0</v>
      </c>
      <c r="N2898">
        <v>0</v>
      </c>
      <c r="O2898">
        <v>1.982</v>
      </c>
      <c r="P2898">
        <v>60</v>
      </c>
      <c r="Q2898">
        <v>0</v>
      </c>
      <c r="R2898">
        <v>0</v>
      </c>
      <c r="S2898">
        <v>0</v>
      </c>
      <c r="T2898">
        <v>0</v>
      </c>
      <c r="U2898">
        <v>0</v>
      </c>
      <c r="V2898" t="s">
        <v>24</v>
      </c>
    </row>
    <row r="2899" spans="1:22" x14ac:dyDescent="0.25">
      <c r="A2899">
        <v>2898</v>
      </c>
      <c r="B2899">
        <v>0</v>
      </c>
      <c r="C2899">
        <v>0</v>
      </c>
      <c r="D2899">
        <v>1</v>
      </c>
      <c r="E2899">
        <v>0</v>
      </c>
      <c r="F2899">
        <v>0</v>
      </c>
      <c r="G2899" s="1">
        <v>40976.089675925927</v>
      </c>
      <c r="H2899">
        <v>0</v>
      </c>
      <c r="I2899">
        <v>0</v>
      </c>
      <c r="J2899">
        <v>0</v>
      </c>
      <c r="K2899" t="s">
        <v>21</v>
      </c>
      <c r="L2899">
        <v>0</v>
      </c>
      <c r="M2899">
        <v>0</v>
      </c>
      <c r="N2899">
        <v>0</v>
      </c>
      <c r="O2899">
        <v>0.98599999999999999</v>
      </c>
      <c r="P2899">
        <v>16</v>
      </c>
      <c r="Q2899">
        <v>1</v>
      </c>
      <c r="R2899">
        <v>0</v>
      </c>
      <c r="S2899">
        <v>0</v>
      </c>
      <c r="T2899">
        <v>0</v>
      </c>
      <c r="U2899">
        <v>0</v>
      </c>
      <c r="V2899" t="s">
        <v>23</v>
      </c>
    </row>
    <row r="2900" spans="1:22" x14ac:dyDescent="0.25">
      <c r="A2900">
        <v>2899</v>
      </c>
      <c r="B2900">
        <v>0</v>
      </c>
      <c r="C2900">
        <v>0</v>
      </c>
      <c r="D2900">
        <v>1</v>
      </c>
      <c r="E2900">
        <v>0</v>
      </c>
      <c r="F2900">
        <v>0</v>
      </c>
      <c r="G2900" s="1">
        <v>40976.136712962965</v>
      </c>
      <c r="H2900">
        <v>0</v>
      </c>
      <c r="I2900">
        <v>0</v>
      </c>
      <c r="J2900">
        <v>0</v>
      </c>
      <c r="K2900" t="s">
        <v>21</v>
      </c>
      <c r="L2900">
        <v>0</v>
      </c>
      <c r="M2900">
        <v>0</v>
      </c>
      <c r="N2900">
        <v>0</v>
      </c>
      <c r="O2900">
        <v>43.302999999999997</v>
      </c>
      <c r="P2900">
        <v>722</v>
      </c>
      <c r="Q2900">
        <v>1</v>
      </c>
      <c r="R2900">
        <v>0</v>
      </c>
      <c r="S2900">
        <v>0</v>
      </c>
      <c r="T2900">
        <v>0</v>
      </c>
      <c r="U2900">
        <v>33</v>
      </c>
      <c r="V2900" t="s">
        <v>23</v>
      </c>
    </row>
    <row r="2901" spans="1:22" x14ac:dyDescent="0.25">
      <c r="A2901">
        <v>2900</v>
      </c>
      <c r="B2901">
        <v>0</v>
      </c>
      <c r="C2901">
        <v>0</v>
      </c>
      <c r="D2901">
        <v>1</v>
      </c>
      <c r="E2901">
        <v>0</v>
      </c>
      <c r="F2901">
        <v>0</v>
      </c>
      <c r="G2901" s="1">
        <v>40976.21875</v>
      </c>
      <c r="H2901">
        <v>0</v>
      </c>
      <c r="I2901">
        <v>0</v>
      </c>
      <c r="J2901">
        <v>0</v>
      </c>
      <c r="K2901" t="s">
        <v>21</v>
      </c>
      <c r="L2901">
        <v>0</v>
      </c>
      <c r="M2901">
        <v>0</v>
      </c>
      <c r="N2901">
        <v>0</v>
      </c>
      <c r="O2901">
        <v>9.1669999999999998</v>
      </c>
      <c r="P2901">
        <v>220</v>
      </c>
      <c r="Q2901">
        <v>1</v>
      </c>
      <c r="R2901">
        <v>0</v>
      </c>
      <c r="S2901">
        <v>0</v>
      </c>
      <c r="T2901">
        <v>0</v>
      </c>
      <c r="U2901">
        <v>0</v>
      </c>
      <c r="V2901" t="s">
        <v>23</v>
      </c>
    </row>
    <row r="2902" spans="1:22" x14ac:dyDescent="0.25">
      <c r="A2902">
        <v>2901</v>
      </c>
      <c r="B2902">
        <v>0</v>
      </c>
      <c r="C2902">
        <v>1</v>
      </c>
      <c r="D2902">
        <v>1</v>
      </c>
      <c r="E2902">
        <v>0</v>
      </c>
      <c r="F2902">
        <v>0</v>
      </c>
      <c r="G2902" s="1">
        <v>40976.254675925928</v>
      </c>
      <c r="H2902">
        <v>0</v>
      </c>
      <c r="I2902">
        <v>0</v>
      </c>
      <c r="J2902">
        <v>0</v>
      </c>
      <c r="K2902" t="s">
        <v>21</v>
      </c>
      <c r="L2902">
        <v>0</v>
      </c>
      <c r="M2902">
        <v>0</v>
      </c>
      <c r="N2902">
        <v>0</v>
      </c>
      <c r="O2902">
        <v>4.8639999999999999</v>
      </c>
      <c r="P2902">
        <v>56</v>
      </c>
      <c r="Q2902">
        <v>0</v>
      </c>
      <c r="R2902">
        <v>0</v>
      </c>
      <c r="S2902">
        <v>0</v>
      </c>
      <c r="T2902">
        <v>0</v>
      </c>
      <c r="U2902">
        <v>0</v>
      </c>
      <c r="V2902" t="s">
        <v>23</v>
      </c>
    </row>
    <row r="2903" spans="1:22" x14ac:dyDescent="0.25">
      <c r="A2903">
        <v>2902</v>
      </c>
      <c r="B2903">
        <v>0</v>
      </c>
      <c r="C2903">
        <v>1</v>
      </c>
      <c r="D2903">
        <v>1</v>
      </c>
      <c r="E2903">
        <v>0</v>
      </c>
      <c r="F2903">
        <v>0</v>
      </c>
      <c r="G2903" s="1">
        <v>40976.273472222223</v>
      </c>
      <c r="H2903">
        <v>0</v>
      </c>
      <c r="I2903">
        <v>0</v>
      </c>
      <c r="J2903">
        <v>0</v>
      </c>
      <c r="K2903" t="s">
        <v>21</v>
      </c>
      <c r="L2903">
        <v>0</v>
      </c>
      <c r="M2903">
        <v>0</v>
      </c>
      <c r="N2903">
        <v>0</v>
      </c>
      <c r="O2903">
        <v>3.9729999999999999</v>
      </c>
      <c r="P2903">
        <v>54</v>
      </c>
      <c r="Q2903">
        <v>0</v>
      </c>
      <c r="R2903">
        <v>0</v>
      </c>
      <c r="S2903">
        <v>0</v>
      </c>
      <c r="T2903">
        <v>0</v>
      </c>
      <c r="U2903">
        <v>0</v>
      </c>
      <c r="V2903" t="s">
        <v>23</v>
      </c>
    </row>
    <row r="2904" spans="1:22" x14ac:dyDescent="0.25">
      <c r="A2904">
        <v>2903</v>
      </c>
      <c r="B2904">
        <v>0</v>
      </c>
      <c r="C2904">
        <v>0</v>
      </c>
      <c r="D2904">
        <v>1</v>
      </c>
      <c r="E2904">
        <v>0</v>
      </c>
      <c r="F2904">
        <v>0</v>
      </c>
      <c r="G2904" s="1">
        <v>40976.287615740737</v>
      </c>
      <c r="H2904">
        <v>0</v>
      </c>
      <c r="I2904">
        <v>0</v>
      </c>
      <c r="J2904">
        <v>5</v>
      </c>
      <c r="K2904" t="s">
        <v>21</v>
      </c>
      <c r="L2904">
        <v>0</v>
      </c>
      <c r="M2904">
        <v>0</v>
      </c>
      <c r="N2904">
        <v>0</v>
      </c>
      <c r="O2904">
        <v>46.052999999999997</v>
      </c>
      <c r="P2904">
        <v>892</v>
      </c>
      <c r="Q2904">
        <v>1</v>
      </c>
      <c r="R2904">
        <v>0</v>
      </c>
      <c r="S2904">
        <v>0</v>
      </c>
      <c r="T2904">
        <v>0</v>
      </c>
      <c r="U2904">
        <v>16</v>
      </c>
      <c r="V2904" t="s">
        <v>23</v>
      </c>
    </row>
    <row r="2905" spans="1:22" x14ac:dyDescent="0.25">
      <c r="A2905">
        <v>2904</v>
      </c>
      <c r="B2905">
        <v>0</v>
      </c>
      <c r="C2905">
        <v>0</v>
      </c>
      <c r="D2905">
        <v>1</v>
      </c>
      <c r="E2905">
        <v>0</v>
      </c>
      <c r="F2905">
        <v>0</v>
      </c>
      <c r="G2905" s="1">
        <v>40976.319282407407</v>
      </c>
      <c r="H2905">
        <v>0</v>
      </c>
      <c r="I2905">
        <v>0</v>
      </c>
      <c r="J2905">
        <v>0</v>
      </c>
      <c r="K2905" t="s">
        <v>21</v>
      </c>
      <c r="L2905">
        <v>0</v>
      </c>
      <c r="M2905">
        <v>0</v>
      </c>
      <c r="N2905">
        <v>0</v>
      </c>
      <c r="O2905">
        <v>1.1180000000000001</v>
      </c>
      <c r="P2905">
        <v>13</v>
      </c>
      <c r="Q2905">
        <v>0</v>
      </c>
      <c r="R2905">
        <v>0</v>
      </c>
      <c r="S2905">
        <v>0</v>
      </c>
      <c r="T2905">
        <v>0</v>
      </c>
      <c r="U2905">
        <v>0</v>
      </c>
      <c r="V2905" t="s">
        <v>23</v>
      </c>
    </row>
    <row r="2906" spans="1:22" x14ac:dyDescent="0.25">
      <c r="A2906">
        <v>2905</v>
      </c>
      <c r="B2906">
        <v>0</v>
      </c>
      <c r="C2906">
        <v>0</v>
      </c>
      <c r="D2906">
        <v>1</v>
      </c>
      <c r="E2906">
        <v>0</v>
      </c>
      <c r="F2906">
        <v>1</v>
      </c>
      <c r="G2906" s="1">
        <v>40976.323310185187</v>
      </c>
      <c r="H2906">
        <v>0</v>
      </c>
      <c r="I2906">
        <v>0</v>
      </c>
      <c r="J2906">
        <v>0</v>
      </c>
      <c r="K2906" t="s">
        <v>21</v>
      </c>
      <c r="L2906">
        <v>0</v>
      </c>
      <c r="M2906">
        <v>0</v>
      </c>
      <c r="N2906">
        <v>0</v>
      </c>
      <c r="O2906">
        <v>7.8019999999999996</v>
      </c>
      <c r="P2906">
        <v>209</v>
      </c>
      <c r="Q2906">
        <v>1</v>
      </c>
      <c r="R2906">
        <v>1</v>
      </c>
      <c r="S2906">
        <v>0</v>
      </c>
      <c r="T2906">
        <v>0</v>
      </c>
      <c r="U2906">
        <v>12</v>
      </c>
      <c r="V2906" t="s">
        <v>23</v>
      </c>
    </row>
    <row r="2907" spans="1:22" x14ac:dyDescent="0.25">
      <c r="A2907">
        <v>2906</v>
      </c>
      <c r="B2907">
        <v>0</v>
      </c>
      <c r="C2907">
        <v>0</v>
      </c>
      <c r="D2907">
        <v>1</v>
      </c>
      <c r="E2907">
        <v>0</v>
      </c>
      <c r="F2907">
        <v>0</v>
      </c>
      <c r="G2907" s="1">
        <v>40976.336076388892</v>
      </c>
      <c r="H2907">
        <v>0</v>
      </c>
      <c r="I2907">
        <v>0</v>
      </c>
      <c r="J2907">
        <v>22</v>
      </c>
      <c r="K2907" t="s">
        <v>21</v>
      </c>
      <c r="L2907">
        <v>1</v>
      </c>
      <c r="M2907">
        <v>0</v>
      </c>
      <c r="N2907">
        <v>0</v>
      </c>
      <c r="O2907">
        <v>28.187000000000001</v>
      </c>
      <c r="P2907">
        <v>525</v>
      </c>
      <c r="Q2907">
        <v>1</v>
      </c>
      <c r="R2907">
        <v>0</v>
      </c>
      <c r="S2907">
        <v>0</v>
      </c>
      <c r="T2907">
        <v>0</v>
      </c>
      <c r="U2907">
        <v>30</v>
      </c>
      <c r="V2907" t="s">
        <v>23</v>
      </c>
    </row>
    <row r="2908" spans="1:22" x14ac:dyDescent="0.25">
      <c r="A2908">
        <v>2907</v>
      </c>
      <c r="B2908">
        <v>0</v>
      </c>
      <c r="C2908">
        <v>0</v>
      </c>
      <c r="D2908">
        <v>1</v>
      </c>
      <c r="E2908">
        <v>0</v>
      </c>
      <c r="F2908">
        <v>0</v>
      </c>
      <c r="G2908" s="1">
        <v>40976.338125000002</v>
      </c>
      <c r="H2908">
        <v>0</v>
      </c>
      <c r="I2908">
        <v>0</v>
      </c>
      <c r="J2908">
        <v>0</v>
      </c>
      <c r="K2908" t="s">
        <v>25</v>
      </c>
      <c r="L2908">
        <v>0</v>
      </c>
      <c r="M2908">
        <v>0</v>
      </c>
      <c r="N2908">
        <v>0</v>
      </c>
      <c r="O2908">
        <v>20.416</v>
      </c>
      <c r="P2908">
        <v>457</v>
      </c>
      <c r="Q2908">
        <v>1</v>
      </c>
      <c r="R2908">
        <v>0</v>
      </c>
      <c r="S2908">
        <v>0</v>
      </c>
      <c r="T2908">
        <v>0</v>
      </c>
      <c r="U2908">
        <v>40</v>
      </c>
      <c r="V2908" t="s">
        <v>23</v>
      </c>
    </row>
    <row r="2909" spans="1:22" x14ac:dyDescent="0.25">
      <c r="A2909">
        <v>2908</v>
      </c>
      <c r="B2909">
        <v>1</v>
      </c>
      <c r="C2909">
        <v>0</v>
      </c>
      <c r="D2909">
        <v>1</v>
      </c>
      <c r="E2909">
        <v>0</v>
      </c>
      <c r="F2909">
        <v>0</v>
      </c>
      <c r="G2909" s="1">
        <v>40976.338865740741</v>
      </c>
      <c r="H2909">
        <v>0</v>
      </c>
      <c r="I2909">
        <v>0</v>
      </c>
      <c r="J2909">
        <v>0</v>
      </c>
      <c r="K2909" t="s">
        <v>21</v>
      </c>
      <c r="L2909">
        <v>0</v>
      </c>
      <c r="M2909">
        <v>0</v>
      </c>
      <c r="N2909">
        <v>0</v>
      </c>
      <c r="O2909">
        <v>0.32300000000000001</v>
      </c>
      <c r="P2909">
        <v>6</v>
      </c>
      <c r="Q2909">
        <v>0</v>
      </c>
      <c r="R2909">
        <v>0</v>
      </c>
      <c r="S2909">
        <v>1</v>
      </c>
      <c r="T2909">
        <v>0</v>
      </c>
      <c r="U2909">
        <v>0</v>
      </c>
      <c r="V2909" t="s">
        <v>23</v>
      </c>
    </row>
    <row r="2910" spans="1:22" x14ac:dyDescent="0.25">
      <c r="A2910">
        <v>2909</v>
      </c>
      <c r="B2910">
        <v>0</v>
      </c>
      <c r="C2910">
        <v>0</v>
      </c>
      <c r="D2910">
        <v>1</v>
      </c>
      <c r="E2910">
        <v>4</v>
      </c>
      <c r="F2910">
        <v>1</v>
      </c>
      <c r="G2910" s="1">
        <v>40976.343159722222</v>
      </c>
      <c r="H2910">
        <v>0</v>
      </c>
      <c r="I2910">
        <v>0</v>
      </c>
      <c r="J2910">
        <v>0</v>
      </c>
      <c r="K2910" t="s">
        <v>21</v>
      </c>
      <c r="L2910">
        <v>0</v>
      </c>
      <c r="M2910">
        <v>0</v>
      </c>
      <c r="N2910">
        <v>0</v>
      </c>
      <c r="O2910">
        <v>27.568999999999999</v>
      </c>
      <c r="P2910">
        <v>780</v>
      </c>
      <c r="Q2910">
        <v>1</v>
      </c>
      <c r="R2910">
        <v>1</v>
      </c>
      <c r="S2910">
        <v>0</v>
      </c>
      <c r="T2910">
        <v>0</v>
      </c>
      <c r="U2910">
        <v>0</v>
      </c>
      <c r="V2910" t="s">
        <v>23</v>
      </c>
    </row>
    <row r="2911" spans="1:22" x14ac:dyDescent="0.25">
      <c r="A2911">
        <v>2910</v>
      </c>
      <c r="B2911">
        <v>0</v>
      </c>
      <c r="C2911">
        <v>1</v>
      </c>
      <c r="D2911">
        <v>1</v>
      </c>
      <c r="E2911">
        <v>1</v>
      </c>
      <c r="F2911">
        <v>0</v>
      </c>
      <c r="G2911" s="1">
        <v>40976.360763888886</v>
      </c>
      <c r="H2911">
        <v>0</v>
      </c>
      <c r="I2911">
        <v>0</v>
      </c>
      <c r="J2911">
        <v>0</v>
      </c>
      <c r="K2911" t="s">
        <v>21</v>
      </c>
      <c r="L2911">
        <v>0</v>
      </c>
      <c r="M2911">
        <v>0</v>
      </c>
      <c r="N2911">
        <v>0</v>
      </c>
      <c r="O2911">
        <v>17.588000000000001</v>
      </c>
      <c r="P2911">
        <v>264</v>
      </c>
      <c r="Q2911">
        <v>0</v>
      </c>
      <c r="R2911">
        <v>0</v>
      </c>
      <c r="S2911">
        <v>0</v>
      </c>
      <c r="T2911">
        <v>0</v>
      </c>
      <c r="U2911">
        <v>0</v>
      </c>
      <c r="V2911" t="s">
        <v>22</v>
      </c>
    </row>
    <row r="2912" spans="1:22" x14ac:dyDescent="0.25">
      <c r="A2912">
        <v>2911</v>
      </c>
      <c r="B2912">
        <v>0</v>
      </c>
      <c r="C2912">
        <v>0</v>
      </c>
      <c r="D2912">
        <v>1</v>
      </c>
      <c r="E2912">
        <v>0</v>
      </c>
      <c r="F2912">
        <v>0</v>
      </c>
      <c r="G2912" s="1">
        <v>40976.36078703704</v>
      </c>
      <c r="H2912">
        <v>0</v>
      </c>
      <c r="I2912">
        <v>0</v>
      </c>
      <c r="J2912">
        <v>0</v>
      </c>
      <c r="K2912" t="s">
        <v>21</v>
      </c>
      <c r="L2912">
        <v>0</v>
      </c>
      <c r="M2912">
        <v>0</v>
      </c>
      <c r="N2912">
        <v>0</v>
      </c>
      <c r="O2912">
        <v>28.978999999999999</v>
      </c>
      <c r="P2912">
        <v>707</v>
      </c>
      <c r="Q2912">
        <v>1</v>
      </c>
      <c r="R2912">
        <v>0</v>
      </c>
      <c r="S2912">
        <v>0</v>
      </c>
      <c r="T2912">
        <v>0</v>
      </c>
      <c r="U2912">
        <v>1</v>
      </c>
      <c r="V2912" t="s">
        <v>23</v>
      </c>
    </row>
    <row r="2913" spans="1:22" x14ac:dyDescent="0.25">
      <c r="A2913">
        <v>2912</v>
      </c>
      <c r="B2913">
        <v>0</v>
      </c>
      <c r="C2913">
        <v>0</v>
      </c>
      <c r="D2913">
        <v>1</v>
      </c>
      <c r="E2913">
        <v>0</v>
      </c>
      <c r="F2913">
        <v>1</v>
      </c>
      <c r="G2913" s="1">
        <v>40976.396493055552</v>
      </c>
      <c r="H2913">
        <v>0</v>
      </c>
      <c r="I2913">
        <v>0</v>
      </c>
      <c r="J2913">
        <v>0</v>
      </c>
      <c r="K2913" t="s">
        <v>21</v>
      </c>
      <c r="L2913">
        <v>0</v>
      </c>
      <c r="M2913">
        <v>0</v>
      </c>
      <c r="N2913">
        <v>0</v>
      </c>
      <c r="O2913">
        <v>9.1120000000000001</v>
      </c>
      <c r="P2913">
        <v>256</v>
      </c>
      <c r="Q2913">
        <v>1</v>
      </c>
      <c r="R2913">
        <v>1</v>
      </c>
      <c r="S2913">
        <v>0</v>
      </c>
      <c r="T2913">
        <v>0</v>
      </c>
      <c r="U2913">
        <v>16</v>
      </c>
      <c r="V2913" t="s">
        <v>23</v>
      </c>
    </row>
    <row r="2914" spans="1:22" x14ac:dyDescent="0.25">
      <c r="A2914">
        <v>2913</v>
      </c>
      <c r="B2914">
        <v>0</v>
      </c>
      <c r="C2914">
        <v>0</v>
      </c>
      <c r="D2914">
        <v>1</v>
      </c>
      <c r="E2914">
        <v>0</v>
      </c>
      <c r="F2914">
        <v>1</v>
      </c>
      <c r="G2914" s="1">
        <v>40976.403946759259</v>
      </c>
      <c r="H2914">
        <v>0</v>
      </c>
      <c r="I2914">
        <v>0</v>
      </c>
      <c r="J2914">
        <v>0</v>
      </c>
      <c r="K2914" t="s">
        <v>21</v>
      </c>
      <c r="L2914">
        <v>0</v>
      </c>
      <c r="M2914">
        <v>0</v>
      </c>
      <c r="N2914">
        <v>0</v>
      </c>
      <c r="O2914">
        <v>11.728</v>
      </c>
      <c r="P2914">
        <v>336</v>
      </c>
      <c r="Q2914">
        <v>1</v>
      </c>
      <c r="R2914">
        <v>1</v>
      </c>
      <c r="S2914">
        <v>0</v>
      </c>
      <c r="T2914">
        <v>0</v>
      </c>
      <c r="U2914">
        <v>20</v>
      </c>
      <c r="V2914" t="s">
        <v>23</v>
      </c>
    </row>
    <row r="2915" spans="1:22" x14ac:dyDescent="0.25">
      <c r="A2915">
        <v>2914</v>
      </c>
      <c r="B2915">
        <v>0</v>
      </c>
      <c r="C2915">
        <v>1</v>
      </c>
      <c r="D2915">
        <v>1</v>
      </c>
      <c r="E2915">
        <v>0</v>
      </c>
      <c r="F2915">
        <v>0</v>
      </c>
      <c r="G2915" s="1">
        <v>40976.428425925929</v>
      </c>
      <c r="H2915">
        <v>0</v>
      </c>
      <c r="I2915">
        <v>0</v>
      </c>
      <c r="J2915">
        <v>0</v>
      </c>
      <c r="K2915" t="s">
        <v>21</v>
      </c>
      <c r="L2915">
        <v>0</v>
      </c>
      <c r="M2915">
        <v>0</v>
      </c>
      <c r="N2915">
        <v>0</v>
      </c>
      <c r="O2915">
        <v>6.6189999999999998</v>
      </c>
      <c r="P2915">
        <v>156</v>
      </c>
      <c r="Q2915">
        <v>1</v>
      </c>
      <c r="R2915">
        <v>0</v>
      </c>
      <c r="S2915">
        <v>0</v>
      </c>
      <c r="T2915">
        <v>0</v>
      </c>
      <c r="U2915">
        <v>5</v>
      </c>
      <c r="V2915" t="s">
        <v>23</v>
      </c>
    </row>
    <row r="2916" spans="1:22" x14ac:dyDescent="0.25">
      <c r="A2916">
        <v>2915</v>
      </c>
      <c r="B2916">
        <v>0</v>
      </c>
      <c r="C2916">
        <v>1</v>
      </c>
      <c r="D2916">
        <v>1</v>
      </c>
      <c r="E2916">
        <v>1</v>
      </c>
      <c r="F2916">
        <v>0</v>
      </c>
      <c r="G2916" s="1">
        <v>40976.471261574072</v>
      </c>
      <c r="H2916">
        <v>0</v>
      </c>
      <c r="I2916">
        <v>0</v>
      </c>
      <c r="J2916">
        <v>0</v>
      </c>
      <c r="K2916" t="s">
        <v>21</v>
      </c>
      <c r="L2916">
        <v>0</v>
      </c>
      <c r="M2916">
        <v>0</v>
      </c>
      <c r="N2916">
        <v>0</v>
      </c>
      <c r="O2916">
        <v>24.683</v>
      </c>
      <c r="P2916">
        <v>442</v>
      </c>
      <c r="Q2916">
        <v>1</v>
      </c>
      <c r="R2916">
        <v>0</v>
      </c>
      <c r="S2916">
        <v>0</v>
      </c>
      <c r="T2916">
        <v>0</v>
      </c>
      <c r="U2916">
        <v>9</v>
      </c>
      <c r="V2916" t="s">
        <v>23</v>
      </c>
    </row>
    <row r="2917" spans="1:22" x14ac:dyDescent="0.25">
      <c r="A2917">
        <v>2916</v>
      </c>
      <c r="B2917">
        <v>1</v>
      </c>
      <c r="C2917">
        <v>0</v>
      </c>
      <c r="D2917">
        <v>1</v>
      </c>
      <c r="E2917">
        <v>0</v>
      </c>
      <c r="F2917">
        <v>0</v>
      </c>
      <c r="G2917" s="1">
        <v>40976.50136574074</v>
      </c>
      <c r="H2917">
        <v>0</v>
      </c>
      <c r="I2917">
        <v>0</v>
      </c>
      <c r="J2917">
        <v>0</v>
      </c>
      <c r="K2917" t="s">
        <v>21</v>
      </c>
      <c r="L2917">
        <v>0</v>
      </c>
      <c r="M2917">
        <v>0</v>
      </c>
      <c r="N2917">
        <v>0</v>
      </c>
      <c r="O2917">
        <v>7.3869999999999996</v>
      </c>
      <c r="P2917">
        <v>158</v>
      </c>
      <c r="Q2917">
        <v>1</v>
      </c>
      <c r="R2917">
        <v>0</v>
      </c>
      <c r="S2917">
        <v>0</v>
      </c>
      <c r="T2917">
        <v>0</v>
      </c>
      <c r="U2917">
        <v>9</v>
      </c>
      <c r="V2917" t="s">
        <v>23</v>
      </c>
    </row>
    <row r="2918" spans="1:22" x14ac:dyDescent="0.25">
      <c r="A2918">
        <v>2917</v>
      </c>
      <c r="B2918">
        <v>0</v>
      </c>
      <c r="C2918">
        <v>0</v>
      </c>
      <c r="D2918">
        <v>1</v>
      </c>
      <c r="E2918">
        <v>0</v>
      </c>
      <c r="F2918">
        <v>0</v>
      </c>
      <c r="G2918" s="1">
        <v>40976.501875000002</v>
      </c>
      <c r="H2918">
        <v>0</v>
      </c>
      <c r="I2918">
        <v>0</v>
      </c>
      <c r="J2918">
        <v>2</v>
      </c>
      <c r="K2918" t="s">
        <v>21</v>
      </c>
      <c r="L2918">
        <v>0</v>
      </c>
      <c r="M2918">
        <v>0</v>
      </c>
      <c r="N2918">
        <v>0</v>
      </c>
      <c r="O2918">
        <v>3.6480000000000001</v>
      </c>
      <c r="P2918">
        <v>80</v>
      </c>
      <c r="Q2918">
        <v>1</v>
      </c>
      <c r="R2918">
        <v>0</v>
      </c>
      <c r="S2918">
        <v>0</v>
      </c>
      <c r="T2918">
        <v>0</v>
      </c>
      <c r="U2918">
        <v>0</v>
      </c>
      <c r="V2918" t="s">
        <v>23</v>
      </c>
    </row>
    <row r="2919" spans="1:22" x14ac:dyDescent="0.25">
      <c r="A2919">
        <v>2918</v>
      </c>
      <c r="B2919">
        <v>0</v>
      </c>
      <c r="C2919">
        <v>1</v>
      </c>
      <c r="D2919">
        <v>1</v>
      </c>
      <c r="E2919">
        <v>2</v>
      </c>
      <c r="F2919">
        <v>0</v>
      </c>
      <c r="G2919" s="1">
        <v>40976.507962962962</v>
      </c>
      <c r="H2919">
        <v>0</v>
      </c>
      <c r="I2919">
        <v>0</v>
      </c>
      <c r="J2919">
        <v>0</v>
      </c>
      <c r="K2919" t="s">
        <v>21</v>
      </c>
      <c r="L2919">
        <v>0</v>
      </c>
      <c r="M2919">
        <v>0</v>
      </c>
      <c r="N2919">
        <v>0</v>
      </c>
      <c r="O2919">
        <v>42.203000000000003</v>
      </c>
      <c r="P2919">
        <v>940</v>
      </c>
      <c r="Q2919">
        <v>1</v>
      </c>
      <c r="R2919">
        <v>1</v>
      </c>
      <c r="S2919">
        <v>0</v>
      </c>
      <c r="T2919">
        <v>0</v>
      </c>
      <c r="U2919">
        <v>8</v>
      </c>
      <c r="V2919" t="s">
        <v>23</v>
      </c>
    </row>
    <row r="2920" spans="1:22" x14ac:dyDescent="0.25">
      <c r="A2920">
        <v>2919</v>
      </c>
      <c r="B2920">
        <v>0</v>
      </c>
      <c r="C2920">
        <v>0</v>
      </c>
      <c r="D2920">
        <v>1</v>
      </c>
      <c r="E2920">
        <v>0</v>
      </c>
      <c r="F2920">
        <v>0</v>
      </c>
      <c r="G2920" s="1">
        <v>40976.508414351854</v>
      </c>
      <c r="H2920">
        <v>0</v>
      </c>
      <c r="I2920">
        <v>0</v>
      </c>
      <c r="J2920">
        <v>4</v>
      </c>
      <c r="K2920" t="s">
        <v>21</v>
      </c>
      <c r="L2920">
        <v>0</v>
      </c>
      <c r="M2920">
        <v>0</v>
      </c>
      <c r="N2920">
        <v>0</v>
      </c>
      <c r="O2920">
        <v>0.97299999999999998</v>
      </c>
      <c r="P2920">
        <v>27</v>
      </c>
      <c r="Q2920">
        <v>0</v>
      </c>
      <c r="R2920">
        <v>0</v>
      </c>
      <c r="S2920">
        <v>0</v>
      </c>
      <c r="T2920">
        <v>0</v>
      </c>
      <c r="U2920">
        <v>1</v>
      </c>
      <c r="V2920" t="s">
        <v>23</v>
      </c>
    </row>
    <row r="2921" spans="1:22" x14ac:dyDescent="0.25">
      <c r="A2921">
        <v>2920</v>
      </c>
      <c r="B2921">
        <v>0</v>
      </c>
      <c r="C2921">
        <v>0</v>
      </c>
      <c r="D2921">
        <v>1</v>
      </c>
      <c r="E2921">
        <v>0</v>
      </c>
      <c r="F2921">
        <v>1</v>
      </c>
      <c r="G2921" s="1">
        <v>40976.523784722223</v>
      </c>
      <c r="H2921">
        <v>0</v>
      </c>
      <c r="I2921">
        <v>0</v>
      </c>
      <c r="J2921">
        <v>12</v>
      </c>
      <c r="K2921" t="s">
        <v>21</v>
      </c>
      <c r="L2921">
        <v>1</v>
      </c>
      <c r="M2921">
        <v>0</v>
      </c>
      <c r="N2921">
        <v>0</v>
      </c>
      <c r="O2921">
        <v>94.31</v>
      </c>
      <c r="P2921">
        <v>2265</v>
      </c>
      <c r="Q2921">
        <v>1</v>
      </c>
      <c r="R2921">
        <v>0</v>
      </c>
      <c r="S2921">
        <v>0</v>
      </c>
      <c r="T2921">
        <v>0</v>
      </c>
      <c r="U2921">
        <v>0</v>
      </c>
      <c r="V2921" t="s">
        <v>23</v>
      </c>
    </row>
    <row r="2922" spans="1:22" x14ac:dyDescent="0.25">
      <c r="A2922">
        <v>2921</v>
      </c>
      <c r="B2922">
        <v>0</v>
      </c>
      <c r="C2922">
        <v>0</v>
      </c>
      <c r="D2922">
        <v>1</v>
      </c>
      <c r="E2922">
        <v>0</v>
      </c>
      <c r="F2922">
        <v>0</v>
      </c>
      <c r="G2922" s="1">
        <v>40976.529444444444</v>
      </c>
      <c r="H2922">
        <v>0</v>
      </c>
      <c r="I2922">
        <v>0</v>
      </c>
      <c r="J2922">
        <v>0</v>
      </c>
      <c r="K2922" t="s">
        <v>21</v>
      </c>
      <c r="L2922">
        <v>0</v>
      </c>
      <c r="M2922">
        <v>0</v>
      </c>
      <c r="N2922">
        <v>0</v>
      </c>
      <c r="O2922">
        <v>16.553000000000001</v>
      </c>
      <c r="P2922">
        <v>562</v>
      </c>
      <c r="Q2922">
        <v>1</v>
      </c>
      <c r="R2922">
        <v>0</v>
      </c>
      <c r="S2922">
        <v>0</v>
      </c>
      <c r="T2922">
        <v>0</v>
      </c>
      <c r="U2922">
        <v>9</v>
      </c>
      <c r="V2922" t="s">
        <v>23</v>
      </c>
    </row>
    <row r="2923" spans="1:22" x14ac:dyDescent="0.25">
      <c r="A2923">
        <v>2922</v>
      </c>
      <c r="B2923">
        <v>0</v>
      </c>
      <c r="C2923">
        <v>1</v>
      </c>
      <c r="D2923">
        <v>1</v>
      </c>
      <c r="E2923">
        <v>0</v>
      </c>
      <c r="F2923">
        <v>0</v>
      </c>
      <c r="G2923" s="1">
        <v>40976.541689814818</v>
      </c>
      <c r="H2923">
        <v>0</v>
      </c>
      <c r="I2923">
        <v>1</v>
      </c>
      <c r="J2923">
        <v>0</v>
      </c>
      <c r="K2923" t="s">
        <v>21</v>
      </c>
      <c r="L2923">
        <v>0</v>
      </c>
      <c r="M2923">
        <v>0</v>
      </c>
      <c r="N2923">
        <v>0</v>
      </c>
      <c r="O2923">
        <v>0.84899999999999998</v>
      </c>
      <c r="P2923">
        <v>41</v>
      </c>
      <c r="Q2923">
        <v>0</v>
      </c>
      <c r="R2923">
        <v>0</v>
      </c>
      <c r="S2923">
        <v>0</v>
      </c>
      <c r="T2923">
        <v>0</v>
      </c>
      <c r="U2923">
        <v>0</v>
      </c>
      <c r="V2923" t="s">
        <v>23</v>
      </c>
    </row>
    <row r="2924" spans="1:22" x14ac:dyDescent="0.25">
      <c r="A2924">
        <v>2923</v>
      </c>
      <c r="B2924">
        <v>0</v>
      </c>
      <c r="C2924">
        <v>0</v>
      </c>
      <c r="D2924">
        <v>1</v>
      </c>
      <c r="E2924">
        <v>0</v>
      </c>
      <c r="F2924">
        <v>0</v>
      </c>
      <c r="G2924" s="1">
        <v>40976.547407407408</v>
      </c>
      <c r="H2924">
        <v>0</v>
      </c>
      <c r="I2924">
        <v>0</v>
      </c>
      <c r="J2924">
        <v>0</v>
      </c>
      <c r="K2924" t="s">
        <v>21</v>
      </c>
      <c r="L2924">
        <v>0</v>
      </c>
      <c r="M2924">
        <v>0</v>
      </c>
      <c r="N2924">
        <v>0</v>
      </c>
      <c r="O2924">
        <v>6.8129999999999997</v>
      </c>
      <c r="P2924">
        <v>103</v>
      </c>
      <c r="Q2924">
        <v>1</v>
      </c>
      <c r="R2924">
        <v>0</v>
      </c>
      <c r="S2924">
        <v>0</v>
      </c>
      <c r="T2924">
        <v>0</v>
      </c>
      <c r="U2924">
        <v>10</v>
      </c>
      <c r="V2924" t="s">
        <v>23</v>
      </c>
    </row>
    <row r="2925" spans="1:22" x14ac:dyDescent="0.25">
      <c r="A2925">
        <v>2924</v>
      </c>
      <c r="B2925">
        <v>0</v>
      </c>
      <c r="C2925">
        <v>1</v>
      </c>
      <c r="D2925">
        <v>1</v>
      </c>
      <c r="E2925">
        <v>0</v>
      </c>
      <c r="F2925">
        <v>0</v>
      </c>
      <c r="G2925" s="1">
        <v>40976.587731481479</v>
      </c>
      <c r="H2925">
        <v>0</v>
      </c>
      <c r="I2925">
        <v>0</v>
      </c>
      <c r="J2925">
        <v>0</v>
      </c>
      <c r="K2925" t="s">
        <v>21</v>
      </c>
      <c r="L2925">
        <v>0</v>
      </c>
      <c r="M2925">
        <v>0</v>
      </c>
      <c r="N2925">
        <v>0</v>
      </c>
      <c r="O2925">
        <v>5.4630000000000001</v>
      </c>
      <c r="P2925">
        <v>75</v>
      </c>
      <c r="Q2925">
        <v>0</v>
      </c>
      <c r="R2925">
        <v>0</v>
      </c>
      <c r="S2925">
        <v>0</v>
      </c>
      <c r="T2925">
        <v>0</v>
      </c>
      <c r="U2925">
        <v>0</v>
      </c>
      <c r="V2925" t="s">
        <v>23</v>
      </c>
    </row>
    <row r="2926" spans="1:22" x14ac:dyDescent="0.25">
      <c r="A2926">
        <v>2925</v>
      </c>
      <c r="B2926">
        <v>0</v>
      </c>
      <c r="C2926">
        <v>0</v>
      </c>
      <c r="D2926">
        <v>1</v>
      </c>
      <c r="E2926">
        <v>0</v>
      </c>
      <c r="F2926">
        <v>1</v>
      </c>
      <c r="G2926" s="1">
        <v>40976.603819444441</v>
      </c>
      <c r="H2926">
        <v>0</v>
      </c>
      <c r="I2926">
        <v>0</v>
      </c>
      <c r="J2926">
        <v>0</v>
      </c>
      <c r="K2926" t="s">
        <v>21</v>
      </c>
      <c r="L2926">
        <v>0</v>
      </c>
      <c r="M2926">
        <v>0</v>
      </c>
      <c r="N2926">
        <v>0</v>
      </c>
      <c r="O2926">
        <v>13.102</v>
      </c>
      <c r="P2926">
        <v>306</v>
      </c>
      <c r="Q2926">
        <v>1</v>
      </c>
      <c r="R2926">
        <v>1</v>
      </c>
      <c r="S2926">
        <v>0</v>
      </c>
      <c r="T2926">
        <v>0</v>
      </c>
      <c r="U2926">
        <v>14</v>
      </c>
      <c r="V2926" t="s">
        <v>23</v>
      </c>
    </row>
    <row r="2927" spans="1:22" x14ac:dyDescent="0.25">
      <c r="A2927">
        <v>2926</v>
      </c>
      <c r="B2927">
        <v>1</v>
      </c>
      <c r="C2927">
        <v>0</v>
      </c>
      <c r="D2927">
        <v>1</v>
      </c>
      <c r="E2927">
        <v>0</v>
      </c>
      <c r="F2927">
        <v>0</v>
      </c>
      <c r="G2927" s="1">
        <v>40976.611620370371</v>
      </c>
      <c r="H2927">
        <v>0</v>
      </c>
      <c r="I2927">
        <v>0</v>
      </c>
      <c r="J2927">
        <v>0</v>
      </c>
      <c r="K2927" t="s">
        <v>21</v>
      </c>
      <c r="L2927">
        <v>0</v>
      </c>
      <c r="M2927">
        <v>0</v>
      </c>
      <c r="N2927">
        <v>0</v>
      </c>
      <c r="O2927">
        <v>14.53</v>
      </c>
      <c r="P2927">
        <v>212</v>
      </c>
      <c r="Q2927">
        <v>0</v>
      </c>
      <c r="R2927">
        <v>0</v>
      </c>
      <c r="S2927">
        <v>0</v>
      </c>
      <c r="T2927">
        <v>0</v>
      </c>
      <c r="U2927">
        <v>1</v>
      </c>
      <c r="V2927" t="s">
        <v>24</v>
      </c>
    </row>
    <row r="2928" spans="1:22" x14ac:dyDescent="0.25">
      <c r="A2928">
        <v>2927</v>
      </c>
      <c r="B2928">
        <v>0</v>
      </c>
      <c r="C2928">
        <v>1</v>
      </c>
      <c r="D2928">
        <v>1</v>
      </c>
      <c r="E2928">
        <v>0</v>
      </c>
      <c r="F2928">
        <v>0</v>
      </c>
      <c r="G2928" s="1">
        <v>40976.614560185182</v>
      </c>
      <c r="H2928">
        <v>0</v>
      </c>
      <c r="I2928">
        <v>0</v>
      </c>
      <c r="J2928">
        <v>0</v>
      </c>
      <c r="K2928" t="s">
        <v>21</v>
      </c>
      <c r="L2928">
        <v>0</v>
      </c>
      <c r="M2928">
        <v>0</v>
      </c>
      <c r="N2928">
        <v>0</v>
      </c>
      <c r="O2928">
        <v>3.2250000000000001</v>
      </c>
      <c r="P2928">
        <v>48</v>
      </c>
      <c r="Q2928">
        <v>0</v>
      </c>
      <c r="R2928">
        <v>0</v>
      </c>
      <c r="S2928">
        <v>1</v>
      </c>
      <c r="T2928">
        <v>0</v>
      </c>
      <c r="U2928">
        <v>2</v>
      </c>
      <c r="V2928" t="s">
        <v>23</v>
      </c>
    </row>
    <row r="2929" spans="1:22" x14ac:dyDescent="0.25">
      <c r="A2929">
        <v>2928</v>
      </c>
      <c r="B2929">
        <v>0</v>
      </c>
      <c r="C2929">
        <v>0</v>
      </c>
      <c r="D2929">
        <v>1</v>
      </c>
      <c r="E2929">
        <v>0</v>
      </c>
      <c r="F2929">
        <v>1</v>
      </c>
      <c r="G2929" s="1">
        <v>40976.617384259262</v>
      </c>
      <c r="H2929">
        <v>0</v>
      </c>
      <c r="I2929">
        <v>0</v>
      </c>
      <c r="J2929">
        <v>8</v>
      </c>
      <c r="K2929" t="s">
        <v>21</v>
      </c>
      <c r="L2929">
        <v>0</v>
      </c>
      <c r="M2929">
        <v>0</v>
      </c>
      <c r="N2929">
        <v>0</v>
      </c>
      <c r="O2929">
        <v>7.3609999999999998</v>
      </c>
      <c r="P2929">
        <v>175</v>
      </c>
      <c r="Q2929">
        <v>1</v>
      </c>
      <c r="R2929">
        <v>1</v>
      </c>
      <c r="S2929">
        <v>0</v>
      </c>
      <c r="T2929">
        <v>0</v>
      </c>
      <c r="U2929">
        <v>2</v>
      </c>
      <c r="V2929" t="s">
        <v>23</v>
      </c>
    </row>
    <row r="2930" spans="1:22" x14ac:dyDescent="0.25">
      <c r="A2930">
        <v>2929</v>
      </c>
      <c r="B2930">
        <v>0</v>
      </c>
      <c r="C2930">
        <v>1</v>
      </c>
      <c r="D2930">
        <v>1</v>
      </c>
      <c r="E2930">
        <v>0</v>
      </c>
      <c r="F2930">
        <v>0</v>
      </c>
      <c r="G2930" s="1">
        <v>40976.640451388892</v>
      </c>
      <c r="H2930">
        <v>1</v>
      </c>
      <c r="I2930">
        <v>2</v>
      </c>
      <c r="J2930">
        <v>0</v>
      </c>
      <c r="K2930" t="s">
        <v>21</v>
      </c>
      <c r="L2930">
        <v>0</v>
      </c>
      <c r="M2930">
        <v>0</v>
      </c>
      <c r="N2930">
        <v>0</v>
      </c>
      <c r="O2930">
        <v>10.723000000000001</v>
      </c>
      <c r="P2930">
        <v>208</v>
      </c>
      <c r="Q2930">
        <v>1</v>
      </c>
      <c r="R2930">
        <v>0</v>
      </c>
      <c r="S2930">
        <v>0</v>
      </c>
      <c r="T2930">
        <v>0</v>
      </c>
      <c r="U2930">
        <v>1</v>
      </c>
      <c r="V2930" t="s">
        <v>23</v>
      </c>
    </row>
    <row r="2931" spans="1:22" x14ac:dyDescent="0.25">
      <c r="A2931">
        <v>2930</v>
      </c>
      <c r="B2931">
        <v>0</v>
      </c>
      <c r="C2931">
        <v>1</v>
      </c>
      <c r="D2931">
        <v>1</v>
      </c>
      <c r="E2931">
        <v>0</v>
      </c>
      <c r="F2931">
        <v>0</v>
      </c>
      <c r="G2931" s="1">
        <v>40976.692499999997</v>
      </c>
      <c r="H2931">
        <v>0</v>
      </c>
      <c r="I2931">
        <v>0</v>
      </c>
      <c r="J2931">
        <v>0</v>
      </c>
      <c r="K2931" t="s">
        <v>21</v>
      </c>
      <c r="L2931">
        <v>0</v>
      </c>
      <c r="M2931">
        <v>0</v>
      </c>
      <c r="N2931">
        <v>0</v>
      </c>
      <c r="O2931">
        <v>4.7279999999999998</v>
      </c>
      <c r="P2931">
        <v>112</v>
      </c>
      <c r="Q2931">
        <v>1</v>
      </c>
      <c r="R2931">
        <v>0</v>
      </c>
      <c r="S2931">
        <v>0</v>
      </c>
      <c r="T2931">
        <v>0</v>
      </c>
      <c r="U2931">
        <v>5</v>
      </c>
      <c r="V2931" t="s">
        <v>23</v>
      </c>
    </row>
    <row r="2932" spans="1:22" x14ac:dyDescent="0.25">
      <c r="A2932">
        <v>2931</v>
      </c>
      <c r="B2932">
        <v>0</v>
      </c>
      <c r="C2932">
        <v>1</v>
      </c>
      <c r="D2932">
        <v>1</v>
      </c>
      <c r="E2932">
        <v>0</v>
      </c>
      <c r="F2932">
        <v>0</v>
      </c>
      <c r="G2932" s="1">
        <v>40976.759814814817</v>
      </c>
      <c r="H2932">
        <v>0</v>
      </c>
      <c r="I2932">
        <v>0</v>
      </c>
      <c r="J2932">
        <v>0</v>
      </c>
      <c r="K2932" t="s">
        <v>21</v>
      </c>
      <c r="L2932">
        <v>0</v>
      </c>
      <c r="M2932">
        <v>0</v>
      </c>
      <c r="N2932">
        <v>0</v>
      </c>
      <c r="O2932">
        <v>3.4220000000000002</v>
      </c>
      <c r="P2932">
        <v>107</v>
      </c>
      <c r="Q2932">
        <v>1</v>
      </c>
      <c r="R2932">
        <v>0</v>
      </c>
      <c r="S2932">
        <v>0</v>
      </c>
      <c r="T2932">
        <v>0</v>
      </c>
      <c r="U2932">
        <v>5</v>
      </c>
      <c r="V2932" t="s">
        <v>23</v>
      </c>
    </row>
    <row r="2933" spans="1:22" x14ac:dyDescent="0.25">
      <c r="A2933">
        <v>2932</v>
      </c>
      <c r="B2933">
        <v>0</v>
      </c>
      <c r="C2933">
        <v>0</v>
      </c>
      <c r="D2933">
        <v>1</v>
      </c>
      <c r="E2933">
        <v>0</v>
      </c>
      <c r="F2933">
        <v>1</v>
      </c>
      <c r="G2933" s="1">
        <v>40976.800844907404</v>
      </c>
      <c r="H2933">
        <v>0</v>
      </c>
      <c r="I2933">
        <v>0</v>
      </c>
      <c r="J2933">
        <v>0</v>
      </c>
      <c r="K2933" t="s">
        <v>21</v>
      </c>
      <c r="L2933">
        <v>0</v>
      </c>
      <c r="M2933">
        <v>0</v>
      </c>
      <c r="N2933">
        <v>0</v>
      </c>
      <c r="O2933">
        <v>18.215</v>
      </c>
      <c r="P2933">
        <v>395</v>
      </c>
      <c r="Q2933">
        <v>1</v>
      </c>
      <c r="R2933">
        <v>1</v>
      </c>
      <c r="S2933">
        <v>0</v>
      </c>
      <c r="T2933">
        <v>0</v>
      </c>
      <c r="U2933">
        <v>2</v>
      </c>
      <c r="V2933" t="s">
        <v>23</v>
      </c>
    </row>
    <row r="2934" spans="1:22" x14ac:dyDescent="0.25">
      <c r="A2934">
        <v>2933</v>
      </c>
      <c r="B2934">
        <v>0</v>
      </c>
      <c r="C2934">
        <v>1</v>
      </c>
      <c r="D2934">
        <v>1</v>
      </c>
      <c r="E2934">
        <v>0</v>
      </c>
      <c r="F2934">
        <v>1</v>
      </c>
      <c r="G2934" s="1">
        <v>40976.803472222222</v>
      </c>
      <c r="H2934">
        <v>0</v>
      </c>
      <c r="I2934">
        <v>3</v>
      </c>
      <c r="J2934">
        <v>0</v>
      </c>
      <c r="K2934" t="s">
        <v>21</v>
      </c>
      <c r="L2934">
        <v>0</v>
      </c>
      <c r="M2934">
        <v>0</v>
      </c>
      <c r="N2934">
        <v>0</v>
      </c>
      <c r="O2934">
        <v>0.73099999999999998</v>
      </c>
      <c r="P2934">
        <v>21</v>
      </c>
      <c r="Q2934">
        <v>1</v>
      </c>
      <c r="R2934">
        <v>0</v>
      </c>
      <c r="S2934">
        <v>0</v>
      </c>
      <c r="T2934">
        <v>0</v>
      </c>
      <c r="U2934">
        <v>2</v>
      </c>
      <c r="V2934" t="s">
        <v>24</v>
      </c>
    </row>
    <row r="2935" spans="1:22" x14ac:dyDescent="0.25">
      <c r="A2935">
        <v>2934</v>
      </c>
      <c r="B2935">
        <v>0</v>
      </c>
      <c r="C2935">
        <v>1</v>
      </c>
      <c r="D2935">
        <v>1</v>
      </c>
      <c r="E2935">
        <v>3</v>
      </c>
      <c r="F2935">
        <v>1</v>
      </c>
      <c r="G2935" s="1">
        <v>40976.803981481484</v>
      </c>
      <c r="H2935">
        <v>0</v>
      </c>
      <c r="I2935">
        <v>0</v>
      </c>
      <c r="J2935">
        <v>0</v>
      </c>
      <c r="K2935" t="s">
        <v>21</v>
      </c>
      <c r="L2935">
        <v>0</v>
      </c>
      <c r="M2935">
        <v>0</v>
      </c>
      <c r="N2935">
        <v>0</v>
      </c>
      <c r="O2935">
        <v>33.338000000000001</v>
      </c>
      <c r="P2935">
        <v>950</v>
      </c>
      <c r="Q2935">
        <v>1</v>
      </c>
      <c r="R2935">
        <v>1</v>
      </c>
      <c r="S2935">
        <v>0</v>
      </c>
      <c r="T2935">
        <v>0</v>
      </c>
      <c r="U2935">
        <v>0</v>
      </c>
      <c r="V2935" t="s">
        <v>23</v>
      </c>
    </row>
    <row r="2936" spans="1:22" x14ac:dyDescent="0.25">
      <c r="A2936">
        <v>2935</v>
      </c>
      <c r="B2936">
        <v>0</v>
      </c>
      <c r="C2936">
        <v>0</v>
      </c>
      <c r="D2936">
        <v>1</v>
      </c>
      <c r="E2936">
        <v>0</v>
      </c>
      <c r="F2936">
        <v>1</v>
      </c>
      <c r="G2936" s="1">
        <v>40976.806608796294</v>
      </c>
      <c r="H2936">
        <v>0</v>
      </c>
      <c r="I2936">
        <v>0</v>
      </c>
      <c r="J2936">
        <v>0</v>
      </c>
      <c r="K2936" t="s">
        <v>21</v>
      </c>
      <c r="L2936">
        <v>0</v>
      </c>
      <c r="M2936">
        <v>0</v>
      </c>
      <c r="N2936">
        <v>0</v>
      </c>
      <c r="O2936">
        <v>8.2859999999999996</v>
      </c>
      <c r="P2936">
        <v>222</v>
      </c>
      <c r="Q2936">
        <v>1</v>
      </c>
      <c r="R2936">
        <v>1</v>
      </c>
      <c r="S2936">
        <v>0</v>
      </c>
      <c r="T2936">
        <v>0</v>
      </c>
      <c r="U2936">
        <v>2</v>
      </c>
      <c r="V2936" t="s">
        <v>23</v>
      </c>
    </row>
    <row r="2937" spans="1:22" x14ac:dyDescent="0.25">
      <c r="A2937">
        <v>2936</v>
      </c>
      <c r="B2937">
        <v>0</v>
      </c>
      <c r="C2937">
        <v>0</v>
      </c>
      <c r="D2937">
        <v>1</v>
      </c>
      <c r="E2937">
        <v>0</v>
      </c>
      <c r="F2937">
        <v>1</v>
      </c>
      <c r="G2937" s="1">
        <v>40976.811238425929</v>
      </c>
      <c r="H2937">
        <v>0</v>
      </c>
      <c r="I2937">
        <v>0</v>
      </c>
      <c r="J2937">
        <v>0</v>
      </c>
      <c r="K2937" t="s">
        <v>21</v>
      </c>
      <c r="L2937">
        <v>0</v>
      </c>
      <c r="M2937">
        <v>0</v>
      </c>
      <c r="N2937">
        <v>0</v>
      </c>
      <c r="O2937">
        <v>21.574999999999999</v>
      </c>
      <c r="P2937">
        <v>620</v>
      </c>
      <c r="Q2937">
        <v>1</v>
      </c>
      <c r="R2937">
        <v>1</v>
      </c>
      <c r="S2937">
        <v>0</v>
      </c>
      <c r="T2937">
        <v>0</v>
      </c>
      <c r="U2937">
        <v>0</v>
      </c>
      <c r="V2937" t="s">
        <v>23</v>
      </c>
    </row>
    <row r="2938" spans="1:22" x14ac:dyDescent="0.25">
      <c r="A2938">
        <v>2937</v>
      </c>
      <c r="B2938">
        <v>1</v>
      </c>
      <c r="C2938">
        <v>0</v>
      </c>
      <c r="D2938">
        <v>1</v>
      </c>
      <c r="E2938">
        <v>0</v>
      </c>
      <c r="F2938">
        <v>0</v>
      </c>
      <c r="G2938" s="1">
        <v>40976.814513888887</v>
      </c>
      <c r="H2938">
        <v>0</v>
      </c>
      <c r="I2938">
        <v>0</v>
      </c>
      <c r="J2938">
        <v>0</v>
      </c>
      <c r="K2938" t="s">
        <v>21</v>
      </c>
      <c r="L2938">
        <v>0</v>
      </c>
      <c r="M2938">
        <v>0</v>
      </c>
      <c r="N2938">
        <v>0</v>
      </c>
      <c r="O2938">
        <v>0.27500000000000002</v>
      </c>
      <c r="P2938">
        <v>8</v>
      </c>
      <c r="Q2938">
        <v>0</v>
      </c>
      <c r="R2938">
        <v>0</v>
      </c>
      <c r="S2938">
        <v>1</v>
      </c>
      <c r="T2938">
        <v>0</v>
      </c>
      <c r="U2938">
        <v>0</v>
      </c>
      <c r="V2938" t="s">
        <v>24</v>
      </c>
    </row>
    <row r="2939" spans="1:22" x14ac:dyDescent="0.25">
      <c r="A2939">
        <v>2938</v>
      </c>
      <c r="B2939">
        <v>0</v>
      </c>
      <c r="C2939">
        <v>0</v>
      </c>
      <c r="D2939">
        <v>1</v>
      </c>
      <c r="E2939">
        <v>1</v>
      </c>
      <c r="F2939">
        <v>1</v>
      </c>
      <c r="G2939" s="1">
        <v>40976.829328703701</v>
      </c>
      <c r="H2939">
        <v>0</v>
      </c>
      <c r="I2939">
        <v>0</v>
      </c>
      <c r="J2939">
        <v>0</v>
      </c>
      <c r="K2939" t="s">
        <v>21</v>
      </c>
      <c r="L2939">
        <v>0</v>
      </c>
      <c r="M2939">
        <v>0</v>
      </c>
      <c r="N2939">
        <v>0</v>
      </c>
      <c r="O2939">
        <v>3.4460000000000002</v>
      </c>
      <c r="P2939">
        <v>117</v>
      </c>
      <c r="Q2939">
        <v>0</v>
      </c>
      <c r="R2939">
        <v>1</v>
      </c>
      <c r="S2939">
        <v>0</v>
      </c>
      <c r="T2939">
        <v>0</v>
      </c>
      <c r="U2939">
        <v>1</v>
      </c>
      <c r="V2939" t="s">
        <v>23</v>
      </c>
    </row>
    <row r="2940" spans="1:22" x14ac:dyDescent="0.25">
      <c r="A2940">
        <v>2939</v>
      </c>
      <c r="B2940">
        <v>0</v>
      </c>
      <c r="C2940">
        <v>0</v>
      </c>
      <c r="D2940">
        <v>1</v>
      </c>
      <c r="E2940">
        <v>0</v>
      </c>
      <c r="F2940">
        <v>0</v>
      </c>
      <c r="G2940" s="1">
        <v>40976.873090277775</v>
      </c>
      <c r="H2940">
        <v>0</v>
      </c>
      <c r="I2940">
        <v>1</v>
      </c>
      <c r="J2940">
        <v>0</v>
      </c>
      <c r="K2940" t="s">
        <v>21</v>
      </c>
      <c r="L2940">
        <v>0</v>
      </c>
      <c r="M2940">
        <v>0</v>
      </c>
      <c r="N2940">
        <v>0</v>
      </c>
      <c r="O2940">
        <v>11.87</v>
      </c>
      <c r="P2940">
        <v>251</v>
      </c>
      <c r="Q2940">
        <v>1</v>
      </c>
      <c r="R2940">
        <v>0</v>
      </c>
      <c r="S2940">
        <v>0</v>
      </c>
      <c r="T2940">
        <v>0</v>
      </c>
      <c r="U2940">
        <v>0</v>
      </c>
      <c r="V2940" t="s">
        <v>22</v>
      </c>
    </row>
    <row r="2941" spans="1:22" x14ac:dyDescent="0.25">
      <c r="A2941">
        <v>2940</v>
      </c>
      <c r="B2941">
        <v>0</v>
      </c>
      <c r="C2941">
        <v>0</v>
      </c>
      <c r="D2941">
        <v>1</v>
      </c>
      <c r="E2941">
        <v>0</v>
      </c>
      <c r="F2941">
        <v>0</v>
      </c>
      <c r="G2941" s="1">
        <v>40976.883217592593</v>
      </c>
      <c r="H2941">
        <v>0</v>
      </c>
      <c r="I2941">
        <v>0</v>
      </c>
      <c r="J2941">
        <v>0</v>
      </c>
      <c r="K2941" t="s">
        <v>21</v>
      </c>
      <c r="L2941">
        <v>0</v>
      </c>
      <c r="M2941">
        <v>0</v>
      </c>
      <c r="N2941">
        <v>0</v>
      </c>
      <c r="O2941">
        <v>9.94</v>
      </c>
      <c r="P2941">
        <v>135</v>
      </c>
      <c r="Q2941">
        <v>1</v>
      </c>
      <c r="R2941">
        <v>0</v>
      </c>
      <c r="S2941">
        <v>0</v>
      </c>
      <c r="T2941">
        <v>0</v>
      </c>
      <c r="U2941">
        <v>1</v>
      </c>
      <c r="V2941" t="s">
        <v>23</v>
      </c>
    </row>
    <row r="2942" spans="1:22" x14ac:dyDescent="0.25">
      <c r="A2942">
        <v>2941</v>
      </c>
      <c r="B2942">
        <v>1</v>
      </c>
      <c r="C2942">
        <v>0</v>
      </c>
      <c r="D2942">
        <v>1</v>
      </c>
      <c r="E2942">
        <v>0</v>
      </c>
      <c r="F2942">
        <v>0</v>
      </c>
      <c r="G2942" s="1">
        <v>40977.054027777776</v>
      </c>
      <c r="H2942">
        <v>0</v>
      </c>
      <c r="I2942">
        <v>0</v>
      </c>
      <c r="J2942">
        <v>0</v>
      </c>
      <c r="K2942" t="s">
        <v>21</v>
      </c>
      <c r="L2942">
        <v>0</v>
      </c>
      <c r="M2942">
        <v>0</v>
      </c>
      <c r="N2942">
        <v>0</v>
      </c>
      <c r="O2942">
        <v>0.114</v>
      </c>
      <c r="P2942">
        <v>5</v>
      </c>
      <c r="Q2942">
        <v>1</v>
      </c>
      <c r="R2942">
        <v>0</v>
      </c>
      <c r="S2942">
        <v>0</v>
      </c>
      <c r="T2942">
        <v>0</v>
      </c>
      <c r="U2942">
        <v>0</v>
      </c>
      <c r="V2942" t="s">
        <v>24</v>
      </c>
    </row>
    <row r="2943" spans="1:22" x14ac:dyDescent="0.25">
      <c r="A2943">
        <v>2942</v>
      </c>
      <c r="B2943">
        <v>0</v>
      </c>
      <c r="C2943">
        <v>0</v>
      </c>
      <c r="D2943">
        <v>1</v>
      </c>
      <c r="E2943">
        <v>3</v>
      </c>
      <c r="F2943">
        <v>1</v>
      </c>
      <c r="G2943" s="1">
        <v>40977.129027777781</v>
      </c>
      <c r="H2943">
        <v>0</v>
      </c>
      <c r="I2943">
        <v>0</v>
      </c>
      <c r="J2943">
        <v>0</v>
      </c>
      <c r="K2943" t="s">
        <v>21</v>
      </c>
      <c r="L2943">
        <v>0</v>
      </c>
      <c r="M2943">
        <v>0</v>
      </c>
      <c r="N2943">
        <v>0</v>
      </c>
      <c r="O2943">
        <v>2.6240000000000001</v>
      </c>
      <c r="P2943">
        <v>39</v>
      </c>
      <c r="Q2943">
        <v>1</v>
      </c>
      <c r="R2943">
        <v>1</v>
      </c>
      <c r="S2943">
        <v>0</v>
      </c>
      <c r="T2943">
        <v>0</v>
      </c>
      <c r="U2943">
        <v>2</v>
      </c>
      <c r="V2943" t="s">
        <v>22</v>
      </c>
    </row>
    <row r="2944" spans="1:22" x14ac:dyDescent="0.25">
      <c r="A2944">
        <v>2943</v>
      </c>
      <c r="B2944">
        <v>0</v>
      </c>
      <c r="C2944">
        <v>0</v>
      </c>
      <c r="D2944">
        <v>1</v>
      </c>
      <c r="E2944">
        <v>0</v>
      </c>
      <c r="F2944">
        <v>0</v>
      </c>
      <c r="G2944" s="1">
        <v>40977.138831018521</v>
      </c>
      <c r="H2944">
        <v>0</v>
      </c>
      <c r="I2944">
        <v>0</v>
      </c>
      <c r="J2944">
        <v>0</v>
      </c>
      <c r="K2944" t="s">
        <v>21</v>
      </c>
      <c r="L2944">
        <v>0</v>
      </c>
      <c r="M2944">
        <v>0</v>
      </c>
      <c r="N2944">
        <v>0</v>
      </c>
      <c r="O2944">
        <v>0.56699999999999995</v>
      </c>
      <c r="P2944">
        <v>16</v>
      </c>
      <c r="Q2944">
        <v>0</v>
      </c>
      <c r="R2944">
        <v>0</v>
      </c>
      <c r="S2944">
        <v>0</v>
      </c>
      <c r="T2944">
        <v>0</v>
      </c>
      <c r="U2944">
        <v>0</v>
      </c>
      <c r="V2944" t="s">
        <v>23</v>
      </c>
    </row>
    <row r="2945" spans="1:22" x14ac:dyDescent="0.25">
      <c r="A2945">
        <v>2944</v>
      </c>
      <c r="B2945">
        <v>0</v>
      </c>
      <c r="C2945">
        <v>0</v>
      </c>
      <c r="D2945">
        <v>1</v>
      </c>
      <c r="E2945">
        <v>3</v>
      </c>
      <c r="F2945">
        <v>1</v>
      </c>
      <c r="G2945" s="1">
        <v>40977.164571759262</v>
      </c>
      <c r="H2945">
        <v>0</v>
      </c>
      <c r="I2945">
        <v>1</v>
      </c>
      <c r="J2945">
        <v>0</v>
      </c>
      <c r="K2945" t="s">
        <v>21</v>
      </c>
      <c r="L2945">
        <v>0</v>
      </c>
      <c r="M2945">
        <v>0</v>
      </c>
      <c r="N2945">
        <v>0</v>
      </c>
      <c r="O2945">
        <v>3.3069999999999999</v>
      </c>
      <c r="P2945">
        <v>91</v>
      </c>
      <c r="Q2945">
        <v>1</v>
      </c>
      <c r="R2945">
        <v>1</v>
      </c>
      <c r="S2945">
        <v>0</v>
      </c>
      <c r="T2945">
        <v>0</v>
      </c>
      <c r="U2945">
        <v>2</v>
      </c>
      <c r="V2945" t="s">
        <v>23</v>
      </c>
    </row>
    <row r="2946" spans="1:22" x14ac:dyDescent="0.25">
      <c r="A2946">
        <v>2945</v>
      </c>
      <c r="B2946">
        <v>0</v>
      </c>
      <c r="C2946">
        <v>0</v>
      </c>
      <c r="D2946">
        <v>1</v>
      </c>
      <c r="E2946">
        <v>0</v>
      </c>
      <c r="F2946">
        <v>0</v>
      </c>
      <c r="G2946" s="1">
        <v>40977.165289351855</v>
      </c>
      <c r="H2946">
        <v>0</v>
      </c>
      <c r="I2946">
        <v>0</v>
      </c>
      <c r="J2946">
        <v>0</v>
      </c>
      <c r="K2946" t="s">
        <v>21</v>
      </c>
      <c r="L2946">
        <v>0</v>
      </c>
      <c r="M2946">
        <v>0</v>
      </c>
      <c r="N2946">
        <v>0</v>
      </c>
      <c r="O2946">
        <v>1.25</v>
      </c>
      <c r="P2946">
        <v>17</v>
      </c>
      <c r="Q2946">
        <v>1</v>
      </c>
      <c r="R2946">
        <v>0</v>
      </c>
      <c r="S2946">
        <v>0</v>
      </c>
      <c r="T2946">
        <v>0</v>
      </c>
      <c r="U2946">
        <v>3</v>
      </c>
      <c r="V2946" t="s">
        <v>22</v>
      </c>
    </row>
    <row r="2947" spans="1:22" x14ac:dyDescent="0.25">
      <c r="A2947">
        <v>2946</v>
      </c>
      <c r="B2947">
        <v>0</v>
      </c>
      <c r="C2947">
        <v>0</v>
      </c>
      <c r="D2947">
        <v>1</v>
      </c>
      <c r="E2947">
        <v>0</v>
      </c>
      <c r="F2947">
        <v>1</v>
      </c>
      <c r="G2947" s="1">
        <v>40977.171111111114</v>
      </c>
      <c r="H2947">
        <v>0</v>
      </c>
      <c r="I2947">
        <v>0</v>
      </c>
      <c r="J2947">
        <v>0</v>
      </c>
      <c r="K2947" t="s">
        <v>21</v>
      </c>
      <c r="L2947">
        <v>0</v>
      </c>
      <c r="M2947">
        <v>0</v>
      </c>
      <c r="N2947">
        <v>0</v>
      </c>
      <c r="O2947">
        <v>0.36899999999999999</v>
      </c>
      <c r="P2947">
        <v>10</v>
      </c>
      <c r="Q2947">
        <v>1</v>
      </c>
      <c r="R2947">
        <v>0</v>
      </c>
      <c r="S2947">
        <v>0</v>
      </c>
      <c r="T2947">
        <v>0</v>
      </c>
      <c r="U2947">
        <v>0</v>
      </c>
      <c r="V2947" t="s">
        <v>23</v>
      </c>
    </row>
    <row r="2948" spans="1:22" x14ac:dyDescent="0.25">
      <c r="A2948">
        <v>2947</v>
      </c>
      <c r="B2948">
        <v>0</v>
      </c>
      <c r="C2948">
        <v>0</v>
      </c>
      <c r="D2948">
        <v>1</v>
      </c>
      <c r="E2948">
        <v>3</v>
      </c>
      <c r="F2948">
        <v>1</v>
      </c>
      <c r="G2948" s="1">
        <v>40977.171435185184</v>
      </c>
      <c r="H2948">
        <v>0</v>
      </c>
      <c r="I2948">
        <v>0</v>
      </c>
      <c r="J2948">
        <v>0</v>
      </c>
      <c r="K2948" t="s">
        <v>21</v>
      </c>
      <c r="L2948">
        <v>0</v>
      </c>
      <c r="M2948">
        <v>0</v>
      </c>
      <c r="N2948">
        <v>0</v>
      </c>
      <c r="O2948">
        <v>5.8559999999999999</v>
      </c>
      <c r="P2948">
        <v>164</v>
      </c>
      <c r="Q2948">
        <v>1</v>
      </c>
      <c r="R2948">
        <v>1</v>
      </c>
      <c r="S2948">
        <v>0</v>
      </c>
      <c r="T2948">
        <v>0</v>
      </c>
      <c r="U2948">
        <v>4</v>
      </c>
      <c r="V2948" t="s">
        <v>23</v>
      </c>
    </row>
    <row r="2949" spans="1:22" x14ac:dyDescent="0.25">
      <c r="A2949">
        <v>2948</v>
      </c>
      <c r="B2949">
        <v>0</v>
      </c>
      <c r="C2949">
        <v>0</v>
      </c>
      <c r="D2949">
        <v>1</v>
      </c>
      <c r="E2949">
        <v>0</v>
      </c>
      <c r="F2949">
        <v>1</v>
      </c>
      <c r="G2949" s="1">
        <v>40977.171851851854</v>
      </c>
      <c r="H2949">
        <v>0</v>
      </c>
      <c r="I2949">
        <v>0</v>
      </c>
      <c r="J2949">
        <v>0</v>
      </c>
      <c r="K2949" t="s">
        <v>21</v>
      </c>
      <c r="L2949">
        <v>0</v>
      </c>
      <c r="M2949">
        <v>0</v>
      </c>
      <c r="N2949">
        <v>0</v>
      </c>
      <c r="O2949">
        <v>0.91400000000000003</v>
      </c>
      <c r="P2949">
        <v>27</v>
      </c>
      <c r="Q2949">
        <v>1</v>
      </c>
      <c r="R2949">
        <v>1</v>
      </c>
      <c r="S2949">
        <v>0</v>
      </c>
      <c r="T2949">
        <v>0</v>
      </c>
      <c r="U2949">
        <v>0</v>
      </c>
      <c r="V2949" t="s">
        <v>23</v>
      </c>
    </row>
    <row r="2950" spans="1:22" x14ac:dyDescent="0.25">
      <c r="A2950">
        <v>2949</v>
      </c>
      <c r="B2950">
        <v>0</v>
      </c>
      <c r="C2950">
        <v>0</v>
      </c>
      <c r="D2950">
        <v>1</v>
      </c>
      <c r="E2950">
        <v>0</v>
      </c>
      <c r="F2950">
        <v>1</v>
      </c>
      <c r="G2950" s="1">
        <v>40977.173344907409</v>
      </c>
      <c r="H2950">
        <v>0</v>
      </c>
      <c r="I2950">
        <v>0</v>
      </c>
      <c r="J2950">
        <v>0</v>
      </c>
      <c r="K2950" t="s">
        <v>21</v>
      </c>
      <c r="L2950">
        <v>0</v>
      </c>
      <c r="M2950">
        <v>0</v>
      </c>
      <c r="N2950">
        <v>0</v>
      </c>
      <c r="O2950">
        <v>1.3959999999999999</v>
      </c>
      <c r="P2950">
        <v>40</v>
      </c>
      <c r="Q2950">
        <v>1</v>
      </c>
      <c r="R2950">
        <v>1</v>
      </c>
      <c r="S2950">
        <v>0</v>
      </c>
      <c r="T2950">
        <v>0</v>
      </c>
      <c r="U2950">
        <v>4</v>
      </c>
      <c r="V2950" t="s">
        <v>23</v>
      </c>
    </row>
    <row r="2951" spans="1:22" x14ac:dyDescent="0.25">
      <c r="A2951">
        <v>2950</v>
      </c>
      <c r="B2951">
        <v>0</v>
      </c>
      <c r="C2951">
        <v>0</v>
      </c>
      <c r="D2951">
        <v>1</v>
      </c>
      <c r="E2951">
        <v>2</v>
      </c>
      <c r="F2951">
        <v>1</v>
      </c>
      <c r="G2951" s="1">
        <v>40977.176481481481</v>
      </c>
      <c r="H2951">
        <v>0</v>
      </c>
      <c r="I2951">
        <v>0</v>
      </c>
      <c r="J2951">
        <v>0</v>
      </c>
      <c r="K2951" t="s">
        <v>21</v>
      </c>
      <c r="L2951">
        <v>0</v>
      </c>
      <c r="M2951">
        <v>0</v>
      </c>
      <c r="N2951">
        <v>0</v>
      </c>
      <c r="O2951">
        <v>2.9860000000000002</v>
      </c>
      <c r="P2951">
        <v>92</v>
      </c>
      <c r="Q2951">
        <v>1</v>
      </c>
      <c r="R2951">
        <v>1</v>
      </c>
      <c r="S2951">
        <v>1</v>
      </c>
      <c r="T2951">
        <v>0</v>
      </c>
      <c r="U2951">
        <v>6</v>
      </c>
      <c r="V2951" t="s">
        <v>23</v>
      </c>
    </row>
    <row r="2952" spans="1:22" x14ac:dyDescent="0.25">
      <c r="A2952">
        <v>2951</v>
      </c>
      <c r="B2952">
        <v>0</v>
      </c>
      <c r="C2952">
        <v>0</v>
      </c>
      <c r="D2952">
        <v>1</v>
      </c>
      <c r="E2952">
        <v>0</v>
      </c>
      <c r="F2952">
        <v>0</v>
      </c>
      <c r="G2952" s="1">
        <v>40977.223333333335</v>
      </c>
      <c r="H2952">
        <v>0</v>
      </c>
      <c r="I2952">
        <v>0</v>
      </c>
      <c r="J2952">
        <v>0</v>
      </c>
      <c r="K2952" t="s">
        <v>21</v>
      </c>
      <c r="L2952">
        <v>0</v>
      </c>
      <c r="M2952">
        <v>0</v>
      </c>
      <c r="N2952">
        <v>0</v>
      </c>
      <c r="O2952">
        <v>79.555999999999997</v>
      </c>
      <c r="P2952">
        <v>1167</v>
      </c>
      <c r="Q2952">
        <v>1</v>
      </c>
      <c r="R2952">
        <v>0</v>
      </c>
      <c r="S2952">
        <v>0</v>
      </c>
      <c r="T2952">
        <v>0</v>
      </c>
      <c r="U2952">
        <v>1</v>
      </c>
      <c r="V2952" t="s">
        <v>23</v>
      </c>
    </row>
    <row r="2953" spans="1:22" x14ac:dyDescent="0.25">
      <c r="A2953">
        <v>2952</v>
      </c>
      <c r="B2953">
        <v>0</v>
      </c>
      <c r="C2953">
        <v>0</v>
      </c>
      <c r="D2953">
        <v>1</v>
      </c>
      <c r="E2953">
        <v>0</v>
      </c>
      <c r="F2953">
        <v>0</v>
      </c>
      <c r="G2953" s="1">
        <v>40977.228715277779</v>
      </c>
      <c r="H2953">
        <v>0</v>
      </c>
      <c r="I2953">
        <v>0</v>
      </c>
      <c r="J2953">
        <v>0</v>
      </c>
      <c r="K2953" t="s">
        <v>21</v>
      </c>
      <c r="L2953">
        <v>0</v>
      </c>
      <c r="M2953">
        <v>0</v>
      </c>
      <c r="N2953">
        <v>0</v>
      </c>
      <c r="O2953">
        <v>8.7929999999999993</v>
      </c>
      <c r="P2953">
        <v>241</v>
      </c>
      <c r="Q2953">
        <v>1</v>
      </c>
      <c r="R2953">
        <v>0</v>
      </c>
      <c r="S2953">
        <v>0</v>
      </c>
      <c r="T2953">
        <v>0</v>
      </c>
      <c r="U2953">
        <v>0</v>
      </c>
      <c r="V2953" t="s">
        <v>23</v>
      </c>
    </row>
    <row r="2954" spans="1:22" x14ac:dyDescent="0.25">
      <c r="A2954">
        <v>2953</v>
      </c>
      <c r="B2954">
        <v>0</v>
      </c>
      <c r="C2954">
        <v>0</v>
      </c>
      <c r="D2954">
        <v>1</v>
      </c>
      <c r="E2954">
        <v>0</v>
      </c>
      <c r="F2954">
        <v>0</v>
      </c>
      <c r="G2954" s="1">
        <v>40977.230034722219</v>
      </c>
      <c r="H2954">
        <v>0</v>
      </c>
      <c r="I2954">
        <v>0</v>
      </c>
      <c r="J2954">
        <v>0</v>
      </c>
      <c r="K2954" t="s">
        <v>21</v>
      </c>
      <c r="L2954">
        <v>0</v>
      </c>
      <c r="M2954">
        <v>0</v>
      </c>
      <c r="N2954">
        <v>0</v>
      </c>
      <c r="O2954">
        <v>26.001000000000001</v>
      </c>
      <c r="P2954">
        <v>650</v>
      </c>
      <c r="Q2954">
        <v>1</v>
      </c>
      <c r="R2954">
        <v>0</v>
      </c>
      <c r="S2954">
        <v>0</v>
      </c>
      <c r="T2954">
        <v>0</v>
      </c>
      <c r="U2954">
        <v>2</v>
      </c>
      <c r="V2954" t="s">
        <v>23</v>
      </c>
    </row>
    <row r="2955" spans="1:22" x14ac:dyDescent="0.25">
      <c r="A2955">
        <v>2954</v>
      </c>
      <c r="B2955">
        <v>0</v>
      </c>
      <c r="C2955">
        <v>0</v>
      </c>
      <c r="D2955">
        <v>1</v>
      </c>
      <c r="E2955">
        <v>0</v>
      </c>
      <c r="F2955">
        <v>0</v>
      </c>
      <c r="G2955" s="1">
        <v>40977.24417824074</v>
      </c>
      <c r="H2955">
        <v>0</v>
      </c>
      <c r="I2955">
        <v>0</v>
      </c>
      <c r="J2955">
        <v>0</v>
      </c>
      <c r="K2955" t="s">
        <v>21</v>
      </c>
      <c r="L2955">
        <v>0</v>
      </c>
      <c r="M2955">
        <v>0</v>
      </c>
      <c r="N2955">
        <v>0</v>
      </c>
      <c r="O2955">
        <v>39.468000000000004</v>
      </c>
      <c r="P2955">
        <v>561</v>
      </c>
      <c r="Q2955">
        <v>1</v>
      </c>
      <c r="R2955">
        <v>0</v>
      </c>
      <c r="S2955">
        <v>0</v>
      </c>
      <c r="T2955">
        <v>0</v>
      </c>
      <c r="U2955">
        <v>12</v>
      </c>
      <c r="V2955" t="s">
        <v>23</v>
      </c>
    </row>
    <row r="2956" spans="1:22" x14ac:dyDescent="0.25">
      <c r="A2956">
        <v>2955</v>
      </c>
      <c r="B2956">
        <v>0</v>
      </c>
      <c r="C2956">
        <v>0</v>
      </c>
      <c r="D2956">
        <v>1</v>
      </c>
      <c r="E2956">
        <v>0</v>
      </c>
      <c r="F2956">
        <v>0</v>
      </c>
      <c r="G2956" s="1">
        <v>40977.268437500003</v>
      </c>
      <c r="H2956">
        <v>0</v>
      </c>
      <c r="I2956">
        <v>0</v>
      </c>
      <c r="J2956">
        <v>10</v>
      </c>
      <c r="K2956" t="s">
        <v>21</v>
      </c>
      <c r="L2956">
        <v>0</v>
      </c>
      <c r="M2956">
        <v>0</v>
      </c>
      <c r="N2956">
        <v>0</v>
      </c>
      <c r="O2956">
        <v>9.1649999999999991</v>
      </c>
      <c r="P2956">
        <v>156</v>
      </c>
      <c r="Q2956">
        <v>1</v>
      </c>
      <c r="R2956">
        <v>0</v>
      </c>
      <c r="S2956">
        <v>1</v>
      </c>
      <c r="T2956">
        <v>0</v>
      </c>
      <c r="U2956">
        <v>8</v>
      </c>
      <c r="V2956" t="s">
        <v>23</v>
      </c>
    </row>
    <row r="2957" spans="1:22" x14ac:dyDescent="0.25">
      <c r="A2957">
        <v>2956</v>
      </c>
      <c r="B2957">
        <v>0</v>
      </c>
      <c r="C2957">
        <v>0</v>
      </c>
      <c r="D2957">
        <v>1</v>
      </c>
      <c r="E2957">
        <v>0</v>
      </c>
      <c r="F2957">
        <v>0</v>
      </c>
      <c r="G2957" s="1">
        <v>40977.273113425923</v>
      </c>
      <c r="H2957">
        <v>0</v>
      </c>
      <c r="I2957">
        <v>0</v>
      </c>
      <c r="J2957">
        <v>0</v>
      </c>
      <c r="K2957" t="s">
        <v>21</v>
      </c>
      <c r="L2957">
        <v>0</v>
      </c>
      <c r="M2957">
        <v>0</v>
      </c>
      <c r="N2957">
        <v>0</v>
      </c>
      <c r="O2957">
        <v>1.1180000000000001</v>
      </c>
      <c r="P2957">
        <v>13</v>
      </c>
      <c r="Q2957">
        <v>0</v>
      </c>
      <c r="R2957">
        <v>0</v>
      </c>
      <c r="S2957">
        <v>0</v>
      </c>
      <c r="T2957">
        <v>0</v>
      </c>
      <c r="U2957">
        <v>0</v>
      </c>
      <c r="V2957" t="s">
        <v>23</v>
      </c>
    </row>
    <row r="2958" spans="1:22" x14ac:dyDescent="0.25">
      <c r="A2958">
        <v>2957</v>
      </c>
      <c r="B2958">
        <v>0</v>
      </c>
      <c r="C2958">
        <v>1</v>
      </c>
      <c r="D2958">
        <v>1</v>
      </c>
      <c r="E2958">
        <v>0</v>
      </c>
      <c r="F2958">
        <v>0</v>
      </c>
      <c r="G2958" s="1">
        <v>40977.288344907407</v>
      </c>
      <c r="H2958">
        <v>0</v>
      </c>
      <c r="I2958">
        <v>0</v>
      </c>
      <c r="J2958">
        <v>0</v>
      </c>
      <c r="K2958" t="s">
        <v>21</v>
      </c>
      <c r="L2958">
        <v>0</v>
      </c>
      <c r="M2958">
        <v>0</v>
      </c>
      <c r="N2958">
        <v>0</v>
      </c>
      <c r="O2958">
        <v>11.965999999999999</v>
      </c>
      <c r="P2958">
        <v>246</v>
      </c>
      <c r="Q2958">
        <v>1</v>
      </c>
      <c r="R2958">
        <v>0</v>
      </c>
      <c r="S2958">
        <v>0</v>
      </c>
      <c r="T2958">
        <v>0</v>
      </c>
      <c r="U2958">
        <v>7</v>
      </c>
      <c r="V2958" t="s">
        <v>22</v>
      </c>
    </row>
    <row r="2959" spans="1:22" x14ac:dyDescent="0.25">
      <c r="A2959">
        <v>2958</v>
      </c>
      <c r="B2959">
        <v>0</v>
      </c>
      <c r="C2959">
        <v>0</v>
      </c>
      <c r="D2959">
        <v>1</v>
      </c>
      <c r="E2959">
        <v>3</v>
      </c>
      <c r="F2959">
        <v>1</v>
      </c>
      <c r="G2959" s="1">
        <v>40977.294907407406</v>
      </c>
      <c r="H2959">
        <v>0</v>
      </c>
      <c r="I2959">
        <v>0</v>
      </c>
      <c r="J2959">
        <v>0</v>
      </c>
      <c r="K2959" t="s">
        <v>21</v>
      </c>
      <c r="L2959">
        <v>0</v>
      </c>
      <c r="M2959">
        <v>0</v>
      </c>
      <c r="N2959">
        <v>0</v>
      </c>
      <c r="O2959">
        <v>5.2629999999999999</v>
      </c>
      <c r="P2959">
        <v>88</v>
      </c>
      <c r="Q2959">
        <v>1</v>
      </c>
      <c r="R2959">
        <v>1</v>
      </c>
      <c r="S2959">
        <v>0</v>
      </c>
      <c r="T2959">
        <v>0</v>
      </c>
      <c r="U2959">
        <v>2</v>
      </c>
      <c r="V2959" t="s">
        <v>22</v>
      </c>
    </row>
    <row r="2960" spans="1:22" x14ac:dyDescent="0.25">
      <c r="A2960">
        <v>2959</v>
      </c>
      <c r="B2960">
        <v>1</v>
      </c>
      <c r="C2960">
        <v>0</v>
      </c>
      <c r="D2960">
        <v>1</v>
      </c>
      <c r="E2960">
        <v>0</v>
      </c>
      <c r="F2960">
        <v>0</v>
      </c>
      <c r="G2960" s="1">
        <v>40977.306631944448</v>
      </c>
      <c r="H2960">
        <v>0</v>
      </c>
      <c r="I2960">
        <v>1</v>
      </c>
      <c r="J2960">
        <v>0</v>
      </c>
      <c r="K2960" t="s">
        <v>21</v>
      </c>
      <c r="L2960">
        <v>0</v>
      </c>
      <c r="M2960">
        <v>0</v>
      </c>
      <c r="N2960">
        <v>0</v>
      </c>
      <c r="O2960">
        <v>6.34</v>
      </c>
      <c r="P2960">
        <v>274</v>
      </c>
      <c r="Q2960">
        <v>1</v>
      </c>
      <c r="R2960">
        <v>0</v>
      </c>
      <c r="S2960">
        <v>1</v>
      </c>
      <c r="T2960">
        <v>0</v>
      </c>
      <c r="U2960">
        <v>3</v>
      </c>
      <c r="V2960" t="s">
        <v>22</v>
      </c>
    </row>
    <row r="2961" spans="1:22" x14ac:dyDescent="0.25">
      <c r="A2961">
        <v>2960</v>
      </c>
      <c r="B2961">
        <v>1</v>
      </c>
      <c r="C2961">
        <v>0</v>
      </c>
      <c r="D2961">
        <v>1</v>
      </c>
      <c r="E2961">
        <v>0</v>
      </c>
      <c r="F2961">
        <v>0</v>
      </c>
      <c r="G2961" s="1">
        <v>40977.306631944448</v>
      </c>
      <c r="H2961">
        <v>0</v>
      </c>
      <c r="I2961">
        <v>0</v>
      </c>
      <c r="J2961">
        <v>0</v>
      </c>
      <c r="K2961" t="s">
        <v>21</v>
      </c>
      <c r="L2961">
        <v>0</v>
      </c>
      <c r="M2961">
        <v>0</v>
      </c>
      <c r="N2961">
        <v>0</v>
      </c>
      <c r="O2961">
        <v>0.247</v>
      </c>
      <c r="P2961">
        <v>9</v>
      </c>
      <c r="Q2961">
        <v>1</v>
      </c>
      <c r="R2961">
        <v>0</v>
      </c>
      <c r="S2961">
        <v>0</v>
      </c>
      <c r="T2961">
        <v>0</v>
      </c>
      <c r="U2961">
        <v>0</v>
      </c>
      <c r="V2961" t="s">
        <v>24</v>
      </c>
    </row>
    <row r="2962" spans="1:22" x14ac:dyDescent="0.25">
      <c r="A2962">
        <v>2961</v>
      </c>
      <c r="B2962">
        <v>0</v>
      </c>
      <c r="C2962">
        <v>1</v>
      </c>
      <c r="D2962">
        <v>1</v>
      </c>
      <c r="E2962">
        <v>0</v>
      </c>
      <c r="F2962">
        <v>0</v>
      </c>
      <c r="G2962" s="1">
        <v>40977.321273148147</v>
      </c>
      <c r="H2962">
        <v>0</v>
      </c>
      <c r="I2962">
        <v>0</v>
      </c>
      <c r="J2962">
        <v>0</v>
      </c>
      <c r="K2962" t="s">
        <v>21</v>
      </c>
      <c r="L2962">
        <v>0</v>
      </c>
      <c r="M2962">
        <v>0</v>
      </c>
      <c r="N2962">
        <v>0</v>
      </c>
      <c r="O2962">
        <v>3.8290000000000002</v>
      </c>
      <c r="P2962">
        <v>63</v>
      </c>
      <c r="Q2962">
        <v>0</v>
      </c>
      <c r="R2962">
        <v>0</v>
      </c>
      <c r="S2962">
        <v>0</v>
      </c>
      <c r="T2962">
        <v>0</v>
      </c>
      <c r="U2962">
        <v>0</v>
      </c>
      <c r="V2962" t="s">
        <v>24</v>
      </c>
    </row>
    <row r="2963" spans="1:22" x14ac:dyDescent="0.25">
      <c r="A2963">
        <v>2962</v>
      </c>
      <c r="B2963">
        <v>0</v>
      </c>
      <c r="C2963">
        <v>0</v>
      </c>
      <c r="D2963">
        <v>1</v>
      </c>
      <c r="E2963">
        <v>0</v>
      </c>
      <c r="F2963">
        <v>0</v>
      </c>
      <c r="G2963" s="1">
        <v>40977.337152777778</v>
      </c>
      <c r="H2963">
        <v>0</v>
      </c>
      <c r="I2963">
        <v>0</v>
      </c>
      <c r="J2963">
        <v>16</v>
      </c>
      <c r="K2963" t="s">
        <v>21</v>
      </c>
      <c r="L2963">
        <v>1</v>
      </c>
      <c r="M2963">
        <v>0</v>
      </c>
      <c r="N2963">
        <v>0</v>
      </c>
      <c r="O2963">
        <v>21.719000000000001</v>
      </c>
      <c r="P2963">
        <v>420</v>
      </c>
      <c r="Q2963">
        <v>1</v>
      </c>
      <c r="R2963">
        <v>0</v>
      </c>
      <c r="S2963">
        <v>0</v>
      </c>
      <c r="T2963">
        <v>0</v>
      </c>
      <c r="U2963">
        <v>22</v>
      </c>
      <c r="V2963" t="s">
        <v>23</v>
      </c>
    </row>
    <row r="2964" spans="1:22" x14ac:dyDescent="0.25">
      <c r="A2964">
        <v>2963</v>
      </c>
      <c r="B2964">
        <v>0</v>
      </c>
      <c r="C2964">
        <v>0</v>
      </c>
      <c r="D2964">
        <v>1</v>
      </c>
      <c r="E2964">
        <v>0</v>
      </c>
      <c r="F2964">
        <v>0</v>
      </c>
      <c r="G2964" s="1">
        <v>40977.351736111108</v>
      </c>
      <c r="H2964">
        <v>0</v>
      </c>
      <c r="I2964">
        <v>0</v>
      </c>
      <c r="J2964">
        <v>0</v>
      </c>
      <c r="K2964" t="s">
        <v>21</v>
      </c>
      <c r="L2964">
        <v>0</v>
      </c>
      <c r="M2964">
        <v>0</v>
      </c>
      <c r="N2964">
        <v>0</v>
      </c>
      <c r="O2964">
        <v>3.3530000000000002</v>
      </c>
      <c r="P2964">
        <v>78</v>
      </c>
      <c r="Q2964">
        <v>1</v>
      </c>
      <c r="R2964">
        <v>0</v>
      </c>
      <c r="S2964">
        <v>0</v>
      </c>
      <c r="T2964">
        <v>0</v>
      </c>
      <c r="U2964">
        <v>5</v>
      </c>
      <c r="V2964" t="s">
        <v>23</v>
      </c>
    </row>
    <row r="2965" spans="1:22" x14ac:dyDescent="0.25">
      <c r="A2965">
        <v>2964</v>
      </c>
      <c r="B2965">
        <v>0</v>
      </c>
      <c r="C2965">
        <v>1</v>
      </c>
      <c r="D2965">
        <v>1</v>
      </c>
      <c r="E2965">
        <v>0</v>
      </c>
      <c r="F2965">
        <v>0</v>
      </c>
      <c r="G2965" s="1">
        <v>40977.354328703703</v>
      </c>
      <c r="H2965">
        <v>0</v>
      </c>
      <c r="I2965">
        <v>0</v>
      </c>
      <c r="J2965">
        <v>0</v>
      </c>
      <c r="K2965" t="s">
        <v>21</v>
      </c>
      <c r="L2965">
        <v>0</v>
      </c>
      <c r="M2965">
        <v>0</v>
      </c>
      <c r="N2965">
        <v>0</v>
      </c>
      <c r="O2965">
        <v>3.125</v>
      </c>
      <c r="P2965">
        <v>52</v>
      </c>
      <c r="Q2965">
        <v>0</v>
      </c>
      <c r="R2965">
        <v>0</v>
      </c>
      <c r="S2965">
        <v>0</v>
      </c>
      <c r="T2965">
        <v>0</v>
      </c>
      <c r="U2965">
        <v>0</v>
      </c>
      <c r="V2965" t="s">
        <v>23</v>
      </c>
    </row>
    <row r="2966" spans="1:22" x14ac:dyDescent="0.25">
      <c r="A2966">
        <v>2965</v>
      </c>
      <c r="B2966">
        <v>0</v>
      </c>
      <c r="C2966">
        <v>0</v>
      </c>
      <c r="D2966">
        <v>1</v>
      </c>
      <c r="E2966">
        <v>0</v>
      </c>
      <c r="F2966">
        <v>0</v>
      </c>
      <c r="G2966" s="1">
        <v>40977.355543981481</v>
      </c>
      <c r="H2966">
        <v>0</v>
      </c>
      <c r="I2966">
        <v>0</v>
      </c>
      <c r="J2966">
        <v>0</v>
      </c>
      <c r="K2966" t="s">
        <v>21</v>
      </c>
      <c r="L2966">
        <v>0</v>
      </c>
      <c r="M2966">
        <v>0</v>
      </c>
      <c r="N2966">
        <v>0</v>
      </c>
      <c r="O2966">
        <v>31.632000000000001</v>
      </c>
      <c r="P2966">
        <v>751</v>
      </c>
      <c r="Q2966">
        <v>1</v>
      </c>
      <c r="R2966">
        <v>0</v>
      </c>
      <c r="S2966">
        <v>0</v>
      </c>
      <c r="T2966">
        <v>0</v>
      </c>
      <c r="U2966">
        <v>1</v>
      </c>
      <c r="V2966" t="s">
        <v>23</v>
      </c>
    </row>
    <row r="2967" spans="1:22" x14ac:dyDescent="0.25">
      <c r="A2967">
        <v>2966</v>
      </c>
      <c r="B2967">
        <v>0</v>
      </c>
      <c r="C2967">
        <v>0</v>
      </c>
      <c r="D2967">
        <v>1</v>
      </c>
      <c r="E2967">
        <v>0</v>
      </c>
      <c r="F2967">
        <v>0</v>
      </c>
      <c r="G2967" s="1">
        <v>40977.373518518521</v>
      </c>
      <c r="H2967">
        <v>0</v>
      </c>
      <c r="I2967">
        <v>0</v>
      </c>
      <c r="J2967">
        <v>6</v>
      </c>
      <c r="K2967" t="s">
        <v>21</v>
      </c>
      <c r="L2967">
        <v>0</v>
      </c>
      <c r="M2967">
        <v>0</v>
      </c>
      <c r="N2967">
        <v>0</v>
      </c>
      <c r="O2967">
        <v>10.85</v>
      </c>
      <c r="P2967">
        <v>164</v>
      </c>
      <c r="Q2967">
        <v>1</v>
      </c>
      <c r="R2967">
        <v>0</v>
      </c>
      <c r="S2967">
        <v>1</v>
      </c>
      <c r="T2967">
        <v>0</v>
      </c>
      <c r="U2967">
        <v>16</v>
      </c>
      <c r="V2967" t="s">
        <v>23</v>
      </c>
    </row>
    <row r="2968" spans="1:22" x14ac:dyDescent="0.25">
      <c r="A2968">
        <v>2967</v>
      </c>
      <c r="B2968">
        <v>0</v>
      </c>
      <c r="C2968">
        <v>0</v>
      </c>
      <c r="D2968">
        <v>1</v>
      </c>
      <c r="E2968">
        <v>0</v>
      </c>
      <c r="F2968">
        <v>0</v>
      </c>
      <c r="G2968" s="1">
        <v>40977.399872685186</v>
      </c>
      <c r="H2968">
        <v>0</v>
      </c>
      <c r="I2968">
        <v>0</v>
      </c>
      <c r="J2968">
        <v>0</v>
      </c>
      <c r="K2968" t="s">
        <v>21</v>
      </c>
      <c r="L2968">
        <v>0</v>
      </c>
      <c r="M2968">
        <v>0</v>
      </c>
      <c r="N2968">
        <v>0</v>
      </c>
      <c r="O2968">
        <v>29.54</v>
      </c>
      <c r="P2968">
        <v>714</v>
      </c>
      <c r="Q2968">
        <v>1</v>
      </c>
      <c r="R2968">
        <v>0</v>
      </c>
      <c r="S2968">
        <v>0</v>
      </c>
      <c r="T2968">
        <v>0</v>
      </c>
      <c r="U2968">
        <v>10</v>
      </c>
      <c r="V2968" t="s">
        <v>23</v>
      </c>
    </row>
    <row r="2969" spans="1:22" x14ac:dyDescent="0.25">
      <c r="A2969">
        <v>2968</v>
      </c>
      <c r="B2969">
        <v>0</v>
      </c>
      <c r="C2969">
        <v>0</v>
      </c>
      <c r="D2969">
        <v>1</v>
      </c>
      <c r="E2969">
        <v>0</v>
      </c>
      <c r="F2969">
        <v>0</v>
      </c>
      <c r="G2969" s="1">
        <v>40977.404791666668</v>
      </c>
      <c r="H2969">
        <v>0</v>
      </c>
      <c r="I2969">
        <v>0</v>
      </c>
      <c r="J2969">
        <v>0</v>
      </c>
      <c r="K2969" t="s">
        <v>21</v>
      </c>
      <c r="L2969">
        <v>0</v>
      </c>
      <c r="M2969">
        <v>0</v>
      </c>
      <c r="N2969">
        <v>0</v>
      </c>
      <c r="O2969">
        <v>30.059000000000001</v>
      </c>
      <c r="P2969">
        <v>723</v>
      </c>
      <c r="Q2969">
        <v>1</v>
      </c>
      <c r="R2969">
        <v>0</v>
      </c>
      <c r="S2969">
        <v>0</v>
      </c>
      <c r="T2969">
        <v>0</v>
      </c>
      <c r="U2969">
        <v>10</v>
      </c>
      <c r="V2969" t="s">
        <v>23</v>
      </c>
    </row>
    <row r="2970" spans="1:22" x14ac:dyDescent="0.25">
      <c r="A2970">
        <v>2969</v>
      </c>
      <c r="B2970">
        <v>0</v>
      </c>
      <c r="C2970">
        <v>0</v>
      </c>
      <c r="D2970">
        <v>1</v>
      </c>
      <c r="E2970">
        <v>0</v>
      </c>
      <c r="F2970">
        <v>1</v>
      </c>
      <c r="G2970" s="1">
        <v>40977.408634259256</v>
      </c>
      <c r="H2970">
        <v>0</v>
      </c>
      <c r="I2970">
        <v>0</v>
      </c>
      <c r="J2970">
        <v>34</v>
      </c>
      <c r="K2970" t="s">
        <v>25</v>
      </c>
      <c r="L2970">
        <v>0</v>
      </c>
      <c r="M2970">
        <v>0</v>
      </c>
      <c r="N2970">
        <v>0</v>
      </c>
      <c r="O2970">
        <v>33.573999999999998</v>
      </c>
      <c r="P2970">
        <v>663</v>
      </c>
      <c r="Q2970">
        <v>1</v>
      </c>
      <c r="R2970">
        <v>1</v>
      </c>
      <c r="S2970">
        <v>0</v>
      </c>
      <c r="T2970">
        <v>0</v>
      </c>
      <c r="U2970">
        <v>8</v>
      </c>
      <c r="V2970" t="s">
        <v>23</v>
      </c>
    </row>
    <row r="2971" spans="1:22" x14ac:dyDescent="0.25">
      <c r="A2971">
        <v>2970</v>
      </c>
      <c r="B2971">
        <v>0</v>
      </c>
      <c r="C2971">
        <v>0</v>
      </c>
      <c r="D2971">
        <v>1</v>
      </c>
      <c r="E2971">
        <v>0</v>
      </c>
      <c r="F2971">
        <v>0</v>
      </c>
      <c r="G2971" s="1">
        <v>40977.410011574073</v>
      </c>
      <c r="H2971">
        <v>0</v>
      </c>
      <c r="I2971">
        <v>0</v>
      </c>
      <c r="J2971">
        <v>0</v>
      </c>
      <c r="K2971" t="s">
        <v>21</v>
      </c>
      <c r="L2971">
        <v>0</v>
      </c>
      <c r="M2971">
        <v>0</v>
      </c>
      <c r="N2971">
        <v>0</v>
      </c>
      <c r="O2971">
        <v>6.9260000000000002</v>
      </c>
      <c r="P2971">
        <v>97</v>
      </c>
      <c r="Q2971">
        <v>0</v>
      </c>
      <c r="R2971">
        <v>0</v>
      </c>
      <c r="S2971">
        <v>0</v>
      </c>
      <c r="T2971">
        <v>0</v>
      </c>
      <c r="U2971">
        <v>0</v>
      </c>
      <c r="V2971" t="s">
        <v>24</v>
      </c>
    </row>
    <row r="2972" spans="1:22" x14ac:dyDescent="0.25">
      <c r="A2972">
        <v>2971</v>
      </c>
      <c r="B2972">
        <v>0</v>
      </c>
      <c r="C2972">
        <v>0</v>
      </c>
      <c r="D2972">
        <v>1</v>
      </c>
      <c r="E2972">
        <v>1</v>
      </c>
      <c r="F2972">
        <v>0</v>
      </c>
      <c r="G2972" s="1">
        <v>40977.411157407405</v>
      </c>
      <c r="H2972">
        <v>0</v>
      </c>
      <c r="I2972">
        <v>0</v>
      </c>
      <c r="J2972">
        <v>0</v>
      </c>
      <c r="K2972" t="s">
        <v>21</v>
      </c>
      <c r="L2972">
        <v>0</v>
      </c>
      <c r="M2972">
        <v>0</v>
      </c>
      <c r="N2972">
        <v>0</v>
      </c>
      <c r="O2972">
        <v>2.9119999999999999</v>
      </c>
      <c r="P2972">
        <v>47</v>
      </c>
      <c r="Q2972">
        <v>0</v>
      </c>
      <c r="R2972">
        <v>1</v>
      </c>
      <c r="S2972">
        <v>0</v>
      </c>
      <c r="T2972">
        <v>0</v>
      </c>
      <c r="U2972">
        <v>0</v>
      </c>
      <c r="V2972" t="s">
        <v>23</v>
      </c>
    </row>
    <row r="2973" spans="1:22" x14ac:dyDescent="0.25">
      <c r="A2973">
        <v>2972</v>
      </c>
      <c r="B2973">
        <v>0</v>
      </c>
      <c r="C2973">
        <v>0</v>
      </c>
      <c r="D2973">
        <v>1</v>
      </c>
      <c r="E2973">
        <v>0</v>
      </c>
      <c r="F2973">
        <v>1</v>
      </c>
      <c r="G2973" s="1">
        <v>40977.420601851853</v>
      </c>
      <c r="H2973">
        <v>0</v>
      </c>
      <c r="I2973">
        <v>0</v>
      </c>
      <c r="J2973">
        <v>0</v>
      </c>
      <c r="K2973" t="s">
        <v>21</v>
      </c>
      <c r="L2973">
        <v>0</v>
      </c>
      <c r="M2973">
        <v>0</v>
      </c>
      <c r="N2973">
        <v>0</v>
      </c>
      <c r="O2973">
        <v>0.29199999999999998</v>
      </c>
      <c r="P2973">
        <v>13</v>
      </c>
      <c r="Q2973">
        <v>0</v>
      </c>
      <c r="R2973">
        <v>1</v>
      </c>
      <c r="S2973">
        <v>0</v>
      </c>
      <c r="T2973">
        <v>0</v>
      </c>
      <c r="U2973">
        <v>0</v>
      </c>
      <c r="V2973" t="s">
        <v>23</v>
      </c>
    </row>
    <row r="2974" spans="1:22" x14ac:dyDescent="0.25">
      <c r="A2974">
        <v>2973</v>
      </c>
      <c r="B2974">
        <v>0</v>
      </c>
      <c r="C2974">
        <v>0</v>
      </c>
      <c r="D2974">
        <v>1</v>
      </c>
      <c r="E2974">
        <v>0</v>
      </c>
      <c r="F2974">
        <v>1</v>
      </c>
      <c r="G2974" s="1">
        <v>40977.424375000002</v>
      </c>
      <c r="H2974">
        <v>0</v>
      </c>
      <c r="I2974">
        <v>0</v>
      </c>
      <c r="J2974">
        <v>0</v>
      </c>
      <c r="K2974" t="s">
        <v>21</v>
      </c>
      <c r="L2974">
        <v>0</v>
      </c>
      <c r="M2974">
        <v>0</v>
      </c>
      <c r="N2974">
        <v>0</v>
      </c>
      <c r="O2974">
        <v>5.1980000000000004</v>
      </c>
      <c r="P2974">
        <v>113</v>
      </c>
      <c r="Q2974">
        <v>1</v>
      </c>
      <c r="R2974">
        <v>1</v>
      </c>
      <c r="S2974">
        <v>0</v>
      </c>
      <c r="T2974">
        <v>0</v>
      </c>
      <c r="U2974">
        <v>0</v>
      </c>
      <c r="V2974" t="s">
        <v>23</v>
      </c>
    </row>
    <row r="2975" spans="1:22" x14ac:dyDescent="0.25">
      <c r="A2975">
        <v>2974</v>
      </c>
      <c r="B2975">
        <v>0</v>
      </c>
      <c r="C2975">
        <v>0</v>
      </c>
      <c r="D2975">
        <v>1</v>
      </c>
      <c r="E2975">
        <v>1</v>
      </c>
      <c r="F2975">
        <v>0</v>
      </c>
      <c r="G2975" s="1">
        <v>40977.436655092592</v>
      </c>
      <c r="H2975">
        <v>0</v>
      </c>
      <c r="I2975">
        <v>0</v>
      </c>
      <c r="J2975">
        <v>0</v>
      </c>
      <c r="K2975" t="s">
        <v>21</v>
      </c>
      <c r="L2975">
        <v>0</v>
      </c>
      <c r="M2975">
        <v>0</v>
      </c>
      <c r="N2975">
        <v>0</v>
      </c>
      <c r="O2975">
        <v>4.843</v>
      </c>
      <c r="P2975">
        <v>138</v>
      </c>
      <c r="Q2975">
        <v>1</v>
      </c>
      <c r="R2975">
        <v>1</v>
      </c>
      <c r="S2975">
        <v>1</v>
      </c>
      <c r="T2975">
        <v>0</v>
      </c>
      <c r="U2975">
        <v>8</v>
      </c>
      <c r="V2975" t="s">
        <v>23</v>
      </c>
    </row>
    <row r="2976" spans="1:22" x14ac:dyDescent="0.25">
      <c r="A2976">
        <v>2975</v>
      </c>
      <c r="B2976">
        <v>0</v>
      </c>
      <c r="C2976">
        <v>0</v>
      </c>
      <c r="D2976">
        <v>1</v>
      </c>
      <c r="E2976">
        <v>0</v>
      </c>
      <c r="F2976">
        <v>1</v>
      </c>
      <c r="G2976" s="1">
        <v>40977.441238425927</v>
      </c>
      <c r="H2976">
        <v>0</v>
      </c>
      <c r="I2976">
        <v>0</v>
      </c>
      <c r="J2976">
        <v>0</v>
      </c>
      <c r="K2976" t="s">
        <v>21</v>
      </c>
      <c r="L2976">
        <v>0</v>
      </c>
      <c r="M2976">
        <v>0</v>
      </c>
      <c r="N2976">
        <v>0</v>
      </c>
      <c r="O2976">
        <v>4.9550000000000001</v>
      </c>
      <c r="P2976">
        <v>87</v>
      </c>
      <c r="Q2976">
        <v>1</v>
      </c>
      <c r="R2976">
        <v>1</v>
      </c>
      <c r="S2976">
        <v>0</v>
      </c>
      <c r="T2976">
        <v>0</v>
      </c>
      <c r="U2976">
        <v>2</v>
      </c>
      <c r="V2976" t="s">
        <v>23</v>
      </c>
    </row>
    <row r="2977" spans="1:22" x14ac:dyDescent="0.25">
      <c r="A2977">
        <v>2976</v>
      </c>
      <c r="B2977">
        <v>0</v>
      </c>
      <c r="C2977">
        <v>0</v>
      </c>
      <c r="D2977">
        <v>1</v>
      </c>
      <c r="E2977">
        <v>0</v>
      </c>
      <c r="F2977">
        <v>0</v>
      </c>
      <c r="G2977" s="1">
        <v>40977.442395833335</v>
      </c>
      <c r="H2977">
        <v>0</v>
      </c>
      <c r="I2977">
        <v>0</v>
      </c>
      <c r="J2977">
        <v>0</v>
      </c>
      <c r="K2977" t="s">
        <v>21</v>
      </c>
      <c r="L2977">
        <v>0</v>
      </c>
      <c r="M2977">
        <v>0</v>
      </c>
      <c r="N2977">
        <v>0</v>
      </c>
      <c r="O2977">
        <v>31.847000000000001</v>
      </c>
      <c r="P2977">
        <v>758</v>
      </c>
      <c r="Q2977">
        <v>1</v>
      </c>
      <c r="R2977">
        <v>0</v>
      </c>
      <c r="S2977">
        <v>0</v>
      </c>
      <c r="T2977">
        <v>0</v>
      </c>
      <c r="U2977">
        <v>1</v>
      </c>
      <c r="V2977" t="s">
        <v>23</v>
      </c>
    </row>
    <row r="2978" spans="1:22" x14ac:dyDescent="0.25">
      <c r="A2978">
        <v>2977</v>
      </c>
      <c r="B2978">
        <v>0</v>
      </c>
      <c r="C2978">
        <v>0</v>
      </c>
      <c r="D2978">
        <v>1</v>
      </c>
      <c r="E2978">
        <v>0</v>
      </c>
      <c r="F2978">
        <v>0</v>
      </c>
      <c r="G2978" s="1">
        <v>40977.448750000003</v>
      </c>
      <c r="H2978">
        <v>0</v>
      </c>
      <c r="I2978">
        <v>0</v>
      </c>
      <c r="J2978">
        <v>0</v>
      </c>
      <c r="K2978" t="s">
        <v>21</v>
      </c>
      <c r="L2978">
        <v>0</v>
      </c>
      <c r="M2978">
        <v>0</v>
      </c>
      <c r="N2978">
        <v>0</v>
      </c>
      <c r="O2978">
        <v>29.233000000000001</v>
      </c>
      <c r="P2978">
        <v>604</v>
      </c>
      <c r="Q2978">
        <v>1</v>
      </c>
      <c r="R2978">
        <v>0</v>
      </c>
      <c r="S2978">
        <v>0</v>
      </c>
      <c r="T2978">
        <v>0</v>
      </c>
      <c r="U2978">
        <v>21</v>
      </c>
      <c r="V2978" t="s">
        <v>23</v>
      </c>
    </row>
    <row r="2979" spans="1:22" x14ac:dyDescent="0.25">
      <c r="A2979">
        <v>2978</v>
      </c>
      <c r="B2979">
        <v>0</v>
      </c>
      <c r="C2979">
        <v>1</v>
      </c>
      <c r="D2979">
        <v>1</v>
      </c>
      <c r="E2979">
        <v>0</v>
      </c>
      <c r="F2979">
        <v>0</v>
      </c>
      <c r="G2979" s="1">
        <v>40977.481249999997</v>
      </c>
      <c r="H2979">
        <v>0</v>
      </c>
      <c r="I2979">
        <v>0</v>
      </c>
      <c r="J2979">
        <v>0</v>
      </c>
      <c r="K2979" t="s">
        <v>21</v>
      </c>
      <c r="L2979">
        <v>0</v>
      </c>
      <c r="M2979">
        <v>0</v>
      </c>
      <c r="N2979">
        <v>0</v>
      </c>
      <c r="O2979">
        <v>0.76700000000000002</v>
      </c>
      <c r="P2979">
        <v>30</v>
      </c>
      <c r="Q2979">
        <v>0</v>
      </c>
      <c r="R2979">
        <v>0</v>
      </c>
      <c r="S2979">
        <v>1</v>
      </c>
      <c r="T2979">
        <v>0</v>
      </c>
      <c r="U2979">
        <v>2</v>
      </c>
      <c r="V2979" t="s">
        <v>23</v>
      </c>
    </row>
    <row r="2980" spans="1:22" x14ac:dyDescent="0.25">
      <c r="A2980">
        <v>2979</v>
      </c>
      <c r="B2980">
        <v>0</v>
      </c>
      <c r="C2980">
        <v>0</v>
      </c>
      <c r="D2980">
        <v>1</v>
      </c>
      <c r="E2980">
        <v>2</v>
      </c>
      <c r="F2980">
        <v>1</v>
      </c>
      <c r="G2980" s="1">
        <v>40977.483634259261</v>
      </c>
      <c r="H2980">
        <v>0</v>
      </c>
      <c r="I2980">
        <v>0</v>
      </c>
      <c r="J2980">
        <v>0</v>
      </c>
      <c r="K2980" t="s">
        <v>21</v>
      </c>
      <c r="L2980">
        <v>0</v>
      </c>
      <c r="M2980">
        <v>0</v>
      </c>
      <c r="N2980">
        <v>0</v>
      </c>
      <c r="O2980">
        <v>11.324</v>
      </c>
      <c r="P2980">
        <v>310</v>
      </c>
      <c r="Q2980">
        <v>1</v>
      </c>
      <c r="R2980">
        <v>1</v>
      </c>
      <c r="S2980">
        <v>0</v>
      </c>
      <c r="T2980">
        <v>0</v>
      </c>
      <c r="U2980">
        <v>0</v>
      </c>
      <c r="V2980" t="s">
        <v>23</v>
      </c>
    </row>
    <row r="2981" spans="1:22" x14ac:dyDescent="0.25">
      <c r="A2981">
        <v>2980</v>
      </c>
      <c r="B2981">
        <v>0</v>
      </c>
      <c r="C2981">
        <v>0</v>
      </c>
      <c r="D2981">
        <v>1</v>
      </c>
      <c r="E2981">
        <v>3</v>
      </c>
      <c r="F2981">
        <v>1</v>
      </c>
      <c r="G2981" s="1">
        <v>40977.512048611112</v>
      </c>
      <c r="H2981">
        <v>0</v>
      </c>
      <c r="I2981">
        <v>2</v>
      </c>
      <c r="J2981">
        <v>0</v>
      </c>
      <c r="K2981" t="s">
        <v>21</v>
      </c>
      <c r="L2981">
        <v>0</v>
      </c>
      <c r="M2981">
        <v>0</v>
      </c>
      <c r="N2981">
        <v>0</v>
      </c>
      <c r="O2981">
        <v>5.0190000000000001</v>
      </c>
      <c r="P2981">
        <v>93</v>
      </c>
      <c r="Q2981">
        <v>1</v>
      </c>
      <c r="R2981">
        <v>1</v>
      </c>
      <c r="S2981">
        <v>0</v>
      </c>
      <c r="T2981">
        <v>0</v>
      </c>
      <c r="U2981">
        <v>4</v>
      </c>
      <c r="V2981" t="s">
        <v>22</v>
      </c>
    </row>
    <row r="2982" spans="1:22" x14ac:dyDescent="0.25">
      <c r="A2982">
        <v>2981</v>
      </c>
      <c r="B2982">
        <v>0</v>
      </c>
      <c r="C2982">
        <v>0</v>
      </c>
      <c r="D2982">
        <v>1</v>
      </c>
      <c r="E2982">
        <v>1</v>
      </c>
      <c r="F2982">
        <v>1</v>
      </c>
      <c r="G2982" s="1">
        <v>40977.513379629629</v>
      </c>
      <c r="H2982">
        <v>0</v>
      </c>
      <c r="I2982">
        <v>0</v>
      </c>
      <c r="J2982">
        <v>0</v>
      </c>
      <c r="K2982" t="s">
        <v>21</v>
      </c>
      <c r="L2982">
        <v>0</v>
      </c>
      <c r="M2982">
        <v>0</v>
      </c>
      <c r="N2982">
        <v>0</v>
      </c>
      <c r="O2982">
        <v>26.753</v>
      </c>
      <c r="P2982">
        <v>536</v>
      </c>
      <c r="Q2982">
        <v>1</v>
      </c>
      <c r="R2982">
        <v>1</v>
      </c>
      <c r="S2982">
        <v>0</v>
      </c>
      <c r="T2982">
        <v>0</v>
      </c>
      <c r="U2982">
        <v>14</v>
      </c>
      <c r="V2982" t="s">
        <v>22</v>
      </c>
    </row>
    <row r="2983" spans="1:22" x14ac:dyDescent="0.25">
      <c r="A2983">
        <v>2982</v>
      </c>
      <c r="B2983">
        <v>0</v>
      </c>
      <c r="C2983">
        <v>0</v>
      </c>
      <c r="D2983">
        <v>1</v>
      </c>
      <c r="E2983">
        <v>3</v>
      </c>
      <c r="F2983">
        <v>1</v>
      </c>
      <c r="G2983" s="1">
        <v>40977.585833333331</v>
      </c>
      <c r="H2983">
        <v>0</v>
      </c>
      <c r="I2983">
        <v>0</v>
      </c>
      <c r="J2983">
        <v>0</v>
      </c>
      <c r="K2983" t="s">
        <v>21</v>
      </c>
      <c r="L2983">
        <v>0</v>
      </c>
      <c r="M2983">
        <v>0</v>
      </c>
      <c r="N2983">
        <v>0</v>
      </c>
      <c r="O2983">
        <v>5.7729999999999997</v>
      </c>
      <c r="P2983">
        <v>168</v>
      </c>
      <c r="Q2983">
        <v>1</v>
      </c>
      <c r="R2983">
        <v>1</v>
      </c>
      <c r="S2983">
        <v>0</v>
      </c>
      <c r="T2983">
        <v>0</v>
      </c>
      <c r="U2983">
        <v>6</v>
      </c>
      <c r="V2983" t="s">
        <v>23</v>
      </c>
    </row>
    <row r="2984" spans="1:22" x14ac:dyDescent="0.25">
      <c r="A2984">
        <v>2983</v>
      </c>
      <c r="B2984">
        <v>0</v>
      </c>
      <c r="C2984">
        <v>0</v>
      </c>
      <c r="D2984">
        <v>1</v>
      </c>
      <c r="E2984">
        <v>0</v>
      </c>
      <c r="F2984">
        <v>1</v>
      </c>
      <c r="G2984" s="1">
        <v>40977.593993055554</v>
      </c>
      <c r="H2984">
        <v>0</v>
      </c>
      <c r="I2984">
        <v>0</v>
      </c>
      <c r="J2984">
        <v>0</v>
      </c>
      <c r="K2984" t="s">
        <v>21</v>
      </c>
      <c r="L2984">
        <v>0</v>
      </c>
      <c r="M2984">
        <v>0</v>
      </c>
      <c r="N2984">
        <v>0</v>
      </c>
      <c r="O2984">
        <v>21.422000000000001</v>
      </c>
      <c r="P2984">
        <v>534</v>
      </c>
      <c r="Q2984">
        <v>1</v>
      </c>
      <c r="R2984">
        <v>1</v>
      </c>
      <c r="S2984">
        <v>0</v>
      </c>
      <c r="T2984">
        <v>0</v>
      </c>
      <c r="U2984">
        <v>4</v>
      </c>
      <c r="V2984" t="s">
        <v>23</v>
      </c>
    </row>
    <row r="2985" spans="1:22" x14ac:dyDescent="0.25">
      <c r="A2985">
        <v>2984</v>
      </c>
      <c r="B2985">
        <v>0</v>
      </c>
      <c r="C2985">
        <v>0</v>
      </c>
      <c r="D2985">
        <v>1</v>
      </c>
      <c r="E2985">
        <v>0</v>
      </c>
      <c r="F2985">
        <v>1</v>
      </c>
      <c r="G2985" s="1">
        <v>40977.594467592593</v>
      </c>
      <c r="H2985">
        <v>0</v>
      </c>
      <c r="I2985">
        <v>0</v>
      </c>
      <c r="J2985">
        <v>0</v>
      </c>
      <c r="K2985" t="s">
        <v>21</v>
      </c>
      <c r="L2985">
        <v>0</v>
      </c>
      <c r="M2985">
        <v>0</v>
      </c>
      <c r="N2985">
        <v>0</v>
      </c>
      <c r="O2985">
        <v>0.26400000000000001</v>
      </c>
      <c r="P2985">
        <v>7</v>
      </c>
      <c r="Q2985">
        <v>1</v>
      </c>
      <c r="R2985">
        <v>0</v>
      </c>
      <c r="S2985">
        <v>0</v>
      </c>
      <c r="T2985">
        <v>0</v>
      </c>
      <c r="U2985">
        <v>0</v>
      </c>
      <c r="V2985" t="s">
        <v>24</v>
      </c>
    </row>
    <row r="2986" spans="1:22" x14ac:dyDescent="0.25">
      <c r="A2986">
        <v>2985</v>
      </c>
      <c r="B2986">
        <v>0</v>
      </c>
      <c r="C2986">
        <v>1</v>
      </c>
      <c r="D2986">
        <v>1</v>
      </c>
      <c r="E2986">
        <v>0</v>
      </c>
      <c r="F2986">
        <v>0</v>
      </c>
      <c r="G2986" s="1">
        <v>40977.605821759258</v>
      </c>
      <c r="H2986">
        <v>0</v>
      </c>
      <c r="I2986">
        <v>0</v>
      </c>
      <c r="J2986">
        <v>0</v>
      </c>
      <c r="K2986" t="s">
        <v>21</v>
      </c>
      <c r="L2986">
        <v>0</v>
      </c>
      <c r="M2986">
        <v>0</v>
      </c>
      <c r="N2986">
        <v>0</v>
      </c>
      <c r="O2986">
        <v>5.319</v>
      </c>
      <c r="P2986">
        <v>68</v>
      </c>
      <c r="Q2986">
        <v>0</v>
      </c>
      <c r="R2986">
        <v>0</v>
      </c>
      <c r="S2986">
        <v>0</v>
      </c>
      <c r="T2986">
        <v>0</v>
      </c>
      <c r="U2986">
        <v>0</v>
      </c>
      <c r="V2986" t="s">
        <v>23</v>
      </c>
    </row>
    <row r="2987" spans="1:22" x14ac:dyDescent="0.25">
      <c r="A2987">
        <v>2986</v>
      </c>
      <c r="B2987">
        <v>0</v>
      </c>
      <c r="C2987">
        <v>1</v>
      </c>
      <c r="D2987">
        <v>1</v>
      </c>
      <c r="E2987">
        <v>0</v>
      </c>
      <c r="F2987">
        <v>0</v>
      </c>
      <c r="G2987" s="1">
        <v>40977.610162037039</v>
      </c>
      <c r="H2987">
        <v>0</v>
      </c>
      <c r="I2987">
        <v>0</v>
      </c>
      <c r="J2987">
        <v>0</v>
      </c>
      <c r="K2987" t="s">
        <v>21</v>
      </c>
      <c r="L2987">
        <v>0</v>
      </c>
      <c r="M2987">
        <v>0</v>
      </c>
      <c r="N2987">
        <v>0</v>
      </c>
      <c r="O2987">
        <v>1.3149999999999999</v>
      </c>
      <c r="P2987">
        <v>32</v>
      </c>
      <c r="Q2987">
        <v>1</v>
      </c>
      <c r="R2987">
        <v>0</v>
      </c>
      <c r="S2987">
        <v>0</v>
      </c>
      <c r="T2987">
        <v>0</v>
      </c>
      <c r="U2987">
        <v>0</v>
      </c>
      <c r="V2987" t="s">
        <v>23</v>
      </c>
    </row>
    <row r="2988" spans="1:22" x14ac:dyDescent="0.25">
      <c r="A2988">
        <v>2987</v>
      </c>
      <c r="B2988">
        <v>0</v>
      </c>
      <c r="C2988">
        <v>0</v>
      </c>
      <c r="D2988">
        <v>1</v>
      </c>
      <c r="E2988">
        <v>0</v>
      </c>
      <c r="F2988">
        <v>0</v>
      </c>
      <c r="G2988" s="1">
        <v>40977.612812500003</v>
      </c>
      <c r="H2988">
        <v>0</v>
      </c>
      <c r="I2988">
        <v>0</v>
      </c>
      <c r="J2988">
        <v>0</v>
      </c>
      <c r="K2988" t="s">
        <v>21</v>
      </c>
      <c r="L2988">
        <v>0</v>
      </c>
      <c r="M2988">
        <v>0</v>
      </c>
      <c r="N2988">
        <v>0</v>
      </c>
      <c r="O2988">
        <v>33.127000000000002</v>
      </c>
      <c r="P2988">
        <v>780</v>
      </c>
      <c r="Q2988">
        <v>1</v>
      </c>
      <c r="R2988">
        <v>0</v>
      </c>
      <c r="S2988">
        <v>0</v>
      </c>
      <c r="T2988">
        <v>0</v>
      </c>
      <c r="U2988">
        <v>1</v>
      </c>
      <c r="V2988" t="s">
        <v>23</v>
      </c>
    </row>
    <row r="2989" spans="1:22" x14ac:dyDescent="0.25">
      <c r="A2989">
        <v>2988</v>
      </c>
      <c r="B2989">
        <v>0</v>
      </c>
      <c r="C2989">
        <v>0</v>
      </c>
      <c r="D2989">
        <v>1</v>
      </c>
      <c r="E2989">
        <v>0</v>
      </c>
      <c r="F2989">
        <v>0</v>
      </c>
      <c r="G2989" s="1">
        <v>40977.614490740743</v>
      </c>
      <c r="H2989">
        <v>0</v>
      </c>
      <c r="I2989">
        <v>0</v>
      </c>
      <c r="J2989">
        <v>0</v>
      </c>
      <c r="K2989" t="s">
        <v>21</v>
      </c>
      <c r="L2989">
        <v>0</v>
      </c>
      <c r="M2989">
        <v>0</v>
      </c>
      <c r="N2989">
        <v>0</v>
      </c>
      <c r="O2989">
        <v>25.599</v>
      </c>
      <c r="P2989">
        <v>642</v>
      </c>
      <c r="Q2989">
        <v>1</v>
      </c>
      <c r="R2989">
        <v>0</v>
      </c>
      <c r="S2989">
        <v>0</v>
      </c>
      <c r="T2989">
        <v>0</v>
      </c>
      <c r="U2989">
        <v>1</v>
      </c>
      <c r="V2989" t="s">
        <v>23</v>
      </c>
    </row>
    <row r="2990" spans="1:22" x14ac:dyDescent="0.25">
      <c r="A2990">
        <v>2989</v>
      </c>
      <c r="B2990">
        <v>0</v>
      </c>
      <c r="C2990">
        <v>0</v>
      </c>
      <c r="D2990">
        <v>1</v>
      </c>
      <c r="E2990">
        <v>0</v>
      </c>
      <c r="F2990">
        <v>0</v>
      </c>
      <c r="G2990" s="1">
        <v>40977.638182870367</v>
      </c>
      <c r="H2990">
        <v>0</v>
      </c>
      <c r="I2990">
        <v>0</v>
      </c>
      <c r="J2990">
        <v>0</v>
      </c>
      <c r="K2990" t="s">
        <v>21</v>
      </c>
      <c r="L2990">
        <v>0</v>
      </c>
      <c r="M2990">
        <v>0</v>
      </c>
      <c r="N2990">
        <v>0</v>
      </c>
      <c r="O2990">
        <v>25.036000000000001</v>
      </c>
      <c r="P2990">
        <v>634</v>
      </c>
      <c r="Q2990">
        <v>1</v>
      </c>
      <c r="R2990">
        <v>0</v>
      </c>
      <c r="S2990">
        <v>0</v>
      </c>
      <c r="T2990">
        <v>0</v>
      </c>
      <c r="U2990">
        <v>1</v>
      </c>
      <c r="V2990" t="s">
        <v>23</v>
      </c>
    </row>
    <row r="2991" spans="1:22" x14ac:dyDescent="0.25">
      <c r="A2991">
        <v>2990</v>
      </c>
      <c r="B2991">
        <v>1</v>
      </c>
      <c r="C2991">
        <v>0</v>
      </c>
      <c r="D2991">
        <v>1</v>
      </c>
      <c r="E2991">
        <v>0</v>
      </c>
      <c r="F2991">
        <v>0</v>
      </c>
      <c r="G2991" s="1">
        <v>40977.641493055555</v>
      </c>
      <c r="H2991">
        <v>0</v>
      </c>
      <c r="I2991">
        <v>0</v>
      </c>
      <c r="J2991">
        <v>0</v>
      </c>
      <c r="K2991" t="s">
        <v>21</v>
      </c>
      <c r="L2991">
        <v>0</v>
      </c>
      <c r="M2991">
        <v>0</v>
      </c>
      <c r="N2991">
        <v>0</v>
      </c>
      <c r="O2991">
        <v>13.252000000000001</v>
      </c>
      <c r="P2991">
        <v>189</v>
      </c>
      <c r="Q2991">
        <v>0</v>
      </c>
      <c r="R2991">
        <v>0</v>
      </c>
      <c r="S2991">
        <v>0</v>
      </c>
      <c r="T2991">
        <v>0</v>
      </c>
      <c r="U2991">
        <v>0</v>
      </c>
      <c r="V2991" t="s">
        <v>24</v>
      </c>
    </row>
    <row r="2992" spans="1:22" x14ac:dyDescent="0.25">
      <c r="A2992">
        <v>2991</v>
      </c>
      <c r="B2992">
        <v>0</v>
      </c>
      <c r="C2992">
        <v>1</v>
      </c>
      <c r="D2992">
        <v>1</v>
      </c>
      <c r="E2992">
        <v>0</v>
      </c>
      <c r="F2992">
        <v>0</v>
      </c>
      <c r="G2992" s="1">
        <v>40977.669027777774</v>
      </c>
      <c r="H2992">
        <v>0</v>
      </c>
      <c r="I2992">
        <v>0</v>
      </c>
      <c r="J2992">
        <v>0</v>
      </c>
      <c r="K2992" t="s">
        <v>21</v>
      </c>
      <c r="L2992">
        <v>0</v>
      </c>
      <c r="M2992">
        <v>0</v>
      </c>
      <c r="N2992">
        <v>0</v>
      </c>
      <c r="O2992">
        <v>3.6469999999999998</v>
      </c>
      <c r="P2992">
        <v>116</v>
      </c>
      <c r="Q2992">
        <v>1</v>
      </c>
      <c r="R2992">
        <v>0</v>
      </c>
      <c r="S2992">
        <v>0</v>
      </c>
      <c r="T2992">
        <v>0</v>
      </c>
      <c r="U2992">
        <v>5</v>
      </c>
      <c r="V2992" t="s">
        <v>23</v>
      </c>
    </row>
    <row r="2993" spans="1:22" x14ac:dyDescent="0.25">
      <c r="A2993">
        <v>2992</v>
      </c>
      <c r="B2993">
        <v>1</v>
      </c>
      <c r="C2993">
        <v>0</v>
      </c>
      <c r="D2993">
        <v>1</v>
      </c>
      <c r="E2993">
        <v>0</v>
      </c>
      <c r="F2993">
        <v>0</v>
      </c>
      <c r="G2993" s="1">
        <v>40977.70821759259</v>
      </c>
      <c r="H2993">
        <v>0</v>
      </c>
      <c r="I2993">
        <v>0</v>
      </c>
      <c r="J2993">
        <v>0</v>
      </c>
      <c r="K2993" t="s">
        <v>21</v>
      </c>
      <c r="L2993">
        <v>0</v>
      </c>
      <c r="M2993">
        <v>0</v>
      </c>
      <c r="N2993">
        <v>0</v>
      </c>
      <c r="O2993">
        <v>0.15</v>
      </c>
      <c r="P2993">
        <v>10</v>
      </c>
      <c r="Q2993">
        <v>0</v>
      </c>
      <c r="R2993">
        <v>0</v>
      </c>
      <c r="S2993">
        <v>0</v>
      </c>
      <c r="T2993">
        <v>0</v>
      </c>
      <c r="U2993">
        <v>0</v>
      </c>
      <c r="V2993" t="s">
        <v>24</v>
      </c>
    </row>
    <row r="2994" spans="1:22" x14ac:dyDescent="0.25">
      <c r="A2994">
        <v>2993</v>
      </c>
      <c r="B2994">
        <v>0</v>
      </c>
      <c r="C2994">
        <v>0</v>
      </c>
      <c r="D2994">
        <v>1</v>
      </c>
      <c r="E2994">
        <v>0</v>
      </c>
      <c r="F2994">
        <v>0</v>
      </c>
      <c r="G2994" s="1">
        <v>40977.837013888886</v>
      </c>
      <c r="H2994">
        <v>0</v>
      </c>
      <c r="I2994">
        <v>0</v>
      </c>
      <c r="J2994">
        <v>0</v>
      </c>
      <c r="K2994" t="s">
        <v>21</v>
      </c>
      <c r="L2994">
        <v>0</v>
      </c>
      <c r="M2994">
        <v>0</v>
      </c>
      <c r="N2994">
        <v>13</v>
      </c>
      <c r="O2994">
        <v>2.2709999999999999</v>
      </c>
      <c r="P2994">
        <v>62</v>
      </c>
      <c r="Q2994">
        <v>1</v>
      </c>
      <c r="R2994">
        <v>0</v>
      </c>
      <c r="S2994">
        <v>0</v>
      </c>
      <c r="T2994">
        <v>0</v>
      </c>
      <c r="U2994">
        <v>2</v>
      </c>
      <c r="V2994" t="s">
        <v>24</v>
      </c>
    </row>
    <row r="2995" spans="1:22" x14ac:dyDescent="0.25">
      <c r="A2995">
        <v>2994</v>
      </c>
      <c r="B2995">
        <v>0</v>
      </c>
      <c r="C2995">
        <v>0</v>
      </c>
      <c r="D2995">
        <v>1</v>
      </c>
      <c r="E2995">
        <v>0</v>
      </c>
      <c r="F2995">
        <v>0</v>
      </c>
      <c r="G2995" s="1">
        <v>40977.83734953704</v>
      </c>
      <c r="H2995">
        <v>0</v>
      </c>
      <c r="I2995">
        <v>0</v>
      </c>
      <c r="J2995">
        <v>0</v>
      </c>
      <c r="K2995" t="s">
        <v>21</v>
      </c>
      <c r="L2995">
        <v>0</v>
      </c>
      <c r="M2995">
        <v>0</v>
      </c>
      <c r="N2995">
        <v>2</v>
      </c>
      <c r="O2995">
        <v>1.08</v>
      </c>
      <c r="P2995">
        <v>48</v>
      </c>
      <c r="Q2995">
        <v>1</v>
      </c>
      <c r="R2995">
        <v>0</v>
      </c>
      <c r="S2995">
        <v>0</v>
      </c>
      <c r="T2995">
        <v>0</v>
      </c>
      <c r="U2995">
        <v>2</v>
      </c>
      <c r="V2995" t="s">
        <v>24</v>
      </c>
    </row>
    <row r="2996" spans="1:22" x14ac:dyDescent="0.25">
      <c r="A2996">
        <v>2995</v>
      </c>
      <c r="B2996">
        <v>0</v>
      </c>
      <c r="C2996">
        <v>0</v>
      </c>
      <c r="D2996">
        <v>1</v>
      </c>
      <c r="E2996">
        <v>0</v>
      </c>
      <c r="F2996">
        <v>0</v>
      </c>
      <c r="G2996" s="1">
        <v>40977.854560185187</v>
      </c>
      <c r="H2996">
        <v>0</v>
      </c>
      <c r="I2996">
        <v>0</v>
      </c>
      <c r="J2996">
        <v>0</v>
      </c>
      <c r="K2996" t="s">
        <v>21</v>
      </c>
      <c r="L2996">
        <v>0</v>
      </c>
      <c r="M2996">
        <v>0</v>
      </c>
      <c r="N2996">
        <v>0</v>
      </c>
      <c r="O2996">
        <v>20.353999999999999</v>
      </c>
      <c r="P2996">
        <v>424</v>
      </c>
      <c r="Q2996">
        <v>1</v>
      </c>
      <c r="R2996">
        <v>0</v>
      </c>
      <c r="S2996">
        <v>0</v>
      </c>
      <c r="T2996">
        <v>0</v>
      </c>
      <c r="U2996">
        <v>15</v>
      </c>
      <c r="V2996" t="s">
        <v>22</v>
      </c>
    </row>
    <row r="2997" spans="1:22" x14ac:dyDescent="0.25">
      <c r="A2997">
        <v>2996</v>
      </c>
      <c r="B2997">
        <v>0</v>
      </c>
      <c r="C2997">
        <v>0</v>
      </c>
      <c r="D2997">
        <v>1</v>
      </c>
      <c r="E2997">
        <v>0</v>
      </c>
      <c r="F2997">
        <v>0</v>
      </c>
      <c r="G2997" s="1">
        <v>40977.906898148147</v>
      </c>
      <c r="H2997">
        <v>0</v>
      </c>
      <c r="I2997">
        <v>0</v>
      </c>
      <c r="J2997">
        <v>6</v>
      </c>
      <c r="K2997" t="s">
        <v>21</v>
      </c>
      <c r="L2997">
        <v>0</v>
      </c>
      <c r="M2997">
        <v>0</v>
      </c>
      <c r="N2997">
        <v>0</v>
      </c>
      <c r="O2997">
        <v>8.5329999999999995</v>
      </c>
      <c r="P2997">
        <v>276</v>
      </c>
      <c r="Q2997">
        <v>1</v>
      </c>
      <c r="R2997">
        <v>0</v>
      </c>
      <c r="S2997">
        <v>0</v>
      </c>
      <c r="T2997">
        <v>0</v>
      </c>
      <c r="U2997">
        <v>3</v>
      </c>
      <c r="V2997" t="s">
        <v>23</v>
      </c>
    </row>
    <row r="2998" spans="1:22" x14ac:dyDescent="0.25">
      <c r="A2998">
        <v>2997</v>
      </c>
      <c r="B2998">
        <v>0</v>
      </c>
      <c r="C2998">
        <v>0</v>
      </c>
      <c r="D2998">
        <v>1</v>
      </c>
      <c r="E2998">
        <v>0</v>
      </c>
      <c r="F2998">
        <v>0</v>
      </c>
      <c r="G2998" s="1">
        <v>40978.032465277778</v>
      </c>
      <c r="H2998">
        <v>0</v>
      </c>
      <c r="I2998">
        <v>0</v>
      </c>
      <c r="J2998">
        <v>8</v>
      </c>
      <c r="K2998" t="s">
        <v>21</v>
      </c>
      <c r="L2998">
        <v>0</v>
      </c>
      <c r="M2998">
        <v>0</v>
      </c>
      <c r="N2998">
        <v>0</v>
      </c>
      <c r="O2998">
        <v>9.1890000000000001</v>
      </c>
      <c r="P2998">
        <v>312</v>
      </c>
      <c r="Q2998">
        <v>1</v>
      </c>
      <c r="R2998">
        <v>0</v>
      </c>
      <c r="S2998">
        <v>0</v>
      </c>
      <c r="T2998">
        <v>0</v>
      </c>
      <c r="U2998">
        <v>2</v>
      </c>
      <c r="V2998" t="s">
        <v>23</v>
      </c>
    </row>
    <row r="2999" spans="1:22" x14ac:dyDescent="0.25">
      <c r="A2999">
        <v>2998</v>
      </c>
      <c r="B2999">
        <v>1</v>
      </c>
      <c r="C2999">
        <v>0</v>
      </c>
      <c r="D2999">
        <v>1</v>
      </c>
      <c r="E2999">
        <v>0</v>
      </c>
      <c r="F2999">
        <v>0</v>
      </c>
      <c r="G2999" s="1">
        <v>40978.095937500002</v>
      </c>
      <c r="H2999">
        <v>0</v>
      </c>
      <c r="I2999">
        <v>0</v>
      </c>
      <c r="J2999">
        <v>0</v>
      </c>
      <c r="K2999" t="s">
        <v>21</v>
      </c>
      <c r="L2999">
        <v>0</v>
      </c>
      <c r="M2999">
        <v>0</v>
      </c>
      <c r="N2999">
        <v>0</v>
      </c>
      <c r="O2999">
        <v>0.18</v>
      </c>
      <c r="P2999">
        <v>7</v>
      </c>
      <c r="Q2999">
        <v>0</v>
      </c>
      <c r="R2999">
        <v>1</v>
      </c>
      <c r="S2999">
        <v>0</v>
      </c>
      <c r="T2999">
        <v>0</v>
      </c>
      <c r="U2999">
        <v>0</v>
      </c>
      <c r="V2999" t="s">
        <v>24</v>
      </c>
    </row>
    <row r="3000" spans="1:22" x14ac:dyDescent="0.25">
      <c r="A3000">
        <v>2999</v>
      </c>
      <c r="B3000">
        <v>1</v>
      </c>
      <c r="C3000">
        <v>0</v>
      </c>
      <c r="D3000">
        <v>1</v>
      </c>
      <c r="E3000">
        <v>0</v>
      </c>
      <c r="F3000">
        <v>0</v>
      </c>
      <c r="G3000" s="1">
        <v>40978.164699074077</v>
      </c>
      <c r="H3000">
        <v>0</v>
      </c>
      <c r="I3000">
        <v>0</v>
      </c>
      <c r="J3000">
        <v>0</v>
      </c>
      <c r="K3000" t="s">
        <v>21</v>
      </c>
      <c r="L3000">
        <v>0</v>
      </c>
      <c r="M3000">
        <v>0</v>
      </c>
      <c r="N3000">
        <v>0</v>
      </c>
      <c r="O3000">
        <v>0.46500000000000002</v>
      </c>
      <c r="P3000">
        <v>12</v>
      </c>
      <c r="Q3000">
        <v>1</v>
      </c>
      <c r="R3000">
        <v>0</v>
      </c>
      <c r="S3000">
        <v>0</v>
      </c>
      <c r="T3000">
        <v>0</v>
      </c>
      <c r="U3000">
        <v>0</v>
      </c>
      <c r="V3000" t="s">
        <v>24</v>
      </c>
    </row>
    <row r="3001" spans="1:22" x14ac:dyDescent="0.25">
      <c r="A3001">
        <v>3000</v>
      </c>
      <c r="B3001">
        <v>0</v>
      </c>
      <c r="C3001">
        <v>0</v>
      </c>
      <c r="D3001">
        <v>1</v>
      </c>
      <c r="E3001">
        <v>0</v>
      </c>
      <c r="F3001">
        <v>1</v>
      </c>
      <c r="G3001" s="1">
        <v>40978.294247685182</v>
      </c>
      <c r="H3001">
        <v>0</v>
      </c>
      <c r="I3001">
        <v>0</v>
      </c>
      <c r="J3001">
        <v>0</v>
      </c>
      <c r="K3001" t="s">
        <v>21</v>
      </c>
      <c r="L3001">
        <v>0</v>
      </c>
      <c r="M3001">
        <v>0</v>
      </c>
      <c r="N3001">
        <v>0</v>
      </c>
      <c r="O3001">
        <v>1.169</v>
      </c>
      <c r="P3001">
        <v>21</v>
      </c>
      <c r="Q3001">
        <v>1</v>
      </c>
      <c r="R3001">
        <v>1</v>
      </c>
      <c r="S3001">
        <v>0</v>
      </c>
      <c r="T3001">
        <v>0</v>
      </c>
      <c r="U3001">
        <v>2</v>
      </c>
      <c r="V3001" t="s">
        <v>23</v>
      </c>
    </row>
    <row r="3002" spans="1:22" x14ac:dyDescent="0.25">
      <c r="A3002">
        <v>3001</v>
      </c>
      <c r="B3002">
        <v>0</v>
      </c>
      <c r="C3002">
        <v>0</v>
      </c>
      <c r="D3002">
        <v>1</v>
      </c>
      <c r="E3002">
        <v>0</v>
      </c>
      <c r="F3002">
        <v>0</v>
      </c>
      <c r="G3002" s="1">
        <v>40978.334675925929</v>
      </c>
      <c r="H3002">
        <v>0</v>
      </c>
      <c r="I3002">
        <v>0</v>
      </c>
      <c r="J3002">
        <v>18</v>
      </c>
      <c r="K3002" t="s">
        <v>21</v>
      </c>
      <c r="L3002">
        <v>1</v>
      </c>
      <c r="M3002">
        <v>0</v>
      </c>
      <c r="N3002">
        <v>0</v>
      </c>
      <c r="O3002">
        <v>22.074999999999999</v>
      </c>
      <c r="P3002">
        <v>422</v>
      </c>
      <c r="Q3002">
        <v>1</v>
      </c>
      <c r="R3002">
        <v>0</v>
      </c>
      <c r="S3002">
        <v>0</v>
      </c>
      <c r="T3002">
        <v>0</v>
      </c>
      <c r="U3002">
        <v>24</v>
      </c>
      <c r="V3002" t="s">
        <v>23</v>
      </c>
    </row>
    <row r="3003" spans="1:22" x14ac:dyDescent="0.25">
      <c r="A3003">
        <v>3002</v>
      </c>
      <c r="B3003">
        <v>0</v>
      </c>
      <c r="C3003">
        <v>0</v>
      </c>
      <c r="D3003">
        <v>1</v>
      </c>
      <c r="E3003">
        <v>0</v>
      </c>
      <c r="F3003">
        <v>0</v>
      </c>
      <c r="G3003" s="1">
        <v>40978.339004629626</v>
      </c>
      <c r="H3003">
        <v>0</v>
      </c>
      <c r="I3003">
        <v>0</v>
      </c>
      <c r="J3003">
        <v>0</v>
      </c>
      <c r="K3003" t="s">
        <v>21</v>
      </c>
      <c r="L3003">
        <v>0</v>
      </c>
      <c r="M3003">
        <v>0</v>
      </c>
      <c r="N3003">
        <v>0</v>
      </c>
      <c r="O3003">
        <v>5.5270000000000001</v>
      </c>
      <c r="P3003">
        <v>109</v>
      </c>
      <c r="Q3003">
        <v>1</v>
      </c>
      <c r="R3003">
        <v>0</v>
      </c>
      <c r="S3003">
        <v>0</v>
      </c>
      <c r="T3003">
        <v>0</v>
      </c>
      <c r="U3003">
        <v>6</v>
      </c>
      <c r="V3003" t="s">
        <v>23</v>
      </c>
    </row>
    <row r="3004" spans="1:22" x14ac:dyDescent="0.25">
      <c r="A3004">
        <v>3003</v>
      </c>
      <c r="B3004">
        <v>0</v>
      </c>
      <c r="C3004">
        <v>0</v>
      </c>
      <c r="D3004">
        <v>1</v>
      </c>
      <c r="E3004">
        <v>0</v>
      </c>
      <c r="F3004">
        <v>0</v>
      </c>
      <c r="G3004" s="1">
        <v>40978.404872685183</v>
      </c>
      <c r="H3004">
        <v>0</v>
      </c>
      <c r="I3004">
        <v>0</v>
      </c>
      <c r="J3004">
        <v>4</v>
      </c>
      <c r="K3004" t="s">
        <v>21</v>
      </c>
      <c r="L3004">
        <v>0</v>
      </c>
      <c r="M3004">
        <v>0</v>
      </c>
      <c r="N3004">
        <v>0</v>
      </c>
      <c r="O3004">
        <v>10.858000000000001</v>
      </c>
      <c r="P3004">
        <v>173</v>
      </c>
      <c r="Q3004">
        <v>1</v>
      </c>
      <c r="R3004">
        <v>0</v>
      </c>
      <c r="S3004">
        <v>1</v>
      </c>
      <c r="T3004">
        <v>0</v>
      </c>
      <c r="U3004">
        <v>14</v>
      </c>
      <c r="V3004" t="s">
        <v>23</v>
      </c>
    </row>
    <row r="3005" spans="1:22" x14ac:dyDescent="0.25">
      <c r="A3005">
        <v>3004</v>
      </c>
      <c r="B3005">
        <v>0</v>
      </c>
      <c r="C3005">
        <v>0</v>
      </c>
      <c r="D3005">
        <v>1</v>
      </c>
      <c r="E3005">
        <v>0</v>
      </c>
      <c r="F3005">
        <v>0</v>
      </c>
      <c r="G3005" s="1">
        <v>40978.445717592593</v>
      </c>
      <c r="H3005">
        <v>0</v>
      </c>
      <c r="I3005">
        <v>0</v>
      </c>
      <c r="J3005">
        <v>0</v>
      </c>
      <c r="K3005" t="s">
        <v>21</v>
      </c>
      <c r="L3005">
        <v>0</v>
      </c>
      <c r="M3005">
        <v>0</v>
      </c>
      <c r="N3005">
        <v>0</v>
      </c>
      <c r="O3005">
        <v>4.8869999999999996</v>
      </c>
      <c r="P3005">
        <v>112</v>
      </c>
      <c r="Q3005">
        <v>1</v>
      </c>
      <c r="R3005">
        <v>0</v>
      </c>
      <c r="S3005">
        <v>0</v>
      </c>
      <c r="T3005">
        <v>0</v>
      </c>
      <c r="U3005">
        <v>1</v>
      </c>
      <c r="V3005" t="s">
        <v>22</v>
      </c>
    </row>
    <row r="3006" spans="1:22" x14ac:dyDescent="0.25">
      <c r="A3006">
        <v>3005</v>
      </c>
      <c r="B3006">
        <v>1</v>
      </c>
      <c r="C3006">
        <v>0</v>
      </c>
      <c r="D3006">
        <v>1</v>
      </c>
      <c r="E3006">
        <v>0</v>
      </c>
      <c r="F3006">
        <v>0</v>
      </c>
      <c r="G3006" s="1">
        <v>40978.613865740743</v>
      </c>
      <c r="H3006">
        <v>0</v>
      </c>
      <c r="I3006">
        <v>2</v>
      </c>
      <c r="J3006">
        <v>0</v>
      </c>
      <c r="K3006" t="s">
        <v>21</v>
      </c>
      <c r="L3006">
        <v>0</v>
      </c>
      <c r="M3006">
        <v>0</v>
      </c>
      <c r="N3006">
        <v>0</v>
      </c>
      <c r="O3006">
        <v>0.34100000000000003</v>
      </c>
      <c r="P3006">
        <v>18</v>
      </c>
      <c r="Q3006">
        <v>0</v>
      </c>
      <c r="R3006">
        <v>0</v>
      </c>
      <c r="S3006">
        <v>0</v>
      </c>
      <c r="T3006">
        <v>0</v>
      </c>
      <c r="U3006">
        <v>0</v>
      </c>
      <c r="V3006" t="s">
        <v>24</v>
      </c>
    </row>
    <row r="3007" spans="1:22" x14ac:dyDescent="0.25">
      <c r="A3007">
        <v>3006</v>
      </c>
      <c r="B3007">
        <v>1</v>
      </c>
      <c r="C3007">
        <v>0</v>
      </c>
      <c r="D3007">
        <v>1</v>
      </c>
      <c r="E3007">
        <v>0</v>
      </c>
      <c r="F3007">
        <v>0</v>
      </c>
      <c r="G3007" s="1">
        <v>40978.634768518517</v>
      </c>
      <c r="H3007">
        <v>0</v>
      </c>
      <c r="I3007">
        <v>0</v>
      </c>
      <c r="J3007">
        <v>0</v>
      </c>
      <c r="K3007" t="s">
        <v>21</v>
      </c>
      <c r="L3007">
        <v>0</v>
      </c>
      <c r="M3007">
        <v>0</v>
      </c>
      <c r="N3007">
        <v>0</v>
      </c>
      <c r="O3007">
        <v>14.019</v>
      </c>
      <c r="P3007">
        <v>205</v>
      </c>
      <c r="Q3007">
        <v>0</v>
      </c>
      <c r="R3007">
        <v>0</v>
      </c>
      <c r="S3007">
        <v>0</v>
      </c>
      <c r="T3007">
        <v>0</v>
      </c>
      <c r="U3007">
        <v>1</v>
      </c>
      <c r="V3007" t="s">
        <v>24</v>
      </c>
    </row>
    <row r="3008" spans="1:22" x14ac:dyDescent="0.25">
      <c r="A3008">
        <v>3007</v>
      </c>
      <c r="B3008">
        <v>0</v>
      </c>
      <c r="C3008">
        <v>1</v>
      </c>
      <c r="D3008">
        <v>1</v>
      </c>
      <c r="E3008">
        <v>0</v>
      </c>
      <c r="F3008">
        <v>1</v>
      </c>
      <c r="G3008" s="1">
        <v>40978.647407407407</v>
      </c>
      <c r="H3008">
        <v>0</v>
      </c>
      <c r="I3008">
        <v>0</v>
      </c>
      <c r="J3008">
        <v>0</v>
      </c>
      <c r="K3008" t="s">
        <v>21</v>
      </c>
      <c r="L3008">
        <v>0</v>
      </c>
      <c r="M3008">
        <v>0</v>
      </c>
      <c r="N3008">
        <v>0</v>
      </c>
      <c r="O3008">
        <v>1.645</v>
      </c>
      <c r="P3008">
        <v>36</v>
      </c>
      <c r="Q3008">
        <v>0</v>
      </c>
      <c r="R3008">
        <v>0</v>
      </c>
      <c r="S3008">
        <v>0</v>
      </c>
      <c r="T3008">
        <v>0</v>
      </c>
      <c r="U3008">
        <v>0</v>
      </c>
      <c r="V3008" t="s">
        <v>23</v>
      </c>
    </row>
    <row r="3009" spans="1:22" x14ac:dyDescent="0.25">
      <c r="A3009">
        <v>3008</v>
      </c>
      <c r="B3009">
        <v>0</v>
      </c>
      <c r="C3009">
        <v>0</v>
      </c>
      <c r="D3009">
        <v>1</v>
      </c>
      <c r="E3009">
        <v>0</v>
      </c>
      <c r="F3009">
        <v>0</v>
      </c>
      <c r="G3009" s="1">
        <v>40978.65284722222</v>
      </c>
      <c r="H3009">
        <v>0</v>
      </c>
      <c r="I3009">
        <v>0</v>
      </c>
      <c r="J3009">
        <v>0</v>
      </c>
      <c r="K3009" t="s">
        <v>21</v>
      </c>
      <c r="L3009">
        <v>0</v>
      </c>
      <c r="M3009">
        <v>0</v>
      </c>
      <c r="N3009">
        <v>0</v>
      </c>
      <c r="O3009">
        <v>10.215</v>
      </c>
      <c r="P3009">
        <v>183</v>
      </c>
      <c r="Q3009">
        <v>1</v>
      </c>
      <c r="R3009">
        <v>0</v>
      </c>
      <c r="S3009">
        <v>0</v>
      </c>
      <c r="T3009">
        <v>0</v>
      </c>
      <c r="U3009">
        <v>0</v>
      </c>
      <c r="V3009" t="s">
        <v>22</v>
      </c>
    </row>
    <row r="3010" spans="1:22" x14ac:dyDescent="0.25">
      <c r="A3010">
        <v>3009</v>
      </c>
      <c r="B3010">
        <v>0</v>
      </c>
      <c r="C3010">
        <v>0</v>
      </c>
      <c r="D3010">
        <v>1</v>
      </c>
      <c r="E3010">
        <v>0</v>
      </c>
      <c r="F3010">
        <v>0</v>
      </c>
      <c r="G3010" s="1">
        <v>40978.745347222219</v>
      </c>
      <c r="H3010">
        <v>0</v>
      </c>
      <c r="I3010">
        <v>0</v>
      </c>
      <c r="J3010">
        <v>0</v>
      </c>
      <c r="K3010" t="s">
        <v>21</v>
      </c>
      <c r="L3010">
        <v>0</v>
      </c>
      <c r="M3010">
        <v>0</v>
      </c>
      <c r="N3010">
        <v>0</v>
      </c>
      <c r="O3010">
        <v>1.5329999999999999</v>
      </c>
      <c r="P3010">
        <v>37</v>
      </c>
      <c r="Q3010">
        <v>1</v>
      </c>
      <c r="R3010">
        <v>0</v>
      </c>
      <c r="S3010">
        <v>0</v>
      </c>
      <c r="T3010">
        <v>0</v>
      </c>
      <c r="U3010">
        <v>0</v>
      </c>
      <c r="V3010" t="s">
        <v>23</v>
      </c>
    </row>
    <row r="3011" spans="1:22" x14ac:dyDescent="0.25">
      <c r="A3011">
        <v>3010</v>
      </c>
      <c r="B3011">
        <v>0</v>
      </c>
      <c r="C3011">
        <v>0</v>
      </c>
      <c r="D3011">
        <v>1</v>
      </c>
      <c r="E3011">
        <v>0</v>
      </c>
      <c r="F3011">
        <v>0</v>
      </c>
      <c r="G3011" s="1">
        <v>40978.772777777776</v>
      </c>
      <c r="H3011">
        <v>0</v>
      </c>
      <c r="I3011">
        <v>0</v>
      </c>
      <c r="J3011">
        <v>0</v>
      </c>
      <c r="K3011" t="s">
        <v>21</v>
      </c>
      <c r="L3011">
        <v>0</v>
      </c>
      <c r="M3011">
        <v>0</v>
      </c>
      <c r="N3011">
        <v>0</v>
      </c>
      <c r="O3011">
        <v>9.0850000000000009</v>
      </c>
      <c r="P3011">
        <v>180</v>
      </c>
      <c r="Q3011">
        <v>1</v>
      </c>
      <c r="R3011">
        <v>0</v>
      </c>
      <c r="S3011">
        <v>0</v>
      </c>
      <c r="T3011">
        <v>0</v>
      </c>
      <c r="U3011">
        <v>2</v>
      </c>
      <c r="V3011" t="s">
        <v>22</v>
      </c>
    </row>
    <row r="3012" spans="1:22" x14ac:dyDescent="0.25">
      <c r="A3012">
        <v>3011</v>
      </c>
      <c r="B3012">
        <v>0</v>
      </c>
      <c r="C3012">
        <v>0</v>
      </c>
      <c r="D3012">
        <v>1</v>
      </c>
      <c r="E3012">
        <v>0</v>
      </c>
      <c r="F3012">
        <v>0</v>
      </c>
      <c r="G3012" s="1">
        <v>40978.783715277779</v>
      </c>
      <c r="H3012">
        <v>0</v>
      </c>
      <c r="I3012">
        <v>0</v>
      </c>
      <c r="J3012">
        <v>0</v>
      </c>
      <c r="K3012" t="s">
        <v>21</v>
      </c>
      <c r="L3012">
        <v>0</v>
      </c>
      <c r="M3012">
        <v>0</v>
      </c>
      <c r="N3012">
        <v>0</v>
      </c>
      <c r="O3012">
        <v>9.0709999999999997</v>
      </c>
      <c r="P3012">
        <v>176</v>
      </c>
      <c r="Q3012">
        <v>1</v>
      </c>
      <c r="R3012">
        <v>0</v>
      </c>
      <c r="S3012">
        <v>0</v>
      </c>
      <c r="T3012">
        <v>0</v>
      </c>
      <c r="U3012">
        <v>0</v>
      </c>
      <c r="V3012" t="s">
        <v>22</v>
      </c>
    </row>
    <row r="3013" spans="1:22" x14ac:dyDescent="0.25">
      <c r="A3013">
        <v>3012</v>
      </c>
      <c r="B3013">
        <v>0</v>
      </c>
      <c r="C3013">
        <v>1</v>
      </c>
      <c r="D3013">
        <v>1</v>
      </c>
      <c r="E3013">
        <v>0</v>
      </c>
      <c r="F3013">
        <v>0</v>
      </c>
      <c r="G3013" s="1">
        <v>40978.831145833334</v>
      </c>
      <c r="H3013">
        <v>0</v>
      </c>
      <c r="I3013">
        <v>0</v>
      </c>
      <c r="J3013">
        <v>0</v>
      </c>
      <c r="K3013" t="s">
        <v>21</v>
      </c>
      <c r="L3013">
        <v>0</v>
      </c>
      <c r="M3013">
        <v>0</v>
      </c>
      <c r="N3013">
        <v>0</v>
      </c>
      <c r="O3013">
        <v>1.8169999999999999</v>
      </c>
      <c r="P3013">
        <v>38</v>
      </c>
      <c r="Q3013">
        <v>0</v>
      </c>
      <c r="R3013">
        <v>0</v>
      </c>
      <c r="S3013">
        <v>0</v>
      </c>
      <c r="T3013">
        <v>0</v>
      </c>
      <c r="U3013">
        <v>0</v>
      </c>
      <c r="V3013" t="s">
        <v>23</v>
      </c>
    </row>
    <row r="3014" spans="1:22" x14ac:dyDescent="0.25">
      <c r="A3014">
        <v>3013</v>
      </c>
      <c r="B3014">
        <v>0</v>
      </c>
      <c r="C3014">
        <v>0</v>
      </c>
      <c r="D3014">
        <v>1</v>
      </c>
      <c r="E3014">
        <v>0</v>
      </c>
      <c r="F3014">
        <v>0</v>
      </c>
      <c r="G3014" s="1">
        <v>40978.940497685187</v>
      </c>
      <c r="H3014">
        <v>0</v>
      </c>
      <c r="I3014">
        <v>0</v>
      </c>
      <c r="J3014">
        <v>1</v>
      </c>
      <c r="K3014" t="s">
        <v>21</v>
      </c>
      <c r="L3014">
        <v>0</v>
      </c>
      <c r="M3014">
        <v>0</v>
      </c>
      <c r="N3014">
        <v>0</v>
      </c>
      <c r="O3014">
        <v>2.06</v>
      </c>
      <c r="P3014">
        <v>18</v>
      </c>
      <c r="Q3014">
        <v>1</v>
      </c>
      <c r="R3014">
        <v>0</v>
      </c>
      <c r="S3014">
        <v>0</v>
      </c>
      <c r="T3014">
        <v>0</v>
      </c>
      <c r="U3014">
        <v>0</v>
      </c>
      <c r="V3014" t="s">
        <v>23</v>
      </c>
    </row>
    <row r="3015" spans="1:22" x14ac:dyDescent="0.25">
      <c r="A3015">
        <v>3014</v>
      </c>
      <c r="B3015">
        <v>0</v>
      </c>
      <c r="C3015">
        <v>0</v>
      </c>
      <c r="D3015">
        <v>1</v>
      </c>
      <c r="E3015">
        <v>0</v>
      </c>
      <c r="F3015">
        <v>0</v>
      </c>
      <c r="G3015" s="1">
        <v>40979.250740740739</v>
      </c>
      <c r="H3015">
        <v>0</v>
      </c>
      <c r="I3015">
        <v>0</v>
      </c>
      <c r="J3015">
        <v>0</v>
      </c>
      <c r="K3015" t="s">
        <v>21</v>
      </c>
      <c r="L3015">
        <v>0</v>
      </c>
      <c r="M3015">
        <v>0</v>
      </c>
      <c r="N3015">
        <v>0</v>
      </c>
      <c r="O3015">
        <v>3.76</v>
      </c>
      <c r="P3015">
        <v>92</v>
      </c>
      <c r="Q3015">
        <v>1</v>
      </c>
      <c r="R3015">
        <v>0</v>
      </c>
      <c r="S3015">
        <v>0</v>
      </c>
      <c r="T3015">
        <v>0</v>
      </c>
      <c r="U3015">
        <v>0</v>
      </c>
      <c r="V3015" t="s">
        <v>23</v>
      </c>
    </row>
    <row r="3016" spans="1:22" x14ac:dyDescent="0.25">
      <c r="A3016">
        <v>3015</v>
      </c>
      <c r="B3016">
        <v>0</v>
      </c>
      <c r="C3016">
        <v>0</v>
      </c>
      <c r="D3016">
        <v>1</v>
      </c>
      <c r="E3016">
        <v>0</v>
      </c>
      <c r="F3016">
        <v>0</v>
      </c>
      <c r="G3016" s="1">
        <v>40979.293425925927</v>
      </c>
      <c r="H3016">
        <v>0</v>
      </c>
      <c r="I3016">
        <v>0</v>
      </c>
      <c r="J3016">
        <v>16</v>
      </c>
      <c r="K3016" t="s">
        <v>21</v>
      </c>
      <c r="L3016">
        <v>1</v>
      </c>
      <c r="M3016">
        <v>0</v>
      </c>
      <c r="N3016">
        <v>0</v>
      </c>
      <c r="O3016">
        <v>18.643000000000001</v>
      </c>
      <c r="P3016">
        <v>363</v>
      </c>
      <c r="Q3016">
        <v>1</v>
      </c>
      <c r="R3016">
        <v>0</v>
      </c>
      <c r="S3016">
        <v>0</v>
      </c>
      <c r="T3016">
        <v>0</v>
      </c>
      <c r="U3016">
        <v>18</v>
      </c>
      <c r="V3016" t="s">
        <v>23</v>
      </c>
    </row>
    <row r="3017" spans="1:22" x14ac:dyDescent="0.25">
      <c r="A3017">
        <v>3016</v>
      </c>
      <c r="B3017">
        <v>0</v>
      </c>
      <c r="C3017">
        <v>0</v>
      </c>
      <c r="D3017">
        <v>1</v>
      </c>
      <c r="E3017">
        <v>0</v>
      </c>
      <c r="F3017">
        <v>0</v>
      </c>
      <c r="G3017" s="1">
        <v>40979.295335648145</v>
      </c>
      <c r="H3017">
        <v>0</v>
      </c>
      <c r="I3017">
        <v>0</v>
      </c>
      <c r="J3017">
        <v>0</v>
      </c>
      <c r="K3017" t="s">
        <v>21</v>
      </c>
      <c r="L3017">
        <v>0</v>
      </c>
      <c r="M3017">
        <v>0</v>
      </c>
      <c r="N3017">
        <v>0</v>
      </c>
      <c r="O3017">
        <v>10.023</v>
      </c>
      <c r="P3017">
        <v>170</v>
      </c>
      <c r="Q3017">
        <v>1</v>
      </c>
      <c r="R3017">
        <v>0</v>
      </c>
      <c r="S3017">
        <v>0</v>
      </c>
      <c r="T3017">
        <v>0</v>
      </c>
      <c r="U3017">
        <v>3</v>
      </c>
      <c r="V3017" t="s">
        <v>23</v>
      </c>
    </row>
    <row r="3018" spans="1:22" x14ac:dyDescent="0.25">
      <c r="A3018">
        <v>3017</v>
      </c>
      <c r="B3018">
        <v>0</v>
      </c>
      <c r="C3018">
        <v>0</v>
      </c>
      <c r="D3018">
        <v>1</v>
      </c>
      <c r="E3018">
        <v>0</v>
      </c>
      <c r="F3018">
        <v>0</v>
      </c>
      <c r="G3018" s="1">
        <v>40979.341145833336</v>
      </c>
      <c r="H3018">
        <v>0</v>
      </c>
      <c r="I3018">
        <v>0</v>
      </c>
      <c r="J3018">
        <v>0</v>
      </c>
      <c r="K3018" t="s">
        <v>21</v>
      </c>
      <c r="L3018">
        <v>0</v>
      </c>
      <c r="M3018">
        <v>0</v>
      </c>
      <c r="N3018">
        <v>0</v>
      </c>
      <c r="O3018">
        <v>4.8780000000000001</v>
      </c>
      <c r="P3018">
        <v>125</v>
      </c>
      <c r="Q3018">
        <v>1</v>
      </c>
      <c r="R3018">
        <v>1</v>
      </c>
      <c r="S3018">
        <v>0</v>
      </c>
      <c r="T3018">
        <v>0</v>
      </c>
      <c r="U3018">
        <v>2</v>
      </c>
      <c r="V3018" t="s">
        <v>22</v>
      </c>
    </row>
    <row r="3019" spans="1:22" x14ac:dyDescent="0.25">
      <c r="A3019">
        <v>3018</v>
      </c>
      <c r="B3019">
        <v>0</v>
      </c>
      <c r="C3019">
        <v>0</v>
      </c>
      <c r="D3019">
        <v>1</v>
      </c>
      <c r="E3019">
        <v>0</v>
      </c>
      <c r="F3019">
        <v>1</v>
      </c>
      <c r="G3019" s="1">
        <v>40979.342592592591</v>
      </c>
      <c r="H3019">
        <v>0</v>
      </c>
      <c r="I3019">
        <v>0</v>
      </c>
      <c r="J3019">
        <v>0</v>
      </c>
      <c r="K3019" t="s">
        <v>21</v>
      </c>
      <c r="L3019">
        <v>0</v>
      </c>
      <c r="M3019">
        <v>0</v>
      </c>
      <c r="N3019">
        <v>0</v>
      </c>
      <c r="O3019">
        <v>7.4009999999999998</v>
      </c>
      <c r="P3019">
        <v>251</v>
      </c>
      <c r="Q3019">
        <v>1</v>
      </c>
      <c r="R3019">
        <v>0</v>
      </c>
      <c r="S3019">
        <v>0</v>
      </c>
      <c r="T3019">
        <v>0</v>
      </c>
      <c r="U3019">
        <v>4</v>
      </c>
      <c r="V3019" t="s">
        <v>22</v>
      </c>
    </row>
    <row r="3020" spans="1:22" x14ac:dyDescent="0.25">
      <c r="A3020">
        <v>3019</v>
      </c>
      <c r="B3020">
        <v>0</v>
      </c>
      <c r="C3020">
        <v>0</v>
      </c>
      <c r="D3020">
        <v>1</v>
      </c>
      <c r="E3020">
        <v>0</v>
      </c>
      <c r="F3020">
        <v>0</v>
      </c>
      <c r="G3020" s="1">
        <v>40979.441053240742</v>
      </c>
      <c r="H3020">
        <v>0</v>
      </c>
      <c r="I3020">
        <v>0</v>
      </c>
      <c r="J3020">
        <v>0</v>
      </c>
      <c r="K3020" t="s">
        <v>21</v>
      </c>
      <c r="L3020">
        <v>0</v>
      </c>
      <c r="M3020">
        <v>0</v>
      </c>
      <c r="N3020">
        <v>0</v>
      </c>
      <c r="O3020">
        <v>0.62</v>
      </c>
      <c r="P3020">
        <v>16</v>
      </c>
      <c r="Q3020">
        <v>0</v>
      </c>
      <c r="R3020">
        <v>0</v>
      </c>
      <c r="S3020">
        <v>0</v>
      </c>
      <c r="T3020">
        <v>0</v>
      </c>
      <c r="U3020">
        <v>0</v>
      </c>
      <c r="V3020" t="s">
        <v>23</v>
      </c>
    </row>
    <row r="3021" spans="1:22" x14ac:dyDescent="0.25">
      <c r="A3021">
        <v>3020</v>
      </c>
      <c r="B3021">
        <v>0</v>
      </c>
      <c r="C3021">
        <v>0</v>
      </c>
      <c r="D3021">
        <v>1</v>
      </c>
      <c r="E3021">
        <v>0</v>
      </c>
      <c r="F3021">
        <v>0</v>
      </c>
      <c r="G3021" s="1">
        <v>40979.480497685188</v>
      </c>
      <c r="H3021">
        <v>0</v>
      </c>
      <c r="I3021">
        <v>0</v>
      </c>
      <c r="J3021">
        <v>0</v>
      </c>
      <c r="K3021" t="s">
        <v>21</v>
      </c>
      <c r="L3021">
        <v>0</v>
      </c>
      <c r="M3021">
        <v>0</v>
      </c>
      <c r="N3021">
        <v>0</v>
      </c>
      <c r="O3021">
        <v>8.4570000000000007</v>
      </c>
      <c r="P3021">
        <v>142</v>
      </c>
      <c r="Q3021">
        <v>1</v>
      </c>
      <c r="R3021">
        <v>0</v>
      </c>
      <c r="S3021">
        <v>0</v>
      </c>
      <c r="T3021">
        <v>0</v>
      </c>
      <c r="U3021">
        <v>1</v>
      </c>
      <c r="V3021" t="s">
        <v>23</v>
      </c>
    </row>
    <row r="3022" spans="1:22" x14ac:dyDescent="0.25">
      <c r="A3022">
        <v>3021</v>
      </c>
      <c r="B3022">
        <v>0</v>
      </c>
      <c r="C3022">
        <v>0</v>
      </c>
      <c r="D3022">
        <v>1</v>
      </c>
      <c r="E3022">
        <v>0</v>
      </c>
      <c r="F3022">
        <v>0</v>
      </c>
      <c r="G3022" s="1">
        <v>40979.497430555559</v>
      </c>
      <c r="H3022">
        <v>0</v>
      </c>
      <c r="I3022">
        <v>0</v>
      </c>
      <c r="J3022">
        <v>0</v>
      </c>
      <c r="K3022" t="s">
        <v>21</v>
      </c>
      <c r="L3022">
        <v>0</v>
      </c>
      <c r="M3022">
        <v>0</v>
      </c>
      <c r="N3022">
        <v>0</v>
      </c>
      <c r="O3022">
        <v>10.507999999999999</v>
      </c>
      <c r="P3022">
        <v>234</v>
      </c>
      <c r="Q3022">
        <v>1</v>
      </c>
      <c r="R3022">
        <v>0</v>
      </c>
      <c r="S3022">
        <v>0</v>
      </c>
      <c r="T3022">
        <v>0</v>
      </c>
      <c r="U3022">
        <v>2</v>
      </c>
      <c r="V3022" t="s">
        <v>22</v>
      </c>
    </row>
    <row r="3023" spans="1:22" x14ac:dyDescent="0.25">
      <c r="A3023">
        <v>3022</v>
      </c>
      <c r="B3023">
        <v>0</v>
      </c>
      <c r="C3023">
        <v>0</v>
      </c>
      <c r="D3023">
        <v>1</v>
      </c>
      <c r="E3023">
        <v>0</v>
      </c>
      <c r="F3023">
        <v>0</v>
      </c>
      <c r="G3023" s="1">
        <v>40979.541527777779</v>
      </c>
      <c r="H3023">
        <v>0</v>
      </c>
      <c r="I3023">
        <v>0</v>
      </c>
      <c r="J3023">
        <v>0</v>
      </c>
      <c r="K3023" t="s">
        <v>21</v>
      </c>
      <c r="L3023">
        <v>0</v>
      </c>
      <c r="M3023">
        <v>0</v>
      </c>
      <c r="N3023">
        <v>0</v>
      </c>
      <c r="O3023">
        <v>8.8930000000000007</v>
      </c>
      <c r="P3023">
        <v>176</v>
      </c>
      <c r="Q3023">
        <v>1</v>
      </c>
      <c r="R3023">
        <v>0</v>
      </c>
      <c r="S3023">
        <v>0</v>
      </c>
      <c r="T3023">
        <v>0</v>
      </c>
      <c r="U3023">
        <v>2</v>
      </c>
      <c r="V3023" t="s">
        <v>22</v>
      </c>
    </row>
    <row r="3024" spans="1:22" x14ac:dyDescent="0.25">
      <c r="A3024">
        <v>3023</v>
      </c>
      <c r="B3024">
        <v>1</v>
      </c>
      <c r="C3024">
        <v>0</v>
      </c>
      <c r="D3024">
        <v>1</v>
      </c>
      <c r="E3024">
        <v>0</v>
      </c>
      <c r="F3024">
        <v>0</v>
      </c>
      <c r="G3024" s="1">
        <v>40979.601435185185</v>
      </c>
      <c r="H3024">
        <v>0</v>
      </c>
      <c r="I3024">
        <v>0</v>
      </c>
      <c r="J3024">
        <v>0</v>
      </c>
      <c r="K3024" t="s">
        <v>21</v>
      </c>
      <c r="L3024">
        <v>0</v>
      </c>
      <c r="M3024">
        <v>0</v>
      </c>
      <c r="N3024">
        <v>0</v>
      </c>
      <c r="O3024">
        <v>13.242000000000001</v>
      </c>
      <c r="P3024">
        <v>189</v>
      </c>
      <c r="Q3024">
        <v>0</v>
      </c>
      <c r="R3024">
        <v>0</v>
      </c>
      <c r="S3024">
        <v>0</v>
      </c>
      <c r="T3024">
        <v>0</v>
      </c>
      <c r="U3024">
        <v>1</v>
      </c>
      <c r="V3024" t="s">
        <v>24</v>
      </c>
    </row>
    <row r="3025" spans="1:22" x14ac:dyDescent="0.25">
      <c r="A3025">
        <v>3024</v>
      </c>
      <c r="B3025">
        <v>0</v>
      </c>
      <c r="C3025">
        <v>0</v>
      </c>
      <c r="D3025">
        <v>1</v>
      </c>
      <c r="E3025">
        <v>0</v>
      </c>
      <c r="F3025">
        <v>0</v>
      </c>
      <c r="G3025" s="1">
        <v>40979.695659722223</v>
      </c>
      <c r="H3025">
        <v>0</v>
      </c>
      <c r="I3025">
        <v>0</v>
      </c>
      <c r="J3025">
        <v>0</v>
      </c>
      <c r="K3025" t="s">
        <v>21</v>
      </c>
      <c r="L3025">
        <v>0</v>
      </c>
      <c r="M3025">
        <v>0</v>
      </c>
      <c r="N3025">
        <v>0</v>
      </c>
      <c r="O3025">
        <v>0.55600000000000005</v>
      </c>
      <c r="P3025">
        <v>30</v>
      </c>
      <c r="Q3025">
        <v>1</v>
      </c>
      <c r="R3025">
        <v>0</v>
      </c>
      <c r="S3025">
        <v>0</v>
      </c>
      <c r="T3025">
        <v>0</v>
      </c>
      <c r="U3025">
        <v>1</v>
      </c>
      <c r="V3025" t="s">
        <v>24</v>
      </c>
    </row>
    <row r="3026" spans="1:22" x14ac:dyDescent="0.25">
      <c r="A3026">
        <v>3025</v>
      </c>
      <c r="B3026">
        <v>0</v>
      </c>
      <c r="C3026">
        <v>0</v>
      </c>
      <c r="D3026">
        <v>1</v>
      </c>
      <c r="E3026">
        <v>1</v>
      </c>
      <c r="F3026">
        <v>1</v>
      </c>
      <c r="G3026" s="1">
        <v>40979.709872685184</v>
      </c>
      <c r="H3026">
        <v>0</v>
      </c>
      <c r="I3026">
        <v>0</v>
      </c>
      <c r="J3026">
        <v>0</v>
      </c>
      <c r="K3026" t="s">
        <v>21</v>
      </c>
      <c r="L3026">
        <v>0</v>
      </c>
      <c r="M3026">
        <v>0</v>
      </c>
      <c r="N3026">
        <v>0</v>
      </c>
      <c r="O3026">
        <v>2.0310000000000001</v>
      </c>
      <c r="P3026">
        <v>43</v>
      </c>
      <c r="Q3026">
        <v>0</v>
      </c>
      <c r="R3026">
        <v>1</v>
      </c>
      <c r="S3026">
        <v>0</v>
      </c>
      <c r="T3026">
        <v>0</v>
      </c>
      <c r="U3026">
        <v>1</v>
      </c>
      <c r="V3026" t="s">
        <v>23</v>
      </c>
    </row>
    <row r="3027" spans="1:22" x14ac:dyDescent="0.25">
      <c r="A3027">
        <v>3026</v>
      </c>
      <c r="B3027">
        <v>0</v>
      </c>
      <c r="C3027">
        <v>0</v>
      </c>
      <c r="D3027">
        <v>1</v>
      </c>
      <c r="E3027">
        <v>0</v>
      </c>
      <c r="F3027">
        <v>0</v>
      </c>
      <c r="G3027" s="1">
        <v>40979.805555555555</v>
      </c>
      <c r="H3027">
        <v>0</v>
      </c>
      <c r="I3027">
        <v>0</v>
      </c>
      <c r="J3027">
        <v>0</v>
      </c>
      <c r="K3027" t="s">
        <v>21</v>
      </c>
      <c r="L3027">
        <v>0</v>
      </c>
      <c r="M3027">
        <v>0</v>
      </c>
      <c r="N3027">
        <v>0</v>
      </c>
      <c r="O3027">
        <v>4.25</v>
      </c>
      <c r="P3027">
        <v>49</v>
      </c>
      <c r="Q3027">
        <v>1</v>
      </c>
      <c r="R3027">
        <v>0</v>
      </c>
      <c r="S3027">
        <v>0</v>
      </c>
      <c r="T3027">
        <v>0</v>
      </c>
      <c r="U3027">
        <v>0</v>
      </c>
      <c r="V3027" t="s">
        <v>23</v>
      </c>
    </row>
    <row r="3028" spans="1:22" x14ac:dyDescent="0.25">
      <c r="A3028">
        <v>3027</v>
      </c>
      <c r="B3028">
        <v>0</v>
      </c>
      <c r="C3028">
        <v>0</v>
      </c>
      <c r="D3028">
        <v>1</v>
      </c>
      <c r="E3028">
        <v>0</v>
      </c>
      <c r="F3028">
        <v>0</v>
      </c>
      <c r="G3028" s="1">
        <v>40979.842013888891</v>
      </c>
      <c r="H3028">
        <v>0</v>
      </c>
      <c r="I3028">
        <v>0</v>
      </c>
      <c r="J3028">
        <v>0</v>
      </c>
      <c r="K3028" t="s">
        <v>21</v>
      </c>
      <c r="L3028">
        <v>0</v>
      </c>
      <c r="M3028">
        <v>0</v>
      </c>
      <c r="N3028">
        <v>0</v>
      </c>
      <c r="O3028">
        <v>24.567</v>
      </c>
      <c r="P3028">
        <v>626</v>
      </c>
      <c r="Q3028">
        <v>1</v>
      </c>
      <c r="R3028">
        <v>0</v>
      </c>
      <c r="S3028">
        <v>0</v>
      </c>
      <c r="T3028">
        <v>0</v>
      </c>
      <c r="U3028">
        <v>2</v>
      </c>
      <c r="V3028" t="s">
        <v>23</v>
      </c>
    </row>
    <row r="3029" spans="1:22" x14ac:dyDescent="0.25">
      <c r="A3029">
        <v>3028</v>
      </c>
      <c r="B3029">
        <v>0</v>
      </c>
      <c r="C3029">
        <v>0</v>
      </c>
      <c r="D3029">
        <v>1</v>
      </c>
      <c r="E3029">
        <v>0</v>
      </c>
      <c r="F3029">
        <v>0</v>
      </c>
      <c r="G3029" s="1">
        <v>40979.928587962961</v>
      </c>
      <c r="H3029">
        <v>0</v>
      </c>
      <c r="I3029">
        <v>0</v>
      </c>
      <c r="J3029">
        <v>0</v>
      </c>
      <c r="K3029" t="s">
        <v>21</v>
      </c>
      <c r="L3029">
        <v>0</v>
      </c>
      <c r="M3029">
        <v>0</v>
      </c>
      <c r="N3029">
        <v>0</v>
      </c>
      <c r="O3029">
        <v>24.346</v>
      </c>
      <c r="P3029">
        <v>619</v>
      </c>
      <c r="Q3029">
        <v>1</v>
      </c>
      <c r="R3029">
        <v>0</v>
      </c>
      <c r="S3029">
        <v>0</v>
      </c>
      <c r="T3029">
        <v>0</v>
      </c>
      <c r="U3029">
        <v>2</v>
      </c>
      <c r="V3029" t="s">
        <v>23</v>
      </c>
    </row>
    <row r="3030" spans="1:22" x14ac:dyDescent="0.25">
      <c r="A3030">
        <v>3029</v>
      </c>
      <c r="B3030">
        <v>1</v>
      </c>
      <c r="C3030">
        <v>0</v>
      </c>
      <c r="D3030">
        <v>1</v>
      </c>
      <c r="E3030">
        <v>0</v>
      </c>
      <c r="F3030">
        <v>0</v>
      </c>
      <c r="G3030" s="1">
        <v>40980.139247685183</v>
      </c>
      <c r="H3030">
        <v>0</v>
      </c>
      <c r="I3030">
        <v>0</v>
      </c>
      <c r="J3030">
        <v>0</v>
      </c>
      <c r="K3030" t="s">
        <v>21</v>
      </c>
      <c r="L3030">
        <v>0</v>
      </c>
      <c r="M3030">
        <v>0</v>
      </c>
      <c r="N3030">
        <v>0</v>
      </c>
      <c r="O3030">
        <v>3.3</v>
      </c>
      <c r="P3030">
        <v>71</v>
      </c>
      <c r="Q3030">
        <v>1</v>
      </c>
      <c r="R3030">
        <v>0</v>
      </c>
      <c r="S3030">
        <v>0</v>
      </c>
      <c r="T3030">
        <v>0</v>
      </c>
      <c r="U3030">
        <v>2</v>
      </c>
      <c r="V3030" t="s">
        <v>23</v>
      </c>
    </row>
    <row r="3031" spans="1:22" x14ac:dyDescent="0.25">
      <c r="A3031">
        <v>3030</v>
      </c>
      <c r="B3031">
        <v>0</v>
      </c>
      <c r="C3031">
        <v>0</v>
      </c>
      <c r="D3031">
        <v>1</v>
      </c>
      <c r="E3031">
        <v>0</v>
      </c>
      <c r="F3031">
        <v>0</v>
      </c>
      <c r="G3031" s="1">
        <v>40980.174780092595</v>
      </c>
      <c r="H3031">
        <v>0</v>
      </c>
      <c r="I3031">
        <v>0</v>
      </c>
      <c r="J3031">
        <v>1</v>
      </c>
      <c r="K3031" t="s">
        <v>21</v>
      </c>
      <c r="L3031">
        <v>0</v>
      </c>
      <c r="M3031">
        <v>0</v>
      </c>
      <c r="N3031">
        <v>0</v>
      </c>
      <c r="O3031">
        <v>2.0649999999999999</v>
      </c>
      <c r="P3031">
        <v>18</v>
      </c>
      <c r="Q3031">
        <v>1</v>
      </c>
      <c r="R3031">
        <v>0</v>
      </c>
      <c r="S3031">
        <v>0</v>
      </c>
      <c r="T3031">
        <v>0</v>
      </c>
      <c r="U3031">
        <v>0</v>
      </c>
      <c r="V3031" t="s">
        <v>23</v>
      </c>
    </row>
    <row r="3032" spans="1:22" x14ac:dyDescent="0.25">
      <c r="A3032">
        <v>3031</v>
      </c>
      <c r="B3032">
        <v>0</v>
      </c>
      <c r="C3032">
        <v>0</v>
      </c>
      <c r="D3032">
        <v>1</v>
      </c>
      <c r="E3032">
        <v>0</v>
      </c>
      <c r="F3032">
        <v>0</v>
      </c>
      <c r="G3032" s="1">
        <v>40980.192233796297</v>
      </c>
      <c r="H3032">
        <v>0</v>
      </c>
      <c r="I3032">
        <v>0</v>
      </c>
      <c r="J3032">
        <v>0</v>
      </c>
      <c r="K3032" t="s">
        <v>21</v>
      </c>
      <c r="L3032">
        <v>0</v>
      </c>
      <c r="M3032">
        <v>0</v>
      </c>
      <c r="N3032">
        <v>2</v>
      </c>
      <c r="O3032">
        <v>3.9809999999999999</v>
      </c>
      <c r="P3032">
        <v>94</v>
      </c>
      <c r="Q3032">
        <v>1</v>
      </c>
      <c r="R3032">
        <v>0</v>
      </c>
      <c r="S3032">
        <v>1</v>
      </c>
      <c r="T3032">
        <v>0</v>
      </c>
      <c r="U3032">
        <v>6</v>
      </c>
      <c r="V3032" t="s">
        <v>23</v>
      </c>
    </row>
    <row r="3033" spans="1:22" x14ac:dyDescent="0.25">
      <c r="A3033">
        <v>3032</v>
      </c>
      <c r="B3033">
        <v>0</v>
      </c>
      <c r="C3033">
        <v>0</v>
      </c>
      <c r="D3033">
        <v>1</v>
      </c>
      <c r="E3033">
        <v>0</v>
      </c>
      <c r="F3033">
        <v>1</v>
      </c>
      <c r="G3033" s="1">
        <v>40980.211898148147</v>
      </c>
      <c r="H3033">
        <v>0</v>
      </c>
      <c r="I3033">
        <v>0</v>
      </c>
      <c r="J3033">
        <v>0</v>
      </c>
      <c r="K3033" t="s">
        <v>21</v>
      </c>
      <c r="L3033">
        <v>0</v>
      </c>
      <c r="M3033">
        <v>0</v>
      </c>
      <c r="N3033">
        <v>0</v>
      </c>
      <c r="O3033">
        <v>0.16600000000000001</v>
      </c>
      <c r="P3033">
        <v>9</v>
      </c>
      <c r="Q3033">
        <v>0</v>
      </c>
      <c r="R3033">
        <v>0</v>
      </c>
      <c r="S3033">
        <v>0</v>
      </c>
      <c r="T3033">
        <v>0</v>
      </c>
      <c r="U3033">
        <v>2</v>
      </c>
      <c r="V3033" t="s">
        <v>24</v>
      </c>
    </row>
    <row r="3034" spans="1:22" x14ac:dyDescent="0.25">
      <c r="A3034">
        <v>3033</v>
      </c>
      <c r="B3034">
        <v>0</v>
      </c>
      <c r="C3034">
        <v>1</v>
      </c>
      <c r="D3034">
        <v>1</v>
      </c>
      <c r="E3034">
        <v>0</v>
      </c>
      <c r="F3034">
        <v>0</v>
      </c>
      <c r="G3034" s="1">
        <v>40980.213553240741</v>
      </c>
      <c r="H3034">
        <v>0</v>
      </c>
      <c r="I3034">
        <v>0</v>
      </c>
      <c r="J3034">
        <v>0</v>
      </c>
      <c r="K3034" t="s">
        <v>21</v>
      </c>
      <c r="L3034">
        <v>0</v>
      </c>
      <c r="M3034">
        <v>0</v>
      </c>
      <c r="N3034">
        <v>0</v>
      </c>
      <c r="O3034">
        <v>4.9039999999999999</v>
      </c>
      <c r="P3034">
        <v>57</v>
      </c>
      <c r="Q3034">
        <v>0</v>
      </c>
      <c r="R3034">
        <v>0</v>
      </c>
      <c r="S3034">
        <v>0</v>
      </c>
      <c r="T3034">
        <v>0</v>
      </c>
      <c r="U3034">
        <v>0</v>
      </c>
      <c r="V3034" t="s">
        <v>23</v>
      </c>
    </row>
    <row r="3035" spans="1:22" x14ac:dyDescent="0.25">
      <c r="A3035">
        <v>3034</v>
      </c>
      <c r="B3035">
        <v>0</v>
      </c>
      <c r="C3035">
        <v>0</v>
      </c>
      <c r="D3035">
        <v>1</v>
      </c>
      <c r="E3035">
        <v>0</v>
      </c>
      <c r="F3035">
        <v>0</v>
      </c>
      <c r="G3035" s="1">
        <v>40980.254259259258</v>
      </c>
      <c r="H3035">
        <v>0</v>
      </c>
      <c r="I3035">
        <v>0</v>
      </c>
      <c r="J3035">
        <v>0</v>
      </c>
      <c r="K3035" t="s">
        <v>21</v>
      </c>
      <c r="L3035">
        <v>0</v>
      </c>
      <c r="M3035">
        <v>0</v>
      </c>
      <c r="N3035">
        <v>0</v>
      </c>
      <c r="O3035">
        <v>13.504</v>
      </c>
      <c r="P3035">
        <v>295</v>
      </c>
      <c r="Q3035">
        <v>1</v>
      </c>
      <c r="R3035">
        <v>0</v>
      </c>
      <c r="S3035">
        <v>0</v>
      </c>
      <c r="T3035">
        <v>0</v>
      </c>
      <c r="U3035">
        <v>2</v>
      </c>
      <c r="V3035" t="s">
        <v>23</v>
      </c>
    </row>
    <row r="3036" spans="1:22" x14ac:dyDescent="0.25">
      <c r="A3036">
        <v>3035</v>
      </c>
      <c r="B3036">
        <v>0</v>
      </c>
      <c r="C3036">
        <v>0</v>
      </c>
      <c r="D3036">
        <v>1</v>
      </c>
      <c r="E3036">
        <v>0</v>
      </c>
      <c r="F3036">
        <v>1</v>
      </c>
      <c r="G3036" s="1">
        <v>40980.277037037034</v>
      </c>
      <c r="H3036">
        <v>0</v>
      </c>
      <c r="I3036">
        <v>0</v>
      </c>
      <c r="J3036">
        <v>0</v>
      </c>
      <c r="K3036" t="s">
        <v>21</v>
      </c>
      <c r="L3036">
        <v>0</v>
      </c>
      <c r="M3036">
        <v>0</v>
      </c>
      <c r="N3036">
        <v>0</v>
      </c>
      <c r="O3036">
        <v>5.5E-2</v>
      </c>
      <c r="P3036">
        <v>4</v>
      </c>
      <c r="Q3036">
        <v>0</v>
      </c>
      <c r="R3036">
        <v>1</v>
      </c>
      <c r="S3036">
        <v>0</v>
      </c>
      <c r="T3036">
        <v>0</v>
      </c>
      <c r="U3036">
        <v>0</v>
      </c>
      <c r="V3036" t="s">
        <v>24</v>
      </c>
    </row>
    <row r="3037" spans="1:22" x14ac:dyDescent="0.25">
      <c r="A3037">
        <v>3036</v>
      </c>
      <c r="B3037">
        <v>0</v>
      </c>
      <c r="C3037">
        <v>0</v>
      </c>
      <c r="D3037">
        <v>1</v>
      </c>
      <c r="E3037">
        <v>0</v>
      </c>
      <c r="F3037">
        <v>1</v>
      </c>
      <c r="G3037" s="1">
        <v>40980.277731481481</v>
      </c>
      <c r="H3037">
        <v>0</v>
      </c>
      <c r="I3037">
        <v>0</v>
      </c>
      <c r="J3037">
        <v>0</v>
      </c>
      <c r="K3037" t="s">
        <v>21</v>
      </c>
      <c r="L3037">
        <v>0</v>
      </c>
      <c r="M3037">
        <v>0</v>
      </c>
      <c r="N3037">
        <v>0</v>
      </c>
      <c r="O3037">
        <v>2.5000000000000001E-2</v>
      </c>
      <c r="P3037">
        <v>5</v>
      </c>
      <c r="Q3037">
        <v>0</v>
      </c>
      <c r="R3037">
        <v>0</v>
      </c>
      <c r="S3037">
        <v>1</v>
      </c>
      <c r="T3037">
        <v>0</v>
      </c>
      <c r="U3037">
        <v>1</v>
      </c>
      <c r="V3037" t="s">
        <v>24</v>
      </c>
    </row>
    <row r="3038" spans="1:22" x14ac:dyDescent="0.25">
      <c r="A3038">
        <v>3037</v>
      </c>
      <c r="B3038">
        <v>0</v>
      </c>
      <c r="C3038">
        <v>0</v>
      </c>
      <c r="D3038">
        <v>1</v>
      </c>
      <c r="E3038">
        <v>1</v>
      </c>
      <c r="F3038">
        <v>0</v>
      </c>
      <c r="G3038" s="1">
        <v>40980.278310185182</v>
      </c>
      <c r="H3038">
        <v>0</v>
      </c>
      <c r="I3038">
        <v>0</v>
      </c>
      <c r="J3038">
        <v>0</v>
      </c>
      <c r="K3038" t="s">
        <v>21</v>
      </c>
      <c r="L3038">
        <v>0</v>
      </c>
      <c r="M3038">
        <v>0</v>
      </c>
      <c r="N3038">
        <v>0</v>
      </c>
      <c r="O3038">
        <v>2.1989999999999998</v>
      </c>
      <c r="P3038">
        <v>64</v>
      </c>
      <c r="Q3038">
        <v>0</v>
      </c>
      <c r="R3038">
        <v>1</v>
      </c>
      <c r="S3038">
        <v>0</v>
      </c>
      <c r="T3038">
        <v>0</v>
      </c>
      <c r="U3038">
        <v>0</v>
      </c>
      <c r="V3038" t="s">
        <v>23</v>
      </c>
    </row>
    <row r="3039" spans="1:22" x14ac:dyDescent="0.25">
      <c r="A3039">
        <v>3038</v>
      </c>
      <c r="B3039">
        <v>0</v>
      </c>
      <c r="C3039">
        <v>1</v>
      </c>
      <c r="D3039">
        <v>1</v>
      </c>
      <c r="E3039">
        <v>0</v>
      </c>
      <c r="F3039">
        <v>0</v>
      </c>
      <c r="G3039" s="1">
        <v>40980.279791666668</v>
      </c>
      <c r="H3039">
        <v>0</v>
      </c>
      <c r="I3039">
        <v>0</v>
      </c>
      <c r="J3039">
        <v>0</v>
      </c>
      <c r="K3039" t="s">
        <v>21</v>
      </c>
      <c r="L3039">
        <v>0</v>
      </c>
      <c r="M3039">
        <v>0</v>
      </c>
      <c r="N3039">
        <v>0</v>
      </c>
      <c r="O3039">
        <v>1.01</v>
      </c>
      <c r="P3039">
        <v>24</v>
      </c>
      <c r="Q3039">
        <v>0</v>
      </c>
      <c r="R3039">
        <v>0</v>
      </c>
      <c r="S3039">
        <v>0</v>
      </c>
      <c r="T3039">
        <v>0</v>
      </c>
      <c r="U3039">
        <v>0</v>
      </c>
      <c r="V3039" t="s">
        <v>23</v>
      </c>
    </row>
    <row r="3040" spans="1:22" x14ac:dyDescent="0.25">
      <c r="A3040">
        <v>3039</v>
      </c>
      <c r="B3040">
        <v>0</v>
      </c>
      <c r="C3040">
        <v>0</v>
      </c>
      <c r="D3040">
        <v>1</v>
      </c>
      <c r="E3040">
        <v>0</v>
      </c>
      <c r="F3040">
        <v>0</v>
      </c>
      <c r="G3040" s="1">
        <v>40980.286874999998</v>
      </c>
      <c r="H3040">
        <v>0</v>
      </c>
      <c r="I3040">
        <v>0</v>
      </c>
      <c r="J3040">
        <v>0</v>
      </c>
      <c r="K3040" t="s">
        <v>21</v>
      </c>
      <c r="L3040">
        <v>0</v>
      </c>
      <c r="M3040">
        <v>0</v>
      </c>
      <c r="N3040">
        <v>0</v>
      </c>
      <c r="O3040">
        <v>24.431000000000001</v>
      </c>
      <c r="P3040">
        <v>624</v>
      </c>
      <c r="Q3040">
        <v>1</v>
      </c>
      <c r="R3040">
        <v>0</v>
      </c>
      <c r="S3040">
        <v>0</v>
      </c>
      <c r="T3040">
        <v>0</v>
      </c>
      <c r="U3040">
        <v>1</v>
      </c>
      <c r="V3040" t="s">
        <v>23</v>
      </c>
    </row>
    <row r="3041" spans="1:22" x14ac:dyDescent="0.25">
      <c r="A3041">
        <v>3040</v>
      </c>
      <c r="B3041">
        <v>0</v>
      </c>
      <c r="C3041">
        <v>1</v>
      </c>
      <c r="D3041">
        <v>1</v>
      </c>
      <c r="E3041">
        <v>25</v>
      </c>
      <c r="F3041">
        <v>0</v>
      </c>
      <c r="G3041" s="1">
        <v>40980.287916666668</v>
      </c>
      <c r="H3041">
        <v>0</v>
      </c>
      <c r="I3041">
        <v>0</v>
      </c>
      <c r="J3041">
        <v>0</v>
      </c>
      <c r="K3041" t="s">
        <v>21</v>
      </c>
      <c r="L3041">
        <v>0</v>
      </c>
      <c r="M3041">
        <v>0</v>
      </c>
      <c r="N3041">
        <v>0</v>
      </c>
      <c r="O3041">
        <v>17.062000000000001</v>
      </c>
      <c r="P3041">
        <v>513</v>
      </c>
      <c r="Q3041">
        <v>1</v>
      </c>
      <c r="R3041">
        <v>0</v>
      </c>
      <c r="S3041">
        <v>0</v>
      </c>
      <c r="T3041">
        <v>0</v>
      </c>
      <c r="U3041">
        <v>19</v>
      </c>
      <c r="V3041" t="s">
        <v>22</v>
      </c>
    </row>
    <row r="3042" spans="1:22" x14ac:dyDescent="0.25">
      <c r="A3042">
        <v>3041</v>
      </c>
      <c r="B3042">
        <v>0</v>
      </c>
      <c r="C3042">
        <v>0</v>
      </c>
      <c r="D3042">
        <v>1</v>
      </c>
      <c r="E3042">
        <v>0</v>
      </c>
      <c r="F3042">
        <v>0</v>
      </c>
      <c r="G3042" s="1">
        <v>40980.291990740741</v>
      </c>
      <c r="H3042">
        <v>0</v>
      </c>
      <c r="I3042">
        <v>0</v>
      </c>
      <c r="J3042">
        <v>6</v>
      </c>
      <c r="K3042" t="s">
        <v>21</v>
      </c>
      <c r="L3042">
        <v>1</v>
      </c>
      <c r="M3042">
        <v>0</v>
      </c>
      <c r="N3042">
        <v>0</v>
      </c>
      <c r="O3042">
        <v>15.574</v>
      </c>
      <c r="P3042">
        <v>313</v>
      </c>
      <c r="Q3042">
        <v>1</v>
      </c>
      <c r="R3042">
        <v>0</v>
      </c>
      <c r="S3042">
        <v>0</v>
      </c>
      <c r="T3042">
        <v>0</v>
      </c>
      <c r="U3042">
        <v>14</v>
      </c>
      <c r="V3042" t="s">
        <v>23</v>
      </c>
    </row>
    <row r="3043" spans="1:22" x14ac:dyDescent="0.25">
      <c r="A3043">
        <v>3042</v>
      </c>
      <c r="B3043">
        <v>0</v>
      </c>
      <c r="C3043">
        <v>0</v>
      </c>
      <c r="D3043">
        <v>1</v>
      </c>
      <c r="E3043">
        <v>0</v>
      </c>
      <c r="F3043">
        <v>0</v>
      </c>
      <c r="G3043" s="1">
        <v>40980.299780092595</v>
      </c>
      <c r="H3043">
        <v>0</v>
      </c>
      <c r="I3043">
        <v>0</v>
      </c>
      <c r="J3043">
        <v>0</v>
      </c>
      <c r="K3043" t="s">
        <v>21</v>
      </c>
      <c r="L3043">
        <v>0</v>
      </c>
      <c r="M3043">
        <v>0</v>
      </c>
      <c r="N3043">
        <v>0</v>
      </c>
      <c r="O3043">
        <v>9.6129999999999995</v>
      </c>
      <c r="P3043">
        <v>193</v>
      </c>
      <c r="Q3043">
        <v>1</v>
      </c>
      <c r="R3043">
        <v>0</v>
      </c>
      <c r="S3043">
        <v>0</v>
      </c>
      <c r="T3043">
        <v>0</v>
      </c>
      <c r="U3043">
        <v>0</v>
      </c>
      <c r="V3043" t="s">
        <v>22</v>
      </c>
    </row>
    <row r="3044" spans="1:22" x14ac:dyDescent="0.25">
      <c r="A3044">
        <v>3043</v>
      </c>
      <c r="B3044">
        <v>0</v>
      </c>
      <c r="C3044">
        <v>0</v>
      </c>
      <c r="D3044">
        <v>1</v>
      </c>
      <c r="E3044">
        <v>1</v>
      </c>
      <c r="F3044">
        <v>1</v>
      </c>
      <c r="G3044" s="1">
        <v>40980.322384259256</v>
      </c>
      <c r="H3044">
        <v>0</v>
      </c>
      <c r="I3044">
        <v>0</v>
      </c>
      <c r="J3044">
        <v>0</v>
      </c>
      <c r="K3044" t="s">
        <v>21</v>
      </c>
      <c r="L3044">
        <v>0</v>
      </c>
      <c r="M3044">
        <v>0</v>
      </c>
      <c r="N3044">
        <v>0</v>
      </c>
      <c r="O3044">
        <v>4.1239999999999997</v>
      </c>
      <c r="P3044">
        <v>114</v>
      </c>
      <c r="Q3044">
        <v>0</v>
      </c>
      <c r="R3044">
        <v>1</v>
      </c>
      <c r="S3044">
        <v>0</v>
      </c>
      <c r="T3044">
        <v>0</v>
      </c>
      <c r="U3044">
        <v>2</v>
      </c>
      <c r="V3044" t="s">
        <v>23</v>
      </c>
    </row>
    <row r="3045" spans="1:22" x14ac:dyDescent="0.25">
      <c r="A3045">
        <v>3044</v>
      </c>
      <c r="B3045">
        <v>0</v>
      </c>
      <c r="C3045">
        <v>0</v>
      </c>
      <c r="D3045">
        <v>1</v>
      </c>
      <c r="E3045">
        <v>0</v>
      </c>
      <c r="F3045">
        <v>0</v>
      </c>
      <c r="G3045" s="1">
        <v>40980.322638888887</v>
      </c>
      <c r="H3045">
        <v>0</v>
      </c>
      <c r="I3045">
        <v>0</v>
      </c>
      <c r="J3045">
        <v>0</v>
      </c>
      <c r="K3045" t="s">
        <v>21</v>
      </c>
      <c r="L3045">
        <v>0</v>
      </c>
      <c r="M3045">
        <v>0</v>
      </c>
      <c r="N3045">
        <v>0</v>
      </c>
      <c r="O3045">
        <v>25.327000000000002</v>
      </c>
      <c r="P3045">
        <v>637</v>
      </c>
      <c r="Q3045">
        <v>1</v>
      </c>
      <c r="R3045">
        <v>0</v>
      </c>
      <c r="S3045">
        <v>0</v>
      </c>
      <c r="T3045">
        <v>0</v>
      </c>
      <c r="U3045">
        <v>2</v>
      </c>
      <c r="V3045" t="s">
        <v>23</v>
      </c>
    </row>
    <row r="3046" spans="1:22" x14ac:dyDescent="0.25">
      <c r="A3046">
        <v>3045</v>
      </c>
      <c r="B3046">
        <v>0</v>
      </c>
      <c r="C3046">
        <v>0</v>
      </c>
      <c r="D3046">
        <v>1</v>
      </c>
      <c r="E3046">
        <v>0</v>
      </c>
      <c r="F3046">
        <v>0</v>
      </c>
      <c r="G3046" s="1">
        <v>40980.324502314812</v>
      </c>
      <c r="H3046">
        <v>0</v>
      </c>
      <c r="I3046">
        <v>0</v>
      </c>
      <c r="J3046">
        <v>0</v>
      </c>
      <c r="K3046" t="s">
        <v>21</v>
      </c>
      <c r="L3046">
        <v>0</v>
      </c>
      <c r="M3046">
        <v>0</v>
      </c>
      <c r="N3046">
        <v>0</v>
      </c>
      <c r="O3046">
        <v>24.550999999999998</v>
      </c>
      <c r="P3046">
        <v>625</v>
      </c>
      <c r="Q3046">
        <v>1</v>
      </c>
      <c r="R3046">
        <v>0</v>
      </c>
      <c r="S3046">
        <v>0</v>
      </c>
      <c r="T3046">
        <v>0</v>
      </c>
      <c r="U3046">
        <v>2</v>
      </c>
      <c r="V3046" t="s">
        <v>23</v>
      </c>
    </row>
    <row r="3047" spans="1:22" x14ac:dyDescent="0.25">
      <c r="A3047">
        <v>3046</v>
      </c>
      <c r="B3047">
        <v>0</v>
      </c>
      <c r="C3047">
        <v>0</v>
      </c>
      <c r="D3047">
        <v>1</v>
      </c>
      <c r="E3047">
        <v>0</v>
      </c>
      <c r="F3047">
        <v>0</v>
      </c>
      <c r="G3047" s="1">
        <v>40980.328460648147</v>
      </c>
      <c r="H3047">
        <v>0</v>
      </c>
      <c r="I3047">
        <v>0</v>
      </c>
      <c r="J3047">
        <v>0</v>
      </c>
      <c r="K3047" t="s">
        <v>21</v>
      </c>
      <c r="L3047">
        <v>0</v>
      </c>
      <c r="M3047">
        <v>0</v>
      </c>
      <c r="N3047">
        <v>0</v>
      </c>
      <c r="O3047">
        <v>25.213000000000001</v>
      </c>
      <c r="P3047">
        <v>636</v>
      </c>
      <c r="Q3047">
        <v>1</v>
      </c>
      <c r="R3047">
        <v>0</v>
      </c>
      <c r="S3047">
        <v>0</v>
      </c>
      <c r="T3047">
        <v>0</v>
      </c>
      <c r="U3047">
        <v>2</v>
      </c>
      <c r="V3047" t="s">
        <v>23</v>
      </c>
    </row>
    <row r="3048" spans="1:22" x14ac:dyDescent="0.25">
      <c r="A3048">
        <v>3047</v>
      </c>
      <c r="B3048">
        <v>0</v>
      </c>
      <c r="C3048">
        <v>0</v>
      </c>
      <c r="D3048">
        <v>1</v>
      </c>
      <c r="E3048">
        <v>0</v>
      </c>
      <c r="F3048">
        <v>0</v>
      </c>
      <c r="G3048" s="1">
        <v>40980.35292824074</v>
      </c>
      <c r="H3048">
        <v>0</v>
      </c>
      <c r="I3048">
        <v>0</v>
      </c>
      <c r="J3048">
        <v>0</v>
      </c>
      <c r="K3048" t="s">
        <v>21</v>
      </c>
      <c r="L3048">
        <v>0</v>
      </c>
      <c r="M3048">
        <v>0</v>
      </c>
      <c r="N3048">
        <v>0</v>
      </c>
      <c r="O3048">
        <v>26.609000000000002</v>
      </c>
      <c r="P3048">
        <v>663</v>
      </c>
      <c r="Q3048">
        <v>1</v>
      </c>
      <c r="R3048">
        <v>0</v>
      </c>
      <c r="S3048">
        <v>0</v>
      </c>
      <c r="T3048">
        <v>0</v>
      </c>
      <c r="U3048">
        <v>1</v>
      </c>
      <c r="V3048" t="s">
        <v>23</v>
      </c>
    </row>
    <row r="3049" spans="1:22" x14ac:dyDescent="0.25">
      <c r="A3049">
        <v>3048</v>
      </c>
      <c r="B3049">
        <v>0</v>
      </c>
      <c r="C3049">
        <v>0</v>
      </c>
      <c r="D3049">
        <v>1</v>
      </c>
      <c r="E3049">
        <v>0</v>
      </c>
      <c r="F3049">
        <v>0</v>
      </c>
      <c r="G3049" s="1">
        <v>40980.357685185183</v>
      </c>
      <c r="H3049">
        <v>0</v>
      </c>
      <c r="I3049">
        <v>0</v>
      </c>
      <c r="J3049">
        <v>0</v>
      </c>
      <c r="K3049" t="s">
        <v>21</v>
      </c>
      <c r="L3049">
        <v>0</v>
      </c>
      <c r="M3049">
        <v>0</v>
      </c>
      <c r="N3049">
        <v>0</v>
      </c>
      <c r="O3049">
        <v>4.0579999999999998</v>
      </c>
      <c r="P3049">
        <v>82</v>
      </c>
      <c r="Q3049">
        <v>1</v>
      </c>
      <c r="R3049">
        <v>0</v>
      </c>
      <c r="S3049">
        <v>0</v>
      </c>
      <c r="T3049">
        <v>0</v>
      </c>
      <c r="U3049">
        <v>1</v>
      </c>
      <c r="V3049" t="s">
        <v>23</v>
      </c>
    </row>
    <row r="3050" spans="1:22" x14ac:dyDescent="0.25">
      <c r="A3050">
        <v>3049</v>
      </c>
      <c r="B3050">
        <v>0</v>
      </c>
      <c r="C3050">
        <v>1</v>
      </c>
      <c r="D3050">
        <v>1</v>
      </c>
      <c r="E3050">
        <v>0</v>
      </c>
      <c r="F3050">
        <v>0</v>
      </c>
      <c r="G3050" s="1">
        <v>40980.373564814814</v>
      </c>
      <c r="H3050">
        <v>0</v>
      </c>
      <c r="I3050">
        <v>1</v>
      </c>
      <c r="J3050">
        <v>0</v>
      </c>
      <c r="K3050" t="s">
        <v>21</v>
      </c>
      <c r="L3050">
        <v>0</v>
      </c>
      <c r="M3050">
        <v>0</v>
      </c>
      <c r="N3050">
        <v>0</v>
      </c>
      <c r="O3050">
        <v>1.897</v>
      </c>
      <c r="P3050">
        <v>50</v>
      </c>
      <c r="Q3050">
        <v>0</v>
      </c>
      <c r="R3050">
        <v>0</v>
      </c>
      <c r="S3050">
        <v>0</v>
      </c>
      <c r="T3050">
        <v>0</v>
      </c>
      <c r="U3050">
        <v>0</v>
      </c>
      <c r="V3050" t="s">
        <v>23</v>
      </c>
    </row>
    <row r="3051" spans="1:22" x14ac:dyDescent="0.25">
      <c r="A3051">
        <v>3050</v>
      </c>
      <c r="B3051">
        <v>0</v>
      </c>
      <c r="C3051">
        <v>0</v>
      </c>
      <c r="D3051">
        <v>1</v>
      </c>
      <c r="E3051">
        <v>0</v>
      </c>
      <c r="F3051">
        <v>0</v>
      </c>
      <c r="G3051" s="1">
        <v>40980.375636574077</v>
      </c>
      <c r="H3051">
        <v>0</v>
      </c>
      <c r="I3051">
        <v>0</v>
      </c>
      <c r="J3051">
        <v>8</v>
      </c>
      <c r="K3051" t="s">
        <v>21</v>
      </c>
      <c r="L3051">
        <v>1</v>
      </c>
      <c r="M3051">
        <v>0</v>
      </c>
      <c r="N3051">
        <v>0</v>
      </c>
      <c r="O3051">
        <v>8.7799999999999994</v>
      </c>
      <c r="P3051">
        <v>199</v>
      </c>
      <c r="Q3051">
        <v>1</v>
      </c>
      <c r="R3051">
        <v>0</v>
      </c>
      <c r="S3051">
        <v>0</v>
      </c>
      <c r="T3051">
        <v>0</v>
      </c>
      <c r="U3051">
        <v>6</v>
      </c>
      <c r="V3051" t="s">
        <v>23</v>
      </c>
    </row>
    <row r="3052" spans="1:22" x14ac:dyDescent="0.25">
      <c r="A3052">
        <v>3051</v>
      </c>
      <c r="B3052">
        <v>0</v>
      </c>
      <c r="C3052">
        <v>0</v>
      </c>
      <c r="D3052">
        <v>1</v>
      </c>
      <c r="E3052">
        <v>0</v>
      </c>
      <c r="F3052">
        <v>0</v>
      </c>
      <c r="G3052" s="1">
        <v>40980.380057870374</v>
      </c>
      <c r="H3052">
        <v>0</v>
      </c>
      <c r="I3052">
        <v>0</v>
      </c>
      <c r="J3052">
        <v>0</v>
      </c>
      <c r="K3052" t="s">
        <v>21</v>
      </c>
      <c r="L3052">
        <v>0</v>
      </c>
      <c r="M3052">
        <v>0</v>
      </c>
      <c r="N3052">
        <v>0</v>
      </c>
      <c r="O3052">
        <v>7.4859999999999998</v>
      </c>
      <c r="P3052">
        <v>178</v>
      </c>
      <c r="Q3052">
        <v>1</v>
      </c>
      <c r="R3052">
        <v>0</v>
      </c>
      <c r="S3052">
        <v>0</v>
      </c>
      <c r="T3052">
        <v>0</v>
      </c>
      <c r="U3052">
        <v>0</v>
      </c>
      <c r="V3052" t="s">
        <v>23</v>
      </c>
    </row>
    <row r="3053" spans="1:22" x14ac:dyDescent="0.25">
      <c r="A3053">
        <v>3052</v>
      </c>
      <c r="B3053">
        <v>0</v>
      </c>
      <c r="C3053">
        <v>0</v>
      </c>
      <c r="D3053">
        <v>1</v>
      </c>
      <c r="E3053">
        <v>0</v>
      </c>
      <c r="F3053">
        <v>0</v>
      </c>
      <c r="G3053" s="1">
        <v>40980.382013888891</v>
      </c>
      <c r="H3053">
        <v>0</v>
      </c>
      <c r="I3053">
        <v>0</v>
      </c>
      <c r="J3053">
        <v>0</v>
      </c>
      <c r="K3053" t="s">
        <v>21</v>
      </c>
      <c r="L3053">
        <v>0</v>
      </c>
      <c r="M3053">
        <v>0</v>
      </c>
      <c r="N3053">
        <v>0</v>
      </c>
      <c r="O3053">
        <v>6.6760000000000002</v>
      </c>
      <c r="P3053">
        <v>126</v>
      </c>
      <c r="Q3053">
        <v>1</v>
      </c>
      <c r="R3053">
        <v>0</v>
      </c>
      <c r="S3053">
        <v>0</v>
      </c>
      <c r="T3053">
        <v>0</v>
      </c>
      <c r="U3053">
        <v>0</v>
      </c>
      <c r="V3053" t="s">
        <v>22</v>
      </c>
    </row>
    <row r="3054" spans="1:22" x14ac:dyDescent="0.25">
      <c r="A3054">
        <v>3053</v>
      </c>
      <c r="B3054">
        <v>0</v>
      </c>
      <c r="C3054">
        <v>0</v>
      </c>
      <c r="D3054">
        <v>1</v>
      </c>
      <c r="E3054">
        <v>1</v>
      </c>
      <c r="F3054">
        <v>0</v>
      </c>
      <c r="G3054" s="1">
        <v>40980.408252314817</v>
      </c>
      <c r="H3054">
        <v>0</v>
      </c>
      <c r="I3054">
        <v>0</v>
      </c>
      <c r="J3054">
        <v>0</v>
      </c>
      <c r="K3054" t="s">
        <v>21</v>
      </c>
      <c r="L3054">
        <v>0</v>
      </c>
      <c r="M3054">
        <v>0</v>
      </c>
      <c r="N3054">
        <v>0</v>
      </c>
      <c r="O3054">
        <v>16.776</v>
      </c>
      <c r="P3054">
        <v>329</v>
      </c>
      <c r="Q3054">
        <v>1</v>
      </c>
      <c r="R3054">
        <v>1</v>
      </c>
      <c r="S3054">
        <v>0</v>
      </c>
      <c r="T3054">
        <v>0</v>
      </c>
      <c r="U3054">
        <v>0</v>
      </c>
      <c r="V3054" t="s">
        <v>22</v>
      </c>
    </row>
    <row r="3055" spans="1:22" x14ac:dyDescent="0.25">
      <c r="A3055">
        <v>3054</v>
      </c>
      <c r="B3055">
        <v>0</v>
      </c>
      <c r="C3055">
        <v>0</v>
      </c>
      <c r="D3055">
        <v>1</v>
      </c>
      <c r="E3055">
        <v>0</v>
      </c>
      <c r="F3055">
        <v>1</v>
      </c>
      <c r="G3055" s="1">
        <v>40980.433923611112</v>
      </c>
      <c r="H3055">
        <v>0</v>
      </c>
      <c r="I3055">
        <v>0</v>
      </c>
      <c r="J3055">
        <v>0</v>
      </c>
      <c r="K3055" t="s">
        <v>21</v>
      </c>
      <c r="L3055">
        <v>0</v>
      </c>
      <c r="M3055">
        <v>0</v>
      </c>
      <c r="N3055">
        <v>0</v>
      </c>
      <c r="O3055">
        <v>6.0979999999999999</v>
      </c>
      <c r="P3055">
        <v>228</v>
      </c>
      <c r="Q3055">
        <v>1</v>
      </c>
      <c r="R3055">
        <v>0</v>
      </c>
      <c r="S3055">
        <v>0</v>
      </c>
      <c r="T3055">
        <v>0</v>
      </c>
      <c r="U3055">
        <v>3</v>
      </c>
      <c r="V3055" t="s">
        <v>22</v>
      </c>
    </row>
    <row r="3056" spans="1:22" x14ac:dyDescent="0.25">
      <c r="A3056">
        <v>3055</v>
      </c>
      <c r="B3056">
        <v>0</v>
      </c>
      <c r="C3056">
        <v>0</v>
      </c>
      <c r="D3056">
        <v>1</v>
      </c>
      <c r="E3056">
        <v>0</v>
      </c>
      <c r="F3056">
        <v>0</v>
      </c>
      <c r="G3056" s="1">
        <v>40980.476701388892</v>
      </c>
      <c r="H3056">
        <v>0</v>
      </c>
      <c r="I3056">
        <v>0</v>
      </c>
      <c r="J3056">
        <v>0</v>
      </c>
      <c r="K3056" t="s">
        <v>21</v>
      </c>
      <c r="L3056">
        <v>0</v>
      </c>
      <c r="M3056">
        <v>0</v>
      </c>
      <c r="N3056">
        <v>0</v>
      </c>
      <c r="O3056">
        <v>8.6750000000000007</v>
      </c>
      <c r="P3056">
        <v>167</v>
      </c>
      <c r="Q3056">
        <v>1</v>
      </c>
      <c r="R3056">
        <v>0</v>
      </c>
      <c r="S3056">
        <v>0</v>
      </c>
      <c r="T3056">
        <v>0</v>
      </c>
      <c r="U3056">
        <v>1</v>
      </c>
      <c r="V3056" t="s">
        <v>23</v>
      </c>
    </row>
    <row r="3057" spans="1:22" x14ac:dyDescent="0.25">
      <c r="A3057">
        <v>3056</v>
      </c>
      <c r="B3057">
        <v>0</v>
      </c>
      <c r="C3057">
        <v>0</v>
      </c>
      <c r="D3057">
        <v>1</v>
      </c>
      <c r="E3057">
        <v>0</v>
      </c>
      <c r="F3057">
        <v>0</v>
      </c>
      <c r="G3057" s="1">
        <v>40980.485219907408</v>
      </c>
      <c r="H3057">
        <v>0</v>
      </c>
      <c r="I3057">
        <v>0</v>
      </c>
      <c r="J3057">
        <v>0</v>
      </c>
      <c r="K3057" t="s">
        <v>21</v>
      </c>
      <c r="L3057">
        <v>0</v>
      </c>
      <c r="M3057">
        <v>0</v>
      </c>
      <c r="N3057">
        <v>0</v>
      </c>
      <c r="O3057">
        <v>1.998</v>
      </c>
      <c r="P3057">
        <v>48</v>
      </c>
      <c r="Q3057">
        <v>0</v>
      </c>
      <c r="R3057">
        <v>1</v>
      </c>
      <c r="S3057">
        <v>0</v>
      </c>
      <c r="T3057">
        <v>0</v>
      </c>
      <c r="U3057">
        <v>1</v>
      </c>
      <c r="V3057" t="s">
        <v>23</v>
      </c>
    </row>
    <row r="3058" spans="1:22" x14ac:dyDescent="0.25">
      <c r="A3058">
        <v>3057</v>
      </c>
      <c r="B3058">
        <v>0</v>
      </c>
      <c r="C3058">
        <v>1</v>
      </c>
      <c r="D3058">
        <v>1</v>
      </c>
      <c r="E3058">
        <v>1</v>
      </c>
      <c r="F3058">
        <v>0</v>
      </c>
      <c r="G3058" s="1">
        <v>40980.489664351851</v>
      </c>
      <c r="H3058">
        <v>0</v>
      </c>
      <c r="I3058">
        <v>0</v>
      </c>
      <c r="J3058">
        <v>0</v>
      </c>
      <c r="K3058" t="s">
        <v>21</v>
      </c>
      <c r="L3058">
        <v>0</v>
      </c>
      <c r="M3058">
        <v>0</v>
      </c>
      <c r="N3058">
        <v>0</v>
      </c>
      <c r="O3058">
        <v>7.0490000000000004</v>
      </c>
      <c r="P3058">
        <v>145</v>
      </c>
      <c r="Q3058">
        <v>1</v>
      </c>
      <c r="R3058">
        <v>0</v>
      </c>
      <c r="S3058">
        <v>0</v>
      </c>
      <c r="T3058">
        <v>0</v>
      </c>
      <c r="U3058">
        <v>1</v>
      </c>
      <c r="V3058" t="s">
        <v>23</v>
      </c>
    </row>
    <row r="3059" spans="1:22" x14ac:dyDescent="0.25">
      <c r="A3059">
        <v>3058</v>
      </c>
      <c r="B3059">
        <v>0</v>
      </c>
      <c r="C3059">
        <v>0</v>
      </c>
      <c r="D3059">
        <v>1</v>
      </c>
      <c r="E3059">
        <v>2</v>
      </c>
      <c r="F3059">
        <v>0</v>
      </c>
      <c r="G3059" s="1">
        <v>40980.519907407404</v>
      </c>
      <c r="H3059">
        <v>0</v>
      </c>
      <c r="I3059">
        <v>0</v>
      </c>
      <c r="J3059">
        <v>3</v>
      </c>
      <c r="K3059" t="s">
        <v>21</v>
      </c>
      <c r="L3059">
        <v>0</v>
      </c>
      <c r="M3059">
        <v>0</v>
      </c>
      <c r="N3059">
        <v>0</v>
      </c>
      <c r="O3059">
        <v>10.468999999999999</v>
      </c>
      <c r="P3059">
        <v>249</v>
      </c>
      <c r="Q3059">
        <v>0</v>
      </c>
      <c r="R3059">
        <v>1</v>
      </c>
      <c r="S3059">
        <v>0</v>
      </c>
      <c r="T3059">
        <v>0</v>
      </c>
      <c r="U3059">
        <v>0</v>
      </c>
      <c r="V3059" t="s">
        <v>23</v>
      </c>
    </row>
    <row r="3060" spans="1:22" x14ac:dyDescent="0.25">
      <c r="A3060">
        <v>3059</v>
      </c>
      <c r="B3060">
        <v>0</v>
      </c>
      <c r="C3060">
        <v>0</v>
      </c>
      <c r="D3060">
        <v>1</v>
      </c>
      <c r="E3060">
        <v>0</v>
      </c>
      <c r="F3060">
        <v>1</v>
      </c>
      <c r="G3060" s="1">
        <v>40980.53800925926</v>
      </c>
      <c r="H3060">
        <v>0</v>
      </c>
      <c r="I3060">
        <v>0</v>
      </c>
      <c r="J3060">
        <v>0</v>
      </c>
      <c r="K3060" t="s">
        <v>21</v>
      </c>
      <c r="L3060">
        <v>0</v>
      </c>
      <c r="M3060">
        <v>0</v>
      </c>
      <c r="N3060">
        <v>0</v>
      </c>
      <c r="O3060">
        <v>12.327</v>
      </c>
      <c r="P3060">
        <v>464</v>
      </c>
      <c r="Q3060">
        <v>1</v>
      </c>
      <c r="R3060">
        <v>1</v>
      </c>
      <c r="S3060">
        <v>0</v>
      </c>
      <c r="T3060">
        <v>0</v>
      </c>
      <c r="U3060">
        <v>8</v>
      </c>
      <c r="V3060" t="s">
        <v>22</v>
      </c>
    </row>
    <row r="3061" spans="1:22" x14ac:dyDescent="0.25">
      <c r="A3061">
        <v>3060</v>
      </c>
      <c r="B3061">
        <v>0</v>
      </c>
      <c r="C3061">
        <v>1</v>
      </c>
      <c r="D3061">
        <v>1</v>
      </c>
      <c r="E3061">
        <v>0</v>
      </c>
      <c r="F3061">
        <v>0</v>
      </c>
      <c r="G3061" s="1">
        <v>40980.5465625</v>
      </c>
      <c r="H3061">
        <v>0</v>
      </c>
      <c r="I3061">
        <v>0</v>
      </c>
      <c r="J3061">
        <v>0</v>
      </c>
      <c r="K3061" t="s">
        <v>21</v>
      </c>
      <c r="L3061">
        <v>0</v>
      </c>
      <c r="M3061">
        <v>0</v>
      </c>
      <c r="N3061">
        <v>0</v>
      </c>
      <c r="O3061">
        <v>4.4180000000000001</v>
      </c>
      <c r="P3061">
        <v>89</v>
      </c>
      <c r="Q3061">
        <v>1</v>
      </c>
      <c r="R3061">
        <v>0</v>
      </c>
      <c r="S3061">
        <v>0</v>
      </c>
      <c r="T3061">
        <v>0</v>
      </c>
      <c r="U3061">
        <v>1</v>
      </c>
      <c r="V3061" t="s">
        <v>23</v>
      </c>
    </row>
    <row r="3062" spans="1:22" x14ac:dyDescent="0.25">
      <c r="A3062">
        <v>3061</v>
      </c>
      <c r="B3062">
        <v>0</v>
      </c>
      <c r="C3062">
        <v>0</v>
      </c>
      <c r="D3062">
        <v>1</v>
      </c>
      <c r="E3062">
        <v>1</v>
      </c>
      <c r="F3062">
        <v>0</v>
      </c>
      <c r="G3062" s="1">
        <v>40980.553587962961</v>
      </c>
      <c r="H3062">
        <v>0</v>
      </c>
      <c r="I3062">
        <v>0</v>
      </c>
      <c r="J3062">
        <v>0</v>
      </c>
      <c r="K3062" t="s">
        <v>21</v>
      </c>
      <c r="L3062">
        <v>0</v>
      </c>
      <c r="M3062">
        <v>0</v>
      </c>
      <c r="N3062">
        <v>0</v>
      </c>
      <c r="O3062">
        <v>5.6529999999999996</v>
      </c>
      <c r="P3062">
        <v>139</v>
      </c>
      <c r="Q3062">
        <v>1</v>
      </c>
      <c r="R3062">
        <v>0</v>
      </c>
      <c r="S3062">
        <v>0</v>
      </c>
      <c r="T3062">
        <v>0</v>
      </c>
      <c r="U3062">
        <v>5</v>
      </c>
      <c r="V3062" t="s">
        <v>22</v>
      </c>
    </row>
    <row r="3063" spans="1:22" x14ac:dyDescent="0.25">
      <c r="A3063">
        <v>3062</v>
      </c>
      <c r="B3063">
        <v>0</v>
      </c>
      <c r="C3063">
        <v>0</v>
      </c>
      <c r="D3063">
        <v>1</v>
      </c>
      <c r="E3063">
        <v>0</v>
      </c>
      <c r="F3063">
        <v>1</v>
      </c>
      <c r="G3063" s="1">
        <v>40980.574918981481</v>
      </c>
      <c r="H3063">
        <v>0</v>
      </c>
      <c r="I3063">
        <v>0</v>
      </c>
      <c r="J3063">
        <v>40</v>
      </c>
      <c r="K3063" t="s">
        <v>25</v>
      </c>
      <c r="L3063">
        <v>0</v>
      </c>
      <c r="M3063">
        <v>0</v>
      </c>
      <c r="N3063">
        <v>0</v>
      </c>
      <c r="O3063">
        <v>40.649000000000001</v>
      </c>
      <c r="P3063">
        <v>887</v>
      </c>
      <c r="Q3063">
        <v>1</v>
      </c>
      <c r="R3063">
        <v>1</v>
      </c>
      <c r="S3063">
        <v>0</v>
      </c>
      <c r="T3063">
        <v>0</v>
      </c>
      <c r="U3063">
        <v>18</v>
      </c>
      <c r="V3063" t="s">
        <v>23</v>
      </c>
    </row>
    <row r="3064" spans="1:22" x14ac:dyDescent="0.25">
      <c r="A3064">
        <v>3063</v>
      </c>
      <c r="B3064">
        <v>0</v>
      </c>
      <c r="C3064">
        <v>0</v>
      </c>
      <c r="D3064">
        <v>1</v>
      </c>
      <c r="E3064">
        <v>0</v>
      </c>
      <c r="F3064">
        <v>0</v>
      </c>
      <c r="G3064" s="1">
        <v>40980.582638888889</v>
      </c>
      <c r="H3064">
        <v>0</v>
      </c>
      <c r="I3064">
        <v>0</v>
      </c>
      <c r="J3064">
        <v>2</v>
      </c>
      <c r="K3064" t="s">
        <v>21</v>
      </c>
      <c r="L3064">
        <v>0</v>
      </c>
      <c r="M3064">
        <v>0</v>
      </c>
      <c r="N3064">
        <v>0</v>
      </c>
      <c r="O3064">
        <v>30.289000000000001</v>
      </c>
      <c r="P3064">
        <v>635</v>
      </c>
      <c r="Q3064">
        <v>1</v>
      </c>
      <c r="R3064">
        <v>0</v>
      </c>
      <c r="S3064">
        <v>0</v>
      </c>
      <c r="T3064">
        <v>0</v>
      </c>
      <c r="U3064">
        <v>2</v>
      </c>
      <c r="V3064" t="s">
        <v>22</v>
      </c>
    </row>
    <row r="3065" spans="1:22" x14ac:dyDescent="0.25">
      <c r="A3065">
        <v>3064</v>
      </c>
      <c r="B3065">
        <v>1</v>
      </c>
      <c r="C3065">
        <v>0</v>
      </c>
      <c r="D3065">
        <v>1</v>
      </c>
      <c r="E3065">
        <v>0</v>
      </c>
      <c r="F3065">
        <v>0</v>
      </c>
      <c r="G3065" s="1">
        <v>40980.58284722222</v>
      </c>
      <c r="H3065">
        <v>0</v>
      </c>
      <c r="I3065">
        <v>0</v>
      </c>
      <c r="J3065">
        <v>0</v>
      </c>
      <c r="K3065" t="s">
        <v>21</v>
      </c>
      <c r="L3065">
        <v>0</v>
      </c>
      <c r="M3065">
        <v>0</v>
      </c>
      <c r="N3065">
        <v>0</v>
      </c>
      <c r="O3065">
        <v>13.55</v>
      </c>
      <c r="P3065">
        <v>196</v>
      </c>
      <c r="Q3065">
        <v>0</v>
      </c>
      <c r="R3065">
        <v>0</v>
      </c>
      <c r="S3065">
        <v>0</v>
      </c>
      <c r="T3065">
        <v>0</v>
      </c>
      <c r="U3065">
        <v>0</v>
      </c>
      <c r="V3065" t="s">
        <v>24</v>
      </c>
    </row>
    <row r="3066" spans="1:22" x14ac:dyDescent="0.25">
      <c r="A3066">
        <v>3065</v>
      </c>
      <c r="B3066">
        <v>0</v>
      </c>
      <c r="C3066">
        <v>0</v>
      </c>
      <c r="D3066">
        <v>1</v>
      </c>
      <c r="E3066">
        <v>0</v>
      </c>
      <c r="F3066">
        <v>0</v>
      </c>
      <c r="G3066" s="1">
        <v>40980.582974537036</v>
      </c>
      <c r="H3066">
        <v>0</v>
      </c>
      <c r="I3066">
        <v>0</v>
      </c>
      <c r="J3066">
        <v>0</v>
      </c>
      <c r="K3066" t="s">
        <v>21</v>
      </c>
      <c r="L3066">
        <v>0</v>
      </c>
      <c r="M3066">
        <v>0</v>
      </c>
      <c r="N3066">
        <v>0</v>
      </c>
      <c r="O3066">
        <v>27.19</v>
      </c>
      <c r="P3066">
        <v>670</v>
      </c>
      <c r="Q3066">
        <v>1</v>
      </c>
      <c r="R3066">
        <v>0</v>
      </c>
      <c r="S3066">
        <v>0</v>
      </c>
      <c r="T3066">
        <v>0</v>
      </c>
      <c r="U3066">
        <v>1</v>
      </c>
      <c r="V3066" t="s">
        <v>23</v>
      </c>
    </row>
    <row r="3067" spans="1:22" x14ac:dyDescent="0.25">
      <c r="A3067">
        <v>3066</v>
      </c>
      <c r="B3067">
        <v>0</v>
      </c>
      <c r="C3067">
        <v>0</v>
      </c>
      <c r="D3067">
        <v>1</v>
      </c>
      <c r="E3067">
        <v>0</v>
      </c>
      <c r="F3067">
        <v>0</v>
      </c>
      <c r="G3067" s="1">
        <v>40980.588888888888</v>
      </c>
      <c r="H3067">
        <v>0</v>
      </c>
      <c r="I3067">
        <v>0</v>
      </c>
      <c r="J3067">
        <v>1</v>
      </c>
      <c r="K3067" t="s">
        <v>21</v>
      </c>
      <c r="L3067">
        <v>0</v>
      </c>
      <c r="M3067">
        <v>0</v>
      </c>
      <c r="N3067">
        <v>0</v>
      </c>
      <c r="O3067">
        <v>2.0830000000000002</v>
      </c>
      <c r="P3067">
        <v>18</v>
      </c>
      <c r="Q3067">
        <v>1</v>
      </c>
      <c r="R3067">
        <v>0</v>
      </c>
      <c r="S3067">
        <v>0</v>
      </c>
      <c r="T3067">
        <v>0</v>
      </c>
      <c r="U3067">
        <v>0</v>
      </c>
      <c r="V3067" t="s">
        <v>23</v>
      </c>
    </row>
    <row r="3068" spans="1:22" x14ac:dyDescent="0.25">
      <c r="A3068">
        <v>3067</v>
      </c>
      <c r="B3068">
        <v>0</v>
      </c>
      <c r="C3068">
        <v>0</v>
      </c>
      <c r="D3068">
        <v>1</v>
      </c>
      <c r="E3068">
        <v>1</v>
      </c>
      <c r="F3068">
        <v>0</v>
      </c>
      <c r="G3068" s="1">
        <v>40980.601898148147</v>
      </c>
      <c r="H3068">
        <v>0</v>
      </c>
      <c r="I3068">
        <v>0</v>
      </c>
      <c r="J3068">
        <v>0</v>
      </c>
      <c r="K3068" t="s">
        <v>21</v>
      </c>
      <c r="L3068">
        <v>0</v>
      </c>
      <c r="M3068">
        <v>0</v>
      </c>
      <c r="N3068">
        <v>0</v>
      </c>
      <c r="O3068">
        <v>23.704000000000001</v>
      </c>
      <c r="P3068">
        <v>467</v>
      </c>
      <c r="Q3068">
        <v>1</v>
      </c>
      <c r="R3068">
        <v>1</v>
      </c>
      <c r="S3068">
        <v>0</v>
      </c>
      <c r="T3068">
        <v>0</v>
      </c>
      <c r="U3068">
        <v>0</v>
      </c>
      <c r="V3068" t="s">
        <v>22</v>
      </c>
    </row>
    <row r="3069" spans="1:22" x14ac:dyDescent="0.25">
      <c r="A3069">
        <v>3068</v>
      </c>
      <c r="B3069">
        <v>0</v>
      </c>
      <c r="C3069">
        <v>0</v>
      </c>
      <c r="D3069">
        <v>1</v>
      </c>
      <c r="E3069">
        <v>0</v>
      </c>
      <c r="F3069">
        <v>0</v>
      </c>
      <c r="G3069" s="1">
        <v>40980.634930555556</v>
      </c>
      <c r="H3069">
        <v>0</v>
      </c>
      <c r="I3069">
        <v>0</v>
      </c>
      <c r="J3069">
        <v>8</v>
      </c>
      <c r="K3069" t="s">
        <v>21</v>
      </c>
      <c r="L3069">
        <v>0</v>
      </c>
      <c r="M3069">
        <v>0</v>
      </c>
      <c r="N3069">
        <v>0</v>
      </c>
      <c r="O3069">
        <v>9.2070000000000007</v>
      </c>
      <c r="P3069">
        <v>312</v>
      </c>
      <c r="Q3069">
        <v>1</v>
      </c>
      <c r="R3069">
        <v>0</v>
      </c>
      <c r="S3069">
        <v>0</v>
      </c>
      <c r="T3069">
        <v>0</v>
      </c>
      <c r="U3069">
        <v>2</v>
      </c>
      <c r="V3069" t="s">
        <v>23</v>
      </c>
    </row>
    <row r="3070" spans="1:22" x14ac:dyDescent="0.25">
      <c r="A3070">
        <v>3069</v>
      </c>
      <c r="B3070">
        <v>0</v>
      </c>
      <c r="C3070">
        <v>0</v>
      </c>
      <c r="D3070">
        <v>1</v>
      </c>
      <c r="E3070">
        <v>2</v>
      </c>
      <c r="F3070">
        <v>0</v>
      </c>
      <c r="G3070" s="1">
        <v>40980.646921296298</v>
      </c>
      <c r="H3070">
        <v>0</v>
      </c>
      <c r="I3070">
        <v>0</v>
      </c>
      <c r="J3070">
        <v>4</v>
      </c>
      <c r="K3070" t="s">
        <v>21</v>
      </c>
      <c r="L3070">
        <v>0</v>
      </c>
      <c r="M3070">
        <v>0</v>
      </c>
      <c r="N3070">
        <v>0</v>
      </c>
      <c r="O3070">
        <v>8.4659999999999993</v>
      </c>
      <c r="P3070">
        <v>216</v>
      </c>
      <c r="Q3070">
        <v>0</v>
      </c>
      <c r="R3070">
        <v>1</v>
      </c>
      <c r="S3070">
        <v>0</v>
      </c>
      <c r="T3070">
        <v>0</v>
      </c>
      <c r="U3070">
        <v>0</v>
      </c>
      <c r="V3070" t="s">
        <v>23</v>
      </c>
    </row>
    <row r="3071" spans="1:22" x14ac:dyDescent="0.25">
      <c r="A3071">
        <v>3070</v>
      </c>
      <c r="B3071">
        <v>0</v>
      </c>
      <c r="C3071">
        <v>0</v>
      </c>
      <c r="D3071">
        <v>1</v>
      </c>
      <c r="E3071">
        <v>0</v>
      </c>
      <c r="F3071">
        <v>0</v>
      </c>
      <c r="G3071" s="1">
        <v>40980.657314814816</v>
      </c>
      <c r="H3071">
        <v>0</v>
      </c>
      <c r="I3071">
        <v>0</v>
      </c>
      <c r="J3071">
        <v>0</v>
      </c>
      <c r="K3071" t="s">
        <v>21</v>
      </c>
      <c r="L3071">
        <v>0</v>
      </c>
      <c r="M3071">
        <v>0</v>
      </c>
      <c r="N3071">
        <v>0</v>
      </c>
      <c r="O3071">
        <v>2.2810000000000001</v>
      </c>
      <c r="P3071">
        <v>52</v>
      </c>
      <c r="Q3071">
        <v>0</v>
      </c>
      <c r="R3071">
        <v>1</v>
      </c>
      <c r="S3071">
        <v>0</v>
      </c>
      <c r="T3071">
        <v>0</v>
      </c>
      <c r="U3071">
        <v>1</v>
      </c>
      <c r="V3071" t="s">
        <v>23</v>
      </c>
    </row>
    <row r="3072" spans="1:22" x14ac:dyDescent="0.25">
      <c r="A3072">
        <v>3071</v>
      </c>
      <c r="B3072">
        <v>0</v>
      </c>
      <c r="C3072">
        <v>0</v>
      </c>
      <c r="D3072">
        <v>1</v>
      </c>
      <c r="E3072">
        <v>2</v>
      </c>
      <c r="F3072">
        <v>0</v>
      </c>
      <c r="G3072" s="1">
        <v>40980.682384259257</v>
      </c>
      <c r="H3072">
        <v>0</v>
      </c>
      <c r="I3072">
        <v>1</v>
      </c>
      <c r="J3072">
        <v>0</v>
      </c>
      <c r="K3072" t="s">
        <v>21</v>
      </c>
      <c r="L3072">
        <v>0</v>
      </c>
      <c r="M3072">
        <v>0</v>
      </c>
      <c r="N3072">
        <v>0</v>
      </c>
      <c r="O3072">
        <v>35.32</v>
      </c>
      <c r="P3072">
        <v>690</v>
      </c>
      <c r="Q3072">
        <v>1</v>
      </c>
      <c r="R3072">
        <v>0</v>
      </c>
      <c r="S3072">
        <v>0</v>
      </c>
      <c r="T3072">
        <v>0</v>
      </c>
      <c r="U3072">
        <v>15</v>
      </c>
      <c r="V3072" t="s">
        <v>22</v>
      </c>
    </row>
    <row r="3073" spans="1:22" x14ac:dyDescent="0.25">
      <c r="A3073">
        <v>3072</v>
      </c>
      <c r="B3073">
        <v>1</v>
      </c>
      <c r="C3073">
        <v>0</v>
      </c>
      <c r="D3073">
        <v>1</v>
      </c>
      <c r="E3073">
        <v>0</v>
      </c>
      <c r="F3073">
        <v>0</v>
      </c>
      <c r="G3073" s="1">
        <v>40980.728877314818</v>
      </c>
      <c r="H3073">
        <v>0</v>
      </c>
      <c r="I3073">
        <v>0</v>
      </c>
      <c r="J3073">
        <v>0</v>
      </c>
      <c r="K3073" t="s">
        <v>21</v>
      </c>
      <c r="L3073">
        <v>1</v>
      </c>
      <c r="M3073">
        <v>0</v>
      </c>
      <c r="N3073">
        <v>0</v>
      </c>
      <c r="O3073">
        <v>4.3579999999999997</v>
      </c>
      <c r="P3073">
        <v>65</v>
      </c>
      <c r="Q3073">
        <v>1</v>
      </c>
      <c r="R3073">
        <v>0</v>
      </c>
      <c r="S3073">
        <v>0</v>
      </c>
      <c r="T3073">
        <v>0</v>
      </c>
      <c r="U3073">
        <v>0</v>
      </c>
      <c r="V3073" t="s">
        <v>22</v>
      </c>
    </row>
    <row r="3074" spans="1:22" x14ac:dyDescent="0.25">
      <c r="A3074">
        <v>3073</v>
      </c>
      <c r="B3074">
        <v>0</v>
      </c>
      <c r="C3074">
        <v>0</v>
      </c>
      <c r="D3074">
        <v>1</v>
      </c>
      <c r="E3074">
        <v>0</v>
      </c>
      <c r="F3074">
        <v>0</v>
      </c>
      <c r="G3074" s="1">
        <v>40980.738275462965</v>
      </c>
      <c r="H3074">
        <v>0</v>
      </c>
      <c r="I3074">
        <v>0</v>
      </c>
      <c r="J3074">
        <v>16</v>
      </c>
      <c r="K3074" t="s">
        <v>21</v>
      </c>
      <c r="L3074">
        <v>0</v>
      </c>
      <c r="M3074">
        <v>0</v>
      </c>
      <c r="N3074">
        <v>0</v>
      </c>
      <c r="O3074">
        <v>11.423</v>
      </c>
      <c r="P3074">
        <v>175</v>
      </c>
      <c r="Q3074">
        <v>1</v>
      </c>
      <c r="R3074">
        <v>0</v>
      </c>
      <c r="S3074">
        <v>1</v>
      </c>
      <c r="T3074">
        <v>0</v>
      </c>
      <c r="U3074">
        <v>12</v>
      </c>
      <c r="V3074" t="s">
        <v>23</v>
      </c>
    </row>
    <row r="3075" spans="1:22" x14ac:dyDescent="0.25">
      <c r="A3075">
        <v>3074</v>
      </c>
      <c r="B3075">
        <v>0</v>
      </c>
      <c r="C3075">
        <v>1</v>
      </c>
      <c r="D3075">
        <v>1</v>
      </c>
      <c r="E3075">
        <v>0</v>
      </c>
      <c r="F3075">
        <v>1</v>
      </c>
      <c r="G3075" s="1">
        <v>40980.748506944445</v>
      </c>
      <c r="H3075">
        <v>1</v>
      </c>
      <c r="I3075">
        <v>1</v>
      </c>
      <c r="J3075">
        <v>0</v>
      </c>
      <c r="K3075" t="s">
        <v>21</v>
      </c>
      <c r="L3075">
        <v>0</v>
      </c>
      <c r="M3075">
        <v>0</v>
      </c>
      <c r="N3075">
        <v>0</v>
      </c>
      <c r="O3075">
        <v>1.204</v>
      </c>
      <c r="P3075">
        <v>28</v>
      </c>
      <c r="Q3075">
        <v>1</v>
      </c>
      <c r="R3075">
        <v>0</v>
      </c>
      <c r="S3075">
        <v>0</v>
      </c>
      <c r="T3075">
        <v>0</v>
      </c>
      <c r="U3075">
        <v>6</v>
      </c>
      <c r="V3075" t="s">
        <v>23</v>
      </c>
    </row>
    <row r="3076" spans="1:22" x14ac:dyDescent="0.25">
      <c r="A3076">
        <v>3075</v>
      </c>
      <c r="B3076">
        <v>0</v>
      </c>
      <c r="C3076">
        <v>1</v>
      </c>
      <c r="D3076">
        <v>1</v>
      </c>
      <c r="E3076">
        <v>0</v>
      </c>
      <c r="F3076">
        <v>0</v>
      </c>
      <c r="G3076" s="1">
        <v>40980.75236111111</v>
      </c>
      <c r="H3076">
        <v>0</v>
      </c>
      <c r="I3076">
        <v>0</v>
      </c>
      <c r="J3076">
        <v>0</v>
      </c>
      <c r="K3076" t="s">
        <v>21</v>
      </c>
      <c r="L3076">
        <v>0</v>
      </c>
      <c r="M3076">
        <v>0</v>
      </c>
      <c r="N3076">
        <v>0</v>
      </c>
      <c r="O3076">
        <v>8.7129999999999992</v>
      </c>
      <c r="P3076">
        <v>205</v>
      </c>
      <c r="Q3076">
        <v>1</v>
      </c>
      <c r="R3076">
        <v>1</v>
      </c>
      <c r="S3076">
        <v>0</v>
      </c>
      <c r="T3076">
        <v>0</v>
      </c>
      <c r="U3076">
        <v>6</v>
      </c>
      <c r="V3076" t="s">
        <v>23</v>
      </c>
    </row>
    <row r="3077" spans="1:22" x14ac:dyDescent="0.25">
      <c r="A3077">
        <v>3076</v>
      </c>
      <c r="B3077">
        <v>0</v>
      </c>
      <c r="C3077">
        <v>1</v>
      </c>
      <c r="D3077">
        <v>1</v>
      </c>
      <c r="E3077">
        <v>0</v>
      </c>
      <c r="F3077">
        <v>0</v>
      </c>
      <c r="G3077" s="1">
        <v>40980.753692129627</v>
      </c>
      <c r="H3077">
        <v>0</v>
      </c>
      <c r="I3077">
        <v>0</v>
      </c>
      <c r="J3077">
        <v>0</v>
      </c>
      <c r="K3077" t="s">
        <v>21</v>
      </c>
      <c r="L3077">
        <v>0</v>
      </c>
      <c r="M3077">
        <v>0</v>
      </c>
      <c r="N3077">
        <v>0</v>
      </c>
      <c r="O3077">
        <v>0.36599999999999999</v>
      </c>
      <c r="P3077">
        <v>12</v>
      </c>
      <c r="Q3077">
        <v>0</v>
      </c>
      <c r="R3077">
        <v>1</v>
      </c>
      <c r="S3077">
        <v>0</v>
      </c>
      <c r="T3077">
        <v>0</v>
      </c>
      <c r="U3077">
        <v>0</v>
      </c>
      <c r="V3077" t="s">
        <v>23</v>
      </c>
    </row>
    <row r="3078" spans="1:22" x14ac:dyDescent="0.25">
      <c r="A3078">
        <v>3077</v>
      </c>
      <c r="B3078">
        <v>0</v>
      </c>
      <c r="C3078">
        <v>0</v>
      </c>
      <c r="D3078">
        <v>1</v>
      </c>
      <c r="E3078">
        <v>0</v>
      </c>
      <c r="F3078">
        <v>0</v>
      </c>
      <c r="G3078" s="1">
        <v>40980.778622685182</v>
      </c>
      <c r="H3078">
        <v>0</v>
      </c>
      <c r="I3078">
        <v>0</v>
      </c>
      <c r="J3078">
        <v>0</v>
      </c>
      <c r="K3078" t="s">
        <v>21</v>
      </c>
      <c r="L3078">
        <v>0</v>
      </c>
      <c r="M3078">
        <v>0</v>
      </c>
      <c r="N3078">
        <v>0</v>
      </c>
      <c r="O3078">
        <v>18.503</v>
      </c>
      <c r="P3078">
        <v>343</v>
      </c>
      <c r="Q3078">
        <v>1</v>
      </c>
      <c r="R3078">
        <v>0</v>
      </c>
      <c r="S3078">
        <v>0</v>
      </c>
      <c r="T3078">
        <v>0</v>
      </c>
      <c r="U3078">
        <v>4</v>
      </c>
      <c r="V3078" t="s">
        <v>23</v>
      </c>
    </row>
    <row r="3079" spans="1:22" x14ac:dyDescent="0.25">
      <c r="A3079">
        <v>3078</v>
      </c>
      <c r="B3079">
        <v>0</v>
      </c>
      <c r="C3079">
        <v>0</v>
      </c>
      <c r="D3079">
        <v>1</v>
      </c>
      <c r="E3079">
        <v>0</v>
      </c>
      <c r="F3079">
        <v>0</v>
      </c>
      <c r="G3079" s="1">
        <v>40980.782210648147</v>
      </c>
      <c r="H3079">
        <v>0</v>
      </c>
      <c r="I3079">
        <v>0</v>
      </c>
      <c r="J3079">
        <v>0</v>
      </c>
      <c r="K3079" t="s">
        <v>21</v>
      </c>
      <c r="L3079">
        <v>0</v>
      </c>
      <c r="M3079">
        <v>0</v>
      </c>
      <c r="N3079">
        <v>3</v>
      </c>
      <c r="O3079">
        <v>1.111</v>
      </c>
      <c r="P3079">
        <v>30</v>
      </c>
      <c r="Q3079">
        <v>0</v>
      </c>
      <c r="R3079">
        <v>0</v>
      </c>
      <c r="S3079">
        <v>0</v>
      </c>
      <c r="T3079">
        <v>0</v>
      </c>
      <c r="U3079">
        <v>0</v>
      </c>
      <c r="V3079" t="s">
        <v>24</v>
      </c>
    </row>
    <row r="3080" spans="1:22" x14ac:dyDescent="0.25">
      <c r="A3080">
        <v>3079</v>
      </c>
      <c r="B3080">
        <v>0</v>
      </c>
      <c r="C3080">
        <v>0</v>
      </c>
      <c r="D3080">
        <v>1</v>
      </c>
      <c r="E3080">
        <v>0</v>
      </c>
      <c r="F3080">
        <v>0</v>
      </c>
      <c r="G3080" s="1">
        <v>40980.863541666666</v>
      </c>
      <c r="H3080">
        <v>0</v>
      </c>
      <c r="I3080">
        <v>0</v>
      </c>
      <c r="J3080">
        <v>0</v>
      </c>
      <c r="K3080" t="s">
        <v>21</v>
      </c>
      <c r="L3080">
        <v>0</v>
      </c>
      <c r="M3080">
        <v>0</v>
      </c>
      <c r="N3080">
        <v>4</v>
      </c>
      <c r="O3080">
        <v>5.2759999999999998</v>
      </c>
      <c r="P3080">
        <v>62</v>
      </c>
      <c r="Q3080">
        <v>1</v>
      </c>
      <c r="R3080">
        <v>0</v>
      </c>
      <c r="S3080">
        <v>0</v>
      </c>
      <c r="T3080">
        <v>0</v>
      </c>
      <c r="U3080">
        <v>0</v>
      </c>
      <c r="V3080" t="s">
        <v>23</v>
      </c>
    </row>
    <row r="3081" spans="1:22" x14ac:dyDescent="0.25">
      <c r="A3081">
        <v>3080</v>
      </c>
      <c r="B3081">
        <v>0</v>
      </c>
      <c r="C3081">
        <v>0</v>
      </c>
      <c r="D3081">
        <v>1</v>
      </c>
      <c r="E3081">
        <v>8</v>
      </c>
      <c r="F3081">
        <v>0</v>
      </c>
      <c r="G3081" s="1">
        <v>40980.873495370368</v>
      </c>
      <c r="H3081">
        <v>0</v>
      </c>
      <c r="I3081">
        <v>0</v>
      </c>
      <c r="J3081">
        <v>4</v>
      </c>
      <c r="K3081" t="s">
        <v>21</v>
      </c>
      <c r="L3081">
        <v>0</v>
      </c>
      <c r="M3081">
        <v>0</v>
      </c>
      <c r="N3081">
        <v>0</v>
      </c>
      <c r="O3081">
        <v>9.5</v>
      </c>
      <c r="P3081">
        <v>250</v>
      </c>
      <c r="Q3081">
        <v>0</v>
      </c>
      <c r="R3081">
        <v>1</v>
      </c>
      <c r="S3081">
        <v>0</v>
      </c>
      <c r="T3081">
        <v>0</v>
      </c>
      <c r="U3081">
        <v>0</v>
      </c>
      <c r="V3081" t="s">
        <v>23</v>
      </c>
    </row>
    <row r="3082" spans="1:22" x14ac:dyDescent="0.25">
      <c r="A3082">
        <v>3081</v>
      </c>
      <c r="B3082">
        <v>0</v>
      </c>
      <c r="C3082">
        <v>0</v>
      </c>
      <c r="D3082">
        <v>1</v>
      </c>
      <c r="E3082">
        <v>1</v>
      </c>
      <c r="F3082">
        <v>0</v>
      </c>
      <c r="G3082" s="1">
        <v>40980.881886574076</v>
      </c>
      <c r="H3082">
        <v>0</v>
      </c>
      <c r="I3082">
        <v>0</v>
      </c>
      <c r="J3082">
        <v>4</v>
      </c>
      <c r="K3082" t="s">
        <v>21</v>
      </c>
      <c r="L3082">
        <v>0</v>
      </c>
      <c r="M3082">
        <v>0</v>
      </c>
      <c r="N3082">
        <v>0</v>
      </c>
      <c r="O3082">
        <v>10.634</v>
      </c>
      <c r="P3082">
        <v>286</v>
      </c>
      <c r="Q3082">
        <v>0</v>
      </c>
      <c r="R3082">
        <v>1</v>
      </c>
      <c r="S3082">
        <v>0</v>
      </c>
      <c r="T3082">
        <v>0</v>
      </c>
      <c r="U3082">
        <v>0</v>
      </c>
      <c r="V3082" t="s">
        <v>23</v>
      </c>
    </row>
    <row r="3083" spans="1:22" x14ac:dyDescent="0.25">
      <c r="A3083">
        <v>3082</v>
      </c>
      <c r="B3083">
        <v>0</v>
      </c>
      <c r="C3083">
        <v>0</v>
      </c>
      <c r="D3083">
        <v>1</v>
      </c>
      <c r="E3083">
        <v>0</v>
      </c>
      <c r="F3083">
        <v>0</v>
      </c>
      <c r="G3083" s="1">
        <v>40980.904849537037</v>
      </c>
      <c r="H3083">
        <v>0</v>
      </c>
      <c r="I3083">
        <v>0</v>
      </c>
      <c r="J3083">
        <v>0</v>
      </c>
      <c r="K3083" t="s">
        <v>21</v>
      </c>
      <c r="L3083">
        <v>0</v>
      </c>
      <c r="M3083">
        <v>0</v>
      </c>
      <c r="N3083">
        <v>0</v>
      </c>
      <c r="O3083">
        <v>1.552</v>
      </c>
      <c r="P3083">
        <v>17</v>
      </c>
      <c r="Q3083">
        <v>1</v>
      </c>
      <c r="R3083">
        <v>0</v>
      </c>
      <c r="S3083">
        <v>0</v>
      </c>
      <c r="T3083">
        <v>0</v>
      </c>
      <c r="U3083">
        <v>0</v>
      </c>
      <c r="V3083" t="s">
        <v>23</v>
      </c>
    </row>
    <row r="3084" spans="1:22" x14ac:dyDescent="0.25">
      <c r="A3084">
        <v>3083</v>
      </c>
      <c r="B3084">
        <v>0</v>
      </c>
      <c r="C3084">
        <v>0</v>
      </c>
      <c r="D3084">
        <v>1</v>
      </c>
      <c r="E3084">
        <v>0</v>
      </c>
      <c r="F3084">
        <v>0</v>
      </c>
      <c r="G3084" s="1">
        <v>40981.028784722221</v>
      </c>
      <c r="H3084">
        <v>0</v>
      </c>
      <c r="I3084">
        <v>0</v>
      </c>
      <c r="J3084">
        <v>0</v>
      </c>
      <c r="K3084" t="s">
        <v>21</v>
      </c>
      <c r="L3084">
        <v>0</v>
      </c>
      <c r="M3084">
        <v>0</v>
      </c>
      <c r="N3084">
        <v>0</v>
      </c>
      <c r="O3084">
        <v>0.83</v>
      </c>
      <c r="P3084">
        <v>17</v>
      </c>
      <c r="Q3084">
        <v>0</v>
      </c>
      <c r="R3084">
        <v>0</v>
      </c>
      <c r="S3084">
        <v>0</v>
      </c>
      <c r="T3084">
        <v>0</v>
      </c>
      <c r="U3084">
        <v>0</v>
      </c>
      <c r="V3084" t="s">
        <v>22</v>
      </c>
    </row>
    <row r="3085" spans="1:22" x14ac:dyDescent="0.25">
      <c r="A3085">
        <v>3084</v>
      </c>
      <c r="B3085">
        <v>0</v>
      </c>
      <c r="C3085">
        <v>0</v>
      </c>
      <c r="D3085">
        <v>1</v>
      </c>
      <c r="E3085">
        <v>0</v>
      </c>
      <c r="F3085">
        <v>0</v>
      </c>
      <c r="G3085" s="1">
        <v>40981.128668981481</v>
      </c>
      <c r="H3085">
        <v>0</v>
      </c>
      <c r="I3085">
        <v>0</v>
      </c>
      <c r="J3085">
        <v>4</v>
      </c>
      <c r="K3085" t="s">
        <v>21</v>
      </c>
      <c r="L3085">
        <v>0</v>
      </c>
      <c r="M3085">
        <v>0</v>
      </c>
      <c r="N3085">
        <v>0</v>
      </c>
      <c r="O3085">
        <v>38.023000000000003</v>
      </c>
      <c r="P3085">
        <v>385</v>
      </c>
      <c r="Q3085">
        <v>1</v>
      </c>
      <c r="R3085">
        <v>0</v>
      </c>
      <c r="S3085">
        <v>1</v>
      </c>
      <c r="T3085">
        <v>0</v>
      </c>
      <c r="U3085">
        <v>49</v>
      </c>
      <c r="V3085" t="s">
        <v>23</v>
      </c>
    </row>
    <row r="3086" spans="1:22" x14ac:dyDescent="0.25">
      <c r="A3086">
        <v>3085</v>
      </c>
      <c r="B3086">
        <v>0</v>
      </c>
      <c r="C3086">
        <v>0</v>
      </c>
      <c r="D3086">
        <v>1</v>
      </c>
      <c r="E3086">
        <v>0</v>
      </c>
      <c r="F3086">
        <v>0</v>
      </c>
      <c r="G3086" s="1">
        <v>40981.132650462961</v>
      </c>
      <c r="H3086">
        <v>0</v>
      </c>
      <c r="I3086">
        <v>0</v>
      </c>
      <c r="J3086">
        <v>0</v>
      </c>
      <c r="K3086" t="s">
        <v>21</v>
      </c>
      <c r="L3086">
        <v>0</v>
      </c>
      <c r="M3086">
        <v>0</v>
      </c>
      <c r="N3086">
        <v>0</v>
      </c>
      <c r="O3086">
        <v>26.704000000000001</v>
      </c>
      <c r="P3086">
        <v>664</v>
      </c>
      <c r="Q3086">
        <v>1</v>
      </c>
      <c r="R3086">
        <v>0</v>
      </c>
      <c r="S3086">
        <v>0</v>
      </c>
      <c r="T3086">
        <v>0</v>
      </c>
      <c r="U3086">
        <v>1</v>
      </c>
      <c r="V3086" t="s">
        <v>23</v>
      </c>
    </row>
    <row r="3087" spans="1:22" x14ac:dyDescent="0.25">
      <c r="A3087">
        <v>3086</v>
      </c>
      <c r="B3087">
        <v>0</v>
      </c>
      <c r="C3087">
        <v>0</v>
      </c>
      <c r="D3087">
        <v>1</v>
      </c>
      <c r="E3087">
        <v>0</v>
      </c>
      <c r="F3087">
        <v>0</v>
      </c>
      <c r="G3087" s="1">
        <v>40981.160636574074</v>
      </c>
      <c r="H3087">
        <v>0</v>
      </c>
      <c r="I3087">
        <v>0</v>
      </c>
      <c r="J3087">
        <v>0</v>
      </c>
      <c r="K3087" t="s">
        <v>21</v>
      </c>
      <c r="L3087">
        <v>0</v>
      </c>
      <c r="M3087">
        <v>0</v>
      </c>
      <c r="N3087">
        <v>0</v>
      </c>
      <c r="O3087">
        <v>27.094000000000001</v>
      </c>
      <c r="P3087">
        <v>669</v>
      </c>
      <c r="Q3087">
        <v>1</v>
      </c>
      <c r="R3087">
        <v>0</v>
      </c>
      <c r="S3087">
        <v>0</v>
      </c>
      <c r="T3087">
        <v>0</v>
      </c>
      <c r="U3087">
        <v>1</v>
      </c>
      <c r="V3087" t="s">
        <v>23</v>
      </c>
    </row>
    <row r="3088" spans="1:22" x14ac:dyDescent="0.25">
      <c r="A3088">
        <v>3087</v>
      </c>
      <c r="B3088">
        <v>0</v>
      </c>
      <c r="C3088">
        <v>0</v>
      </c>
      <c r="D3088">
        <v>1</v>
      </c>
      <c r="E3088">
        <v>0</v>
      </c>
      <c r="F3088">
        <v>0</v>
      </c>
      <c r="G3088" s="1">
        <v>40981.166724537034</v>
      </c>
      <c r="H3088">
        <v>0</v>
      </c>
      <c r="I3088">
        <v>0</v>
      </c>
      <c r="J3088">
        <v>0</v>
      </c>
      <c r="K3088" t="s">
        <v>21</v>
      </c>
      <c r="L3088">
        <v>0</v>
      </c>
      <c r="M3088">
        <v>0</v>
      </c>
      <c r="N3088">
        <v>0</v>
      </c>
      <c r="O3088">
        <v>4.6180000000000003</v>
      </c>
      <c r="P3088">
        <v>107</v>
      </c>
      <c r="Q3088">
        <v>1</v>
      </c>
      <c r="R3088">
        <v>0</v>
      </c>
      <c r="S3088">
        <v>0</v>
      </c>
      <c r="T3088">
        <v>0</v>
      </c>
      <c r="U3088">
        <v>1</v>
      </c>
      <c r="V3088" t="s">
        <v>22</v>
      </c>
    </row>
    <row r="3089" spans="1:22" x14ac:dyDescent="0.25">
      <c r="A3089">
        <v>3088</v>
      </c>
      <c r="B3089">
        <v>0</v>
      </c>
      <c r="C3089">
        <v>0</v>
      </c>
      <c r="D3089">
        <v>1</v>
      </c>
      <c r="E3089">
        <v>0</v>
      </c>
      <c r="F3089">
        <v>1</v>
      </c>
      <c r="G3089" s="1">
        <v>40981.166886574072</v>
      </c>
      <c r="H3089">
        <v>0</v>
      </c>
      <c r="I3089">
        <v>0</v>
      </c>
      <c r="J3089">
        <v>40</v>
      </c>
      <c r="K3089" t="s">
        <v>25</v>
      </c>
      <c r="L3089">
        <v>0</v>
      </c>
      <c r="M3089">
        <v>0</v>
      </c>
      <c r="N3089">
        <v>0</v>
      </c>
      <c r="O3089">
        <v>42.572000000000003</v>
      </c>
      <c r="P3089">
        <v>941</v>
      </c>
      <c r="Q3089">
        <v>1</v>
      </c>
      <c r="R3089">
        <v>1</v>
      </c>
      <c r="S3089">
        <v>0</v>
      </c>
      <c r="T3089">
        <v>0</v>
      </c>
      <c r="U3089">
        <v>18</v>
      </c>
      <c r="V3089" t="s">
        <v>23</v>
      </c>
    </row>
    <row r="3090" spans="1:22" x14ac:dyDescent="0.25">
      <c r="A3090">
        <v>3089</v>
      </c>
      <c r="B3090">
        <v>0</v>
      </c>
      <c r="C3090">
        <v>0</v>
      </c>
      <c r="D3090">
        <v>1</v>
      </c>
      <c r="E3090">
        <v>0</v>
      </c>
      <c r="F3090">
        <v>1</v>
      </c>
      <c r="G3090" s="1">
        <v>40981.168842592589</v>
      </c>
      <c r="H3090">
        <v>0</v>
      </c>
      <c r="I3090">
        <v>0</v>
      </c>
      <c r="J3090">
        <v>40</v>
      </c>
      <c r="K3090" t="s">
        <v>25</v>
      </c>
      <c r="L3090">
        <v>0</v>
      </c>
      <c r="M3090">
        <v>0</v>
      </c>
      <c r="N3090">
        <v>0</v>
      </c>
      <c r="O3090">
        <v>44.951999999999998</v>
      </c>
      <c r="P3090">
        <v>995</v>
      </c>
      <c r="Q3090">
        <v>1</v>
      </c>
      <c r="R3090">
        <v>1</v>
      </c>
      <c r="S3090">
        <v>0</v>
      </c>
      <c r="T3090">
        <v>0</v>
      </c>
      <c r="U3090">
        <v>18</v>
      </c>
      <c r="V3090" t="s">
        <v>23</v>
      </c>
    </row>
    <row r="3091" spans="1:22" x14ac:dyDescent="0.25">
      <c r="A3091">
        <v>3090</v>
      </c>
      <c r="B3091">
        <v>0</v>
      </c>
      <c r="C3091">
        <v>0</v>
      </c>
      <c r="D3091">
        <v>1</v>
      </c>
      <c r="E3091">
        <v>0</v>
      </c>
      <c r="F3091">
        <v>0</v>
      </c>
      <c r="G3091" s="1">
        <v>40981.242268518516</v>
      </c>
      <c r="H3091">
        <v>0</v>
      </c>
      <c r="I3091">
        <v>0</v>
      </c>
      <c r="J3091">
        <v>1</v>
      </c>
      <c r="K3091" t="s">
        <v>21</v>
      </c>
      <c r="L3091">
        <v>0</v>
      </c>
      <c r="M3091">
        <v>0</v>
      </c>
      <c r="N3091">
        <v>0</v>
      </c>
      <c r="O3091">
        <v>13.782999999999999</v>
      </c>
      <c r="P3091">
        <v>464</v>
      </c>
      <c r="Q3091">
        <v>1</v>
      </c>
      <c r="R3091">
        <v>0</v>
      </c>
      <c r="S3091">
        <v>0</v>
      </c>
      <c r="T3091">
        <v>0</v>
      </c>
      <c r="U3091">
        <v>19</v>
      </c>
      <c r="V3091" t="s">
        <v>22</v>
      </c>
    </row>
    <row r="3092" spans="1:22" x14ac:dyDescent="0.25">
      <c r="A3092">
        <v>3091</v>
      </c>
      <c r="B3092">
        <v>0</v>
      </c>
      <c r="C3092">
        <v>0</v>
      </c>
      <c r="D3092">
        <v>1</v>
      </c>
      <c r="E3092">
        <v>0</v>
      </c>
      <c r="F3092">
        <v>1</v>
      </c>
      <c r="G3092" s="1">
        <v>40981.254351851851</v>
      </c>
      <c r="H3092">
        <v>0</v>
      </c>
      <c r="I3092">
        <v>0</v>
      </c>
      <c r="J3092">
        <v>0</v>
      </c>
      <c r="K3092" t="s">
        <v>21</v>
      </c>
      <c r="L3092">
        <v>0</v>
      </c>
      <c r="M3092">
        <v>0</v>
      </c>
      <c r="N3092">
        <v>0</v>
      </c>
      <c r="O3092">
        <v>0.23799999999999999</v>
      </c>
      <c r="P3092">
        <v>10</v>
      </c>
      <c r="Q3092">
        <v>0</v>
      </c>
      <c r="R3092">
        <v>0</v>
      </c>
      <c r="S3092">
        <v>0</v>
      </c>
      <c r="T3092">
        <v>0</v>
      </c>
      <c r="U3092">
        <v>2</v>
      </c>
      <c r="V3092" t="s">
        <v>24</v>
      </c>
    </row>
    <row r="3093" spans="1:22" x14ac:dyDescent="0.25">
      <c r="A3093">
        <v>3092</v>
      </c>
      <c r="B3093">
        <v>0</v>
      </c>
      <c r="C3093">
        <v>0</v>
      </c>
      <c r="D3093">
        <v>1</v>
      </c>
      <c r="E3093">
        <v>0</v>
      </c>
      <c r="F3093">
        <v>0</v>
      </c>
      <c r="G3093" s="1">
        <v>40981.27071759259</v>
      </c>
      <c r="H3093">
        <v>0</v>
      </c>
      <c r="I3093">
        <v>0</v>
      </c>
      <c r="J3093">
        <v>0</v>
      </c>
      <c r="K3093" t="s">
        <v>21</v>
      </c>
      <c r="L3093">
        <v>0</v>
      </c>
      <c r="M3093">
        <v>0</v>
      </c>
      <c r="N3093">
        <v>0</v>
      </c>
      <c r="O3093">
        <v>2.472</v>
      </c>
      <c r="P3093">
        <v>60</v>
      </c>
      <c r="Q3093">
        <v>0</v>
      </c>
      <c r="R3093">
        <v>1</v>
      </c>
      <c r="S3093">
        <v>0</v>
      </c>
      <c r="T3093">
        <v>0</v>
      </c>
      <c r="U3093">
        <v>1</v>
      </c>
      <c r="V3093" t="s">
        <v>23</v>
      </c>
    </row>
    <row r="3094" spans="1:22" x14ac:dyDescent="0.25">
      <c r="A3094">
        <v>3093</v>
      </c>
      <c r="B3094">
        <v>0</v>
      </c>
      <c r="C3094">
        <v>0</v>
      </c>
      <c r="D3094">
        <v>1</v>
      </c>
      <c r="E3094">
        <v>0</v>
      </c>
      <c r="F3094">
        <v>0</v>
      </c>
      <c r="G3094" s="1">
        <v>40981.273564814815</v>
      </c>
      <c r="H3094">
        <v>0</v>
      </c>
      <c r="I3094">
        <v>0</v>
      </c>
      <c r="J3094">
        <v>4</v>
      </c>
      <c r="K3094" t="s">
        <v>21</v>
      </c>
      <c r="L3094">
        <v>0</v>
      </c>
      <c r="M3094">
        <v>0</v>
      </c>
      <c r="N3094">
        <v>0</v>
      </c>
      <c r="O3094">
        <v>10.824999999999999</v>
      </c>
      <c r="P3094">
        <v>276</v>
      </c>
      <c r="Q3094">
        <v>0</v>
      </c>
      <c r="R3094">
        <v>1</v>
      </c>
      <c r="S3094">
        <v>0</v>
      </c>
      <c r="T3094">
        <v>0</v>
      </c>
      <c r="U3094">
        <v>1</v>
      </c>
      <c r="V3094" t="s">
        <v>23</v>
      </c>
    </row>
    <row r="3095" spans="1:22" x14ac:dyDescent="0.25">
      <c r="A3095">
        <v>3094</v>
      </c>
      <c r="B3095">
        <v>0</v>
      </c>
      <c r="C3095">
        <v>0</v>
      </c>
      <c r="D3095">
        <v>1</v>
      </c>
      <c r="E3095">
        <v>1</v>
      </c>
      <c r="F3095">
        <v>0</v>
      </c>
      <c r="G3095" s="1">
        <v>40981.277442129627</v>
      </c>
      <c r="H3095">
        <v>0</v>
      </c>
      <c r="I3095">
        <v>0</v>
      </c>
      <c r="J3095">
        <v>0</v>
      </c>
      <c r="K3095" t="s">
        <v>21</v>
      </c>
      <c r="L3095">
        <v>0</v>
      </c>
      <c r="M3095">
        <v>0</v>
      </c>
      <c r="N3095">
        <v>0</v>
      </c>
      <c r="O3095">
        <v>2.7919999999999998</v>
      </c>
      <c r="P3095">
        <v>75</v>
      </c>
      <c r="Q3095">
        <v>0</v>
      </c>
      <c r="R3095">
        <v>1</v>
      </c>
      <c r="S3095">
        <v>0</v>
      </c>
      <c r="T3095">
        <v>0</v>
      </c>
      <c r="U3095">
        <v>1</v>
      </c>
      <c r="V3095" t="s">
        <v>23</v>
      </c>
    </row>
    <row r="3096" spans="1:22" x14ac:dyDescent="0.25">
      <c r="A3096">
        <v>3095</v>
      </c>
      <c r="B3096">
        <v>0</v>
      </c>
      <c r="C3096">
        <v>0</v>
      </c>
      <c r="D3096">
        <v>1</v>
      </c>
      <c r="E3096">
        <v>1</v>
      </c>
      <c r="F3096">
        <v>0</v>
      </c>
      <c r="G3096" s="1">
        <v>40981.282858796294</v>
      </c>
      <c r="H3096">
        <v>0</v>
      </c>
      <c r="I3096">
        <v>0</v>
      </c>
      <c r="J3096">
        <v>0</v>
      </c>
      <c r="K3096" t="s">
        <v>21</v>
      </c>
      <c r="L3096">
        <v>0</v>
      </c>
      <c r="M3096">
        <v>0</v>
      </c>
      <c r="N3096">
        <v>0</v>
      </c>
      <c r="O3096">
        <v>2.794</v>
      </c>
      <c r="P3096">
        <v>68</v>
      </c>
      <c r="Q3096">
        <v>0</v>
      </c>
      <c r="R3096">
        <v>1</v>
      </c>
      <c r="S3096">
        <v>0</v>
      </c>
      <c r="T3096">
        <v>0</v>
      </c>
      <c r="U3096">
        <v>1</v>
      </c>
      <c r="V3096" t="s">
        <v>23</v>
      </c>
    </row>
    <row r="3097" spans="1:22" x14ac:dyDescent="0.25">
      <c r="A3097">
        <v>3096</v>
      </c>
      <c r="B3097">
        <v>0</v>
      </c>
      <c r="C3097">
        <v>0</v>
      </c>
      <c r="D3097">
        <v>1</v>
      </c>
      <c r="E3097">
        <v>0</v>
      </c>
      <c r="F3097">
        <v>0</v>
      </c>
      <c r="G3097" s="1">
        <v>40981.290393518517</v>
      </c>
      <c r="H3097">
        <v>0</v>
      </c>
      <c r="I3097">
        <v>0</v>
      </c>
      <c r="J3097">
        <v>9</v>
      </c>
      <c r="K3097" t="s">
        <v>21</v>
      </c>
      <c r="L3097">
        <v>0</v>
      </c>
      <c r="M3097">
        <v>0</v>
      </c>
      <c r="N3097">
        <v>0</v>
      </c>
      <c r="O3097">
        <v>16.686</v>
      </c>
      <c r="P3097">
        <v>174</v>
      </c>
      <c r="Q3097">
        <v>1</v>
      </c>
      <c r="R3097">
        <v>0</v>
      </c>
      <c r="S3097">
        <v>0</v>
      </c>
      <c r="T3097">
        <v>0</v>
      </c>
      <c r="U3097">
        <v>8</v>
      </c>
      <c r="V3097" t="s">
        <v>23</v>
      </c>
    </row>
    <row r="3098" spans="1:22" x14ac:dyDescent="0.25">
      <c r="A3098">
        <v>3097</v>
      </c>
      <c r="B3098">
        <v>0</v>
      </c>
      <c r="C3098">
        <v>0</v>
      </c>
      <c r="D3098">
        <v>1</v>
      </c>
      <c r="E3098">
        <v>0</v>
      </c>
      <c r="F3098">
        <v>0</v>
      </c>
      <c r="G3098" s="1">
        <v>40981.299861111111</v>
      </c>
      <c r="H3098">
        <v>0</v>
      </c>
      <c r="I3098">
        <v>0</v>
      </c>
      <c r="J3098">
        <v>24</v>
      </c>
      <c r="K3098" t="s">
        <v>21</v>
      </c>
      <c r="L3098">
        <v>1</v>
      </c>
      <c r="M3098">
        <v>0</v>
      </c>
      <c r="N3098">
        <v>0</v>
      </c>
      <c r="O3098">
        <v>21.643999999999998</v>
      </c>
      <c r="P3098">
        <v>420</v>
      </c>
      <c r="Q3098">
        <v>1</v>
      </c>
      <c r="R3098">
        <v>0</v>
      </c>
      <c r="S3098">
        <v>0</v>
      </c>
      <c r="T3098">
        <v>0</v>
      </c>
      <c r="U3098">
        <v>22</v>
      </c>
      <c r="V3098" t="s">
        <v>23</v>
      </c>
    </row>
    <row r="3099" spans="1:22" x14ac:dyDescent="0.25">
      <c r="A3099">
        <v>3098</v>
      </c>
      <c r="B3099">
        <v>0</v>
      </c>
      <c r="C3099">
        <v>0</v>
      </c>
      <c r="D3099">
        <v>1</v>
      </c>
      <c r="E3099">
        <v>0</v>
      </c>
      <c r="F3099">
        <v>0</v>
      </c>
      <c r="G3099" s="1">
        <v>40981.43277777778</v>
      </c>
      <c r="H3099">
        <v>0</v>
      </c>
      <c r="I3099">
        <v>0</v>
      </c>
      <c r="J3099">
        <v>4</v>
      </c>
      <c r="K3099" t="s">
        <v>21</v>
      </c>
      <c r="L3099">
        <v>1</v>
      </c>
      <c r="M3099">
        <v>0</v>
      </c>
      <c r="N3099">
        <v>0</v>
      </c>
      <c r="O3099">
        <v>8.6739999999999995</v>
      </c>
      <c r="P3099">
        <v>199</v>
      </c>
      <c r="Q3099">
        <v>1</v>
      </c>
      <c r="R3099">
        <v>0</v>
      </c>
      <c r="S3099">
        <v>0</v>
      </c>
      <c r="T3099">
        <v>0</v>
      </c>
      <c r="U3099">
        <v>6</v>
      </c>
      <c r="V3099" t="s">
        <v>22</v>
      </c>
    </row>
    <row r="3100" spans="1:22" x14ac:dyDescent="0.25">
      <c r="A3100">
        <v>3099</v>
      </c>
      <c r="B3100">
        <v>0</v>
      </c>
      <c r="C3100">
        <v>0</v>
      </c>
      <c r="D3100">
        <v>1</v>
      </c>
      <c r="E3100">
        <v>0</v>
      </c>
      <c r="F3100">
        <v>0</v>
      </c>
      <c r="G3100" s="1">
        <v>40981.436666666668</v>
      </c>
      <c r="H3100">
        <v>0</v>
      </c>
      <c r="I3100">
        <v>0</v>
      </c>
      <c r="J3100">
        <v>0</v>
      </c>
      <c r="K3100" t="s">
        <v>21</v>
      </c>
      <c r="L3100">
        <v>0</v>
      </c>
      <c r="M3100">
        <v>0</v>
      </c>
      <c r="N3100">
        <v>0</v>
      </c>
      <c r="O3100">
        <v>0.83</v>
      </c>
      <c r="P3100">
        <v>17</v>
      </c>
      <c r="Q3100">
        <v>0</v>
      </c>
      <c r="R3100">
        <v>0</v>
      </c>
      <c r="S3100">
        <v>0</v>
      </c>
      <c r="T3100">
        <v>0</v>
      </c>
      <c r="U3100">
        <v>0</v>
      </c>
      <c r="V3100" t="s">
        <v>23</v>
      </c>
    </row>
    <row r="3101" spans="1:22" x14ac:dyDescent="0.25">
      <c r="A3101">
        <v>3100</v>
      </c>
      <c r="B3101">
        <v>0</v>
      </c>
      <c r="C3101">
        <v>0</v>
      </c>
      <c r="D3101">
        <v>1</v>
      </c>
      <c r="E3101">
        <v>0</v>
      </c>
      <c r="F3101">
        <v>0</v>
      </c>
      <c r="G3101" s="1">
        <v>40981.453263888892</v>
      </c>
      <c r="H3101">
        <v>0</v>
      </c>
      <c r="I3101">
        <v>0</v>
      </c>
      <c r="J3101">
        <v>2</v>
      </c>
      <c r="K3101" t="s">
        <v>21</v>
      </c>
      <c r="L3101">
        <v>0</v>
      </c>
      <c r="M3101">
        <v>0</v>
      </c>
      <c r="N3101">
        <v>0</v>
      </c>
      <c r="O3101">
        <v>7.7830000000000004</v>
      </c>
      <c r="P3101">
        <v>134</v>
      </c>
      <c r="Q3101">
        <v>1</v>
      </c>
      <c r="R3101">
        <v>0</v>
      </c>
      <c r="S3101">
        <v>1</v>
      </c>
      <c r="T3101">
        <v>0</v>
      </c>
      <c r="U3101">
        <v>10</v>
      </c>
      <c r="V3101" t="s">
        <v>23</v>
      </c>
    </row>
    <row r="3102" spans="1:22" x14ac:dyDescent="0.25">
      <c r="A3102">
        <v>3101</v>
      </c>
      <c r="B3102">
        <v>1</v>
      </c>
      <c r="C3102">
        <v>0</v>
      </c>
      <c r="D3102">
        <v>1</v>
      </c>
      <c r="E3102">
        <v>4</v>
      </c>
      <c r="F3102">
        <v>0</v>
      </c>
      <c r="G3102" s="1">
        <v>40981.475185185183</v>
      </c>
      <c r="H3102">
        <v>0</v>
      </c>
      <c r="I3102">
        <v>2</v>
      </c>
      <c r="J3102">
        <v>0</v>
      </c>
      <c r="K3102" t="s">
        <v>21</v>
      </c>
      <c r="L3102">
        <v>0</v>
      </c>
      <c r="M3102">
        <v>0</v>
      </c>
      <c r="N3102">
        <v>0</v>
      </c>
      <c r="O3102">
        <v>0.45900000000000002</v>
      </c>
      <c r="P3102">
        <v>21</v>
      </c>
      <c r="Q3102">
        <v>0</v>
      </c>
      <c r="R3102">
        <v>0</v>
      </c>
      <c r="S3102">
        <v>0</v>
      </c>
      <c r="T3102">
        <v>0</v>
      </c>
      <c r="U3102">
        <v>0</v>
      </c>
      <c r="V3102" t="s">
        <v>24</v>
      </c>
    </row>
    <row r="3103" spans="1:22" x14ac:dyDescent="0.25">
      <c r="A3103">
        <v>3102</v>
      </c>
      <c r="B3103">
        <v>0</v>
      </c>
      <c r="C3103">
        <v>1</v>
      </c>
      <c r="D3103">
        <v>1</v>
      </c>
      <c r="E3103">
        <v>0</v>
      </c>
      <c r="F3103">
        <v>0</v>
      </c>
      <c r="G3103" s="1">
        <v>40981.492523148147</v>
      </c>
      <c r="H3103">
        <v>1</v>
      </c>
      <c r="I3103">
        <v>1</v>
      </c>
      <c r="J3103">
        <v>0</v>
      </c>
      <c r="K3103" t="s">
        <v>21</v>
      </c>
      <c r="L3103">
        <v>0</v>
      </c>
      <c r="M3103">
        <v>0</v>
      </c>
      <c r="N3103">
        <v>0</v>
      </c>
      <c r="O3103">
        <v>5.3620000000000001</v>
      </c>
      <c r="P3103">
        <v>107</v>
      </c>
      <c r="Q3103">
        <v>1</v>
      </c>
      <c r="R3103">
        <v>0</v>
      </c>
      <c r="S3103">
        <v>0</v>
      </c>
      <c r="T3103">
        <v>0</v>
      </c>
      <c r="U3103">
        <v>0</v>
      </c>
      <c r="V3103" t="s">
        <v>23</v>
      </c>
    </row>
    <row r="3104" spans="1:22" x14ac:dyDescent="0.25">
      <c r="A3104">
        <v>3103</v>
      </c>
      <c r="B3104">
        <v>0</v>
      </c>
      <c r="C3104">
        <v>0</v>
      </c>
      <c r="D3104">
        <v>1</v>
      </c>
      <c r="E3104">
        <v>0</v>
      </c>
      <c r="F3104">
        <v>0</v>
      </c>
      <c r="G3104" s="1">
        <v>40981.530162037037</v>
      </c>
      <c r="H3104">
        <v>0</v>
      </c>
      <c r="I3104">
        <v>0</v>
      </c>
      <c r="J3104">
        <v>0</v>
      </c>
      <c r="K3104" t="s">
        <v>21</v>
      </c>
      <c r="L3104">
        <v>0</v>
      </c>
      <c r="M3104">
        <v>0</v>
      </c>
      <c r="N3104">
        <v>0</v>
      </c>
      <c r="O3104">
        <v>1.5449999999999999</v>
      </c>
      <c r="P3104">
        <v>35</v>
      </c>
      <c r="Q3104">
        <v>1</v>
      </c>
      <c r="R3104">
        <v>0</v>
      </c>
      <c r="S3104">
        <v>0</v>
      </c>
      <c r="T3104">
        <v>0</v>
      </c>
      <c r="U3104">
        <v>2</v>
      </c>
      <c r="V3104" t="s">
        <v>24</v>
      </c>
    </row>
    <row r="3105" spans="1:22" x14ac:dyDescent="0.25">
      <c r="A3105">
        <v>3104</v>
      </c>
      <c r="B3105">
        <v>0</v>
      </c>
      <c r="C3105">
        <v>0</v>
      </c>
      <c r="D3105">
        <v>1</v>
      </c>
      <c r="E3105">
        <v>0</v>
      </c>
      <c r="F3105">
        <v>1</v>
      </c>
      <c r="G3105" s="1">
        <v>40981.574884259258</v>
      </c>
      <c r="H3105">
        <v>0</v>
      </c>
      <c r="I3105">
        <v>0</v>
      </c>
      <c r="J3105">
        <v>26</v>
      </c>
      <c r="K3105" t="s">
        <v>21</v>
      </c>
      <c r="L3105">
        <v>0</v>
      </c>
      <c r="M3105">
        <v>0</v>
      </c>
      <c r="N3105">
        <v>0</v>
      </c>
      <c r="O3105">
        <v>32.984000000000002</v>
      </c>
      <c r="P3105">
        <v>656</v>
      </c>
      <c r="Q3105">
        <v>1</v>
      </c>
      <c r="R3105">
        <v>1</v>
      </c>
      <c r="S3105">
        <v>0</v>
      </c>
      <c r="T3105">
        <v>0</v>
      </c>
      <c r="U3105">
        <v>6</v>
      </c>
      <c r="V3105" t="s">
        <v>23</v>
      </c>
    </row>
    <row r="3106" spans="1:22" x14ac:dyDescent="0.25">
      <c r="A3106">
        <v>3105</v>
      </c>
      <c r="B3106">
        <v>0</v>
      </c>
      <c r="C3106">
        <v>0</v>
      </c>
      <c r="D3106">
        <v>1</v>
      </c>
      <c r="E3106">
        <v>2</v>
      </c>
      <c r="F3106">
        <v>0</v>
      </c>
      <c r="G3106" s="1">
        <v>40981.587962962964</v>
      </c>
      <c r="H3106">
        <v>0</v>
      </c>
      <c r="I3106">
        <v>0</v>
      </c>
      <c r="J3106">
        <v>0</v>
      </c>
      <c r="K3106" t="s">
        <v>21</v>
      </c>
      <c r="L3106">
        <v>0</v>
      </c>
      <c r="M3106">
        <v>0</v>
      </c>
      <c r="N3106">
        <v>0</v>
      </c>
      <c r="O3106">
        <v>3.1789999999999998</v>
      </c>
      <c r="P3106">
        <v>71</v>
      </c>
      <c r="Q3106">
        <v>1</v>
      </c>
      <c r="R3106">
        <v>1</v>
      </c>
      <c r="S3106">
        <v>0</v>
      </c>
      <c r="T3106">
        <v>0</v>
      </c>
      <c r="U3106">
        <v>2</v>
      </c>
      <c r="V3106" t="s">
        <v>23</v>
      </c>
    </row>
    <row r="3107" spans="1:22" x14ac:dyDescent="0.25">
      <c r="A3107">
        <v>3106</v>
      </c>
      <c r="B3107">
        <v>1</v>
      </c>
      <c r="C3107">
        <v>0</v>
      </c>
      <c r="D3107">
        <v>1</v>
      </c>
      <c r="E3107">
        <v>0</v>
      </c>
      <c r="F3107">
        <v>0</v>
      </c>
      <c r="G3107" s="1">
        <v>40981.58898148148</v>
      </c>
      <c r="H3107">
        <v>0</v>
      </c>
      <c r="I3107">
        <v>0</v>
      </c>
      <c r="J3107">
        <v>0</v>
      </c>
      <c r="K3107" t="s">
        <v>21</v>
      </c>
      <c r="L3107">
        <v>0</v>
      </c>
      <c r="M3107">
        <v>0</v>
      </c>
      <c r="N3107">
        <v>0</v>
      </c>
      <c r="O3107">
        <v>13.128</v>
      </c>
      <c r="P3107">
        <v>188</v>
      </c>
      <c r="Q3107">
        <v>0</v>
      </c>
      <c r="R3107">
        <v>0</v>
      </c>
      <c r="S3107">
        <v>0</v>
      </c>
      <c r="T3107">
        <v>0</v>
      </c>
      <c r="U3107">
        <v>0</v>
      </c>
      <c r="V3107" t="s">
        <v>24</v>
      </c>
    </row>
    <row r="3108" spans="1:22" x14ac:dyDescent="0.25">
      <c r="A3108">
        <v>3107</v>
      </c>
      <c r="B3108">
        <v>0</v>
      </c>
      <c r="C3108">
        <v>0</v>
      </c>
      <c r="D3108">
        <v>1</v>
      </c>
      <c r="E3108">
        <v>0</v>
      </c>
      <c r="F3108">
        <v>0</v>
      </c>
      <c r="G3108" s="1">
        <v>40981.613958333335</v>
      </c>
      <c r="H3108">
        <v>0</v>
      </c>
      <c r="I3108">
        <v>0</v>
      </c>
      <c r="J3108">
        <v>2</v>
      </c>
      <c r="K3108" t="s">
        <v>21</v>
      </c>
      <c r="L3108">
        <v>0</v>
      </c>
      <c r="M3108">
        <v>0</v>
      </c>
      <c r="N3108">
        <v>0</v>
      </c>
      <c r="O3108">
        <v>6.1429999999999998</v>
      </c>
      <c r="P3108">
        <v>113</v>
      </c>
      <c r="Q3108">
        <v>1</v>
      </c>
      <c r="R3108">
        <v>0</v>
      </c>
      <c r="S3108">
        <v>0</v>
      </c>
      <c r="T3108">
        <v>0</v>
      </c>
      <c r="U3108">
        <v>3</v>
      </c>
      <c r="V3108" t="s">
        <v>23</v>
      </c>
    </row>
    <row r="3109" spans="1:22" x14ac:dyDescent="0.25">
      <c r="A3109">
        <v>3108</v>
      </c>
      <c r="B3109">
        <v>0</v>
      </c>
      <c r="C3109">
        <v>1</v>
      </c>
      <c r="D3109">
        <v>1</v>
      </c>
      <c r="E3109">
        <v>1</v>
      </c>
      <c r="F3109">
        <v>0</v>
      </c>
      <c r="G3109" s="1">
        <v>40981.617546296293</v>
      </c>
      <c r="H3109">
        <v>0</v>
      </c>
      <c r="I3109">
        <v>0</v>
      </c>
      <c r="J3109">
        <v>0</v>
      </c>
      <c r="K3109" t="s">
        <v>21</v>
      </c>
      <c r="L3109">
        <v>0</v>
      </c>
      <c r="M3109">
        <v>0</v>
      </c>
      <c r="N3109">
        <v>0</v>
      </c>
      <c r="O3109">
        <v>3.331</v>
      </c>
      <c r="P3109">
        <v>87</v>
      </c>
      <c r="Q3109">
        <v>0</v>
      </c>
      <c r="R3109">
        <v>1</v>
      </c>
      <c r="S3109">
        <v>0</v>
      </c>
      <c r="T3109">
        <v>0</v>
      </c>
      <c r="U3109">
        <v>1</v>
      </c>
      <c r="V3109" t="s">
        <v>23</v>
      </c>
    </row>
    <row r="3110" spans="1:22" x14ac:dyDescent="0.25">
      <c r="A3110">
        <v>3109</v>
      </c>
      <c r="B3110">
        <v>0</v>
      </c>
      <c r="C3110">
        <v>0</v>
      </c>
      <c r="D3110">
        <v>1</v>
      </c>
      <c r="E3110">
        <v>0</v>
      </c>
      <c r="F3110">
        <v>0</v>
      </c>
      <c r="G3110" s="1">
        <v>40981.783645833333</v>
      </c>
      <c r="H3110">
        <v>0</v>
      </c>
      <c r="I3110">
        <v>0</v>
      </c>
      <c r="J3110">
        <v>2</v>
      </c>
      <c r="K3110" t="s">
        <v>21</v>
      </c>
      <c r="L3110">
        <v>0</v>
      </c>
      <c r="M3110">
        <v>0</v>
      </c>
      <c r="N3110">
        <v>0</v>
      </c>
      <c r="O3110">
        <v>17.347999999999999</v>
      </c>
      <c r="P3110">
        <v>209</v>
      </c>
      <c r="Q3110">
        <v>1</v>
      </c>
      <c r="R3110">
        <v>0</v>
      </c>
      <c r="S3110">
        <v>1</v>
      </c>
      <c r="T3110">
        <v>0</v>
      </c>
      <c r="U3110">
        <v>16</v>
      </c>
      <c r="V3110" t="s">
        <v>23</v>
      </c>
    </row>
    <row r="3111" spans="1:22" x14ac:dyDescent="0.25">
      <c r="A3111">
        <v>3110</v>
      </c>
      <c r="B3111">
        <v>0</v>
      </c>
      <c r="C3111">
        <v>0</v>
      </c>
      <c r="D3111">
        <v>1</v>
      </c>
      <c r="E3111">
        <v>0</v>
      </c>
      <c r="F3111">
        <v>0</v>
      </c>
      <c r="G3111" s="1">
        <v>40981.802476851852</v>
      </c>
      <c r="H3111">
        <v>0</v>
      </c>
      <c r="I3111">
        <v>0</v>
      </c>
      <c r="J3111">
        <v>2</v>
      </c>
      <c r="K3111" t="s">
        <v>21</v>
      </c>
      <c r="L3111">
        <v>0</v>
      </c>
      <c r="M3111">
        <v>0</v>
      </c>
      <c r="N3111">
        <v>0</v>
      </c>
      <c r="O3111">
        <v>8.9640000000000004</v>
      </c>
      <c r="P3111">
        <v>176</v>
      </c>
      <c r="Q3111">
        <v>1</v>
      </c>
      <c r="R3111">
        <v>0</v>
      </c>
      <c r="S3111">
        <v>0</v>
      </c>
      <c r="T3111">
        <v>0</v>
      </c>
      <c r="U3111">
        <v>2</v>
      </c>
      <c r="V3111" t="s">
        <v>22</v>
      </c>
    </row>
    <row r="3112" spans="1:22" x14ac:dyDescent="0.25">
      <c r="A3112">
        <v>3111</v>
      </c>
      <c r="B3112">
        <v>0</v>
      </c>
      <c r="C3112">
        <v>0</v>
      </c>
      <c r="D3112">
        <v>1</v>
      </c>
      <c r="E3112">
        <v>0</v>
      </c>
      <c r="F3112">
        <v>0</v>
      </c>
      <c r="G3112" s="1">
        <v>40981.852546296293</v>
      </c>
      <c r="H3112">
        <v>0</v>
      </c>
      <c r="I3112">
        <v>0</v>
      </c>
      <c r="J3112">
        <v>2</v>
      </c>
      <c r="K3112" t="s">
        <v>21</v>
      </c>
      <c r="L3112">
        <v>0</v>
      </c>
      <c r="M3112">
        <v>0</v>
      </c>
      <c r="N3112">
        <v>0</v>
      </c>
      <c r="O3112">
        <v>18.215</v>
      </c>
      <c r="P3112">
        <v>217</v>
      </c>
      <c r="Q3112">
        <v>1</v>
      </c>
      <c r="R3112">
        <v>0</v>
      </c>
      <c r="S3112">
        <v>1</v>
      </c>
      <c r="T3112">
        <v>0</v>
      </c>
      <c r="U3112">
        <v>16</v>
      </c>
      <c r="V3112" t="s">
        <v>23</v>
      </c>
    </row>
    <row r="3113" spans="1:22" x14ac:dyDescent="0.25">
      <c r="A3113">
        <v>3112</v>
      </c>
      <c r="B3113">
        <v>1</v>
      </c>
      <c r="C3113">
        <v>0</v>
      </c>
      <c r="D3113">
        <v>1</v>
      </c>
      <c r="E3113">
        <v>4</v>
      </c>
      <c r="F3113">
        <v>0</v>
      </c>
      <c r="G3113" s="1">
        <v>40981.855034722219</v>
      </c>
      <c r="H3113">
        <v>0</v>
      </c>
      <c r="I3113">
        <v>2</v>
      </c>
      <c r="J3113">
        <v>0</v>
      </c>
      <c r="K3113" t="s">
        <v>21</v>
      </c>
      <c r="L3113">
        <v>0</v>
      </c>
      <c r="M3113">
        <v>0</v>
      </c>
      <c r="N3113">
        <v>0</v>
      </c>
      <c r="O3113">
        <v>0.53700000000000003</v>
      </c>
      <c r="P3113">
        <v>22</v>
      </c>
      <c r="Q3113">
        <v>0</v>
      </c>
      <c r="R3113">
        <v>0</v>
      </c>
      <c r="S3113">
        <v>0</v>
      </c>
      <c r="T3113">
        <v>0</v>
      </c>
      <c r="U3113">
        <v>3</v>
      </c>
      <c r="V3113" t="s">
        <v>23</v>
      </c>
    </row>
    <row r="3114" spans="1:22" x14ac:dyDescent="0.25">
      <c r="A3114">
        <v>3113</v>
      </c>
      <c r="B3114">
        <v>0</v>
      </c>
      <c r="C3114">
        <v>0</v>
      </c>
      <c r="D3114">
        <v>1</v>
      </c>
      <c r="E3114">
        <v>0</v>
      </c>
      <c r="F3114">
        <v>0</v>
      </c>
      <c r="G3114" s="1">
        <v>40981.858969907407</v>
      </c>
      <c r="H3114">
        <v>0</v>
      </c>
      <c r="I3114">
        <v>1</v>
      </c>
      <c r="J3114">
        <v>0</v>
      </c>
      <c r="K3114" t="s">
        <v>21</v>
      </c>
      <c r="L3114">
        <v>0</v>
      </c>
      <c r="M3114">
        <v>0</v>
      </c>
      <c r="N3114">
        <v>0</v>
      </c>
      <c r="O3114">
        <v>20.722999999999999</v>
      </c>
      <c r="P3114">
        <v>244</v>
      </c>
      <c r="Q3114">
        <v>1</v>
      </c>
      <c r="R3114">
        <v>0</v>
      </c>
      <c r="S3114">
        <v>0</v>
      </c>
      <c r="T3114">
        <v>0</v>
      </c>
      <c r="U3114">
        <v>10</v>
      </c>
      <c r="V3114" t="s">
        <v>23</v>
      </c>
    </row>
    <row r="3115" spans="1:22" x14ac:dyDescent="0.25">
      <c r="A3115">
        <v>3114</v>
      </c>
      <c r="B3115">
        <v>0</v>
      </c>
      <c r="C3115">
        <v>0</v>
      </c>
      <c r="D3115">
        <v>1</v>
      </c>
      <c r="E3115">
        <v>0</v>
      </c>
      <c r="F3115">
        <v>0</v>
      </c>
      <c r="G3115" s="1">
        <v>40981.899467592593</v>
      </c>
      <c r="H3115">
        <v>0</v>
      </c>
      <c r="I3115">
        <v>0</v>
      </c>
      <c r="J3115">
        <v>1</v>
      </c>
      <c r="K3115" t="s">
        <v>21</v>
      </c>
      <c r="L3115">
        <v>0</v>
      </c>
      <c r="M3115">
        <v>0</v>
      </c>
      <c r="N3115">
        <v>0</v>
      </c>
      <c r="O3115">
        <v>2.0499999999999998</v>
      </c>
      <c r="P3115">
        <v>18</v>
      </c>
      <c r="Q3115">
        <v>1</v>
      </c>
      <c r="R3115">
        <v>0</v>
      </c>
      <c r="S3115">
        <v>0</v>
      </c>
      <c r="T3115">
        <v>0</v>
      </c>
      <c r="U3115">
        <v>0</v>
      </c>
      <c r="V3115" t="s">
        <v>23</v>
      </c>
    </row>
    <row r="3116" spans="1:22" x14ac:dyDescent="0.25">
      <c r="A3116">
        <v>3115</v>
      </c>
      <c r="B3116">
        <v>0</v>
      </c>
      <c r="C3116">
        <v>0</v>
      </c>
      <c r="D3116">
        <v>1</v>
      </c>
      <c r="E3116">
        <v>0</v>
      </c>
      <c r="F3116">
        <v>0</v>
      </c>
      <c r="G3116" s="1">
        <v>40982.007916666669</v>
      </c>
      <c r="H3116">
        <v>0</v>
      </c>
      <c r="I3116">
        <v>0</v>
      </c>
      <c r="J3116">
        <v>0</v>
      </c>
      <c r="K3116" t="s">
        <v>21</v>
      </c>
      <c r="L3116">
        <v>0</v>
      </c>
      <c r="M3116">
        <v>0</v>
      </c>
      <c r="N3116">
        <v>0</v>
      </c>
      <c r="O3116">
        <v>1.268</v>
      </c>
      <c r="P3116">
        <v>32</v>
      </c>
      <c r="Q3116">
        <v>0</v>
      </c>
      <c r="R3116">
        <v>0</v>
      </c>
      <c r="S3116">
        <v>0</v>
      </c>
      <c r="T3116">
        <v>0</v>
      </c>
      <c r="U3116">
        <v>0</v>
      </c>
      <c r="V3116" t="s">
        <v>24</v>
      </c>
    </row>
    <row r="3117" spans="1:22" x14ac:dyDescent="0.25">
      <c r="A3117">
        <v>3116</v>
      </c>
      <c r="B3117">
        <v>0</v>
      </c>
      <c r="C3117">
        <v>0</v>
      </c>
      <c r="D3117">
        <v>1</v>
      </c>
      <c r="E3117">
        <v>0</v>
      </c>
      <c r="F3117">
        <v>0</v>
      </c>
      <c r="G3117" s="1">
        <v>40982.009733796294</v>
      </c>
      <c r="H3117">
        <v>0</v>
      </c>
      <c r="I3117">
        <v>0</v>
      </c>
      <c r="J3117">
        <v>0</v>
      </c>
      <c r="K3117" t="s">
        <v>21</v>
      </c>
      <c r="L3117">
        <v>0</v>
      </c>
      <c r="M3117">
        <v>0</v>
      </c>
      <c r="N3117">
        <v>0</v>
      </c>
      <c r="O3117">
        <v>14.898999999999999</v>
      </c>
      <c r="P3117">
        <v>328</v>
      </c>
      <c r="Q3117">
        <v>1</v>
      </c>
      <c r="R3117">
        <v>0</v>
      </c>
      <c r="S3117">
        <v>0</v>
      </c>
      <c r="T3117">
        <v>0</v>
      </c>
      <c r="U3117">
        <v>0</v>
      </c>
      <c r="V3117" t="s">
        <v>23</v>
      </c>
    </row>
    <row r="3118" spans="1:22" x14ac:dyDescent="0.25">
      <c r="A3118">
        <v>3117</v>
      </c>
      <c r="B3118">
        <v>1</v>
      </c>
      <c r="C3118">
        <v>0</v>
      </c>
      <c r="D3118">
        <v>1</v>
      </c>
      <c r="E3118">
        <v>0</v>
      </c>
      <c r="F3118">
        <v>0</v>
      </c>
      <c r="G3118" s="1">
        <v>40982.01116898148</v>
      </c>
      <c r="H3118">
        <v>0</v>
      </c>
      <c r="I3118">
        <v>0</v>
      </c>
      <c r="J3118">
        <v>0</v>
      </c>
      <c r="K3118" t="s">
        <v>21</v>
      </c>
      <c r="L3118">
        <v>0</v>
      </c>
      <c r="M3118">
        <v>0</v>
      </c>
      <c r="N3118">
        <v>0</v>
      </c>
      <c r="O3118">
        <v>0.09</v>
      </c>
      <c r="P3118">
        <v>7</v>
      </c>
      <c r="Q3118">
        <v>1</v>
      </c>
      <c r="R3118">
        <v>0</v>
      </c>
      <c r="S3118">
        <v>0</v>
      </c>
      <c r="T3118">
        <v>0</v>
      </c>
      <c r="U3118">
        <v>0</v>
      </c>
      <c r="V3118" t="s">
        <v>24</v>
      </c>
    </row>
    <row r="3119" spans="1:22" x14ac:dyDescent="0.25">
      <c r="A3119">
        <v>3118</v>
      </c>
      <c r="B3119">
        <v>0</v>
      </c>
      <c r="C3119">
        <v>0</v>
      </c>
      <c r="D3119">
        <v>1</v>
      </c>
      <c r="E3119">
        <v>0</v>
      </c>
      <c r="F3119">
        <v>0</v>
      </c>
      <c r="G3119" s="1">
        <v>40982.079918981479</v>
      </c>
      <c r="H3119">
        <v>0</v>
      </c>
      <c r="I3119">
        <v>0</v>
      </c>
      <c r="J3119">
        <v>0</v>
      </c>
      <c r="K3119" t="s">
        <v>21</v>
      </c>
      <c r="L3119">
        <v>0</v>
      </c>
      <c r="M3119">
        <v>0</v>
      </c>
      <c r="N3119">
        <v>0</v>
      </c>
      <c r="O3119">
        <v>2.7610000000000001</v>
      </c>
      <c r="P3119">
        <v>43</v>
      </c>
      <c r="Q3119">
        <v>1</v>
      </c>
      <c r="R3119">
        <v>0</v>
      </c>
      <c r="S3119">
        <v>0</v>
      </c>
      <c r="T3119">
        <v>0</v>
      </c>
      <c r="U3119">
        <v>0</v>
      </c>
      <c r="V3119" t="s">
        <v>23</v>
      </c>
    </row>
    <row r="3120" spans="1:22" x14ac:dyDescent="0.25">
      <c r="A3120">
        <v>3119</v>
      </c>
      <c r="B3120">
        <v>0</v>
      </c>
      <c r="C3120">
        <v>0</v>
      </c>
      <c r="D3120">
        <v>1</v>
      </c>
      <c r="E3120">
        <v>0</v>
      </c>
      <c r="F3120">
        <v>0</v>
      </c>
      <c r="G3120" s="1">
        <v>40982.136701388888</v>
      </c>
      <c r="H3120">
        <v>0</v>
      </c>
      <c r="I3120">
        <v>0</v>
      </c>
      <c r="J3120">
        <v>0</v>
      </c>
      <c r="K3120" t="s">
        <v>21</v>
      </c>
      <c r="L3120">
        <v>0</v>
      </c>
      <c r="M3120">
        <v>0</v>
      </c>
      <c r="N3120">
        <v>0</v>
      </c>
      <c r="O3120">
        <v>0.86699999999999999</v>
      </c>
      <c r="P3120">
        <v>17</v>
      </c>
      <c r="Q3120">
        <v>0</v>
      </c>
      <c r="R3120">
        <v>0</v>
      </c>
      <c r="S3120">
        <v>0</v>
      </c>
      <c r="T3120">
        <v>0</v>
      </c>
      <c r="U3120">
        <v>0</v>
      </c>
      <c r="V3120" t="s">
        <v>22</v>
      </c>
    </row>
    <row r="3121" spans="1:22" x14ac:dyDescent="0.25">
      <c r="A3121">
        <v>3120</v>
      </c>
      <c r="B3121">
        <v>0</v>
      </c>
      <c r="C3121">
        <v>0</v>
      </c>
      <c r="D3121">
        <v>1</v>
      </c>
      <c r="E3121">
        <v>0</v>
      </c>
      <c r="F3121">
        <v>0</v>
      </c>
      <c r="G3121" s="1">
        <v>40982.231817129628</v>
      </c>
      <c r="H3121">
        <v>0</v>
      </c>
      <c r="I3121">
        <v>0</v>
      </c>
      <c r="J3121">
        <v>0</v>
      </c>
      <c r="K3121" t="s">
        <v>21</v>
      </c>
      <c r="L3121">
        <v>0</v>
      </c>
      <c r="M3121">
        <v>0</v>
      </c>
      <c r="N3121">
        <v>0</v>
      </c>
      <c r="O3121">
        <v>21.030999999999999</v>
      </c>
      <c r="P3121">
        <v>282</v>
      </c>
      <c r="Q3121">
        <v>0</v>
      </c>
      <c r="R3121">
        <v>1</v>
      </c>
      <c r="S3121">
        <v>0</v>
      </c>
      <c r="T3121">
        <v>0</v>
      </c>
      <c r="U3121">
        <v>0</v>
      </c>
      <c r="V3121" t="s">
        <v>23</v>
      </c>
    </row>
    <row r="3122" spans="1:22" x14ac:dyDescent="0.25">
      <c r="A3122">
        <v>3121</v>
      </c>
      <c r="B3122">
        <v>0</v>
      </c>
      <c r="C3122">
        <v>0</v>
      </c>
      <c r="D3122">
        <v>1</v>
      </c>
      <c r="E3122">
        <v>0</v>
      </c>
      <c r="F3122">
        <v>1</v>
      </c>
      <c r="G3122" s="1">
        <v>40982.232210648152</v>
      </c>
      <c r="H3122">
        <v>0</v>
      </c>
      <c r="I3122">
        <v>0</v>
      </c>
      <c r="J3122">
        <v>44</v>
      </c>
      <c r="K3122" t="s">
        <v>25</v>
      </c>
      <c r="L3122">
        <v>0</v>
      </c>
      <c r="M3122">
        <v>0</v>
      </c>
      <c r="N3122">
        <v>0</v>
      </c>
      <c r="O3122">
        <v>53.365000000000002</v>
      </c>
      <c r="P3122">
        <v>1360</v>
      </c>
      <c r="Q3122">
        <v>1</v>
      </c>
      <c r="R3122">
        <v>1</v>
      </c>
      <c r="S3122">
        <v>0</v>
      </c>
      <c r="T3122">
        <v>0</v>
      </c>
      <c r="U3122">
        <v>20</v>
      </c>
      <c r="V3122" t="s">
        <v>23</v>
      </c>
    </row>
    <row r="3123" spans="1:22" x14ac:dyDescent="0.25">
      <c r="A3123">
        <v>3122</v>
      </c>
      <c r="B3123">
        <v>0</v>
      </c>
      <c r="C3123">
        <v>0</v>
      </c>
      <c r="D3123">
        <v>1</v>
      </c>
      <c r="E3123">
        <v>0</v>
      </c>
      <c r="F3123">
        <v>0</v>
      </c>
      <c r="G3123" s="1">
        <v>40982.25072916667</v>
      </c>
      <c r="H3123">
        <v>0</v>
      </c>
      <c r="I3123">
        <v>0</v>
      </c>
      <c r="J3123">
        <v>0</v>
      </c>
      <c r="K3123" t="s">
        <v>21</v>
      </c>
      <c r="L3123">
        <v>0</v>
      </c>
      <c r="M3123">
        <v>0</v>
      </c>
      <c r="N3123">
        <v>0</v>
      </c>
      <c r="O3123">
        <v>12.125999999999999</v>
      </c>
      <c r="P3123">
        <v>334</v>
      </c>
      <c r="Q3123">
        <v>1</v>
      </c>
      <c r="R3123">
        <v>0</v>
      </c>
      <c r="S3123">
        <v>0</v>
      </c>
      <c r="T3123">
        <v>0</v>
      </c>
      <c r="U3123">
        <v>0</v>
      </c>
      <c r="V3123" t="s">
        <v>23</v>
      </c>
    </row>
    <row r="3124" spans="1:22" x14ac:dyDescent="0.25">
      <c r="A3124">
        <v>3123</v>
      </c>
      <c r="B3124">
        <v>0</v>
      </c>
      <c r="C3124">
        <v>0</v>
      </c>
      <c r="D3124">
        <v>1</v>
      </c>
      <c r="E3124">
        <v>0</v>
      </c>
      <c r="F3124">
        <v>0</v>
      </c>
      <c r="G3124" s="1">
        <v>40982.258020833331</v>
      </c>
      <c r="H3124">
        <v>0</v>
      </c>
      <c r="I3124">
        <v>0</v>
      </c>
      <c r="J3124">
        <v>0</v>
      </c>
      <c r="K3124" t="s">
        <v>21</v>
      </c>
      <c r="L3124">
        <v>0</v>
      </c>
      <c r="M3124">
        <v>0</v>
      </c>
      <c r="N3124">
        <v>0</v>
      </c>
      <c r="O3124">
        <v>0.74</v>
      </c>
      <c r="P3124">
        <v>17</v>
      </c>
      <c r="Q3124">
        <v>0</v>
      </c>
      <c r="R3124">
        <v>0</v>
      </c>
      <c r="S3124">
        <v>0</v>
      </c>
      <c r="T3124">
        <v>0</v>
      </c>
      <c r="U3124">
        <v>0</v>
      </c>
      <c r="V3124" t="s">
        <v>23</v>
      </c>
    </row>
    <row r="3125" spans="1:22" x14ac:dyDescent="0.25">
      <c r="A3125">
        <v>3124</v>
      </c>
      <c r="B3125">
        <v>0</v>
      </c>
      <c r="C3125">
        <v>0</v>
      </c>
      <c r="D3125">
        <v>1</v>
      </c>
      <c r="E3125">
        <v>0</v>
      </c>
      <c r="F3125">
        <v>0</v>
      </c>
      <c r="G3125" s="1">
        <v>40982.263518518521</v>
      </c>
      <c r="H3125">
        <v>0</v>
      </c>
      <c r="I3125">
        <v>0</v>
      </c>
      <c r="J3125">
        <v>0</v>
      </c>
      <c r="K3125" t="s">
        <v>21</v>
      </c>
      <c r="L3125">
        <v>0</v>
      </c>
      <c r="M3125">
        <v>0</v>
      </c>
      <c r="N3125">
        <v>0</v>
      </c>
      <c r="O3125">
        <v>0.98599999999999999</v>
      </c>
      <c r="P3125">
        <v>17</v>
      </c>
      <c r="Q3125">
        <v>0</v>
      </c>
      <c r="R3125">
        <v>0</v>
      </c>
      <c r="S3125">
        <v>0</v>
      </c>
      <c r="T3125">
        <v>0</v>
      </c>
      <c r="U3125">
        <v>1</v>
      </c>
      <c r="V3125" t="s">
        <v>23</v>
      </c>
    </row>
    <row r="3126" spans="1:22" x14ac:dyDescent="0.25">
      <c r="A3126">
        <v>3125</v>
      </c>
      <c r="B3126">
        <v>0</v>
      </c>
      <c r="C3126">
        <v>1</v>
      </c>
      <c r="D3126">
        <v>1</v>
      </c>
      <c r="E3126">
        <v>0</v>
      </c>
      <c r="F3126">
        <v>0</v>
      </c>
      <c r="G3126" s="1">
        <v>40982.267847222225</v>
      </c>
      <c r="H3126">
        <v>0</v>
      </c>
      <c r="I3126">
        <v>1</v>
      </c>
      <c r="J3126">
        <v>0</v>
      </c>
      <c r="K3126" t="s">
        <v>21</v>
      </c>
      <c r="L3126">
        <v>0</v>
      </c>
      <c r="M3126">
        <v>0</v>
      </c>
      <c r="N3126">
        <v>0</v>
      </c>
      <c r="O3126">
        <v>3.6999999999999998E-2</v>
      </c>
      <c r="P3126">
        <v>3</v>
      </c>
      <c r="Q3126">
        <v>0</v>
      </c>
      <c r="R3126">
        <v>0</v>
      </c>
      <c r="S3126">
        <v>0</v>
      </c>
      <c r="T3126">
        <v>0</v>
      </c>
      <c r="U3126">
        <v>0</v>
      </c>
      <c r="V3126" t="s">
        <v>24</v>
      </c>
    </row>
    <row r="3127" spans="1:22" x14ac:dyDescent="0.25">
      <c r="A3127">
        <v>3126</v>
      </c>
      <c r="B3127">
        <v>0</v>
      </c>
      <c r="C3127">
        <v>0</v>
      </c>
      <c r="D3127">
        <v>1</v>
      </c>
      <c r="E3127">
        <v>0</v>
      </c>
      <c r="F3127">
        <v>1</v>
      </c>
      <c r="G3127" s="1">
        <v>40982.280949074076</v>
      </c>
      <c r="H3127">
        <v>0</v>
      </c>
      <c r="I3127">
        <v>0</v>
      </c>
      <c r="J3127">
        <v>0</v>
      </c>
      <c r="K3127" t="s">
        <v>21</v>
      </c>
      <c r="L3127">
        <v>0</v>
      </c>
      <c r="M3127">
        <v>0</v>
      </c>
      <c r="N3127">
        <v>0</v>
      </c>
      <c r="O3127">
        <v>2.1120000000000001</v>
      </c>
      <c r="P3127">
        <v>53</v>
      </c>
      <c r="Q3127">
        <v>1</v>
      </c>
      <c r="R3127">
        <v>1</v>
      </c>
      <c r="S3127">
        <v>0</v>
      </c>
      <c r="T3127">
        <v>0</v>
      </c>
      <c r="U3127">
        <v>2</v>
      </c>
      <c r="V3127" t="s">
        <v>23</v>
      </c>
    </row>
    <row r="3128" spans="1:22" x14ac:dyDescent="0.25">
      <c r="A3128">
        <v>3127</v>
      </c>
      <c r="B3128">
        <v>0</v>
      </c>
      <c r="C3128">
        <v>0</v>
      </c>
      <c r="D3128">
        <v>1</v>
      </c>
      <c r="E3128">
        <v>2</v>
      </c>
      <c r="F3128">
        <v>1</v>
      </c>
      <c r="G3128" s="1">
        <v>40982.287407407406</v>
      </c>
      <c r="H3128">
        <v>0</v>
      </c>
      <c r="I3128">
        <v>0</v>
      </c>
      <c r="J3128">
        <v>0</v>
      </c>
      <c r="K3128" t="s">
        <v>21</v>
      </c>
      <c r="L3128">
        <v>0</v>
      </c>
      <c r="M3128">
        <v>0</v>
      </c>
      <c r="N3128">
        <v>0</v>
      </c>
      <c r="O3128">
        <v>1.575</v>
      </c>
      <c r="P3128">
        <v>41</v>
      </c>
      <c r="Q3128">
        <v>1</v>
      </c>
      <c r="R3128">
        <v>1</v>
      </c>
      <c r="S3128">
        <v>0</v>
      </c>
      <c r="T3128">
        <v>0</v>
      </c>
      <c r="U3128">
        <v>2</v>
      </c>
      <c r="V3128" t="s">
        <v>23</v>
      </c>
    </row>
    <row r="3129" spans="1:22" x14ac:dyDescent="0.25">
      <c r="A3129">
        <v>3128</v>
      </c>
      <c r="B3129">
        <v>0</v>
      </c>
      <c r="C3129">
        <v>0</v>
      </c>
      <c r="D3129">
        <v>1</v>
      </c>
      <c r="E3129">
        <v>0</v>
      </c>
      <c r="F3129">
        <v>1</v>
      </c>
      <c r="G3129" s="1">
        <v>40982.291261574072</v>
      </c>
      <c r="H3129">
        <v>0</v>
      </c>
      <c r="I3129">
        <v>0</v>
      </c>
      <c r="J3129">
        <v>6</v>
      </c>
      <c r="K3129" t="s">
        <v>21</v>
      </c>
      <c r="L3129">
        <v>0</v>
      </c>
      <c r="M3129">
        <v>0</v>
      </c>
      <c r="N3129">
        <v>0</v>
      </c>
      <c r="O3129">
        <v>44.838000000000001</v>
      </c>
      <c r="P3129">
        <v>1310</v>
      </c>
      <c r="Q3129">
        <v>1</v>
      </c>
      <c r="R3129">
        <v>0</v>
      </c>
      <c r="S3129">
        <v>0</v>
      </c>
      <c r="T3129">
        <v>0</v>
      </c>
      <c r="U3129">
        <v>38</v>
      </c>
      <c r="V3129" t="s">
        <v>22</v>
      </c>
    </row>
    <row r="3130" spans="1:22" x14ac:dyDescent="0.25">
      <c r="A3130">
        <v>3129</v>
      </c>
      <c r="B3130">
        <v>0</v>
      </c>
      <c r="C3130">
        <v>0</v>
      </c>
      <c r="D3130">
        <v>1</v>
      </c>
      <c r="E3130">
        <v>0</v>
      </c>
      <c r="F3130">
        <v>0</v>
      </c>
      <c r="G3130" s="1">
        <v>40982.29886574074</v>
      </c>
      <c r="H3130">
        <v>0</v>
      </c>
      <c r="I3130">
        <v>0</v>
      </c>
      <c r="J3130">
        <v>16</v>
      </c>
      <c r="K3130" t="s">
        <v>21</v>
      </c>
      <c r="L3130">
        <v>1</v>
      </c>
      <c r="M3130">
        <v>0</v>
      </c>
      <c r="N3130">
        <v>0</v>
      </c>
      <c r="O3130">
        <v>21.949000000000002</v>
      </c>
      <c r="P3130">
        <v>420</v>
      </c>
      <c r="Q3130">
        <v>1</v>
      </c>
      <c r="R3130">
        <v>0</v>
      </c>
      <c r="S3130">
        <v>0</v>
      </c>
      <c r="T3130">
        <v>0</v>
      </c>
      <c r="U3130">
        <v>22</v>
      </c>
      <c r="V3130" t="s">
        <v>23</v>
      </c>
    </row>
    <row r="3131" spans="1:22" x14ac:dyDescent="0.25">
      <c r="A3131">
        <v>3130</v>
      </c>
      <c r="B3131">
        <v>0</v>
      </c>
      <c r="C3131">
        <v>1</v>
      </c>
      <c r="D3131">
        <v>1</v>
      </c>
      <c r="E3131">
        <v>0</v>
      </c>
      <c r="F3131">
        <v>1</v>
      </c>
      <c r="G3131" s="1">
        <v>40982.309525462966</v>
      </c>
      <c r="H3131">
        <v>0</v>
      </c>
      <c r="I3131">
        <v>0</v>
      </c>
      <c r="J3131">
        <v>0</v>
      </c>
      <c r="K3131" t="s">
        <v>21</v>
      </c>
      <c r="L3131">
        <v>0</v>
      </c>
      <c r="M3131">
        <v>0</v>
      </c>
      <c r="N3131">
        <v>0</v>
      </c>
      <c r="O3131">
        <v>0.53</v>
      </c>
      <c r="P3131">
        <v>17</v>
      </c>
      <c r="Q3131">
        <v>0</v>
      </c>
      <c r="R3131">
        <v>0</v>
      </c>
      <c r="S3131">
        <v>0</v>
      </c>
      <c r="T3131">
        <v>0</v>
      </c>
      <c r="U3131">
        <v>1</v>
      </c>
      <c r="V3131" t="s">
        <v>24</v>
      </c>
    </row>
    <row r="3132" spans="1:22" x14ac:dyDescent="0.25">
      <c r="A3132">
        <v>3131</v>
      </c>
      <c r="B3132">
        <v>0</v>
      </c>
      <c r="C3132">
        <v>0</v>
      </c>
      <c r="D3132">
        <v>1</v>
      </c>
      <c r="E3132">
        <v>1</v>
      </c>
      <c r="F3132">
        <v>1</v>
      </c>
      <c r="G3132" s="1">
        <v>40982.321192129632</v>
      </c>
      <c r="H3132">
        <v>0</v>
      </c>
      <c r="I3132">
        <v>0</v>
      </c>
      <c r="J3132">
        <v>0</v>
      </c>
      <c r="K3132" t="s">
        <v>21</v>
      </c>
      <c r="L3132">
        <v>0</v>
      </c>
      <c r="M3132">
        <v>0</v>
      </c>
      <c r="N3132">
        <v>0</v>
      </c>
      <c r="O3132">
        <v>1.6339999999999999</v>
      </c>
      <c r="P3132">
        <v>45</v>
      </c>
      <c r="Q3132">
        <v>1</v>
      </c>
      <c r="R3132">
        <v>1</v>
      </c>
      <c r="S3132">
        <v>0</v>
      </c>
      <c r="T3132">
        <v>0</v>
      </c>
      <c r="U3132">
        <v>2</v>
      </c>
      <c r="V3132" t="s">
        <v>23</v>
      </c>
    </row>
    <row r="3133" spans="1:22" x14ac:dyDescent="0.25">
      <c r="A3133">
        <v>3132</v>
      </c>
      <c r="B3133">
        <v>1</v>
      </c>
      <c r="C3133">
        <v>0</v>
      </c>
      <c r="D3133">
        <v>1</v>
      </c>
      <c r="E3133">
        <v>0</v>
      </c>
      <c r="F3133">
        <v>0</v>
      </c>
      <c r="G3133" s="1">
        <v>40982.32135416667</v>
      </c>
      <c r="H3133">
        <v>0</v>
      </c>
      <c r="I3133">
        <v>0</v>
      </c>
      <c r="J3133">
        <v>0</v>
      </c>
      <c r="K3133" t="s">
        <v>21</v>
      </c>
      <c r="L3133">
        <v>1</v>
      </c>
      <c r="M3133">
        <v>0</v>
      </c>
      <c r="N3133">
        <v>0</v>
      </c>
      <c r="O3133">
        <v>0.23200000000000001</v>
      </c>
      <c r="P3133">
        <v>3</v>
      </c>
      <c r="Q3133">
        <v>1</v>
      </c>
      <c r="R3133">
        <v>0</v>
      </c>
      <c r="S3133">
        <v>0</v>
      </c>
      <c r="T3133">
        <v>0</v>
      </c>
      <c r="U3133">
        <v>0</v>
      </c>
      <c r="V3133" t="s">
        <v>24</v>
      </c>
    </row>
    <row r="3134" spans="1:22" x14ac:dyDescent="0.25">
      <c r="A3134">
        <v>3133</v>
      </c>
      <c r="B3134">
        <v>0</v>
      </c>
      <c r="C3134">
        <v>0</v>
      </c>
      <c r="D3134">
        <v>1</v>
      </c>
      <c r="E3134">
        <v>1</v>
      </c>
      <c r="F3134">
        <v>1</v>
      </c>
      <c r="G3134" s="1">
        <v>40982.338425925926</v>
      </c>
      <c r="H3134">
        <v>0</v>
      </c>
      <c r="I3134">
        <v>0</v>
      </c>
      <c r="J3134">
        <v>0</v>
      </c>
      <c r="K3134" t="s">
        <v>21</v>
      </c>
      <c r="L3134">
        <v>0</v>
      </c>
      <c r="M3134">
        <v>0</v>
      </c>
      <c r="N3134">
        <v>0</v>
      </c>
      <c r="O3134">
        <v>2.9729999999999999</v>
      </c>
      <c r="P3134">
        <v>89</v>
      </c>
      <c r="Q3134">
        <v>0</v>
      </c>
      <c r="R3134">
        <v>1</v>
      </c>
      <c r="S3134">
        <v>0</v>
      </c>
      <c r="T3134">
        <v>0</v>
      </c>
      <c r="U3134">
        <v>1</v>
      </c>
      <c r="V3134" t="s">
        <v>23</v>
      </c>
    </row>
    <row r="3135" spans="1:22" x14ac:dyDescent="0.25">
      <c r="A3135">
        <v>3134</v>
      </c>
      <c r="B3135">
        <v>0</v>
      </c>
      <c r="C3135">
        <v>1</v>
      </c>
      <c r="D3135">
        <v>1</v>
      </c>
      <c r="E3135">
        <v>0</v>
      </c>
      <c r="F3135">
        <v>0</v>
      </c>
      <c r="G3135" s="1">
        <v>40982.39770833333</v>
      </c>
      <c r="H3135">
        <v>1</v>
      </c>
      <c r="I3135">
        <v>2</v>
      </c>
      <c r="J3135">
        <v>0</v>
      </c>
      <c r="K3135" t="s">
        <v>21</v>
      </c>
      <c r="L3135">
        <v>0</v>
      </c>
      <c r="M3135">
        <v>0</v>
      </c>
      <c r="N3135">
        <v>0</v>
      </c>
      <c r="O3135">
        <v>36.335000000000001</v>
      </c>
      <c r="P3135">
        <v>470</v>
      </c>
      <c r="Q3135">
        <v>0</v>
      </c>
      <c r="R3135">
        <v>0</v>
      </c>
      <c r="S3135">
        <v>0</v>
      </c>
      <c r="T3135">
        <v>0</v>
      </c>
      <c r="U3135">
        <v>1</v>
      </c>
      <c r="V3135" t="s">
        <v>22</v>
      </c>
    </row>
    <row r="3136" spans="1:22" x14ac:dyDescent="0.25">
      <c r="A3136">
        <v>3135</v>
      </c>
      <c r="B3136">
        <v>0</v>
      </c>
      <c r="C3136">
        <v>1</v>
      </c>
      <c r="D3136">
        <v>1</v>
      </c>
      <c r="E3136">
        <v>0</v>
      </c>
      <c r="F3136">
        <v>0</v>
      </c>
      <c r="G3136" s="1">
        <v>40982.410543981481</v>
      </c>
      <c r="H3136">
        <v>0</v>
      </c>
      <c r="I3136">
        <v>0</v>
      </c>
      <c r="J3136">
        <v>1</v>
      </c>
      <c r="K3136" t="s">
        <v>21</v>
      </c>
      <c r="L3136">
        <v>0</v>
      </c>
      <c r="M3136">
        <v>0</v>
      </c>
      <c r="N3136">
        <v>0</v>
      </c>
      <c r="O3136">
        <v>3.6930000000000001</v>
      </c>
      <c r="P3136">
        <v>45</v>
      </c>
      <c r="Q3136">
        <v>0</v>
      </c>
      <c r="R3136">
        <v>0</v>
      </c>
      <c r="S3136">
        <v>0</v>
      </c>
      <c r="T3136">
        <v>0</v>
      </c>
      <c r="U3136">
        <v>0</v>
      </c>
      <c r="V3136" t="s">
        <v>23</v>
      </c>
    </row>
    <row r="3137" spans="1:22" x14ac:dyDescent="0.25">
      <c r="A3137">
        <v>3136</v>
      </c>
      <c r="B3137">
        <v>0</v>
      </c>
      <c r="C3137">
        <v>1</v>
      </c>
      <c r="D3137">
        <v>1</v>
      </c>
      <c r="E3137">
        <v>0</v>
      </c>
      <c r="F3137">
        <v>0</v>
      </c>
      <c r="G3137" s="1">
        <v>40982.418136574073</v>
      </c>
      <c r="H3137">
        <v>0</v>
      </c>
      <c r="I3137">
        <v>1</v>
      </c>
      <c r="J3137">
        <v>0</v>
      </c>
      <c r="K3137" t="s">
        <v>21</v>
      </c>
      <c r="L3137">
        <v>0</v>
      </c>
      <c r="M3137">
        <v>0</v>
      </c>
      <c r="N3137">
        <v>0</v>
      </c>
      <c r="O3137">
        <v>6.3979999999999997</v>
      </c>
      <c r="P3137">
        <v>160</v>
      </c>
      <c r="Q3137">
        <v>1</v>
      </c>
      <c r="R3137">
        <v>0</v>
      </c>
      <c r="S3137">
        <v>0</v>
      </c>
      <c r="T3137">
        <v>0</v>
      </c>
      <c r="U3137">
        <v>2</v>
      </c>
      <c r="V3137" t="s">
        <v>22</v>
      </c>
    </row>
    <row r="3138" spans="1:22" x14ac:dyDescent="0.25">
      <c r="A3138">
        <v>3137</v>
      </c>
      <c r="B3138">
        <v>0</v>
      </c>
      <c r="C3138">
        <v>0</v>
      </c>
      <c r="D3138">
        <v>1</v>
      </c>
      <c r="E3138">
        <v>0</v>
      </c>
      <c r="F3138">
        <v>1</v>
      </c>
      <c r="G3138" s="1">
        <v>40982.422534722224</v>
      </c>
      <c r="H3138">
        <v>0</v>
      </c>
      <c r="I3138">
        <v>0</v>
      </c>
      <c r="J3138">
        <v>0</v>
      </c>
      <c r="K3138" t="s">
        <v>21</v>
      </c>
      <c r="L3138">
        <v>0</v>
      </c>
      <c r="M3138">
        <v>0</v>
      </c>
      <c r="N3138">
        <v>0</v>
      </c>
      <c r="O3138">
        <v>1.169</v>
      </c>
      <c r="P3138">
        <v>35</v>
      </c>
      <c r="Q3138">
        <v>1</v>
      </c>
      <c r="R3138">
        <v>1</v>
      </c>
      <c r="S3138">
        <v>0</v>
      </c>
      <c r="T3138">
        <v>0</v>
      </c>
      <c r="U3138">
        <v>0</v>
      </c>
      <c r="V3138" t="s">
        <v>23</v>
      </c>
    </row>
    <row r="3139" spans="1:22" x14ac:dyDescent="0.25">
      <c r="A3139">
        <v>3138</v>
      </c>
      <c r="B3139">
        <v>0</v>
      </c>
      <c r="C3139">
        <v>0</v>
      </c>
      <c r="D3139">
        <v>1</v>
      </c>
      <c r="E3139">
        <v>2</v>
      </c>
      <c r="F3139">
        <v>0</v>
      </c>
      <c r="G3139" s="1">
        <v>40982.428622685184</v>
      </c>
      <c r="H3139">
        <v>0</v>
      </c>
      <c r="I3139">
        <v>0</v>
      </c>
      <c r="J3139">
        <v>0</v>
      </c>
      <c r="K3139" t="s">
        <v>21</v>
      </c>
      <c r="L3139">
        <v>0</v>
      </c>
      <c r="M3139">
        <v>0</v>
      </c>
      <c r="N3139">
        <v>0</v>
      </c>
      <c r="O3139">
        <v>2.9039999999999999</v>
      </c>
      <c r="P3139">
        <v>69</v>
      </c>
      <c r="Q3139">
        <v>1</v>
      </c>
      <c r="R3139">
        <v>1</v>
      </c>
      <c r="S3139">
        <v>0</v>
      </c>
      <c r="T3139">
        <v>0</v>
      </c>
      <c r="U3139">
        <v>2</v>
      </c>
      <c r="V3139" t="s">
        <v>23</v>
      </c>
    </row>
    <row r="3140" spans="1:22" x14ac:dyDescent="0.25">
      <c r="A3140">
        <v>3139</v>
      </c>
      <c r="B3140">
        <v>0</v>
      </c>
      <c r="C3140">
        <v>0</v>
      </c>
      <c r="D3140">
        <v>1</v>
      </c>
      <c r="E3140">
        <v>0</v>
      </c>
      <c r="F3140">
        <v>0</v>
      </c>
      <c r="G3140" s="1">
        <v>40982.441666666666</v>
      </c>
      <c r="H3140">
        <v>0</v>
      </c>
      <c r="I3140">
        <v>0</v>
      </c>
      <c r="J3140">
        <v>2</v>
      </c>
      <c r="K3140" t="s">
        <v>21</v>
      </c>
      <c r="L3140">
        <v>0</v>
      </c>
      <c r="M3140">
        <v>0</v>
      </c>
      <c r="N3140">
        <v>0</v>
      </c>
      <c r="O3140">
        <v>8.7729999999999997</v>
      </c>
      <c r="P3140">
        <v>136</v>
      </c>
      <c r="Q3140">
        <v>1</v>
      </c>
      <c r="R3140">
        <v>0</v>
      </c>
      <c r="S3140">
        <v>0</v>
      </c>
      <c r="T3140">
        <v>0</v>
      </c>
      <c r="U3140">
        <v>6</v>
      </c>
      <c r="V3140" t="s">
        <v>23</v>
      </c>
    </row>
    <row r="3141" spans="1:22" x14ac:dyDescent="0.25">
      <c r="A3141">
        <v>3140</v>
      </c>
      <c r="B3141">
        <v>0</v>
      </c>
      <c r="C3141">
        <v>0</v>
      </c>
      <c r="D3141">
        <v>1</v>
      </c>
      <c r="E3141">
        <v>0</v>
      </c>
      <c r="F3141">
        <v>1</v>
      </c>
      <c r="G3141" s="1">
        <v>40982.44431712963</v>
      </c>
      <c r="H3141">
        <v>0</v>
      </c>
      <c r="I3141">
        <v>0</v>
      </c>
      <c r="J3141">
        <v>0</v>
      </c>
      <c r="K3141" t="s">
        <v>21</v>
      </c>
      <c r="L3141">
        <v>0</v>
      </c>
      <c r="M3141">
        <v>0</v>
      </c>
      <c r="N3141">
        <v>0</v>
      </c>
      <c r="O3141">
        <v>0.47499999999999998</v>
      </c>
      <c r="P3141">
        <v>13</v>
      </c>
      <c r="Q3141">
        <v>1</v>
      </c>
      <c r="R3141">
        <v>0</v>
      </c>
      <c r="S3141">
        <v>0</v>
      </c>
      <c r="T3141">
        <v>0</v>
      </c>
      <c r="U3141">
        <v>0</v>
      </c>
      <c r="V3141" t="s">
        <v>24</v>
      </c>
    </row>
    <row r="3142" spans="1:22" x14ac:dyDescent="0.25">
      <c r="A3142">
        <v>3141</v>
      </c>
      <c r="B3142">
        <v>0</v>
      </c>
      <c r="C3142">
        <v>1</v>
      </c>
      <c r="D3142">
        <v>1</v>
      </c>
      <c r="E3142">
        <v>0</v>
      </c>
      <c r="F3142">
        <v>0</v>
      </c>
      <c r="G3142" s="1">
        <v>40982.455763888887</v>
      </c>
      <c r="H3142">
        <v>0</v>
      </c>
      <c r="I3142">
        <v>0</v>
      </c>
      <c r="J3142">
        <v>0</v>
      </c>
      <c r="K3142" t="s">
        <v>21</v>
      </c>
      <c r="L3142">
        <v>0</v>
      </c>
      <c r="M3142">
        <v>0</v>
      </c>
      <c r="N3142">
        <v>0</v>
      </c>
      <c r="O3142">
        <v>5.9649999999999999</v>
      </c>
      <c r="P3142">
        <v>202</v>
      </c>
      <c r="Q3142">
        <v>1</v>
      </c>
      <c r="R3142">
        <v>0</v>
      </c>
      <c r="S3142">
        <v>0</v>
      </c>
      <c r="T3142">
        <v>0</v>
      </c>
      <c r="U3142">
        <v>5</v>
      </c>
      <c r="V3142" t="s">
        <v>23</v>
      </c>
    </row>
    <row r="3143" spans="1:22" x14ac:dyDescent="0.25">
      <c r="A3143">
        <v>3142</v>
      </c>
      <c r="B3143">
        <v>0</v>
      </c>
      <c r="C3143">
        <v>0</v>
      </c>
      <c r="D3143">
        <v>1</v>
      </c>
      <c r="E3143">
        <v>1</v>
      </c>
      <c r="F3143">
        <v>0</v>
      </c>
      <c r="G3143" s="1">
        <v>40982.543657407405</v>
      </c>
      <c r="H3143">
        <v>0</v>
      </c>
      <c r="I3143">
        <v>0</v>
      </c>
      <c r="J3143">
        <v>0</v>
      </c>
      <c r="K3143" t="s">
        <v>21</v>
      </c>
      <c r="L3143">
        <v>0</v>
      </c>
      <c r="M3143">
        <v>0</v>
      </c>
      <c r="N3143">
        <v>0</v>
      </c>
      <c r="O3143">
        <v>0.98199999999999998</v>
      </c>
      <c r="P3143">
        <v>31</v>
      </c>
      <c r="Q3143">
        <v>0</v>
      </c>
      <c r="R3143">
        <v>1</v>
      </c>
      <c r="S3143">
        <v>0</v>
      </c>
      <c r="T3143">
        <v>0</v>
      </c>
      <c r="U3143">
        <v>0</v>
      </c>
      <c r="V3143" t="s">
        <v>23</v>
      </c>
    </row>
    <row r="3144" spans="1:22" x14ac:dyDescent="0.25">
      <c r="A3144">
        <v>3143</v>
      </c>
      <c r="B3144">
        <v>0</v>
      </c>
      <c r="C3144">
        <v>0</v>
      </c>
      <c r="D3144">
        <v>1</v>
      </c>
      <c r="E3144">
        <v>0</v>
      </c>
      <c r="F3144">
        <v>0</v>
      </c>
      <c r="G3144" s="1">
        <v>40982.544178240743</v>
      </c>
      <c r="H3144">
        <v>0</v>
      </c>
      <c r="I3144">
        <v>0</v>
      </c>
      <c r="J3144">
        <v>0</v>
      </c>
      <c r="K3144" t="s">
        <v>21</v>
      </c>
      <c r="L3144">
        <v>0</v>
      </c>
      <c r="M3144">
        <v>0</v>
      </c>
      <c r="N3144">
        <v>0</v>
      </c>
      <c r="O3144">
        <v>25.706</v>
      </c>
      <c r="P3144">
        <v>645</v>
      </c>
      <c r="Q3144">
        <v>1</v>
      </c>
      <c r="R3144">
        <v>0</v>
      </c>
      <c r="S3144">
        <v>0</v>
      </c>
      <c r="T3144">
        <v>0</v>
      </c>
      <c r="U3144">
        <v>1</v>
      </c>
      <c r="V3144" t="s">
        <v>23</v>
      </c>
    </row>
    <row r="3145" spans="1:22" x14ac:dyDescent="0.25">
      <c r="A3145">
        <v>3144</v>
      </c>
      <c r="B3145">
        <v>0</v>
      </c>
      <c r="C3145">
        <v>0</v>
      </c>
      <c r="D3145">
        <v>1</v>
      </c>
      <c r="E3145">
        <v>0</v>
      </c>
      <c r="F3145">
        <v>1</v>
      </c>
      <c r="G3145" s="1">
        <v>40982.549166666664</v>
      </c>
      <c r="H3145">
        <v>0</v>
      </c>
      <c r="I3145">
        <v>0</v>
      </c>
      <c r="J3145">
        <v>8</v>
      </c>
      <c r="K3145" t="s">
        <v>21</v>
      </c>
      <c r="L3145">
        <v>0</v>
      </c>
      <c r="M3145">
        <v>0</v>
      </c>
      <c r="N3145">
        <v>0</v>
      </c>
      <c r="O3145">
        <v>9.9779999999999998</v>
      </c>
      <c r="P3145">
        <v>257</v>
      </c>
      <c r="Q3145">
        <v>1</v>
      </c>
      <c r="R3145">
        <v>1</v>
      </c>
      <c r="S3145">
        <v>0</v>
      </c>
      <c r="T3145">
        <v>0</v>
      </c>
      <c r="U3145">
        <v>4</v>
      </c>
      <c r="V3145" t="s">
        <v>23</v>
      </c>
    </row>
    <row r="3146" spans="1:22" x14ac:dyDescent="0.25">
      <c r="A3146">
        <v>3145</v>
      </c>
      <c r="B3146">
        <v>0</v>
      </c>
      <c r="C3146">
        <v>0</v>
      </c>
      <c r="D3146">
        <v>1</v>
      </c>
      <c r="E3146">
        <v>0</v>
      </c>
      <c r="F3146">
        <v>1</v>
      </c>
      <c r="G3146" s="1">
        <v>40982.550497685188</v>
      </c>
      <c r="H3146">
        <v>0</v>
      </c>
      <c r="I3146">
        <v>0</v>
      </c>
      <c r="J3146">
        <v>8</v>
      </c>
      <c r="K3146" t="s">
        <v>21</v>
      </c>
      <c r="L3146">
        <v>0</v>
      </c>
      <c r="M3146">
        <v>0</v>
      </c>
      <c r="N3146">
        <v>0</v>
      </c>
      <c r="O3146">
        <v>10.62</v>
      </c>
      <c r="P3146">
        <v>281</v>
      </c>
      <c r="Q3146">
        <v>1</v>
      </c>
      <c r="R3146">
        <v>1</v>
      </c>
      <c r="S3146">
        <v>0</v>
      </c>
      <c r="T3146">
        <v>0</v>
      </c>
      <c r="U3146">
        <v>6</v>
      </c>
      <c r="V3146" t="s">
        <v>23</v>
      </c>
    </row>
    <row r="3147" spans="1:22" x14ac:dyDescent="0.25">
      <c r="A3147">
        <v>3146</v>
      </c>
      <c r="B3147">
        <v>0</v>
      </c>
      <c r="C3147">
        <v>0</v>
      </c>
      <c r="D3147">
        <v>1</v>
      </c>
      <c r="E3147">
        <v>0</v>
      </c>
      <c r="F3147">
        <v>0</v>
      </c>
      <c r="G3147" s="1">
        <v>40982.572083333333</v>
      </c>
      <c r="H3147">
        <v>0</v>
      </c>
      <c r="I3147">
        <v>0</v>
      </c>
      <c r="J3147">
        <v>0</v>
      </c>
      <c r="K3147" t="s">
        <v>21</v>
      </c>
      <c r="L3147">
        <v>0</v>
      </c>
      <c r="M3147">
        <v>0</v>
      </c>
      <c r="N3147">
        <v>0</v>
      </c>
      <c r="O3147">
        <v>0.84899999999999998</v>
      </c>
      <c r="P3147">
        <v>17</v>
      </c>
      <c r="Q3147">
        <v>0</v>
      </c>
      <c r="R3147">
        <v>0</v>
      </c>
      <c r="S3147">
        <v>0</v>
      </c>
      <c r="T3147">
        <v>0</v>
      </c>
      <c r="U3147">
        <v>0</v>
      </c>
      <c r="V3147" t="s">
        <v>23</v>
      </c>
    </row>
    <row r="3148" spans="1:22" x14ac:dyDescent="0.25">
      <c r="A3148">
        <v>3147</v>
      </c>
      <c r="B3148">
        <v>0</v>
      </c>
      <c r="C3148">
        <v>0</v>
      </c>
      <c r="D3148">
        <v>1</v>
      </c>
      <c r="E3148">
        <v>0</v>
      </c>
      <c r="F3148">
        <v>0</v>
      </c>
      <c r="G3148" s="1">
        <v>40982.574548611112</v>
      </c>
      <c r="H3148">
        <v>0</v>
      </c>
      <c r="I3148">
        <v>0</v>
      </c>
      <c r="J3148">
        <v>0</v>
      </c>
      <c r="K3148" t="s">
        <v>21</v>
      </c>
      <c r="L3148">
        <v>0</v>
      </c>
      <c r="M3148">
        <v>0</v>
      </c>
      <c r="N3148">
        <v>0</v>
      </c>
      <c r="O3148">
        <v>4.4649999999999999</v>
      </c>
      <c r="P3148">
        <v>90</v>
      </c>
      <c r="Q3148">
        <v>1</v>
      </c>
      <c r="R3148">
        <v>0</v>
      </c>
      <c r="S3148">
        <v>0</v>
      </c>
      <c r="T3148">
        <v>0</v>
      </c>
      <c r="U3148">
        <v>1</v>
      </c>
      <c r="V3148" t="s">
        <v>23</v>
      </c>
    </row>
    <row r="3149" spans="1:22" x14ac:dyDescent="0.25">
      <c r="A3149">
        <v>3148</v>
      </c>
      <c r="B3149">
        <v>0</v>
      </c>
      <c r="C3149">
        <v>0</v>
      </c>
      <c r="D3149">
        <v>1</v>
      </c>
      <c r="E3149">
        <v>0</v>
      </c>
      <c r="F3149">
        <v>0</v>
      </c>
      <c r="G3149" s="1">
        <v>40982.582453703704</v>
      </c>
      <c r="H3149">
        <v>0</v>
      </c>
      <c r="I3149">
        <v>0</v>
      </c>
      <c r="J3149">
        <v>0</v>
      </c>
      <c r="K3149" t="s">
        <v>21</v>
      </c>
      <c r="L3149">
        <v>0</v>
      </c>
      <c r="M3149">
        <v>0</v>
      </c>
      <c r="N3149">
        <v>0</v>
      </c>
      <c r="O3149">
        <v>28.173999999999999</v>
      </c>
      <c r="P3149">
        <v>688</v>
      </c>
      <c r="Q3149">
        <v>1</v>
      </c>
      <c r="R3149">
        <v>0</v>
      </c>
      <c r="S3149">
        <v>0</v>
      </c>
      <c r="T3149">
        <v>0</v>
      </c>
      <c r="U3149">
        <v>2</v>
      </c>
      <c r="V3149" t="s">
        <v>23</v>
      </c>
    </row>
    <row r="3150" spans="1:22" x14ac:dyDescent="0.25">
      <c r="A3150">
        <v>3149</v>
      </c>
      <c r="B3150">
        <v>0</v>
      </c>
      <c r="C3150">
        <v>1</v>
      </c>
      <c r="D3150">
        <v>1</v>
      </c>
      <c r="E3150">
        <v>0</v>
      </c>
      <c r="F3150">
        <v>0</v>
      </c>
      <c r="G3150" s="1">
        <v>40982.589201388888</v>
      </c>
      <c r="H3150">
        <v>0</v>
      </c>
      <c r="I3150">
        <v>0</v>
      </c>
      <c r="J3150">
        <v>0</v>
      </c>
      <c r="K3150" t="s">
        <v>21</v>
      </c>
      <c r="L3150">
        <v>0</v>
      </c>
      <c r="M3150">
        <v>0</v>
      </c>
      <c r="N3150">
        <v>0</v>
      </c>
      <c r="O3150">
        <v>0.46400000000000002</v>
      </c>
      <c r="P3150">
        <v>13</v>
      </c>
      <c r="Q3150">
        <v>0</v>
      </c>
      <c r="R3150">
        <v>0</v>
      </c>
      <c r="S3150">
        <v>0</v>
      </c>
      <c r="T3150">
        <v>0</v>
      </c>
      <c r="U3150">
        <v>1</v>
      </c>
      <c r="V3150" t="s">
        <v>23</v>
      </c>
    </row>
    <row r="3151" spans="1:22" x14ac:dyDescent="0.25">
      <c r="A3151">
        <v>3150</v>
      </c>
      <c r="B3151">
        <v>0</v>
      </c>
      <c r="C3151">
        <v>0</v>
      </c>
      <c r="D3151">
        <v>1</v>
      </c>
      <c r="E3151">
        <v>0</v>
      </c>
      <c r="F3151">
        <v>0</v>
      </c>
      <c r="G3151" s="1">
        <v>40982.590763888889</v>
      </c>
      <c r="H3151">
        <v>0</v>
      </c>
      <c r="I3151">
        <v>0</v>
      </c>
      <c r="J3151">
        <v>0</v>
      </c>
      <c r="K3151" t="s">
        <v>21</v>
      </c>
      <c r="L3151">
        <v>0</v>
      </c>
      <c r="M3151">
        <v>0</v>
      </c>
      <c r="N3151">
        <v>0</v>
      </c>
      <c r="O3151">
        <v>25.994</v>
      </c>
      <c r="P3151">
        <v>650</v>
      </c>
      <c r="Q3151">
        <v>1</v>
      </c>
      <c r="R3151">
        <v>0</v>
      </c>
      <c r="S3151">
        <v>0</v>
      </c>
      <c r="T3151">
        <v>0</v>
      </c>
      <c r="U3151">
        <v>1</v>
      </c>
      <c r="V3151" t="s">
        <v>23</v>
      </c>
    </row>
    <row r="3152" spans="1:22" x14ac:dyDescent="0.25">
      <c r="A3152">
        <v>3151</v>
      </c>
      <c r="B3152">
        <v>0</v>
      </c>
      <c r="C3152">
        <v>0</v>
      </c>
      <c r="D3152">
        <v>1</v>
      </c>
      <c r="E3152">
        <v>0</v>
      </c>
      <c r="F3152">
        <v>0</v>
      </c>
      <c r="G3152" s="1">
        <v>40982.590763888889</v>
      </c>
      <c r="H3152">
        <v>0</v>
      </c>
      <c r="I3152">
        <v>0</v>
      </c>
      <c r="J3152">
        <v>0</v>
      </c>
      <c r="K3152" t="s">
        <v>21</v>
      </c>
      <c r="L3152">
        <v>0</v>
      </c>
      <c r="M3152">
        <v>0</v>
      </c>
      <c r="N3152">
        <v>0</v>
      </c>
      <c r="O3152">
        <v>1.36</v>
      </c>
      <c r="P3152">
        <v>28</v>
      </c>
      <c r="Q3152">
        <v>0</v>
      </c>
      <c r="R3152">
        <v>0</v>
      </c>
      <c r="S3152">
        <v>0</v>
      </c>
      <c r="T3152">
        <v>0</v>
      </c>
      <c r="U3152">
        <v>0</v>
      </c>
      <c r="V3152" t="s">
        <v>23</v>
      </c>
    </row>
    <row r="3153" spans="1:22" x14ac:dyDescent="0.25">
      <c r="A3153">
        <v>3152</v>
      </c>
      <c r="B3153">
        <v>0</v>
      </c>
      <c r="C3153">
        <v>0</v>
      </c>
      <c r="D3153">
        <v>1</v>
      </c>
      <c r="E3153">
        <v>0</v>
      </c>
      <c r="F3153">
        <v>0</v>
      </c>
      <c r="G3153" s="1">
        <v>40982.590763888889</v>
      </c>
      <c r="H3153">
        <v>0</v>
      </c>
      <c r="I3153">
        <v>0</v>
      </c>
      <c r="J3153">
        <v>0</v>
      </c>
      <c r="K3153" t="s">
        <v>21</v>
      </c>
      <c r="L3153">
        <v>0</v>
      </c>
      <c r="M3153">
        <v>0</v>
      </c>
      <c r="N3153">
        <v>0</v>
      </c>
      <c r="O3153">
        <v>6.3129999999999997</v>
      </c>
      <c r="P3153">
        <v>148</v>
      </c>
      <c r="Q3153">
        <v>0</v>
      </c>
      <c r="R3153">
        <v>0</v>
      </c>
      <c r="S3153">
        <v>0</v>
      </c>
      <c r="T3153">
        <v>0</v>
      </c>
      <c r="U3153">
        <v>2</v>
      </c>
      <c r="V3153" t="s">
        <v>24</v>
      </c>
    </row>
    <row r="3154" spans="1:22" x14ac:dyDescent="0.25">
      <c r="A3154">
        <v>3153</v>
      </c>
      <c r="B3154">
        <v>0</v>
      </c>
      <c r="C3154">
        <v>0</v>
      </c>
      <c r="D3154">
        <v>1</v>
      </c>
      <c r="E3154">
        <v>0</v>
      </c>
      <c r="F3154">
        <v>0</v>
      </c>
      <c r="G3154" s="1">
        <v>40982.590763888889</v>
      </c>
      <c r="H3154">
        <v>0</v>
      </c>
      <c r="I3154">
        <v>0</v>
      </c>
      <c r="J3154">
        <v>0</v>
      </c>
      <c r="K3154" t="s">
        <v>21</v>
      </c>
      <c r="L3154">
        <v>0</v>
      </c>
      <c r="M3154">
        <v>0</v>
      </c>
      <c r="N3154">
        <v>1</v>
      </c>
      <c r="O3154">
        <v>3.0630000000000002</v>
      </c>
      <c r="P3154">
        <v>58</v>
      </c>
      <c r="Q3154">
        <v>0</v>
      </c>
      <c r="R3154">
        <v>0</v>
      </c>
      <c r="S3154">
        <v>0</v>
      </c>
      <c r="T3154">
        <v>0</v>
      </c>
      <c r="U3154">
        <v>0</v>
      </c>
      <c r="V3154" t="s">
        <v>23</v>
      </c>
    </row>
    <row r="3155" spans="1:22" x14ac:dyDescent="0.25">
      <c r="A3155">
        <v>3154</v>
      </c>
      <c r="B3155">
        <v>0</v>
      </c>
      <c r="C3155">
        <v>0</v>
      </c>
      <c r="D3155">
        <v>1</v>
      </c>
      <c r="E3155">
        <v>0</v>
      </c>
      <c r="F3155">
        <v>1</v>
      </c>
      <c r="G3155" s="1">
        <v>40982.618252314816</v>
      </c>
      <c r="H3155">
        <v>0</v>
      </c>
      <c r="I3155">
        <v>0</v>
      </c>
      <c r="J3155">
        <v>0</v>
      </c>
      <c r="K3155" t="s">
        <v>21</v>
      </c>
      <c r="L3155">
        <v>0</v>
      </c>
      <c r="M3155">
        <v>0</v>
      </c>
      <c r="N3155">
        <v>0</v>
      </c>
      <c r="O3155">
        <v>0.73399999999999999</v>
      </c>
      <c r="P3155">
        <v>24</v>
      </c>
      <c r="Q3155">
        <v>0</v>
      </c>
      <c r="R3155">
        <v>1</v>
      </c>
      <c r="S3155">
        <v>0</v>
      </c>
      <c r="T3155">
        <v>0</v>
      </c>
      <c r="U3155">
        <v>2</v>
      </c>
      <c r="V3155" t="s">
        <v>23</v>
      </c>
    </row>
    <row r="3156" spans="1:22" x14ac:dyDescent="0.25">
      <c r="A3156">
        <v>3155</v>
      </c>
      <c r="B3156">
        <v>0</v>
      </c>
      <c r="C3156">
        <v>0</v>
      </c>
      <c r="D3156">
        <v>1</v>
      </c>
      <c r="E3156">
        <v>0</v>
      </c>
      <c r="F3156">
        <v>0</v>
      </c>
      <c r="G3156" s="1">
        <v>40982.648009259261</v>
      </c>
      <c r="H3156">
        <v>0</v>
      </c>
      <c r="I3156">
        <v>0</v>
      </c>
      <c r="J3156">
        <v>4</v>
      </c>
      <c r="K3156" t="s">
        <v>21</v>
      </c>
      <c r="L3156">
        <v>0</v>
      </c>
      <c r="M3156">
        <v>0</v>
      </c>
      <c r="N3156">
        <v>0</v>
      </c>
      <c r="O3156">
        <v>2.246</v>
      </c>
      <c r="P3156">
        <v>66</v>
      </c>
      <c r="Q3156">
        <v>0</v>
      </c>
      <c r="R3156">
        <v>0</v>
      </c>
      <c r="S3156">
        <v>0</v>
      </c>
      <c r="T3156">
        <v>0</v>
      </c>
      <c r="U3156">
        <v>2</v>
      </c>
      <c r="V3156" t="s">
        <v>23</v>
      </c>
    </row>
    <row r="3157" spans="1:22" x14ac:dyDescent="0.25">
      <c r="A3157">
        <v>3156</v>
      </c>
      <c r="B3157">
        <v>0</v>
      </c>
      <c r="C3157">
        <v>0</v>
      </c>
      <c r="D3157">
        <v>1</v>
      </c>
      <c r="E3157">
        <v>0</v>
      </c>
      <c r="F3157">
        <v>0</v>
      </c>
      <c r="G3157" s="1">
        <v>40982.677731481483</v>
      </c>
      <c r="H3157">
        <v>0</v>
      </c>
      <c r="I3157">
        <v>0</v>
      </c>
      <c r="J3157">
        <v>0</v>
      </c>
      <c r="K3157" t="s">
        <v>21</v>
      </c>
      <c r="L3157">
        <v>0</v>
      </c>
      <c r="M3157">
        <v>0</v>
      </c>
      <c r="N3157">
        <v>0</v>
      </c>
      <c r="O3157">
        <v>0.80300000000000005</v>
      </c>
      <c r="P3157">
        <v>18</v>
      </c>
      <c r="Q3157">
        <v>0</v>
      </c>
      <c r="R3157">
        <v>0</v>
      </c>
      <c r="S3157">
        <v>0</v>
      </c>
      <c r="T3157">
        <v>0</v>
      </c>
      <c r="U3157">
        <v>0</v>
      </c>
      <c r="V3157" t="s">
        <v>23</v>
      </c>
    </row>
    <row r="3158" spans="1:22" x14ac:dyDescent="0.25">
      <c r="A3158">
        <v>3157</v>
      </c>
      <c r="B3158">
        <v>0</v>
      </c>
      <c r="C3158">
        <v>0</v>
      </c>
      <c r="D3158">
        <v>1</v>
      </c>
      <c r="E3158">
        <v>0</v>
      </c>
      <c r="F3158">
        <v>1</v>
      </c>
      <c r="G3158" s="1">
        <v>40982.689976851849</v>
      </c>
      <c r="H3158">
        <v>0</v>
      </c>
      <c r="I3158">
        <v>0</v>
      </c>
      <c r="J3158">
        <v>0</v>
      </c>
      <c r="K3158" t="s">
        <v>21</v>
      </c>
      <c r="L3158">
        <v>0</v>
      </c>
      <c r="M3158">
        <v>0</v>
      </c>
      <c r="N3158">
        <v>0</v>
      </c>
      <c r="O3158">
        <v>2.7450000000000001</v>
      </c>
      <c r="P3158">
        <v>72</v>
      </c>
      <c r="Q3158">
        <v>1</v>
      </c>
      <c r="R3158">
        <v>1</v>
      </c>
      <c r="S3158">
        <v>0</v>
      </c>
      <c r="T3158">
        <v>0</v>
      </c>
      <c r="U3158">
        <v>2</v>
      </c>
      <c r="V3158" t="s">
        <v>23</v>
      </c>
    </row>
    <row r="3159" spans="1:22" x14ac:dyDescent="0.25">
      <c r="A3159">
        <v>3158</v>
      </c>
      <c r="B3159">
        <v>0</v>
      </c>
      <c r="C3159">
        <v>0</v>
      </c>
      <c r="D3159">
        <v>1</v>
      </c>
      <c r="E3159">
        <v>0</v>
      </c>
      <c r="F3159">
        <v>0</v>
      </c>
      <c r="G3159" s="1">
        <v>40982.689976851849</v>
      </c>
      <c r="H3159">
        <v>0</v>
      </c>
      <c r="I3159">
        <v>0</v>
      </c>
      <c r="J3159">
        <v>0</v>
      </c>
      <c r="K3159" t="s">
        <v>21</v>
      </c>
      <c r="L3159">
        <v>0</v>
      </c>
      <c r="M3159">
        <v>0</v>
      </c>
      <c r="N3159">
        <v>0</v>
      </c>
      <c r="O3159">
        <v>13.907999999999999</v>
      </c>
      <c r="P3159">
        <v>259</v>
      </c>
      <c r="Q3159">
        <v>1</v>
      </c>
      <c r="R3159">
        <v>1</v>
      </c>
      <c r="S3159">
        <v>0</v>
      </c>
      <c r="T3159">
        <v>0</v>
      </c>
      <c r="U3159">
        <v>2</v>
      </c>
      <c r="V3159" t="s">
        <v>23</v>
      </c>
    </row>
    <row r="3160" spans="1:22" x14ac:dyDescent="0.25">
      <c r="A3160">
        <v>3159</v>
      </c>
      <c r="B3160">
        <v>0</v>
      </c>
      <c r="C3160">
        <v>0</v>
      </c>
      <c r="D3160">
        <v>1</v>
      </c>
      <c r="E3160">
        <v>0</v>
      </c>
      <c r="F3160">
        <v>0</v>
      </c>
      <c r="G3160" s="1">
        <v>40982.719571759262</v>
      </c>
      <c r="H3160">
        <v>0</v>
      </c>
      <c r="I3160">
        <v>0</v>
      </c>
      <c r="J3160">
        <v>0</v>
      </c>
      <c r="K3160" t="s">
        <v>21</v>
      </c>
      <c r="L3160">
        <v>0</v>
      </c>
      <c r="M3160">
        <v>0</v>
      </c>
      <c r="N3160">
        <v>0</v>
      </c>
      <c r="O3160">
        <v>31.039000000000001</v>
      </c>
      <c r="P3160">
        <v>741</v>
      </c>
      <c r="Q3160">
        <v>1</v>
      </c>
      <c r="R3160">
        <v>0</v>
      </c>
      <c r="S3160">
        <v>0</v>
      </c>
      <c r="T3160">
        <v>0</v>
      </c>
      <c r="U3160">
        <v>1</v>
      </c>
      <c r="V3160" t="s">
        <v>23</v>
      </c>
    </row>
    <row r="3161" spans="1:22" x14ac:dyDescent="0.25">
      <c r="A3161">
        <v>3160</v>
      </c>
      <c r="B3161">
        <v>0</v>
      </c>
      <c r="C3161">
        <v>0</v>
      </c>
      <c r="D3161">
        <v>1</v>
      </c>
      <c r="E3161">
        <v>0</v>
      </c>
      <c r="F3161">
        <v>0</v>
      </c>
      <c r="G3161" s="1">
        <v>40982.773078703707</v>
      </c>
      <c r="H3161">
        <v>0</v>
      </c>
      <c r="I3161">
        <v>0</v>
      </c>
      <c r="J3161">
        <v>0</v>
      </c>
      <c r="K3161" t="s">
        <v>21</v>
      </c>
      <c r="L3161">
        <v>0</v>
      </c>
      <c r="M3161">
        <v>0</v>
      </c>
      <c r="N3161">
        <v>0</v>
      </c>
      <c r="O3161">
        <v>0.91100000000000003</v>
      </c>
      <c r="P3161">
        <v>17</v>
      </c>
      <c r="Q3161">
        <v>0</v>
      </c>
      <c r="R3161">
        <v>0</v>
      </c>
      <c r="S3161">
        <v>0</v>
      </c>
      <c r="T3161">
        <v>0</v>
      </c>
      <c r="U3161">
        <v>1</v>
      </c>
      <c r="V3161" t="s">
        <v>23</v>
      </c>
    </row>
    <row r="3162" spans="1:22" x14ac:dyDescent="0.25">
      <c r="A3162">
        <v>3161</v>
      </c>
      <c r="B3162">
        <v>0</v>
      </c>
      <c r="C3162">
        <v>0</v>
      </c>
      <c r="D3162">
        <v>1</v>
      </c>
      <c r="E3162">
        <v>0</v>
      </c>
      <c r="F3162">
        <v>1</v>
      </c>
      <c r="G3162" s="1">
        <v>40982.880069444444</v>
      </c>
      <c r="H3162">
        <v>0</v>
      </c>
      <c r="I3162">
        <v>0</v>
      </c>
      <c r="J3162">
        <v>0</v>
      </c>
      <c r="K3162" t="s">
        <v>21</v>
      </c>
      <c r="L3162">
        <v>0</v>
      </c>
      <c r="M3162">
        <v>0</v>
      </c>
      <c r="N3162">
        <v>0</v>
      </c>
      <c r="O3162">
        <v>1.008</v>
      </c>
      <c r="P3162">
        <v>22</v>
      </c>
      <c r="Q3162">
        <v>1</v>
      </c>
      <c r="R3162">
        <v>0</v>
      </c>
      <c r="S3162">
        <v>0</v>
      </c>
      <c r="T3162">
        <v>0</v>
      </c>
      <c r="U3162">
        <v>0</v>
      </c>
      <c r="V3162" t="s">
        <v>24</v>
      </c>
    </row>
    <row r="3163" spans="1:22" x14ac:dyDescent="0.25">
      <c r="A3163">
        <v>3162</v>
      </c>
      <c r="B3163">
        <v>0</v>
      </c>
      <c r="C3163">
        <v>0</v>
      </c>
      <c r="D3163">
        <v>1</v>
      </c>
      <c r="E3163">
        <v>0</v>
      </c>
      <c r="F3163">
        <v>0</v>
      </c>
      <c r="G3163" s="1">
        <v>40982.944108796299</v>
      </c>
      <c r="H3163">
        <v>0</v>
      </c>
      <c r="I3163">
        <v>0</v>
      </c>
      <c r="J3163">
        <v>2</v>
      </c>
      <c r="K3163" t="s">
        <v>21</v>
      </c>
      <c r="L3163">
        <v>0</v>
      </c>
      <c r="M3163">
        <v>0</v>
      </c>
      <c r="N3163">
        <v>0</v>
      </c>
      <c r="O3163">
        <v>10.271000000000001</v>
      </c>
      <c r="P3163">
        <v>154</v>
      </c>
      <c r="Q3163">
        <v>1</v>
      </c>
      <c r="R3163">
        <v>0</v>
      </c>
      <c r="S3163">
        <v>1</v>
      </c>
      <c r="T3163">
        <v>0</v>
      </c>
      <c r="U3163">
        <v>8</v>
      </c>
      <c r="V3163" t="s">
        <v>23</v>
      </c>
    </row>
    <row r="3164" spans="1:22" x14ac:dyDescent="0.25">
      <c r="A3164">
        <v>3163</v>
      </c>
      <c r="B3164">
        <v>1</v>
      </c>
      <c r="C3164">
        <v>0</v>
      </c>
      <c r="D3164">
        <v>1</v>
      </c>
      <c r="E3164">
        <v>0</v>
      </c>
      <c r="F3164">
        <v>0</v>
      </c>
      <c r="G3164" s="1">
        <v>40983.041585648149</v>
      </c>
      <c r="H3164">
        <v>0</v>
      </c>
      <c r="I3164">
        <v>0</v>
      </c>
      <c r="J3164">
        <v>0</v>
      </c>
      <c r="K3164" t="s">
        <v>21</v>
      </c>
      <c r="L3164">
        <v>0</v>
      </c>
      <c r="M3164">
        <v>0</v>
      </c>
      <c r="N3164">
        <v>0</v>
      </c>
      <c r="O3164">
        <v>0.44800000000000001</v>
      </c>
      <c r="P3164">
        <v>13</v>
      </c>
      <c r="Q3164">
        <v>0</v>
      </c>
      <c r="R3164">
        <v>0</v>
      </c>
      <c r="S3164">
        <v>0</v>
      </c>
      <c r="T3164">
        <v>0</v>
      </c>
      <c r="U3164">
        <v>0</v>
      </c>
      <c r="V3164" t="s">
        <v>24</v>
      </c>
    </row>
    <row r="3165" spans="1:22" x14ac:dyDescent="0.25">
      <c r="A3165">
        <v>3164</v>
      </c>
      <c r="B3165">
        <v>0</v>
      </c>
      <c r="C3165">
        <v>0</v>
      </c>
      <c r="D3165">
        <v>1</v>
      </c>
      <c r="E3165">
        <v>0</v>
      </c>
      <c r="F3165">
        <v>0</v>
      </c>
      <c r="G3165" s="1">
        <v>40983.118287037039</v>
      </c>
      <c r="H3165">
        <v>0</v>
      </c>
      <c r="I3165">
        <v>0</v>
      </c>
      <c r="J3165">
        <v>0</v>
      </c>
      <c r="K3165" t="s">
        <v>21</v>
      </c>
      <c r="L3165">
        <v>0</v>
      </c>
      <c r="M3165">
        <v>0</v>
      </c>
      <c r="N3165">
        <v>0</v>
      </c>
      <c r="O3165">
        <v>0.88400000000000001</v>
      </c>
      <c r="P3165">
        <v>17</v>
      </c>
      <c r="Q3165">
        <v>1</v>
      </c>
      <c r="R3165">
        <v>0</v>
      </c>
      <c r="S3165">
        <v>0</v>
      </c>
      <c r="T3165">
        <v>0</v>
      </c>
      <c r="U3165">
        <v>0</v>
      </c>
      <c r="V3165" t="s">
        <v>23</v>
      </c>
    </row>
    <row r="3166" spans="1:22" x14ac:dyDescent="0.25">
      <c r="A3166">
        <v>3165</v>
      </c>
      <c r="B3166">
        <v>0</v>
      </c>
      <c r="C3166">
        <v>1</v>
      </c>
      <c r="D3166">
        <v>1</v>
      </c>
      <c r="E3166">
        <v>0</v>
      </c>
      <c r="F3166">
        <v>0</v>
      </c>
      <c r="G3166" s="1">
        <v>40983.183449074073</v>
      </c>
      <c r="H3166">
        <v>0</v>
      </c>
      <c r="I3166">
        <v>0</v>
      </c>
      <c r="J3166">
        <v>64</v>
      </c>
      <c r="K3166" t="s">
        <v>21</v>
      </c>
      <c r="L3166">
        <v>0</v>
      </c>
      <c r="M3166">
        <v>0</v>
      </c>
      <c r="N3166">
        <v>0</v>
      </c>
      <c r="O3166">
        <v>81.058000000000007</v>
      </c>
      <c r="P3166">
        <v>1868</v>
      </c>
      <c r="Q3166">
        <v>1</v>
      </c>
      <c r="R3166">
        <v>0</v>
      </c>
      <c r="S3166">
        <v>1</v>
      </c>
      <c r="T3166">
        <v>0</v>
      </c>
      <c r="U3166">
        <v>0</v>
      </c>
      <c r="V3166" t="s">
        <v>22</v>
      </c>
    </row>
    <row r="3167" spans="1:22" x14ac:dyDescent="0.25">
      <c r="A3167">
        <v>3166</v>
      </c>
      <c r="B3167">
        <v>0</v>
      </c>
      <c r="C3167">
        <v>0</v>
      </c>
      <c r="D3167">
        <v>1</v>
      </c>
      <c r="E3167">
        <v>0</v>
      </c>
      <c r="F3167">
        <v>0</v>
      </c>
      <c r="G3167" s="1">
        <v>40983.190057870372</v>
      </c>
      <c r="H3167">
        <v>0</v>
      </c>
      <c r="I3167">
        <v>0</v>
      </c>
      <c r="J3167">
        <v>2</v>
      </c>
      <c r="K3167" t="s">
        <v>25</v>
      </c>
      <c r="L3167">
        <v>0</v>
      </c>
      <c r="M3167">
        <v>0</v>
      </c>
      <c r="N3167">
        <v>0</v>
      </c>
      <c r="O3167">
        <v>31.420999999999999</v>
      </c>
      <c r="P3167">
        <v>525</v>
      </c>
      <c r="Q3167">
        <v>1</v>
      </c>
      <c r="R3167">
        <v>0</v>
      </c>
      <c r="S3167">
        <v>0</v>
      </c>
      <c r="T3167">
        <v>0</v>
      </c>
      <c r="U3167">
        <v>2</v>
      </c>
      <c r="V3167" t="s">
        <v>22</v>
      </c>
    </row>
    <row r="3168" spans="1:22" x14ac:dyDescent="0.25">
      <c r="A3168">
        <v>3167</v>
      </c>
      <c r="B3168">
        <v>0</v>
      </c>
      <c r="C3168">
        <v>0</v>
      </c>
      <c r="D3168">
        <v>1</v>
      </c>
      <c r="E3168">
        <v>3</v>
      </c>
      <c r="F3168">
        <v>0</v>
      </c>
      <c r="G3168" s="1">
        <v>40983.200833333336</v>
      </c>
      <c r="H3168">
        <v>0</v>
      </c>
      <c r="I3168">
        <v>0</v>
      </c>
      <c r="J3168">
        <v>64</v>
      </c>
      <c r="K3168" t="s">
        <v>21</v>
      </c>
      <c r="L3168">
        <v>0</v>
      </c>
      <c r="M3168">
        <v>0</v>
      </c>
      <c r="N3168">
        <v>0</v>
      </c>
      <c r="O3168">
        <v>84.387</v>
      </c>
      <c r="P3168">
        <v>2014</v>
      </c>
      <c r="Q3168">
        <v>1</v>
      </c>
      <c r="R3168">
        <v>1</v>
      </c>
      <c r="S3168">
        <v>1</v>
      </c>
      <c r="T3168">
        <v>0</v>
      </c>
      <c r="U3168">
        <v>6</v>
      </c>
      <c r="V3168" t="s">
        <v>22</v>
      </c>
    </row>
    <row r="3169" spans="1:22" x14ac:dyDescent="0.25">
      <c r="A3169">
        <v>3168</v>
      </c>
      <c r="B3169">
        <v>0</v>
      </c>
      <c r="C3169">
        <v>0</v>
      </c>
      <c r="D3169">
        <v>1</v>
      </c>
      <c r="E3169">
        <v>0</v>
      </c>
      <c r="F3169">
        <v>0</v>
      </c>
      <c r="G3169" s="1">
        <v>40983.223310185182</v>
      </c>
      <c r="H3169">
        <v>0</v>
      </c>
      <c r="I3169">
        <v>0</v>
      </c>
      <c r="J3169">
        <v>0</v>
      </c>
      <c r="K3169" t="s">
        <v>21</v>
      </c>
      <c r="L3169">
        <v>0</v>
      </c>
      <c r="M3169">
        <v>0</v>
      </c>
      <c r="N3169">
        <v>0</v>
      </c>
      <c r="O3169">
        <v>3.8719999999999999</v>
      </c>
      <c r="P3169">
        <v>79</v>
      </c>
      <c r="Q3169">
        <v>1</v>
      </c>
      <c r="R3169">
        <v>0</v>
      </c>
      <c r="S3169">
        <v>0</v>
      </c>
      <c r="T3169">
        <v>0</v>
      </c>
      <c r="U3169">
        <v>0</v>
      </c>
      <c r="V3169" t="s">
        <v>23</v>
      </c>
    </row>
    <row r="3170" spans="1:22" x14ac:dyDescent="0.25">
      <c r="A3170">
        <v>3169</v>
      </c>
      <c r="B3170">
        <v>0</v>
      </c>
      <c r="C3170">
        <v>0</v>
      </c>
      <c r="D3170">
        <v>1</v>
      </c>
      <c r="E3170">
        <v>0</v>
      </c>
      <c r="F3170">
        <v>0</v>
      </c>
      <c r="G3170" s="1">
        <v>40983.242569444446</v>
      </c>
      <c r="H3170">
        <v>0</v>
      </c>
      <c r="I3170">
        <v>0</v>
      </c>
      <c r="J3170">
        <v>0</v>
      </c>
      <c r="K3170" t="s">
        <v>21</v>
      </c>
      <c r="L3170">
        <v>0</v>
      </c>
      <c r="M3170">
        <v>0</v>
      </c>
      <c r="N3170">
        <v>0</v>
      </c>
      <c r="O3170">
        <v>45.317</v>
      </c>
      <c r="P3170">
        <v>737</v>
      </c>
      <c r="Q3170">
        <v>1</v>
      </c>
      <c r="R3170">
        <v>0</v>
      </c>
      <c r="S3170">
        <v>0</v>
      </c>
      <c r="T3170">
        <v>0</v>
      </c>
      <c r="U3170">
        <v>28</v>
      </c>
      <c r="V3170" t="s">
        <v>23</v>
      </c>
    </row>
    <row r="3171" spans="1:22" x14ac:dyDescent="0.25">
      <c r="A3171">
        <v>3170</v>
      </c>
      <c r="B3171">
        <v>0</v>
      </c>
      <c r="C3171">
        <v>0</v>
      </c>
      <c r="D3171">
        <v>1</v>
      </c>
      <c r="E3171">
        <v>0</v>
      </c>
      <c r="F3171">
        <v>1</v>
      </c>
      <c r="G3171" s="1">
        <v>40983.261365740742</v>
      </c>
      <c r="H3171">
        <v>0</v>
      </c>
      <c r="I3171">
        <v>0</v>
      </c>
      <c r="J3171">
        <v>0</v>
      </c>
      <c r="K3171" t="s">
        <v>21</v>
      </c>
      <c r="L3171">
        <v>0</v>
      </c>
      <c r="M3171">
        <v>0</v>
      </c>
      <c r="N3171">
        <v>0</v>
      </c>
      <c r="O3171">
        <v>6.1130000000000004</v>
      </c>
      <c r="P3171">
        <v>159</v>
      </c>
      <c r="Q3171">
        <v>1</v>
      </c>
      <c r="R3171">
        <v>1</v>
      </c>
      <c r="S3171">
        <v>0</v>
      </c>
      <c r="T3171">
        <v>0</v>
      </c>
      <c r="U3171">
        <v>6</v>
      </c>
      <c r="V3171" t="s">
        <v>23</v>
      </c>
    </row>
    <row r="3172" spans="1:22" x14ac:dyDescent="0.25">
      <c r="A3172">
        <v>3171</v>
      </c>
      <c r="B3172">
        <v>0</v>
      </c>
      <c r="C3172">
        <v>0</v>
      </c>
      <c r="D3172">
        <v>1</v>
      </c>
      <c r="E3172">
        <v>0</v>
      </c>
      <c r="F3172">
        <v>0</v>
      </c>
      <c r="G3172" s="1">
        <v>40983.263912037037</v>
      </c>
      <c r="H3172">
        <v>0</v>
      </c>
      <c r="I3172">
        <v>0</v>
      </c>
      <c r="J3172">
        <v>0</v>
      </c>
      <c r="K3172" t="s">
        <v>21</v>
      </c>
      <c r="L3172">
        <v>0</v>
      </c>
      <c r="M3172">
        <v>0</v>
      </c>
      <c r="N3172">
        <v>0</v>
      </c>
      <c r="O3172">
        <v>3.0529999999999999</v>
      </c>
      <c r="P3172">
        <v>78</v>
      </c>
      <c r="Q3172">
        <v>0</v>
      </c>
      <c r="R3172">
        <v>0</v>
      </c>
      <c r="S3172">
        <v>0</v>
      </c>
      <c r="T3172">
        <v>0</v>
      </c>
      <c r="U3172">
        <v>2</v>
      </c>
      <c r="V3172" t="s">
        <v>23</v>
      </c>
    </row>
    <row r="3173" spans="1:22" x14ac:dyDescent="0.25">
      <c r="A3173">
        <v>3172</v>
      </c>
      <c r="B3173">
        <v>1</v>
      </c>
      <c r="C3173">
        <v>0</v>
      </c>
      <c r="D3173">
        <v>1</v>
      </c>
      <c r="E3173">
        <v>0</v>
      </c>
      <c r="F3173">
        <v>0</v>
      </c>
      <c r="G3173" s="1">
        <v>40983.271504629629</v>
      </c>
      <c r="H3173">
        <v>0</v>
      </c>
      <c r="I3173">
        <v>0</v>
      </c>
      <c r="J3173">
        <v>0</v>
      </c>
      <c r="K3173" t="s">
        <v>21</v>
      </c>
      <c r="L3173">
        <v>0</v>
      </c>
      <c r="M3173">
        <v>0</v>
      </c>
      <c r="N3173">
        <v>0</v>
      </c>
      <c r="O3173">
        <v>0.74399999999999999</v>
      </c>
      <c r="P3173">
        <v>15</v>
      </c>
      <c r="Q3173">
        <v>1</v>
      </c>
      <c r="R3173">
        <v>0</v>
      </c>
      <c r="S3173">
        <v>0</v>
      </c>
      <c r="T3173">
        <v>0</v>
      </c>
      <c r="U3173">
        <v>2</v>
      </c>
      <c r="V3173" t="s">
        <v>23</v>
      </c>
    </row>
    <row r="3174" spans="1:22" x14ac:dyDescent="0.25">
      <c r="A3174">
        <v>3173</v>
      </c>
      <c r="B3174">
        <v>0</v>
      </c>
      <c r="C3174">
        <v>0</v>
      </c>
      <c r="D3174">
        <v>1</v>
      </c>
      <c r="E3174">
        <v>0</v>
      </c>
      <c r="F3174">
        <v>0</v>
      </c>
      <c r="G3174" s="1">
        <v>40983.275740740741</v>
      </c>
      <c r="H3174">
        <v>0</v>
      </c>
      <c r="I3174">
        <v>0</v>
      </c>
      <c r="J3174">
        <v>0</v>
      </c>
      <c r="K3174" t="s">
        <v>21</v>
      </c>
      <c r="L3174">
        <v>0</v>
      </c>
      <c r="M3174">
        <v>0</v>
      </c>
      <c r="N3174">
        <v>0</v>
      </c>
      <c r="O3174">
        <v>4.1989999999999998</v>
      </c>
      <c r="P3174">
        <v>86</v>
      </c>
      <c r="Q3174">
        <v>1</v>
      </c>
      <c r="R3174">
        <v>0</v>
      </c>
      <c r="S3174">
        <v>0</v>
      </c>
      <c r="T3174">
        <v>0</v>
      </c>
      <c r="U3174">
        <v>1</v>
      </c>
      <c r="V3174" t="s">
        <v>23</v>
      </c>
    </row>
    <row r="3175" spans="1:22" x14ac:dyDescent="0.25">
      <c r="A3175">
        <v>3174</v>
      </c>
      <c r="B3175">
        <v>0</v>
      </c>
      <c r="C3175">
        <v>0</v>
      </c>
      <c r="D3175">
        <v>1</v>
      </c>
      <c r="E3175">
        <v>0</v>
      </c>
      <c r="F3175">
        <v>1</v>
      </c>
      <c r="G3175" s="1">
        <v>40983.283553240741</v>
      </c>
      <c r="H3175">
        <v>0</v>
      </c>
      <c r="I3175">
        <v>0</v>
      </c>
      <c r="J3175">
        <v>0</v>
      </c>
      <c r="K3175" t="s">
        <v>21</v>
      </c>
      <c r="L3175">
        <v>0</v>
      </c>
      <c r="M3175">
        <v>0</v>
      </c>
      <c r="N3175">
        <v>0</v>
      </c>
      <c r="O3175">
        <v>1.448</v>
      </c>
      <c r="P3175">
        <v>32</v>
      </c>
      <c r="Q3175">
        <v>1</v>
      </c>
      <c r="R3175">
        <v>1</v>
      </c>
      <c r="S3175">
        <v>0</v>
      </c>
      <c r="T3175">
        <v>0</v>
      </c>
      <c r="U3175">
        <v>2</v>
      </c>
      <c r="V3175" t="s">
        <v>23</v>
      </c>
    </row>
    <row r="3176" spans="1:22" x14ac:dyDescent="0.25">
      <c r="A3176">
        <v>3175</v>
      </c>
      <c r="B3176">
        <v>0</v>
      </c>
      <c r="C3176">
        <v>0</v>
      </c>
      <c r="D3176">
        <v>1</v>
      </c>
      <c r="E3176">
        <v>0</v>
      </c>
      <c r="F3176">
        <v>0</v>
      </c>
      <c r="G3176" s="1">
        <v>40983.305925925924</v>
      </c>
      <c r="H3176">
        <v>0</v>
      </c>
      <c r="I3176">
        <v>0</v>
      </c>
      <c r="J3176">
        <v>4</v>
      </c>
      <c r="K3176" t="s">
        <v>21</v>
      </c>
      <c r="L3176">
        <v>1</v>
      </c>
      <c r="M3176">
        <v>0</v>
      </c>
      <c r="N3176">
        <v>0</v>
      </c>
      <c r="O3176">
        <v>8.6549999999999994</v>
      </c>
      <c r="P3176">
        <v>198</v>
      </c>
      <c r="Q3176">
        <v>1</v>
      </c>
      <c r="R3176">
        <v>0</v>
      </c>
      <c r="S3176">
        <v>0</v>
      </c>
      <c r="T3176">
        <v>0</v>
      </c>
      <c r="U3176">
        <v>6</v>
      </c>
      <c r="V3176" t="s">
        <v>23</v>
      </c>
    </row>
    <row r="3177" spans="1:22" x14ac:dyDescent="0.25">
      <c r="A3177">
        <v>3176</v>
      </c>
      <c r="B3177">
        <v>0</v>
      </c>
      <c r="C3177">
        <v>0</v>
      </c>
      <c r="D3177">
        <v>1</v>
      </c>
      <c r="E3177">
        <v>0</v>
      </c>
      <c r="F3177">
        <v>0</v>
      </c>
      <c r="G3177" s="1">
        <v>40983.315706018519</v>
      </c>
      <c r="H3177">
        <v>0</v>
      </c>
      <c r="I3177">
        <v>0</v>
      </c>
      <c r="J3177">
        <v>0</v>
      </c>
      <c r="K3177" t="s">
        <v>21</v>
      </c>
      <c r="L3177">
        <v>0</v>
      </c>
      <c r="M3177">
        <v>0</v>
      </c>
      <c r="N3177">
        <v>0</v>
      </c>
      <c r="O3177">
        <v>5.0049999999999999</v>
      </c>
      <c r="P3177">
        <v>118</v>
      </c>
      <c r="Q3177">
        <v>1</v>
      </c>
      <c r="R3177">
        <v>0</v>
      </c>
      <c r="S3177">
        <v>0</v>
      </c>
      <c r="T3177">
        <v>0</v>
      </c>
      <c r="U3177">
        <v>2</v>
      </c>
      <c r="V3177" t="s">
        <v>23</v>
      </c>
    </row>
    <row r="3178" spans="1:22" x14ac:dyDescent="0.25">
      <c r="A3178">
        <v>3177</v>
      </c>
      <c r="B3178">
        <v>0</v>
      </c>
      <c r="C3178">
        <v>0</v>
      </c>
      <c r="D3178">
        <v>1</v>
      </c>
      <c r="E3178">
        <v>0</v>
      </c>
      <c r="F3178">
        <v>0</v>
      </c>
      <c r="G3178" s="1">
        <v>40983.329201388886</v>
      </c>
      <c r="H3178">
        <v>0</v>
      </c>
      <c r="I3178">
        <v>0</v>
      </c>
      <c r="J3178">
        <v>0</v>
      </c>
      <c r="K3178" t="s">
        <v>21</v>
      </c>
      <c r="L3178">
        <v>0</v>
      </c>
      <c r="M3178">
        <v>0</v>
      </c>
      <c r="N3178">
        <v>0</v>
      </c>
      <c r="O3178">
        <v>2.3679999999999999</v>
      </c>
      <c r="P3178">
        <v>55</v>
      </c>
      <c r="Q3178">
        <v>1</v>
      </c>
      <c r="R3178">
        <v>0</v>
      </c>
      <c r="S3178">
        <v>0</v>
      </c>
      <c r="T3178">
        <v>0</v>
      </c>
      <c r="U3178">
        <v>2</v>
      </c>
      <c r="V3178" t="s">
        <v>22</v>
      </c>
    </row>
    <row r="3179" spans="1:22" x14ac:dyDescent="0.25">
      <c r="A3179">
        <v>3178</v>
      </c>
      <c r="B3179">
        <v>0</v>
      </c>
      <c r="C3179">
        <v>1</v>
      </c>
      <c r="D3179">
        <v>1</v>
      </c>
      <c r="E3179">
        <v>0</v>
      </c>
      <c r="F3179">
        <v>0</v>
      </c>
      <c r="G3179" s="1">
        <v>40983.334456018521</v>
      </c>
      <c r="H3179">
        <v>0</v>
      </c>
      <c r="I3179">
        <v>0</v>
      </c>
      <c r="J3179">
        <v>0</v>
      </c>
      <c r="K3179" t="s">
        <v>21</v>
      </c>
      <c r="L3179">
        <v>0</v>
      </c>
      <c r="M3179">
        <v>0</v>
      </c>
      <c r="N3179">
        <v>0</v>
      </c>
      <c r="O3179">
        <v>6.8479999999999999</v>
      </c>
      <c r="P3179">
        <v>108</v>
      </c>
      <c r="Q3179">
        <v>0</v>
      </c>
      <c r="R3179">
        <v>0</v>
      </c>
      <c r="S3179">
        <v>0</v>
      </c>
      <c r="T3179">
        <v>0</v>
      </c>
      <c r="U3179">
        <v>0</v>
      </c>
      <c r="V3179" t="s">
        <v>23</v>
      </c>
    </row>
    <row r="3180" spans="1:22" x14ac:dyDescent="0.25">
      <c r="A3180">
        <v>3179</v>
      </c>
      <c r="B3180">
        <v>0</v>
      </c>
      <c r="C3180">
        <v>0</v>
      </c>
      <c r="D3180">
        <v>1</v>
      </c>
      <c r="E3180">
        <v>0</v>
      </c>
      <c r="F3180">
        <v>0</v>
      </c>
      <c r="G3180" s="1">
        <v>40983.336678240739</v>
      </c>
      <c r="H3180">
        <v>0</v>
      </c>
      <c r="I3180">
        <v>0</v>
      </c>
      <c r="J3180">
        <v>0</v>
      </c>
      <c r="K3180" t="s">
        <v>21</v>
      </c>
      <c r="L3180">
        <v>0</v>
      </c>
      <c r="M3180">
        <v>0</v>
      </c>
      <c r="N3180">
        <v>0</v>
      </c>
      <c r="O3180">
        <v>8.391</v>
      </c>
      <c r="P3180">
        <v>206</v>
      </c>
      <c r="Q3180">
        <v>1</v>
      </c>
      <c r="R3180">
        <v>1</v>
      </c>
      <c r="S3180">
        <v>0</v>
      </c>
      <c r="T3180">
        <v>0</v>
      </c>
      <c r="U3180">
        <v>4</v>
      </c>
      <c r="V3180" t="s">
        <v>22</v>
      </c>
    </row>
    <row r="3181" spans="1:22" x14ac:dyDescent="0.25">
      <c r="A3181">
        <v>3180</v>
      </c>
      <c r="B3181">
        <v>0</v>
      </c>
      <c r="C3181">
        <v>0</v>
      </c>
      <c r="D3181">
        <v>1</v>
      </c>
      <c r="E3181">
        <v>0</v>
      </c>
      <c r="F3181">
        <v>0</v>
      </c>
      <c r="G3181" s="1">
        <v>40983.341192129628</v>
      </c>
      <c r="H3181">
        <v>0</v>
      </c>
      <c r="I3181">
        <v>0</v>
      </c>
      <c r="J3181">
        <v>20</v>
      </c>
      <c r="K3181" t="s">
        <v>21</v>
      </c>
      <c r="L3181">
        <v>1</v>
      </c>
      <c r="M3181">
        <v>0</v>
      </c>
      <c r="N3181">
        <v>0</v>
      </c>
      <c r="O3181">
        <v>25.643999999999998</v>
      </c>
      <c r="P3181">
        <v>482</v>
      </c>
      <c r="Q3181">
        <v>1</v>
      </c>
      <c r="R3181">
        <v>0</v>
      </c>
      <c r="S3181">
        <v>0</v>
      </c>
      <c r="T3181">
        <v>0</v>
      </c>
      <c r="U3181">
        <v>26</v>
      </c>
      <c r="V3181" t="s">
        <v>23</v>
      </c>
    </row>
    <row r="3182" spans="1:22" x14ac:dyDescent="0.25">
      <c r="A3182">
        <v>3181</v>
      </c>
      <c r="B3182">
        <v>0</v>
      </c>
      <c r="C3182">
        <v>1</v>
      </c>
      <c r="D3182">
        <v>1</v>
      </c>
      <c r="E3182">
        <v>0</v>
      </c>
      <c r="F3182">
        <v>0</v>
      </c>
      <c r="G3182" s="1">
        <v>40983.342662037037</v>
      </c>
      <c r="H3182">
        <v>1</v>
      </c>
      <c r="I3182">
        <v>1</v>
      </c>
      <c r="J3182">
        <v>1</v>
      </c>
      <c r="K3182" t="s">
        <v>21</v>
      </c>
      <c r="L3182">
        <v>0</v>
      </c>
      <c r="M3182">
        <v>0</v>
      </c>
      <c r="N3182">
        <v>0</v>
      </c>
      <c r="O3182">
        <v>11.433999999999999</v>
      </c>
      <c r="P3182">
        <v>154</v>
      </c>
      <c r="Q3182">
        <v>0</v>
      </c>
      <c r="R3182">
        <v>0</v>
      </c>
      <c r="S3182">
        <v>0</v>
      </c>
      <c r="T3182">
        <v>0</v>
      </c>
      <c r="U3182">
        <v>0</v>
      </c>
      <c r="V3182" t="s">
        <v>23</v>
      </c>
    </row>
    <row r="3183" spans="1:22" x14ac:dyDescent="0.25">
      <c r="A3183">
        <v>3182</v>
      </c>
      <c r="B3183">
        <v>0</v>
      </c>
      <c r="C3183">
        <v>1</v>
      </c>
      <c r="D3183">
        <v>1</v>
      </c>
      <c r="E3183">
        <v>0</v>
      </c>
      <c r="F3183">
        <v>0</v>
      </c>
      <c r="G3183" s="1">
        <v>40983.34847222222</v>
      </c>
      <c r="H3183">
        <v>0</v>
      </c>
      <c r="I3183">
        <v>0</v>
      </c>
      <c r="J3183">
        <v>0</v>
      </c>
      <c r="K3183" t="s">
        <v>21</v>
      </c>
      <c r="L3183">
        <v>0</v>
      </c>
      <c r="M3183">
        <v>0</v>
      </c>
      <c r="N3183">
        <v>0</v>
      </c>
      <c r="O3183">
        <v>13.526</v>
      </c>
      <c r="P3183">
        <v>273</v>
      </c>
      <c r="Q3183">
        <v>1</v>
      </c>
      <c r="R3183">
        <v>1</v>
      </c>
      <c r="S3183">
        <v>0</v>
      </c>
      <c r="T3183">
        <v>0</v>
      </c>
      <c r="U3183">
        <v>9</v>
      </c>
      <c r="V3183" t="s">
        <v>22</v>
      </c>
    </row>
    <row r="3184" spans="1:22" x14ac:dyDescent="0.25">
      <c r="A3184">
        <v>3183</v>
      </c>
      <c r="B3184">
        <v>0</v>
      </c>
      <c r="C3184">
        <v>0</v>
      </c>
      <c r="D3184">
        <v>1</v>
      </c>
      <c r="E3184">
        <v>0</v>
      </c>
      <c r="F3184">
        <v>0</v>
      </c>
      <c r="G3184" s="1">
        <v>40983.374224537038</v>
      </c>
      <c r="H3184">
        <v>0</v>
      </c>
      <c r="I3184">
        <v>0</v>
      </c>
      <c r="J3184">
        <v>0</v>
      </c>
      <c r="K3184" t="s">
        <v>21</v>
      </c>
      <c r="L3184">
        <v>0</v>
      </c>
      <c r="M3184">
        <v>0</v>
      </c>
      <c r="N3184">
        <v>0</v>
      </c>
      <c r="O3184">
        <v>2.1989999999999998</v>
      </c>
      <c r="P3184">
        <v>48</v>
      </c>
      <c r="Q3184">
        <v>1</v>
      </c>
      <c r="R3184">
        <v>0</v>
      </c>
      <c r="S3184">
        <v>0</v>
      </c>
      <c r="T3184">
        <v>0</v>
      </c>
      <c r="U3184">
        <v>2</v>
      </c>
      <c r="V3184" t="s">
        <v>23</v>
      </c>
    </row>
    <row r="3185" spans="1:22" x14ac:dyDescent="0.25">
      <c r="A3185">
        <v>3184</v>
      </c>
      <c r="B3185">
        <v>0</v>
      </c>
      <c r="C3185">
        <v>1</v>
      </c>
      <c r="D3185">
        <v>1</v>
      </c>
      <c r="E3185">
        <v>0</v>
      </c>
      <c r="F3185">
        <v>0</v>
      </c>
      <c r="G3185" s="1">
        <v>40983.380173611113</v>
      </c>
      <c r="H3185">
        <v>1</v>
      </c>
      <c r="I3185">
        <v>2</v>
      </c>
      <c r="J3185">
        <v>0</v>
      </c>
      <c r="K3185" t="s">
        <v>21</v>
      </c>
      <c r="L3185">
        <v>0</v>
      </c>
      <c r="M3185">
        <v>0</v>
      </c>
      <c r="N3185">
        <v>0</v>
      </c>
      <c r="O3185">
        <v>10.272</v>
      </c>
      <c r="P3185">
        <v>248</v>
      </c>
      <c r="Q3185">
        <v>1</v>
      </c>
      <c r="R3185">
        <v>0</v>
      </c>
      <c r="S3185">
        <v>0</v>
      </c>
      <c r="T3185">
        <v>0</v>
      </c>
      <c r="U3185">
        <v>8</v>
      </c>
      <c r="V3185" t="s">
        <v>23</v>
      </c>
    </row>
    <row r="3186" spans="1:22" x14ac:dyDescent="0.25">
      <c r="A3186">
        <v>3185</v>
      </c>
      <c r="B3186">
        <v>0</v>
      </c>
      <c r="C3186">
        <v>0</v>
      </c>
      <c r="D3186">
        <v>1</v>
      </c>
      <c r="E3186">
        <v>0</v>
      </c>
      <c r="F3186">
        <v>0</v>
      </c>
      <c r="G3186" s="1">
        <v>40983.404583333337</v>
      </c>
      <c r="H3186">
        <v>0</v>
      </c>
      <c r="I3186">
        <v>0</v>
      </c>
      <c r="J3186">
        <v>0</v>
      </c>
      <c r="K3186" t="s">
        <v>21</v>
      </c>
      <c r="L3186">
        <v>0</v>
      </c>
      <c r="M3186">
        <v>0</v>
      </c>
      <c r="N3186">
        <v>0</v>
      </c>
      <c r="O3186">
        <v>3.3140000000000001</v>
      </c>
      <c r="P3186">
        <v>59</v>
      </c>
      <c r="Q3186">
        <v>1</v>
      </c>
      <c r="R3186">
        <v>0</v>
      </c>
      <c r="S3186">
        <v>0</v>
      </c>
      <c r="T3186">
        <v>0</v>
      </c>
      <c r="U3186">
        <v>0</v>
      </c>
      <c r="V3186" t="s">
        <v>23</v>
      </c>
    </row>
    <row r="3187" spans="1:22" x14ac:dyDescent="0.25">
      <c r="A3187">
        <v>3186</v>
      </c>
      <c r="B3187">
        <v>0</v>
      </c>
      <c r="C3187">
        <v>0</v>
      </c>
      <c r="D3187">
        <v>1</v>
      </c>
      <c r="E3187">
        <v>0</v>
      </c>
      <c r="F3187">
        <v>1</v>
      </c>
      <c r="G3187" s="1">
        <v>40983.421631944446</v>
      </c>
      <c r="H3187">
        <v>0</v>
      </c>
      <c r="I3187">
        <v>0</v>
      </c>
      <c r="J3187">
        <v>0</v>
      </c>
      <c r="K3187" t="s">
        <v>21</v>
      </c>
      <c r="L3187">
        <v>0</v>
      </c>
      <c r="M3187">
        <v>0</v>
      </c>
      <c r="N3187">
        <v>0</v>
      </c>
      <c r="O3187">
        <v>1.8109999999999999</v>
      </c>
      <c r="P3187">
        <v>27</v>
      </c>
      <c r="Q3187">
        <v>0</v>
      </c>
      <c r="R3187">
        <v>1</v>
      </c>
      <c r="S3187">
        <v>0</v>
      </c>
      <c r="T3187">
        <v>0</v>
      </c>
      <c r="U3187">
        <v>3</v>
      </c>
      <c r="V3187" t="s">
        <v>24</v>
      </c>
    </row>
    <row r="3188" spans="1:22" x14ac:dyDescent="0.25">
      <c r="A3188">
        <v>3187</v>
      </c>
      <c r="B3188">
        <v>0</v>
      </c>
      <c r="C3188">
        <v>0</v>
      </c>
      <c r="D3188">
        <v>1</v>
      </c>
      <c r="E3188">
        <v>0</v>
      </c>
      <c r="F3188">
        <v>0</v>
      </c>
      <c r="G3188" s="1">
        <v>40983.421631944446</v>
      </c>
      <c r="H3188">
        <v>0</v>
      </c>
      <c r="I3188">
        <v>0</v>
      </c>
      <c r="J3188">
        <v>0</v>
      </c>
      <c r="K3188" t="s">
        <v>21</v>
      </c>
      <c r="L3188">
        <v>0</v>
      </c>
      <c r="M3188">
        <v>0</v>
      </c>
      <c r="N3188">
        <v>0</v>
      </c>
      <c r="O3188">
        <v>3.06</v>
      </c>
      <c r="P3188">
        <v>87</v>
      </c>
      <c r="Q3188">
        <v>0</v>
      </c>
      <c r="R3188">
        <v>1</v>
      </c>
      <c r="S3188">
        <v>0</v>
      </c>
      <c r="T3188">
        <v>0</v>
      </c>
      <c r="U3188">
        <v>3</v>
      </c>
      <c r="V3188" t="s">
        <v>23</v>
      </c>
    </row>
    <row r="3189" spans="1:22" x14ac:dyDescent="0.25">
      <c r="A3189">
        <v>3188</v>
      </c>
      <c r="B3189">
        <v>0</v>
      </c>
      <c r="C3189">
        <v>1</v>
      </c>
      <c r="D3189">
        <v>1</v>
      </c>
      <c r="E3189">
        <v>0</v>
      </c>
      <c r="F3189">
        <v>0</v>
      </c>
      <c r="G3189" s="1">
        <v>40983.43644675926</v>
      </c>
      <c r="H3189">
        <v>0</v>
      </c>
      <c r="I3189">
        <v>0</v>
      </c>
      <c r="J3189">
        <v>0</v>
      </c>
      <c r="K3189" t="s">
        <v>21</v>
      </c>
      <c r="L3189">
        <v>0</v>
      </c>
      <c r="M3189">
        <v>0</v>
      </c>
      <c r="N3189">
        <v>0</v>
      </c>
      <c r="O3189">
        <v>24.992000000000001</v>
      </c>
      <c r="P3189">
        <v>417</v>
      </c>
      <c r="Q3189">
        <v>1</v>
      </c>
      <c r="R3189">
        <v>0</v>
      </c>
      <c r="S3189">
        <v>0</v>
      </c>
      <c r="T3189">
        <v>0</v>
      </c>
      <c r="U3189">
        <v>5</v>
      </c>
      <c r="V3189" t="s">
        <v>23</v>
      </c>
    </row>
    <row r="3190" spans="1:22" x14ac:dyDescent="0.25">
      <c r="A3190">
        <v>3189</v>
      </c>
      <c r="B3190">
        <v>0</v>
      </c>
      <c r="C3190">
        <v>0</v>
      </c>
      <c r="D3190">
        <v>1</v>
      </c>
      <c r="E3190">
        <v>0</v>
      </c>
      <c r="F3190">
        <v>0</v>
      </c>
      <c r="G3190" s="1">
        <v>40983.439398148148</v>
      </c>
      <c r="H3190">
        <v>0</v>
      </c>
      <c r="I3190">
        <v>0</v>
      </c>
      <c r="J3190">
        <v>0</v>
      </c>
      <c r="K3190" t="s">
        <v>21</v>
      </c>
      <c r="L3190">
        <v>0</v>
      </c>
      <c r="M3190">
        <v>0</v>
      </c>
      <c r="N3190">
        <v>0</v>
      </c>
      <c r="O3190">
        <v>0.52500000000000002</v>
      </c>
      <c r="P3190">
        <v>16</v>
      </c>
      <c r="Q3190">
        <v>0</v>
      </c>
      <c r="R3190">
        <v>1</v>
      </c>
      <c r="S3190">
        <v>0</v>
      </c>
      <c r="T3190">
        <v>0</v>
      </c>
      <c r="U3190">
        <v>3</v>
      </c>
      <c r="V3190" t="s">
        <v>23</v>
      </c>
    </row>
    <row r="3191" spans="1:22" x14ac:dyDescent="0.25">
      <c r="A3191">
        <v>3190</v>
      </c>
      <c r="B3191">
        <v>0</v>
      </c>
      <c r="C3191">
        <v>0</v>
      </c>
      <c r="D3191">
        <v>1</v>
      </c>
      <c r="E3191">
        <v>0</v>
      </c>
      <c r="F3191">
        <v>0</v>
      </c>
      <c r="G3191" s="1">
        <v>40983.468298611115</v>
      </c>
      <c r="H3191">
        <v>0</v>
      </c>
      <c r="I3191">
        <v>0</v>
      </c>
      <c r="J3191">
        <v>0</v>
      </c>
      <c r="K3191" t="s">
        <v>21</v>
      </c>
      <c r="L3191">
        <v>0</v>
      </c>
      <c r="M3191">
        <v>0</v>
      </c>
      <c r="N3191">
        <v>0</v>
      </c>
      <c r="O3191">
        <v>25.981000000000002</v>
      </c>
      <c r="P3191">
        <v>649</v>
      </c>
      <c r="Q3191">
        <v>1</v>
      </c>
      <c r="R3191">
        <v>0</v>
      </c>
      <c r="S3191">
        <v>0</v>
      </c>
      <c r="T3191">
        <v>0</v>
      </c>
      <c r="U3191">
        <v>1</v>
      </c>
      <c r="V3191" t="s">
        <v>23</v>
      </c>
    </row>
    <row r="3192" spans="1:22" x14ac:dyDescent="0.25">
      <c r="A3192">
        <v>3191</v>
      </c>
      <c r="B3192">
        <v>0</v>
      </c>
      <c r="C3192">
        <v>0</v>
      </c>
      <c r="D3192">
        <v>1</v>
      </c>
      <c r="E3192">
        <v>0</v>
      </c>
      <c r="F3192">
        <v>0</v>
      </c>
      <c r="G3192" s="1">
        <v>40983.477893518517</v>
      </c>
      <c r="H3192">
        <v>0</v>
      </c>
      <c r="I3192">
        <v>0</v>
      </c>
      <c r="J3192">
        <v>0</v>
      </c>
      <c r="K3192" t="s">
        <v>21</v>
      </c>
      <c r="L3192">
        <v>0</v>
      </c>
      <c r="M3192">
        <v>0</v>
      </c>
      <c r="N3192">
        <v>0</v>
      </c>
      <c r="O3192">
        <v>13.839</v>
      </c>
      <c r="P3192">
        <v>250</v>
      </c>
      <c r="Q3192">
        <v>1</v>
      </c>
      <c r="R3192">
        <v>0</v>
      </c>
      <c r="S3192">
        <v>0</v>
      </c>
      <c r="T3192">
        <v>0</v>
      </c>
      <c r="U3192">
        <v>0</v>
      </c>
      <c r="V3192" t="s">
        <v>23</v>
      </c>
    </row>
    <row r="3193" spans="1:22" x14ac:dyDescent="0.25">
      <c r="A3193">
        <v>3192</v>
      </c>
      <c r="B3193">
        <v>0</v>
      </c>
      <c r="C3193">
        <v>0</v>
      </c>
      <c r="D3193">
        <v>1</v>
      </c>
      <c r="E3193">
        <v>0</v>
      </c>
      <c r="F3193">
        <v>1</v>
      </c>
      <c r="G3193" s="1">
        <v>40983.484722222223</v>
      </c>
      <c r="H3193">
        <v>0</v>
      </c>
      <c r="I3193">
        <v>0</v>
      </c>
      <c r="J3193">
        <v>0</v>
      </c>
      <c r="K3193" t="s">
        <v>21</v>
      </c>
      <c r="L3193">
        <v>0</v>
      </c>
      <c r="M3193">
        <v>0</v>
      </c>
      <c r="N3193">
        <v>1</v>
      </c>
      <c r="O3193">
        <v>0.56000000000000005</v>
      </c>
      <c r="P3193">
        <v>19</v>
      </c>
      <c r="Q3193">
        <v>0</v>
      </c>
      <c r="R3193">
        <v>1</v>
      </c>
      <c r="S3193">
        <v>0</v>
      </c>
      <c r="T3193">
        <v>1</v>
      </c>
      <c r="U3193">
        <v>1</v>
      </c>
      <c r="V3193" t="s">
        <v>23</v>
      </c>
    </row>
    <row r="3194" spans="1:22" x14ac:dyDescent="0.25">
      <c r="A3194">
        <v>3193</v>
      </c>
      <c r="B3194">
        <v>0</v>
      </c>
      <c r="C3194">
        <v>1</v>
      </c>
      <c r="D3194">
        <v>1</v>
      </c>
      <c r="E3194">
        <v>0</v>
      </c>
      <c r="F3194">
        <v>0</v>
      </c>
      <c r="G3194" s="1">
        <v>40983.490520833337</v>
      </c>
      <c r="H3194">
        <v>0</v>
      </c>
      <c r="I3194">
        <v>0</v>
      </c>
      <c r="J3194">
        <v>0</v>
      </c>
      <c r="K3194" t="s">
        <v>21</v>
      </c>
      <c r="L3194">
        <v>0</v>
      </c>
      <c r="M3194">
        <v>0</v>
      </c>
      <c r="N3194">
        <v>0</v>
      </c>
      <c r="O3194">
        <v>7.1820000000000004</v>
      </c>
      <c r="P3194">
        <v>228</v>
      </c>
      <c r="Q3194">
        <v>1</v>
      </c>
      <c r="R3194">
        <v>0</v>
      </c>
      <c r="S3194">
        <v>0</v>
      </c>
      <c r="T3194">
        <v>0</v>
      </c>
      <c r="U3194">
        <v>5</v>
      </c>
      <c r="V3194" t="s">
        <v>23</v>
      </c>
    </row>
    <row r="3195" spans="1:22" x14ac:dyDescent="0.25">
      <c r="A3195">
        <v>3194</v>
      </c>
      <c r="B3195">
        <v>0</v>
      </c>
      <c r="C3195">
        <v>0</v>
      </c>
      <c r="D3195">
        <v>1</v>
      </c>
      <c r="E3195">
        <v>0</v>
      </c>
      <c r="F3195">
        <v>0</v>
      </c>
      <c r="G3195" s="1">
        <v>40983.494155092594</v>
      </c>
      <c r="H3195">
        <v>0</v>
      </c>
      <c r="I3195">
        <v>0</v>
      </c>
      <c r="J3195">
        <v>1</v>
      </c>
      <c r="K3195" t="s">
        <v>21</v>
      </c>
      <c r="L3195">
        <v>0</v>
      </c>
      <c r="M3195">
        <v>0</v>
      </c>
      <c r="N3195">
        <v>0</v>
      </c>
      <c r="O3195">
        <v>26.623999999999999</v>
      </c>
      <c r="P3195">
        <v>659</v>
      </c>
      <c r="Q3195">
        <v>1</v>
      </c>
      <c r="R3195">
        <v>0</v>
      </c>
      <c r="S3195">
        <v>0</v>
      </c>
      <c r="T3195">
        <v>0</v>
      </c>
      <c r="U3195">
        <v>1</v>
      </c>
      <c r="V3195" t="s">
        <v>23</v>
      </c>
    </row>
    <row r="3196" spans="1:22" x14ac:dyDescent="0.25">
      <c r="A3196">
        <v>3195</v>
      </c>
      <c r="B3196">
        <v>0</v>
      </c>
      <c r="C3196">
        <v>0</v>
      </c>
      <c r="D3196">
        <v>1</v>
      </c>
      <c r="E3196">
        <v>0</v>
      </c>
      <c r="F3196">
        <v>0</v>
      </c>
      <c r="G3196" s="1">
        <v>40983.494305555556</v>
      </c>
      <c r="H3196">
        <v>0</v>
      </c>
      <c r="I3196">
        <v>0</v>
      </c>
      <c r="J3196">
        <v>2</v>
      </c>
      <c r="K3196" t="s">
        <v>21</v>
      </c>
      <c r="L3196">
        <v>0</v>
      </c>
      <c r="M3196">
        <v>0</v>
      </c>
      <c r="N3196">
        <v>0</v>
      </c>
      <c r="O3196">
        <v>8.3339999999999996</v>
      </c>
      <c r="P3196">
        <v>135</v>
      </c>
      <c r="Q3196">
        <v>1</v>
      </c>
      <c r="R3196">
        <v>0</v>
      </c>
      <c r="S3196">
        <v>1</v>
      </c>
      <c r="T3196">
        <v>0</v>
      </c>
      <c r="U3196">
        <v>8</v>
      </c>
      <c r="V3196" t="s">
        <v>23</v>
      </c>
    </row>
    <row r="3197" spans="1:22" x14ac:dyDescent="0.25">
      <c r="A3197">
        <v>3196</v>
      </c>
      <c r="B3197">
        <v>0</v>
      </c>
      <c r="C3197">
        <v>0</v>
      </c>
      <c r="D3197">
        <v>1</v>
      </c>
      <c r="E3197">
        <v>0</v>
      </c>
      <c r="F3197">
        <v>0</v>
      </c>
      <c r="G3197" s="1">
        <v>40983.505023148151</v>
      </c>
      <c r="H3197">
        <v>0</v>
      </c>
      <c r="I3197">
        <v>0</v>
      </c>
      <c r="J3197">
        <v>0</v>
      </c>
      <c r="K3197" t="s">
        <v>21</v>
      </c>
      <c r="L3197">
        <v>0</v>
      </c>
      <c r="M3197">
        <v>0</v>
      </c>
      <c r="N3197">
        <v>0</v>
      </c>
      <c r="O3197">
        <v>0.78100000000000003</v>
      </c>
      <c r="P3197">
        <v>17</v>
      </c>
      <c r="Q3197">
        <v>0</v>
      </c>
      <c r="R3197">
        <v>0</v>
      </c>
      <c r="S3197">
        <v>0</v>
      </c>
      <c r="T3197">
        <v>0</v>
      </c>
      <c r="U3197">
        <v>0</v>
      </c>
      <c r="V3197" t="s">
        <v>23</v>
      </c>
    </row>
    <row r="3198" spans="1:22" x14ac:dyDescent="0.25">
      <c r="A3198">
        <v>3197</v>
      </c>
      <c r="B3198">
        <v>0</v>
      </c>
      <c r="C3198">
        <v>0</v>
      </c>
      <c r="D3198">
        <v>1</v>
      </c>
      <c r="E3198">
        <v>0</v>
      </c>
      <c r="F3198">
        <v>0</v>
      </c>
      <c r="G3198" s="1">
        <v>40983.521111111113</v>
      </c>
      <c r="H3198">
        <v>0</v>
      </c>
      <c r="I3198">
        <v>0</v>
      </c>
      <c r="J3198">
        <v>0</v>
      </c>
      <c r="K3198" t="s">
        <v>21</v>
      </c>
      <c r="L3198">
        <v>0</v>
      </c>
      <c r="M3198">
        <v>0</v>
      </c>
      <c r="N3198">
        <v>0</v>
      </c>
      <c r="O3198">
        <v>22.518000000000001</v>
      </c>
      <c r="P3198">
        <v>596</v>
      </c>
      <c r="Q3198">
        <v>1</v>
      </c>
      <c r="R3198">
        <v>0</v>
      </c>
      <c r="S3198">
        <v>0</v>
      </c>
      <c r="T3198">
        <v>0</v>
      </c>
      <c r="U3198">
        <v>17</v>
      </c>
      <c r="V3198" t="s">
        <v>22</v>
      </c>
    </row>
    <row r="3199" spans="1:22" x14ac:dyDescent="0.25">
      <c r="A3199">
        <v>3198</v>
      </c>
      <c r="B3199">
        <v>0</v>
      </c>
      <c r="C3199">
        <v>1</v>
      </c>
      <c r="D3199">
        <v>1</v>
      </c>
      <c r="E3199">
        <v>0</v>
      </c>
      <c r="F3199">
        <v>0</v>
      </c>
      <c r="G3199" s="1">
        <v>40983.525613425925</v>
      </c>
      <c r="H3199">
        <v>0</v>
      </c>
      <c r="I3199">
        <v>0</v>
      </c>
      <c r="J3199">
        <v>0</v>
      </c>
      <c r="K3199" t="s">
        <v>21</v>
      </c>
      <c r="L3199">
        <v>0</v>
      </c>
      <c r="M3199">
        <v>0</v>
      </c>
      <c r="N3199">
        <v>0</v>
      </c>
      <c r="O3199">
        <v>54.597999999999999</v>
      </c>
      <c r="P3199">
        <v>750</v>
      </c>
      <c r="Q3199">
        <v>0</v>
      </c>
      <c r="R3199">
        <v>0</v>
      </c>
      <c r="S3199">
        <v>0</v>
      </c>
      <c r="T3199">
        <v>0</v>
      </c>
      <c r="U3199">
        <v>0</v>
      </c>
      <c r="V3199" t="s">
        <v>24</v>
      </c>
    </row>
    <row r="3200" spans="1:22" x14ac:dyDescent="0.25">
      <c r="A3200">
        <v>3199</v>
      </c>
      <c r="B3200">
        <v>0</v>
      </c>
      <c r="C3200">
        <v>0</v>
      </c>
      <c r="D3200">
        <v>1</v>
      </c>
      <c r="E3200">
        <v>0</v>
      </c>
      <c r="F3200">
        <v>0</v>
      </c>
      <c r="G3200" s="1">
        <v>40983.554050925923</v>
      </c>
      <c r="H3200">
        <v>0</v>
      </c>
      <c r="I3200">
        <v>0</v>
      </c>
      <c r="J3200">
        <v>0</v>
      </c>
      <c r="K3200" t="s">
        <v>21</v>
      </c>
      <c r="L3200">
        <v>0</v>
      </c>
      <c r="M3200">
        <v>0</v>
      </c>
      <c r="N3200">
        <v>0</v>
      </c>
      <c r="O3200">
        <v>0.73</v>
      </c>
      <c r="P3200">
        <v>16</v>
      </c>
      <c r="Q3200">
        <v>0</v>
      </c>
      <c r="R3200">
        <v>0</v>
      </c>
      <c r="S3200">
        <v>0</v>
      </c>
      <c r="T3200">
        <v>0</v>
      </c>
      <c r="U3200">
        <v>1</v>
      </c>
      <c r="V3200" t="s">
        <v>23</v>
      </c>
    </row>
    <row r="3201" spans="1:22" x14ac:dyDescent="0.25">
      <c r="A3201">
        <v>3200</v>
      </c>
      <c r="B3201">
        <v>0</v>
      </c>
      <c r="C3201">
        <v>0</v>
      </c>
      <c r="D3201">
        <v>1</v>
      </c>
      <c r="E3201">
        <v>0</v>
      </c>
      <c r="F3201">
        <v>0</v>
      </c>
      <c r="G3201" s="1">
        <v>40983.594942129632</v>
      </c>
      <c r="H3201">
        <v>0</v>
      </c>
      <c r="I3201">
        <v>0</v>
      </c>
      <c r="J3201">
        <v>1</v>
      </c>
      <c r="K3201" t="s">
        <v>21</v>
      </c>
      <c r="L3201">
        <v>0</v>
      </c>
      <c r="M3201">
        <v>0</v>
      </c>
      <c r="N3201">
        <v>0</v>
      </c>
      <c r="O3201">
        <v>2.0609999999999999</v>
      </c>
      <c r="P3201">
        <v>18</v>
      </c>
      <c r="Q3201">
        <v>1</v>
      </c>
      <c r="R3201">
        <v>0</v>
      </c>
      <c r="S3201">
        <v>0</v>
      </c>
      <c r="T3201">
        <v>0</v>
      </c>
      <c r="U3201">
        <v>0</v>
      </c>
      <c r="V3201" t="s">
        <v>23</v>
      </c>
    </row>
    <row r="3202" spans="1:22" x14ac:dyDescent="0.25">
      <c r="A3202">
        <v>3201</v>
      </c>
      <c r="B3202">
        <v>0</v>
      </c>
      <c r="C3202">
        <v>0</v>
      </c>
      <c r="D3202">
        <v>1</v>
      </c>
      <c r="E3202">
        <v>1</v>
      </c>
      <c r="F3202">
        <v>0</v>
      </c>
      <c r="G3202" s="1">
        <v>40983.597800925927</v>
      </c>
      <c r="H3202">
        <v>0</v>
      </c>
      <c r="I3202">
        <v>0</v>
      </c>
      <c r="J3202">
        <v>0</v>
      </c>
      <c r="K3202" t="s">
        <v>21</v>
      </c>
      <c r="L3202">
        <v>0</v>
      </c>
      <c r="M3202">
        <v>0</v>
      </c>
      <c r="N3202">
        <v>0</v>
      </c>
      <c r="O3202">
        <v>15.468999999999999</v>
      </c>
      <c r="P3202">
        <v>409</v>
      </c>
      <c r="Q3202">
        <v>1</v>
      </c>
      <c r="R3202">
        <v>0</v>
      </c>
      <c r="S3202">
        <v>0</v>
      </c>
      <c r="T3202">
        <v>0</v>
      </c>
      <c r="U3202">
        <v>5</v>
      </c>
      <c r="V3202" t="s">
        <v>23</v>
      </c>
    </row>
    <row r="3203" spans="1:22" x14ac:dyDescent="0.25">
      <c r="A3203">
        <v>3202</v>
      </c>
      <c r="B3203">
        <v>0</v>
      </c>
      <c r="C3203">
        <v>0</v>
      </c>
      <c r="D3203">
        <v>1</v>
      </c>
      <c r="E3203">
        <v>2</v>
      </c>
      <c r="F3203">
        <v>0</v>
      </c>
      <c r="G3203" s="1">
        <v>40983.606631944444</v>
      </c>
      <c r="H3203">
        <v>0</v>
      </c>
      <c r="I3203">
        <v>0</v>
      </c>
      <c r="J3203">
        <v>0</v>
      </c>
      <c r="K3203" t="s">
        <v>21</v>
      </c>
      <c r="L3203">
        <v>0</v>
      </c>
      <c r="M3203">
        <v>0</v>
      </c>
      <c r="N3203">
        <v>0</v>
      </c>
      <c r="O3203">
        <v>0.35699999999999998</v>
      </c>
      <c r="P3203">
        <v>13</v>
      </c>
      <c r="Q3203">
        <v>0</v>
      </c>
      <c r="R3203">
        <v>0</v>
      </c>
      <c r="S3203">
        <v>0</v>
      </c>
      <c r="T3203">
        <v>0</v>
      </c>
      <c r="U3203">
        <v>0</v>
      </c>
      <c r="V3203" t="s">
        <v>23</v>
      </c>
    </row>
    <row r="3204" spans="1:22" x14ac:dyDescent="0.25">
      <c r="A3204">
        <v>3203</v>
      </c>
      <c r="B3204">
        <v>0</v>
      </c>
      <c r="C3204">
        <v>0</v>
      </c>
      <c r="D3204">
        <v>1</v>
      </c>
      <c r="E3204">
        <v>0</v>
      </c>
      <c r="F3204">
        <v>0</v>
      </c>
      <c r="G3204" s="1">
        <v>40983.606631944444</v>
      </c>
      <c r="H3204">
        <v>0</v>
      </c>
      <c r="I3204">
        <v>0</v>
      </c>
      <c r="J3204">
        <v>0</v>
      </c>
      <c r="K3204" t="s">
        <v>21</v>
      </c>
      <c r="L3204">
        <v>0</v>
      </c>
      <c r="M3204">
        <v>0</v>
      </c>
      <c r="N3204">
        <v>0</v>
      </c>
      <c r="O3204">
        <v>2.569</v>
      </c>
      <c r="P3204">
        <v>67</v>
      </c>
      <c r="Q3204">
        <v>0</v>
      </c>
      <c r="R3204">
        <v>1</v>
      </c>
      <c r="S3204">
        <v>0</v>
      </c>
      <c r="T3204">
        <v>0</v>
      </c>
      <c r="U3204">
        <v>2</v>
      </c>
      <c r="V3204" t="s">
        <v>23</v>
      </c>
    </row>
    <row r="3205" spans="1:22" x14ac:dyDescent="0.25">
      <c r="A3205">
        <v>3204</v>
      </c>
      <c r="B3205">
        <v>1</v>
      </c>
      <c r="C3205">
        <v>0</v>
      </c>
      <c r="D3205">
        <v>1</v>
      </c>
      <c r="E3205">
        <v>0</v>
      </c>
      <c r="F3205">
        <v>0</v>
      </c>
      <c r="G3205" s="1">
        <v>40983.65384259259</v>
      </c>
      <c r="H3205">
        <v>0</v>
      </c>
      <c r="I3205">
        <v>0</v>
      </c>
      <c r="J3205">
        <v>0</v>
      </c>
      <c r="K3205" t="s">
        <v>21</v>
      </c>
      <c r="L3205">
        <v>0</v>
      </c>
      <c r="M3205">
        <v>0</v>
      </c>
      <c r="N3205">
        <v>0</v>
      </c>
      <c r="O3205">
        <v>43.427</v>
      </c>
      <c r="P3205">
        <v>751</v>
      </c>
      <c r="Q3205">
        <v>1</v>
      </c>
      <c r="R3205">
        <v>0</v>
      </c>
      <c r="S3205">
        <v>0</v>
      </c>
      <c r="T3205">
        <v>0</v>
      </c>
      <c r="U3205">
        <v>2</v>
      </c>
      <c r="V3205" t="s">
        <v>22</v>
      </c>
    </row>
    <row r="3206" spans="1:22" x14ac:dyDescent="0.25">
      <c r="A3206">
        <v>3205</v>
      </c>
      <c r="B3206">
        <v>0</v>
      </c>
      <c r="C3206">
        <v>0</v>
      </c>
      <c r="D3206">
        <v>1</v>
      </c>
      <c r="E3206">
        <v>0</v>
      </c>
      <c r="F3206">
        <v>0</v>
      </c>
      <c r="G3206" s="1">
        <v>40983.673796296294</v>
      </c>
      <c r="H3206">
        <v>0</v>
      </c>
      <c r="I3206">
        <v>0</v>
      </c>
      <c r="J3206">
        <v>1</v>
      </c>
      <c r="K3206" t="s">
        <v>21</v>
      </c>
      <c r="L3206">
        <v>0</v>
      </c>
      <c r="M3206">
        <v>0</v>
      </c>
      <c r="N3206">
        <v>0</v>
      </c>
      <c r="O3206">
        <v>25.594000000000001</v>
      </c>
      <c r="P3206">
        <v>418</v>
      </c>
      <c r="Q3206">
        <v>1</v>
      </c>
      <c r="R3206">
        <v>0</v>
      </c>
      <c r="S3206">
        <v>0</v>
      </c>
      <c r="T3206">
        <v>0</v>
      </c>
      <c r="U3206">
        <v>34</v>
      </c>
      <c r="V3206" t="s">
        <v>23</v>
      </c>
    </row>
    <row r="3207" spans="1:22" x14ac:dyDescent="0.25">
      <c r="A3207">
        <v>3206</v>
      </c>
      <c r="B3207">
        <v>0</v>
      </c>
      <c r="C3207">
        <v>0</v>
      </c>
      <c r="D3207">
        <v>1</v>
      </c>
      <c r="E3207">
        <v>0</v>
      </c>
      <c r="F3207">
        <v>0</v>
      </c>
      <c r="G3207" s="1">
        <v>40983.673796296294</v>
      </c>
      <c r="H3207">
        <v>0</v>
      </c>
      <c r="I3207">
        <v>0</v>
      </c>
      <c r="J3207">
        <v>0</v>
      </c>
      <c r="K3207" t="s">
        <v>21</v>
      </c>
      <c r="L3207">
        <v>0</v>
      </c>
      <c r="M3207">
        <v>0</v>
      </c>
      <c r="N3207">
        <v>0</v>
      </c>
      <c r="O3207">
        <v>13.068</v>
      </c>
      <c r="P3207">
        <v>268</v>
      </c>
      <c r="Q3207">
        <v>1</v>
      </c>
      <c r="R3207">
        <v>1</v>
      </c>
      <c r="S3207">
        <v>0</v>
      </c>
      <c r="T3207">
        <v>0</v>
      </c>
      <c r="U3207">
        <v>6</v>
      </c>
      <c r="V3207" t="s">
        <v>23</v>
      </c>
    </row>
    <row r="3208" spans="1:22" x14ac:dyDescent="0.25">
      <c r="A3208">
        <v>3207</v>
      </c>
      <c r="B3208">
        <v>0</v>
      </c>
      <c r="C3208">
        <v>0</v>
      </c>
      <c r="D3208">
        <v>1</v>
      </c>
      <c r="E3208">
        <v>0</v>
      </c>
      <c r="F3208">
        <v>1</v>
      </c>
      <c r="G3208" s="1">
        <v>40983.706122685187</v>
      </c>
      <c r="H3208">
        <v>0</v>
      </c>
      <c r="I3208">
        <v>0</v>
      </c>
      <c r="J3208">
        <v>8</v>
      </c>
      <c r="K3208" t="s">
        <v>21</v>
      </c>
      <c r="L3208">
        <v>0</v>
      </c>
      <c r="M3208">
        <v>0</v>
      </c>
      <c r="N3208">
        <v>0</v>
      </c>
      <c r="O3208">
        <v>13.7</v>
      </c>
      <c r="P3208">
        <v>369</v>
      </c>
      <c r="Q3208">
        <v>1</v>
      </c>
      <c r="R3208">
        <v>1</v>
      </c>
      <c r="S3208">
        <v>0</v>
      </c>
      <c r="T3208">
        <v>0</v>
      </c>
      <c r="U3208">
        <v>8</v>
      </c>
      <c r="V3208" t="s">
        <v>23</v>
      </c>
    </row>
    <row r="3209" spans="1:22" x14ac:dyDescent="0.25">
      <c r="A3209">
        <v>3208</v>
      </c>
      <c r="B3209">
        <v>0</v>
      </c>
      <c r="C3209">
        <v>0</v>
      </c>
      <c r="D3209">
        <v>1</v>
      </c>
      <c r="E3209">
        <v>0</v>
      </c>
      <c r="F3209">
        <v>0</v>
      </c>
      <c r="G3209" s="1">
        <v>40983.713356481479</v>
      </c>
      <c r="H3209">
        <v>0</v>
      </c>
      <c r="I3209">
        <v>0</v>
      </c>
      <c r="J3209">
        <v>0</v>
      </c>
      <c r="K3209" t="s">
        <v>21</v>
      </c>
      <c r="L3209">
        <v>0</v>
      </c>
      <c r="M3209">
        <v>0</v>
      </c>
      <c r="N3209">
        <v>0</v>
      </c>
      <c r="O3209">
        <v>28.238</v>
      </c>
      <c r="P3209">
        <v>689</v>
      </c>
      <c r="Q3209">
        <v>1</v>
      </c>
      <c r="R3209">
        <v>0</v>
      </c>
      <c r="S3209">
        <v>0</v>
      </c>
      <c r="T3209">
        <v>0</v>
      </c>
      <c r="U3209">
        <v>1</v>
      </c>
      <c r="V3209" t="s">
        <v>23</v>
      </c>
    </row>
    <row r="3210" spans="1:22" x14ac:dyDescent="0.25">
      <c r="A3210">
        <v>3209</v>
      </c>
      <c r="B3210">
        <v>0</v>
      </c>
      <c r="C3210">
        <v>0</v>
      </c>
      <c r="D3210">
        <v>1</v>
      </c>
      <c r="E3210">
        <v>0</v>
      </c>
      <c r="F3210">
        <v>0</v>
      </c>
      <c r="G3210" s="1">
        <v>40983.716956018521</v>
      </c>
      <c r="H3210">
        <v>0</v>
      </c>
      <c r="I3210">
        <v>0</v>
      </c>
      <c r="J3210">
        <v>0</v>
      </c>
      <c r="K3210" t="s">
        <v>21</v>
      </c>
      <c r="L3210">
        <v>0</v>
      </c>
      <c r="M3210">
        <v>0</v>
      </c>
      <c r="N3210">
        <v>0</v>
      </c>
      <c r="O3210">
        <v>27.213999999999999</v>
      </c>
      <c r="P3210">
        <v>670</v>
      </c>
      <c r="Q3210">
        <v>1</v>
      </c>
      <c r="R3210">
        <v>0</v>
      </c>
      <c r="S3210">
        <v>0</v>
      </c>
      <c r="T3210">
        <v>0</v>
      </c>
      <c r="U3210">
        <v>2</v>
      </c>
      <c r="V3210" t="s">
        <v>23</v>
      </c>
    </row>
    <row r="3211" spans="1:22" x14ac:dyDescent="0.25">
      <c r="A3211">
        <v>3210</v>
      </c>
      <c r="B3211">
        <v>0</v>
      </c>
      <c r="C3211">
        <v>0</v>
      </c>
      <c r="D3211">
        <v>1</v>
      </c>
      <c r="E3211">
        <v>0</v>
      </c>
      <c r="F3211">
        <v>0</v>
      </c>
      <c r="G3211" s="1">
        <v>40983.725451388891</v>
      </c>
      <c r="H3211">
        <v>0</v>
      </c>
      <c r="I3211">
        <v>0</v>
      </c>
      <c r="J3211">
        <v>1</v>
      </c>
      <c r="K3211" t="s">
        <v>21</v>
      </c>
      <c r="L3211">
        <v>0</v>
      </c>
      <c r="M3211">
        <v>0</v>
      </c>
      <c r="N3211">
        <v>0</v>
      </c>
      <c r="O3211">
        <v>25.434000000000001</v>
      </c>
      <c r="P3211">
        <v>419</v>
      </c>
      <c r="Q3211">
        <v>1</v>
      </c>
      <c r="R3211">
        <v>0</v>
      </c>
      <c r="S3211">
        <v>0</v>
      </c>
      <c r="T3211">
        <v>0</v>
      </c>
      <c r="U3211">
        <v>33</v>
      </c>
      <c r="V3211" t="s">
        <v>23</v>
      </c>
    </row>
    <row r="3212" spans="1:22" x14ac:dyDescent="0.25">
      <c r="A3212">
        <v>3211</v>
      </c>
      <c r="B3212">
        <v>0</v>
      </c>
      <c r="C3212">
        <v>0</v>
      </c>
      <c r="D3212">
        <v>1</v>
      </c>
      <c r="E3212">
        <v>0</v>
      </c>
      <c r="F3212">
        <v>1</v>
      </c>
      <c r="G3212" s="1">
        <v>40983.741354166668</v>
      </c>
      <c r="H3212">
        <v>0</v>
      </c>
      <c r="I3212">
        <v>0</v>
      </c>
      <c r="J3212">
        <v>0</v>
      </c>
      <c r="K3212" t="s">
        <v>21</v>
      </c>
      <c r="L3212">
        <v>0</v>
      </c>
      <c r="M3212">
        <v>0</v>
      </c>
      <c r="N3212">
        <v>0</v>
      </c>
      <c r="O3212">
        <v>0.55000000000000004</v>
      </c>
      <c r="P3212">
        <v>19</v>
      </c>
      <c r="Q3212">
        <v>1</v>
      </c>
      <c r="R3212">
        <v>1</v>
      </c>
      <c r="S3212">
        <v>0</v>
      </c>
      <c r="T3212">
        <v>1</v>
      </c>
      <c r="U3212">
        <v>2</v>
      </c>
      <c r="V3212" t="s">
        <v>23</v>
      </c>
    </row>
    <row r="3213" spans="1:22" x14ac:dyDescent="0.25">
      <c r="A3213">
        <v>3212</v>
      </c>
      <c r="B3213">
        <v>0</v>
      </c>
      <c r="C3213">
        <v>0</v>
      </c>
      <c r="D3213">
        <v>1</v>
      </c>
      <c r="E3213">
        <v>0</v>
      </c>
      <c r="F3213">
        <v>0</v>
      </c>
      <c r="G3213" s="1">
        <v>40983.792581018519</v>
      </c>
      <c r="H3213">
        <v>0</v>
      </c>
      <c r="I3213">
        <v>0</v>
      </c>
      <c r="J3213">
        <v>4</v>
      </c>
      <c r="K3213" t="s">
        <v>21</v>
      </c>
      <c r="L3213">
        <v>0</v>
      </c>
      <c r="M3213">
        <v>0</v>
      </c>
      <c r="N3213">
        <v>0</v>
      </c>
      <c r="O3213">
        <v>13.597</v>
      </c>
      <c r="P3213">
        <v>184</v>
      </c>
      <c r="Q3213">
        <v>1</v>
      </c>
      <c r="R3213">
        <v>0</v>
      </c>
      <c r="S3213">
        <v>1</v>
      </c>
      <c r="T3213">
        <v>0</v>
      </c>
      <c r="U3213">
        <v>10</v>
      </c>
      <c r="V3213" t="s">
        <v>23</v>
      </c>
    </row>
    <row r="3214" spans="1:22" x14ac:dyDescent="0.25">
      <c r="A3214">
        <v>3213</v>
      </c>
      <c r="B3214">
        <v>0</v>
      </c>
      <c r="C3214">
        <v>0</v>
      </c>
      <c r="D3214">
        <v>1</v>
      </c>
      <c r="E3214">
        <v>1</v>
      </c>
      <c r="F3214">
        <v>0</v>
      </c>
      <c r="G3214" s="1">
        <v>40983.794907407406</v>
      </c>
      <c r="H3214">
        <v>0</v>
      </c>
      <c r="I3214">
        <v>0</v>
      </c>
      <c r="J3214">
        <v>4</v>
      </c>
      <c r="K3214" t="s">
        <v>21</v>
      </c>
      <c r="L3214">
        <v>0</v>
      </c>
      <c r="M3214">
        <v>0</v>
      </c>
      <c r="N3214">
        <v>0</v>
      </c>
      <c r="O3214">
        <v>4.7789999999999999</v>
      </c>
      <c r="P3214">
        <v>117</v>
      </c>
      <c r="Q3214">
        <v>0</v>
      </c>
      <c r="R3214">
        <v>1</v>
      </c>
      <c r="S3214">
        <v>0</v>
      </c>
      <c r="T3214">
        <v>0</v>
      </c>
      <c r="U3214">
        <v>2</v>
      </c>
      <c r="V3214" t="s">
        <v>23</v>
      </c>
    </row>
    <row r="3215" spans="1:22" x14ac:dyDescent="0.25">
      <c r="A3215">
        <v>3214</v>
      </c>
      <c r="B3215">
        <v>1</v>
      </c>
      <c r="C3215">
        <v>0</v>
      </c>
      <c r="D3215">
        <v>1</v>
      </c>
      <c r="E3215">
        <v>0</v>
      </c>
      <c r="F3215">
        <v>0</v>
      </c>
      <c r="G3215" s="1">
        <v>40983.89472222222</v>
      </c>
      <c r="H3215">
        <v>0</v>
      </c>
      <c r="I3215">
        <v>0</v>
      </c>
      <c r="J3215">
        <v>0</v>
      </c>
      <c r="K3215" t="s">
        <v>21</v>
      </c>
      <c r="L3215">
        <v>0</v>
      </c>
      <c r="M3215">
        <v>0</v>
      </c>
      <c r="N3215">
        <v>0</v>
      </c>
      <c r="O3215">
        <v>1.643</v>
      </c>
      <c r="P3215">
        <v>15</v>
      </c>
      <c r="Q3215">
        <v>0</v>
      </c>
      <c r="R3215">
        <v>0</v>
      </c>
      <c r="S3215">
        <v>0</v>
      </c>
      <c r="T3215">
        <v>0</v>
      </c>
      <c r="U3215">
        <v>0</v>
      </c>
      <c r="V3215" t="s">
        <v>22</v>
      </c>
    </row>
    <row r="3216" spans="1:22" x14ac:dyDescent="0.25">
      <c r="A3216">
        <v>3215</v>
      </c>
      <c r="B3216">
        <v>0</v>
      </c>
      <c r="C3216">
        <v>0</v>
      </c>
      <c r="D3216">
        <v>1</v>
      </c>
      <c r="E3216">
        <v>0</v>
      </c>
      <c r="F3216">
        <v>0</v>
      </c>
      <c r="G3216" s="1">
        <v>40983.894745370373</v>
      </c>
      <c r="H3216">
        <v>0</v>
      </c>
      <c r="I3216">
        <v>0</v>
      </c>
      <c r="J3216">
        <v>0</v>
      </c>
      <c r="K3216" t="s">
        <v>21</v>
      </c>
      <c r="L3216">
        <v>0</v>
      </c>
      <c r="M3216">
        <v>0</v>
      </c>
      <c r="N3216">
        <v>0</v>
      </c>
      <c r="O3216">
        <v>0.84899999999999998</v>
      </c>
      <c r="P3216">
        <v>17</v>
      </c>
      <c r="Q3216">
        <v>0</v>
      </c>
      <c r="R3216">
        <v>0</v>
      </c>
      <c r="S3216">
        <v>0</v>
      </c>
      <c r="T3216">
        <v>0</v>
      </c>
      <c r="U3216">
        <v>1</v>
      </c>
      <c r="V3216" t="s">
        <v>23</v>
      </c>
    </row>
    <row r="3217" spans="1:22" x14ac:dyDescent="0.25">
      <c r="A3217">
        <v>3216</v>
      </c>
      <c r="B3217">
        <v>0</v>
      </c>
      <c r="C3217">
        <v>0</v>
      </c>
      <c r="D3217">
        <v>1</v>
      </c>
      <c r="E3217">
        <v>0</v>
      </c>
      <c r="F3217">
        <v>0</v>
      </c>
      <c r="G3217" s="1">
        <v>40983.915532407409</v>
      </c>
      <c r="H3217">
        <v>0</v>
      </c>
      <c r="I3217">
        <v>0</v>
      </c>
      <c r="J3217">
        <v>0</v>
      </c>
      <c r="K3217" t="s">
        <v>21</v>
      </c>
      <c r="L3217">
        <v>0</v>
      </c>
      <c r="M3217">
        <v>0</v>
      </c>
      <c r="N3217">
        <v>0</v>
      </c>
      <c r="O3217">
        <v>13.086</v>
      </c>
      <c r="P3217">
        <v>344</v>
      </c>
      <c r="Q3217">
        <v>1</v>
      </c>
      <c r="R3217">
        <v>0</v>
      </c>
      <c r="S3217">
        <v>1</v>
      </c>
      <c r="T3217">
        <v>0</v>
      </c>
      <c r="U3217">
        <v>0</v>
      </c>
      <c r="V3217" t="s">
        <v>23</v>
      </c>
    </row>
    <row r="3218" spans="1:22" x14ac:dyDescent="0.25">
      <c r="A3218">
        <v>3217</v>
      </c>
      <c r="B3218">
        <v>0</v>
      </c>
      <c r="C3218">
        <v>0</v>
      </c>
      <c r="D3218">
        <v>1</v>
      </c>
      <c r="E3218">
        <v>0</v>
      </c>
      <c r="F3218">
        <v>0</v>
      </c>
      <c r="G3218" s="1">
        <v>40983.915532407409</v>
      </c>
      <c r="H3218">
        <v>0</v>
      </c>
      <c r="I3218">
        <v>0</v>
      </c>
      <c r="J3218">
        <v>0</v>
      </c>
      <c r="K3218" t="s">
        <v>21</v>
      </c>
      <c r="L3218">
        <v>0</v>
      </c>
      <c r="M3218">
        <v>0</v>
      </c>
      <c r="N3218">
        <v>0</v>
      </c>
      <c r="O3218">
        <v>15.32</v>
      </c>
      <c r="P3218">
        <v>272</v>
      </c>
      <c r="Q3218">
        <v>1</v>
      </c>
      <c r="R3218">
        <v>0</v>
      </c>
      <c r="S3218">
        <v>0</v>
      </c>
      <c r="T3218">
        <v>0</v>
      </c>
      <c r="U3218">
        <v>2</v>
      </c>
      <c r="V3218" t="s">
        <v>23</v>
      </c>
    </row>
    <row r="3219" spans="1:22" x14ac:dyDescent="0.25">
      <c r="A3219">
        <v>3218</v>
      </c>
      <c r="B3219">
        <v>0</v>
      </c>
      <c r="C3219">
        <v>0</v>
      </c>
      <c r="D3219">
        <v>1</v>
      </c>
      <c r="E3219">
        <v>0</v>
      </c>
      <c r="F3219">
        <v>0</v>
      </c>
      <c r="G3219" s="1">
        <v>40983.915532407409</v>
      </c>
      <c r="H3219">
        <v>0</v>
      </c>
      <c r="I3219">
        <v>0</v>
      </c>
      <c r="J3219">
        <v>0</v>
      </c>
      <c r="K3219" t="s">
        <v>21</v>
      </c>
      <c r="L3219">
        <v>0</v>
      </c>
      <c r="M3219">
        <v>0</v>
      </c>
      <c r="N3219">
        <v>0</v>
      </c>
      <c r="O3219">
        <v>25.859000000000002</v>
      </c>
      <c r="P3219">
        <v>511</v>
      </c>
      <c r="Q3219">
        <v>1</v>
      </c>
      <c r="R3219">
        <v>1</v>
      </c>
      <c r="S3219">
        <v>0</v>
      </c>
      <c r="T3219">
        <v>0</v>
      </c>
      <c r="U3219">
        <v>6</v>
      </c>
      <c r="V3219" t="s">
        <v>23</v>
      </c>
    </row>
    <row r="3220" spans="1:22" x14ac:dyDescent="0.25">
      <c r="A3220">
        <v>3219</v>
      </c>
      <c r="B3220">
        <v>0</v>
      </c>
      <c r="C3220">
        <v>0</v>
      </c>
      <c r="D3220">
        <v>1</v>
      </c>
      <c r="E3220">
        <v>0</v>
      </c>
      <c r="F3220">
        <v>0</v>
      </c>
      <c r="G3220" s="1">
        <v>40983.994108796294</v>
      </c>
      <c r="H3220">
        <v>0</v>
      </c>
      <c r="I3220">
        <v>0</v>
      </c>
      <c r="J3220">
        <v>0</v>
      </c>
      <c r="K3220" t="s">
        <v>21</v>
      </c>
      <c r="L3220">
        <v>0</v>
      </c>
      <c r="M3220">
        <v>0</v>
      </c>
      <c r="N3220">
        <v>0</v>
      </c>
      <c r="O3220">
        <v>4.0780000000000003</v>
      </c>
      <c r="P3220">
        <v>121</v>
      </c>
      <c r="Q3220">
        <v>1</v>
      </c>
      <c r="R3220">
        <v>0</v>
      </c>
      <c r="S3220">
        <v>0</v>
      </c>
      <c r="T3220">
        <v>0</v>
      </c>
      <c r="U3220">
        <v>3</v>
      </c>
      <c r="V3220" t="s">
        <v>23</v>
      </c>
    </row>
    <row r="3221" spans="1:22" x14ac:dyDescent="0.25">
      <c r="A3221">
        <v>3220</v>
      </c>
      <c r="B3221">
        <v>0</v>
      </c>
      <c r="C3221">
        <v>0</v>
      </c>
      <c r="D3221">
        <v>1</v>
      </c>
      <c r="E3221">
        <v>0</v>
      </c>
      <c r="F3221">
        <v>0</v>
      </c>
      <c r="G3221" s="1">
        <v>40984.006481481483</v>
      </c>
      <c r="H3221">
        <v>0</v>
      </c>
      <c r="I3221">
        <v>0</v>
      </c>
      <c r="J3221">
        <v>0</v>
      </c>
      <c r="K3221" t="s">
        <v>21</v>
      </c>
      <c r="L3221">
        <v>0</v>
      </c>
      <c r="M3221">
        <v>0</v>
      </c>
      <c r="N3221">
        <v>0</v>
      </c>
      <c r="O3221">
        <v>0.74099999999999999</v>
      </c>
      <c r="P3221">
        <v>17</v>
      </c>
      <c r="Q3221">
        <v>0</v>
      </c>
      <c r="R3221">
        <v>0</v>
      </c>
      <c r="S3221">
        <v>0</v>
      </c>
      <c r="T3221">
        <v>0</v>
      </c>
      <c r="U3221">
        <v>0</v>
      </c>
      <c r="V3221" t="s">
        <v>23</v>
      </c>
    </row>
    <row r="3222" spans="1:22" x14ac:dyDescent="0.25">
      <c r="A3222">
        <v>3221</v>
      </c>
      <c r="B3222">
        <v>0</v>
      </c>
      <c r="C3222">
        <v>0</v>
      </c>
      <c r="D3222">
        <v>1</v>
      </c>
      <c r="E3222">
        <v>0</v>
      </c>
      <c r="F3222">
        <v>0</v>
      </c>
      <c r="G3222" s="1">
        <v>40984.13721064815</v>
      </c>
      <c r="H3222">
        <v>0</v>
      </c>
      <c r="I3222">
        <v>0</v>
      </c>
      <c r="J3222">
        <v>0</v>
      </c>
      <c r="K3222" t="s">
        <v>21</v>
      </c>
      <c r="L3222">
        <v>0</v>
      </c>
      <c r="M3222">
        <v>0</v>
      </c>
      <c r="N3222">
        <v>0</v>
      </c>
      <c r="O3222">
        <v>4.17</v>
      </c>
      <c r="P3222">
        <v>119</v>
      </c>
      <c r="Q3222">
        <v>1</v>
      </c>
      <c r="R3222">
        <v>0</v>
      </c>
      <c r="S3222">
        <v>0</v>
      </c>
      <c r="T3222">
        <v>0</v>
      </c>
      <c r="U3222">
        <v>3</v>
      </c>
      <c r="V3222" t="s">
        <v>23</v>
      </c>
    </row>
    <row r="3223" spans="1:22" x14ac:dyDescent="0.25">
      <c r="A3223">
        <v>3222</v>
      </c>
      <c r="B3223">
        <v>1</v>
      </c>
      <c r="C3223">
        <v>0</v>
      </c>
      <c r="D3223">
        <v>1</v>
      </c>
      <c r="E3223">
        <v>0</v>
      </c>
      <c r="F3223">
        <v>0</v>
      </c>
      <c r="G3223" s="1">
        <v>40984.148993055554</v>
      </c>
      <c r="H3223">
        <v>0</v>
      </c>
      <c r="I3223">
        <v>0</v>
      </c>
      <c r="J3223">
        <v>0</v>
      </c>
      <c r="K3223" t="s">
        <v>21</v>
      </c>
      <c r="L3223">
        <v>0</v>
      </c>
      <c r="M3223">
        <v>0</v>
      </c>
      <c r="N3223">
        <v>0</v>
      </c>
      <c r="O3223">
        <v>13.521000000000001</v>
      </c>
      <c r="P3223">
        <v>247</v>
      </c>
      <c r="Q3223">
        <v>1</v>
      </c>
      <c r="R3223">
        <v>0</v>
      </c>
      <c r="S3223">
        <v>0</v>
      </c>
      <c r="T3223">
        <v>0</v>
      </c>
      <c r="U3223">
        <v>16</v>
      </c>
      <c r="V3223" t="s">
        <v>23</v>
      </c>
    </row>
    <row r="3224" spans="1:22" x14ac:dyDescent="0.25">
      <c r="A3224">
        <v>3223</v>
      </c>
      <c r="B3224">
        <v>0</v>
      </c>
      <c r="C3224">
        <v>0</v>
      </c>
      <c r="D3224">
        <v>1</v>
      </c>
      <c r="E3224">
        <v>0</v>
      </c>
      <c r="F3224">
        <v>0</v>
      </c>
      <c r="G3224" s="1">
        <v>40984.195300925923</v>
      </c>
      <c r="H3224">
        <v>0</v>
      </c>
      <c r="I3224">
        <v>0</v>
      </c>
      <c r="J3224">
        <v>0</v>
      </c>
      <c r="K3224" t="s">
        <v>21</v>
      </c>
      <c r="L3224">
        <v>0</v>
      </c>
      <c r="M3224">
        <v>0</v>
      </c>
      <c r="N3224">
        <v>0</v>
      </c>
      <c r="O3224">
        <v>27.097999999999999</v>
      </c>
      <c r="P3224">
        <v>315</v>
      </c>
      <c r="Q3224">
        <v>1</v>
      </c>
      <c r="R3224">
        <v>0</v>
      </c>
      <c r="S3224">
        <v>1</v>
      </c>
      <c r="T3224">
        <v>0</v>
      </c>
      <c r="U3224">
        <v>13</v>
      </c>
      <c r="V3224" t="s">
        <v>23</v>
      </c>
    </row>
    <row r="3225" spans="1:22" x14ac:dyDescent="0.25">
      <c r="A3225">
        <v>3224</v>
      </c>
      <c r="B3225">
        <v>0</v>
      </c>
      <c r="C3225">
        <v>1</v>
      </c>
      <c r="D3225">
        <v>1</v>
      </c>
      <c r="E3225">
        <v>0</v>
      </c>
      <c r="F3225">
        <v>0</v>
      </c>
      <c r="G3225" s="1">
        <v>40984.206157407411</v>
      </c>
      <c r="H3225">
        <v>0</v>
      </c>
      <c r="I3225">
        <v>0</v>
      </c>
      <c r="J3225">
        <v>0</v>
      </c>
      <c r="K3225" t="s">
        <v>21</v>
      </c>
      <c r="L3225">
        <v>0</v>
      </c>
      <c r="M3225">
        <v>0</v>
      </c>
      <c r="N3225">
        <v>0</v>
      </c>
      <c r="O3225">
        <v>0.752</v>
      </c>
      <c r="P3225">
        <v>16</v>
      </c>
      <c r="Q3225">
        <v>0</v>
      </c>
      <c r="R3225">
        <v>0</v>
      </c>
      <c r="S3225">
        <v>1</v>
      </c>
      <c r="T3225">
        <v>0</v>
      </c>
      <c r="U3225">
        <v>2</v>
      </c>
      <c r="V3225" t="s">
        <v>23</v>
      </c>
    </row>
    <row r="3226" spans="1:22" x14ac:dyDescent="0.25">
      <c r="A3226">
        <v>3225</v>
      </c>
      <c r="B3226">
        <v>0</v>
      </c>
      <c r="C3226">
        <v>0</v>
      </c>
      <c r="D3226">
        <v>1</v>
      </c>
      <c r="E3226">
        <v>0</v>
      </c>
      <c r="F3226">
        <v>1</v>
      </c>
      <c r="G3226" s="1">
        <v>40984.247534722221</v>
      </c>
      <c r="H3226">
        <v>0</v>
      </c>
      <c r="I3226">
        <v>0</v>
      </c>
      <c r="J3226">
        <v>0</v>
      </c>
      <c r="K3226" t="s">
        <v>21</v>
      </c>
      <c r="L3226">
        <v>0</v>
      </c>
      <c r="M3226">
        <v>0</v>
      </c>
      <c r="N3226">
        <v>0</v>
      </c>
      <c r="O3226">
        <v>4.3879999999999999</v>
      </c>
      <c r="P3226">
        <v>99</v>
      </c>
      <c r="Q3226">
        <v>1</v>
      </c>
      <c r="R3226">
        <v>1</v>
      </c>
      <c r="S3226">
        <v>0</v>
      </c>
      <c r="T3226">
        <v>0</v>
      </c>
      <c r="U3226">
        <v>8</v>
      </c>
      <c r="V3226" t="s">
        <v>23</v>
      </c>
    </row>
    <row r="3227" spans="1:22" x14ac:dyDescent="0.25">
      <c r="A3227">
        <v>3226</v>
      </c>
      <c r="B3227">
        <v>0</v>
      </c>
      <c r="C3227">
        <v>0</v>
      </c>
      <c r="D3227">
        <v>1</v>
      </c>
      <c r="E3227">
        <v>0</v>
      </c>
      <c r="F3227">
        <v>0</v>
      </c>
      <c r="G3227" s="1">
        <v>40984.250659722224</v>
      </c>
      <c r="H3227">
        <v>0</v>
      </c>
      <c r="I3227">
        <v>0</v>
      </c>
      <c r="J3227">
        <v>0</v>
      </c>
      <c r="K3227" t="s">
        <v>21</v>
      </c>
      <c r="L3227">
        <v>0</v>
      </c>
      <c r="M3227">
        <v>0</v>
      </c>
      <c r="N3227">
        <v>0</v>
      </c>
      <c r="O3227">
        <v>13.234</v>
      </c>
      <c r="P3227">
        <v>337</v>
      </c>
      <c r="Q3227">
        <v>1</v>
      </c>
      <c r="R3227">
        <v>0</v>
      </c>
      <c r="S3227">
        <v>0</v>
      </c>
      <c r="T3227">
        <v>0</v>
      </c>
      <c r="U3227">
        <v>4</v>
      </c>
      <c r="V3227" t="s">
        <v>23</v>
      </c>
    </row>
    <row r="3228" spans="1:22" x14ac:dyDescent="0.25">
      <c r="A3228">
        <v>3227</v>
      </c>
      <c r="B3228">
        <v>0</v>
      </c>
      <c r="C3228">
        <v>1</v>
      </c>
      <c r="D3228">
        <v>1</v>
      </c>
      <c r="E3228">
        <v>0</v>
      </c>
      <c r="F3228">
        <v>0</v>
      </c>
      <c r="G3228" s="1">
        <v>40984.271145833336</v>
      </c>
      <c r="H3228">
        <v>1</v>
      </c>
      <c r="I3228">
        <v>1</v>
      </c>
      <c r="J3228">
        <v>0</v>
      </c>
      <c r="K3228" t="s">
        <v>21</v>
      </c>
      <c r="L3228">
        <v>0</v>
      </c>
      <c r="M3228">
        <v>0</v>
      </c>
      <c r="N3228">
        <v>0</v>
      </c>
      <c r="O3228">
        <v>7.399</v>
      </c>
      <c r="P3228">
        <v>120</v>
      </c>
      <c r="Q3228">
        <v>0</v>
      </c>
      <c r="R3228">
        <v>0</v>
      </c>
      <c r="S3228">
        <v>0</v>
      </c>
      <c r="T3228">
        <v>0</v>
      </c>
      <c r="U3228">
        <v>0</v>
      </c>
      <c r="V3228" t="s">
        <v>23</v>
      </c>
    </row>
    <row r="3229" spans="1:22" x14ac:dyDescent="0.25">
      <c r="A3229">
        <v>3228</v>
      </c>
      <c r="B3229">
        <v>0</v>
      </c>
      <c r="C3229">
        <v>0</v>
      </c>
      <c r="D3229">
        <v>1</v>
      </c>
      <c r="E3229">
        <v>0</v>
      </c>
      <c r="F3229">
        <v>0</v>
      </c>
      <c r="G3229" s="1">
        <v>40984.274375000001</v>
      </c>
      <c r="H3229">
        <v>0</v>
      </c>
      <c r="I3229">
        <v>0</v>
      </c>
      <c r="J3229">
        <v>0</v>
      </c>
      <c r="K3229" t="s">
        <v>21</v>
      </c>
      <c r="L3229">
        <v>0</v>
      </c>
      <c r="M3229">
        <v>0</v>
      </c>
      <c r="N3229">
        <v>0</v>
      </c>
      <c r="O3229">
        <v>2.347</v>
      </c>
      <c r="P3229">
        <v>43</v>
      </c>
      <c r="Q3229">
        <v>1</v>
      </c>
      <c r="R3229">
        <v>0</v>
      </c>
      <c r="S3229">
        <v>0</v>
      </c>
      <c r="T3229">
        <v>0</v>
      </c>
      <c r="U3229">
        <v>0</v>
      </c>
      <c r="V3229" t="s">
        <v>24</v>
      </c>
    </row>
    <row r="3230" spans="1:22" x14ac:dyDescent="0.25">
      <c r="A3230">
        <v>3229</v>
      </c>
      <c r="B3230">
        <v>0</v>
      </c>
      <c r="C3230">
        <v>0</v>
      </c>
      <c r="D3230">
        <v>1</v>
      </c>
      <c r="E3230">
        <v>0</v>
      </c>
      <c r="F3230">
        <v>0</v>
      </c>
      <c r="G3230" s="1">
        <v>40984.292245370372</v>
      </c>
      <c r="H3230">
        <v>0</v>
      </c>
      <c r="I3230">
        <v>0</v>
      </c>
      <c r="J3230">
        <v>24</v>
      </c>
      <c r="K3230" t="s">
        <v>21</v>
      </c>
      <c r="L3230">
        <v>1</v>
      </c>
      <c r="M3230">
        <v>0</v>
      </c>
      <c r="N3230">
        <v>0</v>
      </c>
      <c r="O3230">
        <v>28.138000000000002</v>
      </c>
      <c r="P3230">
        <v>525</v>
      </c>
      <c r="Q3230">
        <v>1</v>
      </c>
      <c r="R3230">
        <v>0</v>
      </c>
      <c r="S3230">
        <v>0</v>
      </c>
      <c r="T3230">
        <v>0</v>
      </c>
      <c r="U3230">
        <v>30</v>
      </c>
      <c r="V3230" t="s">
        <v>23</v>
      </c>
    </row>
    <row r="3231" spans="1:22" x14ac:dyDescent="0.25">
      <c r="A3231">
        <v>3230</v>
      </c>
      <c r="B3231">
        <v>0</v>
      </c>
      <c r="C3231">
        <v>1</v>
      </c>
      <c r="D3231">
        <v>1</v>
      </c>
      <c r="E3231">
        <v>0</v>
      </c>
      <c r="F3231">
        <v>0</v>
      </c>
      <c r="G3231" s="1">
        <v>40984.293587962966</v>
      </c>
      <c r="H3231">
        <v>0</v>
      </c>
      <c r="I3231">
        <v>0</v>
      </c>
      <c r="J3231">
        <v>0</v>
      </c>
      <c r="K3231" t="s">
        <v>21</v>
      </c>
      <c r="L3231">
        <v>0</v>
      </c>
      <c r="M3231">
        <v>0</v>
      </c>
      <c r="N3231">
        <v>0</v>
      </c>
      <c r="O3231">
        <v>2.585</v>
      </c>
      <c r="P3231">
        <v>42</v>
      </c>
      <c r="Q3231">
        <v>0</v>
      </c>
      <c r="R3231">
        <v>0</v>
      </c>
      <c r="S3231">
        <v>1</v>
      </c>
      <c r="T3231">
        <v>0</v>
      </c>
      <c r="U3231">
        <v>2</v>
      </c>
      <c r="V3231" t="s">
        <v>23</v>
      </c>
    </row>
    <row r="3232" spans="1:22" x14ac:dyDescent="0.25">
      <c r="A3232">
        <v>3231</v>
      </c>
      <c r="B3232">
        <v>0</v>
      </c>
      <c r="C3232">
        <v>0</v>
      </c>
      <c r="D3232">
        <v>1</v>
      </c>
      <c r="E3232">
        <v>0</v>
      </c>
      <c r="F3232">
        <v>0</v>
      </c>
      <c r="G3232" s="1">
        <v>40984.298460648148</v>
      </c>
      <c r="H3232">
        <v>0</v>
      </c>
      <c r="I3232">
        <v>0</v>
      </c>
      <c r="J3232">
        <v>0</v>
      </c>
      <c r="K3232" t="s">
        <v>21</v>
      </c>
      <c r="L3232">
        <v>0</v>
      </c>
      <c r="M3232">
        <v>0</v>
      </c>
      <c r="N3232">
        <v>0</v>
      </c>
      <c r="O3232">
        <v>73.811000000000007</v>
      </c>
      <c r="P3232">
        <v>1078</v>
      </c>
      <c r="Q3232">
        <v>1</v>
      </c>
      <c r="R3232">
        <v>0</v>
      </c>
      <c r="S3232">
        <v>0</v>
      </c>
      <c r="T3232">
        <v>0</v>
      </c>
      <c r="U3232">
        <v>1</v>
      </c>
      <c r="V3232" t="s">
        <v>23</v>
      </c>
    </row>
    <row r="3233" spans="1:22" x14ac:dyDescent="0.25">
      <c r="A3233">
        <v>3232</v>
      </c>
      <c r="B3233">
        <v>0</v>
      </c>
      <c r="C3233">
        <v>0</v>
      </c>
      <c r="D3233">
        <v>1</v>
      </c>
      <c r="E3233">
        <v>0</v>
      </c>
      <c r="F3233">
        <v>0</v>
      </c>
      <c r="G3233" s="1">
        <v>40984.298460648148</v>
      </c>
      <c r="H3233">
        <v>0</v>
      </c>
      <c r="I3233">
        <v>0</v>
      </c>
      <c r="J3233">
        <v>0</v>
      </c>
      <c r="K3233" t="s">
        <v>21</v>
      </c>
      <c r="L3233">
        <v>0</v>
      </c>
      <c r="M3233">
        <v>0</v>
      </c>
      <c r="N3233">
        <v>0</v>
      </c>
      <c r="O3233">
        <v>36.356000000000002</v>
      </c>
      <c r="P3233">
        <v>710</v>
      </c>
      <c r="Q3233">
        <v>1</v>
      </c>
      <c r="R3233">
        <v>1</v>
      </c>
      <c r="S3233">
        <v>0</v>
      </c>
      <c r="T3233">
        <v>0</v>
      </c>
      <c r="U3233">
        <v>10</v>
      </c>
      <c r="V3233" t="s">
        <v>23</v>
      </c>
    </row>
    <row r="3234" spans="1:22" x14ac:dyDescent="0.25">
      <c r="A3234">
        <v>3233</v>
      </c>
      <c r="B3234">
        <v>0</v>
      </c>
      <c r="C3234">
        <v>0</v>
      </c>
      <c r="D3234">
        <v>1</v>
      </c>
      <c r="E3234">
        <v>0</v>
      </c>
      <c r="F3234">
        <v>1</v>
      </c>
      <c r="G3234" s="1">
        <v>40984.313032407408</v>
      </c>
      <c r="H3234">
        <v>0</v>
      </c>
      <c r="I3234">
        <v>0</v>
      </c>
      <c r="J3234">
        <v>0</v>
      </c>
      <c r="K3234" t="s">
        <v>21</v>
      </c>
      <c r="L3234">
        <v>0</v>
      </c>
      <c r="M3234">
        <v>0</v>
      </c>
      <c r="N3234">
        <v>0</v>
      </c>
      <c r="O3234">
        <v>0.83099999999999996</v>
      </c>
      <c r="P3234">
        <v>20</v>
      </c>
      <c r="Q3234">
        <v>1</v>
      </c>
      <c r="R3234">
        <v>0</v>
      </c>
      <c r="S3234">
        <v>0</v>
      </c>
      <c r="T3234">
        <v>0</v>
      </c>
      <c r="U3234">
        <v>0</v>
      </c>
      <c r="V3234" t="s">
        <v>24</v>
      </c>
    </row>
    <row r="3235" spans="1:22" x14ac:dyDescent="0.25">
      <c r="A3235">
        <v>3234</v>
      </c>
      <c r="B3235">
        <v>1</v>
      </c>
      <c r="C3235">
        <v>0</v>
      </c>
      <c r="D3235">
        <v>1</v>
      </c>
      <c r="E3235">
        <v>0</v>
      </c>
      <c r="F3235">
        <v>0</v>
      </c>
      <c r="G3235" s="1">
        <v>40984.324918981481</v>
      </c>
      <c r="H3235">
        <v>0</v>
      </c>
      <c r="I3235">
        <v>0</v>
      </c>
      <c r="J3235">
        <v>4</v>
      </c>
      <c r="K3235" t="s">
        <v>25</v>
      </c>
      <c r="L3235">
        <v>0</v>
      </c>
      <c r="M3235">
        <v>0</v>
      </c>
      <c r="N3235">
        <v>0</v>
      </c>
      <c r="O3235">
        <v>4.7240000000000002</v>
      </c>
      <c r="P3235">
        <v>104</v>
      </c>
      <c r="Q3235">
        <v>1</v>
      </c>
      <c r="R3235">
        <v>1</v>
      </c>
      <c r="S3235">
        <v>0</v>
      </c>
      <c r="T3235">
        <v>0</v>
      </c>
      <c r="U3235">
        <v>1</v>
      </c>
      <c r="V3235" t="s">
        <v>22</v>
      </c>
    </row>
    <row r="3236" spans="1:22" x14ac:dyDescent="0.25">
      <c r="A3236">
        <v>3235</v>
      </c>
      <c r="B3236">
        <v>0</v>
      </c>
      <c r="C3236">
        <v>0</v>
      </c>
      <c r="D3236">
        <v>1</v>
      </c>
      <c r="E3236">
        <v>0</v>
      </c>
      <c r="F3236">
        <v>1</v>
      </c>
      <c r="G3236" s="1">
        <v>40984.337743055556</v>
      </c>
      <c r="H3236">
        <v>0</v>
      </c>
      <c r="I3236">
        <v>0</v>
      </c>
      <c r="J3236">
        <v>0</v>
      </c>
      <c r="K3236" t="s">
        <v>21</v>
      </c>
      <c r="L3236">
        <v>0</v>
      </c>
      <c r="M3236">
        <v>0</v>
      </c>
      <c r="N3236">
        <v>0</v>
      </c>
      <c r="O3236">
        <v>1.712</v>
      </c>
      <c r="P3236">
        <v>41</v>
      </c>
      <c r="Q3236">
        <v>1</v>
      </c>
      <c r="R3236">
        <v>1</v>
      </c>
      <c r="S3236">
        <v>0</v>
      </c>
      <c r="T3236">
        <v>0</v>
      </c>
      <c r="U3236">
        <v>0</v>
      </c>
      <c r="V3236" t="s">
        <v>23</v>
      </c>
    </row>
    <row r="3237" spans="1:22" x14ac:dyDescent="0.25">
      <c r="A3237">
        <v>3236</v>
      </c>
      <c r="B3237">
        <v>0</v>
      </c>
      <c r="C3237">
        <v>1</v>
      </c>
      <c r="D3237">
        <v>1</v>
      </c>
      <c r="E3237">
        <v>0</v>
      </c>
      <c r="F3237">
        <v>0</v>
      </c>
      <c r="G3237" s="1">
        <v>40984.367951388886</v>
      </c>
      <c r="H3237">
        <v>0</v>
      </c>
      <c r="I3237">
        <v>1</v>
      </c>
      <c r="J3237">
        <v>0</v>
      </c>
      <c r="K3237" t="s">
        <v>21</v>
      </c>
      <c r="L3237">
        <v>0</v>
      </c>
      <c r="M3237">
        <v>0</v>
      </c>
      <c r="N3237">
        <v>0</v>
      </c>
      <c r="O3237">
        <v>1.008</v>
      </c>
      <c r="P3237">
        <v>42</v>
      </c>
      <c r="Q3237">
        <v>0</v>
      </c>
      <c r="R3237">
        <v>0</v>
      </c>
      <c r="S3237">
        <v>0</v>
      </c>
      <c r="T3237">
        <v>0</v>
      </c>
      <c r="U3237">
        <v>0</v>
      </c>
      <c r="V3237" t="s">
        <v>23</v>
      </c>
    </row>
    <row r="3238" spans="1:22" x14ac:dyDescent="0.25">
      <c r="A3238">
        <v>3237</v>
      </c>
      <c r="B3238">
        <v>0</v>
      </c>
      <c r="C3238">
        <v>1</v>
      </c>
      <c r="D3238">
        <v>1</v>
      </c>
      <c r="E3238">
        <v>0</v>
      </c>
      <c r="F3238">
        <v>0</v>
      </c>
      <c r="G3238" s="1">
        <v>40984.369317129633</v>
      </c>
      <c r="H3238">
        <v>0</v>
      </c>
      <c r="I3238">
        <v>0</v>
      </c>
      <c r="J3238">
        <v>0</v>
      </c>
      <c r="K3238" t="s">
        <v>21</v>
      </c>
      <c r="L3238">
        <v>0</v>
      </c>
      <c r="M3238">
        <v>0</v>
      </c>
      <c r="N3238">
        <v>0</v>
      </c>
      <c r="O3238">
        <v>10.022</v>
      </c>
      <c r="P3238">
        <v>144</v>
      </c>
      <c r="Q3238">
        <v>0</v>
      </c>
      <c r="R3238">
        <v>0</v>
      </c>
      <c r="S3238">
        <v>0</v>
      </c>
      <c r="T3238">
        <v>0</v>
      </c>
      <c r="U3238">
        <v>0</v>
      </c>
      <c r="V3238" t="s">
        <v>23</v>
      </c>
    </row>
    <row r="3239" spans="1:22" x14ac:dyDescent="0.25">
      <c r="A3239">
        <v>3238</v>
      </c>
      <c r="B3239">
        <v>0</v>
      </c>
      <c r="C3239">
        <v>1</v>
      </c>
      <c r="D3239">
        <v>1</v>
      </c>
      <c r="E3239">
        <v>0</v>
      </c>
      <c r="F3239">
        <v>0</v>
      </c>
      <c r="G3239" s="1">
        <v>40984.375</v>
      </c>
      <c r="H3239">
        <v>1</v>
      </c>
      <c r="I3239">
        <v>1</v>
      </c>
      <c r="J3239">
        <v>0</v>
      </c>
      <c r="K3239" t="s">
        <v>21</v>
      </c>
      <c r="L3239">
        <v>0</v>
      </c>
      <c r="M3239">
        <v>0</v>
      </c>
      <c r="N3239">
        <v>0</v>
      </c>
      <c r="O3239">
        <v>6.859</v>
      </c>
      <c r="P3239">
        <v>109</v>
      </c>
      <c r="Q3239">
        <v>0</v>
      </c>
      <c r="R3239">
        <v>0</v>
      </c>
      <c r="S3239">
        <v>0</v>
      </c>
      <c r="T3239">
        <v>0</v>
      </c>
      <c r="U3239">
        <v>0</v>
      </c>
      <c r="V3239" t="s">
        <v>23</v>
      </c>
    </row>
    <row r="3240" spans="1:22" x14ac:dyDescent="0.25">
      <c r="A3240">
        <v>3239</v>
      </c>
      <c r="B3240">
        <v>0</v>
      </c>
      <c r="C3240">
        <v>0</v>
      </c>
      <c r="D3240">
        <v>1</v>
      </c>
      <c r="E3240">
        <v>0</v>
      </c>
      <c r="F3240">
        <v>1</v>
      </c>
      <c r="G3240" s="1">
        <v>40984.375740740739</v>
      </c>
      <c r="H3240">
        <v>0</v>
      </c>
      <c r="I3240">
        <v>0</v>
      </c>
      <c r="J3240">
        <v>0</v>
      </c>
      <c r="K3240" t="s">
        <v>21</v>
      </c>
      <c r="L3240">
        <v>0</v>
      </c>
      <c r="M3240">
        <v>0</v>
      </c>
      <c r="N3240">
        <v>0</v>
      </c>
      <c r="O3240">
        <v>0.69799999999999995</v>
      </c>
      <c r="P3240">
        <v>26</v>
      </c>
      <c r="Q3240">
        <v>0</v>
      </c>
      <c r="R3240">
        <v>1</v>
      </c>
      <c r="S3240">
        <v>0</v>
      </c>
      <c r="T3240">
        <v>0</v>
      </c>
      <c r="U3240">
        <v>1</v>
      </c>
      <c r="V3240" t="s">
        <v>23</v>
      </c>
    </row>
    <row r="3241" spans="1:22" x14ac:dyDescent="0.25">
      <c r="A3241">
        <v>3240</v>
      </c>
      <c r="B3241">
        <v>0</v>
      </c>
      <c r="C3241">
        <v>0</v>
      </c>
      <c r="D3241">
        <v>1</v>
      </c>
      <c r="E3241">
        <v>0</v>
      </c>
      <c r="F3241">
        <v>0</v>
      </c>
      <c r="G3241" s="1">
        <v>40984.375740740739</v>
      </c>
      <c r="H3241">
        <v>0</v>
      </c>
      <c r="I3241">
        <v>0</v>
      </c>
      <c r="J3241">
        <v>0</v>
      </c>
      <c r="K3241" t="s">
        <v>21</v>
      </c>
      <c r="L3241">
        <v>0</v>
      </c>
      <c r="M3241">
        <v>0</v>
      </c>
      <c r="N3241">
        <v>0</v>
      </c>
      <c r="O3241">
        <v>2.3220000000000001</v>
      </c>
      <c r="P3241">
        <v>58</v>
      </c>
      <c r="Q3241">
        <v>0</v>
      </c>
      <c r="R3241">
        <v>0</v>
      </c>
      <c r="S3241">
        <v>1</v>
      </c>
      <c r="T3241">
        <v>0</v>
      </c>
      <c r="U3241">
        <v>9</v>
      </c>
      <c r="V3241" t="s">
        <v>23</v>
      </c>
    </row>
    <row r="3242" spans="1:22" x14ac:dyDescent="0.25">
      <c r="A3242">
        <v>3241</v>
      </c>
      <c r="B3242">
        <v>0</v>
      </c>
      <c r="C3242">
        <v>0</v>
      </c>
      <c r="D3242">
        <v>1</v>
      </c>
      <c r="E3242">
        <v>0</v>
      </c>
      <c r="F3242">
        <v>1</v>
      </c>
      <c r="G3242" s="1">
        <v>40984.380115740743</v>
      </c>
      <c r="H3242">
        <v>0</v>
      </c>
      <c r="I3242">
        <v>0</v>
      </c>
      <c r="J3242">
        <v>0</v>
      </c>
      <c r="K3242" t="s">
        <v>21</v>
      </c>
      <c r="L3242">
        <v>0</v>
      </c>
      <c r="M3242">
        <v>0</v>
      </c>
      <c r="N3242">
        <v>0</v>
      </c>
      <c r="O3242">
        <v>1.222</v>
      </c>
      <c r="P3242">
        <v>49</v>
      </c>
      <c r="Q3242">
        <v>0</v>
      </c>
      <c r="R3242">
        <v>1</v>
      </c>
      <c r="S3242">
        <v>0</v>
      </c>
      <c r="T3242">
        <v>0</v>
      </c>
      <c r="U3242">
        <v>2</v>
      </c>
      <c r="V3242" t="s">
        <v>23</v>
      </c>
    </row>
    <row r="3243" spans="1:22" x14ac:dyDescent="0.25">
      <c r="A3243">
        <v>3242</v>
      </c>
      <c r="B3243">
        <v>0</v>
      </c>
      <c r="C3243">
        <v>0</v>
      </c>
      <c r="D3243">
        <v>1</v>
      </c>
      <c r="E3243">
        <v>0</v>
      </c>
      <c r="F3243">
        <v>0</v>
      </c>
      <c r="G3243" s="1">
        <v>40984.405104166668</v>
      </c>
      <c r="H3243">
        <v>0</v>
      </c>
      <c r="I3243">
        <v>0</v>
      </c>
      <c r="J3243">
        <v>0</v>
      </c>
      <c r="K3243" t="s">
        <v>21</v>
      </c>
      <c r="L3243">
        <v>0</v>
      </c>
      <c r="M3243">
        <v>0</v>
      </c>
      <c r="N3243">
        <v>0</v>
      </c>
      <c r="O3243">
        <v>11.721</v>
      </c>
      <c r="P3243">
        <v>174</v>
      </c>
      <c r="Q3243">
        <v>1</v>
      </c>
      <c r="R3243">
        <v>0</v>
      </c>
      <c r="S3243">
        <v>0</v>
      </c>
      <c r="T3243">
        <v>0</v>
      </c>
      <c r="U3243">
        <v>8</v>
      </c>
      <c r="V3243" t="s">
        <v>23</v>
      </c>
    </row>
    <row r="3244" spans="1:22" x14ac:dyDescent="0.25">
      <c r="A3244">
        <v>3243</v>
      </c>
      <c r="B3244">
        <v>0</v>
      </c>
      <c r="C3244">
        <v>0</v>
      </c>
      <c r="D3244">
        <v>1</v>
      </c>
      <c r="E3244">
        <v>0</v>
      </c>
      <c r="F3244">
        <v>1</v>
      </c>
      <c r="G3244" s="1">
        <v>40984.423275462963</v>
      </c>
      <c r="H3244">
        <v>0</v>
      </c>
      <c r="I3244">
        <v>0</v>
      </c>
      <c r="J3244">
        <v>0</v>
      </c>
      <c r="K3244" t="s">
        <v>21</v>
      </c>
      <c r="L3244">
        <v>0</v>
      </c>
      <c r="M3244">
        <v>0</v>
      </c>
      <c r="N3244">
        <v>0</v>
      </c>
      <c r="O3244">
        <v>5.2320000000000002</v>
      </c>
      <c r="P3244">
        <v>120</v>
      </c>
      <c r="Q3244">
        <v>1</v>
      </c>
      <c r="R3244">
        <v>1</v>
      </c>
      <c r="S3244">
        <v>0</v>
      </c>
      <c r="T3244">
        <v>0</v>
      </c>
      <c r="U3244">
        <v>8</v>
      </c>
      <c r="V3244" t="s">
        <v>23</v>
      </c>
    </row>
    <row r="3245" spans="1:22" x14ac:dyDescent="0.25">
      <c r="A3245">
        <v>3244</v>
      </c>
      <c r="B3245">
        <v>0</v>
      </c>
      <c r="C3245">
        <v>0</v>
      </c>
      <c r="D3245">
        <v>1</v>
      </c>
      <c r="E3245">
        <v>0</v>
      </c>
      <c r="F3245">
        <v>1</v>
      </c>
      <c r="G3245" s="1">
        <v>40984.430960648147</v>
      </c>
      <c r="H3245">
        <v>0</v>
      </c>
      <c r="I3245">
        <v>0</v>
      </c>
      <c r="J3245">
        <v>0</v>
      </c>
      <c r="K3245" t="s">
        <v>21</v>
      </c>
      <c r="L3245">
        <v>0</v>
      </c>
      <c r="M3245">
        <v>0</v>
      </c>
      <c r="N3245">
        <v>0</v>
      </c>
      <c r="O3245">
        <v>6.5049999999999999</v>
      </c>
      <c r="P3245">
        <v>144</v>
      </c>
      <c r="Q3245">
        <v>1</v>
      </c>
      <c r="R3245">
        <v>1</v>
      </c>
      <c r="S3245">
        <v>0</v>
      </c>
      <c r="T3245">
        <v>0</v>
      </c>
      <c r="U3245">
        <v>8</v>
      </c>
      <c r="V3245" t="s">
        <v>23</v>
      </c>
    </row>
    <row r="3246" spans="1:22" x14ac:dyDescent="0.25">
      <c r="A3246">
        <v>3245</v>
      </c>
      <c r="B3246">
        <v>0</v>
      </c>
      <c r="C3246">
        <v>0</v>
      </c>
      <c r="D3246">
        <v>1</v>
      </c>
      <c r="E3246">
        <v>0</v>
      </c>
      <c r="F3246">
        <v>1</v>
      </c>
      <c r="G3246" s="1">
        <v>40984.431921296295</v>
      </c>
      <c r="H3246">
        <v>0</v>
      </c>
      <c r="I3246">
        <v>0</v>
      </c>
      <c r="J3246">
        <v>0</v>
      </c>
      <c r="K3246" t="s">
        <v>21</v>
      </c>
      <c r="L3246">
        <v>0</v>
      </c>
      <c r="M3246">
        <v>0</v>
      </c>
      <c r="N3246">
        <v>0</v>
      </c>
      <c r="O3246">
        <v>7.3550000000000004</v>
      </c>
      <c r="P3246">
        <v>166</v>
      </c>
      <c r="Q3246">
        <v>1</v>
      </c>
      <c r="R3246">
        <v>1</v>
      </c>
      <c r="S3246">
        <v>0</v>
      </c>
      <c r="T3246">
        <v>0</v>
      </c>
      <c r="U3246">
        <v>8</v>
      </c>
      <c r="V3246" t="s">
        <v>23</v>
      </c>
    </row>
    <row r="3247" spans="1:22" x14ac:dyDescent="0.25">
      <c r="A3247">
        <v>3246</v>
      </c>
      <c r="B3247">
        <v>0</v>
      </c>
      <c r="C3247">
        <v>1</v>
      </c>
      <c r="D3247">
        <v>1</v>
      </c>
      <c r="E3247">
        <v>0</v>
      </c>
      <c r="F3247">
        <v>0</v>
      </c>
      <c r="G3247" s="1">
        <v>40984.433912037035</v>
      </c>
      <c r="H3247">
        <v>1</v>
      </c>
      <c r="I3247">
        <v>1</v>
      </c>
      <c r="J3247">
        <v>0</v>
      </c>
      <c r="K3247" t="s">
        <v>21</v>
      </c>
      <c r="L3247">
        <v>0</v>
      </c>
      <c r="M3247">
        <v>0</v>
      </c>
      <c r="N3247">
        <v>0</v>
      </c>
      <c r="O3247">
        <v>6.9039999999999999</v>
      </c>
      <c r="P3247">
        <v>109</v>
      </c>
      <c r="Q3247">
        <v>0</v>
      </c>
      <c r="R3247">
        <v>0</v>
      </c>
      <c r="S3247">
        <v>0</v>
      </c>
      <c r="T3247">
        <v>0</v>
      </c>
      <c r="U3247">
        <v>0</v>
      </c>
      <c r="V3247" t="s">
        <v>23</v>
      </c>
    </row>
    <row r="3248" spans="1:22" x14ac:dyDescent="0.25">
      <c r="A3248">
        <v>3247</v>
      </c>
      <c r="B3248">
        <v>0</v>
      </c>
      <c r="C3248">
        <v>0</v>
      </c>
      <c r="D3248">
        <v>1</v>
      </c>
      <c r="E3248">
        <v>0</v>
      </c>
      <c r="F3248">
        <v>1</v>
      </c>
      <c r="G3248" s="1">
        <v>40984.43822916667</v>
      </c>
      <c r="H3248">
        <v>0</v>
      </c>
      <c r="I3248">
        <v>0</v>
      </c>
      <c r="J3248">
        <v>0</v>
      </c>
      <c r="K3248" t="s">
        <v>21</v>
      </c>
      <c r="L3248">
        <v>0</v>
      </c>
      <c r="M3248">
        <v>0</v>
      </c>
      <c r="N3248">
        <v>0</v>
      </c>
      <c r="O3248">
        <v>11.667999999999999</v>
      </c>
      <c r="P3248">
        <v>283</v>
      </c>
      <c r="Q3248">
        <v>1</v>
      </c>
      <c r="R3248">
        <v>1</v>
      </c>
      <c r="S3248">
        <v>0</v>
      </c>
      <c r="T3248">
        <v>0</v>
      </c>
      <c r="U3248">
        <v>8</v>
      </c>
      <c r="V3248" t="s">
        <v>23</v>
      </c>
    </row>
    <row r="3249" spans="1:22" x14ac:dyDescent="0.25">
      <c r="A3249">
        <v>3248</v>
      </c>
      <c r="B3249">
        <v>0</v>
      </c>
      <c r="C3249">
        <v>0</v>
      </c>
      <c r="D3249">
        <v>1</v>
      </c>
      <c r="E3249">
        <v>0</v>
      </c>
      <c r="F3249">
        <v>0</v>
      </c>
      <c r="G3249" s="1">
        <v>40984.455011574071</v>
      </c>
      <c r="H3249">
        <v>0</v>
      </c>
      <c r="I3249">
        <v>0</v>
      </c>
      <c r="J3249">
        <v>0</v>
      </c>
      <c r="K3249" t="s">
        <v>21</v>
      </c>
      <c r="L3249">
        <v>0</v>
      </c>
      <c r="M3249">
        <v>0</v>
      </c>
      <c r="N3249">
        <v>0</v>
      </c>
      <c r="O3249">
        <v>25.638999999999999</v>
      </c>
      <c r="P3249">
        <v>643</v>
      </c>
      <c r="Q3249">
        <v>1</v>
      </c>
      <c r="R3249">
        <v>0</v>
      </c>
      <c r="S3249">
        <v>0</v>
      </c>
      <c r="T3249">
        <v>0</v>
      </c>
      <c r="U3249">
        <v>1</v>
      </c>
      <c r="V3249" t="s">
        <v>23</v>
      </c>
    </row>
    <row r="3250" spans="1:22" x14ac:dyDescent="0.25">
      <c r="A3250">
        <v>3249</v>
      </c>
      <c r="B3250">
        <v>0</v>
      </c>
      <c r="C3250">
        <v>0</v>
      </c>
      <c r="D3250">
        <v>1</v>
      </c>
      <c r="E3250">
        <v>0</v>
      </c>
      <c r="F3250">
        <v>0</v>
      </c>
      <c r="G3250" s="1">
        <v>40984.459328703706</v>
      </c>
      <c r="H3250">
        <v>0</v>
      </c>
      <c r="I3250">
        <v>0</v>
      </c>
      <c r="J3250">
        <v>0</v>
      </c>
      <c r="K3250" t="s">
        <v>21</v>
      </c>
      <c r="L3250">
        <v>0</v>
      </c>
      <c r="M3250">
        <v>0</v>
      </c>
      <c r="N3250">
        <v>0</v>
      </c>
      <c r="O3250">
        <v>74.936999999999998</v>
      </c>
      <c r="P3250">
        <v>1451</v>
      </c>
      <c r="Q3250">
        <v>1</v>
      </c>
      <c r="R3250">
        <v>0</v>
      </c>
      <c r="S3250">
        <v>0</v>
      </c>
      <c r="T3250">
        <v>0</v>
      </c>
      <c r="U3250">
        <v>6</v>
      </c>
      <c r="V3250" t="s">
        <v>23</v>
      </c>
    </row>
    <row r="3251" spans="1:22" x14ac:dyDescent="0.25">
      <c r="A3251">
        <v>3250</v>
      </c>
      <c r="B3251">
        <v>1</v>
      </c>
      <c r="C3251">
        <v>0</v>
      </c>
      <c r="D3251">
        <v>1</v>
      </c>
      <c r="E3251">
        <v>0</v>
      </c>
      <c r="F3251">
        <v>0</v>
      </c>
      <c r="G3251" s="1">
        <v>40984.470694444448</v>
      </c>
      <c r="H3251">
        <v>0</v>
      </c>
      <c r="I3251">
        <v>0</v>
      </c>
      <c r="J3251">
        <v>0</v>
      </c>
      <c r="K3251" t="s">
        <v>21</v>
      </c>
      <c r="L3251">
        <v>0</v>
      </c>
      <c r="M3251">
        <v>0</v>
      </c>
      <c r="N3251">
        <v>0</v>
      </c>
      <c r="O3251">
        <v>1.5840000000000001</v>
      </c>
      <c r="P3251">
        <v>25</v>
      </c>
      <c r="Q3251">
        <v>0</v>
      </c>
      <c r="R3251">
        <v>0</v>
      </c>
      <c r="S3251">
        <v>0</v>
      </c>
      <c r="T3251">
        <v>0</v>
      </c>
      <c r="U3251">
        <v>0</v>
      </c>
      <c r="V3251" t="s">
        <v>24</v>
      </c>
    </row>
    <row r="3252" spans="1:22" x14ac:dyDescent="0.25">
      <c r="A3252">
        <v>3251</v>
      </c>
      <c r="B3252">
        <v>0</v>
      </c>
      <c r="C3252">
        <v>0</v>
      </c>
      <c r="D3252">
        <v>1</v>
      </c>
      <c r="E3252">
        <v>0</v>
      </c>
      <c r="F3252">
        <v>0</v>
      </c>
      <c r="G3252" s="1">
        <v>40984.47965277778</v>
      </c>
      <c r="H3252">
        <v>0</v>
      </c>
      <c r="I3252">
        <v>0</v>
      </c>
      <c r="J3252">
        <v>0</v>
      </c>
      <c r="K3252" t="s">
        <v>21</v>
      </c>
      <c r="L3252">
        <v>0</v>
      </c>
      <c r="M3252">
        <v>0</v>
      </c>
      <c r="N3252">
        <v>0</v>
      </c>
      <c r="O3252">
        <v>11.429</v>
      </c>
      <c r="P3252">
        <v>369</v>
      </c>
      <c r="Q3252">
        <v>1</v>
      </c>
      <c r="R3252">
        <v>0</v>
      </c>
      <c r="S3252">
        <v>0</v>
      </c>
      <c r="T3252">
        <v>0</v>
      </c>
      <c r="U3252">
        <v>9</v>
      </c>
      <c r="V3252" t="s">
        <v>24</v>
      </c>
    </row>
    <row r="3253" spans="1:22" x14ac:dyDescent="0.25">
      <c r="A3253">
        <v>3252</v>
      </c>
      <c r="B3253">
        <v>0</v>
      </c>
      <c r="C3253">
        <v>0</v>
      </c>
      <c r="D3253">
        <v>1</v>
      </c>
      <c r="E3253">
        <v>0</v>
      </c>
      <c r="F3253">
        <v>0</v>
      </c>
      <c r="G3253" s="1">
        <v>40984.481493055559</v>
      </c>
      <c r="H3253">
        <v>0</v>
      </c>
      <c r="I3253">
        <v>0</v>
      </c>
      <c r="J3253">
        <v>0</v>
      </c>
      <c r="K3253" t="s">
        <v>21</v>
      </c>
      <c r="L3253">
        <v>0</v>
      </c>
      <c r="M3253">
        <v>0</v>
      </c>
      <c r="N3253">
        <v>0</v>
      </c>
      <c r="O3253">
        <v>27.745000000000001</v>
      </c>
      <c r="P3253">
        <v>683</v>
      </c>
      <c r="Q3253">
        <v>1</v>
      </c>
      <c r="R3253">
        <v>0</v>
      </c>
      <c r="S3253">
        <v>0</v>
      </c>
      <c r="T3253">
        <v>0</v>
      </c>
      <c r="U3253">
        <v>1</v>
      </c>
      <c r="V3253" t="s">
        <v>23</v>
      </c>
    </row>
    <row r="3254" spans="1:22" x14ac:dyDescent="0.25">
      <c r="A3254">
        <v>3253</v>
      </c>
      <c r="B3254">
        <v>0</v>
      </c>
      <c r="C3254">
        <v>0</v>
      </c>
      <c r="D3254">
        <v>1</v>
      </c>
      <c r="E3254">
        <v>0</v>
      </c>
      <c r="F3254">
        <v>0</v>
      </c>
      <c r="G3254" s="1">
        <v>40984.518009259256</v>
      </c>
      <c r="H3254">
        <v>0</v>
      </c>
      <c r="I3254">
        <v>0</v>
      </c>
      <c r="J3254">
        <v>0</v>
      </c>
      <c r="K3254" t="s">
        <v>21</v>
      </c>
      <c r="L3254">
        <v>0</v>
      </c>
      <c r="M3254">
        <v>0</v>
      </c>
      <c r="N3254">
        <v>0</v>
      </c>
      <c r="O3254">
        <v>34.101999999999997</v>
      </c>
      <c r="P3254">
        <v>1050</v>
      </c>
      <c r="Q3254">
        <v>1</v>
      </c>
      <c r="R3254">
        <v>0</v>
      </c>
      <c r="S3254">
        <v>0</v>
      </c>
      <c r="T3254">
        <v>0</v>
      </c>
      <c r="U3254">
        <v>13</v>
      </c>
      <c r="V3254" t="s">
        <v>23</v>
      </c>
    </row>
    <row r="3255" spans="1:22" x14ac:dyDescent="0.25">
      <c r="A3255">
        <v>3254</v>
      </c>
      <c r="B3255">
        <v>0</v>
      </c>
      <c r="C3255">
        <v>0</v>
      </c>
      <c r="D3255">
        <v>1</v>
      </c>
      <c r="E3255">
        <v>0</v>
      </c>
      <c r="F3255">
        <v>1</v>
      </c>
      <c r="G3255" s="1">
        <v>40984.534189814818</v>
      </c>
      <c r="H3255">
        <v>0</v>
      </c>
      <c r="I3255">
        <v>0</v>
      </c>
      <c r="J3255">
        <v>0</v>
      </c>
      <c r="K3255" t="s">
        <v>21</v>
      </c>
      <c r="L3255">
        <v>0</v>
      </c>
      <c r="M3255">
        <v>0</v>
      </c>
      <c r="N3255">
        <v>0</v>
      </c>
      <c r="O3255">
        <v>5.9960000000000004</v>
      </c>
      <c r="P3255">
        <v>116</v>
      </c>
      <c r="Q3255">
        <v>1</v>
      </c>
      <c r="R3255">
        <v>1</v>
      </c>
      <c r="S3255">
        <v>0</v>
      </c>
      <c r="T3255">
        <v>0</v>
      </c>
      <c r="U3255">
        <v>2</v>
      </c>
      <c r="V3255" t="s">
        <v>23</v>
      </c>
    </row>
    <row r="3256" spans="1:22" x14ac:dyDescent="0.25">
      <c r="A3256">
        <v>3255</v>
      </c>
      <c r="B3256">
        <v>0</v>
      </c>
      <c r="C3256">
        <v>0</v>
      </c>
      <c r="D3256">
        <v>1</v>
      </c>
      <c r="E3256">
        <v>0</v>
      </c>
      <c r="F3256">
        <v>0</v>
      </c>
      <c r="G3256" s="1">
        <v>40984.559525462966</v>
      </c>
      <c r="H3256">
        <v>0</v>
      </c>
      <c r="I3256">
        <v>0</v>
      </c>
      <c r="J3256">
        <v>0</v>
      </c>
      <c r="K3256" t="s">
        <v>21</v>
      </c>
      <c r="L3256">
        <v>0</v>
      </c>
      <c r="M3256">
        <v>0</v>
      </c>
      <c r="N3256">
        <v>0</v>
      </c>
      <c r="O3256">
        <v>25.616</v>
      </c>
      <c r="P3256">
        <v>641</v>
      </c>
      <c r="Q3256">
        <v>1</v>
      </c>
      <c r="R3256">
        <v>0</v>
      </c>
      <c r="S3256">
        <v>0</v>
      </c>
      <c r="T3256">
        <v>0</v>
      </c>
      <c r="U3256">
        <v>1</v>
      </c>
      <c r="V3256" t="s">
        <v>23</v>
      </c>
    </row>
    <row r="3257" spans="1:22" x14ac:dyDescent="0.25">
      <c r="A3257">
        <v>3256</v>
      </c>
      <c r="B3257">
        <v>0</v>
      </c>
      <c r="C3257">
        <v>0</v>
      </c>
      <c r="D3257">
        <v>1</v>
      </c>
      <c r="E3257">
        <v>0</v>
      </c>
      <c r="F3257">
        <v>0</v>
      </c>
      <c r="G3257" s="1">
        <v>40984.561284722222</v>
      </c>
      <c r="H3257">
        <v>0</v>
      </c>
      <c r="I3257">
        <v>0</v>
      </c>
      <c r="J3257">
        <v>0</v>
      </c>
      <c r="K3257" t="s">
        <v>21</v>
      </c>
      <c r="L3257">
        <v>0</v>
      </c>
      <c r="M3257">
        <v>0</v>
      </c>
      <c r="N3257">
        <v>0</v>
      </c>
      <c r="O3257">
        <v>25.971</v>
      </c>
      <c r="P3257">
        <v>651</v>
      </c>
      <c r="Q3257">
        <v>1</v>
      </c>
      <c r="R3257">
        <v>0</v>
      </c>
      <c r="S3257">
        <v>0</v>
      </c>
      <c r="T3257">
        <v>0</v>
      </c>
      <c r="U3257">
        <v>1</v>
      </c>
      <c r="V3257" t="s">
        <v>23</v>
      </c>
    </row>
    <row r="3258" spans="1:22" x14ac:dyDescent="0.25">
      <c r="A3258">
        <v>3257</v>
      </c>
      <c r="B3258">
        <v>1</v>
      </c>
      <c r="C3258">
        <v>0</v>
      </c>
      <c r="D3258">
        <v>1</v>
      </c>
      <c r="E3258">
        <v>50</v>
      </c>
      <c r="F3258">
        <v>0</v>
      </c>
      <c r="G3258" s="1">
        <v>40984.61074074074</v>
      </c>
      <c r="H3258">
        <v>0</v>
      </c>
      <c r="I3258">
        <v>0</v>
      </c>
      <c r="J3258">
        <v>0</v>
      </c>
      <c r="K3258" t="s">
        <v>21</v>
      </c>
      <c r="L3258">
        <v>1</v>
      </c>
      <c r="M3258">
        <v>0</v>
      </c>
      <c r="N3258">
        <v>0</v>
      </c>
      <c r="O3258">
        <v>0.996</v>
      </c>
      <c r="P3258">
        <v>56</v>
      </c>
      <c r="Q3258">
        <v>1</v>
      </c>
      <c r="R3258">
        <v>0</v>
      </c>
      <c r="S3258">
        <v>0</v>
      </c>
      <c r="T3258">
        <v>0</v>
      </c>
      <c r="U3258">
        <v>0</v>
      </c>
      <c r="V3258" t="s">
        <v>24</v>
      </c>
    </row>
    <row r="3259" spans="1:22" x14ac:dyDescent="0.25">
      <c r="A3259">
        <v>3258</v>
      </c>
      <c r="B3259">
        <v>1</v>
      </c>
      <c r="C3259">
        <v>0</v>
      </c>
      <c r="D3259">
        <v>1</v>
      </c>
      <c r="E3259">
        <v>0</v>
      </c>
      <c r="F3259">
        <v>0</v>
      </c>
      <c r="G3259" s="1">
        <v>40984.61074074074</v>
      </c>
      <c r="H3259">
        <v>0</v>
      </c>
      <c r="I3259">
        <v>0</v>
      </c>
      <c r="J3259">
        <v>0</v>
      </c>
      <c r="K3259" t="s">
        <v>21</v>
      </c>
      <c r="L3259">
        <v>0</v>
      </c>
      <c r="M3259">
        <v>0</v>
      </c>
      <c r="N3259">
        <v>0</v>
      </c>
      <c r="O3259">
        <v>4.1779999999999999</v>
      </c>
      <c r="P3259">
        <v>66</v>
      </c>
      <c r="Q3259">
        <v>1</v>
      </c>
      <c r="R3259">
        <v>0</v>
      </c>
      <c r="S3259">
        <v>0</v>
      </c>
      <c r="T3259">
        <v>0</v>
      </c>
      <c r="U3259">
        <v>1</v>
      </c>
      <c r="V3259" t="s">
        <v>22</v>
      </c>
    </row>
    <row r="3260" spans="1:22" x14ac:dyDescent="0.25">
      <c r="A3260">
        <v>3259</v>
      </c>
      <c r="B3260">
        <v>0</v>
      </c>
      <c r="C3260">
        <v>0</v>
      </c>
      <c r="D3260">
        <v>1</v>
      </c>
      <c r="E3260">
        <v>0</v>
      </c>
      <c r="F3260">
        <v>0</v>
      </c>
      <c r="G3260" s="1">
        <v>40984.615856481483</v>
      </c>
      <c r="H3260">
        <v>0</v>
      </c>
      <c r="I3260">
        <v>0</v>
      </c>
      <c r="J3260">
        <v>0</v>
      </c>
      <c r="K3260" t="s">
        <v>21</v>
      </c>
      <c r="L3260">
        <v>0</v>
      </c>
      <c r="M3260">
        <v>0</v>
      </c>
      <c r="N3260">
        <v>0</v>
      </c>
      <c r="O3260">
        <v>0.89300000000000002</v>
      </c>
      <c r="P3260">
        <v>17</v>
      </c>
      <c r="Q3260">
        <v>0</v>
      </c>
      <c r="R3260">
        <v>0</v>
      </c>
      <c r="S3260">
        <v>0</v>
      </c>
      <c r="T3260">
        <v>0</v>
      </c>
      <c r="U3260">
        <v>0</v>
      </c>
      <c r="V3260" t="s">
        <v>22</v>
      </c>
    </row>
    <row r="3261" spans="1:22" x14ac:dyDescent="0.25">
      <c r="A3261">
        <v>3260</v>
      </c>
      <c r="B3261">
        <v>0</v>
      </c>
      <c r="C3261">
        <v>0</v>
      </c>
      <c r="D3261">
        <v>1</v>
      </c>
      <c r="E3261">
        <v>0</v>
      </c>
      <c r="F3261">
        <v>0</v>
      </c>
      <c r="G3261" s="1">
        <v>40984.638865740744</v>
      </c>
      <c r="H3261">
        <v>0</v>
      </c>
      <c r="I3261">
        <v>0</v>
      </c>
      <c r="J3261">
        <v>0</v>
      </c>
      <c r="K3261" t="s">
        <v>21</v>
      </c>
      <c r="L3261">
        <v>0</v>
      </c>
      <c r="M3261">
        <v>0</v>
      </c>
      <c r="N3261">
        <v>3</v>
      </c>
      <c r="O3261">
        <v>10.595000000000001</v>
      </c>
      <c r="P3261">
        <v>219</v>
      </c>
      <c r="Q3261">
        <v>1</v>
      </c>
      <c r="R3261">
        <v>0</v>
      </c>
      <c r="S3261">
        <v>0</v>
      </c>
      <c r="T3261">
        <v>0</v>
      </c>
      <c r="U3261">
        <v>6</v>
      </c>
      <c r="V3261" t="s">
        <v>23</v>
      </c>
    </row>
    <row r="3262" spans="1:22" x14ac:dyDescent="0.25">
      <c r="A3262">
        <v>3261</v>
      </c>
      <c r="B3262">
        <v>0</v>
      </c>
      <c r="C3262">
        <v>0</v>
      </c>
      <c r="D3262">
        <v>1</v>
      </c>
      <c r="E3262">
        <v>0</v>
      </c>
      <c r="F3262">
        <v>0</v>
      </c>
      <c r="G3262" s="1">
        <v>40984.700173611112</v>
      </c>
      <c r="H3262">
        <v>0</v>
      </c>
      <c r="I3262">
        <v>0</v>
      </c>
      <c r="J3262">
        <v>0</v>
      </c>
      <c r="K3262" t="s">
        <v>21</v>
      </c>
      <c r="L3262">
        <v>0</v>
      </c>
      <c r="M3262">
        <v>0</v>
      </c>
      <c r="N3262">
        <v>0</v>
      </c>
      <c r="O3262">
        <v>24.984000000000002</v>
      </c>
      <c r="P3262">
        <v>632</v>
      </c>
      <c r="Q3262">
        <v>1</v>
      </c>
      <c r="R3262">
        <v>0</v>
      </c>
      <c r="S3262">
        <v>0</v>
      </c>
      <c r="T3262">
        <v>0</v>
      </c>
      <c r="U3262">
        <v>3</v>
      </c>
      <c r="V3262" t="s">
        <v>23</v>
      </c>
    </row>
    <row r="3263" spans="1:22" x14ac:dyDescent="0.25">
      <c r="A3263">
        <v>3262</v>
      </c>
      <c r="B3263">
        <v>0</v>
      </c>
      <c r="C3263">
        <v>0</v>
      </c>
      <c r="D3263">
        <v>1</v>
      </c>
      <c r="E3263">
        <v>0</v>
      </c>
      <c r="F3263">
        <v>0</v>
      </c>
      <c r="G3263" s="1">
        <v>40984.756168981483</v>
      </c>
      <c r="H3263">
        <v>0</v>
      </c>
      <c r="I3263">
        <v>0</v>
      </c>
      <c r="J3263">
        <v>0</v>
      </c>
      <c r="K3263" t="s">
        <v>21</v>
      </c>
      <c r="L3263">
        <v>0</v>
      </c>
      <c r="M3263">
        <v>0</v>
      </c>
      <c r="N3263">
        <v>0</v>
      </c>
      <c r="O3263">
        <v>0.81200000000000006</v>
      </c>
      <c r="P3263">
        <v>17</v>
      </c>
      <c r="Q3263">
        <v>0</v>
      </c>
      <c r="R3263">
        <v>0</v>
      </c>
      <c r="S3263">
        <v>0</v>
      </c>
      <c r="T3263">
        <v>0</v>
      </c>
      <c r="U3263">
        <v>0</v>
      </c>
      <c r="V3263" t="s">
        <v>23</v>
      </c>
    </row>
    <row r="3264" spans="1:22" x14ac:dyDescent="0.25">
      <c r="A3264">
        <v>3263</v>
      </c>
      <c r="B3264">
        <v>0</v>
      </c>
      <c r="C3264">
        <v>0</v>
      </c>
      <c r="D3264">
        <v>1</v>
      </c>
      <c r="E3264">
        <v>0</v>
      </c>
      <c r="F3264">
        <v>0</v>
      </c>
      <c r="G3264" s="1">
        <v>40984.756168981483</v>
      </c>
      <c r="H3264">
        <v>0</v>
      </c>
      <c r="I3264">
        <v>0</v>
      </c>
      <c r="J3264">
        <v>0</v>
      </c>
      <c r="K3264" t="s">
        <v>21</v>
      </c>
      <c r="L3264">
        <v>0</v>
      </c>
      <c r="M3264">
        <v>0</v>
      </c>
      <c r="N3264">
        <v>0</v>
      </c>
      <c r="O3264">
        <v>1.506</v>
      </c>
      <c r="P3264">
        <v>30</v>
      </c>
      <c r="Q3264">
        <v>1</v>
      </c>
      <c r="R3264">
        <v>0</v>
      </c>
      <c r="S3264">
        <v>0</v>
      </c>
      <c r="T3264">
        <v>0</v>
      </c>
      <c r="U3264">
        <v>0</v>
      </c>
      <c r="V3264" t="s">
        <v>23</v>
      </c>
    </row>
    <row r="3265" spans="1:22" x14ac:dyDescent="0.25">
      <c r="A3265">
        <v>3264</v>
      </c>
      <c r="B3265">
        <v>0</v>
      </c>
      <c r="C3265">
        <v>0</v>
      </c>
      <c r="D3265">
        <v>1</v>
      </c>
      <c r="E3265">
        <v>0</v>
      </c>
      <c r="F3265">
        <v>0</v>
      </c>
      <c r="G3265" s="1">
        <v>40984.756168981483</v>
      </c>
      <c r="H3265">
        <v>0</v>
      </c>
      <c r="I3265">
        <v>0</v>
      </c>
      <c r="J3265">
        <v>4</v>
      </c>
      <c r="K3265" t="s">
        <v>21</v>
      </c>
      <c r="L3265">
        <v>0</v>
      </c>
      <c r="M3265">
        <v>0</v>
      </c>
      <c r="N3265">
        <v>0</v>
      </c>
      <c r="O3265">
        <v>38.043999999999997</v>
      </c>
      <c r="P3265">
        <v>690</v>
      </c>
      <c r="Q3265">
        <v>1</v>
      </c>
      <c r="R3265">
        <v>0</v>
      </c>
      <c r="S3265">
        <v>0</v>
      </c>
      <c r="T3265">
        <v>0</v>
      </c>
      <c r="U3265">
        <v>1</v>
      </c>
      <c r="V3265" t="s">
        <v>23</v>
      </c>
    </row>
    <row r="3266" spans="1:22" x14ac:dyDescent="0.25">
      <c r="A3266">
        <v>3265</v>
      </c>
      <c r="B3266">
        <v>0</v>
      </c>
      <c r="C3266">
        <v>0</v>
      </c>
      <c r="D3266">
        <v>1</v>
      </c>
      <c r="E3266">
        <v>0</v>
      </c>
      <c r="F3266">
        <v>0</v>
      </c>
      <c r="G3266" s="1">
        <v>40984.796006944445</v>
      </c>
      <c r="H3266">
        <v>0</v>
      </c>
      <c r="I3266">
        <v>0</v>
      </c>
      <c r="J3266">
        <v>0</v>
      </c>
      <c r="K3266" t="s">
        <v>21</v>
      </c>
      <c r="L3266">
        <v>0</v>
      </c>
      <c r="M3266">
        <v>0</v>
      </c>
      <c r="N3266">
        <v>0</v>
      </c>
      <c r="O3266">
        <v>18.785</v>
      </c>
      <c r="P3266">
        <v>375</v>
      </c>
      <c r="Q3266">
        <v>1</v>
      </c>
      <c r="R3266">
        <v>0</v>
      </c>
      <c r="S3266">
        <v>0</v>
      </c>
      <c r="T3266">
        <v>0</v>
      </c>
      <c r="U3266">
        <v>1</v>
      </c>
      <c r="V3266" t="s">
        <v>22</v>
      </c>
    </row>
    <row r="3267" spans="1:22" x14ac:dyDescent="0.25">
      <c r="A3267">
        <v>3266</v>
      </c>
      <c r="B3267">
        <v>0</v>
      </c>
      <c r="C3267">
        <v>0</v>
      </c>
      <c r="D3267">
        <v>1</v>
      </c>
      <c r="E3267">
        <v>0</v>
      </c>
      <c r="F3267">
        <v>0</v>
      </c>
      <c r="G3267" s="1">
        <v>40984.812060185184</v>
      </c>
      <c r="H3267">
        <v>0</v>
      </c>
      <c r="I3267">
        <v>0</v>
      </c>
      <c r="J3267">
        <v>0</v>
      </c>
      <c r="K3267" t="s">
        <v>21</v>
      </c>
      <c r="L3267">
        <v>0</v>
      </c>
      <c r="M3267">
        <v>0</v>
      </c>
      <c r="N3267">
        <v>0</v>
      </c>
      <c r="O3267">
        <v>14.798999999999999</v>
      </c>
      <c r="P3267">
        <v>229</v>
      </c>
      <c r="Q3267">
        <v>1</v>
      </c>
      <c r="R3267">
        <v>0</v>
      </c>
      <c r="S3267">
        <v>1</v>
      </c>
      <c r="T3267">
        <v>0</v>
      </c>
      <c r="U3267">
        <v>10</v>
      </c>
      <c r="V3267" t="s">
        <v>23</v>
      </c>
    </row>
    <row r="3268" spans="1:22" x14ac:dyDescent="0.25">
      <c r="A3268">
        <v>3267</v>
      </c>
      <c r="B3268">
        <v>0</v>
      </c>
      <c r="C3268">
        <v>0</v>
      </c>
      <c r="D3268">
        <v>1</v>
      </c>
      <c r="E3268">
        <v>0</v>
      </c>
      <c r="F3268">
        <v>0</v>
      </c>
      <c r="G3268" s="1">
        <v>40984.918032407404</v>
      </c>
      <c r="H3268">
        <v>0</v>
      </c>
      <c r="I3268">
        <v>0</v>
      </c>
      <c r="J3268">
        <v>0</v>
      </c>
      <c r="K3268" t="s">
        <v>21</v>
      </c>
      <c r="L3268">
        <v>0</v>
      </c>
      <c r="M3268">
        <v>0</v>
      </c>
      <c r="N3268">
        <v>0</v>
      </c>
      <c r="O3268">
        <v>2.0830000000000002</v>
      </c>
      <c r="P3268">
        <v>74</v>
      </c>
      <c r="Q3268">
        <v>1</v>
      </c>
      <c r="R3268">
        <v>0</v>
      </c>
      <c r="S3268">
        <v>0</v>
      </c>
      <c r="T3268">
        <v>0</v>
      </c>
      <c r="U3268">
        <v>0</v>
      </c>
      <c r="V3268" t="s">
        <v>23</v>
      </c>
    </row>
    <row r="3269" spans="1:22" x14ac:dyDescent="0.25">
      <c r="A3269">
        <v>3268</v>
      </c>
      <c r="B3269">
        <v>0</v>
      </c>
      <c r="C3269">
        <v>0</v>
      </c>
      <c r="D3269">
        <v>1</v>
      </c>
      <c r="E3269">
        <v>0</v>
      </c>
      <c r="F3269">
        <v>0</v>
      </c>
      <c r="G3269" s="1">
        <v>40985.041342592594</v>
      </c>
      <c r="H3269">
        <v>0</v>
      </c>
      <c r="I3269">
        <v>0</v>
      </c>
      <c r="J3269">
        <v>0</v>
      </c>
      <c r="K3269" t="s">
        <v>21</v>
      </c>
      <c r="L3269">
        <v>0</v>
      </c>
      <c r="M3269">
        <v>0</v>
      </c>
      <c r="N3269">
        <v>0</v>
      </c>
      <c r="O3269">
        <v>0.99099999999999999</v>
      </c>
      <c r="P3269">
        <v>28</v>
      </c>
      <c r="Q3269">
        <v>0</v>
      </c>
      <c r="R3269">
        <v>0</v>
      </c>
      <c r="S3269">
        <v>0</v>
      </c>
      <c r="T3269">
        <v>0</v>
      </c>
      <c r="U3269">
        <v>1</v>
      </c>
      <c r="V3269" t="s">
        <v>23</v>
      </c>
    </row>
    <row r="3270" spans="1:22" x14ac:dyDescent="0.25">
      <c r="A3270">
        <v>3269</v>
      </c>
      <c r="B3270">
        <v>0</v>
      </c>
      <c r="C3270">
        <v>0</v>
      </c>
      <c r="D3270">
        <v>1</v>
      </c>
      <c r="E3270">
        <v>0</v>
      </c>
      <c r="F3270">
        <v>0</v>
      </c>
      <c r="G3270" s="1">
        <v>40985.04142361111</v>
      </c>
      <c r="H3270">
        <v>0</v>
      </c>
      <c r="I3270">
        <v>0</v>
      </c>
      <c r="J3270">
        <v>0</v>
      </c>
      <c r="K3270" t="s">
        <v>21</v>
      </c>
      <c r="L3270">
        <v>0</v>
      </c>
      <c r="M3270">
        <v>0</v>
      </c>
      <c r="N3270">
        <v>0</v>
      </c>
      <c r="O3270">
        <v>6.23</v>
      </c>
      <c r="P3270">
        <v>112</v>
      </c>
      <c r="Q3270">
        <v>1</v>
      </c>
      <c r="R3270">
        <v>0</v>
      </c>
      <c r="S3270">
        <v>0</v>
      </c>
      <c r="T3270">
        <v>0</v>
      </c>
      <c r="U3270">
        <v>4</v>
      </c>
      <c r="V3270" t="s">
        <v>23</v>
      </c>
    </row>
    <row r="3271" spans="1:22" x14ac:dyDescent="0.25">
      <c r="A3271">
        <v>3270</v>
      </c>
      <c r="B3271">
        <v>1</v>
      </c>
      <c r="C3271">
        <v>0</v>
      </c>
      <c r="D3271">
        <v>1</v>
      </c>
      <c r="E3271">
        <v>0</v>
      </c>
      <c r="F3271">
        <v>0</v>
      </c>
      <c r="G3271" s="1">
        <v>40985.086863425924</v>
      </c>
      <c r="H3271">
        <v>0</v>
      </c>
      <c r="I3271">
        <v>0</v>
      </c>
      <c r="J3271">
        <v>0</v>
      </c>
      <c r="K3271" t="s">
        <v>21</v>
      </c>
      <c r="L3271">
        <v>0</v>
      </c>
      <c r="M3271">
        <v>0</v>
      </c>
      <c r="N3271">
        <v>0</v>
      </c>
      <c r="O3271">
        <v>1.5840000000000001</v>
      </c>
      <c r="P3271">
        <v>25</v>
      </c>
      <c r="Q3271">
        <v>0</v>
      </c>
      <c r="R3271">
        <v>0</v>
      </c>
      <c r="S3271">
        <v>0</v>
      </c>
      <c r="T3271">
        <v>0</v>
      </c>
      <c r="U3271">
        <v>0</v>
      </c>
      <c r="V3271" t="s">
        <v>24</v>
      </c>
    </row>
    <row r="3272" spans="1:22" x14ac:dyDescent="0.25">
      <c r="A3272">
        <v>3271</v>
      </c>
      <c r="B3272">
        <v>1</v>
      </c>
      <c r="C3272">
        <v>0</v>
      </c>
      <c r="D3272">
        <v>1</v>
      </c>
      <c r="E3272">
        <v>0</v>
      </c>
      <c r="F3272">
        <v>0</v>
      </c>
      <c r="G3272" s="1">
        <v>40985.134340277778</v>
      </c>
      <c r="H3272">
        <v>0</v>
      </c>
      <c r="I3272">
        <v>0</v>
      </c>
      <c r="J3272">
        <v>0</v>
      </c>
      <c r="K3272" t="s">
        <v>25</v>
      </c>
      <c r="L3272">
        <v>0</v>
      </c>
      <c r="M3272">
        <v>0</v>
      </c>
      <c r="N3272">
        <v>0</v>
      </c>
      <c r="O3272">
        <v>0.75700000000000001</v>
      </c>
      <c r="P3272">
        <v>36</v>
      </c>
      <c r="Q3272">
        <v>0</v>
      </c>
      <c r="R3272">
        <v>0</v>
      </c>
      <c r="S3272">
        <v>0</v>
      </c>
      <c r="T3272">
        <v>0</v>
      </c>
      <c r="U3272">
        <v>1</v>
      </c>
      <c r="V3272" t="s">
        <v>23</v>
      </c>
    </row>
    <row r="3273" spans="1:22" x14ac:dyDescent="0.25">
      <c r="A3273">
        <v>3272</v>
      </c>
      <c r="B3273">
        <v>0</v>
      </c>
      <c r="C3273">
        <v>0</v>
      </c>
      <c r="D3273">
        <v>1</v>
      </c>
      <c r="E3273">
        <v>0</v>
      </c>
      <c r="F3273">
        <v>0</v>
      </c>
      <c r="G3273" s="1">
        <v>40985.2262962963</v>
      </c>
      <c r="H3273">
        <v>0</v>
      </c>
      <c r="I3273">
        <v>0</v>
      </c>
      <c r="J3273">
        <v>0</v>
      </c>
      <c r="K3273" t="s">
        <v>21</v>
      </c>
      <c r="L3273">
        <v>0</v>
      </c>
      <c r="M3273">
        <v>0</v>
      </c>
      <c r="N3273">
        <v>0</v>
      </c>
      <c r="O3273">
        <v>28.986999999999998</v>
      </c>
      <c r="P3273">
        <v>590</v>
      </c>
      <c r="Q3273">
        <v>1</v>
      </c>
      <c r="R3273">
        <v>0</v>
      </c>
      <c r="S3273">
        <v>0</v>
      </c>
      <c r="T3273">
        <v>0</v>
      </c>
      <c r="U3273">
        <v>22</v>
      </c>
      <c r="V3273" t="s">
        <v>23</v>
      </c>
    </row>
    <row r="3274" spans="1:22" x14ac:dyDescent="0.25">
      <c r="A3274">
        <v>3273</v>
      </c>
      <c r="B3274">
        <v>0</v>
      </c>
      <c r="C3274">
        <v>0</v>
      </c>
      <c r="D3274">
        <v>1</v>
      </c>
      <c r="E3274">
        <v>1</v>
      </c>
      <c r="F3274">
        <v>1</v>
      </c>
      <c r="G3274" s="1">
        <v>40985.254201388889</v>
      </c>
      <c r="H3274">
        <v>0</v>
      </c>
      <c r="I3274">
        <v>0</v>
      </c>
      <c r="J3274">
        <v>0</v>
      </c>
      <c r="K3274" t="s">
        <v>21</v>
      </c>
      <c r="L3274">
        <v>0</v>
      </c>
      <c r="M3274">
        <v>0</v>
      </c>
      <c r="N3274">
        <v>0</v>
      </c>
      <c r="O3274">
        <v>0.48699999999999999</v>
      </c>
      <c r="P3274">
        <v>18</v>
      </c>
      <c r="Q3274">
        <v>0</v>
      </c>
      <c r="R3274">
        <v>1</v>
      </c>
      <c r="S3274">
        <v>0</v>
      </c>
      <c r="T3274">
        <v>0</v>
      </c>
      <c r="U3274">
        <v>0</v>
      </c>
      <c r="V3274" t="s">
        <v>23</v>
      </c>
    </row>
    <row r="3275" spans="1:22" x14ac:dyDescent="0.25">
      <c r="A3275">
        <v>3274</v>
      </c>
      <c r="B3275">
        <v>0</v>
      </c>
      <c r="C3275">
        <v>0</v>
      </c>
      <c r="D3275">
        <v>1</v>
      </c>
      <c r="E3275">
        <v>0</v>
      </c>
      <c r="F3275">
        <v>1</v>
      </c>
      <c r="G3275" s="1">
        <v>40985.275787037041</v>
      </c>
      <c r="H3275">
        <v>0</v>
      </c>
      <c r="I3275">
        <v>0</v>
      </c>
      <c r="J3275">
        <v>0</v>
      </c>
      <c r="K3275" t="s">
        <v>21</v>
      </c>
      <c r="L3275">
        <v>0</v>
      </c>
      <c r="M3275">
        <v>0</v>
      </c>
      <c r="N3275">
        <v>0</v>
      </c>
      <c r="O3275">
        <v>13.837999999999999</v>
      </c>
      <c r="P3275">
        <v>352</v>
      </c>
      <c r="Q3275">
        <v>1</v>
      </c>
      <c r="R3275">
        <v>1</v>
      </c>
      <c r="S3275">
        <v>0</v>
      </c>
      <c r="T3275">
        <v>0</v>
      </c>
      <c r="U3275">
        <v>14</v>
      </c>
      <c r="V3275" t="s">
        <v>23</v>
      </c>
    </row>
    <row r="3276" spans="1:22" x14ac:dyDescent="0.25">
      <c r="A3276">
        <v>3275</v>
      </c>
      <c r="B3276">
        <v>0</v>
      </c>
      <c r="C3276">
        <v>0</v>
      </c>
      <c r="D3276">
        <v>1</v>
      </c>
      <c r="E3276">
        <v>0</v>
      </c>
      <c r="F3276">
        <v>1</v>
      </c>
      <c r="G3276" s="1">
        <v>40985.305601851855</v>
      </c>
      <c r="H3276">
        <v>0</v>
      </c>
      <c r="I3276">
        <v>0</v>
      </c>
      <c r="J3276">
        <v>0</v>
      </c>
      <c r="K3276" t="s">
        <v>21</v>
      </c>
      <c r="L3276">
        <v>0</v>
      </c>
      <c r="M3276">
        <v>0</v>
      </c>
      <c r="N3276">
        <v>0</v>
      </c>
      <c r="O3276">
        <v>16.067</v>
      </c>
      <c r="P3276">
        <v>419</v>
      </c>
      <c r="Q3276">
        <v>1</v>
      </c>
      <c r="R3276">
        <v>1</v>
      </c>
      <c r="S3276">
        <v>0</v>
      </c>
      <c r="T3276">
        <v>0</v>
      </c>
      <c r="U3276">
        <v>16</v>
      </c>
      <c r="V3276" t="s">
        <v>23</v>
      </c>
    </row>
    <row r="3277" spans="1:22" x14ac:dyDescent="0.25">
      <c r="A3277">
        <v>3276</v>
      </c>
      <c r="B3277">
        <v>0</v>
      </c>
      <c r="C3277">
        <v>0</v>
      </c>
      <c r="D3277">
        <v>1</v>
      </c>
      <c r="E3277">
        <v>0</v>
      </c>
      <c r="F3277">
        <v>1</v>
      </c>
      <c r="G3277" s="1">
        <v>40985.320462962962</v>
      </c>
      <c r="H3277">
        <v>0</v>
      </c>
      <c r="I3277">
        <v>2</v>
      </c>
      <c r="J3277">
        <v>0</v>
      </c>
      <c r="K3277" t="s">
        <v>21</v>
      </c>
      <c r="L3277">
        <v>0</v>
      </c>
      <c r="M3277">
        <v>0</v>
      </c>
      <c r="N3277">
        <v>0</v>
      </c>
      <c r="O3277">
        <v>7.0000000000000001E-3</v>
      </c>
      <c r="P3277">
        <v>3</v>
      </c>
      <c r="Q3277">
        <v>0</v>
      </c>
      <c r="R3277">
        <v>0</v>
      </c>
      <c r="S3277">
        <v>0</v>
      </c>
      <c r="T3277">
        <v>0</v>
      </c>
      <c r="U3277">
        <v>0</v>
      </c>
      <c r="V3277" t="s">
        <v>24</v>
      </c>
    </row>
    <row r="3278" spans="1:22" x14ac:dyDescent="0.25">
      <c r="A3278">
        <v>3277</v>
      </c>
      <c r="B3278">
        <v>0</v>
      </c>
      <c r="C3278">
        <v>0</v>
      </c>
      <c r="D3278">
        <v>1</v>
      </c>
      <c r="E3278">
        <v>0</v>
      </c>
      <c r="F3278">
        <v>1</v>
      </c>
      <c r="G3278" s="1">
        <v>40985.330347222225</v>
      </c>
      <c r="H3278">
        <v>0</v>
      </c>
      <c r="I3278">
        <v>0</v>
      </c>
      <c r="J3278">
        <v>0</v>
      </c>
      <c r="K3278" t="s">
        <v>21</v>
      </c>
      <c r="L3278">
        <v>0</v>
      </c>
      <c r="M3278">
        <v>0</v>
      </c>
      <c r="N3278">
        <v>0</v>
      </c>
      <c r="O3278">
        <v>1.333</v>
      </c>
      <c r="P3278">
        <v>31</v>
      </c>
      <c r="Q3278">
        <v>1</v>
      </c>
      <c r="R3278">
        <v>0</v>
      </c>
      <c r="S3278">
        <v>0</v>
      </c>
      <c r="T3278">
        <v>0</v>
      </c>
      <c r="U3278">
        <v>2</v>
      </c>
      <c r="V3278" t="s">
        <v>24</v>
      </c>
    </row>
    <row r="3279" spans="1:22" x14ac:dyDescent="0.25">
      <c r="A3279">
        <v>3278</v>
      </c>
      <c r="B3279">
        <v>0</v>
      </c>
      <c r="C3279">
        <v>0</v>
      </c>
      <c r="D3279">
        <v>1</v>
      </c>
      <c r="E3279">
        <v>0</v>
      </c>
      <c r="F3279">
        <v>0</v>
      </c>
      <c r="G3279" s="1">
        <v>40985.359398148146</v>
      </c>
      <c r="H3279">
        <v>0</v>
      </c>
      <c r="I3279">
        <v>0</v>
      </c>
      <c r="J3279">
        <v>0</v>
      </c>
      <c r="K3279" t="s">
        <v>21</v>
      </c>
      <c r="L3279">
        <v>0</v>
      </c>
      <c r="M3279">
        <v>0</v>
      </c>
      <c r="N3279">
        <v>0</v>
      </c>
      <c r="O3279">
        <v>0.79</v>
      </c>
      <c r="P3279">
        <v>16</v>
      </c>
      <c r="Q3279">
        <v>0</v>
      </c>
      <c r="R3279">
        <v>0</v>
      </c>
      <c r="S3279">
        <v>0</v>
      </c>
      <c r="T3279">
        <v>0</v>
      </c>
      <c r="U3279">
        <v>0</v>
      </c>
      <c r="V3279" t="s">
        <v>23</v>
      </c>
    </row>
    <row r="3280" spans="1:22" x14ac:dyDescent="0.25">
      <c r="A3280">
        <v>3279</v>
      </c>
      <c r="B3280">
        <v>1</v>
      </c>
      <c r="C3280">
        <v>1</v>
      </c>
      <c r="D3280">
        <v>1</v>
      </c>
      <c r="E3280">
        <v>0</v>
      </c>
      <c r="F3280">
        <v>0</v>
      </c>
      <c r="G3280" s="1">
        <v>40985.369247685187</v>
      </c>
      <c r="H3280">
        <v>0</v>
      </c>
      <c r="I3280">
        <v>2</v>
      </c>
      <c r="J3280">
        <v>0</v>
      </c>
      <c r="K3280" t="s">
        <v>21</v>
      </c>
      <c r="L3280">
        <v>0</v>
      </c>
      <c r="M3280">
        <v>0</v>
      </c>
      <c r="N3280">
        <v>0</v>
      </c>
      <c r="O3280">
        <v>0.34100000000000003</v>
      </c>
      <c r="P3280">
        <v>18</v>
      </c>
      <c r="Q3280">
        <v>0</v>
      </c>
      <c r="R3280">
        <v>0</v>
      </c>
      <c r="S3280">
        <v>0</v>
      </c>
      <c r="T3280">
        <v>0</v>
      </c>
      <c r="U3280">
        <v>0</v>
      </c>
      <c r="V3280" t="s">
        <v>24</v>
      </c>
    </row>
    <row r="3281" spans="1:22" x14ac:dyDescent="0.25">
      <c r="A3281">
        <v>3280</v>
      </c>
      <c r="B3281">
        <v>1</v>
      </c>
      <c r="C3281">
        <v>0</v>
      </c>
      <c r="D3281">
        <v>1</v>
      </c>
      <c r="E3281">
        <v>0</v>
      </c>
      <c r="F3281">
        <v>0</v>
      </c>
      <c r="G3281" s="1">
        <v>40985.389548611114</v>
      </c>
      <c r="H3281">
        <v>0</v>
      </c>
      <c r="I3281">
        <v>0</v>
      </c>
      <c r="J3281">
        <v>0</v>
      </c>
      <c r="K3281" t="s">
        <v>25</v>
      </c>
      <c r="L3281">
        <v>0</v>
      </c>
      <c r="M3281">
        <v>0</v>
      </c>
      <c r="N3281">
        <v>0</v>
      </c>
      <c r="O3281">
        <v>0.46300000000000002</v>
      </c>
      <c r="P3281">
        <v>14</v>
      </c>
      <c r="Q3281">
        <v>0</v>
      </c>
      <c r="R3281">
        <v>0</v>
      </c>
      <c r="S3281">
        <v>0</v>
      </c>
      <c r="T3281">
        <v>0</v>
      </c>
      <c r="U3281">
        <v>0</v>
      </c>
      <c r="V3281" t="s">
        <v>23</v>
      </c>
    </row>
    <row r="3282" spans="1:22" x14ac:dyDescent="0.25">
      <c r="A3282">
        <v>3281</v>
      </c>
      <c r="B3282">
        <v>0</v>
      </c>
      <c r="C3282">
        <v>0</v>
      </c>
      <c r="D3282">
        <v>1</v>
      </c>
      <c r="E3282">
        <v>0</v>
      </c>
      <c r="F3282">
        <v>0</v>
      </c>
      <c r="G3282" s="1">
        <v>40985.395173611112</v>
      </c>
      <c r="H3282">
        <v>0</v>
      </c>
      <c r="I3282">
        <v>0</v>
      </c>
      <c r="J3282">
        <v>8</v>
      </c>
      <c r="K3282" t="s">
        <v>21</v>
      </c>
      <c r="L3282">
        <v>0</v>
      </c>
      <c r="M3282">
        <v>0</v>
      </c>
      <c r="N3282">
        <v>4</v>
      </c>
      <c r="O3282">
        <v>19.922999999999998</v>
      </c>
      <c r="P3282">
        <v>422</v>
      </c>
      <c r="Q3282">
        <v>1</v>
      </c>
      <c r="R3282">
        <v>0</v>
      </c>
      <c r="S3282">
        <v>0</v>
      </c>
      <c r="T3282">
        <v>0</v>
      </c>
      <c r="U3282">
        <v>16</v>
      </c>
      <c r="V3282" t="s">
        <v>22</v>
      </c>
    </row>
    <row r="3283" spans="1:22" x14ac:dyDescent="0.25">
      <c r="A3283">
        <v>3282</v>
      </c>
      <c r="B3283">
        <v>0</v>
      </c>
      <c r="C3283">
        <v>0</v>
      </c>
      <c r="D3283">
        <v>1</v>
      </c>
      <c r="E3283">
        <v>0</v>
      </c>
      <c r="F3283">
        <v>0</v>
      </c>
      <c r="G3283" s="1">
        <v>40985.418194444443</v>
      </c>
      <c r="H3283">
        <v>0</v>
      </c>
      <c r="I3283">
        <v>0</v>
      </c>
      <c r="J3283">
        <v>12</v>
      </c>
      <c r="K3283" t="s">
        <v>25</v>
      </c>
      <c r="L3283">
        <v>1</v>
      </c>
      <c r="M3283">
        <v>0</v>
      </c>
      <c r="N3283">
        <v>0</v>
      </c>
      <c r="O3283">
        <v>29.009</v>
      </c>
      <c r="P3283">
        <v>543</v>
      </c>
      <c r="Q3283">
        <v>1</v>
      </c>
      <c r="R3283">
        <v>0</v>
      </c>
      <c r="S3283">
        <v>0</v>
      </c>
      <c r="T3283">
        <v>0</v>
      </c>
      <c r="U3283">
        <v>30</v>
      </c>
      <c r="V3283" t="s">
        <v>23</v>
      </c>
    </row>
    <row r="3284" spans="1:22" x14ac:dyDescent="0.25">
      <c r="A3284">
        <v>3283</v>
      </c>
      <c r="B3284">
        <v>1</v>
      </c>
      <c r="C3284">
        <v>0</v>
      </c>
      <c r="D3284">
        <v>1</v>
      </c>
      <c r="E3284">
        <v>0</v>
      </c>
      <c r="F3284">
        <v>0</v>
      </c>
      <c r="G3284" s="1">
        <v>40985.490219907406</v>
      </c>
      <c r="H3284">
        <v>0</v>
      </c>
      <c r="I3284">
        <v>0</v>
      </c>
      <c r="J3284">
        <v>2</v>
      </c>
      <c r="K3284" t="s">
        <v>21</v>
      </c>
      <c r="L3284">
        <v>0</v>
      </c>
      <c r="M3284">
        <v>0</v>
      </c>
      <c r="N3284">
        <v>0</v>
      </c>
      <c r="O3284">
        <v>1.2589999999999999</v>
      </c>
      <c r="P3284">
        <v>31</v>
      </c>
      <c r="Q3284">
        <v>1</v>
      </c>
      <c r="R3284">
        <v>0</v>
      </c>
      <c r="S3284">
        <v>0</v>
      </c>
      <c r="T3284">
        <v>0</v>
      </c>
      <c r="U3284">
        <v>1</v>
      </c>
      <c r="V3284" t="s">
        <v>23</v>
      </c>
    </row>
    <row r="3285" spans="1:22" x14ac:dyDescent="0.25">
      <c r="A3285">
        <v>3284</v>
      </c>
      <c r="B3285">
        <v>0</v>
      </c>
      <c r="C3285">
        <v>0</v>
      </c>
      <c r="D3285">
        <v>1</v>
      </c>
      <c r="E3285">
        <v>0</v>
      </c>
      <c r="F3285">
        <v>0</v>
      </c>
      <c r="G3285" s="1">
        <v>40985.518796296295</v>
      </c>
      <c r="H3285">
        <v>0</v>
      </c>
      <c r="I3285">
        <v>0</v>
      </c>
      <c r="J3285">
        <v>0</v>
      </c>
      <c r="K3285" t="s">
        <v>21</v>
      </c>
      <c r="L3285">
        <v>0</v>
      </c>
      <c r="M3285">
        <v>0</v>
      </c>
      <c r="N3285">
        <v>0</v>
      </c>
      <c r="O3285">
        <v>0.84</v>
      </c>
      <c r="P3285">
        <v>17</v>
      </c>
      <c r="Q3285">
        <v>0</v>
      </c>
      <c r="R3285">
        <v>0</v>
      </c>
      <c r="S3285">
        <v>0</v>
      </c>
      <c r="T3285">
        <v>0</v>
      </c>
      <c r="U3285">
        <v>0</v>
      </c>
      <c r="V3285" t="s">
        <v>23</v>
      </c>
    </row>
    <row r="3286" spans="1:22" x14ac:dyDescent="0.25">
      <c r="A3286">
        <v>3285</v>
      </c>
      <c r="B3286">
        <v>0</v>
      </c>
      <c r="C3286">
        <v>0</v>
      </c>
      <c r="D3286">
        <v>1</v>
      </c>
      <c r="E3286">
        <v>0</v>
      </c>
      <c r="F3286">
        <v>0</v>
      </c>
      <c r="G3286" s="1">
        <v>40985.581041666665</v>
      </c>
      <c r="H3286">
        <v>0</v>
      </c>
      <c r="I3286">
        <v>0</v>
      </c>
      <c r="J3286">
        <v>1</v>
      </c>
      <c r="K3286" t="s">
        <v>21</v>
      </c>
      <c r="L3286">
        <v>0</v>
      </c>
      <c r="M3286">
        <v>0</v>
      </c>
      <c r="N3286">
        <v>0</v>
      </c>
      <c r="O3286">
        <v>2.0779999999999998</v>
      </c>
      <c r="P3286">
        <v>18</v>
      </c>
      <c r="Q3286">
        <v>1</v>
      </c>
      <c r="R3286">
        <v>0</v>
      </c>
      <c r="S3286">
        <v>0</v>
      </c>
      <c r="T3286">
        <v>0</v>
      </c>
      <c r="U3286">
        <v>0</v>
      </c>
      <c r="V3286" t="s">
        <v>23</v>
      </c>
    </row>
    <row r="3287" spans="1:22" x14ac:dyDescent="0.25">
      <c r="A3287">
        <v>3286</v>
      </c>
      <c r="B3287">
        <v>1</v>
      </c>
      <c r="C3287">
        <v>0</v>
      </c>
      <c r="D3287">
        <v>1</v>
      </c>
      <c r="E3287">
        <v>0</v>
      </c>
      <c r="F3287">
        <v>0</v>
      </c>
      <c r="G3287" s="1">
        <v>40985.621296296296</v>
      </c>
      <c r="H3287">
        <v>0</v>
      </c>
      <c r="I3287">
        <v>0</v>
      </c>
      <c r="J3287">
        <v>0</v>
      </c>
      <c r="K3287" t="s">
        <v>21</v>
      </c>
      <c r="L3287">
        <v>0</v>
      </c>
      <c r="M3287">
        <v>0</v>
      </c>
      <c r="N3287">
        <v>0</v>
      </c>
      <c r="O3287">
        <v>1.379</v>
      </c>
      <c r="P3287">
        <v>42</v>
      </c>
      <c r="Q3287">
        <v>0</v>
      </c>
      <c r="R3287">
        <v>0</v>
      </c>
      <c r="S3287">
        <v>0</v>
      </c>
      <c r="T3287">
        <v>0</v>
      </c>
      <c r="U3287">
        <v>1</v>
      </c>
      <c r="V3287" t="s">
        <v>22</v>
      </c>
    </row>
    <row r="3288" spans="1:22" x14ac:dyDescent="0.25">
      <c r="A3288">
        <v>3287</v>
      </c>
      <c r="B3288">
        <v>0</v>
      </c>
      <c r="C3288">
        <v>0</v>
      </c>
      <c r="D3288">
        <v>1</v>
      </c>
      <c r="E3288">
        <v>0</v>
      </c>
      <c r="F3288">
        <v>0</v>
      </c>
      <c r="G3288" s="1">
        <v>40985.621747685182</v>
      </c>
      <c r="H3288">
        <v>0</v>
      </c>
      <c r="I3288">
        <v>0</v>
      </c>
      <c r="J3288">
        <v>0</v>
      </c>
      <c r="K3288" t="s">
        <v>21</v>
      </c>
      <c r="L3288">
        <v>0</v>
      </c>
      <c r="M3288">
        <v>0</v>
      </c>
      <c r="N3288">
        <v>0</v>
      </c>
      <c r="O3288">
        <v>0.80400000000000005</v>
      </c>
      <c r="P3288">
        <v>17</v>
      </c>
      <c r="Q3288">
        <v>0</v>
      </c>
      <c r="R3288">
        <v>0</v>
      </c>
      <c r="S3288">
        <v>0</v>
      </c>
      <c r="T3288">
        <v>0</v>
      </c>
      <c r="U3288">
        <v>0</v>
      </c>
      <c r="V3288" t="s">
        <v>23</v>
      </c>
    </row>
    <row r="3289" spans="1:22" x14ac:dyDescent="0.25">
      <c r="A3289">
        <v>3288</v>
      </c>
      <c r="B3289">
        <v>0</v>
      </c>
      <c r="C3289">
        <v>0</v>
      </c>
      <c r="D3289">
        <v>1</v>
      </c>
      <c r="E3289">
        <v>0</v>
      </c>
      <c r="F3289">
        <v>0</v>
      </c>
      <c r="G3289" s="1">
        <v>40985.627280092594</v>
      </c>
      <c r="H3289">
        <v>0</v>
      </c>
      <c r="I3289">
        <v>0</v>
      </c>
      <c r="J3289">
        <v>4</v>
      </c>
      <c r="K3289" t="s">
        <v>25</v>
      </c>
      <c r="L3289">
        <v>0</v>
      </c>
      <c r="M3289">
        <v>0</v>
      </c>
      <c r="N3289">
        <v>0</v>
      </c>
      <c r="O3289">
        <v>9.3130000000000006</v>
      </c>
      <c r="P3289">
        <v>159</v>
      </c>
      <c r="Q3289">
        <v>1</v>
      </c>
      <c r="R3289">
        <v>0</v>
      </c>
      <c r="S3289">
        <v>1</v>
      </c>
      <c r="T3289">
        <v>0</v>
      </c>
      <c r="U3289">
        <v>20</v>
      </c>
      <c r="V3289" t="s">
        <v>23</v>
      </c>
    </row>
    <row r="3290" spans="1:22" x14ac:dyDescent="0.25">
      <c r="A3290">
        <v>3289</v>
      </c>
      <c r="B3290">
        <v>0</v>
      </c>
      <c r="C3290">
        <v>0</v>
      </c>
      <c r="D3290">
        <v>1</v>
      </c>
      <c r="E3290">
        <v>0</v>
      </c>
      <c r="F3290">
        <v>1</v>
      </c>
      <c r="G3290" s="1">
        <v>40985.6325</v>
      </c>
      <c r="H3290">
        <v>0</v>
      </c>
      <c r="I3290">
        <v>0</v>
      </c>
      <c r="J3290">
        <v>0</v>
      </c>
      <c r="K3290" t="s">
        <v>21</v>
      </c>
      <c r="L3290">
        <v>0</v>
      </c>
      <c r="M3290">
        <v>0</v>
      </c>
      <c r="N3290">
        <v>0</v>
      </c>
      <c r="O3290">
        <v>1.5920000000000001</v>
      </c>
      <c r="P3290">
        <v>44</v>
      </c>
      <c r="Q3290">
        <v>1</v>
      </c>
      <c r="R3290">
        <v>1</v>
      </c>
      <c r="S3290">
        <v>0</v>
      </c>
      <c r="T3290">
        <v>0</v>
      </c>
      <c r="U3290">
        <v>2</v>
      </c>
      <c r="V3290" t="s">
        <v>23</v>
      </c>
    </row>
    <row r="3291" spans="1:22" x14ac:dyDescent="0.25">
      <c r="A3291">
        <v>3290</v>
      </c>
      <c r="B3291">
        <v>0</v>
      </c>
      <c r="C3291">
        <v>0</v>
      </c>
      <c r="D3291">
        <v>1</v>
      </c>
      <c r="E3291">
        <v>0</v>
      </c>
      <c r="F3291">
        <v>0</v>
      </c>
      <c r="G3291" s="1">
        <v>40985.787094907406</v>
      </c>
      <c r="H3291">
        <v>0</v>
      </c>
      <c r="I3291">
        <v>0</v>
      </c>
      <c r="J3291">
        <v>0</v>
      </c>
      <c r="K3291" t="s">
        <v>21</v>
      </c>
      <c r="L3291">
        <v>0</v>
      </c>
      <c r="M3291">
        <v>0</v>
      </c>
      <c r="N3291">
        <v>0</v>
      </c>
      <c r="O3291">
        <v>1.5569999999999999</v>
      </c>
      <c r="P3291">
        <v>36</v>
      </c>
      <c r="Q3291">
        <v>0</v>
      </c>
      <c r="R3291">
        <v>0</v>
      </c>
      <c r="S3291">
        <v>0</v>
      </c>
      <c r="T3291">
        <v>0</v>
      </c>
      <c r="U3291">
        <v>2</v>
      </c>
      <c r="V3291" t="s">
        <v>24</v>
      </c>
    </row>
    <row r="3292" spans="1:22" x14ac:dyDescent="0.25">
      <c r="A3292">
        <v>3291</v>
      </c>
      <c r="B3292">
        <v>0</v>
      </c>
      <c r="C3292">
        <v>0</v>
      </c>
      <c r="D3292">
        <v>1</v>
      </c>
      <c r="E3292">
        <v>0</v>
      </c>
      <c r="F3292">
        <v>0</v>
      </c>
      <c r="G3292" s="1">
        <v>40985.81590277778</v>
      </c>
      <c r="H3292">
        <v>0</v>
      </c>
      <c r="I3292">
        <v>0</v>
      </c>
      <c r="J3292">
        <v>0</v>
      </c>
      <c r="K3292" t="s">
        <v>21</v>
      </c>
      <c r="L3292">
        <v>0</v>
      </c>
      <c r="M3292">
        <v>0</v>
      </c>
      <c r="N3292">
        <v>0</v>
      </c>
      <c r="O3292">
        <v>24.984000000000002</v>
      </c>
      <c r="P3292">
        <v>632</v>
      </c>
      <c r="Q3292">
        <v>1</v>
      </c>
      <c r="R3292">
        <v>0</v>
      </c>
      <c r="S3292">
        <v>0</v>
      </c>
      <c r="T3292">
        <v>0</v>
      </c>
      <c r="U3292">
        <v>1</v>
      </c>
      <c r="V3292" t="s">
        <v>23</v>
      </c>
    </row>
    <row r="3293" spans="1:22" x14ac:dyDescent="0.25">
      <c r="A3293">
        <v>3292</v>
      </c>
      <c r="B3293">
        <v>0</v>
      </c>
      <c r="C3293">
        <v>0</v>
      </c>
      <c r="D3293">
        <v>1</v>
      </c>
      <c r="E3293">
        <v>1</v>
      </c>
      <c r="F3293">
        <v>0</v>
      </c>
      <c r="G3293" s="1">
        <v>40985.844629629632</v>
      </c>
      <c r="H3293">
        <v>0</v>
      </c>
      <c r="I3293">
        <v>0</v>
      </c>
      <c r="J3293">
        <v>0</v>
      </c>
      <c r="K3293" t="s">
        <v>21</v>
      </c>
      <c r="L3293">
        <v>0</v>
      </c>
      <c r="M3293">
        <v>0</v>
      </c>
      <c r="N3293">
        <v>4</v>
      </c>
      <c r="O3293">
        <v>6.9269999999999996</v>
      </c>
      <c r="P3293">
        <v>106</v>
      </c>
      <c r="Q3293">
        <v>1</v>
      </c>
      <c r="R3293">
        <v>0</v>
      </c>
      <c r="S3293">
        <v>0</v>
      </c>
      <c r="T3293">
        <v>0</v>
      </c>
      <c r="U3293">
        <v>0</v>
      </c>
      <c r="V3293" t="s">
        <v>23</v>
      </c>
    </row>
    <row r="3294" spans="1:22" x14ac:dyDescent="0.25">
      <c r="A3294">
        <v>3293</v>
      </c>
      <c r="B3294">
        <v>0</v>
      </c>
      <c r="C3294">
        <v>0</v>
      </c>
      <c r="D3294">
        <v>1</v>
      </c>
      <c r="E3294">
        <v>0</v>
      </c>
      <c r="F3294">
        <v>0</v>
      </c>
      <c r="G3294" s="1">
        <v>40985.888136574074</v>
      </c>
      <c r="H3294">
        <v>0</v>
      </c>
      <c r="I3294">
        <v>0</v>
      </c>
      <c r="J3294">
        <v>0</v>
      </c>
      <c r="K3294" t="s">
        <v>21</v>
      </c>
      <c r="L3294">
        <v>0</v>
      </c>
      <c r="M3294">
        <v>0</v>
      </c>
      <c r="N3294">
        <v>0</v>
      </c>
      <c r="O3294">
        <v>0.80900000000000005</v>
      </c>
      <c r="P3294">
        <v>17</v>
      </c>
      <c r="Q3294">
        <v>0</v>
      </c>
      <c r="R3294">
        <v>0</v>
      </c>
      <c r="S3294">
        <v>0</v>
      </c>
      <c r="T3294">
        <v>0</v>
      </c>
      <c r="U3294">
        <v>0</v>
      </c>
      <c r="V3294" t="s">
        <v>23</v>
      </c>
    </row>
    <row r="3295" spans="1:22" x14ac:dyDescent="0.25">
      <c r="A3295">
        <v>3294</v>
      </c>
      <c r="B3295">
        <v>0</v>
      </c>
      <c r="C3295">
        <v>0</v>
      </c>
      <c r="D3295">
        <v>1</v>
      </c>
      <c r="E3295">
        <v>0</v>
      </c>
      <c r="F3295">
        <v>0</v>
      </c>
      <c r="G3295" s="1">
        <v>40986.035937499997</v>
      </c>
      <c r="H3295">
        <v>0</v>
      </c>
      <c r="I3295">
        <v>0</v>
      </c>
      <c r="J3295">
        <v>0</v>
      </c>
      <c r="K3295" t="s">
        <v>21</v>
      </c>
      <c r="L3295">
        <v>0</v>
      </c>
      <c r="M3295">
        <v>0</v>
      </c>
      <c r="N3295">
        <v>0</v>
      </c>
      <c r="O3295">
        <v>0.997</v>
      </c>
      <c r="P3295">
        <v>28</v>
      </c>
      <c r="Q3295">
        <v>0</v>
      </c>
      <c r="R3295">
        <v>0</v>
      </c>
      <c r="S3295">
        <v>0</v>
      </c>
      <c r="T3295">
        <v>0</v>
      </c>
      <c r="U3295">
        <v>1</v>
      </c>
      <c r="V3295" t="s">
        <v>23</v>
      </c>
    </row>
    <row r="3296" spans="1:22" x14ac:dyDescent="0.25">
      <c r="A3296">
        <v>3295</v>
      </c>
      <c r="B3296">
        <v>1</v>
      </c>
      <c r="C3296">
        <v>0</v>
      </c>
      <c r="D3296">
        <v>1</v>
      </c>
      <c r="E3296">
        <v>0</v>
      </c>
      <c r="F3296">
        <v>0</v>
      </c>
      <c r="G3296" s="1">
        <v>40986.252928240741</v>
      </c>
      <c r="H3296">
        <v>0</v>
      </c>
      <c r="I3296">
        <v>0</v>
      </c>
      <c r="J3296">
        <v>0</v>
      </c>
      <c r="K3296" t="s">
        <v>21</v>
      </c>
      <c r="L3296">
        <v>0</v>
      </c>
      <c r="M3296">
        <v>0</v>
      </c>
      <c r="N3296">
        <v>0</v>
      </c>
      <c r="O3296">
        <v>0.63700000000000001</v>
      </c>
      <c r="P3296">
        <v>11</v>
      </c>
      <c r="Q3296">
        <v>1</v>
      </c>
      <c r="R3296">
        <v>0</v>
      </c>
      <c r="S3296">
        <v>0</v>
      </c>
      <c r="T3296">
        <v>0</v>
      </c>
      <c r="U3296">
        <v>2</v>
      </c>
      <c r="V3296" t="s">
        <v>23</v>
      </c>
    </row>
    <row r="3297" spans="1:22" x14ac:dyDescent="0.25">
      <c r="A3297">
        <v>3296</v>
      </c>
      <c r="B3297">
        <v>1</v>
      </c>
      <c r="C3297">
        <v>0</v>
      </c>
      <c r="D3297">
        <v>1</v>
      </c>
      <c r="E3297">
        <v>0</v>
      </c>
      <c r="F3297">
        <v>0</v>
      </c>
      <c r="G3297" s="1">
        <v>40986.268530092595</v>
      </c>
      <c r="H3297">
        <v>0</v>
      </c>
      <c r="I3297">
        <v>0</v>
      </c>
      <c r="J3297">
        <v>0</v>
      </c>
      <c r="K3297" t="s">
        <v>21</v>
      </c>
      <c r="L3297">
        <v>0</v>
      </c>
      <c r="M3297">
        <v>0</v>
      </c>
      <c r="N3297">
        <v>0</v>
      </c>
      <c r="O3297">
        <v>0.57699999999999996</v>
      </c>
      <c r="P3297">
        <v>11</v>
      </c>
      <c r="Q3297">
        <v>1</v>
      </c>
      <c r="R3297">
        <v>0</v>
      </c>
      <c r="S3297">
        <v>0</v>
      </c>
      <c r="T3297">
        <v>0</v>
      </c>
      <c r="U3297">
        <v>1</v>
      </c>
      <c r="V3297" t="s">
        <v>23</v>
      </c>
    </row>
    <row r="3298" spans="1:22" x14ac:dyDescent="0.25">
      <c r="A3298">
        <v>3297</v>
      </c>
      <c r="B3298">
        <v>0</v>
      </c>
      <c r="C3298">
        <v>0</v>
      </c>
      <c r="D3298">
        <v>1</v>
      </c>
      <c r="E3298">
        <v>7</v>
      </c>
      <c r="F3298">
        <v>0</v>
      </c>
      <c r="G3298" s="1">
        <v>40986.275787037041</v>
      </c>
      <c r="H3298">
        <v>0</v>
      </c>
      <c r="I3298">
        <v>0</v>
      </c>
      <c r="J3298">
        <v>0</v>
      </c>
      <c r="K3298" t="s">
        <v>21</v>
      </c>
      <c r="L3298">
        <v>0</v>
      </c>
      <c r="M3298">
        <v>0</v>
      </c>
      <c r="N3298">
        <v>0</v>
      </c>
      <c r="O3298">
        <v>11.430999999999999</v>
      </c>
      <c r="P3298">
        <v>230</v>
      </c>
      <c r="Q3298">
        <v>1</v>
      </c>
      <c r="R3298">
        <v>0</v>
      </c>
      <c r="S3298">
        <v>0</v>
      </c>
      <c r="T3298">
        <v>0</v>
      </c>
      <c r="U3298">
        <v>3</v>
      </c>
      <c r="V3298" t="s">
        <v>23</v>
      </c>
    </row>
    <row r="3299" spans="1:22" x14ac:dyDescent="0.25">
      <c r="A3299">
        <v>3298</v>
      </c>
      <c r="B3299">
        <v>0</v>
      </c>
      <c r="C3299">
        <v>0</v>
      </c>
      <c r="D3299">
        <v>1</v>
      </c>
      <c r="E3299">
        <v>0</v>
      </c>
      <c r="F3299">
        <v>0</v>
      </c>
      <c r="G3299" s="1">
        <v>40986.296435185184</v>
      </c>
      <c r="H3299">
        <v>0</v>
      </c>
      <c r="I3299">
        <v>0</v>
      </c>
      <c r="J3299">
        <v>14</v>
      </c>
      <c r="K3299" t="s">
        <v>21</v>
      </c>
      <c r="L3299">
        <v>1</v>
      </c>
      <c r="M3299">
        <v>0</v>
      </c>
      <c r="N3299">
        <v>0</v>
      </c>
      <c r="O3299">
        <v>21.812000000000001</v>
      </c>
      <c r="P3299">
        <v>421</v>
      </c>
      <c r="Q3299">
        <v>1</v>
      </c>
      <c r="R3299">
        <v>0</v>
      </c>
      <c r="S3299">
        <v>0</v>
      </c>
      <c r="T3299">
        <v>0</v>
      </c>
      <c r="U3299">
        <v>24</v>
      </c>
      <c r="V3299" t="s">
        <v>23</v>
      </c>
    </row>
    <row r="3300" spans="1:22" x14ac:dyDescent="0.25">
      <c r="A3300">
        <v>3299</v>
      </c>
      <c r="B3300">
        <v>0</v>
      </c>
      <c r="C3300">
        <v>0</v>
      </c>
      <c r="D3300">
        <v>1</v>
      </c>
      <c r="E3300">
        <v>0</v>
      </c>
      <c r="F3300">
        <v>0</v>
      </c>
      <c r="G3300" s="1">
        <v>40986.340787037036</v>
      </c>
      <c r="H3300">
        <v>0</v>
      </c>
      <c r="I3300">
        <v>0</v>
      </c>
      <c r="J3300">
        <v>0</v>
      </c>
      <c r="K3300" t="s">
        <v>21</v>
      </c>
      <c r="L3300">
        <v>0</v>
      </c>
      <c r="M3300">
        <v>0</v>
      </c>
      <c r="N3300">
        <v>0</v>
      </c>
      <c r="O3300">
        <v>0.82099999999999995</v>
      </c>
      <c r="P3300">
        <v>17</v>
      </c>
      <c r="Q3300">
        <v>0</v>
      </c>
      <c r="R3300">
        <v>0</v>
      </c>
      <c r="S3300">
        <v>0</v>
      </c>
      <c r="T3300">
        <v>0</v>
      </c>
      <c r="U3300">
        <v>0</v>
      </c>
      <c r="V3300" t="s">
        <v>23</v>
      </c>
    </row>
    <row r="3301" spans="1:22" x14ac:dyDescent="0.25">
      <c r="A3301">
        <v>3300</v>
      </c>
      <c r="B3301">
        <v>0</v>
      </c>
      <c r="C3301">
        <v>0</v>
      </c>
      <c r="D3301">
        <v>1</v>
      </c>
      <c r="E3301">
        <v>0</v>
      </c>
      <c r="F3301">
        <v>0</v>
      </c>
      <c r="G3301" s="1">
        <v>40986.408310185187</v>
      </c>
      <c r="H3301">
        <v>0</v>
      </c>
      <c r="I3301">
        <v>0</v>
      </c>
      <c r="J3301">
        <v>0</v>
      </c>
      <c r="K3301" t="s">
        <v>21</v>
      </c>
      <c r="L3301">
        <v>0</v>
      </c>
      <c r="M3301">
        <v>0</v>
      </c>
      <c r="N3301">
        <v>0</v>
      </c>
      <c r="O3301">
        <v>0.89200000000000002</v>
      </c>
      <c r="P3301">
        <v>17</v>
      </c>
      <c r="Q3301">
        <v>0</v>
      </c>
      <c r="R3301">
        <v>0</v>
      </c>
      <c r="S3301">
        <v>0</v>
      </c>
      <c r="T3301">
        <v>0</v>
      </c>
      <c r="U3301">
        <v>0</v>
      </c>
      <c r="V3301" t="s">
        <v>23</v>
      </c>
    </row>
    <row r="3302" spans="1:22" x14ac:dyDescent="0.25">
      <c r="A3302">
        <v>3301</v>
      </c>
      <c r="B3302">
        <v>0</v>
      </c>
      <c r="C3302">
        <v>0</v>
      </c>
      <c r="D3302">
        <v>1</v>
      </c>
      <c r="E3302">
        <v>0</v>
      </c>
      <c r="F3302">
        <v>0</v>
      </c>
      <c r="G3302" s="1">
        <v>40986.501782407409</v>
      </c>
      <c r="H3302">
        <v>0</v>
      </c>
      <c r="I3302">
        <v>0</v>
      </c>
      <c r="J3302">
        <v>0</v>
      </c>
      <c r="K3302" t="s">
        <v>21</v>
      </c>
      <c r="L3302">
        <v>0</v>
      </c>
      <c r="M3302">
        <v>0</v>
      </c>
      <c r="N3302">
        <v>0</v>
      </c>
      <c r="O3302">
        <v>0.77300000000000002</v>
      </c>
      <c r="P3302">
        <v>17</v>
      </c>
      <c r="Q3302">
        <v>0</v>
      </c>
      <c r="R3302">
        <v>0</v>
      </c>
      <c r="S3302">
        <v>0</v>
      </c>
      <c r="T3302">
        <v>0</v>
      </c>
      <c r="U3302">
        <v>0</v>
      </c>
      <c r="V3302" t="s">
        <v>23</v>
      </c>
    </row>
    <row r="3303" spans="1:22" x14ac:dyDescent="0.25">
      <c r="A3303">
        <v>3302</v>
      </c>
      <c r="B3303">
        <v>0</v>
      </c>
      <c r="C3303">
        <v>0</v>
      </c>
      <c r="D3303">
        <v>1</v>
      </c>
      <c r="E3303">
        <v>0</v>
      </c>
      <c r="F3303">
        <v>1</v>
      </c>
      <c r="G3303" s="1">
        <v>40986.514699074076</v>
      </c>
      <c r="H3303">
        <v>0</v>
      </c>
      <c r="I3303">
        <v>0</v>
      </c>
      <c r="J3303">
        <v>0</v>
      </c>
      <c r="K3303" t="s">
        <v>21</v>
      </c>
      <c r="L3303">
        <v>0</v>
      </c>
      <c r="M3303">
        <v>0</v>
      </c>
      <c r="N3303">
        <v>0</v>
      </c>
      <c r="O3303">
        <v>4.3579999999999997</v>
      </c>
      <c r="P3303">
        <v>130</v>
      </c>
      <c r="Q3303">
        <v>1</v>
      </c>
      <c r="R3303">
        <v>1</v>
      </c>
      <c r="S3303">
        <v>0</v>
      </c>
      <c r="T3303">
        <v>0</v>
      </c>
      <c r="U3303">
        <v>6</v>
      </c>
      <c r="V3303" t="s">
        <v>23</v>
      </c>
    </row>
    <row r="3304" spans="1:22" x14ac:dyDescent="0.25">
      <c r="A3304">
        <v>3303</v>
      </c>
      <c r="B3304">
        <v>0</v>
      </c>
      <c r="C3304">
        <v>0</v>
      </c>
      <c r="D3304">
        <v>1</v>
      </c>
      <c r="E3304">
        <v>0</v>
      </c>
      <c r="F3304">
        <v>0</v>
      </c>
      <c r="G3304" s="1">
        <v>40986.54451388889</v>
      </c>
      <c r="H3304">
        <v>0</v>
      </c>
      <c r="I3304">
        <v>0</v>
      </c>
      <c r="J3304">
        <v>0</v>
      </c>
      <c r="K3304" t="s">
        <v>21</v>
      </c>
      <c r="L3304">
        <v>0</v>
      </c>
      <c r="M3304">
        <v>0</v>
      </c>
      <c r="N3304">
        <v>0</v>
      </c>
      <c r="O3304">
        <v>1.51</v>
      </c>
      <c r="P3304">
        <v>36</v>
      </c>
      <c r="Q3304">
        <v>1</v>
      </c>
      <c r="R3304">
        <v>1</v>
      </c>
      <c r="S3304">
        <v>0</v>
      </c>
      <c r="T3304">
        <v>0</v>
      </c>
      <c r="U3304">
        <v>4</v>
      </c>
      <c r="V3304" t="s">
        <v>23</v>
      </c>
    </row>
    <row r="3305" spans="1:22" x14ac:dyDescent="0.25">
      <c r="A3305">
        <v>3304</v>
      </c>
      <c r="B3305">
        <v>0</v>
      </c>
      <c r="C3305">
        <v>0</v>
      </c>
      <c r="D3305">
        <v>1</v>
      </c>
      <c r="E3305">
        <v>0</v>
      </c>
      <c r="F3305">
        <v>0</v>
      </c>
      <c r="G3305" s="1">
        <v>40986.557824074072</v>
      </c>
      <c r="H3305">
        <v>0</v>
      </c>
      <c r="I3305">
        <v>0</v>
      </c>
      <c r="J3305">
        <v>0</v>
      </c>
      <c r="K3305" t="s">
        <v>21</v>
      </c>
      <c r="L3305">
        <v>0</v>
      </c>
      <c r="M3305">
        <v>0</v>
      </c>
      <c r="N3305">
        <v>0</v>
      </c>
      <c r="O3305">
        <v>0.89200000000000002</v>
      </c>
      <c r="P3305">
        <v>16</v>
      </c>
      <c r="Q3305">
        <v>0</v>
      </c>
      <c r="R3305">
        <v>0</v>
      </c>
      <c r="S3305">
        <v>0</v>
      </c>
      <c r="T3305">
        <v>0</v>
      </c>
      <c r="U3305">
        <v>1</v>
      </c>
      <c r="V3305" t="s">
        <v>23</v>
      </c>
    </row>
    <row r="3306" spans="1:22" x14ac:dyDescent="0.25">
      <c r="A3306">
        <v>3305</v>
      </c>
      <c r="B3306">
        <v>0</v>
      </c>
      <c r="C3306">
        <v>0</v>
      </c>
      <c r="D3306">
        <v>1</v>
      </c>
      <c r="E3306">
        <v>0</v>
      </c>
      <c r="F3306">
        <v>0</v>
      </c>
      <c r="G3306" s="1">
        <v>40986.587534722225</v>
      </c>
      <c r="H3306">
        <v>0</v>
      </c>
      <c r="I3306">
        <v>0</v>
      </c>
      <c r="J3306">
        <v>0</v>
      </c>
      <c r="K3306" t="s">
        <v>21</v>
      </c>
      <c r="L3306">
        <v>0</v>
      </c>
      <c r="M3306">
        <v>0</v>
      </c>
      <c r="N3306">
        <v>0</v>
      </c>
      <c r="O3306">
        <v>25.367000000000001</v>
      </c>
      <c r="P3306">
        <v>639</v>
      </c>
      <c r="Q3306">
        <v>1</v>
      </c>
      <c r="R3306">
        <v>0</v>
      </c>
      <c r="S3306">
        <v>0</v>
      </c>
      <c r="T3306">
        <v>0</v>
      </c>
      <c r="U3306">
        <v>1</v>
      </c>
      <c r="V3306" t="s">
        <v>23</v>
      </c>
    </row>
    <row r="3307" spans="1:22" x14ac:dyDescent="0.25">
      <c r="A3307">
        <v>3306</v>
      </c>
      <c r="B3307">
        <v>0</v>
      </c>
      <c r="C3307">
        <v>0</v>
      </c>
      <c r="D3307">
        <v>1</v>
      </c>
      <c r="E3307">
        <v>0</v>
      </c>
      <c r="F3307">
        <v>0</v>
      </c>
      <c r="G3307" s="1">
        <v>40986.617222222223</v>
      </c>
      <c r="H3307">
        <v>0</v>
      </c>
      <c r="I3307">
        <v>0</v>
      </c>
      <c r="J3307">
        <v>0</v>
      </c>
      <c r="K3307" t="s">
        <v>21</v>
      </c>
      <c r="L3307">
        <v>0</v>
      </c>
      <c r="M3307">
        <v>0</v>
      </c>
      <c r="N3307">
        <v>0</v>
      </c>
      <c r="O3307">
        <v>26.155000000000001</v>
      </c>
      <c r="P3307">
        <v>652</v>
      </c>
      <c r="Q3307">
        <v>1</v>
      </c>
      <c r="R3307">
        <v>0</v>
      </c>
      <c r="S3307">
        <v>0</v>
      </c>
      <c r="T3307">
        <v>0</v>
      </c>
      <c r="U3307">
        <v>1</v>
      </c>
      <c r="V3307" t="s">
        <v>23</v>
      </c>
    </row>
    <row r="3308" spans="1:22" x14ac:dyDescent="0.25">
      <c r="A3308">
        <v>3307</v>
      </c>
      <c r="B3308">
        <v>0</v>
      </c>
      <c r="C3308">
        <v>0</v>
      </c>
      <c r="D3308">
        <v>1</v>
      </c>
      <c r="E3308">
        <v>0</v>
      </c>
      <c r="F3308">
        <v>0</v>
      </c>
      <c r="G3308" s="1">
        <v>40986.682858796295</v>
      </c>
      <c r="H3308">
        <v>0</v>
      </c>
      <c r="I3308">
        <v>0</v>
      </c>
      <c r="J3308">
        <v>2</v>
      </c>
      <c r="K3308" t="s">
        <v>21</v>
      </c>
      <c r="L3308">
        <v>0</v>
      </c>
      <c r="M3308">
        <v>0</v>
      </c>
      <c r="N3308">
        <v>0</v>
      </c>
      <c r="O3308">
        <v>12.023</v>
      </c>
      <c r="P3308">
        <v>207</v>
      </c>
      <c r="Q3308">
        <v>1</v>
      </c>
      <c r="R3308">
        <v>0</v>
      </c>
      <c r="S3308">
        <v>1</v>
      </c>
      <c r="T3308">
        <v>0</v>
      </c>
      <c r="U3308">
        <v>20</v>
      </c>
      <c r="V3308" t="s">
        <v>23</v>
      </c>
    </row>
    <row r="3309" spans="1:22" x14ac:dyDescent="0.25">
      <c r="A3309">
        <v>3308</v>
      </c>
      <c r="B3309">
        <v>0</v>
      </c>
      <c r="C3309">
        <v>1</v>
      </c>
      <c r="D3309">
        <v>1</v>
      </c>
      <c r="E3309">
        <v>1</v>
      </c>
      <c r="F3309">
        <v>0</v>
      </c>
      <c r="G3309" s="1">
        <v>40986.691840277781</v>
      </c>
      <c r="H3309">
        <v>0</v>
      </c>
      <c r="I3309">
        <v>0</v>
      </c>
      <c r="J3309">
        <v>0</v>
      </c>
      <c r="K3309" t="s">
        <v>21</v>
      </c>
      <c r="L3309">
        <v>0</v>
      </c>
      <c r="M3309">
        <v>0</v>
      </c>
      <c r="N3309">
        <v>0</v>
      </c>
      <c r="O3309">
        <v>8.7850000000000001</v>
      </c>
      <c r="P3309">
        <v>228</v>
      </c>
      <c r="Q3309">
        <v>1</v>
      </c>
      <c r="R3309">
        <v>1</v>
      </c>
      <c r="S3309">
        <v>0</v>
      </c>
      <c r="T3309">
        <v>0</v>
      </c>
      <c r="U3309">
        <v>0</v>
      </c>
      <c r="V3309" t="s">
        <v>22</v>
      </c>
    </row>
    <row r="3310" spans="1:22" x14ac:dyDescent="0.25">
      <c r="A3310">
        <v>3309</v>
      </c>
      <c r="B3310">
        <v>0</v>
      </c>
      <c r="C3310">
        <v>0</v>
      </c>
      <c r="D3310">
        <v>1</v>
      </c>
      <c r="E3310">
        <v>0</v>
      </c>
      <c r="F3310">
        <v>0</v>
      </c>
      <c r="G3310" s="1">
        <v>40986.71166666667</v>
      </c>
      <c r="H3310">
        <v>0</v>
      </c>
      <c r="I3310">
        <v>0</v>
      </c>
      <c r="J3310">
        <v>0</v>
      </c>
      <c r="K3310" t="s">
        <v>21</v>
      </c>
      <c r="L3310">
        <v>0</v>
      </c>
      <c r="M3310">
        <v>0</v>
      </c>
      <c r="N3310">
        <v>0</v>
      </c>
      <c r="O3310">
        <v>26.768999999999998</v>
      </c>
      <c r="P3310">
        <v>663</v>
      </c>
      <c r="Q3310">
        <v>1</v>
      </c>
      <c r="R3310">
        <v>0</v>
      </c>
      <c r="S3310">
        <v>0</v>
      </c>
      <c r="T3310">
        <v>0</v>
      </c>
      <c r="U3310">
        <v>1</v>
      </c>
      <c r="V3310" t="s">
        <v>23</v>
      </c>
    </row>
    <row r="3311" spans="1:22" x14ac:dyDescent="0.25">
      <c r="A3311">
        <v>3310</v>
      </c>
      <c r="B3311">
        <v>0</v>
      </c>
      <c r="C3311">
        <v>0</v>
      </c>
      <c r="D3311">
        <v>1</v>
      </c>
      <c r="E3311">
        <v>2</v>
      </c>
      <c r="F3311">
        <v>0</v>
      </c>
      <c r="G3311" s="1">
        <v>40986.715173611112</v>
      </c>
      <c r="H3311">
        <v>0</v>
      </c>
      <c r="I3311">
        <v>0</v>
      </c>
      <c r="J3311">
        <v>0</v>
      </c>
      <c r="K3311" t="s">
        <v>21</v>
      </c>
      <c r="L3311">
        <v>0</v>
      </c>
      <c r="M3311">
        <v>0</v>
      </c>
      <c r="N3311">
        <v>0</v>
      </c>
      <c r="O3311">
        <v>3.7650000000000001</v>
      </c>
      <c r="P3311">
        <v>89</v>
      </c>
      <c r="Q3311">
        <v>0</v>
      </c>
      <c r="R3311">
        <v>0</v>
      </c>
      <c r="S3311">
        <v>0</v>
      </c>
      <c r="T3311">
        <v>0</v>
      </c>
      <c r="U3311">
        <v>0</v>
      </c>
      <c r="V3311" t="s">
        <v>23</v>
      </c>
    </row>
    <row r="3312" spans="1:22" x14ac:dyDescent="0.25">
      <c r="A3312">
        <v>3311</v>
      </c>
      <c r="B3312">
        <v>0</v>
      </c>
      <c r="C3312">
        <v>0</v>
      </c>
      <c r="D3312">
        <v>1</v>
      </c>
      <c r="E3312">
        <v>0</v>
      </c>
      <c r="F3312">
        <v>0</v>
      </c>
      <c r="G3312" s="1">
        <v>40986.738935185182</v>
      </c>
      <c r="H3312">
        <v>0</v>
      </c>
      <c r="I3312">
        <v>0</v>
      </c>
      <c r="J3312">
        <v>0</v>
      </c>
      <c r="K3312" t="s">
        <v>21</v>
      </c>
      <c r="L3312">
        <v>0</v>
      </c>
      <c r="M3312">
        <v>0</v>
      </c>
      <c r="N3312">
        <v>0</v>
      </c>
      <c r="O3312">
        <v>1.48</v>
      </c>
      <c r="P3312">
        <v>40</v>
      </c>
      <c r="Q3312">
        <v>0</v>
      </c>
      <c r="R3312">
        <v>0</v>
      </c>
      <c r="S3312">
        <v>0</v>
      </c>
      <c r="T3312">
        <v>0</v>
      </c>
      <c r="U3312">
        <v>1</v>
      </c>
      <c r="V3312" t="s">
        <v>23</v>
      </c>
    </row>
    <row r="3313" spans="1:22" x14ac:dyDescent="0.25">
      <c r="A3313">
        <v>3312</v>
      </c>
      <c r="B3313">
        <v>1</v>
      </c>
      <c r="C3313">
        <v>0</v>
      </c>
      <c r="D3313">
        <v>1</v>
      </c>
      <c r="E3313">
        <v>0</v>
      </c>
      <c r="F3313">
        <v>0</v>
      </c>
      <c r="G3313" s="1">
        <v>40986.746886574074</v>
      </c>
      <c r="H3313">
        <v>0</v>
      </c>
      <c r="I3313">
        <v>0</v>
      </c>
      <c r="J3313">
        <v>0</v>
      </c>
      <c r="K3313" t="s">
        <v>21</v>
      </c>
      <c r="L3313">
        <v>0</v>
      </c>
      <c r="M3313">
        <v>0</v>
      </c>
      <c r="N3313">
        <v>0</v>
      </c>
      <c r="O3313">
        <v>4.9610000000000003</v>
      </c>
      <c r="P3313">
        <v>159</v>
      </c>
      <c r="Q3313">
        <v>1</v>
      </c>
      <c r="R3313">
        <v>0</v>
      </c>
      <c r="S3313">
        <v>1</v>
      </c>
      <c r="T3313">
        <v>0</v>
      </c>
      <c r="U3313">
        <v>9</v>
      </c>
      <c r="V3313" t="s">
        <v>23</v>
      </c>
    </row>
    <row r="3314" spans="1:22" x14ac:dyDescent="0.25">
      <c r="A3314">
        <v>3313</v>
      </c>
      <c r="B3314">
        <v>0</v>
      </c>
      <c r="C3314">
        <v>0</v>
      </c>
      <c r="D3314">
        <v>1</v>
      </c>
      <c r="E3314">
        <v>0</v>
      </c>
      <c r="F3314">
        <v>0</v>
      </c>
      <c r="G3314" s="1">
        <v>40986.796724537038</v>
      </c>
      <c r="H3314">
        <v>0</v>
      </c>
      <c r="I3314">
        <v>0</v>
      </c>
      <c r="J3314">
        <v>0</v>
      </c>
      <c r="K3314" t="s">
        <v>21</v>
      </c>
      <c r="L3314">
        <v>0</v>
      </c>
      <c r="M3314">
        <v>0</v>
      </c>
      <c r="N3314">
        <v>0</v>
      </c>
      <c r="O3314">
        <v>0.75800000000000001</v>
      </c>
      <c r="P3314">
        <v>17</v>
      </c>
      <c r="Q3314">
        <v>0</v>
      </c>
      <c r="R3314">
        <v>0</v>
      </c>
      <c r="S3314">
        <v>0</v>
      </c>
      <c r="T3314">
        <v>0</v>
      </c>
      <c r="U3314">
        <v>0</v>
      </c>
      <c r="V3314" t="s">
        <v>23</v>
      </c>
    </row>
    <row r="3315" spans="1:22" x14ac:dyDescent="0.25">
      <c r="A3315">
        <v>3314</v>
      </c>
      <c r="B3315">
        <v>0</v>
      </c>
      <c r="C3315">
        <v>0</v>
      </c>
      <c r="D3315">
        <v>1</v>
      </c>
      <c r="E3315">
        <v>0</v>
      </c>
      <c r="F3315">
        <v>1</v>
      </c>
      <c r="G3315" s="1">
        <v>40986.800370370373</v>
      </c>
      <c r="H3315">
        <v>0</v>
      </c>
      <c r="I3315">
        <v>1</v>
      </c>
      <c r="J3315">
        <v>0</v>
      </c>
      <c r="K3315" t="s">
        <v>21</v>
      </c>
      <c r="L3315">
        <v>0</v>
      </c>
      <c r="M3315">
        <v>0</v>
      </c>
      <c r="N3315">
        <v>0</v>
      </c>
      <c r="O3315">
        <v>3.4359999999999999</v>
      </c>
      <c r="P3315">
        <v>92</v>
      </c>
      <c r="Q3315">
        <v>1</v>
      </c>
      <c r="R3315">
        <v>1</v>
      </c>
      <c r="S3315">
        <v>0</v>
      </c>
      <c r="T3315">
        <v>0</v>
      </c>
      <c r="U3315">
        <v>2</v>
      </c>
      <c r="V3315" t="s">
        <v>23</v>
      </c>
    </row>
    <row r="3316" spans="1:22" x14ac:dyDescent="0.25">
      <c r="A3316">
        <v>3315</v>
      </c>
      <c r="B3316">
        <v>0</v>
      </c>
      <c r="C3316">
        <v>0</v>
      </c>
      <c r="D3316">
        <v>1</v>
      </c>
      <c r="E3316">
        <v>0</v>
      </c>
      <c r="F3316">
        <v>0</v>
      </c>
      <c r="G3316" s="1">
        <v>40986.81113425926</v>
      </c>
      <c r="H3316">
        <v>0</v>
      </c>
      <c r="I3316">
        <v>0</v>
      </c>
      <c r="J3316">
        <v>0</v>
      </c>
      <c r="K3316" t="s">
        <v>21</v>
      </c>
      <c r="L3316">
        <v>0</v>
      </c>
      <c r="M3316">
        <v>0</v>
      </c>
      <c r="N3316">
        <v>0</v>
      </c>
      <c r="O3316">
        <v>0.89900000000000002</v>
      </c>
      <c r="P3316">
        <v>27</v>
      </c>
      <c r="Q3316">
        <v>0</v>
      </c>
      <c r="R3316">
        <v>0</v>
      </c>
      <c r="S3316">
        <v>0</v>
      </c>
      <c r="T3316">
        <v>0</v>
      </c>
      <c r="U3316">
        <v>1</v>
      </c>
      <c r="V3316" t="s">
        <v>24</v>
      </c>
    </row>
    <row r="3317" spans="1:22" x14ac:dyDescent="0.25">
      <c r="A3317">
        <v>3316</v>
      </c>
      <c r="B3317">
        <v>0</v>
      </c>
      <c r="C3317">
        <v>0</v>
      </c>
      <c r="D3317">
        <v>1</v>
      </c>
      <c r="E3317">
        <v>0</v>
      </c>
      <c r="F3317">
        <v>1</v>
      </c>
      <c r="G3317" s="1">
        <v>40986.838321759256</v>
      </c>
      <c r="H3317">
        <v>0</v>
      </c>
      <c r="I3317">
        <v>0</v>
      </c>
      <c r="J3317">
        <v>0</v>
      </c>
      <c r="K3317" t="s">
        <v>21</v>
      </c>
      <c r="L3317">
        <v>0</v>
      </c>
      <c r="M3317">
        <v>0</v>
      </c>
      <c r="N3317">
        <v>0</v>
      </c>
      <c r="O3317">
        <v>2.3460000000000001</v>
      </c>
      <c r="P3317">
        <v>57</v>
      </c>
      <c r="Q3317">
        <v>1</v>
      </c>
      <c r="R3317">
        <v>1</v>
      </c>
      <c r="S3317">
        <v>0</v>
      </c>
      <c r="T3317">
        <v>0</v>
      </c>
      <c r="U3317">
        <v>2</v>
      </c>
      <c r="V3317" t="s">
        <v>23</v>
      </c>
    </row>
    <row r="3318" spans="1:22" x14ac:dyDescent="0.25">
      <c r="A3318">
        <v>3317</v>
      </c>
      <c r="B3318">
        <v>0</v>
      </c>
      <c r="C3318">
        <v>0</v>
      </c>
      <c r="D3318">
        <v>1</v>
      </c>
      <c r="E3318">
        <v>0</v>
      </c>
      <c r="F3318">
        <v>0</v>
      </c>
      <c r="G3318" s="1">
        <v>40986.846620370372</v>
      </c>
      <c r="H3318">
        <v>0</v>
      </c>
      <c r="I3318">
        <v>0</v>
      </c>
      <c r="J3318">
        <v>0</v>
      </c>
      <c r="K3318" t="s">
        <v>21</v>
      </c>
      <c r="L3318">
        <v>0</v>
      </c>
      <c r="M3318">
        <v>0</v>
      </c>
      <c r="N3318">
        <v>0</v>
      </c>
      <c r="O3318">
        <v>26.931999999999999</v>
      </c>
      <c r="P3318">
        <v>482</v>
      </c>
      <c r="Q3318">
        <v>1</v>
      </c>
      <c r="R3318">
        <v>0</v>
      </c>
      <c r="S3318">
        <v>0</v>
      </c>
      <c r="T3318">
        <v>0</v>
      </c>
      <c r="U3318">
        <v>6</v>
      </c>
      <c r="V3318" t="s">
        <v>22</v>
      </c>
    </row>
    <row r="3319" spans="1:22" x14ac:dyDescent="0.25">
      <c r="A3319">
        <v>3318</v>
      </c>
      <c r="B3319">
        <v>0</v>
      </c>
      <c r="C3319">
        <v>0</v>
      </c>
      <c r="D3319">
        <v>1</v>
      </c>
      <c r="E3319">
        <v>0</v>
      </c>
      <c r="F3319">
        <v>0</v>
      </c>
      <c r="G3319" s="1">
        <v>40986.888425925928</v>
      </c>
      <c r="H3319">
        <v>0</v>
      </c>
      <c r="I3319">
        <v>0</v>
      </c>
      <c r="J3319">
        <v>0</v>
      </c>
      <c r="K3319" t="s">
        <v>21</v>
      </c>
      <c r="L3319">
        <v>0</v>
      </c>
      <c r="M3319">
        <v>0</v>
      </c>
      <c r="N3319">
        <v>0</v>
      </c>
      <c r="O3319">
        <v>0.80200000000000005</v>
      </c>
      <c r="P3319">
        <v>17</v>
      </c>
      <c r="Q3319">
        <v>0</v>
      </c>
      <c r="R3319">
        <v>0</v>
      </c>
      <c r="S3319">
        <v>0</v>
      </c>
      <c r="T3319">
        <v>0</v>
      </c>
      <c r="U3319">
        <v>0</v>
      </c>
      <c r="V3319" t="s">
        <v>23</v>
      </c>
    </row>
    <row r="3320" spans="1:22" x14ac:dyDescent="0.25">
      <c r="A3320">
        <v>3319</v>
      </c>
      <c r="B3320">
        <v>0</v>
      </c>
      <c r="C3320">
        <v>0</v>
      </c>
      <c r="D3320">
        <v>1</v>
      </c>
      <c r="E3320">
        <v>0</v>
      </c>
      <c r="F3320">
        <v>0</v>
      </c>
      <c r="G3320" s="1">
        <v>40986.942627314813</v>
      </c>
      <c r="H3320">
        <v>0</v>
      </c>
      <c r="I3320">
        <v>0</v>
      </c>
      <c r="J3320">
        <v>0</v>
      </c>
      <c r="K3320" t="s">
        <v>21</v>
      </c>
      <c r="L3320">
        <v>0</v>
      </c>
      <c r="M3320">
        <v>0</v>
      </c>
      <c r="N3320">
        <v>0</v>
      </c>
      <c r="O3320">
        <v>1.093</v>
      </c>
      <c r="P3320">
        <v>16</v>
      </c>
      <c r="Q3320">
        <v>0</v>
      </c>
      <c r="R3320">
        <v>0</v>
      </c>
      <c r="S3320">
        <v>0</v>
      </c>
      <c r="T3320">
        <v>0</v>
      </c>
      <c r="U3320">
        <v>0</v>
      </c>
      <c r="V3320" t="s">
        <v>23</v>
      </c>
    </row>
    <row r="3321" spans="1:22" x14ac:dyDescent="0.25">
      <c r="A3321">
        <v>3320</v>
      </c>
      <c r="B3321">
        <v>0</v>
      </c>
      <c r="C3321">
        <v>0</v>
      </c>
      <c r="D3321">
        <v>1</v>
      </c>
      <c r="E3321">
        <v>0</v>
      </c>
      <c r="F3321">
        <v>0</v>
      </c>
      <c r="G3321" s="1">
        <v>40987.023784722223</v>
      </c>
      <c r="H3321">
        <v>0</v>
      </c>
      <c r="I3321">
        <v>0</v>
      </c>
      <c r="J3321">
        <v>6</v>
      </c>
      <c r="K3321" t="s">
        <v>21</v>
      </c>
      <c r="L3321">
        <v>0</v>
      </c>
      <c r="M3321">
        <v>0</v>
      </c>
      <c r="N3321">
        <v>1</v>
      </c>
      <c r="O3321">
        <v>44.881999999999998</v>
      </c>
      <c r="P3321">
        <v>1151</v>
      </c>
      <c r="Q3321">
        <v>1</v>
      </c>
      <c r="R3321">
        <v>0</v>
      </c>
      <c r="S3321">
        <v>0</v>
      </c>
      <c r="T3321">
        <v>0</v>
      </c>
      <c r="U3321">
        <v>44</v>
      </c>
      <c r="V3321" t="s">
        <v>23</v>
      </c>
    </row>
    <row r="3322" spans="1:22" x14ac:dyDescent="0.25">
      <c r="A3322">
        <v>3321</v>
      </c>
      <c r="B3322">
        <v>0</v>
      </c>
      <c r="C3322">
        <v>0</v>
      </c>
      <c r="D3322">
        <v>1</v>
      </c>
      <c r="E3322">
        <v>0</v>
      </c>
      <c r="F3322">
        <v>0</v>
      </c>
      <c r="G3322" s="1">
        <v>40987.023784722223</v>
      </c>
      <c r="H3322">
        <v>0</v>
      </c>
      <c r="I3322">
        <v>0</v>
      </c>
      <c r="J3322">
        <v>0</v>
      </c>
      <c r="K3322" t="s">
        <v>21</v>
      </c>
      <c r="L3322">
        <v>0</v>
      </c>
      <c r="M3322">
        <v>0</v>
      </c>
      <c r="N3322">
        <v>0</v>
      </c>
      <c r="O3322">
        <v>13.737</v>
      </c>
      <c r="P3322">
        <v>279</v>
      </c>
      <c r="Q3322">
        <v>1</v>
      </c>
      <c r="R3322">
        <v>0</v>
      </c>
      <c r="S3322">
        <v>0</v>
      </c>
      <c r="T3322">
        <v>0</v>
      </c>
      <c r="U3322">
        <v>4</v>
      </c>
      <c r="V3322" t="s">
        <v>23</v>
      </c>
    </row>
    <row r="3323" spans="1:22" x14ac:dyDescent="0.25">
      <c r="A3323">
        <v>3322</v>
      </c>
      <c r="B3323">
        <v>1</v>
      </c>
      <c r="C3323">
        <v>0</v>
      </c>
      <c r="D3323">
        <v>1</v>
      </c>
      <c r="E3323">
        <v>0</v>
      </c>
      <c r="F3323">
        <v>0</v>
      </c>
      <c r="G3323" s="1">
        <v>40987.045127314814</v>
      </c>
      <c r="H3323">
        <v>0</v>
      </c>
      <c r="I3323">
        <v>0</v>
      </c>
      <c r="J3323">
        <v>0</v>
      </c>
      <c r="K3323" t="s">
        <v>21</v>
      </c>
      <c r="L3323">
        <v>1</v>
      </c>
      <c r="M3323">
        <v>0</v>
      </c>
      <c r="N3323">
        <v>0</v>
      </c>
      <c r="O3323">
        <v>0.23799999999999999</v>
      </c>
      <c r="P3323">
        <v>3</v>
      </c>
      <c r="Q3323">
        <v>1</v>
      </c>
      <c r="R3323">
        <v>0</v>
      </c>
      <c r="S3323">
        <v>0</v>
      </c>
      <c r="T3323">
        <v>0</v>
      </c>
      <c r="U3323">
        <v>0</v>
      </c>
      <c r="V3323" t="s">
        <v>24</v>
      </c>
    </row>
    <row r="3324" spans="1:22" x14ac:dyDescent="0.25">
      <c r="A3324">
        <v>3323</v>
      </c>
      <c r="B3324">
        <v>0</v>
      </c>
      <c r="C3324">
        <v>0</v>
      </c>
      <c r="D3324">
        <v>1</v>
      </c>
      <c r="E3324">
        <v>0</v>
      </c>
      <c r="F3324">
        <v>0</v>
      </c>
      <c r="G3324" s="1">
        <v>40987.10328703704</v>
      </c>
      <c r="H3324">
        <v>0</v>
      </c>
      <c r="I3324">
        <v>0</v>
      </c>
      <c r="J3324">
        <v>0</v>
      </c>
      <c r="K3324" t="s">
        <v>21</v>
      </c>
      <c r="L3324">
        <v>0</v>
      </c>
      <c r="M3324">
        <v>0</v>
      </c>
      <c r="N3324">
        <v>0</v>
      </c>
      <c r="O3324">
        <v>0.93</v>
      </c>
      <c r="P3324">
        <v>18</v>
      </c>
      <c r="Q3324">
        <v>1</v>
      </c>
      <c r="R3324">
        <v>0</v>
      </c>
      <c r="S3324">
        <v>0</v>
      </c>
      <c r="T3324">
        <v>0</v>
      </c>
      <c r="U3324">
        <v>0</v>
      </c>
      <c r="V3324" t="s">
        <v>23</v>
      </c>
    </row>
    <row r="3325" spans="1:22" x14ac:dyDescent="0.25">
      <c r="A3325">
        <v>3324</v>
      </c>
      <c r="B3325">
        <v>0</v>
      </c>
      <c r="C3325">
        <v>0</v>
      </c>
      <c r="D3325">
        <v>1</v>
      </c>
      <c r="E3325">
        <v>0</v>
      </c>
      <c r="F3325">
        <v>1</v>
      </c>
      <c r="G3325" s="1">
        <v>40987.159837962965</v>
      </c>
      <c r="H3325">
        <v>0</v>
      </c>
      <c r="I3325">
        <v>0</v>
      </c>
      <c r="J3325">
        <v>44</v>
      </c>
      <c r="K3325" t="s">
        <v>25</v>
      </c>
      <c r="L3325">
        <v>0</v>
      </c>
      <c r="M3325">
        <v>0</v>
      </c>
      <c r="N3325">
        <v>0</v>
      </c>
      <c r="O3325">
        <v>55.762999999999998</v>
      </c>
      <c r="P3325">
        <v>1422</v>
      </c>
      <c r="Q3325">
        <v>1</v>
      </c>
      <c r="R3325">
        <v>1</v>
      </c>
      <c r="S3325">
        <v>0</v>
      </c>
      <c r="T3325">
        <v>0</v>
      </c>
      <c r="U3325">
        <v>20</v>
      </c>
      <c r="V3325" t="s">
        <v>23</v>
      </c>
    </row>
    <row r="3326" spans="1:22" x14ac:dyDescent="0.25">
      <c r="A3326">
        <v>3325</v>
      </c>
      <c r="B3326">
        <v>0</v>
      </c>
      <c r="C3326">
        <v>1</v>
      </c>
      <c r="D3326">
        <v>1</v>
      </c>
      <c r="E3326">
        <v>0</v>
      </c>
      <c r="F3326">
        <v>0</v>
      </c>
      <c r="G3326" s="1">
        <v>40987.234814814816</v>
      </c>
      <c r="H3326">
        <v>0</v>
      </c>
      <c r="I3326">
        <v>0</v>
      </c>
      <c r="J3326">
        <v>0</v>
      </c>
      <c r="K3326" t="s">
        <v>21</v>
      </c>
      <c r="L3326">
        <v>0</v>
      </c>
      <c r="M3326">
        <v>0</v>
      </c>
      <c r="N3326">
        <v>0</v>
      </c>
      <c r="O3326">
        <v>3.2970000000000002</v>
      </c>
      <c r="P3326">
        <v>41</v>
      </c>
      <c r="Q3326">
        <v>0</v>
      </c>
      <c r="R3326">
        <v>0</v>
      </c>
      <c r="S3326">
        <v>0</v>
      </c>
      <c r="T3326">
        <v>0</v>
      </c>
      <c r="U3326">
        <v>0</v>
      </c>
      <c r="V3326" t="s">
        <v>23</v>
      </c>
    </row>
    <row r="3327" spans="1:22" x14ac:dyDescent="0.25">
      <c r="A3327">
        <v>3326</v>
      </c>
      <c r="B3327">
        <v>0</v>
      </c>
      <c r="C3327">
        <v>0</v>
      </c>
      <c r="D3327">
        <v>1</v>
      </c>
      <c r="E3327">
        <v>0</v>
      </c>
      <c r="F3327">
        <v>0</v>
      </c>
      <c r="G3327" s="1">
        <v>40987.252430555556</v>
      </c>
      <c r="H3327">
        <v>0</v>
      </c>
      <c r="I3327">
        <v>0</v>
      </c>
      <c r="J3327">
        <v>2</v>
      </c>
      <c r="K3327" t="s">
        <v>25</v>
      </c>
      <c r="L3327">
        <v>0</v>
      </c>
      <c r="M3327">
        <v>0</v>
      </c>
      <c r="N3327">
        <v>3</v>
      </c>
      <c r="O3327">
        <v>9.4499999999999993</v>
      </c>
      <c r="P3327">
        <v>155</v>
      </c>
      <c r="Q3327">
        <v>1</v>
      </c>
      <c r="R3327">
        <v>0</v>
      </c>
      <c r="S3327">
        <v>1</v>
      </c>
      <c r="T3327">
        <v>0</v>
      </c>
      <c r="U3327">
        <v>10</v>
      </c>
      <c r="V3327" t="s">
        <v>22</v>
      </c>
    </row>
    <row r="3328" spans="1:22" x14ac:dyDescent="0.25">
      <c r="A3328">
        <v>3327</v>
      </c>
      <c r="B3328">
        <v>0</v>
      </c>
      <c r="C3328">
        <v>0</v>
      </c>
      <c r="D3328">
        <v>1</v>
      </c>
      <c r="E3328">
        <v>0</v>
      </c>
      <c r="F3328">
        <v>0</v>
      </c>
      <c r="G3328" s="1">
        <v>40987.269444444442</v>
      </c>
      <c r="H3328">
        <v>0</v>
      </c>
      <c r="I3328">
        <v>0</v>
      </c>
      <c r="J3328">
        <v>0</v>
      </c>
      <c r="K3328" t="s">
        <v>21</v>
      </c>
      <c r="L3328">
        <v>0</v>
      </c>
      <c r="M3328">
        <v>0</v>
      </c>
      <c r="N3328">
        <v>0</v>
      </c>
      <c r="O3328">
        <v>0.72299999999999998</v>
      </c>
      <c r="P3328">
        <v>16</v>
      </c>
      <c r="Q3328">
        <v>0</v>
      </c>
      <c r="R3328">
        <v>0</v>
      </c>
      <c r="S3328">
        <v>0</v>
      </c>
      <c r="T3328">
        <v>0</v>
      </c>
      <c r="U3328">
        <v>0</v>
      </c>
      <c r="V3328" t="s">
        <v>23</v>
      </c>
    </row>
    <row r="3329" spans="1:22" x14ac:dyDescent="0.25">
      <c r="A3329">
        <v>3328</v>
      </c>
      <c r="B3329">
        <v>1</v>
      </c>
      <c r="C3329">
        <v>0</v>
      </c>
      <c r="D3329">
        <v>1</v>
      </c>
      <c r="E3329">
        <v>0</v>
      </c>
      <c r="F3329">
        <v>0</v>
      </c>
      <c r="G3329" s="1">
        <v>40987.271585648145</v>
      </c>
      <c r="H3329">
        <v>0</v>
      </c>
      <c r="I3329">
        <v>0</v>
      </c>
      <c r="J3329">
        <v>0</v>
      </c>
      <c r="K3329" t="s">
        <v>21</v>
      </c>
      <c r="L3329">
        <v>0</v>
      </c>
      <c r="M3329">
        <v>0</v>
      </c>
      <c r="N3329">
        <v>0</v>
      </c>
      <c r="O3329">
        <v>42.238</v>
      </c>
      <c r="P3329">
        <v>712</v>
      </c>
      <c r="Q3329">
        <v>1</v>
      </c>
      <c r="R3329">
        <v>0</v>
      </c>
      <c r="S3329">
        <v>0</v>
      </c>
      <c r="T3329">
        <v>0</v>
      </c>
      <c r="U3329">
        <v>2</v>
      </c>
      <c r="V3329" t="s">
        <v>22</v>
      </c>
    </row>
    <row r="3330" spans="1:22" x14ac:dyDescent="0.25">
      <c r="A3330">
        <v>3329</v>
      </c>
      <c r="B3330">
        <v>0</v>
      </c>
      <c r="C3330">
        <v>0</v>
      </c>
      <c r="D3330">
        <v>1</v>
      </c>
      <c r="E3330">
        <v>0</v>
      </c>
      <c r="F3330">
        <v>0</v>
      </c>
      <c r="G3330" s="1">
        <v>40987.273032407407</v>
      </c>
      <c r="H3330">
        <v>0</v>
      </c>
      <c r="I3330">
        <v>0</v>
      </c>
      <c r="J3330">
        <v>0</v>
      </c>
      <c r="K3330" t="s">
        <v>21</v>
      </c>
      <c r="L3330">
        <v>0</v>
      </c>
      <c r="M3330">
        <v>0</v>
      </c>
      <c r="N3330">
        <v>0</v>
      </c>
      <c r="O3330">
        <v>27.387</v>
      </c>
      <c r="P3330">
        <v>674</v>
      </c>
      <c r="Q3330">
        <v>1</v>
      </c>
      <c r="R3330">
        <v>0</v>
      </c>
      <c r="S3330">
        <v>0</v>
      </c>
      <c r="T3330">
        <v>0</v>
      </c>
      <c r="U3330">
        <v>1</v>
      </c>
      <c r="V3330" t="s">
        <v>23</v>
      </c>
    </row>
    <row r="3331" spans="1:22" x14ac:dyDescent="0.25">
      <c r="A3331">
        <v>3330</v>
      </c>
      <c r="B3331">
        <v>0</v>
      </c>
      <c r="C3331">
        <v>1</v>
      </c>
      <c r="D3331">
        <v>1</v>
      </c>
      <c r="E3331">
        <v>0</v>
      </c>
      <c r="F3331">
        <v>0</v>
      </c>
      <c r="G3331" s="1">
        <v>40987.311273148145</v>
      </c>
      <c r="H3331">
        <v>0</v>
      </c>
      <c r="I3331">
        <v>0</v>
      </c>
      <c r="J3331">
        <v>0</v>
      </c>
      <c r="K3331" t="s">
        <v>21</v>
      </c>
      <c r="L3331">
        <v>0</v>
      </c>
      <c r="M3331">
        <v>0</v>
      </c>
      <c r="N3331">
        <v>0</v>
      </c>
      <c r="O3331">
        <v>15.978</v>
      </c>
      <c r="P3331">
        <v>203</v>
      </c>
      <c r="Q3331">
        <v>0</v>
      </c>
      <c r="R3331">
        <v>0</v>
      </c>
      <c r="S3331">
        <v>1</v>
      </c>
      <c r="T3331">
        <v>0</v>
      </c>
      <c r="U3331">
        <v>0</v>
      </c>
      <c r="V3331" t="s">
        <v>23</v>
      </c>
    </row>
    <row r="3332" spans="1:22" x14ac:dyDescent="0.25">
      <c r="A3332">
        <v>3331</v>
      </c>
      <c r="B3332">
        <v>0</v>
      </c>
      <c r="C3332">
        <v>1</v>
      </c>
      <c r="D3332">
        <v>1</v>
      </c>
      <c r="E3332">
        <v>0</v>
      </c>
      <c r="F3332">
        <v>0</v>
      </c>
      <c r="G3332" s="1">
        <v>40987.316851851851</v>
      </c>
      <c r="H3332">
        <v>0</v>
      </c>
      <c r="I3332">
        <v>0</v>
      </c>
      <c r="J3332">
        <v>0</v>
      </c>
      <c r="K3332" t="s">
        <v>21</v>
      </c>
      <c r="L3332">
        <v>0</v>
      </c>
      <c r="M3332">
        <v>0</v>
      </c>
      <c r="N3332">
        <v>0</v>
      </c>
      <c r="O3332">
        <v>10.821999999999999</v>
      </c>
      <c r="P3332">
        <v>138</v>
      </c>
      <c r="Q3332">
        <v>0</v>
      </c>
      <c r="R3332">
        <v>0</v>
      </c>
      <c r="S3332">
        <v>0</v>
      </c>
      <c r="T3332">
        <v>0</v>
      </c>
      <c r="U3332">
        <v>0</v>
      </c>
      <c r="V3332" t="s">
        <v>23</v>
      </c>
    </row>
    <row r="3333" spans="1:22" x14ac:dyDescent="0.25">
      <c r="A3333">
        <v>3332</v>
      </c>
      <c r="B3333">
        <v>0</v>
      </c>
      <c r="C3333">
        <v>1</v>
      </c>
      <c r="D3333">
        <v>1</v>
      </c>
      <c r="E3333">
        <v>0</v>
      </c>
      <c r="F3333">
        <v>0</v>
      </c>
      <c r="G3333" s="1">
        <v>40987.340891203705</v>
      </c>
      <c r="H3333">
        <v>0</v>
      </c>
      <c r="I3333">
        <v>0</v>
      </c>
      <c r="J3333">
        <v>0</v>
      </c>
      <c r="K3333" t="s">
        <v>21</v>
      </c>
      <c r="L3333">
        <v>0</v>
      </c>
      <c r="M3333">
        <v>0</v>
      </c>
      <c r="N3333">
        <v>0</v>
      </c>
      <c r="O3333">
        <v>10.141</v>
      </c>
      <c r="P3333">
        <v>140</v>
      </c>
      <c r="Q3333">
        <v>0</v>
      </c>
      <c r="R3333">
        <v>0</v>
      </c>
      <c r="S3333">
        <v>0</v>
      </c>
      <c r="T3333">
        <v>0</v>
      </c>
      <c r="U3333">
        <v>1</v>
      </c>
      <c r="V3333" t="s">
        <v>23</v>
      </c>
    </row>
    <row r="3334" spans="1:22" x14ac:dyDescent="0.25">
      <c r="A3334">
        <v>3333</v>
      </c>
      <c r="B3334">
        <v>0</v>
      </c>
      <c r="C3334">
        <v>0</v>
      </c>
      <c r="D3334">
        <v>1</v>
      </c>
      <c r="E3334">
        <v>0</v>
      </c>
      <c r="F3334">
        <v>1</v>
      </c>
      <c r="G3334" s="1">
        <v>40987.386076388888</v>
      </c>
      <c r="H3334">
        <v>0</v>
      </c>
      <c r="I3334">
        <v>0</v>
      </c>
      <c r="J3334">
        <v>0</v>
      </c>
      <c r="K3334" t="s">
        <v>21</v>
      </c>
      <c r="L3334">
        <v>0</v>
      </c>
      <c r="M3334">
        <v>0</v>
      </c>
      <c r="N3334">
        <v>0</v>
      </c>
      <c r="O3334">
        <v>15.361000000000001</v>
      </c>
      <c r="P3334">
        <v>255</v>
      </c>
      <c r="Q3334">
        <v>0</v>
      </c>
      <c r="R3334">
        <v>1</v>
      </c>
      <c r="S3334">
        <v>0</v>
      </c>
      <c r="T3334">
        <v>0</v>
      </c>
      <c r="U3334">
        <v>4</v>
      </c>
      <c r="V3334" t="s">
        <v>23</v>
      </c>
    </row>
    <row r="3335" spans="1:22" x14ac:dyDescent="0.25">
      <c r="A3335">
        <v>3334</v>
      </c>
      <c r="B3335">
        <v>0</v>
      </c>
      <c r="C3335">
        <v>0</v>
      </c>
      <c r="D3335">
        <v>1</v>
      </c>
      <c r="E3335">
        <v>0</v>
      </c>
      <c r="F3335">
        <v>0</v>
      </c>
      <c r="G3335" s="1">
        <v>40987.390208333331</v>
      </c>
      <c r="H3335">
        <v>0</v>
      </c>
      <c r="I3335">
        <v>0</v>
      </c>
      <c r="J3335">
        <v>0</v>
      </c>
      <c r="K3335" t="s">
        <v>21</v>
      </c>
      <c r="L3335">
        <v>0</v>
      </c>
      <c r="M3335">
        <v>0</v>
      </c>
      <c r="N3335">
        <v>0</v>
      </c>
      <c r="O3335">
        <v>13.946</v>
      </c>
      <c r="P3335">
        <v>311</v>
      </c>
      <c r="Q3335">
        <v>1</v>
      </c>
      <c r="R3335">
        <v>0</v>
      </c>
      <c r="S3335">
        <v>0</v>
      </c>
      <c r="T3335">
        <v>0</v>
      </c>
      <c r="U3335">
        <v>58</v>
      </c>
      <c r="V3335" t="s">
        <v>23</v>
      </c>
    </row>
    <row r="3336" spans="1:22" x14ac:dyDescent="0.25">
      <c r="A3336">
        <v>3335</v>
      </c>
      <c r="B3336">
        <v>1</v>
      </c>
      <c r="C3336">
        <v>0</v>
      </c>
      <c r="D3336">
        <v>1</v>
      </c>
      <c r="E3336">
        <v>0</v>
      </c>
      <c r="F3336">
        <v>0</v>
      </c>
      <c r="G3336" s="1">
        <v>40987.39980324074</v>
      </c>
      <c r="H3336">
        <v>0</v>
      </c>
      <c r="I3336">
        <v>0</v>
      </c>
      <c r="J3336">
        <v>0</v>
      </c>
      <c r="K3336" t="s">
        <v>21</v>
      </c>
      <c r="L3336">
        <v>0</v>
      </c>
      <c r="M3336">
        <v>0</v>
      </c>
      <c r="N3336">
        <v>0</v>
      </c>
      <c r="O3336">
        <v>13.1</v>
      </c>
      <c r="P3336">
        <v>437</v>
      </c>
      <c r="Q3336">
        <v>1</v>
      </c>
      <c r="R3336">
        <v>0</v>
      </c>
      <c r="S3336">
        <v>0</v>
      </c>
      <c r="T3336">
        <v>0</v>
      </c>
      <c r="U3336">
        <v>4</v>
      </c>
      <c r="V3336" t="s">
        <v>22</v>
      </c>
    </row>
    <row r="3337" spans="1:22" x14ac:dyDescent="0.25">
      <c r="A3337">
        <v>3336</v>
      </c>
      <c r="B3337">
        <v>0</v>
      </c>
      <c r="C3337">
        <v>0</v>
      </c>
      <c r="D3337">
        <v>1</v>
      </c>
      <c r="E3337">
        <v>0</v>
      </c>
      <c r="F3337">
        <v>0</v>
      </c>
      <c r="G3337" s="1">
        <v>40987.417199074072</v>
      </c>
      <c r="H3337">
        <v>0</v>
      </c>
      <c r="I3337">
        <v>0</v>
      </c>
      <c r="J3337">
        <v>0</v>
      </c>
      <c r="K3337" t="s">
        <v>21</v>
      </c>
      <c r="L3337">
        <v>0</v>
      </c>
      <c r="M3337">
        <v>0</v>
      </c>
      <c r="N3337">
        <v>0</v>
      </c>
      <c r="O3337">
        <v>8.3819999999999997</v>
      </c>
      <c r="P3337">
        <v>148</v>
      </c>
      <c r="Q3337">
        <v>1</v>
      </c>
      <c r="R3337">
        <v>0</v>
      </c>
      <c r="S3337">
        <v>1</v>
      </c>
      <c r="T3337">
        <v>0</v>
      </c>
      <c r="U3337">
        <v>6</v>
      </c>
      <c r="V3337" t="s">
        <v>23</v>
      </c>
    </row>
    <row r="3338" spans="1:22" x14ac:dyDescent="0.25">
      <c r="A3338">
        <v>3337</v>
      </c>
      <c r="B3338">
        <v>0</v>
      </c>
      <c r="C3338">
        <v>0</v>
      </c>
      <c r="D3338">
        <v>1</v>
      </c>
      <c r="E3338">
        <v>0</v>
      </c>
      <c r="F3338">
        <v>0</v>
      </c>
      <c r="G3338" s="1">
        <v>40987.417743055557</v>
      </c>
      <c r="H3338">
        <v>0</v>
      </c>
      <c r="I3338">
        <v>0</v>
      </c>
      <c r="J3338">
        <v>28</v>
      </c>
      <c r="K3338" t="s">
        <v>21</v>
      </c>
      <c r="L3338">
        <v>1</v>
      </c>
      <c r="M3338">
        <v>0</v>
      </c>
      <c r="N3338">
        <v>0</v>
      </c>
      <c r="O3338">
        <v>28.254999999999999</v>
      </c>
      <c r="P3338">
        <v>527</v>
      </c>
      <c r="Q3338">
        <v>1</v>
      </c>
      <c r="R3338">
        <v>0</v>
      </c>
      <c r="S3338">
        <v>0</v>
      </c>
      <c r="T3338">
        <v>0</v>
      </c>
      <c r="U3338">
        <v>30</v>
      </c>
      <c r="V3338" t="s">
        <v>23</v>
      </c>
    </row>
    <row r="3339" spans="1:22" x14ac:dyDescent="0.25">
      <c r="A3339">
        <v>3338</v>
      </c>
      <c r="B3339">
        <v>0</v>
      </c>
      <c r="C3339">
        <v>0</v>
      </c>
      <c r="D3339">
        <v>1</v>
      </c>
      <c r="E3339">
        <v>0</v>
      </c>
      <c r="F3339">
        <v>0</v>
      </c>
      <c r="G3339" s="1">
        <v>40987.417916666665</v>
      </c>
      <c r="H3339">
        <v>0</v>
      </c>
      <c r="I3339">
        <v>0</v>
      </c>
      <c r="J3339">
        <v>0</v>
      </c>
      <c r="K3339" t="s">
        <v>21</v>
      </c>
      <c r="L3339">
        <v>0</v>
      </c>
      <c r="M3339">
        <v>0</v>
      </c>
      <c r="N3339">
        <v>0</v>
      </c>
      <c r="O3339">
        <v>0.78500000000000003</v>
      </c>
      <c r="P3339">
        <v>17</v>
      </c>
      <c r="Q3339">
        <v>0</v>
      </c>
      <c r="R3339">
        <v>0</v>
      </c>
      <c r="S3339">
        <v>0</v>
      </c>
      <c r="T3339">
        <v>0</v>
      </c>
      <c r="U3339">
        <v>1</v>
      </c>
      <c r="V3339" t="s">
        <v>23</v>
      </c>
    </row>
    <row r="3340" spans="1:22" x14ac:dyDescent="0.25">
      <c r="A3340">
        <v>3339</v>
      </c>
      <c r="B3340">
        <v>0</v>
      </c>
      <c r="C3340">
        <v>1</v>
      </c>
      <c r="D3340">
        <v>1</v>
      </c>
      <c r="E3340">
        <v>0</v>
      </c>
      <c r="F3340">
        <v>0</v>
      </c>
      <c r="G3340" s="1">
        <v>40987.439502314817</v>
      </c>
      <c r="H3340">
        <v>0</v>
      </c>
      <c r="I3340">
        <v>0</v>
      </c>
      <c r="J3340">
        <v>0</v>
      </c>
      <c r="K3340" t="s">
        <v>21</v>
      </c>
      <c r="L3340">
        <v>0</v>
      </c>
      <c r="M3340">
        <v>0</v>
      </c>
      <c r="N3340">
        <v>0</v>
      </c>
      <c r="O3340">
        <v>4.5650000000000004</v>
      </c>
      <c r="P3340">
        <v>83</v>
      </c>
      <c r="Q3340">
        <v>1</v>
      </c>
      <c r="R3340">
        <v>0</v>
      </c>
      <c r="S3340">
        <v>0</v>
      </c>
      <c r="T3340">
        <v>0</v>
      </c>
      <c r="U3340">
        <v>0</v>
      </c>
      <c r="V3340" t="s">
        <v>23</v>
      </c>
    </row>
    <row r="3341" spans="1:22" x14ac:dyDescent="0.25">
      <c r="A3341">
        <v>3340</v>
      </c>
      <c r="B3341">
        <v>0</v>
      </c>
      <c r="C3341">
        <v>0</v>
      </c>
      <c r="D3341">
        <v>1</v>
      </c>
      <c r="E3341">
        <v>0</v>
      </c>
      <c r="F3341">
        <v>0</v>
      </c>
      <c r="G3341" s="1">
        <v>40987.479537037034</v>
      </c>
      <c r="H3341">
        <v>0</v>
      </c>
      <c r="I3341">
        <v>0</v>
      </c>
      <c r="J3341">
        <v>0</v>
      </c>
      <c r="K3341" t="s">
        <v>21</v>
      </c>
      <c r="L3341">
        <v>0</v>
      </c>
      <c r="M3341">
        <v>0</v>
      </c>
      <c r="N3341">
        <v>0</v>
      </c>
      <c r="O3341">
        <v>5.3319999999999999</v>
      </c>
      <c r="P3341">
        <v>107</v>
      </c>
      <c r="Q3341">
        <v>0</v>
      </c>
      <c r="R3341">
        <v>1</v>
      </c>
      <c r="S3341">
        <v>0</v>
      </c>
      <c r="T3341">
        <v>0</v>
      </c>
      <c r="U3341">
        <v>2</v>
      </c>
      <c r="V3341" t="s">
        <v>23</v>
      </c>
    </row>
    <row r="3342" spans="1:22" x14ac:dyDescent="0.25">
      <c r="A3342">
        <v>3341</v>
      </c>
      <c r="B3342">
        <v>0</v>
      </c>
      <c r="C3342">
        <v>0</v>
      </c>
      <c r="D3342">
        <v>1</v>
      </c>
      <c r="E3342">
        <v>0</v>
      </c>
      <c r="F3342">
        <v>1</v>
      </c>
      <c r="G3342" s="1">
        <v>40987.502858796295</v>
      </c>
      <c r="H3342">
        <v>0</v>
      </c>
      <c r="I3342">
        <v>0</v>
      </c>
      <c r="J3342">
        <v>0</v>
      </c>
      <c r="K3342" t="s">
        <v>21</v>
      </c>
      <c r="L3342">
        <v>0</v>
      </c>
      <c r="M3342">
        <v>0</v>
      </c>
      <c r="N3342">
        <v>0</v>
      </c>
      <c r="O3342">
        <v>0.42799999999999999</v>
      </c>
      <c r="P3342">
        <v>13</v>
      </c>
      <c r="Q3342">
        <v>1</v>
      </c>
      <c r="R3342">
        <v>0</v>
      </c>
      <c r="S3342">
        <v>0</v>
      </c>
      <c r="T3342">
        <v>0</v>
      </c>
      <c r="U3342">
        <v>0</v>
      </c>
      <c r="V3342" t="s">
        <v>24</v>
      </c>
    </row>
    <row r="3343" spans="1:22" x14ac:dyDescent="0.25">
      <c r="A3343">
        <v>3342</v>
      </c>
      <c r="B3343">
        <v>0</v>
      </c>
      <c r="C3343">
        <v>0</v>
      </c>
      <c r="D3343">
        <v>1</v>
      </c>
      <c r="E3343">
        <v>0</v>
      </c>
      <c r="F3343">
        <v>0</v>
      </c>
      <c r="G3343" s="1">
        <v>40987.507256944446</v>
      </c>
      <c r="H3343">
        <v>0</v>
      </c>
      <c r="I3343">
        <v>0</v>
      </c>
      <c r="J3343">
        <v>0</v>
      </c>
      <c r="K3343" t="s">
        <v>21</v>
      </c>
      <c r="L3343">
        <v>0</v>
      </c>
      <c r="M3343">
        <v>0</v>
      </c>
      <c r="N3343">
        <v>0</v>
      </c>
      <c r="O3343">
        <v>0.222</v>
      </c>
      <c r="P3343">
        <v>12</v>
      </c>
      <c r="Q3343">
        <v>0</v>
      </c>
      <c r="R3343">
        <v>0</v>
      </c>
      <c r="S3343">
        <v>0</v>
      </c>
      <c r="T3343">
        <v>0</v>
      </c>
      <c r="U3343">
        <v>0</v>
      </c>
      <c r="V3343" t="s">
        <v>24</v>
      </c>
    </row>
    <row r="3344" spans="1:22" x14ac:dyDescent="0.25">
      <c r="A3344">
        <v>3343</v>
      </c>
      <c r="B3344">
        <v>0</v>
      </c>
      <c r="C3344">
        <v>0</v>
      </c>
      <c r="D3344">
        <v>1</v>
      </c>
      <c r="E3344">
        <v>0</v>
      </c>
      <c r="F3344">
        <v>0</v>
      </c>
      <c r="G3344" s="1">
        <v>40987.51462962963</v>
      </c>
      <c r="H3344">
        <v>0</v>
      </c>
      <c r="I3344">
        <v>0</v>
      </c>
      <c r="J3344">
        <v>0</v>
      </c>
      <c r="K3344" t="s">
        <v>21</v>
      </c>
      <c r="L3344">
        <v>0</v>
      </c>
      <c r="M3344">
        <v>0</v>
      </c>
      <c r="N3344">
        <v>0</v>
      </c>
      <c r="O3344">
        <v>1.2250000000000001</v>
      </c>
      <c r="P3344">
        <v>34</v>
      </c>
      <c r="Q3344">
        <v>0</v>
      </c>
      <c r="R3344">
        <v>0</v>
      </c>
      <c r="S3344">
        <v>0</v>
      </c>
      <c r="T3344">
        <v>0</v>
      </c>
      <c r="U3344">
        <v>2</v>
      </c>
      <c r="V3344" t="s">
        <v>24</v>
      </c>
    </row>
    <row r="3345" spans="1:22" x14ac:dyDescent="0.25">
      <c r="A3345">
        <v>3344</v>
      </c>
      <c r="B3345">
        <v>0</v>
      </c>
      <c r="C3345">
        <v>0</v>
      </c>
      <c r="D3345">
        <v>1</v>
      </c>
      <c r="E3345">
        <v>0</v>
      </c>
      <c r="F3345">
        <v>1</v>
      </c>
      <c r="G3345" s="1">
        <v>40987.515347222223</v>
      </c>
      <c r="H3345">
        <v>0</v>
      </c>
      <c r="I3345">
        <v>0</v>
      </c>
      <c r="J3345">
        <v>0</v>
      </c>
      <c r="K3345" t="s">
        <v>21</v>
      </c>
      <c r="L3345">
        <v>0</v>
      </c>
      <c r="M3345">
        <v>0</v>
      </c>
      <c r="N3345">
        <v>0</v>
      </c>
      <c r="O3345">
        <v>3.8769999999999998</v>
      </c>
      <c r="P3345">
        <v>82</v>
      </c>
      <c r="Q3345">
        <v>1</v>
      </c>
      <c r="R3345">
        <v>1</v>
      </c>
      <c r="S3345">
        <v>0</v>
      </c>
      <c r="T3345">
        <v>0</v>
      </c>
      <c r="U3345">
        <v>2</v>
      </c>
      <c r="V3345" t="s">
        <v>23</v>
      </c>
    </row>
    <row r="3346" spans="1:22" x14ac:dyDescent="0.25">
      <c r="A3346">
        <v>3345</v>
      </c>
      <c r="B3346">
        <v>0</v>
      </c>
      <c r="C3346">
        <v>0</v>
      </c>
      <c r="D3346">
        <v>1</v>
      </c>
      <c r="E3346">
        <v>0</v>
      </c>
      <c r="F3346">
        <v>1</v>
      </c>
      <c r="G3346" s="1">
        <v>40987.520671296297</v>
      </c>
      <c r="H3346">
        <v>0</v>
      </c>
      <c r="I3346">
        <v>0</v>
      </c>
      <c r="J3346">
        <v>0</v>
      </c>
      <c r="K3346" t="s">
        <v>21</v>
      </c>
      <c r="L3346">
        <v>0</v>
      </c>
      <c r="M3346">
        <v>0</v>
      </c>
      <c r="N3346">
        <v>0</v>
      </c>
      <c r="O3346">
        <v>22.577999999999999</v>
      </c>
      <c r="P3346">
        <v>359</v>
      </c>
      <c r="Q3346">
        <v>0</v>
      </c>
      <c r="R3346">
        <v>1</v>
      </c>
      <c r="S3346">
        <v>0</v>
      </c>
      <c r="T3346">
        <v>0</v>
      </c>
      <c r="U3346">
        <v>7</v>
      </c>
      <c r="V3346" t="s">
        <v>23</v>
      </c>
    </row>
    <row r="3347" spans="1:22" x14ac:dyDescent="0.25">
      <c r="A3347">
        <v>3346</v>
      </c>
      <c r="B3347">
        <v>0</v>
      </c>
      <c r="C3347">
        <v>0</v>
      </c>
      <c r="D3347">
        <v>1</v>
      </c>
      <c r="E3347">
        <v>0</v>
      </c>
      <c r="F3347">
        <v>0</v>
      </c>
      <c r="G3347" s="1">
        <v>40987.523773148147</v>
      </c>
      <c r="H3347">
        <v>0</v>
      </c>
      <c r="I3347">
        <v>0</v>
      </c>
      <c r="J3347">
        <v>0</v>
      </c>
      <c r="K3347" t="s">
        <v>21</v>
      </c>
      <c r="L3347">
        <v>0</v>
      </c>
      <c r="M3347">
        <v>0</v>
      </c>
      <c r="N3347">
        <v>0</v>
      </c>
      <c r="O3347">
        <v>1.6559999999999999</v>
      </c>
      <c r="P3347">
        <v>30</v>
      </c>
      <c r="Q3347">
        <v>1</v>
      </c>
      <c r="R3347">
        <v>0</v>
      </c>
      <c r="S3347">
        <v>0</v>
      </c>
      <c r="T3347">
        <v>0</v>
      </c>
      <c r="U3347">
        <v>0</v>
      </c>
      <c r="V3347" t="s">
        <v>24</v>
      </c>
    </row>
    <row r="3348" spans="1:22" x14ac:dyDescent="0.25">
      <c r="A3348">
        <v>3347</v>
      </c>
      <c r="B3348">
        <v>0</v>
      </c>
      <c r="C3348">
        <v>1</v>
      </c>
      <c r="D3348">
        <v>1</v>
      </c>
      <c r="E3348">
        <v>0</v>
      </c>
      <c r="F3348">
        <v>0</v>
      </c>
      <c r="G3348" s="1">
        <v>40987.52449074074</v>
      </c>
      <c r="H3348">
        <v>0</v>
      </c>
      <c r="I3348">
        <v>0</v>
      </c>
      <c r="J3348">
        <v>2</v>
      </c>
      <c r="K3348" t="s">
        <v>21</v>
      </c>
      <c r="L3348">
        <v>0</v>
      </c>
      <c r="M3348">
        <v>0</v>
      </c>
      <c r="N3348">
        <v>0</v>
      </c>
      <c r="O3348">
        <v>4.78</v>
      </c>
      <c r="P3348">
        <v>135</v>
      </c>
      <c r="Q3348">
        <v>1</v>
      </c>
      <c r="R3348">
        <v>0</v>
      </c>
      <c r="S3348">
        <v>0</v>
      </c>
      <c r="T3348">
        <v>0</v>
      </c>
      <c r="U3348">
        <v>9</v>
      </c>
      <c r="V3348" t="s">
        <v>23</v>
      </c>
    </row>
    <row r="3349" spans="1:22" x14ac:dyDescent="0.25">
      <c r="A3349">
        <v>3348</v>
      </c>
      <c r="B3349">
        <v>0</v>
      </c>
      <c r="C3349">
        <v>0</v>
      </c>
      <c r="D3349">
        <v>1</v>
      </c>
      <c r="E3349">
        <v>0</v>
      </c>
      <c r="F3349">
        <v>0</v>
      </c>
      <c r="G3349" s="1">
        <v>40987.546898148146</v>
      </c>
      <c r="H3349">
        <v>0</v>
      </c>
      <c r="I3349">
        <v>0</v>
      </c>
      <c r="J3349">
        <v>0</v>
      </c>
      <c r="K3349" t="s">
        <v>21</v>
      </c>
      <c r="L3349">
        <v>0</v>
      </c>
      <c r="M3349">
        <v>0</v>
      </c>
      <c r="N3349">
        <v>0</v>
      </c>
      <c r="O3349">
        <v>15.699</v>
      </c>
      <c r="P3349">
        <v>299</v>
      </c>
      <c r="Q3349">
        <v>1</v>
      </c>
      <c r="R3349">
        <v>1</v>
      </c>
      <c r="S3349">
        <v>0</v>
      </c>
      <c r="T3349">
        <v>0</v>
      </c>
      <c r="U3349">
        <v>5</v>
      </c>
      <c r="V3349" t="s">
        <v>23</v>
      </c>
    </row>
    <row r="3350" spans="1:22" x14ac:dyDescent="0.25">
      <c r="A3350">
        <v>3349</v>
      </c>
      <c r="B3350">
        <v>0</v>
      </c>
      <c r="C3350">
        <v>0</v>
      </c>
      <c r="D3350">
        <v>1</v>
      </c>
      <c r="E3350">
        <v>1</v>
      </c>
      <c r="F3350">
        <v>0</v>
      </c>
      <c r="G3350" s="1">
        <v>40987.547164351854</v>
      </c>
      <c r="H3350">
        <v>0</v>
      </c>
      <c r="I3350">
        <v>0</v>
      </c>
      <c r="J3350">
        <v>0</v>
      </c>
      <c r="K3350" t="s">
        <v>21</v>
      </c>
      <c r="L3350">
        <v>0</v>
      </c>
      <c r="M3350">
        <v>0</v>
      </c>
      <c r="N3350">
        <v>0</v>
      </c>
      <c r="O3350">
        <v>14.018000000000001</v>
      </c>
      <c r="P3350">
        <v>265</v>
      </c>
      <c r="Q3350">
        <v>1</v>
      </c>
      <c r="R3350">
        <v>1</v>
      </c>
      <c r="S3350">
        <v>0</v>
      </c>
      <c r="T3350">
        <v>0</v>
      </c>
      <c r="U3350">
        <v>4</v>
      </c>
      <c r="V3350" t="s">
        <v>23</v>
      </c>
    </row>
    <row r="3351" spans="1:22" x14ac:dyDescent="0.25">
      <c r="A3351">
        <v>3350</v>
      </c>
      <c r="B3351">
        <v>0</v>
      </c>
      <c r="C3351">
        <v>0</v>
      </c>
      <c r="D3351">
        <v>1</v>
      </c>
      <c r="E3351">
        <v>0</v>
      </c>
      <c r="F3351">
        <v>0</v>
      </c>
      <c r="G3351" s="1">
        <v>40987.563842592594</v>
      </c>
      <c r="H3351">
        <v>0</v>
      </c>
      <c r="I3351">
        <v>0</v>
      </c>
      <c r="J3351">
        <v>0</v>
      </c>
      <c r="K3351" t="s">
        <v>21</v>
      </c>
      <c r="L3351">
        <v>0</v>
      </c>
      <c r="M3351">
        <v>0</v>
      </c>
      <c r="N3351">
        <v>0</v>
      </c>
      <c r="O3351">
        <v>1.569</v>
      </c>
      <c r="P3351">
        <v>38</v>
      </c>
      <c r="Q3351">
        <v>1</v>
      </c>
      <c r="R3351">
        <v>0</v>
      </c>
      <c r="S3351">
        <v>0</v>
      </c>
      <c r="T3351">
        <v>0</v>
      </c>
      <c r="U3351">
        <v>2</v>
      </c>
      <c r="V3351" t="s">
        <v>24</v>
      </c>
    </row>
    <row r="3352" spans="1:22" x14ac:dyDescent="0.25">
      <c r="A3352">
        <v>3351</v>
      </c>
      <c r="B3352">
        <v>1</v>
      </c>
      <c r="C3352">
        <v>0</v>
      </c>
      <c r="D3352">
        <v>1</v>
      </c>
      <c r="E3352">
        <v>0</v>
      </c>
      <c r="F3352">
        <v>0</v>
      </c>
      <c r="G3352" s="1">
        <v>40987.598020833335</v>
      </c>
      <c r="H3352">
        <v>0</v>
      </c>
      <c r="I3352">
        <v>0</v>
      </c>
      <c r="J3352">
        <v>6</v>
      </c>
      <c r="K3352" t="s">
        <v>21</v>
      </c>
      <c r="L3352">
        <v>0</v>
      </c>
      <c r="M3352">
        <v>0</v>
      </c>
      <c r="N3352">
        <v>0</v>
      </c>
      <c r="O3352">
        <v>3.7080000000000002</v>
      </c>
      <c r="P3352">
        <v>33</v>
      </c>
      <c r="Q3352">
        <v>0</v>
      </c>
      <c r="R3352">
        <v>0</v>
      </c>
      <c r="S3352">
        <v>1</v>
      </c>
      <c r="T3352">
        <v>0</v>
      </c>
      <c r="U3352">
        <v>2</v>
      </c>
      <c r="V3352" t="s">
        <v>23</v>
      </c>
    </row>
    <row r="3353" spans="1:22" x14ac:dyDescent="0.25">
      <c r="A3353">
        <v>3352</v>
      </c>
      <c r="B3353">
        <v>0</v>
      </c>
      <c r="C3353">
        <v>0</v>
      </c>
      <c r="D3353">
        <v>1</v>
      </c>
      <c r="E3353">
        <v>0</v>
      </c>
      <c r="F3353">
        <v>0</v>
      </c>
      <c r="G3353" s="1">
        <v>40987.624155092592</v>
      </c>
      <c r="H3353">
        <v>0</v>
      </c>
      <c r="I3353">
        <v>0</v>
      </c>
      <c r="J3353">
        <v>0</v>
      </c>
      <c r="K3353" t="s">
        <v>21</v>
      </c>
      <c r="L3353">
        <v>0</v>
      </c>
      <c r="M3353">
        <v>0</v>
      </c>
      <c r="N3353">
        <v>0</v>
      </c>
      <c r="O3353">
        <v>22.393000000000001</v>
      </c>
      <c r="P3353">
        <v>599</v>
      </c>
      <c r="Q3353">
        <v>1</v>
      </c>
      <c r="R3353">
        <v>0</v>
      </c>
      <c r="S3353">
        <v>0</v>
      </c>
      <c r="T3353">
        <v>0</v>
      </c>
      <c r="U3353">
        <v>15</v>
      </c>
      <c r="V3353" t="s">
        <v>22</v>
      </c>
    </row>
    <row r="3354" spans="1:22" x14ac:dyDescent="0.25">
      <c r="A3354">
        <v>3353</v>
      </c>
      <c r="B3354">
        <v>0</v>
      </c>
      <c r="C3354">
        <v>0</v>
      </c>
      <c r="D3354">
        <v>1</v>
      </c>
      <c r="E3354">
        <v>0</v>
      </c>
      <c r="F3354">
        <v>0</v>
      </c>
      <c r="G3354" s="1">
        <v>40987.68</v>
      </c>
      <c r="H3354">
        <v>0</v>
      </c>
      <c r="I3354">
        <v>0</v>
      </c>
      <c r="J3354">
        <v>0</v>
      </c>
      <c r="K3354" t="s">
        <v>21</v>
      </c>
      <c r="L3354">
        <v>0</v>
      </c>
      <c r="M3354">
        <v>0</v>
      </c>
      <c r="N3354">
        <v>0</v>
      </c>
      <c r="O3354">
        <v>2.242</v>
      </c>
      <c r="P3354">
        <v>117</v>
      </c>
      <c r="Q3354">
        <v>0</v>
      </c>
      <c r="R3354">
        <v>0</v>
      </c>
      <c r="S3354">
        <v>0</v>
      </c>
      <c r="T3354">
        <v>0</v>
      </c>
      <c r="U3354">
        <v>1</v>
      </c>
      <c r="V3354" t="s">
        <v>23</v>
      </c>
    </row>
    <row r="3355" spans="1:22" x14ac:dyDescent="0.25">
      <c r="A3355">
        <v>3354</v>
      </c>
      <c r="B3355">
        <v>0</v>
      </c>
      <c r="C3355">
        <v>0</v>
      </c>
      <c r="D3355">
        <v>1</v>
      </c>
      <c r="E3355">
        <v>1</v>
      </c>
      <c r="F3355">
        <v>0</v>
      </c>
      <c r="G3355" s="1">
        <v>40987.733171296299</v>
      </c>
      <c r="H3355">
        <v>0</v>
      </c>
      <c r="I3355">
        <v>0</v>
      </c>
      <c r="J3355">
        <v>0</v>
      </c>
      <c r="K3355" t="s">
        <v>21</v>
      </c>
      <c r="L3355">
        <v>0</v>
      </c>
      <c r="M3355">
        <v>0</v>
      </c>
      <c r="N3355">
        <v>0</v>
      </c>
      <c r="O3355">
        <v>4.1719999999999997</v>
      </c>
      <c r="P3355">
        <v>165</v>
      </c>
      <c r="Q3355">
        <v>0</v>
      </c>
      <c r="R3355">
        <v>1</v>
      </c>
      <c r="S3355">
        <v>0</v>
      </c>
      <c r="T3355">
        <v>0</v>
      </c>
      <c r="U3355">
        <v>1</v>
      </c>
      <c r="V3355" t="s">
        <v>23</v>
      </c>
    </row>
    <row r="3356" spans="1:22" x14ac:dyDescent="0.25">
      <c r="A3356">
        <v>3355</v>
      </c>
      <c r="B3356">
        <v>0</v>
      </c>
      <c r="C3356">
        <v>0</v>
      </c>
      <c r="D3356">
        <v>1</v>
      </c>
      <c r="E3356">
        <v>0</v>
      </c>
      <c r="F3356">
        <v>0</v>
      </c>
      <c r="G3356" s="1">
        <v>40987.81994212963</v>
      </c>
      <c r="H3356">
        <v>0</v>
      </c>
      <c r="I3356">
        <v>0</v>
      </c>
      <c r="J3356">
        <v>0</v>
      </c>
      <c r="K3356" t="s">
        <v>21</v>
      </c>
      <c r="L3356">
        <v>0</v>
      </c>
      <c r="M3356">
        <v>0</v>
      </c>
      <c r="N3356">
        <v>0</v>
      </c>
      <c r="O3356">
        <v>16.773</v>
      </c>
      <c r="P3356">
        <v>310</v>
      </c>
      <c r="Q3356">
        <v>1</v>
      </c>
      <c r="R3356">
        <v>0</v>
      </c>
      <c r="S3356">
        <v>0</v>
      </c>
      <c r="T3356">
        <v>0</v>
      </c>
      <c r="U3356">
        <v>2</v>
      </c>
      <c r="V3356" t="s">
        <v>23</v>
      </c>
    </row>
    <row r="3357" spans="1:22" x14ac:dyDescent="0.25">
      <c r="A3357">
        <v>3356</v>
      </c>
      <c r="B3357">
        <v>0</v>
      </c>
      <c r="C3357">
        <v>0</v>
      </c>
      <c r="D3357">
        <v>1</v>
      </c>
      <c r="E3357">
        <v>0</v>
      </c>
      <c r="F3357">
        <v>0</v>
      </c>
      <c r="G3357" s="1">
        <v>40988.009189814817</v>
      </c>
      <c r="H3357">
        <v>0</v>
      </c>
      <c r="I3357">
        <v>0</v>
      </c>
      <c r="J3357">
        <v>0</v>
      </c>
      <c r="K3357" t="s">
        <v>21</v>
      </c>
      <c r="L3357">
        <v>0</v>
      </c>
      <c r="M3357">
        <v>0</v>
      </c>
      <c r="N3357">
        <v>0</v>
      </c>
      <c r="O3357">
        <v>14.922000000000001</v>
      </c>
      <c r="P3357">
        <v>327</v>
      </c>
      <c r="Q3357">
        <v>1</v>
      </c>
      <c r="R3357">
        <v>0</v>
      </c>
      <c r="S3357">
        <v>0</v>
      </c>
      <c r="T3357">
        <v>0</v>
      </c>
      <c r="U3357">
        <v>0</v>
      </c>
      <c r="V3357" t="s">
        <v>23</v>
      </c>
    </row>
    <row r="3358" spans="1:22" x14ac:dyDescent="0.25">
      <c r="A3358">
        <v>3357</v>
      </c>
      <c r="B3358">
        <v>0</v>
      </c>
      <c r="C3358">
        <v>0</v>
      </c>
      <c r="D3358">
        <v>1</v>
      </c>
      <c r="E3358">
        <v>0</v>
      </c>
      <c r="F3358">
        <v>0</v>
      </c>
      <c r="G3358" s="1">
        <v>40988.048472222225</v>
      </c>
      <c r="H3358">
        <v>0</v>
      </c>
      <c r="I3358">
        <v>0</v>
      </c>
      <c r="J3358">
        <v>0</v>
      </c>
      <c r="K3358" t="s">
        <v>21</v>
      </c>
      <c r="L3358">
        <v>0</v>
      </c>
      <c r="M3358">
        <v>0</v>
      </c>
      <c r="N3358">
        <v>0</v>
      </c>
      <c r="O3358">
        <v>0.79300000000000004</v>
      </c>
      <c r="P3358">
        <v>17</v>
      </c>
      <c r="Q3358">
        <v>0</v>
      </c>
      <c r="R3358">
        <v>0</v>
      </c>
      <c r="S3358">
        <v>0</v>
      </c>
      <c r="T3358">
        <v>0</v>
      </c>
      <c r="U3358">
        <v>0</v>
      </c>
      <c r="V3358" t="s">
        <v>23</v>
      </c>
    </row>
    <row r="3359" spans="1:22" x14ac:dyDescent="0.25">
      <c r="A3359">
        <v>3358</v>
      </c>
      <c r="B3359">
        <v>0</v>
      </c>
      <c r="C3359">
        <v>0</v>
      </c>
      <c r="D3359">
        <v>1</v>
      </c>
      <c r="E3359">
        <v>0</v>
      </c>
      <c r="F3359">
        <v>0</v>
      </c>
      <c r="G3359" s="1">
        <v>40988.127013888887</v>
      </c>
      <c r="H3359">
        <v>0</v>
      </c>
      <c r="I3359">
        <v>0</v>
      </c>
      <c r="J3359">
        <v>0</v>
      </c>
      <c r="K3359" t="s">
        <v>21</v>
      </c>
      <c r="L3359">
        <v>0</v>
      </c>
      <c r="M3359">
        <v>0</v>
      </c>
      <c r="N3359">
        <v>0</v>
      </c>
      <c r="O3359">
        <v>3.355</v>
      </c>
      <c r="P3359">
        <v>33</v>
      </c>
      <c r="Q3359">
        <v>1</v>
      </c>
      <c r="R3359">
        <v>0</v>
      </c>
      <c r="S3359">
        <v>0</v>
      </c>
      <c r="T3359">
        <v>0</v>
      </c>
      <c r="U3359">
        <v>1</v>
      </c>
      <c r="V3359" t="s">
        <v>23</v>
      </c>
    </row>
    <row r="3360" spans="1:22" x14ac:dyDescent="0.25">
      <c r="A3360">
        <v>3359</v>
      </c>
      <c r="B3360">
        <v>0</v>
      </c>
      <c r="C3360">
        <v>0</v>
      </c>
      <c r="D3360">
        <v>1</v>
      </c>
      <c r="E3360">
        <v>0</v>
      </c>
      <c r="F3360">
        <v>0</v>
      </c>
      <c r="G3360" s="1">
        <v>40988.186666666668</v>
      </c>
      <c r="H3360">
        <v>0</v>
      </c>
      <c r="I3360">
        <v>0</v>
      </c>
      <c r="J3360">
        <v>0</v>
      </c>
      <c r="K3360" t="s">
        <v>21</v>
      </c>
      <c r="L3360">
        <v>0</v>
      </c>
      <c r="M3360">
        <v>0</v>
      </c>
      <c r="N3360">
        <v>0</v>
      </c>
      <c r="O3360">
        <v>3.456</v>
      </c>
      <c r="P3360">
        <v>69</v>
      </c>
      <c r="Q3360">
        <v>1</v>
      </c>
      <c r="R3360">
        <v>0</v>
      </c>
      <c r="S3360">
        <v>1</v>
      </c>
      <c r="T3360">
        <v>0</v>
      </c>
      <c r="U3360">
        <v>2</v>
      </c>
      <c r="V3360" t="s">
        <v>23</v>
      </c>
    </row>
    <row r="3361" spans="1:22" x14ac:dyDescent="0.25">
      <c r="A3361">
        <v>3360</v>
      </c>
      <c r="B3361">
        <v>0</v>
      </c>
      <c r="C3361">
        <v>0</v>
      </c>
      <c r="D3361">
        <v>1</v>
      </c>
      <c r="E3361">
        <v>0</v>
      </c>
      <c r="F3361">
        <v>1</v>
      </c>
      <c r="G3361" s="1">
        <v>40988.20417824074</v>
      </c>
      <c r="H3361">
        <v>0</v>
      </c>
      <c r="I3361">
        <v>0</v>
      </c>
      <c r="J3361">
        <v>0</v>
      </c>
      <c r="K3361" t="s">
        <v>21</v>
      </c>
      <c r="L3361">
        <v>0</v>
      </c>
      <c r="M3361">
        <v>0</v>
      </c>
      <c r="N3361">
        <v>0</v>
      </c>
      <c r="O3361">
        <v>0.311</v>
      </c>
      <c r="P3361">
        <v>11</v>
      </c>
      <c r="Q3361">
        <v>0</v>
      </c>
      <c r="R3361">
        <v>0</v>
      </c>
      <c r="S3361">
        <v>0</v>
      </c>
      <c r="T3361">
        <v>0</v>
      </c>
      <c r="U3361">
        <v>1</v>
      </c>
      <c r="V3361" t="s">
        <v>23</v>
      </c>
    </row>
    <row r="3362" spans="1:22" x14ac:dyDescent="0.25">
      <c r="A3362">
        <v>3361</v>
      </c>
      <c r="B3362">
        <v>0</v>
      </c>
      <c r="C3362">
        <v>0</v>
      </c>
      <c r="D3362">
        <v>1</v>
      </c>
      <c r="E3362">
        <v>0</v>
      </c>
      <c r="F3362">
        <v>1</v>
      </c>
      <c r="G3362" s="1">
        <v>40988.208611111113</v>
      </c>
      <c r="H3362">
        <v>0</v>
      </c>
      <c r="I3362">
        <v>0</v>
      </c>
      <c r="J3362">
        <v>0</v>
      </c>
      <c r="K3362" t="s">
        <v>21</v>
      </c>
      <c r="L3362">
        <v>0</v>
      </c>
      <c r="M3362">
        <v>0</v>
      </c>
      <c r="N3362">
        <v>0</v>
      </c>
      <c r="O3362">
        <v>0.192</v>
      </c>
      <c r="P3362">
        <v>7</v>
      </c>
      <c r="Q3362">
        <v>0</v>
      </c>
      <c r="R3362">
        <v>0</v>
      </c>
      <c r="S3362">
        <v>0</v>
      </c>
      <c r="T3362">
        <v>0</v>
      </c>
      <c r="U3362">
        <v>0</v>
      </c>
      <c r="V3362" t="s">
        <v>24</v>
      </c>
    </row>
    <row r="3363" spans="1:22" x14ac:dyDescent="0.25">
      <c r="A3363">
        <v>3362</v>
      </c>
      <c r="B3363">
        <v>0</v>
      </c>
      <c r="C3363">
        <v>0</v>
      </c>
      <c r="D3363">
        <v>1</v>
      </c>
      <c r="E3363">
        <v>1</v>
      </c>
      <c r="F3363">
        <v>0</v>
      </c>
      <c r="G3363" s="1">
        <v>40988.21502314815</v>
      </c>
      <c r="H3363">
        <v>0</v>
      </c>
      <c r="I3363">
        <v>0</v>
      </c>
      <c r="J3363">
        <v>0</v>
      </c>
      <c r="K3363" t="s">
        <v>21</v>
      </c>
      <c r="L3363">
        <v>0</v>
      </c>
      <c r="M3363">
        <v>0</v>
      </c>
      <c r="N3363">
        <v>0</v>
      </c>
      <c r="O3363">
        <v>2.7490000000000001</v>
      </c>
      <c r="P3363">
        <v>59</v>
      </c>
      <c r="Q3363">
        <v>1</v>
      </c>
      <c r="R3363">
        <v>1</v>
      </c>
      <c r="S3363">
        <v>0</v>
      </c>
      <c r="T3363">
        <v>0</v>
      </c>
      <c r="U3363">
        <v>0</v>
      </c>
      <c r="V3363" t="s">
        <v>23</v>
      </c>
    </row>
    <row r="3364" spans="1:22" x14ac:dyDescent="0.25">
      <c r="A3364">
        <v>3363</v>
      </c>
      <c r="B3364">
        <v>0</v>
      </c>
      <c r="C3364">
        <v>0</v>
      </c>
      <c r="D3364">
        <v>1</v>
      </c>
      <c r="E3364">
        <v>0</v>
      </c>
      <c r="F3364">
        <v>1</v>
      </c>
      <c r="G3364" s="1">
        <v>40988.223530092589</v>
      </c>
      <c r="H3364">
        <v>0</v>
      </c>
      <c r="I3364">
        <v>0</v>
      </c>
      <c r="J3364">
        <v>0</v>
      </c>
      <c r="K3364" t="s">
        <v>21</v>
      </c>
      <c r="L3364">
        <v>0</v>
      </c>
      <c r="M3364">
        <v>0</v>
      </c>
      <c r="N3364">
        <v>0</v>
      </c>
      <c r="O3364">
        <v>1.601</v>
      </c>
      <c r="P3364">
        <v>44</v>
      </c>
      <c r="Q3364">
        <v>1</v>
      </c>
      <c r="R3364">
        <v>1</v>
      </c>
      <c r="S3364">
        <v>0</v>
      </c>
      <c r="T3364">
        <v>0</v>
      </c>
      <c r="U3364">
        <v>2</v>
      </c>
      <c r="V3364" t="s">
        <v>23</v>
      </c>
    </row>
    <row r="3365" spans="1:22" x14ac:dyDescent="0.25">
      <c r="A3365">
        <v>3364</v>
      </c>
      <c r="B3365">
        <v>0</v>
      </c>
      <c r="C3365">
        <v>0</v>
      </c>
      <c r="D3365">
        <v>1</v>
      </c>
      <c r="E3365">
        <v>0</v>
      </c>
      <c r="F3365">
        <v>0</v>
      </c>
      <c r="G3365" s="1">
        <v>40988.223773148151</v>
      </c>
      <c r="H3365">
        <v>0</v>
      </c>
      <c r="I3365">
        <v>0</v>
      </c>
      <c r="J3365">
        <v>0</v>
      </c>
      <c r="K3365" t="s">
        <v>21</v>
      </c>
      <c r="L3365">
        <v>0</v>
      </c>
      <c r="M3365">
        <v>0</v>
      </c>
      <c r="N3365">
        <v>0</v>
      </c>
      <c r="O3365">
        <v>5.6769999999999996</v>
      </c>
      <c r="P3365">
        <v>116</v>
      </c>
      <c r="Q3365">
        <v>1</v>
      </c>
      <c r="R3365">
        <v>0</v>
      </c>
      <c r="S3365">
        <v>0</v>
      </c>
      <c r="T3365">
        <v>0</v>
      </c>
      <c r="U3365">
        <v>2</v>
      </c>
      <c r="V3365" t="s">
        <v>23</v>
      </c>
    </row>
    <row r="3366" spans="1:22" x14ac:dyDescent="0.25">
      <c r="A3366">
        <v>3365</v>
      </c>
      <c r="B3366">
        <v>1</v>
      </c>
      <c r="C3366">
        <v>0</v>
      </c>
      <c r="D3366">
        <v>1</v>
      </c>
      <c r="E3366">
        <v>0</v>
      </c>
      <c r="F3366">
        <v>0</v>
      </c>
      <c r="G3366" s="1">
        <v>40988.226400462961</v>
      </c>
      <c r="H3366">
        <v>0</v>
      </c>
      <c r="I3366">
        <v>0</v>
      </c>
      <c r="J3366">
        <v>0</v>
      </c>
      <c r="K3366" t="s">
        <v>21</v>
      </c>
      <c r="L3366">
        <v>0</v>
      </c>
      <c r="M3366">
        <v>0</v>
      </c>
      <c r="N3366">
        <v>0</v>
      </c>
      <c r="O3366">
        <v>0.214</v>
      </c>
      <c r="P3366">
        <v>10</v>
      </c>
      <c r="Q3366">
        <v>0</v>
      </c>
      <c r="R3366">
        <v>0</v>
      </c>
      <c r="S3366">
        <v>0</v>
      </c>
      <c r="T3366">
        <v>0</v>
      </c>
      <c r="U3366">
        <v>1</v>
      </c>
      <c r="V3366" t="s">
        <v>24</v>
      </c>
    </row>
    <row r="3367" spans="1:22" x14ac:dyDescent="0.25">
      <c r="A3367">
        <v>3366</v>
      </c>
      <c r="B3367">
        <v>1</v>
      </c>
      <c r="C3367">
        <v>0</v>
      </c>
      <c r="D3367">
        <v>1</v>
      </c>
      <c r="E3367">
        <v>0</v>
      </c>
      <c r="F3367">
        <v>0</v>
      </c>
      <c r="G3367" s="1">
        <v>40988.227673611109</v>
      </c>
      <c r="H3367">
        <v>0</v>
      </c>
      <c r="I3367">
        <v>0</v>
      </c>
      <c r="J3367">
        <v>0</v>
      </c>
      <c r="K3367" t="s">
        <v>21</v>
      </c>
      <c r="L3367">
        <v>0</v>
      </c>
      <c r="M3367">
        <v>0</v>
      </c>
      <c r="N3367">
        <v>0</v>
      </c>
      <c r="O3367">
        <v>0.99199999999999999</v>
      </c>
      <c r="P3367">
        <v>15</v>
      </c>
      <c r="Q3367">
        <v>1</v>
      </c>
      <c r="R3367">
        <v>0</v>
      </c>
      <c r="S3367">
        <v>0</v>
      </c>
      <c r="T3367">
        <v>0</v>
      </c>
      <c r="U3367">
        <v>3</v>
      </c>
      <c r="V3367" t="s">
        <v>23</v>
      </c>
    </row>
    <row r="3368" spans="1:22" x14ac:dyDescent="0.25">
      <c r="A3368">
        <v>3367</v>
      </c>
      <c r="B3368">
        <v>0</v>
      </c>
      <c r="C3368">
        <v>0</v>
      </c>
      <c r="D3368">
        <v>1</v>
      </c>
      <c r="E3368">
        <v>0</v>
      </c>
      <c r="F3368">
        <v>0</v>
      </c>
      <c r="G3368" s="1">
        <v>40988.245347222219</v>
      </c>
      <c r="H3368">
        <v>0</v>
      </c>
      <c r="I3368">
        <v>0</v>
      </c>
      <c r="J3368">
        <v>0</v>
      </c>
      <c r="K3368" t="s">
        <v>21</v>
      </c>
      <c r="L3368">
        <v>0</v>
      </c>
      <c r="M3368">
        <v>0</v>
      </c>
      <c r="N3368">
        <v>0</v>
      </c>
      <c r="O3368">
        <v>3.5449999999999999</v>
      </c>
      <c r="P3368">
        <v>29</v>
      </c>
      <c r="Q3368">
        <v>1</v>
      </c>
      <c r="R3368">
        <v>0</v>
      </c>
      <c r="S3368">
        <v>0</v>
      </c>
      <c r="T3368">
        <v>0</v>
      </c>
      <c r="U3368">
        <v>1</v>
      </c>
      <c r="V3368" t="s">
        <v>23</v>
      </c>
    </row>
    <row r="3369" spans="1:22" x14ac:dyDescent="0.25">
      <c r="A3369">
        <v>3368</v>
      </c>
      <c r="B3369">
        <v>1</v>
      </c>
      <c r="C3369">
        <v>0</v>
      </c>
      <c r="D3369">
        <v>1</v>
      </c>
      <c r="E3369">
        <v>0</v>
      </c>
      <c r="F3369">
        <v>0</v>
      </c>
      <c r="G3369" s="1">
        <v>40988.245462962965</v>
      </c>
      <c r="H3369">
        <v>0</v>
      </c>
      <c r="I3369">
        <v>0</v>
      </c>
      <c r="J3369">
        <v>0</v>
      </c>
      <c r="K3369" t="s">
        <v>21</v>
      </c>
      <c r="L3369">
        <v>0</v>
      </c>
      <c r="M3369">
        <v>0</v>
      </c>
      <c r="N3369">
        <v>0</v>
      </c>
      <c r="O3369">
        <v>0.09</v>
      </c>
      <c r="P3369">
        <v>7</v>
      </c>
      <c r="Q3369">
        <v>1</v>
      </c>
      <c r="R3369">
        <v>0</v>
      </c>
      <c r="S3369">
        <v>0</v>
      </c>
      <c r="T3369">
        <v>0</v>
      </c>
      <c r="U3369">
        <v>0</v>
      </c>
      <c r="V3369" t="s">
        <v>24</v>
      </c>
    </row>
    <row r="3370" spans="1:22" x14ac:dyDescent="0.25">
      <c r="A3370">
        <v>3369</v>
      </c>
      <c r="B3370">
        <v>1</v>
      </c>
      <c r="C3370">
        <v>0</v>
      </c>
      <c r="D3370">
        <v>1</v>
      </c>
      <c r="E3370">
        <v>0</v>
      </c>
      <c r="F3370">
        <v>0</v>
      </c>
      <c r="G3370" s="1">
        <v>40988.250011574077</v>
      </c>
      <c r="H3370">
        <v>0</v>
      </c>
      <c r="I3370">
        <v>0</v>
      </c>
      <c r="J3370">
        <v>0</v>
      </c>
      <c r="K3370" t="s">
        <v>21</v>
      </c>
      <c r="L3370">
        <v>0</v>
      </c>
      <c r="M3370">
        <v>0</v>
      </c>
      <c r="N3370">
        <v>0</v>
      </c>
      <c r="O3370">
        <v>14.792</v>
      </c>
      <c r="P3370">
        <v>232</v>
      </c>
      <c r="Q3370">
        <v>1</v>
      </c>
      <c r="R3370">
        <v>0</v>
      </c>
      <c r="S3370">
        <v>0</v>
      </c>
      <c r="T3370">
        <v>0</v>
      </c>
      <c r="U3370">
        <v>17</v>
      </c>
      <c r="V3370" t="s">
        <v>23</v>
      </c>
    </row>
    <row r="3371" spans="1:22" x14ac:dyDescent="0.25">
      <c r="A3371">
        <v>3370</v>
      </c>
      <c r="B3371">
        <v>0</v>
      </c>
      <c r="C3371">
        <v>1</v>
      </c>
      <c r="D3371">
        <v>1</v>
      </c>
      <c r="E3371">
        <v>0</v>
      </c>
      <c r="F3371">
        <v>0</v>
      </c>
      <c r="G3371" s="1">
        <v>40988.254074074073</v>
      </c>
      <c r="H3371">
        <v>0</v>
      </c>
      <c r="I3371">
        <v>0</v>
      </c>
      <c r="J3371">
        <v>0</v>
      </c>
      <c r="K3371" t="s">
        <v>21</v>
      </c>
      <c r="L3371">
        <v>0</v>
      </c>
      <c r="M3371">
        <v>0</v>
      </c>
      <c r="N3371">
        <v>0</v>
      </c>
      <c r="O3371">
        <v>10.095000000000001</v>
      </c>
      <c r="P3371">
        <v>145</v>
      </c>
      <c r="Q3371">
        <v>0</v>
      </c>
      <c r="R3371">
        <v>0</v>
      </c>
      <c r="S3371">
        <v>1</v>
      </c>
      <c r="T3371">
        <v>0</v>
      </c>
      <c r="U3371">
        <v>0</v>
      </c>
      <c r="V3371" t="s">
        <v>23</v>
      </c>
    </row>
    <row r="3372" spans="1:22" x14ac:dyDescent="0.25">
      <c r="A3372">
        <v>3371</v>
      </c>
      <c r="B3372">
        <v>0</v>
      </c>
      <c r="C3372">
        <v>1</v>
      </c>
      <c r="D3372">
        <v>1</v>
      </c>
      <c r="E3372">
        <v>0</v>
      </c>
      <c r="F3372">
        <v>0</v>
      </c>
      <c r="G3372" s="1">
        <v>40988.254525462966</v>
      </c>
      <c r="H3372">
        <v>0</v>
      </c>
      <c r="I3372">
        <v>0</v>
      </c>
      <c r="J3372">
        <v>0</v>
      </c>
      <c r="K3372" t="s">
        <v>21</v>
      </c>
      <c r="L3372">
        <v>0</v>
      </c>
      <c r="M3372">
        <v>0</v>
      </c>
      <c r="N3372">
        <v>0</v>
      </c>
      <c r="O3372">
        <v>4.3559999999999999</v>
      </c>
      <c r="P3372">
        <v>60</v>
      </c>
      <c r="Q3372">
        <v>0</v>
      </c>
      <c r="R3372">
        <v>0</v>
      </c>
      <c r="S3372">
        <v>0</v>
      </c>
      <c r="T3372">
        <v>0</v>
      </c>
      <c r="U3372">
        <v>1</v>
      </c>
      <c r="V3372" t="s">
        <v>23</v>
      </c>
    </row>
    <row r="3373" spans="1:22" x14ac:dyDescent="0.25">
      <c r="A3373">
        <v>3372</v>
      </c>
      <c r="B3373">
        <v>0</v>
      </c>
      <c r="C3373">
        <v>1</v>
      </c>
      <c r="D3373">
        <v>1</v>
      </c>
      <c r="E3373">
        <v>0</v>
      </c>
      <c r="F3373">
        <v>0</v>
      </c>
      <c r="G3373" s="1">
        <v>40988.256249999999</v>
      </c>
      <c r="H3373">
        <v>0</v>
      </c>
      <c r="I3373">
        <v>0</v>
      </c>
      <c r="J3373">
        <v>0</v>
      </c>
      <c r="K3373" t="s">
        <v>21</v>
      </c>
      <c r="L3373">
        <v>0</v>
      </c>
      <c r="M3373">
        <v>0</v>
      </c>
      <c r="N3373">
        <v>0</v>
      </c>
      <c r="O3373">
        <v>10.167</v>
      </c>
      <c r="P3373">
        <v>145</v>
      </c>
      <c r="Q3373">
        <v>0</v>
      </c>
      <c r="R3373">
        <v>0</v>
      </c>
      <c r="S3373">
        <v>1</v>
      </c>
      <c r="T3373">
        <v>0</v>
      </c>
      <c r="U3373">
        <v>0</v>
      </c>
      <c r="V3373" t="s">
        <v>23</v>
      </c>
    </row>
    <row r="3374" spans="1:22" x14ac:dyDescent="0.25">
      <c r="A3374">
        <v>3373</v>
      </c>
      <c r="B3374">
        <v>0</v>
      </c>
      <c r="C3374">
        <v>0</v>
      </c>
      <c r="D3374">
        <v>1</v>
      </c>
      <c r="E3374">
        <v>0</v>
      </c>
      <c r="F3374">
        <v>1</v>
      </c>
      <c r="G3374" s="1">
        <v>40988.275937500002</v>
      </c>
      <c r="H3374">
        <v>0</v>
      </c>
      <c r="I3374">
        <v>0</v>
      </c>
      <c r="J3374">
        <v>0</v>
      </c>
      <c r="K3374" t="s">
        <v>21</v>
      </c>
      <c r="L3374">
        <v>0</v>
      </c>
      <c r="M3374">
        <v>0</v>
      </c>
      <c r="N3374">
        <v>0</v>
      </c>
      <c r="O3374">
        <v>0.68200000000000005</v>
      </c>
      <c r="P3374">
        <v>11</v>
      </c>
      <c r="Q3374">
        <v>1</v>
      </c>
      <c r="R3374">
        <v>0</v>
      </c>
      <c r="S3374">
        <v>0</v>
      </c>
      <c r="T3374">
        <v>0</v>
      </c>
      <c r="U3374">
        <v>0</v>
      </c>
      <c r="V3374" t="s">
        <v>24</v>
      </c>
    </row>
    <row r="3375" spans="1:22" x14ac:dyDescent="0.25">
      <c r="A3375">
        <v>3374</v>
      </c>
      <c r="B3375">
        <v>1</v>
      </c>
      <c r="C3375">
        <v>0</v>
      </c>
      <c r="D3375">
        <v>1</v>
      </c>
      <c r="E3375">
        <v>0</v>
      </c>
      <c r="F3375">
        <v>0</v>
      </c>
      <c r="G3375" s="1">
        <v>40988.284351851849</v>
      </c>
      <c r="H3375">
        <v>0</v>
      </c>
      <c r="I3375">
        <v>0</v>
      </c>
      <c r="J3375">
        <v>0</v>
      </c>
      <c r="K3375" t="s">
        <v>21</v>
      </c>
      <c r="L3375">
        <v>1</v>
      </c>
      <c r="M3375">
        <v>0</v>
      </c>
      <c r="N3375">
        <v>0</v>
      </c>
      <c r="O3375">
        <v>0.312</v>
      </c>
      <c r="P3375">
        <v>6</v>
      </c>
      <c r="Q3375">
        <v>1</v>
      </c>
      <c r="R3375">
        <v>0</v>
      </c>
      <c r="S3375">
        <v>0</v>
      </c>
      <c r="T3375">
        <v>0</v>
      </c>
      <c r="U3375">
        <v>0</v>
      </c>
      <c r="V3375" t="s">
        <v>24</v>
      </c>
    </row>
    <row r="3376" spans="1:22" x14ac:dyDescent="0.25">
      <c r="A3376">
        <v>3375</v>
      </c>
      <c r="B3376">
        <v>0</v>
      </c>
      <c r="C3376">
        <v>0</v>
      </c>
      <c r="D3376">
        <v>1</v>
      </c>
      <c r="E3376">
        <v>0</v>
      </c>
      <c r="F3376">
        <v>1</v>
      </c>
      <c r="G3376" s="1">
        <v>40988.322708333333</v>
      </c>
      <c r="H3376">
        <v>0</v>
      </c>
      <c r="I3376">
        <v>0</v>
      </c>
      <c r="J3376">
        <v>6</v>
      </c>
      <c r="K3376" t="s">
        <v>25</v>
      </c>
      <c r="L3376">
        <v>0</v>
      </c>
      <c r="M3376">
        <v>0</v>
      </c>
      <c r="N3376">
        <v>0</v>
      </c>
      <c r="O3376">
        <v>6.4610000000000003</v>
      </c>
      <c r="P3376">
        <v>132</v>
      </c>
      <c r="Q3376">
        <v>1</v>
      </c>
      <c r="R3376">
        <v>1</v>
      </c>
      <c r="S3376">
        <v>0</v>
      </c>
      <c r="T3376">
        <v>0</v>
      </c>
      <c r="U3376">
        <v>2</v>
      </c>
      <c r="V3376" t="s">
        <v>23</v>
      </c>
    </row>
    <row r="3377" spans="1:22" x14ac:dyDescent="0.25">
      <c r="A3377">
        <v>3376</v>
      </c>
      <c r="B3377">
        <v>1</v>
      </c>
      <c r="C3377">
        <v>0</v>
      </c>
      <c r="D3377">
        <v>1</v>
      </c>
      <c r="E3377">
        <v>0</v>
      </c>
      <c r="F3377">
        <v>0</v>
      </c>
      <c r="G3377" s="1">
        <v>40988.33489583333</v>
      </c>
      <c r="H3377">
        <v>0</v>
      </c>
      <c r="I3377">
        <v>0</v>
      </c>
      <c r="J3377">
        <v>0</v>
      </c>
      <c r="K3377" t="s">
        <v>21</v>
      </c>
      <c r="L3377">
        <v>0</v>
      </c>
      <c r="M3377">
        <v>0</v>
      </c>
      <c r="N3377">
        <v>0</v>
      </c>
      <c r="O3377">
        <v>4.7469999999999999</v>
      </c>
      <c r="P3377">
        <v>93</v>
      </c>
      <c r="Q3377">
        <v>1</v>
      </c>
      <c r="R3377">
        <v>0</v>
      </c>
      <c r="S3377">
        <v>0</v>
      </c>
      <c r="T3377">
        <v>0</v>
      </c>
      <c r="U3377">
        <v>1</v>
      </c>
      <c r="V3377" t="s">
        <v>23</v>
      </c>
    </row>
    <row r="3378" spans="1:22" x14ac:dyDescent="0.25">
      <c r="A3378">
        <v>3377</v>
      </c>
      <c r="B3378">
        <v>0</v>
      </c>
      <c r="C3378">
        <v>0</v>
      </c>
      <c r="D3378">
        <v>1</v>
      </c>
      <c r="E3378">
        <v>0</v>
      </c>
      <c r="F3378">
        <v>0</v>
      </c>
      <c r="G3378" s="1">
        <v>40988.383645833332</v>
      </c>
      <c r="H3378">
        <v>0</v>
      </c>
      <c r="I3378">
        <v>0</v>
      </c>
      <c r="J3378">
        <v>8</v>
      </c>
      <c r="K3378" t="s">
        <v>21</v>
      </c>
      <c r="L3378">
        <v>0</v>
      </c>
      <c r="M3378">
        <v>0</v>
      </c>
      <c r="N3378">
        <v>0</v>
      </c>
      <c r="O3378">
        <v>12.225</v>
      </c>
      <c r="P3378">
        <v>288</v>
      </c>
      <c r="Q3378">
        <v>1</v>
      </c>
      <c r="R3378">
        <v>0</v>
      </c>
      <c r="S3378">
        <v>0</v>
      </c>
      <c r="T3378">
        <v>0</v>
      </c>
      <c r="U3378">
        <v>2</v>
      </c>
      <c r="V3378" t="s">
        <v>22</v>
      </c>
    </row>
    <row r="3379" spans="1:22" x14ac:dyDescent="0.25">
      <c r="A3379">
        <v>3378</v>
      </c>
      <c r="B3379">
        <v>0</v>
      </c>
      <c r="C3379">
        <v>1</v>
      </c>
      <c r="D3379">
        <v>1</v>
      </c>
      <c r="E3379">
        <v>0</v>
      </c>
      <c r="F3379">
        <v>0</v>
      </c>
      <c r="G3379" s="1">
        <v>40988.3906712963</v>
      </c>
      <c r="H3379">
        <v>0</v>
      </c>
      <c r="I3379">
        <v>0</v>
      </c>
      <c r="J3379">
        <v>0</v>
      </c>
      <c r="K3379" t="s">
        <v>21</v>
      </c>
      <c r="L3379">
        <v>0</v>
      </c>
      <c r="M3379">
        <v>0</v>
      </c>
      <c r="N3379">
        <v>0</v>
      </c>
      <c r="O3379">
        <v>2.0649999999999999</v>
      </c>
      <c r="P3379">
        <v>37</v>
      </c>
      <c r="Q3379">
        <v>0</v>
      </c>
      <c r="R3379">
        <v>0</v>
      </c>
      <c r="S3379">
        <v>0</v>
      </c>
      <c r="T3379">
        <v>0</v>
      </c>
      <c r="U3379">
        <v>0</v>
      </c>
      <c r="V3379" t="s">
        <v>23</v>
      </c>
    </row>
    <row r="3380" spans="1:22" x14ac:dyDescent="0.25">
      <c r="A3380">
        <v>3379</v>
      </c>
      <c r="B3380">
        <v>0</v>
      </c>
      <c r="C3380">
        <v>0</v>
      </c>
      <c r="D3380">
        <v>1</v>
      </c>
      <c r="E3380">
        <v>0</v>
      </c>
      <c r="F3380">
        <v>0</v>
      </c>
      <c r="G3380" s="1">
        <v>40988.391064814816</v>
      </c>
      <c r="H3380">
        <v>0</v>
      </c>
      <c r="I3380">
        <v>0</v>
      </c>
      <c r="J3380">
        <v>1</v>
      </c>
      <c r="K3380" t="s">
        <v>21</v>
      </c>
      <c r="L3380">
        <v>0</v>
      </c>
      <c r="M3380">
        <v>0</v>
      </c>
      <c r="N3380">
        <v>0</v>
      </c>
      <c r="O3380">
        <v>25.597000000000001</v>
      </c>
      <c r="P3380">
        <v>418</v>
      </c>
      <c r="Q3380">
        <v>1</v>
      </c>
      <c r="R3380">
        <v>0</v>
      </c>
      <c r="S3380">
        <v>0</v>
      </c>
      <c r="T3380">
        <v>0</v>
      </c>
      <c r="U3380">
        <v>34</v>
      </c>
      <c r="V3380" t="s">
        <v>23</v>
      </c>
    </row>
    <row r="3381" spans="1:22" x14ac:dyDescent="0.25">
      <c r="A3381">
        <v>3380</v>
      </c>
      <c r="B3381">
        <v>0</v>
      </c>
      <c r="C3381">
        <v>0</v>
      </c>
      <c r="D3381">
        <v>1</v>
      </c>
      <c r="E3381">
        <v>0</v>
      </c>
      <c r="F3381">
        <v>0</v>
      </c>
      <c r="G3381" s="1">
        <v>40988.401863425926</v>
      </c>
      <c r="H3381">
        <v>0</v>
      </c>
      <c r="I3381">
        <v>0</v>
      </c>
      <c r="J3381">
        <v>0</v>
      </c>
      <c r="K3381" t="s">
        <v>21</v>
      </c>
      <c r="L3381">
        <v>0</v>
      </c>
      <c r="M3381">
        <v>0</v>
      </c>
      <c r="N3381">
        <v>0</v>
      </c>
      <c r="O3381">
        <v>0.84</v>
      </c>
      <c r="P3381">
        <v>16</v>
      </c>
      <c r="Q3381">
        <v>0</v>
      </c>
      <c r="R3381">
        <v>0</v>
      </c>
      <c r="S3381">
        <v>0</v>
      </c>
      <c r="T3381">
        <v>0</v>
      </c>
      <c r="U3381">
        <v>2</v>
      </c>
      <c r="V3381" t="s">
        <v>23</v>
      </c>
    </row>
    <row r="3382" spans="1:22" x14ac:dyDescent="0.25">
      <c r="A3382">
        <v>3381</v>
      </c>
      <c r="B3382">
        <v>1</v>
      </c>
      <c r="C3382">
        <v>0</v>
      </c>
      <c r="D3382">
        <v>1</v>
      </c>
      <c r="E3382">
        <v>0</v>
      </c>
      <c r="F3382">
        <v>0</v>
      </c>
      <c r="G3382" s="1">
        <v>40988.416481481479</v>
      </c>
      <c r="H3382">
        <v>0</v>
      </c>
      <c r="I3382">
        <v>0</v>
      </c>
      <c r="J3382">
        <v>0</v>
      </c>
      <c r="K3382" t="s">
        <v>21</v>
      </c>
      <c r="L3382">
        <v>0</v>
      </c>
      <c r="M3382">
        <v>0</v>
      </c>
      <c r="N3382">
        <v>0</v>
      </c>
      <c r="O3382">
        <v>3.5550000000000002</v>
      </c>
      <c r="P3382">
        <v>77</v>
      </c>
      <c r="Q3382">
        <v>1</v>
      </c>
      <c r="R3382">
        <v>0</v>
      </c>
      <c r="S3382">
        <v>0</v>
      </c>
      <c r="T3382">
        <v>0</v>
      </c>
      <c r="U3382">
        <v>1</v>
      </c>
      <c r="V3382" t="s">
        <v>23</v>
      </c>
    </row>
    <row r="3383" spans="1:22" x14ac:dyDescent="0.25">
      <c r="A3383">
        <v>3382</v>
      </c>
      <c r="B3383">
        <v>0</v>
      </c>
      <c r="C3383">
        <v>0</v>
      </c>
      <c r="D3383">
        <v>1</v>
      </c>
      <c r="E3383">
        <v>0</v>
      </c>
      <c r="F3383">
        <v>0</v>
      </c>
      <c r="G3383" s="1">
        <v>40988.417071759257</v>
      </c>
      <c r="H3383">
        <v>0</v>
      </c>
      <c r="I3383">
        <v>0</v>
      </c>
      <c r="J3383">
        <v>32</v>
      </c>
      <c r="K3383" t="s">
        <v>21</v>
      </c>
      <c r="L3383">
        <v>1</v>
      </c>
      <c r="M3383">
        <v>0</v>
      </c>
      <c r="N3383">
        <v>0</v>
      </c>
      <c r="O3383">
        <v>28.417999999999999</v>
      </c>
      <c r="P3383">
        <v>529</v>
      </c>
      <c r="Q3383">
        <v>1</v>
      </c>
      <c r="R3383">
        <v>0</v>
      </c>
      <c r="S3383">
        <v>0</v>
      </c>
      <c r="T3383">
        <v>0</v>
      </c>
      <c r="U3383">
        <v>30</v>
      </c>
      <c r="V3383" t="s">
        <v>23</v>
      </c>
    </row>
    <row r="3384" spans="1:22" x14ac:dyDescent="0.25">
      <c r="A3384">
        <v>3383</v>
      </c>
      <c r="B3384">
        <v>0</v>
      </c>
      <c r="C3384">
        <v>0</v>
      </c>
      <c r="D3384">
        <v>1</v>
      </c>
      <c r="E3384">
        <v>0</v>
      </c>
      <c r="F3384">
        <v>0</v>
      </c>
      <c r="G3384" s="1">
        <v>40988.436226851853</v>
      </c>
      <c r="H3384">
        <v>0</v>
      </c>
      <c r="I3384">
        <v>0</v>
      </c>
      <c r="J3384">
        <v>1</v>
      </c>
      <c r="K3384" t="s">
        <v>21</v>
      </c>
      <c r="L3384">
        <v>0</v>
      </c>
      <c r="M3384">
        <v>0</v>
      </c>
      <c r="N3384">
        <v>0</v>
      </c>
      <c r="O3384">
        <v>26.376000000000001</v>
      </c>
      <c r="P3384">
        <v>621</v>
      </c>
      <c r="Q3384">
        <v>1</v>
      </c>
      <c r="R3384">
        <v>0</v>
      </c>
      <c r="S3384">
        <v>0</v>
      </c>
      <c r="T3384">
        <v>0</v>
      </c>
      <c r="U3384">
        <v>32</v>
      </c>
      <c r="V3384" t="s">
        <v>23</v>
      </c>
    </row>
    <row r="3385" spans="1:22" x14ac:dyDescent="0.25">
      <c r="A3385">
        <v>3384</v>
      </c>
      <c r="B3385">
        <v>0</v>
      </c>
      <c r="C3385">
        <v>0</v>
      </c>
      <c r="D3385">
        <v>1</v>
      </c>
      <c r="E3385">
        <v>0</v>
      </c>
      <c r="F3385">
        <v>0</v>
      </c>
      <c r="G3385" s="1">
        <v>40988.462430555555</v>
      </c>
      <c r="H3385">
        <v>0</v>
      </c>
      <c r="I3385">
        <v>0</v>
      </c>
      <c r="J3385">
        <v>2</v>
      </c>
      <c r="K3385" t="s">
        <v>21</v>
      </c>
      <c r="L3385">
        <v>0</v>
      </c>
      <c r="M3385">
        <v>0</v>
      </c>
      <c r="N3385">
        <v>0</v>
      </c>
      <c r="O3385">
        <v>10.464</v>
      </c>
      <c r="P3385">
        <v>176</v>
      </c>
      <c r="Q3385">
        <v>1</v>
      </c>
      <c r="R3385">
        <v>0</v>
      </c>
      <c r="S3385">
        <v>1</v>
      </c>
      <c r="T3385">
        <v>0</v>
      </c>
      <c r="U3385">
        <v>14</v>
      </c>
      <c r="V3385" t="s">
        <v>23</v>
      </c>
    </row>
    <row r="3386" spans="1:22" x14ac:dyDescent="0.25">
      <c r="A3386">
        <v>3385</v>
      </c>
      <c r="B3386">
        <v>0</v>
      </c>
      <c r="C3386">
        <v>1</v>
      </c>
      <c r="D3386">
        <v>1</v>
      </c>
      <c r="E3386">
        <v>0</v>
      </c>
      <c r="F3386">
        <v>0</v>
      </c>
      <c r="G3386" s="1">
        <v>40988.480949074074</v>
      </c>
      <c r="H3386">
        <v>1</v>
      </c>
      <c r="I3386">
        <v>1</v>
      </c>
      <c r="J3386">
        <v>1</v>
      </c>
      <c r="K3386" t="s">
        <v>21</v>
      </c>
      <c r="L3386">
        <v>0</v>
      </c>
      <c r="M3386">
        <v>0</v>
      </c>
      <c r="N3386">
        <v>0</v>
      </c>
      <c r="O3386">
        <v>11.43</v>
      </c>
      <c r="P3386">
        <v>154</v>
      </c>
      <c r="Q3386">
        <v>0</v>
      </c>
      <c r="R3386">
        <v>0</v>
      </c>
      <c r="S3386">
        <v>0</v>
      </c>
      <c r="T3386">
        <v>0</v>
      </c>
      <c r="U3386">
        <v>0</v>
      </c>
      <c r="V3386" t="s">
        <v>23</v>
      </c>
    </row>
    <row r="3387" spans="1:22" x14ac:dyDescent="0.25">
      <c r="A3387">
        <v>3386</v>
      </c>
      <c r="B3387">
        <v>0</v>
      </c>
      <c r="C3387">
        <v>0</v>
      </c>
      <c r="D3387">
        <v>1</v>
      </c>
      <c r="E3387">
        <v>0</v>
      </c>
      <c r="F3387">
        <v>0</v>
      </c>
      <c r="G3387" s="1">
        <v>40988.48232638889</v>
      </c>
      <c r="H3387">
        <v>0</v>
      </c>
      <c r="I3387">
        <v>0</v>
      </c>
      <c r="J3387">
        <v>0</v>
      </c>
      <c r="K3387" t="s">
        <v>21</v>
      </c>
      <c r="L3387">
        <v>0</v>
      </c>
      <c r="M3387">
        <v>0</v>
      </c>
      <c r="N3387">
        <v>0</v>
      </c>
      <c r="O3387">
        <v>0.77600000000000002</v>
      </c>
      <c r="P3387">
        <v>17</v>
      </c>
      <c r="Q3387">
        <v>0</v>
      </c>
      <c r="R3387">
        <v>0</v>
      </c>
      <c r="S3387">
        <v>0</v>
      </c>
      <c r="T3387">
        <v>0</v>
      </c>
      <c r="U3387">
        <v>0</v>
      </c>
      <c r="V3387" t="s">
        <v>23</v>
      </c>
    </row>
    <row r="3388" spans="1:22" x14ac:dyDescent="0.25">
      <c r="A3388">
        <v>3387</v>
      </c>
      <c r="B3388">
        <v>0</v>
      </c>
      <c r="C3388">
        <v>0</v>
      </c>
      <c r="D3388">
        <v>1</v>
      </c>
      <c r="E3388">
        <v>0</v>
      </c>
      <c r="F3388">
        <v>1</v>
      </c>
      <c r="G3388" s="1">
        <v>40988.484930555554</v>
      </c>
      <c r="H3388">
        <v>0</v>
      </c>
      <c r="I3388">
        <v>0</v>
      </c>
      <c r="J3388">
        <v>0</v>
      </c>
      <c r="K3388" t="s">
        <v>21</v>
      </c>
      <c r="L3388">
        <v>0</v>
      </c>
      <c r="M3388">
        <v>0</v>
      </c>
      <c r="N3388">
        <v>0</v>
      </c>
      <c r="O3388">
        <v>0.51100000000000001</v>
      </c>
      <c r="P3388">
        <v>13</v>
      </c>
      <c r="Q3388">
        <v>1</v>
      </c>
      <c r="R3388">
        <v>0</v>
      </c>
      <c r="S3388">
        <v>0</v>
      </c>
      <c r="T3388">
        <v>0</v>
      </c>
      <c r="U3388">
        <v>0</v>
      </c>
      <c r="V3388" t="s">
        <v>24</v>
      </c>
    </row>
    <row r="3389" spans="1:22" x14ac:dyDescent="0.25">
      <c r="A3389">
        <v>3388</v>
      </c>
      <c r="B3389">
        <v>0</v>
      </c>
      <c r="C3389">
        <v>0</v>
      </c>
      <c r="D3389">
        <v>1</v>
      </c>
      <c r="E3389">
        <v>0</v>
      </c>
      <c r="F3389">
        <v>1</v>
      </c>
      <c r="G3389" s="1">
        <v>40988.49181712963</v>
      </c>
      <c r="H3389">
        <v>0</v>
      </c>
      <c r="I3389">
        <v>0</v>
      </c>
      <c r="J3389">
        <v>0</v>
      </c>
      <c r="K3389" t="s">
        <v>21</v>
      </c>
      <c r="L3389">
        <v>0</v>
      </c>
      <c r="M3389">
        <v>0</v>
      </c>
      <c r="N3389">
        <v>0</v>
      </c>
      <c r="O3389">
        <v>1.9670000000000001</v>
      </c>
      <c r="P3389">
        <v>59</v>
      </c>
      <c r="Q3389">
        <v>1</v>
      </c>
      <c r="R3389">
        <v>1</v>
      </c>
      <c r="S3389">
        <v>0</v>
      </c>
      <c r="T3389">
        <v>0</v>
      </c>
      <c r="U3389">
        <v>2</v>
      </c>
      <c r="V3389" t="s">
        <v>23</v>
      </c>
    </row>
    <row r="3390" spans="1:22" x14ac:dyDescent="0.25">
      <c r="A3390">
        <v>3389</v>
      </c>
      <c r="B3390">
        <v>1</v>
      </c>
      <c r="C3390">
        <v>0</v>
      </c>
      <c r="D3390">
        <v>1</v>
      </c>
      <c r="E3390">
        <v>0</v>
      </c>
      <c r="F3390">
        <v>0</v>
      </c>
      <c r="G3390" s="1">
        <v>40988.500590277778</v>
      </c>
      <c r="H3390">
        <v>0</v>
      </c>
      <c r="I3390">
        <v>0</v>
      </c>
      <c r="J3390">
        <v>0</v>
      </c>
      <c r="K3390" t="s">
        <v>21</v>
      </c>
      <c r="L3390">
        <v>0</v>
      </c>
      <c r="M3390">
        <v>0</v>
      </c>
      <c r="N3390">
        <v>0</v>
      </c>
      <c r="O3390">
        <v>1.149</v>
      </c>
      <c r="P3390">
        <v>32</v>
      </c>
      <c r="Q3390">
        <v>1</v>
      </c>
      <c r="R3390">
        <v>0</v>
      </c>
      <c r="S3390">
        <v>0</v>
      </c>
      <c r="T3390">
        <v>0</v>
      </c>
      <c r="U3390">
        <v>1</v>
      </c>
      <c r="V3390" t="s">
        <v>23</v>
      </c>
    </row>
    <row r="3391" spans="1:22" x14ac:dyDescent="0.25">
      <c r="A3391">
        <v>3390</v>
      </c>
      <c r="B3391">
        <v>0</v>
      </c>
      <c r="C3391">
        <v>1</v>
      </c>
      <c r="D3391">
        <v>1</v>
      </c>
      <c r="E3391">
        <v>0</v>
      </c>
      <c r="F3391">
        <v>0</v>
      </c>
      <c r="G3391" s="1">
        <v>40988.553715277776</v>
      </c>
      <c r="H3391">
        <v>0</v>
      </c>
      <c r="I3391">
        <v>0</v>
      </c>
      <c r="J3391">
        <v>0</v>
      </c>
      <c r="K3391" t="s">
        <v>21</v>
      </c>
      <c r="L3391">
        <v>0</v>
      </c>
      <c r="M3391">
        <v>0</v>
      </c>
      <c r="N3391">
        <v>0</v>
      </c>
      <c r="O3391">
        <v>1.1830000000000001</v>
      </c>
      <c r="P3391">
        <v>26</v>
      </c>
      <c r="Q3391">
        <v>0</v>
      </c>
      <c r="R3391">
        <v>0</v>
      </c>
      <c r="S3391">
        <v>0</v>
      </c>
      <c r="T3391">
        <v>0</v>
      </c>
      <c r="U3391">
        <v>0</v>
      </c>
      <c r="V3391" t="s">
        <v>23</v>
      </c>
    </row>
    <row r="3392" spans="1:22" x14ac:dyDescent="0.25">
      <c r="A3392">
        <v>3391</v>
      </c>
      <c r="B3392">
        <v>0</v>
      </c>
      <c r="C3392">
        <v>0</v>
      </c>
      <c r="D3392">
        <v>1</v>
      </c>
      <c r="E3392">
        <v>0</v>
      </c>
      <c r="F3392">
        <v>0</v>
      </c>
      <c r="G3392" s="1">
        <v>40988.566574074073</v>
      </c>
      <c r="H3392">
        <v>0</v>
      </c>
      <c r="I3392">
        <v>0</v>
      </c>
      <c r="J3392">
        <v>4</v>
      </c>
      <c r="K3392" t="s">
        <v>21</v>
      </c>
      <c r="L3392">
        <v>0</v>
      </c>
      <c r="M3392">
        <v>0</v>
      </c>
      <c r="N3392">
        <v>0</v>
      </c>
      <c r="O3392">
        <v>9.9890000000000008</v>
      </c>
      <c r="P3392">
        <v>299</v>
      </c>
      <c r="Q3392">
        <v>1</v>
      </c>
      <c r="R3392">
        <v>0</v>
      </c>
      <c r="S3392">
        <v>0</v>
      </c>
      <c r="T3392">
        <v>0</v>
      </c>
      <c r="U3392">
        <v>1</v>
      </c>
      <c r="V3392" t="s">
        <v>23</v>
      </c>
    </row>
    <row r="3393" spans="1:22" x14ac:dyDescent="0.25">
      <c r="A3393">
        <v>3392</v>
      </c>
      <c r="B3393">
        <v>0</v>
      </c>
      <c r="C3393">
        <v>0</v>
      </c>
      <c r="D3393">
        <v>1</v>
      </c>
      <c r="E3393">
        <v>0</v>
      </c>
      <c r="F3393">
        <v>0</v>
      </c>
      <c r="G3393" s="1">
        <v>40988.572557870371</v>
      </c>
      <c r="H3393">
        <v>0</v>
      </c>
      <c r="I3393">
        <v>0</v>
      </c>
      <c r="J3393">
        <v>0</v>
      </c>
      <c r="K3393" t="s">
        <v>21</v>
      </c>
      <c r="L3393">
        <v>0</v>
      </c>
      <c r="M3393">
        <v>0</v>
      </c>
      <c r="N3393">
        <v>0</v>
      </c>
      <c r="O3393">
        <v>0.83099999999999996</v>
      </c>
      <c r="P3393">
        <v>17</v>
      </c>
      <c r="Q3393">
        <v>0</v>
      </c>
      <c r="R3393">
        <v>0</v>
      </c>
      <c r="S3393">
        <v>0</v>
      </c>
      <c r="T3393">
        <v>0</v>
      </c>
      <c r="U3393">
        <v>0</v>
      </c>
      <c r="V3393" t="s">
        <v>23</v>
      </c>
    </row>
    <row r="3394" spans="1:22" x14ac:dyDescent="0.25">
      <c r="A3394">
        <v>3393</v>
      </c>
      <c r="B3394">
        <v>1</v>
      </c>
      <c r="C3394">
        <v>0</v>
      </c>
      <c r="D3394">
        <v>1</v>
      </c>
      <c r="E3394">
        <v>0</v>
      </c>
      <c r="F3394">
        <v>0</v>
      </c>
      <c r="G3394" s="1">
        <v>40988.574282407404</v>
      </c>
      <c r="H3394">
        <v>0</v>
      </c>
      <c r="I3394">
        <v>0</v>
      </c>
      <c r="J3394">
        <v>0</v>
      </c>
      <c r="K3394" t="s">
        <v>21</v>
      </c>
      <c r="L3394">
        <v>0</v>
      </c>
      <c r="M3394">
        <v>0</v>
      </c>
      <c r="N3394">
        <v>0</v>
      </c>
      <c r="O3394">
        <v>1.2470000000000001</v>
      </c>
      <c r="P3394">
        <v>31</v>
      </c>
      <c r="Q3394">
        <v>1</v>
      </c>
      <c r="R3394">
        <v>0</v>
      </c>
      <c r="S3394">
        <v>0</v>
      </c>
      <c r="T3394">
        <v>0</v>
      </c>
      <c r="U3394">
        <v>3</v>
      </c>
      <c r="V3394" t="s">
        <v>23</v>
      </c>
    </row>
    <row r="3395" spans="1:22" x14ac:dyDescent="0.25">
      <c r="A3395">
        <v>3394</v>
      </c>
      <c r="B3395">
        <v>0</v>
      </c>
      <c r="C3395">
        <v>1</v>
      </c>
      <c r="D3395">
        <v>1</v>
      </c>
      <c r="E3395">
        <v>0</v>
      </c>
      <c r="F3395">
        <v>1</v>
      </c>
      <c r="G3395" s="1">
        <v>40988.579004629632</v>
      </c>
      <c r="H3395">
        <v>0</v>
      </c>
      <c r="I3395">
        <v>0</v>
      </c>
      <c r="J3395">
        <v>0</v>
      </c>
      <c r="K3395" t="s">
        <v>21</v>
      </c>
      <c r="L3395">
        <v>0</v>
      </c>
      <c r="M3395">
        <v>0</v>
      </c>
      <c r="N3395">
        <v>0</v>
      </c>
      <c r="O3395">
        <v>1.5169999999999999</v>
      </c>
      <c r="P3395">
        <v>31</v>
      </c>
      <c r="Q3395">
        <v>0</v>
      </c>
      <c r="R3395">
        <v>1</v>
      </c>
      <c r="S3395">
        <v>0</v>
      </c>
      <c r="T3395">
        <v>0</v>
      </c>
      <c r="U3395">
        <v>0</v>
      </c>
      <c r="V3395" t="s">
        <v>23</v>
      </c>
    </row>
    <row r="3396" spans="1:22" x14ac:dyDescent="0.25">
      <c r="A3396">
        <v>3395</v>
      </c>
      <c r="B3396">
        <v>0</v>
      </c>
      <c r="C3396">
        <v>0</v>
      </c>
      <c r="D3396">
        <v>1</v>
      </c>
      <c r="E3396">
        <v>0</v>
      </c>
      <c r="F3396">
        <v>0</v>
      </c>
      <c r="G3396" s="1">
        <v>40988.60864583333</v>
      </c>
      <c r="H3396">
        <v>0</v>
      </c>
      <c r="I3396">
        <v>0</v>
      </c>
      <c r="J3396">
        <v>2</v>
      </c>
      <c r="K3396" t="s">
        <v>21</v>
      </c>
      <c r="L3396">
        <v>0</v>
      </c>
      <c r="M3396">
        <v>0</v>
      </c>
      <c r="N3396">
        <v>0</v>
      </c>
      <c r="O3396">
        <v>12.625</v>
      </c>
      <c r="P3396">
        <v>204</v>
      </c>
      <c r="Q3396">
        <v>1</v>
      </c>
      <c r="R3396">
        <v>0</v>
      </c>
      <c r="S3396">
        <v>1</v>
      </c>
      <c r="T3396">
        <v>0</v>
      </c>
      <c r="U3396">
        <v>18</v>
      </c>
      <c r="V3396" t="s">
        <v>23</v>
      </c>
    </row>
    <row r="3397" spans="1:22" x14ac:dyDescent="0.25">
      <c r="A3397">
        <v>3396</v>
      </c>
      <c r="B3397">
        <v>0</v>
      </c>
      <c r="C3397">
        <v>0</v>
      </c>
      <c r="D3397">
        <v>1</v>
      </c>
      <c r="E3397">
        <v>0</v>
      </c>
      <c r="F3397">
        <v>0</v>
      </c>
      <c r="G3397" s="1">
        <v>40988.60864583333</v>
      </c>
      <c r="H3397">
        <v>0</v>
      </c>
      <c r="I3397">
        <v>0</v>
      </c>
      <c r="J3397">
        <v>0</v>
      </c>
      <c r="K3397" t="s">
        <v>21</v>
      </c>
      <c r="L3397">
        <v>0</v>
      </c>
      <c r="M3397">
        <v>0</v>
      </c>
      <c r="N3397">
        <v>0</v>
      </c>
      <c r="O3397">
        <v>5.9260000000000002</v>
      </c>
      <c r="P3397">
        <v>118</v>
      </c>
      <c r="Q3397">
        <v>1</v>
      </c>
      <c r="R3397">
        <v>1</v>
      </c>
      <c r="S3397">
        <v>1</v>
      </c>
      <c r="T3397">
        <v>0</v>
      </c>
      <c r="U3397">
        <v>4</v>
      </c>
      <c r="V3397" t="s">
        <v>23</v>
      </c>
    </row>
    <row r="3398" spans="1:22" x14ac:dyDescent="0.25">
      <c r="A3398">
        <v>3397</v>
      </c>
      <c r="B3398">
        <v>0</v>
      </c>
      <c r="C3398">
        <v>0</v>
      </c>
      <c r="D3398">
        <v>1</v>
      </c>
      <c r="E3398">
        <v>0</v>
      </c>
      <c r="F3398">
        <v>0</v>
      </c>
      <c r="G3398" s="1">
        <v>40988.708749999998</v>
      </c>
      <c r="H3398">
        <v>0</v>
      </c>
      <c r="I3398">
        <v>0</v>
      </c>
      <c r="J3398">
        <v>4</v>
      </c>
      <c r="K3398" t="s">
        <v>21</v>
      </c>
      <c r="L3398">
        <v>0</v>
      </c>
      <c r="M3398">
        <v>0</v>
      </c>
      <c r="N3398">
        <v>0</v>
      </c>
      <c r="O3398">
        <v>7.0810000000000004</v>
      </c>
      <c r="P3398">
        <v>153</v>
      </c>
      <c r="Q3398">
        <v>1</v>
      </c>
      <c r="R3398">
        <v>0</v>
      </c>
      <c r="S3398">
        <v>0</v>
      </c>
      <c r="T3398">
        <v>0</v>
      </c>
      <c r="U3398">
        <v>0</v>
      </c>
      <c r="V3398" t="s">
        <v>23</v>
      </c>
    </row>
    <row r="3399" spans="1:22" x14ac:dyDescent="0.25">
      <c r="A3399">
        <v>3398</v>
      </c>
      <c r="B3399">
        <v>0</v>
      </c>
      <c r="C3399">
        <v>0</v>
      </c>
      <c r="D3399">
        <v>1</v>
      </c>
      <c r="E3399">
        <v>0</v>
      </c>
      <c r="F3399">
        <v>0</v>
      </c>
      <c r="G3399" s="1">
        <v>40988.709687499999</v>
      </c>
      <c r="H3399">
        <v>0</v>
      </c>
      <c r="I3399">
        <v>0</v>
      </c>
      <c r="J3399">
        <v>5</v>
      </c>
      <c r="K3399" t="s">
        <v>21</v>
      </c>
      <c r="L3399">
        <v>0</v>
      </c>
      <c r="M3399">
        <v>0</v>
      </c>
      <c r="N3399">
        <v>0</v>
      </c>
      <c r="O3399">
        <v>21.68</v>
      </c>
      <c r="P3399">
        <v>519</v>
      </c>
      <c r="Q3399">
        <v>1</v>
      </c>
      <c r="R3399">
        <v>0</v>
      </c>
      <c r="S3399">
        <v>0</v>
      </c>
      <c r="T3399">
        <v>0</v>
      </c>
      <c r="U3399">
        <v>8</v>
      </c>
      <c r="V3399" t="s">
        <v>23</v>
      </c>
    </row>
    <row r="3400" spans="1:22" x14ac:dyDescent="0.25">
      <c r="A3400">
        <v>3399</v>
      </c>
      <c r="B3400">
        <v>0</v>
      </c>
      <c r="C3400">
        <v>0</v>
      </c>
      <c r="D3400">
        <v>1</v>
      </c>
      <c r="E3400">
        <v>0</v>
      </c>
      <c r="F3400">
        <v>1</v>
      </c>
      <c r="G3400" s="1">
        <v>40988.726423611108</v>
      </c>
      <c r="H3400">
        <v>0</v>
      </c>
      <c r="I3400">
        <v>0</v>
      </c>
      <c r="J3400">
        <v>0</v>
      </c>
      <c r="K3400" t="s">
        <v>21</v>
      </c>
      <c r="L3400">
        <v>0</v>
      </c>
      <c r="M3400">
        <v>0</v>
      </c>
      <c r="N3400">
        <v>0</v>
      </c>
      <c r="O3400">
        <v>8.1159999999999997</v>
      </c>
      <c r="P3400">
        <v>167</v>
      </c>
      <c r="Q3400">
        <v>1</v>
      </c>
      <c r="R3400">
        <v>1</v>
      </c>
      <c r="S3400">
        <v>0</v>
      </c>
      <c r="T3400">
        <v>0</v>
      </c>
      <c r="U3400">
        <v>4</v>
      </c>
      <c r="V3400" t="s">
        <v>23</v>
      </c>
    </row>
    <row r="3401" spans="1:22" x14ac:dyDescent="0.25">
      <c r="A3401">
        <v>3400</v>
      </c>
      <c r="B3401">
        <v>0</v>
      </c>
      <c r="C3401">
        <v>0</v>
      </c>
      <c r="D3401">
        <v>1</v>
      </c>
      <c r="E3401">
        <v>0</v>
      </c>
      <c r="F3401">
        <v>0</v>
      </c>
      <c r="G3401" s="1">
        <v>40988.73064814815</v>
      </c>
      <c r="H3401">
        <v>0</v>
      </c>
      <c r="I3401">
        <v>0</v>
      </c>
      <c r="J3401">
        <v>0</v>
      </c>
      <c r="K3401" t="s">
        <v>21</v>
      </c>
      <c r="L3401">
        <v>0</v>
      </c>
      <c r="M3401">
        <v>0</v>
      </c>
      <c r="N3401">
        <v>0</v>
      </c>
      <c r="O3401">
        <v>8.1300000000000008</v>
      </c>
      <c r="P3401">
        <v>138</v>
      </c>
      <c r="Q3401">
        <v>1</v>
      </c>
      <c r="R3401">
        <v>0</v>
      </c>
      <c r="S3401">
        <v>0</v>
      </c>
      <c r="T3401">
        <v>0</v>
      </c>
      <c r="U3401">
        <v>1</v>
      </c>
      <c r="V3401" t="s">
        <v>23</v>
      </c>
    </row>
    <row r="3402" spans="1:22" x14ac:dyDescent="0.25">
      <c r="A3402">
        <v>3401</v>
      </c>
      <c r="B3402">
        <v>0</v>
      </c>
      <c r="C3402">
        <v>0</v>
      </c>
      <c r="D3402">
        <v>1</v>
      </c>
      <c r="E3402">
        <v>0</v>
      </c>
      <c r="F3402">
        <v>0</v>
      </c>
      <c r="G3402" s="1">
        <v>40988.733217592591</v>
      </c>
      <c r="H3402">
        <v>0</v>
      </c>
      <c r="I3402">
        <v>0</v>
      </c>
      <c r="J3402">
        <v>0</v>
      </c>
      <c r="K3402" t="s">
        <v>21</v>
      </c>
      <c r="L3402">
        <v>0</v>
      </c>
      <c r="M3402">
        <v>0</v>
      </c>
      <c r="N3402">
        <v>0</v>
      </c>
      <c r="O3402">
        <v>8.1300000000000008</v>
      </c>
      <c r="P3402">
        <v>138</v>
      </c>
      <c r="Q3402">
        <v>1</v>
      </c>
      <c r="R3402">
        <v>0</v>
      </c>
      <c r="S3402">
        <v>0</v>
      </c>
      <c r="T3402">
        <v>0</v>
      </c>
      <c r="U3402">
        <v>1</v>
      </c>
      <c r="V3402" t="s">
        <v>23</v>
      </c>
    </row>
    <row r="3403" spans="1:22" x14ac:dyDescent="0.25">
      <c r="A3403">
        <v>3402</v>
      </c>
      <c r="B3403">
        <v>0</v>
      </c>
      <c r="C3403">
        <v>0</v>
      </c>
      <c r="D3403">
        <v>1</v>
      </c>
      <c r="E3403">
        <v>0</v>
      </c>
      <c r="F3403">
        <v>0</v>
      </c>
      <c r="G3403" s="1">
        <v>40988.733391203707</v>
      </c>
      <c r="H3403">
        <v>0</v>
      </c>
      <c r="I3403">
        <v>0</v>
      </c>
      <c r="J3403">
        <v>0</v>
      </c>
      <c r="K3403" t="s">
        <v>21</v>
      </c>
      <c r="L3403">
        <v>0</v>
      </c>
      <c r="M3403">
        <v>0</v>
      </c>
      <c r="N3403">
        <v>0</v>
      </c>
      <c r="O3403">
        <v>8.1300000000000008</v>
      </c>
      <c r="P3403">
        <v>138</v>
      </c>
      <c r="Q3403">
        <v>1</v>
      </c>
      <c r="R3403">
        <v>0</v>
      </c>
      <c r="S3403">
        <v>0</v>
      </c>
      <c r="T3403">
        <v>0</v>
      </c>
      <c r="U3403">
        <v>1</v>
      </c>
      <c r="V3403" t="s">
        <v>23</v>
      </c>
    </row>
    <row r="3404" spans="1:22" x14ac:dyDescent="0.25">
      <c r="A3404">
        <v>3403</v>
      </c>
      <c r="B3404">
        <v>0</v>
      </c>
      <c r="C3404">
        <v>0</v>
      </c>
      <c r="D3404">
        <v>1</v>
      </c>
      <c r="E3404">
        <v>0</v>
      </c>
      <c r="F3404">
        <v>0</v>
      </c>
      <c r="G3404" s="1">
        <v>40988.733900462961</v>
      </c>
      <c r="H3404">
        <v>0</v>
      </c>
      <c r="I3404">
        <v>0</v>
      </c>
      <c r="J3404">
        <v>0</v>
      </c>
      <c r="K3404" t="s">
        <v>21</v>
      </c>
      <c r="L3404">
        <v>0</v>
      </c>
      <c r="M3404">
        <v>0</v>
      </c>
      <c r="N3404">
        <v>0</v>
      </c>
      <c r="O3404">
        <v>8.1300000000000008</v>
      </c>
      <c r="P3404">
        <v>138</v>
      </c>
      <c r="Q3404">
        <v>1</v>
      </c>
      <c r="R3404">
        <v>0</v>
      </c>
      <c r="S3404">
        <v>0</v>
      </c>
      <c r="T3404">
        <v>0</v>
      </c>
      <c r="U3404">
        <v>1</v>
      </c>
      <c r="V3404" t="s">
        <v>23</v>
      </c>
    </row>
    <row r="3405" spans="1:22" x14ac:dyDescent="0.25">
      <c r="A3405">
        <v>3404</v>
      </c>
      <c r="B3405">
        <v>0</v>
      </c>
      <c r="C3405">
        <v>0</v>
      </c>
      <c r="D3405">
        <v>1</v>
      </c>
      <c r="E3405">
        <v>0</v>
      </c>
      <c r="F3405">
        <v>0</v>
      </c>
      <c r="G3405" s="1">
        <v>40988.733912037038</v>
      </c>
      <c r="H3405">
        <v>0</v>
      </c>
      <c r="I3405">
        <v>0</v>
      </c>
      <c r="J3405">
        <v>0</v>
      </c>
      <c r="K3405" t="s">
        <v>21</v>
      </c>
      <c r="L3405">
        <v>0</v>
      </c>
      <c r="M3405">
        <v>0</v>
      </c>
      <c r="N3405">
        <v>0</v>
      </c>
      <c r="O3405">
        <v>8.1300000000000008</v>
      </c>
      <c r="P3405">
        <v>138</v>
      </c>
      <c r="Q3405">
        <v>1</v>
      </c>
      <c r="R3405">
        <v>0</v>
      </c>
      <c r="S3405">
        <v>0</v>
      </c>
      <c r="T3405">
        <v>0</v>
      </c>
      <c r="U3405">
        <v>1</v>
      </c>
      <c r="V3405" t="s">
        <v>23</v>
      </c>
    </row>
    <row r="3406" spans="1:22" x14ac:dyDescent="0.25">
      <c r="A3406">
        <v>3405</v>
      </c>
      <c r="B3406">
        <v>0</v>
      </c>
      <c r="C3406">
        <v>0</v>
      </c>
      <c r="D3406">
        <v>1</v>
      </c>
      <c r="E3406">
        <v>0</v>
      </c>
      <c r="F3406">
        <v>1</v>
      </c>
      <c r="G3406" s="1">
        <v>40988.771736111114</v>
      </c>
      <c r="H3406">
        <v>0</v>
      </c>
      <c r="I3406">
        <v>0</v>
      </c>
      <c r="J3406">
        <v>0</v>
      </c>
      <c r="K3406" t="s">
        <v>21</v>
      </c>
      <c r="L3406">
        <v>0</v>
      </c>
      <c r="M3406">
        <v>0</v>
      </c>
      <c r="N3406">
        <v>0</v>
      </c>
      <c r="O3406">
        <v>0.40100000000000002</v>
      </c>
      <c r="P3406">
        <v>11</v>
      </c>
      <c r="Q3406">
        <v>0</v>
      </c>
      <c r="R3406">
        <v>1</v>
      </c>
      <c r="S3406">
        <v>0</v>
      </c>
      <c r="T3406">
        <v>0</v>
      </c>
      <c r="U3406">
        <v>0</v>
      </c>
      <c r="V3406" t="s">
        <v>23</v>
      </c>
    </row>
    <row r="3407" spans="1:22" x14ac:dyDescent="0.25">
      <c r="A3407">
        <v>3406</v>
      </c>
      <c r="B3407">
        <v>0</v>
      </c>
      <c r="C3407">
        <v>0</v>
      </c>
      <c r="D3407">
        <v>1</v>
      </c>
      <c r="E3407">
        <v>0</v>
      </c>
      <c r="F3407">
        <v>0</v>
      </c>
      <c r="G3407" s="1">
        <v>40988.78162037037</v>
      </c>
      <c r="H3407">
        <v>0</v>
      </c>
      <c r="I3407">
        <v>0</v>
      </c>
      <c r="J3407">
        <v>4</v>
      </c>
      <c r="K3407" t="s">
        <v>21</v>
      </c>
      <c r="L3407">
        <v>0</v>
      </c>
      <c r="M3407">
        <v>0</v>
      </c>
      <c r="N3407">
        <v>0</v>
      </c>
      <c r="O3407">
        <v>62.816000000000003</v>
      </c>
      <c r="P3407">
        <v>1123</v>
      </c>
      <c r="Q3407">
        <v>1</v>
      </c>
      <c r="R3407">
        <v>0</v>
      </c>
      <c r="S3407">
        <v>0</v>
      </c>
      <c r="T3407">
        <v>0</v>
      </c>
      <c r="U3407">
        <v>94</v>
      </c>
      <c r="V3407" t="s">
        <v>22</v>
      </c>
    </row>
    <row r="3408" spans="1:22" x14ac:dyDescent="0.25">
      <c r="A3408">
        <v>3407</v>
      </c>
      <c r="B3408">
        <v>1</v>
      </c>
      <c r="C3408">
        <v>0</v>
      </c>
      <c r="D3408">
        <v>1</v>
      </c>
      <c r="E3408">
        <v>0</v>
      </c>
      <c r="F3408">
        <v>0</v>
      </c>
      <c r="G3408" s="1">
        <v>40988.792013888888</v>
      </c>
      <c r="H3408">
        <v>0</v>
      </c>
      <c r="I3408">
        <v>1</v>
      </c>
      <c r="J3408">
        <v>0</v>
      </c>
      <c r="K3408" t="s">
        <v>21</v>
      </c>
      <c r="L3408">
        <v>0</v>
      </c>
      <c r="M3408">
        <v>0</v>
      </c>
      <c r="N3408">
        <v>0</v>
      </c>
      <c r="O3408">
        <v>0.13</v>
      </c>
      <c r="P3408">
        <v>5</v>
      </c>
      <c r="Q3408">
        <v>0</v>
      </c>
      <c r="R3408">
        <v>0</v>
      </c>
      <c r="S3408">
        <v>0</v>
      </c>
      <c r="T3408">
        <v>0</v>
      </c>
      <c r="U3408">
        <v>0</v>
      </c>
      <c r="V3408" t="s">
        <v>24</v>
      </c>
    </row>
    <row r="3409" spans="1:22" x14ac:dyDescent="0.25">
      <c r="A3409">
        <v>3408</v>
      </c>
      <c r="B3409">
        <v>0</v>
      </c>
      <c r="C3409">
        <v>0</v>
      </c>
      <c r="D3409">
        <v>1</v>
      </c>
      <c r="E3409">
        <v>0</v>
      </c>
      <c r="F3409">
        <v>0</v>
      </c>
      <c r="G3409" s="1">
        <v>40988.803518518522</v>
      </c>
      <c r="H3409">
        <v>0</v>
      </c>
      <c r="I3409">
        <v>0</v>
      </c>
      <c r="J3409">
        <v>0</v>
      </c>
      <c r="K3409" t="s">
        <v>21</v>
      </c>
      <c r="L3409">
        <v>0</v>
      </c>
      <c r="M3409">
        <v>0</v>
      </c>
      <c r="N3409">
        <v>0</v>
      </c>
      <c r="O3409">
        <v>4.16</v>
      </c>
      <c r="P3409">
        <v>75</v>
      </c>
      <c r="Q3409">
        <v>1</v>
      </c>
      <c r="R3409">
        <v>0</v>
      </c>
      <c r="S3409">
        <v>0</v>
      </c>
      <c r="T3409">
        <v>0</v>
      </c>
      <c r="U3409">
        <v>3</v>
      </c>
      <c r="V3409" t="s">
        <v>23</v>
      </c>
    </row>
    <row r="3410" spans="1:22" x14ac:dyDescent="0.25">
      <c r="A3410">
        <v>3409</v>
      </c>
      <c r="B3410">
        <v>0</v>
      </c>
      <c r="C3410">
        <v>0</v>
      </c>
      <c r="D3410">
        <v>1</v>
      </c>
      <c r="E3410">
        <v>1</v>
      </c>
      <c r="F3410">
        <v>1</v>
      </c>
      <c r="G3410" s="1">
        <v>40988.815243055556</v>
      </c>
      <c r="H3410">
        <v>0</v>
      </c>
      <c r="I3410">
        <v>0</v>
      </c>
      <c r="J3410">
        <v>0</v>
      </c>
      <c r="K3410" t="s">
        <v>21</v>
      </c>
      <c r="L3410">
        <v>0</v>
      </c>
      <c r="M3410">
        <v>0</v>
      </c>
      <c r="N3410">
        <v>0</v>
      </c>
      <c r="O3410">
        <v>3.0129999999999999</v>
      </c>
      <c r="P3410">
        <v>61</v>
      </c>
      <c r="Q3410">
        <v>1</v>
      </c>
      <c r="R3410">
        <v>0</v>
      </c>
      <c r="S3410">
        <v>0</v>
      </c>
      <c r="T3410">
        <v>0</v>
      </c>
      <c r="U3410">
        <v>0</v>
      </c>
      <c r="V3410" t="s">
        <v>23</v>
      </c>
    </row>
    <row r="3411" spans="1:22" x14ac:dyDescent="0.25">
      <c r="A3411">
        <v>3410</v>
      </c>
      <c r="B3411">
        <v>0</v>
      </c>
      <c r="C3411">
        <v>0</v>
      </c>
      <c r="D3411">
        <v>1</v>
      </c>
      <c r="E3411">
        <v>0</v>
      </c>
      <c r="F3411">
        <v>0</v>
      </c>
      <c r="G3411" s="1">
        <v>40988.842604166668</v>
      </c>
      <c r="H3411">
        <v>0</v>
      </c>
      <c r="I3411">
        <v>0</v>
      </c>
      <c r="J3411">
        <v>0</v>
      </c>
      <c r="K3411" t="s">
        <v>21</v>
      </c>
      <c r="L3411">
        <v>0</v>
      </c>
      <c r="M3411">
        <v>0</v>
      </c>
      <c r="N3411">
        <v>0</v>
      </c>
      <c r="O3411">
        <v>0.76500000000000001</v>
      </c>
      <c r="P3411">
        <v>16</v>
      </c>
      <c r="Q3411">
        <v>0</v>
      </c>
      <c r="R3411">
        <v>0</v>
      </c>
      <c r="S3411">
        <v>0</v>
      </c>
      <c r="T3411">
        <v>0</v>
      </c>
      <c r="U3411">
        <v>0</v>
      </c>
      <c r="V3411" t="s">
        <v>23</v>
      </c>
    </row>
    <row r="3412" spans="1:22" x14ac:dyDescent="0.25">
      <c r="A3412">
        <v>3411</v>
      </c>
      <c r="B3412">
        <v>1</v>
      </c>
      <c r="C3412">
        <v>0</v>
      </c>
      <c r="D3412">
        <v>1</v>
      </c>
      <c r="E3412">
        <v>0</v>
      </c>
      <c r="F3412">
        <v>0</v>
      </c>
      <c r="G3412" s="1">
        <v>40988.846782407411</v>
      </c>
      <c r="H3412">
        <v>0</v>
      </c>
      <c r="I3412">
        <v>0</v>
      </c>
      <c r="J3412">
        <v>0</v>
      </c>
      <c r="K3412" t="s">
        <v>21</v>
      </c>
      <c r="L3412">
        <v>0</v>
      </c>
      <c r="M3412">
        <v>0</v>
      </c>
      <c r="N3412">
        <v>0</v>
      </c>
      <c r="O3412">
        <v>0.71</v>
      </c>
      <c r="P3412">
        <v>11</v>
      </c>
      <c r="Q3412">
        <v>0</v>
      </c>
      <c r="R3412">
        <v>0</v>
      </c>
      <c r="S3412">
        <v>0</v>
      </c>
      <c r="T3412">
        <v>0</v>
      </c>
      <c r="U3412">
        <v>0</v>
      </c>
      <c r="V3412" t="s">
        <v>23</v>
      </c>
    </row>
    <row r="3413" spans="1:22" x14ac:dyDescent="0.25">
      <c r="A3413">
        <v>3412</v>
      </c>
      <c r="B3413">
        <v>0</v>
      </c>
      <c r="C3413">
        <v>0</v>
      </c>
      <c r="D3413">
        <v>1</v>
      </c>
      <c r="E3413">
        <v>1</v>
      </c>
      <c r="F3413">
        <v>0</v>
      </c>
      <c r="G3413" s="1">
        <v>40988.848981481482</v>
      </c>
      <c r="H3413">
        <v>0</v>
      </c>
      <c r="I3413">
        <v>0</v>
      </c>
      <c r="J3413">
        <v>0</v>
      </c>
      <c r="K3413" t="s">
        <v>21</v>
      </c>
      <c r="L3413">
        <v>0</v>
      </c>
      <c r="M3413">
        <v>0</v>
      </c>
      <c r="N3413">
        <v>0</v>
      </c>
      <c r="O3413">
        <v>3.7989999999999999</v>
      </c>
      <c r="P3413">
        <v>91</v>
      </c>
      <c r="Q3413">
        <v>1</v>
      </c>
      <c r="R3413">
        <v>1</v>
      </c>
      <c r="S3413">
        <v>0</v>
      </c>
      <c r="T3413">
        <v>0</v>
      </c>
      <c r="U3413">
        <v>2</v>
      </c>
      <c r="V3413" t="s">
        <v>23</v>
      </c>
    </row>
    <row r="3414" spans="1:22" x14ac:dyDescent="0.25">
      <c r="A3414">
        <v>3413</v>
      </c>
      <c r="B3414">
        <v>0</v>
      </c>
      <c r="C3414">
        <v>0</v>
      </c>
      <c r="D3414">
        <v>1</v>
      </c>
      <c r="E3414">
        <v>0</v>
      </c>
      <c r="F3414">
        <v>0</v>
      </c>
      <c r="G3414" s="1">
        <v>40988.856203703705</v>
      </c>
      <c r="H3414">
        <v>0</v>
      </c>
      <c r="I3414">
        <v>1</v>
      </c>
      <c r="J3414">
        <v>0</v>
      </c>
      <c r="K3414" t="s">
        <v>21</v>
      </c>
      <c r="L3414">
        <v>0</v>
      </c>
      <c r="M3414">
        <v>0</v>
      </c>
      <c r="N3414">
        <v>0</v>
      </c>
      <c r="O3414">
        <v>2.1789999999999998</v>
      </c>
      <c r="P3414">
        <v>71</v>
      </c>
      <c r="Q3414">
        <v>1</v>
      </c>
      <c r="R3414">
        <v>0</v>
      </c>
      <c r="S3414">
        <v>0</v>
      </c>
      <c r="T3414">
        <v>0</v>
      </c>
      <c r="U3414">
        <v>1</v>
      </c>
      <c r="V3414" t="s">
        <v>23</v>
      </c>
    </row>
    <row r="3415" spans="1:22" x14ac:dyDescent="0.25">
      <c r="A3415">
        <v>3414</v>
      </c>
      <c r="B3415">
        <v>1</v>
      </c>
      <c r="C3415">
        <v>0</v>
      </c>
      <c r="D3415">
        <v>1</v>
      </c>
      <c r="E3415">
        <v>0</v>
      </c>
      <c r="F3415">
        <v>0</v>
      </c>
      <c r="G3415" s="1">
        <v>40988.865162037036</v>
      </c>
      <c r="H3415">
        <v>0</v>
      </c>
      <c r="I3415">
        <v>0</v>
      </c>
      <c r="J3415">
        <v>2</v>
      </c>
      <c r="K3415" t="s">
        <v>21</v>
      </c>
      <c r="L3415">
        <v>0</v>
      </c>
      <c r="M3415">
        <v>0</v>
      </c>
      <c r="N3415">
        <v>0</v>
      </c>
      <c r="O3415">
        <v>2.7759999999999998</v>
      </c>
      <c r="P3415">
        <v>102</v>
      </c>
      <c r="Q3415">
        <v>1</v>
      </c>
      <c r="R3415">
        <v>0</v>
      </c>
      <c r="S3415">
        <v>0</v>
      </c>
      <c r="T3415">
        <v>0</v>
      </c>
      <c r="U3415">
        <v>0</v>
      </c>
      <c r="V3415" t="s">
        <v>23</v>
      </c>
    </row>
    <row r="3416" spans="1:22" x14ac:dyDescent="0.25">
      <c r="A3416">
        <v>3415</v>
      </c>
      <c r="B3416">
        <v>0</v>
      </c>
      <c r="C3416">
        <v>0</v>
      </c>
      <c r="D3416">
        <v>1</v>
      </c>
      <c r="E3416">
        <v>2</v>
      </c>
      <c r="F3416">
        <v>1</v>
      </c>
      <c r="G3416" s="1">
        <v>40988.866030092591</v>
      </c>
      <c r="H3416">
        <v>0</v>
      </c>
      <c r="I3416">
        <v>0</v>
      </c>
      <c r="J3416">
        <v>0</v>
      </c>
      <c r="K3416" t="s">
        <v>21</v>
      </c>
      <c r="L3416">
        <v>0</v>
      </c>
      <c r="M3416">
        <v>0</v>
      </c>
      <c r="N3416">
        <v>0</v>
      </c>
      <c r="O3416">
        <v>3.6520000000000001</v>
      </c>
      <c r="P3416">
        <v>87</v>
      </c>
      <c r="Q3416">
        <v>1</v>
      </c>
      <c r="R3416">
        <v>1</v>
      </c>
      <c r="S3416">
        <v>0</v>
      </c>
      <c r="T3416">
        <v>0</v>
      </c>
      <c r="U3416">
        <v>2</v>
      </c>
      <c r="V3416" t="s">
        <v>23</v>
      </c>
    </row>
    <row r="3417" spans="1:22" x14ac:dyDescent="0.25">
      <c r="A3417">
        <v>3416</v>
      </c>
      <c r="B3417">
        <v>0</v>
      </c>
      <c r="C3417">
        <v>0</v>
      </c>
      <c r="D3417">
        <v>1</v>
      </c>
      <c r="E3417">
        <v>0</v>
      </c>
      <c r="F3417">
        <v>1</v>
      </c>
      <c r="G3417" s="1">
        <v>40988.893136574072</v>
      </c>
      <c r="H3417">
        <v>0</v>
      </c>
      <c r="I3417">
        <v>0</v>
      </c>
      <c r="J3417">
        <v>0</v>
      </c>
      <c r="K3417" t="s">
        <v>21</v>
      </c>
      <c r="L3417">
        <v>0</v>
      </c>
      <c r="M3417">
        <v>0</v>
      </c>
      <c r="N3417">
        <v>0</v>
      </c>
      <c r="O3417">
        <v>1.3759999999999999</v>
      </c>
      <c r="P3417">
        <v>34</v>
      </c>
      <c r="Q3417">
        <v>1</v>
      </c>
      <c r="R3417">
        <v>0</v>
      </c>
      <c r="S3417">
        <v>1</v>
      </c>
      <c r="T3417">
        <v>0</v>
      </c>
      <c r="U3417">
        <v>0</v>
      </c>
      <c r="V3417" t="s">
        <v>23</v>
      </c>
    </row>
    <row r="3418" spans="1:22" x14ac:dyDescent="0.25">
      <c r="A3418">
        <v>3417</v>
      </c>
      <c r="B3418">
        <v>0</v>
      </c>
      <c r="C3418">
        <v>0</v>
      </c>
      <c r="D3418">
        <v>1</v>
      </c>
      <c r="E3418">
        <v>0</v>
      </c>
      <c r="F3418">
        <v>0</v>
      </c>
      <c r="G3418" s="1">
        <v>40988.965902777774</v>
      </c>
      <c r="H3418">
        <v>0</v>
      </c>
      <c r="I3418">
        <v>0</v>
      </c>
      <c r="J3418">
        <v>0</v>
      </c>
      <c r="K3418" t="s">
        <v>21</v>
      </c>
      <c r="L3418">
        <v>0</v>
      </c>
      <c r="M3418">
        <v>0</v>
      </c>
      <c r="N3418">
        <v>0</v>
      </c>
      <c r="O3418">
        <v>0.878</v>
      </c>
      <c r="P3418">
        <v>17</v>
      </c>
      <c r="Q3418">
        <v>0</v>
      </c>
      <c r="R3418">
        <v>0</v>
      </c>
      <c r="S3418">
        <v>0</v>
      </c>
      <c r="T3418">
        <v>0</v>
      </c>
      <c r="U3418">
        <v>0</v>
      </c>
      <c r="V3418" t="s">
        <v>23</v>
      </c>
    </row>
    <row r="3419" spans="1:22" x14ac:dyDescent="0.25">
      <c r="A3419">
        <v>3418</v>
      </c>
      <c r="B3419">
        <v>1</v>
      </c>
      <c r="C3419">
        <v>0</v>
      </c>
      <c r="D3419">
        <v>1</v>
      </c>
      <c r="E3419">
        <v>0</v>
      </c>
      <c r="F3419">
        <v>0</v>
      </c>
      <c r="G3419" s="1">
        <v>40988.989131944443</v>
      </c>
      <c r="H3419">
        <v>0</v>
      </c>
      <c r="I3419">
        <v>0</v>
      </c>
      <c r="J3419">
        <v>0</v>
      </c>
      <c r="K3419" t="s">
        <v>21</v>
      </c>
      <c r="L3419">
        <v>0</v>
      </c>
      <c r="M3419">
        <v>0</v>
      </c>
      <c r="N3419">
        <v>0</v>
      </c>
      <c r="O3419">
        <v>0.71</v>
      </c>
      <c r="P3419">
        <v>11</v>
      </c>
      <c r="Q3419">
        <v>0</v>
      </c>
      <c r="R3419">
        <v>0</v>
      </c>
      <c r="S3419">
        <v>0</v>
      </c>
      <c r="T3419">
        <v>0</v>
      </c>
      <c r="U3419">
        <v>0</v>
      </c>
      <c r="V3419" t="s">
        <v>23</v>
      </c>
    </row>
    <row r="3420" spans="1:22" x14ac:dyDescent="0.25">
      <c r="A3420">
        <v>3419</v>
      </c>
      <c r="B3420">
        <v>1</v>
      </c>
      <c r="C3420">
        <v>0</v>
      </c>
      <c r="D3420">
        <v>1</v>
      </c>
      <c r="E3420">
        <v>0</v>
      </c>
      <c r="F3420">
        <v>0</v>
      </c>
      <c r="G3420" s="1">
        <v>40989.038402777776</v>
      </c>
      <c r="H3420">
        <v>0</v>
      </c>
      <c r="I3420">
        <v>0</v>
      </c>
      <c r="J3420">
        <v>0</v>
      </c>
      <c r="K3420" t="s">
        <v>21</v>
      </c>
      <c r="L3420">
        <v>0</v>
      </c>
      <c r="M3420">
        <v>0</v>
      </c>
      <c r="N3420">
        <v>0</v>
      </c>
      <c r="O3420">
        <v>0.09</v>
      </c>
      <c r="P3420">
        <v>7</v>
      </c>
      <c r="Q3420">
        <v>1</v>
      </c>
      <c r="R3420">
        <v>0</v>
      </c>
      <c r="S3420">
        <v>0</v>
      </c>
      <c r="T3420">
        <v>0</v>
      </c>
      <c r="U3420">
        <v>0</v>
      </c>
      <c r="V3420" t="s">
        <v>24</v>
      </c>
    </row>
    <row r="3421" spans="1:22" x14ac:dyDescent="0.25">
      <c r="A3421">
        <v>3420</v>
      </c>
      <c r="B3421">
        <v>0</v>
      </c>
      <c r="C3421">
        <v>0</v>
      </c>
      <c r="D3421">
        <v>1</v>
      </c>
      <c r="E3421">
        <v>0</v>
      </c>
      <c r="F3421">
        <v>0</v>
      </c>
      <c r="G3421" s="1">
        <v>40989.051481481481</v>
      </c>
      <c r="H3421">
        <v>0</v>
      </c>
      <c r="I3421">
        <v>0</v>
      </c>
      <c r="J3421">
        <v>0</v>
      </c>
      <c r="K3421" t="s">
        <v>21</v>
      </c>
      <c r="L3421">
        <v>0</v>
      </c>
      <c r="M3421">
        <v>0</v>
      </c>
      <c r="N3421">
        <v>0</v>
      </c>
      <c r="O3421">
        <v>6.8840000000000003</v>
      </c>
      <c r="P3421">
        <v>117</v>
      </c>
      <c r="Q3421">
        <v>1</v>
      </c>
      <c r="R3421">
        <v>0</v>
      </c>
      <c r="S3421">
        <v>0</v>
      </c>
      <c r="T3421">
        <v>0</v>
      </c>
      <c r="U3421">
        <v>1</v>
      </c>
      <c r="V3421" t="s">
        <v>23</v>
      </c>
    </row>
    <row r="3422" spans="1:22" x14ac:dyDescent="0.25">
      <c r="A3422">
        <v>3421</v>
      </c>
      <c r="B3422">
        <v>0</v>
      </c>
      <c r="C3422">
        <v>0</v>
      </c>
      <c r="D3422">
        <v>1</v>
      </c>
      <c r="E3422">
        <v>0</v>
      </c>
      <c r="F3422">
        <v>0</v>
      </c>
      <c r="G3422" s="1">
        <v>40989.052418981482</v>
      </c>
      <c r="H3422">
        <v>0</v>
      </c>
      <c r="I3422">
        <v>0</v>
      </c>
      <c r="J3422">
        <v>0</v>
      </c>
      <c r="K3422" t="s">
        <v>21</v>
      </c>
      <c r="L3422">
        <v>0</v>
      </c>
      <c r="M3422">
        <v>0</v>
      </c>
      <c r="N3422">
        <v>0</v>
      </c>
      <c r="O3422">
        <v>6.8840000000000003</v>
      </c>
      <c r="P3422">
        <v>117</v>
      </c>
      <c r="Q3422">
        <v>1</v>
      </c>
      <c r="R3422">
        <v>0</v>
      </c>
      <c r="S3422">
        <v>0</v>
      </c>
      <c r="T3422">
        <v>0</v>
      </c>
      <c r="U3422">
        <v>1</v>
      </c>
      <c r="V3422" t="s">
        <v>23</v>
      </c>
    </row>
    <row r="3423" spans="1:22" x14ac:dyDescent="0.25">
      <c r="A3423">
        <v>3422</v>
      </c>
      <c r="B3423">
        <v>0</v>
      </c>
      <c r="C3423">
        <v>0</v>
      </c>
      <c r="D3423">
        <v>1</v>
      </c>
      <c r="E3423">
        <v>0</v>
      </c>
      <c r="F3423">
        <v>0</v>
      </c>
      <c r="G3423" s="1">
        <v>40989.119687500002</v>
      </c>
      <c r="H3423">
        <v>0</v>
      </c>
      <c r="I3423">
        <v>0</v>
      </c>
      <c r="J3423">
        <v>0</v>
      </c>
      <c r="K3423" t="s">
        <v>21</v>
      </c>
      <c r="L3423">
        <v>0</v>
      </c>
      <c r="M3423">
        <v>0</v>
      </c>
      <c r="N3423">
        <v>0</v>
      </c>
      <c r="O3423">
        <v>1.268</v>
      </c>
      <c r="P3423">
        <v>32</v>
      </c>
      <c r="Q3423">
        <v>0</v>
      </c>
      <c r="R3423">
        <v>0</v>
      </c>
      <c r="S3423">
        <v>0</v>
      </c>
      <c r="T3423">
        <v>0</v>
      </c>
      <c r="U3423">
        <v>0</v>
      </c>
      <c r="V3423" t="s">
        <v>24</v>
      </c>
    </row>
    <row r="3424" spans="1:22" x14ac:dyDescent="0.25">
      <c r="A3424">
        <v>3423</v>
      </c>
      <c r="B3424">
        <v>1</v>
      </c>
      <c r="C3424">
        <v>0</v>
      </c>
      <c r="D3424">
        <v>1</v>
      </c>
      <c r="E3424">
        <v>0</v>
      </c>
      <c r="F3424">
        <v>0</v>
      </c>
      <c r="G3424" s="1">
        <v>40989.209282407406</v>
      </c>
      <c r="H3424">
        <v>0</v>
      </c>
      <c r="I3424">
        <v>0</v>
      </c>
      <c r="J3424">
        <v>0</v>
      </c>
      <c r="K3424" t="s">
        <v>21</v>
      </c>
      <c r="L3424">
        <v>0</v>
      </c>
      <c r="M3424">
        <v>0</v>
      </c>
      <c r="N3424">
        <v>0</v>
      </c>
      <c r="O3424">
        <v>0.77500000000000002</v>
      </c>
      <c r="P3424">
        <v>15</v>
      </c>
      <c r="Q3424">
        <v>1</v>
      </c>
      <c r="R3424">
        <v>0</v>
      </c>
      <c r="S3424">
        <v>0</v>
      </c>
      <c r="T3424">
        <v>0</v>
      </c>
      <c r="U3424">
        <v>1</v>
      </c>
      <c r="V3424" t="s">
        <v>23</v>
      </c>
    </row>
    <row r="3425" spans="1:22" x14ac:dyDescent="0.25">
      <c r="A3425">
        <v>3424</v>
      </c>
      <c r="B3425">
        <v>1</v>
      </c>
      <c r="C3425">
        <v>0</v>
      </c>
      <c r="D3425">
        <v>1</v>
      </c>
      <c r="E3425">
        <v>0</v>
      </c>
      <c r="F3425">
        <v>0</v>
      </c>
      <c r="G3425" s="1">
        <v>40989.231388888889</v>
      </c>
      <c r="H3425">
        <v>0</v>
      </c>
      <c r="I3425">
        <v>1</v>
      </c>
      <c r="J3425">
        <v>0</v>
      </c>
      <c r="K3425" t="s">
        <v>25</v>
      </c>
      <c r="L3425">
        <v>0</v>
      </c>
      <c r="M3425">
        <v>0</v>
      </c>
      <c r="N3425">
        <v>0</v>
      </c>
      <c r="O3425">
        <v>0.88500000000000001</v>
      </c>
      <c r="P3425">
        <v>33</v>
      </c>
      <c r="Q3425">
        <v>1</v>
      </c>
      <c r="R3425">
        <v>0</v>
      </c>
      <c r="S3425">
        <v>1</v>
      </c>
      <c r="T3425">
        <v>0</v>
      </c>
      <c r="U3425">
        <v>1</v>
      </c>
      <c r="V3425" t="s">
        <v>23</v>
      </c>
    </row>
    <row r="3426" spans="1:22" x14ac:dyDescent="0.25">
      <c r="A3426">
        <v>3425</v>
      </c>
      <c r="B3426">
        <v>0</v>
      </c>
      <c r="C3426">
        <v>0</v>
      </c>
      <c r="D3426">
        <v>1</v>
      </c>
      <c r="E3426">
        <v>0</v>
      </c>
      <c r="F3426">
        <v>1</v>
      </c>
      <c r="G3426" s="1">
        <v>40989.238969907405</v>
      </c>
      <c r="H3426">
        <v>0</v>
      </c>
      <c r="I3426">
        <v>0</v>
      </c>
      <c r="J3426">
        <v>2</v>
      </c>
      <c r="K3426" t="s">
        <v>21</v>
      </c>
      <c r="L3426">
        <v>0</v>
      </c>
      <c r="M3426">
        <v>0</v>
      </c>
      <c r="N3426">
        <v>0</v>
      </c>
      <c r="O3426">
        <v>1.3859999999999999</v>
      </c>
      <c r="P3426">
        <v>28</v>
      </c>
      <c r="Q3426">
        <v>1</v>
      </c>
      <c r="R3426">
        <v>1</v>
      </c>
      <c r="S3426">
        <v>0</v>
      </c>
      <c r="T3426">
        <v>0</v>
      </c>
      <c r="U3426">
        <v>4</v>
      </c>
      <c r="V3426" t="s">
        <v>23</v>
      </c>
    </row>
    <row r="3427" spans="1:22" x14ac:dyDescent="0.25">
      <c r="A3427">
        <v>3426</v>
      </c>
      <c r="B3427">
        <v>0</v>
      </c>
      <c r="C3427">
        <v>1</v>
      </c>
      <c r="D3427">
        <v>1</v>
      </c>
      <c r="E3427">
        <v>2</v>
      </c>
      <c r="F3427">
        <v>0</v>
      </c>
      <c r="G3427" s="1">
        <v>40989.242129629631</v>
      </c>
      <c r="H3427">
        <v>0</v>
      </c>
      <c r="I3427">
        <v>0</v>
      </c>
      <c r="J3427">
        <v>0</v>
      </c>
      <c r="K3427" t="s">
        <v>21</v>
      </c>
      <c r="L3427">
        <v>0</v>
      </c>
      <c r="M3427">
        <v>0</v>
      </c>
      <c r="N3427">
        <v>0</v>
      </c>
      <c r="O3427">
        <v>11.862</v>
      </c>
      <c r="P3427">
        <v>257</v>
      </c>
      <c r="Q3427">
        <v>1</v>
      </c>
      <c r="R3427">
        <v>1</v>
      </c>
      <c r="S3427">
        <v>0</v>
      </c>
      <c r="T3427">
        <v>0</v>
      </c>
      <c r="U3427">
        <v>0</v>
      </c>
      <c r="V3427" t="s">
        <v>22</v>
      </c>
    </row>
    <row r="3428" spans="1:22" x14ac:dyDescent="0.25">
      <c r="A3428">
        <v>3427</v>
      </c>
      <c r="B3428">
        <v>1</v>
      </c>
      <c r="C3428">
        <v>0</v>
      </c>
      <c r="D3428">
        <v>1</v>
      </c>
      <c r="E3428">
        <v>0</v>
      </c>
      <c r="F3428">
        <v>0</v>
      </c>
      <c r="G3428" s="1">
        <v>40989.247731481482</v>
      </c>
      <c r="H3428">
        <v>0</v>
      </c>
      <c r="I3428">
        <v>0</v>
      </c>
      <c r="J3428">
        <v>0</v>
      </c>
      <c r="K3428" t="s">
        <v>21</v>
      </c>
      <c r="L3428">
        <v>0</v>
      </c>
      <c r="M3428">
        <v>0</v>
      </c>
      <c r="N3428">
        <v>0</v>
      </c>
      <c r="O3428">
        <v>0.871</v>
      </c>
      <c r="P3428">
        <v>15</v>
      </c>
      <c r="Q3428">
        <v>1</v>
      </c>
      <c r="R3428">
        <v>0</v>
      </c>
      <c r="S3428">
        <v>0</v>
      </c>
      <c r="T3428">
        <v>0</v>
      </c>
      <c r="U3428">
        <v>1</v>
      </c>
      <c r="V3428" t="s">
        <v>23</v>
      </c>
    </row>
    <row r="3429" spans="1:22" x14ac:dyDescent="0.25">
      <c r="A3429">
        <v>3428</v>
      </c>
      <c r="B3429">
        <v>1</v>
      </c>
      <c r="C3429">
        <v>0</v>
      </c>
      <c r="D3429">
        <v>1</v>
      </c>
      <c r="E3429">
        <v>0</v>
      </c>
      <c r="F3429">
        <v>0</v>
      </c>
      <c r="G3429" s="1">
        <v>40989.247731481482</v>
      </c>
      <c r="H3429">
        <v>0</v>
      </c>
      <c r="I3429">
        <v>0</v>
      </c>
      <c r="J3429">
        <v>0</v>
      </c>
      <c r="K3429" t="s">
        <v>21</v>
      </c>
      <c r="L3429">
        <v>0</v>
      </c>
      <c r="M3429">
        <v>0</v>
      </c>
      <c r="N3429">
        <v>0</v>
      </c>
      <c r="O3429">
        <v>2.54</v>
      </c>
      <c r="P3429">
        <v>80</v>
      </c>
      <c r="Q3429">
        <v>1</v>
      </c>
      <c r="R3429">
        <v>0</v>
      </c>
      <c r="S3429">
        <v>0</v>
      </c>
      <c r="T3429">
        <v>0</v>
      </c>
      <c r="U3429">
        <v>1</v>
      </c>
      <c r="V3429" t="s">
        <v>23</v>
      </c>
    </row>
    <row r="3430" spans="1:22" x14ac:dyDescent="0.25">
      <c r="A3430">
        <v>3429</v>
      </c>
      <c r="B3430">
        <v>0</v>
      </c>
      <c r="C3430">
        <v>0</v>
      </c>
      <c r="D3430">
        <v>1</v>
      </c>
      <c r="E3430">
        <v>0</v>
      </c>
      <c r="F3430">
        <v>0</v>
      </c>
      <c r="G3430" s="1">
        <v>40989.260682870372</v>
      </c>
      <c r="H3430">
        <v>0</v>
      </c>
      <c r="I3430">
        <v>0</v>
      </c>
      <c r="J3430">
        <v>0</v>
      </c>
      <c r="K3430" t="s">
        <v>21</v>
      </c>
      <c r="L3430">
        <v>0</v>
      </c>
      <c r="M3430">
        <v>0</v>
      </c>
      <c r="N3430">
        <v>0</v>
      </c>
      <c r="O3430">
        <v>6.7640000000000002</v>
      </c>
      <c r="P3430">
        <v>151</v>
      </c>
      <c r="Q3430">
        <v>1</v>
      </c>
      <c r="R3430">
        <v>0</v>
      </c>
      <c r="S3430">
        <v>0</v>
      </c>
      <c r="T3430">
        <v>0</v>
      </c>
      <c r="U3430">
        <v>0</v>
      </c>
      <c r="V3430" t="s">
        <v>23</v>
      </c>
    </row>
    <row r="3431" spans="1:22" x14ac:dyDescent="0.25">
      <c r="A3431">
        <v>3430</v>
      </c>
      <c r="B3431">
        <v>0</v>
      </c>
      <c r="C3431">
        <v>0</v>
      </c>
      <c r="D3431">
        <v>1</v>
      </c>
      <c r="E3431">
        <v>0</v>
      </c>
      <c r="F3431">
        <v>1</v>
      </c>
      <c r="G3431" s="1">
        <v>40989.263032407405</v>
      </c>
      <c r="H3431">
        <v>0</v>
      </c>
      <c r="I3431">
        <v>0</v>
      </c>
      <c r="J3431">
        <v>0</v>
      </c>
      <c r="K3431" t="s">
        <v>21</v>
      </c>
      <c r="L3431">
        <v>0</v>
      </c>
      <c r="M3431">
        <v>0</v>
      </c>
      <c r="N3431">
        <v>0</v>
      </c>
      <c r="O3431">
        <v>5.476</v>
      </c>
      <c r="P3431">
        <v>126</v>
      </c>
      <c r="Q3431">
        <v>1</v>
      </c>
      <c r="R3431">
        <v>1</v>
      </c>
      <c r="S3431">
        <v>1</v>
      </c>
      <c r="T3431">
        <v>0</v>
      </c>
      <c r="U3431">
        <v>4</v>
      </c>
      <c r="V3431" t="s">
        <v>23</v>
      </c>
    </row>
    <row r="3432" spans="1:22" x14ac:dyDescent="0.25">
      <c r="A3432">
        <v>3431</v>
      </c>
      <c r="B3432">
        <v>0</v>
      </c>
      <c r="C3432">
        <v>1</v>
      </c>
      <c r="D3432">
        <v>1</v>
      </c>
      <c r="E3432">
        <v>0</v>
      </c>
      <c r="F3432">
        <v>0</v>
      </c>
      <c r="G3432" s="1">
        <v>40989.265821759262</v>
      </c>
      <c r="H3432">
        <v>0</v>
      </c>
      <c r="I3432">
        <v>0</v>
      </c>
      <c r="J3432">
        <v>0</v>
      </c>
      <c r="K3432" t="s">
        <v>21</v>
      </c>
      <c r="L3432">
        <v>0</v>
      </c>
      <c r="M3432">
        <v>0</v>
      </c>
      <c r="N3432">
        <v>0</v>
      </c>
      <c r="O3432">
        <v>3.319</v>
      </c>
      <c r="P3432">
        <v>41</v>
      </c>
      <c r="Q3432">
        <v>0</v>
      </c>
      <c r="R3432">
        <v>0</v>
      </c>
      <c r="S3432">
        <v>0</v>
      </c>
      <c r="T3432">
        <v>0</v>
      </c>
      <c r="U3432">
        <v>0</v>
      </c>
      <c r="V3432" t="s">
        <v>23</v>
      </c>
    </row>
    <row r="3433" spans="1:22" x14ac:dyDescent="0.25">
      <c r="A3433">
        <v>3432</v>
      </c>
      <c r="B3433">
        <v>0</v>
      </c>
      <c r="C3433">
        <v>0</v>
      </c>
      <c r="D3433">
        <v>1</v>
      </c>
      <c r="E3433">
        <v>0</v>
      </c>
      <c r="F3433">
        <v>0</v>
      </c>
      <c r="G3433" s="1">
        <v>40989.271782407406</v>
      </c>
      <c r="H3433">
        <v>0</v>
      </c>
      <c r="I3433">
        <v>0</v>
      </c>
      <c r="J3433">
        <v>0</v>
      </c>
      <c r="K3433" t="s">
        <v>21</v>
      </c>
      <c r="L3433">
        <v>0</v>
      </c>
      <c r="M3433">
        <v>0</v>
      </c>
      <c r="N3433">
        <v>0</v>
      </c>
      <c r="O3433">
        <v>34.81</v>
      </c>
      <c r="P3433">
        <v>602</v>
      </c>
      <c r="Q3433">
        <v>1</v>
      </c>
      <c r="R3433">
        <v>0</v>
      </c>
      <c r="S3433">
        <v>0</v>
      </c>
      <c r="T3433">
        <v>0</v>
      </c>
      <c r="U3433">
        <v>1</v>
      </c>
      <c r="V3433" t="s">
        <v>23</v>
      </c>
    </row>
    <row r="3434" spans="1:22" x14ac:dyDescent="0.25">
      <c r="A3434">
        <v>3433</v>
      </c>
      <c r="B3434">
        <v>0</v>
      </c>
      <c r="C3434">
        <v>0</v>
      </c>
      <c r="D3434">
        <v>1</v>
      </c>
      <c r="E3434">
        <v>0</v>
      </c>
      <c r="F3434">
        <v>1</v>
      </c>
      <c r="G3434" s="1">
        <v>40989.274456018517</v>
      </c>
      <c r="H3434">
        <v>0</v>
      </c>
      <c r="I3434">
        <v>0</v>
      </c>
      <c r="J3434">
        <v>0</v>
      </c>
      <c r="K3434" t="s">
        <v>21</v>
      </c>
      <c r="L3434">
        <v>0</v>
      </c>
      <c r="M3434">
        <v>0</v>
      </c>
      <c r="N3434">
        <v>0</v>
      </c>
      <c r="O3434">
        <v>7.3319999999999999</v>
      </c>
      <c r="P3434">
        <v>175</v>
      </c>
      <c r="Q3434">
        <v>1</v>
      </c>
      <c r="R3434">
        <v>1</v>
      </c>
      <c r="S3434">
        <v>1</v>
      </c>
      <c r="T3434">
        <v>0</v>
      </c>
      <c r="U3434">
        <v>4</v>
      </c>
      <c r="V3434" t="s">
        <v>23</v>
      </c>
    </row>
    <row r="3435" spans="1:22" x14ac:dyDescent="0.25">
      <c r="A3435">
        <v>3434</v>
      </c>
      <c r="B3435">
        <v>0</v>
      </c>
      <c r="C3435">
        <v>1</v>
      </c>
      <c r="D3435">
        <v>1</v>
      </c>
      <c r="E3435">
        <v>1</v>
      </c>
      <c r="F3435">
        <v>0</v>
      </c>
      <c r="G3435" s="1">
        <v>40989.287407407406</v>
      </c>
      <c r="H3435">
        <v>0</v>
      </c>
      <c r="I3435">
        <v>0</v>
      </c>
      <c r="J3435">
        <v>0</v>
      </c>
      <c r="K3435" t="s">
        <v>21</v>
      </c>
      <c r="L3435">
        <v>0</v>
      </c>
      <c r="M3435">
        <v>0</v>
      </c>
      <c r="N3435">
        <v>0</v>
      </c>
      <c r="O3435">
        <v>27.725000000000001</v>
      </c>
      <c r="P3435">
        <v>528</v>
      </c>
      <c r="Q3435">
        <v>1</v>
      </c>
      <c r="R3435">
        <v>1</v>
      </c>
      <c r="S3435">
        <v>0</v>
      </c>
      <c r="T3435">
        <v>0</v>
      </c>
      <c r="U3435">
        <v>11</v>
      </c>
      <c r="V3435" t="s">
        <v>23</v>
      </c>
    </row>
    <row r="3436" spans="1:22" x14ac:dyDescent="0.25">
      <c r="A3436">
        <v>3435</v>
      </c>
      <c r="B3436">
        <v>0</v>
      </c>
      <c r="C3436">
        <v>0</v>
      </c>
      <c r="D3436">
        <v>1</v>
      </c>
      <c r="E3436">
        <v>0</v>
      </c>
      <c r="F3436">
        <v>0</v>
      </c>
      <c r="G3436" s="1">
        <v>40989.288159722222</v>
      </c>
      <c r="H3436">
        <v>0</v>
      </c>
      <c r="I3436">
        <v>0</v>
      </c>
      <c r="J3436">
        <v>0</v>
      </c>
      <c r="K3436" t="s">
        <v>21</v>
      </c>
      <c r="L3436">
        <v>0</v>
      </c>
      <c r="M3436">
        <v>0</v>
      </c>
      <c r="N3436">
        <v>0</v>
      </c>
      <c r="O3436">
        <v>4.29</v>
      </c>
      <c r="P3436">
        <v>82</v>
      </c>
      <c r="Q3436">
        <v>1</v>
      </c>
      <c r="R3436">
        <v>0</v>
      </c>
      <c r="S3436">
        <v>0</v>
      </c>
      <c r="T3436">
        <v>0</v>
      </c>
      <c r="U3436">
        <v>0</v>
      </c>
      <c r="V3436" t="s">
        <v>22</v>
      </c>
    </row>
    <row r="3437" spans="1:22" x14ac:dyDescent="0.25">
      <c r="A3437">
        <v>3436</v>
      </c>
      <c r="B3437">
        <v>0</v>
      </c>
      <c r="C3437">
        <v>0</v>
      </c>
      <c r="D3437">
        <v>1</v>
      </c>
      <c r="E3437">
        <v>0</v>
      </c>
      <c r="F3437">
        <v>1</v>
      </c>
      <c r="G3437" s="1">
        <v>40989.288634259261</v>
      </c>
      <c r="H3437">
        <v>0</v>
      </c>
      <c r="I3437">
        <v>0</v>
      </c>
      <c r="J3437">
        <v>0</v>
      </c>
      <c r="K3437" t="s">
        <v>21</v>
      </c>
      <c r="L3437">
        <v>0</v>
      </c>
      <c r="M3437">
        <v>0</v>
      </c>
      <c r="N3437">
        <v>0</v>
      </c>
      <c r="O3437">
        <v>8.76</v>
      </c>
      <c r="P3437">
        <v>222</v>
      </c>
      <c r="Q3437">
        <v>1</v>
      </c>
      <c r="R3437">
        <v>1</v>
      </c>
      <c r="S3437">
        <v>1</v>
      </c>
      <c r="T3437">
        <v>0</v>
      </c>
      <c r="U3437">
        <v>8</v>
      </c>
      <c r="V3437" t="s">
        <v>23</v>
      </c>
    </row>
    <row r="3438" spans="1:22" x14ac:dyDescent="0.25">
      <c r="A3438">
        <v>3437</v>
      </c>
      <c r="B3438">
        <v>0</v>
      </c>
      <c r="C3438">
        <v>0</v>
      </c>
      <c r="D3438">
        <v>1</v>
      </c>
      <c r="E3438">
        <v>1</v>
      </c>
      <c r="F3438">
        <v>0</v>
      </c>
      <c r="G3438" s="1">
        <v>40989.296157407407</v>
      </c>
      <c r="H3438">
        <v>0</v>
      </c>
      <c r="I3438">
        <v>0</v>
      </c>
      <c r="J3438">
        <v>0</v>
      </c>
      <c r="K3438" t="s">
        <v>21</v>
      </c>
      <c r="L3438">
        <v>0</v>
      </c>
      <c r="M3438">
        <v>0</v>
      </c>
      <c r="N3438">
        <v>0</v>
      </c>
      <c r="O3438">
        <v>6.516</v>
      </c>
      <c r="P3438">
        <v>136</v>
      </c>
      <c r="Q3438">
        <v>1</v>
      </c>
      <c r="R3438">
        <v>1</v>
      </c>
      <c r="S3438">
        <v>0</v>
      </c>
      <c r="T3438">
        <v>0</v>
      </c>
      <c r="U3438">
        <v>0</v>
      </c>
      <c r="V3438" t="s">
        <v>22</v>
      </c>
    </row>
    <row r="3439" spans="1:22" x14ac:dyDescent="0.25">
      <c r="A3439">
        <v>3438</v>
      </c>
      <c r="B3439">
        <v>0</v>
      </c>
      <c r="C3439">
        <v>1</v>
      </c>
      <c r="D3439">
        <v>1</v>
      </c>
      <c r="E3439">
        <v>0</v>
      </c>
      <c r="F3439">
        <v>0</v>
      </c>
      <c r="G3439" s="1">
        <v>40989.321203703701</v>
      </c>
      <c r="H3439">
        <v>0</v>
      </c>
      <c r="I3439">
        <v>0</v>
      </c>
      <c r="J3439">
        <v>64</v>
      </c>
      <c r="K3439" t="s">
        <v>21</v>
      </c>
      <c r="L3439">
        <v>0</v>
      </c>
      <c r="M3439">
        <v>0</v>
      </c>
      <c r="N3439">
        <v>0</v>
      </c>
      <c r="O3439">
        <v>84.846999999999994</v>
      </c>
      <c r="P3439">
        <v>2024</v>
      </c>
      <c r="Q3439">
        <v>1</v>
      </c>
      <c r="R3439">
        <v>1</v>
      </c>
      <c r="S3439">
        <v>1</v>
      </c>
      <c r="T3439">
        <v>0</v>
      </c>
      <c r="U3439">
        <v>2</v>
      </c>
      <c r="V3439" t="s">
        <v>22</v>
      </c>
    </row>
    <row r="3440" spans="1:22" x14ac:dyDescent="0.25">
      <c r="A3440">
        <v>3439</v>
      </c>
      <c r="B3440">
        <v>0</v>
      </c>
      <c r="C3440">
        <v>0</v>
      </c>
      <c r="D3440">
        <v>1</v>
      </c>
      <c r="E3440">
        <v>0</v>
      </c>
      <c r="F3440">
        <v>0</v>
      </c>
      <c r="G3440" s="1">
        <v>40989.321863425925</v>
      </c>
      <c r="H3440">
        <v>0</v>
      </c>
      <c r="I3440">
        <v>0</v>
      </c>
      <c r="J3440">
        <v>0</v>
      </c>
      <c r="K3440" t="s">
        <v>21</v>
      </c>
      <c r="L3440">
        <v>0</v>
      </c>
      <c r="M3440">
        <v>0</v>
      </c>
      <c r="N3440">
        <v>0</v>
      </c>
      <c r="O3440">
        <v>1.1180000000000001</v>
      </c>
      <c r="P3440">
        <v>13</v>
      </c>
      <c r="Q3440">
        <v>0</v>
      </c>
      <c r="R3440">
        <v>0</v>
      </c>
      <c r="S3440">
        <v>0</v>
      </c>
      <c r="T3440">
        <v>0</v>
      </c>
      <c r="U3440">
        <v>0</v>
      </c>
      <c r="V3440" t="s">
        <v>23</v>
      </c>
    </row>
    <row r="3441" spans="1:22" x14ac:dyDescent="0.25">
      <c r="A3441">
        <v>3440</v>
      </c>
      <c r="B3441">
        <v>0</v>
      </c>
      <c r="C3441">
        <v>0</v>
      </c>
      <c r="D3441">
        <v>1</v>
      </c>
      <c r="E3441">
        <v>1</v>
      </c>
      <c r="F3441">
        <v>0</v>
      </c>
      <c r="G3441" s="1">
        <v>40989.339305555557</v>
      </c>
      <c r="H3441">
        <v>0</v>
      </c>
      <c r="I3441">
        <v>0</v>
      </c>
      <c r="J3441">
        <v>0</v>
      </c>
      <c r="K3441" t="s">
        <v>21</v>
      </c>
      <c r="L3441">
        <v>0</v>
      </c>
      <c r="M3441">
        <v>0</v>
      </c>
      <c r="N3441">
        <v>0</v>
      </c>
      <c r="O3441">
        <v>10.545999999999999</v>
      </c>
      <c r="P3441">
        <v>200</v>
      </c>
      <c r="Q3441">
        <v>1</v>
      </c>
      <c r="R3441">
        <v>1</v>
      </c>
      <c r="S3441">
        <v>0</v>
      </c>
      <c r="T3441">
        <v>0</v>
      </c>
      <c r="U3441">
        <v>5</v>
      </c>
      <c r="V3441" t="s">
        <v>22</v>
      </c>
    </row>
    <row r="3442" spans="1:22" x14ac:dyDescent="0.25">
      <c r="A3442">
        <v>3441</v>
      </c>
      <c r="B3442">
        <v>0</v>
      </c>
      <c r="C3442">
        <v>0</v>
      </c>
      <c r="D3442">
        <v>1</v>
      </c>
      <c r="E3442">
        <v>1</v>
      </c>
      <c r="F3442">
        <v>0</v>
      </c>
      <c r="G3442" s="1">
        <v>40989.357048611113</v>
      </c>
      <c r="H3442">
        <v>0</v>
      </c>
      <c r="I3442">
        <v>0</v>
      </c>
      <c r="J3442">
        <v>0</v>
      </c>
      <c r="K3442" t="s">
        <v>21</v>
      </c>
      <c r="L3442">
        <v>0</v>
      </c>
      <c r="M3442">
        <v>0</v>
      </c>
      <c r="N3442">
        <v>0</v>
      </c>
      <c r="O3442">
        <v>3.702</v>
      </c>
      <c r="P3442">
        <v>86</v>
      </c>
      <c r="Q3442">
        <v>0</v>
      </c>
      <c r="R3442">
        <v>1</v>
      </c>
      <c r="S3442">
        <v>0</v>
      </c>
      <c r="T3442">
        <v>0</v>
      </c>
      <c r="U3442">
        <v>0</v>
      </c>
      <c r="V3442" t="s">
        <v>23</v>
      </c>
    </row>
    <row r="3443" spans="1:22" x14ac:dyDescent="0.25">
      <c r="A3443">
        <v>3442</v>
      </c>
      <c r="B3443">
        <v>0</v>
      </c>
      <c r="C3443">
        <v>1</v>
      </c>
      <c r="D3443">
        <v>1</v>
      </c>
      <c r="E3443">
        <v>0</v>
      </c>
      <c r="F3443">
        <v>0</v>
      </c>
      <c r="G3443" s="1">
        <v>40989.357453703706</v>
      </c>
      <c r="H3443">
        <v>1</v>
      </c>
      <c r="I3443">
        <v>1</v>
      </c>
      <c r="J3443">
        <v>0</v>
      </c>
      <c r="K3443" t="s">
        <v>21</v>
      </c>
      <c r="L3443">
        <v>0</v>
      </c>
      <c r="M3443">
        <v>0</v>
      </c>
      <c r="N3443">
        <v>0</v>
      </c>
      <c r="O3443">
        <v>42.433</v>
      </c>
      <c r="P3443">
        <v>556</v>
      </c>
      <c r="Q3443">
        <v>0</v>
      </c>
      <c r="R3443">
        <v>0</v>
      </c>
      <c r="S3443">
        <v>0</v>
      </c>
      <c r="T3443">
        <v>0</v>
      </c>
      <c r="U3443">
        <v>3</v>
      </c>
      <c r="V3443" t="s">
        <v>22</v>
      </c>
    </row>
    <row r="3444" spans="1:22" x14ac:dyDescent="0.25">
      <c r="A3444">
        <v>3443</v>
      </c>
      <c r="B3444">
        <v>0</v>
      </c>
      <c r="C3444">
        <v>0</v>
      </c>
      <c r="D3444">
        <v>1</v>
      </c>
      <c r="E3444">
        <v>1</v>
      </c>
      <c r="F3444">
        <v>1</v>
      </c>
      <c r="G3444" s="1">
        <v>40989.360659722224</v>
      </c>
      <c r="H3444">
        <v>0</v>
      </c>
      <c r="I3444">
        <v>0</v>
      </c>
      <c r="J3444">
        <v>0</v>
      </c>
      <c r="K3444" t="s">
        <v>21</v>
      </c>
      <c r="L3444">
        <v>0</v>
      </c>
      <c r="M3444">
        <v>0</v>
      </c>
      <c r="N3444">
        <v>0</v>
      </c>
      <c r="O3444">
        <v>14.156000000000001</v>
      </c>
      <c r="P3444">
        <v>300</v>
      </c>
      <c r="Q3444">
        <v>1</v>
      </c>
      <c r="R3444">
        <v>1</v>
      </c>
      <c r="S3444">
        <v>0</v>
      </c>
      <c r="T3444">
        <v>0</v>
      </c>
      <c r="U3444">
        <v>0</v>
      </c>
      <c r="V3444" t="s">
        <v>23</v>
      </c>
    </row>
    <row r="3445" spans="1:22" x14ac:dyDescent="0.25">
      <c r="A3445">
        <v>3444</v>
      </c>
      <c r="B3445">
        <v>0</v>
      </c>
      <c r="C3445">
        <v>1</v>
      </c>
      <c r="D3445">
        <v>1</v>
      </c>
      <c r="E3445">
        <v>0</v>
      </c>
      <c r="F3445">
        <v>0</v>
      </c>
      <c r="G3445" s="1">
        <v>40989.37703703704</v>
      </c>
      <c r="H3445">
        <v>0</v>
      </c>
      <c r="I3445">
        <v>0</v>
      </c>
      <c r="J3445">
        <v>0</v>
      </c>
      <c r="K3445" t="s">
        <v>21</v>
      </c>
      <c r="L3445">
        <v>0</v>
      </c>
      <c r="M3445">
        <v>0</v>
      </c>
      <c r="N3445">
        <v>0</v>
      </c>
      <c r="O3445">
        <v>9.234</v>
      </c>
      <c r="P3445">
        <v>134</v>
      </c>
      <c r="Q3445">
        <v>0</v>
      </c>
      <c r="R3445">
        <v>0</v>
      </c>
      <c r="S3445">
        <v>0</v>
      </c>
      <c r="T3445">
        <v>0</v>
      </c>
      <c r="U3445">
        <v>0</v>
      </c>
      <c r="V3445" t="s">
        <v>23</v>
      </c>
    </row>
    <row r="3446" spans="1:22" x14ac:dyDescent="0.25">
      <c r="A3446">
        <v>3445</v>
      </c>
      <c r="B3446">
        <v>0</v>
      </c>
      <c r="C3446">
        <v>0</v>
      </c>
      <c r="D3446">
        <v>1</v>
      </c>
      <c r="E3446">
        <v>0</v>
      </c>
      <c r="F3446">
        <v>0</v>
      </c>
      <c r="G3446" s="1">
        <v>40989.382557870369</v>
      </c>
      <c r="H3446">
        <v>0</v>
      </c>
      <c r="I3446">
        <v>0</v>
      </c>
      <c r="J3446">
        <v>1</v>
      </c>
      <c r="K3446" t="s">
        <v>21</v>
      </c>
      <c r="L3446">
        <v>0</v>
      </c>
      <c r="M3446">
        <v>0</v>
      </c>
      <c r="N3446">
        <v>0</v>
      </c>
      <c r="O3446">
        <v>43.494</v>
      </c>
      <c r="P3446">
        <v>929</v>
      </c>
      <c r="Q3446">
        <v>1</v>
      </c>
      <c r="R3446">
        <v>1</v>
      </c>
      <c r="S3446">
        <v>0</v>
      </c>
      <c r="T3446">
        <v>0</v>
      </c>
      <c r="U3446">
        <v>16</v>
      </c>
      <c r="V3446" t="s">
        <v>22</v>
      </c>
    </row>
    <row r="3447" spans="1:22" x14ac:dyDescent="0.25">
      <c r="A3447">
        <v>3446</v>
      </c>
      <c r="B3447">
        <v>0</v>
      </c>
      <c r="C3447">
        <v>0</v>
      </c>
      <c r="D3447">
        <v>1</v>
      </c>
      <c r="E3447">
        <v>0</v>
      </c>
      <c r="F3447">
        <v>1</v>
      </c>
      <c r="G3447" s="1">
        <v>40989.382939814815</v>
      </c>
      <c r="H3447">
        <v>0</v>
      </c>
      <c r="I3447">
        <v>0</v>
      </c>
      <c r="J3447">
        <v>0</v>
      </c>
      <c r="K3447" t="s">
        <v>21</v>
      </c>
      <c r="L3447">
        <v>0</v>
      </c>
      <c r="M3447">
        <v>0</v>
      </c>
      <c r="N3447">
        <v>0</v>
      </c>
      <c r="O3447">
        <v>2.61</v>
      </c>
      <c r="P3447">
        <v>64</v>
      </c>
      <c r="Q3447">
        <v>1</v>
      </c>
      <c r="R3447">
        <v>1</v>
      </c>
      <c r="S3447">
        <v>0</v>
      </c>
      <c r="T3447">
        <v>0</v>
      </c>
      <c r="U3447">
        <v>0</v>
      </c>
      <c r="V3447" t="s">
        <v>23</v>
      </c>
    </row>
    <row r="3448" spans="1:22" x14ac:dyDescent="0.25">
      <c r="A3448">
        <v>3447</v>
      </c>
      <c r="B3448">
        <v>0</v>
      </c>
      <c r="C3448">
        <v>1</v>
      </c>
      <c r="D3448">
        <v>1</v>
      </c>
      <c r="E3448">
        <v>0</v>
      </c>
      <c r="F3448">
        <v>0</v>
      </c>
      <c r="G3448" s="1">
        <v>40989.387013888889</v>
      </c>
      <c r="H3448">
        <v>0</v>
      </c>
      <c r="I3448">
        <v>0</v>
      </c>
      <c r="J3448">
        <v>0</v>
      </c>
      <c r="K3448" t="s">
        <v>21</v>
      </c>
      <c r="L3448">
        <v>0</v>
      </c>
      <c r="M3448">
        <v>0</v>
      </c>
      <c r="N3448">
        <v>0</v>
      </c>
      <c r="O3448">
        <v>9.2420000000000009</v>
      </c>
      <c r="P3448">
        <v>134</v>
      </c>
      <c r="Q3448">
        <v>0</v>
      </c>
      <c r="R3448">
        <v>0</v>
      </c>
      <c r="S3448">
        <v>0</v>
      </c>
      <c r="T3448">
        <v>0</v>
      </c>
      <c r="U3448">
        <v>0</v>
      </c>
      <c r="V3448" t="s">
        <v>23</v>
      </c>
    </row>
    <row r="3449" spans="1:22" x14ac:dyDescent="0.25">
      <c r="A3449">
        <v>3448</v>
      </c>
      <c r="B3449">
        <v>0</v>
      </c>
      <c r="C3449">
        <v>0</v>
      </c>
      <c r="D3449">
        <v>1</v>
      </c>
      <c r="E3449">
        <v>0</v>
      </c>
      <c r="F3449">
        <v>0</v>
      </c>
      <c r="G3449" s="1">
        <v>40989.391145833331</v>
      </c>
      <c r="H3449">
        <v>0</v>
      </c>
      <c r="I3449">
        <v>0</v>
      </c>
      <c r="J3449">
        <v>0</v>
      </c>
      <c r="K3449" t="s">
        <v>21</v>
      </c>
      <c r="L3449">
        <v>0</v>
      </c>
      <c r="M3449">
        <v>0</v>
      </c>
      <c r="N3449">
        <v>0</v>
      </c>
      <c r="O3449">
        <v>7.6740000000000004</v>
      </c>
      <c r="P3449">
        <v>140</v>
      </c>
      <c r="Q3449">
        <v>1</v>
      </c>
      <c r="R3449">
        <v>0</v>
      </c>
      <c r="S3449">
        <v>0</v>
      </c>
      <c r="T3449">
        <v>0</v>
      </c>
      <c r="U3449">
        <v>8</v>
      </c>
      <c r="V3449" t="s">
        <v>23</v>
      </c>
    </row>
    <row r="3450" spans="1:22" x14ac:dyDescent="0.25">
      <c r="A3450">
        <v>3449</v>
      </c>
      <c r="B3450">
        <v>0</v>
      </c>
      <c r="C3450">
        <v>0</v>
      </c>
      <c r="D3450">
        <v>1</v>
      </c>
      <c r="E3450">
        <v>0</v>
      </c>
      <c r="F3450">
        <v>0</v>
      </c>
      <c r="G3450" s="1">
        <v>40989.393877314818</v>
      </c>
      <c r="H3450">
        <v>0</v>
      </c>
      <c r="I3450">
        <v>0</v>
      </c>
      <c r="J3450">
        <v>0</v>
      </c>
      <c r="K3450" t="s">
        <v>21</v>
      </c>
      <c r="L3450">
        <v>0</v>
      </c>
      <c r="M3450">
        <v>0</v>
      </c>
      <c r="N3450">
        <v>0</v>
      </c>
      <c r="O3450">
        <v>3.7149999999999999</v>
      </c>
      <c r="P3450">
        <v>68</v>
      </c>
      <c r="Q3450">
        <v>1</v>
      </c>
      <c r="R3450">
        <v>0</v>
      </c>
      <c r="S3450">
        <v>0</v>
      </c>
      <c r="T3450">
        <v>0</v>
      </c>
      <c r="U3450">
        <v>0</v>
      </c>
      <c r="V3450" t="s">
        <v>24</v>
      </c>
    </row>
    <row r="3451" spans="1:22" x14ac:dyDescent="0.25">
      <c r="A3451">
        <v>3450</v>
      </c>
      <c r="B3451">
        <v>0</v>
      </c>
      <c r="C3451">
        <v>0</v>
      </c>
      <c r="D3451">
        <v>1</v>
      </c>
      <c r="E3451">
        <v>0</v>
      </c>
      <c r="F3451">
        <v>0</v>
      </c>
      <c r="G3451" s="1">
        <v>40989.402824074074</v>
      </c>
      <c r="H3451">
        <v>0</v>
      </c>
      <c r="I3451">
        <v>0</v>
      </c>
      <c r="J3451">
        <v>0</v>
      </c>
      <c r="K3451" t="s">
        <v>21</v>
      </c>
      <c r="L3451">
        <v>0</v>
      </c>
      <c r="M3451">
        <v>0</v>
      </c>
      <c r="N3451">
        <v>0</v>
      </c>
      <c r="O3451">
        <v>0.85899999999999999</v>
      </c>
      <c r="P3451">
        <v>10</v>
      </c>
      <c r="Q3451">
        <v>1</v>
      </c>
      <c r="R3451">
        <v>0</v>
      </c>
      <c r="S3451">
        <v>0</v>
      </c>
      <c r="T3451">
        <v>0</v>
      </c>
      <c r="U3451">
        <v>0</v>
      </c>
      <c r="V3451" t="s">
        <v>24</v>
      </c>
    </row>
    <row r="3452" spans="1:22" x14ac:dyDescent="0.25">
      <c r="A3452">
        <v>3451</v>
      </c>
      <c r="B3452">
        <v>0</v>
      </c>
      <c r="C3452">
        <v>0</v>
      </c>
      <c r="D3452">
        <v>1</v>
      </c>
      <c r="E3452">
        <v>0</v>
      </c>
      <c r="F3452">
        <v>0</v>
      </c>
      <c r="G3452" s="1">
        <v>40989.418657407405</v>
      </c>
      <c r="H3452">
        <v>0</v>
      </c>
      <c r="I3452">
        <v>0</v>
      </c>
      <c r="J3452">
        <v>22</v>
      </c>
      <c r="K3452" t="s">
        <v>21</v>
      </c>
      <c r="L3452">
        <v>1</v>
      </c>
      <c r="M3452">
        <v>0</v>
      </c>
      <c r="N3452">
        <v>0</v>
      </c>
      <c r="O3452">
        <v>28.036999999999999</v>
      </c>
      <c r="P3452">
        <v>527</v>
      </c>
      <c r="Q3452">
        <v>1</v>
      </c>
      <c r="R3452">
        <v>0</v>
      </c>
      <c r="S3452">
        <v>0</v>
      </c>
      <c r="T3452">
        <v>0</v>
      </c>
      <c r="U3452">
        <v>30</v>
      </c>
      <c r="V3452" t="s">
        <v>23</v>
      </c>
    </row>
    <row r="3453" spans="1:22" x14ac:dyDescent="0.25">
      <c r="A3453">
        <v>3452</v>
      </c>
      <c r="B3453">
        <v>0</v>
      </c>
      <c r="C3453">
        <v>1</v>
      </c>
      <c r="D3453">
        <v>1</v>
      </c>
      <c r="E3453">
        <v>0</v>
      </c>
      <c r="F3453">
        <v>0</v>
      </c>
      <c r="G3453" s="1">
        <v>40989.458240740743</v>
      </c>
      <c r="H3453">
        <v>0</v>
      </c>
      <c r="I3453">
        <v>0</v>
      </c>
      <c r="J3453">
        <v>0</v>
      </c>
      <c r="K3453" t="s">
        <v>21</v>
      </c>
      <c r="L3453">
        <v>0</v>
      </c>
      <c r="M3453">
        <v>0</v>
      </c>
      <c r="N3453">
        <v>0</v>
      </c>
      <c r="O3453">
        <v>10.135999999999999</v>
      </c>
      <c r="P3453">
        <v>242</v>
      </c>
      <c r="Q3453">
        <v>0</v>
      </c>
      <c r="R3453">
        <v>0</v>
      </c>
      <c r="S3453">
        <v>0</v>
      </c>
      <c r="T3453">
        <v>0</v>
      </c>
      <c r="U3453">
        <v>2</v>
      </c>
      <c r="V3453" t="s">
        <v>23</v>
      </c>
    </row>
    <row r="3454" spans="1:22" x14ac:dyDescent="0.25">
      <c r="A3454">
        <v>3453</v>
      </c>
      <c r="B3454">
        <v>0</v>
      </c>
      <c r="C3454">
        <v>0</v>
      </c>
      <c r="D3454">
        <v>1</v>
      </c>
      <c r="E3454">
        <v>0</v>
      </c>
      <c r="F3454">
        <v>0</v>
      </c>
      <c r="G3454" s="1">
        <v>40989.464826388888</v>
      </c>
      <c r="H3454">
        <v>0</v>
      </c>
      <c r="I3454">
        <v>0</v>
      </c>
      <c r="J3454">
        <v>0</v>
      </c>
      <c r="K3454" t="s">
        <v>21</v>
      </c>
      <c r="L3454">
        <v>0</v>
      </c>
      <c r="M3454">
        <v>0</v>
      </c>
      <c r="N3454">
        <v>0</v>
      </c>
      <c r="O3454">
        <v>0.83499999999999996</v>
      </c>
      <c r="P3454">
        <v>17</v>
      </c>
      <c r="Q3454">
        <v>0</v>
      </c>
      <c r="R3454">
        <v>0</v>
      </c>
      <c r="S3454">
        <v>0</v>
      </c>
      <c r="T3454">
        <v>0</v>
      </c>
      <c r="U3454">
        <v>0</v>
      </c>
      <c r="V3454" t="s">
        <v>23</v>
      </c>
    </row>
    <row r="3455" spans="1:22" x14ac:dyDescent="0.25">
      <c r="A3455">
        <v>3454</v>
      </c>
      <c r="B3455">
        <v>1</v>
      </c>
      <c r="C3455">
        <v>0</v>
      </c>
      <c r="D3455">
        <v>1</v>
      </c>
      <c r="E3455">
        <v>0</v>
      </c>
      <c r="F3455">
        <v>0</v>
      </c>
      <c r="G3455" s="1">
        <v>40989.48474537037</v>
      </c>
      <c r="H3455">
        <v>0</v>
      </c>
      <c r="I3455">
        <v>0</v>
      </c>
      <c r="J3455">
        <v>0</v>
      </c>
      <c r="K3455" t="s">
        <v>21</v>
      </c>
      <c r="L3455">
        <v>0</v>
      </c>
      <c r="M3455">
        <v>0</v>
      </c>
      <c r="N3455">
        <v>2</v>
      </c>
      <c r="O3455">
        <v>3.3740000000000001</v>
      </c>
      <c r="P3455">
        <v>84</v>
      </c>
      <c r="Q3455">
        <v>1</v>
      </c>
      <c r="R3455">
        <v>0</v>
      </c>
      <c r="S3455">
        <v>0</v>
      </c>
      <c r="T3455">
        <v>0</v>
      </c>
      <c r="U3455">
        <v>1</v>
      </c>
      <c r="V3455" t="s">
        <v>23</v>
      </c>
    </row>
    <row r="3456" spans="1:22" x14ac:dyDescent="0.25">
      <c r="A3456">
        <v>3455</v>
      </c>
      <c r="B3456">
        <v>0</v>
      </c>
      <c r="C3456">
        <v>1</v>
      </c>
      <c r="D3456">
        <v>1</v>
      </c>
      <c r="E3456">
        <v>0</v>
      </c>
      <c r="F3456">
        <v>0</v>
      </c>
      <c r="G3456" s="1">
        <v>40989.490682870368</v>
      </c>
      <c r="H3456">
        <v>0</v>
      </c>
      <c r="I3456">
        <v>0</v>
      </c>
      <c r="J3456">
        <v>0</v>
      </c>
      <c r="K3456" t="s">
        <v>21</v>
      </c>
      <c r="L3456">
        <v>0</v>
      </c>
      <c r="M3456">
        <v>0</v>
      </c>
      <c r="N3456">
        <v>0</v>
      </c>
      <c r="O3456">
        <v>9.3079999999999998</v>
      </c>
      <c r="P3456">
        <v>123</v>
      </c>
      <c r="Q3456">
        <v>0</v>
      </c>
      <c r="R3456">
        <v>0</v>
      </c>
      <c r="S3456">
        <v>0</v>
      </c>
      <c r="T3456">
        <v>0</v>
      </c>
      <c r="U3456">
        <v>0</v>
      </c>
      <c r="V3456" t="s">
        <v>23</v>
      </c>
    </row>
    <row r="3457" spans="1:22" x14ac:dyDescent="0.25">
      <c r="A3457">
        <v>3456</v>
      </c>
      <c r="B3457">
        <v>0</v>
      </c>
      <c r="C3457">
        <v>1</v>
      </c>
      <c r="D3457">
        <v>1</v>
      </c>
      <c r="E3457">
        <v>0</v>
      </c>
      <c r="F3457">
        <v>0</v>
      </c>
      <c r="G3457" s="1">
        <v>40989.492719907408</v>
      </c>
      <c r="H3457">
        <v>0</v>
      </c>
      <c r="I3457">
        <v>1</v>
      </c>
      <c r="J3457">
        <v>0</v>
      </c>
      <c r="K3457" t="s">
        <v>21</v>
      </c>
      <c r="L3457">
        <v>0</v>
      </c>
      <c r="M3457">
        <v>0</v>
      </c>
      <c r="N3457">
        <v>0</v>
      </c>
      <c r="O3457">
        <v>8.2899999999999991</v>
      </c>
      <c r="P3457">
        <v>143</v>
      </c>
      <c r="Q3457">
        <v>0</v>
      </c>
      <c r="R3457">
        <v>0</v>
      </c>
      <c r="S3457">
        <v>0</v>
      </c>
      <c r="T3457">
        <v>0</v>
      </c>
      <c r="U3457">
        <v>1</v>
      </c>
      <c r="V3457" t="s">
        <v>23</v>
      </c>
    </row>
    <row r="3458" spans="1:22" x14ac:dyDescent="0.25">
      <c r="A3458">
        <v>3457</v>
      </c>
      <c r="B3458">
        <v>0</v>
      </c>
      <c r="C3458">
        <v>0</v>
      </c>
      <c r="D3458">
        <v>1</v>
      </c>
      <c r="E3458">
        <v>0</v>
      </c>
      <c r="F3458">
        <v>0</v>
      </c>
      <c r="G3458" s="1">
        <v>40989.492719907408</v>
      </c>
      <c r="H3458">
        <v>0</v>
      </c>
      <c r="I3458">
        <v>0</v>
      </c>
      <c r="J3458">
        <v>0</v>
      </c>
      <c r="K3458" t="s">
        <v>21</v>
      </c>
      <c r="L3458">
        <v>0</v>
      </c>
      <c r="M3458">
        <v>0</v>
      </c>
      <c r="N3458">
        <v>0</v>
      </c>
      <c r="O3458">
        <v>2.0339999999999998</v>
      </c>
      <c r="P3458">
        <v>43</v>
      </c>
      <c r="Q3458">
        <v>1</v>
      </c>
      <c r="R3458">
        <v>0</v>
      </c>
      <c r="S3458">
        <v>0</v>
      </c>
      <c r="T3458">
        <v>0</v>
      </c>
      <c r="U3458">
        <v>0</v>
      </c>
      <c r="V3458" t="s">
        <v>24</v>
      </c>
    </row>
    <row r="3459" spans="1:22" x14ac:dyDescent="0.25">
      <c r="A3459">
        <v>3458</v>
      </c>
      <c r="B3459">
        <v>0</v>
      </c>
      <c r="C3459">
        <v>0</v>
      </c>
      <c r="D3459">
        <v>1</v>
      </c>
      <c r="E3459">
        <v>0</v>
      </c>
      <c r="F3459">
        <v>0</v>
      </c>
      <c r="G3459" s="1">
        <v>40989.578831018516</v>
      </c>
      <c r="H3459">
        <v>0</v>
      </c>
      <c r="I3459">
        <v>0</v>
      </c>
      <c r="J3459">
        <v>4</v>
      </c>
      <c r="K3459" t="s">
        <v>21</v>
      </c>
      <c r="L3459">
        <v>0</v>
      </c>
      <c r="M3459">
        <v>0</v>
      </c>
      <c r="N3459">
        <v>0</v>
      </c>
      <c r="O3459">
        <v>15.646000000000001</v>
      </c>
      <c r="P3459">
        <v>205</v>
      </c>
      <c r="Q3459">
        <v>1</v>
      </c>
      <c r="R3459">
        <v>0</v>
      </c>
      <c r="S3459">
        <v>0</v>
      </c>
      <c r="T3459">
        <v>0</v>
      </c>
      <c r="U3459">
        <v>8</v>
      </c>
      <c r="V3459" t="s">
        <v>23</v>
      </c>
    </row>
    <row r="3460" spans="1:22" x14ac:dyDescent="0.25">
      <c r="A3460">
        <v>3459</v>
      </c>
      <c r="B3460">
        <v>0</v>
      </c>
      <c r="C3460">
        <v>0</v>
      </c>
      <c r="D3460">
        <v>1</v>
      </c>
      <c r="E3460">
        <v>0</v>
      </c>
      <c r="F3460">
        <v>0</v>
      </c>
      <c r="G3460" s="1">
        <v>40989.607870370368</v>
      </c>
      <c r="H3460">
        <v>0</v>
      </c>
      <c r="I3460">
        <v>0</v>
      </c>
      <c r="J3460">
        <v>0</v>
      </c>
      <c r="K3460" t="s">
        <v>21</v>
      </c>
      <c r="L3460">
        <v>0</v>
      </c>
      <c r="M3460">
        <v>0</v>
      </c>
      <c r="N3460">
        <v>0</v>
      </c>
      <c r="O3460">
        <v>0.82799999999999996</v>
      </c>
      <c r="P3460">
        <v>17</v>
      </c>
      <c r="Q3460">
        <v>0</v>
      </c>
      <c r="R3460">
        <v>0</v>
      </c>
      <c r="S3460">
        <v>0</v>
      </c>
      <c r="T3460">
        <v>0</v>
      </c>
      <c r="U3460">
        <v>0</v>
      </c>
      <c r="V3460" t="s">
        <v>23</v>
      </c>
    </row>
    <row r="3461" spans="1:22" x14ac:dyDescent="0.25">
      <c r="A3461">
        <v>3460</v>
      </c>
      <c r="B3461">
        <v>0</v>
      </c>
      <c r="C3461">
        <v>0</v>
      </c>
      <c r="D3461">
        <v>1</v>
      </c>
      <c r="E3461">
        <v>0</v>
      </c>
      <c r="F3461">
        <v>0</v>
      </c>
      <c r="G3461" s="1">
        <v>40989.627187500002</v>
      </c>
      <c r="H3461">
        <v>0</v>
      </c>
      <c r="I3461">
        <v>0</v>
      </c>
      <c r="J3461">
        <v>9</v>
      </c>
      <c r="K3461" t="s">
        <v>21</v>
      </c>
      <c r="L3461">
        <v>0</v>
      </c>
      <c r="M3461">
        <v>0</v>
      </c>
      <c r="N3461">
        <v>1</v>
      </c>
      <c r="O3461">
        <v>66.400999999999996</v>
      </c>
      <c r="P3461">
        <v>1174</v>
      </c>
      <c r="Q3461">
        <v>1</v>
      </c>
      <c r="R3461">
        <v>0</v>
      </c>
      <c r="S3461">
        <v>0</v>
      </c>
      <c r="T3461">
        <v>0</v>
      </c>
      <c r="U3461">
        <v>14</v>
      </c>
      <c r="V3461" t="s">
        <v>23</v>
      </c>
    </row>
    <row r="3462" spans="1:22" x14ac:dyDescent="0.25">
      <c r="A3462">
        <v>3461</v>
      </c>
      <c r="B3462">
        <v>0</v>
      </c>
      <c r="C3462">
        <v>0</v>
      </c>
      <c r="D3462">
        <v>1</v>
      </c>
      <c r="E3462">
        <v>0</v>
      </c>
      <c r="F3462">
        <v>1</v>
      </c>
      <c r="G3462" s="1">
        <v>40989.628032407411</v>
      </c>
      <c r="H3462">
        <v>0</v>
      </c>
      <c r="I3462">
        <v>1</v>
      </c>
      <c r="J3462">
        <v>0</v>
      </c>
      <c r="K3462" t="s">
        <v>21</v>
      </c>
      <c r="L3462">
        <v>0</v>
      </c>
      <c r="M3462">
        <v>0</v>
      </c>
      <c r="N3462">
        <v>0</v>
      </c>
      <c r="O3462">
        <v>3.9049999999999998</v>
      </c>
      <c r="P3462">
        <v>76</v>
      </c>
      <c r="Q3462">
        <v>1</v>
      </c>
      <c r="R3462">
        <v>0</v>
      </c>
      <c r="S3462">
        <v>0</v>
      </c>
      <c r="T3462">
        <v>0</v>
      </c>
      <c r="U3462">
        <v>8</v>
      </c>
      <c r="V3462" t="s">
        <v>24</v>
      </c>
    </row>
    <row r="3463" spans="1:22" x14ac:dyDescent="0.25">
      <c r="A3463">
        <v>3462</v>
      </c>
      <c r="B3463">
        <v>0</v>
      </c>
      <c r="C3463">
        <v>0</v>
      </c>
      <c r="D3463">
        <v>1</v>
      </c>
      <c r="E3463">
        <v>8</v>
      </c>
      <c r="F3463">
        <v>0</v>
      </c>
      <c r="G3463" s="1">
        <v>40989.644189814811</v>
      </c>
      <c r="H3463">
        <v>0</v>
      </c>
      <c r="I3463">
        <v>0</v>
      </c>
      <c r="J3463">
        <v>0</v>
      </c>
      <c r="K3463" t="s">
        <v>21</v>
      </c>
      <c r="L3463">
        <v>0</v>
      </c>
      <c r="M3463">
        <v>0</v>
      </c>
      <c r="N3463">
        <v>0</v>
      </c>
      <c r="O3463">
        <v>4.806</v>
      </c>
      <c r="P3463">
        <v>101</v>
      </c>
      <c r="Q3463">
        <v>0</v>
      </c>
      <c r="R3463">
        <v>1</v>
      </c>
      <c r="S3463">
        <v>0</v>
      </c>
      <c r="T3463">
        <v>0</v>
      </c>
      <c r="U3463">
        <v>0</v>
      </c>
      <c r="V3463" t="s">
        <v>23</v>
      </c>
    </row>
    <row r="3464" spans="1:22" x14ac:dyDescent="0.25">
      <c r="A3464">
        <v>3463</v>
      </c>
      <c r="B3464">
        <v>0</v>
      </c>
      <c r="C3464">
        <v>0</v>
      </c>
      <c r="D3464">
        <v>1</v>
      </c>
      <c r="E3464">
        <v>0</v>
      </c>
      <c r="F3464">
        <v>0</v>
      </c>
      <c r="G3464" s="1">
        <v>40989.647118055553</v>
      </c>
      <c r="H3464">
        <v>0</v>
      </c>
      <c r="I3464">
        <v>0</v>
      </c>
      <c r="J3464">
        <v>0</v>
      </c>
      <c r="K3464" t="s">
        <v>21</v>
      </c>
      <c r="L3464">
        <v>0</v>
      </c>
      <c r="M3464">
        <v>0</v>
      </c>
      <c r="N3464">
        <v>0</v>
      </c>
      <c r="O3464">
        <v>0.747</v>
      </c>
      <c r="P3464">
        <v>17</v>
      </c>
      <c r="Q3464">
        <v>0</v>
      </c>
      <c r="R3464">
        <v>0</v>
      </c>
      <c r="S3464">
        <v>0</v>
      </c>
      <c r="T3464">
        <v>0</v>
      </c>
      <c r="U3464">
        <v>0</v>
      </c>
      <c r="V3464" t="s">
        <v>23</v>
      </c>
    </row>
    <row r="3465" spans="1:22" x14ac:dyDescent="0.25">
      <c r="A3465">
        <v>3464</v>
      </c>
      <c r="B3465">
        <v>0</v>
      </c>
      <c r="C3465">
        <v>0</v>
      </c>
      <c r="D3465">
        <v>1</v>
      </c>
      <c r="E3465">
        <v>0</v>
      </c>
      <c r="F3465">
        <v>0</v>
      </c>
      <c r="G3465" s="1">
        <v>40989.66034722222</v>
      </c>
      <c r="H3465">
        <v>0</v>
      </c>
      <c r="I3465">
        <v>0</v>
      </c>
      <c r="J3465">
        <v>0</v>
      </c>
      <c r="K3465" t="s">
        <v>21</v>
      </c>
      <c r="L3465">
        <v>0</v>
      </c>
      <c r="M3465">
        <v>0</v>
      </c>
      <c r="N3465">
        <v>0</v>
      </c>
      <c r="O3465">
        <v>0.72299999999999998</v>
      </c>
      <c r="P3465">
        <v>17</v>
      </c>
      <c r="Q3465">
        <v>0</v>
      </c>
      <c r="R3465">
        <v>0</v>
      </c>
      <c r="S3465">
        <v>0</v>
      </c>
      <c r="T3465">
        <v>0</v>
      </c>
      <c r="U3465">
        <v>0</v>
      </c>
      <c r="V3465" t="s">
        <v>23</v>
      </c>
    </row>
    <row r="3466" spans="1:22" x14ac:dyDescent="0.25">
      <c r="A3466">
        <v>3465</v>
      </c>
      <c r="B3466">
        <v>0</v>
      </c>
      <c r="C3466">
        <v>0</v>
      </c>
      <c r="D3466">
        <v>1</v>
      </c>
      <c r="E3466">
        <v>0</v>
      </c>
      <c r="F3466">
        <v>0</v>
      </c>
      <c r="G3466" s="1">
        <v>40989.682083333333</v>
      </c>
      <c r="H3466">
        <v>0</v>
      </c>
      <c r="I3466">
        <v>0</v>
      </c>
      <c r="J3466">
        <v>0</v>
      </c>
      <c r="K3466" t="s">
        <v>21</v>
      </c>
      <c r="L3466">
        <v>0</v>
      </c>
      <c r="M3466">
        <v>0</v>
      </c>
      <c r="N3466">
        <v>0</v>
      </c>
      <c r="O3466">
        <v>28.279</v>
      </c>
      <c r="P3466">
        <v>598</v>
      </c>
      <c r="Q3466">
        <v>1</v>
      </c>
      <c r="R3466">
        <v>0</v>
      </c>
      <c r="S3466">
        <v>0</v>
      </c>
      <c r="T3466">
        <v>0</v>
      </c>
      <c r="U3466">
        <v>21</v>
      </c>
      <c r="V3466" t="s">
        <v>23</v>
      </c>
    </row>
    <row r="3467" spans="1:22" x14ac:dyDescent="0.25">
      <c r="A3467">
        <v>3466</v>
      </c>
      <c r="B3467">
        <v>0</v>
      </c>
      <c r="C3467">
        <v>0</v>
      </c>
      <c r="D3467">
        <v>1</v>
      </c>
      <c r="E3467">
        <v>0</v>
      </c>
      <c r="F3467">
        <v>1</v>
      </c>
      <c r="G3467" s="1">
        <v>40989.707638888889</v>
      </c>
      <c r="H3467">
        <v>0</v>
      </c>
      <c r="I3467">
        <v>0</v>
      </c>
      <c r="J3467">
        <v>10</v>
      </c>
      <c r="K3467" t="s">
        <v>21</v>
      </c>
      <c r="L3467">
        <v>0</v>
      </c>
      <c r="M3467">
        <v>0</v>
      </c>
      <c r="N3467">
        <v>0</v>
      </c>
      <c r="O3467">
        <v>12.102</v>
      </c>
      <c r="P3467">
        <v>234</v>
      </c>
      <c r="Q3467">
        <v>1</v>
      </c>
      <c r="R3467">
        <v>1</v>
      </c>
      <c r="S3467">
        <v>0</v>
      </c>
      <c r="T3467">
        <v>0</v>
      </c>
      <c r="U3467">
        <v>12</v>
      </c>
      <c r="V3467" t="s">
        <v>23</v>
      </c>
    </row>
    <row r="3468" spans="1:22" x14ac:dyDescent="0.25">
      <c r="A3468">
        <v>3467</v>
      </c>
      <c r="B3468">
        <v>0</v>
      </c>
      <c r="C3468">
        <v>0</v>
      </c>
      <c r="D3468">
        <v>1</v>
      </c>
      <c r="E3468">
        <v>0</v>
      </c>
      <c r="F3468">
        <v>1</v>
      </c>
      <c r="G3468" s="1">
        <v>40989.728495370371</v>
      </c>
      <c r="H3468">
        <v>0</v>
      </c>
      <c r="I3468">
        <v>0</v>
      </c>
      <c r="J3468">
        <v>0</v>
      </c>
      <c r="K3468" t="s">
        <v>21</v>
      </c>
      <c r="L3468">
        <v>0</v>
      </c>
      <c r="M3468">
        <v>0</v>
      </c>
      <c r="N3468">
        <v>0</v>
      </c>
      <c r="O3468">
        <v>4.8209999999999997</v>
      </c>
      <c r="P3468">
        <v>107</v>
      </c>
      <c r="Q3468">
        <v>1</v>
      </c>
      <c r="R3468">
        <v>0</v>
      </c>
      <c r="S3468">
        <v>0</v>
      </c>
      <c r="T3468">
        <v>0</v>
      </c>
      <c r="U3468">
        <v>2</v>
      </c>
      <c r="V3468" t="s">
        <v>23</v>
      </c>
    </row>
    <row r="3469" spans="1:22" x14ac:dyDescent="0.25">
      <c r="A3469">
        <v>3468</v>
      </c>
      <c r="B3469">
        <v>0</v>
      </c>
      <c r="C3469">
        <v>0</v>
      </c>
      <c r="D3469">
        <v>1</v>
      </c>
      <c r="E3469">
        <v>0</v>
      </c>
      <c r="F3469">
        <v>0</v>
      </c>
      <c r="G3469" s="1">
        <v>40989.74664351852</v>
      </c>
      <c r="H3469">
        <v>0</v>
      </c>
      <c r="I3469">
        <v>0</v>
      </c>
      <c r="J3469">
        <v>2</v>
      </c>
      <c r="K3469" t="s">
        <v>21</v>
      </c>
      <c r="L3469">
        <v>0</v>
      </c>
      <c r="M3469">
        <v>0</v>
      </c>
      <c r="N3469">
        <v>0</v>
      </c>
      <c r="O3469">
        <v>34.368000000000002</v>
      </c>
      <c r="P3469">
        <v>810</v>
      </c>
      <c r="Q3469">
        <v>1</v>
      </c>
      <c r="R3469">
        <v>0</v>
      </c>
      <c r="S3469">
        <v>0</v>
      </c>
      <c r="T3469">
        <v>0</v>
      </c>
      <c r="U3469">
        <v>12</v>
      </c>
      <c r="V3469" t="s">
        <v>22</v>
      </c>
    </row>
    <row r="3470" spans="1:22" x14ac:dyDescent="0.25">
      <c r="A3470">
        <v>3469</v>
      </c>
      <c r="B3470">
        <v>0</v>
      </c>
      <c r="C3470">
        <v>0</v>
      </c>
      <c r="D3470">
        <v>1</v>
      </c>
      <c r="E3470">
        <v>0</v>
      </c>
      <c r="F3470">
        <v>1</v>
      </c>
      <c r="G3470" s="1">
        <v>40989.77076388889</v>
      </c>
      <c r="H3470">
        <v>0</v>
      </c>
      <c r="I3470">
        <v>0</v>
      </c>
      <c r="J3470">
        <v>10</v>
      </c>
      <c r="K3470" t="s">
        <v>21</v>
      </c>
      <c r="L3470">
        <v>0</v>
      </c>
      <c r="M3470">
        <v>0</v>
      </c>
      <c r="N3470">
        <v>0</v>
      </c>
      <c r="O3470">
        <v>16.135999999999999</v>
      </c>
      <c r="P3470">
        <v>337</v>
      </c>
      <c r="Q3470">
        <v>1</v>
      </c>
      <c r="R3470">
        <v>1</v>
      </c>
      <c r="S3470">
        <v>0</v>
      </c>
      <c r="T3470">
        <v>0</v>
      </c>
      <c r="U3470">
        <v>16</v>
      </c>
      <c r="V3470" t="s">
        <v>23</v>
      </c>
    </row>
    <row r="3471" spans="1:22" x14ac:dyDescent="0.25">
      <c r="A3471">
        <v>3470</v>
      </c>
      <c r="B3471">
        <v>0</v>
      </c>
      <c r="C3471">
        <v>0</v>
      </c>
      <c r="D3471">
        <v>1</v>
      </c>
      <c r="E3471">
        <v>0</v>
      </c>
      <c r="F3471">
        <v>0</v>
      </c>
      <c r="G3471" s="1">
        <v>40989.771817129629</v>
      </c>
      <c r="H3471">
        <v>0</v>
      </c>
      <c r="I3471">
        <v>0</v>
      </c>
      <c r="J3471">
        <v>0</v>
      </c>
      <c r="K3471" t="s">
        <v>21</v>
      </c>
      <c r="L3471">
        <v>0</v>
      </c>
      <c r="M3471">
        <v>0</v>
      </c>
      <c r="N3471">
        <v>0</v>
      </c>
      <c r="O3471">
        <v>5.2830000000000004</v>
      </c>
      <c r="P3471">
        <v>134</v>
      </c>
      <c r="Q3471">
        <v>1</v>
      </c>
      <c r="R3471">
        <v>0</v>
      </c>
      <c r="S3471">
        <v>0</v>
      </c>
      <c r="T3471">
        <v>0</v>
      </c>
      <c r="U3471">
        <v>2</v>
      </c>
      <c r="V3471" t="s">
        <v>23</v>
      </c>
    </row>
    <row r="3472" spans="1:22" x14ac:dyDescent="0.25">
      <c r="A3472">
        <v>3471</v>
      </c>
      <c r="B3472">
        <v>0</v>
      </c>
      <c r="C3472">
        <v>0</v>
      </c>
      <c r="D3472">
        <v>1</v>
      </c>
      <c r="E3472">
        <v>0</v>
      </c>
      <c r="F3472">
        <v>0</v>
      </c>
      <c r="G3472" s="1">
        <v>40989.799456018518</v>
      </c>
      <c r="H3472">
        <v>0</v>
      </c>
      <c r="I3472">
        <v>0</v>
      </c>
      <c r="J3472">
        <v>0</v>
      </c>
      <c r="K3472" t="s">
        <v>21</v>
      </c>
      <c r="L3472">
        <v>0</v>
      </c>
      <c r="M3472">
        <v>0</v>
      </c>
      <c r="N3472">
        <v>0</v>
      </c>
      <c r="O3472">
        <v>2.8940000000000001</v>
      </c>
      <c r="P3472">
        <v>62</v>
      </c>
      <c r="Q3472">
        <v>1</v>
      </c>
      <c r="R3472">
        <v>0</v>
      </c>
      <c r="S3472">
        <v>0</v>
      </c>
      <c r="T3472">
        <v>0</v>
      </c>
      <c r="U3472">
        <v>1</v>
      </c>
      <c r="V3472" t="s">
        <v>23</v>
      </c>
    </row>
    <row r="3473" spans="1:22" x14ac:dyDescent="0.25">
      <c r="A3473">
        <v>3472</v>
      </c>
      <c r="B3473">
        <v>1</v>
      </c>
      <c r="C3473">
        <v>0</v>
      </c>
      <c r="D3473">
        <v>1</v>
      </c>
      <c r="E3473">
        <v>0</v>
      </c>
      <c r="F3473">
        <v>0</v>
      </c>
      <c r="G3473" s="1">
        <v>40989.830763888887</v>
      </c>
      <c r="H3473">
        <v>0</v>
      </c>
      <c r="I3473">
        <v>0</v>
      </c>
      <c r="J3473">
        <v>0</v>
      </c>
      <c r="K3473" t="s">
        <v>21</v>
      </c>
      <c r="L3473">
        <v>0</v>
      </c>
      <c r="M3473">
        <v>0</v>
      </c>
      <c r="N3473">
        <v>0</v>
      </c>
      <c r="O3473">
        <v>1.0009999999999999</v>
      </c>
      <c r="P3473">
        <v>15</v>
      </c>
      <c r="Q3473">
        <v>1</v>
      </c>
      <c r="R3473">
        <v>0</v>
      </c>
      <c r="S3473">
        <v>0</v>
      </c>
      <c r="T3473">
        <v>0</v>
      </c>
      <c r="U3473">
        <v>1</v>
      </c>
      <c r="V3473" t="s">
        <v>23</v>
      </c>
    </row>
    <row r="3474" spans="1:22" x14ac:dyDescent="0.25">
      <c r="A3474">
        <v>3473</v>
      </c>
      <c r="B3474">
        <v>0</v>
      </c>
      <c r="C3474">
        <v>0</v>
      </c>
      <c r="D3474">
        <v>1</v>
      </c>
      <c r="E3474">
        <v>0</v>
      </c>
      <c r="F3474">
        <v>1</v>
      </c>
      <c r="G3474" s="1">
        <v>40989.856932870367</v>
      </c>
      <c r="H3474">
        <v>0</v>
      </c>
      <c r="I3474">
        <v>0</v>
      </c>
      <c r="J3474">
        <v>0</v>
      </c>
      <c r="K3474" t="s">
        <v>21</v>
      </c>
      <c r="L3474">
        <v>0</v>
      </c>
      <c r="M3474">
        <v>0</v>
      </c>
      <c r="N3474">
        <v>0</v>
      </c>
      <c r="O3474">
        <v>5.1719999999999997</v>
      </c>
      <c r="P3474">
        <v>148</v>
      </c>
      <c r="Q3474">
        <v>1</v>
      </c>
      <c r="R3474">
        <v>1</v>
      </c>
      <c r="S3474">
        <v>0</v>
      </c>
      <c r="T3474">
        <v>0</v>
      </c>
      <c r="U3474">
        <v>2</v>
      </c>
      <c r="V3474" t="s">
        <v>23</v>
      </c>
    </row>
    <row r="3475" spans="1:22" x14ac:dyDescent="0.25">
      <c r="A3475">
        <v>3474</v>
      </c>
      <c r="B3475">
        <v>1</v>
      </c>
      <c r="C3475">
        <v>0</v>
      </c>
      <c r="D3475">
        <v>1</v>
      </c>
      <c r="E3475">
        <v>0</v>
      </c>
      <c r="F3475">
        <v>0</v>
      </c>
      <c r="G3475" s="1">
        <v>40989.882233796299</v>
      </c>
      <c r="H3475">
        <v>0</v>
      </c>
      <c r="I3475">
        <v>0</v>
      </c>
      <c r="J3475">
        <v>0</v>
      </c>
      <c r="K3475" t="s">
        <v>21</v>
      </c>
      <c r="L3475">
        <v>0</v>
      </c>
      <c r="M3475">
        <v>0</v>
      </c>
      <c r="N3475">
        <v>0</v>
      </c>
      <c r="O3475">
        <v>2.819</v>
      </c>
      <c r="P3475">
        <v>53</v>
      </c>
      <c r="Q3475">
        <v>1</v>
      </c>
      <c r="R3475">
        <v>0</v>
      </c>
      <c r="S3475">
        <v>0</v>
      </c>
      <c r="T3475">
        <v>0</v>
      </c>
      <c r="U3475">
        <v>1</v>
      </c>
      <c r="V3475" t="s">
        <v>23</v>
      </c>
    </row>
    <row r="3476" spans="1:22" x14ac:dyDescent="0.25">
      <c r="A3476">
        <v>3475</v>
      </c>
      <c r="B3476">
        <v>0</v>
      </c>
      <c r="C3476">
        <v>0</v>
      </c>
      <c r="D3476">
        <v>1</v>
      </c>
      <c r="E3476">
        <v>0</v>
      </c>
      <c r="F3476">
        <v>0</v>
      </c>
      <c r="G3476" s="1">
        <v>40990.038136574076</v>
      </c>
      <c r="H3476">
        <v>0</v>
      </c>
      <c r="I3476">
        <v>0</v>
      </c>
      <c r="J3476">
        <v>1</v>
      </c>
      <c r="K3476" t="s">
        <v>21</v>
      </c>
      <c r="L3476">
        <v>0</v>
      </c>
      <c r="M3476">
        <v>0</v>
      </c>
      <c r="N3476">
        <v>0</v>
      </c>
      <c r="O3476">
        <v>1.0069999999999999</v>
      </c>
      <c r="P3476">
        <v>28</v>
      </c>
      <c r="Q3476">
        <v>0</v>
      </c>
      <c r="R3476">
        <v>0</v>
      </c>
      <c r="S3476">
        <v>0</v>
      </c>
      <c r="T3476">
        <v>0</v>
      </c>
      <c r="U3476">
        <v>1</v>
      </c>
      <c r="V3476" t="s">
        <v>23</v>
      </c>
    </row>
    <row r="3477" spans="1:22" x14ac:dyDescent="0.25">
      <c r="A3477">
        <v>3476</v>
      </c>
      <c r="B3477">
        <v>0</v>
      </c>
      <c r="C3477">
        <v>0</v>
      </c>
      <c r="D3477">
        <v>1</v>
      </c>
      <c r="E3477">
        <v>0</v>
      </c>
      <c r="F3477">
        <v>0</v>
      </c>
      <c r="G3477" s="1">
        <v>40990.059467592589</v>
      </c>
      <c r="H3477">
        <v>0</v>
      </c>
      <c r="I3477">
        <v>0</v>
      </c>
      <c r="J3477">
        <v>0</v>
      </c>
      <c r="K3477" t="s">
        <v>21</v>
      </c>
      <c r="L3477">
        <v>0</v>
      </c>
      <c r="M3477">
        <v>0</v>
      </c>
      <c r="N3477">
        <v>0</v>
      </c>
      <c r="O3477">
        <v>0.75900000000000001</v>
      </c>
      <c r="P3477">
        <v>16</v>
      </c>
      <c r="Q3477">
        <v>0</v>
      </c>
      <c r="R3477">
        <v>0</v>
      </c>
      <c r="S3477">
        <v>0</v>
      </c>
      <c r="T3477">
        <v>0</v>
      </c>
      <c r="U3477">
        <v>1</v>
      </c>
      <c r="V3477" t="s">
        <v>23</v>
      </c>
    </row>
    <row r="3478" spans="1:22" x14ac:dyDescent="0.25">
      <c r="A3478">
        <v>3477</v>
      </c>
      <c r="B3478">
        <v>0</v>
      </c>
      <c r="C3478">
        <v>0</v>
      </c>
      <c r="D3478">
        <v>1</v>
      </c>
      <c r="E3478">
        <v>2</v>
      </c>
      <c r="F3478">
        <v>0</v>
      </c>
      <c r="G3478" s="1">
        <v>40990.170173611114</v>
      </c>
      <c r="H3478">
        <v>2</v>
      </c>
      <c r="I3478">
        <v>3</v>
      </c>
      <c r="J3478">
        <v>0</v>
      </c>
      <c r="K3478" t="s">
        <v>21</v>
      </c>
      <c r="L3478">
        <v>0</v>
      </c>
      <c r="M3478">
        <v>0</v>
      </c>
      <c r="N3478">
        <v>0</v>
      </c>
      <c r="O3478">
        <v>12.372</v>
      </c>
      <c r="P3478">
        <v>392</v>
      </c>
      <c r="Q3478">
        <v>1</v>
      </c>
      <c r="R3478">
        <v>0</v>
      </c>
      <c r="S3478">
        <v>0</v>
      </c>
      <c r="T3478">
        <v>0</v>
      </c>
      <c r="U3478">
        <v>10</v>
      </c>
      <c r="V3478" t="s">
        <v>23</v>
      </c>
    </row>
    <row r="3479" spans="1:22" x14ac:dyDescent="0.25">
      <c r="A3479">
        <v>3478</v>
      </c>
      <c r="B3479">
        <v>0</v>
      </c>
      <c r="C3479">
        <v>0</v>
      </c>
      <c r="D3479">
        <v>1</v>
      </c>
      <c r="E3479">
        <v>0</v>
      </c>
      <c r="F3479">
        <v>1</v>
      </c>
      <c r="G3479" s="1">
        <v>40990.19263888889</v>
      </c>
      <c r="H3479">
        <v>0</v>
      </c>
      <c r="I3479">
        <v>0</v>
      </c>
      <c r="J3479">
        <v>0</v>
      </c>
      <c r="K3479" t="s">
        <v>21</v>
      </c>
      <c r="L3479">
        <v>0</v>
      </c>
      <c r="M3479">
        <v>0</v>
      </c>
      <c r="N3479">
        <v>0</v>
      </c>
      <c r="O3479">
        <v>5.2060000000000004</v>
      </c>
      <c r="P3479">
        <v>141</v>
      </c>
      <c r="Q3479">
        <v>1</v>
      </c>
      <c r="R3479">
        <v>1</v>
      </c>
      <c r="S3479">
        <v>0</v>
      </c>
      <c r="T3479">
        <v>0</v>
      </c>
      <c r="U3479">
        <v>2</v>
      </c>
      <c r="V3479" t="s">
        <v>23</v>
      </c>
    </row>
    <row r="3480" spans="1:22" x14ac:dyDescent="0.25">
      <c r="A3480">
        <v>3479</v>
      </c>
      <c r="B3480">
        <v>0</v>
      </c>
      <c r="C3480">
        <v>0</v>
      </c>
      <c r="D3480">
        <v>1</v>
      </c>
      <c r="E3480">
        <v>0</v>
      </c>
      <c r="F3480">
        <v>1</v>
      </c>
      <c r="G3480" s="1">
        <v>40990.205312500002</v>
      </c>
      <c r="H3480">
        <v>0</v>
      </c>
      <c r="I3480">
        <v>0</v>
      </c>
      <c r="J3480">
        <v>0</v>
      </c>
      <c r="K3480" t="s">
        <v>21</v>
      </c>
      <c r="L3480">
        <v>0</v>
      </c>
      <c r="M3480">
        <v>0</v>
      </c>
      <c r="N3480">
        <v>0</v>
      </c>
      <c r="O3480">
        <v>1.3260000000000001</v>
      </c>
      <c r="P3480">
        <v>34</v>
      </c>
      <c r="Q3480">
        <v>1</v>
      </c>
      <c r="R3480">
        <v>1</v>
      </c>
      <c r="S3480">
        <v>0</v>
      </c>
      <c r="T3480">
        <v>0</v>
      </c>
      <c r="U3480">
        <v>4</v>
      </c>
      <c r="V3480" t="s">
        <v>23</v>
      </c>
    </row>
    <row r="3481" spans="1:22" x14ac:dyDescent="0.25">
      <c r="A3481">
        <v>3480</v>
      </c>
      <c r="B3481">
        <v>0</v>
      </c>
      <c r="C3481">
        <v>0</v>
      </c>
      <c r="D3481">
        <v>1</v>
      </c>
      <c r="E3481">
        <v>0</v>
      </c>
      <c r="F3481">
        <v>0</v>
      </c>
      <c r="G3481" s="1">
        <v>40990.21802083333</v>
      </c>
      <c r="H3481">
        <v>0</v>
      </c>
      <c r="I3481">
        <v>0</v>
      </c>
      <c r="J3481">
        <v>0</v>
      </c>
      <c r="K3481" t="s">
        <v>21</v>
      </c>
      <c r="L3481">
        <v>0</v>
      </c>
      <c r="M3481">
        <v>0</v>
      </c>
      <c r="N3481">
        <v>0</v>
      </c>
      <c r="O3481">
        <v>4.5490000000000004</v>
      </c>
      <c r="P3481">
        <v>84</v>
      </c>
      <c r="Q3481">
        <v>1</v>
      </c>
      <c r="R3481">
        <v>0</v>
      </c>
      <c r="S3481">
        <v>0</v>
      </c>
      <c r="T3481">
        <v>0</v>
      </c>
      <c r="U3481">
        <v>1</v>
      </c>
      <c r="V3481" t="s">
        <v>23</v>
      </c>
    </row>
    <row r="3482" spans="1:22" x14ac:dyDescent="0.25">
      <c r="A3482">
        <v>3481</v>
      </c>
      <c r="B3482">
        <v>0</v>
      </c>
      <c r="C3482">
        <v>0</v>
      </c>
      <c r="D3482">
        <v>1</v>
      </c>
      <c r="E3482">
        <v>0</v>
      </c>
      <c r="F3482">
        <v>0</v>
      </c>
      <c r="G3482" s="1">
        <v>40990.230416666665</v>
      </c>
      <c r="H3482">
        <v>0</v>
      </c>
      <c r="I3482">
        <v>0</v>
      </c>
      <c r="J3482">
        <v>4</v>
      </c>
      <c r="K3482" t="s">
        <v>21</v>
      </c>
      <c r="L3482">
        <v>0</v>
      </c>
      <c r="M3482">
        <v>0</v>
      </c>
      <c r="N3482">
        <v>0</v>
      </c>
      <c r="O3482">
        <v>5.0010000000000003</v>
      </c>
      <c r="P3482">
        <v>131</v>
      </c>
      <c r="Q3482">
        <v>1</v>
      </c>
      <c r="R3482">
        <v>0</v>
      </c>
      <c r="S3482">
        <v>0</v>
      </c>
      <c r="T3482">
        <v>0</v>
      </c>
      <c r="U3482">
        <v>0</v>
      </c>
      <c r="V3482" t="s">
        <v>23</v>
      </c>
    </row>
    <row r="3483" spans="1:22" x14ac:dyDescent="0.25">
      <c r="A3483">
        <v>3482</v>
      </c>
      <c r="B3483">
        <v>1</v>
      </c>
      <c r="C3483">
        <v>0</v>
      </c>
      <c r="D3483">
        <v>1</v>
      </c>
      <c r="E3483">
        <v>0</v>
      </c>
      <c r="F3483">
        <v>0</v>
      </c>
      <c r="G3483" s="1">
        <v>40990.286898148152</v>
      </c>
      <c r="H3483">
        <v>0</v>
      </c>
      <c r="I3483">
        <v>0</v>
      </c>
      <c r="J3483">
        <v>0</v>
      </c>
      <c r="K3483" t="s">
        <v>21</v>
      </c>
      <c r="L3483">
        <v>0</v>
      </c>
      <c r="M3483">
        <v>0</v>
      </c>
      <c r="N3483">
        <v>0</v>
      </c>
      <c r="O3483">
        <v>0.59399999999999997</v>
      </c>
      <c r="P3483">
        <v>11</v>
      </c>
      <c r="Q3483">
        <v>1</v>
      </c>
      <c r="R3483">
        <v>0</v>
      </c>
      <c r="S3483">
        <v>0</v>
      </c>
      <c r="T3483">
        <v>0</v>
      </c>
      <c r="U3483">
        <v>1</v>
      </c>
      <c r="V3483" t="s">
        <v>23</v>
      </c>
    </row>
    <row r="3484" spans="1:22" x14ac:dyDescent="0.25">
      <c r="A3484">
        <v>3483</v>
      </c>
      <c r="B3484">
        <v>0</v>
      </c>
      <c r="C3484">
        <v>0</v>
      </c>
      <c r="D3484">
        <v>1</v>
      </c>
      <c r="E3484">
        <v>1</v>
      </c>
      <c r="F3484">
        <v>0</v>
      </c>
      <c r="G3484" s="1">
        <v>40990.290671296294</v>
      </c>
      <c r="H3484">
        <v>0</v>
      </c>
      <c r="I3484">
        <v>0</v>
      </c>
      <c r="J3484">
        <v>0</v>
      </c>
      <c r="K3484" t="s">
        <v>21</v>
      </c>
      <c r="L3484">
        <v>0</v>
      </c>
      <c r="M3484">
        <v>0</v>
      </c>
      <c r="N3484">
        <v>0</v>
      </c>
      <c r="O3484">
        <v>4.6879999999999997</v>
      </c>
      <c r="P3484">
        <v>120</v>
      </c>
      <c r="Q3484">
        <v>1</v>
      </c>
      <c r="R3484">
        <v>1</v>
      </c>
      <c r="S3484">
        <v>0</v>
      </c>
      <c r="T3484">
        <v>0</v>
      </c>
      <c r="U3484">
        <v>2</v>
      </c>
      <c r="V3484" t="s">
        <v>22</v>
      </c>
    </row>
    <row r="3485" spans="1:22" x14ac:dyDescent="0.25">
      <c r="A3485">
        <v>3484</v>
      </c>
      <c r="B3485">
        <v>0</v>
      </c>
      <c r="C3485">
        <v>0</v>
      </c>
      <c r="D3485">
        <v>1</v>
      </c>
      <c r="E3485">
        <v>0</v>
      </c>
      <c r="F3485">
        <v>0</v>
      </c>
      <c r="G3485" s="1">
        <v>40990.293217592596</v>
      </c>
      <c r="H3485">
        <v>0</v>
      </c>
      <c r="I3485">
        <v>0</v>
      </c>
      <c r="J3485">
        <v>4</v>
      </c>
      <c r="K3485" t="s">
        <v>21</v>
      </c>
      <c r="L3485">
        <v>1</v>
      </c>
      <c r="M3485">
        <v>0</v>
      </c>
      <c r="N3485">
        <v>0</v>
      </c>
      <c r="O3485">
        <v>8.7249999999999996</v>
      </c>
      <c r="P3485">
        <v>199</v>
      </c>
      <c r="Q3485">
        <v>1</v>
      </c>
      <c r="R3485">
        <v>0</v>
      </c>
      <c r="S3485">
        <v>0</v>
      </c>
      <c r="T3485">
        <v>0</v>
      </c>
      <c r="U3485">
        <v>6</v>
      </c>
      <c r="V3485" t="s">
        <v>23</v>
      </c>
    </row>
    <row r="3486" spans="1:22" x14ac:dyDescent="0.25">
      <c r="A3486">
        <v>3485</v>
      </c>
      <c r="B3486">
        <v>0</v>
      </c>
      <c r="C3486">
        <v>0</v>
      </c>
      <c r="D3486">
        <v>1</v>
      </c>
      <c r="E3486">
        <v>0</v>
      </c>
      <c r="F3486">
        <v>0</v>
      </c>
      <c r="G3486" s="1">
        <v>40990.293854166666</v>
      </c>
      <c r="H3486">
        <v>0</v>
      </c>
      <c r="I3486">
        <v>0</v>
      </c>
      <c r="J3486">
        <v>20</v>
      </c>
      <c r="K3486" t="s">
        <v>21</v>
      </c>
      <c r="L3486">
        <v>1</v>
      </c>
      <c r="M3486">
        <v>0</v>
      </c>
      <c r="N3486">
        <v>0</v>
      </c>
      <c r="O3486">
        <v>28.155000000000001</v>
      </c>
      <c r="P3486">
        <v>524</v>
      </c>
      <c r="Q3486">
        <v>1</v>
      </c>
      <c r="R3486">
        <v>0</v>
      </c>
      <c r="S3486">
        <v>0</v>
      </c>
      <c r="T3486">
        <v>0</v>
      </c>
      <c r="U3486">
        <v>30</v>
      </c>
      <c r="V3486" t="s">
        <v>23</v>
      </c>
    </row>
    <row r="3487" spans="1:22" x14ac:dyDescent="0.25">
      <c r="A3487">
        <v>3486</v>
      </c>
      <c r="B3487">
        <v>0</v>
      </c>
      <c r="C3487">
        <v>0</v>
      </c>
      <c r="D3487">
        <v>1</v>
      </c>
      <c r="E3487">
        <v>0</v>
      </c>
      <c r="F3487">
        <v>1</v>
      </c>
      <c r="G3487" s="1">
        <v>40990.303449074076</v>
      </c>
      <c r="H3487">
        <v>0</v>
      </c>
      <c r="I3487">
        <v>0</v>
      </c>
      <c r="J3487">
        <v>0</v>
      </c>
      <c r="K3487" t="s">
        <v>21</v>
      </c>
      <c r="L3487">
        <v>0</v>
      </c>
      <c r="M3487">
        <v>0</v>
      </c>
      <c r="N3487">
        <v>0</v>
      </c>
      <c r="O3487">
        <v>5.0999999999999997E-2</v>
      </c>
      <c r="P3487">
        <v>3</v>
      </c>
      <c r="Q3487">
        <v>0</v>
      </c>
      <c r="R3487">
        <v>0</v>
      </c>
      <c r="S3487">
        <v>0</v>
      </c>
      <c r="T3487">
        <v>0</v>
      </c>
      <c r="U3487">
        <v>0</v>
      </c>
      <c r="V3487" t="s">
        <v>24</v>
      </c>
    </row>
    <row r="3488" spans="1:22" x14ac:dyDescent="0.25">
      <c r="A3488">
        <v>3487</v>
      </c>
      <c r="B3488">
        <v>0</v>
      </c>
      <c r="C3488">
        <v>0</v>
      </c>
      <c r="D3488">
        <v>1</v>
      </c>
      <c r="E3488">
        <v>0</v>
      </c>
      <c r="F3488">
        <v>1</v>
      </c>
      <c r="G3488" s="1">
        <v>40990.306921296295</v>
      </c>
      <c r="H3488">
        <v>0</v>
      </c>
      <c r="I3488">
        <v>0</v>
      </c>
      <c r="J3488">
        <v>0</v>
      </c>
      <c r="K3488" t="s">
        <v>21</v>
      </c>
      <c r="L3488">
        <v>0</v>
      </c>
      <c r="M3488">
        <v>0</v>
      </c>
      <c r="N3488">
        <v>0</v>
      </c>
      <c r="O3488">
        <v>0.42599999999999999</v>
      </c>
      <c r="P3488">
        <v>17</v>
      </c>
      <c r="Q3488">
        <v>0</v>
      </c>
      <c r="R3488">
        <v>1</v>
      </c>
      <c r="S3488">
        <v>0</v>
      </c>
      <c r="T3488">
        <v>0</v>
      </c>
      <c r="U3488">
        <v>2</v>
      </c>
      <c r="V3488" t="s">
        <v>23</v>
      </c>
    </row>
    <row r="3489" spans="1:22" x14ac:dyDescent="0.25">
      <c r="A3489">
        <v>3488</v>
      </c>
      <c r="B3489">
        <v>0</v>
      </c>
      <c r="C3489">
        <v>0</v>
      </c>
      <c r="D3489">
        <v>1</v>
      </c>
      <c r="E3489">
        <v>0</v>
      </c>
      <c r="F3489">
        <v>0</v>
      </c>
      <c r="G3489" s="1">
        <v>40990.311481481483</v>
      </c>
      <c r="H3489">
        <v>0</v>
      </c>
      <c r="I3489">
        <v>0</v>
      </c>
      <c r="J3489">
        <v>4</v>
      </c>
      <c r="K3489" t="s">
        <v>21</v>
      </c>
      <c r="L3489">
        <v>0</v>
      </c>
      <c r="M3489">
        <v>0</v>
      </c>
      <c r="N3489">
        <v>0</v>
      </c>
      <c r="O3489">
        <v>30.146999999999998</v>
      </c>
      <c r="P3489">
        <v>649</v>
      </c>
      <c r="Q3489">
        <v>1</v>
      </c>
      <c r="R3489">
        <v>0</v>
      </c>
      <c r="S3489">
        <v>0</v>
      </c>
      <c r="T3489">
        <v>0</v>
      </c>
      <c r="U3489">
        <v>4</v>
      </c>
      <c r="V3489" t="s">
        <v>22</v>
      </c>
    </row>
    <row r="3490" spans="1:22" x14ac:dyDescent="0.25">
      <c r="A3490">
        <v>3489</v>
      </c>
      <c r="B3490">
        <v>0</v>
      </c>
      <c r="C3490">
        <v>0</v>
      </c>
      <c r="D3490">
        <v>1</v>
      </c>
      <c r="E3490">
        <v>0</v>
      </c>
      <c r="F3490">
        <v>1</v>
      </c>
      <c r="G3490" s="1">
        <v>40990.333645833336</v>
      </c>
      <c r="H3490">
        <v>0</v>
      </c>
      <c r="I3490">
        <v>0</v>
      </c>
      <c r="J3490">
        <v>0</v>
      </c>
      <c r="K3490" t="s">
        <v>21</v>
      </c>
      <c r="L3490">
        <v>0</v>
      </c>
      <c r="M3490">
        <v>0</v>
      </c>
      <c r="N3490">
        <v>0</v>
      </c>
      <c r="O3490">
        <v>0.90200000000000002</v>
      </c>
      <c r="P3490">
        <v>19</v>
      </c>
      <c r="Q3490">
        <v>1</v>
      </c>
      <c r="R3490">
        <v>1</v>
      </c>
      <c r="S3490">
        <v>0</v>
      </c>
      <c r="T3490">
        <v>0</v>
      </c>
      <c r="U3490">
        <v>2</v>
      </c>
      <c r="V3490" t="s">
        <v>23</v>
      </c>
    </row>
    <row r="3491" spans="1:22" x14ac:dyDescent="0.25">
      <c r="A3491">
        <v>3490</v>
      </c>
      <c r="B3491">
        <v>0</v>
      </c>
      <c r="C3491">
        <v>0</v>
      </c>
      <c r="D3491">
        <v>1</v>
      </c>
      <c r="E3491">
        <v>0</v>
      </c>
      <c r="F3491">
        <v>0</v>
      </c>
      <c r="G3491" s="1">
        <v>40990.33525462963</v>
      </c>
      <c r="H3491">
        <v>0</v>
      </c>
      <c r="I3491">
        <v>0</v>
      </c>
      <c r="J3491">
        <v>3</v>
      </c>
      <c r="K3491" t="s">
        <v>25</v>
      </c>
      <c r="L3491">
        <v>0</v>
      </c>
      <c r="M3491">
        <v>0</v>
      </c>
      <c r="N3491">
        <v>0</v>
      </c>
      <c r="O3491">
        <v>41.101999999999997</v>
      </c>
      <c r="P3491">
        <v>696</v>
      </c>
      <c r="Q3491">
        <v>1</v>
      </c>
      <c r="R3491">
        <v>0</v>
      </c>
      <c r="S3491">
        <v>0</v>
      </c>
      <c r="T3491">
        <v>0</v>
      </c>
      <c r="U3491">
        <v>2</v>
      </c>
      <c r="V3491" t="s">
        <v>23</v>
      </c>
    </row>
    <row r="3492" spans="1:22" x14ac:dyDescent="0.25">
      <c r="A3492">
        <v>3491</v>
      </c>
      <c r="B3492">
        <v>0</v>
      </c>
      <c r="C3492">
        <v>1</v>
      </c>
      <c r="D3492">
        <v>1</v>
      </c>
      <c r="E3492">
        <v>0</v>
      </c>
      <c r="F3492">
        <v>0</v>
      </c>
      <c r="G3492" s="1">
        <v>40990.361562500002</v>
      </c>
      <c r="H3492">
        <v>0</v>
      </c>
      <c r="I3492">
        <v>1</v>
      </c>
      <c r="J3492">
        <v>0</v>
      </c>
      <c r="K3492" t="s">
        <v>21</v>
      </c>
      <c r="L3492">
        <v>0</v>
      </c>
      <c r="M3492">
        <v>0</v>
      </c>
      <c r="N3492">
        <v>0</v>
      </c>
      <c r="O3492">
        <v>1.0780000000000001</v>
      </c>
      <c r="P3492">
        <v>47</v>
      </c>
      <c r="Q3492">
        <v>0</v>
      </c>
      <c r="R3492">
        <v>0</v>
      </c>
      <c r="S3492">
        <v>0</v>
      </c>
      <c r="T3492">
        <v>0</v>
      </c>
      <c r="U3492">
        <v>0</v>
      </c>
      <c r="V3492" t="s">
        <v>23</v>
      </c>
    </row>
    <row r="3493" spans="1:22" x14ac:dyDescent="0.25">
      <c r="A3493">
        <v>3492</v>
      </c>
      <c r="B3493">
        <v>0</v>
      </c>
      <c r="C3493">
        <v>0</v>
      </c>
      <c r="D3493">
        <v>1</v>
      </c>
      <c r="E3493">
        <v>0</v>
      </c>
      <c r="F3493">
        <v>1</v>
      </c>
      <c r="G3493" s="1">
        <v>40990.36178240741</v>
      </c>
      <c r="H3493">
        <v>0</v>
      </c>
      <c r="I3493">
        <v>0</v>
      </c>
      <c r="J3493">
        <v>0</v>
      </c>
      <c r="K3493" t="s">
        <v>21</v>
      </c>
      <c r="L3493">
        <v>0</v>
      </c>
      <c r="M3493">
        <v>0</v>
      </c>
      <c r="N3493">
        <v>0</v>
      </c>
      <c r="O3493">
        <v>0.30299999999999999</v>
      </c>
      <c r="P3493">
        <v>10</v>
      </c>
      <c r="Q3493">
        <v>1</v>
      </c>
      <c r="R3493">
        <v>0</v>
      </c>
      <c r="S3493">
        <v>0</v>
      </c>
      <c r="T3493">
        <v>0</v>
      </c>
      <c r="U3493">
        <v>0</v>
      </c>
      <c r="V3493" t="s">
        <v>24</v>
      </c>
    </row>
    <row r="3494" spans="1:22" x14ac:dyDescent="0.25">
      <c r="A3494">
        <v>3493</v>
      </c>
      <c r="B3494">
        <v>0</v>
      </c>
      <c r="C3494">
        <v>0</v>
      </c>
      <c r="D3494">
        <v>1</v>
      </c>
      <c r="E3494">
        <v>1</v>
      </c>
      <c r="F3494">
        <v>1</v>
      </c>
      <c r="G3494" s="1">
        <v>40990.365763888891</v>
      </c>
      <c r="H3494">
        <v>0</v>
      </c>
      <c r="I3494">
        <v>0</v>
      </c>
      <c r="J3494">
        <v>0</v>
      </c>
      <c r="K3494" t="s">
        <v>21</v>
      </c>
      <c r="L3494">
        <v>0</v>
      </c>
      <c r="M3494">
        <v>0</v>
      </c>
      <c r="N3494">
        <v>0</v>
      </c>
      <c r="O3494">
        <v>11.222</v>
      </c>
      <c r="P3494">
        <v>345</v>
      </c>
      <c r="Q3494">
        <v>0</v>
      </c>
      <c r="R3494">
        <v>1</v>
      </c>
      <c r="S3494">
        <v>0</v>
      </c>
      <c r="T3494">
        <v>0</v>
      </c>
      <c r="U3494">
        <v>2</v>
      </c>
      <c r="V3494" t="s">
        <v>23</v>
      </c>
    </row>
    <row r="3495" spans="1:22" x14ac:dyDescent="0.25">
      <c r="A3495">
        <v>3494</v>
      </c>
      <c r="B3495">
        <v>1</v>
      </c>
      <c r="C3495">
        <v>0</v>
      </c>
      <c r="D3495">
        <v>1</v>
      </c>
      <c r="E3495">
        <v>0</v>
      </c>
      <c r="F3495">
        <v>0</v>
      </c>
      <c r="G3495" s="1">
        <v>40990.375868055555</v>
      </c>
      <c r="H3495">
        <v>0</v>
      </c>
      <c r="I3495">
        <v>1</v>
      </c>
      <c r="J3495">
        <v>0</v>
      </c>
      <c r="K3495" t="s">
        <v>21</v>
      </c>
      <c r="L3495">
        <v>0</v>
      </c>
      <c r="M3495">
        <v>0</v>
      </c>
      <c r="N3495">
        <v>0</v>
      </c>
      <c r="O3495">
        <v>5.1999999999999998E-2</v>
      </c>
      <c r="P3495">
        <v>2</v>
      </c>
      <c r="Q3495">
        <v>0</v>
      </c>
      <c r="R3495">
        <v>0</v>
      </c>
      <c r="S3495">
        <v>0</v>
      </c>
      <c r="T3495">
        <v>0</v>
      </c>
      <c r="U3495">
        <v>0</v>
      </c>
      <c r="V3495" t="s">
        <v>24</v>
      </c>
    </row>
    <row r="3496" spans="1:22" x14ac:dyDescent="0.25">
      <c r="A3496">
        <v>3495</v>
      </c>
      <c r="B3496">
        <v>0</v>
      </c>
      <c r="C3496">
        <v>0</v>
      </c>
      <c r="D3496">
        <v>1</v>
      </c>
      <c r="E3496">
        <v>0</v>
      </c>
      <c r="F3496">
        <v>0</v>
      </c>
      <c r="G3496" s="1">
        <v>40990.381284722222</v>
      </c>
      <c r="H3496">
        <v>0</v>
      </c>
      <c r="I3496">
        <v>0</v>
      </c>
      <c r="J3496">
        <v>0</v>
      </c>
      <c r="K3496" t="s">
        <v>21</v>
      </c>
      <c r="L3496">
        <v>0</v>
      </c>
      <c r="M3496">
        <v>0</v>
      </c>
      <c r="N3496">
        <v>4</v>
      </c>
      <c r="O3496">
        <v>10.702999999999999</v>
      </c>
      <c r="P3496">
        <v>172</v>
      </c>
      <c r="Q3496">
        <v>1</v>
      </c>
      <c r="R3496">
        <v>0</v>
      </c>
      <c r="S3496">
        <v>0</v>
      </c>
      <c r="T3496">
        <v>0</v>
      </c>
      <c r="U3496">
        <v>3</v>
      </c>
      <c r="V3496" t="s">
        <v>22</v>
      </c>
    </row>
    <row r="3497" spans="1:22" x14ac:dyDescent="0.25">
      <c r="A3497">
        <v>3496</v>
      </c>
      <c r="B3497">
        <v>0</v>
      </c>
      <c r="C3497">
        <v>0</v>
      </c>
      <c r="D3497">
        <v>1</v>
      </c>
      <c r="E3497">
        <v>0</v>
      </c>
      <c r="F3497">
        <v>0</v>
      </c>
      <c r="G3497" s="1">
        <v>40990.406006944446</v>
      </c>
      <c r="H3497">
        <v>0</v>
      </c>
      <c r="I3497">
        <v>0</v>
      </c>
      <c r="J3497">
        <v>2</v>
      </c>
      <c r="K3497" t="s">
        <v>21</v>
      </c>
      <c r="L3497">
        <v>0</v>
      </c>
      <c r="M3497">
        <v>0</v>
      </c>
      <c r="N3497">
        <v>0</v>
      </c>
      <c r="O3497">
        <v>9.3160000000000007</v>
      </c>
      <c r="P3497">
        <v>165</v>
      </c>
      <c r="Q3497">
        <v>1</v>
      </c>
      <c r="R3497">
        <v>0</v>
      </c>
      <c r="S3497">
        <v>1</v>
      </c>
      <c r="T3497">
        <v>0</v>
      </c>
      <c r="U3497">
        <v>6</v>
      </c>
      <c r="V3497" t="s">
        <v>23</v>
      </c>
    </row>
    <row r="3498" spans="1:22" x14ac:dyDescent="0.25">
      <c r="A3498">
        <v>3497</v>
      </c>
      <c r="B3498">
        <v>0</v>
      </c>
      <c r="C3498">
        <v>0</v>
      </c>
      <c r="D3498">
        <v>1</v>
      </c>
      <c r="E3498">
        <v>0</v>
      </c>
      <c r="F3498">
        <v>0</v>
      </c>
      <c r="G3498" s="1">
        <v>40990.440381944441</v>
      </c>
      <c r="H3498">
        <v>0</v>
      </c>
      <c r="I3498">
        <v>0</v>
      </c>
      <c r="J3498">
        <v>0</v>
      </c>
      <c r="K3498" t="s">
        <v>21</v>
      </c>
      <c r="L3498">
        <v>0</v>
      </c>
      <c r="M3498">
        <v>0</v>
      </c>
      <c r="N3498">
        <v>0</v>
      </c>
      <c r="O3498">
        <v>0.79200000000000004</v>
      </c>
      <c r="P3498">
        <v>17</v>
      </c>
      <c r="Q3498">
        <v>0</v>
      </c>
      <c r="R3498">
        <v>0</v>
      </c>
      <c r="S3498">
        <v>0</v>
      </c>
      <c r="T3498">
        <v>0</v>
      </c>
      <c r="U3498">
        <v>0</v>
      </c>
      <c r="V3498" t="s">
        <v>23</v>
      </c>
    </row>
    <row r="3499" spans="1:22" x14ac:dyDescent="0.25">
      <c r="A3499">
        <v>3498</v>
      </c>
      <c r="B3499">
        <v>0</v>
      </c>
      <c r="C3499">
        <v>0</v>
      </c>
      <c r="D3499">
        <v>1</v>
      </c>
      <c r="E3499">
        <v>0</v>
      </c>
      <c r="F3499">
        <v>1</v>
      </c>
      <c r="G3499" s="1">
        <v>40990.486215277779</v>
      </c>
      <c r="H3499">
        <v>0</v>
      </c>
      <c r="I3499">
        <v>0</v>
      </c>
      <c r="J3499">
        <v>0</v>
      </c>
      <c r="K3499" t="s">
        <v>21</v>
      </c>
      <c r="L3499">
        <v>0</v>
      </c>
      <c r="M3499">
        <v>0</v>
      </c>
      <c r="N3499">
        <v>0</v>
      </c>
      <c r="O3499">
        <v>2.0070000000000001</v>
      </c>
      <c r="P3499">
        <v>38</v>
      </c>
      <c r="Q3499">
        <v>1</v>
      </c>
      <c r="R3499">
        <v>0</v>
      </c>
      <c r="S3499">
        <v>0</v>
      </c>
      <c r="T3499">
        <v>0</v>
      </c>
      <c r="U3499">
        <v>0</v>
      </c>
      <c r="V3499" t="s">
        <v>23</v>
      </c>
    </row>
    <row r="3500" spans="1:22" x14ac:dyDescent="0.25">
      <c r="A3500">
        <v>3499</v>
      </c>
      <c r="B3500">
        <v>0</v>
      </c>
      <c r="C3500">
        <v>0</v>
      </c>
      <c r="D3500">
        <v>1</v>
      </c>
      <c r="E3500">
        <v>0</v>
      </c>
      <c r="F3500">
        <v>0</v>
      </c>
      <c r="G3500" s="1">
        <v>40990.493356481478</v>
      </c>
      <c r="H3500">
        <v>0</v>
      </c>
      <c r="I3500">
        <v>0</v>
      </c>
      <c r="J3500">
        <v>0</v>
      </c>
      <c r="K3500" t="s">
        <v>21</v>
      </c>
      <c r="L3500">
        <v>0</v>
      </c>
      <c r="M3500">
        <v>0</v>
      </c>
      <c r="N3500">
        <v>0</v>
      </c>
      <c r="O3500">
        <v>0.8</v>
      </c>
      <c r="P3500">
        <v>17</v>
      </c>
      <c r="Q3500">
        <v>0</v>
      </c>
      <c r="R3500">
        <v>0</v>
      </c>
      <c r="S3500">
        <v>0</v>
      </c>
      <c r="T3500">
        <v>0</v>
      </c>
      <c r="U3500">
        <v>0</v>
      </c>
      <c r="V3500" t="s">
        <v>23</v>
      </c>
    </row>
    <row r="3501" spans="1:22" x14ac:dyDescent="0.25">
      <c r="A3501">
        <v>3500</v>
      </c>
      <c r="B3501">
        <v>0</v>
      </c>
      <c r="C3501">
        <v>0</v>
      </c>
      <c r="D3501">
        <v>1</v>
      </c>
      <c r="E3501">
        <v>0</v>
      </c>
      <c r="F3501">
        <v>0</v>
      </c>
      <c r="G3501" s="1">
        <v>40990.520914351851</v>
      </c>
      <c r="H3501">
        <v>0</v>
      </c>
      <c r="I3501">
        <v>0</v>
      </c>
      <c r="J3501">
        <v>0</v>
      </c>
      <c r="K3501" t="s">
        <v>21</v>
      </c>
      <c r="L3501">
        <v>0</v>
      </c>
      <c r="M3501">
        <v>0</v>
      </c>
      <c r="N3501">
        <v>0</v>
      </c>
      <c r="O3501">
        <v>3.7639999999999998</v>
      </c>
      <c r="P3501">
        <v>84</v>
      </c>
      <c r="Q3501">
        <v>1</v>
      </c>
      <c r="R3501">
        <v>0</v>
      </c>
      <c r="S3501">
        <v>0</v>
      </c>
      <c r="T3501">
        <v>0</v>
      </c>
      <c r="U3501">
        <v>0</v>
      </c>
      <c r="V3501" t="s">
        <v>23</v>
      </c>
    </row>
    <row r="3502" spans="1:22" x14ac:dyDescent="0.25">
      <c r="A3502">
        <v>3501</v>
      </c>
      <c r="B3502">
        <v>0</v>
      </c>
      <c r="C3502">
        <v>0</v>
      </c>
      <c r="D3502">
        <v>1</v>
      </c>
      <c r="E3502">
        <v>0</v>
      </c>
      <c r="F3502">
        <v>0</v>
      </c>
      <c r="G3502" s="1">
        <v>40990.542430555557</v>
      </c>
      <c r="H3502">
        <v>0</v>
      </c>
      <c r="I3502">
        <v>0</v>
      </c>
      <c r="J3502">
        <v>0</v>
      </c>
      <c r="K3502" t="s">
        <v>21</v>
      </c>
      <c r="L3502">
        <v>0</v>
      </c>
      <c r="M3502">
        <v>0</v>
      </c>
      <c r="N3502">
        <v>0</v>
      </c>
      <c r="O3502">
        <v>37.207000000000001</v>
      </c>
      <c r="P3502">
        <v>598</v>
      </c>
      <c r="Q3502">
        <v>1</v>
      </c>
      <c r="R3502">
        <v>0</v>
      </c>
      <c r="S3502">
        <v>0</v>
      </c>
      <c r="T3502">
        <v>0</v>
      </c>
      <c r="U3502">
        <v>28</v>
      </c>
      <c r="V3502" t="s">
        <v>23</v>
      </c>
    </row>
    <row r="3503" spans="1:22" x14ac:dyDescent="0.25">
      <c r="A3503">
        <v>3502</v>
      </c>
      <c r="B3503">
        <v>0</v>
      </c>
      <c r="C3503">
        <v>1</v>
      </c>
      <c r="D3503">
        <v>1</v>
      </c>
      <c r="E3503">
        <v>0</v>
      </c>
      <c r="F3503">
        <v>0</v>
      </c>
      <c r="G3503" s="1">
        <v>40990.57340277778</v>
      </c>
      <c r="H3503">
        <v>0</v>
      </c>
      <c r="I3503">
        <v>0</v>
      </c>
      <c r="J3503">
        <v>0</v>
      </c>
      <c r="K3503" t="s">
        <v>21</v>
      </c>
      <c r="L3503">
        <v>0</v>
      </c>
      <c r="M3503">
        <v>0</v>
      </c>
      <c r="N3503">
        <v>0</v>
      </c>
      <c r="O3503">
        <v>3.226</v>
      </c>
      <c r="P3503">
        <v>48</v>
      </c>
      <c r="Q3503">
        <v>0</v>
      </c>
      <c r="R3503">
        <v>0</v>
      </c>
      <c r="S3503">
        <v>1</v>
      </c>
      <c r="T3503">
        <v>0</v>
      </c>
      <c r="U3503">
        <v>2</v>
      </c>
      <c r="V3503" t="s">
        <v>23</v>
      </c>
    </row>
    <row r="3504" spans="1:22" x14ac:dyDescent="0.25">
      <c r="A3504">
        <v>3503</v>
      </c>
      <c r="B3504">
        <v>0</v>
      </c>
      <c r="C3504">
        <v>1</v>
      </c>
      <c r="D3504">
        <v>1</v>
      </c>
      <c r="E3504">
        <v>0</v>
      </c>
      <c r="F3504">
        <v>0</v>
      </c>
      <c r="G3504" s="1">
        <v>40990.599027777775</v>
      </c>
      <c r="H3504">
        <v>0</v>
      </c>
      <c r="I3504">
        <v>0</v>
      </c>
      <c r="J3504">
        <v>0</v>
      </c>
      <c r="K3504" t="s">
        <v>21</v>
      </c>
      <c r="L3504">
        <v>0</v>
      </c>
      <c r="M3504">
        <v>0</v>
      </c>
      <c r="N3504">
        <v>0</v>
      </c>
      <c r="O3504">
        <v>0.79</v>
      </c>
      <c r="P3504">
        <v>15</v>
      </c>
      <c r="Q3504">
        <v>0</v>
      </c>
      <c r="R3504">
        <v>0</v>
      </c>
      <c r="S3504">
        <v>0</v>
      </c>
      <c r="T3504">
        <v>0</v>
      </c>
      <c r="U3504">
        <v>0</v>
      </c>
      <c r="V3504" t="s">
        <v>23</v>
      </c>
    </row>
    <row r="3505" spans="1:22" x14ac:dyDescent="0.25">
      <c r="A3505">
        <v>3504</v>
      </c>
      <c r="B3505">
        <v>0</v>
      </c>
      <c r="C3505">
        <v>0</v>
      </c>
      <c r="D3505">
        <v>1</v>
      </c>
      <c r="E3505">
        <v>0</v>
      </c>
      <c r="F3505">
        <v>0</v>
      </c>
      <c r="G3505" s="1">
        <v>40990.612662037034</v>
      </c>
      <c r="H3505">
        <v>0</v>
      </c>
      <c r="I3505">
        <v>0</v>
      </c>
      <c r="J3505">
        <v>0</v>
      </c>
      <c r="K3505" t="s">
        <v>21</v>
      </c>
      <c r="L3505">
        <v>0</v>
      </c>
      <c r="M3505">
        <v>0</v>
      </c>
      <c r="N3505">
        <v>0</v>
      </c>
      <c r="O3505">
        <v>2.8380000000000001</v>
      </c>
      <c r="P3505">
        <v>86</v>
      </c>
      <c r="Q3505">
        <v>0</v>
      </c>
      <c r="R3505">
        <v>0</v>
      </c>
      <c r="S3505">
        <v>0</v>
      </c>
      <c r="T3505">
        <v>0</v>
      </c>
      <c r="U3505">
        <v>0</v>
      </c>
      <c r="V3505" t="s">
        <v>24</v>
      </c>
    </row>
    <row r="3506" spans="1:22" x14ac:dyDescent="0.25">
      <c r="A3506">
        <v>3505</v>
      </c>
      <c r="B3506">
        <v>0</v>
      </c>
      <c r="C3506">
        <v>1</v>
      </c>
      <c r="D3506">
        <v>1</v>
      </c>
      <c r="E3506">
        <v>13</v>
      </c>
      <c r="F3506">
        <v>0</v>
      </c>
      <c r="G3506" s="1">
        <v>40990.654108796298</v>
      </c>
      <c r="H3506">
        <v>0</v>
      </c>
      <c r="I3506">
        <v>0</v>
      </c>
      <c r="J3506">
        <v>0</v>
      </c>
      <c r="K3506" t="s">
        <v>21</v>
      </c>
      <c r="L3506">
        <v>0</v>
      </c>
      <c r="M3506">
        <v>0</v>
      </c>
      <c r="N3506">
        <v>0</v>
      </c>
      <c r="O3506">
        <v>7.798</v>
      </c>
      <c r="P3506">
        <v>166</v>
      </c>
      <c r="Q3506">
        <v>1</v>
      </c>
      <c r="R3506">
        <v>0</v>
      </c>
      <c r="S3506">
        <v>0</v>
      </c>
      <c r="T3506">
        <v>0</v>
      </c>
      <c r="U3506">
        <v>1</v>
      </c>
      <c r="V3506" t="s">
        <v>23</v>
      </c>
    </row>
    <row r="3507" spans="1:22" x14ac:dyDescent="0.25">
      <c r="A3507">
        <v>3506</v>
      </c>
      <c r="B3507">
        <v>0</v>
      </c>
      <c r="C3507">
        <v>1</v>
      </c>
      <c r="D3507">
        <v>1</v>
      </c>
      <c r="E3507">
        <v>33</v>
      </c>
      <c r="F3507">
        <v>0</v>
      </c>
      <c r="G3507" s="1">
        <v>40990.741562499999</v>
      </c>
      <c r="H3507">
        <v>0</v>
      </c>
      <c r="I3507">
        <v>0</v>
      </c>
      <c r="J3507">
        <v>0</v>
      </c>
      <c r="K3507" t="s">
        <v>21</v>
      </c>
      <c r="L3507">
        <v>0</v>
      </c>
      <c r="M3507">
        <v>0</v>
      </c>
      <c r="N3507">
        <v>0</v>
      </c>
      <c r="O3507">
        <v>1.587</v>
      </c>
      <c r="P3507">
        <v>46</v>
      </c>
      <c r="Q3507">
        <v>1</v>
      </c>
      <c r="R3507">
        <v>0</v>
      </c>
      <c r="S3507">
        <v>0</v>
      </c>
      <c r="T3507">
        <v>0</v>
      </c>
      <c r="U3507">
        <v>1</v>
      </c>
      <c r="V3507" t="s">
        <v>23</v>
      </c>
    </row>
    <row r="3508" spans="1:22" x14ac:dyDescent="0.25">
      <c r="A3508">
        <v>3507</v>
      </c>
      <c r="B3508">
        <v>0</v>
      </c>
      <c r="C3508">
        <v>0</v>
      </c>
      <c r="D3508">
        <v>1</v>
      </c>
      <c r="E3508">
        <v>0</v>
      </c>
      <c r="F3508">
        <v>1</v>
      </c>
      <c r="G3508" s="1">
        <v>40990.753194444442</v>
      </c>
      <c r="H3508">
        <v>0</v>
      </c>
      <c r="I3508">
        <v>0</v>
      </c>
      <c r="J3508">
        <v>0</v>
      </c>
      <c r="K3508" t="s">
        <v>21</v>
      </c>
      <c r="L3508">
        <v>0</v>
      </c>
      <c r="M3508">
        <v>0</v>
      </c>
      <c r="N3508">
        <v>0</v>
      </c>
      <c r="O3508">
        <v>6.226</v>
      </c>
      <c r="P3508">
        <v>130</v>
      </c>
      <c r="Q3508">
        <v>1</v>
      </c>
      <c r="R3508">
        <v>1</v>
      </c>
      <c r="S3508">
        <v>0</v>
      </c>
      <c r="T3508">
        <v>0</v>
      </c>
      <c r="U3508">
        <v>10</v>
      </c>
      <c r="V3508" t="s">
        <v>23</v>
      </c>
    </row>
    <row r="3509" spans="1:22" x14ac:dyDescent="0.25">
      <c r="A3509">
        <v>3508</v>
      </c>
      <c r="B3509">
        <v>0</v>
      </c>
      <c r="C3509">
        <v>0</v>
      </c>
      <c r="D3509">
        <v>1</v>
      </c>
      <c r="E3509">
        <v>0</v>
      </c>
      <c r="F3509">
        <v>0</v>
      </c>
      <c r="G3509" s="1">
        <v>40990.803113425929</v>
      </c>
      <c r="H3509">
        <v>0</v>
      </c>
      <c r="I3509">
        <v>0</v>
      </c>
      <c r="J3509">
        <v>12</v>
      </c>
      <c r="K3509" t="s">
        <v>21</v>
      </c>
      <c r="L3509">
        <v>0</v>
      </c>
      <c r="M3509">
        <v>0</v>
      </c>
      <c r="N3509">
        <v>0</v>
      </c>
      <c r="O3509">
        <v>18.175000000000001</v>
      </c>
      <c r="P3509">
        <v>242</v>
      </c>
      <c r="Q3509">
        <v>1</v>
      </c>
      <c r="R3509">
        <v>0</v>
      </c>
      <c r="S3509">
        <v>1</v>
      </c>
      <c r="T3509">
        <v>0</v>
      </c>
      <c r="U3509">
        <v>10</v>
      </c>
      <c r="V3509" t="s">
        <v>23</v>
      </c>
    </row>
    <row r="3510" spans="1:22" x14ac:dyDescent="0.25">
      <c r="A3510">
        <v>3509</v>
      </c>
      <c r="B3510">
        <v>0</v>
      </c>
      <c r="C3510">
        <v>0</v>
      </c>
      <c r="D3510">
        <v>1</v>
      </c>
      <c r="E3510">
        <v>0</v>
      </c>
      <c r="F3510">
        <v>0</v>
      </c>
      <c r="G3510" s="1">
        <v>40990.803622685184</v>
      </c>
      <c r="H3510">
        <v>0</v>
      </c>
      <c r="I3510">
        <v>0</v>
      </c>
      <c r="J3510">
        <v>0</v>
      </c>
      <c r="K3510" t="s">
        <v>21</v>
      </c>
      <c r="L3510">
        <v>0</v>
      </c>
      <c r="M3510">
        <v>0</v>
      </c>
      <c r="N3510">
        <v>0</v>
      </c>
      <c r="O3510">
        <v>0.94799999999999995</v>
      </c>
      <c r="P3510">
        <v>16</v>
      </c>
      <c r="Q3510">
        <v>0</v>
      </c>
      <c r="R3510">
        <v>0</v>
      </c>
      <c r="S3510">
        <v>0</v>
      </c>
      <c r="T3510">
        <v>0</v>
      </c>
      <c r="U3510">
        <v>0</v>
      </c>
      <c r="V3510" t="s">
        <v>23</v>
      </c>
    </row>
    <row r="3511" spans="1:22" x14ac:dyDescent="0.25">
      <c r="A3511">
        <v>3510</v>
      </c>
      <c r="B3511">
        <v>0</v>
      </c>
      <c r="C3511">
        <v>0</v>
      </c>
      <c r="D3511">
        <v>1</v>
      </c>
      <c r="E3511">
        <v>0</v>
      </c>
      <c r="F3511">
        <v>0</v>
      </c>
      <c r="G3511" s="1">
        <v>40990.829560185186</v>
      </c>
      <c r="H3511">
        <v>0</v>
      </c>
      <c r="I3511">
        <v>0</v>
      </c>
      <c r="J3511">
        <v>0</v>
      </c>
      <c r="K3511" t="s">
        <v>21</v>
      </c>
      <c r="L3511">
        <v>0</v>
      </c>
      <c r="M3511">
        <v>0</v>
      </c>
      <c r="N3511">
        <v>0</v>
      </c>
      <c r="O3511">
        <v>2.0960000000000001</v>
      </c>
      <c r="P3511">
        <v>18</v>
      </c>
      <c r="Q3511">
        <v>1</v>
      </c>
      <c r="R3511">
        <v>0</v>
      </c>
      <c r="S3511">
        <v>0</v>
      </c>
      <c r="T3511">
        <v>0</v>
      </c>
      <c r="U3511">
        <v>0</v>
      </c>
      <c r="V3511" t="s">
        <v>23</v>
      </c>
    </row>
    <row r="3512" spans="1:22" x14ac:dyDescent="0.25">
      <c r="A3512">
        <v>3511</v>
      </c>
      <c r="B3512">
        <v>0</v>
      </c>
      <c r="C3512">
        <v>0</v>
      </c>
      <c r="D3512">
        <v>1</v>
      </c>
      <c r="E3512">
        <v>0</v>
      </c>
      <c r="F3512">
        <v>0</v>
      </c>
      <c r="G3512" s="1">
        <v>40990.960879629631</v>
      </c>
      <c r="H3512">
        <v>0</v>
      </c>
      <c r="I3512">
        <v>0</v>
      </c>
      <c r="J3512">
        <v>0</v>
      </c>
      <c r="K3512" t="s">
        <v>25</v>
      </c>
      <c r="L3512">
        <v>0</v>
      </c>
      <c r="M3512">
        <v>0</v>
      </c>
      <c r="N3512">
        <v>0</v>
      </c>
      <c r="O3512">
        <v>25.460999999999999</v>
      </c>
      <c r="P3512">
        <v>642</v>
      </c>
      <c r="Q3512">
        <v>1</v>
      </c>
      <c r="R3512">
        <v>0</v>
      </c>
      <c r="S3512">
        <v>0</v>
      </c>
      <c r="T3512">
        <v>0</v>
      </c>
      <c r="U3512">
        <v>1</v>
      </c>
      <c r="V3512" t="s">
        <v>23</v>
      </c>
    </row>
    <row r="3513" spans="1:22" x14ac:dyDescent="0.25">
      <c r="A3513">
        <v>3512</v>
      </c>
      <c r="B3513">
        <v>1</v>
      </c>
      <c r="C3513">
        <v>0</v>
      </c>
      <c r="D3513">
        <v>1</v>
      </c>
      <c r="E3513">
        <v>0</v>
      </c>
      <c r="F3513">
        <v>0</v>
      </c>
      <c r="G3513" s="1">
        <v>40991.026446759257</v>
      </c>
      <c r="H3513">
        <v>0</v>
      </c>
      <c r="I3513">
        <v>0</v>
      </c>
      <c r="J3513">
        <v>0</v>
      </c>
      <c r="K3513" t="s">
        <v>21</v>
      </c>
      <c r="L3513">
        <v>0</v>
      </c>
      <c r="M3513">
        <v>0</v>
      </c>
      <c r="N3513">
        <v>0</v>
      </c>
      <c r="O3513">
        <v>0.28799999999999998</v>
      </c>
      <c r="P3513">
        <v>6</v>
      </c>
      <c r="Q3513">
        <v>1</v>
      </c>
      <c r="R3513">
        <v>0</v>
      </c>
      <c r="S3513">
        <v>0</v>
      </c>
      <c r="T3513">
        <v>0</v>
      </c>
      <c r="U3513">
        <v>0</v>
      </c>
      <c r="V3513" t="s">
        <v>23</v>
      </c>
    </row>
    <row r="3514" spans="1:22" x14ac:dyDescent="0.25">
      <c r="A3514">
        <v>3513</v>
      </c>
      <c r="B3514">
        <v>0</v>
      </c>
      <c r="C3514">
        <v>0</v>
      </c>
      <c r="D3514">
        <v>1</v>
      </c>
      <c r="E3514">
        <v>0</v>
      </c>
      <c r="F3514">
        <v>0</v>
      </c>
      <c r="G3514" s="1">
        <v>40991.115706018521</v>
      </c>
      <c r="H3514">
        <v>0</v>
      </c>
      <c r="I3514">
        <v>0</v>
      </c>
      <c r="J3514">
        <v>0</v>
      </c>
      <c r="K3514" t="s">
        <v>21</v>
      </c>
      <c r="L3514">
        <v>0</v>
      </c>
      <c r="M3514">
        <v>0</v>
      </c>
      <c r="N3514">
        <v>0</v>
      </c>
      <c r="O3514">
        <v>7.4939999999999998</v>
      </c>
      <c r="P3514">
        <v>126</v>
      </c>
      <c r="Q3514">
        <v>1</v>
      </c>
      <c r="R3514">
        <v>0</v>
      </c>
      <c r="S3514">
        <v>0</v>
      </c>
      <c r="T3514">
        <v>0</v>
      </c>
      <c r="U3514">
        <v>1</v>
      </c>
      <c r="V3514" t="s">
        <v>23</v>
      </c>
    </row>
    <row r="3515" spans="1:22" x14ac:dyDescent="0.25">
      <c r="A3515">
        <v>3514</v>
      </c>
      <c r="B3515">
        <v>0</v>
      </c>
      <c r="C3515">
        <v>0</v>
      </c>
      <c r="D3515">
        <v>1</v>
      </c>
      <c r="E3515">
        <v>0</v>
      </c>
      <c r="F3515">
        <v>0</v>
      </c>
      <c r="G3515" s="1">
        <v>40991.169641203705</v>
      </c>
      <c r="H3515">
        <v>0</v>
      </c>
      <c r="I3515">
        <v>0</v>
      </c>
      <c r="J3515">
        <v>0</v>
      </c>
      <c r="K3515" t="s">
        <v>21</v>
      </c>
      <c r="L3515">
        <v>0</v>
      </c>
      <c r="M3515">
        <v>0</v>
      </c>
      <c r="N3515">
        <v>0</v>
      </c>
      <c r="O3515">
        <v>11.444000000000001</v>
      </c>
      <c r="P3515">
        <v>108</v>
      </c>
      <c r="Q3515">
        <v>1</v>
      </c>
      <c r="R3515">
        <v>0</v>
      </c>
      <c r="S3515">
        <v>0</v>
      </c>
      <c r="T3515">
        <v>0</v>
      </c>
      <c r="U3515">
        <v>1</v>
      </c>
      <c r="V3515" t="s">
        <v>23</v>
      </c>
    </row>
    <row r="3516" spans="1:22" x14ac:dyDescent="0.25">
      <c r="A3516">
        <v>3515</v>
      </c>
      <c r="B3516">
        <v>0</v>
      </c>
      <c r="C3516">
        <v>0</v>
      </c>
      <c r="D3516">
        <v>1</v>
      </c>
      <c r="E3516">
        <v>0</v>
      </c>
      <c r="F3516">
        <v>0</v>
      </c>
      <c r="G3516" s="1">
        <v>40991.171851851854</v>
      </c>
      <c r="H3516">
        <v>0</v>
      </c>
      <c r="I3516">
        <v>0</v>
      </c>
      <c r="J3516">
        <v>0</v>
      </c>
      <c r="K3516" t="s">
        <v>21</v>
      </c>
      <c r="L3516">
        <v>0</v>
      </c>
      <c r="M3516">
        <v>0</v>
      </c>
      <c r="N3516">
        <v>0</v>
      </c>
      <c r="O3516">
        <v>0.77500000000000002</v>
      </c>
      <c r="P3516">
        <v>29</v>
      </c>
      <c r="Q3516">
        <v>0</v>
      </c>
      <c r="R3516">
        <v>0</v>
      </c>
      <c r="S3516">
        <v>0</v>
      </c>
      <c r="T3516">
        <v>0</v>
      </c>
      <c r="U3516">
        <v>0</v>
      </c>
      <c r="V3516" t="s">
        <v>23</v>
      </c>
    </row>
    <row r="3517" spans="1:22" x14ac:dyDescent="0.25">
      <c r="A3517">
        <v>3516</v>
      </c>
      <c r="B3517">
        <v>0</v>
      </c>
      <c r="C3517">
        <v>0</v>
      </c>
      <c r="D3517">
        <v>1</v>
      </c>
      <c r="E3517">
        <v>0</v>
      </c>
      <c r="F3517">
        <v>0</v>
      </c>
      <c r="G3517" s="1">
        <v>40991.171851851854</v>
      </c>
      <c r="H3517">
        <v>0</v>
      </c>
      <c r="I3517">
        <v>0</v>
      </c>
      <c r="J3517">
        <v>0</v>
      </c>
      <c r="K3517" t="s">
        <v>21</v>
      </c>
      <c r="L3517">
        <v>0</v>
      </c>
      <c r="M3517">
        <v>0</v>
      </c>
      <c r="N3517">
        <v>0</v>
      </c>
      <c r="O3517">
        <v>1.0209999999999999</v>
      </c>
      <c r="P3517">
        <v>59</v>
      </c>
      <c r="Q3517">
        <v>1</v>
      </c>
      <c r="R3517">
        <v>0</v>
      </c>
      <c r="S3517">
        <v>0</v>
      </c>
      <c r="T3517">
        <v>0</v>
      </c>
      <c r="U3517">
        <v>0</v>
      </c>
      <c r="V3517" t="s">
        <v>24</v>
      </c>
    </row>
    <row r="3518" spans="1:22" x14ac:dyDescent="0.25">
      <c r="A3518">
        <v>3517</v>
      </c>
      <c r="B3518">
        <v>0</v>
      </c>
      <c r="C3518">
        <v>0</v>
      </c>
      <c r="D3518">
        <v>1</v>
      </c>
      <c r="E3518">
        <v>0</v>
      </c>
      <c r="F3518">
        <v>0</v>
      </c>
      <c r="G3518" s="1">
        <v>40991.171851851854</v>
      </c>
      <c r="H3518">
        <v>0</v>
      </c>
      <c r="I3518">
        <v>0</v>
      </c>
      <c r="J3518">
        <v>0</v>
      </c>
      <c r="K3518" t="s">
        <v>21</v>
      </c>
      <c r="L3518">
        <v>0</v>
      </c>
      <c r="M3518">
        <v>0</v>
      </c>
      <c r="N3518">
        <v>0</v>
      </c>
      <c r="O3518">
        <v>0.80100000000000005</v>
      </c>
      <c r="P3518">
        <v>29</v>
      </c>
      <c r="Q3518">
        <v>0</v>
      </c>
      <c r="R3518">
        <v>0</v>
      </c>
      <c r="S3518">
        <v>0</v>
      </c>
      <c r="T3518">
        <v>0</v>
      </c>
      <c r="U3518">
        <v>0</v>
      </c>
      <c r="V3518" t="s">
        <v>23</v>
      </c>
    </row>
    <row r="3519" spans="1:22" x14ac:dyDescent="0.25">
      <c r="A3519">
        <v>3518</v>
      </c>
      <c r="B3519">
        <v>0</v>
      </c>
      <c r="C3519">
        <v>0</v>
      </c>
      <c r="D3519">
        <v>1</v>
      </c>
      <c r="E3519">
        <v>0</v>
      </c>
      <c r="F3519">
        <v>0</v>
      </c>
      <c r="G3519" s="1">
        <v>40991.171851851854</v>
      </c>
      <c r="H3519">
        <v>0</v>
      </c>
      <c r="I3519">
        <v>0</v>
      </c>
      <c r="J3519">
        <v>0</v>
      </c>
      <c r="K3519" t="s">
        <v>21</v>
      </c>
      <c r="L3519">
        <v>0</v>
      </c>
      <c r="M3519">
        <v>0</v>
      </c>
      <c r="N3519">
        <v>0</v>
      </c>
      <c r="O3519">
        <v>0.77700000000000002</v>
      </c>
      <c r="P3519">
        <v>29</v>
      </c>
      <c r="Q3519">
        <v>0</v>
      </c>
      <c r="R3519">
        <v>0</v>
      </c>
      <c r="S3519">
        <v>0</v>
      </c>
      <c r="T3519">
        <v>0</v>
      </c>
      <c r="U3519">
        <v>0</v>
      </c>
      <c r="V3519" t="s">
        <v>23</v>
      </c>
    </row>
    <row r="3520" spans="1:22" x14ac:dyDescent="0.25">
      <c r="A3520">
        <v>3519</v>
      </c>
      <c r="B3520">
        <v>0</v>
      </c>
      <c r="C3520">
        <v>0</v>
      </c>
      <c r="D3520">
        <v>1</v>
      </c>
      <c r="E3520">
        <v>0</v>
      </c>
      <c r="F3520">
        <v>0</v>
      </c>
      <c r="G3520" s="1">
        <v>40991.196319444447</v>
      </c>
      <c r="H3520">
        <v>0</v>
      </c>
      <c r="I3520">
        <v>0</v>
      </c>
      <c r="J3520">
        <v>0</v>
      </c>
      <c r="K3520" t="s">
        <v>21</v>
      </c>
      <c r="L3520">
        <v>0</v>
      </c>
      <c r="M3520">
        <v>0</v>
      </c>
      <c r="N3520">
        <v>0</v>
      </c>
      <c r="O3520">
        <v>7.9930000000000003</v>
      </c>
      <c r="P3520">
        <v>137</v>
      </c>
      <c r="Q3520">
        <v>1</v>
      </c>
      <c r="R3520">
        <v>0</v>
      </c>
      <c r="S3520">
        <v>0</v>
      </c>
      <c r="T3520">
        <v>0</v>
      </c>
      <c r="U3520">
        <v>1</v>
      </c>
      <c r="V3520" t="s">
        <v>23</v>
      </c>
    </row>
    <row r="3521" spans="1:22" x14ac:dyDescent="0.25">
      <c r="A3521">
        <v>3520</v>
      </c>
      <c r="B3521">
        <v>0</v>
      </c>
      <c r="C3521">
        <v>0</v>
      </c>
      <c r="D3521">
        <v>1</v>
      </c>
      <c r="E3521">
        <v>5</v>
      </c>
      <c r="F3521">
        <v>0</v>
      </c>
      <c r="G3521" s="1">
        <v>40991.219872685186</v>
      </c>
      <c r="H3521">
        <v>0</v>
      </c>
      <c r="I3521">
        <v>0</v>
      </c>
      <c r="J3521">
        <v>0</v>
      </c>
      <c r="K3521" t="s">
        <v>21</v>
      </c>
      <c r="L3521">
        <v>0</v>
      </c>
      <c r="M3521">
        <v>0</v>
      </c>
      <c r="N3521">
        <v>0</v>
      </c>
      <c r="O3521">
        <v>5.032</v>
      </c>
      <c r="P3521">
        <v>88</v>
      </c>
      <c r="Q3521">
        <v>1</v>
      </c>
      <c r="R3521">
        <v>0</v>
      </c>
      <c r="S3521">
        <v>0</v>
      </c>
      <c r="T3521">
        <v>0</v>
      </c>
      <c r="U3521">
        <v>6</v>
      </c>
      <c r="V3521" t="s">
        <v>22</v>
      </c>
    </row>
    <row r="3522" spans="1:22" x14ac:dyDescent="0.25">
      <c r="A3522">
        <v>3521</v>
      </c>
      <c r="B3522">
        <v>0</v>
      </c>
      <c r="C3522">
        <v>0</v>
      </c>
      <c r="D3522">
        <v>1</v>
      </c>
      <c r="E3522">
        <v>0</v>
      </c>
      <c r="F3522">
        <v>0</v>
      </c>
      <c r="G3522" s="1">
        <v>40991.264490740738</v>
      </c>
      <c r="H3522">
        <v>0</v>
      </c>
      <c r="I3522">
        <v>0</v>
      </c>
      <c r="J3522">
        <v>0</v>
      </c>
      <c r="K3522" t="s">
        <v>25</v>
      </c>
      <c r="L3522">
        <v>0</v>
      </c>
      <c r="M3522">
        <v>0</v>
      </c>
      <c r="N3522">
        <v>0</v>
      </c>
      <c r="O3522">
        <v>26.344000000000001</v>
      </c>
      <c r="P3522">
        <v>656</v>
      </c>
      <c r="Q3522">
        <v>1</v>
      </c>
      <c r="R3522">
        <v>0</v>
      </c>
      <c r="S3522">
        <v>0</v>
      </c>
      <c r="T3522">
        <v>0</v>
      </c>
      <c r="U3522">
        <v>1</v>
      </c>
      <c r="V3522" t="s">
        <v>23</v>
      </c>
    </row>
    <row r="3523" spans="1:22" x14ac:dyDescent="0.25">
      <c r="A3523">
        <v>3522</v>
      </c>
      <c r="B3523">
        <v>0</v>
      </c>
      <c r="C3523">
        <v>0</v>
      </c>
      <c r="D3523">
        <v>1</v>
      </c>
      <c r="E3523">
        <v>0</v>
      </c>
      <c r="F3523">
        <v>0</v>
      </c>
      <c r="G3523" s="1">
        <v>40991.268206018518</v>
      </c>
      <c r="H3523">
        <v>0</v>
      </c>
      <c r="I3523">
        <v>0</v>
      </c>
      <c r="J3523">
        <v>3</v>
      </c>
      <c r="K3523" t="s">
        <v>21</v>
      </c>
      <c r="L3523">
        <v>0</v>
      </c>
      <c r="M3523">
        <v>0</v>
      </c>
      <c r="N3523">
        <v>0</v>
      </c>
      <c r="O3523">
        <v>37.347000000000001</v>
      </c>
      <c r="P3523">
        <v>512</v>
      </c>
      <c r="Q3523">
        <v>1</v>
      </c>
      <c r="R3523">
        <v>0</v>
      </c>
      <c r="S3523">
        <v>0</v>
      </c>
      <c r="T3523">
        <v>0</v>
      </c>
      <c r="U3523">
        <v>19</v>
      </c>
      <c r="V3523" t="s">
        <v>23</v>
      </c>
    </row>
    <row r="3524" spans="1:22" x14ac:dyDescent="0.25">
      <c r="A3524">
        <v>3523</v>
      </c>
      <c r="B3524">
        <v>0</v>
      </c>
      <c r="C3524">
        <v>0</v>
      </c>
      <c r="D3524">
        <v>1</v>
      </c>
      <c r="E3524">
        <v>0</v>
      </c>
      <c r="F3524">
        <v>0</v>
      </c>
      <c r="G3524" s="1">
        <v>40991.279861111114</v>
      </c>
      <c r="H3524">
        <v>0</v>
      </c>
      <c r="I3524">
        <v>0</v>
      </c>
      <c r="J3524">
        <v>0</v>
      </c>
      <c r="K3524" t="s">
        <v>25</v>
      </c>
      <c r="L3524">
        <v>0</v>
      </c>
      <c r="M3524">
        <v>0</v>
      </c>
      <c r="N3524">
        <v>0</v>
      </c>
      <c r="O3524">
        <v>28.97</v>
      </c>
      <c r="P3524">
        <v>704</v>
      </c>
      <c r="Q3524">
        <v>1</v>
      </c>
      <c r="R3524">
        <v>0</v>
      </c>
      <c r="S3524">
        <v>0</v>
      </c>
      <c r="T3524">
        <v>0</v>
      </c>
      <c r="U3524">
        <v>1</v>
      </c>
      <c r="V3524" t="s">
        <v>23</v>
      </c>
    </row>
    <row r="3525" spans="1:22" x14ac:dyDescent="0.25">
      <c r="A3525">
        <v>3524</v>
      </c>
      <c r="B3525">
        <v>0</v>
      </c>
      <c r="C3525">
        <v>0</v>
      </c>
      <c r="D3525">
        <v>1</v>
      </c>
      <c r="E3525">
        <v>0</v>
      </c>
      <c r="F3525">
        <v>0</v>
      </c>
      <c r="G3525" s="1">
        <v>40991.282476851855</v>
      </c>
      <c r="H3525">
        <v>0</v>
      </c>
      <c r="I3525">
        <v>0</v>
      </c>
      <c r="J3525">
        <v>0</v>
      </c>
      <c r="K3525" t="s">
        <v>21</v>
      </c>
      <c r="L3525">
        <v>0</v>
      </c>
      <c r="M3525">
        <v>0</v>
      </c>
      <c r="N3525">
        <v>0</v>
      </c>
      <c r="O3525">
        <v>5.6609999999999996</v>
      </c>
      <c r="P3525">
        <v>118</v>
      </c>
      <c r="Q3525">
        <v>1</v>
      </c>
      <c r="R3525">
        <v>0</v>
      </c>
      <c r="S3525">
        <v>0</v>
      </c>
      <c r="T3525">
        <v>0</v>
      </c>
      <c r="U3525">
        <v>0</v>
      </c>
      <c r="V3525" t="s">
        <v>23</v>
      </c>
    </row>
    <row r="3526" spans="1:22" x14ac:dyDescent="0.25">
      <c r="A3526">
        <v>3525</v>
      </c>
      <c r="B3526">
        <v>0</v>
      </c>
      <c r="C3526">
        <v>0</v>
      </c>
      <c r="D3526">
        <v>1</v>
      </c>
      <c r="E3526">
        <v>1</v>
      </c>
      <c r="F3526">
        <v>0</v>
      </c>
      <c r="G3526" s="1">
        <v>40991.290520833332</v>
      </c>
      <c r="H3526">
        <v>0</v>
      </c>
      <c r="I3526">
        <v>0</v>
      </c>
      <c r="J3526">
        <v>0</v>
      </c>
      <c r="K3526" t="s">
        <v>21</v>
      </c>
      <c r="L3526">
        <v>0</v>
      </c>
      <c r="M3526">
        <v>0</v>
      </c>
      <c r="N3526">
        <v>0</v>
      </c>
      <c r="O3526">
        <v>2.3650000000000002</v>
      </c>
      <c r="P3526">
        <v>36</v>
      </c>
      <c r="Q3526">
        <v>1</v>
      </c>
      <c r="R3526">
        <v>0</v>
      </c>
      <c r="S3526">
        <v>0</v>
      </c>
      <c r="T3526">
        <v>0</v>
      </c>
      <c r="U3526">
        <v>0</v>
      </c>
      <c r="V3526" t="s">
        <v>24</v>
      </c>
    </row>
    <row r="3527" spans="1:22" x14ac:dyDescent="0.25">
      <c r="A3527">
        <v>3526</v>
      </c>
      <c r="B3527">
        <v>0</v>
      </c>
      <c r="C3527">
        <v>0</v>
      </c>
      <c r="D3527">
        <v>1</v>
      </c>
      <c r="E3527">
        <v>0</v>
      </c>
      <c r="F3527">
        <v>1</v>
      </c>
      <c r="G3527" s="1">
        <v>40991.309571759259</v>
      </c>
      <c r="H3527">
        <v>0</v>
      </c>
      <c r="I3527">
        <v>0</v>
      </c>
      <c r="J3527">
        <v>0</v>
      </c>
      <c r="K3527" t="s">
        <v>21</v>
      </c>
      <c r="L3527">
        <v>0</v>
      </c>
      <c r="M3527">
        <v>0</v>
      </c>
      <c r="N3527">
        <v>0</v>
      </c>
      <c r="O3527">
        <v>11.606999999999999</v>
      </c>
      <c r="P3527">
        <v>236</v>
      </c>
      <c r="Q3527">
        <v>1</v>
      </c>
      <c r="R3527">
        <v>1</v>
      </c>
      <c r="S3527">
        <v>0</v>
      </c>
      <c r="T3527">
        <v>0</v>
      </c>
      <c r="U3527">
        <v>12</v>
      </c>
      <c r="V3527" t="s">
        <v>23</v>
      </c>
    </row>
    <row r="3528" spans="1:22" x14ac:dyDescent="0.25">
      <c r="A3528">
        <v>3527</v>
      </c>
      <c r="B3528">
        <v>0</v>
      </c>
      <c r="C3528">
        <v>0</v>
      </c>
      <c r="D3528">
        <v>1</v>
      </c>
      <c r="E3528">
        <v>0</v>
      </c>
      <c r="F3528">
        <v>0</v>
      </c>
      <c r="G3528" s="1">
        <v>40991.318668981483</v>
      </c>
      <c r="H3528">
        <v>0</v>
      </c>
      <c r="I3528">
        <v>0</v>
      </c>
      <c r="J3528">
        <v>0</v>
      </c>
      <c r="K3528" t="s">
        <v>25</v>
      </c>
      <c r="L3528">
        <v>0</v>
      </c>
      <c r="M3528">
        <v>0</v>
      </c>
      <c r="N3528">
        <v>0</v>
      </c>
      <c r="O3528">
        <v>26.497</v>
      </c>
      <c r="P3528">
        <v>659</v>
      </c>
      <c r="Q3528">
        <v>1</v>
      </c>
      <c r="R3528">
        <v>0</v>
      </c>
      <c r="S3528">
        <v>0</v>
      </c>
      <c r="T3528">
        <v>0</v>
      </c>
      <c r="U3528">
        <v>1</v>
      </c>
      <c r="V3528" t="s">
        <v>23</v>
      </c>
    </row>
    <row r="3529" spans="1:22" x14ac:dyDescent="0.25">
      <c r="A3529">
        <v>3528</v>
      </c>
      <c r="B3529">
        <v>0</v>
      </c>
      <c r="C3529">
        <v>1</v>
      </c>
      <c r="D3529">
        <v>1</v>
      </c>
      <c r="E3529">
        <v>0</v>
      </c>
      <c r="F3529">
        <v>0</v>
      </c>
      <c r="G3529" s="1">
        <v>40991.32953703704</v>
      </c>
      <c r="H3529">
        <v>0</v>
      </c>
      <c r="I3529">
        <v>0</v>
      </c>
      <c r="J3529">
        <v>0</v>
      </c>
      <c r="K3529" t="s">
        <v>21</v>
      </c>
      <c r="L3529">
        <v>0</v>
      </c>
      <c r="M3529">
        <v>0</v>
      </c>
      <c r="N3529">
        <v>0</v>
      </c>
      <c r="O3529">
        <v>2.7919999999999998</v>
      </c>
      <c r="P3529">
        <v>39</v>
      </c>
      <c r="Q3529">
        <v>0</v>
      </c>
      <c r="R3529">
        <v>0</v>
      </c>
      <c r="S3529">
        <v>0</v>
      </c>
      <c r="T3529">
        <v>0</v>
      </c>
      <c r="U3529">
        <v>1</v>
      </c>
      <c r="V3529" t="s">
        <v>23</v>
      </c>
    </row>
    <row r="3530" spans="1:22" x14ac:dyDescent="0.25">
      <c r="A3530">
        <v>3529</v>
      </c>
      <c r="B3530">
        <v>0</v>
      </c>
      <c r="C3530">
        <v>0</v>
      </c>
      <c r="D3530">
        <v>1</v>
      </c>
      <c r="E3530">
        <v>0</v>
      </c>
      <c r="F3530">
        <v>0</v>
      </c>
      <c r="G3530" s="1">
        <v>40991.330405092594</v>
      </c>
      <c r="H3530">
        <v>0</v>
      </c>
      <c r="I3530">
        <v>0</v>
      </c>
      <c r="J3530">
        <v>0</v>
      </c>
      <c r="K3530" t="s">
        <v>21</v>
      </c>
      <c r="L3530">
        <v>0</v>
      </c>
      <c r="M3530">
        <v>0</v>
      </c>
      <c r="N3530">
        <v>0</v>
      </c>
      <c r="O3530">
        <v>70.358999999999995</v>
      </c>
      <c r="P3530">
        <v>1057</v>
      </c>
      <c r="Q3530">
        <v>1</v>
      </c>
      <c r="R3530">
        <v>0</v>
      </c>
      <c r="S3530">
        <v>0</v>
      </c>
      <c r="T3530">
        <v>0</v>
      </c>
      <c r="U3530">
        <v>1</v>
      </c>
      <c r="V3530" t="s">
        <v>23</v>
      </c>
    </row>
    <row r="3531" spans="1:22" x14ac:dyDescent="0.25">
      <c r="A3531">
        <v>3530</v>
      </c>
      <c r="B3531">
        <v>0</v>
      </c>
      <c r="C3531">
        <v>0</v>
      </c>
      <c r="D3531">
        <v>1</v>
      </c>
      <c r="E3531">
        <v>0</v>
      </c>
      <c r="F3531">
        <v>0</v>
      </c>
      <c r="G3531" s="1">
        <v>40991.379467592589</v>
      </c>
      <c r="H3531">
        <v>0</v>
      </c>
      <c r="I3531">
        <v>0</v>
      </c>
      <c r="J3531">
        <v>0</v>
      </c>
      <c r="K3531" t="s">
        <v>21</v>
      </c>
      <c r="L3531">
        <v>0</v>
      </c>
      <c r="M3531">
        <v>0</v>
      </c>
      <c r="N3531">
        <v>0</v>
      </c>
      <c r="O3531">
        <v>0.71299999999999997</v>
      </c>
      <c r="P3531">
        <v>16</v>
      </c>
      <c r="Q3531">
        <v>0</v>
      </c>
      <c r="R3531">
        <v>0</v>
      </c>
      <c r="S3531">
        <v>0</v>
      </c>
      <c r="T3531">
        <v>0</v>
      </c>
      <c r="U3531">
        <v>0</v>
      </c>
      <c r="V3531" t="s">
        <v>23</v>
      </c>
    </row>
    <row r="3532" spans="1:22" x14ac:dyDescent="0.25">
      <c r="A3532">
        <v>3531</v>
      </c>
      <c r="B3532">
        <v>1</v>
      </c>
      <c r="C3532">
        <v>0</v>
      </c>
      <c r="D3532">
        <v>1</v>
      </c>
      <c r="E3532">
        <v>0</v>
      </c>
      <c r="F3532">
        <v>0</v>
      </c>
      <c r="G3532" s="1">
        <v>40991.406238425923</v>
      </c>
      <c r="H3532">
        <v>0</v>
      </c>
      <c r="I3532">
        <v>0</v>
      </c>
      <c r="J3532">
        <v>0</v>
      </c>
      <c r="K3532" t="s">
        <v>21</v>
      </c>
      <c r="L3532">
        <v>0</v>
      </c>
      <c r="M3532">
        <v>0</v>
      </c>
      <c r="N3532">
        <v>0</v>
      </c>
      <c r="O3532">
        <v>72.608999999999995</v>
      </c>
      <c r="P3532">
        <v>980</v>
      </c>
      <c r="Q3532">
        <v>1</v>
      </c>
      <c r="R3532">
        <v>0</v>
      </c>
      <c r="S3532">
        <v>0</v>
      </c>
      <c r="T3532">
        <v>0</v>
      </c>
      <c r="U3532">
        <v>0</v>
      </c>
      <c r="V3532" t="s">
        <v>22</v>
      </c>
    </row>
    <row r="3533" spans="1:22" x14ac:dyDescent="0.25">
      <c r="A3533">
        <v>3532</v>
      </c>
      <c r="B3533">
        <v>0</v>
      </c>
      <c r="C3533">
        <v>0</v>
      </c>
      <c r="D3533">
        <v>1</v>
      </c>
      <c r="E3533">
        <v>0</v>
      </c>
      <c r="F3533">
        <v>0</v>
      </c>
      <c r="G3533" s="1">
        <v>40991.420266203706</v>
      </c>
      <c r="H3533">
        <v>0</v>
      </c>
      <c r="I3533">
        <v>0</v>
      </c>
      <c r="J3533">
        <v>0</v>
      </c>
      <c r="K3533" t="s">
        <v>21</v>
      </c>
      <c r="L3533">
        <v>0</v>
      </c>
      <c r="M3533">
        <v>0</v>
      </c>
      <c r="N3533">
        <v>0</v>
      </c>
      <c r="O3533">
        <v>0.248</v>
      </c>
      <c r="P3533">
        <v>12</v>
      </c>
      <c r="Q3533">
        <v>0</v>
      </c>
      <c r="R3533">
        <v>0</v>
      </c>
      <c r="S3533">
        <v>0</v>
      </c>
      <c r="T3533">
        <v>0</v>
      </c>
      <c r="U3533">
        <v>0</v>
      </c>
      <c r="V3533" t="s">
        <v>24</v>
      </c>
    </row>
    <row r="3534" spans="1:22" x14ac:dyDescent="0.25">
      <c r="A3534">
        <v>3533</v>
      </c>
      <c r="B3534">
        <v>0</v>
      </c>
      <c r="C3534">
        <v>0</v>
      </c>
      <c r="D3534">
        <v>1</v>
      </c>
      <c r="E3534">
        <v>0</v>
      </c>
      <c r="F3534">
        <v>0</v>
      </c>
      <c r="G3534" s="1">
        <v>40991.421469907407</v>
      </c>
      <c r="H3534">
        <v>0</v>
      </c>
      <c r="I3534">
        <v>0</v>
      </c>
      <c r="J3534">
        <v>28</v>
      </c>
      <c r="K3534" t="s">
        <v>21</v>
      </c>
      <c r="L3534">
        <v>1</v>
      </c>
      <c r="M3534">
        <v>0</v>
      </c>
      <c r="N3534">
        <v>0</v>
      </c>
      <c r="O3534">
        <v>28.713000000000001</v>
      </c>
      <c r="P3534">
        <v>536</v>
      </c>
      <c r="Q3534">
        <v>1</v>
      </c>
      <c r="R3534">
        <v>0</v>
      </c>
      <c r="S3534">
        <v>0</v>
      </c>
      <c r="T3534">
        <v>0</v>
      </c>
      <c r="U3534">
        <v>32</v>
      </c>
      <c r="V3534" t="s">
        <v>23</v>
      </c>
    </row>
    <row r="3535" spans="1:22" x14ac:dyDescent="0.25">
      <c r="A3535">
        <v>3534</v>
      </c>
      <c r="B3535">
        <v>1</v>
      </c>
      <c r="C3535">
        <v>0</v>
      </c>
      <c r="D3535">
        <v>1</v>
      </c>
      <c r="E3535">
        <v>0</v>
      </c>
      <c r="F3535">
        <v>0</v>
      </c>
      <c r="G3535" s="1">
        <v>40991.44327546296</v>
      </c>
      <c r="H3535">
        <v>0</v>
      </c>
      <c r="I3535">
        <v>0</v>
      </c>
      <c r="J3535">
        <v>0</v>
      </c>
      <c r="K3535" t="s">
        <v>21</v>
      </c>
      <c r="L3535">
        <v>0</v>
      </c>
      <c r="M3535">
        <v>0</v>
      </c>
      <c r="N3535">
        <v>0</v>
      </c>
      <c r="O3535">
        <v>1.365</v>
      </c>
      <c r="P3535">
        <v>16</v>
      </c>
      <c r="Q3535">
        <v>0</v>
      </c>
      <c r="R3535">
        <v>0</v>
      </c>
      <c r="S3535">
        <v>0</v>
      </c>
      <c r="T3535">
        <v>0</v>
      </c>
      <c r="U3535">
        <v>0</v>
      </c>
      <c r="V3535" t="s">
        <v>24</v>
      </c>
    </row>
    <row r="3536" spans="1:22" x14ac:dyDescent="0.25">
      <c r="A3536">
        <v>3535</v>
      </c>
      <c r="B3536">
        <v>0</v>
      </c>
      <c r="C3536">
        <v>1</v>
      </c>
      <c r="D3536">
        <v>1</v>
      </c>
      <c r="E3536">
        <v>0</v>
      </c>
      <c r="F3536">
        <v>0</v>
      </c>
      <c r="G3536" s="1">
        <v>40991.445208333331</v>
      </c>
      <c r="H3536">
        <v>0</v>
      </c>
      <c r="I3536">
        <v>0</v>
      </c>
      <c r="J3536">
        <v>0</v>
      </c>
      <c r="K3536" t="s">
        <v>21</v>
      </c>
      <c r="L3536">
        <v>0</v>
      </c>
      <c r="M3536">
        <v>0</v>
      </c>
      <c r="N3536">
        <v>0</v>
      </c>
      <c r="O3536">
        <v>1.4059999999999999</v>
      </c>
      <c r="P3536">
        <v>25</v>
      </c>
      <c r="Q3536">
        <v>0</v>
      </c>
      <c r="R3536">
        <v>0</v>
      </c>
      <c r="S3536">
        <v>1</v>
      </c>
      <c r="T3536">
        <v>0</v>
      </c>
      <c r="U3536">
        <v>3</v>
      </c>
      <c r="V3536" t="s">
        <v>24</v>
      </c>
    </row>
    <row r="3537" spans="1:22" x14ac:dyDescent="0.25">
      <c r="A3537">
        <v>3536</v>
      </c>
      <c r="B3537">
        <v>0</v>
      </c>
      <c r="C3537">
        <v>1</v>
      </c>
      <c r="D3537">
        <v>1</v>
      </c>
      <c r="E3537">
        <v>0</v>
      </c>
      <c r="F3537">
        <v>0</v>
      </c>
      <c r="G3537" s="1">
        <v>40991.446157407408</v>
      </c>
      <c r="H3537">
        <v>0</v>
      </c>
      <c r="I3537">
        <v>0</v>
      </c>
      <c r="J3537">
        <v>0</v>
      </c>
      <c r="K3537" t="s">
        <v>21</v>
      </c>
      <c r="L3537">
        <v>0</v>
      </c>
      <c r="M3537">
        <v>0</v>
      </c>
      <c r="N3537">
        <v>0</v>
      </c>
      <c r="O3537">
        <v>9.9280000000000008</v>
      </c>
      <c r="P3537">
        <v>219</v>
      </c>
      <c r="Q3537">
        <v>1</v>
      </c>
      <c r="R3537">
        <v>0</v>
      </c>
      <c r="S3537">
        <v>0</v>
      </c>
      <c r="T3537">
        <v>0</v>
      </c>
      <c r="U3537">
        <v>4</v>
      </c>
      <c r="V3537" t="s">
        <v>23</v>
      </c>
    </row>
    <row r="3538" spans="1:22" x14ac:dyDescent="0.25">
      <c r="A3538">
        <v>3537</v>
      </c>
      <c r="B3538">
        <v>0</v>
      </c>
      <c r="C3538">
        <v>0</v>
      </c>
      <c r="D3538">
        <v>1</v>
      </c>
      <c r="E3538">
        <v>0</v>
      </c>
      <c r="F3538">
        <v>0</v>
      </c>
      <c r="G3538" s="1">
        <v>40991.448750000003</v>
      </c>
      <c r="H3538">
        <v>0</v>
      </c>
      <c r="I3538">
        <v>0</v>
      </c>
      <c r="J3538">
        <v>0</v>
      </c>
      <c r="K3538" t="s">
        <v>21</v>
      </c>
      <c r="L3538">
        <v>0</v>
      </c>
      <c r="M3538">
        <v>0</v>
      </c>
      <c r="N3538">
        <v>0</v>
      </c>
      <c r="O3538">
        <v>3.0150000000000001</v>
      </c>
      <c r="P3538">
        <v>75</v>
      </c>
      <c r="Q3538">
        <v>1</v>
      </c>
      <c r="R3538">
        <v>0</v>
      </c>
      <c r="S3538">
        <v>1</v>
      </c>
      <c r="T3538">
        <v>0</v>
      </c>
      <c r="U3538">
        <v>3</v>
      </c>
      <c r="V3538" t="s">
        <v>23</v>
      </c>
    </row>
    <row r="3539" spans="1:22" x14ac:dyDescent="0.25">
      <c r="A3539">
        <v>3538</v>
      </c>
      <c r="B3539">
        <v>0</v>
      </c>
      <c r="C3539">
        <v>0</v>
      </c>
      <c r="D3539">
        <v>1</v>
      </c>
      <c r="E3539">
        <v>0</v>
      </c>
      <c r="F3539">
        <v>0</v>
      </c>
      <c r="G3539" s="1">
        <v>40991.488263888888</v>
      </c>
      <c r="H3539">
        <v>0</v>
      </c>
      <c r="I3539">
        <v>0</v>
      </c>
      <c r="J3539">
        <v>0</v>
      </c>
      <c r="K3539" t="s">
        <v>21</v>
      </c>
      <c r="L3539">
        <v>0</v>
      </c>
      <c r="M3539">
        <v>0</v>
      </c>
      <c r="N3539">
        <v>0</v>
      </c>
      <c r="O3539">
        <v>0.88700000000000001</v>
      </c>
      <c r="P3539">
        <v>17</v>
      </c>
      <c r="Q3539">
        <v>0</v>
      </c>
      <c r="R3539">
        <v>0</v>
      </c>
      <c r="S3539">
        <v>0</v>
      </c>
      <c r="T3539">
        <v>0</v>
      </c>
      <c r="U3539">
        <v>0</v>
      </c>
      <c r="V3539" t="s">
        <v>23</v>
      </c>
    </row>
    <row r="3540" spans="1:22" x14ac:dyDescent="0.25">
      <c r="A3540">
        <v>3539</v>
      </c>
      <c r="B3540">
        <v>0</v>
      </c>
      <c r="C3540">
        <v>0</v>
      </c>
      <c r="D3540">
        <v>1</v>
      </c>
      <c r="E3540">
        <v>0</v>
      </c>
      <c r="F3540">
        <v>0</v>
      </c>
      <c r="G3540" s="1">
        <v>40991.490011574075</v>
      </c>
      <c r="H3540">
        <v>0</v>
      </c>
      <c r="I3540">
        <v>0</v>
      </c>
      <c r="J3540">
        <v>0</v>
      </c>
      <c r="K3540" t="s">
        <v>21</v>
      </c>
      <c r="L3540">
        <v>0</v>
      </c>
      <c r="M3540">
        <v>0</v>
      </c>
      <c r="N3540">
        <v>0</v>
      </c>
      <c r="O3540">
        <v>0.83699999999999997</v>
      </c>
      <c r="P3540">
        <v>17</v>
      </c>
      <c r="Q3540">
        <v>0</v>
      </c>
      <c r="R3540">
        <v>0</v>
      </c>
      <c r="S3540">
        <v>0</v>
      </c>
      <c r="T3540">
        <v>0</v>
      </c>
      <c r="U3540">
        <v>0</v>
      </c>
      <c r="V3540" t="s">
        <v>23</v>
      </c>
    </row>
    <row r="3541" spans="1:22" x14ac:dyDescent="0.25">
      <c r="A3541">
        <v>3540</v>
      </c>
      <c r="B3541">
        <v>0</v>
      </c>
      <c r="C3541">
        <v>0</v>
      </c>
      <c r="D3541">
        <v>1</v>
      </c>
      <c r="E3541">
        <v>0</v>
      </c>
      <c r="F3541">
        <v>0</v>
      </c>
      <c r="G3541" s="1">
        <v>40991.49559027778</v>
      </c>
      <c r="H3541">
        <v>0</v>
      </c>
      <c r="I3541">
        <v>0</v>
      </c>
      <c r="J3541">
        <v>0</v>
      </c>
      <c r="K3541" t="s">
        <v>21</v>
      </c>
      <c r="L3541">
        <v>0</v>
      </c>
      <c r="M3541">
        <v>0</v>
      </c>
      <c r="N3541">
        <v>0</v>
      </c>
      <c r="O3541">
        <v>9.7070000000000007</v>
      </c>
      <c r="P3541">
        <v>192</v>
      </c>
      <c r="Q3541">
        <v>1</v>
      </c>
      <c r="R3541">
        <v>0</v>
      </c>
      <c r="S3541">
        <v>0</v>
      </c>
      <c r="T3541">
        <v>0</v>
      </c>
      <c r="U3541">
        <v>0</v>
      </c>
      <c r="V3541" t="s">
        <v>22</v>
      </c>
    </row>
    <row r="3542" spans="1:22" x14ac:dyDescent="0.25">
      <c r="A3542">
        <v>3541</v>
      </c>
      <c r="B3542">
        <v>0</v>
      </c>
      <c r="C3542">
        <v>0</v>
      </c>
      <c r="D3542">
        <v>1</v>
      </c>
      <c r="E3542">
        <v>0</v>
      </c>
      <c r="F3542">
        <v>0</v>
      </c>
      <c r="G3542" s="1">
        <v>40991.512789351851</v>
      </c>
      <c r="H3542">
        <v>0</v>
      </c>
      <c r="I3542">
        <v>0</v>
      </c>
      <c r="J3542">
        <v>0</v>
      </c>
      <c r="K3542" t="s">
        <v>21</v>
      </c>
      <c r="L3542">
        <v>0</v>
      </c>
      <c r="M3542">
        <v>0</v>
      </c>
      <c r="N3542">
        <v>0</v>
      </c>
      <c r="O3542">
        <v>8.3699999999999992</v>
      </c>
      <c r="P3542">
        <v>143</v>
      </c>
      <c r="Q3542">
        <v>1</v>
      </c>
      <c r="R3542">
        <v>0</v>
      </c>
      <c r="S3542">
        <v>0</v>
      </c>
      <c r="T3542">
        <v>0</v>
      </c>
      <c r="U3542">
        <v>1</v>
      </c>
      <c r="V3542" t="s">
        <v>23</v>
      </c>
    </row>
    <row r="3543" spans="1:22" x14ac:dyDescent="0.25">
      <c r="A3543">
        <v>3542</v>
      </c>
      <c r="B3543">
        <v>0</v>
      </c>
      <c r="C3543">
        <v>0</v>
      </c>
      <c r="D3543">
        <v>1</v>
      </c>
      <c r="E3543">
        <v>1</v>
      </c>
      <c r="F3543">
        <v>0</v>
      </c>
      <c r="G3543" s="1">
        <v>40991.516608796293</v>
      </c>
      <c r="H3543">
        <v>0</v>
      </c>
      <c r="I3543">
        <v>0</v>
      </c>
      <c r="J3543">
        <v>0</v>
      </c>
      <c r="K3543" t="s">
        <v>21</v>
      </c>
      <c r="L3543">
        <v>0</v>
      </c>
      <c r="M3543">
        <v>0</v>
      </c>
      <c r="N3543">
        <v>0</v>
      </c>
      <c r="O3543">
        <v>5.3550000000000004</v>
      </c>
      <c r="P3543">
        <v>141</v>
      </c>
      <c r="Q3543">
        <v>1</v>
      </c>
      <c r="R3543">
        <v>1</v>
      </c>
      <c r="S3543">
        <v>0</v>
      </c>
      <c r="T3543">
        <v>0</v>
      </c>
      <c r="U3543">
        <v>4</v>
      </c>
      <c r="V3543" t="s">
        <v>22</v>
      </c>
    </row>
    <row r="3544" spans="1:22" x14ac:dyDescent="0.25">
      <c r="A3544">
        <v>3543</v>
      </c>
      <c r="B3544">
        <v>0</v>
      </c>
      <c r="C3544">
        <v>0</v>
      </c>
      <c r="D3544">
        <v>1</v>
      </c>
      <c r="E3544">
        <v>0</v>
      </c>
      <c r="F3544">
        <v>0</v>
      </c>
      <c r="G3544" s="1">
        <v>40991.518657407411</v>
      </c>
      <c r="H3544">
        <v>0</v>
      </c>
      <c r="I3544">
        <v>0</v>
      </c>
      <c r="J3544">
        <v>0</v>
      </c>
      <c r="K3544" t="s">
        <v>21</v>
      </c>
      <c r="L3544">
        <v>0</v>
      </c>
      <c r="M3544">
        <v>0</v>
      </c>
      <c r="N3544">
        <v>0</v>
      </c>
      <c r="O3544">
        <v>9.3070000000000004</v>
      </c>
      <c r="P3544">
        <v>156</v>
      </c>
      <c r="Q3544">
        <v>1</v>
      </c>
      <c r="R3544">
        <v>0</v>
      </c>
      <c r="S3544">
        <v>1</v>
      </c>
      <c r="T3544">
        <v>0</v>
      </c>
      <c r="U3544">
        <v>6</v>
      </c>
      <c r="V3544" t="s">
        <v>23</v>
      </c>
    </row>
    <row r="3545" spans="1:22" x14ac:dyDescent="0.25">
      <c r="A3545">
        <v>3544</v>
      </c>
      <c r="B3545">
        <v>0</v>
      </c>
      <c r="C3545">
        <v>0</v>
      </c>
      <c r="D3545">
        <v>1</v>
      </c>
      <c r="E3545">
        <v>0</v>
      </c>
      <c r="F3545">
        <v>0</v>
      </c>
      <c r="G3545" s="1">
        <v>40991.518657407411</v>
      </c>
      <c r="H3545">
        <v>0</v>
      </c>
      <c r="I3545">
        <v>0</v>
      </c>
      <c r="J3545">
        <v>0</v>
      </c>
      <c r="K3545" t="s">
        <v>21</v>
      </c>
      <c r="L3545">
        <v>0</v>
      </c>
      <c r="M3545">
        <v>0</v>
      </c>
      <c r="N3545">
        <v>0</v>
      </c>
      <c r="O3545">
        <v>0.432</v>
      </c>
      <c r="P3545">
        <v>13</v>
      </c>
      <c r="Q3545">
        <v>0</v>
      </c>
      <c r="R3545">
        <v>0</v>
      </c>
      <c r="S3545">
        <v>0</v>
      </c>
      <c r="T3545">
        <v>0</v>
      </c>
      <c r="U3545">
        <v>0</v>
      </c>
      <c r="V3545" t="s">
        <v>23</v>
      </c>
    </row>
    <row r="3546" spans="1:22" x14ac:dyDescent="0.25">
      <c r="A3546">
        <v>3545</v>
      </c>
      <c r="B3546">
        <v>1</v>
      </c>
      <c r="C3546">
        <v>0</v>
      </c>
      <c r="D3546">
        <v>1</v>
      </c>
      <c r="E3546">
        <v>0</v>
      </c>
      <c r="F3546">
        <v>0</v>
      </c>
      <c r="G3546" s="1">
        <v>40991.519444444442</v>
      </c>
      <c r="H3546">
        <v>0</v>
      </c>
      <c r="I3546">
        <v>0</v>
      </c>
      <c r="J3546">
        <v>1</v>
      </c>
      <c r="K3546" t="s">
        <v>21</v>
      </c>
      <c r="L3546">
        <v>0</v>
      </c>
      <c r="M3546">
        <v>0</v>
      </c>
      <c r="N3546">
        <v>0</v>
      </c>
      <c r="O3546">
        <v>0.24199999999999999</v>
      </c>
      <c r="P3546">
        <v>6</v>
      </c>
      <c r="Q3546">
        <v>0</v>
      </c>
      <c r="R3546">
        <v>0</v>
      </c>
      <c r="S3546">
        <v>0</v>
      </c>
      <c r="T3546">
        <v>0</v>
      </c>
      <c r="U3546">
        <v>0</v>
      </c>
      <c r="V3546" t="s">
        <v>22</v>
      </c>
    </row>
    <row r="3547" spans="1:22" x14ac:dyDescent="0.25">
      <c r="A3547">
        <v>3546</v>
      </c>
      <c r="B3547">
        <v>0</v>
      </c>
      <c r="C3547">
        <v>1</v>
      </c>
      <c r="D3547">
        <v>1</v>
      </c>
      <c r="E3547">
        <v>0</v>
      </c>
      <c r="F3547">
        <v>0</v>
      </c>
      <c r="G3547" s="1">
        <v>40991.530694444446</v>
      </c>
      <c r="H3547">
        <v>1</v>
      </c>
      <c r="I3547">
        <v>1</v>
      </c>
      <c r="J3547">
        <v>0</v>
      </c>
      <c r="K3547" t="s">
        <v>21</v>
      </c>
      <c r="L3547">
        <v>0</v>
      </c>
      <c r="M3547">
        <v>0</v>
      </c>
      <c r="N3547">
        <v>0</v>
      </c>
      <c r="O3547">
        <v>31.802</v>
      </c>
      <c r="P3547">
        <v>423</v>
      </c>
      <c r="Q3547">
        <v>0</v>
      </c>
      <c r="R3547">
        <v>0</v>
      </c>
      <c r="S3547">
        <v>0</v>
      </c>
      <c r="T3547">
        <v>0</v>
      </c>
      <c r="U3547">
        <v>1</v>
      </c>
      <c r="V3547" t="s">
        <v>22</v>
      </c>
    </row>
    <row r="3548" spans="1:22" x14ac:dyDescent="0.25">
      <c r="A3548">
        <v>3547</v>
      </c>
      <c r="B3548">
        <v>0</v>
      </c>
      <c r="C3548">
        <v>0</v>
      </c>
      <c r="D3548">
        <v>1</v>
      </c>
      <c r="E3548">
        <v>0</v>
      </c>
      <c r="F3548">
        <v>0</v>
      </c>
      <c r="G3548" s="1">
        <v>40991.540335648147</v>
      </c>
      <c r="H3548">
        <v>0</v>
      </c>
      <c r="I3548">
        <v>0</v>
      </c>
      <c r="J3548">
        <v>0</v>
      </c>
      <c r="K3548" t="s">
        <v>21</v>
      </c>
      <c r="L3548">
        <v>0</v>
      </c>
      <c r="M3548">
        <v>0</v>
      </c>
      <c r="N3548">
        <v>0</v>
      </c>
      <c r="O3548">
        <v>0.40400000000000003</v>
      </c>
      <c r="P3548">
        <v>10</v>
      </c>
      <c r="Q3548">
        <v>0</v>
      </c>
      <c r="R3548">
        <v>0</v>
      </c>
      <c r="S3548">
        <v>0</v>
      </c>
      <c r="T3548">
        <v>0</v>
      </c>
      <c r="U3548">
        <v>0</v>
      </c>
      <c r="V3548" t="s">
        <v>24</v>
      </c>
    </row>
    <row r="3549" spans="1:22" x14ac:dyDescent="0.25">
      <c r="A3549">
        <v>3548</v>
      </c>
      <c r="B3549">
        <v>0</v>
      </c>
      <c r="C3549">
        <v>0</v>
      </c>
      <c r="D3549">
        <v>1</v>
      </c>
      <c r="E3549">
        <v>0</v>
      </c>
      <c r="F3549">
        <v>0</v>
      </c>
      <c r="G3549" s="1">
        <v>40991.540335648147</v>
      </c>
      <c r="H3549">
        <v>0</v>
      </c>
      <c r="I3549">
        <v>0</v>
      </c>
      <c r="J3549">
        <v>0</v>
      </c>
      <c r="K3549" t="s">
        <v>21</v>
      </c>
      <c r="L3549">
        <v>0</v>
      </c>
      <c r="M3549">
        <v>0</v>
      </c>
      <c r="N3549">
        <v>0</v>
      </c>
      <c r="O3549">
        <v>1.5229999999999999</v>
      </c>
      <c r="P3549">
        <v>44</v>
      </c>
      <c r="Q3549">
        <v>0</v>
      </c>
      <c r="R3549">
        <v>1</v>
      </c>
      <c r="S3549">
        <v>0</v>
      </c>
      <c r="T3549">
        <v>0</v>
      </c>
      <c r="U3549">
        <v>0</v>
      </c>
      <c r="V3549" t="s">
        <v>23</v>
      </c>
    </row>
    <row r="3550" spans="1:22" x14ac:dyDescent="0.25">
      <c r="A3550">
        <v>3549</v>
      </c>
      <c r="B3550">
        <v>0</v>
      </c>
      <c r="C3550">
        <v>0</v>
      </c>
      <c r="D3550">
        <v>1</v>
      </c>
      <c r="E3550">
        <v>0</v>
      </c>
      <c r="F3550">
        <v>1</v>
      </c>
      <c r="G3550" s="1">
        <v>40991.564664351848</v>
      </c>
      <c r="H3550">
        <v>0</v>
      </c>
      <c r="I3550">
        <v>0</v>
      </c>
      <c r="J3550">
        <v>0</v>
      </c>
      <c r="K3550" t="s">
        <v>21</v>
      </c>
      <c r="L3550">
        <v>0</v>
      </c>
      <c r="M3550">
        <v>0</v>
      </c>
      <c r="N3550">
        <v>0</v>
      </c>
      <c r="O3550">
        <v>0.32400000000000001</v>
      </c>
      <c r="P3550">
        <v>11</v>
      </c>
      <c r="Q3550">
        <v>0</v>
      </c>
      <c r="R3550">
        <v>1</v>
      </c>
      <c r="S3550">
        <v>0</v>
      </c>
      <c r="T3550">
        <v>0</v>
      </c>
      <c r="U3550">
        <v>4</v>
      </c>
      <c r="V3550" t="s">
        <v>24</v>
      </c>
    </row>
    <row r="3551" spans="1:22" x14ac:dyDescent="0.25">
      <c r="A3551">
        <v>3550</v>
      </c>
      <c r="B3551">
        <v>0</v>
      </c>
      <c r="C3551">
        <v>0</v>
      </c>
      <c r="D3551">
        <v>1</v>
      </c>
      <c r="E3551">
        <v>0</v>
      </c>
      <c r="F3551">
        <v>1</v>
      </c>
      <c r="G3551" s="1">
        <v>40991.570532407408</v>
      </c>
      <c r="H3551">
        <v>0</v>
      </c>
      <c r="I3551">
        <v>0</v>
      </c>
      <c r="J3551">
        <v>0</v>
      </c>
      <c r="K3551" t="s">
        <v>21</v>
      </c>
      <c r="L3551">
        <v>0</v>
      </c>
      <c r="M3551">
        <v>0</v>
      </c>
      <c r="N3551">
        <v>0</v>
      </c>
      <c r="O3551">
        <v>3.3000000000000002E-2</v>
      </c>
      <c r="P3551">
        <v>4</v>
      </c>
      <c r="Q3551">
        <v>0</v>
      </c>
      <c r="R3551">
        <v>1</v>
      </c>
      <c r="S3551">
        <v>0</v>
      </c>
      <c r="T3551">
        <v>0</v>
      </c>
      <c r="U3551">
        <v>0</v>
      </c>
      <c r="V3551" t="s">
        <v>24</v>
      </c>
    </row>
    <row r="3552" spans="1:22" x14ac:dyDescent="0.25">
      <c r="A3552">
        <v>3551</v>
      </c>
      <c r="B3552">
        <v>0</v>
      </c>
      <c r="C3552">
        <v>0</v>
      </c>
      <c r="D3552">
        <v>1</v>
      </c>
      <c r="E3552">
        <v>0</v>
      </c>
      <c r="F3552">
        <v>0</v>
      </c>
      <c r="G3552" s="1">
        <v>40991.573206018518</v>
      </c>
      <c r="H3552">
        <v>0</v>
      </c>
      <c r="I3552">
        <v>0</v>
      </c>
      <c r="J3552">
        <v>0</v>
      </c>
      <c r="K3552" t="s">
        <v>21</v>
      </c>
      <c r="L3552">
        <v>0</v>
      </c>
      <c r="M3552">
        <v>0</v>
      </c>
      <c r="N3552">
        <v>0</v>
      </c>
      <c r="O3552">
        <v>9.5719999999999992</v>
      </c>
      <c r="P3552">
        <v>267</v>
      </c>
      <c r="Q3552">
        <v>1</v>
      </c>
      <c r="R3552">
        <v>0</v>
      </c>
      <c r="S3552">
        <v>0</v>
      </c>
      <c r="T3552">
        <v>0</v>
      </c>
      <c r="U3552">
        <v>3</v>
      </c>
      <c r="V3552" t="s">
        <v>23</v>
      </c>
    </row>
    <row r="3553" spans="1:22" x14ac:dyDescent="0.25">
      <c r="A3553">
        <v>3552</v>
      </c>
      <c r="B3553">
        <v>0</v>
      </c>
      <c r="C3553">
        <v>0</v>
      </c>
      <c r="D3553">
        <v>1</v>
      </c>
      <c r="E3553">
        <v>0</v>
      </c>
      <c r="F3553">
        <v>0</v>
      </c>
      <c r="G3553" s="1">
        <v>40991.573206018518</v>
      </c>
      <c r="H3553">
        <v>0</v>
      </c>
      <c r="I3553">
        <v>0</v>
      </c>
      <c r="J3553">
        <v>18</v>
      </c>
      <c r="K3553" t="s">
        <v>21</v>
      </c>
      <c r="L3553">
        <v>0</v>
      </c>
      <c r="M3553">
        <v>0</v>
      </c>
      <c r="N3553">
        <v>0</v>
      </c>
      <c r="O3553">
        <v>68.838999999999999</v>
      </c>
      <c r="P3553">
        <v>1277</v>
      </c>
      <c r="Q3553">
        <v>1</v>
      </c>
      <c r="R3553">
        <v>0</v>
      </c>
      <c r="S3553">
        <v>0</v>
      </c>
      <c r="T3553">
        <v>0</v>
      </c>
      <c r="U3553">
        <v>1</v>
      </c>
      <c r="V3553" t="s">
        <v>23</v>
      </c>
    </row>
    <row r="3554" spans="1:22" x14ac:dyDescent="0.25">
      <c r="A3554">
        <v>3553</v>
      </c>
      <c r="B3554">
        <v>0</v>
      </c>
      <c r="C3554">
        <v>0</v>
      </c>
      <c r="D3554">
        <v>1</v>
      </c>
      <c r="E3554">
        <v>0</v>
      </c>
      <c r="F3554">
        <v>0</v>
      </c>
      <c r="G3554" s="1">
        <v>40991.580555555556</v>
      </c>
      <c r="H3554">
        <v>0</v>
      </c>
      <c r="I3554">
        <v>0</v>
      </c>
      <c r="J3554">
        <v>0</v>
      </c>
      <c r="K3554" t="s">
        <v>21</v>
      </c>
      <c r="L3554">
        <v>0</v>
      </c>
      <c r="M3554">
        <v>0</v>
      </c>
      <c r="N3554">
        <v>0</v>
      </c>
      <c r="O3554">
        <v>0.81</v>
      </c>
      <c r="P3554">
        <v>17</v>
      </c>
      <c r="Q3554">
        <v>0</v>
      </c>
      <c r="R3554">
        <v>0</v>
      </c>
      <c r="S3554">
        <v>0</v>
      </c>
      <c r="T3554">
        <v>0</v>
      </c>
      <c r="U3554">
        <v>0</v>
      </c>
      <c r="V3554" t="s">
        <v>23</v>
      </c>
    </row>
    <row r="3555" spans="1:22" x14ac:dyDescent="0.25">
      <c r="A3555">
        <v>3554</v>
      </c>
      <c r="B3555">
        <v>0</v>
      </c>
      <c r="C3555">
        <v>0</v>
      </c>
      <c r="D3555">
        <v>1</v>
      </c>
      <c r="E3555">
        <v>0</v>
      </c>
      <c r="F3555">
        <v>1</v>
      </c>
      <c r="G3555" s="1">
        <v>40991.593807870369</v>
      </c>
      <c r="H3555">
        <v>0</v>
      </c>
      <c r="I3555">
        <v>0</v>
      </c>
      <c r="J3555">
        <v>0</v>
      </c>
      <c r="K3555" t="s">
        <v>21</v>
      </c>
      <c r="L3555">
        <v>0</v>
      </c>
      <c r="M3555">
        <v>0</v>
      </c>
      <c r="N3555">
        <v>0</v>
      </c>
      <c r="O3555">
        <v>5.1989999999999998</v>
      </c>
      <c r="P3555">
        <v>110</v>
      </c>
      <c r="Q3555">
        <v>1</v>
      </c>
      <c r="R3555">
        <v>1</v>
      </c>
      <c r="S3555">
        <v>0</v>
      </c>
      <c r="T3555">
        <v>0</v>
      </c>
      <c r="U3555">
        <v>0</v>
      </c>
      <c r="V3555" t="s">
        <v>23</v>
      </c>
    </row>
    <row r="3556" spans="1:22" x14ac:dyDescent="0.25">
      <c r="A3556">
        <v>3555</v>
      </c>
      <c r="B3556">
        <v>0</v>
      </c>
      <c r="C3556">
        <v>0</v>
      </c>
      <c r="D3556">
        <v>1</v>
      </c>
      <c r="E3556">
        <v>0</v>
      </c>
      <c r="F3556">
        <v>1</v>
      </c>
      <c r="G3556" s="1">
        <v>40991.609780092593</v>
      </c>
      <c r="H3556">
        <v>0</v>
      </c>
      <c r="I3556">
        <v>0</v>
      </c>
      <c r="J3556">
        <v>0</v>
      </c>
      <c r="K3556" t="s">
        <v>21</v>
      </c>
      <c r="L3556">
        <v>0</v>
      </c>
      <c r="M3556">
        <v>0</v>
      </c>
      <c r="N3556">
        <v>0</v>
      </c>
      <c r="O3556">
        <v>6.524</v>
      </c>
      <c r="P3556">
        <v>139</v>
      </c>
      <c r="Q3556">
        <v>1</v>
      </c>
      <c r="R3556">
        <v>1</v>
      </c>
      <c r="S3556">
        <v>0</v>
      </c>
      <c r="T3556">
        <v>0</v>
      </c>
      <c r="U3556">
        <v>0</v>
      </c>
      <c r="V3556" t="s">
        <v>23</v>
      </c>
    </row>
    <row r="3557" spans="1:22" x14ac:dyDescent="0.25">
      <c r="A3557">
        <v>3556</v>
      </c>
      <c r="B3557">
        <v>0</v>
      </c>
      <c r="C3557">
        <v>0</v>
      </c>
      <c r="D3557">
        <v>1</v>
      </c>
      <c r="E3557">
        <v>0</v>
      </c>
      <c r="F3557">
        <v>1</v>
      </c>
      <c r="G3557" s="1">
        <v>40991.611284722225</v>
      </c>
      <c r="H3557">
        <v>0</v>
      </c>
      <c r="I3557">
        <v>0</v>
      </c>
      <c r="J3557">
        <v>0</v>
      </c>
      <c r="K3557" t="s">
        <v>21</v>
      </c>
      <c r="L3557">
        <v>0</v>
      </c>
      <c r="M3557">
        <v>0</v>
      </c>
      <c r="N3557">
        <v>0</v>
      </c>
      <c r="O3557">
        <v>7.4130000000000003</v>
      </c>
      <c r="P3557">
        <v>161</v>
      </c>
      <c r="Q3557">
        <v>1</v>
      </c>
      <c r="R3557">
        <v>1</v>
      </c>
      <c r="S3557">
        <v>0</v>
      </c>
      <c r="T3557">
        <v>0</v>
      </c>
      <c r="U3557">
        <v>0</v>
      </c>
      <c r="V3557" t="s">
        <v>23</v>
      </c>
    </row>
    <row r="3558" spans="1:22" x14ac:dyDescent="0.25">
      <c r="A3558">
        <v>3557</v>
      </c>
      <c r="B3558">
        <v>0</v>
      </c>
      <c r="C3558">
        <v>0</v>
      </c>
      <c r="D3558">
        <v>1</v>
      </c>
      <c r="E3558">
        <v>0</v>
      </c>
      <c r="F3558">
        <v>0</v>
      </c>
      <c r="G3558" s="1">
        <v>40991.617627314816</v>
      </c>
      <c r="H3558">
        <v>0</v>
      </c>
      <c r="I3558">
        <v>0</v>
      </c>
      <c r="J3558">
        <v>0</v>
      </c>
      <c r="K3558" t="s">
        <v>21</v>
      </c>
      <c r="L3558">
        <v>0</v>
      </c>
      <c r="M3558">
        <v>0</v>
      </c>
      <c r="N3558">
        <v>0</v>
      </c>
      <c r="O3558">
        <v>1.5069999999999999</v>
      </c>
      <c r="P3558">
        <v>36</v>
      </c>
      <c r="Q3558">
        <v>1</v>
      </c>
      <c r="R3558">
        <v>0</v>
      </c>
      <c r="S3558">
        <v>0</v>
      </c>
      <c r="T3558">
        <v>0</v>
      </c>
      <c r="U3558">
        <v>2</v>
      </c>
      <c r="V3558" t="s">
        <v>24</v>
      </c>
    </row>
    <row r="3559" spans="1:22" x14ac:dyDescent="0.25">
      <c r="A3559">
        <v>3558</v>
      </c>
      <c r="B3559">
        <v>1</v>
      </c>
      <c r="C3559">
        <v>0</v>
      </c>
      <c r="D3559">
        <v>1</v>
      </c>
      <c r="E3559">
        <v>0</v>
      </c>
      <c r="F3559">
        <v>0</v>
      </c>
      <c r="G3559" s="1">
        <v>40991.622546296298</v>
      </c>
      <c r="H3559">
        <v>0</v>
      </c>
      <c r="I3559">
        <v>0</v>
      </c>
      <c r="J3559">
        <v>0</v>
      </c>
      <c r="K3559" t="s">
        <v>21</v>
      </c>
      <c r="L3559">
        <v>0</v>
      </c>
      <c r="M3559">
        <v>0</v>
      </c>
      <c r="N3559">
        <v>0</v>
      </c>
      <c r="O3559">
        <v>0.496</v>
      </c>
      <c r="P3559">
        <v>10</v>
      </c>
      <c r="Q3559">
        <v>0</v>
      </c>
      <c r="R3559">
        <v>0</v>
      </c>
      <c r="S3559">
        <v>0</v>
      </c>
      <c r="T3559">
        <v>0</v>
      </c>
      <c r="U3559">
        <v>0</v>
      </c>
      <c r="V3559" t="s">
        <v>24</v>
      </c>
    </row>
    <row r="3560" spans="1:22" x14ac:dyDescent="0.25">
      <c r="A3560">
        <v>3559</v>
      </c>
      <c r="B3560">
        <v>0</v>
      </c>
      <c r="C3560">
        <v>0</v>
      </c>
      <c r="D3560">
        <v>1</v>
      </c>
      <c r="E3560">
        <v>0</v>
      </c>
      <c r="F3560">
        <v>1</v>
      </c>
      <c r="G3560" s="1">
        <v>40991.634976851848</v>
      </c>
      <c r="H3560">
        <v>0</v>
      </c>
      <c r="I3560">
        <v>0</v>
      </c>
      <c r="J3560">
        <v>0</v>
      </c>
      <c r="K3560" t="s">
        <v>21</v>
      </c>
      <c r="L3560">
        <v>0</v>
      </c>
      <c r="M3560">
        <v>0</v>
      </c>
      <c r="N3560">
        <v>0</v>
      </c>
      <c r="O3560">
        <v>8.2680000000000007</v>
      </c>
      <c r="P3560">
        <v>184</v>
      </c>
      <c r="Q3560">
        <v>1</v>
      </c>
      <c r="R3560">
        <v>1</v>
      </c>
      <c r="S3560">
        <v>0</v>
      </c>
      <c r="T3560">
        <v>0</v>
      </c>
      <c r="U3560">
        <v>0</v>
      </c>
      <c r="V3560" t="s">
        <v>23</v>
      </c>
    </row>
    <row r="3561" spans="1:22" x14ac:dyDescent="0.25">
      <c r="A3561">
        <v>3560</v>
      </c>
      <c r="B3561">
        <v>0</v>
      </c>
      <c r="C3561">
        <v>0</v>
      </c>
      <c r="D3561">
        <v>1</v>
      </c>
      <c r="E3561">
        <v>0</v>
      </c>
      <c r="F3561">
        <v>0</v>
      </c>
      <c r="G3561" s="1">
        <v>40991.670092592591</v>
      </c>
      <c r="H3561">
        <v>0</v>
      </c>
      <c r="I3561">
        <v>0</v>
      </c>
      <c r="J3561">
        <v>0</v>
      </c>
      <c r="K3561" t="s">
        <v>21</v>
      </c>
      <c r="L3561">
        <v>0</v>
      </c>
      <c r="M3561">
        <v>0</v>
      </c>
      <c r="N3561">
        <v>0</v>
      </c>
      <c r="O3561">
        <v>0.754</v>
      </c>
      <c r="P3561">
        <v>17</v>
      </c>
      <c r="Q3561">
        <v>0</v>
      </c>
      <c r="R3561">
        <v>0</v>
      </c>
      <c r="S3561">
        <v>0</v>
      </c>
      <c r="T3561">
        <v>0</v>
      </c>
      <c r="U3561">
        <v>0</v>
      </c>
      <c r="V3561" t="s">
        <v>22</v>
      </c>
    </row>
    <row r="3562" spans="1:22" x14ac:dyDescent="0.25">
      <c r="A3562">
        <v>3561</v>
      </c>
      <c r="B3562">
        <v>0</v>
      </c>
      <c r="C3562">
        <v>0</v>
      </c>
      <c r="D3562">
        <v>1</v>
      </c>
      <c r="E3562">
        <v>0</v>
      </c>
      <c r="F3562">
        <v>0</v>
      </c>
      <c r="G3562" s="1">
        <v>40991.696770833332</v>
      </c>
      <c r="H3562">
        <v>0</v>
      </c>
      <c r="I3562">
        <v>0</v>
      </c>
      <c r="J3562">
        <v>0</v>
      </c>
      <c r="K3562" t="s">
        <v>21</v>
      </c>
      <c r="L3562">
        <v>0</v>
      </c>
      <c r="M3562">
        <v>0</v>
      </c>
      <c r="N3562">
        <v>0</v>
      </c>
      <c r="O3562">
        <v>8.7530000000000001</v>
      </c>
      <c r="P3562">
        <v>147</v>
      </c>
      <c r="Q3562">
        <v>1</v>
      </c>
      <c r="R3562">
        <v>0</v>
      </c>
      <c r="S3562">
        <v>0</v>
      </c>
      <c r="T3562">
        <v>0</v>
      </c>
      <c r="U3562">
        <v>1</v>
      </c>
      <c r="V3562" t="s">
        <v>23</v>
      </c>
    </row>
    <row r="3563" spans="1:22" x14ac:dyDescent="0.25">
      <c r="A3563">
        <v>3562</v>
      </c>
      <c r="B3563">
        <v>0</v>
      </c>
      <c r="C3563">
        <v>0</v>
      </c>
      <c r="D3563">
        <v>1</v>
      </c>
      <c r="E3563">
        <v>0</v>
      </c>
      <c r="F3563">
        <v>0</v>
      </c>
      <c r="G3563" s="1">
        <v>40991.786064814813</v>
      </c>
      <c r="H3563">
        <v>0</v>
      </c>
      <c r="I3563">
        <v>0</v>
      </c>
      <c r="J3563">
        <v>1</v>
      </c>
      <c r="K3563" t="s">
        <v>21</v>
      </c>
      <c r="L3563">
        <v>0</v>
      </c>
      <c r="M3563">
        <v>0</v>
      </c>
      <c r="N3563">
        <v>0</v>
      </c>
      <c r="O3563">
        <v>2.0089999999999999</v>
      </c>
      <c r="P3563">
        <v>35</v>
      </c>
      <c r="Q3563">
        <v>1</v>
      </c>
      <c r="R3563">
        <v>0</v>
      </c>
      <c r="S3563">
        <v>0</v>
      </c>
      <c r="T3563">
        <v>0</v>
      </c>
      <c r="U3563">
        <v>1</v>
      </c>
      <c r="V3563" t="s">
        <v>23</v>
      </c>
    </row>
    <row r="3564" spans="1:22" x14ac:dyDescent="0.25">
      <c r="A3564">
        <v>3563</v>
      </c>
      <c r="B3564">
        <v>0</v>
      </c>
      <c r="C3564">
        <v>0</v>
      </c>
      <c r="D3564">
        <v>1</v>
      </c>
      <c r="E3564">
        <v>0</v>
      </c>
      <c r="F3564">
        <v>0</v>
      </c>
      <c r="G3564" s="1">
        <v>40991.849027777775</v>
      </c>
      <c r="H3564">
        <v>0</v>
      </c>
      <c r="I3564">
        <v>0</v>
      </c>
      <c r="J3564">
        <v>0</v>
      </c>
      <c r="K3564" t="s">
        <v>21</v>
      </c>
      <c r="L3564">
        <v>0</v>
      </c>
      <c r="M3564">
        <v>0</v>
      </c>
      <c r="N3564">
        <v>0</v>
      </c>
      <c r="O3564">
        <v>3.371</v>
      </c>
      <c r="P3564">
        <v>76</v>
      </c>
      <c r="Q3564">
        <v>1</v>
      </c>
      <c r="R3564">
        <v>0</v>
      </c>
      <c r="S3564">
        <v>0</v>
      </c>
      <c r="T3564">
        <v>0</v>
      </c>
      <c r="U3564">
        <v>2</v>
      </c>
      <c r="V3564" t="s">
        <v>23</v>
      </c>
    </row>
    <row r="3565" spans="1:22" x14ac:dyDescent="0.25">
      <c r="A3565">
        <v>3564</v>
      </c>
      <c r="B3565">
        <v>0</v>
      </c>
      <c r="C3565">
        <v>0</v>
      </c>
      <c r="D3565">
        <v>1</v>
      </c>
      <c r="E3565">
        <v>0</v>
      </c>
      <c r="F3565">
        <v>0</v>
      </c>
      <c r="G3565" s="1">
        <v>40991.856041666666</v>
      </c>
      <c r="H3565">
        <v>0</v>
      </c>
      <c r="I3565">
        <v>0</v>
      </c>
      <c r="J3565">
        <v>0</v>
      </c>
      <c r="K3565" t="s">
        <v>21</v>
      </c>
      <c r="L3565">
        <v>0</v>
      </c>
      <c r="M3565">
        <v>0</v>
      </c>
      <c r="N3565">
        <v>0</v>
      </c>
      <c r="O3565">
        <v>1.0509999999999999</v>
      </c>
      <c r="P3565">
        <v>18</v>
      </c>
      <c r="Q3565">
        <v>1</v>
      </c>
      <c r="R3565">
        <v>0</v>
      </c>
      <c r="S3565">
        <v>0</v>
      </c>
      <c r="T3565">
        <v>0</v>
      </c>
      <c r="U3565">
        <v>0</v>
      </c>
      <c r="V3565" t="s">
        <v>23</v>
      </c>
    </row>
    <row r="3566" spans="1:22" x14ac:dyDescent="0.25">
      <c r="A3566">
        <v>3565</v>
      </c>
      <c r="B3566">
        <v>0</v>
      </c>
      <c r="C3566">
        <v>0</v>
      </c>
      <c r="D3566">
        <v>1</v>
      </c>
      <c r="E3566">
        <v>0</v>
      </c>
      <c r="F3566">
        <v>0</v>
      </c>
      <c r="G3566" s="1">
        <v>40991.93677083333</v>
      </c>
      <c r="H3566">
        <v>0</v>
      </c>
      <c r="I3566">
        <v>0</v>
      </c>
      <c r="J3566">
        <v>0</v>
      </c>
      <c r="K3566" t="s">
        <v>21</v>
      </c>
      <c r="L3566">
        <v>0</v>
      </c>
      <c r="M3566">
        <v>0</v>
      </c>
      <c r="N3566">
        <v>3</v>
      </c>
      <c r="O3566">
        <v>1.256</v>
      </c>
      <c r="P3566">
        <v>31</v>
      </c>
      <c r="Q3566">
        <v>0</v>
      </c>
      <c r="R3566">
        <v>0</v>
      </c>
      <c r="S3566">
        <v>0</v>
      </c>
      <c r="T3566">
        <v>0</v>
      </c>
      <c r="U3566">
        <v>1</v>
      </c>
      <c r="V3566" t="s">
        <v>23</v>
      </c>
    </row>
    <row r="3567" spans="1:22" x14ac:dyDescent="0.25">
      <c r="A3567">
        <v>3566</v>
      </c>
      <c r="B3567">
        <v>0</v>
      </c>
      <c r="C3567">
        <v>0</v>
      </c>
      <c r="D3567">
        <v>1</v>
      </c>
      <c r="E3567">
        <v>0</v>
      </c>
      <c r="F3567">
        <v>0</v>
      </c>
      <c r="G3567" s="1">
        <v>40991.937025462961</v>
      </c>
      <c r="H3567">
        <v>0</v>
      </c>
      <c r="I3567">
        <v>0</v>
      </c>
      <c r="J3567">
        <v>0</v>
      </c>
      <c r="K3567" t="s">
        <v>21</v>
      </c>
      <c r="L3567">
        <v>0</v>
      </c>
      <c r="M3567">
        <v>0</v>
      </c>
      <c r="N3567">
        <v>5</v>
      </c>
      <c r="O3567">
        <v>1.0620000000000001</v>
      </c>
      <c r="P3567">
        <v>28</v>
      </c>
      <c r="Q3567">
        <v>0</v>
      </c>
      <c r="R3567">
        <v>0</v>
      </c>
      <c r="S3567">
        <v>0</v>
      </c>
      <c r="T3567">
        <v>0</v>
      </c>
      <c r="U3567">
        <v>1</v>
      </c>
      <c r="V3567" t="s">
        <v>23</v>
      </c>
    </row>
    <row r="3568" spans="1:22" x14ac:dyDescent="0.25">
      <c r="A3568">
        <v>3567</v>
      </c>
      <c r="B3568">
        <v>0</v>
      </c>
      <c r="C3568">
        <v>0</v>
      </c>
      <c r="D3568">
        <v>1</v>
      </c>
      <c r="E3568">
        <v>0</v>
      </c>
      <c r="F3568">
        <v>0</v>
      </c>
      <c r="G3568" s="1">
        <v>40991.937361111108</v>
      </c>
      <c r="H3568">
        <v>0</v>
      </c>
      <c r="I3568">
        <v>0</v>
      </c>
      <c r="J3568">
        <v>0</v>
      </c>
      <c r="K3568" t="s">
        <v>21</v>
      </c>
      <c r="L3568">
        <v>0</v>
      </c>
      <c r="M3568">
        <v>0</v>
      </c>
      <c r="N3568">
        <v>1</v>
      </c>
      <c r="O3568">
        <v>1.054</v>
      </c>
      <c r="P3568">
        <v>32</v>
      </c>
      <c r="Q3568">
        <v>0</v>
      </c>
      <c r="R3568">
        <v>0</v>
      </c>
      <c r="S3568">
        <v>0</v>
      </c>
      <c r="T3568">
        <v>0</v>
      </c>
      <c r="U3568">
        <v>1</v>
      </c>
      <c r="V3568" t="s">
        <v>23</v>
      </c>
    </row>
    <row r="3569" spans="1:22" x14ac:dyDescent="0.25">
      <c r="A3569">
        <v>3568</v>
      </c>
      <c r="B3569">
        <v>0</v>
      </c>
      <c r="C3569">
        <v>0</v>
      </c>
      <c r="D3569">
        <v>1</v>
      </c>
      <c r="E3569">
        <v>0</v>
      </c>
      <c r="F3569">
        <v>0</v>
      </c>
      <c r="G3569" s="1">
        <v>40991.979768518519</v>
      </c>
      <c r="H3569">
        <v>0</v>
      </c>
      <c r="I3569">
        <v>0</v>
      </c>
      <c r="J3569">
        <v>0</v>
      </c>
      <c r="K3569" t="s">
        <v>21</v>
      </c>
      <c r="L3569">
        <v>0</v>
      </c>
      <c r="M3569">
        <v>0</v>
      </c>
      <c r="N3569">
        <v>0</v>
      </c>
      <c r="O3569">
        <v>2.09</v>
      </c>
      <c r="P3569">
        <v>18</v>
      </c>
      <c r="Q3569">
        <v>1</v>
      </c>
      <c r="R3569">
        <v>0</v>
      </c>
      <c r="S3569">
        <v>0</v>
      </c>
      <c r="T3569">
        <v>0</v>
      </c>
      <c r="U3569">
        <v>0</v>
      </c>
      <c r="V3569" t="s">
        <v>23</v>
      </c>
    </row>
    <row r="3570" spans="1:22" x14ac:dyDescent="0.25">
      <c r="A3570">
        <v>3569</v>
      </c>
      <c r="B3570">
        <v>1</v>
      </c>
      <c r="C3570">
        <v>0</v>
      </c>
      <c r="D3570">
        <v>1</v>
      </c>
      <c r="E3570">
        <v>0</v>
      </c>
      <c r="F3570">
        <v>0</v>
      </c>
      <c r="G3570" s="1">
        <v>40991.991863425923</v>
      </c>
      <c r="H3570">
        <v>0</v>
      </c>
      <c r="I3570">
        <v>0</v>
      </c>
      <c r="J3570">
        <v>0</v>
      </c>
      <c r="K3570" t="s">
        <v>21</v>
      </c>
      <c r="L3570">
        <v>0</v>
      </c>
      <c r="M3570">
        <v>0</v>
      </c>
      <c r="N3570">
        <v>0</v>
      </c>
      <c r="O3570">
        <v>0.90100000000000002</v>
      </c>
      <c r="P3570">
        <v>15</v>
      </c>
      <c r="Q3570">
        <v>1</v>
      </c>
      <c r="R3570">
        <v>0</v>
      </c>
      <c r="S3570">
        <v>0</v>
      </c>
      <c r="T3570">
        <v>0</v>
      </c>
      <c r="U3570">
        <v>1</v>
      </c>
      <c r="V3570" t="s">
        <v>23</v>
      </c>
    </row>
    <row r="3571" spans="1:22" x14ac:dyDescent="0.25">
      <c r="A3571">
        <v>3570</v>
      </c>
      <c r="B3571">
        <v>0</v>
      </c>
      <c r="C3571">
        <v>0</v>
      </c>
      <c r="D3571">
        <v>1</v>
      </c>
      <c r="E3571">
        <v>0</v>
      </c>
      <c r="F3571">
        <v>0</v>
      </c>
      <c r="G3571" s="1">
        <v>40991.998854166668</v>
      </c>
      <c r="H3571">
        <v>0</v>
      </c>
      <c r="I3571">
        <v>0</v>
      </c>
      <c r="J3571">
        <v>0</v>
      </c>
      <c r="K3571" t="s">
        <v>21</v>
      </c>
      <c r="L3571">
        <v>0</v>
      </c>
      <c r="M3571">
        <v>0</v>
      </c>
      <c r="N3571">
        <v>0</v>
      </c>
      <c r="O3571">
        <v>10.561</v>
      </c>
      <c r="P3571">
        <v>174</v>
      </c>
      <c r="Q3571">
        <v>1</v>
      </c>
      <c r="R3571">
        <v>0</v>
      </c>
      <c r="S3571">
        <v>0</v>
      </c>
      <c r="T3571">
        <v>0</v>
      </c>
      <c r="U3571">
        <v>1</v>
      </c>
      <c r="V3571" t="s">
        <v>23</v>
      </c>
    </row>
    <row r="3572" spans="1:22" x14ac:dyDescent="0.25">
      <c r="A3572">
        <v>3571</v>
      </c>
      <c r="B3572">
        <v>0</v>
      </c>
      <c r="C3572">
        <v>0</v>
      </c>
      <c r="D3572">
        <v>1</v>
      </c>
      <c r="E3572">
        <v>0</v>
      </c>
      <c r="F3572">
        <v>0</v>
      </c>
      <c r="G3572" s="1">
        <v>40992.046805555554</v>
      </c>
      <c r="H3572">
        <v>0</v>
      </c>
      <c r="I3572">
        <v>0</v>
      </c>
      <c r="J3572">
        <v>0</v>
      </c>
      <c r="K3572" t="s">
        <v>21</v>
      </c>
      <c r="L3572">
        <v>0</v>
      </c>
      <c r="M3572">
        <v>0</v>
      </c>
      <c r="N3572">
        <v>0</v>
      </c>
      <c r="O3572">
        <v>10.622999999999999</v>
      </c>
      <c r="P3572">
        <v>176</v>
      </c>
      <c r="Q3572">
        <v>1</v>
      </c>
      <c r="R3572">
        <v>0</v>
      </c>
      <c r="S3572">
        <v>0</v>
      </c>
      <c r="T3572">
        <v>0</v>
      </c>
      <c r="U3572">
        <v>1</v>
      </c>
      <c r="V3572" t="s">
        <v>23</v>
      </c>
    </row>
    <row r="3573" spans="1:22" x14ac:dyDescent="0.25">
      <c r="A3573">
        <v>3572</v>
      </c>
      <c r="B3573">
        <v>0</v>
      </c>
      <c r="C3573">
        <v>0</v>
      </c>
      <c r="D3573">
        <v>1</v>
      </c>
      <c r="E3573">
        <v>0</v>
      </c>
      <c r="F3573">
        <v>0</v>
      </c>
      <c r="G3573" s="1">
        <v>40992.054409722223</v>
      </c>
      <c r="H3573">
        <v>0</v>
      </c>
      <c r="I3573">
        <v>0</v>
      </c>
      <c r="J3573">
        <v>0</v>
      </c>
      <c r="K3573" t="s">
        <v>21</v>
      </c>
      <c r="L3573">
        <v>0</v>
      </c>
      <c r="M3573">
        <v>0</v>
      </c>
      <c r="N3573">
        <v>0</v>
      </c>
      <c r="O3573">
        <v>10.487</v>
      </c>
      <c r="P3573">
        <v>174</v>
      </c>
      <c r="Q3573">
        <v>1</v>
      </c>
      <c r="R3573">
        <v>0</v>
      </c>
      <c r="S3573">
        <v>0</v>
      </c>
      <c r="T3573">
        <v>0</v>
      </c>
      <c r="U3573">
        <v>1</v>
      </c>
      <c r="V3573" t="s">
        <v>23</v>
      </c>
    </row>
    <row r="3574" spans="1:22" x14ac:dyDescent="0.25">
      <c r="A3574">
        <v>3573</v>
      </c>
      <c r="B3574">
        <v>0</v>
      </c>
      <c r="C3574">
        <v>0</v>
      </c>
      <c r="D3574">
        <v>1</v>
      </c>
      <c r="E3574">
        <v>0</v>
      </c>
      <c r="F3574">
        <v>0</v>
      </c>
      <c r="G3574" s="1">
        <v>40992.057615740741</v>
      </c>
      <c r="H3574">
        <v>0</v>
      </c>
      <c r="I3574">
        <v>0</v>
      </c>
      <c r="J3574">
        <v>0</v>
      </c>
      <c r="K3574" t="s">
        <v>21</v>
      </c>
      <c r="L3574">
        <v>0</v>
      </c>
      <c r="M3574">
        <v>0</v>
      </c>
      <c r="N3574">
        <v>0</v>
      </c>
      <c r="O3574">
        <v>0.78200000000000003</v>
      </c>
      <c r="P3574">
        <v>17</v>
      </c>
      <c r="Q3574">
        <v>0</v>
      </c>
      <c r="R3574">
        <v>0</v>
      </c>
      <c r="S3574">
        <v>0</v>
      </c>
      <c r="T3574">
        <v>0</v>
      </c>
      <c r="U3574">
        <v>0</v>
      </c>
      <c r="V3574" t="s">
        <v>22</v>
      </c>
    </row>
    <row r="3575" spans="1:22" x14ac:dyDescent="0.25">
      <c r="A3575">
        <v>3574</v>
      </c>
      <c r="B3575">
        <v>0</v>
      </c>
      <c r="C3575">
        <v>0</v>
      </c>
      <c r="D3575">
        <v>1</v>
      </c>
      <c r="E3575">
        <v>0</v>
      </c>
      <c r="F3575">
        <v>0</v>
      </c>
      <c r="G3575" s="1">
        <v>40992.14880787037</v>
      </c>
      <c r="H3575">
        <v>0</v>
      </c>
      <c r="I3575">
        <v>0</v>
      </c>
      <c r="J3575">
        <v>0</v>
      </c>
      <c r="K3575" t="s">
        <v>21</v>
      </c>
      <c r="L3575">
        <v>0</v>
      </c>
      <c r="M3575">
        <v>0</v>
      </c>
      <c r="N3575">
        <v>0</v>
      </c>
      <c r="O3575">
        <v>12.375999999999999</v>
      </c>
      <c r="P3575">
        <v>198</v>
      </c>
      <c r="Q3575">
        <v>1</v>
      </c>
      <c r="R3575">
        <v>0</v>
      </c>
      <c r="S3575">
        <v>0</v>
      </c>
      <c r="T3575">
        <v>0</v>
      </c>
      <c r="U3575">
        <v>1</v>
      </c>
      <c r="V3575" t="s">
        <v>23</v>
      </c>
    </row>
    <row r="3576" spans="1:22" x14ac:dyDescent="0.25">
      <c r="A3576">
        <v>3575</v>
      </c>
      <c r="B3576">
        <v>0</v>
      </c>
      <c r="C3576">
        <v>0</v>
      </c>
      <c r="D3576">
        <v>1</v>
      </c>
      <c r="E3576">
        <v>0</v>
      </c>
      <c r="F3576">
        <v>0</v>
      </c>
      <c r="G3576" s="1">
        <v>40992.151261574072</v>
      </c>
      <c r="H3576">
        <v>0</v>
      </c>
      <c r="I3576">
        <v>0</v>
      </c>
      <c r="J3576">
        <v>0</v>
      </c>
      <c r="K3576" t="s">
        <v>21</v>
      </c>
      <c r="L3576">
        <v>0</v>
      </c>
      <c r="M3576">
        <v>0</v>
      </c>
      <c r="N3576">
        <v>0</v>
      </c>
      <c r="O3576">
        <v>8.5359999999999996</v>
      </c>
      <c r="P3576">
        <v>145</v>
      </c>
      <c r="Q3576">
        <v>1</v>
      </c>
      <c r="R3576">
        <v>0</v>
      </c>
      <c r="S3576">
        <v>0</v>
      </c>
      <c r="T3576">
        <v>0</v>
      </c>
      <c r="U3576">
        <v>1</v>
      </c>
      <c r="V3576" t="s">
        <v>23</v>
      </c>
    </row>
    <row r="3577" spans="1:22" x14ac:dyDescent="0.25">
      <c r="A3577">
        <v>3576</v>
      </c>
      <c r="B3577">
        <v>0</v>
      </c>
      <c r="C3577">
        <v>0</v>
      </c>
      <c r="D3577">
        <v>1</v>
      </c>
      <c r="E3577">
        <v>0</v>
      </c>
      <c r="F3577">
        <v>0</v>
      </c>
      <c r="G3577" s="1">
        <v>40992.185671296298</v>
      </c>
      <c r="H3577">
        <v>0</v>
      </c>
      <c r="I3577">
        <v>0</v>
      </c>
      <c r="J3577">
        <v>0</v>
      </c>
      <c r="K3577" t="s">
        <v>21</v>
      </c>
      <c r="L3577">
        <v>0</v>
      </c>
      <c r="M3577">
        <v>0</v>
      </c>
      <c r="N3577">
        <v>0</v>
      </c>
      <c r="O3577">
        <v>7.9729999999999999</v>
      </c>
      <c r="P3577">
        <v>137</v>
      </c>
      <c r="Q3577">
        <v>1</v>
      </c>
      <c r="R3577">
        <v>0</v>
      </c>
      <c r="S3577">
        <v>0</v>
      </c>
      <c r="T3577">
        <v>0</v>
      </c>
      <c r="U3577">
        <v>1</v>
      </c>
      <c r="V3577" t="s">
        <v>23</v>
      </c>
    </row>
    <row r="3578" spans="1:22" x14ac:dyDescent="0.25">
      <c r="A3578">
        <v>3577</v>
      </c>
      <c r="B3578">
        <v>0</v>
      </c>
      <c r="C3578">
        <v>0</v>
      </c>
      <c r="D3578">
        <v>1</v>
      </c>
      <c r="E3578">
        <v>0</v>
      </c>
      <c r="F3578">
        <v>0</v>
      </c>
      <c r="G3578" s="1">
        <v>40992.185694444444</v>
      </c>
      <c r="H3578">
        <v>0</v>
      </c>
      <c r="I3578">
        <v>0</v>
      </c>
      <c r="J3578">
        <v>0</v>
      </c>
      <c r="K3578" t="s">
        <v>21</v>
      </c>
      <c r="L3578">
        <v>0</v>
      </c>
      <c r="M3578">
        <v>0</v>
      </c>
      <c r="N3578">
        <v>0</v>
      </c>
      <c r="O3578">
        <v>8.0250000000000004</v>
      </c>
      <c r="P3578">
        <v>137</v>
      </c>
      <c r="Q3578">
        <v>1</v>
      </c>
      <c r="R3578">
        <v>0</v>
      </c>
      <c r="S3578">
        <v>0</v>
      </c>
      <c r="T3578">
        <v>0</v>
      </c>
      <c r="U3578">
        <v>1</v>
      </c>
      <c r="V3578" t="s">
        <v>23</v>
      </c>
    </row>
    <row r="3579" spans="1:22" x14ac:dyDescent="0.25">
      <c r="A3579">
        <v>3578</v>
      </c>
      <c r="B3579">
        <v>0</v>
      </c>
      <c r="C3579">
        <v>0</v>
      </c>
      <c r="D3579">
        <v>1</v>
      </c>
      <c r="E3579">
        <v>0</v>
      </c>
      <c r="F3579">
        <v>0</v>
      </c>
      <c r="G3579" s="1">
        <v>40992.192175925928</v>
      </c>
      <c r="H3579">
        <v>0</v>
      </c>
      <c r="I3579">
        <v>0</v>
      </c>
      <c r="J3579">
        <v>0</v>
      </c>
      <c r="K3579" t="s">
        <v>21</v>
      </c>
      <c r="L3579">
        <v>0</v>
      </c>
      <c r="M3579">
        <v>0</v>
      </c>
      <c r="N3579">
        <v>0</v>
      </c>
      <c r="O3579">
        <v>0.875</v>
      </c>
      <c r="P3579">
        <v>17</v>
      </c>
      <c r="Q3579">
        <v>0</v>
      </c>
      <c r="R3579">
        <v>0</v>
      </c>
      <c r="S3579">
        <v>0</v>
      </c>
      <c r="T3579">
        <v>0</v>
      </c>
      <c r="U3579">
        <v>1</v>
      </c>
      <c r="V3579" t="s">
        <v>23</v>
      </c>
    </row>
    <row r="3580" spans="1:22" x14ac:dyDescent="0.25">
      <c r="A3580">
        <v>3579</v>
      </c>
      <c r="B3580">
        <v>0</v>
      </c>
      <c r="C3580">
        <v>0</v>
      </c>
      <c r="D3580">
        <v>1</v>
      </c>
      <c r="E3580">
        <v>0</v>
      </c>
      <c r="F3580">
        <v>1</v>
      </c>
      <c r="G3580" s="1">
        <v>40992.205590277779</v>
      </c>
      <c r="H3580">
        <v>0</v>
      </c>
      <c r="I3580">
        <v>0</v>
      </c>
      <c r="J3580">
        <v>0</v>
      </c>
      <c r="K3580" t="s">
        <v>21</v>
      </c>
      <c r="L3580">
        <v>0</v>
      </c>
      <c r="M3580">
        <v>0</v>
      </c>
      <c r="N3580">
        <v>0</v>
      </c>
      <c r="O3580">
        <v>13.629</v>
      </c>
      <c r="P3580">
        <v>212</v>
      </c>
      <c r="Q3580">
        <v>1</v>
      </c>
      <c r="R3580">
        <v>1</v>
      </c>
      <c r="S3580">
        <v>0</v>
      </c>
      <c r="T3580">
        <v>0</v>
      </c>
      <c r="U3580">
        <v>12</v>
      </c>
      <c r="V3580" t="s">
        <v>23</v>
      </c>
    </row>
    <row r="3581" spans="1:22" x14ac:dyDescent="0.25">
      <c r="A3581">
        <v>3580</v>
      </c>
      <c r="B3581">
        <v>0</v>
      </c>
      <c r="C3581">
        <v>0</v>
      </c>
      <c r="D3581">
        <v>1</v>
      </c>
      <c r="E3581">
        <v>0</v>
      </c>
      <c r="F3581">
        <v>0</v>
      </c>
      <c r="G3581" s="1">
        <v>40992.216539351852</v>
      </c>
      <c r="H3581">
        <v>0</v>
      </c>
      <c r="I3581">
        <v>0</v>
      </c>
      <c r="J3581">
        <v>0</v>
      </c>
      <c r="K3581" t="s">
        <v>21</v>
      </c>
      <c r="L3581">
        <v>0</v>
      </c>
      <c r="M3581">
        <v>0</v>
      </c>
      <c r="N3581">
        <v>0</v>
      </c>
      <c r="O3581">
        <v>8.7119999999999997</v>
      </c>
      <c r="P3581">
        <v>147</v>
      </c>
      <c r="Q3581">
        <v>1</v>
      </c>
      <c r="R3581">
        <v>0</v>
      </c>
      <c r="S3581">
        <v>0</v>
      </c>
      <c r="T3581">
        <v>0</v>
      </c>
      <c r="U3581">
        <v>1</v>
      </c>
      <c r="V3581" t="s">
        <v>23</v>
      </c>
    </row>
    <row r="3582" spans="1:22" x14ac:dyDescent="0.25">
      <c r="A3582">
        <v>3581</v>
      </c>
      <c r="B3582">
        <v>0</v>
      </c>
      <c r="C3582">
        <v>0</v>
      </c>
      <c r="D3582">
        <v>1</v>
      </c>
      <c r="E3582">
        <v>0</v>
      </c>
      <c r="F3582">
        <v>0</v>
      </c>
      <c r="G3582" s="1">
        <v>40992.236689814818</v>
      </c>
      <c r="H3582">
        <v>0</v>
      </c>
      <c r="I3582">
        <v>0</v>
      </c>
      <c r="J3582">
        <v>0</v>
      </c>
      <c r="K3582" t="s">
        <v>21</v>
      </c>
      <c r="L3582">
        <v>0</v>
      </c>
      <c r="M3582">
        <v>0</v>
      </c>
      <c r="N3582">
        <v>0</v>
      </c>
      <c r="O3582">
        <v>5.931</v>
      </c>
      <c r="P3582">
        <v>145</v>
      </c>
      <c r="Q3582">
        <v>1</v>
      </c>
      <c r="R3582">
        <v>0</v>
      </c>
      <c r="S3582">
        <v>0</v>
      </c>
      <c r="T3582">
        <v>0</v>
      </c>
      <c r="U3582">
        <v>0</v>
      </c>
      <c r="V3582" t="s">
        <v>23</v>
      </c>
    </row>
    <row r="3583" spans="1:22" x14ac:dyDescent="0.25">
      <c r="A3583">
        <v>3582</v>
      </c>
      <c r="B3583">
        <v>0</v>
      </c>
      <c r="C3583">
        <v>0</v>
      </c>
      <c r="D3583">
        <v>1</v>
      </c>
      <c r="E3583">
        <v>0</v>
      </c>
      <c r="F3583">
        <v>0</v>
      </c>
      <c r="G3583" s="1">
        <v>40992.301412037035</v>
      </c>
      <c r="H3583">
        <v>0</v>
      </c>
      <c r="I3583">
        <v>0</v>
      </c>
      <c r="J3583">
        <v>0</v>
      </c>
      <c r="K3583" t="s">
        <v>21</v>
      </c>
      <c r="L3583">
        <v>0</v>
      </c>
      <c r="M3583">
        <v>0</v>
      </c>
      <c r="N3583">
        <v>0</v>
      </c>
      <c r="O3583">
        <v>7.5060000000000002</v>
      </c>
      <c r="P3583">
        <v>126</v>
      </c>
      <c r="Q3583">
        <v>1</v>
      </c>
      <c r="R3583">
        <v>0</v>
      </c>
      <c r="S3583">
        <v>0</v>
      </c>
      <c r="T3583">
        <v>0</v>
      </c>
      <c r="U3583">
        <v>1</v>
      </c>
      <c r="V3583" t="s">
        <v>23</v>
      </c>
    </row>
    <row r="3584" spans="1:22" x14ac:dyDescent="0.25">
      <c r="A3584">
        <v>3583</v>
      </c>
      <c r="B3584">
        <v>0</v>
      </c>
      <c r="C3584">
        <v>0</v>
      </c>
      <c r="D3584">
        <v>1</v>
      </c>
      <c r="E3584">
        <v>0</v>
      </c>
      <c r="F3584">
        <v>0</v>
      </c>
      <c r="G3584" s="1">
        <v>40992.304918981485</v>
      </c>
      <c r="H3584">
        <v>0</v>
      </c>
      <c r="I3584">
        <v>0</v>
      </c>
      <c r="J3584">
        <v>0</v>
      </c>
      <c r="K3584" t="s">
        <v>21</v>
      </c>
      <c r="L3584">
        <v>0</v>
      </c>
      <c r="M3584">
        <v>0</v>
      </c>
      <c r="N3584">
        <v>0</v>
      </c>
      <c r="O3584">
        <v>0.77</v>
      </c>
      <c r="P3584">
        <v>16</v>
      </c>
      <c r="Q3584">
        <v>0</v>
      </c>
      <c r="R3584">
        <v>0</v>
      </c>
      <c r="S3584">
        <v>0</v>
      </c>
      <c r="T3584">
        <v>0</v>
      </c>
      <c r="U3584">
        <v>1</v>
      </c>
      <c r="V3584" t="s">
        <v>23</v>
      </c>
    </row>
    <row r="3585" spans="1:22" x14ac:dyDescent="0.25">
      <c r="A3585">
        <v>3584</v>
      </c>
      <c r="B3585">
        <v>0</v>
      </c>
      <c r="C3585">
        <v>0</v>
      </c>
      <c r="D3585">
        <v>1</v>
      </c>
      <c r="E3585">
        <v>0</v>
      </c>
      <c r="F3585">
        <v>1</v>
      </c>
      <c r="G3585" s="1">
        <v>40992.308252314811</v>
      </c>
      <c r="H3585">
        <v>0</v>
      </c>
      <c r="I3585">
        <v>0</v>
      </c>
      <c r="J3585">
        <v>0</v>
      </c>
      <c r="K3585" t="s">
        <v>21</v>
      </c>
      <c r="L3585">
        <v>0</v>
      </c>
      <c r="M3585">
        <v>0</v>
      </c>
      <c r="N3585">
        <v>0</v>
      </c>
      <c r="O3585">
        <v>0.35799999999999998</v>
      </c>
      <c r="P3585">
        <v>15</v>
      </c>
      <c r="Q3585">
        <v>0</v>
      </c>
      <c r="R3585">
        <v>1</v>
      </c>
      <c r="S3585">
        <v>0</v>
      </c>
      <c r="T3585">
        <v>0</v>
      </c>
      <c r="U3585">
        <v>0</v>
      </c>
      <c r="V3585" t="s">
        <v>23</v>
      </c>
    </row>
    <row r="3586" spans="1:22" x14ac:dyDescent="0.25">
      <c r="A3586">
        <v>3585</v>
      </c>
      <c r="B3586">
        <v>0</v>
      </c>
      <c r="C3586">
        <v>0</v>
      </c>
      <c r="D3586">
        <v>1</v>
      </c>
      <c r="E3586">
        <v>0</v>
      </c>
      <c r="F3586">
        <v>1</v>
      </c>
      <c r="G3586" s="1">
        <v>40992.315347222226</v>
      </c>
      <c r="H3586">
        <v>0</v>
      </c>
      <c r="I3586">
        <v>0</v>
      </c>
      <c r="J3586">
        <v>0</v>
      </c>
      <c r="K3586" t="s">
        <v>21</v>
      </c>
      <c r="L3586">
        <v>0</v>
      </c>
      <c r="M3586">
        <v>0</v>
      </c>
      <c r="N3586">
        <v>0</v>
      </c>
      <c r="O3586">
        <v>12.048</v>
      </c>
      <c r="P3586">
        <v>280</v>
      </c>
      <c r="Q3586">
        <v>1</v>
      </c>
      <c r="R3586">
        <v>1</v>
      </c>
      <c r="S3586">
        <v>0</v>
      </c>
      <c r="T3586">
        <v>0</v>
      </c>
      <c r="U3586">
        <v>0</v>
      </c>
      <c r="V3586" t="s">
        <v>23</v>
      </c>
    </row>
    <row r="3587" spans="1:22" x14ac:dyDescent="0.25">
      <c r="A3587">
        <v>3586</v>
      </c>
      <c r="B3587">
        <v>0</v>
      </c>
      <c r="C3587">
        <v>0</v>
      </c>
      <c r="D3587">
        <v>1</v>
      </c>
      <c r="E3587">
        <v>0</v>
      </c>
      <c r="F3587">
        <v>1</v>
      </c>
      <c r="G3587" s="1">
        <v>40992.319965277777</v>
      </c>
      <c r="H3587">
        <v>0</v>
      </c>
      <c r="I3587">
        <v>0</v>
      </c>
      <c r="J3587">
        <v>0</v>
      </c>
      <c r="K3587" t="s">
        <v>21</v>
      </c>
      <c r="L3587">
        <v>0</v>
      </c>
      <c r="M3587">
        <v>0</v>
      </c>
      <c r="N3587">
        <v>0</v>
      </c>
      <c r="O3587">
        <v>13.797000000000001</v>
      </c>
      <c r="P3587">
        <v>353</v>
      </c>
      <c r="Q3587">
        <v>1</v>
      </c>
      <c r="R3587">
        <v>1</v>
      </c>
      <c r="S3587">
        <v>0</v>
      </c>
      <c r="T3587">
        <v>0</v>
      </c>
      <c r="U3587">
        <v>2</v>
      </c>
      <c r="V3587" t="s">
        <v>23</v>
      </c>
    </row>
    <row r="3588" spans="1:22" x14ac:dyDescent="0.25">
      <c r="A3588">
        <v>3587</v>
      </c>
      <c r="B3588">
        <v>0</v>
      </c>
      <c r="C3588">
        <v>0</v>
      </c>
      <c r="D3588">
        <v>1</v>
      </c>
      <c r="E3588">
        <v>0</v>
      </c>
      <c r="F3588">
        <v>1</v>
      </c>
      <c r="G3588" s="1">
        <v>40992.333993055552</v>
      </c>
      <c r="H3588">
        <v>0</v>
      </c>
      <c r="I3588">
        <v>0</v>
      </c>
      <c r="J3588">
        <v>0</v>
      </c>
      <c r="K3588" t="s">
        <v>21</v>
      </c>
      <c r="L3588">
        <v>0</v>
      </c>
      <c r="M3588">
        <v>0</v>
      </c>
      <c r="N3588">
        <v>0</v>
      </c>
      <c r="O3588">
        <v>8.5999999999999993E-2</v>
      </c>
      <c r="P3588">
        <v>5</v>
      </c>
      <c r="Q3588">
        <v>0</v>
      </c>
      <c r="R3588">
        <v>0</v>
      </c>
      <c r="S3588">
        <v>1</v>
      </c>
      <c r="T3588">
        <v>0</v>
      </c>
      <c r="U3588">
        <v>0</v>
      </c>
      <c r="V3588" t="s">
        <v>24</v>
      </c>
    </row>
    <row r="3589" spans="1:22" x14ac:dyDescent="0.25">
      <c r="A3589">
        <v>3588</v>
      </c>
      <c r="B3589">
        <v>0</v>
      </c>
      <c r="C3589">
        <v>0</v>
      </c>
      <c r="D3589">
        <v>1</v>
      </c>
      <c r="E3589">
        <v>0</v>
      </c>
      <c r="F3589">
        <v>1</v>
      </c>
      <c r="G3589" s="1">
        <v>40992.362708333334</v>
      </c>
      <c r="H3589">
        <v>0</v>
      </c>
      <c r="I3589">
        <v>0</v>
      </c>
      <c r="J3589">
        <v>0</v>
      </c>
      <c r="K3589" t="s">
        <v>21</v>
      </c>
      <c r="L3589">
        <v>0</v>
      </c>
      <c r="M3589">
        <v>0</v>
      </c>
      <c r="N3589">
        <v>0</v>
      </c>
      <c r="O3589">
        <v>1.379</v>
      </c>
      <c r="P3589">
        <v>51</v>
      </c>
      <c r="Q3589">
        <v>0</v>
      </c>
      <c r="R3589">
        <v>1</v>
      </c>
      <c r="S3589">
        <v>0</v>
      </c>
      <c r="T3589">
        <v>0</v>
      </c>
      <c r="U3589">
        <v>3</v>
      </c>
      <c r="V3589" t="s">
        <v>23</v>
      </c>
    </row>
    <row r="3590" spans="1:22" x14ac:dyDescent="0.25">
      <c r="A3590">
        <v>3589</v>
      </c>
      <c r="B3590">
        <v>0</v>
      </c>
      <c r="C3590">
        <v>0</v>
      </c>
      <c r="D3590">
        <v>1</v>
      </c>
      <c r="E3590">
        <v>0</v>
      </c>
      <c r="F3590">
        <v>1</v>
      </c>
      <c r="G3590" s="1">
        <v>40992.376458333332</v>
      </c>
      <c r="H3590">
        <v>0</v>
      </c>
      <c r="I3590">
        <v>0</v>
      </c>
      <c r="J3590">
        <v>0</v>
      </c>
      <c r="K3590" t="s">
        <v>21</v>
      </c>
      <c r="L3590">
        <v>0</v>
      </c>
      <c r="M3590">
        <v>0</v>
      </c>
      <c r="N3590">
        <v>0</v>
      </c>
      <c r="O3590">
        <v>16.911999999999999</v>
      </c>
      <c r="P3590">
        <v>264</v>
      </c>
      <c r="Q3590">
        <v>1</v>
      </c>
      <c r="R3590">
        <v>1</v>
      </c>
      <c r="S3590">
        <v>0</v>
      </c>
      <c r="T3590">
        <v>0</v>
      </c>
      <c r="U3590">
        <v>14</v>
      </c>
      <c r="V3590" t="s">
        <v>23</v>
      </c>
    </row>
    <row r="3591" spans="1:22" x14ac:dyDescent="0.25">
      <c r="A3591">
        <v>3590</v>
      </c>
      <c r="B3591">
        <v>0</v>
      </c>
      <c r="C3591">
        <v>0</v>
      </c>
      <c r="D3591">
        <v>1</v>
      </c>
      <c r="E3591">
        <v>0</v>
      </c>
      <c r="F3591">
        <v>0</v>
      </c>
      <c r="G3591" s="1">
        <v>40992.39603009259</v>
      </c>
      <c r="H3591">
        <v>0</v>
      </c>
      <c r="I3591">
        <v>0</v>
      </c>
      <c r="J3591">
        <v>0</v>
      </c>
      <c r="K3591" t="s">
        <v>21</v>
      </c>
      <c r="L3591">
        <v>0</v>
      </c>
      <c r="M3591">
        <v>0</v>
      </c>
      <c r="N3591">
        <v>0</v>
      </c>
      <c r="O3591">
        <v>8.5920000000000005</v>
      </c>
      <c r="P3591">
        <v>146</v>
      </c>
      <c r="Q3591">
        <v>1</v>
      </c>
      <c r="R3591">
        <v>0</v>
      </c>
      <c r="S3591">
        <v>0</v>
      </c>
      <c r="T3591">
        <v>0</v>
      </c>
      <c r="U3591">
        <v>1</v>
      </c>
      <c r="V3591" t="s">
        <v>23</v>
      </c>
    </row>
    <row r="3592" spans="1:22" x14ac:dyDescent="0.25">
      <c r="A3592">
        <v>3591</v>
      </c>
      <c r="B3592">
        <v>0</v>
      </c>
      <c r="C3592">
        <v>0</v>
      </c>
      <c r="D3592">
        <v>1</v>
      </c>
      <c r="E3592">
        <v>0</v>
      </c>
      <c r="F3592">
        <v>0</v>
      </c>
      <c r="G3592" s="1">
        <v>40992.417187500003</v>
      </c>
      <c r="H3592">
        <v>0</v>
      </c>
      <c r="I3592">
        <v>0</v>
      </c>
      <c r="J3592">
        <v>16</v>
      </c>
      <c r="K3592" t="s">
        <v>21</v>
      </c>
      <c r="L3592">
        <v>1</v>
      </c>
      <c r="M3592">
        <v>0</v>
      </c>
      <c r="N3592">
        <v>0</v>
      </c>
      <c r="O3592">
        <v>22.077000000000002</v>
      </c>
      <c r="P3592">
        <v>423</v>
      </c>
      <c r="Q3592">
        <v>1</v>
      </c>
      <c r="R3592">
        <v>0</v>
      </c>
      <c r="S3592">
        <v>0</v>
      </c>
      <c r="T3592">
        <v>0</v>
      </c>
      <c r="U3592">
        <v>22</v>
      </c>
      <c r="V3592" t="s">
        <v>23</v>
      </c>
    </row>
    <row r="3593" spans="1:22" x14ac:dyDescent="0.25">
      <c r="A3593">
        <v>3592</v>
      </c>
      <c r="B3593">
        <v>0</v>
      </c>
      <c r="C3593">
        <v>0</v>
      </c>
      <c r="D3593">
        <v>1</v>
      </c>
      <c r="E3593">
        <v>0</v>
      </c>
      <c r="F3593">
        <v>0</v>
      </c>
      <c r="G3593" s="1">
        <v>40992.432013888887</v>
      </c>
      <c r="H3593">
        <v>0</v>
      </c>
      <c r="I3593">
        <v>0</v>
      </c>
      <c r="J3593">
        <v>0</v>
      </c>
      <c r="K3593" t="s">
        <v>21</v>
      </c>
      <c r="L3593">
        <v>0</v>
      </c>
      <c r="M3593">
        <v>0</v>
      </c>
      <c r="N3593">
        <v>0</v>
      </c>
      <c r="O3593">
        <v>0.99299999999999999</v>
      </c>
      <c r="P3593">
        <v>16</v>
      </c>
      <c r="Q3593">
        <v>0</v>
      </c>
      <c r="R3593">
        <v>0</v>
      </c>
      <c r="S3593">
        <v>0</v>
      </c>
      <c r="T3593">
        <v>0</v>
      </c>
      <c r="U3593">
        <v>0</v>
      </c>
      <c r="V3593" t="s">
        <v>23</v>
      </c>
    </row>
    <row r="3594" spans="1:22" x14ac:dyDescent="0.25">
      <c r="A3594">
        <v>3593</v>
      </c>
      <c r="B3594">
        <v>0</v>
      </c>
      <c r="C3594">
        <v>0</v>
      </c>
      <c r="D3594">
        <v>1</v>
      </c>
      <c r="E3594">
        <v>0</v>
      </c>
      <c r="F3594">
        <v>1</v>
      </c>
      <c r="G3594" s="1">
        <v>40992.470254629632</v>
      </c>
      <c r="H3594">
        <v>0</v>
      </c>
      <c r="I3594">
        <v>0</v>
      </c>
      <c r="J3594">
        <v>0</v>
      </c>
      <c r="K3594" t="s">
        <v>21</v>
      </c>
      <c r="L3594">
        <v>0</v>
      </c>
      <c r="M3594">
        <v>0</v>
      </c>
      <c r="N3594">
        <v>0</v>
      </c>
      <c r="O3594">
        <v>21.46</v>
      </c>
      <c r="P3594">
        <v>479</v>
      </c>
      <c r="Q3594">
        <v>1</v>
      </c>
      <c r="R3594">
        <v>1</v>
      </c>
      <c r="S3594">
        <v>0</v>
      </c>
      <c r="T3594">
        <v>0</v>
      </c>
      <c r="U3594">
        <v>20</v>
      </c>
      <c r="V3594" t="s">
        <v>23</v>
      </c>
    </row>
    <row r="3595" spans="1:22" x14ac:dyDescent="0.25">
      <c r="A3595">
        <v>3594</v>
      </c>
      <c r="B3595">
        <v>1</v>
      </c>
      <c r="C3595">
        <v>0</v>
      </c>
      <c r="D3595">
        <v>1</v>
      </c>
      <c r="E3595">
        <v>0</v>
      </c>
      <c r="F3595">
        <v>0</v>
      </c>
      <c r="G3595" s="1">
        <v>40992.498784722222</v>
      </c>
      <c r="H3595">
        <v>0</v>
      </c>
      <c r="I3595">
        <v>0</v>
      </c>
      <c r="J3595">
        <v>0</v>
      </c>
      <c r="K3595" t="s">
        <v>21</v>
      </c>
      <c r="L3595">
        <v>0</v>
      </c>
      <c r="M3595">
        <v>0</v>
      </c>
      <c r="N3595">
        <v>0</v>
      </c>
      <c r="O3595">
        <v>0.46800000000000003</v>
      </c>
      <c r="P3595">
        <v>13</v>
      </c>
      <c r="Q3595">
        <v>1</v>
      </c>
      <c r="R3595">
        <v>0</v>
      </c>
      <c r="S3595">
        <v>0</v>
      </c>
      <c r="T3595">
        <v>0</v>
      </c>
      <c r="U3595">
        <v>0</v>
      </c>
      <c r="V3595" t="s">
        <v>24</v>
      </c>
    </row>
    <row r="3596" spans="1:22" x14ac:dyDescent="0.25">
      <c r="A3596">
        <v>3595</v>
      </c>
      <c r="B3596">
        <v>0</v>
      </c>
      <c r="C3596">
        <v>0</v>
      </c>
      <c r="D3596">
        <v>1</v>
      </c>
      <c r="E3596">
        <v>0</v>
      </c>
      <c r="F3596">
        <v>0</v>
      </c>
      <c r="G3596" s="1">
        <v>40992.501631944448</v>
      </c>
      <c r="H3596">
        <v>0</v>
      </c>
      <c r="I3596">
        <v>0</v>
      </c>
      <c r="J3596">
        <v>0</v>
      </c>
      <c r="K3596" t="s">
        <v>21</v>
      </c>
      <c r="L3596">
        <v>0</v>
      </c>
      <c r="M3596">
        <v>0</v>
      </c>
      <c r="N3596">
        <v>0</v>
      </c>
      <c r="O3596">
        <v>0.98</v>
      </c>
      <c r="P3596">
        <v>16</v>
      </c>
      <c r="Q3596">
        <v>0</v>
      </c>
      <c r="R3596">
        <v>0</v>
      </c>
      <c r="S3596">
        <v>0</v>
      </c>
      <c r="T3596">
        <v>0</v>
      </c>
      <c r="U3596">
        <v>0</v>
      </c>
      <c r="V3596" t="s">
        <v>23</v>
      </c>
    </row>
    <row r="3597" spans="1:22" x14ac:dyDescent="0.25">
      <c r="A3597">
        <v>3596</v>
      </c>
      <c r="B3597">
        <v>0</v>
      </c>
      <c r="C3597">
        <v>0</v>
      </c>
      <c r="D3597">
        <v>1</v>
      </c>
      <c r="E3597">
        <v>0</v>
      </c>
      <c r="F3597">
        <v>0</v>
      </c>
      <c r="G3597" s="1">
        <v>40992.613576388889</v>
      </c>
      <c r="H3597">
        <v>0</v>
      </c>
      <c r="I3597">
        <v>0</v>
      </c>
      <c r="J3597">
        <v>0</v>
      </c>
      <c r="K3597" t="s">
        <v>21</v>
      </c>
      <c r="L3597">
        <v>0</v>
      </c>
      <c r="M3597">
        <v>0</v>
      </c>
      <c r="N3597">
        <v>0</v>
      </c>
      <c r="O3597">
        <v>13.634</v>
      </c>
      <c r="P3597">
        <v>204</v>
      </c>
      <c r="Q3597">
        <v>1</v>
      </c>
      <c r="R3597">
        <v>0</v>
      </c>
      <c r="S3597">
        <v>1</v>
      </c>
      <c r="T3597">
        <v>0</v>
      </c>
      <c r="U3597">
        <v>14</v>
      </c>
      <c r="V3597" t="s">
        <v>23</v>
      </c>
    </row>
    <row r="3598" spans="1:22" x14ac:dyDescent="0.25">
      <c r="A3598">
        <v>3597</v>
      </c>
      <c r="B3598">
        <v>0</v>
      </c>
      <c r="C3598">
        <v>0</v>
      </c>
      <c r="D3598">
        <v>1</v>
      </c>
      <c r="E3598">
        <v>0</v>
      </c>
      <c r="F3598">
        <v>0</v>
      </c>
      <c r="G3598" s="1">
        <v>40992.635821759257</v>
      </c>
      <c r="H3598">
        <v>0</v>
      </c>
      <c r="I3598">
        <v>0</v>
      </c>
      <c r="J3598">
        <v>0</v>
      </c>
      <c r="K3598" t="s">
        <v>21</v>
      </c>
      <c r="L3598">
        <v>0</v>
      </c>
      <c r="M3598">
        <v>0</v>
      </c>
      <c r="N3598">
        <v>0</v>
      </c>
      <c r="O3598">
        <v>0.80600000000000005</v>
      </c>
      <c r="P3598">
        <v>17</v>
      </c>
      <c r="Q3598">
        <v>0</v>
      </c>
      <c r="R3598">
        <v>0</v>
      </c>
      <c r="S3598">
        <v>0</v>
      </c>
      <c r="T3598">
        <v>0</v>
      </c>
      <c r="U3598">
        <v>0</v>
      </c>
      <c r="V3598" t="s">
        <v>23</v>
      </c>
    </row>
    <row r="3599" spans="1:22" x14ac:dyDescent="0.25">
      <c r="A3599">
        <v>3598</v>
      </c>
      <c r="B3599">
        <v>0</v>
      </c>
      <c r="C3599">
        <v>0</v>
      </c>
      <c r="D3599">
        <v>1</v>
      </c>
      <c r="E3599">
        <v>0</v>
      </c>
      <c r="F3599">
        <v>1</v>
      </c>
      <c r="G3599" s="1">
        <v>40992.792638888888</v>
      </c>
      <c r="H3599">
        <v>0</v>
      </c>
      <c r="I3599">
        <v>0</v>
      </c>
      <c r="J3599">
        <v>0</v>
      </c>
      <c r="K3599" t="s">
        <v>21</v>
      </c>
      <c r="L3599">
        <v>0</v>
      </c>
      <c r="M3599">
        <v>0</v>
      </c>
      <c r="N3599">
        <v>0</v>
      </c>
      <c r="O3599">
        <v>4.2000000000000003E-2</v>
      </c>
      <c r="P3599">
        <v>3</v>
      </c>
      <c r="Q3599">
        <v>0</v>
      </c>
      <c r="R3599">
        <v>0</v>
      </c>
      <c r="S3599">
        <v>0</v>
      </c>
      <c r="T3599">
        <v>0</v>
      </c>
      <c r="U3599">
        <v>0</v>
      </c>
      <c r="V3599" t="s">
        <v>24</v>
      </c>
    </row>
    <row r="3600" spans="1:22" x14ac:dyDescent="0.25">
      <c r="A3600">
        <v>3599</v>
      </c>
      <c r="B3600">
        <v>0</v>
      </c>
      <c r="C3600">
        <v>0</v>
      </c>
      <c r="D3600">
        <v>1</v>
      </c>
      <c r="E3600">
        <v>0</v>
      </c>
      <c r="F3600">
        <v>0</v>
      </c>
      <c r="G3600" s="1">
        <v>40992.841446759259</v>
      </c>
      <c r="H3600">
        <v>0</v>
      </c>
      <c r="I3600">
        <v>0</v>
      </c>
      <c r="J3600">
        <v>0</v>
      </c>
      <c r="K3600" t="s">
        <v>21</v>
      </c>
      <c r="L3600">
        <v>0</v>
      </c>
      <c r="M3600">
        <v>0</v>
      </c>
      <c r="N3600">
        <v>0</v>
      </c>
      <c r="O3600">
        <v>0.75</v>
      </c>
      <c r="P3600">
        <v>17</v>
      </c>
      <c r="Q3600">
        <v>0</v>
      </c>
      <c r="R3600">
        <v>0</v>
      </c>
      <c r="S3600">
        <v>0</v>
      </c>
      <c r="T3600">
        <v>0</v>
      </c>
      <c r="U3600">
        <v>1</v>
      </c>
      <c r="V3600" t="s">
        <v>23</v>
      </c>
    </row>
    <row r="3601" spans="1:22" x14ac:dyDescent="0.25">
      <c r="A3601">
        <v>3600</v>
      </c>
      <c r="B3601">
        <v>0</v>
      </c>
      <c r="C3601">
        <v>0</v>
      </c>
      <c r="D3601">
        <v>1</v>
      </c>
      <c r="E3601">
        <v>0</v>
      </c>
      <c r="F3601">
        <v>0</v>
      </c>
      <c r="G3601" s="1">
        <v>40992.893587962964</v>
      </c>
      <c r="H3601">
        <v>0</v>
      </c>
      <c r="I3601">
        <v>0</v>
      </c>
      <c r="J3601">
        <v>0</v>
      </c>
      <c r="K3601" t="s">
        <v>21</v>
      </c>
      <c r="L3601">
        <v>0</v>
      </c>
      <c r="M3601">
        <v>0</v>
      </c>
      <c r="N3601">
        <v>0</v>
      </c>
      <c r="O3601">
        <v>0.76800000000000002</v>
      </c>
      <c r="P3601">
        <v>17</v>
      </c>
      <c r="Q3601">
        <v>0</v>
      </c>
      <c r="R3601">
        <v>0</v>
      </c>
      <c r="S3601">
        <v>0</v>
      </c>
      <c r="T3601">
        <v>0</v>
      </c>
      <c r="U3601">
        <v>0</v>
      </c>
      <c r="V3601" t="s">
        <v>23</v>
      </c>
    </row>
    <row r="3602" spans="1:22" x14ac:dyDescent="0.25">
      <c r="A3602">
        <v>3601</v>
      </c>
      <c r="B3602">
        <v>0</v>
      </c>
      <c r="C3602">
        <v>0</v>
      </c>
      <c r="D3602">
        <v>1</v>
      </c>
      <c r="E3602">
        <v>0</v>
      </c>
      <c r="F3602">
        <v>0</v>
      </c>
      <c r="G3602" s="1">
        <v>40992.896226851852</v>
      </c>
      <c r="H3602">
        <v>0</v>
      </c>
      <c r="I3602">
        <v>0</v>
      </c>
      <c r="J3602">
        <v>4</v>
      </c>
      <c r="K3602" t="s">
        <v>21</v>
      </c>
      <c r="L3602">
        <v>0</v>
      </c>
      <c r="M3602">
        <v>0</v>
      </c>
      <c r="N3602">
        <v>0</v>
      </c>
      <c r="O3602">
        <v>0.96899999999999997</v>
      </c>
      <c r="P3602">
        <v>14</v>
      </c>
      <c r="Q3602">
        <v>1</v>
      </c>
      <c r="R3602">
        <v>0</v>
      </c>
      <c r="S3602">
        <v>0</v>
      </c>
      <c r="T3602">
        <v>0</v>
      </c>
      <c r="U3602">
        <v>0</v>
      </c>
      <c r="V3602" t="s">
        <v>23</v>
      </c>
    </row>
    <row r="3603" spans="1:22" x14ac:dyDescent="0.25">
      <c r="A3603">
        <v>3602</v>
      </c>
      <c r="B3603">
        <v>0</v>
      </c>
      <c r="C3603">
        <v>0</v>
      </c>
      <c r="D3603">
        <v>1</v>
      </c>
      <c r="E3603">
        <v>0</v>
      </c>
      <c r="F3603">
        <v>0</v>
      </c>
      <c r="G3603" s="1">
        <v>40992.931805555556</v>
      </c>
      <c r="H3603">
        <v>0</v>
      </c>
      <c r="I3603">
        <v>0</v>
      </c>
      <c r="J3603">
        <v>0</v>
      </c>
      <c r="K3603" t="s">
        <v>21</v>
      </c>
      <c r="L3603">
        <v>0</v>
      </c>
      <c r="M3603">
        <v>0</v>
      </c>
      <c r="N3603">
        <v>0</v>
      </c>
      <c r="O3603">
        <v>0.56699999999999995</v>
      </c>
      <c r="P3603">
        <v>17</v>
      </c>
      <c r="Q3603">
        <v>0</v>
      </c>
      <c r="R3603">
        <v>0</v>
      </c>
      <c r="S3603">
        <v>0</v>
      </c>
      <c r="T3603">
        <v>0</v>
      </c>
      <c r="U3603">
        <v>2</v>
      </c>
      <c r="V3603" t="s">
        <v>24</v>
      </c>
    </row>
    <row r="3604" spans="1:22" x14ac:dyDescent="0.25">
      <c r="A3604">
        <v>3603</v>
      </c>
      <c r="B3604">
        <v>0</v>
      </c>
      <c r="C3604">
        <v>0</v>
      </c>
      <c r="D3604">
        <v>1</v>
      </c>
      <c r="E3604">
        <v>0</v>
      </c>
      <c r="F3604">
        <v>1</v>
      </c>
      <c r="G3604" s="1">
        <v>40993.014247685183</v>
      </c>
      <c r="H3604">
        <v>0</v>
      </c>
      <c r="I3604">
        <v>0</v>
      </c>
      <c r="J3604">
        <v>0</v>
      </c>
      <c r="K3604" t="s">
        <v>21</v>
      </c>
      <c r="L3604">
        <v>0</v>
      </c>
      <c r="M3604">
        <v>0</v>
      </c>
      <c r="N3604">
        <v>0</v>
      </c>
      <c r="O3604">
        <v>1.649</v>
      </c>
      <c r="P3604">
        <v>47</v>
      </c>
      <c r="Q3604">
        <v>0</v>
      </c>
      <c r="R3604">
        <v>1</v>
      </c>
      <c r="S3604">
        <v>0</v>
      </c>
      <c r="T3604">
        <v>0</v>
      </c>
      <c r="U3604">
        <v>0</v>
      </c>
      <c r="V3604" t="s">
        <v>23</v>
      </c>
    </row>
    <row r="3605" spans="1:22" x14ac:dyDescent="0.25">
      <c r="A3605">
        <v>3604</v>
      </c>
      <c r="B3605">
        <v>1</v>
      </c>
      <c r="C3605">
        <v>0</v>
      </c>
      <c r="D3605">
        <v>1</v>
      </c>
      <c r="E3605">
        <v>0</v>
      </c>
      <c r="F3605">
        <v>0</v>
      </c>
      <c r="G3605" s="1">
        <v>40993.020358796297</v>
      </c>
      <c r="H3605">
        <v>0</v>
      </c>
      <c r="I3605">
        <v>0</v>
      </c>
      <c r="J3605">
        <v>0</v>
      </c>
      <c r="K3605" t="s">
        <v>21</v>
      </c>
      <c r="L3605">
        <v>0</v>
      </c>
      <c r="M3605">
        <v>0</v>
      </c>
      <c r="N3605">
        <v>0</v>
      </c>
      <c r="O3605">
        <v>0.99</v>
      </c>
      <c r="P3605">
        <v>15</v>
      </c>
      <c r="Q3605">
        <v>1</v>
      </c>
      <c r="R3605">
        <v>0</v>
      </c>
      <c r="S3605">
        <v>0</v>
      </c>
      <c r="T3605">
        <v>0</v>
      </c>
      <c r="U3605">
        <v>2</v>
      </c>
      <c r="V3605" t="s">
        <v>23</v>
      </c>
    </row>
    <row r="3606" spans="1:22" x14ac:dyDescent="0.25">
      <c r="A3606">
        <v>3605</v>
      </c>
      <c r="B3606">
        <v>0</v>
      </c>
      <c r="C3606">
        <v>0</v>
      </c>
      <c r="D3606">
        <v>1</v>
      </c>
      <c r="E3606">
        <v>0</v>
      </c>
      <c r="F3606">
        <v>0</v>
      </c>
      <c r="G3606" s="1">
        <v>40993.148923611108</v>
      </c>
      <c r="H3606">
        <v>0</v>
      </c>
      <c r="I3606">
        <v>0</v>
      </c>
      <c r="J3606">
        <v>0</v>
      </c>
      <c r="K3606" t="s">
        <v>21</v>
      </c>
      <c r="L3606">
        <v>0</v>
      </c>
      <c r="M3606">
        <v>0</v>
      </c>
      <c r="N3606">
        <v>0</v>
      </c>
      <c r="O3606">
        <v>0.79800000000000004</v>
      </c>
      <c r="P3606">
        <v>17</v>
      </c>
      <c r="Q3606">
        <v>0</v>
      </c>
      <c r="R3606">
        <v>0</v>
      </c>
      <c r="S3606">
        <v>0</v>
      </c>
      <c r="T3606">
        <v>0</v>
      </c>
      <c r="U3606">
        <v>0</v>
      </c>
      <c r="V3606" t="s">
        <v>23</v>
      </c>
    </row>
    <row r="3607" spans="1:22" x14ac:dyDescent="0.25">
      <c r="A3607">
        <v>3606</v>
      </c>
      <c r="B3607">
        <v>0</v>
      </c>
      <c r="C3607">
        <v>0</v>
      </c>
      <c r="D3607">
        <v>1</v>
      </c>
      <c r="E3607">
        <v>0</v>
      </c>
      <c r="F3607">
        <v>0</v>
      </c>
      <c r="G3607" s="1">
        <v>40993.216053240743</v>
      </c>
      <c r="H3607">
        <v>0</v>
      </c>
      <c r="I3607">
        <v>0</v>
      </c>
      <c r="J3607">
        <v>8</v>
      </c>
      <c r="K3607" t="s">
        <v>21</v>
      </c>
      <c r="L3607">
        <v>0</v>
      </c>
      <c r="M3607">
        <v>0</v>
      </c>
      <c r="N3607">
        <v>0</v>
      </c>
      <c r="O3607">
        <v>53.149000000000001</v>
      </c>
      <c r="P3607">
        <v>990</v>
      </c>
      <c r="Q3607">
        <v>1</v>
      </c>
      <c r="R3607">
        <v>0</v>
      </c>
      <c r="S3607">
        <v>0</v>
      </c>
      <c r="T3607">
        <v>0</v>
      </c>
      <c r="U3607">
        <v>5</v>
      </c>
      <c r="V3607" t="s">
        <v>22</v>
      </c>
    </row>
    <row r="3608" spans="1:22" x14ac:dyDescent="0.25">
      <c r="A3608">
        <v>3607</v>
      </c>
      <c r="B3608">
        <v>1</v>
      </c>
      <c r="C3608">
        <v>0</v>
      </c>
      <c r="D3608">
        <v>1</v>
      </c>
      <c r="E3608">
        <v>0</v>
      </c>
      <c r="F3608">
        <v>0</v>
      </c>
      <c r="G3608" s="1">
        <v>40993.238530092596</v>
      </c>
      <c r="H3608">
        <v>0</v>
      </c>
      <c r="I3608">
        <v>2</v>
      </c>
      <c r="J3608">
        <v>0</v>
      </c>
      <c r="K3608" t="s">
        <v>21</v>
      </c>
      <c r="L3608">
        <v>0</v>
      </c>
      <c r="M3608">
        <v>0</v>
      </c>
      <c r="N3608">
        <v>0</v>
      </c>
      <c r="O3608">
        <v>0.53700000000000003</v>
      </c>
      <c r="P3608">
        <v>22</v>
      </c>
      <c r="Q3608">
        <v>0</v>
      </c>
      <c r="R3608">
        <v>0</v>
      </c>
      <c r="S3608">
        <v>0</v>
      </c>
      <c r="T3608">
        <v>0</v>
      </c>
      <c r="U3608">
        <v>3</v>
      </c>
      <c r="V3608" t="s">
        <v>23</v>
      </c>
    </row>
    <row r="3609" spans="1:22" x14ac:dyDescent="0.25">
      <c r="A3609">
        <v>3608</v>
      </c>
      <c r="B3609">
        <v>0</v>
      </c>
      <c r="C3609">
        <v>0</v>
      </c>
      <c r="D3609">
        <v>1</v>
      </c>
      <c r="E3609">
        <v>0</v>
      </c>
      <c r="F3609">
        <v>1</v>
      </c>
      <c r="G3609" s="1">
        <v>40993.28533564815</v>
      </c>
      <c r="H3609">
        <v>0</v>
      </c>
      <c r="I3609">
        <v>0</v>
      </c>
      <c r="J3609">
        <v>0</v>
      </c>
      <c r="K3609" t="s">
        <v>21</v>
      </c>
      <c r="L3609">
        <v>0</v>
      </c>
      <c r="M3609">
        <v>0</v>
      </c>
      <c r="N3609">
        <v>0</v>
      </c>
      <c r="O3609">
        <v>0.48399999999999999</v>
      </c>
      <c r="P3609">
        <v>15</v>
      </c>
      <c r="Q3609">
        <v>1</v>
      </c>
      <c r="R3609">
        <v>0</v>
      </c>
      <c r="S3609">
        <v>0</v>
      </c>
      <c r="T3609">
        <v>0</v>
      </c>
      <c r="U3609">
        <v>0</v>
      </c>
      <c r="V3609" t="s">
        <v>24</v>
      </c>
    </row>
    <row r="3610" spans="1:22" x14ac:dyDescent="0.25">
      <c r="A3610">
        <v>3609</v>
      </c>
      <c r="B3610">
        <v>0</v>
      </c>
      <c r="C3610">
        <v>0</v>
      </c>
      <c r="D3610">
        <v>1</v>
      </c>
      <c r="E3610">
        <v>0</v>
      </c>
      <c r="F3610">
        <v>0</v>
      </c>
      <c r="G3610" s="1">
        <v>40993.29246527778</v>
      </c>
      <c r="H3610">
        <v>0</v>
      </c>
      <c r="I3610">
        <v>0</v>
      </c>
      <c r="J3610">
        <v>12</v>
      </c>
      <c r="K3610" t="s">
        <v>25</v>
      </c>
      <c r="L3610">
        <v>1</v>
      </c>
      <c r="M3610">
        <v>0</v>
      </c>
      <c r="N3610">
        <v>0</v>
      </c>
      <c r="O3610">
        <v>15.712</v>
      </c>
      <c r="P3610">
        <v>315</v>
      </c>
      <c r="Q3610">
        <v>1</v>
      </c>
      <c r="R3610">
        <v>0</v>
      </c>
      <c r="S3610">
        <v>0</v>
      </c>
      <c r="T3610">
        <v>0</v>
      </c>
      <c r="U3610">
        <v>14</v>
      </c>
      <c r="V3610" t="s">
        <v>23</v>
      </c>
    </row>
    <row r="3611" spans="1:22" x14ac:dyDescent="0.25">
      <c r="A3611">
        <v>3610</v>
      </c>
      <c r="B3611">
        <v>0</v>
      </c>
      <c r="C3611">
        <v>0</v>
      </c>
      <c r="D3611">
        <v>1</v>
      </c>
      <c r="E3611">
        <v>0</v>
      </c>
      <c r="F3611">
        <v>1</v>
      </c>
      <c r="G3611" s="1">
        <v>40993.295185185183</v>
      </c>
      <c r="H3611">
        <v>0</v>
      </c>
      <c r="I3611">
        <v>0</v>
      </c>
      <c r="J3611">
        <v>0</v>
      </c>
      <c r="K3611" t="s">
        <v>21</v>
      </c>
      <c r="L3611">
        <v>0</v>
      </c>
      <c r="M3611">
        <v>0</v>
      </c>
      <c r="N3611">
        <v>0</v>
      </c>
      <c r="O3611">
        <v>2.0049999999999999</v>
      </c>
      <c r="P3611">
        <v>55</v>
      </c>
      <c r="Q3611">
        <v>1</v>
      </c>
      <c r="R3611">
        <v>1</v>
      </c>
      <c r="S3611">
        <v>0</v>
      </c>
      <c r="T3611">
        <v>0</v>
      </c>
      <c r="U3611">
        <v>2</v>
      </c>
      <c r="V3611" t="s">
        <v>23</v>
      </c>
    </row>
    <row r="3612" spans="1:22" x14ac:dyDescent="0.25">
      <c r="A3612">
        <v>3611</v>
      </c>
      <c r="B3612">
        <v>0</v>
      </c>
      <c r="C3612">
        <v>0</v>
      </c>
      <c r="D3612">
        <v>1</v>
      </c>
      <c r="E3612">
        <v>0</v>
      </c>
      <c r="F3612">
        <v>0</v>
      </c>
      <c r="G3612" s="1">
        <v>40993.337210648147</v>
      </c>
      <c r="H3612">
        <v>0</v>
      </c>
      <c r="I3612">
        <v>0</v>
      </c>
      <c r="J3612">
        <v>0</v>
      </c>
      <c r="K3612" t="s">
        <v>21</v>
      </c>
      <c r="L3612">
        <v>0</v>
      </c>
      <c r="M3612">
        <v>0</v>
      </c>
      <c r="N3612">
        <v>0</v>
      </c>
      <c r="O3612">
        <v>7.27</v>
      </c>
      <c r="P3612">
        <v>106</v>
      </c>
      <c r="Q3612">
        <v>1</v>
      </c>
      <c r="R3612">
        <v>0</v>
      </c>
      <c r="S3612">
        <v>0</v>
      </c>
      <c r="T3612">
        <v>0</v>
      </c>
      <c r="U3612">
        <v>0</v>
      </c>
      <c r="V3612" t="s">
        <v>23</v>
      </c>
    </row>
    <row r="3613" spans="1:22" x14ac:dyDescent="0.25">
      <c r="A3613">
        <v>3612</v>
      </c>
      <c r="B3613">
        <v>0</v>
      </c>
      <c r="C3613">
        <v>0</v>
      </c>
      <c r="D3613">
        <v>1</v>
      </c>
      <c r="E3613">
        <v>0</v>
      </c>
      <c r="F3613">
        <v>1</v>
      </c>
      <c r="G3613" s="1">
        <v>40993.359143518515</v>
      </c>
      <c r="H3613">
        <v>0</v>
      </c>
      <c r="I3613">
        <v>0</v>
      </c>
      <c r="J3613">
        <v>0</v>
      </c>
      <c r="K3613" t="s">
        <v>21</v>
      </c>
      <c r="L3613">
        <v>0</v>
      </c>
      <c r="M3613">
        <v>0</v>
      </c>
      <c r="N3613">
        <v>0</v>
      </c>
      <c r="O3613">
        <v>11.074999999999999</v>
      </c>
      <c r="P3613">
        <v>233</v>
      </c>
      <c r="Q3613">
        <v>1</v>
      </c>
      <c r="R3613">
        <v>1</v>
      </c>
      <c r="S3613">
        <v>0</v>
      </c>
      <c r="T3613">
        <v>0</v>
      </c>
      <c r="U3613">
        <v>0</v>
      </c>
      <c r="V3613" t="s">
        <v>23</v>
      </c>
    </row>
    <row r="3614" spans="1:22" x14ac:dyDescent="0.25">
      <c r="A3614">
        <v>3613</v>
      </c>
      <c r="B3614">
        <v>0</v>
      </c>
      <c r="C3614">
        <v>0</v>
      </c>
      <c r="D3614">
        <v>1</v>
      </c>
      <c r="E3614">
        <v>0</v>
      </c>
      <c r="F3614">
        <v>0</v>
      </c>
      <c r="G3614" s="1">
        <v>40993.455451388887</v>
      </c>
      <c r="H3614">
        <v>0</v>
      </c>
      <c r="I3614">
        <v>0</v>
      </c>
      <c r="J3614">
        <v>2</v>
      </c>
      <c r="K3614" t="s">
        <v>21</v>
      </c>
      <c r="L3614">
        <v>0</v>
      </c>
      <c r="M3614">
        <v>0</v>
      </c>
      <c r="N3614">
        <v>0</v>
      </c>
      <c r="O3614">
        <v>20.609000000000002</v>
      </c>
      <c r="P3614">
        <v>269</v>
      </c>
      <c r="Q3614">
        <v>1</v>
      </c>
      <c r="R3614">
        <v>0</v>
      </c>
      <c r="S3614">
        <v>1</v>
      </c>
      <c r="T3614">
        <v>0</v>
      </c>
      <c r="U3614">
        <v>24</v>
      </c>
      <c r="V3614" t="s">
        <v>23</v>
      </c>
    </row>
    <row r="3615" spans="1:22" x14ac:dyDescent="0.25">
      <c r="A3615">
        <v>3614</v>
      </c>
      <c r="B3615">
        <v>0</v>
      </c>
      <c r="C3615">
        <v>0</v>
      </c>
      <c r="D3615">
        <v>1</v>
      </c>
      <c r="E3615">
        <v>0</v>
      </c>
      <c r="F3615">
        <v>1</v>
      </c>
      <c r="G3615" s="1">
        <v>40993.460925925923</v>
      </c>
      <c r="H3615">
        <v>0</v>
      </c>
      <c r="I3615">
        <v>0</v>
      </c>
      <c r="J3615">
        <v>0</v>
      </c>
      <c r="K3615" t="s">
        <v>21</v>
      </c>
      <c r="L3615">
        <v>0</v>
      </c>
      <c r="M3615">
        <v>0</v>
      </c>
      <c r="N3615">
        <v>0</v>
      </c>
      <c r="O3615">
        <v>1.9279999999999999</v>
      </c>
      <c r="P3615">
        <v>52</v>
      </c>
      <c r="Q3615">
        <v>1</v>
      </c>
      <c r="R3615">
        <v>1</v>
      </c>
      <c r="S3615">
        <v>0</v>
      </c>
      <c r="T3615">
        <v>0</v>
      </c>
      <c r="U3615">
        <v>0</v>
      </c>
      <c r="V3615" t="s">
        <v>23</v>
      </c>
    </row>
    <row r="3616" spans="1:22" x14ac:dyDescent="0.25">
      <c r="A3616">
        <v>3615</v>
      </c>
      <c r="B3616">
        <v>0</v>
      </c>
      <c r="C3616">
        <v>0</v>
      </c>
      <c r="D3616">
        <v>1</v>
      </c>
      <c r="E3616">
        <v>0</v>
      </c>
      <c r="F3616">
        <v>1</v>
      </c>
      <c r="G3616" s="1">
        <v>40993.461643518516</v>
      </c>
      <c r="H3616">
        <v>0</v>
      </c>
      <c r="I3616">
        <v>0</v>
      </c>
      <c r="J3616">
        <v>0</v>
      </c>
      <c r="K3616" t="s">
        <v>21</v>
      </c>
      <c r="L3616">
        <v>0</v>
      </c>
      <c r="M3616">
        <v>0</v>
      </c>
      <c r="N3616">
        <v>0</v>
      </c>
      <c r="O3616">
        <v>0.42299999999999999</v>
      </c>
      <c r="P3616">
        <v>12</v>
      </c>
      <c r="Q3616">
        <v>1</v>
      </c>
      <c r="R3616">
        <v>0</v>
      </c>
      <c r="S3616">
        <v>0</v>
      </c>
      <c r="T3616">
        <v>0</v>
      </c>
      <c r="U3616">
        <v>0</v>
      </c>
      <c r="V3616" t="s">
        <v>24</v>
      </c>
    </row>
    <row r="3617" spans="1:22" x14ac:dyDescent="0.25">
      <c r="A3617">
        <v>3616</v>
      </c>
      <c r="B3617">
        <v>0</v>
      </c>
      <c r="C3617">
        <v>0</v>
      </c>
      <c r="D3617">
        <v>1</v>
      </c>
      <c r="E3617">
        <v>0</v>
      </c>
      <c r="F3617">
        <v>1</v>
      </c>
      <c r="G3617" s="1">
        <v>40993.467800925922</v>
      </c>
      <c r="H3617">
        <v>0</v>
      </c>
      <c r="I3617">
        <v>0</v>
      </c>
      <c r="J3617">
        <v>0</v>
      </c>
      <c r="K3617" t="s">
        <v>21</v>
      </c>
      <c r="L3617">
        <v>0</v>
      </c>
      <c r="M3617">
        <v>0</v>
      </c>
      <c r="N3617">
        <v>0</v>
      </c>
      <c r="O3617">
        <v>1.8260000000000001</v>
      </c>
      <c r="P3617">
        <v>57</v>
      </c>
      <c r="Q3617">
        <v>1</v>
      </c>
      <c r="R3617">
        <v>1</v>
      </c>
      <c r="S3617">
        <v>0</v>
      </c>
      <c r="T3617">
        <v>0</v>
      </c>
      <c r="U3617">
        <v>2</v>
      </c>
      <c r="V3617" t="s">
        <v>23</v>
      </c>
    </row>
    <row r="3618" spans="1:22" x14ac:dyDescent="0.25">
      <c r="A3618">
        <v>3617</v>
      </c>
      <c r="B3618">
        <v>0</v>
      </c>
      <c r="C3618">
        <v>0</v>
      </c>
      <c r="D3618">
        <v>1</v>
      </c>
      <c r="E3618">
        <v>0</v>
      </c>
      <c r="F3618">
        <v>1</v>
      </c>
      <c r="G3618" s="1">
        <v>40993.468935185185</v>
      </c>
      <c r="H3618">
        <v>0</v>
      </c>
      <c r="I3618">
        <v>0</v>
      </c>
      <c r="J3618">
        <v>0</v>
      </c>
      <c r="K3618" t="s">
        <v>21</v>
      </c>
      <c r="L3618">
        <v>0</v>
      </c>
      <c r="M3618">
        <v>0</v>
      </c>
      <c r="N3618">
        <v>0</v>
      </c>
      <c r="O3618">
        <v>0.17</v>
      </c>
      <c r="P3618">
        <v>8</v>
      </c>
      <c r="Q3618">
        <v>1</v>
      </c>
      <c r="R3618">
        <v>0</v>
      </c>
      <c r="S3618">
        <v>0</v>
      </c>
      <c r="T3618">
        <v>0</v>
      </c>
      <c r="U3618">
        <v>0</v>
      </c>
      <c r="V3618" t="s">
        <v>24</v>
      </c>
    </row>
    <row r="3619" spans="1:22" x14ac:dyDescent="0.25">
      <c r="A3619">
        <v>3618</v>
      </c>
      <c r="B3619">
        <v>0</v>
      </c>
      <c r="C3619">
        <v>0</v>
      </c>
      <c r="D3619">
        <v>1</v>
      </c>
      <c r="E3619">
        <v>0</v>
      </c>
      <c r="F3619">
        <v>0</v>
      </c>
      <c r="G3619" s="1">
        <v>40993.502372685187</v>
      </c>
      <c r="H3619">
        <v>0</v>
      </c>
      <c r="I3619">
        <v>0</v>
      </c>
      <c r="J3619">
        <v>0</v>
      </c>
      <c r="K3619" t="s">
        <v>21</v>
      </c>
      <c r="L3619">
        <v>0</v>
      </c>
      <c r="M3619">
        <v>0</v>
      </c>
      <c r="N3619">
        <v>0</v>
      </c>
      <c r="O3619">
        <v>0.56100000000000005</v>
      </c>
      <c r="P3619">
        <v>18</v>
      </c>
      <c r="Q3619">
        <v>1</v>
      </c>
      <c r="R3619">
        <v>0</v>
      </c>
      <c r="S3619">
        <v>0</v>
      </c>
      <c r="T3619">
        <v>0</v>
      </c>
      <c r="U3619">
        <v>0</v>
      </c>
      <c r="V3619" t="s">
        <v>24</v>
      </c>
    </row>
    <row r="3620" spans="1:22" x14ac:dyDescent="0.25">
      <c r="A3620">
        <v>3619</v>
      </c>
      <c r="B3620">
        <v>0</v>
      </c>
      <c r="C3620">
        <v>0</v>
      </c>
      <c r="D3620">
        <v>1</v>
      </c>
      <c r="E3620">
        <v>0</v>
      </c>
      <c r="F3620">
        <v>0</v>
      </c>
      <c r="G3620" s="1">
        <v>40993.506249999999</v>
      </c>
      <c r="H3620">
        <v>0</v>
      </c>
      <c r="I3620">
        <v>0</v>
      </c>
      <c r="J3620">
        <v>0</v>
      </c>
      <c r="K3620" t="s">
        <v>21</v>
      </c>
      <c r="L3620">
        <v>0</v>
      </c>
      <c r="M3620">
        <v>0</v>
      </c>
      <c r="N3620">
        <v>0</v>
      </c>
      <c r="O3620">
        <v>0.74</v>
      </c>
      <c r="P3620">
        <v>16</v>
      </c>
      <c r="Q3620">
        <v>0</v>
      </c>
      <c r="R3620">
        <v>0</v>
      </c>
      <c r="S3620">
        <v>0</v>
      </c>
      <c r="T3620">
        <v>0</v>
      </c>
      <c r="U3620">
        <v>0</v>
      </c>
      <c r="V3620" t="s">
        <v>23</v>
      </c>
    </row>
    <row r="3621" spans="1:22" x14ac:dyDescent="0.25">
      <c r="A3621">
        <v>3620</v>
      </c>
      <c r="B3621">
        <v>0</v>
      </c>
      <c r="C3621">
        <v>0</v>
      </c>
      <c r="D3621">
        <v>1</v>
      </c>
      <c r="E3621">
        <v>0</v>
      </c>
      <c r="F3621">
        <v>1</v>
      </c>
      <c r="G3621" s="1">
        <v>40993.5078587963</v>
      </c>
      <c r="H3621">
        <v>0</v>
      </c>
      <c r="I3621">
        <v>0</v>
      </c>
      <c r="J3621">
        <v>0</v>
      </c>
      <c r="K3621" t="s">
        <v>21</v>
      </c>
      <c r="L3621">
        <v>0</v>
      </c>
      <c r="M3621">
        <v>0</v>
      </c>
      <c r="N3621">
        <v>0</v>
      </c>
      <c r="O3621">
        <v>1.165</v>
      </c>
      <c r="P3621">
        <v>24</v>
      </c>
      <c r="Q3621">
        <v>1</v>
      </c>
      <c r="R3621">
        <v>1</v>
      </c>
      <c r="S3621">
        <v>0</v>
      </c>
      <c r="T3621">
        <v>0</v>
      </c>
      <c r="U3621">
        <v>0</v>
      </c>
      <c r="V3621" t="s">
        <v>23</v>
      </c>
    </row>
    <row r="3622" spans="1:22" x14ac:dyDescent="0.25">
      <c r="A3622">
        <v>3621</v>
      </c>
      <c r="B3622">
        <v>0</v>
      </c>
      <c r="C3622">
        <v>0</v>
      </c>
      <c r="D3622">
        <v>1</v>
      </c>
      <c r="E3622">
        <v>0</v>
      </c>
      <c r="F3622">
        <v>0</v>
      </c>
      <c r="G3622" s="1">
        <v>40993.5078587963</v>
      </c>
      <c r="H3622">
        <v>0</v>
      </c>
      <c r="I3622">
        <v>0</v>
      </c>
      <c r="J3622">
        <v>0</v>
      </c>
      <c r="K3622" t="s">
        <v>21</v>
      </c>
      <c r="L3622">
        <v>0</v>
      </c>
      <c r="M3622">
        <v>0</v>
      </c>
      <c r="N3622">
        <v>0</v>
      </c>
      <c r="O3622">
        <v>6.1150000000000002</v>
      </c>
      <c r="P3622">
        <v>133</v>
      </c>
      <c r="Q3622">
        <v>1</v>
      </c>
      <c r="R3622">
        <v>0</v>
      </c>
      <c r="S3622">
        <v>0</v>
      </c>
      <c r="T3622">
        <v>0</v>
      </c>
      <c r="U3622">
        <v>0</v>
      </c>
      <c r="V3622" t="s">
        <v>22</v>
      </c>
    </row>
    <row r="3623" spans="1:22" x14ac:dyDescent="0.25">
      <c r="A3623">
        <v>3622</v>
      </c>
      <c r="B3623">
        <v>0</v>
      </c>
      <c r="C3623">
        <v>0</v>
      </c>
      <c r="D3623">
        <v>1</v>
      </c>
      <c r="E3623">
        <v>0</v>
      </c>
      <c r="F3623">
        <v>1</v>
      </c>
      <c r="G3623" s="1">
        <v>40993.589398148149</v>
      </c>
      <c r="H3623">
        <v>0</v>
      </c>
      <c r="I3623">
        <v>0</v>
      </c>
      <c r="J3623">
        <v>0</v>
      </c>
      <c r="K3623" t="s">
        <v>21</v>
      </c>
      <c r="L3623">
        <v>0</v>
      </c>
      <c r="M3623">
        <v>0</v>
      </c>
      <c r="N3623">
        <v>0</v>
      </c>
      <c r="O3623">
        <v>11.223000000000001</v>
      </c>
      <c r="P3623">
        <v>512</v>
      </c>
      <c r="Q3623">
        <v>1</v>
      </c>
      <c r="R3623">
        <v>0</v>
      </c>
      <c r="S3623">
        <v>0</v>
      </c>
      <c r="T3623">
        <v>0</v>
      </c>
      <c r="U3623">
        <v>9</v>
      </c>
      <c r="V3623" t="s">
        <v>22</v>
      </c>
    </row>
    <row r="3624" spans="1:22" x14ac:dyDescent="0.25">
      <c r="A3624">
        <v>3623</v>
      </c>
      <c r="B3624">
        <v>0</v>
      </c>
      <c r="C3624">
        <v>0</v>
      </c>
      <c r="D3624">
        <v>1</v>
      </c>
      <c r="E3624">
        <v>0</v>
      </c>
      <c r="F3624">
        <v>1</v>
      </c>
      <c r="G3624" s="1">
        <v>40993.611354166664</v>
      </c>
      <c r="H3624">
        <v>0</v>
      </c>
      <c r="I3624">
        <v>0</v>
      </c>
      <c r="J3624">
        <v>0</v>
      </c>
      <c r="K3624" t="s">
        <v>21</v>
      </c>
      <c r="L3624">
        <v>0</v>
      </c>
      <c r="M3624">
        <v>0</v>
      </c>
      <c r="N3624">
        <v>0</v>
      </c>
      <c r="O3624">
        <v>9.3409999999999993</v>
      </c>
      <c r="P3624">
        <v>176</v>
      </c>
      <c r="Q3624">
        <v>1</v>
      </c>
      <c r="R3624">
        <v>1</v>
      </c>
      <c r="S3624">
        <v>0</v>
      </c>
      <c r="T3624">
        <v>0</v>
      </c>
      <c r="U3624">
        <v>0</v>
      </c>
      <c r="V3624" t="s">
        <v>23</v>
      </c>
    </row>
    <row r="3625" spans="1:22" x14ac:dyDescent="0.25">
      <c r="A3625">
        <v>3624</v>
      </c>
      <c r="B3625">
        <v>0</v>
      </c>
      <c r="C3625">
        <v>0</v>
      </c>
      <c r="D3625">
        <v>1</v>
      </c>
      <c r="E3625">
        <v>0</v>
      </c>
      <c r="F3625">
        <v>0</v>
      </c>
      <c r="G3625" s="1">
        <v>40993.615844907406</v>
      </c>
      <c r="H3625">
        <v>0</v>
      </c>
      <c r="I3625">
        <v>0</v>
      </c>
      <c r="J3625">
        <v>0</v>
      </c>
      <c r="K3625" t="s">
        <v>21</v>
      </c>
      <c r="L3625">
        <v>0</v>
      </c>
      <c r="M3625">
        <v>0</v>
      </c>
      <c r="N3625">
        <v>0</v>
      </c>
      <c r="O3625">
        <v>0.746</v>
      </c>
      <c r="P3625">
        <v>16</v>
      </c>
      <c r="Q3625">
        <v>0</v>
      </c>
      <c r="R3625">
        <v>0</v>
      </c>
      <c r="S3625">
        <v>0</v>
      </c>
      <c r="T3625">
        <v>0</v>
      </c>
      <c r="U3625">
        <v>0</v>
      </c>
      <c r="V3625" t="s">
        <v>23</v>
      </c>
    </row>
    <row r="3626" spans="1:22" x14ac:dyDescent="0.25">
      <c r="A3626">
        <v>3625</v>
      </c>
      <c r="B3626">
        <v>0</v>
      </c>
      <c r="C3626">
        <v>1</v>
      </c>
      <c r="D3626">
        <v>1</v>
      </c>
      <c r="E3626">
        <v>1</v>
      </c>
      <c r="F3626">
        <v>1</v>
      </c>
      <c r="G3626" s="1">
        <v>40993.632974537039</v>
      </c>
      <c r="H3626">
        <v>0</v>
      </c>
      <c r="I3626">
        <v>0</v>
      </c>
      <c r="J3626">
        <v>12</v>
      </c>
      <c r="K3626" t="s">
        <v>21</v>
      </c>
      <c r="L3626">
        <v>0</v>
      </c>
      <c r="M3626">
        <v>0</v>
      </c>
      <c r="N3626">
        <v>0</v>
      </c>
      <c r="O3626">
        <v>7.9550000000000001</v>
      </c>
      <c r="P3626">
        <v>268</v>
      </c>
      <c r="Q3626">
        <v>1</v>
      </c>
      <c r="R3626">
        <v>0</v>
      </c>
      <c r="S3626">
        <v>0</v>
      </c>
      <c r="T3626">
        <v>0</v>
      </c>
      <c r="U3626">
        <v>1</v>
      </c>
      <c r="V3626" t="s">
        <v>22</v>
      </c>
    </row>
    <row r="3627" spans="1:22" x14ac:dyDescent="0.25">
      <c r="A3627">
        <v>3626</v>
      </c>
      <c r="B3627">
        <v>0</v>
      </c>
      <c r="C3627">
        <v>0</v>
      </c>
      <c r="D3627">
        <v>1</v>
      </c>
      <c r="E3627">
        <v>0</v>
      </c>
      <c r="F3627">
        <v>1</v>
      </c>
      <c r="G3627" s="1">
        <v>40993.652696759258</v>
      </c>
      <c r="H3627">
        <v>0</v>
      </c>
      <c r="I3627">
        <v>0</v>
      </c>
      <c r="J3627">
        <v>0</v>
      </c>
      <c r="K3627" t="s">
        <v>21</v>
      </c>
      <c r="L3627">
        <v>0</v>
      </c>
      <c r="M3627">
        <v>0</v>
      </c>
      <c r="N3627">
        <v>0</v>
      </c>
      <c r="O3627">
        <v>3.165</v>
      </c>
      <c r="P3627">
        <v>90</v>
      </c>
      <c r="Q3627">
        <v>1</v>
      </c>
      <c r="R3627">
        <v>1</v>
      </c>
      <c r="S3627">
        <v>0</v>
      </c>
      <c r="T3627">
        <v>0</v>
      </c>
      <c r="U3627">
        <v>2</v>
      </c>
      <c r="V3627" t="s">
        <v>23</v>
      </c>
    </row>
    <row r="3628" spans="1:22" x14ac:dyDescent="0.25">
      <c r="A3628">
        <v>3627</v>
      </c>
      <c r="B3628">
        <v>0</v>
      </c>
      <c r="C3628">
        <v>0</v>
      </c>
      <c r="D3628">
        <v>1</v>
      </c>
      <c r="E3628">
        <v>6</v>
      </c>
      <c r="F3628">
        <v>1</v>
      </c>
      <c r="G3628" s="1">
        <v>40993.674525462964</v>
      </c>
      <c r="H3628">
        <v>0</v>
      </c>
      <c r="I3628">
        <v>0</v>
      </c>
      <c r="J3628">
        <v>14</v>
      </c>
      <c r="K3628" t="s">
        <v>21</v>
      </c>
      <c r="L3628">
        <v>0</v>
      </c>
      <c r="M3628">
        <v>0</v>
      </c>
      <c r="N3628">
        <v>0</v>
      </c>
      <c r="O3628">
        <v>6.3869999999999996</v>
      </c>
      <c r="P3628">
        <v>178</v>
      </c>
      <c r="Q3628">
        <v>1</v>
      </c>
      <c r="R3628">
        <v>1</v>
      </c>
      <c r="S3628">
        <v>0</v>
      </c>
      <c r="T3628">
        <v>0</v>
      </c>
      <c r="U3628">
        <v>0</v>
      </c>
      <c r="V3628" t="s">
        <v>23</v>
      </c>
    </row>
    <row r="3629" spans="1:22" x14ac:dyDescent="0.25">
      <c r="A3629">
        <v>3628</v>
      </c>
      <c r="B3629">
        <v>0</v>
      </c>
      <c r="C3629">
        <v>1</v>
      </c>
      <c r="D3629">
        <v>1</v>
      </c>
      <c r="E3629">
        <v>0</v>
      </c>
      <c r="F3629">
        <v>0</v>
      </c>
      <c r="G3629" s="1">
        <v>40993.680405092593</v>
      </c>
      <c r="H3629">
        <v>0</v>
      </c>
      <c r="I3629">
        <v>0</v>
      </c>
      <c r="J3629">
        <v>0</v>
      </c>
      <c r="K3629" t="s">
        <v>21</v>
      </c>
      <c r="L3629">
        <v>0</v>
      </c>
      <c r="M3629">
        <v>0</v>
      </c>
      <c r="N3629">
        <v>0</v>
      </c>
      <c r="O3629">
        <v>0.77200000000000002</v>
      </c>
      <c r="P3629">
        <v>16</v>
      </c>
      <c r="Q3629">
        <v>0</v>
      </c>
      <c r="R3629">
        <v>1</v>
      </c>
      <c r="S3629">
        <v>0</v>
      </c>
      <c r="T3629">
        <v>0</v>
      </c>
      <c r="U3629">
        <v>0</v>
      </c>
      <c r="V3629" t="s">
        <v>23</v>
      </c>
    </row>
    <row r="3630" spans="1:22" x14ac:dyDescent="0.25">
      <c r="A3630">
        <v>3629</v>
      </c>
      <c r="B3630">
        <v>0</v>
      </c>
      <c r="C3630">
        <v>0</v>
      </c>
      <c r="D3630">
        <v>1</v>
      </c>
      <c r="E3630">
        <v>0</v>
      </c>
      <c r="F3630">
        <v>0</v>
      </c>
      <c r="G3630" s="1">
        <v>40993.695960648147</v>
      </c>
      <c r="H3630">
        <v>0</v>
      </c>
      <c r="I3630">
        <v>0</v>
      </c>
      <c r="J3630">
        <v>0</v>
      </c>
      <c r="K3630" t="s">
        <v>21</v>
      </c>
      <c r="L3630">
        <v>0</v>
      </c>
      <c r="M3630">
        <v>0</v>
      </c>
      <c r="N3630">
        <v>0</v>
      </c>
      <c r="O3630">
        <v>2.0430000000000001</v>
      </c>
      <c r="P3630">
        <v>61</v>
      </c>
      <c r="Q3630">
        <v>1</v>
      </c>
      <c r="R3630">
        <v>1</v>
      </c>
      <c r="S3630">
        <v>0</v>
      </c>
      <c r="T3630">
        <v>0</v>
      </c>
      <c r="U3630">
        <v>6</v>
      </c>
      <c r="V3630" t="s">
        <v>23</v>
      </c>
    </row>
    <row r="3631" spans="1:22" x14ac:dyDescent="0.25">
      <c r="A3631">
        <v>3630</v>
      </c>
      <c r="B3631">
        <v>0</v>
      </c>
      <c r="C3631">
        <v>1</v>
      </c>
      <c r="D3631">
        <v>1</v>
      </c>
      <c r="E3631">
        <v>4</v>
      </c>
      <c r="F3631">
        <v>0</v>
      </c>
      <c r="G3631" s="1">
        <v>40993.736354166664</v>
      </c>
      <c r="H3631">
        <v>3</v>
      </c>
      <c r="I3631">
        <v>3</v>
      </c>
      <c r="J3631">
        <v>0</v>
      </c>
      <c r="K3631" t="s">
        <v>21</v>
      </c>
      <c r="L3631">
        <v>0</v>
      </c>
      <c r="M3631">
        <v>0</v>
      </c>
      <c r="N3631">
        <v>0</v>
      </c>
      <c r="O3631">
        <v>8.1489999999999991</v>
      </c>
      <c r="P3631">
        <v>249</v>
      </c>
      <c r="Q3631">
        <v>1</v>
      </c>
      <c r="R3631">
        <v>0</v>
      </c>
      <c r="S3631">
        <v>1</v>
      </c>
      <c r="T3631">
        <v>0</v>
      </c>
      <c r="U3631">
        <v>16</v>
      </c>
      <c r="V3631" t="s">
        <v>23</v>
      </c>
    </row>
    <row r="3632" spans="1:22" x14ac:dyDescent="0.25">
      <c r="A3632">
        <v>3631</v>
      </c>
      <c r="B3632">
        <v>1</v>
      </c>
      <c r="C3632">
        <v>0</v>
      </c>
      <c r="D3632">
        <v>1</v>
      </c>
      <c r="E3632">
        <v>0</v>
      </c>
      <c r="F3632">
        <v>0</v>
      </c>
      <c r="G3632" s="1">
        <v>40993.767592592594</v>
      </c>
      <c r="H3632">
        <v>0</v>
      </c>
      <c r="I3632">
        <v>0</v>
      </c>
      <c r="J3632">
        <v>5</v>
      </c>
      <c r="K3632" t="s">
        <v>21</v>
      </c>
      <c r="L3632">
        <v>0</v>
      </c>
      <c r="M3632">
        <v>0</v>
      </c>
      <c r="N3632">
        <v>0</v>
      </c>
      <c r="O3632">
        <v>68.137</v>
      </c>
      <c r="P3632">
        <v>1292</v>
      </c>
      <c r="Q3632">
        <v>1</v>
      </c>
      <c r="R3632">
        <v>0</v>
      </c>
      <c r="S3632">
        <v>0</v>
      </c>
      <c r="T3632">
        <v>0</v>
      </c>
      <c r="U3632">
        <v>14</v>
      </c>
      <c r="V3632" t="s">
        <v>22</v>
      </c>
    </row>
    <row r="3633" spans="1:22" x14ac:dyDescent="0.25">
      <c r="A3633">
        <v>3632</v>
      </c>
      <c r="B3633">
        <v>0</v>
      </c>
      <c r="C3633">
        <v>0</v>
      </c>
      <c r="D3633">
        <v>1</v>
      </c>
      <c r="E3633">
        <v>0</v>
      </c>
      <c r="F3633">
        <v>0</v>
      </c>
      <c r="G3633" s="1">
        <v>40993.849409722221</v>
      </c>
      <c r="H3633">
        <v>0</v>
      </c>
      <c r="I3633">
        <v>0</v>
      </c>
      <c r="J3633">
        <v>0</v>
      </c>
      <c r="K3633" t="s">
        <v>21</v>
      </c>
      <c r="L3633">
        <v>0</v>
      </c>
      <c r="M3633">
        <v>0</v>
      </c>
      <c r="N3633">
        <v>0</v>
      </c>
      <c r="O3633">
        <v>0.65200000000000002</v>
      </c>
      <c r="P3633">
        <v>16</v>
      </c>
      <c r="Q3633">
        <v>0</v>
      </c>
      <c r="R3633">
        <v>0</v>
      </c>
      <c r="S3633">
        <v>0</v>
      </c>
      <c r="T3633">
        <v>0</v>
      </c>
      <c r="U3633">
        <v>1</v>
      </c>
      <c r="V3633" t="s">
        <v>23</v>
      </c>
    </row>
    <row r="3634" spans="1:22" x14ac:dyDescent="0.25">
      <c r="A3634">
        <v>3633</v>
      </c>
      <c r="B3634">
        <v>0</v>
      </c>
      <c r="C3634">
        <v>0</v>
      </c>
      <c r="D3634">
        <v>1</v>
      </c>
      <c r="E3634">
        <v>0</v>
      </c>
      <c r="F3634">
        <v>0</v>
      </c>
      <c r="G3634" s="1">
        <v>40994.095243055555</v>
      </c>
      <c r="H3634">
        <v>0</v>
      </c>
      <c r="I3634">
        <v>0</v>
      </c>
      <c r="J3634">
        <v>0</v>
      </c>
      <c r="K3634" t="s">
        <v>21</v>
      </c>
      <c r="L3634">
        <v>0</v>
      </c>
      <c r="M3634">
        <v>0</v>
      </c>
      <c r="N3634">
        <v>0</v>
      </c>
      <c r="O3634">
        <v>1.1399999999999999</v>
      </c>
      <c r="P3634">
        <v>17</v>
      </c>
      <c r="Q3634">
        <v>1</v>
      </c>
      <c r="R3634">
        <v>0</v>
      </c>
      <c r="S3634">
        <v>0</v>
      </c>
      <c r="T3634">
        <v>0</v>
      </c>
      <c r="U3634">
        <v>0</v>
      </c>
      <c r="V3634" t="s">
        <v>23</v>
      </c>
    </row>
    <row r="3635" spans="1:22" x14ac:dyDescent="0.25">
      <c r="A3635">
        <v>3634</v>
      </c>
      <c r="B3635">
        <v>1</v>
      </c>
      <c r="C3635">
        <v>1</v>
      </c>
      <c r="D3635">
        <v>1</v>
      </c>
      <c r="E3635">
        <v>0</v>
      </c>
      <c r="F3635">
        <v>0</v>
      </c>
      <c r="G3635" s="1">
        <v>40994.182222222225</v>
      </c>
      <c r="H3635">
        <v>0</v>
      </c>
      <c r="I3635">
        <v>2</v>
      </c>
      <c r="J3635">
        <v>0</v>
      </c>
      <c r="K3635" t="s">
        <v>21</v>
      </c>
      <c r="L3635">
        <v>0</v>
      </c>
      <c r="M3635">
        <v>0</v>
      </c>
      <c r="N3635">
        <v>0</v>
      </c>
      <c r="O3635">
        <v>0.45900000000000002</v>
      </c>
      <c r="P3635">
        <v>21</v>
      </c>
      <c r="Q3635">
        <v>0</v>
      </c>
      <c r="R3635">
        <v>0</v>
      </c>
      <c r="S3635">
        <v>0</v>
      </c>
      <c r="T3635">
        <v>0</v>
      </c>
      <c r="U3635">
        <v>0</v>
      </c>
      <c r="V3635" t="s">
        <v>24</v>
      </c>
    </row>
    <row r="3636" spans="1:22" x14ac:dyDescent="0.25">
      <c r="A3636">
        <v>3635</v>
      </c>
      <c r="B3636">
        <v>0</v>
      </c>
      <c r="C3636">
        <v>0</v>
      </c>
      <c r="D3636">
        <v>1</v>
      </c>
      <c r="E3636">
        <v>0</v>
      </c>
      <c r="F3636">
        <v>0</v>
      </c>
      <c r="G3636" s="1">
        <v>40994.214421296296</v>
      </c>
      <c r="H3636">
        <v>0</v>
      </c>
      <c r="I3636">
        <v>0</v>
      </c>
      <c r="J3636">
        <v>0</v>
      </c>
      <c r="K3636" t="s">
        <v>21</v>
      </c>
      <c r="L3636">
        <v>0</v>
      </c>
      <c r="M3636">
        <v>0</v>
      </c>
      <c r="N3636">
        <v>0</v>
      </c>
      <c r="O3636">
        <v>4.266</v>
      </c>
      <c r="P3636">
        <v>112</v>
      </c>
      <c r="Q3636">
        <v>1</v>
      </c>
      <c r="R3636">
        <v>1</v>
      </c>
      <c r="S3636">
        <v>0</v>
      </c>
      <c r="T3636">
        <v>0</v>
      </c>
      <c r="U3636">
        <v>8</v>
      </c>
      <c r="V3636" t="s">
        <v>23</v>
      </c>
    </row>
    <row r="3637" spans="1:22" x14ac:dyDescent="0.25">
      <c r="A3637">
        <v>3636</v>
      </c>
      <c r="B3637">
        <v>0</v>
      </c>
      <c r="C3637">
        <v>0</v>
      </c>
      <c r="D3637">
        <v>1</v>
      </c>
      <c r="E3637">
        <v>0</v>
      </c>
      <c r="F3637">
        <v>0</v>
      </c>
      <c r="G3637" s="1">
        <v>40994.275567129633</v>
      </c>
      <c r="H3637">
        <v>0</v>
      </c>
      <c r="I3637">
        <v>0</v>
      </c>
      <c r="J3637">
        <v>0</v>
      </c>
      <c r="K3637" t="s">
        <v>21</v>
      </c>
      <c r="L3637">
        <v>0</v>
      </c>
      <c r="M3637">
        <v>0</v>
      </c>
      <c r="N3637">
        <v>0</v>
      </c>
      <c r="O3637">
        <v>3.9279999999999999</v>
      </c>
      <c r="P3637">
        <v>81</v>
      </c>
      <c r="Q3637">
        <v>1</v>
      </c>
      <c r="R3637">
        <v>0</v>
      </c>
      <c r="S3637">
        <v>0</v>
      </c>
      <c r="T3637">
        <v>0</v>
      </c>
      <c r="U3637">
        <v>0</v>
      </c>
      <c r="V3637" t="s">
        <v>23</v>
      </c>
    </row>
    <row r="3638" spans="1:22" x14ac:dyDescent="0.25">
      <c r="A3638">
        <v>3637</v>
      </c>
      <c r="B3638">
        <v>0</v>
      </c>
      <c r="C3638">
        <v>1</v>
      </c>
      <c r="D3638">
        <v>1</v>
      </c>
      <c r="E3638">
        <v>0</v>
      </c>
      <c r="F3638">
        <v>0</v>
      </c>
      <c r="G3638" s="1">
        <v>40994.283668981479</v>
      </c>
      <c r="H3638">
        <v>1</v>
      </c>
      <c r="I3638">
        <v>1</v>
      </c>
      <c r="J3638">
        <v>0</v>
      </c>
      <c r="K3638" t="s">
        <v>21</v>
      </c>
      <c r="L3638">
        <v>0</v>
      </c>
      <c r="M3638">
        <v>0</v>
      </c>
      <c r="N3638">
        <v>0</v>
      </c>
      <c r="O3638">
        <v>31.584</v>
      </c>
      <c r="P3638">
        <v>416</v>
      </c>
      <c r="Q3638">
        <v>0</v>
      </c>
      <c r="R3638">
        <v>0</v>
      </c>
      <c r="S3638">
        <v>0</v>
      </c>
      <c r="T3638">
        <v>0</v>
      </c>
      <c r="U3638">
        <v>3</v>
      </c>
      <c r="V3638" t="s">
        <v>22</v>
      </c>
    </row>
    <row r="3639" spans="1:22" x14ac:dyDescent="0.25">
      <c r="A3639">
        <v>3638</v>
      </c>
      <c r="B3639">
        <v>1</v>
      </c>
      <c r="C3639">
        <v>0</v>
      </c>
      <c r="D3639">
        <v>1</v>
      </c>
      <c r="E3639">
        <v>0</v>
      </c>
      <c r="F3639">
        <v>0</v>
      </c>
      <c r="G3639" s="1">
        <v>40994.28974537037</v>
      </c>
      <c r="H3639">
        <v>0</v>
      </c>
      <c r="I3639">
        <v>0</v>
      </c>
      <c r="J3639">
        <v>0</v>
      </c>
      <c r="K3639" t="s">
        <v>21</v>
      </c>
      <c r="L3639">
        <v>0</v>
      </c>
      <c r="M3639">
        <v>0</v>
      </c>
      <c r="N3639">
        <v>0</v>
      </c>
      <c r="O3639">
        <v>0.999</v>
      </c>
      <c r="P3639">
        <v>27</v>
      </c>
      <c r="Q3639">
        <v>1</v>
      </c>
      <c r="R3639">
        <v>0</v>
      </c>
      <c r="S3639">
        <v>0</v>
      </c>
      <c r="T3639">
        <v>0</v>
      </c>
      <c r="U3639">
        <v>2</v>
      </c>
      <c r="V3639" t="s">
        <v>23</v>
      </c>
    </row>
    <row r="3640" spans="1:22" x14ac:dyDescent="0.25">
      <c r="A3640">
        <v>3639</v>
      </c>
      <c r="B3640">
        <v>0</v>
      </c>
      <c r="C3640">
        <v>0</v>
      </c>
      <c r="D3640">
        <v>1</v>
      </c>
      <c r="E3640">
        <v>0</v>
      </c>
      <c r="F3640">
        <v>0</v>
      </c>
      <c r="G3640" s="1">
        <v>40994.298726851855</v>
      </c>
      <c r="H3640">
        <v>0</v>
      </c>
      <c r="I3640">
        <v>0</v>
      </c>
      <c r="J3640">
        <v>4</v>
      </c>
      <c r="K3640" t="s">
        <v>21</v>
      </c>
      <c r="L3640">
        <v>1</v>
      </c>
      <c r="M3640">
        <v>0</v>
      </c>
      <c r="N3640">
        <v>0</v>
      </c>
      <c r="O3640">
        <v>8.6370000000000005</v>
      </c>
      <c r="P3640">
        <v>198</v>
      </c>
      <c r="Q3640">
        <v>1</v>
      </c>
      <c r="R3640">
        <v>0</v>
      </c>
      <c r="S3640">
        <v>0</v>
      </c>
      <c r="T3640">
        <v>0</v>
      </c>
      <c r="U3640">
        <v>6</v>
      </c>
      <c r="V3640" t="s">
        <v>23</v>
      </c>
    </row>
    <row r="3641" spans="1:22" x14ac:dyDescent="0.25">
      <c r="A3641">
        <v>3640</v>
      </c>
      <c r="B3641">
        <v>0</v>
      </c>
      <c r="C3641">
        <v>0</v>
      </c>
      <c r="D3641">
        <v>1</v>
      </c>
      <c r="E3641">
        <v>0</v>
      </c>
      <c r="F3641">
        <v>0</v>
      </c>
      <c r="G3641" s="1">
        <v>40994.299178240741</v>
      </c>
      <c r="H3641">
        <v>0</v>
      </c>
      <c r="I3641">
        <v>0</v>
      </c>
      <c r="J3641">
        <v>24</v>
      </c>
      <c r="K3641" t="s">
        <v>25</v>
      </c>
      <c r="L3641">
        <v>1</v>
      </c>
      <c r="M3641">
        <v>0</v>
      </c>
      <c r="N3641">
        <v>0</v>
      </c>
      <c r="O3641">
        <v>25.395</v>
      </c>
      <c r="P3641">
        <v>475</v>
      </c>
      <c r="Q3641">
        <v>1</v>
      </c>
      <c r="R3641">
        <v>0</v>
      </c>
      <c r="S3641">
        <v>0</v>
      </c>
      <c r="T3641">
        <v>0</v>
      </c>
      <c r="U3641">
        <v>26</v>
      </c>
      <c r="V3641" t="s">
        <v>23</v>
      </c>
    </row>
    <row r="3642" spans="1:22" x14ac:dyDescent="0.25">
      <c r="A3642">
        <v>3641</v>
      </c>
      <c r="B3642">
        <v>0</v>
      </c>
      <c r="C3642">
        <v>1</v>
      </c>
      <c r="D3642">
        <v>1</v>
      </c>
      <c r="E3642">
        <v>0</v>
      </c>
      <c r="F3642">
        <v>0</v>
      </c>
      <c r="G3642" s="1">
        <v>40994.315011574072</v>
      </c>
      <c r="H3642">
        <v>0</v>
      </c>
      <c r="I3642">
        <v>0</v>
      </c>
      <c r="J3642">
        <v>0</v>
      </c>
      <c r="K3642" t="s">
        <v>21</v>
      </c>
      <c r="L3642">
        <v>0</v>
      </c>
      <c r="M3642">
        <v>0</v>
      </c>
      <c r="N3642">
        <v>0</v>
      </c>
      <c r="O3642">
        <v>11.332000000000001</v>
      </c>
      <c r="P3642">
        <v>255</v>
      </c>
      <c r="Q3642">
        <v>1</v>
      </c>
      <c r="R3642">
        <v>0</v>
      </c>
      <c r="S3642">
        <v>0</v>
      </c>
      <c r="T3642">
        <v>0</v>
      </c>
      <c r="U3642">
        <v>7</v>
      </c>
      <c r="V3642" t="s">
        <v>22</v>
      </c>
    </row>
    <row r="3643" spans="1:22" x14ac:dyDescent="0.25">
      <c r="A3643">
        <v>3642</v>
      </c>
      <c r="B3643">
        <v>0</v>
      </c>
      <c r="C3643">
        <v>0</v>
      </c>
      <c r="D3643">
        <v>1</v>
      </c>
      <c r="E3643">
        <v>0</v>
      </c>
      <c r="F3643">
        <v>1</v>
      </c>
      <c r="G3643" s="1">
        <v>40994.350624999999</v>
      </c>
      <c r="H3643">
        <v>0</v>
      </c>
      <c r="I3643">
        <v>0</v>
      </c>
      <c r="J3643">
        <v>4</v>
      </c>
      <c r="K3643" t="s">
        <v>21</v>
      </c>
      <c r="L3643">
        <v>0</v>
      </c>
      <c r="M3643">
        <v>0</v>
      </c>
      <c r="N3643">
        <v>0</v>
      </c>
      <c r="O3643">
        <v>46.072000000000003</v>
      </c>
      <c r="P3643">
        <v>1376</v>
      </c>
      <c r="Q3643">
        <v>1</v>
      </c>
      <c r="R3643">
        <v>0</v>
      </c>
      <c r="S3643">
        <v>0</v>
      </c>
      <c r="T3643">
        <v>0</v>
      </c>
      <c r="U3643">
        <v>13</v>
      </c>
      <c r="V3643" t="s">
        <v>22</v>
      </c>
    </row>
    <row r="3644" spans="1:22" x14ac:dyDescent="0.25">
      <c r="A3644">
        <v>3643</v>
      </c>
      <c r="B3644">
        <v>0</v>
      </c>
      <c r="C3644">
        <v>0</v>
      </c>
      <c r="D3644">
        <v>1</v>
      </c>
      <c r="E3644">
        <v>0</v>
      </c>
      <c r="F3644">
        <v>1</v>
      </c>
      <c r="G3644" s="1">
        <v>40994.373900462961</v>
      </c>
      <c r="H3644">
        <v>0</v>
      </c>
      <c r="I3644">
        <v>2</v>
      </c>
      <c r="J3644">
        <v>12</v>
      </c>
      <c r="K3644" t="s">
        <v>21</v>
      </c>
      <c r="L3644">
        <v>0</v>
      </c>
      <c r="M3644">
        <v>0</v>
      </c>
      <c r="N3644">
        <v>0</v>
      </c>
      <c r="O3644">
        <v>12.42</v>
      </c>
      <c r="P3644">
        <v>233</v>
      </c>
      <c r="Q3644">
        <v>1</v>
      </c>
      <c r="R3644">
        <v>1</v>
      </c>
      <c r="S3644">
        <v>0</v>
      </c>
      <c r="T3644">
        <v>0</v>
      </c>
      <c r="U3644">
        <v>0</v>
      </c>
      <c r="V3644" t="s">
        <v>23</v>
      </c>
    </row>
    <row r="3645" spans="1:22" x14ac:dyDescent="0.25">
      <c r="A3645">
        <v>3644</v>
      </c>
      <c r="B3645">
        <v>0</v>
      </c>
      <c r="C3645">
        <v>0</v>
      </c>
      <c r="D3645">
        <v>1</v>
      </c>
      <c r="E3645">
        <v>0</v>
      </c>
      <c r="F3645">
        <v>1</v>
      </c>
      <c r="G3645" s="1">
        <v>40994.385289351849</v>
      </c>
      <c r="H3645">
        <v>0</v>
      </c>
      <c r="I3645">
        <v>0</v>
      </c>
      <c r="J3645">
        <v>22</v>
      </c>
      <c r="K3645" t="s">
        <v>21</v>
      </c>
      <c r="L3645">
        <v>0</v>
      </c>
      <c r="M3645">
        <v>0</v>
      </c>
      <c r="N3645">
        <v>0</v>
      </c>
      <c r="O3645">
        <v>14.32</v>
      </c>
      <c r="P3645">
        <v>269</v>
      </c>
      <c r="Q3645">
        <v>1</v>
      </c>
      <c r="R3645">
        <v>1</v>
      </c>
      <c r="S3645">
        <v>0</v>
      </c>
      <c r="T3645">
        <v>0</v>
      </c>
      <c r="U3645">
        <v>0</v>
      </c>
      <c r="V3645" t="s">
        <v>23</v>
      </c>
    </row>
    <row r="3646" spans="1:22" x14ac:dyDescent="0.25">
      <c r="A3646">
        <v>3645</v>
      </c>
      <c r="B3646">
        <v>0</v>
      </c>
      <c r="C3646">
        <v>0</v>
      </c>
      <c r="D3646">
        <v>1</v>
      </c>
      <c r="E3646">
        <v>0</v>
      </c>
      <c r="F3646">
        <v>1</v>
      </c>
      <c r="G3646" s="1">
        <v>40994.386863425927</v>
      </c>
      <c r="H3646">
        <v>0</v>
      </c>
      <c r="I3646">
        <v>0</v>
      </c>
      <c r="J3646">
        <v>22</v>
      </c>
      <c r="K3646" t="s">
        <v>21</v>
      </c>
      <c r="L3646">
        <v>0</v>
      </c>
      <c r="M3646">
        <v>0</v>
      </c>
      <c r="N3646">
        <v>0</v>
      </c>
      <c r="O3646">
        <v>15.63</v>
      </c>
      <c r="P3646">
        <v>309</v>
      </c>
      <c r="Q3646">
        <v>1</v>
      </c>
      <c r="R3646">
        <v>1</v>
      </c>
      <c r="S3646">
        <v>0</v>
      </c>
      <c r="T3646">
        <v>0</v>
      </c>
      <c r="U3646">
        <v>0</v>
      </c>
      <c r="V3646" t="s">
        <v>23</v>
      </c>
    </row>
    <row r="3647" spans="1:22" x14ac:dyDescent="0.25">
      <c r="A3647">
        <v>3646</v>
      </c>
      <c r="B3647">
        <v>0</v>
      </c>
      <c r="C3647">
        <v>0</v>
      </c>
      <c r="D3647">
        <v>1</v>
      </c>
      <c r="E3647">
        <v>0</v>
      </c>
      <c r="F3647">
        <v>0</v>
      </c>
      <c r="G3647" s="1">
        <v>40994.40797453704</v>
      </c>
      <c r="H3647">
        <v>0</v>
      </c>
      <c r="I3647">
        <v>0</v>
      </c>
      <c r="J3647">
        <v>0</v>
      </c>
      <c r="K3647" t="s">
        <v>21</v>
      </c>
      <c r="L3647">
        <v>0</v>
      </c>
      <c r="M3647">
        <v>0</v>
      </c>
      <c r="N3647">
        <v>0</v>
      </c>
      <c r="O3647">
        <v>0.83099999999999996</v>
      </c>
      <c r="P3647">
        <v>17</v>
      </c>
      <c r="Q3647">
        <v>0</v>
      </c>
      <c r="R3647">
        <v>0</v>
      </c>
      <c r="S3647">
        <v>0</v>
      </c>
      <c r="T3647">
        <v>0</v>
      </c>
      <c r="U3647">
        <v>0</v>
      </c>
      <c r="V3647" t="s">
        <v>23</v>
      </c>
    </row>
    <row r="3648" spans="1:22" x14ac:dyDescent="0.25">
      <c r="A3648">
        <v>3647</v>
      </c>
      <c r="B3648">
        <v>0</v>
      </c>
      <c r="C3648">
        <v>0</v>
      </c>
      <c r="D3648">
        <v>1</v>
      </c>
      <c r="E3648">
        <v>0</v>
      </c>
      <c r="F3648">
        <v>0</v>
      </c>
      <c r="G3648" s="1">
        <v>40994.408437500002</v>
      </c>
      <c r="H3648">
        <v>0</v>
      </c>
      <c r="I3648">
        <v>0</v>
      </c>
      <c r="J3648">
        <v>0</v>
      </c>
      <c r="K3648" t="s">
        <v>21</v>
      </c>
      <c r="L3648">
        <v>0</v>
      </c>
      <c r="M3648">
        <v>0</v>
      </c>
      <c r="N3648">
        <v>0</v>
      </c>
      <c r="O3648">
        <v>8.9879999999999995</v>
      </c>
      <c r="P3648">
        <v>150</v>
      </c>
      <c r="Q3648">
        <v>1</v>
      </c>
      <c r="R3648">
        <v>0</v>
      </c>
      <c r="S3648">
        <v>1</v>
      </c>
      <c r="T3648">
        <v>0</v>
      </c>
      <c r="U3648">
        <v>26</v>
      </c>
      <c r="V3648" t="s">
        <v>23</v>
      </c>
    </row>
    <row r="3649" spans="1:22" x14ac:dyDescent="0.25">
      <c r="A3649">
        <v>3648</v>
      </c>
      <c r="B3649">
        <v>1</v>
      </c>
      <c r="C3649">
        <v>0</v>
      </c>
      <c r="D3649">
        <v>1</v>
      </c>
      <c r="E3649">
        <v>0</v>
      </c>
      <c r="F3649">
        <v>0</v>
      </c>
      <c r="G3649" s="1">
        <v>40994.422002314815</v>
      </c>
      <c r="H3649">
        <v>0</v>
      </c>
      <c r="I3649">
        <v>0</v>
      </c>
      <c r="J3649">
        <v>0</v>
      </c>
      <c r="K3649" t="s">
        <v>21</v>
      </c>
      <c r="L3649">
        <v>0</v>
      </c>
      <c r="M3649">
        <v>0</v>
      </c>
      <c r="N3649">
        <v>0</v>
      </c>
      <c r="O3649">
        <v>3.1E-2</v>
      </c>
      <c r="P3649">
        <v>3</v>
      </c>
      <c r="Q3649">
        <v>0</v>
      </c>
      <c r="R3649">
        <v>0</v>
      </c>
      <c r="S3649">
        <v>0</v>
      </c>
      <c r="T3649">
        <v>0</v>
      </c>
      <c r="U3649">
        <v>0</v>
      </c>
      <c r="V3649" t="s">
        <v>23</v>
      </c>
    </row>
    <row r="3650" spans="1:22" x14ac:dyDescent="0.25">
      <c r="A3650">
        <v>3649</v>
      </c>
      <c r="B3650">
        <v>0</v>
      </c>
      <c r="C3650">
        <v>0</v>
      </c>
      <c r="D3650">
        <v>1</v>
      </c>
      <c r="E3650">
        <v>1</v>
      </c>
      <c r="F3650">
        <v>1</v>
      </c>
      <c r="G3650" s="1">
        <v>40994.426979166667</v>
      </c>
      <c r="H3650">
        <v>0</v>
      </c>
      <c r="I3650">
        <v>0</v>
      </c>
      <c r="J3650">
        <v>0</v>
      </c>
      <c r="K3650" t="s">
        <v>21</v>
      </c>
      <c r="L3650">
        <v>0</v>
      </c>
      <c r="M3650">
        <v>0</v>
      </c>
      <c r="N3650">
        <v>0</v>
      </c>
      <c r="O3650">
        <v>1.6739999999999999</v>
      </c>
      <c r="P3650">
        <v>33</v>
      </c>
      <c r="Q3650">
        <v>1</v>
      </c>
      <c r="R3650">
        <v>0</v>
      </c>
      <c r="S3650">
        <v>0</v>
      </c>
      <c r="T3650">
        <v>0</v>
      </c>
      <c r="U3650">
        <v>4</v>
      </c>
      <c r="V3650" t="s">
        <v>23</v>
      </c>
    </row>
    <row r="3651" spans="1:22" x14ac:dyDescent="0.25">
      <c r="A3651">
        <v>3650</v>
      </c>
      <c r="B3651">
        <v>0</v>
      </c>
      <c r="C3651">
        <v>1</v>
      </c>
      <c r="D3651">
        <v>1</v>
      </c>
      <c r="E3651">
        <v>0</v>
      </c>
      <c r="F3651">
        <v>1</v>
      </c>
      <c r="G3651" s="1">
        <v>40994.441388888888</v>
      </c>
      <c r="H3651">
        <v>0</v>
      </c>
      <c r="I3651">
        <v>0</v>
      </c>
      <c r="J3651">
        <v>0</v>
      </c>
      <c r="K3651" t="s">
        <v>21</v>
      </c>
      <c r="L3651">
        <v>0</v>
      </c>
      <c r="M3651">
        <v>0</v>
      </c>
      <c r="N3651">
        <v>0</v>
      </c>
      <c r="O3651">
        <v>18.260999999999999</v>
      </c>
      <c r="P3651">
        <v>372</v>
      </c>
      <c r="Q3651">
        <v>1</v>
      </c>
      <c r="R3651">
        <v>1</v>
      </c>
      <c r="S3651">
        <v>0</v>
      </c>
      <c r="T3651">
        <v>0</v>
      </c>
      <c r="U3651">
        <v>24</v>
      </c>
      <c r="V3651" t="s">
        <v>23</v>
      </c>
    </row>
    <row r="3652" spans="1:22" x14ac:dyDescent="0.25">
      <c r="A3652">
        <v>3651</v>
      </c>
      <c r="B3652">
        <v>0</v>
      </c>
      <c r="C3652">
        <v>0</v>
      </c>
      <c r="D3652">
        <v>1</v>
      </c>
      <c r="E3652">
        <v>0</v>
      </c>
      <c r="F3652">
        <v>1</v>
      </c>
      <c r="G3652" s="1">
        <v>40994.451782407406</v>
      </c>
      <c r="H3652">
        <v>0</v>
      </c>
      <c r="I3652">
        <v>0</v>
      </c>
      <c r="J3652">
        <v>2</v>
      </c>
      <c r="K3652" t="s">
        <v>21</v>
      </c>
      <c r="L3652">
        <v>0</v>
      </c>
      <c r="M3652">
        <v>0</v>
      </c>
      <c r="N3652">
        <v>0</v>
      </c>
      <c r="O3652">
        <v>19.082000000000001</v>
      </c>
      <c r="P3652">
        <v>457</v>
      </c>
      <c r="Q3652">
        <v>1</v>
      </c>
      <c r="R3652">
        <v>1</v>
      </c>
      <c r="S3652">
        <v>0</v>
      </c>
      <c r="T3652">
        <v>0</v>
      </c>
      <c r="U3652">
        <v>40</v>
      </c>
      <c r="V3652" t="s">
        <v>23</v>
      </c>
    </row>
    <row r="3653" spans="1:22" x14ac:dyDescent="0.25">
      <c r="A3653">
        <v>3652</v>
      </c>
      <c r="B3653">
        <v>0</v>
      </c>
      <c r="C3653">
        <v>1</v>
      </c>
      <c r="D3653">
        <v>1</v>
      </c>
      <c r="E3653">
        <v>0</v>
      </c>
      <c r="F3653">
        <v>0</v>
      </c>
      <c r="G3653" s="1">
        <v>40994.467685185184</v>
      </c>
      <c r="H3653">
        <v>0</v>
      </c>
      <c r="I3653">
        <v>1</v>
      </c>
      <c r="J3653">
        <v>0</v>
      </c>
      <c r="K3653" t="s">
        <v>21</v>
      </c>
      <c r="L3653">
        <v>0</v>
      </c>
      <c r="M3653">
        <v>0</v>
      </c>
      <c r="N3653">
        <v>0</v>
      </c>
      <c r="O3653">
        <v>13.721</v>
      </c>
      <c r="P3653">
        <v>201</v>
      </c>
      <c r="Q3653">
        <v>0</v>
      </c>
      <c r="R3653">
        <v>0</v>
      </c>
      <c r="S3653">
        <v>0</v>
      </c>
      <c r="T3653">
        <v>0</v>
      </c>
      <c r="U3653">
        <v>1</v>
      </c>
      <c r="V3653" t="s">
        <v>22</v>
      </c>
    </row>
    <row r="3654" spans="1:22" x14ac:dyDescent="0.25">
      <c r="A3654">
        <v>3653</v>
      </c>
      <c r="B3654">
        <v>1</v>
      </c>
      <c r="C3654">
        <v>0</v>
      </c>
      <c r="D3654">
        <v>1</v>
      </c>
      <c r="E3654">
        <v>0</v>
      </c>
      <c r="F3654">
        <v>0</v>
      </c>
      <c r="G3654" s="1">
        <v>40994.516446759262</v>
      </c>
      <c r="H3654">
        <v>0</v>
      </c>
      <c r="I3654">
        <v>0</v>
      </c>
      <c r="J3654">
        <v>3</v>
      </c>
      <c r="K3654" t="s">
        <v>21</v>
      </c>
      <c r="L3654">
        <v>1</v>
      </c>
      <c r="M3654">
        <v>0</v>
      </c>
      <c r="N3654">
        <v>0</v>
      </c>
      <c r="O3654">
        <v>10.585000000000001</v>
      </c>
      <c r="P3654">
        <v>142</v>
      </c>
      <c r="Q3654">
        <v>1</v>
      </c>
      <c r="R3654">
        <v>0</v>
      </c>
      <c r="S3654">
        <v>0</v>
      </c>
      <c r="T3654">
        <v>1</v>
      </c>
      <c r="U3654">
        <v>9</v>
      </c>
      <c r="V3654" t="s">
        <v>23</v>
      </c>
    </row>
    <row r="3655" spans="1:22" x14ac:dyDescent="0.25">
      <c r="A3655">
        <v>3654</v>
      </c>
      <c r="B3655">
        <v>0</v>
      </c>
      <c r="C3655">
        <v>1</v>
      </c>
      <c r="D3655">
        <v>1</v>
      </c>
      <c r="E3655">
        <v>0</v>
      </c>
      <c r="F3655">
        <v>0</v>
      </c>
      <c r="G3655" s="1">
        <v>40994.523645833331</v>
      </c>
      <c r="H3655">
        <v>0</v>
      </c>
      <c r="I3655">
        <v>0</v>
      </c>
      <c r="J3655">
        <v>0</v>
      </c>
      <c r="K3655" t="s">
        <v>21</v>
      </c>
      <c r="L3655">
        <v>0</v>
      </c>
      <c r="M3655">
        <v>0</v>
      </c>
      <c r="N3655">
        <v>1</v>
      </c>
      <c r="O3655">
        <v>27.01</v>
      </c>
      <c r="P3655">
        <v>360</v>
      </c>
      <c r="Q3655">
        <v>0</v>
      </c>
      <c r="R3655">
        <v>0</v>
      </c>
      <c r="S3655">
        <v>0</v>
      </c>
      <c r="T3655">
        <v>0</v>
      </c>
      <c r="U3655">
        <v>0</v>
      </c>
      <c r="V3655" t="s">
        <v>23</v>
      </c>
    </row>
    <row r="3656" spans="1:22" x14ac:dyDescent="0.25">
      <c r="A3656">
        <v>3655</v>
      </c>
      <c r="B3656">
        <v>0</v>
      </c>
      <c r="C3656">
        <v>0</v>
      </c>
      <c r="D3656">
        <v>1</v>
      </c>
      <c r="E3656">
        <v>0</v>
      </c>
      <c r="F3656">
        <v>1</v>
      </c>
      <c r="G3656" s="1">
        <v>40994.54446759259</v>
      </c>
      <c r="H3656">
        <v>0</v>
      </c>
      <c r="I3656">
        <v>0</v>
      </c>
      <c r="J3656">
        <v>0</v>
      </c>
      <c r="K3656" t="s">
        <v>21</v>
      </c>
      <c r="L3656">
        <v>0</v>
      </c>
      <c r="M3656">
        <v>0</v>
      </c>
      <c r="N3656">
        <v>0</v>
      </c>
      <c r="O3656">
        <v>0.79</v>
      </c>
      <c r="P3656">
        <v>20</v>
      </c>
      <c r="Q3656">
        <v>1</v>
      </c>
      <c r="R3656">
        <v>0</v>
      </c>
      <c r="S3656">
        <v>0</v>
      </c>
      <c r="T3656">
        <v>0</v>
      </c>
      <c r="U3656">
        <v>2</v>
      </c>
      <c r="V3656" t="s">
        <v>24</v>
      </c>
    </row>
    <row r="3657" spans="1:22" x14ac:dyDescent="0.25">
      <c r="A3657">
        <v>3656</v>
      </c>
      <c r="B3657">
        <v>0</v>
      </c>
      <c r="C3657">
        <v>0</v>
      </c>
      <c r="D3657">
        <v>1</v>
      </c>
      <c r="E3657">
        <v>0</v>
      </c>
      <c r="F3657">
        <v>1</v>
      </c>
      <c r="G3657" s="1">
        <v>40994.573460648149</v>
      </c>
      <c r="H3657">
        <v>0</v>
      </c>
      <c r="I3657">
        <v>0</v>
      </c>
      <c r="J3657">
        <v>0</v>
      </c>
      <c r="K3657" t="s">
        <v>21</v>
      </c>
      <c r="L3657">
        <v>0</v>
      </c>
      <c r="M3657">
        <v>0</v>
      </c>
      <c r="N3657">
        <v>0</v>
      </c>
      <c r="O3657">
        <v>2.351</v>
      </c>
      <c r="P3657">
        <v>64</v>
      </c>
      <c r="Q3657">
        <v>1</v>
      </c>
      <c r="R3657">
        <v>1</v>
      </c>
      <c r="S3657">
        <v>0</v>
      </c>
      <c r="T3657">
        <v>0</v>
      </c>
      <c r="U3657">
        <v>4</v>
      </c>
      <c r="V3657" t="s">
        <v>23</v>
      </c>
    </row>
    <row r="3658" spans="1:22" x14ac:dyDescent="0.25">
      <c r="A3658">
        <v>3657</v>
      </c>
      <c r="B3658">
        <v>0</v>
      </c>
      <c r="C3658">
        <v>0</v>
      </c>
      <c r="D3658">
        <v>1</v>
      </c>
      <c r="E3658">
        <v>0</v>
      </c>
      <c r="F3658">
        <v>0</v>
      </c>
      <c r="G3658" s="1">
        <v>40994.582245370373</v>
      </c>
      <c r="H3658">
        <v>0</v>
      </c>
      <c r="I3658">
        <v>0</v>
      </c>
      <c r="J3658">
        <v>0</v>
      </c>
      <c r="K3658" t="s">
        <v>21</v>
      </c>
      <c r="L3658">
        <v>0</v>
      </c>
      <c r="M3658">
        <v>0</v>
      </c>
      <c r="N3658">
        <v>0</v>
      </c>
      <c r="O3658">
        <v>0.52100000000000002</v>
      </c>
      <c r="P3658">
        <v>18</v>
      </c>
      <c r="Q3658">
        <v>0</v>
      </c>
      <c r="R3658">
        <v>0</v>
      </c>
      <c r="S3658">
        <v>0</v>
      </c>
      <c r="T3658">
        <v>0</v>
      </c>
      <c r="U3658">
        <v>0</v>
      </c>
      <c r="V3658" t="s">
        <v>24</v>
      </c>
    </row>
    <row r="3659" spans="1:22" x14ac:dyDescent="0.25">
      <c r="A3659">
        <v>3658</v>
      </c>
      <c r="B3659">
        <v>0</v>
      </c>
      <c r="C3659">
        <v>1</v>
      </c>
      <c r="D3659">
        <v>1</v>
      </c>
      <c r="E3659">
        <v>2</v>
      </c>
      <c r="F3659">
        <v>0</v>
      </c>
      <c r="G3659" s="1">
        <v>40994.582303240742</v>
      </c>
      <c r="H3659">
        <v>0</v>
      </c>
      <c r="I3659">
        <v>0</v>
      </c>
      <c r="J3659">
        <v>2</v>
      </c>
      <c r="K3659" t="s">
        <v>21</v>
      </c>
      <c r="L3659">
        <v>0</v>
      </c>
      <c r="M3659">
        <v>0</v>
      </c>
      <c r="N3659">
        <v>0</v>
      </c>
      <c r="O3659">
        <v>11.295</v>
      </c>
      <c r="P3659">
        <v>251</v>
      </c>
      <c r="Q3659">
        <v>1</v>
      </c>
      <c r="R3659">
        <v>0</v>
      </c>
      <c r="S3659">
        <v>0</v>
      </c>
      <c r="T3659">
        <v>0</v>
      </c>
      <c r="U3659">
        <v>5</v>
      </c>
      <c r="V3659" t="s">
        <v>23</v>
      </c>
    </row>
    <row r="3660" spans="1:22" x14ac:dyDescent="0.25">
      <c r="A3660">
        <v>3659</v>
      </c>
      <c r="B3660">
        <v>0</v>
      </c>
      <c r="C3660">
        <v>0</v>
      </c>
      <c r="D3660">
        <v>1</v>
      </c>
      <c r="E3660">
        <v>0</v>
      </c>
      <c r="F3660">
        <v>1</v>
      </c>
      <c r="G3660" s="1">
        <v>40994.586493055554</v>
      </c>
      <c r="H3660">
        <v>0</v>
      </c>
      <c r="I3660">
        <v>0</v>
      </c>
      <c r="J3660">
        <v>0</v>
      </c>
      <c r="K3660" t="s">
        <v>21</v>
      </c>
      <c r="L3660">
        <v>0</v>
      </c>
      <c r="M3660">
        <v>0</v>
      </c>
      <c r="N3660">
        <v>0</v>
      </c>
      <c r="O3660">
        <v>3.7650000000000001</v>
      </c>
      <c r="P3660">
        <v>59</v>
      </c>
      <c r="Q3660">
        <v>1</v>
      </c>
      <c r="R3660">
        <v>0</v>
      </c>
      <c r="S3660">
        <v>0</v>
      </c>
      <c r="T3660">
        <v>0</v>
      </c>
      <c r="U3660">
        <v>0</v>
      </c>
      <c r="V3660" t="s">
        <v>23</v>
      </c>
    </row>
    <row r="3661" spans="1:22" x14ac:dyDescent="0.25">
      <c r="A3661">
        <v>3660</v>
      </c>
      <c r="B3661">
        <v>0</v>
      </c>
      <c r="C3661">
        <v>0</v>
      </c>
      <c r="D3661">
        <v>1</v>
      </c>
      <c r="E3661">
        <v>0</v>
      </c>
      <c r="F3661">
        <v>0</v>
      </c>
      <c r="G3661" s="1">
        <v>40994.612685185188</v>
      </c>
      <c r="H3661">
        <v>0</v>
      </c>
      <c r="I3661">
        <v>0</v>
      </c>
      <c r="J3661">
        <v>0</v>
      </c>
      <c r="K3661" t="s">
        <v>21</v>
      </c>
      <c r="L3661">
        <v>0</v>
      </c>
      <c r="M3661">
        <v>0</v>
      </c>
      <c r="N3661">
        <v>0</v>
      </c>
      <c r="O3661">
        <v>8.7029999999999994</v>
      </c>
      <c r="P3661">
        <v>162</v>
      </c>
      <c r="Q3661">
        <v>1</v>
      </c>
      <c r="R3661">
        <v>0</v>
      </c>
      <c r="S3661">
        <v>0</v>
      </c>
      <c r="T3661">
        <v>0</v>
      </c>
      <c r="U3661">
        <v>0</v>
      </c>
      <c r="V3661" t="s">
        <v>22</v>
      </c>
    </row>
    <row r="3662" spans="1:22" x14ac:dyDescent="0.25">
      <c r="A3662">
        <v>3661</v>
      </c>
      <c r="B3662">
        <v>0</v>
      </c>
      <c r="C3662">
        <v>0</v>
      </c>
      <c r="D3662">
        <v>1</v>
      </c>
      <c r="E3662">
        <v>0</v>
      </c>
      <c r="F3662">
        <v>0</v>
      </c>
      <c r="G3662" s="1">
        <v>40994.612685185188</v>
      </c>
      <c r="H3662">
        <v>0</v>
      </c>
      <c r="I3662">
        <v>0</v>
      </c>
      <c r="J3662">
        <v>0</v>
      </c>
      <c r="K3662" t="s">
        <v>21</v>
      </c>
      <c r="L3662">
        <v>0</v>
      </c>
      <c r="M3662">
        <v>0</v>
      </c>
      <c r="N3662">
        <v>0</v>
      </c>
      <c r="O3662">
        <v>17.849</v>
      </c>
      <c r="P3662">
        <v>407</v>
      </c>
      <c r="Q3662">
        <v>1</v>
      </c>
      <c r="R3662">
        <v>0</v>
      </c>
      <c r="S3662">
        <v>0</v>
      </c>
      <c r="T3662">
        <v>0</v>
      </c>
      <c r="U3662">
        <v>2</v>
      </c>
      <c r="V3662" t="s">
        <v>23</v>
      </c>
    </row>
    <row r="3663" spans="1:22" x14ac:dyDescent="0.25">
      <c r="A3663">
        <v>3662</v>
      </c>
      <c r="B3663">
        <v>0</v>
      </c>
      <c r="C3663">
        <v>0</v>
      </c>
      <c r="D3663">
        <v>1</v>
      </c>
      <c r="E3663">
        <v>0</v>
      </c>
      <c r="F3663">
        <v>0</v>
      </c>
      <c r="G3663" s="1">
        <v>40994.612685185188</v>
      </c>
      <c r="H3663">
        <v>0</v>
      </c>
      <c r="I3663">
        <v>0</v>
      </c>
      <c r="J3663">
        <v>0</v>
      </c>
      <c r="K3663" t="s">
        <v>21</v>
      </c>
      <c r="L3663">
        <v>0</v>
      </c>
      <c r="M3663">
        <v>0</v>
      </c>
      <c r="N3663">
        <v>0</v>
      </c>
      <c r="O3663">
        <v>9.7989999999999995</v>
      </c>
      <c r="P3663">
        <v>192</v>
      </c>
      <c r="Q3663">
        <v>1</v>
      </c>
      <c r="R3663">
        <v>0</v>
      </c>
      <c r="S3663">
        <v>0</v>
      </c>
      <c r="T3663">
        <v>0</v>
      </c>
      <c r="U3663">
        <v>1</v>
      </c>
      <c r="V3663" t="s">
        <v>23</v>
      </c>
    </row>
    <row r="3664" spans="1:22" x14ac:dyDescent="0.25">
      <c r="A3664">
        <v>3663</v>
      </c>
      <c r="B3664">
        <v>0</v>
      </c>
      <c r="C3664">
        <v>0</v>
      </c>
      <c r="D3664">
        <v>1</v>
      </c>
      <c r="E3664">
        <v>0</v>
      </c>
      <c r="F3664">
        <v>1</v>
      </c>
      <c r="G3664" s="1">
        <v>40994.683356481481</v>
      </c>
      <c r="H3664">
        <v>0</v>
      </c>
      <c r="I3664">
        <v>0</v>
      </c>
      <c r="J3664">
        <v>4</v>
      </c>
      <c r="K3664" t="s">
        <v>21</v>
      </c>
      <c r="L3664">
        <v>0</v>
      </c>
      <c r="M3664">
        <v>0</v>
      </c>
      <c r="N3664">
        <v>0</v>
      </c>
      <c r="O3664">
        <v>20.539000000000001</v>
      </c>
      <c r="P3664">
        <v>349</v>
      </c>
      <c r="Q3664">
        <v>1</v>
      </c>
      <c r="R3664">
        <v>1</v>
      </c>
      <c r="S3664">
        <v>0</v>
      </c>
      <c r="T3664">
        <v>0</v>
      </c>
      <c r="U3664">
        <v>8</v>
      </c>
      <c r="V3664" t="s">
        <v>23</v>
      </c>
    </row>
    <row r="3665" spans="1:22" x14ac:dyDescent="0.25">
      <c r="A3665">
        <v>3664</v>
      </c>
      <c r="B3665">
        <v>0</v>
      </c>
      <c r="C3665">
        <v>0</v>
      </c>
      <c r="D3665">
        <v>1</v>
      </c>
      <c r="E3665">
        <v>0</v>
      </c>
      <c r="F3665">
        <v>0</v>
      </c>
      <c r="G3665" s="1">
        <v>40994.685636574075</v>
      </c>
      <c r="H3665">
        <v>0</v>
      </c>
      <c r="I3665">
        <v>0</v>
      </c>
      <c r="J3665">
        <v>2</v>
      </c>
      <c r="K3665" t="s">
        <v>21</v>
      </c>
      <c r="L3665">
        <v>0</v>
      </c>
      <c r="M3665">
        <v>0</v>
      </c>
      <c r="N3665">
        <v>0</v>
      </c>
      <c r="O3665">
        <v>11.93</v>
      </c>
      <c r="P3665">
        <v>193</v>
      </c>
      <c r="Q3665">
        <v>1</v>
      </c>
      <c r="R3665">
        <v>0</v>
      </c>
      <c r="S3665">
        <v>1</v>
      </c>
      <c r="T3665">
        <v>0</v>
      </c>
      <c r="U3665">
        <v>20</v>
      </c>
      <c r="V3665" t="s">
        <v>23</v>
      </c>
    </row>
    <row r="3666" spans="1:22" x14ac:dyDescent="0.25">
      <c r="A3666">
        <v>3665</v>
      </c>
      <c r="B3666">
        <v>0</v>
      </c>
      <c r="C3666">
        <v>0</v>
      </c>
      <c r="D3666">
        <v>1</v>
      </c>
      <c r="E3666">
        <v>0</v>
      </c>
      <c r="F3666">
        <v>0</v>
      </c>
      <c r="G3666" s="1">
        <v>40994.764340277776</v>
      </c>
      <c r="H3666">
        <v>0</v>
      </c>
      <c r="I3666">
        <v>0</v>
      </c>
      <c r="J3666">
        <v>0</v>
      </c>
      <c r="K3666" t="s">
        <v>21</v>
      </c>
      <c r="L3666">
        <v>0</v>
      </c>
      <c r="M3666">
        <v>0</v>
      </c>
      <c r="N3666">
        <v>0</v>
      </c>
      <c r="O3666">
        <v>3.827</v>
      </c>
      <c r="P3666">
        <v>100</v>
      </c>
      <c r="Q3666">
        <v>1</v>
      </c>
      <c r="R3666">
        <v>0</v>
      </c>
      <c r="S3666">
        <v>0</v>
      </c>
      <c r="T3666">
        <v>0</v>
      </c>
      <c r="U3666">
        <v>0</v>
      </c>
      <c r="V3666" t="s">
        <v>23</v>
      </c>
    </row>
    <row r="3667" spans="1:22" x14ac:dyDescent="0.25">
      <c r="A3667">
        <v>3666</v>
      </c>
      <c r="B3667">
        <v>0</v>
      </c>
      <c r="C3667">
        <v>0</v>
      </c>
      <c r="D3667">
        <v>1</v>
      </c>
      <c r="E3667">
        <v>0</v>
      </c>
      <c r="F3667">
        <v>0</v>
      </c>
      <c r="G3667" s="1">
        <v>40994.803935185184</v>
      </c>
      <c r="H3667">
        <v>0</v>
      </c>
      <c r="I3667">
        <v>0</v>
      </c>
      <c r="J3667">
        <v>0</v>
      </c>
      <c r="K3667" t="s">
        <v>21</v>
      </c>
      <c r="L3667">
        <v>0</v>
      </c>
      <c r="M3667">
        <v>0</v>
      </c>
      <c r="N3667">
        <v>0</v>
      </c>
      <c r="O3667">
        <v>0.80400000000000005</v>
      </c>
      <c r="P3667">
        <v>17</v>
      </c>
      <c r="Q3667">
        <v>0</v>
      </c>
      <c r="R3667">
        <v>0</v>
      </c>
      <c r="S3667">
        <v>0</v>
      </c>
      <c r="T3667">
        <v>0</v>
      </c>
      <c r="U3667">
        <v>0</v>
      </c>
      <c r="V3667" t="s">
        <v>23</v>
      </c>
    </row>
    <row r="3668" spans="1:22" x14ac:dyDescent="0.25">
      <c r="A3668">
        <v>3667</v>
      </c>
      <c r="B3668">
        <v>1</v>
      </c>
      <c r="C3668">
        <v>0</v>
      </c>
      <c r="D3668">
        <v>1</v>
      </c>
      <c r="E3668">
        <v>0</v>
      </c>
      <c r="F3668">
        <v>0</v>
      </c>
      <c r="G3668" s="1">
        <v>40994.811724537038</v>
      </c>
      <c r="H3668">
        <v>0</v>
      </c>
      <c r="I3668">
        <v>0</v>
      </c>
      <c r="J3668">
        <v>0</v>
      </c>
      <c r="K3668" t="s">
        <v>21</v>
      </c>
      <c r="L3668">
        <v>0</v>
      </c>
      <c r="M3668">
        <v>0</v>
      </c>
      <c r="N3668">
        <v>0</v>
      </c>
      <c r="O3668">
        <v>0.11</v>
      </c>
      <c r="P3668">
        <v>7</v>
      </c>
      <c r="Q3668">
        <v>1</v>
      </c>
      <c r="R3668">
        <v>0</v>
      </c>
      <c r="S3668">
        <v>0</v>
      </c>
      <c r="T3668">
        <v>0</v>
      </c>
      <c r="U3668">
        <v>0</v>
      </c>
      <c r="V3668" t="s">
        <v>24</v>
      </c>
    </row>
    <row r="3669" spans="1:22" x14ac:dyDescent="0.25">
      <c r="A3669">
        <v>3668</v>
      </c>
      <c r="B3669">
        <v>0</v>
      </c>
      <c r="C3669">
        <v>0</v>
      </c>
      <c r="D3669">
        <v>1</v>
      </c>
      <c r="E3669">
        <v>0</v>
      </c>
      <c r="F3669">
        <v>1</v>
      </c>
      <c r="G3669" s="1">
        <v>40994.846886574072</v>
      </c>
      <c r="H3669">
        <v>0</v>
      </c>
      <c r="I3669">
        <v>0</v>
      </c>
      <c r="J3669">
        <v>0</v>
      </c>
      <c r="K3669" t="s">
        <v>21</v>
      </c>
      <c r="L3669">
        <v>0</v>
      </c>
      <c r="M3669">
        <v>0</v>
      </c>
      <c r="N3669">
        <v>0</v>
      </c>
      <c r="O3669">
        <v>0.28899999999999998</v>
      </c>
      <c r="P3669">
        <v>9</v>
      </c>
      <c r="Q3669">
        <v>0</v>
      </c>
      <c r="R3669">
        <v>0</v>
      </c>
      <c r="S3669">
        <v>0</v>
      </c>
      <c r="T3669">
        <v>0</v>
      </c>
      <c r="U3669">
        <v>1</v>
      </c>
      <c r="V3669" t="s">
        <v>24</v>
      </c>
    </row>
    <row r="3670" spans="1:22" x14ac:dyDescent="0.25">
      <c r="A3670">
        <v>3669</v>
      </c>
      <c r="B3670">
        <v>0</v>
      </c>
      <c r="C3670">
        <v>0</v>
      </c>
      <c r="D3670">
        <v>1</v>
      </c>
      <c r="E3670">
        <v>0</v>
      </c>
      <c r="F3670">
        <v>0</v>
      </c>
      <c r="G3670" s="1">
        <v>40994.874062499999</v>
      </c>
      <c r="H3670">
        <v>0</v>
      </c>
      <c r="I3670">
        <v>0</v>
      </c>
      <c r="J3670">
        <v>1</v>
      </c>
      <c r="K3670" t="s">
        <v>21</v>
      </c>
      <c r="L3670">
        <v>0</v>
      </c>
      <c r="M3670">
        <v>0</v>
      </c>
      <c r="N3670">
        <v>0</v>
      </c>
      <c r="O3670">
        <v>0.87</v>
      </c>
      <c r="P3670">
        <v>23</v>
      </c>
      <c r="Q3670">
        <v>0</v>
      </c>
      <c r="R3670">
        <v>0</v>
      </c>
      <c r="S3670">
        <v>0</v>
      </c>
      <c r="T3670">
        <v>0</v>
      </c>
      <c r="U3670">
        <v>0</v>
      </c>
      <c r="V3670" t="s">
        <v>22</v>
      </c>
    </row>
    <row r="3671" spans="1:22" x14ac:dyDescent="0.25">
      <c r="A3671">
        <v>3670</v>
      </c>
      <c r="B3671">
        <v>1</v>
      </c>
      <c r="C3671">
        <v>0</v>
      </c>
      <c r="D3671">
        <v>1</v>
      </c>
      <c r="E3671">
        <v>0</v>
      </c>
      <c r="F3671">
        <v>0</v>
      </c>
      <c r="G3671" s="1">
        <v>40994.928483796299</v>
      </c>
      <c r="H3671">
        <v>0</v>
      </c>
      <c r="I3671">
        <v>1</v>
      </c>
      <c r="J3671">
        <v>0</v>
      </c>
      <c r="K3671" t="s">
        <v>21</v>
      </c>
      <c r="L3671">
        <v>0</v>
      </c>
      <c r="M3671">
        <v>0</v>
      </c>
      <c r="N3671">
        <v>0</v>
      </c>
      <c r="O3671">
        <v>0.19800000000000001</v>
      </c>
      <c r="P3671">
        <v>6</v>
      </c>
      <c r="Q3671">
        <v>1</v>
      </c>
      <c r="R3671">
        <v>0</v>
      </c>
      <c r="S3671">
        <v>0</v>
      </c>
      <c r="T3671">
        <v>1</v>
      </c>
      <c r="U3671">
        <v>1</v>
      </c>
      <c r="V3671" t="s">
        <v>24</v>
      </c>
    </row>
    <row r="3672" spans="1:22" x14ac:dyDescent="0.25">
      <c r="A3672">
        <v>3671</v>
      </c>
      <c r="B3672">
        <v>1</v>
      </c>
      <c r="C3672">
        <v>0</v>
      </c>
      <c r="D3672">
        <v>1</v>
      </c>
      <c r="E3672">
        <v>0</v>
      </c>
      <c r="F3672">
        <v>0</v>
      </c>
      <c r="G3672" s="1">
        <v>40994.998159722221</v>
      </c>
      <c r="H3672">
        <v>0</v>
      </c>
      <c r="I3672">
        <v>0</v>
      </c>
      <c r="J3672">
        <v>0</v>
      </c>
      <c r="K3672" t="s">
        <v>21</v>
      </c>
      <c r="L3672">
        <v>0</v>
      </c>
      <c r="M3672">
        <v>0</v>
      </c>
      <c r="N3672">
        <v>0</v>
      </c>
      <c r="O3672">
        <v>0.77500000000000002</v>
      </c>
      <c r="P3672">
        <v>15</v>
      </c>
      <c r="Q3672">
        <v>1</v>
      </c>
      <c r="R3672">
        <v>0</v>
      </c>
      <c r="S3672">
        <v>0</v>
      </c>
      <c r="T3672">
        <v>0</v>
      </c>
      <c r="U3672">
        <v>1</v>
      </c>
      <c r="V3672" t="s">
        <v>23</v>
      </c>
    </row>
    <row r="3673" spans="1:22" x14ac:dyDescent="0.25">
      <c r="A3673">
        <v>3672</v>
      </c>
      <c r="B3673">
        <v>1</v>
      </c>
      <c r="C3673">
        <v>0</v>
      </c>
      <c r="D3673">
        <v>1</v>
      </c>
      <c r="E3673">
        <v>0</v>
      </c>
      <c r="F3673">
        <v>0</v>
      </c>
      <c r="G3673" s="1">
        <v>40994.998159722221</v>
      </c>
      <c r="H3673">
        <v>0</v>
      </c>
      <c r="I3673">
        <v>0</v>
      </c>
      <c r="J3673">
        <v>0</v>
      </c>
      <c r="K3673" t="s">
        <v>21</v>
      </c>
      <c r="L3673">
        <v>0</v>
      </c>
      <c r="M3673">
        <v>0</v>
      </c>
      <c r="N3673">
        <v>0</v>
      </c>
      <c r="O3673">
        <v>0.77500000000000002</v>
      </c>
      <c r="P3673">
        <v>15</v>
      </c>
      <c r="Q3673">
        <v>1</v>
      </c>
      <c r="R3673">
        <v>0</v>
      </c>
      <c r="S3673">
        <v>0</v>
      </c>
      <c r="T3673">
        <v>0</v>
      </c>
      <c r="U3673">
        <v>1</v>
      </c>
      <c r="V3673" t="s">
        <v>23</v>
      </c>
    </row>
    <row r="3674" spans="1:22" x14ac:dyDescent="0.25">
      <c r="A3674">
        <v>3673</v>
      </c>
      <c r="B3674">
        <v>0</v>
      </c>
      <c r="C3674">
        <v>0</v>
      </c>
      <c r="D3674">
        <v>1</v>
      </c>
      <c r="E3674">
        <v>0</v>
      </c>
      <c r="F3674">
        <v>0</v>
      </c>
      <c r="G3674" s="1">
        <v>40995.065486111111</v>
      </c>
      <c r="H3674">
        <v>0</v>
      </c>
      <c r="I3674">
        <v>0</v>
      </c>
      <c r="J3674">
        <v>0</v>
      </c>
      <c r="K3674" t="s">
        <v>21</v>
      </c>
      <c r="L3674">
        <v>0</v>
      </c>
      <c r="M3674">
        <v>0</v>
      </c>
      <c r="N3674">
        <v>0</v>
      </c>
      <c r="O3674">
        <v>1.1060000000000001</v>
      </c>
      <c r="P3674">
        <v>33</v>
      </c>
      <c r="Q3674">
        <v>0</v>
      </c>
      <c r="R3674">
        <v>0</v>
      </c>
      <c r="S3674">
        <v>0</v>
      </c>
      <c r="T3674">
        <v>0</v>
      </c>
      <c r="U3674">
        <v>1</v>
      </c>
      <c r="V3674" t="s">
        <v>24</v>
      </c>
    </row>
    <row r="3675" spans="1:22" x14ac:dyDescent="0.25">
      <c r="A3675">
        <v>3674</v>
      </c>
      <c r="B3675">
        <v>0</v>
      </c>
      <c r="C3675">
        <v>0</v>
      </c>
      <c r="D3675">
        <v>1</v>
      </c>
      <c r="E3675">
        <v>0</v>
      </c>
      <c r="F3675">
        <v>0</v>
      </c>
      <c r="G3675" s="1">
        <v>40995.127592592595</v>
      </c>
      <c r="H3675">
        <v>0</v>
      </c>
      <c r="I3675">
        <v>0</v>
      </c>
      <c r="J3675">
        <v>0</v>
      </c>
      <c r="K3675" t="s">
        <v>21</v>
      </c>
      <c r="L3675">
        <v>0</v>
      </c>
      <c r="M3675">
        <v>0</v>
      </c>
      <c r="N3675">
        <v>0</v>
      </c>
      <c r="O3675">
        <v>12.853</v>
      </c>
      <c r="P3675">
        <v>109</v>
      </c>
      <c r="Q3675">
        <v>1</v>
      </c>
      <c r="R3675">
        <v>0</v>
      </c>
      <c r="S3675">
        <v>0</v>
      </c>
      <c r="T3675">
        <v>0</v>
      </c>
      <c r="U3675">
        <v>4</v>
      </c>
      <c r="V3675" t="s">
        <v>23</v>
      </c>
    </row>
    <row r="3676" spans="1:22" x14ac:dyDescent="0.25">
      <c r="A3676">
        <v>3675</v>
      </c>
      <c r="B3676">
        <v>1</v>
      </c>
      <c r="C3676">
        <v>0</v>
      </c>
      <c r="D3676">
        <v>1</v>
      </c>
      <c r="E3676">
        <v>0</v>
      </c>
      <c r="F3676">
        <v>0</v>
      </c>
      <c r="G3676" s="1">
        <v>40995.164699074077</v>
      </c>
      <c r="H3676">
        <v>0</v>
      </c>
      <c r="I3676">
        <v>0</v>
      </c>
      <c r="J3676">
        <v>0</v>
      </c>
      <c r="K3676" t="s">
        <v>25</v>
      </c>
      <c r="L3676">
        <v>0</v>
      </c>
      <c r="M3676">
        <v>0</v>
      </c>
      <c r="N3676">
        <v>0</v>
      </c>
      <c r="O3676">
        <v>0.81899999999999995</v>
      </c>
      <c r="P3676">
        <v>42</v>
      </c>
      <c r="Q3676">
        <v>0</v>
      </c>
      <c r="R3676">
        <v>0</v>
      </c>
      <c r="S3676">
        <v>0</v>
      </c>
      <c r="T3676">
        <v>0</v>
      </c>
      <c r="U3676">
        <v>1</v>
      </c>
      <c r="V3676" t="s">
        <v>23</v>
      </c>
    </row>
    <row r="3677" spans="1:22" x14ac:dyDescent="0.25">
      <c r="A3677">
        <v>3676</v>
      </c>
      <c r="B3677">
        <v>0</v>
      </c>
      <c r="C3677">
        <v>0</v>
      </c>
      <c r="D3677">
        <v>1</v>
      </c>
      <c r="E3677">
        <v>0</v>
      </c>
      <c r="F3677">
        <v>0</v>
      </c>
      <c r="G3677" s="1">
        <v>40995.176516203705</v>
      </c>
      <c r="H3677">
        <v>0</v>
      </c>
      <c r="I3677">
        <v>0</v>
      </c>
      <c r="J3677">
        <v>0</v>
      </c>
      <c r="K3677" t="s">
        <v>21</v>
      </c>
      <c r="L3677">
        <v>0</v>
      </c>
      <c r="M3677">
        <v>0</v>
      </c>
      <c r="N3677">
        <v>0</v>
      </c>
      <c r="O3677">
        <v>9.4939999999999998</v>
      </c>
      <c r="P3677">
        <v>189</v>
      </c>
      <c r="Q3677">
        <v>1</v>
      </c>
      <c r="R3677">
        <v>0</v>
      </c>
      <c r="S3677">
        <v>0</v>
      </c>
      <c r="T3677">
        <v>0</v>
      </c>
      <c r="U3677">
        <v>0</v>
      </c>
      <c r="V3677" t="s">
        <v>23</v>
      </c>
    </row>
    <row r="3678" spans="1:22" x14ac:dyDescent="0.25">
      <c r="A3678">
        <v>3677</v>
      </c>
      <c r="B3678">
        <v>0</v>
      </c>
      <c r="C3678">
        <v>1</v>
      </c>
      <c r="D3678">
        <v>1</v>
      </c>
      <c r="E3678">
        <v>0</v>
      </c>
      <c r="F3678">
        <v>0</v>
      </c>
      <c r="G3678" s="1">
        <v>40995.253136574072</v>
      </c>
      <c r="H3678">
        <v>0</v>
      </c>
      <c r="I3678">
        <v>0</v>
      </c>
      <c r="J3678">
        <v>0</v>
      </c>
      <c r="K3678" t="s">
        <v>21</v>
      </c>
      <c r="L3678">
        <v>0</v>
      </c>
      <c r="M3678">
        <v>0</v>
      </c>
      <c r="N3678">
        <v>0</v>
      </c>
      <c r="O3678">
        <v>36.814999999999998</v>
      </c>
      <c r="P3678">
        <v>470</v>
      </c>
      <c r="Q3678">
        <v>0</v>
      </c>
      <c r="R3678">
        <v>0</v>
      </c>
      <c r="S3678">
        <v>0</v>
      </c>
      <c r="T3678">
        <v>0</v>
      </c>
      <c r="U3678">
        <v>0</v>
      </c>
      <c r="V3678" t="s">
        <v>23</v>
      </c>
    </row>
    <row r="3679" spans="1:22" x14ac:dyDescent="0.25">
      <c r="A3679">
        <v>3678</v>
      </c>
      <c r="B3679">
        <v>0</v>
      </c>
      <c r="C3679">
        <v>0</v>
      </c>
      <c r="D3679">
        <v>1</v>
      </c>
      <c r="E3679">
        <v>0</v>
      </c>
      <c r="F3679">
        <v>1</v>
      </c>
      <c r="G3679" s="1">
        <v>40995.280659722222</v>
      </c>
      <c r="H3679">
        <v>0</v>
      </c>
      <c r="I3679">
        <v>0</v>
      </c>
      <c r="J3679">
        <v>0</v>
      </c>
      <c r="K3679" t="s">
        <v>21</v>
      </c>
      <c r="L3679">
        <v>0</v>
      </c>
      <c r="M3679">
        <v>0</v>
      </c>
      <c r="N3679">
        <v>0</v>
      </c>
      <c r="O3679">
        <v>1.9870000000000001</v>
      </c>
      <c r="P3679">
        <v>72</v>
      </c>
      <c r="Q3679">
        <v>0</v>
      </c>
      <c r="R3679">
        <v>1</v>
      </c>
      <c r="S3679">
        <v>0</v>
      </c>
      <c r="T3679">
        <v>0</v>
      </c>
      <c r="U3679">
        <v>4</v>
      </c>
      <c r="V3679" t="s">
        <v>23</v>
      </c>
    </row>
    <row r="3680" spans="1:22" x14ac:dyDescent="0.25">
      <c r="A3680">
        <v>3679</v>
      </c>
      <c r="B3680">
        <v>0</v>
      </c>
      <c r="C3680">
        <v>1</v>
      </c>
      <c r="D3680">
        <v>1</v>
      </c>
      <c r="E3680">
        <v>0</v>
      </c>
      <c r="F3680">
        <v>0</v>
      </c>
      <c r="G3680" s="1">
        <v>40995.284907407404</v>
      </c>
      <c r="H3680">
        <v>0</v>
      </c>
      <c r="I3680">
        <v>0</v>
      </c>
      <c r="J3680">
        <v>0</v>
      </c>
      <c r="K3680" t="s">
        <v>21</v>
      </c>
      <c r="L3680">
        <v>0</v>
      </c>
      <c r="M3680">
        <v>0</v>
      </c>
      <c r="N3680">
        <v>0</v>
      </c>
      <c r="O3680">
        <v>9.2420000000000009</v>
      </c>
      <c r="P3680">
        <v>134</v>
      </c>
      <c r="Q3680">
        <v>0</v>
      </c>
      <c r="R3680">
        <v>0</v>
      </c>
      <c r="S3680">
        <v>1</v>
      </c>
      <c r="T3680">
        <v>0</v>
      </c>
      <c r="U3680">
        <v>0</v>
      </c>
      <c r="V3680" t="s">
        <v>23</v>
      </c>
    </row>
    <row r="3681" spans="1:22" x14ac:dyDescent="0.25">
      <c r="A3681">
        <v>3680</v>
      </c>
      <c r="B3681">
        <v>0</v>
      </c>
      <c r="C3681">
        <v>1</v>
      </c>
      <c r="D3681">
        <v>1</v>
      </c>
      <c r="E3681">
        <v>0</v>
      </c>
      <c r="F3681">
        <v>0</v>
      </c>
      <c r="G3681" s="1">
        <v>40995.285497685189</v>
      </c>
      <c r="H3681">
        <v>0</v>
      </c>
      <c r="I3681">
        <v>0</v>
      </c>
      <c r="J3681">
        <v>0</v>
      </c>
      <c r="K3681" t="s">
        <v>21</v>
      </c>
      <c r="L3681">
        <v>0</v>
      </c>
      <c r="M3681">
        <v>0</v>
      </c>
      <c r="N3681">
        <v>0</v>
      </c>
      <c r="O3681">
        <v>9.2420000000000009</v>
      </c>
      <c r="P3681">
        <v>134</v>
      </c>
      <c r="Q3681">
        <v>0</v>
      </c>
      <c r="R3681">
        <v>0</v>
      </c>
      <c r="S3681">
        <v>1</v>
      </c>
      <c r="T3681">
        <v>0</v>
      </c>
      <c r="U3681">
        <v>0</v>
      </c>
      <c r="V3681" t="s">
        <v>23</v>
      </c>
    </row>
    <row r="3682" spans="1:22" x14ac:dyDescent="0.25">
      <c r="A3682">
        <v>3681</v>
      </c>
      <c r="B3682">
        <v>0</v>
      </c>
      <c r="C3682">
        <v>1</v>
      </c>
      <c r="D3682">
        <v>1</v>
      </c>
      <c r="E3682">
        <v>0</v>
      </c>
      <c r="F3682">
        <v>0</v>
      </c>
      <c r="G3682" s="1">
        <v>40995.285763888889</v>
      </c>
      <c r="H3682">
        <v>1</v>
      </c>
      <c r="I3682">
        <v>1</v>
      </c>
      <c r="J3682">
        <v>0</v>
      </c>
      <c r="K3682" t="s">
        <v>21</v>
      </c>
      <c r="L3682">
        <v>0</v>
      </c>
      <c r="M3682">
        <v>0</v>
      </c>
      <c r="N3682">
        <v>0</v>
      </c>
      <c r="O3682">
        <v>7.0730000000000004</v>
      </c>
      <c r="P3682">
        <v>112</v>
      </c>
      <c r="Q3682">
        <v>0</v>
      </c>
      <c r="R3682">
        <v>0</v>
      </c>
      <c r="S3682">
        <v>0</v>
      </c>
      <c r="T3682">
        <v>0</v>
      </c>
      <c r="U3682">
        <v>0</v>
      </c>
      <c r="V3682" t="s">
        <v>23</v>
      </c>
    </row>
    <row r="3683" spans="1:22" x14ac:dyDescent="0.25">
      <c r="A3683">
        <v>3682</v>
      </c>
      <c r="B3683">
        <v>0</v>
      </c>
      <c r="C3683">
        <v>0</v>
      </c>
      <c r="D3683">
        <v>1</v>
      </c>
      <c r="E3683">
        <v>0</v>
      </c>
      <c r="F3683">
        <v>0</v>
      </c>
      <c r="G3683" s="1">
        <v>40995.291712962964</v>
      </c>
      <c r="H3683">
        <v>0</v>
      </c>
      <c r="I3683">
        <v>0</v>
      </c>
      <c r="J3683">
        <v>0</v>
      </c>
      <c r="K3683" t="s">
        <v>21</v>
      </c>
      <c r="L3683">
        <v>0</v>
      </c>
      <c r="M3683">
        <v>0</v>
      </c>
      <c r="N3683">
        <v>0</v>
      </c>
      <c r="O3683">
        <v>6.9219999999999997</v>
      </c>
      <c r="P3683">
        <v>172</v>
      </c>
      <c r="Q3683">
        <v>1</v>
      </c>
      <c r="R3683">
        <v>0</v>
      </c>
      <c r="S3683">
        <v>0</v>
      </c>
      <c r="T3683">
        <v>0</v>
      </c>
      <c r="U3683">
        <v>0</v>
      </c>
      <c r="V3683" t="s">
        <v>23</v>
      </c>
    </row>
    <row r="3684" spans="1:22" x14ac:dyDescent="0.25">
      <c r="A3684">
        <v>3683</v>
      </c>
      <c r="B3684">
        <v>0</v>
      </c>
      <c r="C3684">
        <v>1</v>
      </c>
      <c r="D3684">
        <v>1</v>
      </c>
      <c r="E3684">
        <v>0</v>
      </c>
      <c r="F3684">
        <v>1</v>
      </c>
      <c r="G3684" s="1">
        <v>40995.302627314813</v>
      </c>
      <c r="H3684">
        <v>0</v>
      </c>
      <c r="I3684">
        <v>0</v>
      </c>
      <c r="J3684">
        <v>0</v>
      </c>
      <c r="K3684" t="s">
        <v>21</v>
      </c>
      <c r="L3684">
        <v>0</v>
      </c>
      <c r="M3684">
        <v>0</v>
      </c>
      <c r="N3684">
        <v>0</v>
      </c>
      <c r="O3684">
        <v>1.6319999999999999</v>
      </c>
      <c r="P3684">
        <v>32</v>
      </c>
      <c r="Q3684">
        <v>0</v>
      </c>
      <c r="R3684">
        <v>0</v>
      </c>
      <c r="S3684">
        <v>0</v>
      </c>
      <c r="T3684">
        <v>0</v>
      </c>
      <c r="U3684">
        <v>0</v>
      </c>
      <c r="V3684" t="s">
        <v>23</v>
      </c>
    </row>
    <row r="3685" spans="1:22" x14ac:dyDescent="0.25">
      <c r="A3685">
        <v>3684</v>
      </c>
      <c r="B3685">
        <v>0</v>
      </c>
      <c r="C3685">
        <v>0</v>
      </c>
      <c r="D3685">
        <v>1</v>
      </c>
      <c r="E3685">
        <v>0</v>
      </c>
      <c r="F3685">
        <v>0</v>
      </c>
      <c r="G3685" s="1">
        <v>40995.30704861111</v>
      </c>
      <c r="H3685">
        <v>0</v>
      </c>
      <c r="I3685">
        <v>0</v>
      </c>
      <c r="J3685">
        <v>0</v>
      </c>
      <c r="K3685" t="s">
        <v>21</v>
      </c>
      <c r="L3685">
        <v>0</v>
      </c>
      <c r="M3685">
        <v>0</v>
      </c>
      <c r="N3685">
        <v>0</v>
      </c>
      <c r="O3685">
        <v>4.915</v>
      </c>
      <c r="P3685">
        <v>113</v>
      </c>
      <c r="Q3685">
        <v>1</v>
      </c>
      <c r="R3685">
        <v>0</v>
      </c>
      <c r="S3685">
        <v>0</v>
      </c>
      <c r="T3685">
        <v>0</v>
      </c>
      <c r="U3685">
        <v>1</v>
      </c>
      <c r="V3685" t="s">
        <v>23</v>
      </c>
    </row>
    <row r="3686" spans="1:22" x14ac:dyDescent="0.25">
      <c r="A3686">
        <v>3685</v>
      </c>
      <c r="B3686">
        <v>0</v>
      </c>
      <c r="C3686">
        <v>0</v>
      </c>
      <c r="D3686">
        <v>1</v>
      </c>
      <c r="E3686">
        <v>1</v>
      </c>
      <c r="F3686">
        <v>0</v>
      </c>
      <c r="G3686" s="1">
        <v>40995.310624999998</v>
      </c>
      <c r="H3686">
        <v>0</v>
      </c>
      <c r="I3686">
        <v>0</v>
      </c>
      <c r="J3686">
        <v>0</v>
      </c>
      <c r="K3686" t="s">
        <v>21</v>
      </c>
      <c r="L3686">
        <v>0</v>
      </c>
      <c r="M3686">
        <v>0</v>
      </c>
      <c r="N3686">
        <v>0</v>
      </c>
      <c r="O3686">
        <v>21.747</v>
      </c>
      <c r="P3686">
        <v>380</v>
      </c>
      <c r="Q3686">
        <v>1</v>
      </c>
      <c r="R3686">
        <v>1</v>
      </c>
      <c r="S3686">
        <v>0</v>
      </c>
      <c r="T3686">
        <v>0</v>
      </c>
      <c r="U3686">
        <v>14</v>
      </c>
      <c r="V3686" t="s">
        <v>22</v>
      </c>
    </row>
    <row r="3687" spans="1:22" x14ac:dyDescent="0.25">
      <c r="A3687">
        <v>3686</v>
      </c>
      <c r="B3687">
        <v>0</v>
      </c>
      <c r="C3687">
        <v>1</v>
      </c>
      <c r="D3687">
        <v>1</v>
      </c>
      <c r="E3687">
        <v>0</v>
      </c>
      <c r="F3687">
        <v>1</v>
      </c>
      <c r="G3687" s="1">
        <v>40995.316099537034</v>
      </c>
      <c r="H3687">
        <v>0</v>
      </c>
      <c r="I3687">
        <v>0</v>
      </c>
      <c r="J3687">
        <v>0</v>
      </c>
      <c r="K3687" t="s">
        <v>21</v>
      </c>
      <c r="L3687">
        <v>0</v>
      </c>
      <c r="M3687">
        <v>0</v>
      </c>
      <c r="N3687">
        <v>0</v>
      </c>
      <c r="O3687">
        <v>1.4590000000000001</v>
      </c>
      <c r="P3687">
        <v>33</v>
      </c>
      <c r="Q3687">
        <v>0</v>
      </c>
      <c r="R3687">
        <v>0</v>
      </c>
      <c r="S3687">
        <v>0</v>
      </c>
      <c r="T3687">
        <v>0</v>
      </c>
      <c r="U3687">
        <v>0</v>
      </c>
      <c r="V3687" t="s">
        <v>23</v>
      </c>
    </row>
    <row r="3688" spans="1:22" x14ac:dyDescent="0.25">
      <c r="A3688">
        <v>3687</v>
      </c>
      <c r="B3688">
        <v>0</v>
      </c>
      <c r="C3688">
        <v>0</v>
      </c>
      <c r="D3688">
        <v>1</v>
      </c>
      <c r="E3688">
        <v>1</v>
      </c>
      <c r="F3688">
        <v>0</v>
      </c>
      <c r="G3688" s="1">
        <v>40995.341574074075</v>
      </c>
      <c r="H3688">
        <v>0</v>
      </c>
      <c r="I3688">
        <v>0</v>
      </c>
      <c r="J3688">
        <v>0</v>
      </c>
      <c r="K3688" t="s">
        <v>21</v>
      </c>
      <c r="L3688">
        <v>0</v>
      </c>
      <c r="M3688">
        <v>0</v>
      </c>
      <c r="N3688">
        <v>0</v>
      </c>
      <c r="O3688">
        <v>17.696000000000002</v>
      </c>
      <c r="P3688">
        <v>318</v>
      </c>
      <c r="Q3688">
        <v>1</v>
      </c>
      <c r="R3688">
        <v>1</v>
      </c>
      <c r="S3688">
        <v>0</v>
      </c>
      <c r="T3688">
        <v>0</v>
      </c>
      <c r="U3688">
        <v>5</v>
      </c>
      <c r="V3688" t="s">
        <v>22</v>
      </c>
    </row>
    <row r="3689" spans="1:22" x14ac:dyDescent="0.25">
      <c r="A3689">
        <v>3688</v>
      </c>
      <c r="B3689">
        <v>0</v>
      </c>
      <c r="C3689">
        <v>0</v>
      </c>
      <c r="D3689">
        <v>1</v>
      </c>
      <c r="E3689">
        <v>1</v>
      </c>
      <c r="F3689">
        <v>0</v>
      </c>
      <c r="G3689" s="1">
        <v>40995.345092592594</v>
      </c>
      <c r="H3689">
        <v>0</v>
      </c>
      <c r="I3689">
        <v>0</v>
      </c>
      <c r="J3689">
        <v>0</v>
      </c>
      <c r="K3689" t="s">
        <v>21</v>
      </c>
      <c r="L3689">
        <v>0</v>
      </c>
      <c r="M3689">
        <v>0</v>
      </c>
      <c r="N3689">
        <v>0</v>
      </c>
      <c r="O3689">
        <v>0.437</v>
      </c>
      <c r="P3689">
        <v>17</v>
      </c>
      <c r="Q3689">
        <v>0</v>
      </c>
      <c r="R3689">
        <v>0</v>
      </c>
      <c r="S3689">
        <v>0</v>
      </c>
      <c r="T3689">
        <v>0</v>
      </c>
      <c r="U3689">
        <v>1</v>
      </c>
      <c r="V3689" t="s">
        <v>23</v>
      </c>
    </row>
    <row r="3690" spans="1:22" x14ac:dyDescent="0.25">
      <c r="A3690">
        <v>3689</v>
      </c>
      <c r="B3690">
        <v>0</v>
      </c>
      <c r="C3690">
        <v>0</v>
      </c>
      <c r="D3690">
        <v>1</v>
      </c>
      <c r="E3690">
        <v>1</v>
      </c>
      <c r="F3690">
        <v>0</v>
      </c>
      <c r="G3690" s="1">
        <v>40995.348252314812</v>
      </c>
      <c r="H3690">
        <v>0</v>
      </c>
      <c r="I3690">
        <v>0</v>
      </c>
      <c r="J3690">
        <v>0</v>
      </c>
      <c r="K3690" t="s">
        <v>21</v>
      </c>
      <c r="L3690">
        <v>0</v>
      </c>
      <c r="M3690">
        <v>0</v>
      </c>
      <c r="N3690">
        <v>0</v>
      </c>
      <c r="O3690">
        <v>11.032999999999999</v>
      </c>
      <c r="P3690">
        <v>197</v>
      </c>
      <c r="Q3690">
        <v>1</v>
      </c>
      <c r="R3690">
        <v>1</v>
      </c>
      <c r="S3690">
        <v>0</v>
      </c>
      <c r="T3690">
        <v>0</v>
      </c>
      <c r="U3690">
        <v>0</v>
      </c>
      <c r="V3690" t="s">
        <v>22</v>
      </c>
    </row>
    <row r="3691" spans="1:22" x14ac:dyDescent="0.25">
      <c r="A3691">
        <v>3690</v>
      </c>
      <c r="B3691">
        <v>0</v>
      </c>
      <c r="C3691">
        <v>0</v>
      </c>
      <c r="D3691">
        <v>1</v>
      </c>
      <c r="E3691">
        <v>0</v>
      </c>
      <c r="F3691">
        <v>0</v>
      </c>
      <c r="G3691" s="1">
        <v>40995.366064814814</v>
      </c>
      <c r="H3691">
        <v>0</v>
      </c>
      <c r="I3691">
        <v>0</v>
      </c>
      <c r="J3691">
        <v>0</v>
      </c>
      <c r="K3691" t="s">
        <v>21</v>
      </c>
      <c r="L3691">
        <v>0</v>
      </c>
      <c r="M3691">
        <v>0</v>
      </c>
      <c r="N3691">
        <v>0</v>
      </c>
      <c r="O3691">
        <v>15.638</v>
      </c>
      <c r="P3691">
        <v>281</v>
      </c>
      <c r="Q3691">
        <v>1</v>
      </c>
      <c r="R3691">
        <v>1</v>
      </c>
      <c r="S3691">
        <v>0</v>
      </c>
      <c r="T3691">
        <v>0</v>
      </c>
      <c r="U3691">
        <v>2</v>
      </c>
      <c r="V3691" t="s">
        <v>23</v>
      </c>
    </row>
    <row r="3692" spans="1:22" x14ac:dyDescent="0.25">
      <c r="A3692">
        <v>3691</v>
      </c>
      <c r="B3692">
        <v>0</v>
      </c>
      <c r="C3692">
        <v>0</v>
      </c>
      <c r="D3692">
        <v>1</v>
      </c>
      <c r="E3692">
        <v>1</v>
      </c>
      <c r="F3692">
        <v>0</v>
      </c>
      <c r="G3692" s="1">
        <v>40995.375752314816</v>
      </c>
      <c r="H3692">
        <v>0</v>
      </c>
      <c r="I3692">
        <v>0</v>
      </c>
      <c r="J3692">
        <v>4</v>
      </c>
      <c r="K3692" t="s">
        <v>21</v>
      </c>
      <c r="L3692">
        <v>0</v>
      </c>
      <c r="M3692">
        <v>0</v>
      </c>
      <c r="N3692">
        <v>0</v>
      </c>
      <c r="O3692">
        <v>23.62</v>
      </c>
      <c r="P3692">
        <v>313</v>
      </c>
      <c r="Q3692">
        <v>1</v>
      </c>
      <c r="R3692">
        <v>0</v>
      </c>
      <c r="S3692">
        <v>0</v>
      </c>
      <c r="T3692">
        <v>0</v>
      </c>
      <c r="U3692">
        <v>1</v>
      </c>
      <c r="V3692" t="s">
        <v>23</v>
      </c>
    </row>
    <row r="3693" spans="1:22" x14ac:dyDescent="0.25">
      <c r="A3693">
        <v>3692</v>
      </c>
      <c r="B3693">
        <v>0</v>
      </c>
      <c r="C3693">
        <v>1</v>
      </c>
      <c r="D3693">
        <v>1</v>
      </c>
      <c r="E3693">
        <v>0</v>
      </c>
      <c r="F3693">
        <v>0</v>
      </c>
      <c r="G3693" s="1">
        <v>40995.379016203704</v>
      </c>
      <c r="H3693">
        <v>0</v>
      </c>
      <c r="I3693">
        <v>0</v>
      </c>
      <c r="J3693">
        <v>0</v>
      </c>
      <c r="K3693" t="s">
        <v>21</v>
      </c>
      <c r="L3693">
        <v>0</v>
      </c>
      <c r="M3693">
        <v>0</v>
      </c>
      <c r="N3693">
        <v>0</v>
      </c>
      <c r="O3693">
        <v>4.8339999999999996</v>
      </c>
      <c r="P3693">
        <v>103</v>
      </c>
      <c r="Q3693">
        <v>1</v>
      </c>
      <c r="R3693">
        <v>0</v>
      </c>
      <c r="S3693">
        <v>0</v>
      </c>
      <c r="T3693">
        <v>0</v>
      </c>
      <c r="U3693">
        <v>1</v>
      </c>
      <c r="V3693" t="s">
        <v>23</v>
      </c>
    </row>
    <row r="3694" spans="1:22" x14ac:dyDescent="0.25">
      <c r="A3694">
        <v>3693</v>
      </c>
      <c r="B3694">
        <v>0</v>
      </c>
      <c r="C3694">
        <v>0</v>
      </c>
      <c r="D3694">
        <v>1</v>
      </c>
      <c r="E3694">
        <v>2</v>
      </c>
      <c r="F3694">
        <v>0</v>
      </c>
      <c r="G3694" s="1">
        <v>40995.380671296298</v>
      </c>
      <c r="H3694">
        <v>0</v>
      </c>
      <c r="I3694">
        <v>0</v>
      </c>
      <c r="J3694">
        <v>0</v>
      </c>
      <c r="K3694" t="s">
        <v>21</v>
      </c>
      <c r="L3694">
        <v>0</v>
      </c>
      <c r="M3694">
        <v>0</v>
      </c>
      <c r="N3694">
        <v>0</v>
      </c>
      <c r="O3694">
        <v>4.3339999999999996</v>
      </c>
      <c r="P3694">
        <v>101</v>
      </c>
      <c r="Q3694">
        <v>0</v>
      </c>
      <c r="R3694">
        <v>1</v>
      </c>
      <c r="S3694">
        <v>0</v>
      </c>
      <c r="T3694">
        <v>0</v>
      </c>
      <c r="U3694">
        <v>1</v>
      </c>
      <c r="V3694" t="s">
        <v>23</v>
      </c>
    </row>
    <row r="3695" spans="1:22" x14ac:dyDescent="0.25">
      <c r="A3695">
        <v>3694</v>
      </c>
      <c r="B3695">
        <v>0</v>
      </c>
      <c r="C3695">
        <v>0</v>
      </c>
      <c r="D3695">
        <v>1</v>
      </c>
      <c r="E3695">
        <v>0</v>
      </c>
      <c r="F3695">
        <v>1</v>
      </c>
      <c r="G3695" s="1">
        <v>40995.382395833331</v>
      </c>
      <c r="H3695">
        <v>0</v>
      </c>
      <c r="I3695">
        <v>1</v>
      </c>
      <c r="J3695">
        <v>0</v>
      </c>
      <c r="K3695" t="s">
        <v>21</v>
      </c>
      <c r="L3695">
        <v>0</v>
      </c>
      <c r="M3695">
        <v>0</v>
      </c>
      <c r="N3695">
        <v>0</v>
      </c>
      <c r="O3695">
        <v>0.72399999999999998</v>
      </c>
      <c r="P3695">
        <v>15</v>
      </c>
      <c r="Q3695">
        <v>1</v>
      </c>
      <c r="R3695">
        <v>0</v>
      </c>
      <c r="S3695">
        <v>0</v>
      </c>
      <c r="T3695">
        <v>0</v>
      </c>
      <c r="U3695">
        <v>0</v>
      </c>
      <c r="V3695" t="s">
        <v>23</v>
      </c>
    </row>
    <row r="3696" spans="1:22" x14ac:dyDescent="0.25">
      <c r="A3696">
        <v>3695</v>
      </c>
      <c r="B3696">
        <v>0</v>
      </c>
      <c r="C3696">
        <v>0</v>
      </c>
      <c r="D3696">
        <v>1</v>
      </c>
      <c r="E3696">
        <v>2</v>
      </c>
      <c r="F3696">
        <v>0</v>
      </c>
      <c r="G3696" s="1">
        <v>40995.382824074077</v>
      </c>
      <c r="H3696">
        <v>0</v>
      </c>
      <c r="I3696">
        <v>0</v>
      </c>
      <c r="J3696">
        <v>0</v>
      </c>
      <c r="K3696" t="s">
        <v>21</v>
      </c>
      <c r="L3696">
        <v>0</v>
      </c>
      <c r="M3696">
        <v>0</v>
      </c>
      <c r="N3696">
        <v>0</v>
      </c>
      <c r="O3696">
        <v>11.948</v>
      </c>
      <c r="P3696">
        <v>240</v>
      </c>
      <c r="Q3696">
        <v>1</v>
      </c>
      <c r="R3696">
        <v>1</v>
      </c>
      <c r="S3696">
        <v>0</v>
      </c>
      <c r="T3696">
        <v>0</v>
      </c>
      <c r="U3696">
        <v>4</v>
      </c>
      <c r="V3696" t="s">
        <v>22</v>
      </c>
    </row>
    <row r="3697" spans="1:22" x14ac:dyDescent="0.25">
      <c r="A3697">
        <v>3696</v>
      </c>
      <c r="B3697">
        <v>0</v>
      </c>
      <c r="C3697">
        <v>0</v>
      </c>
      <c r="D3697">
        <v>1</v>
      </c>
      <c r="E3697">
        <v>0</v>
      </c>
      <c r="F3697">
        <v>0</v>
      </c>
      <c r="G3697" s="1">
        <v>40995.38559027778</v>
      </c>
      <c r="H3697">
        <v>0</v>
      </c>
      <c r="I3697">
        <v>0</v>
      </c>
      <c r="J3697">
        <v>0</v>
      </c>
      <c r="K3697" t="s">
        <v>21</v>
      </c>
      <c r="L3697">
        <v>0</v>
      </c>
      <c r="M3697">
        <v>0</v>
      </c>
      <c r="N3697">
        <v>0</v>
      </c>
      <c r="O3697">
        <v>6.9039999999999999</v>
      </c>
      <c r="P3697">
        <v>204</v>
      </c>
      <c r="Q3697">
        <v>1</v>
      </c>
      <c r="R3697">
        <v>0</v>
      </c>
      <c r="S3697">
        <v>0</v>
      </c>
      <c r="T3697">
        <v>0</v>
      </c>
      <c r="U3697">
        <v>8</v>
      </c>
      <c r="V3697" t="s">
        <v>23</v>
      </c>
    </row>
    <row r="3698" spans="1:22" x14ac:dyDescent="0.25">
      <c r="A3698">
        <v>3697</v>
      </c>
      <c r="B3698">
        <v>0</v>
      </c>
      <c r="C3698">
        <v>0</v>
      </c>
      <c r="D3698">
        <v>1</v>
      </c>
      <c r="E3698">
        <v>0</v>
      </c>
      <c r="F3698">
        <v>0</v>
      </c>
      <c r="G3698" s="1">
        <v>40995.385810185187</v>
      </c>
      <c r="H3698">
        <v>0</v>
      </c>
      <c r="I3698">
        <v>0</v>
      </c>
      <c r="J3698">
        <v>16</v>
      </c>
      <c r="K3698" t="s">
        <v>21</v>
      </c>
      <c r="L3698">
        <v>1</v>
      </c>
      <c r="M3698">
        <v>0</v>
      </c>
      <c r="N3698">
        <v>0</v>
      </c>
      <c r="O3698">
        <v>24.817</v>
      </c>
      <c r="P3698">
        <v>472</v>
      </c>
      <c r="Q3698">
        <v>1</v>
      </c>
      <c r="R3698">
        <v>0</v>
      </c>
      <c r="S3698">
        <v>0</v>
      </c>
      <c r="T3698">
        <v>0</v>
      </c>
      <c r="U3698">
        <v>26</v>
      </c>
      <c r="V3698" t="s">
        <v>23</v>
      </c>
    </row>
    <row r="3699" spans="1:22" x14ac:dyDescent="0.25">
      <c r="A3699">
        <v>3698</v>
      </c>
      <c r="B3699">
        <v>0</v>
      </c>
      <c r="C3699">
        <v>1</v>
      </c>
      <c r="D3699">
        <v>1</v>
      </c>
      <c r="E3699">
        <v>0</v>
      </c>
      <c r="F3699">
        <v>0</v>
      </c>
      <c r="G3699" s="1">
        <v>40995.390532407408</v>
      </c>
      <c r="H3699">
        <v>0</v>
      </c>
      <c r="I3699">
        <v>0</v>
      </c>
      <c r="J3699">
        <v>0</v>
      </c>
      <c r="K3699" t="s">
        <v>21</v>
      </c>
      <c r="L3699">
        <v>0</v>
      </c>
      <c r="M3699">
        <v>0</v>
      </c>
      <c r="N3699">
        <v>0</v>
      </c>
      <c r="O3699">
        <v>4.5359999999999996</v>
      </c>
      <c r="P3699">
        <v>92</v>
      </c>
      <c r="Q3699">
        <v>1</v>
      </c>
      <c r="R3699">
        <v>0</v>
      </c>
      <c r="S3699">
        <v>0</v>
      </c>
      <c r="T3699">
        <v>0</v>
      </c>
      <c r="U3699">
        <v>0</v>
      </c>
      <c r="V3699" t="s">
        <v>23</v>
      </c>
    </row>
    <row r="3700" spans="1:22" x14ac:dyDescent="0.25">
      <c r="A3700">
        <v>3699</v>
      </c>
      <c r="B3700">
        <v>1</v>
      </c>
      <c r="C3700">
        <v>0</v>
      </c>
      <c r="D3700">
        <v>1</v>
      </c>
      <c r="E3700">
        <v>0</v>
      </c>
      <c r="F3700">
        <v>0</v>
      </c>
      <c r="G3700" s="1">
        <v>40995.392476851855</v>
      </c>
      <c r="H3700">
        <v>0</v>
      </c>
      <c r="I3700">
        <v>0</v>
      </c>
      <c r="J3700">
        <v>0</v>
      </c>
      <c r="K3700" t="s">
        <v>21</v>
      </c>
      <c r="L3700">
        <v>0</v>
      </c>
      <c r="M3700">
        <v>0</v>
      </c>
      <c r="N3700">
        <v>0</v>
      </c>
      <c r="O3700">
        <v>1.3620000000000001</v>
      </c>
      <c r="P3700">
        <v>16</v>
      </c>
      <c r="Q3700">
        <v>0</v>
      </c>
      <c r="R3700">
        <v>0</v>
      </c>
      <c r="S3700">
        <v>0</v>
      </c>
      <c r="T3700">
        <v>0</v>
      </c>
      <c r="U3700">
        <v>0</v>
      </c>
      <c r="V3700" t="s">
        <v>24</v>
      </c>
    </row>
    <row r="3701" spans="1:22" x14ac:dyDescent="0.25">
      <c r="A3701">
        <v>3700</v>
      </c>
      <c r="B3701">
        <v>0</v>
      </c>
      <c r="C3701">
        <v>0</v>
      </c>
      <c r="D3701">
        <v>1</v>
      </c>
      <c r="E3701">
        <v>1</v>
      </c>
      <c r="F3701">
        <v>1</v>
      </c>
      <c r="G3701" s="1">
        <v>40995.415381944447</v>
      </c>
      <c r="H3701">
        <v>0</v>
      </c>
      <c r="I3701">
        <v>0</v>
      </c>
      <c r="J3701">
        <v>0</v>
      </c>
      <c r="K3701" t="s">
        <v>21</v>
      </c>
      <c r="L3701">
        <v>0</v>
      </c>
      <c r="M3701">
        <v>0</v>
      </c>
      <c r="N3701">
        <v>0</v>
      </c>
      <c r="O3701">
        <v>0.35299999999999998</v>
      </c>
      <c r="P3701">
        <v>7</v>
      </c>
      <c r="Q3701">
        <v>1</v>
      </c>
      <c r="R3701">
        <v>0</v>
      </c>
      <c r="S3701">
        <v>0</v>
      </c>
      <c r="T3701">
        <v>0</v>
      </c>
      <c r="U3701">
        <v>0</v>
      </c>
      <c r="V3701" t="s">
        <v>24</v>
      </c>
    </row>
    <row r="3702" spans="1:22" x14ac:dyDescent="0.25">
      <c r="A3702">
        <v>3701</v>
      </c>
      <c r="B3702">
        <v>0</v>
      </c>
      <c r="C3702">
        <v>0</v>
      </c>
      <c r="D3702">
        <v>1</v>
      </c>
      <c r="E3702">
        <v>0</v>
      </c>
      <c r="F3702">
        <v>0</v>
      </c>
      <c r="G3702" s="1">
        <v>40995.421689814815</v>
      </c>
      <c r="H3702">
        <v>0</v>
      </c>
      <c r="I3702">
        <v>0</v>
      </c>
      <c r="J3702">
        <v>0</v>
      </c>
      <c r="K3702" t="s">
        <v>21</v>
      </c>
      <c r="L3702">
        <v>0</v>
      </c>
      <c r="M3702">
        <v>0</v>
      </c>
      <c r="N3702">
        <v>0</v>
      </c>
      <c r="O3702">
        <v>2.581</v>
      </c>
      <c r="P3702">
        <v>48</v>
      </c>
      <c r="Q3702">
        <v>0</v>
      </c>
      <c r="R3702">
        <v>1</v>
      </c>
      <c r="S3702">
        <v>0</v>
      </c>
      <c r="T3702">
        <v>0</v>
      </c>
      <c r="U3702">
        <v>0</v>
      </c>
      <c r="V3702" t="s">
        <v>23</v>
      </c>
    </row>
    <row r="3703" spans="1:22" x14ac:dyDescent="0.25">
      <c r="A3703">
        <v>3702</v>
      </c>
      <c r="B3703">
        <v>0</v>
      </c>
      <c r="C3703">
        <v>0</v>
      </c>
      <c r="D3703">
        <v>1</v>
      </c>
      <c r="E3703">
        <v>0</v>
      </c>
      <c r="F3703">
        <v>1</v>
      </c>
      <c r="G3703" s="1">
        <v>40995.43482638889</v>
      </c>
      <c r="H3703">
        <v>0</v>
      </c>
      <c r="I3703">
        <v>0</v>
      </c>
      <c r="J3703">
        <v>0</v>
      </c>
      <c r="K3703" t="s">
        <v>21</v>
      </c>
      <c r="L3703">
        <v>0</v>
      </c>
      <c r="M3703">
        <v>0</v>
      </c>
      <c r="N3703">
        <v>0</v>
      </c>
      <c r="O3703">
        <v>8.0869999999999997</v>
      </c>
      <c r="P3703">
        <v>108</v>
      </c>
      <c r="Q3703">
        <v>1</v>
      </c>
      <c r="R3703">
        <v>1</v>
      </c>
      <c r="S3703">
        <v>0</v>
      </c>
      <c r="T3703">
        <v>0</v>
      </c>
      <c r="U3703">
        <v>4</v>
      </c>
      <c r="V3703" t="s">
        <v>23</v>
      </c>
    </row>
    <row r="3704" spans="1:22" x14ac:dyDescent="0.25">
      <c r="A3704">
        <v>3703</v>
      </c>
      <c r="B3704">
        <v>0</v>
      </c>
      <c r="C3704">
        <v>0</v>
      </c>
      <c r="D3704">
        <v>1</v>
      </c>
      <c r="E3704">
        <v>0</v>
      </c>
      <c r="F3704">
        <v>0</v>
      </c>
      <c r="G3704" s="1">
        <v>40995.437939814816</v>
      </c>
      <c r="H3704">
        <v>0</v>
      </c>
      <c r="I3704">
        <v>0</v>
      </c>
      <c r="J3704">
        <v>2</v>
      </c>
      <c r="K3704" t="s">
        <v>21</v>
      </c>
      <c r="L3704">
        <v>0</v>
      </c>
      <c r="M3704">
        <v>0</v>
      </c>
      <c r="N3704">
        <v>0</v>
      </c>
      <c r="O3704">
        <v>8.4760000000000009</v>
      </c>
      <c r="P3704">
        <v>148</v>
      </c>
      <c r="Q3704">
        <v>1</v>
      </c>
      <c r="R3704">
        <v>0</v>
      </c>
      <c r="S3704">
        <v>1</v>
      </c>
      <c r="T3704">
        <v>0</v>
      </c>
      <c r="U3704">
        <v>14</v>
      </c>
      <c r="V3704" t="s">
        <v>23</v>
      </c>
    </row>
    <row r="3705" spans="1:22" x14ac:dyDescent="0.25">
      <c r="A3705">
        <v>3704</v>
      </c>
      <c r="B3705">
        <v>0</v>
      </c>
      <c r="C3705">
        <v>0</v>
      </c>
      <c r="D3705">
        <v>1</v>
      </c>
      <c r="E3705">
        <v>0</v>
      </c>
      <c r="F3705">
        <v>0</v>
      </c>
      <c r="G3705" s="1">
        <v>40995.441701388889</v>
      </c>
      <c r="H3705">
        <v>0</v>
      </c>
      <c r="I3705">
        <v>0</v>
      </c>
      <c r="J3705">
        <v>0</v>
      </c>
      <c r="K3705" t="s">
        <v>21</v>
      </c>
      <c r="L3705">
        <v>0</v>
      </c>
      <c r="M3705">
        <v>0</v>
      </c>
      <c r="N3705">
        <v>0</v>
      </c>
      <c r="O3705">
        <v>1.046</v>
      </c>
      <c r="P3705">
        <v>17</v>
      </c>
      <c r="Q3705">
        <v>0</v>
      </c>
      <c r="R3705">
        <v>0</v>
      </c>
      <c r="S3705">
        <v>0</v>
      </c>
      <c r="T3705">
        <v>0</v>
      </c>
      <c r="U3705">
        <v>0</v>
      </c>
      <c r="V3705" t="s">
        <v>23</v>
      </c>
    </row>
    <row r="3706" spans="1:22" x14ac:dyDescent="0.25">
      <c r="A3706">
        <v>3705</v>
      </c>
      <c r="B3706">
        <v>0</v>
      </c>
      <c r="C3706">
        <v>0</v>
      </c>
      <c r="D3706">
        <v>1</v>
      </c>
      <c r="E3706">
        <v>0</v>
      </c>
      <c r="F3706">
        <v>0</v>
      </c>
      <c r="G3706" s="1">
        <v>40995.443680555552</v>
      </c>
      <c r="H3706">
        <v>0</v>
      </c>
      <c r="I3706">
        <v>0</v>
      </c>
      <c r="J3706">
        <v>0</v>
      </c>
      <c r="K3706" t="s">
        <v>21</v>
      </c>
      <c r="L3706">
        <v>0</v>
      </c>
      <c r="M3706">
        <v>0</v>
      </c>
      <c r="N3706">
        <v>0</v>
      </c>
      <c r="O3706">
        <v>28.605</v>
      </c>
      <c r="P3706">
        <v>698</v>
      </c>
      <c r="Q3706">
        <v>1</v>
      </c>
      <c r="R3706">
        <v>0</v>
      </c>
      <c r="S3706">
        <v>0</v>
      </c>
      <c r="T3706">
        <v>0</v>
      </c>
      <c r="U3706">
        <v>2</v>
      </c>
      <c r="V3706" t="s">
        <v>23</v>
      </c>
    </row>
    <row r="3707" spans="1:22" x14ac:dyDescent="0.25">
      <c r="A3707">
        <v>3706</v>
      </c>
      <c r="B3707">
        <v>0</v>
      </c>
      <c r="C3707">
        <v>0</v>
      </c>
      <c r="D3707">
        <v>1</v>
      </c>
      <c r="E3707">
        <v>0</v>
      </c>
      <c r="F3707">
        <v>0</v>
      </c>
      <c r="G3707" s="1">
        <v>40995.455000000002</v>
      </c>
      <c r="H3707">
        <v>0</v>
      </c>
      <c r="I3707">
        <v>0</v>
      </c>
      <c r="J3707">
        <v>0</v>
      </c>
      <c r="K3707" t="s">
        <v>21</v>
      </c>
      <c r="L3707">
        <v>0</v>
      </c>
      <c r="M3707">
        <v>0</v>
      </c>
      <c r="N3707">
        <v>0</v>
      </c>
      <c r="O3707">
        <v>30.35</v>
      </c>
      <c r="P3707">
        <v>730</v>
      </c>
      <c r="Q3707">
        <v>1</v>
      </c>
      <c r="R3707">
        <v>0</v>
      </c>
      <c r="S3707">
        <v>0</v>
      </c>
      <c r="T3707">
        <v>0</v>
      </c>
      <c r="U3707">
        <v>2</v>
      </c>
      <c r="V3707" t="s">
        <v>23</v>
      </c>
    </row>
    <row r="3708" spans="1:22" x14ac:dyDescent="0.25">
      <c r="A3708">
        <v>3707</v>
      </c>
      <c r="B3708">
        <v>0</v>
      </c>
      <c r="C3708">
        <v>0</v>
      </c>
      <c r="D3708">
        <v>1</v>
      </c>
      <c r="E3708">
        <v>0</v>
      </c>
      <c r="F3708">
        <v>0</v>
      </c>
      <c r="G3708" s="1">
        <v>40995.468854166669</v>
      </c>
      <c r="H3708">
        <v>0</v>
      </c>
      <c r="I3708">
        <v>0</v>
      </c>
      <c r="J3708">
        <v>0</v>
      </c>
      <c r="K3708" t="s">
        <v>21</v>
      </c>
      <c r="L3708">
        <v>0</v>
      </c>
      <c r="M3708">
        <v>0</v>
      </c>
      <c r="N3708">
        <v>0</v>
      </c>
      <c r="O3708">
        <v>28.213999999999999</v>
      </c>
      <c r="P3708">
        <v>652</v>
      </c>
      <c r="Q3708">
        <v>1</v>
      </c>
      <c r="R3708">
        <v>0</v>
      </c>
      <c r="S3708">
        <v>0</v>
      </c>
      <c r="T3708">
        <v>0</v>
      </c>
      <c r="U3708">
        <v>54</v>
      </c>
      <c r="V3708" t="s">
        <v>23</v>
      </c>
    </row>
    <row r="3709" spans="1:22" x14ac:dyDescent="0.25">
      <c r="A3709">
        <v>3708</v>
      </c>
      <c r="B3709">
        <v>0</v>
      </c>
      <c r="C3709">
        <v>0</v>
      </c>
      <c r="D3709">
        <v>1</v>
      </c>
      <c r="E3709">
        <v>0</v>
      </c>
      <c r="F3709">
        <v>0</v>
      </c>
      <c r="G3709" s="1">
        <v>40995.468854166669</v>
      </c>
      <c r="H3709">
        <v>0</v>
      </c>
      <c r="I3709">
        <v>0</v>
      </c>
      <c r="J3709">
        <v>1</v>
      </c>
      <c r="K3709" t="s">
        <v>21</v>
      </c>
      <c r="L3709">
        <v>0</v>
      </c>
      <c r="M3709">
        <v>0</v>
      </c>
      <c r="N3709">
        <v>0</v>
      </c>
      <c r="O3709">
        <v>13.901</v>
      </c>
      <c r="P3709">
        <v>238</v>
      </c>
      <c r="Q3709">
        <v>0</v>
      </c>
      <c r="R3709">
        <v>0</v>
      </c>
      <c r="S3709">
        <v>0</v>
      </c>
      <c r="T3709">
        <v>0</v>
      </c>
      <c r="U3709">
        <v>4</v>
      </c>
      <c r="V3709" t="s">
        <v>23</v>
      </c>
    </row>
    <row r="3710" spans="1:22" x14ac:dyDescent="0.25">
      <c r="A3710">
        <v>3709</v>
      </c>
      <c r="B3710">
        <v>0</v>
      </c>
      <c r="C3710">
        <v>0</v>
      </c>
      <c r="D3710">
        <v>1</v>
      </c>
      <c r="E3710">
        <v>0</v>
      </c>
      <c r="F3710">
        <v>0</v>
      </c>
      <c r="G3710" s="1">
        <v>40995.468854166669</v>
      </c>
      <c r="H3710">
        <v>0</v>
      </c>
      <c r="I3710">
        <v>0</v>
      </c>
      <c r="J3710">
        <v>1</v>
      </c>
      <c r="K3710" t="s">
        <v>21</v>
      </c>
      <c r="L3710">
        <v>0</v>
      </c>
      <c r="M3710">
        <v>0</v>
      </c>
      <c r="N3710">
        <v>0</v>
      </c>
      <c r="O3710">
        <v>14.893000000000001</v>
      </c>
      <c r="P3710">
        <v>276</v>
      </c>
      <c r="Q3710">
        <v>0</v>
      </c>
      <c r="R3710">
        <v>1</v>
      </c>
      <c r="S3710">
        <v>0</v>
      </c>
      <c r="T3710">
        <v>0</v>
      </c>
      <c r="U3710">
        <v>4</v>
      </c>
      <c r="V3710" t="s">
        <v>23</v>
      </c>
    </row>
    <row r="3711" spans="1:22" x14ac:dyDescent="0.25">
      <c r="A3711">
        <v>3710</v>
      </c>
      <c r="B3711">
        <v>0</v>
      </c>
      <c r="C3711">
        <v>1</v>
      </c>
      <c r="D3711">
        <v>1</v>
      </c>
      <c r="E3711">
        <v>0</v>
      </c>
      <c r="F3711">
        <v>0</v>
      </c>
      <c r="G3711" s="1">
        <v>40995.476111111115</v>
      </c>
      <c r="H3711">
        <v>0</v>
      </c>
      <c r="I3711">
        <v>0</v>
      </c>
      <c r="J3711">
        <v>0</v>
      </c>
      <c r="K3711" t="s">
        <v>21</v>
      </c>
      <c r="L3711">
        <v>0</v>
      </c>
      <c r="M3711">
        <v>0</v>
      </c>
      <c r="N3711">
        <v>0</v>
      </c>
      <c r="O3711">
        <v>0.54100000000000004</v>
      </c>
      <c r="P3711">
        <v>10</v>
      </c>
      <c r="Q3711">
        <v>1</v>
      </c>
      <c r="R3711">
        <v>0</v>
      </c>
      <c r="S3711">
        <v>0</v>
      </c>
      <c r="T3711">
        <v>0</v>
      </c>
      <c r="U3711">
        <v>0</v>
      </c>
      <c r="V3711" t="s">
        <v>24</v>
      </c>
    </row>
    <row r="3712" spans="1:22" x14ac:dyDescent="0.25">
      <c r="A3712">
        <v>3711</v>
      </c>
      <c r="B3712">
        <v>0</v>
      </c>
      <c r="C3712">
        <v>0</v>
      </c>
      <c r="D3712">
        <v>1</v>
      </c>
      <c r="E3712">
        <v>0</v>
      </c>
      <c r="F3712">
        <v>0</v>
      </c>
      <c r="G3712" s="1">
        <v>40995.485810185186</v>
      </c>
      <c r="H3712">
        <v>0</v>
      </c>
      <c r="I3712">
        <v>0</v>
      </c>
      <c r="J3712">
        <v>0</v>
      </c>
      <c r="K3712" t="s">
        <v>21</v>
      </c>
      <c r="L3712">
        <v>0</v>
      </c>
      <c r="M3712">
        <v>0</v>
      </c>
      <c r="N3712">
        <v>0</v>
      </c>
      <c r="O3712">
        <v>29.26</v>
      </c>
      <c r="P3712">
        <v>710</v>
      </c>
      <c r="Q3712">
        <v>1</v>
      </c>
      <c r="R3712">
        <v>0</v>
      </c>
      <c r="S3712">
        <v>0</v>
      </c>
      <c r="T3712">
        <v>0</v>
      </c>
      <c r="U3712">
        <v>2</v>
      </c>
      <c r="V3712" t="s">
        <v>23</v>
      </c>
    </row>
    <row r="3713" spans="1:22" x14ac:dyDescent="0.25">
      <c r="A3713">
        <v>3712</v>
      </c>
      <c r="B3713">
        <v>0</v>
      </c>
      <c r="C3713">
        <v>0</v>
      </c>
      <c r="D3713">
        <v>1</v>
      </c>
      <c r="E3713">
        <v>0</v>
      </c>
      <c r="F3713">
        <v>0</v>
      </c>
      <c r="G3713" s="1">
        <v>40995.498680555553</v>
      </c>
      <c r="H3713">
        <v>0</v>
      </c>
      <c r="I3713">
        <v>0</v>
      </c>
      <c r="J3713">
        <v>0</v>
      </c>
      <c r="K3713" t="s">
        <v>21</v>
      </c>
      <c r="L3713">
        <v>0</v>
      </c>
      <c r="M3713">
        <v>0</v>
      </c>
      <c r="N3713">
        <v>0</v>
      </c>
      <c r="O3713">
        <v>30.411000000000001</v>
      </c>
      <c r="P3713">
        <v>732</v>
      </c>
      <c r="Q3713">
        <v>1</v>
      </c>
      <c r="R3713">
        <v>0</v>
      </c>
      <c r="S3713">
        <v>0</v>
      </c>
      <c r="T3713">
        <v>0</v>
      </c>
      <c r="U3713">
        <v>3</v>
      </c>
      <c r="V3713" t="s">
        <v>23</v>
      </c>
    </row>
    <row r="3714" spans="1:22" x14ac:dyDescent="0.25">
      <c r="A3714">
        <v>3713</v>
      </c>
      <c r="B3714">
        <v>0</v>
      </c>
      <c r="C3714">
        <v>0</v>
      </c>
      <c r="D3714">
        <v>1</v>
      </c>
      <c r="E3714">
        <v>0</v>
      </c>
      <c r="F3714">
        <v>0</v>
      </c>
      <c r="G3714" s="1">
        <v>40995.504467592589</v>
      </c>
      <c r="H3714">
        <v>0</v>
      </c>
      <c r="I3714">
        <v>0</v>
      </c>
      <c r="J3714">
        <v>0</v>
      </c>
      <c r="K3714" t="s">
        <v>21</v>
      </c>
      <c r="L3714">
        <v>0</v>
      </c>
      <c r="M3714">
        <v>0</v>
      </c>
      <c r="N3714">
        <v>0</v>
      </c>
      <c r="O3714">
        <v>30.177</v>
      </c>
      <c r="P3714">
        <v>727</v>
      </c>
      <c r="Q3714">
        <v>1</v>
      </c>
      <c r="R3714">
        <v>0</v>
      </c>
      <c r="S3714">
        <v>0</v>
      </c>
      <c r="T3714">
        <v>0</v>
      </c>
      <c r="U3714">
        <v>2</v>
      </c>
      <c r="V3714" t="s">
        <v>23</v>
      </c>
    </row>
    <row r="3715" spans="1:22" x14ac:dyDescent="0.25">
      <c r="A3715">
        <v>3714</v>
      </c>
      <c r="B3715">
        <v>0</v>
      </c>
      <c r="C3715">
        <v>0</v>
      </c>
      <c r="D3715">
        <v>1</v>
      </c>
      <c r="E3715">
        <v>0</v>
      </c>
      <c r="F3715">
        <v>0</v>
      </c>
      <c r="G3715" s="1">
        <v>40995.51353009259</v>
      </c>
      <c r="H3715">
        <v>0</v>
      </c>
      <c r="I3715">
        <v>0</v>
      </c>
      <c r="J3715">
        <v>0</v>
      </c>
      <c r="K3715" t="s">
        <v>21</v>
      </c>
      <c r="L3715">
        <v>0</v>
      </c>
      <c r="M3715">
        <v>0</v>
      </c>
      <c r="N3715">
        <v>0</v>
      </c>
      <c r="O3715">
        <v>30.664999999999999</v>
      </c>
      <c r="P3715">
        <v>737</v>
      </c>
      <c r="Q3715">
        <v>1</v>
      </c>
      <c r="R3715">
        <v>0</v>
      </c>
      <c r="S3715">
        <v>0</v>
      </c>
      <c r="T3715">
        <v>0</v>
      </c>
      <c r="U3715">
        <v>2</v>
      </c>
      <c r="V3715" t="s">
        <v>23</v>
      </c>
    </row>
    <row r="3716" spans="1:22" x14ac:dyDescent="0.25">
      <c r="A3716">
        <v>3715</v>
      </c>
      <c r="B3716">
        <v>0</v>
      </c>
      <c r="C3716">
        <v>0</v>
      </c>
      <c r="D3716">
        <v>1</v>
      </c>
      <c r="E3716">
        <v>0</v>
      </c>
      <c r="F3716">
        <v>0</v>
      </c>
      <c r="G3716" s="1">
        <v>40995.518807870372</v>
      </c>
      <c r="H3716">
        <v>0</v>
      </c>
      <c r="I3716">
        <v>0</v>
      </c>
      <c r="J3716">
        <v>0</v>
      </c>
      <c r="K3716" t="s">
        <v>21</v>
      </c>
      <c r="L3716">
        <v>0</v>
      </c>
      <c r="M3716">
        <v>0</v>
      </c>
      <c r="N3716">
        <v>0</v>
      </c>
      <c r="O3716">
        <v>31.103999999999999</v>
      </c>
      <c r="P3716">
        <v>744</v>
      </c>
      <c r="Q3716">
        <v>1</v>
      </c>
      <c r="R3716">
        <v>0</v>
      </c>
      <c r="S3716">
        <v>0</v>
      </c>
      <c r="T3716">
        <v>0</v>
      </c>
      <c r="U3716">
        <v>3</v>
      </c>
      <c r="V3716" t="s">
        <v>23</v>
      </c>
    </row>
    <row r="3717" spans="1:22" x14ac:dyDescent="0.25">
      <c r="A3717">
        <v>3716</v>
      </c>
      <c r="B3717">
        <v>0</v>
      </c>
      <c r="C3717">
        <v>0</v>
      </c>
      <c r="D3717">
        <v>1</v>
      </c>
      <c r="E3717">
        <v>0</v>
      </c>
      <c r="F3717">
        <v>0</v>
      </c>
      <c r="G3717" s="1">
        <v>40995.542013888888</v>
      </c>
      <c r="H3717">
        <v>0</v>
      </c>
      <c r="I3717">
        <v>0</v>
      </c>
      <c r="J3717">
        <v>0</v>
      </c>
      <c r="K3717" t="s">
        <v>21</v>
      </c>
      <c r="L3717">
        <v>0</v>
      </c>
      <c r="M3717">
        <v>0</v>
      </c>
      <c r="N3717">
        <v>0</v>
      </c>
      <c r="O3717">
        <v>30.201000000000001</v>
      </c>
      <c r="P3717">
        <v>728</v>
      </c>
      <c r="Q3717">
        <v>1</v>
      </c>
      <c r="R3717">
        <v>0</v>
      </c>
      <c r="S3717">
        <v>0</v>
      </c>
      <c r="T3717">
        <v>0</v>
      </c>
      <c r="U3717">
        <v>3</v>
      </c>
      <c r="V3717" t="s">
        <v>23</v>
      </c>
    </row>
    <row r="3718" spans="1:22" x14ac:dyDescent="0.25">
      <c r="A3718">
        <v>3717</v>
      </c>
      <c r="B3718">
        <v>0</v>
      </c>
      <c r="C3718">
        <v>0</v>
      </c>
      <c r="D3718">
        <v>1</v>
      </c>
      <c r="E3718">
        <v>0</v>
      </c>
      <c r="F3718">
        <v>0</v>
      </c>
      <c r="G3718" s="1">
        <v>40995.545092592591</v>
      </c>
      <c r="H3718">
        <v>0</v>
      </c>
      <c r="I3718">
        <v>0</v>
      </c>
      <c r="J3718">
        <v>10</v>
      </c>
      <c r="K3718" t="s">
        <v>21</v>
      </c>
      <c r="L3718">
        <v>0</v>
      </c>
      <c r="M3718">
        <v>0</v>
      </c>
      <c r="N3718">
        <v>0</v>
      </c>
      <c r="O3718">
        <v>74.753</v>
      </c>
      <c r="P3718">
        <v>1953</v>
      </c>
      <c r="Q3718">
        <v>1</v>
      </c>
      <c r="R3718">
        <v>0</v>
      </c>
      <c r="S3718">
        <v>0</v>
      </c>
      <c r="T3718">
        <v>0</v>
      </c>
      <c r="U3718">
        <v>27</v>
      </c>
      <c r="V3718" t="s">
        <v>23</v>
      </c>
    </row>
    <row r="3719" spans="1:22" x14ac:dyDescent="0.25">
      <c r="A3719">
        <v>3718</v>
      </c>
      <c r="B3719">
        <v>0</v>
      </c>
      <c r="C3719">
        <v>0</v>
      </c>
      <c r="D3719">
        <v>1</v>
      </c>
      <c r="E3719">
        <v>0</v>
      </c>
      <c r="F3719">
        <v>0</v>
      </c>
      <c r="G3719" s="1">
        <v>40995.570428240739</v>
      </c>
      <c r="H3719">
        <v>0</v>
      </c>
      <c r="I3719">
        <v>0</v>
      </c>
      <c r="J3719">
        <v>25</v>
      </c>
      <c r="K3719" t="s">
        <v>21</v>
      </c>
      <c r="L3719">
        <v>0</v>
      </c>
      <c r="M3719">
        <v>0</v>
      </c>
      <c r="N3719">
        <v>0</v>
      </c>
      <c r="O3719">
        <v>16.863</v>
      </c>
      <c r="P3719">
        <v>570</v>
      </c>
      <c r="Q3719">
        <v>1</v>
      </c>
      <c r="R3719">
        <v>0</v>
      </c>
      <c r="S3719">
        <v>0</v>
      </c>
      <c r="T3719">
        <v>0</v>
      </c>
      <c r="U3719">
        <v>3</v>
      </c>
      <c r="V3719" t="s">
        <v>23</v>
      </c>
    </row>
    <row r="3720" spans="1:22" x14ac:dyDescent="0.25">
      <c r="A3720">
        <v>3719</v>
      </c>
      <c r="B3720">
        <v>0</v>
      </c>
      <c r="C3720">
        <v>1</v>
      </c>
      <c r="D3720">
        <v>1</v>
      </c>
      <c r="E3720">
        <v>0</v>
      </c>
      <c r="F3720">
        <v>0</v>
      </c>
      <c r="G3720" s="1">
        <v>40995.580659722225</v>
      </c>
      <c r="H3720">
        <v>0</v>
      </c>
      <c r="I3720">
        <v>0</v>
      </c>
      <c r="J3720">
        <v>0</v>
      </c>
      <c r="K3720" t="s">
        <v>21</v>
      </c>
      <c r="L3720">
        <v>0</v>
      </c>
      <c r="M3720">
        <v>0</v>
      </c>
      <c r="N3720">
        <v>0</v>
      </c>
      <c r="O3720">
        <v>13.436</v>
      </c>
      <c r="P3720">
        <v>272</v>
      </c>
      <c r="Q3720">
        <v>1</v>
      </c>
      <c r="R3720">
        <v>1</v>
      </c>
      <c r="S3720">
        <v>0</v>
      </c>
      <c r="T3720">
        <v>0</v>
      </c>
      <c r="U3720">
        <v>2</v>
      </c>
      <c r="V3720" t="s">
        <v>22</v>
      </c>
    </row>
    <row r="3721" spans="1:22" x14ac:dyDescent="0.25">
      <c r="A3721">
        <v>3720</v>
      </c>
      <c r="B3721">
        <v>0</v>
      </c>
      <c r="C3721">
        <v>1</v>
      </c>
      <c r="D3721">
        <v>1</v>
      </c>
      <c r="E3721">
        <v>0</v>
      </c>
      <c r="F3721">
        <v>0</v>
      </c>
      <c r="G3721" s="1">
        <v>40995.591365740744</v>
      </c>
      <c r="H3721">
        <v>0</v>
      </c>
      <c r="I3721">
        <v>0</v>
      </c>
      <c r="J3721">
        <v>0</v>
      </c>
      <c r="K3721" t="s">
        <v>21</v>
      </c>
      <c r="L3721">
        <v>0</v>
      </c>
      <c r="M3721">
        <v>0</v>
      </c>
      <c r="N3721">
        <v>0</v>
      </c>
      <c r="O3721">
        <v>4.6139999999999999</v>
      </c>
      <c r="P3721">
        <v>51</v>
      </c>
      <c r="Q3721">
        <v>0</v>
      </c>
      <c r="R3721">
        <v>0</v>
      </c>
      <c r="S3721">
        <v>0</v>
      </c>
      <c r="T3721">
        <v>0</v>
      </c>
      <c r="U3721">
        <v>0</v>
      </c>
      <c r="V3721" t="s">
        <v>23</v>
      </c>
    </row>
    <row r="3722" spans="1:22" x14ac:dyDescent="0.25">
      <c r="A3722">
        <v>3721</v>
      </c>
      <c r="B3722">
        <v>0</v>
      </c>
      <c r="C3722">
        <v>0</v>
      </c>
      <c r="D3722">
        <v>1</v>
      </c>
      <c r="E3722">
        <v>0</v>
      </c>
      <c r="F3722">
        <v>1</v>
      </c>
      <c r="G3722" s="1">
        <v>40995.609861111108</v>
      </c>
      <c r="H3722">
        <v>0</v>
      </c>
      <c r="I3722">
        <v>0</v>
      </c>
      <c r="J3722">
        <v>0</v>
      </c>
      <c r="K3722" t="s">
        <v>21</v>
      </c>
      <c r="L3722">
        <v>0</v>
      </c>
      <c r="M3722">
        <v>0</v>
      </c>
      <c r="N3722">
        <v>0</v>
      </c>
      <c r="O3722">
        <v>0.436</v>
      </c>
      <c r="P3722">
        <v>14</v>
      </c>
      <c r="Q3722">
        <v>0</v>
      </c>
      <c r="R3722">
        <v>0</v>
      </c>
      <c r="S3722">
        <v>0</v>
      </c>
      <c r="T3722">
        <v>0</v>
      </c>
      <c r="U3722">
        <v>0</v>
      </c>
      <c r="V3722" t="s">
        <v>24</v>
      </c>
    </row>
    <row r="3723" spans="1:22" x14ac:dyDescent="0.25">
      <c r="A3723">
        <v>3722</v>
      </c>
      <c r="B3723">
        <v>0</v>
      </c>
      <c r="C3723">
        <v>1</v>
      </c>
      <c r="D3723">
        <v>1</v>
      </c>
      <c r="E3723">
        <v>0</v>
      </c>
      <c r="F3723">
        <v>0</v>
      </c>
      <c r="G3723" s="1">
        <v>40995.625173611108</v>
      </c>
      <c r="H3723">
        <v>0</v>
      </c>
      <c r="I3723">
        <v>0</v>
      </c>
      <c r="J3723">
        <v>0</v>
      </c>
      <c r="K3723" t="s">
        <v>21</v>
      </c>
      <c r="L3723">
        <v>0</v>
      </c>
      <c r="M3723">
        <v>0</v>
      </c>
      <c r="N3723">
        <v>0</v>
      </c>
      <c r="O3723">
        <v>12.766</v>
      </c>
      <c r="P3723">
        <v>131</v>
      </c>
      <c r="Q3723">
        <v>0</v>
      </c>
      <c r="R3723">
        <v>0</v>
      </c>
      <c r="S3723">
        <v>0</v>
      </c>
      <c r="T3723">
        <v>0</v>
      </c>
      <c r="U3723">
        <v>0</v>
      </c>
      <c r="V3723" t="s">
        <v>23</v>
      </c>
    </row>
    <row r="3724" spans="1:22" x14ac:dyDescent="0.25">
      <c r="A3724">
        <v>3723</v>
      </c>
      <c r="B3724">
        <v>0</v>
      </c>
      <c r="C3724">
        <v>1</v>
      </c>
      <c r="D3724">
        <v>1</v>
      </c>
      <c r="E3724">
        <v>0</v>
      </c>
      <c r="F3724">
        <v>0</v>
      </c>
      <c r="G3724" s="1">
        <v>40995.62604166667</v>
      </c>
      <c r="H3724">
        <v>0</v>
      </c>
      <c r="I3724">
        <v>0</v>
      </c>
      <c r="J3724">
        <v>0</v>
      </c>
      <c r="K3724" t="s">
        <v>21</v>
      </c>
      <c r="L3724">
        <v>0</v>
      </c>
      <c r="M3724">
        <v>0</v>
      </c>
      <c r="N3724">
        <v>0</v>
      </c>
      <c r="O3724">
        <v>23.247</v>
      </c>
      <c r="P3724">
        <v>393</v>
      </c>
      <c r="Q3724">
        <v>1</v>
      </c>
      <c r="R3724">
        <v>0</v>
      </c>
      <c r="S3724">
        <v>0</v>
      </c>
      <c r="T3724">
        <v>0</v>
      </c>
      <c r="U3724">
        <v>14</v>
      </c>
      <c r="V3724" t="s">
        <v>23</v>
      </c>
    </row>
    <row r="3725" spans="1:22" x14ac:dyDescent="0.25">
      <c r="A3725">
        <v>3724</v>
      </c>
      <c r="B3725">
        <v>0</v>
      </c>
      <c r="C3725">
        <v>0</v>
      </c>
      <c r="D3725">
        <v>1</v>
      </c>
      <c r="E3725">
        <v>0</v>
      </c>
      <c r="F3725">
        <v>0</v>
      </c>
      <c r="G3725" s="1">
        <v>40995.631296296298</v>
      </c>
      <c r="H3725">
        <v>0</v>
      </c>
      <c r="I3725">
        <v>0</v>
      </c>
      <c r="J3725">
        <v>0</v>
      </c>
      <c r="K3725" t="s">
        <v>21</v>
      </c>
      <c r="L3725">
        <v>0</v>
      </c>
      <c r="M3725">
        <v>0</v>
      </c>
      <c r="N3725">
        <v>0</v>
      </c>
      <c r="O3725">
        <v>32.081000000000003</v>
      </c>
      <c r="P3725">
        <v>760</v>
      </c>
      <c r="Q3725">
        <v>1</v>
      </c>
      <c r="R3725">
        <v>0</v>
      </c>
      <c r="S3725">
        <v>0</v>
      </c>
      <c r="T3725">
        <v>0</v>
      </c>
      <c r="U3725">
        <v>2</v>
      </c>
      <c r="V3725" t="s">
        <v>23</v>
      </c>
    </row>
    <row r="3726" spans="1:22" x14ac:dyDescent="0.25">
      <c r="A3726">
        <v>3725</v>
      </c>
      <c r="B3726">
        <v>0</v>
      </c>
      <c r="C3726">
        <v>0</v>
      </c>
      <c r="D3726">
        <v>1</v>
      </c>
      <c r="E3726">
        <v>0</v>
      </c>
      <c r="F3726">
        <v>0</v>
      </c>
      <c r="G3726" s="1">
        <v>40995.647268518522</v>
      </c>
      <c r="H3726">
        <v>0</v>
      </c>
      <c r="I3726">
        <v>0</v>
      </c>
      <c r="J3726">
        <v>6</v>
      </c>
      <c r="K3726" t="s">
        <v>21</v>
      </c>
      <c r="L3726">
        <v>0</v>
      </c>
      <c r="M3726">
        <v>0</v>
      </c>
      <c r="N3726">
        <v>0</v>
      </c>
      <c r="O3726">
        <v>8.641</v>
      </c>
      <c r="P3726">
        <v>276</v>
      </c>
      <c r="Q3726">
        <v>1</v>
      </c>
      <c r="R3726">
        <v>0</v>
      </c>
      <c r="S3726">
        <v>0</v>
      </c>
      <c r="T3726">
        <v>0</v>
      </c>
      <c r="U3726">
        <v>3</v>
      </c>
      <c r="V3726" t="s">
        <v>23</v>
      </c>
    </row>
    <row r="3727" spans="1:22" x14ac:dyDescent="0.25">
      <c r="A3727">
        <v>3726</v>
      </c>
      <c r="B3727">
        <v>0</v>
      </c>
      <c r="C3727">
        <v>0</v>
      </c>
      <c r="D3727">
        <v>1</v>
      </c>
      <c r="E3727">
        <v>0</v>
      </c>
      <c r="F3727">
        <v>0</v>
      </c>
      <c r="G3727" s="1">
        <v>40995.64806712963</v>
      </c>
      <c r="H3727">
        <v>0</v>
      </c>
      <c r="I3727">
        <v>0</v>
      </c>
      <c r="J3727">
        <v>0</v>
      </c>
      <c r="K3727" t="s">
        <v>21</v>
      </c>
      <c r="L3727">
        <v>0</v>
      </c>
      <c r="M3727">
        <v>0</v>
      </c>
      <c r="N3727">
        <v>0</v>
      </c>
      <c r="O3727">
        <v>9.66</v>
      </c>
      <c r="P3727">
        <v>187</v>
      </c>
      <c r="Q3727">
        <v>1</v>
      </c>
      <c r="R3727">
        <v>0</v>
      </c>
      <c r="S3727">
        <v>0</v>
      </c>
      <c r="T3727">
        <v>0</v>
      </c>
      <c r="U3727">
        <v>5</v>
      </c>
      <c r="V3727" t="s">
        <v>23</v>
      </c>
    </row>
    <row r="3728" spans="1:22" x14ac:dyDescent="0.25">
      <c r="A3728">
        <v>3727</v>
      </c>
      <c r="B3728">
        <v>0</v>
      </c>
      <c r="C3728">
        <v>0</v>
      </c>
      <c r="D3728">
        <v>1</v>
      </c>
      <c r="E3728">
        <v>0</v>
      </c>
      <c r="F3728">
        <v>0</v>
      </c>
      <c r="G3728" s="1">
        <v>40995.649270833332</v>
      </c>
      <c r="H3728">
        <v>0</v>
      </c>
      <c r="I3728">
        <v>0</v>
      </c>
      <c r="J3728">
        <v>4</v>
      </c>
      <c r="K3728" t="s">
        <v>21</v>
      </c>
      <c r="L3728">
        <v>0</v>
      </c>
      <c r="M3728">
        <v>0</v>
      </c>
      <c r="N3728">
        <v>0</v>
      </c>
      <c r="O3728">
        <v>5.9690000000000003</v>
      </c>
      <c r="P3728">
        <v>120</v>
      </c>
      <c r="Q3728">
        <v>1</v>
      </c>
      <c r="R3728">
        <v>0</v>
      </c>
      <c r="S3728">
        <v>0</v>
      </c>
      <c r="T3728">
        <v>0</v>
      </c>
      <c r="U3728">
        <v>0</v>
      </c>
      <c r="V3728" t="s">
        <v>22</v>
      </c>
    </row>
    <row r="3729" spans="1:22" x14ac:dyDescent="0.25">
      <c r="A3729">
        <v>3728</v>
      </c>
      <c r="B3729">
        <v>0</v>
      </c>
      <c r="C3729">
        <v>0</v>
      </c>
      <c r="D3729">
        <v>1</v>
      </c>
      <c r="E3729">
        <v>0</v>
      </c>
      <c r="F3729">
        <v>0</v>
      </c>
      <c r="G3729" s="1">
        <v>40995.653819444444</v>
      </c>
      <c r="H3729">
        <v>0</v>
      </c>
      <c r="I3729">
        <v>0</v>
      </c>
      <c r="J3729">
        <v>0</v>
      </c>
      <c r="K3729" t="s">
        <v>21</v>
      </c>
      <c r="L3729">
        <v>0</v>
      </c>
      <c r="M3729">
        <v>0</v>
      </c>
      <c r="N3729">
        <v>0</v>
      </c>
      <c r="O3729">
        <v>33.433999999999997</v>
      </c>
      <c r="P3729">
        <v>786</v>
      </c>
      <c r="Q3729">
        <v>1</v>
      </c>
      <c r="R3729">
        <v>0</v>
      </c>
      <c r="S3729">
        <v>0</v>
      </c>
      <c r="T3729">
        <v>0</v>
      </c>
      <c r="U3729">
        <v>2</v>
      </c>
      <c r="V3729" t="s">
        <v>23</v>
      </c>
    </row>
    <row r="3730" spans="1:22" x14ac:dyDescent="0.25">
      <c r="A3730">
        <v>3729</v>
      </c>
      <c r="B3730">
        <v>0</v>
      </c>
      <c r="C3730">
        <v>0</v>
      </c>
      <c r="D3730">
        <v>1</v>
      </c>
      <c r="E3730">
        <v>0</v>
      </c>
      <c r="F3730">
        <v>0</v>
      </c>
      <c r="G3730" s="1">
        <v>40995.664178240739</v>
      </c>
      <c r="H3730">
        <v>0</v>
      </c>
      <c r="I3730">
        <v>0</v>
      </c>
      <c r="J3730">
        <v>4</v>
      </c>
      <c r="K3730" t="s">
        <v>21</v>
      </c>
      <c r="L3730">
        <v>0</v>
      </c>
      <c r="M3730">
        <v>0</v>
      </c>
      <c r="N3730">
        <v>0</v>
      </c>
      <c r="O3730">
        <v>12.352</v>
      </c>
      <c r="P3730">
        <v>198</v>
      </c>
      <c r="Q3730">
        <v>1</v>
      </c>
      <c r="R3730">
        <v>0</v>
      </c>
      <c r="S3730">
        <v>1</v>
      </c>
      <c r="T3730">
        <v>0</v>
      </c>
      <c r="U3730">
        <v>18</v>
      </c>
      <c r="V3730" t="s">
        <v>23</v>
      </c>
    </row>
    <row r="3731" spans="1:22" x14ac:dyDescent="0.25">
      <c r="A3731">
        <v>3730</v>
      </c>
      <c r="B3731">
        <v>0</v>
      </c>
      <c r="C3731">
        <v>1</v>
      </c>
      <c r="D3731">
        <v>1</v>
      </c>
      <c r="E3731">
        <v>38</v>
      </c>
      <c r="F3731">
        <v>0</v>
      </c>
      <c r="G3731" s="1">
        <v>40995.71806712963</v>
      </c>
      <c r="H3731">
        <v>0</v>
      </c>
      <c r="I3731">
        <v>0</v>
      </c>
      <c r="J3731">
        <v>0</v>
      </c>
      <c r="K3731" t="s">
        <v>21</v>
      </c>
      <c r="L3731">
        <v>0</v>
      </c>
      <c r="M3731">
        <v>0</v>
      </c>
      <c r="N3731">
        <v>0</v>
      </c>
      <c r="O3731">
        <v>1.2490000000000001</v>
      </c>
      <c r="P3731">
        <v>16</v>
      </c>
      <c r="Q3731">
        <v>0</v>
      </c>
      <c r="R3731">
        <v>0</v>
      </c>
      <c r="S3731">
        <v>0</v>
      </c>
      <c r="T3731">
        <v>0</v>
      </c>
      <c r="U3731">
        <v>0</v>
      </c>
      <c r="V3731" t="s">
        <v>23</v>
      </c>
    </row>
    <row r="3732" spans="1:22" x14ac:dyDescent="0.25">
      <c r="A3732">
        <v>3731</v>
      </c>
      <c r="B3732">
        <v>0</v>
      </c>
      <c r="C3732">
        <v>1</v>
      </c>
      <c r="D3732">
        <v>1</v>
      </c>
      <c r="E3732">
        <v>0</v>
      </c>
      <c r="F3732">
        <v>0</v>
      </c>
      <c r="G3732" s="1">
        <v>40995.747453703705</v>
      </c>
      <c r="H3732">
        <v>0</v>
      </c>
      <c r="I3732">
        <v>1</v>
      </c>
      <c r="J3732">
        <v>6</v>
      </c>
      <c r="K3732" t="s">
        <v>21</v>
      </c>
      <c r="L3732">
        <v>0</v>
      </c>
      <c r="M3732">
        <v>0</v>
      </c>
      <c r="N3732">
        <v>0</v>
      </c>
      <c r="O3732">
        <v>11.743</v>
      </c>
      <c r="P3732">
        <v>300</v>
      </c>
      <c r="Q3732">
        <v>1</v>
      </c>
      <c r="R3732">
        <v>0</v>
      </c>
      <c r="S3732">
        <v>0</v>
      </c>
      <c r="T3732">
        <v>0</v>
      </c>
      <c r="U3732">
        <v>5</v>
      </c>
      <c r="V3732" t="s">
        <v>22</v>
      </c>
    </row>
    <row r="3733" spans="1:22" x14ac:dyDescent="0.25">
      <c r="A3733">
        <v>3732</v>
      </c>
      <c r="B3733">
        <v>0</v>
      </c>
      <c r="C3733">
        <v>0</v>
      </c>
      <c r="D3733">
        <v>1</v>
      </c>
      <c r="E3733">
        <v>0</v>
      </c>
      <c r="F3733">
        <v>1</v>
      </c>
      <c r="G3733" s="1">
        <v>40995.78</v>
      </c>
      <c r="H3733">
        <v>0</v>
      </c>
      <c r="I3733">
        <v>0</v>
      </c>
      <c r="J3733">
        <v>0</v>
      </c>
      <c r="K3733" t="s">
        <v>21</v>
      </c>
      <c r="L3733">
        <v>0</v>
      </c>
      <c r="M3733">
        <v>0</v>
      </c>
      <c r="N3733">
        <v>0</v>
      </c>
      <c r="O3733">
        <v>3.5129999999999999</v>
      </c>
      <c r="P3733">
        <v>113</v>
      </c>
      <c r="Q3733">
        <v>0</v>
      </c>
      <c r="R3733">
        <v>1</v>
      </c>
      <c r="S3733">
        <v>0</v>
      </c>
      <c r="T3733">
        <v>0</v>
      </c>
      <c r="U3733">
        <v>5</v>
      </c>
      <c r="V3733" t="s">
        <v>23</v>
      </c>
    </row>
    <row r="3734" spans="1:22" x14ac:dyDescent="0.25">
      <c r="A3734">
        <v>3733</v>
      </c>
      <c r="B3734">
        <v>0</v>
      </c>
      <c r="C3734">
        <v>0</v>
      </c>
      <c r="D3734">
        <v>1</v>
      </c>
      <c r="E3734">
        <v>0</v>
      </c>
      <c r="F3734">
        <v>1</v>
      </c>
      <c r="G3734" s="1">
        <v>40995.8047337963</v>
      </c>
      <c r="H3734">
        <v>0</v>
      </c>
      <c r="I3734">
        <v>0</v>
      </c>
      <c r="J3734">
        <v>0</v>
      </c>
      <c r="K3734" t="s">
        <v>21</v>
      </c>
      <c r="L3734">
        <v>0</v>
      </c>
      <c r="M3734">
        <v>0</v>
      </c>
      <c r="N3734">
        <v>0</v>
      </c>
      <c r="O3734">
        <v>7.1989999999999998</v>
      </c>
      <c r="P3734">
        <v>171</v>
      </c>
      <c r="Q3734">
        <v>1</v>
      </c>
      <c r="R3734">
        <v>1</v>
      </c>
      <c r="S3734">
        <v>0</v>
      </c>
      <c r="T3734">
        <v>0</v>
      </c>
      <c r="U3734">
        <v>12</v>
      </c>
      <c r="V3734" t="s">
        <v>23</v>
      </c>
    </row>
    <row r="3735" spans="1:22" x14ac:dyDescent="0.25">
      <c r="A3735">
        <v>3734</v>
      </c>
      <c r="B3735">
        <v>0</v>
      </c>
      <c r="C3735">
        <v>0</v>
      </c>
      <c r="D3735">
        <v>1</v>
      </c>
      <c r="E3735">
        <v>0</v>
      </c>
      <c r="F3735">
        <v>0</v>
      </c>
      <c r="G3735" s="1">
        <v>40995.8047337963</v>
      </c>
      <c r="H3735">
        <v>0</v>
      </c>
      <c r="I3735">
        <v>0</v>
      </c>
      <c r="J3735">
        <v>0</v>
      </c>
      <c r="K3735" t="s">
        <v>21</v>
      </c>
      <c r="L3735">
        <v>0</v>
      </c>
      <c r="M3735">
        <v>0</v>
      </c>
      <c r="N3735">
        <v>0</v>
      </c>
      <c r="O3735">
        <v>16.495000000000001</v>
      </c>
      <c r="P3735">
        <v>306</v>
      </c>
      <c r="Q3735">
        <v>1</v>
      </c>
      <c r="R3735">
        <v>0</v>
      </c>
      <c r="S3735">
        <v>0</v>
      </c>
      <c r="T3735">
        <v>0</v>
      </c>
      <c r="U3735">
        <v>0</v>
      </c>
      <c r="V3735" t="s">
        <v>23</v>
      </c>
    </row>
    <row r="3736" spans="1:22" x14ac:dyDescent="0.25">
      <c r="A3736">
        <v>3735</v>
      </c>
      <c r="B3736">
        <v>0</v>
      </c>
      <c r="C3736">
        <v>0</v>
      </c>
      <c r="D3736">
        <v>1</v>
      </c>
      <c r="E3736">
        <v>0</v>
      </c>
      <c r="F3736">
        <v>0</v>
      </c>
      <c r="G3736" s="1">
        <v>40995.906354166669</v>
      </c>
      <c r="H3736">
        <v>0</v>
      </c>
      <c r="I3736">
        <v>0</v>
      </c>
      <c r="J3736">
        <v>7</v>
      </c>
      <c r="K3736" t="s">
        <v>21</v>
      </c>
      <c r="L3736">
        <v>0</v>
      </c>
      <c r="M3736">
        <v>0</v>
      </c>
      <c r="N3736">
        <v>0</v>
      </c>
      <c r="O3736">
        <v>8.8640000000000008</v>
      </c>
      <c r="P3736">
        <v>299</v>
      </c>
      <c r="Q3736">
        <v>1</v>
      </c>
      <c r="R3736">
        <v>0</v>
      </c>
      <c r="S3736">
        <v>0</v>
      </c>
      <c r="T3736">
        <v>0</v>
      </c>
      <c r="U3736">
        <v>2</v>
      </c>
      <c r="V3736" t="s">
        <v>23</v>
      </c>
    </row>
    <row r="3737" spans="1:22" x14ac:dyDescent="0.25">
      <c r="A3737">
        <v>3736</v>
      </c>
      <c r="B3737">
        <v>0</v>
      </c>
      <c r="C3737">
        <v>0</v>
      </c>
      <c r="D3737">
        <v>1</v>
      </c>
      <c r="E3737">
        <v>0</v>
      </c>
      <c r="F3737">
        <v>0</v>
      </c>
      <c r="G3737" s="1">
        <v>40995.951307870368</v>
      </c>
      <c r="H3737">
        <v>0</v>
      </c>
      <c r="I3737">
        <v>0</v>
      </c>
      <c r="J3737">
        <v>13</v>
      </c>
      <c r="K3737" t="s">
        <v>21</v>
      </c>
      <c r="L3737">
        <v>0</v>
      </c>
      <c r="M3737">
        <v>0</v>
      </c>
      <c r="N3737">
        <v>0</v>
      </c>
      <c r="O3737">
        <v>16.763999999999999</v>
      </c>
      <c r="P3737">
        <v>367</v>
      </c>
      <c r="Q3737">
        <v>1</v>
      </c>
      <c r="R3737">
        <v>0</v>
      </c>
      <c r="S3737">
        <v>1</v>
      </c>
      <c r="T3737">
        <v>0</v>
      </c>
      <c r="U3737">
        <v>2</v>
      </c>
      <c r="V3737" t="s">
        <v>23</v>
      </c>
    </row>
    <row r="3738" spans="1:22" x14ac:dyDescent="0.25">
      <c r="A3738">
        <v>3737</v>
      </c>
      <c r="B3738">
        <v>0</v>
      </c>
      <c r="C3738">
        <v>0</v>
      </c>
      <c r="D3738">
        <v>1</v>
      </c>
      <c r="E3738">
        <v>0</v>
      </c>
      <c r="F3738">
        <v>0</v>
      </c>
      <c r="G3738" s="1">
        <v>40995.964594907404</v>
      </c>
      <c r="H3738">
        <v>0</v>
      </c>
      <c r="I3738">
        <v>0</v>
      </c>
      <c r="J3738">
        <v>0</v>
      </c>
      <c r="K3738" t="s">
        <v>21</v>
      </c>
      <c r="L3738">
        <v>0</v>
      </c>
      <c r="M3738">
        <v>0</v>
      </c>
      <c r="N3738">
        <v>0</v>
      </c>
      <c r="O3738">
        <v>1.0489999999999999</v>
      </c>
      <c r="P3738">
        <v>16</v>
      </c>
      <c r="Q3738">
        <v>0</v>
      </c>
      <c r="R3738">
        <v>0</v>
      </c>
      <c r="S3738">
        <v>0</v>
      </c>
      <c r="T3738">
        <v>0</v>
      </c>
      <c r="U3738">
        <v>0</v>
      </c>
      <c r="V3738" t="s">
        <v>23</v>
      </c>
    </row>
    <row r="3739" spans="1:22" x14ac:dyDescent="0.25">
      <c r="A3739">
        <v>3738</v>
      </c>
      <c r="B3739">
        <v>1</v>
      </c>
      <c r="C3739">
        <v>0</v>
      </c>
      <c r="D3739">
        <v>1</v>
      </c>
      <c r="E3739">
        <v>0</v>
      </c>
      <c r="F3739">
        <v>0</v>
      </c>
      <c r="G3739" s="1">
        <v>40995.964907407404</v>
      </c>
      <c r="H3739">
        <v>0</v>
      </c>
      <c r="I3739">
        <v>2</v>
      </c>
      <c r="J3739">
        <v>0</v>
      </c>
      <c r="K3739" t="s">
        <v>21</v>
      </c>
      <c r="L3739">
        <v>0</v>
      </c>
      <c r="M3739">
        <v>0</v>
      </c>
      <c r="N3739">
        <v>0</v>
      </c>
      <c r="O3739">
        <v>0.45900000000000002</v>
      </c>
      <c r="P3739">
        <v>21</v>
      </c>
      <c r="Q3739">
        <v>0</v>
      </c>
      <c r="R3739">
        <v>0</v>
      </c>
      <c r="S3739">
        <v>0</v>
      </c>
      <c r="T3739">
        <v>0</v>
      </c>
      <c r="U3739">
        <v>0</v>
      </c>
      <c r="V3739" t="s">
        <v>24</v>
      </c>
    </row>
    <row r="3740" spans="1:22" x14ac:dyDescent="0.25">
      <c r="A3740">
        <v>3739</v>
      </c>
      <c r="B3740">
        <v>0</v>
      </c>
      <c r="C3740">
        <v>0</v>
      </c>
      <c r="D3740">
        <v>1</v>
      </c>
      <c r="E3740">
        <v>0</v>
      </c>
      <c r="F3740">
        <v>0</v>
      </c>
      <c r="G3740" s="1">
        <v>40996.008912037039</v>
      </c>
      <c r="H3740">
        <v>0</v>
      </c>
      <c r="I3740">
        <v>0</v>
      </c>
      <c r="J3740">
        <v>0</v>
      </c>
      <c r="K3740" t="s">
        <v>21</v>
      </c>
      <c r="L3740">
        <v>0</v>
      </c>
      <c r="M3740">
        <v>0</v>
      </c>
      <c r="N3740">
        <v>0</v>
      </c>
      <c r="O3740">
        <v>19.166</v>
      </c>
      <c r="P3740">
        <v>371</v>
      </c>
      <c r="Q3740">
        <v>1</v>
      </c>
      <c r="R3740">
        <v>0</v>
      </c>
      <c r="S3740">
        <v>0</v>
      </c>
      <c r="T3740">
        <v>0</v>
      </c>
      <c r="U3740">
        <v>3</v>
      </c>
      <c r="V3740" t="s">
        <v>22</v>
      </c>
    </row>
    <row r="3741" spans="1:22" x14ac:dyDescent="0.25">
      <c r="A3741">
        <v>3740</v>
      </c>
      <c r="B3741">
        <v>1</v>
      </c>
      <c r="C3741">
        <v>0</v>
      </c>
      <c r="D3741">
        <v>1</v>
      </c>
      <c r="E3741">
        <v>0</v>
      </c>
      <c r="F3741">
        <v>0</v>
      </c>
      <c r="G3741" s="1">
        <v>40996.132569444446</v>
      </c>
      <c r="H3741">
        <v>0</v>
      </c>
      <c r="I3741">
        <v>0</v>
      </c>
      <c r="J3741">
        <v>0</v>
      </c>
      <c r="K3741" t="s">
        <v>21</v>
      </c>
      <c r="L3741">
        <v>0</v>
      </c>
      <c r="M3741">
        <v>0</v>
      </c>
      <c r="N3741">
        <v>0</v>
      </c>
      <c r="O3741">
        <v>0.65</v>
      </c>
      <c r="P3741">
        <v>22</v>
      </c>
      <c r="Q3741">
        <v>0</v>
      </c>
      <c r="R3741">
        <v>0</v>
      </c>
      <c r="S3741">
        <v>0</v>
      </c>
      <c r="T3741">
        <v>0</v>
      </c>
      <c r="U3741">
        <v>0</v>
      </c>
      <c r="V3741" t="s">
        <v>23</v>
      </c>
    </row>
    <row r="3742" spans="1:22" x14ac:dyDescent="0.25">
      <c r="A3742">
        <v>3741</v>
      </c>
      <c r="B3742">
        <v>0</v>
      </c>
      <c r="C3742">
        <v>0</v>
      </c>
      <c r="D3742">
        <v>1</v>
      </c>
      <c r="E3742">
        <v>0</v>
      </c>
      <c r="F3742">
        <v>0</v>
      </c>
      <c r="G3742" s="1">
        <v>40996.159629629627</v>
      </c>
      <c r="H3742">
        <v>0</v>
      </c>
      <c r="I3742">
        <v>0</v>
      </c>
      <c r="J3742">
        <v>4</v>
      </c>
      <c r="K3742" t="s">
        <v>21</v>
      </c>
      <c r="L3742">
        <v>0</v>
      </c>
      <c r="M3742">
        <v>0</v>
      </c>
      <c r="N3742">
        <v>0</v>
      </c>
      <c r="O3742">
        <v>39.201000000000001</v>
      </c>
      <c r="P3742">
        <v>443</v>
      </c>
      <c r="Q3742">
        <v>1</v>
      </c>
      <c r="R3742">
        <v>0</v>
      </c>
      <c r="S3742">
        <v>1</v>
      </c>
      <c r="T3742">
        <v>0</v>
      </c>
      <c r="U3742">
        <v>12</v>
      </c>
      <c r="V3742" t="s">
        <v>23</v>
      </c>
    </row>
    <row r="3743" spans="1:22" x14ac:dyDescent="0.25">
      <c r="A3743">
        <v>3742</v>
      </c>
      <c r="B3743">
        <v>0</v>
      </c>
      <c r="C3743">
        <v>0</v>
      </c>
      <c r="D3743">
        <v>1</v>
      </c>
      <c r="E3743">
        <v>0</v>
      </c>
      <c r="F3743">
        <v>0</v>
      </c>
      <c r="G3743" s="1">
        <v>40996.170162037037</v>
      </c>
      <c r="H3743">
        <v>0</v>
      </c>
      <c r="I3743">
        <v>0</v>
      </c>
      <c r="J3743">
        <v>0</v>
      </c>
      <c r="K3743" t="s">
        <v>21</v>
      </c>
      <c r="L3743">
        <v>0</v>
      </c>
      <c r="M3743">
        <v>0</v>
      </c>
      <c r="N3743">
        <v>0</v>
      </c>
      <c r="O3743">
        <v>4.6360000000000001</v>
      </c>
      <c r="P3743">
        <v>107</v>
      </c>
      <c r="Q3743">
        <v>1</v>
      </c>
      <c r="R3743">
        <v>0</v>
      </c>
      <c r="S3743">
        <v>0</v>
      </c>
      <c r="T3743">
        <v>0</v>
      </c>
      <c r="U3743">
        <v>1</v>
      </c>
      <c r="V3743" t="s">
        <v>23</v>
      </c>
    </row>
    <row r="3744" spans="1:22" x14ac:dyDescent="0.25">
      <c r="A3744">
        <v>3743</v>
      </c>
      <c r="B3744">
        <v>0</v>
      </c>
      <c r="C3744">
        <v>1</v>
      </c>
      <c r="D3744">
        <v>1</v>
      </c>
      <c r="E3744">
        <v>1</v>
      </c>
      <c r="F3744">
        <v>0</v>
      </c>
      <c r="G3744" s="1">
        <v>40996.191805555558</v>
      </c>
      <c r="H3744">
        <v>0</v>
      </c>
      <c r="I3744">
        <v>0</v>
      </c>
      <c r="J3744">
        <v>0</v>
      </c>
      <c r="K3744" t="s">
        <v>21</v>
      </c>
      <c r="L3744">
        <v>0</v>
      </c>
      <c r="M3744">
        <v>0</v>
      </c>
      <c r="N3744">
        <v>0</v>
      </c>
      <c r="O3744">
        <v>4.8739999999999997</v>
      </c>
      <c r="P3744">
        <v>146</v>
      </c>
      <c r="Q3744">
        <v>1</v>
      </c>
      <c r="R3744">
        <v>1</v>
      </c>
      <c r="S3744">
        <v>0</v>
      </c>
      <c r="T3744">
        <v>0</v>
      </c>
      <c r="U3744">
        <v>1</v>
      </c>
      <c r="V3744" t="s">
        <v>23</v>
      </c>
    </row>
    <row r="3745" spans="1:22" x14ac:dyDescent="0.25">
      <c r="A3745">
        <v>3744</v>
      </c>
      <c r="B3745">
        <v>0</v>
      </c>
      <c r="C3745">
        <v>0</v>
      </c>
      <c r="D3745">
        <v>1</v>
      </c>
      <c r="E3745">
        <v>0</v>
      </c>
      <c r="F3745">
        <v>0</v>
      </c>
      <c r="G3745" s="1">
        <v>40996.196099537039</v>
      </c>
      <c r="H3745">
        <v>0</v>
      </c>
      <c r="I3745">
        <v>0</v>
      </c>
      <c r="J3745">
        <v>0</v>
      </c>
      <c r="K3745" t="s">
        <v>21</v>
      </c>
      <c r="L3745">
        <v>0</v>
      </c>
      <c r="M3745">
        <v>0</v>
      </c>
      <c r="N3745">
        <v>0</v>
      </c>
      <c r="O3745">
        <v>2.99</v>
      </c>
      <c r="P3745">
        <v>68</v>
      </c>
      <c r="Q3745">
        <v>1</v>
      </c>
      <c r="R3745">
        <v>0</v>
      </c>
      <c r="S3745">
        <v>0</v>
      </c>
      <c r="T3745">
        <v>0</v>
      </c>
      <c r="U3745">
        <v>5</v>
      </c>
      <c r="V3745" t="s">
        <v>23</v>
      </c>
    </row>
    <row r="3746" spans="1:22" x14ac:dyDescent="0.25">
      <c r="A3746">
        <v>3745</v>
      </c>
      <c r="B3746">
        <v>0</v>
      </c>
      <c r="C3746">
        <v>0</v>
      </c>
      <c r="D3746">
        <v>1</v>
      </c>
      <c r="E3746">
        <v>0</v>
      </c>
      <c r="F3746">
        <v>1</v>
      </c>
      <c r="G3746" s="1">
        <v>40996.229861111111</v>
      </c>
      <c r="H3746">
        <v>0</v>
      </c>
      <c r="I3746">
        <v>0</v>
      </c>
      <c r="J3746">
        <v>22</v>
      </c>
      <c r="K3746" t="s">
        <v>21</v>
      </c>
      <c r="L3746">
        <v>0</v>
      </c>
      <c r="M3746">
        <v>0</v>
      </c>
      <c r="N3746">
        <v>0</v>
      </c>
      <c r="O3746">
        <v>21.75</v>
      </c>
      <c r="P3746">
        <v>460</v>
      </c>
      <c r="Q3746">
        <v>1</v>
      </c>
      <c r="R3746">
        <v>1</v>
      </c>
      <c r="S3746">
        <v>0</v>
      </c>
      <c r="T3746">
        <v>0</v>
      </c>
      <c r="U3746">
        <v>4</v>
      </c>
      <c r="V3746" t="s">
        <v>23</v>
      </c>
    </row>
    <row r="3747" spans="1:22" x14ac:dyDescent="0.25">
      <c r="A3747">
        <v>3746</v>
      </c>
      <c r="B3747">
        <v>0</v>
      </c>
      <c r="C3747">
        <v>0</v>
      </c>
      <c r="D3747">
        <v>1</v>
      </c>
      <c r="E3747">
        <v>0</v>
      </c>
      <c r="F3747">
        <v>1</v>
      </c>
      <c r="G3747" s="1">
        <v>40996.248495370368</v>
      </c>
      <c r="H3747">
        <v>0</v>
      </c>
      <c r="I3747">
        <v>0</v>
      </c>
      <c r="J3747">
        <v>0</v>
      </c>
      <c r="K3747" t="s">
        <v>21</v>
      </c>
      <c r="L3747">
        <v>0</v>
      </c>
      <c r="M3747">
        <v>0</v>
      </c>
      <c r="N3747">
        <v>0</v>
      </c>
      <c r="O3747">
        <v>4.5220000000000002</v>
      </c>
      <c r="P3747">
        <v>144</v>
      </c>
      <c r="Q3747">
        <v>0</v>
      </c>
      <c r="R3747">
        <v>1</v>
      </c>
      <c r="S3747">
        <v>0</v>
      </c>
      <c r="T3747">
        <v>0</v>
      </c>
      <c r="U3747">
        <v>6</v>
      </c>
      <c r="V3747" t="s">
        <v>23</v>
      </c>
    </row>
    <row r="3748" spans="1:22" x14ac:dyDescent="0.25">
      <c r="A3748">
        <v>3747</v>
      </c>
      <c r="B3748">
        <v>0</v>
      </c>
      <c r="C3748">
        <v>0</v>
      </c>
      <c r="D3748">
        <v>1</v>
      </c>
      <c r="E3748">
        <v>0</v>
      </c>
      <c r="F3748">
        <v>0</v>
      </c>
      <c r="G3748" s="1">
        <v>40996.259571759256</v>
      </c>
      <c r="H3748">
        <v>0</v>
      </c>
      <c r="I3748">
        <v>0</v>
      </c>
      <c r="J3748">
        <v>0</v>
      </c>
      <c r="K3748" t="s">
        <v>21</v>
      </c>
      <c r="L3748">
        <v>0</v>
      </c>
      <c r="M3748">
        <v>0</v>
      </c>
      <c r="N3748">
        <v>0</v>
      </c>
      <c r="O3748">
        <v>4.9980000000000002</v>
      </c>
      <c r="P3748">
        <v>114</v>
      </c>
      <c r="Q3748">
        <v>1</v>
      </c>
      <c r="R3748">
        <v>0</v>
      </c>
      <c r="S3748">
        <v>0</v>
      </c>
      <c r="T3748">
        <v>0</v>
      </c>
      <c r="U3748">
        <v>0</v>
      </c>
      <c r="V3748" t="s">
        <v>23</v>
      </c>
    </row>
    <row r="3749" spans="1:22" x14ac:dyDescent="0.25">
      <c r="A3749">
        <v>3748</v>
      </c>
      <c r="B3749">
        <v>0</v>
      </c>
      <c r="C3749">
        <v>0</v>
      </c>
      <c r="D3749">
        <v>1</v>
      </c>
      <c r="E3749">
        <v>0</v>
      </c>
      <c r="F3749">
        <v>0</v>
      </c>
      <c r="G3749" s="1">
        <v>40996.268333333333</v>
      </c>
      <c r="H3749">
        <v>0</v>
      </c>
      <c r="I3749">
        <v>0</v>
      </c>
      <c r="J3749">
        <v>0</v>
      </c>
      <c r="K3749" t="s">
        <v>21</v>
      </c>
      <c r="L3749">
        <v>0</v>
      </c>
      <c r="M3749">
        <v>0</v>
      </c>
      <c r="N3749">
        <v>0</v>
      </c>
      <c r="O3749">
        <v>0.30299999999999999</v>
      </c>
      <c r="P3749">
        <v>9</v>
      </c>
      <c r="Q3749">
        <v>0</v>
      </c>
      <c r="R3749">
        <v>0</v>
      </c>
      <c r="S3749">
        <v>0</v>
      </c>
      <c r="T3749">
        <v>0</v>
      </c>
      <c r="U3749">
        <v>0</v>
      </c>
      <c r="V3749" t="s">
        <v>24</v>
      </c>
    </row>
    <row r="3750" spans="1:22" x14ac:dyDescent="0.25">
      <c r="A3750">
        <v>3749</v>
      </c>
      <c r="B3750">
        <v>0</v>
      </c>
      <c r="C3750">
        <v>0</v>
      </c>
      <c r="D3750">
        <v>1</v>
      </c>
      <c r="E3750">
        <v>1</v>
      </c>
      <c r="F3750">
        <v>0</v>
      </c>
      <c r="G3750" s="1">
        <v>40996.268437500003</v>
      </c>
      <c r="H3750">
        <v>0</v>
      </c>
      <c r="I3750">
        <v>0</v>
      </c>
      <c r="J3750">
        <v>0</v>
      </c>
      <c r="K3750" t="s">
        <v>21</v>
      </c>
      <c r="L3750">
        <v>0</v>
      </c>
      <c r="M3750">
        <v>0</v>
      </c>
      <c r="N3750">
        <v>0</v>
      </c>
      <c r="O3750">
        <v>3.1859999999999999</v>
      </c>
      <c r="P3750">
        <v>61</v>
      </c>
      <c r="Q3750">
        <v>1</v>
      </c>
      <c r="R3750">
        <v>1</v>
      </c>
      <c r="S3750">
        <v>0</v>
      </c>
      <c r="T3750">
        <v>0</v>
      </c>
      <c r="U3750">
        <v>1</v>
      </c>
      <c r="V3750" t="s">
        <v>23</v>
      </c>
    </row>
    <row r="3751" spans="1:22" x14ac:dyDescent="0.25">
      <c r="A3751">
        <v>3750</v>
      </c>
      <c r="B3751">
        <v>0</v>
      </c>
      <c r="C3751">
        <v>0</v>
      </c>
      <c r="D3751">
        <v>1</v>
      </c>
      <c r="E3751">
        <v>0</v>
      </c>
      <c r="F3751">
        <v>0</v>
      </c>
      <c r="G3751" s="1">
        <v>40996.272939814815</v>
      </c>
      <c r="H3751">
        <v>0</v>
      </c>
      <c r="I3751">
        <v>0</v>
      </c>
      <c r="J3751">
        <v>1</v>
      </c>
      <c r="K3751" t="s">
        <v>21</v>
      </c>
      <c r="L3751">
        <v>0</v>
      </c>
      <c r="M3751">
        <v>0</v>
      </c>
      <c r="N3751">
        <v>0</v>
      </c>
      <c r="O3751">
        <v>2.677</v>
      </c>
      <c r="P3751">
        <v>23</v>
      </c>
      <c r="Q3751">
        <v>1</v>
      </c>
      <c r="R3751">
        <v>0</v>
      </c>
      <c r="S3751">
        <v>0</v>
      </c>
      <c r="T3751">
        <v>0</v>
      </c>
      <c r="U3751">
        <v>3</v>
      </c>
      <c r="V3751" t="s">
        <v>23</v>
      </c>
    </row>
    <row r="3752" spans="1:22" x14ac:dyDescent="0.25">
      <c r="A3752">
        <v>3751</v>
      </c>
      <c r="B3752">
        <v>0</v>
      </c>
      <c r="C3752">
        <v>0</v>
      </c>
      <c r="D3752">
        <v>1</v>
      </c>
      <c r="E3752">
        <v>0</v>
      </c>
      <c r="F3752">
        <v>1</v>
      </c>
      <c r="G3752" s="1">
        <v>40996.277743055558</v>
      </c>
      <c r="H3752">
        <v>0</v>
      </c>
      <c r="I3752">
        <v>0</v>
      </c>
      <c r="J3752">
        <v>46</v>
      </c>
      <c r="K3752" t="s">
        <v>21</v>
      </c>
      <c r="L3752">
        <v>0</v>
      </c>
      <c r="M3752">
        <v>0</v>
      </c>
      <c r="N3752">
        <v>0</v>
      </c>
      <c r="O3752">
        <v>30.004000000000001</v>
      </c>
      <c r="P3752">
        <v>647</v>
      </c>
      <c r="Q3752">
        <v>1</v>
      </c>
      <c r="R3752">
        <v>1</v>
      </c>
      <c r="S3752">
        <v>0</v>
      </c>
      <c r="T3752">
        <v>0</v>
      </c>
      <c r="U3752">
        <v>12</v>
      </c>
      <c r="V3752" t="s">
        <v>23</v>
      </c>
    </row>
    <row r="3753" spans="1:22" x14ac:dyDescent="0.25">
      <c r="A3753">
        <v>3752</v>
      </c>
      <c r="B3753">
        <v>1</v>
      </c>
      <c r="C3753">
        <v>0</v>
      </c>
      <c r="D3753">
        <v>1</v>
      </c>
      <c r="E3753">
        <v>0</v>
      </c>
      <c r="F3753">
        <v>0</v>
      </c>
      <c r="G3753" s="1">
        <v>40996.283252314817</v>
      </c>
      <c r="H3753">
        <v>0</v>
      </c>
      <c r="I3753">
        <v>0</v>
      </c>
      <c r="J3753">
        <v>4</v>
      </c>
      <c r="K3753" t="s">
        <v>21</v>
      </c>
      <c r="L3753">
        <v>0</v>
      </c>
      <c r="M3753">
        <v>0</v>
      </c>
      <c r="N3753">
        <v>0</v>
      </c>
      <c r="O3753">
        <v>19.263000000000002</v>
      </c>
      <c r="P3753">
        <v>472</v>
      </c>
      <c r="Q3753">
        <v>1</v>
      </c>
      <c r="R3753">
        <v>0</v>
      </c>
      <c r="S3753">
        <v>1</v>
      </c>
      <c r="T3753">
        <v>0</v>
      </c>
      <c r="U3753">
        <v>10</v>
      </c>
      <c r="V3753" t="s">
        <v>23</v>
      </c>
    </row>
    <row r="3754" spans="1:22" x14ac:dyDescent="0.25">
      <c r="A3754">
        <v>3753</v>
      </c>
      <c r="B3754">
        <v>0</v>
      </c>
      <c r="C3754">
        <v>0</v>
      </c>
      <c r="D3754">
        <v>1</v>
      </c>
      <c r="E3754">
        <v>0</v>
      </c>
      <c r="F3754">
        <v>0</v>
      </c>
      <c r="G3754" s="1">
        <v>40996.284270833334</v>
      </c>
      <c r="H3754">
        <v>0</v>
      </c>
      <c r="I3754">
        <v>0</v>
      </c>
      <c r="J3754">
        <v>0</v>
      </c>
      <c r="K3754" t="s">
        <v>21</v>
      </c>
      <c r="L3754">
        <v>0</v>
      </c>
      <c r="M3754">
        <v>0</v>
      </c>
      <c r="N3754">
        <v>0</v>
      </c>
      <c r="O3754">
        <v>0.80600000000000005</v>
      </c>
      <c r="P3754">
        <v>16</v>
      </c>
      <c r="Q3754">
        <v>0</v>
      </c>
      <c r="R3754">
        <v>0</v>
      </c>
      <c r="S3754">
        <v>0</v>
      </c>
      <c r="T3754">
        <v>0</v>
      </c>
      <c r="U3754">
        <v>1</v>
      </c>
      <c r="V3754" t="s">
        <v>23</v>
      </c>
    </row>
    <row r="3755" spans="1:22" x14ac:dyDescent="0.25">
      <c r="A3755">
        <v>3754</v>
      </c>
      <c r="B3755">
        <v>0</v>
      </c>
      <c r="C3755">
        <v>0</v>
      </c>
      <c r="D3755">
        <v>1</v>
      </c>
      <c r="E3755">
        <v>0</v>
      </c>
      <c r="F3755">
        <v>0</v>
      </c>
      <c r="G3755" s="1">
        <v>40996.296701388892</v>
      </c>
      <c r="H3755">
        <v>0</v>
      </c>
      <c r="I3755">
        <v>0</v>
      </c>
      <c r="J3755">
        <v>10</v>
      </c>
      <c r="K3755" t="s">
        <v>21</v>
      </c>
      <c r="L3755">
        <v>1</v>
      </c>
      <c r="M3755">
        <v>0</v>
      </c>
      <c r="N3755">
        <v>0</v>
      </c>
      <c r="O3755">
        <v>13.214</v>
      </c>
      <c r="P3755">
        <v>287</v>
      </c>
      <c r="Q3755">
        <v>1</v>
      </c>
      <c r="R3755">
        <v>0</v>
      </c>
      <c r="S3755">
        <v>0</v>
      </c>
      <c r="T3755">
        <v>0</v>
      </c>
      <c r="U3755">
        <v>8</v>
      </c>
      <c r="V3755" t="s">
        <v>23</v>
      </c>
    </row>
    <row r="3756" spans="1:22" x14ac:dyDescent="0.25">
      <c r="A3756">
        <v>3755</v>
      </c>
      <c r="B3756">
        <v>0</v>
      </c>
      <c r="C3756">
        <v>0</v>
      </c>
      <c r="D3756">
        <v>1</v>
      </c>
      <c r="E3756">
        <v>0</v>
      </c>
      <c r="F3756">
        <v>1</v>
      </c>
      <c r="G3756" s="1">
        <v>40996.2969212963</v>
      </c>
      <c r="H3756">
        <v>0</v>
      </c>
      <c r="I3756">
        <v>0</v>
      </c>
      <c r="J3756">
        <v>0</v>
      </c>
      <c r="K3756" t="s">
        <v>21</v>
      </c>
      <c r="L3756">
        <v>0</v>
      </c>
      <c r="M3756">
        <v>0</v>
      </c>
      <c r="N3756">
        <v>0</v>
      </c>
      <c r="O3756">
        <v>0.82</v>
      </c>
      <c r="P3756">
        <v>14</v>
      </c>
      <c r="Q3756">
        <v>0</v>
      </c>
      <c r="R3756">
        <v>0</v>
      </c>
      <c r="S3756">
        <v>0</v>
      </c>
      <c r="T3756">
        <v>0</v>
      </c>
      <c r="U3756">
        <v>1</v>
      </c>
      <c r="V3756" t="s">
        <v>24</v>
      </c>
    </row>
    <row r="3757" spans="1:22" x14ac:dyDescent="0.25">
      <c r="A3757">
        <v>3756</v>
      </c>
      <c r="B3757">
        <v>0</v>
      </c>
      <c r="C3757">
        <v>0</v>
      </c>
      <c r="D3757">
        <v>1</v>
      </c>
      <c r="E3757">
        <v>0</v>
      </c>
      <c r="F3757">
        <v>0</v>
      </c>
      <c r="G3757" s="1">
        <v>40996.321689814817</v>
      </c>
      <c r="H3757">
        <v>0</v>
      </c>
      <c r="I3757">
        <v>0</v>
      </c>
      <c r="J3757">
        <v>0</v>
      </c>
      <c r="K3757" t="s">
        <v>21</v>
      </c>
      <c r="L3757">
        <v>0</v>
      </c>
      <c r="M3757">
        <v>0</v>
      </c>
      <c r="N3757">
        <v>0</v>
      </c>
      <c r="O3757">
        <v>0.67500000000000004</v>
      </c>
      <c r="P3757">
        <v>16</v>
      </c>
      <c r="Q3757">
        <v>0</v>
      </c>
      <c r="R3757">
        <v>0</v>
      </c>
      <c r="S3757">
        <v>0</v>
      </c>
      <c r="T3757">
        <v>0</v>
      </c>
      <c r="U3757">
        <v>0</v>
      </c>
      <c r="V3757" t="s">
        <v>23</v>
      </c>
    </row>
    <row r="3758" spans="1:22" x14ac:dyDescent="0.25">
      <c r="A3758">
        <v>3757</v>
      </c>
      <c r="B3758">
        <v>0</v>
      </c>
      <c r="C3758">
        <v>0</v>
      </c>
      <c r="D3758">
        <v>1</v>
      </c>
      <c r="E3758">
        <v>0</v>
      </c>
      <c r="F3758">
        <v>0</v>
      </c>
      <c r="G3758" s="1">
        <v>40996.324097222219</v>
      </c>
      <c r="H3758">
        <v>0</v>
      </c>
      <c r="I3758">
        <v>0</v>
      </c>
      <c r="J3758">
        <v>0</v>
      </c>
      <c r="K3758" t="s">
        <v>21</v>
      </c>
      <c r="L3758">
        <v>0</v>
      </c>
      <c r="M3758">
        <v>0</v>
      </c>
      <c r="N3758">
        <v>0</v>
      </c>
      <c r="O3758">
        <v>0.25</v>
      </c>
      <c r="P3758">
        <v>10</v>
      </c>
      <c r="Q3758">
        <v>0</v>
      </c>
      <c r="R3758">
        <v>0</v>
      </c>
      <c r="S3758">
        <v>0</v>
      </c>
      <c r="T3758">
        <v>0</v>
      </c>
      <c r="U3758">
        <v>0</v>
      </c>
      <c r="V3758" t="s">
        <v>23</v>
      </c>
    </row>
    <row r="3759" spans="1:22" x14ac:dyDescent="0.25">
      <c r="A3759">
        <v>3758</v>
      </c>
      <c r="B3759">
        <v>0</v>
      </c>
      <c r="C3759">
        <v>1</v>
      </c>
      <c r="D3759">
        <v>1</v>
      </c>
      <c r="E3759">
        <v>0</v>
      </c>
      <c r="F3759">
        <v>0</v>
      </c>
      <c r="G3759" s="1">
        <v>40996.334664351853</v>
      </c>
      <c r="H3759">
        <v>1</v>
      </c>
      <c r="I3759">
        <v>1</v>
      </c>
      <c r="J3759">
        <v>0</v>
      </c>
      <c r="K3759" t="s">
        <v>21</v>
      </c>
      <c r="L3759">
        <v>0</v>
      </c>
      <c r="M3759">
        <v>0</v>
      </c>
      <c r="N3759">
        <v>0</v>
      </c>
      <c r="O3759">
        <v>31.602</v>
      </c>
      <c r="P3759">
        <v>420</v>
      </c>
      <c r="Q3759">
        <v>0</v>
      </c>
      <c r="R3759">
        <v>0</v>
      </c>
      <c r="S3759">
        <v>0</v>
      </c>
      <c r="T3759">
        <v>0</v>
      </c>
      <c r="U3759">
        <v>1</v>
      </c>
      <c r="V3759" t="s">
        <v>22</v>
      </c>
    </row>
    <row r="3760" spans="1:22" x14ac:dyDescent="0.25">
      <c r="A3760">
        <v>3759</v>
      </c>
      <c r="B3760">
        <v>0</v>
      </c>
      <c r="C3760">
        <v>1</v>
      </c>
      <c r="D3760">
        <v>1</v>
      </c>
      <c r="E3760">
        <v>0</v>
      </c>
      <c r="F3760">
        <v>0</v>
      </c>
      <c r="G3760" s="1">
        <v>40996.345810185187</v>
      </c>
      <c r="H3760">
        <v>0</v>
      </c>
      <c r="I3760">
        <v>0</v>
      </c>
      <c r="J3760">
        <v>0</v>
      </c>
      <c r="K3760" t="s">
        <v>21</v>
      </c>
      <c r="L3760">
        <v>0</v>
      </c>
      <c r="M3760">
        <v>0</v>
      </c>
      <c r="N3760">
        <v>0</v>
      </c>
      <c r="O3760">
        <v>10.145</v>
      </c>
      <c r="P3760">
        <v>132</v>
      </c>
      <c r="Q3760">
        <v>0</v>
      </c>
      <c r="R3760">
        <v>0</v>
      </c>
      <c r="S3760">
        <v>0</v>
      </c>
      <c r="T3760">
        <v>0</v>
      </c>
      <c r="U3760">
        <v>0</v>
      </c>
      <c r="V3760" t="s">
        <v>23</v>
      </c>
    </row>
    <row r="3761" spans="1:22" x14ac:dyDescent="0.25">
      <c r="A3761">
        <v>3760</v>
      </c>
      <c r="B3761">
        <v>0</v>
      </c>
      <c r="C3761">
        <v>0</v>
      </c>
      <c r="D3761">
        <v>1</v>
      </c>
      <c r="E3761">
        <v>0</v>
      </c>
      <c r="F3761">
        <v>1</v>
      </c>
      <c r="G3761" s="1">
        <v>40996.3674537037</v>
      </c>
      <c r="H3761">
        <v>0</v>
      </c>
      <c r="I3761">
        <v>0</v>
      </c>
      <c r="J3761">
        <v>0</v>
      </c>
      <c r="K3761" t="s">
        <v>21</v>
      </c>
      <c r="L3761">
        <v>0</v>
      </c>
      <c r="M3761">
        <v>0</v>
      </c>
      <c r="N3761">
        <v>0</v>
      </c>
      <c r="O3761">
        <v>2.101</v>
      </c>
      <c r="P3761">
        <v>49</v>
      </c>
      <c r="Q3761">
        <v>1</v>
      </c>
      <c r="R3761">
        <v>1</v>
      </c>
      <c r="S3761">
        <v>0</v>
      </c>
      <c r="T3761">
        <v>0</v>
      </c>
      <c r="U3761">
        <v>0</v>
      </c>
      <c r="V3761" t="s">
        <v>23</v>
      </c>
    </row>
    <row r="3762" spans="1:22" x14ac:dyDescent="0.25">
      <c r="A3762">
        <v>3761</v>
      </c>
      <c r="B3762">
        <v>0</v>
      </c>
      <c r="C3762">
        <v>1</v>
      </c>
      <c r="D3762">
        <v>1</v>
      </c>
      <c r="E3762">
        <v>0</v>
      </c>
      <c r="F3762">
        <v>0</v>
      </c>
      <c r="G3762" s="1">
        <v>40996.375567129631</v>
      </c>
      <c r="H3762">
        <v>0</v>
      </c>
      <c r="I3762">
        <v>0</v>
      </c>
      <c r="J3762">
        <v>0</v>
      </c>
      <c r="K3762" t="s">
        <v>21</v>
      </c>
      <c r="L3762">
        <v>0</v>
      </c>
      <c r="M3762">
        <v>0</v>
      </c>
      <c r="N3762">
        <v>0</v>
      </c>
      <c r="O3762">
        <v>10.185</v>
      </c>
      <c r="P3762">
        <v>132</v>
      </c>
      <c r="Q3762">
        <v>0</v>
      </c>
      <c r="R3762">
        <v>0</v>
      </c>
      <c r="S3762">
        <v>0</v>
      </c>
      <c r="T3762">
        <v>0</v>
      </c>
      <c r="U3762">
        <v>0</v>
      </c>
      <c r="V3762" t="s">
        <v>23</v>
      </c>
    </row>
    <row r="3763" spans="1:22" x14ac:dyDescent="0.25">
      <c r="A3763">
        <v>3762</v>
      </c>
      <c r="B3763">
        <v>0</v>
      </c>
      <c r="C3763">
        <v>0</v>
      </c>
      <c r="D3763">
        <v>1</v>
      </c>
      <c r="E3763">
        <v>0</v>
      </c>
      <c r="F3763">
        <v>1</v>
      </c>
      <c r="G3763" s="1">
        <v>40996.388831018521</v>
      </c>
      <c r="H3763">
        <v>0</v>
      </c>
      <c r="I3763">
        <v>0</v>
      </c>
      <c r="J3763">
        <v>0</v>
      </c>
      <c r="K3763" t="s">
        <v>21</v>
      </c>
      <c r="L3763">
        <v>0</v>
      </c>
      <c r="M3763">
        <v>0</v>
      </c>
      <c r="N3763">
        <v>0</v>
      </c>
      <c r="O3763">
        <v>0.33600000000000002</v>
      </c>
      <c r="P3763">
        <v>12</v>
      </c>
      <c r="Q3763">
        <v>0</v>
      </c>
      <c r="R3763">
        <v>1</v>
      </c>
      <c r="S3763">
        <v>0</v>
      </c>
      <c r="T3763">
        <v>0</v>
      </c>
      <c r="U3763">
        <v>0</v>
      </c>
      <c r="V3763" t="s">
        <v>23</v>
      </c>
    </row>
    <row r="3764" spans="1:22" x14ac:dyDescent="0.25">
      <c r="A3764">
        <v>3763</v>
      </c>
      <c r="B3764">
        <v>0</v>
      </c>
      <c r="C3764">
        <v>1</v>
      </c>
      <c r="D3764">
        <v>1</v>
      </c>
      <c r="E3764">
        <v>2</v>
      </c>
      <c r="F3764">
        <v>0</v>
      </c>
      <c r="G3764" s="1">
        <v>40996.40898148148</v>
      </c>
      <c r="H3764">
        <v>1</v>
      </c>
      <c r="I3764">
        <v>1</v>
      </c>
      <c r="J3764">
        <v>0</v>
      </c>
      <c r="K3764" t="s">
        <v>21</v>
      </c>
      <c r="L3764">
        <v>0</v>
      </c>
      <c r="M3764">
        <v>0</v>
      </c>
      <c r="N3764">
        <v>0</v>
      </c>
      <c r="O3764">
        <v>19.754000000000001</v>
      </c>
      <c r="P3764">
        <v>647</v>
      </c>
      <c r="Q3764">
        <v>1</v>
      </c>
      <c r="R3764">
        <v>1</v>
      </c>
      <c r="S3764">
        <v>1</v>
      </c>
      <c r="T3764">
        <v>0</v>
      </c>
      <c r="U3764">
        <v>25</v>
      </c>
      <c r="V3764" t="s">
        <v>22</v>
      </c>
    </row>
    <row r="3765" spans="1:22" x14ac:dyDescent="0.25">
      <c r="A3765">
        <v>3764</v>
      </c>
      <c r="B3765">
        <v>0</v>
      </c>
      <c r="C3765">
        <v>0</v>
      </c>
      <c r="D3765">
        <v>1</v>
      </c>
      <c r="E3765">
        <v>0</v>
      </c>
      <c r="F3765">
        <v>0</v>
      </c>
      <c r="G3765" s="1">
        <v>40996.409895833334</v>
      </c>
      <c r="H3765">
        <v>0</v>
      </c>
      <c r="I3765">
        <v>0</v>
      </c>
      <c r="J3765">
        <v>2</v>
      </c>
      <c r="K3765" t="s">
        <v>21</v>
      </c>
      <c r="L3765">
        <v>0</v>
      </c>
      <c r="M3765">
        <v>0</v>
      </c>
      <c r="N3765">
        <v>0</v>
      </c>
      <c r="O3765">
        <v>9.4600000000000009</v>
      </c>
      <c r="P3765">
        <v>164</v>
      </c>
      <c r="Q3765">
        <v>1</v>
      </c>
      <c r="R3765">
        <v>0</v>
      </c>
      <c r="S3765">
        <v>1</v>
      </c>
      <c r="T3765">
        <v>0</v>
      </c>
      <c r="U3765">
        <v>12</v>
      </c>
      <c r="V3765" t="s">
        <v>23</v>
      </c>
    </row>
    <row r="3766" spans="1:22" x14ac:dyDescent="0.25">
      <c r="A3766">
        <v>3765</v>
      </c>
      <c r="B3766">
        <v>0</v>
      </c>
      <c r="C3766">
        <v>0</v>
      </c>
      <c r="D3766">
        <v>1</v>
      </c>
      <c r="E3766">
        <v>0</v>
      </c>
      <c r="F3766">
        <v>0</v>
      </c>
      <c r="G3766" s="1">
        <v>40996.42895833333</v>
      </c>
      <c r="H3766">
        <v>0</v>
      </c>
      <c r="I3766">
        <v>0</v>
      </c>
      <c r="J3766">
        <v>4</v>
      </c>
      <c r="K3766" t="s">
        <v>21</v>
      </c>
      <c r="L3766">
        <v>1</v>
      </c>
      <c r="M3766">
        <v>0</v>
      </c>
      <c r="N3766">
        <v>0</v>
      </c>
      <c r="O3766">
        <v>8.7780000000000005</v>
      </c>
      <c r="P3766">
        <v>202</v>
      </c>
      <c r="Q3766">
        <v>1</v>
      </c>
      <c r="R3766">
        <v>0</v>
      </c>
      <c r="S3766">
        <v>0</v>
      </c>
      <c r="T3766">
        <v>0</v>
      </c>
      <c r="U3766">
        <v>6</v>
      </c>
      <c r="V3766" t="s">
        <v>23</v>
      </c>
    </row>
    <row r="3767" spans="1:22" x14ac:dyDescent="0.25">
      <c r="A3767">
        <v>3766</v>
      </c>
      <c r="B3767">
        <v>0</v>
      </c>
      <c r="C3767">
        <v>0</v>
      </c>
      <c r="D3767">
        <v>1</v>
      </c>
      <c r="E3767">
        <v>0</v>
      </c>
      <c r="F3767">
        <v>0</v>
      </c>
      <c r="G3767" s="1">
        <v>40996.431377314817</v>
      </c>
      <c r="H3767">
        <v>0</v>
      </c>
      <c r="I3767">
        <v>0</v>
      </c>
      <c r="J3767">
        <v>0</v>
      </c>
      <c r="K3767" t="s">
        <v>21</v>
      </c>
      <c r="L3767">
        <v>0</v>
      </c>
      <c r="M3767">
        <v>0</v>
      </c>
      <c r="N3767">
        <v>0</v>
      </c>
      <c r="O3767">
        <v>5.3170000000000002</v>
      </c>
      <c r="P3767">
        <v>78</v>
      </c>
      <c r="Q3767">
        <v>1</v>
      </c>
      <c r="R3767">
        <v>1</v>
      </c>
      <c r="S3767">
        <v>0</v>
      </c>
      <c r="T3767">
        <v>0</v>
      </c>
      <c r="U3767">
        <v>4</v>
      </c>
      <c r="V3767" t="s">
        <v>22</v>
      </c>
    </row>
    <row r="3768" spans="1:22" x14ac:dyDescent="0.25">
      <c r="A3768">
        <v>3767</v>
      </c>
      <c r="B3768">
        <v>1</v>
      </c>
      <c r="C3768">
        <v>0</v>
      </c>
      <c r="D3768">
        <v>1</v>
      </c>
      <c r="E3768">
        <v>0</v>
      </c>
      <c r="F3768">
        <v>0</v>
      </c>
      <c r="G3768" s="1">
        <v>40996.434444444443</v>
      </c>
      <c r="H3768">
        <v>0</v>
      </c>
      <c r="I3768">
        <v>0</v>
      </c>
      <c r="J3768">
        <v>4</v>
      </c>
      <c r="K3768" t="s">
        <v>21</v>
      </c>
      <c r="L3768">
        <v>0</v>
      </c>
      <c r="M3768">
        <v>0</v>
      </c>
      <c r="N3768">
        <v>0</v>
      </c>
      <c r="O3768">
        <v>1.107</v>
      </c>
      <c r="P3768">
        <v>25</v>
      </c>
      <c r="Q3768">
        <v>0</v>
      </c>
      <c r="R3768">
        <v>0</v>
      </c>
      <c r="S3768">
        <v>0</v>
      </c>
      <c r="T3768">
        <v>0</v>
      </c>
      <c r="U3768">
        <v>0</v>
      </c>
      <c r="V3768" t="s">
        <v>23</v>
      </c>
    </row>
    <row r="3769" spans="1:22" x14ac:dyDescent="0.25">
      <c r="A3769">
        <v>3768</v>
      </c>
      <c r="B3769">
        <v>0</v>
      </c>
      <c r="C3769">
        <v>0</v>
      </c>
      <c r="D3769">
        <v>1</v>
      </c>
      <c r="E3769">
        <v>0</v>
      </c>
      <c r="F3769">
        <v>1</v>
      </c>
      <c r="G3769" s="1">
        <v>40996.465567129628</v>
      </c>
      <c r="H3769">
        <v>0</v>
      </c>
      <c r="I3769">
        <v>0</v>
      </c>
      <c r="J3769">
        <v>0</v>
      </c>
      <c r="K3769" t="s">
        <v>21</v>
      </c>
      <c r="L3769">
        <v>0</v>
      </c>
      <c r="M3769">
        <v>0</v>
      </c>
      <c r="N3769">
        <v>0</v>
      </c>
      <c r="O3769">
        <v>0.41099999999999998</v>
      </c>
      <c r="P3769">
        <v>17</v>
      </c>
      <c r="Q3769">
        <v>0</v>
      </c>
      <c r="R3769">
        <v>1</v>
      </c>
      <c r="S3769">
        <v>0</v>
      </c>
      <c r="T3769">
        <v>0</v>
      </c>
      <c r="U3769">
        <v>1</v>
      </c>
      <c r="V3769" t="s">
        <v>23</v>
      </c>
    </row>
    <row r="3770" spans="1:22" x14ac:dyDescent="0.25">
      <c r="A3770">
        <v>3769</v>
      </c>
      <c r="B3770">
        <v>0</v>
      </c>
      <c r="C3770">
        <v>1</v>
      </c>
      <c r="D3770">
        <v>1</v>
      </c>
      <c r="E3770">
        <v>0</v>
      </c>
      <c r="F3770">
        <v>0</v>
      </c>
      <c r="G3770" s="1">
        <v>40996.465810185182</v>
      </c>
      <c r="H3770">
        <v>0</v>
      </c>
      <c r="I3770">
        <v>0</v>
      </c>
      <c r="J3770">
        <v>0</v>
      </c>
      <c r="K3770" t="s">
        <v>21</v>
      </c>
      <c r="L3770">
        <v>0</v>
      </c>
      <c r="M3770">
        <v>0</v>
      </c>
      <c r="N3770">
        <v>0</v>
      </c>
      <c r="O3770">
        <v>1.615</v>
      </c>
      <c r="P3770">
        <v>33</v>
      </c>
      <c r="Q3770">
        <v>0</v>
      </c>
      <c r="R3770">
        <v>0</v>
      </c>
      <c r="S3770">
        <v>0</v>
      </c>
      <c r="T3770">
        <v>0</v>
      </c>
      <c r="U3770">
        <v>0</v>
      </c>
      <c r="V3770" t="s">
        <v>24</v>
      </c>
    </row>
    <row r="3771" spans="1:22" x14ac:dyDescent="0.25">
      <c r="A3771">
        <v>3770</v>
      </c>
      <c r="B3771">
        <v>0</v>
      </c>
      <c r="C3771">
        <v>0</v>
      </c>
      <c r="D3771">
        <v>1</v>
      </c>
      <c r="E3771">
        <v>0</v>
      </c>
      <c r="F3771">
        <v>1</v>
      </c>
      <c r="G3771" s="1">
        <v>40996.467106481483</v>
      </c>
      <c r="H3771">
        <v>0</v>
      </c>
      <c r="I3771">
        <v>0</v>
      </c>
      <c r="J3771">
        <v>0</v>
      </c>
      <c r="K3771" t="s">
        <v>21</v>
      </c>
      <c r="L3771">
        <v>0</v>
      </c>
      <c r="M3771">
        <v>0</v>
      </c>
      <c r="N3771">
        <v>0</v>
      </c>
      <c r="O3771">
        <v>9.8469999999999995</v>
      </c>
      <c r="P3771">
        <v>226</v>
      </c>
      <c r="Q3771">
        <v>1</v>
      </c>
      <c r="R3771">
        <v>1</v>
      </c>
      <c r="S3771">
        <v>1</v>
      </c>
      <c r="T3771">
        <v>0</v>
      </c>
      <c r="U3771">
        <v>14</v>
      </c>
      <c r="V3771" t="s">
        <v>23</v>
      </c>
    </row>
    <row r="3772" spans="1:22" x14ac:dyDescent="0.25">
      <c r="A3772">
        <v>3771</v>
      </c>
      <c r="B3772">
        <v>0</v>
      </c>
      <c r="C3772">
        <v>0</v>
      </c>
      <c r="D3772">
        <v>1</v>
      </c>
      <c r="E3772">
        <v>0</v>
      </c>
      <c r="F3772">
        <v>1</v>
      </c>
      <c r="G3772" s="1">
        <v>40996.473310185182</v>
      </c>
      <c r="H3772">
        <v>0</v>
      </c>
      <c r="I3772">
        <v>0</v>
      </c>
      <c r="J3772">
        <v>0</v>
      </c>
      <c r="K3772" t="s">
        <v>21</v>
      </c>
      <c r="L3772">
        <v>0</v>
      </c>
      <c r="M3772">
        <v>0</v>
      </c>
      <c r="N3772">
        <v>0</v>
      </c>
      <c r="O3772">
        <v>9.6590000000000007</v>
      </c>
      <c r="P3772">
        <v>167</v>
      </c>
      <c r="Q3772">
        <v>1</v>
      </c>
      <c r="R3772">
        <v>1</v>
      </c>
      <c r="S3772">
        <v>0</v>
      </c>
      <c r="T3772">
        <v>0</v>
      </c>
      <c r="U3772">
        <v>10</v>
      </c>
      <c r="V3772" t="s">
        <v>22</v>
      </c>
    </row>
    <row r="3773" spans="1:22" x14ac:dyDescent="0.25">
      <c r="A3773">
        <v>3772</v>
      </c>
      <c r="B3773">
        <v>0</v>
      </c>
      <c r="C3773">
        <v>0</v>
      </c>
      <c r="D3773">
        <v>1</v>
      </c>
      <c r="E3773">
        <v>0</v>
      </c>
      <c r="F3773">
        <v>0</v>
      </c>
      <c r="G3773" s="1">
        <v>40996.519259259258</v>
      </c>
      <c r="H3773">
        <v>0</v>
      </c>
      <c r="I3773">
        <v>0</v>
      </c>
      <c r="J3773">
        <v>0</v>
      </c>
      <c r="K3773" t="s">
        <v>21</v>
      </c>
      <c r="L3773">
        <v>0</v>
      </c>
      <c r="M3773">
        <v>0</v>
      </c>
      <c r="N3773">
        <v>0</v>
      </c>
      <c r="O3773">
        <v>25.713000000000001</v>
      </c>
      <c r="P3773">
        <v>678</v>
      </c>
      <c r="Q3773">
        <v>1</v>
      </c>
      <c r="R3773">
        <v>0</v>
      </c>
      <c r="S3773">
        <v>0</v>
      </c>
      <c r="T3773">
        <v>0</v>
      </c>
      <c r="U3773">
        <v>16</v>
      </c>
      <c r="V3773" t="s">
        <v>23</v>
      </c>
    </row>
    <row r="3774" spans="1:22" x14ac:dyDescent="0.25">
      <c r="A3774">
        <v>3773</v>
      </c>
      <c r="B3774">
        <v>0</v>
      </c>
      <c r="C3774">
        <v>1</v>
      </c>
      <c r="D3774">
        <v>1</v>
      </c>
      <c r="E3774">
        <v>0</v>
      </c>
      <c r="F3774">
        <v>0</v>
      </c>
      <c r="G3774" s="1">
        <v>40996.52134259259</v>
      </c>
      <c r="H3774">
        <v>0</v>
      </c>
      <c r="I3774">
        <v>1</v>
      </c>
      <c r="J3774">
        <v>0</v>
      </c>
      <c r="K3774" t="s">
        <v>21</v>
      </c>
      <c r="L3774">
        <v>0</v>
      </c>
      <c r="M3774">
        <v>0</v>
      </c>
      <c r="N3774">
        <v>0</v>
      </c>
      <c r="O3774">
        <v>32.048999999999999</v>
      </c>
      <c r="P3774">
        <v>420</v>
      </c>
      <c r="Q3774">
        <v>0</v>
      </c>
      <c r="R3774">
        <v>0</v>
      </c>
      <c r="S3774">
        <v>0</v>
      </c>
      <c r="T3774">
        <v>0</v>
      </c>
      <c r="U3774">
        <v>0</v>
      </c>
      <c r="V3774" t="s">
        <v>22</v>
      </c>
    </row>
    <row r="3775" spans="1:22" x14ac:dyDescent="0.25">
      <c r="A3775">
        <v>3774</v>
      </c>
      <c r="B3775">
        <v>0</v>
      </c>
      <c r="C3775">
        <v>0</v>
      </c>
      <c r="D3775">
        <v>1</v>
      </c>
      <c r="E3775">
        <v>0</v>
      </c>
      <c r="F3775">
        <v>0</v>
      </c>
      <c r="G3775" s="1">
        <v>40996.54383101852</v>
      </c>
      <c r="H3775">
        <v>0</v>
      </c>
      <c r="I3775">
        <v>0</v>
      </c>
      <c r="J3775">
        <v>28</v>
      </c>
      <c r="K3775" t="s">
        <v>21</v>
      </c>
      <c r="L3775">
        <v>0</v>
      </c>
      <c r="M3775">
        <v>0</v>
      </c>
      <c r="N3775">
        <v>0</v>
      </c>
      <c r="O3775">
        <v>18.239999999999998</v>
      </c>
      <c r="P3775">
        <v>184</v>
      </c>
      <c r="Q3775">
        <v>1</v>
      </c>
      <c r="R3775">
        <v>0</v>
      </c>
      <c r="S3775">
        <v>0</v>
      </c>
      <c r="T3775">
        <v>0</v>
      </c>
      <c r="U3775">
        <v>4</v>
      </c>
      <c r="V3775" t="s">
        <v>22</v>
      </c>
    </row>
    <row r="3776" spans="1:22" x14ac:dyDescent="0.25">
      <c r="A3776">
        <v>3775</v>
      </c>
      <c r="B3776">
        <v>0</v>
      </c>
      <c r="C3776">
        <v>0</v>
      </c>
      <c r="D3776">
        <v>1</v>
      </c>
      <c r="E3776">
        <v>0</v>
      </c>
      <c r="F3776">
        <v>1</v>
      </c>
      <c r="G3776" s="1">
        <v>40996.550740740742</v>
      </c>
      <c r="H3776">
        <v>0</v>
      </c>
      <c r="I3776">
        <v>0</v>
      </c>
      <c r="J3776">
        <v>0</v>
      </c>
      <c r="K3776" t="s">
        <v>21</v>
      </c>
      <c r="L3776">
        <v>0</v>
      </c>
      <c r="M3776">
        <v>0</v>
      </c>
      <c r="N3776">
        <v>0</v>
      </c>
      <c r="O3776">
        <v>0.442</v>
      </c>
      <c r="P3776">
        <v>9</v>
      </c>
      <c r="Q3776">
        <v>1</v>
      </c>
      <c r="R3776">
        <v>0</v>
      </c>
      <c r="S3776">
        <v>0</v>
      </c>
      <c r="T3776">
        <v>0</v>
      </c>
      <c r="U3776">
        <v>0</v>
      </c>
      <c r="V3776" t="s">
        <v>24</v>
      </c>
    </row>
    <row r="3777" spans="1:22" x14ac:dyDescent="0.25">
      <c r="A3777">
        <v>3776</v>
      </c>
      <c r="B3777">
        <v>0</v>
      </c>
      <c r="C3777">
        <v>0</v>
      </c>
      <c r="D3777">
        <v>1</v>
      </c>
      <c r="E3777">
        <v>0</v>
      </c>
      <c r="F3777">
        <v>0</v>
      </c>
      <c r="G3777" s="1">
        <v>40996.620775462965</v>
      </c>
      <c r="H3777">
        <v>0</v>
      </c>
      <c r="I3777">
        <v>0</v>
      </c>
      <c r="J3777">
        <v>0</v>
      </c>
      <c r="K3777" t="s">
        <v>21</v>
      </c>
      <c r="L3777">
        <v>0</v>
      </c>
      <c r="M3777">
        <v>0</v>
      </c>
      <c r="N3777">
        <v>0</v>
      </c>
      <c r="O3777">
        <v>1</v>
      </c>
      <c r="P3777">
        <v>16</v>
      </c>
      <c r="Q3777">
        <v>0</v>
      </c>
      <c r="R3777">
        <v>0</v>
      </c>
      <c r="S3777">
        <v>0</v>
      </c>
      <c r="T3777">
        <v>0</v>
      </c>
      <c r="U3777">
        <v>1</v>
      </c>
      <c r="V3777" t="s">
        <v>23</v>
      </c>
    </row>
    <row r="3778" spans="1:22" x14ac:dyDescent="0.25">
      <c r="A3778">
        <v>3777</v>
      </c>
      <c r="B3778">
        <v>0</v>
      </c>
      <c r="C3778">
        <v>0</v>
      </c>
      <c r="D3778">
        <v>1</v>
      </c>
      <c r="E3778">
        <v>0</v>
      </c>
      <c r="F3778">
        <v>0</v>
      </c>
      <c r="G3778" s="1">
        <v>40996.626157407409</v>
      </c>
      <c r="H3778">
        <v>0</v>
      </c>
      <c r="I3778">
        <v>0</v>
      </c>
      <c r="J3778">
        <v>0</v>
      </c>
      <c r="K3778" t="s">
        <v>21</v>
      </c>
      <c r="L3778">
        <v>0</v>
      </c>
      <c r="M3778">
        <v>0</v>
      </c>
      <c r="N3778">
        <v>0</v>
      </c>
      <c r="O3778">
        <v>1.9159999999999999</v>
      </c>
      <c r="P3778">
        <v>58</v>
      </c>
      <c r="Q3778">
        <v>1</v>
      </c>
      <c r="R3778">
        <v>0</v>
      </c>
      <c r="S3778">
        <v>0</v>
      </c>
      <c r="T3778">
        <v>0</v>
      </c>
      <c r="U3778">
        <v>0</v>
      </c>
      <c r="V3778" t="s">
        <v>23</v>
      </c>
    </row>
    <row r="3779" spans="1:22" x14ac:dyDescent="0.25">
      <c r="A3779">
        <v>3778</v>
      </c>
      <c r="B3779">
        <v>0</v>
      </c>
      <c r="C3779">
        <v>0</v>
      </c>
      <c r="D3779">
        <v>1</v>
      </c>
      <c r="E3779">
        <v>1</v>
      </c>
      <c r="F3779">
        <v>0</v>
      </c>
      <c r="G3779" s="1">
        <v>40996.651238425926</v>
      </c>
      <c r="H3779">
        <v>0</v>
      </c>
      <c r="I3779">
        <v>0</v>
      </c>
      <c r="J3779">
        <v>0</v>
      </c>
      <c r="K3779" t="s">
        <v>21</v>
      </c>
      <c r="L3779">
        <v>0</v>
      </c>
      <c r="M3779">
        <v>0</v>
      </c>
      <c r="N3779">
        <v>0</v>
      </c>
      <c r="O3779">
        <v>14.693</v>
      </c>
      <c r="P3779">
        <v>190</v>
      </c>
      <c r="Q3779">
        <v>1</v>
      </c>
      <c r="R3779">
        <v>0</v>
      </c>
      <c r="S3779">
        <v>0</v>
      </c>
      <c r="T3779">
        <v>0</v>
      </c>
      <c r="U3779">
        <v>2</v>
      </c>
      <c r="V3779" t="s">
        <v>23</v>
      </c>
    </row>
    <row r="3780" spans="1:22" x14ac:dyDescent="0.25">
      <c r="A3780">
        <v>3779</v>
      </c>
      <c r="B3780">
        <v>0</v>
      </c>
      <c r="C3780">
        <v>0</v>
      </c>
      <c r="D3780">
        <v>1</v>
      </c>
      <c r="E3780">
        <v>0</v>
      </c>
      <c r="F3780">
        <v>0</v>
      </c>
      <c r="G3780" s="1">
        <v>40996.674502314818</v>
      </c>
      <c r="H3780">
        <v>0</v>
      </c>
      <c r="I3780">
        <v>0</v>
      </c>
      <c r="J3780">
        <v>10</v>
      </c>
      <c r="K3780" t="s">
        <v>21</v>
      </c>
      <c r="L3780">
        <v>0</v>
      </c>
      <c r="M3780">
        <v>0</v>
      </c>
      <c r="N3780">
        <v>0</v>
      </c>
      <c r="O3780">
        <v>14.676</v>
      </c>
      <c r="P3780">
        <v>217</v>
      </c>
      <c r="Q3780">
        <v>1</v>
      </c>
      <c r="R3780">
        <v>0</v>
      </c>
      <c r="S3780">
        <v>1</v>
      </c>
      <c r="T3780">
        <v>0</v>
      </c>
      <c r="U3780">
        <v>16</v>
      </c>
      <c r="V3780" t="s">
        <v>23</v>
      </c>
    </row>
    <row r="3781" spans="1:22" x14ac:dyDescent="0.25">
      <c r="A3781">
        <v>3780</v>
      </c>
      <c r="B3781">
        <v>0</v>
      </c>
      <c r="C3781">
        <v>1</v>
      </c>
      <c r="D3781">
        <v>1</v>
      </c>
      <c r="E3781">
        <v>4</v>
      </c>
      <c r="F3781">
        <v>0</v>
      </c>
      <c r="G3781" s="1">
        <v>40996.741759259261</v>
      </c>
      <c r="H3781">
        <v>0</v>
      </c>
      <c r="I3781">
        <v>0</v>
      </c>
      <c r="J3781">
        <v>2</v>
      </c>
      <c r="K3781" t="s">
        <v>21</v>
      </c>
      <c r="L3781">
        <v>0</v>
      </c>
      <c r="M3781">
        <v>0</v>
      </c>
      <c r="N3781">
        <v>0</v>
      </c>
      <c r="O3781">
        <v>11.532999999999999</v>
      </c>
      <c r="P3781">
        <v>291</v>
      </c>
      <c r="Q3781">
        <v>1</v>
      </c>
      <c r="R3781">
        <v>1</v>
      </c>
      <c r="S3781">
        <v>0</v>
      </c>
      <c r="T3781">
        <v>0</v>
      </c>
      <c r="U3781">
        <v>4</v>
      </c>
      <c r="V3781" t="s">
        <v>23</v>
      </c>
    </row>
    <row r="3782" spans="1:22" x14ac:dyDescent="0.25">
      <c r="A3782">
        <v>3781</v>
      </c>
      <c r="B3782">
        <v>1</v>
      </c>
      <c r="C3782">
        <v>0</v>
      </c>
      <c r="D3782">
        <v>1</v>
      </c>
      <c r="E3782">
        <v>0</v>
      </c>
      <c r="F3782">
        <v>0</v>
      </c>
      <c r="G3782" s="1">
        <v>40996.768854166665</v>
      </c>
      <c r="H3782">
        <v>0</v>
      </c>
      <c r="I3782">
        <v>0</v>
      </c>
      <c r="J3782">
        <v>1</v>
      </c>
      <c r="K3782" t="s">
        <v>21</v>
      </c>
      <c r="L3782">
        <v>0</v>
      </c>
      <c r="M3782">
        <v>0</v>
      </c>
      <c r="N3782">
        <v>0</v>
      </c>
      <c r="O3782">
        <v>7.2999999999999995E-2</v>
      </c>
      <c r="P3782">
        <v>5</v>
      </c>
      <c r="Q3782">
        <v>0</v>
      </c>
      <c r="R3782">
        <v>0</v>
      </c>
      <c r="S3782">
        <v>1</v>
      </c>
      <c r="T3782">
        <v>0</v>
      </c>
      <c r="U3782">
        <v>1</v>
      </c>
      <c r="V3782" t="s">
        <v>24</v>
      </c>
    </row>
    <row r="3783" spans="1:22" x14ac:dyDescent="0.25">
      <c r="A3783">
        <v>3782</v>
      </c>
      <c r="B3783">
        <v>1</v>
      </c>
      <c r="C3783">
        <v>0</v>
      </c>
      <c r="D3783">
        <v>1</v>
      </c>
      <c r="E3783">
        <v>0</v>
      </c>
      <c r="F3783">
        <v>0</v>
      </c>
      <c r="G3783" s="1">
        <v>40996.781967592593</v>
      </c>
      <c r="H3783">
        <v>0</v>
      </c>
      <c r="I3783">
        <v>0</v>
      </c>
      <c r="J3783">
        <v>0</v>
      </c>
      <c r="K3783" t="s">
        <v>21</v>
      </c>
      <c r="L3783">
        <v>0</v>
      </c>
      <c r="M3783">
        <v>0</v>
      </c>
      <c r="N3783">
        <v>0</v>
      </c>
      <c r="O3783">
        <v>1.5349999999999999</v>
      </c>
      <c r="P3783">
        <v>40</v>
      </c>
      <c r="Q3783">
        <v>0</v>
      </c>
      <c r="R3783">
        <v>0</v>
      </c>
      <c r="S3783">
        <v>0</v>
      </c>
      <c r="T3783">
        <v>0</v>
      </c>
      <c r="U3783">
        <v>0</v>
      </c>
      <c r="V3783" t="s">
        <v>23</v>
      </c>
    </row>
    <row r="3784" spans="1:22" x14ac:dyDescent="0.25">
      <c r="A3784">
        <v>3783</v>
      </c>
      <c r="B3784">
        <v>0</v>
      </c>
      <c r="C3784">
        <v>0</v>
      </c>
      <c r="D3784">
        <v>1</v>
      </c>
      <c r="E3784">
        <v>0</v>
      </c>
      <c r="F3784">
        <v>0</v>
      </c>
      <c r="G3784" s="1">
        <v>40996.841863425929</v>
      </c>
      <c r="H3784">
        <v>0</v>
      </c>
      <c r="I3784">
        <v>0</v>
      </c>
      <c r="J3784">
        <v>0</v>
      </c>
      <c r="K3784" t="s">
        <v>21</v>
      </c>
      <c r="L3784">
        <v>0</v>
      </c>
      <c r="M3784">
        <v>0</v>
      </c>
      <c r="N3784">
        <v>0</v>
      </c>
      <c r="O3784">
        <v>0.65100000000000002</v>
      </c>
      <c r="P3784">
        <v>17</v>
      </c>
      <c r="Q3784">
        <v>0</v>
      </c>
      <c r="R3784">
        <v>0</v>
      </c>
      <c r="S3784">
        <v>0</v>
      </c>
      <c r="T3784">
        <v>0</v>
      </c>
      <c r="U3784">
        <v>0</v>
      </c>
      <c r="V3784" t="s">
        <v>23</v>
      </c>
    </row>
    <row r="3785" spans="1:22" x14ac:dyDescent="0.25">
      <c r="A3785">
        <v>3784</v>
      </c>
      <c r="B3785">
        <v>0</v>
      </c>
      <c r="C3785">
        <v>0</v>
      </c>
      <c r="D3785">
        <v>1</v>
      </c>
      <c r="E3785">
        <v>0</v>
      </c>
      <c r="F3785">
        <v>1</v>
      </c>
      <c r="G3785" s="1">
        <v>40996.86886574074</v>
      </c>
      <c r="H3785">
        <v>0</v>
      </c>
      <c r="I3785">
        <v>0</v>
      </c>
      <c r="J3785">
        <v>0</v>
      </c>
      <c r="K3785" t="s">
        <v>21</v>
      </c>
      <c r="L3785">
        <v>0</v>
      </c>
      <c r="M3785">
        <v>0</v>
      </c>
      <c r="N3785">
        <v>0</v>
      </c>
      <c r="O3785">
        <v>4.1920000000000002</v>
      </c>
      <c r="P3785">
        <v>90</v>
      </c>
      <c r="Q3785">
        <v>1</v>
      </c>
      <c r="R3785">
        <v>1</v>
      </c>
      <c r="S3785">
        <v>0</v>
      </c>
      <c r="T3785">
        <v>0</v>
      </c>
      <c r="U3785">
        <v>0</v>
      </c>
      <c r="V3785" t="s">
        <v>23</v>
      </c>
    </row>
    <row r="3786" spans="1:22" x14ac:dyDescent="0.25">
      <c r="A3786">
        <v>3785</v>
      </c>
      <c r="B3786">
        <v>0</v>
      </c>
      <c r="C3786">
        <v>0</v>
      </c>
      <c r="D3786">
        <v>1</v>
      </c>
      <c r="E3786">
        <v>0</v>
      </c>
      <c r="F3786">
        <v>1</v>
      </c>
      <c r="G3786" s="1">
        <v>40996.870358796295</v>
      </c>
      <c r="H3786">
        <v>0</v>
      </c>
      <c r="I3786">
        <v>0</v>
      </c>
      <c r="J3786">
        <v>0</v>
      </c>
      <c r="K3786" t="s">
        <v>21</v>
      </c>
      <c r="L3786">
        <v>0</v>
      </c>
      <c r="M3786">
        <v>0</v>
      </c>
      <c r="N3786">
        <v>0</v>
      </c>
      <c r="O3786">
        <v>6.093</v>
      </c>
      <c r="P3786">
        <v>126</v>
      </c>
      <c r="Q3786">
        <v>1</v>
      </c>
      <c r="R3786">
        <v>1</v>
      </c>
      <c r="S3786">
        <v>0</v>
      </c>
      <c r="T3786">
        <v>0</v>
      </c>
      <c r="U3786">
        <v>6</v>
      </c>
      <c r="V3786" t="s">
        <v>23</v>
      </c>
    </row>
    <row r="3787" spans="1:22" x14ac:dyDescent="0.25">
      <c r="A3787">
        <v>3786</v>
      </c>
      <c r="B3787">
        <v>0</v>
      </c>
      <c r="C3787">
        <v>0</v>
      </c>
      <c r="D3787">
        <v>1</v>
      </c>
      <c r="E3787">
        <v>0</v>
      </c>
      <c r="F3787">
        <v>0</v>
      </c>
      <c r="G3787" s="1">
        <v>40996.870358796295</v>
      </c>
      <c r="H3787">
        <v>0</v>
      </c>
      <c r="I3787">
        <v>0</v>
      </c>
      <c r="J3787">
        <v>0</v>
      </c>
      <c r="K3787" t="s">
        <v>21</v>
      </c>
      <c r="L3787">
        <v>0</v>
      </c>
      <c r="M3787">
        <v>0</v>
      </c>
      <c r="N3787">
        <v>0</v>
      </c>
      <c r="O3787">
        <v>0.82</v>
      </c>
      <c r="P3787">
        <v>28</v>
      </c>
      <c r="Q3787">
        <v>0</v>
      </c>
      <c r="R3787">
        <v>1</v>
      </c>
      <c r="S3787">
        <v>0</v>
      </c>
      <c r="T3787">
        <v>0</v>
      </c>
      <c r="U3787">
        <v>0</v>
      </c>
      <c r="V3787" t="s">
        <v>23</v>
      </c>
    </row>
    <row r="3788" spans="1:22" x14ac:dyDescent="0.25">
      <c r="A3788">
        <v>3787</v>
      </c>
      <c r="B3788">
        <v>0</v>
      </c>
      <c r="C3788">
        <v>0</v>
      </c>
      <c r="D3788">
        <v>1</v>
      </c>
      <c r="E3788">
        <v>0</v>
      </c>
      <c r="F3788">
        <v>0</v>
      </c>
      <c r="G3788" s="1">
        <v>40996.889745370368</v>
      </c>
      <c r="H3788">
        <v>0</v>
      </c>
      <c r="I3788">
        <v>0</v>
      </c>
      <c r="J3788">
        <v>0</v>
      </c>
      <c r="K3788" t="s">
        <v>21</v>
      </c>
      <c r="L3788">
        <v>0</v>
      </c>
      <c r="M3788">
        <v>0</v>
      </c>
      <c r="N3788">
        <v>0</v>
      </c>
      <c r="O3788">
        <v>13.411</v>
      </c>
      <c r="P3788">
        <v>180</v>
      </c>
      <c r="Q3788">
        <v>1</v>
      </c>
      <c r="R3788">
        <v>0</v>
      </c>
      <c r="S3788">
        <v>0</v>
      </c>
      <c r="T3788">
        <v>0</v>
      </c>
      <c r="U3788">
        <v>13</v>
      </c>
      <c r="V3788" t="s">
        <v>23</v>
      </c>
    </row>
    <row r="3789" spans="1:22" x14ac:dyDescent="0.25">
      <c r="A3789">
        <v>3788</v>
      </c>
      <c r="B3789">
        <v>0</v>
      </c>
      <c r="C3789">
        <v>0</v>
      </c>
      <c r="D3789">
        <v>1</v>
      </c>
      <c r="E3789">
        <v>0</v>
      </c>
      <c r="F3789">
        <v>0</v>
      </c>
      <c r="G3789" s="1">
        <v>40996.953923611109</v>
      </c>
      <c r="H3789">
        <v>0</v>
      </c>
      <c r="I3789">
        <v>0</v>
      </c>
      <c r="J3789">
        <v>0</v>
      </c>
      <c r="K3789" t="s">
        <v>21</v>
      </c>
      <c r="L3789">
        <v>0</v>
      </c>
      <c r="M3789">
        <v>0</v>
      </c>
      <c r="N3789">
        <v>0</v>
      </c>
      <c r="O3789">
        <v>16.23</v>
      </c>
      <c r="P3789">
        <v>219</v>
      </c>
      <c r="Q3789">
        <v>1</v>
      </c>
      <c r="R3789">
        <v>0</v>
      </c>
      <c r="S3789">
        <v>0</v>
      </c>
      <c r="T3789">
        <v>0</v>
      </c>
      <c r="U3789">
        <v>16</v>
      </c>
      <c r="V3789" t="s">
        <v>23</v>
      </c>
    </row>
    <row r="3790" spans="1:22" x14ac:dyDescent="0.25">
      <c r="A3790">
        <v>3789</v>
      </c>
      <c r="B3790">
        <v>0</v>
      </c>
      <c r="C3790">
        <v>0</v>
      </c>
      <c r="D3790">
        <v>1</v>
      </c>
      <c r="E3790">
        <v>0</v>
      </c>
      <c r="F3790">
        <v>0</v>
      </c>
      <c r="G3790" s="1">
        <v>40997.082268518519</v>
      </c>
      <c r="H3790">
        <v>0</v>
      </c>
      <c r="I3790">
        <v>0</v>
      </c>
      <c r="J3790">
        <v>0</v>
      </c>
      <c r="K3790" t="s">
        <v>21</v>
      </c>
      <c r="L3790">
        <v>0</v>
      </c>
      <c r="M3790">
        <v>0</v>
      </c>
      <c r="N3790">
        <v>0</v>
      </c>
      <c r="O3790">
        <v>9.6609999999999996</v>
      </c>
      <c r="P3790">
        <v>196</v>
      </c>
      <c r="Q3790">
        <v>1</v>
      </c>
      <c r="R3790">
        <v>0</v>
      </c>
      <c r="S3790">
        <v>0</v>
      </c>
      <c r="T3790">
        <v>0</v>
      </c>
      <c r="U3790">
        <v>31</v>
      </c>
      <c r="V3790" t="s">
        <v>23</v>
      </c>
    </row>
    <row r="3791" spans="1:22" x14ac:dyDescent="0.25">
      <c r="A3791">
        <v>3790</v>
      </c>
      <c r="B3791">
        <v>0</v>
      </c>
      <c r="C3791">
        <v>0</v>
      </c>
      <c r="D3791">
        <v>1</v>
      </c>
      <c r="E3791">
        <v>0</v>
      </c>
      <c r="F3791">
        <v>0</v>
      </c>
      <c r="G3791" s="1">
        <v>40997.127835648149</v>
      </c>
      <c r="H3791">
        <v>0</v>
      </c>
      <c r="I3791">
        <v>0</v>
      </c>
      <c r="J3791">
        <v>2</v>
      </c>
      <c r="K3791" t="s">
        <v>21</v>
      </c>
      <c r="L3791">
        <v>0</v>
      </c>
      <c r="M3791">
        <v>0</v>
      </c>
      <c r="N3791">
        <v>4</v>
      </c>
      <c r="O3791">
        <v>30.510999999999999</v>
      </c>
      <c r="P3791">
        <v>496</v>
      </c>
      <c r="Q3791">
        <v>1</v>
      </c>
      <c r="R3791">
        <v>0</v>
      </c>
      <c r="S3791">
        <v>0</v>
      </c>
      <c r="T3791">
        <v>0</v>
      </c>
      <c r="U3791">
        <v>9</v>
      </c>
      <c r="V3791" t="s">
        <v>22</v>
      </c>
    </row>
    <row r="3792" spans="1:22" x14ac:dyDescent="0.25">
      <c r="A3792">
        <v>3791</v>
      </c>
      <c r="B3792">
        <v>0</v>
      </c>
      <c r="C3792">
        <v>0</v>
      </c>
      <c r="D3792">
        <v>1</v>
      </c>
      <c r="E3792">
        <v>3</v>
      </c>
      <c r="F3792">
        <v>1</v>
      </c>
      <c r="G3792" s="1">
        <v>40997.214224537034</v>
      </c>
      <c r="H3792">
        <v>1</v>
      </c>
      <c r="I3792">
        <v>1</v>
      </c>
      <c r="J3792">
        <v>0</v>
      </c>
      <c r="K3792" t="s">
        <v>25</v>
      </c>
      <c r="L3792">
        <v>0</v>
      </c>
      <c r="M3792">
        <v>0</v>
      </c>
      <c r="N3792">
        <v>0</v>
      </c>
      <c r="O3792">
        <v>28.045999999999999</v>
      </c>
      <c r="P3792">
        <v>915</v>
      </c>
      <c r="Q3792">
        <v>1</v>
      </c>
      <c r="R3792">
        <v>1</v>
      </c>
      <c r="S3792">
        <v>1</v>
      </c>
      <c r="T3792">
        <v>0</v>
      </c>
      <c r="U3792">
        <v>31</v>
      </c>
      <c r="V3792" t="s">
        <v>22</v>
      </c>
    </row>
    <row r="3793" spans="1:22" x14ac:dyDescent="0.25">
      <c r="A3793">
        <v>3792</v>
      </c>
      <c r="B3793">
        <v>1</v>
      </c>
      <c r="C3793">
        <v>1</v>
      </c>
      <c r="D3793">
        <v>1</v>
      </c>
      <c r="E3793">
        <v>0</v>
      </c>
      <c r="F3793">
        <v>0</v>
      </c>
      <c r="G3793" s="1">
        <v>40997.221192129633</v>
      </c>
      <c r="H3793">
        <v>0</v>
      </c>
      <c r="I3793">
        <v>2</v>
      </c>
      <c r="J3793">
        <v>0</v>
      </c>
      <c r="K3793" t="s">
        <v>21</v>
      </c>
      <c r="L3793">
        <v>0</v>
      </c>
      <c r="M3793">
        <v>0</v>
      </c>
      <c r="N3793">
        <v>0</v>
      </c>
      <c r="O3793">
        <v>0.34100000000000003</v>
      </c>
      <c r="P3793">
        <v>18</v>
      </c>
      <c r="Q3793">
        <v>0</v>
      </c>
      <c r="R3793">
        <v>0</v>
      </c>
      <c r="S3793">
        <v>0</v>
      </c>
      <c r="T3793">
        <v>0</v>
      </c>
      <c r="U3793">
        <v>0</v>
      </c>
      <c r="V3793" t="s">
        <v>24</v>
      </c>
    </row>
    <row r="3794" spans="1:22" x14ac:dyDescent="0.25">
      <c r="A3794">
        <v>3793</v>
      </c>
      <c r="B3794">
        <v>0</v>
      </c>
      <c r="C3794">
        <v>0</v>
      </c>
      <c r="D3794">
        <v>1</v>
      </c>
      <c r="E3794">
        <v>0</v>
      </c>
      <c r="F3794">
        <v>1</v>
      </c>
      <c r="G3794" s="1">
        <v>40997.226574074077</v>
      </c>
      <c r="H3794">
        <v>0</v>
      </c>
      <c r="I3794">
        <v>0</v>
      </c>
      <c r="J3794">
        <v>0</v>
      </c>
      <c r="K3794" t="s">
        <v>21</v>
      </c>
      <c r="L3794">
        <v>0</v>
      </c>
      <c r="M3794">
        <v>0</v>
      </c>
      <c r="N3794">
        <v>0</v>
      </c>
      <c r="O3794">
        <v>0.622</v>
      </c>
      <c r="P3794">
        <v>17</v>
      </c>
      <c r="Q3794">
        <v>0</v>
      </c>
      <c r="R3794">
        <v>1</v>
      </c>
      <c r="S3794">
        <v>0</v>
      </c>
      <c r="T3794">
        <v>0</v>
      </c>
      <c r="U3794">
        <v>2</v>
      </c>
      <c r="V3794" t="s">
        <v>23</v>
      </c>
    </row>
    <row r="3795" spans="1:22" x14ac:dyDescent="0.25">
      <c r="A3795">
        <v>3794</v>
      </c>
      <c r="B3795">
        <v>0</v>
      </c>
      <c r="C3795">
        <v>0</v>
      </c>
      <c r="D3795">
        <v>1</v>
      </c>
      <c r="E3795">
        <v>0</v>
      </c>
      <c r="F3795">
        <v>0</v>
      </c>
      <c r="G3795" s="1">
        <v>40997.228113425925</v>
      </c>
      <c r="H3795">
        <v>0</v>
      </c>
      <c r="I3795">
        <v>0</v>
      </c>
      <c r="J3795">
        <v>0</v>
      </c>
      <c r="K3795" t="s">
        <v>21</v>
      </c>
      <c r="L3795">
        <v>0</v>
      </c>
      <c r="M3795">
        <v>0</v>
      </c>
      <c r="N3795">
        <v>0</v>
      </c>
      <c r="O3795">
        <v>2.4239999999999999</v>
      </c>
      <c r="P3795">
        <v>44</v>
      </c>
      <c r="Q3795">
        <v>1</v>
      </c>
      <c r="R3795">
        <v>0</v>
      </c>
      <c r="S3795">
        <v>0</v>
      </c>
      <c r="T3795">
        <v>0</v>
      </c>
      <c r="U3795">
        <v>2</v>
      </c>
      <c r="V3795" t="s">
        <v>24</v>
      </c>
    </row>
    <row r="3796" spans="1:22" x14ac:dyDescent="0.25">
      <c r="A3796">
        <v>3795</v>
      </c>
      <c r="B3796">
        <v>0</v>
      </c>
      <c r="C3796">
        <v>0</v>
      </c>
      <c r="D3796">
        <v>1</v>
      </c>
      <c r="E3796">
        <v>0</v>
      </c>
      <c r="F3796">
        <v>0</v>
      </c>
      <c r="G3796" s="1">
        <v>40997.24423611111</v>
      </c>
      <c r="H3796">
        <v>0</v>
      </c>
      <c r="I3796">
        <v>0</v>
      </c>
      <c r="J3796">
        <v>0</v>
      </c>
      <c r="K3796" t="s">
        <v>21</v>
      </c>
      <c r="L3796">
        <v>0</v>
      </c>
      <c r="M3796">
        <v>0</v>
      </c>
      <c r="N3796">
        <v>0</v>
      </c>
      <c r="O3796">
        <v>35.776000000000003</v>
      </c>
      <c r="P3796">
        <v>827</v>
      </c>
      <c r="Q3796">
        <v>1</v>
      </c>
      <c r="R3796">
        <v>0</v>
      </c>
      <c r="S3796">
        <v>0</v>
      </c>
      <c r="T3796">
        <v>0</v>
      </c>
      <c r="U3796">
        <v>4</v>
      </c>
      <c r="V3796" t="s">
        <v>23</v>
      </c>
    </row>
    <row r="3797" spans="1:22" x14ac:dyDescent="0.25">
      <c r="A3797">
        <v>3796</v>
      </c>
      <c r="B3797">
        <v>0</v>
      </c>
      <c r="C3797">
        <v>0</v>
      </c>
      <c r="D3797">
        <v>1</v>
      </c>
      <c r="E3797">
        <v>0</v>
      </c>
      <c r="F3797">
        <v>0</v>
      </c>
      <c r="G3797" s="1">
        <v>40997.24423611111</v>
      </c>
      <c r="H3797">
        <v>0</v>
      </c>
      <c r="I3797">
        <v>0</v>
      </c>
      <c r="J3797">
        <v>0</v>
      </c>
      <c r="K3797" t="s">
        <v>21</v>
      </c>
      <c r="L3797">
        <v>0</v>
      </c>
      <c r="M3797">
        <v>0</v>
      </c>
      <c r="N3797">
        <v>0</v>
      </c>
      <c r="O3797">
        <v>8.9860000000000007</v>
      </c>
      <c r="P3797">
        <v>210</v>
      </c>
      <c r="Q3797">
        <v>1</v>
      </c>
      <c r="R3797">
        <v>1</v>
      </c>
      <c r="S3797">
        <v>0</v>
      </c>
      <c r="T3797">
        <v>0</v>
      </c>
      <c r="U3797">
        <v>2</v>
      </c>
      <c r="V3797" t="s">
        <v>22</v>
      </c>
    </row>
    <row r="3798" spans="1:22" x14ac:dyDescent="0.25">
      <c r="A3798">
        <v>3797</v>
      </c>
      <c r="B3798">
        <v>0</v>
      </c>
      <c r="C3798">
        <v>0</v>
      </c>
      <c r="D3798">
        <v>1</v>
      </c>
      <c r="E3798">
        <v>3</v>
      </c>
      <c r="F3798">
        <v>1</v>
      </c>
      <c r="G3798" s="1">
        <v>40997.248310185183</v>
      </c>
      <c r="H3798">
        <v>0</v>
      </c>
      <c r="I3798">
        <v>0</v>
      </c>
      <c r="J3798">
        <v>0</v>
      </c>
      <c r="K3798" t="s">
        <v>21</v>
      </c>
      <c r="L3798">
        <v>0</v>
      </c>
      <c r="M3798">
        <v>0</v>
      </c>
      <c r="N3798">
        <v>0</v>
      </c>
      <c r="O3798">
        <v>1.679</v>
      </c>
      <c r="P3798">
        <v>58</v>
      </c>
      <c r="Q3798">
        <v>0</v>
      </c>
      <c r="R3798">
        <v>1</v>
      </c>
      <c r="S3798">
        <v>0</v>
      </c>
      <c r="T3798">
        <v>0</v>
      </c>
      <c r="U3798">
        <v>1</v>
      </c>
      <c r="V3798" t="s">
        <v>23</v>
      </c>
    </row>
    <row r="3799" spans="1:22" x14ac:dyDescent="0.25">
      <c r="A3799">
        <v>3798</v>
      </c>
      <c r="B3799">
        <v>0</v>
      </c>
      <c r="C3799">
        <v>0</v>
      </c>
      <c r="D3799">
        <v>1</v>
      </c>
      <c r="E3799">
        <v>0</v>
      </c>
      <c r="F3799">
        <v>0</v>
      </c>
      <c r="G3799" s="1">
        <v>40997.248391203706</v>
      </c>
      <c r="H3799">
        <v>0</v>
      </c>
      <c r="I3799">
        <v>0</v>
      </c>
      <c r="J3799">
        <v>0</v>
      </c>
      <c r="K3799" t="s">
        <v>21</v>
      </c>
      <c r="L3799">
        <v>0</v>
      </c>
      <c r="M3799">
        <v>0</v>
      </c>
      <c r="N3799">
        <v>0</v>
      </c>
      <c r="O3799">
        <v>19.684999999999999</v>
      </c>
      <c r="P3799">
        <v>500</v>
      </c>
      <c r="Q3799">
        <v>1</v>
      </c>
      <c r="R3799">
        <v>0</v>
      </c>
      <c r="S3799">
        <v>0</v>
      </c>
      <c r="T3799">
        <v>0</v>
      </c>
      <c r="U3799">
        <v>2</v>
      </c>
      <c r="V3799" t="s">
        <v>23</v>
      </c>
    </row>
    <row r="3800" spans="1:22" x14ac:dyDescent="0.25">
      <c r="A3800">
        <v>3799</v>
      </c>
      <c r="B3800">
        <v>0</v>
      </c>
      <c r="C3800">
        <v>1</v>
      </c>
      <c r="D3800">
        <v>1</v>
      </c>
      <c r="E3800">
        <v>0</v>
      </c>
      <c r="F3800">
        <v>0</v>
      </c>
      <c r="G3800" s="1">
        <v>40997.254513888889</v>
      </c>
      <c r="H3800">
        <v>0</v>
      </c>
      <c r="I3800">
        <v>0</v>
      </c>
      <c r="J3800">
        <v>0</v>
      </c>
      <c r="K3800" t="s">
        <v>21</v>
      </c>
      <c r="L3800">
        <v>0</v>
      </c>
      <c r="M3800">
        <v>0</v>
      </c>
      <c r="N3800">
        <v>0</v>
      </c>
      <c r="O3800">
        <v>0.81699999999999995</v>
      </c>
      <c r="P3800">
        <v>16</v>
      </c>
      <c r="Q3800">
        <v>0</v>
      </c>
      <c r="R3800">
        <v>0</v>
      </c>
      <c r="S3800">
        <v>0</v>
      </c>
      <c r="T3800">
        <v>0</v>
      </c>
      <c r="U3800">
        <v>0</v>
      </c>
      <c r="V3800" t="s">
        <v>24</v>
      </c>
    </row>
    <row r="3801" spans="1:22" x14ac:dyDescent="0.25">
      <c r="A3801">
        <v>3800</v>
      </c>
      <c r="B3801">
        <v>0</v>
      </c>
      <c r="C3801">
        <v>0</v>
      </c>
      <c r="D3801">
        <v>1</v>
      </c>
      <c r="E3801">
        <v>0</v>
      </c>
      <c r="F3801">
        <v>1</v>
      </c>
      <c r="G3801" s="1">
        <v>40997.273333333331</v>
      </c>
      <c r="H3801">
        <v>0</v>
      </c>
      <c r="I3801">
        <v>0</v>
      </c>
      <c r="J3801">
        <v>0</v>
      </c>
      <c r="K3801" t="s">
        <v>21</v>
      </c>
      <c r="L3801">
        <v>0</v>
      </c>
      <c r="M3801">
        <v>0</v>
      </c>
      <c r="N3801">
        <v>0</v>
      </c>
      <c r="O3801">
        <v>6.5570000000000004</v>
      </c>
      <c r="P3801">
        <v>201</v>
      </c>
      <c r="Q3801">
        <v>0</v>
      </c>
      <c r="R3801">
        <v>1</v>
      </c>
      <c r="S3801">
        <v>0</v>
      </c>
      <c r="T3801">
        <v>0</v>
      </c>
      <c r="U3801">
        <v>8</v>
      </c>
      <c r="V3801" t="s">
        <v>23</v>
      </c>
    </row>
    <row r="3802" spans="1:22" x14ac:dyDescent="0.25">
      <c r="A3802">
        <v>3801</v>
      </c>
      <c r="B3802">
        <v>0</v>
      </c>
      <c r="C3802">
        <v>0</v>
      </c>
      <c r="D3802">
        <v>1</v>
      </c>
      <c r="E3802">
        <v>3</v>
      </c>
      <c r="F3802">
        <v>1</v>
      </c>
      <c r="G3802" s="1">
        <v>40997.288344907407</v>
      </c>
      <c r="H3802">
        <v>0</v>
      </c>
      <c r="I3802">
        <v>0</v>
      </c>
      <c r="J3802">
        <v>0</v>
      </c>
      <c r="K3802" t="s">
        <v>21</v>
      </c>
      <c r="L3802">
        <v>0</v>
      </c>
      <c r="M3802">
        <v>0</v>
      </c>
      <c r="N3802">
        <v>0</v>
      </c>
      <c r="O3802">
        <v>5.3739999999999997</v>
      </c>
      <c r="P3802">
        <v>161</v>
      </c>
      <c r="Q3802">
        <v>1</v>
      </c>
      <c r="R3802">
        <v>1</v>
      </c>
      <c r="S3802">
        <v>0</v>
      </c>
      <c r="T3802">
        <v>0</v>
      </c>
      <c r="U3802">
        <v>2</v>
      </c>
      <c r="V3802" t="s">
        <v>23</v>
      </c>
    </row>
    <row r="3803" spans="1:22" x14ac:dyDescent="0.25">
      <c r="A3803">
        <v>3802</v>
      </c>
      <c r="B3803">
        <v>0</v>
      </c>
      <c r="C3803">
        <v>0</v>
      </c>
      <c r="D3803">
        <v>1</v>
      </c>
      <c r="E3803">
        <v>1</v>
      </c>
      <c r="F3803">
        <v>1</v>
      </c>
      <c r="G3803" s="1">
        <v>40997.299085648148</v>
      </c>
      <c r="H3803">
        <v>0</v>
      </c>
      <c r="I3803">
        <v>0</v>
      </c>
      <c r="J3803">
        <v>0</v>
      </c>
      <c r="K3803" t="s">
        <v>21</v>
      </c>
      <c r="L3803">
        <v>0</v>
      </c>
      <c r="M3803">
        <v>0</v>
      </c>
      <c r="N3803">
        <v>0</v>
      </c>
      <c r="O3803">
        <v>3.6019999999999999</v>
      </c>
      <c r="P3803">
        <v>73</v>
      </c>
      <c r="Q3803">
        <v>1</v>
      </c>
      <c r="R3803">
        <v>0</v>
      </c>
      <c r="S3803">
        <v>0</v>
      </c>
      <c r="T3803">
        <v>0</v>
      </c>
      <c r="U3803">
        <v>0</v>
      </c>
      <c r="V3803" t="s">
        <v>23</v>
      </c>
    </row>
    <row r="3804" spans="1:22" x14ac:dyDescent="0.25">
      <c r="A3804">
        <v>3803</v>
      </c>
      <c r="B3804">
        <v>0</v>
      </c>
      <c r="C3804">
        <v>0</v>
      </c>
      <c r="D3804">
        <v>1</v>
      </c>
      <c r="E3804">
        <v>1</v>
      </c>
      <c r="F3804">
        <v>1</v>
      </c>
      <c r="G3804" s="1">
        <v>40997.301111111112</v>
      </c>
      <c r="H3804">
        <v>0</v>
      </c>
      <c r="I3804">
        <v>0</v>
      </c>
      <c r="J3804">
        <v>0</v>
      </c>
      <c r="K3804" t="s">
        <v>21</v>
      </c>
      <c r="L3804">
        <v>0</v>
      </c>
      <c r="M3804">
        <v>0</v>
      </c>
      <c r="N3804">
        <v>0</v>
      </c>
      <c r="O3804">
        <v>3.6629999999999998</v>
      </c>
      <c r="P3804">
        <v>89</v>
      </c>
      <c r="Q3804">
        <v>1</v>
      </c>
      <c r="R3804">
        <v>1</v>
      </c>
      <c r="S3804">
        <v>0</v>
      </c>
      <c r="T3804">
        <v>0</v>
      </c>
      <c r="U3804">
        <v>0</v>
      </c>
      <c r="V3804" t="s">
        <v>23</v>
      </c>
    </row>
    <row r="3805" spans="1:22" x14ac:dyDescent="0.25">
      <c r="A3805">
        <v>3804</v>
      </c>
      <c r="B3805">
        <v>0</v>
      </c>
      <c r="C3805">
        <v>0</v>
      </c>
      <c r="D3805">
        <v>1</v>
      </c>
      <c r="E3805">
        <v>0</v>
      </c>
      <c r="F3805">
        <v>0</v>
      </c>
      <c r="G3805" s="1">
        <v>40997.30972222222</v>
      </c>
      <c r="H3805">
        <v>0</v>
      </c>
      <c r="I3805">
        <v>0</v>
      </c>
      <c r="J3805">
        <v>0</v>
      </c>
      <c r="K3805" t="s">
        <v>21</v>
      </c>
      <c r="L3805">
        <v>0</v>
      </c>
      <c r="M3805">
        <v>0</v>
      </c>
      <c r="N3805">
        <v>0</v>
      </c>
      <c r="O3805">
        <v>0.68600000000000005</v>
      </c>
      <c r="P3805">
        <v>16</v>
      </c>
      <c r="Q3805">
        <v>0</v>
      </c>
      <c r="R3805">
        <v>0</v>
      </c>
      <c r="S3805">
        <v>0</v>
      </c>
      <c r="T3805">
        <v>0</v>
      </c>
      <c r="U3805">
        <v>0</v>
      </c>
      <c r="V3805" t="s">
        <v>23</v>
      </c>
    </row>
    <row r="3806" spans="1:22" x14ac:dyDescent="0.25">
      <c r="A3806">
        <v>3805</v>
      </c>
      <c r="B3806">
        <v>0</v>
      </c>
      <c r="C3806">
        <v>0</v>
      </c>
      <c r="D3806">
        <v>1</v>
      </c>
      <c r="E3806">
        <v>3</v>
      </c>
      <c r="F3806">
        <v>0</v>
      </c>
      <c r="G3806" s="1">
        <v>40997.31212962963</v>
      </c>
      <c r="H3806">
        <v>0</v>
      </c>
      <c r="I3806">
        <v>0</v>
      </c>
      <c r="J3806">
        <v>0</v>
      </c>
      <c r="K3806" t="s">
        <v>21</v>
      </c>
      <c r="L3806">
        <v>0</v>
      </c>
      <c r="M3806">
        <v>0</v>
      </c>
      <c r="N3806">
        <v>0</v>
      </c>
      <c r="O3806">
        <v>4.6559999999999997</v>
      </c>
      <c r="P3806">
        <v>119</v>
      </c>
      <c r="Q3806">
        <v>0</v>
      </c>
      <c r="R3806">
        <v>1</v>
      </c>
      <c r="S3806">
        <v>0</v>
      </c>
      <c r="T3806">
        <v>0</v>
      </c>
      <c r="U3806">
        <v>0</v>
      </c>
      <c r="V3806" t="s">
        <v>23</v>
      </c>
    </row>
    <row r="3807" spans="1:22" x14ac:dyDescent="0.25">
      <c r="A3807">
        <v>3806</v>
      </c>
      <c r="B3807">
        <v>0</v>
      </c>
      <c r="C3807">
        <v>0</v>
      </c>
      <c r="D3807">
        <v>1</v>
      </c>
      <c r="E3807">
        <v>0</v>
      </c>
      <c r="F3807">
        <v>0</v>
      </c>
      <c r="G3807" s="1">
        <v>40997.315127314818</v>
      </c>
      <c r="H3807">
        <v>0</v>
      </c>
      <c r="I3807">
        <v>0</v>
      </c>
      <c r="J3807">
        <v>9</v>
      </c>
      <c r="K3807" t="s">
        <v>21</v>
      </c>
      <c r="L3807">
        <v>0</v>
      </c>
      <c r="M3807">
        <v>0</v>
      </c>
      <c r="N3807">
        <v>0</v>
      </c>
      <c r="O3807">
        <v>10.105</v>
      </c>
      <c r="P3807">
        <v>243</v>
      </c>
      <c r="Q3807">
        <v>1</v>
      </c>
      <c r="R3807">
        <v>0</v>
      </c>
      <c r="S3807">
        <v>0</v>
      </c>
      <c r="T3807">
        <v>0</v>
      </c>
      <c r="U3807">
        <v>2</v>
      </c>
      <c r="V3807" t="s">
        <v>23</v>
      </c>
    </row>
    <row r="3808" spans="1:22" x14ac:dyDescent="0.25">
      <c r="A3808">
        <v>3807</v>
      </c>
      <c r="B3808">
        <v>0</v>
      </c>
      <c r="C3808">
        <v>0</v>
      </c>
      <c r="D3808">
        <v>1</v>
      </c>
      <c r="E3808">
        <v>0</v>
      </c>
      <c r="F3808">
        <v>0</v>
      </c>
      <c r="G3808" s="1">
        <v>40997.319456018522</v>
      </c>
      <c r="H3808">
        <v>0</v>
      </c>
      <c r="I3808">
        <v>0</v>
      </c>
      <c r="J3808">
        <v>0</v>
      </c>
      <c r="K3808" t="s">
        <v>21</v>
      </c>
      <c r="L3808">
        <v>0</v>
      </c>
      <c r="M3808">
        <v>0</v>
      </c>
      <c r="N3808">
        <v>0</v>
      </c>
      <c r="O3808">
        <v>0.28699999999999998</v>
      </c>
      <c r="P3808">
        <v>12</v>
      </c>
      <c r="Q3808">
        <v>0</v>
      </c>
      <c r="R3808">
        <v>0</v>
      </c>
      <c r="S3808">
        <v>0</v>
      </c>
      <c r="T3808">
        <v>0</v>
      </c>
      <c r="U3808">
        <v>0</v>
      </c>
      <c r="V3808" t="s">
        <v>24</v>
      </c>
    </row>
    <row r="3809" spans="1:22" x14ac:dyDescent="0.25">
      <c r="A3809">
        <v>3808</v>
      </c>
      <c r="B3809">
        <v>0</v>
      </c>
      <c r="C3809">
        <v>0</v>
      </c>
      <c r="D3809">
        <v>1</v>
      </c>
      <c r="E3809">
        <v>0</v>
      </c>
      <c r="F3809">
        <v>0</v>
      </c>
      <c r="G3809" s="1">
        <v>40997.319456018522</v>
      </c>
      <c r="H3809">
        <v>0</v>
      </c>
      <c r="I3809">
        <v>0</v>
      </c>
      <c r="J3809">
        <v>25</v>
      </c>
      <c r="K3809" t="s">
        <v>21</v>
      </c>
      <c r="L3809">
        <v>0</v>
      </c>
      <c r="M3809">
        <v>0</v>
      </c>
      <c r="N3809">
        <v>0</v>
      </c>
      <c r="O3809">
        <v>34.195</v>
      </c>
      <c r="P3809">
        <v>512</v>
      </c>
      <c r="Q3809">
        <v>1</v>
      </c>
      <c r="R3809">
        <v>0</v>
      </c>
      <c r="S3809">
        <v>0</v>
      </c>
      <c r="T3809">
        <v>0</v>
      </c>
      <c r="U3809">
        <v>8</v>
      </c>
      <c r="V3809" t="s">
        <v>23</v>
      </c>
    </row>
    <row r="3810" spans="1:22" x14ac:dyDescent="0.25">
      <c r="A3810">
        <v>3809</v>
      </c>
      <c r="B3810">
        <v>0</v>
      </c>
      <c r="C3810">
        <v>0</v>
      </c>
      <c r="D3810">
        <v>1</v>
      </c>
      <c r="E3810">
        <v>0</v>
      </c>
      <c r="F3810">
        <v>0</v>
      </c>
      <c r="G3810" s="1">
        <v>40997.323564814818</v>
      </c>
      <c r="H3810">
        <v>0</v>
      </c>
      <c r="I3810">
        <v>0</v>
      </c>
      <c r="J3810">
        <v>0</v>
      </c>
      <c r="K3810" t="s">
        <v>21</v>
      </c>
      <c r="L3810">
        <v>0</v>
      </c>
      <c r="M3810">
        <v>0</v>
      </c>
      <c r="N3810">
        <v>0</v>
      </c>
      <c r="O3810">
        <v>0.67100000000000004</v>
      </c>
      <c r="P3810">
        <v>16</v>
      </c>
      <c r="Q3810">
        <v>0</v>
      </c>
      <c r="R3810">
        <v>0</v>
      </c>
      <c r="S3810">
        <v>0</v>
      </c>
      <c r="T3810">
        <v>0</v>
      </c>
      <c r="U3810">
        <v>0</v>
      </c>
      <c r="V3810" t="s">
        <v>23</v>
      </c>
    </row>
    <row r="3811" spans="1:22" x14ac:dyDescent="0.25">
      <c r="A3811">
        <v>3810</v>
      </c>
      <c r="B3811">
        <v>0</v>
      </c>
      <c r="C3811">
        <v>0</v>
      </c>
      <c r="D3811">
        <v>1</v>
      </c>
      <c r="E3811">
        <v>0</v>
      </c>
      <c r="F3811">
        <v>1</v>
      </c>
      <c r="G3811" s="1">
        <v>40997.326296296298</v>
      </c>
      <c r="H3811">
        <v>0</v>
      </c>
      <c r="I3811">
        <v>0</v>
      </c>
      <c r="J3811">
        <v>0</v>
      </c>
      <c r="K3811" t="s">
        <v>21</v>
      </c>
      <c r="L3811">
        <v>0</v>
      </c>
      <c r="M3811">
        <v>0</v>
      </c>
      <c r="N3811">
        <v>0</v>
      </c>
      <c r="O3811">
        <v>1.361</v>
      </c>
      <c r="P3811">
        <v>30</v>
      </c>
      <c r="Q3811">
        <v>1</v>
      </c>
      <c r="R3811">
        <v>1</v>
      </c>
      <c r="S3811">
        <v>0</v>
      </c>
      <c r="T3811">
        <v>0</v>
      </c>
      <c r="U3811">
        <v>0</v>
      </c>
      <c r="V3811" t="s">
        <v>23</v>
      </c>
    </row>
    <row r="3812" spans="1:22" x14ac:dyDescent="0.25">
      <c r="A3812">
        <v>3811</v>
      </c>
      <c r="B3812">
        <v>0</v>
      </c>
      <c r="C3812">
        <v>1</v>
      </c>
      <c r="D3812">
        <v>1</v>
      </c>
      <c r="E3812">
        <v>0</v>
      </c>
      <c r="F3812">
        <v>0</v>
      </c>
      <c r="G3812" s="1">
        <v>40997.340648148151</v>
      </c>
      <c r="H3812">
        <v>0</v>
      </c>
      <c r="I3812">
        <v>0</v>
      </c>
      <c r="J3812">
        <v>0</v>
      </c>
      <c r="K3812" t="s">
        <v>21</v>
      </c>
      <c r="L3812">
        <v>0</v>
      </c>
      <c r="M3812">
        <v>0</v>
      </c>
      <c r="N3812">
        <v>0</v>
      </c>
      <c r="O3812">
        <v>3.5569999999999999</v>
      </c>
      <c r="P3812">
        <v>52</v>
      </c>
      <c r="Q3812">
        <v>0</v>
      </c>
      <c r="R3812">
        <v>0</v>
      </c>
      <c r="S3812">
        <v>0</v>
      </c>
      <c r="T3812">
        <v>0</v>
      </c>
      <c r="U3812">
        <v>0</v>
      </c>
      <c r="V3812" t="s">
        <v>23</v>
      </c>
    </row>
    <row r="3813" spans="1:22" x14ac:dyDescent="0.25">
      <c r="A3813">
        <v>3812</v>
      </c>
      <c r="B3813">
        <v>0</v>
      </c>
      <c r="C3813">
        <v>0</v>
      </c>
      <c r="D3813">
        <v>1</v>
      </c>
      <c r="E3813">
        <v>0</v>
      </c>
      <c r="F3813">
        <v>0</v>
      </c>
      <c r="G3813" s="1">
        <v>40997.340648148151</v>
      </c>
      <c r="H3813">
        <v>0</v>
      </c>
      <c r="I3813">
        <v>0</v>
      </c>
      <c r="J3813">
        <v>26</v>
      </c>
      <c r="K3813" t="s">
        <v>21</v>
      </c>
      <c r="L3813">
        <v>0</v>
      </c>
      <c r="M3813">
        <v>0</v>
      </c>
      <c r="N3813">
        <v>0</v>
      </c>
      <c r="O3813">
        <v>37.622</v>
      </c>
      <c r="P3813">
        <v>563</v>
      </c>
      <c r="Q3813">
        <v>1</v>
      </c>
      <c r="R3813">
        <v>0</v>
      </c>
      <c r="S3813">
        <v>0</v>
      </c>
      <c r="T3813">
        <v>0</v>
      </c>
      <c r="U3813">
        <v>7</v>
      </c>
      <c r="V3813" t="s">
        <v>23</v>
      </c>
    </row>
    <row r="3814" spans="1:22" x14ac:dyDescent="0.25">
      <c r="A3814">
        <v>3813</v>
      </c>
      <c r="B3814">
        <v>0</v>
      </c>
      <c r="C3814">
        <v>0</v>
      </c>
      <c r="D3814">
        <v>1</v>
      </c>
      <c r="E3814">
        <v>0</v>
      </c>
      <c r="F3814">
        <v>0</v>
      </c>
      <c r="G3814" s="1">
        <v>40997.343819444446</v>
      </c>
      <c r="H3814">
        <v>0</v>
      </c>
      <c r="I3814">
        <v>0</v>
      </c>
      <c r="J3814">
        <v>0</v>
      </c>
      <c r="K3814" t="s">
        <v>21</v>
      </c>
      <c r="L3814">
        <v>0</v>
      </c>
      <c r="M3814">
        <v>0</v>
      </c>
      <c r="N3814">
        <v>0</v>
      </c>
      <c r="O3814">
        <v>8.3989999999999991</v>
      </c>
      <c r="P3814">
        <v>102</v>
      </c>
      <c r="Q3814">
        <v>1</v>
      </c>
      <c r="R3814">
        <v>0</v>
      </c>
      <c r="S3814">
        <v>1</v>
      </c>
      <c r="T3814">
        <v>0</v>
      </c>
      <c r="U3814">
        <v>8</v>
      </c>
      <c r="V3814" t="s">
        <v>23</v>
      </c>
    </row>
    <row r="3815" spans="1:22" x14ac:dyDescent="0.25">
      <c r="A3815">
        <v>3814</v>
      </c>
      <c r="B3815">
        <v>0</v>
      </c>
      <c r="C3815">
        <v>0</v>
      </c>
      <c r="D3815">
        <v>1</v>
      </c>
      <c r="E3815">
        <v>0</v>
      </c>
      <c r="F3815">
        <v>0</v>
      </c>
      <c r="G3815" s="1">
        <v>40997.362650462965</v>
      </c>
      <c r="H3815">
        <v>0</v>
      </c>
      <c r="I3815">
        <v>0</v>
      </c>
      <c r="J3815">
        <v>1</v>
      </c>
      <c r="K3815" t="s">
        <v>21</v>
      </c>
      <c r="L3815">
        <v>0</v>
      </c>
      <c r="M3815">
        <v>0</v>
      </c>
      <c r="N3815">
        <v>0</v>
      </c>
      <c r="O3815">
        <v>1.6619999999999999</v>
      </c>
      <c r="P3815">
        <v>56</v>
      </c>
      <c r="Q3815">
        <v>0</v>
      </c>
      <c r="R3815">
        <v>1</v>
      </c>
      <c r="S3815">
        <v>0</v>
      </c>
      <c r="T3815">
        <v>0</v>
      </c>
      <c r="U3815">
        <v>0</v>
      </c>
      <c r="V3815" t="s">
        <v>23</v>
      </c>
    </row>
    <row r="3816" spans="1:22" x14ac:dyDescent="0.25">
      <c r="A3816">
        <v>3815</v>
      </c>
      <c r="B3816">
        <v>0</v>
      </c>
      <c r="C3816">
        <v>0</v>
      </c>
      <c r="D3816">
        <v>1</v>
      </c>
      <c r="E3816">
        <v>0</v>
      </c>
      <c r="F3816">
        <v>1</v>
      </c>
      <c r="G3816" s="1">
        <v>40997.365590277775</v>
      </c>
      <c r="H3816">
        <v>0</v>
      </c>
      <c r="I3816">
        <v>0</v>
      </c>
      <c r="J3816">
        <v>0</v>
      </c>
      <c r="K3816" t="s">
        <v>21</v>
      </c>
      <c r="L3816">
        <v>0</v>
      </c>
      <c r="M3816">
        <v>0</v>
      </c>
      <c r="N3816">
        <v>0</v>
      </c>
      <c r="O3816">
        <v>2.0049999999999999</v>
      </c>
      <c r="P3816">
        <v>40</v>
      </c>
      <c r="Q3816">
        <v>1</v>
      </c>
      <c r="R3816">
        <v>1</v>
      </c>
      <c r="S3816">
        <v>0</v>
      </c>
      <c r="T3816">
        <v>0</v>
      </c>
      <c r="U3816">
        <v>0</v>
      </c>
      <c r="V3816" t="s">
        <v>23</v>
      </c>
    </row>
    <row r="3817" spans="1:22" x14ac:dyDescent="0.25">
      <c r="A3817">
        <v>3816</v>
      </c>
      <c r="B3817">
        <v>0</v>
      </c>
      <c r="C3817">
        <v>0</v>
      </c>
      <c r="D3817">
        <v>1</v>
      </c>
      <c r="E3817">
        <v>0</v>
      </c>
      <c r="F3817">
        <v>0</v>
      </c>
      <c r="G3817" s="1">
        <v>40997.377604166664</v>
      </c>
      <c r="H3817">
        <v>0</v>
      </c>
      <c r="I3817">
        <v>0</v>
      </c>
      <c r="J3817">
        <v>0</v>
      </c>
      <c r="K3817" t="s">
        <v>21</v>
      </c>
      <c r="L3817">
        <v>0</v>
      </c>
      <c r="M3817">
        <v>0</v>
      </c>
      <c r="N3817">
        <v>0</v>
      </c>
      <c r="O3817">
        <v>1.637</v>
      </c>
      <c r="P3817">
        <v>40</v>
      </c>
      <c r="Q3817">
        <v>1</v>
      </c>
      <c r="R3817">
        <v>0</v>
      </c>
      <c r="S3817">
        <v>0</v>
      </c>
      <c r="T3817">
        <v>0</v>
      </c>
      <c r="U3817">
        <v>2</v>
      </c>
      <c r="V3817" t="s">
        <v>24</v>
      </c>
    </row>
    <row r="3818" spans="1:22" x14ac:dyDescent="0.25">
      <c r="A3818">
        <v>3817</v>
      </c>
      <c r="B3818">
        <v>0</v>
      </c>
      <c r="C3818">
        <v>0</v>
      </c>
      <c r="D3818">
        <v>1</v>
      </c>
      <c r="E3818">
        <v>0</v>
      </c>
      <c r="F3818">
        <v>0</v>
      </c>
      <c r="G3818" s="1">
        <v>40997.383564814816</v>
      </c>
      <c r="H3818">
        <v>0</v>
      </c>
      <c r="I3818">
        <v>0</v>
      </c>
      <c r="J3818">
        <v>0</v>
      </c>
      <c r="K3818" t="s">
        <v>21</v>
      </c>
      <c r="L3818">
        <v>0</v>
      </c>
      <c r="M3818">
        <v>0</v>
      </c>
      <c r="N3818">
        <v>0</v>
      </c>
      <c r="O3818">
        <v>1.1850000000000001</v>
      </c>
      <c r="P3818">
        <v>31</v>
      </c>
      <c r="Q3818">
        <v>1</v>
      </c>
      <c r="R3818">
        <v>0</v>
      </c>
      <c r="S3818">
        <v>0</v>
      </c>
      <c r="T3818">
        <v>0</v>
      </c>
      <c r="U3818">
        <v>0</v>
      </c>
      <c r="V3818" t="s">
        <v>22</v>
      </c>
    </row>
    <row r="3819" spans="1:22" x14ac:dyDescent="0.25">
      <c r="A3819">
        <v>3818</v>
      </c>
      <c r="B3819">
        <v>0</v>
      </c>
      <c r="C3819">
        <v>0</v>
      </c>
      <c r="D3819">
        <v>1</v>
      </c>
      <c r="E3819">
        <v>0</v>
      </c>
      <c r="F3819">
        <v>0</v>
      </c>
      <c r="G3819" s="1">
        <v>40997.383564814816</v>
      </c>
      <c r="H3819">
        <v>0</v>
      </c>
      <c r="I3819">
        <v>0</v>
      </c>
      <c r="J3819">
        <v>0</v>
      </c>
      <c r="K3819" t="s">
        <v>21</v>
      </c>
      <c r="L3819">
        <v>0</v>
      </c>
      <c r="M3819">
        <v>0</v>
      </c>
      <c r="N3819">
        <v>3</v>
      </c>
      <c r="O3819">
        <v>11.022</v>
      </c>
      <c r="P3819">
        <v>167</v>
      </c>
      <c r="Q3819">
        <v>1</v>
      </c>
      <c r="R3819">
        <v>0</v>
      </c>
      <c r="S3819">
        <v>0</v>
      </c>
      <c r="T3819">
        <v>0</v>
      </c>
      <c r="U3819">
        <v>11</v>
      </c>
      <c r="V3819" t="s">
        <v>23</v>
      </c>
    </row>
    <row r="3820" spans="1:22" x14ac:dyDescent="0.25">
      <c r="A3820">
        <v>3819</v>
      </c>
      <c r="B3820">
        <v>0</v>
      </c>
      <c r="C3820">
        <v>0</v>
      </c>
      <c r="D3820">
        <v>1</v>
      </c>
      <c r="E3820">
        <v>0</v>
      </c>
      <c r="F3820">
        <v>0</v>
      </c>
      <c r="G3820" s="1">
        <v>40997.384918981479</v>
      </c>
      <c r="H3820">
        <v>0</v>
      </c>
      <c r="I3820">
        <v>0</v>
      </c>
      <c r="J3820">
        <v>0</v>
      </c>
      <c r="K3820" t="s">
        <v>21</v>
      </c>
      <c r="L3820">
        <v>0</v>
      </c>
      <c r="M3820">
        <v>0</v>
      </c>
      <c r="N3820">
        <v>0</v>
      </c>
      <c r="O3820">
        <v>0.73899999999999999</v>
      </c>
      <c r="P3820">
        <v>16</v>
      </c>
      <c r="Q3820">
        <v>0</v>
      </c>
      <c r="R3820">
        <v>0</v>
      </c>
      <c r="S3820">
        <v>0</v>
      </c>
      <c r="T3820">
        <v>0</v>
      </c>
      <c r="U3820">
        <v>0</v>
      </c>
      <c r="V3820" t="s">
        <v>23</v>
      </c>
    </row>
    <row r="3821" spans="1:22" x14ac:dyDescent="0.25">
      <c r="A3821">
        <v>3820</v>
      </c>
      <c r="B3821">
        <v>0</v>
      </c>
      <c r="C3821">
        <v>0</v>
      </c>
      <c r="D3821">
        <v>1</v>
      </c>
      <c r="E3821">
        <v>0</v>
      </c>
      <c r="F3821">
        <v>0</v>
      </c>
      <c r="G3821" s="1">
        <v>40997.384918981479</v>
      </c>
      <c r="H3821">
        <v>0</v>
      </c>
      <c r="I3821">
        <v>0</v>
      </c>
      <c r="J3821">
        <v>0</v>
      </c>
      <c r="K3821" t="s">
        <v>21</v>
      </c>
      <c r="L3821">
        <v>0</v>
      </c>
      <c r="M3821">
        <v>0</v>
      </c>
      <c r="N3821">
        <v>0</v>
      </c>
      <c r="O3821">
        <v>2.6930000000000001</v>
      </c>
      <c r="P3821">
        <v>38</v>
      </c>
      <c r="Q3821">
        <v>1</v>
      </c>
      <c r="R3821">
        <v>1</v>
      </c>
      <c r="S3821">
        <v>0</v>
      </c>
      <c r="T3821">
        <v>0</v>
      </c>
      <c r="U3821">
        <v>1</v>
      </c>
      <c r="V3821" t="s">
        <v>23</v>
      </c>
    </row>
    <row r="3822" spans="1:22" x14ac:dyDescent="0.25">
      <c r="A3822">
        <v>3821</v>
      </c>
      <c r="B3822">
        <v>0</v>
      </c>
      <c r="C3822">
        <v>0</v>
      </c>
      <c r="D3822">
        <v>1</v>
      </c>
      <c r="E3822">
        <v>1</v>
      </c>
      <c r="F3822">
        <v>0</v>
      </c>
      <c r="G3822" s="1">
        <v>40997.393865740742</v>
      </c>
      <c r="H3822">
        <v>0</v>
      </c>
      <c r="I3822">
        <v>0</v>
      </c>
      <c r="J3822">
        <v>0</v>
      </c>
      <c r="K3822" t="s">
        <v>21</v>
      </c>
      <c r="L3822">
        <v>0</v>
      </c>
      <c r="M3822">
        <v>0</v>
      </c>
      <c r="N3822">
        <v>0</v>
      </c>
      <c r="O3822">
        <v>3.254</v>
      </c>
      <c r="P3822">
        <v>73</v>
      </c>
      <c r="Q3822">
        <v>1</v>
      </c>
      <c r="R3822">
        <v>1</v>
      </c>
      <c r="S3822">
        <v>0</v>
      </c>
      <c r="T3822">
        <v>0</v>
      </c>
      <c r="U3822">
        <v>0</v>
      </c>
      <c r="V3822" t="s">
        <v>22</v>
      </c>
    </row>
    <row r="3823" spans="1:22" x14ac:dyDescent="0.25">
      <c r="A3823">
        <v>3822</v>
      </c>
      <c r="B3823">
        <v>0</v>
      </c>
      <c r="C3823">
        <v>0</v>
      </c>
      <c r="D3823">
        <v>1</v>
      </c>
      <c r="E3823">
        <v>0</v>
      </c>
      <c r="F3823">
        <v>0</v>
      </c>
      <c r="G3823" s="1">
        <v>40997.409178240741</v>
      </c>
      <c r="H3823">
        <v>0</v>
      </c>
      <c r="I3823">
        <v>0</v>
      </c>
      <c r="J3823">
        <v>8</v>
      </c>
      <c r="K3823" t="s">
        <v>21</v>
      </c>
      <c r="L3823">
        <v>0</v>
      </c>
      <c r="M3823">
        <v>0</v>
      </c>
      <c r="N3823">
        <v>0</v>
      </c>
      <c r="O3823">
        <v>9.1579999999999995</v>
      </c>
      <c r="P3823">
        <v>157</v>
      </c>
      <c r="Q3823">
        <v>1</v>
      </c>
      <c r="R3823">
        <v>0</v>
      </c>
      <c r="S3823">
        <v>1</v>
      </c>
      <c r="T3823">
        <v>0</v>
      </c>
      <c r="U3823">
        <v>6</v>
      </c>
      <c r="V3823" t="s">
        <v>23</v>
      </c>
    </row>
    <row r="3824" spans="1:22" x14ac:dyDescent="0.25">
      <c r="A3824">
        <v>3823</v>
      </c>
      <c r="B3824">
        <v>0</v>
      </c>
      <c r="C3824">
        <v>0</v>
      </c>
      <c r="D3824">
        <v>1</v>
      </c>
      <c r="E3824">
        <v>2</v>
      </c>
      <c r="F3824">
        <v>0</v>
      </c>
      <c r="G3824" s="1">
        <v>40997.439363425925</v>
      </c>
      <c r="H3824">
        <v>0</v>
      </c>
      <c r="I3824">
        <v>0</v>
      </c>
      <c r="J3824">
        <v>0</v>
      </c>
      <c r="K3824" t="s">
        <v>21</v>
      </c>
      <c r="L3824">
        <v>0</v>
      </c>
      <c r="M3824">
        <v>0</v>
      </c>
      <c r="N3824">
        <v>0</v>
      </c>
      <c r="O3824">
        <v>0.36199999999999999</v>
      </c>
      <c r="P3824">
        <v>13</v>
      </c>
      <c r="Q3824">
        <v>0</v>
      </c>
      <c r="R3824">
        <v>0</v>
      </c>
      <c r="S3824">
        <v>0</v>
      </c>
      <c r="T3824">
        <v>0</v>
      </c>
      <c r="U3824">
        <v>0</v>
      </c>
      <c r="V3824" t="s">
        <v>23</v>
      </c>
    </row>
    <row r="3825" spans="1:22" x14ac:dyDescent="0.25">
      <c r="A3825">
        <v>3824</v>
      </c>
      <c r="B3825">
        <v>0</v>
      </c>
      <c r="C3825">
        <v>1</v>
      </c>
      <c r="D3825">
        <v>1</v>
      </c>
      <c r="E3825">
        <v>0</v>
      </c>
      <c r="F3825">
        <v>0</v>
      </c>
      <c r="G3825" s="1">
        <v>40997.447766203702</v>
      </c>
      <c r="H3825">
        <v>0</v>
      </c>
      <c r="I3825">
        <v>0</v>
      </c>
      <c r="J3825">
        <v>0</v>
      </c>
      <c r="K3825" t="s">
        <v>21</v>
      </c>
      <c r="L3825">
        <v>0</v>
      </c>
      <c r="M3825">
        <v>0</v>
      </c>
      <c r="N3825">
        <v>0</v>
      </c>
      <c r="O3825">
        <v>6.89</v>
      </c>
      <c r="P3825">
        <v>142</v>
      </c>
      <c r="Q3825">
        <v>1</v>
      </c>
      <c r="R3825">
        <v>1</v>
      </c>
      <c r="S3825">
        <v>0</v>
      </c>
      <c r="T3825">
        <v>0</v>
      </c>
      <c r="U3825">
        <v>5</v>
      </c>
      <c r="V3825" t="s">
        <v>22</v>
      </c>
    </row>
    <row r="3826" spans="1:22" x14ac:dyDescent="0.25">
      <c r="A3826">
        <v>3825</v>
      </c>
      <c r="B3826">
        <v>0</v>
      </c>
      <c r="C3826">
        <v>0</v>
      </c>
      <c r="D3826">
        <v>1</v>
      </c>
      <c r="E3826">
        <v>0</v>
      </c>
      <c r="F3826">
        <v>0</v>
      </c>
      <c r="G3826" s="1">
        <v>40997.480497685188</v>
      </c>
      <c r="H3826">
        <v>0</v>
      </c>
      <c r="I3826">
        <v>0</v>
      </c>
      <c r="J3826">
        <v>1</v>
      </c>
      <c r="K3826" t="s">
        <v>21</v>
      </c>
      <c r="L3826">
        <v>0</v>
      </c>
      <c r="M3826">
        <v>0</v>
      </c>
      <c r="N3826">
        <v>0</v>
      </c>
      <c r="O3826">
        <v>54.848999999999997</v>
      </c>
      <c r="P3826">
        <v>1124</v>
      </c>
      <c r="Q3826">
        <v>1</v>
      </c>
      <c r="R3826">
        <v>0</v>
      </c>
      <c r="S3826">
        <v>0</v>
      </c>
      <c r="T3826">
        <v>0</v>
      </c>
      <c r="U3826">
        <v>55</v>
      </c>
      <c r="V3826" t="s">
        <v>23</v>
      </c>
    </row>
    <row r="3827" spans="1:22" x14ac:dyDescent="0.25">
      <c r="A3827">
        <v>3826</v>
      </c>
      <c r="B3827">
        <v>0</v>
      </c>
      <c r="C3827">
        <v>1</v>
      </c>
      <c r="D3827">
        <v>1</v>
      </c>
      <c r="E3827">
        <v>0</v>
      </c>
      <c r="F3827">
        <v>0</v>
      </c>
      <c r="G3827" s="1">
        <v>40997.514328703706</v>
      </c>
      <c r="H3827">
        <v>0</v>
      </c>
      <c r="I3827">
        <v>1</v>
      </c>
      <c r="J3827">
        <v>0</v>
      </c>
      <c r="K3827" t="s">
        <v>21</v>
      </c>
      <c r="L3827">
        <v>0</v>
      </c>
      <c r="M3827">
        <v>0</v>
      </c>
      <c r="N3827">
        <v>0</v>
      </c>
      <c r="O3827">
        <v>2.4500000000000002</v>
      </c>
      <c r="P3827">
        <v>63</v>
      </c>
      <c r="Q3827">
        <v>1</v>
      </c>
      <c r="R3827">
        <v>0</v>
      </c>
      <c r="S3827">
        <v>0</v>
      </c>
      <c r="T3827">
        <v>0</v>
      </c>
      <c r="U3827">
        <v>0</v>
      </c>
      <c r="V3827" t="s">
        <v>23</v>
      </c>
    </row>
    <row r="3828" spans="1:22" x14ac:dyDescent="0.25">
      <c r="A3828">
        <v>3827</v>
      </c>
      <c r="B3828">
        <v>0</v>
      </c>
      <c r="C3828">
        <v>0</v>
      </c>
      <c r="D3828">
        <v>1</v>
      </c>
      <c r="E3828">
        <v>0</v>
      </c>
      <c r="F3828">
        <v>1</v>
      </c>
      <c r="G3828" s="1">
        <v>40997.51630787037</v>
      </c>
      <c r="H3828">
        <v>0</v>
      </c>
      <c r="I3828">
        <v>0</v>
      </c>
      <c r="J3828">
        <v>0</v>
      </c>
      <c r="K3828" t="s">
        <v>21</v>
      </c>
      <c r="L3828">
        <v>0</v>
      </c>
      <c r="M3828">
        <v>0</v>
      </c>
      <c r="N3828">
        <v>0</v>
      </c>
      <c r="O3828">
        <v>0.77</v>
      </c>
      <c r="P3828">
        <v>20</v>
      </c>
      <c r="Q3828">
        <v>1</v>
      </c>
      <c r="R3828">
        <v>0</v>
      </c>
      <c r="S3828">
        <v>0</v>
      </c>
      <c r="T3828">
        <v>0</v>
      </c>
      <c r="U3828">
        <v>0</v>
      </c>
      <c r="V3828" t="s">
        <v>24</v>
      </c>
    </row>
    <row r="3829" spans="1:22" x14ac:dyDescent="0.25">
      <c r="A3829">
        <v>3828</v>
      </c>
      <c r="B3829">
        <v>0</v>
      </c>
      <c r="C3829">
        <v>0</v>
      </c>
      <c r="D3829">
        <v>1</v>
      </c>
      <c r="E3829">
        <v>0</v>
      </c>
      <c r="F3829">
        <v>0</v>
      </c>
      <c r="G3829" s="1">
        <v>40997.561759259261</v>
      </c>
      <c r="H3829">
        <v>0</v>
      </c>
      <c r="I3829">
        <v>0</v>
      </c>
      <c r="J3829">
        <v>0</v>
      </c>
      <c r="K3829" t="s">
        <v>21</v>
      </c>
      <c r="L3829">
        <v>0</v>
      </c>
      <c r="M3829">
        <v>0</v>
      </c>
      <c r="N3829">
        <v>0</v>
      </c>
      <c r="O3829">
        <v>3.4009999999999998</v>
      </c>
      <c r="P3829">
        <v>94</v>
      </c>
      <c r="Q3829">
        <v>1</v>
      </c>
      <c r="R3829">
        <v>1</v>
      </c>
      <c r="S3829">
        <v>0</v>
      </c>
      <c r="T3829">
        <v>0</v>
      </c>
      <c r="U3829">
        <v>0</v>
      </c>
      <c r="V3829" t="s">
        <v>23</v>
      </c>
    </row>
    <row r="3830" spans="1:22" x14ac:dyDescent="0.25">
      <c r="A3830">
        <v>3829</v>
      </c>
      <c r="B3830">
        <v>0</v>
      </c>
      <c r="C3830">
        <v>1</v>
      </c>
      <c r="D3830">
        <v>1</v>
      </c>
      <c r="E3830">
        <v>0</v>
      </c>
      <c r="F3830">
        <v>0</v>
      </c>
      <c r="G3830" s="1">
        <v>40997.591249999998</v>
      </c>
      <c r="H3830">
        <v>0</v>
      </c>
      <c r="I3830">
        <v>0</v>
      </c>
      <c r="J3830">
        <v>0</v>
      </c>
      <c r="K3830" t="s">
        <v>21</v>
      </c>
      <c r="L3830">
        <v>0</v>
      </c>
      <c r="M3830">
        <v>0</v>
      </c>
      <c r="N3830">
        <v>0</v>
      </c>
      <c r="O3830">
        <v>9.15</v>
      </c>
      <c r="P3830">
        <v>232</v>
      </c>
      <c r="Q3830">
        <v>1</v>
      </c>
      <c r="R3830">
        <v>1</v>
      </c>
      <c r="S3830">
        <v>0</v>
      </c>
      <c r="T3830">
        <v>0</v>
      </c>
      <c r="U3830">
        <v>5</v>
      </c>
      <c r="V3830" t="s">
        <v>22</v>
      </c>
    </row>
    <row r="3831" spans="1:22" x14ac:dyDescent="0.25">
      <c r="A3831">
        <v>3830</v>
      </c>
      <c r="B3831">
        <v>0</v>
      </c>
      <c r="C3831">
        <v>0</v>
      </c>
      <c r="D3831">
        <v>1</v>
      </c>
      <c r="E3831">
        <v>0</v>
      </c>
      <c r="F3831">
        <v>1</v>
      </c>
      <c r="G3831" s="1">
        <v>40997.604050925926</v>
      </c>
      <c r="H3831">
        <v>0</v>
      </c>
      <c r="I3831">
        <v>0</v>
      </c>
      <c r="J3831">
        <v>22</v>
      </c>
      <c r="K3831" t="s">
        <v>21</v>
      </c>
      <c r="L3831">
        <v>0</v>
      </c>
      <c r="M3831">
        <v>0</v>
      </c>
      <c r="N3831">
        <v>0</v>
      </c>
      <c r="O3831">
        <v>4.4939999999999998</v>
      </c>
      <c r="P3831">
        <v>84</v>
      </c>
      <c r="Q3831">
        <v>1</v>
      </c>
      <c r="R3831">
        <v>1</v>
      </c>
      <c r="S3831">
        <v>0</v>
      </c>
      <c r="T3831">
        <v>0</v>
      </c>
      <c r="U3831">
        <v>0</v>
      </c>
      <c r="V3831" t="s">
        <v>23</v>
      </c>
    </row>
    <row r="3832" spans="1:22" x14ac:dyDescent="0.25">
      <c r="A3832">
        <v>3831</v>
      </c>
      <c r="B3832">
        <v>0</v>
      </c>
      <c r="C3832">
        <v>1</v>
      </c>
      <c r="D3832">
        <v>1</v>
      </c>
      <c r="E3832">
        <v>0</v>
      </c>
      <c r="F3832">
        <v>0</v>
      </c>
      <c r="G3832" s="1">
        <v>40997.607395833336</v>
      </c>
      <c r="H3832">
        <v>0</v>
      </c>
      <c r="I3832">
        <v>0</v>
      </c>
      <c r="J3832">
        <v>0</v>
      </c>
      <c r="K3832" t="s">
        <v>21</v>
      </c>
      <c r="L3832">
        <v>0</v>
      </c>
      <c r="M3832">
        <v>0</v>
      </c>
      <c r="N3832">
        <v>0</v>
      </c>
      <c r="O3832">
        <v>1.544</v>
      </c>
      <c r="P3832">
        <v>28</v>
      </c>
      <c r="Q3832">
        <v>0</v>
      </c>
      <c r="R3832">
        <v>0</v>
      </c>
      <c r="S3832">
        <v>1</v>
      </c>
      <c r="T3832">
        <v>0</v>
      </c>
      <c r="U3832">
        <v>3</v>
      </c>
      <c r="V3832" t="s">
        <v>24</v>
      </c>
    </row>
    <row r="3833" spans="1:22" x14ac:dyDescent="0.25">
      <c r="A3833">
        <v>3832</v>
      </c>
      <c r="B3833">
        <v>0</v>
      </c>
      <c r="C3833">
        <v>1</v>
      </c>
      <c r="D3833">
        <v>1</v>
      </c>
      <c r="E3833">
        <v>0</v>
      </c>
      <c r="F3833">
        <v>0</v>
      </c>
      <c r="G3833" s="1">
        <v>40997.608229166668</v>
      </c>
      <c r="H3833">
        <v>0</v>
      </c>
      <c r="I3833">
        <v>0</v>
      </c>
      <c r="J3833">
        <v>0</v>
      </c>
      <c r="K3833" t="s">
        <v>21</v>
      </c>
      <c r="L3833">
        <v>0</v>
      </c>
      <c r="M3833">
        <v>0</v>
      </c>
      <c r="N3833">
        <v>0</v>
      </c>
      <c r="O3833">
        <v>3.226</v>
      </c>
      <c r="P3833">
        <v>48</v>
      </c>
      <c r="Q3833">
        <v>0</v>
      </c>
      <c r="R3833">
        <v>0</v>
      </c>
      <c r="S3833">
        <v>1</v>
      </c>
      <c r="T3833">
        <v>0</v>
      </c>
      <c r="U3833">
        <v>2</v>
      </c>
      <c r="V3833" t="s">
        <v>23</v>
      </c>
    </row>
    <row r="3834" spans="1:22" x14ac:dyDescent="0.25">
      <c r="A3834">
        <v>3833</v>
      </c>
      <c r="B3834">
        <v>0</v>
      </c>
      <c r="C3834">
        <v>1</v>
      </c>
      <c r="D3834">
        <v>1</v>
      </c>
      <c r="E3834">
        <v>0</v>
      </c>
      <c r="F3834">
        <v>0</v>
      </c>
      <c r="G3834" s="1">
        <v>40997.628148148149</v>
      </c>
      <c r="H3834">
        <v>0</v>
      </c>
      <c r="I3834">
        <v>0</v>
      </c>
      <c r="J3834">
        <v>0</v>
      </c>
      <c r="K3834" t="s">
        <v>21</v>
      </c>
      <c r="L3834">
        <v>0</v>
      </c>
      <c r="M3834">
        <v>0</v>
      </c>
      <c r="N3834">
        <v>0</v>
      </c>
      <c r="O3834">
        <v>27.91</v>
      </c>
      <c r="P3834">
        <v>694</v>
      </c>
      <c r="Q3834">
        <v>1</v>
      </c>
      <c r="R3834">
        <v>0</v>
      </c>
      <c r="S3834">
        <v>0</v>
      </c>
      <c r="T3834">
        <v>0</v>
      </c>
      <c r="U3834">
        <v>52</v>
      </c>
      <c r="V3834" t="s">
        <v>22</v>
      </c>
    </row>
    <row r="3835" spans="1:22" x14ac:dyDescent="0.25">
      <c r="A3835">
        <v>3834</v>
      </c>
      <c r="B3835">
        <v>1</v>
      </c>
      <c r="C3835">
        <v>0</v>
      </c>
      <c r="D3835">
        <v>1</v>
      </c>
      <c r="E3835">
        <v>0</v>
      </c>
      <c r="F3835">
        <v>0</v>
      </c>
      <c r="G3835" s="1">
        <v>40997.633958333332</v>
      </c>
      <c r="H3835">
        <v>0</v>
      </c>
      <c r="I3835">
        <v>0</v>
      </c>
      <c r="J3835">
        <v>0</v>
      </c>
      <c r="K3835" t="s">
        <v>21</v>
      </c>
      <c r="L3835">
        <v>1</v>
      </c>
      <c r="M3835">
        <v>0</v>
      </c>
      <c r="N3835">
        <v>0</v>
      </c>
      <c r="O3835">
        <v>0.249</v>
      </c>
      <c r="P3835">
        <v>11</v>
      </c>
      <c r="Q3835">
        <v>0</v>
      </c>
      <c r="R3835">
        <v>0</v>
      </c>
      <c r="S3835">
        <v>0</v>
      </c>
      <c r="T3835">
        <v>0</v>
      </c>
      <c r="U3835">
        <v>0</v>
      </c>
      <c r="V3835" t="s">
        <v>24</v>
      </c>
    </row>
    <row r="3836" spans="1:22" x14ac:dyDescent="0.25">
      <c r="A3836">
        <v>3835</v>
      </c>
      <c r="B3836">
        <v>0</v>
      </c>
      <c r="C3836">
        <v>0</v>
      </c>
      <c r="D3836">
        <v>1</v>
      </c>
      <c r="E3836">
        <v>0</v>
      </c>
      <c r="F3836">
        <v>0</v>
      </c>
      <c r="G3836" s="1">
        <v>40997.636932870373</v>
      </c>
      <c r="H3836">
        <v>0</v>
      </c>
      <c r="I3836">
        <v>0</v>
      </c>
      <c r="J3836">
        <v>0</v>
      </c>
      <c r="K3836" t="s">
        <v>21</v>
      </c>
      <c r="L3836">
        <v>0</v>
      </c>
      <c r="M3836">
        <v>0</v>
      </c>
      <c r="N3836">
        <v>0</v>
      </c>
      <c r="O3836">
        <v>38.862000000000002</v>
      </c>
      <c r="P3836">
        <v>646</v>
      </c>
      <c r="Q3836">
        <v>1</v>
      </c>
      <c r="R3836">
        <v>0</v>
      </c>
      <c r="S3836">
        <v>0</v>
      </c>
      <c r="T3836">
        <v>0</v>
      </c>
      <c r="U3836">
        <v>30</v>
      </c>
      <c r="V3836" t="s">
        <v>23</v>
      </c>
    </row>
    <row r="3837" spans="1:22" x14ac:dyDescent="0.25">
      <c r="A3837">
        <v>3836</v>
      </c>
      <c r="B3837">
        <v>1</v>
      </c>
      <c r="C3837">
        <v>0</v>
      </c>
      <c r="D3837">
        <v>1</v>
      </c>
      <c r="E3837">
        <v>0</v>
      </c>
      <c r="F3837">
        <v>0</v>
      </c>
      <c r="G3837" s="1">
        <v>40997.639791666668</v>
      </c>
      <c r="H3837">
        <v>0</v>
      </c>
      <c r="I3837">
        <v>0</v>
      </c>
      <c r="J3837">
        <v>0</v>
      </c>
      <c r="K3837" t="s">
        <v>21</v>
      </c>
      <c r="L3837">
        <v>0</v>
      </c>
      <c r="M3837">
        <v>0</v>
      </c>
      <c r="N3837">
        <v>0</v>
      </c>
      <c r="O3837">
        <v>2.4020000000000001</v>
      </c>
      <c r="P3837">
        <v>55</v>
      </c>
      <c r="Q3837">
        <v>0</v>
      </c>
      <c r="R3837">
        <v>0</v>
      </c>
      <c r="S3837">
        <v>0</v>
      </c>
      <c r="T3837">
        <v>0</v>
      </c>
      <c r="U3837">
        <v>0</v>
      </c>
      <c r="V3837" t="s">
        <v>24</v>
      </c>
    </row>
    <row r="3838" spans="1:22" x14ac:dyDescent="0.25">
      <c r="A3838">
        <v>3837</v>
      </c>
      <c r="B3838">
        <v>0</v>
      </c>
      <c r="C3838">
        <v>0</v>
      </c>
      <c r="D3838">
        <v>1</v>
      </c>
      <c r="E3838">
        <v>0</v>
      </c>
      <c r="F3838">
        <v>0</v>
      </c>
      <c r="G3838" s="1">
        <v>40997.641226851854</v>
      </c>
      <c r="H3838">
        <v>0</v>
      </c>
      <c r="I3838">
        <v>0</v>
      </c>
      <c r="J3838">
        <v>8</v>
      </c>
      <c r="K3838" t="s">
        <v>21</v>
      </c>
      <c r="L3838">
        <v>0</v>
      </c>
      <c r="M3838">
        <v>0</v>
      </c>
      <c r="N3838">
        <v>0</v>
      </c>
      <c r="O3838">
        <v>13.346</v>
      </c>
      <c r="P3838">
        <v>206</v>
      </c>
      <c r="Q3838">
        <v>1</v>
      </c>
      <c r="R3838">
        <v>0</v>
      </c>
      <c r="S3838">
        <v>1</v>
      </c>
      <c r="T3838">
        <v>0</v>
      </c>
      <c r="U3838">
        <v>14</v>
      </c>
      <c r="V3838" t="s">
        <v>23</v>
      </c>
    </row>
    <row r="3839" spans="1:22" x14ac:dyDescent="0.25">
      <c r="A3839">
        <v>3838</v>
      </c>
      <c r="B3839">
        <v>0</v>
      </c>
      <c r="C3839">
        <v>0</v>
      </c>
      <c r="D3839">
        <v>1</v>
      </c>
      <c r="E3839">
        <v>4</v>
      </c>
      <c r="F3839">
        <v>0</v>
      </c>
      <c r="G3839" s="1">
        <v>40997.672233796293</v>
      </c>
      <c r="H3839">
        <v>0</v>
      </c>
      <c r="I3839">
        <v>1</v>
      </c>
      <c r="J3839">
        <v>0</v>
      </c>
      <c r="K3839" t="s">
        <v>21</v>
      </c>
      <c r="L3839">
        <v>0</v>
      </c>
      <c r="M3839">
        <v>0</v>
      </c>
      <c r="N3839">
        <v>0</v>
      </c>
      <c r="O3839">
        <v>14.644</v>
      </c>
      <c r="P3839">
        <v>345</v>
      </c>
      <c r="Q3839">
        <v>1</v>
      </c>
      <c r="R3839">
        <v>0</v>
      </c>
      <c r="S3839">
        <v>0</v>
      </c>
      <c r="T3839">
        <v>0</v>
      </c>
      <c r="U3839">
        <v>5</v>
      </c>
      <c r="V3839" t="s">
        <v>23</v>
      </c>
    </row>
    <row r="3840" spans="1:22" x14ac:dyDescent="0.25">
      <c r="A3840">
        <v>3839</v>
      </c>
      <c r="B3840">
        <v>0</v>
      </c>
      <c r="C3840">
        <v>0</v>
      </c>
      <c r="D3840">
        <v>1</v>
      </c>
      <c r="E3840">
        <v>0</v>
      </c>
      <c r="F3840">
        <v>0</v>
      </c>
      <c r="G3840" s="1">
        <v>40997.679201388892</v>
      </c>
      <c r="H3840">
        <v>0</v>
      </c>
      <c r="I3840">
        <v>0</v>
      </c>
      <c r="J3840">
        <v>30</v>
      </c>
      <c r="K3840" t="s">
        <v>21</v>
      </c>
      <c r="L3840">
        <v>0</v>
      </c>
      <c r="M3840">
        <v>0</v>
      </c>
      <c r="N3840">
        <v>0</v>
      </c>
      <c r="O3840">
        <v>140.809</v>
      </c>
      <c r="P3840">
        <v>3064</v>
      </c>
      <c r="Q3840">
        <v>1</v>
      </c>
      <c r="R3840">
        <v>0</v>
      </c>
      <c r="S3840">
        <v>0</v>
      </c>
      <c r="T3840">
        <v>0</v>
      </c>
      <c r="U3840">
        <v>947</v>
      </c>
      <c r="V3840" t="s">
        <v>22</v>
      </c>
    </row>
    <row r="3841" spans="1:22" x14ac:dyDescent="0.25">
      <c r="A3841">
        <v>3840</v>
      </c>
      <c r="B3841">
        <v>1</v>
      </c>
      <c r="C3841">
        <v>0</v>
      </c>
      <c r="D3841">
        <v>1</v>
      </c>
      <c r="E3841">
        <v>0</v>
      </c>
      <c r="F3841">
        <v>0</v>
      </c>
      <c r="G3841" s="1">
        <v>40997.696527777778</v>
      </c>
      <c r="H3841">
        <v>0</v>
      </c>
      <c r="I3841">
        <v>0</v>
      </c>
      <c r="J3841">
        <v>0</v>
      </c>
      <c r="K3841" t="s">
        <v>21</v>
      </c>
      <c r="L3841">
        <v>0</v>
      </c>
      <c r="M3841">
        <v>0</v>
      </c>
      <c r="N3841">
        <v>0</v>
      </c>
      <c r="O3841">
        <v>1.4999999999999999E-2</v>
      </c>
      <c r="P3841">
        <v>3</v>
      </c>
      <c r="Q3841">
        <v>1</v>
      </c>
      <c r="R3841">
        <v>0</v>
      </c>
      <c r="S3841">
        <v>0</v>
      </c>
      <c r="T3841">
        <v>0</v>
      </c>
      <c r="U3841">
        <v>0</v>
      </c>
      <c r="V3841" t="s">
        <v>24</v>
      </c>
    </row>
    <row r="3842" spans="1:22" x14ac:dyDescent="0.25">
      <c r="A3842">
        <v>3841</v>
      </c>
      <c r="B3842">
        <v>0</v>
      </c>
      <c r="C3842">
        <v>0</v>
      </c>
      <c r="D3842">
        <v>1</v>
      </c>
      <c r="E3842">
        <v>0</v>
      </c>
      <c r="F3842">
        <v>1</v>
      </c>
      <c r="G3842" s="1">
        <v>40997.700694444444</v>
      </c>
      <c r="H3842">
        <v>0</v>
      </c>
      <c r="I3842">
        <v>1</v>
      </c>
      <c r="J3842">
        <v>0</v>
      </c>
      <c r="K3842" t="s">
        <v>21</v>
      </c>
      <c r="L3842">
        <v>0</v>
      </c>
      <c r="M3842">
        <v>0</v>
      </c>
      <c r="N3842">
        <v>0</v>
      </c>
      <c r="O3842">
        <v>1.4359999999999999</v>
      </c>
      <c r="P3842">
        <v>33</v>
      </c>
      <c r="Q3842">
        <v>1</v>
      </c>
      <c r="R3842">
        <v>0</v>
      </c>
      <c r="S3842">
        <v>0</v>
      </c>
      <c r="T3842">
        <v>0</v>
      </c>
      <c r="U3842">
        <v>2</v>
      </c>
      <c r="V3842" t="s">
        <v>24</v>
      </c>
    </row>
    <row r="3843" spans="1:22" x14ac:dyDescent="0.25">
      <c r="A3843">
        <v>3842</v>
      </c>
      <c r="B3843">
        <v>0</v>
      </c>
      <c r="C3843">
        <v>0</v>
      </c>
      <c r="D3843">
        <v>1</v>
      </c>
      <c r="E3843">
        <v>0</v>
      </c>
      <c r="F3843">
        <v>0</v>
      </c>
      <c r="G3843" s="1">
        <v>40997.719502314816</v>
      </c>
      <c r="H3843">
        <v>0</v>
      </c>
      <c r="I3843">
        <v>0</v>
      </c>
      <c r="J3843">
        <v>0</v>
      </c>
      <c r="K3843" t="s">
        <v>21</v>
      </c>
      <c r="L3843">
        <v>0</v>
      </c>
      <c r="M3843">
        <v>0</v>
      </c>
      <c r="N3843">
        <v>0</v>
      </c>
      <c r="O3843">
        <v>10.602</v>
      </c>
      <c r="P3843">
        <v>204</v>
      </c>
      <c r="Q3843">
        <v>1</v>
      </c>
      <c r="R3843">
        <v>0</v>
      </c>
      <c r="S3843">
        <v>0</v>
      </c>
      <c r="T3843">
        <v>0</v>
      </c>
      <c r="U3843">
        <v>5</v>
      </c>
      <c r="V3843" t="s">
        <v>23</v>
      </c>
    </row>
    <row r="3844" spans="1:22" x14ac:dyDescent="0.25">
      <c r="A3844">
        <v>3843</v>
      </c>
      <c r="B3844">
        <v>0</v>
      </c>
      <c r="C3844">
        <v>0</v>
      </c>
      <c r="D3844">
        <v>1</v>
      </c>
      <c r="E3844">
        <v>0</v>
      </c>
      <c r="F3844">
        <v>0</v>
      </c>
      <c r="G3844" s="1">
        <v>40997.736273148148</v>
      </c>
      <c r="H3844">
        <v>0</v>
      </c>
      <c r="I3844">
        <v>0</v>
      </c>
      <c r="J3844">
        <v>0</v>
      </c>
      <c r="K3844" t="s">
        <v>21</v>
      </c>
      <c r="L3844">
        <v>0</v>
      </c>
      <c r="M3844">
        <v>0</v>
      </c>
      <c r="N3844">
        <v>0</v>
      </c>
      <c r="O3844">
        <v>30.388999999999999</v>
      </c>
      <c r="P3844">
        <v>732</v>
      </c>
      <c r="Q3844">
        <v>1</v>
      </c>
      <c r="R3844">
        <v>0</v>
      </c>
      <c r="S3844">
        <v>0</v>
      </c>
      <c r="T3844">
        <v>0</v>
      </c>
      <c r="U3844">
        <v>2</v>
      </c>
      <c r="V3844" t="s">
        <v>23</v>
      </c>
    </row>
    <row r="3845" spans="1:22" x14ac:dyDescent="0.25">
      <c r="A3845">
        <v>3844</v>
      </c>
      <c r="B3845">
        <v>0</v>
      </c>
      <c r="C3845">
        <v>1</v>
      </c>
      <c r="D3845">
        <v>1</v>
      </c>
      <c r="E3845">
        <v>0</v>
      </c>
      <c r="F3845">
        <v>0</v>
      </c>
      <c r="G3845" s="1">
        <v>40997.777349537035</v>
      </c>
      <c r="H3845">
        <v>0</v>
      </c>
      <c r="I3845">
        <v>0</v>
      </c>
      <c r="J3845">
        <v>0</v>
      </c>
      <c r="K3845" t="s">
        <v>21</v>
      </c>
      <c r="L3845">
        <v>0</v>
      </c>
      <c r="M3845">
        <v>0</v>
      </c>
      <c r="N3845">
        <v>0</v>
      </c>
      <c r="O3845">
        <v>19.395</v>
      </c>
      <c r="P3845">
        <v>489</v>
      </c>
      <c r="Q3845">
        <v>1</v>
      </c>
      <c r="R3845">
        <v>0</v>
      </c>
      <c r="S3845">
        <v>0</v>
      </c>
      <c r="T3845">
        <v>0</v>
      </c>
      <c r="U3845">
        <v>5</v>
      </c>
      <c r="V3845" t="s">
        <v>22</v>
      </c>
    </row>
    <row r="3846" spans="1:22" x14ac:dyDescent="0.25">
      <c r="A3846">
        <v>3845</v>
      </c>
      <c r="B3846">
        <v>0</v>
      </c>
      <c r="C3846">
        <v>0</v>
      </c>
      <c r="D3846">
        <v>1</v>
      </c>
      <c r="E3846">
        <v>0</v>
      </c>
      <c r="F3846">
        <v>0</v>
      </c>
      <c r="G3846" s="1">
        <v>40997.797546296293</v>
      </c>
      <c r="H3846">
        <v>0</v>
      </c>
      <c r="I3846">
        <v>0</v>
      </c>
      <c r="J3846">
        <v>0</v>
      </c>
      <c r="K3846" t="s">
        <v>21</v>
      </c>
      <c r="L3846">
        <v>0</v>
      </c>
      <c r="M3846">
        <v>0</v>
      </c>
      <c r="N3846">
        <v>0</v>
      </c>
      <c r="O3846">
        <v>6.4589999999999996</v>
      </c>
      <c r="P3846">
        <v>78</v>
      </c>
      <c r="Q3846">
        <v>0</v>
      </c>
      <c r="R3846">
        <v>0</v>
      </c>
      <c r="S3846">
        <v>0</v>
      </c>
      <c r="T3846">
        <v>0</v>
      </c>
      <c r="U3846">
        <v>0</v>
      </c>
      <c r="V3846" t="s">
        <v>23</v>
      </c>
    </row>
    <row r="3847" spans="1:22" x14ac:dyDescent="0.25">
      <c r="A3847">
        <v>3846</v>
      </c>
      <c r="B3847">
        <v>0</v>
      </c>
      <c r="C3847">
        <v>0</v>
      </c>
      <c r="D3847">
        <v>1</v>
      </c>
      <c r="E3847">
        <v>0</v>
      </c>
      <c r="F3847">
        <v>0</v>
      </c>
      <c r="G3847" s="1">
        <v>40997.8203125</v>
      </c>
      <c r="H3847">
        <v>0</v>
      </c>
      <c r="I3847">
        <v>0</v>
      </c>
      <c r="J3847">
        <v>0</v>
      </c>
      <c r="K3847" t="s">
        <v>21</v>
      </c>
      <c r="L3847">
        <v>0</v>
      </c>
      <c r="M3847">
        <v>0</v>
      </c>
      <c r="N3847">
        <v>0</v>
      </c>
      <c r="O3847">
        <v>0.80600000000000005</v>
      </c>
      <c r="P3847">
        <v>16</v>
      </c>
      <c r="Q3847">
        <v>0</v>
      </c>
      <c r="R3847">
        <v>0</v>
      </c>
      <c r="S3847">
        <v>0</v>
      </c>
      <c r="T3847">
        <v>0</v>
      </c>
      <c r="U3847">
        <v>1</v>
      </c>
      <c r="V3847" t="s">
        <v>23</v>
      </c>
    </row>
    <row r="3848" spans="1:22" x14ac:dyDescent="0.25">
      <c r="A3848">
        <v>3847</v>
      </c>
      <c r="B3848">
        <v>0</v>
      </c>
      <c r="C3848">
        <v>0</v>
      </c>
      <c r="D3848">
        <v>1</v>
      </c>
      <c r="E3848">
        <v>1</v>
      </c>
      <c r="F3848">
        <v>1</v>
      </c>
      <c r="G3848" s="1">
        <v>40997.823634259257</v>
      </c>
      <c r="H3848">
        <v>0</v>
      </c>
      <c r="I3848">
        <v>0</v>
      </c>
      <c r="J3848">
        <v>0</v>
      </c>
      <c r="K3848" t="s">
        <v>21</v>
      </c>
      <c r="L3848">
        <v>0</v>
      </c>
      <c r="M3848">
        <v>0</v>
      </c>
      <c r="N3848">
        <v>0</v>
      </c>
      <c r="O3848">
        <v>10.922000000000001</v>
      </c>
      <c r="P3848">
        <v>241</v>
      </c>
      <c r="Q3848">
        <v>1</v>
      </c>
      <c r="R3848">
        <v>1</v>
      </c>
      <c r="S3848">
        <v>0</v>
      </c>
      <c r="T3848">
        <v>0</v>
      </c>
      <c r="U3848">
        <v>0</v>
      </c>
      <c r="V3848" t="s">
        <v>23</v>
      </c>
    </row>
    <row r="3849" spans="1:22" x14ac:dyDescent="0.25">
      <c r="A3849">
        <v>3848</v>
      </c>
      <c r="B3849">
        <v>0</v>
      </c>
      <c r="C3849">
        <v>0</v>
      </c>
      <c r="D3849">
        <v>1</v>
      </c>
      <c r="E3849">
        <v>1</v>
      </c>
      <c r="F3849">
        <v>0</v>
      </c>
      <c r="G3849" s="1">
        <v>40997.871793981481</v>
      </c>
      <c r="H3849">
        <v>0</v>
      </c>
      <c r="I3849">
        <v>0</v>
      </c>
      <c r="J3849">
        <v>0</v>
      </c>
      <c r="K3849" t="s">
        <v>21</v>
      </c>
      <c r="L3849">
        <v>0</v>
      </c>
      <c r="M3849">
        <v>0</v>
      </c>
      <c r="N3849">
        <v>0</v>
      </c>
      <c r="O3849">
        <v>5.5339999999999998</v>
      </c>
      <c r="P3849">
        <v>109</v>
      </c>
      <c r="Q3849">
        <v>1</v>
      </c>
      <c r="R3849">
        <v>1</v>
      </c>
      <c r="S3849">
        <v>0</v>
      </c>
      <c r="T3849">
        <v>0</v>
      </c>
      <c r="U3849">
        <v>10</v>
      </c>
      <c r="V3849" t="s">
        <v>23</v>
      </c>
    </row>
    <row r="3850" spans="1:22" x14ac:dyDescent="0.25">
      <c r="A3850">
        <v>3849</v>
      </c>
      <c r="B3850">
        <v>1</v>
      </c>
      <c r="C3850">
        <v>0</v>
      </c>
      <c r="D3850">
        <v>1</v>
      </c>
      <c r="E3850">
        <v>0</v>
      </c>
      <c r="F3850">
        <v>0</v>
      </c>
      <c r="G3850" s="1">
        <v>40997.898981481485</v>
      </c>
      <c r="H3850">
        <v>0</v>
      </c>
      <c r="I3850">
        <v>0</v>
      </c>
      <c r="J3850">
        <v>0</v>
      </c>
      <c r="K3850" t="s">
        <v>21</v>
      </c>
      <c r="L3850">
        <v>0</v>
      </c>
      <c r="M3850">
        <v>0</v>
      </c>
      <c r="N3850">
        <v>0</v>
      </c>
      <c r="O3850">
        <v>1.0549999999999999</v>
      </c>
      <c r="P3850">
        <v>27</v>
      </c>
      <c r="Q3850">
        <v>1</v>
      </c>
      <c r="R3850">
        <v>0</v>
      </c>
      <c r="S3850">
        <v>0</v>
      </c>
      <c r="T3850">
        <v>0</v>
      </c>
      <c r="U3850">
        <v>1</v>
      </c>
      <c r="V3850" t="s">
        <v>23</v>
      </c>
    </row>
    <row r="3851" spans="1:22" x14ac:dyDescent="0.25">
      <c r="A3851">
        <v>3850</v>
      </c>
      <c r="B3851">
        <v>0</v>
      </c>
      <c r="C3851">
        <v>0</v>
      </c>
      <c r="D3851">
        <v>1</v>
      </c>
      <c r="E3851">
        <v>0</v>
      </c>
      <c r="F3851">
        <v>0</v>
      </c>
      <c r="G3851" s="1">
        <v>40997.933020833334</v>
      </c>
      <c r="H3851">
        <v>0</v>
      </c>
      <c r="I3851">
        <v>0</v>
      </c>
      <c r="J3851">
        <v>0</v>
      </c>
      <c r="K3851" t="s">
        <v>21</v>
      </c>
      <c r="L3851">
        <v>0</v>
      </c>
      <c r="M3851">
        <v>0</v>
      </c>
      <c r="N3851">
        <v>0</v>
      </c>
      <c r="O3851">
        <v>2.5550000000000002</v>
      </c>
      <c r="P3851">
        <v>47</v>
      </c>
      <c r="Q3851">
        <v>0</v>
      </c>
      <c r="R3851">
        <v>0</v>
      </c>
      <c r="S3851">
        <v>0</v>
      </c>
      <c r="T3851">
        <v>0</v>
      </c>
      <c r="U3851">
        <v>0</v>
      </c>
      <c r="V3851" t="s">
        <v>23</v>
      </c>
    </row>
    <row r="3852" spans="1:22" x14ac:dyDescent="0.25">
      <c r="A3852">
        <v>3851</v>
      </c>
      <c r="B3852">
        <v>0</v>
      </c>
      <c r="C3852">
        <v>0</v>
      </c>
      <c r="D3852">
        <v>1</v>
      </c>
      <c r="E3852">
        <v>0</v>
      </c>
      <c r="F3852">
        <v>0</v>
      </c>
      <c r="G3852" s="1">
        <v>40997.961064814815</v>
      </c>
      <c r="H3852">
        <v>0</v>
      </c>
      <c r="I3852">
        <v>0</v>
      </c>
      <c r="J3852">
        <v>0</v>
      </c>
      <c r="K3852" t="s">
        <v>21</v>
      </c>
      <c r="L3852">
        <v>0</v>
      </c>
      <c r="M3852">
        <v>0</v>
      </c>
      <c r="N3852">
        <v>0</v>
      </c>
      <c r="O3852">
        <v>0.64900000000000002</v>
      </c>
      <c r="P3852">
        <v>16</v>
      </c>
      <c r="Q3852">
        <v>0</v>
      </c>
      <c r="R3852">
        <v>0</v>
      </c>
      <c r="S3852">
        <v>0</v>
      </c>
      <c r="T3852">
        <v>0</v>
      </c>
      <c r="U3852">
        <v>2</v>
      </c>
      <c r="V3852" t="s">
        <v>23</v>
      </c>
    </row>
    <row r="3853" spans="1:22" x14ac:dyDescent="0.25">
      <c r="A3853">
        <v>3852</v>
      </c>
      <c r="B3853">
        <v>0</v>
      </c>
      <c r="C3853">
        <v>0</v>
      </c>
      <c r="D3853">
        <v>1</v>
      </c>
      <c r="E3853">
        <v>0</v>
      </c>
      <c r="F3853">
        <v>0</v>
      </c>
      <c r="G3853" s="1">
        <v>40997.961736111109</v>
      </c>
      <c r="H3853">
        <v>0</v>
      </c>
      <c r="I3853">
        <v>0</v>
      </c>
      <c r="J3853">
        <v>0</v>
      </c>
      <c r="K3853" t="s">
        <v>21</v>
      </c>
      <c r="L3853">
        <v>0</v>
      </c>
      <c r="M3853">
        <v>0</v>
      </c>
      <c r="N3853">
        <v>0</v>
      </c>
      <c r="O3853">
        <v>0.63100000000000001</v>
      </c>
      <c r="P3853">
        <v>16</v>
      </c>
      <c r="Q3853">
        <v>0</v>
      </c>
      <c r="R3853">
        <v>0</v>
      </c>
      <c r="S3853">
        <v>0</v>
      </c>
      <c r="T3853">
        <v>0</v>
      </c>
      <c r="U3853">
        <v>0</v>
      </c>
      <c r="V3853" t="s">
        <v>23</v>
      </c>
    </row>
    <row r="3854" spans="1:22" x14ac:dyDescent="0.25">
      <c r="A3854">
        <v>3853</v>
      </c>
      <c r="B3854">
        <v>0</v>
      </c>
      <c r="C3854">
        <v>0</v>
      </c>
      <c r="D3854">
        <v>1</v>
      </c>
      <c r="E3854">
        <v>0</v>
      </c>
      <c r="F3854">
        <v>0</v>
      </c>
      <c r="G3854" s="1">
        <v>40997.961782407408</v>
      </c>
      <c r="H3854">
        <v>0</v>
      </c>
      <c r="I3854">
        <v>0</v>
      </c>
      <c r="J3854">
        <v>0</v>
      </c>
      <c r="K3854" t="s">
        <v>21</v>
      </c>
      <c r="L3854">
        <v>0</v>
      </c>
      <c r="M3854">
        <v>0</v>
      </c>
      <c r="N3854">
        <v>0</v>
      </c>
      <c r="O3854">
        <v>0.65800000000000003</v>
      </c>
      <c r="P3854">
        <v>16</v>
      </c>
      <c r="Q3854">
        <v>0</v>
      </c>
      <c r="R3854">
        <v>0</v>
      </c>
      <c r="S3854">
        <v>0</v>
      </c>
      <c r="T3854">
        <v>0</v>
      </c>
      <c r="U3854">
        <v>0</v>
      </c>
      <c r="V3854" t="s">
        <v>23</v>
      </c>
    </row>
    <row r="3855" spans="1:22" x14ac:dyDescent="0.25">
      <c r="A3855">
        <v>3854</v>
      </c>
      <c r="B3855">
        <v>0</v>
      </c>
      <c r="C3855">
        <v>0</v>
      </c>
      <c r="D3855">
        <v>1</v>
      </c>
      <c r="E3855">
        <v>0</v>
      </c>
      <c r="F3855">
        <v>0</v>
      </c>
      <c r="G3855" s="1">
        <v>40997.962384259263</v>
      </c>
      <c r="H3855">
        <v>0</v>
      </c>
      <c r="I3855">
        <v>0</v>
      </c>
      <c r="J3855">
        <v>0</v>
      </c>
      <c r="K3855" t="s">
        <v>21</v>
      </c>
      <c r="L3855">
        <v>0</v>
      </c>
      <c r="M3855">
        <v>0</v>
      </c>
      <c r="N3855">
        <v>0</v>
      </c>
      <c r="O3855">
        <v>0.66700000000000004</v>
      </c>
      <c r="P3855">
        <v>16</v>
      </c>
      <c r="Q3855">
        <v>0</v>
      </c>
      <c r="R3855">
        <v>0</v>
      </c>
      <c r="S3855">
        <v>0</v>
      </c>
      <c r="T3855">
        <v>0</v>
      </c>
      <c r="U3855">
        <v>0</v>
      </c>
      <c r="V3855" t="s">
        <v>23</v>
      </c>
    </row>
    <row r="3856" spans="1:22" x14ac:dyDescent="0.25">
      <c r="A3856">
        <v>3855</v>
      </c>
      <c r="B3856">
        <v>0</v>
      </c>
      <c r="C3856">
        <v>0</v>
      </c>
      <c r="D3856">
        <v>1</v>
      </c>
      <c r="E3856">
        <v>0</v>
      </c>
      <c r="F3856">
        <v>0</v>
      </c>
      <c r="G3856" s="1">
        <v>40997.962581018517</v>
      </c>
      <c r="H3856">
        <v>0</v>
      </c>
      <c r="I3856">
        <v>0</v>
      </c>
      <c r="J3856">
        <v>0</v>
      </c>
      <c r="K3856" t="s">
        <v>21</v>
      </c>
      <c r="L3856">
        <v>0</v>
      </c>
      <c r="M3856">
        <v>0</v>
      </c>
      <c r="N3856">
        <v>0</v>
      </c>
      <c r="O3856">
        <v>0.64400000000000002</v>
      </c>
      <c r="P3856">
        <v>16</v>
      </c>
      <c r="Q3856">
        <v>0</v>
      </c>
      <c r="R3856">
        <v>0</v>
      </c>
      <c r="S3856">
        <v>0</v>
      </c>
      <c r="T3856">
        <v>0</v>
      </c>
      <c r="U3856">
        <v>2</v>
      </c>
      <c r="V3856" t="s">
        <v>23</v>
      </c>
    </row>
    <row r="3857" spans="1:22" x14ac:dyDescent="0.25">
      <c r="A3857">
        <v>3856</v>
      </c>
      <c r="B3857">
        <v>0</v>
      </c>
      <c r="C3857">
        <v>0</v>
      </c>
      <c r="D3857">
        <v>1</v>
      </c>
      <c r="E3857">
        <v>0</v>
      </c>
      <c r="F3857">
        <v>0</v>
      </c>
      <c r="G3857" s="1">
        <v>40997.964259259257</v>
      </c>
      <c r="H3857">
        <v>0</v>
      </c>
      <c r="I3857">
        <v>0</v>
      </c>
      <c r="J3857">
        <v>0</v>
      </c>
      <c r="K3857" t="s">
        <v>21</v>
      </c>
      <c r="L3857">
        <v>0</v>
      </c>
      <c r="M3857">
        <v>0</v>
      </c>
      <c r="N3857">
        <v>0</v>
      </c>
      <c r="O3857">
        <v>0.626</v>
      </c>
      <c r="P3857">
        <v>16</v>
      </c>
      <c r="Q3857">
        <v>0</v>
      </c>
      <c r="R3857">
        <v>0</v>
      </c>
      <c r="S3857">
        <v>0</v>
      </c>
      <c r="T3857">
        <v>0</v>
      </c>
      <c r="U3857">
        <v>0</v>
      </c>
      <c r="V3857" t="s">
        <v>23</v>
      </c>
    </row>
    <row r="3858" spans="1:22" x14ac:dyDescent="0.25">
      <c r="A3858">
        <v>3857</v>
      </c>
      <c r="B3858">
        <v>0</v>
      </c>
      <c r="C3858">
        <v>0</v>
      </c>
      <c r="D3858">
        <v>1</v>
      </c>
      <c r="E3858">
        <v>0</v>
      </c>
      <c r="F3858">
        <v>0</v>
      </c>
      <c r="G3858" s="1">
        <v>40997.964745370373</v>
      </c>
      <c r="H3858">
        <v>0</v>
      </c>
      <c r="I3858">
        <v>0</v>
      </c>
      <c r="J3858">
        <v>0</v>
      </c>
      <c r="K3858" t="s">
        <v>21</v>
      </c>
      <c r="L3858">
        <v>0</v>
      </c>
      <c r="M3858">
        <v>0</v>
      </c>
      <c r="N3858">
        <v>0</v>
      </c>
      <c r="O3858">
        <v>0.77100000000000002</v>
      </c>
      <c r="P3858">
        <v>16</v>
      </c>
      <c r="Q3858">
        <v>0</v>
      </c>
      <c r="R3858">
        <v>0</v>
      </c>
      <c r="S3858">
        <v>0</v>
      </c>
      <c r="T3858">
        <v>0</v>
      </c>
      <c r="U3858">
        <v>2</v>
      </c>
      <c r="V3858" t="s">
        <v>23</v>
      </c>
    </row>
    <row r="3859" spans="1:22" x14ac:dyDescent="0.25">
      <c r="A3859">
        <v>3858</v>
      </c>
      <c r="B3859">
        <v>0</v>
      </c>
      <c r="C3859">
        <v>0</v>
      </c>
      <c r="D3859">
        <v>1</v>
      </c>
      <c r="E3859">
        <v>0</v>
      </c>
      <c r="F3859">
        <v>0</v>
      </c>
      <c r="G3859" s="1">
        <v>40997.966041666667</v>
      </c>
      <c r="H3859">
        <v>0</v>
      </c>
      <c r="I3859">
        <v>0</v>
      </c>
      <c r="J3859">
        <v>0</v>
      </c>
      <c r="K3859" t="s">
        <v>21</v>
      </c>
      <c r="L3859">
        <v>0</v>
      </c>
      <c r="M3859">
        <v>0</v>
      </c>
      <c r="N3859">
        <v>0</v>
      </c>
      <c r="O3859">
        <v>0.77700000000000002</v>
      </c>
      <c r="P3859">
        <v>16</v>
      </c>
      <c r="Q3859">
        <v>0</v>
      </c>
      <c r="R3859">
        <v>0</v>
      </c>
      <c r="S3859">
        <v>0</v>
      </c>
      <c r="T3859">
        <v>0</v>
      </c>
      <c r="U3859">
        <v>2</v>
      </c>
      <c r="V3859" t="s">
        <v>23</v>
      </c>
    </row>
    <row r="3860" spans="1:22" x14ac:dyDescent="0.25">
      <c r="A3860">
        <v>3859</v>
      </c>
      <c r="B3860">
        <v>0</v>
      </c>
      <c r="C3860">
        <v>0</v>
      </c>
      <c r="D3860">
        <v>1</v>
      </c>
      <c r="E3860">
        <v>0</v>
      </c>
      <c r="F3860">
        <v>0</v>
      </c>
      <c r="G3860" s="1">
        <v>40997.966747685183</v>
      </c>
      <c r="H3860">
        <v>0</v>
      </c>
      <c r="I3860">
        <v>0</v>
      </c>
      <c r="J3860">
        <v>0</v>
      </c>
      <c r="K3860" t="s">
        <v>21</v>
      </c>
      <c r="L3860">
        <v>0</v>
      </c>
      <c r="M3860">
        <v>0</v>
      </c>
      <c r="N3860">
        <v>0</v>
      </c>
      <c r="O3860">
        <v>0.59799999999999998</v>
      </c>
      <c r="P3860">
        <v>16</v>
      </c>
      <c r="Q3860">
        <v>0</v>
      </c>
      <c r="R3860">
        <v>0</v>
      </c>
      <c r="S3860">
        <v>0</v>
      </c>
      <c r="T3860">
        <v>0</v>
      </c>
      <c r="U3860">
        <v>1</v>
      </c>
      <c r="V3860" t="s">
        <v>23</v>
      </c>
    </row>
    <row r="3861" spans="1:22" x14ac:dyDescent="0.25">
      <c r="A3861">
        <v>3860</v>
      </c>
      <c r="B3861">
        <v>0</v>
      </c>
      <c r="C3861">
        <v>0</v>
      </c>
      <c r="D3861">
        <v>1</v>
      </c>
      <c r="E3861">
        <v>0</v>
      </c>
      <c r="F3861">
        <v>0</v>
      </c>
      <c r="G3861" s="1">
        <v>40997.968124999999</v>
      </c>
      <c r="H3861">
        <v>0</v>
      </c>
      <c r="I3861">
        <v>0</v>
      </c>
      <c r="J3861">
        <v>0</v>
      </c>
      <c r="K3861" t="s">
        <v>21</v>
      </c>
      <c r="L3861">
        <v>0</v>
      </c>
      <c r="M3861">
        <v>0</v>
      </c>
      <c r="N3861">
        <v>0</v>
      </c>
      <c r="O3861">
        <v>0.60499999999999998</v>
      </c>
      <c r="P3861">
        <v>16</v>
      </c>
      <c r="Q3861">
        <v>0</v>
      </c>
      <c r="R3861">
        <v>0</v>
      </c>
      <c r="S3861">
        <v>0</v>
      </c>
      <c r="T3861">
        <v>0</v>
      </c>
      <c r="U3861">
        <v>2</v>
      </c>
      <c r="V3861" t="s">
        <v>23</v>
      </c>
    </row>
    <row r="3862" spans="1:22" x14ac:dyDescent="0.25">
      <c r="A3862">
        <v>3861</v>
      </c>
      <c r="B3862">
        <v>0</v>
      </c>
      <c r="C3862">
        <v>0</v>
      </c>
      <c r="D3862">
        <v>1</v>
      </c>
      <c r="E3862">
        <v>0</v>
      </c>
      <c r="F3862">
        <v>0</v>
      </c>
      <c r="G3862" s="1">
        <v>40997.968738425923</v>
      </c>
      <c r="H3862">
        <v>0</v>
      </c>
      <c r="I3862">
        <v>0</v>
      </c>
      <c r="J3862">
        <v>0</v>
      </c>
      <c r="K3862" t="s">
        <v>21</v>
      </c>
      <c r="L3862">
        <v>0</v>
      </c>
      <c r="M3862">
        <v>0</v>
      </c>
      <c r="N3862">
        <v>0</v>
      </c>
      <c r="O3862">
        <v>0.621</v>
      </c>
      <c r="P3862">
        <v>16</v>
      </c>
      <c r="Q3862">
        <v>0</v>
      </c>
      <c r="R3862">
        <v>0</v>
      </c>
      <c r="S3862">
        <v>0</v>
      </c>
      <c r="T3862">
        <v>0</v>
      </c>
      <c r="U3862">
        <v>0</v>
      </c>
      <c r="V3862" t="s">
        <v>23</v>
      </c>
    </row>
    <row r="3863" spans="1:22" x14ac:dyDescent="0.25">
      <c r="A3863">
        <v>3862</v>
      </c>
      <c r="B3863">
        <v>0</v>
      </c>
      <c r="C3863">
        <v>0</v>
      </c>
      <c r="D3863">
        <v>1</v>
      </c>
      <c r="E3863">
        <v>0</v>
      </c>
      <c r="F3863">
        <v>0</v>
      </c>
      <c r="G3863" s="1">
        <v>40997.969178240739</v>
      </c>
      <c r="H3863">
        <v>0</v>
      </c>
      <c r="I3863">
        <v>0</v>
      </c>
      <c r="J3863">
        <v>0</v>
      </c>
      <c r="K3863" t="s">
        <v>21</v>
      </c>
      <c r="L3863">
        <v>0</v>
      </c>
      <c r="M3863">
        <v>0</v>
      </c>
      <c r="N3863">
        <v>0</v>
      </c>
      <c r="O3863">
        <v>0.77200000000000002</v>
      </c>
      <c r="P3863">
        <v>16</v>
      </c>
      <c r="Q3863">
        <v>0</v>
      </c>
      <c r="R3863">
        <v>0</v>
      </c>
      <c r="S3863">
        <v>0</v>
      </c>
      <c r="T3863">
        <v>0</v>
      </c>
      <c r="U3863">
        <v>2</v>
      </c>
      <c r="V3863" t="s">
        <v>23</v>
      </c>
    </row>
    <row r="3864" spans="1:22" x14ac:dyDescent="0.25">
      <c r="A3864">
        <v>3863</v>
      </c>
      <c r="B3864">
        <v>0</v>
      </c>
      <c r="C3864">
        <v>0</v>
      </c>
      <c r="D3864">
        <v>1</v>
      </c>
      <c r="E3864">
        <v>0</v>
      </c>
      <c r="F3864">
        <v>0</v>
      </c>
      <c r="G3864" s="1">
        <v>40998.169965277775</v>
      </c>
      <c r="H3864">
        <v>0</v>
      </c>
      <c r="I3864">
        <v>0</v>
      </c>
      <c r="J3864">
        <v>0</v>
      </c>
      <c r="K3864" t="s">
        <v>21</v>
      </c>
      <c r="L3864">
        <v>0</v>
      </c>
      <c r="M3864">
        <v>0</v>
      </c>
      <c r="N3864">
        <v>0</v>
      </c>
      <c r="O3864">
        <v>1.268</v>
      </c>
      <c r="P3864">
        <v>32</v>
      </c>
      <c r="Q3864">
        <v>0</v>
      </c>
      <c r="R3864">
        <v>0</v>
      </c>
      <c r="S3864">
        <v>0</v>
      </c>
      <c r="T3864">
        <v>0</v>
      </c>
      <c r="U3864">
        <v>0</v>
      </c>
      <c r="V3864" t="s">
        <v>24</v>
      </c>
    </row>
    <row r="3865" spans="1:22" x14ac:dyDescent="0.25">
      <c r="A3865">
        <v>3864</v>
      </c>
      <c r="B3865">
        <v>0</v>
      </c>
      <c r="C3865">
        <v>0</v>
      </c>
      <c r="D3865">
        <v>1</v>
      </c>
      <c r="E3865">
        <v>0</v>
      </c>
      <c r="F3865">
        <v>0</v>
      </c>
      <c r="G3865" s="1">
        <v>40998.202314814815</v>
      </c>
      <c r="H3865">
        <v>0</v>
      </c>
      <c r="I3865">
        <v>0</v>
      </c>
      <c r="J3865">
        <v>1</v>
      </c>
      <c r="K3865" t="s">
        <v>21</v>
      </c>
      <c r="L3865">
        <v>0</v>
      </c>
      <c r="M3865">
        <v>0</v>
      </c>
      <c r="N3865">
        <v>0</v>
      </c>
      <c r="O3865">
        <v>4.7489999999999997</v>
      </c>
      <c r="P3865">
        <v>29</v>
      </c>
      <c r="Q3865">
        <v>1</v>
      </c>
      <c r="R3865">
        <v>0</v>
      </c>
      <c r="S3865">
        <v>0</v>
      </c>
      <c r="T3865">
        <v>0</v>
      </c>
      <c r="U3865">
        <v>0</v>
      </c>
      <c r="V3865" t="s">
        <v>23</v>
      </c>
    </row>
    <row r="3866" spans="1:22" x14ac:dyDescent="0.25">
      <c r="A3866">
        <v>3865</v>
      </c>
      <c r="B3866">
        <v>0</v>
      </c>
      <c r="C3866">
        <v>1</v>
      </c>
      <c r="D3866">
        <v>1</v>
      </c>
      <c r="E3866">
        <v>0</v>
      </c>
      <c r="F3866">
        <v>0</v>
      </c>
      <c r="G3866" s="1">
        <v>40998.202824074076</v>
      </c>
      <c r="H3866">
        <v>0</v>
      </c>
      <c r="I3866">
        <v>0</v>
      </c>
      <c r="J3866">
        <v>0</v>
      </c>
      <c r="K3866" t="s">
        <v>21</v>
      </c>
      <c r="L3866">
        <v>0</v>
      </c>
      <c r="M3866">
        <v>0</v>
      </c>
      <c r="N3866">
        <v>0</v>
      </c>
      <c r="O3866">
        <v>36.104999999999997</v>
      </c>
      <c r="P3866">
        <v>459</v>
      </c>
      <c r="Q3866">
        <v>0</v>
      </c>
      <c r="R3866">
        <v>0</v>
      </c>
      <c r="S3866">
        <v>0</v>
      </c>
      <c r="T3866">
        <v>0</v>
      </c>
      <c r="U3866">
        <v>0</v>
      </c>
      <c r="V3866" t="s">
        <v>23</v>
      </c>
    </row>
    <row r="3867" spans="1:22" x14ac:dyDescent="0.25">
      <c r="A3867">
        <v>3866</v>
      </c>
      <c r="B3867">
        <v>0</v>
      </c>
      <c r="C3867">
        <v>0</v>
      </c>
      <c r="D3867">
        <v>1</v>
      </c>
      <c r="E3867">
        <v>0</v>
      </c>
      <c r="F3867">
        <v>0</v>
      </c>
      <c r="G3867" s="1">
        <v>40998.216562499998</v>
      </c>
      <c r="H3867">
        <v>0</v>
      </c>
      <c r="I3867">
        <v>0</v>
      </c>
      <c r="J3867">
        <v>0</v>
      </c>
      <c r="K3867" t="s">
        <v>21</v>
      </c>
      <c r="L3867">
        <v>0</v>
      </c>
      <c r="M3867">
        <v>0</v>
      </c>
      <c r="N3867">
        <v>0</v>
      </c>
      <c r="O3867">
        <v>3.9910000000000001</v>
      </c>
      <c r="P3867">
        <v>83</v>
      </c>
      <c r="Q3867">
        <v>1</v>
      </c>
      <c r="R3867">
        <v>0</v>
      </c>
      <c r="S3867">
        <v>0</v>
      </c>
      <c r="T3867">
        <v>0</v>
      </c>
      <c r="U3867">
        <v>0</v>
      </c>
      <c r="V3867" t="s">
        <v>23</v>
      </c>
    </row>
    <row r="3868" spans="1:22" x14ac:dyDescent="0.25">
      <c r="A3868">
        <v>3867</v>
      </c>
      <c r="B3868">
        <v>0</v>
      </c>
      <c r="C3868">
        <v>0</v>
      </c>
      <c r="D3868">
        <v>1</v>
      </c>
      <c r="E3868">
        <v>0</v>
      </c>
      <c r="F3868">
        <v>0</v>
      </c>
      <c r="G3868" s="1">
        <v>40998.217326388891</v>
      </c>
      <c r="H3868">
        <v>0</v>
      </c>
      <c r="I3868">
        <v>0</v>
      </c>
      <c r="J3868">
        <v>0</v>
      </c>
      <c r="K3868" t="s">
        <v>21</v>
      </c>
      <c r="L3868">
        <v>0</v>
      </c>
      <c r="M3868">
        <v>0</v>
      </c>
      <c r="N3868">
        <v>0</v>
      </c>
      <c r="O3868">
        <v>7.5679999999999996</v>
      </c>
      <c r="P3868">
        <v>177</v>
      </c>
      <c r="Q3868">
        <v>1</v>
      </c>
      <c r="R3868">
        <v>0</v>
      </c>
      <c r="S3868">
        <v>0</v>
      </c>
      <c r="T3868">
        <v>0</v>
      </c>
      <c r="U3868">
        <v>2</v>
      </c>
      <c r="V3868" t="s">
        <v>23</v>
      </c>
    </row>
    <row r="3869" spans="1:22" x14ac:dyDescent="0.25">
      <c r="A3869">
        <v>3868</v>
      </c>
      <c r="B3869">
        <v>0</v>
      </c>
      <c r="C3869">
        <v>1</v>
      </c>
      <c r="D3869">
        <v>1</v>
      </c>
      <c r="E3869">
        <v>0</v>
      </c>
      <c r="F3869">
        <v>1</v>
      </c>
      <c r="G3869" s="1">
        <v>40998.264120370368</v>
      </c>
      <c r="H3869">
        <v>0</v>
      </c>
      <c r="I3869">
        <v>0</v>
      </c>
      <c r="J3869">
        <v>0</v>
      </c>
      <c r="K3869" t="s">
        <v>21</v>
      </c>
      <c r="L3869">
        <v>0</v>
      </c>
      <c r="M3869">
        <v>0</v>
      </c>
      <c r="N3869">
        <v>0</v>
      </c>
      <c r="O3869">
        <v>4.1150000000000002</v>
      </c>
      <c r="P3869">
        <v>42</v>
      </c>
      <c r="Q3869">
        <v>0</v>
      </c>
      <c r="R3869">
        <v>0</v>
      </c>
      <c r="S3869">
        <v>0</v>
      </c>
      <c r="T3869">
        <v>0</v>
      </c>
      <c r="U3869">
        <v>0</v>
      </c>
      <c r="V3869" t="s">
        <v>23</v>
      </c>
    </row>
    <row r="3870" spans="1:22" x14ac:dyDescent="0.25">
      <c r="A3870">
        <v>3869</v>
      </c>
      <c r="B3870">
        <v>1</v>
      </c>
      <c r="C3870">
        <v>0</v>
      </c>
      <c r="D3870">
        <v>1</v>
      </c>
      <c r="E3870">
        <v>0</v>
      </c>
      <c r="F3870">
        <v>0</v>
      </c>
      <c r="G3870" s="1">
        <v>40998.264293981483</v>
      </c>
      <c r="H3870">
        <v>0</v>
      </c>
      <c r="I3870">
        <v>0</v>
      </c>
      <c r="J3870">
        <v>0</v>
      </c>
      <c r="K3870" t="s">
        <v>21</v>
      </c>
      <c r="L3870">
        <v>0</v>
      </c>
      <c r="M3870">
        <v>0</v>
      </c>
      <c r="N3870">
        <v>0</v>
      </c>
      <c r="O3870">
        <v>0.25</v>
      </c>
      <c r="P3870">
        <v>9</v>
      </c>
      <c r="Q3870">
        <v>0</v>
      </c>
      <c r="R3870">
        <v>0</v>
      </c>
      <c r="S3870">
        <v>0</v>
      </c>
      <c r="T3870">
        <v>0</v>
      </c>
      <c r="U3870">
        <v>0</v>
      </c>
      <c r="V3870" t="s">
        <v>24</v>
      </c>
    </row>
    <row r="3871" spans="1:22" x14ac:dyDescent="0.25">
      <c r="A3871">
        <v>3870</v>
      </c>
      <c r="B3871">
        <v>0</v>
      </c>
      <c r="C3871">
        <v>0</v>
      </c>
      <c r="D3871">
        <v>1</v>
      </c>
      <c r="E3871">
        <v>0</v>
      </c>
      <c r="F3871">
        <v>0</v>
      </c>
      <c r="G3871" s="1">
        <v>40998.320613425924</v>
      </c>
      <c r="H3871">
        <v>0</v>
      </c>
      <c r="I3871">
        <v>0</v>
      </c>
      <c r="J3871">
        <v>0</v>
      </c>
      <c r="K3871" t="s">
        <v>21</v>
      </c>
      <c r="L3871">
        <v>0</v>
      </c>
      <c r="M3871">
        <v>0</v>
      </c>
      <c r="N3871">
        <v>0</v>
      </c>
      <c r="O3871">
        <v>70.188999999999993</v>
      </c>
      <c r="P3871">
        <v>1036</v>
      </c>
      <c r="Q3871">
        <v>1</v>
      </c>
      <c r="R3871">
        <v>0</v>
      </c>
      <c r="S3871">
        <v>0</v>
      </c>
      <c r="T3871">
        <v>0</v>
      </c>
      <c r="U3871">
        <v>1</v>
      </c>
      <c r="V3871" t="s">
        <v>23</v>
      </c>
    </row>
    <row r="3872" spans="1:22" x14ac:dyDescent="0.25">
      <c r="A3872">
        <v>3871</v>
      </c>
      <c r="B3872">
        <v>0</v>
      </c>
      <c r="C3872">
        <v>0</v>
      </c>
      <c r="D3872">
        <v>1</v>
      </c>
      <c r="E3872">
        <v>0</v>
      </c>
      <c r="F3872">
        <v>1</v>
      </c>
      <c r="G3872" s="1">
        <v>40998.331041666665</v>
      </c>
      <c r="H3872">
        <v>0</v>
      </c>
      <c r="I3872">
        <v>0</v>
      </c>
      <c r="J3872">
        <v>0</v>
      </c>
      <c r="K3872" t="s">
        <v>21</v>
      </c>
      <c r="L3872">
        <v>0</v>
      </c>
      <c r="M3872">
        <v>0</v>
      </c>
      <c r="N3872">
        <v>0</v>
      </c>
      <c r="O3872">
        <v>5.7249999999999996</v>
      </c>
      <c r="P3872">
        <v>105</v>
      </c>
      <c r="Q3872">
        <v>1</v>
      </c>
      <c r="R3872">
        <v>1</v>
      </c>
      <c r="S3872">
        <v>0</v>
      </c>
      <c r="T3872">
        <v>0</v>
      </c>
      <c r="U3872">
        <v>6</v>
      </c>
      <c r="V3872" t="s">
        <v>22</v>
      </c>
    </row>
    <row r="3873" spans="1:22" x14ac:dyDescent="0.25">
      <c r="A3873">
        <v>3872</v>
      </c>
      <c r="B3873">
        <v>1</v>
      </c>
      <c r="C3873">
        <v>0</v>
      </c>
      <c r="D3873">
        <v>1</v>
      </c>
      <c r="E3873">
        <v>0</v>
      </c>
      <c r="F3873">
        <v>0</v>
      </c>
      <c r="G3873" s="1">
        <v>40998.331597222219</v>
      </c>
      <c r="H3873">
        <v>0</v>
      </c>
      <c r="I3873">
        <v>0</v>
      </c>
      <c r="J3873">
        <v>0</v>
      </c>
      <c r="K3873" t="s">
        <v>21</v>
      </c>
      <c r="L3873">
        <v>0</v>
      </c>
      <c r="M3873">
        <v>0</v>
      </c>
      <c r="N3873">
        <v>0</v>
      </c>
      <c r="O3873">
        <v>0.81899999999999995</v>
      </c>
      <c r="P3873">
        <v>19</v>
      </c>
      <c r="Q3873">
        <v>1</v>
      </c>
      <c r="R3873">
        <v>0</v>
      </c>
      <c r="S3873">
        <v>0</v>
      </c>
      <c r="T3873">
        <v>0</v>
      </c>
      <c r="U3873">
        <v>2</v>
      </c>
      <c r="V3873" t="s">
        <v>23</v>
      </c>
    </row>
    <row r="3874" spans="1:22" x14ac:dyDescent="0.25">
      <c r="A3874">
        <v>3873</v>
      </c>
      <c r="B3874">
        <v>0</v>
      </c>
      <c r="C3874">
        <v>0</v>
      </c>
      <c r="D3874">
        <v>1</v>
      </c>
      <c r="E3874">
        <v>0</v>
      </c>
      <c r="F3874">
        <v>1</v>
      </c>
      <c r="G3874" s="1">
        <v>40998.360081018516</v>
      </c>
      <c r="H3874">
        <v>0</v>
      </c>
      <c r="I3874">
        <v>0</v>
      </c>
      <c r="J3874">
        <v>0</v>
      </c>
      <c r="K3874" t="s">
        <v>21</v>
      </c>
      <c r="L3874">
        <v>0</v>
      </c>
      <c r="M3874">
        <v>0</v>
      </c>
      <c r="N3874">
        <v>0</v>
      </c>
      <c r="O3874">
        <v>4.9660000000000002</v>
      </c>
      <c r="P3874">
        <v>123</v>
      </c>
      <c r="Q3874">
        <v>1</v>
      </c>
      <c r="R3874">
        <v>1</v>
      </c>
      <c r="S3874">
        <v>0</v>
      </c>
      <c r="T3874">
        <v>0</v>
      </c>
      <c r="U3874">
        <v>8</v>
      </c>
      <c r="V3874" t="s">
        <v>23</v>
      </c>
    </row>
    <row r="3875" spans="1:22" x14ac:dyDescent="0.25">
      <c r="A3875">
        <v>3874</v>
      </c>
      <c r="B3875">
        <v>1</v>
      </c>
      <c r="C3875">
        <v>0</v>
      </c>
      <c r="D3875">
        <v>1</v>
      </c>
      <c r="E3875">
        <v>0</v>
      </c>
      <c r="F3875">
        <v>0</v>
      </c>
      <c r="G3875" s="1">
        <v>40998.375243055554</v>
      </c>
      <c r="H3875">
        <v>0</v>
      </c>
      <c r="I3875">
        <v>0</v>
      </c>
      <c r="J3875">
        <v>2</v>
      </c>
      <c r="K3875" t="s">
        <v>21</v>
      </c>
      <c r="L3875">
        <v>0</v>
      </c>
      <c r="M3875">
        <v>0</v>
      </c>
      <c r="N3875">
        <v>0</v>
      </c>
      <c r="O3875">
        <v>1.597</v>
      </c>
      <c r="P3875">
        <v>46</v>
      </c>
      <c r="Q3875">
        <v>0</v>
      </c>
      <c r="R3875">
        <v>0</v>
      </c>
      <c r="S3875">
        <v>1</v>
      </c>
      <c r="T3875">
        <v>0</v>
      </c>
      <c r="U3875">
        <v>3</v>
      </c>
      <c r="V3875" t="s">
        <v>23</v>
      </c>
    </row>
    <row r="3876" spans="1:22" x14ac:dyDescent="0.25">
      <c r="A3876">
        <v>3875</v>
      </c>
      <c r="B3876">
        <v>0</v>
      </c>
      <c r="C3876">
        <v>1</v>
      </c>
      <c r="D3876">
        <v>1</v>
      </c>
      <c r="E3876">
        <v>0</v>
      </c>
      <c r="F3876">
        <v>0</v>
      </c>
      <c r="G3876" s="1">
        <v>40998.389270833337</v>
      </c>
      <c r="H3876">
        <v>0</v>
      </c>
      <c r="I3876">
        <v>0</v>
      </c>
      <c r="J3876">
        <v>0</v>
      </c>
      <c r="K3876" t="s">
        <v>21</v>
      </c>
      <c r="L3876">
        <v>0</v>
      </c>
      <c r="M3876">
        <v>0</v>
      </c>
      <c r="N3876">
        <v>0</v>
      </c>
      <c r="O3876">
        <v>8.6560000000000006</v>
      </c>
      <c r="P3876">
        <v>208</v>
      </c>
      <c r="Q3876">
        <v>1</v>
      </c>
      <c r="R3876">
        <v>0</v>
      </c>
      <c r="S3876">
        <v>0</v>
      </c>
      <c r="T3876">
        <v>0</v>
      </c>
      <c r="U3876">
        <v>5</v>
      </c>
      <c r="V3876" t="s">
        <v>23</v>
      </c>
    </row>
    <row r="3877" spans="1:22" x14ac:dyDescent="0.25">
      <c r="A3877">
        <v>3876</v>
      </c>
      <c r="B3877">
        <v>0</v>
      </c>
      <c r="C3877">
        <v>0</v>
      </c>
      <c r="D3877">
        <v>1</v>
      </c>
      <c r="E3877">
        <v>0</v>
      </c>
      <c r="F3877">
        <v>0</v>
      </c>
      <c r="G3877" s="1">
        <v>40998.399826388886</v>
      </c>
      <c r="H3877">
        <v>0</v>
      </c>
      <c r="I3877">
        <v>0</v>
      </c>
      <c r="J3877">
        <v>25</v>
      </c>
      <c r="K3877" t="s">
        <v>21</v>
      </c>
      <c r="L3877">
        <v>0</v>
      </c>
      <c r="M3877">
        <v>0</v>
      </c>
      <c r="N3877">
        <v>0</v>
      </c>
      <c r="O3877">
        <v>16.707999999999998</v>
      </c>
      <c r="P3877">
        <v>570</v>
      </c>
      <c r="Q3877">
        <v>1</v>
      </c>
      <c r="R3877">
        <v>0</v>
      </c>
      <c r="S3877">
        <v>0</v>
      </c>
      <c r="T3877">
        <v>0</v>
      </c>
      <c r="U3877">
        <v>3</v>
      </c>
      <c r="V3877" t="s">
        <v>23</v>
      </c>
    </row>
    <row r="3878" spans="1:22" x14ac:dyDescent="0.25">
      <c r="A3878">
        <v>3877</v>
      </c>
      <c r="B3878">
        <v>0</v>
      </c>
      <c r="C3878">
        <v>0</v>
      </c>
      <c r="D3878">
        <v>1</v>
      </c>
      <c r="E3878">
        <v>0</v>
      </c>
      <c r="F3878">
        <v>0</v>
      </c>
      <c r="G3878" s="1">
        <v>40998.399826388886</v>
      </c>
      <c r="H3878">
        <v>0</v>
      </c>
      <c r="I3878">
        <v>0</v>
      </c>
      <c r="J3878">
        <v>0</v>
      </c>
      <c r="K3878" t="s">
        <v>21</v>
      </c>
      <c r="L3878">
        <v>0</v>
      </c>
      <c r="M3878">
        <v>0</v>
      </c>
      <c r="N3878">
        <v>0</v>
      </c>
      <c r="O3878">
        <v>11.087999999999999</v>
      </c>
      <c r="P3878">
        <v>259</v>
      </c>
      <c r="Q3878">
        <v>1</v>
      </c>
      <c r="R3878">
        <v>0</v>
      </c>
      <c r="S3878">
        <v>0</v>
      </c>
      <c r="T3878">
        <v>0</v>
      </c>
      <c r="U3878">
        <v>3</v>
      </c>
      <c r="V3878" t="s">
        <v>23</v>
      </c>
    </row>
    <row r="3879" spans="1:22" x14ac:dyDescent="0.25">
      <c r="A3879">
        <v>3878</v>
      </c>
      <c r="B3879">
        <v>0</v>
      </c>
      <c r="C3879">
        <v>0</v>
      </c>
      <c r="D3879">
        <v>1</v>
      </c>
      <c r="E3879">
        <v>0</v>
      </c>
      <c r="F3879">
        <v>0</v>
      </c>
      <c r="G3879" s="1">
        <v>40998.406030092592</v>
      </c>
      <c r="H3879">
        <v>0</v>
      </c>
      <c r="I3879">
        <v>0</v>
      </c>
      <c r="J3879">
        <v>23</v>
      </c>
      <c r="K3879" t="s">
        <v>21</v>
      </c>
      <c r="L3879">
        <v>0</v>
      </c>
      <c r="M3879">
        <v>0</v>
      </c>
      <c r="N3879">
        <v>0</v>
      </c>
      <c r="O3879">
        <v>16.218</v>
      </c>
      <c r="P3879">
        <v>553</v>
      </c>
      <c r="Q3879">
        <v>1</v>
      </c>
      <c r="R3879">
        <v>0</v>
      </c>
      <c r="S3879">
        <v>0</v>
      </c>
      <c r="T3879">
        <v>0</v>
      </c>
      <c r="U3879">
        <v>3</v>
      </c>
      <c r="V3879" t="s">
        <v>23</v>
      </c>
    </row>
    <row r="3880" spans="1:22" x14ac:dyDescent="0.25">
      <c r="A3880">
        <v>3879</v>
      </c>
      <c r="B3880">
        <v>0</v>
      </c>
      <c r="C3880">
        <v>0</v>
      </c>
      <c r="D3880">
        <v>1</v>
      </c>
      <c r="E3880">
        <v>0</v>
      </c>
      <c r="F3880">
        <v>0</v>
      </c>
      <c r="G3880" s="1">
        <v>40998.435208333336</v>
      </c>
      <c r="H3880">
        <v>0</v>
      </c>
      <c r="I3880">
        <v>0</v>
      </c>
      <c r="J3880">
        <v>0</v>
      </c>
      <c r="K3880" t="s">
        <v>21</v>
      </c>
      <c r="L3880">
        <v>0</v>
      </c>
      <c r="M3880">
        <v>0</v>
      </c>
      <c r="N3880">
        <v>0</v>
      </c>
      <c r="O3880">
        <v>25.419</v>
      </c>
      <c r="P3880">
        <v>637</v>
      </c>
      <c r="Q3880">
        <v>1</v>
      </c>
      <c r="R3880">
        <v>0</v>
      </c>
      <c r="S3880">
        <v>0</v>
      </c>
      <c r="T3880">
        <v>0</v>
      </c>
      <c r="U3880">
        <v>1</v>
      </c>
      <c r="V3880" t="s">
        <v>23</v>
      </c>
    </row>
    <row r="3881" spans="1:22" x14ac:dyDescent="0.25">
      <c r="A3881">
        <v>3880</v>
      </c>
      <c r="B3881">
        <v>0</v>
      </c>
      <c r="C3881">
        <v>1</v>
      </c>
      <c r="D3881">
        <v>1</v>
      </c>
      <c r="E3881">
        <v>0</v>
      </c>
      <c r="F3881">
        <v>0</v>
      </c>
      <c r="G3881" s="1">
        <v>40998.436331018522</v>
      </c>
      <c r="H3881">
        <v>0</v>
      </c>
      <c r="I3881">
        <v>0</v>
      </c>
      <c r="J3881">
        <v>0</v>
      </c>
      <c r="K3881" t="s">
        <v>21</v>
      </c>
      <c r="L3881">
        <v>0</v>
      </c>
      <c r="M3881">
        <v>0</v>
      </c>
      <c r="N3881">
        <v>0</v>
      </c>
      <c r="O3881">
        <v>9.8919999999999995</v>
      </c>
      <c r="P3881">
        <v>142</v>
      </c>
      <c r="Q3881">
        <v>0</v>
      </c>
      <c r="R3881">
        <v>0</v>
      </c>
      <c r="S3881">
        <v>0</v>
      </c>
      <c r="T3881">
        <v>0</v>
      </c>
      <c r="U3881">
        <v>0</v>
      </c>
      <c r="V3881" t="s">
        <v>22</v>
      </c>
    </row>
    <row r="3882" spans="1:22" x14ac:dyDescent="0.25">
      <c r="A3882">
        <v>3881</v>
      </c>
      <c r="B3882">
        <v>0</v>
      </c>
      <c r="C3882">
        <v>0</v>
      </c>
      <c r="D3882">
        <v>1</v>
      </c>
      <c r="E3882">
        <v>0</v>
      </c>
      <c r="F3882">
        <v>0</v>
      </c>
      <c r="G3882" s="1">
        <v>40998.458113425928</v>
      </c>
      <c r="H3882">
        <v>0</v>
      </c>
      <c r="I3882">
        <v>0</v>
      </c>
      <c r="J3882">
        <v>0</v>
      </c>
      <c r="K3882" t="s">
        <v>21</v>
      </c>
      <c r="L3882">
        <v>0</v>
      </c>
      <c r="M3882">
        <v>0</v>
      </c>
      <c r="N3882">
        <v>0</v>
      </c>
      <c r="O3882">
        <v>8.7940000000000005</v>
      </c>
      <c r="P3882">
        <v>151</v>
      </c>
      <c r="Q3882">
        <v>1</v>
      </c>
      <c r="R3882">
        <v>0</v>
      </c>
      <c r="S3882">
        <v>1</v>
      </c>
      <c r="T3882">
        <v>0</v>
      </c>
      <c r="U3882">
        <v>8</v>
      </c>
      <c r="V3882" t="s">
        <v>23</v>
      </c>
    </row>
    <row r="3883" spans="1:22" x14ac:dyDescent="0.25">
      <c r="A3883">
        <v>3882</v>
      </c>
      <c r="B3883">
        <v>0</v>
      </c>
      <c r="C3883">
        <v>0</v>
      </c>
      <c r="D3883">
        <v>1</v>
      </c>
      <c r="E3883">
        <v>0</v>
      </c>
      <c r="F3883">
        <v>0</v>
      </c>
      <c r="G3883" s="1">
        <v>40998.461215277777</v>
      </c>
      <c r="H3883">
        <v>0</v>
      </c>
      <c r="I3883">
        <v>0</v>
      </c>
      <c r="J3883">
        <v>2</v>
      </c>
      <c r="K3883" t="s">
        <v>21</v>
      </c>
      <c r="L3883">
        <v>0</v>
      </c>
      <c r="M3883">
        <v>0</v>
      </c>
      <c r="N3883">
        <v>0</v>
      </c>
      <c r="O3883">
        <v>57.658999999999999</v>
      </c>
      <c r="P3883">
        <v>777</v>
      </c>
      <c r="Q3883">
        <v>1</v>
      </c>
      <c r="R3883">
        <v>0</v>
      </c>
      <c r="S3883">
        <v>0</v>
      </c>
      <c r="T3883">
        <v>0</v>
      </c>
      <c r="U3883">
        <v>12</v>
      </c>
      <c r="V3883" t="s">
        <v>23</v>
      </c>
    </row>
    <row r="3884" spans="1:22" x14ac:dyDescent="0.25">
      <c r="A3884">
        <v>3883</v>
      </c>
      <c r="B3884">
        <v>0</v>
      </c>
      <c r="C3884">
        <v>0</v>
      </c>
      <c r="D3884">
        <v>1</v>
      </c>
      <c r="E3884">
        <v>0</v>
      </c>
      <c r="F3884">
        <v>1</v>
      </c>
      <c r="G3884" s="1">
        <v>40998.464849537035</v>
      </c>
      <c r="H3884">
        <v>0</v>
      </c>
      <c r="I3884">
        <v>0</v>
      </c>
      <c r="J3884">
        <v>0</v>
      </c>
      <c r="K3884" t="s">
        <v>21</v>
      </c>
      <c r="L3884">
        <v>0</v>
      </c>
      <c r="M3884">
        <v>0</v>
      </c>
      <c r="N3884">
        <v>0</v>
      </c>
      <c r="O3884">
        <v>6.8940000000000001</v>
      </c>
      <c r="P3884">
        <v>148</v>
      </c>
      <c r="Q3884">
        <v>1</v>
      </c>
      <c r="R3884">
        <v>1</v>
      </c>
      <c r="S3884">
        <v>0</v>
      </c>
      <c r="T3884">
        <v>0</v>
      </c>
      <c r="U3884">
        <v>4</v>
      </c>
      <c r="V3884" t="s">
        <v>23</v>
      </c>
    </row>
    <row r="3885" spans="1:22" x14ac:dyDescent="0.25">
      <c r="A3885">
        <v>3884</v>
      </c>
      <c r="B3885">
        <v>0</v>
      </c>
      <c r="C3885">
        <v>0</v>
      </c>
      <c r="D3885">
        <v>1</v>
      </c>
      <c r="E3885">
        <v>0</v>
      </c>
      <c r="F3885">
        <v>1</v>
      </c>
      <c r="G3885" s="1">
        <v>40998.468518518515</v>
      </c>
      <c r="H3885">
        <v>0</v>
      </c>
      <c r="I3885">
        <v>0</v>
      </c>
      <c r="J3885">
        <v>0</v>
      </c>
      <c r="K3885" t="s">
        <v>21</v>
      </c>
      <c r="L3885">
        <v>0</v>
      </c>
      <c r="M3885">
        <v>0</v>
      </c>
      <c r="N3885">
        <v>0</v>
      </c>
      <c r="O3885">
        <v>8.8149999999999995</v>
      </c>
      <c r="P3885">
        <v>196</v>
      </c>
      <c r="Q3885">
        <v>1</v>
      </c>
      <c r="R3885">
        <v>1</v>
      </c>
      <c r="S3885">
        <v>0</v>
      </c>
      <c r="T3885">
        <v>0</v>
      </c>
      <c r="U3885">
        <v>0</v>
      </c>
      <c r="V3885" t="s">
        <v>23</v>
      </c>
    </row>
    <row r="3886" spans="1:22" x14ac:dyDescent="0.25">
      <c r="A3886">
        <v>3885</v>
      </c>
      <c r="B3886">
        <v>0</v>
      </c>
      <c r="C3886">
        <v>0</v>
      </c>
      <c r="D3886">
        <v>1</v>
      </c>
      <c r="E3886">
        <v>0</v>
      </c>
      <c r="F3886">
        <v>1</v>
      </c>
      <c r="G3886" s="1">
        <v>40998.471539351849</v>
      </c>
      <c r="H3886">
        <v>0</v>
      </c>
      <c r="I3886">
        <v>0</v>
      </c>
      <c r="J3886">
        <v>0</v>
      </c>
      <c r="K3886" t="s">
        <v>21</v>
      </c>
      <c r="L3886">
        <v>0</v>
      </c>
      <c r="M3886">
        <v>0</v>
      </c>
      <c r="N3886">
        <v>0</v>
      </c>
      <c r="O3886">
        <v>9.6630000000000003</v>
      </c>
      <c r="P3886">
        <v>224</v>
      </c>
      <c r="Q3886">
        <v>1</v>
      </c>
      <c r="R3886">
        <v>1</v>
      </c>
      <c r="S3886">
        <v>0</v>
      </c>
      <c r="T3886">
        <v>0</v>
      </c>
      <c r="U3886">
        <v>10</v>
      </c>
      <c r="V3886" t="s">
        <v>23</v>
      </c>
    </row>
    <row r="3887" spans="1:22" x14ac:dyDescent="0.25">
      <c r="A3887">
        <v>3886</v>
      </c>
      <c r="B3887">
        <v>0</v>
      </c>
      <c r="C3887">
        <v>0</v>
      </c>
      <c r="D3887">
        <v>1</v>
      </c>
      <c r="E3887">
        <v>1</v>
      </c>
      <c r="F3887">
        <v>0</v>
      </c>
      <c r="G3887" s="1">
        <v>40998.478136574071</v>
      </c>
      <c r="H3887">
        <v>0</v>
      </c>
      <c r="I3887">
        <v>0</v>
      </c>
      <c r="J3887">
        <v>0</v>
      </c>
      <c r="K3887" t="s">
        <v>21</v>
      </c>
      <c r="L3887">
        <v>0</v>
      </c>
      <c r="M3887">
        <v>0</v>
      </c>
      <c r="N3887">
        <v>0</v>
      </c>
      <c r="O3887">
        <v>4.8440000000000003</v>
      </c>
      <c r="P3887">
        <v>80</v>
      </c>
      <c r="Q3887">
        <v>1</v>
      </c>
      <c r="R3887">
        <v>0</v>
      </c>
      <c r="S3887">
        <v>0</v>
      </c>
      <c r="T3887">
        <v>0</v>
      </c>
      <c r="U3887">
        <v>2</v>
      </c>
      <c r="V3887" t="s">
        <v>23</v>
      </c>
    </row>
    <row r="3888" spans="1:22" x14ac:dyDescent="0.25">
      <c r="A3888">
        <v>3887</v>
      </c>
      <c r="B3888">
        <v>0</v>
      </c>
      <c r="C3888">
        <v>0</v>
      </c>
      <c r="D3888">
        <v>1</v>
      </c>
      <c r="E3888">
        <v>0</v>
      </c>
      <c r="F3888">
        <v>0</v>
      </c>
      <c r="G3888" s="1">
        <v>40998.484259259261</v>
      </c>
      <c r="H3888">
        <v>0</v>
      </c>
      <c r="I3888">
        <v>0</v>
      </c>
      <c r="J3888">
        <v>2</v>
      </c>
      <c r="K3888" t="s">
        <v>21</v>
      </c>
      <c r="L3888">
        <v>0</v>
      </c>
      <c r="M3888">
        <v>0</v>
      </c>
      <c r="N3888">
        <v>0</v>
      </c>
      <c r="O3888">
        <v>16.803999999999998</v>
      </c>
      <c r="P3888">
        <v>227</v>
      </c>
      <c r="Q3888">
        <v>1</v>
      </c>
      <c r="R3888">
        <v>0</v>
      </c>
      <c r="S3888">
        <v>0</v>
      </c>
      <c r="T3888">
        <v>0</v>
      </c>
      <c r="U3888">
        <v>12</v>
      </c>
      <c r="V3888" t="s">
        <v>23</v>
      </c>
    </row>
    <row r="3889" spans="1:22" x14ac:dyDescent="0.25">
      <c r="A3889">
        <v>3888</v>
      </c>
      <c r="B3889">
        <v>0</v>
      </c>
      <c r="C3889">
        <v>0</v>
      </c>
      <c r="D3889">
        <v>1</v>
      </c>
      <c r="E3889">
        <v>0</v>
      </c>
      <c r="F3889">
        <v>0</v>
      </c>
      <c r="G3889" s="1">
        <v>40998.484826388885</v>
      </c>
      <c r="H3889">
        <v>0</v>
      </c>
      <c r="I3889">
        <v>0</v>
      </c>
      <c r="J3889">
        <v>2</v>
      </c>
      <c r="K3889" t="s">
        <v>21</v>
      </c>
      <c r="L3889">
        <v>0</v>
      </c>
      <c r="M3889">
        <v>0</v>
      </c>
      <c r="N3889">
        <v>0</v>
      </c>
      <c r="O3889">
        <v>16.372</v>
      </c>
      <c r="P3889">
        <v>221</v>
      </c>
      <c r="Q3889">
        <v>1</v>
      </c>
      <c r="R3889">
        <v>0</v>
      </c>
      <c r="S3889">
        <v>0</v>
      </c>
      <c r="T3889">
        <v>0</v>
      </c>
      <c r="U3889">
        <v>12</v>
      </c>
      <c r="V3889" t="s">
        <v>23</v>
      </c>
    </row>
    <row r="3890" spans="1:22" x14ac:dyDescent="0.25">
      <c r="A3890">
        <v>3889</v>
      </c>
      <c r="B3890">
        <v>0</v>
      </c>
      <c r="C3890">
        <v>0</v>
      </c>
      <c r="D3890">
        <v>1</v>
      </c>
      <c r="E3890">
        <v>0</v>
      </c>
      <c r="F3890">
        <v>1</v>
      </c>
      <c r="G3890" s="1">
        <v>40998.492129629631</v>
      </c>
      <c r="H3890">
        <v>0</v>
      </c>
      <c r="I3890">
        <v>0</v>
      </c>
      <c r="J3890">
        <v>0</v>
      </c>
      <c r="K3890" t="s">
        <v>21</v>
      </c>
      <c r="L3890">
        <v>0</v>
      </c>
      <c r="M3890">
        <v>0</v>
      </c>
      <c r="N3890">
        <v>0</v>
      </c>
      <c r="O3890">
        <v>10.776999999999999</v>
      </c>
      <c r="P3890">
        <v>273</v>
      </c>
      <c r="Q3890">
        <v>1</v>
      </c>
      <c r="R3890">
        <v>1</v>
      </c>
      <c r="S3890">
        <v>0</v>
      </c>
      <c r="T3890">
        <v>0</v>
      </c>
      <c r="U3890">
        <v>0</v>
      </c>
      <c r="V3890" t="s">
        <v>23</v>
      </c>
    </row>
    <row r="3891" spans="1:22" x14ac:dyDescent="0.25">
      <c r="A3891">
        <v>3890</v>
      </c>
      <c r="B3891">
        <v>0</v>
      </c>
      <c r="C3891">
        <v>0</v>
      </c>
      <c r="D3891">
        <v>1</v>
      </c>
      <c r="E3891">
        <v>0</v>
      </c>
      <c r="F3891">
        <v>0</v>
      </c>
      <c r="G3891" s="1">
        <v>40998.567511574074</v>
      </c>
      <c r="H3891">
        <v>0</v>
      </c>
      <c r="I3891">
        <v>0</v>
      </c>
      <c r="J3891">
        <v>0</v>
      </c>
      <c r="K3891" t="s">
        <v>21</v>
      </c>
      <c r="L3891">
        <v>0</v>
      </c>
      <c r="M3891">
        <v>0</v>
      </c>
      <c r="N3891">
        <v>0</v>
      </c>
      <c r="O3891">
        <v>26.9</v>
      </c>
      <c r="P3891">
        <v>669</v>
      </c>
      <c r="Q3891">
        <v>1</v>
      </c>
      <c r="R3891">
        <v>0</v>
      </c>
      <c r="S3891">
        <v>0</v>
      </c>
      <c r="T3891">
        <v>0</v>
      </c>
      <c r="U3891">
        <v>1</v>
      </c>
      <c r="V3891" t="s">
        <v>23</v>
      </c>
    </row>
    <row r="3892" spans="1:22" x14ac:dyDescent="0.25">
      <c r="A3892">
        <v>3891</v>
      </c>
      <c r="B3892">
        <v>0</v>
      </c>
      <c r="C3892">
        <v>0</v>
      </c>
      <c r="D3892">
        <v>1</v>
      </c>
      <c r="E3892">
        <v>0</v>
      </c>
      <c r="F3892">
        <v>0</v>
      </c>
      <c r="G3892" s="1">
        <v>40998.568703703706</v>
      </c>
      <c r="H3892">
        <v>0</v>
      </c>
      <c r="I3892">
        <v>0</v>
      </c>
      <c r="J3892">
        <v>48</v>
      </c>
      <c r="K3892" t="s">
        <v>21</v>
      </c>
      <c r="L3892">
        <v>0</v>
      </c>
      <c r="M3892">
        <v>0</v>
      </c>
      <c r="N3892">
        <v>0</v>
      </c>
      <c r="O3892">
        <v>151.39500000000001</v>
      </c>
      <c r="P3892">
        <v>2998</v>
      </c>
      <c r="Q3892">
        <v>1</v>
      </c>
      <c r="R3892">
        <v>0</v>
      </c>
      <c r="S3892">
        <v>0</v>
      </c>
      <c r="T3892">
        <v>0</v>
      </c>
      <c r="U3892">
        <v>1</v>
      </c>
      <c r="V3892" t="s">
        <v>23</v>
      </c>
    </row>
    <row r="3893" spans="1:22" x14ac:dyDescent="0.25">
      <c r="A3893">
        <v>3892</v>
      </c>
      <c r="B3893">
        <v>0</v>
      </c>
      <c r="C3893">
        <v>0</v>
      </c>
      <c r="D3893">
        <v>1</v>
      </c>
      <c r="E3893">
        <v>0</v>
      </c>
      <c r="F3893">
        <v>0</v>
      </c>
      <c r="G3893" s="1">
        <v>40998.583460648151</v>
      </c>
      <c r="H3893">
        <v>0</v>
      </c>
      <c r="I3893">
        <v>0</v>
      </c>
      <c r="J3893">
        <v>0</v>
      </c>
      <c r="K3893" t="s">
        <v>21</v>
      </c>
      <c r="L3893">
        <v>0</v>
      </c>
      <c r="M3893">
        <v>0</v>
      </c>
      <c r="N3893">
        <v>0</v>
      </c>
      <c r="O3893">
        <v>28.852</v>
      </c>
      <c r="P3893">
        <v>707</v>
      </c>
      <c r="Q3893">
        <v>1</v>
      </c>
      <c r="R3893">
        <v>0</v>
      </c>
      <c r="S3893">
        <v>0</v>
      </c>
      <c r="T3893">
        <v>0</v>
      </c>
      <c r="U3893">
        <v>1</v>
      </c>
      <c r="V3893" t="s">
        <v>23</v>
      </c>
    </row>
    <row r="3894" spans="1:22" x14ac:dyDescent="0.25">
      <c r="A3894">
        <v>3893</v>
      </c>
      <c r="B3894">
        <v>0</v>
      </c>
      <c r="C3894">
        <v>0</v>
      </c>
      <c r="D3894">
        <v>1</v>
      </c>
      <c r="E3894">
        <v>1</v>
      </c>
      <c r="F3894">
        <v>0</v>
      </c>
      <c r="G3894" s="1">
        <v>40998.611793981479</v>
      </c>
      <c r="H3894">
        <v>0</v>
      </c>
      <c r="I3894">
        <v>0</v>
      </c>
      <c r="J3894">
        <v>0</v>
      </c>
      <c r="K3894" t="s">
        <v>21</v>
      </c>
      <c r="L3894">
        <v>0</v>
      </c>
      <c r="M3894">
        <v>0</v>
      </c>
      <c r="N3894">
        <v>0</v>
      </c>
      <c r="O3894">
        <v>8.1289999999999996</v>
      </c>
      <c r="P3894">
        <v>92</v>
      </c>
      <c r="Q3894">
        <v>1</v>
      </c>
      <c r="R3894">
        <v>0</v>
      </c>
      <c r="S3894">
        <v>0</v>
      </c>
      <c r="T3894">
        <v>0</v>
      </c>
      <c r="U3894">
        <v>0</v>
      </c>
      <c r="V3894" t="s">
        <v>23</v>
      </c>
    </row>
    <row r="3895" spans="1:22" x14ac:dyDescent="0.25">
      <c r="A3895">
        <v>3894</v>
      </c>
      <c r="B3895">
        <v>1</v>
      </c>
      <c r="C3895">
        <v>0</v>
      </c>
      <c r="D3895">
        <v>1</v>
      </c>
      <c r="E3895">
        <v>0</v>
      </c>
      <c r="F3895">
        <v>0</v>
      </c>
      <c r="G3895" s="1">
        <v>40998.654305555552</v>
      </c>
      <c r="H3895">
        <v>0</v>
      </c>
      <c r="I3895">
        <v>0</v>
      </c>
      <c r="J3895">
        <v>1</v>
      </c>
      <c r="K3895" t="s">
        <v>21</v>
      </c>
      <c r="L3895">
        <v>0</v>
      </c>
      <c r="M3895">
        <v>0</v>
      </c>
      <c r="N3895">
        <v>0</v>
      </c>
      <c r="O3895">
        <v>0.33300000000000002</v>
      </c>
      <c r="P3895">
        <v>13</v>
      </c>
      <c r="Q3895">
        <v>0</v>
      </c>
      <c r="R3895">
        <v>0</v>
      </c>
      <c r="S3895">
        <v>0</v>
      </c>
      <c r="T3895">
        <v>0</v>
      </c>
      <c r="U3895">
        <v>0</v>
      </c>
      <c r="V3895" t="s">
        <v>22</v>
      </c>
    </row>
    <row r="3896" spans="1:22" x14ac:dyDescent="0.25">
      <c r="A3896">
        <v>3895</v>
      </c>
      <c r="B3896">
        <v>0</v>
      </c>
      <c r="C3896">
        <v>0</v>
      </c>
      <c r="D3896">
        <v>1</v>
      </c>
      <c r="E3896">
        <v>0</v>
      </c>
      <c r="F3896">
        <v>0</v>
      </c>
      <c r="G3896" s="1">
        <v>40998.654305555552</v>
      </c>
      <c r="H3896">
        <v>0</v>
      </c>
      <c r="I3896">
        <v>0</v>
      </c>
      <c r="J3896">
        <v>0</v>
      </c>
      <c r="K3896" t="s">
        <v>21</v>
      </c>
      <c r="L3896">
        <v>0</v>
      </c>
      <c r="M3896">
        <v>0</v>
      </c>
      <c r="N3896">
        <v>0</v>
      </c>
      <c r="O3896">
        <v>14.584</v>
      </c>
      <c r="P3896">
        <v>233</v>
      </c>
      <c r="Q3896">
        <v>0</v>
      </c>
      <c r="R3896">
        <v>0</v>
      </c>
      <c r="S3896">
        <v>0</v>
      </c>
      <c r="T3896">
        <v>0</v>
      </c>
      <c r="U3896">
        <v>1</v>
      </c>
      <c r="V3896" t="s">
        <v>23</v>
      </c>
    </row>
    <row r="3897" spans="1:22" x14ac:dyDescent="0.25">
      <c r="A3897">
        <v>3896</v>
      </c>
      <c r="B3897">
        <v>0</v>
      </c>
      <c r="C3897">
        <v>0</v>
      </c>
      <c r="D3897">
        <v>1</v>
      </c>
      <c r="E3897">
        <v>0</v>
      </c>
      <c r="F3897">
        <v>1</v>
      </c>
      <c r="G3897" s="1">
        <v>40998.682164351849</v>
      </c>
      <c r="H3897">
        <v>0</v>
      </c>
      <c r="I3897">
        <v>0</v>
      </c>
      <c r="J3897">
        <v>5</v>
      </c>
      <c r="K3897" t="s">
        <v>21</v>
      </c>
      <c r="L3897">
        <v>0</v>
      </c>
      <c r="M3897">
        <v>0</v>
      </c>
      <c r="N3897">
        <v>0</v>
      </c>
      <c r="O3897">
        <v>1.466</v>
      </c>
      <c r="P3897">
        <v>31</v>
      </c>
      <c r="Q3897">
        <v>0</v>
      </c>
      <c r="R3897">
        <v>1</v>
      </c>
      <c r="S3897">
        <v>0</v>
      </c>
      <c r="T3897">
        <v>0</v>
      </c>
      <c r="U3897">
        <v>0</v>
      </c>
      <c r="V3897" t="s">
        <v>23</v>
      </c>
    </row>
    <row r="3898" spans="1:22" x14ac:dyDescent="0.25">
      <c r="A3898">
        <v>3897</v>
      </c>
      <c r="B3898">
        <v>1</v>
      </c>
      <c r="C3898">
        <v>0</v>
      </c>
      <c r="D3898">
        <v>1</v>
      </c>
      <c r="E3898">
        <v>0</v>
      </c>
      <c r="F3898">
        <v>0</v>
      </c>
      <c r="G3898" s="1">
        <v>40998.7109375</v>
      </c>
      <c r="H3898">
        <v>0</v>
      </c>
      <c r="I3898">
        <v>0</v>
      </c>
      <c r="J3898">
        <v>0</v>
      </c>
      <c r="K3898" t="s">
        <v>21</v>
      </c>
      <c r="L3898">
        <v>0</v>
      </c>
      <c r="M3898">
        <v>0</v>
      </c>
      <c r="N3898">
        <v>0</v>
      </c>
      <c r="O3898">
        <v>0.33200000000000002</v>
      </c>
      <c r="P3898">
        <v>12</v>
      </c>
      <c r="Q3898">
        <v>0</v>
      </c>
      <c r="R3898">
        <v>0</v>
      </c>
      <c r="S3898">
        <v>0</v>
      </c>
      <c r="T3898">
        <v>0</v>
      </c>
      <c r="U3898">
        <v>0</v>
      </c>
      <c r="V3898" t="s">
        <v>23</v>
      </c>
    </row>
    <row r="3899" spans="1:22" x14ac:dyDescent="0.25">
      <c r="A3899">
        <v>3898</v>
      </c>
      <c r="B3899">
        <v>0</v>
      </c>
      <c r="C3899">
        <v>1</v>
      </c>
      <c r="D3899">
        <v>1</v>
      </c>
      <c r="E3899">
        <v>0</v>
      </c>
      <c r="F3899">
        <v>1</v>
      </c>
      <c r="G3899" s="1">
        <v>40998.758009259262</v>
      </c>
      <c r="H3899">
        <v>0</v>
      </c>
      <c r="I3899">
        <v>0</v>
      </c>
      <c r="J3899">
        <v>0</v>
      </c>
      <c r="K3899" t="s">
        <v>21</v>
      </c>
      <c r="L3899">
        <v>0</v>
      </c>
      <c r="M3899">
        <v>0</v>
      </c>
      <c r="N3899">
        <v>0</v>
      </c>
      <c r="O3899">
        <v>1.7549999999999999</v>
      </c>
      <c r="P3899">
        <v>27</v>
      </c>
      <c r="Q3899">
        <v>0</v>
      </c>
      <c r="R3899">
        <v>0</v>
      </c>
      <c r="S3899">
        <v>0</v>
      </c>
      <c r="T3899">
        <v>0</v>
      </c>
      <c r="U3899">
        <v>1</v>
      </c>
      <c r="V3899" t="s">
        <v>24</v>
      </c>
    </row>
    <row r="3900" spans="1:22" x14ac:dyDescent="0.25">
      <c r="A3900">
        <v>3899</v>
      </c>
      <c r="B3900">
        <v>0</v>
      </c>
      <c r="C3900">
        <v>0</v>
      </c>
      <c r="D3900">
        <v>1</v>
      </c>
      <c r="E3900">
        <v>0</v>
      </c>
      <c r="F3900">
        <v>0</v>
      </c>
      <c r="G3900" s="1">
        <v>40998.810312499998</v>
      </c>
      <c r="H3900">
        <v>0</v>
      </c>
      <c r="I3900">
        <v>0</v>
      </c>
      <c r="J3900">
        <v>15</v>
      </c>
      <c r="K3900" t="s">
        <v>21</v>
      </c>
      <c r="L3900">
        <v>0</v>
      </c>
      <c r="M3900">
        <v>0</v>
      </c>
      <c r="N3900">
        <v>0</v>
      </c>
      <c r="O3900">
        <v>11.372</v>
      </c>
      <c r="P3900">
        <v>271</v>
      </c>
      <c r="Q3900">
        <v>1</v>
      </c>
      <c r="R3900">
        <v>0</v>
      </c>
      <c r="S3900">
        <v>0</v>
      </c>
      <c r="T3900">
        <v>0</v>
      </c>
      <c r="U3900">
        <v>7</v>
      </c>
      <c r="V3900" t="s">
        <v>22</v>
      </c>
    </row>
    <row r="3901" spans="1:22" x14ac:dyDescent="0.25">
      <c r="A3901">
        <v>3900</v>
      </c>
      <c r="B3901">
        <v>0</v>
      </c>
      <c r="C3901">
        <v>0</v>
      </c>
      <c r="D3901">
        <v>1</v>
      </c>
      <c r="E3901">
        <v>0</v>
      </c>
      <c r="F3901">
        <v>1</v>
      </c>
      <c r="G3901" s="1">
        <v>40998.840312499997</v>
      </c>
      <c r="H3901">
        <v>0</v>
      </c>
      <c r="I3901">
        <v>0</v>
      </c>
      <c r="J3901">
        <v>0</v>
      </c>
      <c r="K3901" t="s">
        <v>21</v>
      </c>
      <c r="L3901">
        <v>0</v>
      </c>
      <c r="M3901">
        <v>0</v>
      </c>
      <c r="N3901">
        <v>0</v>
      </c>
      <c r="O3901">
        <v>0.67</v>
      </c>
      <c r="P3901">
        <v>25</v>
      </c>
      <c r="Q3901">
        <v>1</v>
      </c>
      <c r="R3901">
        <v>0</v>
      </c>
      <c r="S3901">
        <v>1</v>
      </c>
      <c r="T3901">
        <v>0</v>
      </c>
      <c r="U3901">
        <v>3</v>
      </c>
      <c r="V3901" t="s">
        <v>23</v>
      </c>
    </row>
    <row r="3902" spans="1:22" x14ac:dyDescent="0.25">
      <c r="A3902">
        <v>3901</v>
      </c>
      <c r="B3902">
        <v>0</v>
      </c>
      <c r="C3902">
        <v>0</v>
      </c>
      <c r="D3902">
        <v>1</v>
      </c>
      <c r="E3902">
        <v>0</v>
      </c>
      <c r="F3902">
        <v>0</v>
      </c>
      <c r="G3902" s="1">
        <v>40999.008796296293</v>
      </c>
      <c r="H3902">
        <v>0</v>
      </c>
      <c r="I3902">
        <v>0</v>
      </c>
      <c r="J3902">
        <v>0</v>
      </c>
      <c r="K3902" t="s">
        <v>21</v>
      </c>
      <c r="L3902">
        <v>0</v>
      </c>
      <c r="M3902">
        <v>0</v>
      </c>
      <c r="N3902">
        <v>0</v>
      </c>
      <c r="O3902">
        <v>4.5629999999999997</v>
      </c>
      <c r="P3902">
        <v>91</v>
      </c>
      <c r="Q3902">
        <v>1</v>
      </c>
      <c r="R3902">
        <v>0</v>
      </c>
      <c r="S3902">
        <v>0</v>
      </c>
      <c r="T3902">
        <v>0</v>
      </c>
      <c r="U3902">
        <v>4</v>
      </c>
      <c r="V3902" t="s">
        <v>23</v>
      </c>
    </row>
    <row r="3903" spans="1:22" x14ac:dyDescent="0.25">
      <c r="A3903">
        <v>3902</v>
      </c>
      <c r="B3903">
        <v>0</v>
      </c>
      <c r="C3903">
        <v>0</v>
      </c>
      <c r="D3903">
        <v>1</v>
      </c>
      <c r="E3903">
        <v>0</v>
      </c>
      <c r="F3903">
        <v>0</v>
      </c>
      <c r="G3903" s="1">
        <v>40999.041261574072</v>
      </c>
      <c r="H3903">
        <v>0</v>
      </c>
      <c r="I3903">
        <v>0</v>
      </c>
      <c r="J3903">
        <v>0</v>
      </c>
      <c r="K3903" t="s">
        <v>21</v>
      </c>
      <c r="L3903">
        <v>0</v>
      </c>
      <c r="M3903">
        <v>0</v>
      </c>
      <c r="N3903">
        <v>0</v>
      </c>
      <c r="O3903">
        <v>1.036</v>
      </c>
      <c r="P3903">
        <v>29</v>
      </c>
      <c r="Q3903">
        <v>0</v>
      </c>
      <c r="R3903">
        <v>0</v>
      </c>
      <c r="S3903">
        <v>0</v>
      </c>
      <c r="T3903">
        <v>0</v>
      </c>
      <c r="U3903">
        <v>1</v>
      </c>
      <c r="V3903" t="s">
        <v>23</v>
      </c>
    </row>
    <row r="3904" spans="1:22" x14ac:dyDescent="0.25">
      <c r="A3904">
        <v>3903</v>
      </c>
      <c r="B3904">
        <v>0</v>
      </c>
      <c r="C3904">
        <v>0</v>
      </c>
      <c r="D3904">
        <v>1</v>
      </c>
      <c r="E3904">
        <v>0</v>
      </c>
      <c r="F3904">
        <v>0</v>
      </c>
      <c r="G3904" s="1">
        <v>40999.073333333334</v>
      </c>
      <c r="H3904">
        <v>0</v>
      </c>
      <c r="I3904">
        <v>0</v>
      </c>
      <c r="J3904">
        <v>11</v>
      </c>
      <c r="K3904" t="s">
        <v>21</v>
      </c>
      <c r="L3904">
        <v>0</v>
      </c>
      <c r="M3904">
        <v>0</v>
      </c>
      <c r="N3904">
        <v>0</v>
      </c>
      <c r="O3904">
        <v>15.125999999999999</v>
      </c>
      <c r="P3904">
        <v>343</v>
      </c>
      <c r="Q3904">
        <v>1</v>
      </c>
      <c r="R3904">
        <v>0</v>
      </c>
      <c r="S3904">
        <v>1</v>
      </c>
      <c r="T3904">
        <v>0</v>
      </c>
      <c r="U3904">
        <v>2</v>
      </c>
      <c r="V3904" t="s">
        <v>23</v>
      </c>
    </row>
    <row r="3905" spans="1:22" x14ac:dyDescent="0.25">
      <c r="A3905">
        <v>3904</v>
      </c>
      <c r="B3905">
        <v>1</v>
      </c>
      <c r="C3905">
        <v>0</v>
      </c>
      <c r="D3905">
        <v>1</v>
      </c>
      <c r="E3905">
        <v>0</v>
      </c>
      <c r="F3905">
        <v>0</v>
      </c>
      <c r="G3905" s="1">
        <v>40999.097500000003</v>
      </c>
      <c r="H3905">
        <v>0</v>
      </c>
      <c r="I3905">
        <v>0</v>
      </c>
      <c r="J3905">
        <v>2</v>
      </c>
      <c r="K3905" t="s">
        <v>25</v>
      </c>
      <c r="L3905">
        <v>0</v>
      </c>
      <c r="M3905">
        <v>0</v>
      </c>
      <c r="N3905">
        <v>0</v>
      </c>
      <c r="O3905">
        <v>2.2250000000000001</v>
      </c>
      <c r="P3905">
        <v>65</v>
      </c>
      <c r="Q3905">
        <v>0</v>
      </c>
      <c r="R3905">
        <v>0</v>
      </c>
      <c r="S3905">
        <v>1</v>
      </c>
      <c r="T3905">
        <v>0</v>
      </c>
      <c r="U3905">
        <v>1</v>
      </c>
      <c r="V3905" t="s">
        <v>23</v>
      </c>
    </row>
    <row r="3906" spans="1:22" x14ac:dyDescent="0.25">
      <c r="A3906">
        <v>3905</v>
      </c>
      <c r="B3906">
        <v>0</v>
      </c>
      <c r="C3906">
        <v>0</v>
      </c>
      <c r="D3906">
        <v>1</v>
      </c>
      <c r="E3906">
        <v>0</v>
      </c>
      <c r="F3906">
        <v>1</v>
      </c>
      <c r="G3906" s="1">
        <v>40999.257094907407</v>
      </c>
      <c r="H3906">
        <v>0</v>
      </c>
      <c r="I3906">
        <v>0</v>
      </c>
      <c r="J3906">
        <v>0</v>
      </c>
      <c r="K3906" t="s">
        <v>21</v>
      </c>
      <c r="L3906">
        <v>0</v>
      </c>
      <c r="M3906">
        <v>0</v>
      </c>
      <c r="N3906">
        <v>0</v>
      </c>
      <c r="O3906">
        <v>0.78300000000000003</v>
      </c>
      <c r="P3906">
        <v>22</v>
      </c>
      <c r="Q3906">
        <v>0</v>
      </c>
      <c r="R3906">
        <v>1</v>
      </c>
      <c r="S3906">
        <v>0</v>
      </c>
      <c r="T3906">
        <v>0</v>
      </c>
      <c r="U3906">
        <v>1</v>
      </c>
      <c r="V3906" t="s">
        <v>23</v>
      </c>
    </row>
    <row r="3907" spans="1:22" x14ac:dyDescent="0.25">
      <c r="A3907">
        <v>3906</v>
      </c>
      <c r="B3907">
        <v>0</v>
      </c>
      <c r="C3907">
        <v>0</v>
      </c>
      <c r="D3907">
        <v>1</v>
      </c>
      <c r="E3907">
        <v>0</v>
      </c>
      <c r="F3907">
        <v>1</v>
      </c>
      <c r="G3907" s="1">
        <v>40999.257592592592</v>
      </c>
      <c r="H3907">
        <v>0</v>
      </c>
      <c r="I3907">
        <v>0</v>
      </c>
      <c r="J3907">
        <v>0</v>
      </c>
      <c r="K3907" t="s">
        <v>21</v>
      </c>
      <c r="L3907">
        <v>0</v>
      </c>
      <c r="M3907">
        <v>0</v>
      </c>
      <c r="N3907">
        <v>0</v>
      </c>
      <c r="O3907">
        <v>1.339</v>
      </c>
      <c r="P3907">
        <v>15</v>
      </c>
      <c r="Q3907">
        <v>1</v>
      </c>
      <c r="R3907">
        <v>1</v>
      </c>
      <c r="S3907">
        <v>0</v>
      </c>
      <c r="T3907">
        <v>0</v>
      </c>
      <c r="U3907">
        <v>2</v>
      </c>
      <c r="V3907" t="s">
        <v>23</v>
      </c>
    </row>
    <row r="3908" spans="1:22" x14ac:dyDescent="0.25">
      <c r="A3908">
        <v>3907</v>
      </c>
      <c r="B3908">
        <v>0</v>
      </c>
      <c r="C3908">
        <v>0</v>
      </c>
      <c r="D3908">
        <v>1</v>
      </c>
      <c r="E3908">
        <v>0</v>
      </c>
      <c r="F3908">
        <v>1</v>
      </c>
      <c r="G3908" s="1">
        <v>40999.266701388886</v>
      </c>
      <c r="H3908">
        <v>0</v>
      </c>
      <c r="I3908">
        <v>0</v>
      </c>
      <c r="J3908">
        <v>0</v>
      </c>
      <c r="K3908" t="s">
        <v>21</v>
      </c>
      <c r="L3908">
        <v>0</v>
      </c>
      <c r="M3908">
        <v>0</v>
      </c>
      <c r="N3908">
        <v>0</v>
      </c>
      <c r="O3908">
        <v>2.7250000000000001</v>
      </c>
      <c r="P3908">
        <v>52</v>
      </c>
      <c r="Q3908">
        <v>1</v>
      </c>
      <c r="R3908">
        <v>1</v>
      </c>
      <c r="S3908">
        <v>0</v>
      </c>
      <c r="T3908">
        <v>0</v>
      </c>
      <c r="U3908">
        <v>2</v>
      </c>
      <c r="V3908" t="s">
        <v>23</v>
      </c>
    </row>
    <row r="3909" spans="1:22" x14ac:dyDescent="0.25">
      <c r="A3909">
        <v>3908</v>
      </c>
      <c r="B3909">
        <v>0</v>
      </c>
      <c r="C3909">
        <v>0</v>
      </c>
      <c r="D3909">
        <v>1</v>
      </c>
      <c r="E3909">
        <v>0</v>
      </c>
      <c r="F3909">
        <v>1</v>
      </c>
      <c r="G3909" s="1">
        <v>40999.290925925925</v>
      </c>
      <c r="H3909">
        <v>0</v>
      </c>
      <c r="I3909">
        <v>0</v>
      </c>
      <c r="J3909">
        <v>0</v>
      </c>
      <c r="K3909" t="s">
        <v>21</v>
      </c>
      <c r="L3909">
        <v>0</v>
      </c>
      <c r="M3909">
        <v>0</v>
      </c>
      <c r="N3909">
        <v>0</v>
      </c>
      <c r="O3909">
        <v>5.2290000000000001</v>
      </c>
      <c r="P3909">
        <v>88</v>
      </c>
      <c r="Q3909">
        <v>1</v>
      </c>
      <c r="R3909">
        <v>1</v>
      </c>
      <c r="S3909">
        <v>0</v>
      </c>
      <c r="T3909">
        <v>0</v>
      </c>
      <c r="U3909">
        <v>2</v>
      </c>
      <c r="V3909" t="s">
        <v>23</v>
      </c>
    </row>
    <row r="3910" spans="1:22" x14ac:dyDescent="0.25">
      <c r="A3910">
        <v>3909</v>
      </c>
      <c r="B3910">
        <v>1</v>
      </c>
      <c r="C3910">
        <v>0</v>
      </c>
      <c r="D3910">
        <v>1</v>
      </c>
      <c r="E3910">
        <v>0</v>
      </c>
      <c r="F3910">
        <v>0</v>
      </c>
      <c r="G3910" s="1">
        <v>40999.30091435185</v>
      </c>
      <c r="H3910">
        <v>0</v>
      </c>
      <c r="I3910">
        <v>0</v>
      </c>
      <c r="J3910">
        <v>1</v>
      </c>
      <c r="K3910" t="s">
        <v>21</v>
      </c>
      <c r="L3910">
        <v>0</v>
      </c>
      <c r="M3910">
        <v>0</v>
      </c>
      <c r="N3910">
        <v>0</v>
      </c>
      <c r="O3910">
        <v>0.32300000000000001</v>
      </c>
      <c r="P3910">
        <v>15</v>
      </c>
      <c r="Q3910">
        <v>0</v>
      </c>
      <c r="R3910">
        <v>0</v>
      </c>
      <c r="S3910">
        <v>0</v>
      </c>
      <c r="T3910">
        <v>0</v>
      </c>
      <c r="U3910">
        <v>0</v>
      </c>
      <c r="V3910" t="s">
        <v>23</v>
      </c>
    </row>
    <row r="3911" spans="1:22" x14ac:dyDescent="0.25">
      <c r="A3911">
        <v>3910</v>
      </c>
      <c r="B3911">
        <v>0</v>
      </c>
      <c r="C3911">
        <v>1</v>
      </c>
      <c r="D3911">
        <v>1</v>
      </c>
      <c r="E3911">
        <v>2</v>
      </c>
      <c r="F3911">
        <v>1</v>
      </c>
      <c r="G3911" s="1">
        <v>40999.300983796296</v>
      </c>
      <c r="H3911">
        <v>1</v>
      </c>
      <c r="I3911">
        <v>1</v>
      </c>
      <c r="J3911">
        <v>0</v>
      </c>
      <c r="K3911" t="s">
        <v>25</v>
      </c>
      <c r="L3911">
        <v>0</v>
      </c>
      <c r="M3911">
        <v>0</v>
      </c>
      <c r="N3911">
        <v>0</v>
      </c>
      <c r="O3911">
        <v>32.82</v>
      </c>
      <c r="P3911">
        <v>1078</v>
      </c>
      <c r="Q3911">
        <v>1</v>
      </c>
      <c r="R3911">
        <v>1</v>
      </c>
      <c r="S3911">
        <v>1</v>
      </c>
      <c r="T3911">
        <v>0</v>
      </c>
      <c r="U3911">
        <v>35</v>
      </c>
      <c r="V3911" t="s">
        <v>22</v>
      </c>
    </row>
    <row r="3912" spans="1:22" x14ac:dyDescent="0.25">
      <c r="A3912">
        <v>3911</v>
      </c>
      <c r="B3912">
        <v>0</v>
      </c>
      <c r="C3912">
        <v>0</v>
      </c>
      <c r="D3912">
        <v>1</v>
      </c>
      <c r="E3912">
        <v>0</v>
      </c>
      <c r="F3912">
        <v>1</v>
      </c>
      <c r="G3912" s="1">
        <v>40999.309641203705</v>
      </c>
      <c r="H3912">
        <v>0</v>
      </c>
      <c r="I3912">
        <v>0</v>
      </c>
      <c r="J3912">
        <v>0</v>
      </c>
      <c r="K3912" t="s">
        <v>21</v>
      </c>
      <c r="L3912">
        <v>0</v>
      </c>
      <c r="M3912">
        <v>0</v>
      </c>
      <c r="N3912">
        <v>0</v>
      </c>
      <c r="O3912">
        <v>8.7430000000000003</v>
      </c>
      <c r="P3912">
        <v>319</v>
      </c>
      <c r="Q3912">
        <v>1</v>
      </c>
      <c r="R3912">
        <v>1</v>
      </c>
      <c r="S3912">
        <v>0</v>
      </c>
      <c r="T3912">
        <v>0</v>
      </c>
      <c r="U3912">
        <v>19</v>
      </c>
      <c r="V3912" t="s">
        <v>23</v>
      </c>
    </row>
    <row r="3913" spans="1:22" x14ac:dyDescent="0.25">
      <c r="A3913">
        <v>3912</v>
      </c>
      <c r="B3913">
        <v>0</v>
      </c>
      <c r="C3913">
        <v>1</v>
      </c>
      <c r="D3913">
        <v>1</v>
      </c>
      <c r="E3913">
        <v>0</v>
      </c>
      <c r="F3913">
        <v>0</v>
      </c>
      <c r="G3913" s="1">
        <v>40999.488206018519</v>
      </c>
      <c r="H3913">
        <v>0</v>
      </c>
      <c r="I3913">
        <v>0</v>
      </c>
      <c r="J3913">
        <v>0</v>
      </c>
      <c r="K3913" t="s">
        <v>21</v>
      </c>
      <c r="L3913">
        <v>0</v>
      </c>
      <c r="M3913">
        <v>0</v>
      </c>
      <c r="N3913">
        <v>0</v>
      </c>
      <c r="O3913">
        <v>4.6630000000000003</v>
      </c>
      <c r="P3913">
        <v>52</v>
      </c>
      <c r="Q3913">
        <v>0</v>
      </c>
      <c r="R3913">
        <v>0</v>
      </c>
      <c r="S3913">
        <v>0</v>
      </c>
      <c r="T3913">
        <v>0</v>
      </c>
      <c r="U3913">
        <v>0</v>
      </c>
      <c r="V3913" t="s">
        <v>23</v>
      </c>
    </row>
    <row r="3914" spans="1:22" x14ac:dyDescent="0.25">
      <c r="A3914">
        <v>3913</v>
      </c>
      <c r="B3914">
        <v>0</v>
      </c>
      <c r="C3914">
        <v>0</v>
      </c>
      <c r="D3914">
        <v>1</v>
      </c>
      <c r="E3914">
        <v>0</v>
      </c>
      <c r="F3914">
        <v>1</v>
      </c>
      <c r="G3914" s="1">
        <v>40999.491435185184</v>
      </c>
      <c r="H3914">
        <v>0</v>
      </c>
      <c r="I3914">
        <v>0</v>
      </c>
      <c r="J3914">
        <v>0</v>
      </c>
      <c r="K3914" t="s">
        <v>21</v>
      </c>
      <c r="L3914">
        <v>0</v>
      </c>
      <c r="M3914">
        <v>0</v>
      </c>
      <c r="N3914">
        <v>0</v>
      </c>
      <c r="O3914">
        <v>8.1920000000000002</v>
      </c>
      <c r="P3914">
        <v>151</v>
      </c>
      <c r="Q3914">
        <v>1</v>
      </c>
      <c r="R3914">
        <v>1</v>
      </c>
      <c r="S3914">
        <v>0</v>
      </c>
      <c r="T3914">
        <v>0</v>
      </c>
      <c r="U3914">
        <v>2</v>
      </c>
      <c r="V3914" t="s">
        <v>23</v>
      </c>
    </row>
    <row r="3915" spans="1:22" x14ac:dyDescent="0.25">
      <c r="A3915">
        <v>3914</v>
      </c>
      <c r="B3915">
        <v>0</v>
      </c>
      <c r="C3915">
        <v>0</v>
      </c>
      <c r="D3915">
        <v>1</v>
      </c>
      <c r="E3915">
        <v>0</v>
      </c>
      <c r="F3915">
        <v>0</v>
      </c>
      <c r="G3915" s="1">
        <v>40999.537314814814</v>
      </c>
      <c r="H3915">
        <v>0</v>
      </c>
      <c r="I3915">
        <v>0</v>
      </c>
      <c r="J3915">
        <v>0</v>
      </c>
      <c r="K3915" t="s">
        <v>21</v>
      </c>
      <c r="L3915">
        <v>0</v>
      </c>
      <c r="M3915">
        <v>0</v>
      </c>
      <c r="N3915">
        <v>0</v>
      </c>
      <c r="O3915">
        <v>24.949000000000002</v>
      </c>
      <c r="P3915">
        <v>631</v>
      </c>
      <c r="Q3915">
        <v>1</v>
      </c>
      <c r="R3915">
        <v>0</v>
      </c>
      <c r="S3915">
        <v>0</v>
      </c>
      <c r="T3915">
        <v>0</v>
      </c>
      <c r="U3915">
        <v>1</v>
      </c>
      <c r="V3915" t="s">
        <v>23</v>
      </c>
    </row>
    <row r="3916" spans="1:22" x14ac:dyDescent="0.25">
      <c r="A3916">
        <v>3915</v>
      </c>
      <c r="B3916">
        <v>0</v>
      </c>
      <c r="C3916">
        <v>0</v>
      </c>
      <c r="D3916">
        <v>1</v>
      </c>
      <c r="E3916">
        <v>0</v>
      </c>
      <c r="F3916">
        <v>0</v>
      </c>
      <c r="G3916" s="1">
        <v>40999.591307870367</v>
      </c>
      <c r="H3916">
        <v>0</v>
      </c>
      <c r="I3916">
        <v>0</v>
      </c>
      <c r="J3916">
        <v>14</v>
      </c>
      <c r="K3916" t="s">
        <v>21</v>
      </c>
      <c r="L3916">
        <v>0</v>
      </c>
      <c r="M3916">
        <v>0</v>
      </c>
      <c r="N3916">
        <v>0</v>
      </c>
      <c r="O3916">
        <v>24.004999999999999</v>
      </c>
      <c r="P3916">
        <v>297</v>
      </c>
      <c r="Q3916">
        <v>1</v>
      </c>
      <c r="R3916">
        <v>0</v>
      </c>
      <c r="S3916">
        <v>1</v>
      </c>
      <c r="T3916">
        <v>0</v>
      </c>
      <c r="U3916">
        <v>18</v>
      </c>
      <c r="V3916" t="s">
        <v>23</v>
      </c>
    </row>
    <row r="3917" spans="1:22" x14ac:dyDescent="0.25">
      <c r="A3917">
        <v>3916</v>
      </c>
      <c r="B3917">
        <v>0</v>
      </c>
      <c r="C3917">
        <v>0</v>
      </c>
      <c r="D3917">
        <v>1</v>
      </c>
      <c r="E3917">
        <v>0</v>
      </c>
      <c r="F3917">
        <v>1</v>
      </c>
      <c r="G3917" s="1">
        <v>40999.591782407406</v>
      </c>
      <c r="H3917">
        <v>0</v>
      </c>
      <c r="I3917">
        <v>0</v>
      </c>
      <c r="J3917">
        <v>0</v>
      </c>
      <c r="K3917" t="s">
        <v>21</v>
      </c>
      <c r="L3917">
        <v>0</v>
      </c>
      <c r="M3917">
        <v>0</v>
      </c>
      <c r="N3917">
        <v>0</v>
      </c>
      <c r="O3917">
        <v>0.58399999999999996</v>
      </c>
      <c r="P3917">
        <v>19</v>
      </c>
      <c r="Q3917">
        <v>0</v>
      </c>
      <c r="R3917">
        <v>1</v>
      </c>
      <c r="S3917">
        <v>0</v>
      </c>
      <c r="T3917">
        <v>0</v>
      </c>
      <c r="U3917">
        <v>1</v>
      </c>
      <c r="V3917" t="s">
        <v>23</v>
      </c>
    </row>
    <row r="3918" spans="1:22" x14ac:dyDescent="0.25">
      <c r="A3918">
        <v>3917</v>
      </c>
      <c r="B3918">
        <v>0</v>
      </c>
      <c r="C3918">
        <v>0</v>
      </c>
      <c r="D3918">
        <v>1</v>
      </c>
      <c r="E3918">
        <v>0</v>
      </c>
      <c r="F3918">
        <v>0</v>
      </c>
      <c r="G3918" s="1">
        <v>40999.700335648151</v>
      </c>
      <c r="H3918">
        <v>0</v>
      </c>
      <c r="I3918">
        <v>0</v>
      </c>
      <c r="J3918">
        <v>0</v>
      </c>
      <c r="K3918" t="s">
        <v>21</v>
      </c>
      <c r="L3918">
        <v>0</v>
      </c>
      <c r="M3918">
        <v>0</v>
      </c>
      <c r="N3918">
        <v>3</v>
      </c>
      <c r="O3918">
        <v>11.092000000000001</v>
      </c>
      <c r="P3918">
        <v>231</v>
      </c>
      <c r="Q3918">
        <v>1</v>
      </c>
      <c r="R3918">
        <v>0</v>
      </c>
      <c r="S3918">
        <v>1</v>
      </c>
      <c r="T3918">
        <v>0</v>
      </c>
      <c r="U3918">
        <v>7</v>
      </c>
      <c r="V3918" t="s">
        <v>23</v>
      </c>
    </row>
    <row r="3919" spans="1:22" x14ac:dyDescent="0.25">
      <c r="A3919">
        <v>3918</v>
      </c>
      <c r="B3919">
        <v>0</v>
      </c>
      <c r="C3919">
        <v>0</v>
      </c>
      <c r="D3919">
        <v>1</v>
      </c>
      <c r="E3919">
        <v>0</v>
      </c>
      <c r="F3919">
        <v>1</v>
      </c>
      <c r="G3919" s="1">
        <v>40999.723182870373</v>
      </c>
      <c r="H3919">
        <v>0</v>
      </c>
      <c r="I3919">
        <v>0</v>
      </c>
      <c r="J3919">
        <v>0</v>
      </c>
      <c r="K3919" t="s">
        <v>21</v>
      </c>
      <c r="L3919">
        <v>0</v>
      </c>
      <c r="M3919">
        <v>0</v>
      </c>
      <c r="N3919">
        <v>0</v>
      </c>
      <c r="O3919">
        <v>1.0009999999999999</v>
      </c>
      <c r="P3919">
        <v>31</v>
      </c>
      <c r="Q3919">
        <v>0</v>
      </c>
      <c r="R3919">
        <v>1</v>
      </c>
      <c r="S3919">
        <v>0</v>
      </c>
      <c r="T3919">
        <v>0</v>
      </c>
      <c r="U3919">
        <v>1</v>
      </c>
      <c r="V3919" t="s">
        <v>23</v>
      </c>
    </row>
    <row r="3920" spans="1:22" x14ac:dyDescent="0.25">
      <c r="A3920">
        <v>3919</v>
      </c>
      <c r="B3920">
        <v>0</v>
      </c>
      <c r="C3920">
        <v>0</v>
      </c>
      <c r="D3920">
        <v>1</v>
      </c>
      <c r="E3920">
        <v>0</v>
      </c>
      <c r="F3920">
        <v>1</v>
      </c>
      <c r="G3920" s="1">
        <v>40999.795474537037</v>
      </c>
      <c r="H3920">
        <v>0</v>
      </c>
      <c r="I3920">
        <v>0</v>
      </c>
      <c r="J3920">
        <v>0</v>
      </c>
      <c r="K3920" t="s">
        <v>21</v>
      </c>
      <c r="L3920">
        <v>0</v>
      </c>
      <c r="M3920">
        <v>0</v>
      </c>
      <c r="N3920">
        <v>0</v>
      </c>
      <c r="O3920">
        <v>0.89600000000000002</v>
      </c>
      <c r="P3920">
        <v>12</v>
      </c>
      <c r="Q3920">
        <v>1</v>
      </c>
      <c r="R3920">
        <v>1</v>
      </c>
      <c r="S3920">
        <v>0</v>
      </c>
      <c r="T3920">
        <v>0</v>
      </c>
      <c r="U3920">
        <v>2</v>
      </c>
      <c r="V3920" t="s">
        <v>23</v>
      </c>
    </row>
    <row r="3921" spans="1:22" x14ac:dyDescent="0.25">
      <c r="A3921">
        <v>3920</v>
      </c>
      <c r="B3921">
        <v>0</v>
      </c>
      <c r="C3921">
        <v>0</v>
      </c>
      <c r="D3921">
        <v>1</v>
      </c>
      <c r="E3921">
        <v>0</v>
      </c>
      <c r="F3921">
        <v>0</v>
      </c>
      <c r="G3921" s="1">
        <v>40999.796979166669</v>
      </c>
      <c r="H3921">
        <v>0</v>
      </c>
      <c r="I3921">
        <v>0</v>
      </c>
      <c r="J3921">
        <v>0</v>
      </c>
      <c r="K3921" t="s">
        <v>21</v>
      </c>
      <c r="L3921">
        <v>0</v>
      </c>
      <c r="M3921">
        <v>0</v>
      </c>
      <c r="N3921">
        <v>0</v>
      </c>
      <c r="O3921">
        <v>20.527000000000001</v>
      </c>
      <c r="P3921">
        <v>424</v>
      </c>
      <c r="Q3921">
        <v>1</v>
      </c>
      <c r="R3921">
        <v>0</v>
      </c>
      <c r="S3921">
        <v>0</v>
      </c>
      <c r="T3921">
        <v>0</v>
      </c>
      <c r="U3921">
        <v>15</v>
      </c>
      <c r="V3921" t="s">
        <v>22</v>
      </c>
    </row>
    <row r="3922" spans="1:22" x14ac:dyDescent="0.25">
      <c r="A3922">
        <v>3921</v>
      </c>
      <c r="B3922">
        <v>0</v>
      </c>
      <c r="C3922">
        <v>0</v>
      </c>
      <c r="D3922">
        <v>1</v>
      </c>
      <c r="E3922">
        <v>0</v>
      </c>
      <c r="F3922">
        <v>0</v>
      </c>
      <c r="G3922" s="1">
        <v>40999.796979166669</v>
      </c>
      <c r="H3922">
        <v>0</v>
      </c>
      <c r="I3922">
        <v>0</v>
      </c>
      <c r="J3922">
        <v>6</v>
      </c>
      <c r="K3922" t="s">
        <v>21</v>
      </c>
      <c r="L3922">
        <v>0</v>
      </c>
      <c r="M3922">
        <v>0</v>
      </c>
      <c r="N3922">
        <v>0</v>
      </c>
      <c r="O3922">
        <v>2.2770000000000001</v>
      </c>
      <c r="P3922">
        <v>30</v>
      </c>
      <c r="Q3922">
        <v>0</v>
      </c>
      <c r="R3922">
        <v>0</v>
      </c>
      <c r="S3922">
        <v>0</v>
      </c>
      <c r="T3922">
        <v>0</v>
      </c>
      <c r="U3922">
        <v>0</v>
      </c>
      <c r="V3922" t="s">
        <v>22</v>
      </c>
    </row>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U39"/>
  <sheetViews>
    <sheetView showGridLines="0" showRowColHeaders="0" workbookViewId="0">
      <pane xSplit="1" topLeftCell="B1" activePane="topRight" state="frozenSplit"/>
      <selection pane="topRight"/>
    </sheetView>
  </sheetViews>
  <sheetFormatPr defaultRowHeight="11.25" outlineLevelRow="1" x14ac:dyDescent="0.2"/>
  <cols>
    <col min="1" max="1" width="32.5703125" style="139" bestFit="1" customWidth="1"/>
    <col min="2" max="6" width="16.7109375" style="139" customWidth="1"/>
    <col min="7" max="16384" width="9.140625" style="139"/>
  </cols>
  <sheetData>
    <row r="1" spans="1:21" x14ac:dyDescent="0.2">
      <c r="A1" s="172" t="s">
        <v>146</v>
      </c>
      <c r="M1" s="176" t="s">
        <v>61</v>
      </c>
      <c r="N1" s="176" t="s">
        <v>176</v>
      </c>
      <c r="U1" s="176"/>
    </row>
    <row r="2" spans="1:21" x14ac:dyDescent="0.2">
      <c r="B2" s="176" t="s">
        <v>160</v>
      </c>
      <c r="C2" s="176" t="s">
        <v>188</v>
      </c>
      <c r="D2" s="176" t="s">
        <v>211</v>
      </c>
      <c r="E2" s="176" t="s">
        <v>268</v>
      </c>
      <c r="F2" s="176" t="s">
        <v>288</v>
      </c>
    </row>
    <row r="3" spans="1:21" x14ac:dyDescent="0.2">
      <c r="A3" s="174" t="s">
        <v>147</v>
      </c>
      <c r="B3" s="173" t="s">
        <v>70</v>
      </c>
      <c r="C3" s="173" t="s">
        <v>179</v>
      </c>
      <c r="D3" s="173" t="s">
        <v>202</v>
      </c>
      <c r="E3" s="173" t="s">
        <v>224</v>
      </c>
      <c r="F3" s="173" t="s">
        <v>278</v>
      </c>
    </row>
    <row r="4" spans="1:21" x14ac:dyDescent="0.2">
      <c r="A4" s="175" t="s">
        <v>148</v>
      </c>
      <c r="B4" s="177">
        <v>43502.615300925929</v>
      </c>
      <c r="C4" s="177">
        <v>43502.615879629629</v>
      </c>
      <c r="D4" s="177">
        <v>43502.616770833331</v>
      </c>
      <c r="E4" s="177">
        <v>43502.640983796293</v>
      </c>
      <c r="F4" s="177">
        <v>43502.64266203704</v>
      </c>
    </row>
    <row r="5" spans="1:21" x14ac:dyDescent="0.2">
      <c r="A5" s="175" t="s">
        <v>29</v>
      </c>
      <c r="B5" s="178">
        <v>3921</v>
      </c>
      <c r="C5" s="178">
        <v>3921</v>
      </c>
      <c r="D5" s="178">
        <v>3921</v>
      </c>
      <c r="E5" s="178">
        <v>3921</v>
      </c>
      <c r="F5" s="178">
        <v>3921</v>
      </c>
    </row>
    <row r="6" spans="1:21" x14ac:dyDescent="0.2">
      <c r="A6" s="175" t="s">
        <v>30</v>
      </c>
      <c r="B6" s="139">
        <v>9.3598571792909965E-2</v>
      </c>
      <c r="C6" s="180">
        <v>9.3598571792909965E-2</v>
      </c>
      <c r="D6" s="180">
        <v>9.3598571792909965E-2</v>
      </c>
      <c r="E6" s="180">
        <v>9.3598571792909965E-2</v>
      </c>
      <c r="F6" s="180">
        <v>9.3598571792909965E-2</v>
      </c>
      <c r="G6" s="180"/>
    </row>
    <row r="7" spans="1:21" x14ac:dyDescent="0.2">
      <c r="A7" s="175" t="s">
        <v>149</v>
      </c>
      <c r="B7" s="4">
        <v>0.29126942707952963</v>
      </c>
      <c r="C7" s="221">
        <v>0.29126942707952963</v>
      </c>
      <c r="D7" s="221">
        <v>0.29126942707952963</v>
      </c>
      <c r="E7" s="221">
        <v>0.29126942707952963</v>
      </c>
      <c r="F7" s="221">
        <v>0.29126942707952963</v>
      </c>
      <c r="G7" s="180"/>
    </row>
    <row r="8" spans="1:21" x14ac:dyDescent="0.2">
      <c r="A8" s="175" t="s">
        <v>150</v>
      </c>
      <c r="B8" s="178">
        <v>14</v>
      </c>
      <c r="C8" s="222">
        <v>12</v>
      </c>
      <c r="D8" s="222">
        <v>11</v>
      </c>
      <c r="E8" s="222">
        <v>9</v>
      </c>
      <c r="F8" s="222">
        <v>8</v>
      </c>
      <c r="G8" s="180"/>
    </row>
    <row r="9" spans="1:21" x14ac:dyDescent="0.2">
      <c r="A9" s="175" t="s">
        <v>85</v>
      </c>
      <c r="B9" s="265">
        <v>0.25994571420348195</v>
      </c>
      <c r="C9" s="265">
        <v>0.26575374067667246</v>
      </c>
      <c r="D9" s="265">
        <v>0.26618978647845248</v>
      </c>
      <c r="E9" s="265">
        <v>0.26662641612219812</v>
      </c>
      <c r="F9" s="265">
        <v>0.26702696295515044</v>
      </c>
      <c r="G9" s="180"/>
    </row>
    <row r="10" spans="1:21" x14ac:dyDescent="0.2">
      <c r="A10" s="175" t="s">
        <v>104</v>
      </c>
      <c r="B10" s="266">
        <v>0.27149905290939103</v>
      </c>
      <c r="C10" s="266">
        <v>0.22227231782941126</v>
      </c>
      <c r="D10" s="266">
        <v>0.22001505527605736</v>
      </c>
      <c r="E10" s="266">
        <v>0.2173935586108291</v>
      </c>
      <c r="F10" s="266">
        <v>0.215054328196851</v>
      </c>
      <c r="G10" s="180"/>
    </row>
    <row r="11" spans="1:21" x14ac:dyDescent="0.2">
      <c r="A11" s="175" t="s">
        <v>151</v>
      </c>
      <c r="B11" s="267">
        <v>0.25918974315365517</v>
      </c>
      <c r="C11" s="267">
        <v>0.21160424937444011</v>
      </c>
      <c r="D11" s="267">
        <v>0.21016760747146868</v>
      </c>
      <c r="E11" s="267">
        <v>0.20918735210700523</v>
      </c>
      <c r="F11" s="267">
        <v>0.20766874234340948</v>
      </c>
      <c r="G11" s="180"/>
    </row>
    <row r="12" spans="1:21" hidden="1" outlineLevel="1" x14ac:dyDescent="0.2">
      <c r="A12" s="175" t="s">
        <v>152</v>
      </c>
      <c r="B12" s="139">
        <v>12.760069033139805</v>
      </c>
      <c r="C12" s="180">
        <v>12.4987291402898</v>
      </c>
      <c r="D12" s="180">
        <v>2.1565899119062313</v>
      </c>
      <c r="E12" s="180">
        <v>2.1555429433746269</v>
      </c>
      <c r="F12" s="180">
        <v>2.1549568023457177</v>
      </c>
      <c r="G12" s="180"/>
    </row>
    <row r="13" spans="1:21" hidden="1" outlineLevel="1" x14ac:dyDescent="0.2">
      <c r="A13" s="175" t="s">
        <v>103</v>
      </c>
      <c r="B13" s="139">
        <v>1805.4877281022475</v>
      </c>
      <c r="C13" s="180">
        <v>1921.4621281055654</v>
      </c>
      <c r="D13" s="180">
        <v>1924.9634826042659</v>
      </c>
      <c r="E13" s="180">
        <v>1927.3525410906852</v>
      </c>
      <c r="F13" s="180">
        <v>1931.0536659962993</v>
      </c>
      <c r="G13" s="180"/>
    </row>
    <row r="14" spans="1:21" hidden="1" outlineLevel="1" x14ac:dyDescent="0.2">
      <c r="A14" s="175" t="s">
        <v>153</v>
      </c>
      <c r="B14" s="139">
        <v>0.87092296510513556</v>
      </c>
      <c r="C14" s="180">
        <v>0.84227389332969405</v>
      </c>
      <c r="D14" s="180">
        <v>0.8410077143764022</v>
      </c>
      <c r="E14" s="180">
        <v>0.84010839381193858</v>
      </c>
      <c r="F14" s="180">
        <v>0.84484611881458338</v>
      </c>
      <c r="G14" s="180"/>
    </row>
    <row r="15" spans="1:21" hidden="1" outlineLevel="1" x14ac:dyDescent="0.2">
      <c r="A15" s="175" t="s">
        <v>154</v>
      </c>
      <c r="B15" s="139">
        <v>0.5</v>
      </c>
      <c r="C15" s="180">
        <v>0.5</v>
      </c>
      <c r="D15" s="180">
        <v>0.5</v>
      </c>
      <c r="E15" s="180">
        <v>0.5</v>
      </c>
      <c r="F15" s="180">
        <v>0.5</v>
      </c>
      <c r="G15" s="180"/>
    </row>
    <row r="16" spans="1:21" hidden="1" outlineLevel="1" x14ac:dyDescent="0.2">
      <c r="A16" s="175" t="s">
        <v>155</v>
      </c>
      <c r="B16" s="179">
        <v>0.91226727875541958</v>
      </c>
      <c r="C16" s="223">
        <v>0.91022698291252235</v>
      </c>
      <c r="D16" s="223">
        <v>0.91073705687324669</v>
      </c>
      <c r="E16" s="223">
        <v>0.91048201989288446</v>
      </c>
      <c r="F16" s="223">
        <v>0.9109920938536088</v>
      </c>
      <c r="G16" s="180"/>
    </row>
    <row r="17" spans="1:7" hidden="1" outlineLevel="1" x14ac:dyDescent="0.2">
      <c r="A17" s="175" t="s">
        <v>156</v>
      </c>
      <c r="B17" s="179">
        <v>9.5367847411444148E-2</v>
      </c>
      <c r="C17" s="223">
        <v>7.3569482288828342E-2</v>
      </c>
      <c r="D17" s="223">
        <v>7.901907356948229E-2</v>
      </c>
      <c r="E17" s="223">
        <v>7.6294277929155316E-2</v>
      </c>
      <c r="F17" s="223">
        <v>8.1743869209809278E-2</v>
      </c>
      <c r="G17" s="180"/>
    </row>
    <row r="18" spans="1:7" hidden="1" outlineLevel="1" x14ac:dyDescent="0.2">
      <c r="A18" s="175" t="s">
        <v>157</v>
      </c>
      <c r="B18" s="179">
        <v>0.99662352279122124</v>
      </c>
      <c r="C18" s="223">
        <v>0.99662352279122124</v>
      </c>
      <c r="D18" s="223">
        <v>0.99662352279122124</v>
      </c>
      <c r="E18" s="223">
        <v>0.99662352279122124</v>
      </c>
      <c r="F18" s="223">
        <v>0.99662352279122124</v>
      </c>
      <c r="G18" s="180"/>
    </row>
    <row r="19" spans="1:7" hidden="1" outlineLevel="1" x14ac:dyDescent="0.2">
      <c r="A19" s="175" t="s">
        <v>158</v>
      </c>
      <c r="B19" s="180"/>
      <c r="C19" s="180"/>
      <c r="D19" s="180"/>
      <c r="E19" s="180"/>
      <c r="F19" s="180"/>
      <c r="G19" s="180"/>
    </row>
    <row r="20" spans="1:7" hidden="1" outlineLevel="1" x14ac:dyDescent="0.2">
      <c r="A20" s="175" t="s">
        <v>155</v>
      </c>
      <c r="B20" s="180"/>
      <c r="C20" s="180"/>
      <c r="D20" s="180"/>
      <c r="E20" s="180"/>
      <c r="F20" s="180"/>
      <c r="G20" s="180"/>
    </row>
    <row r="21" spans="1:7" hidden="1" outlineLevel="1" x14ac:dyDescent="0.2">
      <c r="A21" s="175" t="s">
        <v>156</v>
      </c>
      <c r="B21" s="180"/>
      <c r="C21" s="180"/>
      <c r="D21" s="180"/>
      <c r="E21" s="180"/>
      <c r="F21" s="180"/>
      <c r="G21" s="180"/>
    </row>
    <row r="22" spans="1:7" hidden="1" outlineLevel="1" x14ac:dyDescent="0.2">
      <c r="A22" s="175" t="s">
        <v>157</v>
      </c>
      <c r="B22" s="180"/>
      <c r="C22" s="180"/>
      <c r="D22" s="180"/>
      <c r="E22" s="180"/>
      <c r="F22" s="180"/>
      <c r="G22" s="180"/>
    </row>
    <row r="23" spans="1:7" collapsed="1" x14ac:dyDescent="0.2"/>
    <row r="24" spans="1:7" x14ac:dyDescent="0.2">
      <c r="A24" s="175" t="s">
        <v>159</v>
      </c>
      <c r="B24" s="139" t="s">
        <v>70</v>
      </c>
      <c r="C24" s="180" t="s">
        <v>179</v>
      </c>
      <c r="D24" s="180" t="s">
        <v>202</v>
      </c>
      <c r="E24" s="180" t="s">
        <v>224</v>
      </c>
      <c r="F24" s="180" t="s">
        <v>278</v>
      </c>
      <c r="G24" s="180"/>
    </row>
    <row r="25" spans="1:7" x14ac:dyDescent="0.2">
      <c r="A25" s="175" t="s">
        <v>97</v>
      </c>
      <c r="B25" s="181" t="s">
        <v>161</v>
      </c>
      <c r="C25" s="181" t="s">
        <v>189</v>
      </c>
      <c r="D25" s="181" t="s">
        <v>212</v>
      </c>
      <c r="E25" s="181" t="s">
        <v>269</v>
      </c>
      <c r="F25" s="181" t="s">
        <v>289</v>
      </c>
      <c r="G25" s="180"/>
    </row>
    <row r="26" spans="1:7" x14ac:dyDescent="0.2">
      <c r="A26" s="175" t="s">
        <v>7</v>
      </c>
      <c r="B26" s="268" t="s">
        <v>162</v>
      </c>
      <c r="C26" s="281" t="s">
        <v>190</v>
      </c>
      <c r="D26" s="281" t="s">
        <v>213</v>
      </c>
      <c r="E26" s="281" t="s">
        <v>190</v>
      </c>
      <c r="F26" s="281" t="s">
        <v>290</v>
      </c>
      <c r="G26" s="180"/>
    </row>
    <row r="27" spans="1:7" x14ac:dyDescent="0.2">
      <c r="A27" s="175" t="s">
        <v>8</v>
      </c>
      <c r="B27" s="269" t="s">
        <v>163</v>
      </c>
      <c r="C27" s="282" t="s">
        <v>191</v>
      </c>
      <c r="D27" s="290" t="s">
        <v>214</v>
      </c>
      <c r="E27" s="221"/>
      <c r="F27" s="221"/>
      <c r="G27" s="180"/>
    </row>
    <row r="28" spans="1:7" x14ac:dyDescent="0.2">
      <c r="A28" s="175" t="s">
        <v>15</v>
      </c>
      <c r="B28" s="270" t="s">
        <v>164</v>
      </c>
      <c r="C28" s="283" t="s">
        <v>192</v>
      </c>
      <c r="D28" s="286" t="s">
        <v>215</v>
      </c>
      <c r="E28" s="286" t="s">
        <v>270</v>
      </c>
      <c r="F28" s="283" t="s">
        <v>291</v>
      </c>
      <c r="G28" s="180"/>
    </row>
    <row r="29" spans="1:7" x14ac:dyDescent="0.2">
      <c r="A29" s="175" t="s">
        <v>6</v>
      </c>
      <c r="B29" s="271" t="s">
        <v>165</v>
      </c>
      <c r="C29" s="269" t="s">
        <v>193</v>
      </c>
      <c r="D29" s="269" t="s">
        <v>216</v>
      </c>
      <c r="E29" s="269" t="s">
        <v>271</v>
      </c>
      <c r="F29" s="269" t="s">
        <v>292</v>
      </c>
      <c r="G29" s="180"/>
    </row>
    <row r="30" spans="1:7" x14ac:dyDescent="0.2">
      <c r="A30" s="175" t="s">
        <v>10</v>
      </c>
      <c r="B30" s="272" t="s">
        <v>166</v>
      </c>
      <c r="C30" s="274" t="s">
        <v>194</v>
      </c>
      <c r="D30" s="274" t="s">
        <v>217</v>
      </c>
      <c r="E30" s="221"/>
      <c r="F30" s="221"/>
      <c r="G30" s="180"/>
    </row>
    <row r="31" spans="1:7" x14ac:dyDescent="0.2">
      <c r="A31" s="175" t="s">
        <v>14</v>
      </c>
      <c r="B31" s="273" t="s">
        <v>167</v>
      </c>
      <c r="C31" s="284" t="s">
        <v>167</v>
      </c>
      <c r="D31" s="291" t="s">
        <v>218</v>
      </c>
      <c r="E31" s="293" t="s">
        <v>218</v>
      </c>
      <c r="F31" s="293" t="s">
        <v>218</v>
      </c>
      <c r="G31" s="180"/>
    </row>
    <row r="32" spans="1:7" x14ac:dyDescent="0.2">
      <c r="A32" s="175" t="s">
        <v>13</v>
      </c>
      <c r="B32" s="274" t="s">
        <v>168</v>
      </c>
      <c r="C32" s="285" t="s">
        <v>195</v>
      </c>
      <c r="D32" s="221"/>
      <c r="E32" s="221"/>
      <c r="F32" s="221"/>
      <c r="G32" s="180"/>
    </row>
    <row r="33" spans="1:7" x14ac:dyDescent="0.2">
      <c r="A33" s="175" t="s">
        <v>12</v>
      </c>
      <c r="B33" s="275" t="s">
        <v>169</v>
      </c>
      <c r="C33" s="275" t="s">
        <v>196</v>
      </c>
      <c r="D33" s="275" t="s">
        <v>196</v>
      </c>
      <c r="E33" s="275" t="s">
        <v>272</v>
      </c>
      <c r="F33" s="275" t="s">
        <v>293</v>
      </c>
      <c r="G33" s="180"/>
    </row>
    <row r="34" spans="1:7" x14ac:dyDescent="0.2">
      <c r="A34" s="175" t="s">
        <v>16</v>
      </c>
      <c r="B34" s="276" t="s">
        <v>170</v>
      </c>
      <c r="C34" s="286" t="s">
        <v>197</v>
      </c>
      <c r="D34" s="283" t="s">
        <v>219</v>
      </c>
      <c r="E34" s="283" t="s">
        <v>273</v>
      </c>
      <c r="F34" s="283" t="s">
        <v>294</v>
      </c>
      <c r="G34" s="180"/>
    </row>
    <row r="35" spans="1:7" x14ac:dyDescent="0.2">
      <c r="A35" s="175" t="s">
        <v>26</v>
      </c>
      <c r="B35" s="277" t="s">
        <v>171</v>
      </c>
      <c r="C35" s="287" t="s">
        <v>198</v>
      </c>
      <c r="D35" s="277" t="s">
        <v>220</v>
      </c>
      <c r="E35" s="277" t="s">
        <v>274</v>
      </c>
      <c r="F35" s="221"/>
      <c r="G35" s="180"/>
    </row>
    <row r="36" spans="1:7" x14ac:dyDescent="0.2">
      <c r="A36" s="175" t="s">
        <v>4</v>
      </c>
      <c r="B36" s="278" t="s">
        <v>172</v>
      </c>
      <c r="C36" s="221"/>
      <c r="D36" s="221"/>
      <c r="E36" s="221"/>
      <c r="F36" s="221"/>
      <c r="G36" s="180"/>
    </row>
    <row r="37" spans="1:7" x14ac:dyDescent="0.2">
      <c r="A37" s="175" t="s">
        <v>1</v>
      </c>
      <c r="B37" s="279" t="s">
        <v>173</v>
      </c>
      <c r="C37" s="288" t="s">
        <v>199</v>
      </c>
      <c r="D37" s="292" t="s">
        <v>221</v>
      </c>
      <c r="E37" s="292" t="s">
        <v>275</v>
      </c>
      <c r="F37" s="292" t="s">
        <v>295</v>
      </c>
      <c r="G37" s="180"/>
    </row>
    <row r="38" spans="1:7" x14ac:dyDescent="0.2">
      <c r="A38" s="175" t="s">
        <v>18</v>
      </c>
      <c r="B38" s="280" t="s">
        <v>174</v>
      </c>
      <c r="C38" s="289" t="s">
        <v>200</v>
      </c>
      <c r="D38" s="289" t="s">
        <v>222</v>
      </c>
      <c r="E38" s="289" t="s">
        <v>276</v>
      </c>
      <c r="F38" s="294" t="s">
        <v>296</v>
      </c>
      <c r="G38" s="180"/>
    </row>
    <row r="39" spans="1:7" x14ac:dyDescent="0.2">
      <c r="A39" s="175" t="s">
        <v>11</v>
      </c>
      <c r="B39" s="266" t="s">
        <v>175</v>
      </c>
      <c r="C39" s="180"/>
      <c r="D39" s="180"/>
      <c r="E39" s="180"/>
      <c r="F39" s="180"/>
      <c r="G39" s="180"/>
    </row>
  </sheetData>
  <sortState ref="A27:U39">
    <sortCondition ref="A1"/>
  </sortState>
  <pageMargins left="0.7" right="0.7" top="0.75" bottom="0.75" header="0.3" footer="0.3"/>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O50"/>
  <sheetViews>
    <sheetView showGridLines="0" showRowColHeaders="0" zoomScaleNormal="100" workbookViewId="0">
      <pane xSplit="1" topLeftCell="B1" activePane="topRight" state="frozenSplit"/>
      <selection pane="topRight" activeCell="B1" sqref="B1"/>
    </sheetView>
  </sheetViews>
  <sheetFormatPr defaultRowHeight="12" customHeight="1" outlineLevelRow="1" x14ac:dyDescent="0.2"/>
  <cols>
    <col min="1" max="1" width="17.7109375" style="2" customWidth="1"/>
    <col min="2" max="10" width="9.7109375" style="2" customWidth="1"/>
    <col min="11" max="300" width="9.140625" style="2"/>
    <col min="301" max="301" width="68.140625" style="2" bestFit="1" customWidth="1"/>
    <col min="302" max="16384" width="9.140625" style="2"/>
  </cols>
  <sheetData>
    <row r="1" spans="1:301" ht="12" customHeight="1" x14ac:dyDescent="0.25">
      <c r="A1" s="3" t="s">
        <v>27</v>
      </c>
      <c r="B1" s="2" t="s">
        <v>60</v>
      </c>
      <c r="M1" s="10" t="s">
        <v>61</v>
      </c>
      <c r="N1" s="10" t="s">
        <v>62</v>
      </c>
      <c r="U1" s="10"/>
      <c r="W1" s="10" t="s">
        <v>63</v>
      </c>
      <c r="X1" s="10">
        <v>21</v>
      </c>
      <c r="Z1" s="15" t="s">
        <v>59</v>
      </c>
      <c r="JV1"/>
      <c r="KO1" s="14" t="s">
        <v>59</v>
      </c>
    </row>
    <row r="2" spans="1:301" ht="12" hidden="1" customHeight="1" outlineLevel="1" thickBot="1" x14ac:dyDescent="0.25">
      <c r="A2" s="5" t="s">
        <v>28</v>
      </c>
      <c r="B2" s="5" t="s">
        <v>29</v>
      </c>
      <c r="C2" s="5" t="s">
        <v>30</v>
      </c>
      <c r="D2" s="5" t="s">
        <v>31</v>
      </c>
      <c r="E2" s="5" t="s">
        <v>32</v>
      </c>
      <c r="F2" s="5" t="s">
        <v>33</v>
      </c>
      <c r="G2" s="5" t="s">
        <v>34</v>
      </c>
      <c r="H2" s="5" t="s">
        <v>35</v>
      </c>
      <c r="I2" s="5" t="s">
        <v>36</v>
      </c>
      <c r="J2" s="4"/>
    </row>
    <row r="3" spans="1:301" ht="12" hidden="1" customHeight="1" outlineLevel="1" x14ac:dyDescent="0.2">
      <c r="A3" s="4" t="s">
        <v>0</v>
      </c>
      <c r="B3" s="7">
        <v>3921</v>
      </c>
      <c r="C3" s="2">
        <v>9.3598571792909965E-2</v>
      </c>
      <c r="D3" s="2">
        <v>0</v>
      </c>
      <c r="E3" s="2">
        <v>0.29130657642310009</v>
      </c>
      <c r="F3" s="2">
        <v>0.30593883668620758</v>
      </c>
      <c r="G3" s="8">
        <v>4.6521302765517598E-3</v>
      </c>
      <c r="H3" s="2">
        <v>0</v>
      </c>
      <c r="I3" s="2">
        <v>1</v>
      </c>
    </row>
    <row r="4" spans="1:301" ht="12" hidden="1" customHeight="1" outlineLevel="1" x14ac:dyDescent="0.2">
      <c r="A4" s="4" t="s">
        <v>7</v>
      </c>
      <c r="B4" s="7">
        <v>3921</v>
      </c>
      <c r="C4" s="2">
        <v>0.13287426676868147</v>
      </c>
      <c r="D4" s="2">
        <v>0</v>
      </c>
      <c r="E4" s="2">
        <v>0.7185182646858197</v>
      </c>
      <c r="F4" s="2">
        <v>0.73061097712666834</v>
      </c>
      <c r="G4" s="2">
        <v>1.1474648511008581E-2</v>
      </c>
      <c r="H4" s="2">
        <v>0</v>
      </c>
      <c r="I4" s="2">
        <v>21</v>
      </c>
    </row>
    <row r="5" spans="1:301" ht="12" hidden="1" customHeight="1" outlineLevel="1" x14ac:dyDescent="0.2">
      <c r="A5" s="4" t="s">
        <v>3</v>
      </c>
      <c r="B5" s="7">
        <v>3921</v>
      </c>
      <c r="C5" s="2">
        <v>0.40448865085437391</v>
      </c>
      <c r="D5" s="2">
        <v>0</v>
      </c>
      <c r="E5" s="2">
        <v>2.6664239313296738</v>
      </c>
      <c r="F5" s="2">
        <v>2.6965931068824034</v>
      </c>
      <c r="G5" s="2">
        <v>4.258246296178464E-2</v>
      </c>
      <c r="H5" s="2">
        <v>0</v>
      </c>
      <c r="I5" s="2">
        <v>68</v>
      </c>
    </row>
    <row r="6" spans="1:301" ht="12" hidden="1" customHeight="1" outlineLevel="1" x14ac:dyDescent="0.2">
      <c r="A6" s="4" t="s">
        <v>8</v>
      </c>
      <c r="B6" s="7">
        <v>3921</v>
      </c>
      <c r="C6" s="2">
        <v>1.4672277480234635</v>
      </c>
      <c r="D6" s="2">
        <v>0</v>
      </c>
      <c r="E6" s="2">
        <v>5.0222982066922448</v>
      </c>
      <c r="F6" s="2">
        <v>5.2316157754106065</v>
      </c>
      <c r="G6" s="2">
        <v>8.0205486028196118E-2</v>
      </c>
      <c r="H6" s="2">
        <v>0</v>
      </c>
      <c r="I6" s="2">
        <v>64</v>
      </c>
    </row>
    <row r="7" spans="1:301" ht="12" hidden="1" customHeight="1" outlineLevel="1" x14ac:dyDescent="0.2">
      <c r="A7" s="4" t="s">
        <v>19</v>
      </c>
      <c r="B7" s="7">
        <v>3921</v>
      </c>
      <c r="C7" s="2">
        <v>6.5842897220096912</v>
      </c>
      <c r="D7" s="2">
        <v>1</v>
      </c>
      <c r="E7" s="2">
        <v>51.479871220500399</v>
      </c>
      <c r="F7" s="2">
        <v>51.892717397022416</v>
      </c>
      <c r="G7" s="2">
        <v>0.82212722582010445</v>
      </c>
      <c r="H7" s="2">
        <v>0</v>
      </c>
      <c r="I7" s="9">
        <v>1236</v>
      </c>
    </row>
    <row r="8" spans="1:301" ht="12" hidden="1" customHeight="1" outlineLevel="1" x14ac:dyDescent="0.2">
      <c r="A8" s="4" t="s">
        <v>17</v>
      </c>
      <c r="B8" s="7">
        <v>3921</v>
      </c>
      <c r="C8" s="2">
        <v>8.0336648814078038E-2</v>
      </c>
      <c r="D8" s="2">
        <v>0</v>
      </c>
      <c r="E8" s="2">
        <v>0.27184833876947984</v>
      </c>
      <c r="F8" s="2">
        <v>0.28343720435764613</v>
      </c>
      <c r="G8" s="8">
        <v>4.3413846091238132E-3</v>
      </c>
      <c r="H8" s="2">
        <v>0</v>
      </c>
      <c r="I8" s="2">
        <v>1</v>
      </c>
    </row>
    <row r="9" spans="1:301" ht="12" hidden="1" customHeight="1" outlineLevel="1" x14ac:dyDescent="0.2">
      <c r="A9" s="4" t="s">
        <v>15</v>
      </c>
      <c r="B9" s="7">
        <v>3921</v>
      </c>
      <c r="C9" s="2">
        <v>0.69523080846722773</v>
      </c>
      <c r="D9" s="2">
        <v>1</v>
      </c>
      <c r="E9" s="2">
        <v>0.46036831309686971</v>
      </c>
      <c r="F9" s="2">
        <v>0.83380501825500419</v>
      </c>
      <c r="G9" s="8">
        <v>7.3520254641020015E-3</v>
      </c>
      <c r="H9" s="2">
        <v>0</v>
      </c>
      <c r="I9" s="2">
        <v>1</v>
      </c>
    </row>
    <row r="10" spans="1:301" ht="12" hidden="1" customHeight="1" outlineLevel="1" x14ac:dyDescent="0.2">
      <c r="A10" s="4" t="s">
        <v>2</v>
      </c>
      <c r="B10" s="7">
        <v>3921</v>
      </c>
      <c r="C10" s="2">
        <v>0.99923488905891356</v>
      </c>
      <c r="D10" s="2">
        <v>1</v>
      </c>
      <c r="E10" s="2">
        <v>2.7653581655211409E-2</v>
      </c>
      <c r="F10" s="2">
        <v>0.99961737132710615</v>
      </c>
      <c r="G10" s="8">
        <v>4.4162430540687156E-4</v>
      </c>
      <c r="H10" s="2">
        <v>0</v>
      </c>
      <c r="I10" s="2">
        <v>1</v>
      </c>
    </row>
    <row r="11" spans="1:301" ht="12" hidden="1" customHeight="1" outlineLevel="1" x14ac:dyDescent="0.2">
      <c r="A11" s="4" t="s">
        <v>6</v>
      </c>
      <c r="B11" s="7">
        <v>3921</v>
      </c>
      <c r="C11" s="2">
        <v>4.8457026268808975E-2</v>
      </c>
      <c r="D11" s="2">
        <v>0</v>
      </c>
      <c r="E11" s="2">
        <v>0.45084760452094796</v>
      </c>
      <c r="F11" s="2">
        <v>0.45338703793987639</v>
      </c>
      <c r="G11" s="8">
        <v>7.1999809165187662E-3</v>
      </c>
      <c r="H11" s="2">
        <v>0</v>
      </c>
      <c r="I11" s="2">
        <v>20</v>
      </c>
    </row>
    <row r="12" spans="1:301" ht="12" hidden="1" customHeight="1" outlineLevel="1" x14ac:dyDescent="0.2">
      <c r="A12" s="4" t="s">
        <v>10</v>
      </c>
      <c r="B12" s="7">
        <v>3921</v>
      </c>
      <c r="C12" s="2">
        <v>3.8000510073960728E-2</v>
      </c>
      <c r="D12" s="2">
        <v>0</v>
      </c>
      <c r="E12" s="2">
        <v>0.26789900815637285</v>
      </c>
      <c r="F12" s="2">
        <v>0.27054687831120466</v>
      </c>
      <c r="G12" s="8">
        <v>4.278314283891394E-3</v>
      </c>
      <c r="H12" s="2">
        <v>0</v>
      </c>
      <c r="I12" s="2">
        <v>9</v>
      </c>
    </row>
    <row r="13" spans="1:301" ht="12" hidden="1" customHeight="1" outlineLevel="1" x14ac:dyDescent="0.2">
      <c r="A13" s="4" t="s">
        <v>14</v>
      </c>
      <c r="B13" s="7">
        <v>3921</v>
      </c>
      <c r="C13" s="2">
        <v>230.65850548329507</v>
      </c>
      <c r="D13" s="2">
        <v>119</v>
      </c>
      <c r="E13" s="2">
        <v>319.30495856787309</v>
      </c>
      <c r="F13" s="2">
        <v>393.86926797484085</v>
      </c>
      <c r="G13" s="2">
        <v>5.0992610034632717</v>
      </c>
      <c r="H13" s="2">
        <v>1</v>
      </c>
      <c r="I13" s="9">
        <v>4022</v>
      </c>
    </row>
    <row r="14" spans="1:301" ht="12" hidden="1" customHeight="1" outlineLevel="1" x14ac:dyDescent="0.2">
      <c r="A14" s="4" t="s">
        <v>13</v>
      </c>
      <c r="B14" s="7">
        <v>3921</v>
      </c>
      <c r="C14" s="2">
        <v>10.706586330017856</v>
      </c>
      <c r="D14" s="2">
        <v>5.8559999999999999</v>
      </c>
      <c r="E14" s="2">
        <v>14.64578560558817</v>
      </c>
      <c r="F14" s="2">
        <v>18.140433337176532</v>
      </c>
      <c r="G14" s="2">
        <v>0.23389139880138923</v>
      </c>
      <c r="H14" s="8">
        <v>1E-3</v>
      </c>
      <c r="I14" s="2">
        <v>190.08699999999999</v>
      </c>
    </row>
    <row r="15" spans="1:301" ht="12" hidden="1" customHeight="1" outlineLevel="1" x14ac:dyDescent="0.2">
      <c r="A15" s="4" t="s">
        <v>12</v>
      </c>
      <c r="B15" s="7">
        <v>3921</v>
      </c>
      <c r="C15" s="2">
        <v>0.10813567967355267</v>
      </c>
      <c r="D15" s="2">
        <v>0</v>
      </c>
      <c r="E15" s="2">
        <v>0.9599307043201265</v>
      </c>
      <c r="F15" s="2">
        <v>0.96588056930696875</v>
      </c>
      <c r="G15" s="2">
        <v>1.5329975546014457E-2</v>
      </c>
      <c r="H15" s="2">
        <v>0</v>
      </c>
      <c r="I15" s="2">
        <v>28</v>
      </c>
    </row>
    <row r="16" spans="1:301" ht="12" hidden="1" customHeight="1" outlineLevel="1" x14ac:dyDescent="0.2">
      <c r="A16" s="4" t="s">
        <v>16</v>
      </c>
      <c r="B16" s="7">
        <v>3921</v>
      </c>
      <c r="C16" s="2">
        <v>0.26141290487120633</v>
      </c>
      <c r="D16" s="2">
        <v>0</v>
      </c>
      <c r="E16" s="2">
        <v>0.43946041024210192</v>
      </c>
      <c r="F16" s="2">
        <v>0.51128554142592997</v>
      </c>
      <c r="G16" s="8">
        <v>7.0181288213135582E-3</v>
      </c>
      <c r="H16" s="2">
        <v>0</v>
      </c>
      <c r="I16" s="2">
        <v>1</v>
      </c>
    </row>
    <row r="17" spans="1:9" ht="12" hidden="1" customHeight="1" outlineLevel="1" x14ac:dyDescent="0.2">
      <c r="A17" s="4" t="s">
        <v>26</v>
      </c>
      <c r="B17" s="7">
        <v>3921</v>
      </c>
      <c r="C17" s="9">
        <v>1961</v>
      </c>
      <c r="D17" s="9">
        <v>1961</v>
      </c>
      <c r="E17" s="9">
        <v>1132.0395311118777</v>
      </c>
      <c r="F17" s="9">
        <v>2264.2234135938679</v>
      </c>
      <c r="G17" s="2">
        <v>18.078532388812246</v>
      </c>
      <c r="H17" s="2">
        <v>1</v>
      </c>
      <c r="I17" s="9">
        <v>3921</v>
      </c>
    </row>
    <row r="18" spans="1:9" ht="12" hidden="1" customHeight="1" outlineLevel="1" x14ac:dyDescent="0.2">
      <c r="A18" s="4" t="s">
        <v>4</v>
      </c>
      <c r="B18" s="7">
        <v>3921</v>
      </c>
      <c r="C18" s="2">
        <v>0.27799030859474622</v>
      </c>
      <c r="D18" s="2">
        <v>0</v>
      </c>
      <c r="E18" s="2">
        <v>0.44806573054145143</v>
      </c>
      <c r="F18" s="2">
        <v>0.52724786257959</v>
      </c>
      <c r="G18" s="8">
        <v>7.1555547304557E-3</v>
      </c>
      <c r="H18" s="2">
        <v>0</v>
      </c>
      <c r="I18" s="2">
        <v>1</v>
      </c>
    </row>
    <row r="19" spans="1:9" ht="12" hidden="1" customHeight="1" outlineLevel="1" x14ac:dyDescent="0.2">
      <c r="A19" s="4" t="s">
        <v>5</v>
      </c>
      <c r="B19" s="7">
        <v>3921</v>
      </c>
      <c r="C19" s="9">
        <v>40954.460804316928</v>
      </c>
      <c r="D19" s="9">
        <v>40952.538287037038</v>
      </c>
      <c r="E19" s="2">
        <v>25.741295207887529</v>
      </c>
      <c r="F19" s="9">
        <v>40954.468891900178</v>
      </c>
      <c r="G19" s="2">
        <v>0.41108532551747151</v>
      </c>
      <c r="H19" s="9">
        <v>40908.928252314814</v>
      </c>
      <c r="I19" s="9">
        <v>40999.796979166669</v>
      </c>
    </row>
    <row r="20" spans="1:9" ht="12" hidden="1" customHeight="1" outlineLevel="1" x14ac:dyDescent="0.2">
      <c r="A20" s="4" t="s">
        <v>1</v>
      </c>
      <c r="B20" s="7">
        <v>3921</v>
      </c>
      <c r="C20" s="2">
        <v>0.15812292782453455</v>
      </c>
      <c r="D20" s="2">
        <v>0</v>
      </c>
      <c r="E20" s="2">
        <v>0.36490276337899902</v>
      </c>
      <c r="F20" s="2">
        <v>0.39764673747502893</v>
      </c>
      <c r="G20" s="8">
        <v>5.8274523505684557E-3</v>
      </c>
      <c r="H20" s="2">
        <v>0</v>
      </c>
      <c r="I20" s="2">
        <v>1</v>
      </c>
    </row>
    <row r="21" spans="1:9" ht="12" hidden="1" customHeight="1" outlineLevel="1" x14ac:dyDescent="0.2">
      <c r="A21" s="4" t="s">
        <v>18</v>
      </c>
      <c r="B21" s="7">
        <v>3921</v>
      </c>
      <c r="C21" s="8">
        <v>1.7852588625350675E-3</v>
      </c>
      <c r="D21" s="2">
        <v>0</v>
      </c>
      <c r="E21" s="2">
        <v>4.2219975408090409E-2</v>
      </c>
      <c r="F21" s="2">
        <v>4.2252323753079753E-2</v>
      </c>
      <c r="G21" s="8">
        <v>6.7424782606340409E-4</v>
      </c>
      <c r="H21" s="2">
        <v>0</v>
      </c>
      <c r="I21" s="2">
        <v>1</v>
      </c>
    </row>
    <row r="22" spans="1:9" ht="12" hidden="1" customHeight="1" outlineLevel="1" x14ac:dyDescent="0.2">
      <c r="A22" s="4" t="s">
        <v>11</v>
      </c>
      <c r="B22" s="7">
        <v>3921</v>
      </c>
      <c r="C22" s="8">
        <v>2.04029584289722E-3</v>
      </c>
      <c r="D22" s="2">
        <v>0</v>
      </c>
      <c r="E22" s="2">
        <v>0.12775901824598435</v>
      </c>
      <c r="F22" s="2">
        <v>0.12775901824598435</v>
      </c>
      <c r="G22" s="8">
        <v>2.04029584289722E-3</v>
      </c>
      <c r="H22" s="2">
        <v>0</v>
      </c>
      <c r="I22" s="2">
        <v>8</v>
      </c>
    </row>
    <row r="23" spans="1:9" ht="12" customHeight="1" collapsed="1" x14ac:dyDescent="0.2">
      <c r="A23" s="13"/>
    </row>
    <row r="24" spans="1:9" ht="12" customHeight="1" x14ac:dyDescent="0.2">
      <c r="A24" s="3" t="s">
        <v>37</v>
      </c>
    </row>
    <row r="25" spans="1:9" ht="12" customHeight="1" outlineLevel="1" thickBot="1" x14ac:dyDescent="0.25">
      <c r="A25" s="5" t="s">
        <v>28</v>
      </c>
      <c r="B25" s="6" t="s">
        <v>38</v>
      </c>
    </row>
    <row r="26" spans="1:9" ht="12" customHeight="1" outlineLevel="1" thickBot="1" x14ac:dyDescent="0.25">
      <c r="A26" s="4" t="s">
        <v>0</v>
      </c>
      <c r="B26" s="11">
        <v>1</v>
      </c>
      <c r="C26" s="12" t="s">
        <v>39</v>
      </c>
    </row>
    <row r="27" spans="1:9" ht="12" customHeight="1" outlineLevel="1" thickBot="1" x14ac:dyDescent="0.25">
      <c r="A27" s="4" t="s">
        <v>7</v>
      </c>
      <c r="B27" s="16">
        <v>3.8068813847977293E-2</v>
      </c>
      <c r="C27" s="11">
        <v>1</v>
      </c>
      <c r="D27" s="12" t="s">
        <v>40</v>
      </c>
    </row>
    <row r="28" spans="1:9" ht="12" customHeight="1" outlineLevel="1" thickBot="1" x14ac:dyDescent="0.25">
      <c r="A28" s="4" t="s">
        <v>3</v>
      </c>
      <c r="B28" s="17">
        <v>3.1373213094504004E-3</v>
      </c>
      <c r="C28" s="18">
        <v>3.9714033058137935E-2</v>
      </c>
      <c r="D28" s="11">
        <v>1</v>
      </c>
      <c r="E28" s="12" t="s">
        <v>41</v>
      </c>
    </row>
    <row r="29" spans="1:9" ht="12" customHeight="1" outlineLevel="1" thickBot="1" x14ac:dyDescent="0.25">
      <c r="A29" s="4" t="s">
        <v>8</v>
      </c>
      <c r="B29" s="19">
        <v>-4.7161151141836943E-2</v>
      </c>
      <c r="C29" s="20">
        <v>-4.5768168175091134E-2</v>
      </c>
      <c r="D29" s="21">
        <v>-3.0308102910554587E-2</v>
      </c>
      <c r="E29" s="11">
        <v>1</v>
      </c>
      <c r="F29" s="12" t="s">
        <v>42</v>
      </c>
    </row>
    <row r="30" spans="1:9" ht="12" customHeight="1" outlineLevel="1" thickBot="1" x14ac:dyDescent="0.25">
      <c r="A30" s="4" t="s">
        <v>19</v>
      </c>
      <c r="B30" s="22">
        <v>4.6025539369489244E-3</v>
      </c>
      <c r="C30" s="23">
        <v>5.5351543665636887E-3</v>
      </c>
      <c r="D30" s="24">
        <v>-6.578270290520577E-3</v>
      </c>
      <c r="E30" s="25">
        <v>0.28294137911841089</v>
      </c>
      <c r="F30" s="11">
        <v>1</v>
      </c>
      <c r="G30" s="12" t="s">
        <v>43</v>
      </c>
    </row>
    <row r="31" spans="1:9" ht="12" customHeight="1" outlineLevel="1" thickBot="1" x14ac:dyDescent="0.25">
      <c r="A31" s="4" t="s">
        <v>17</v>
      </c>
      <c r="B31" s="26">
        <v>1.6636621864589249E-3</v>
      </c>
      <c r="C31" s="27">
        <v>-1.156531131635594E-2</v>
      </c>
      <c r="D31" s="28">
        <v>-1.3870998894312939E-2</v>
      </c>
      <c r="E31" s="25">
        <v>0.16009434840307049</v>
      </c>
      <c r="F31" s="29">
        <v>1.8573858527154537E-2</v>
      </c>
      <c r="G31" s="11">
        <v>1</v>
      </c>
      <c r="H31" s="12" t="s">
        <v>44</v>
      </c>
    </row>
    <row r="32" spans="1:9" ht="12" customHeight="1" outlineLevel="1" thickBot="1" x14ac:dyDescent="0.25">
      <c r="A32" s="4" t="s">
        <v>15</v>
      </c>
      <c r="B32" s="30">
        <v>-0.18479904130154121</v>
      </c>
      <c r="C32" s="31">
        <v>-3.7183916469420701E-2</v>
      </c>
      <c r="D32" s="32">
        <v>-3.650001159256408E-2</v>
      </c>
      <c r="E32" s="25">
        <v>0.15317961051515366</v>
      </c>
      <c r="F32" s="33">
        <v>7.6996860433895767E-2</v>
      </c>
      <c r="G32" s="34">
        <v>5.0963788730010902E-2</v>
      </c>
      <c r="H32" s="11">
        <v>1</v>
      </c>
      <c r="I32" s="12" t="s">
        <v>45</v>
      </c>
    </row>
    <row r="33" spans="1:21" ht="12" customHeight="1" outlineLevel="1" thickBot="1" x14ac:dyDescent="0.25">
      <c r="A33" s="4" t="s">
        <v>2</v>
      </c>
      <c r="B33" s="35">
        <v>-8.6110099516186325E-2</v>
      </c>
      <c r="C33" s="23">
        <v>5.1178419266064371E-3</v>
      </c>
      <c r="D33" s="22">
        <v>4.1981788982432822E-3</v>
      </c>
      <c r="E33" s="36">
        <v>7.3780868683298822E-4</v>
      </c>
      <c r="F33" s="17">
        <v>3.360414239249741E-3</v>
      </c>
      <c r="G33" s="37">
        <v>8.1784466917191531E-3</v>
      </c>
      <c r="H33" s="38">
        <v>2.1755242498684411E-2</v>
      </c>
      <c r="I33" s="11">
        <v>1</v>
      </c>
      <c r="J33" s="12" t="s">
        <v>46</v>
      </c>
    </row>
    <row r="34" spans="1:21" ht="12" customHeight="1" outlineLevel="1" thickBot="1" x14ac:dyDescent="0.25">
      <c r="A34" s="4" t="s">
        <v>6</v>
      </c>
      <c r="B34" s="21">
        <v>-3.0657976222560005E-2</v>
      </c>
      <c r="C34" s="39">
        <v>0.72823663117900905</v>
      </c>
      <c r="D34" s="40">
        <v>2.9952087855243132E-2</v>
      </c>
      <c r="E34" s="41">
        <v>-2.6562946112564725E-2</v>
      </c>
      <c r="F34" s="42">
        <v>1.0738276677018637E-2</v>
      </c>
      <c r="G34" s="42">
        <v>9.8576307115856108E-3</v>
      </c>
      <c r="H34" s="43">
        <v>2.0778938993067989E-2</v>
      </c>
      <c r="I34" s="17">
        <v>2.9744782069331473E-3</v>
      </c>
      <c r="J34" s="11">
        <v>1</v>
      </c>
      <c r="K34" s="12" t="s">
        <v>47</v>
      </c>
    </row>
    <row r="35" spans="1:21" ht="12" customHeight="1" outlineLevel="1" thickBot="1" x14ac:dyDescent="0.25">
      <c r="A35" s="4" t="s">
        <v>10</v>
      </c>
      <c r="B35" s="44">
        <v>2.6326557208376584E-2</v>
      </c>
      <c r="C35" s="45">
        <v>-2.093699888381426E-2</v>
      </c>
      <c r="D35" s="46">
        <v>-2.5958338094928608E-3</v>
      </c>
      <c r="E35" s="25">
        <v>0.20029115077456069</v>
      </c>
      <c r="F35" s="47">
        <v>8.4891082877411282E-3</v>
      </c>
      <c r="G35" s="48">
        <v>7.1101343366779951E-3</v>
      </c>
      <c r="H35" s="49">
        <v>8.3585857989889961E-2</v>
      </c>
      <c r="I35" s="22">
        <v>3.9255645182568761E-3</v>
      </c>
      <c r="J35" s="50">
        <v>-1.3137423864357208E-2</v>
      </c>
      <c r="K35" s="11">
        <v>1</v>
      </c>
      <c r="L35" s="12" t="s">
        <v>48</v>
      </c>
    </row>
    <row r="36" spans="1:21" ht="12" customHeight="1" outlineLevel="1" thickBot="1" x14ac:dyDescent="0.25">
      <c r="A36" s="4" t="s">
        <v>14</v>
      </c>
      <c r="B36" s="30">
        <v>-0.12665928518228381</v>
      </c>
      <c r="C36" s="36">
        <v>1.1485147415409901E-3</v>
      </c>
      <c r="D36" s="27">
        <v>-1.1206717451611125E-2</v>
      </c>
      <c r="E36" s="25">
        <v>0.36327079991058098</v>
      </c>
      <c r="F36" s="39">
        <v>0.50908424444252232</v>
      </c>
      <c r="G36" s="50">
        <v>-1.2800075987319895E-2</v>
      </c>
      <c r="H36" s="25">
        <v>0.32173500853357406</v>
      </c>
      <c r="I36" s="51">
        <v>1.7246993572472929E-2</v>
      </c>
      <c r="J36" s="52">
        <v>4.4207383441782558E-2</v>
      </c>
      <c r="K36" s="40">
        <v>3.0758089162004416E-2</v>
      </c>
      <c r="L36" s="11">
        <v>1</v>
      </c>
      <c r="M36" s="12" t="s">
        <v>49</v>
      </c>
    </row>
    <row r="37" spans="1:21" ht="12" customHeight="1" outlineLevel="1" thickBot="1" x14ac:dyDescent="0.3">
      <c r="A37" s="4" t="s">
        <v>13</v>
      </c>
      <c r="B37" s="53">
        <v>-0.11558776026807116</v>
      </c>
      <c r="C37" s="54">
        <v>-7.7828161073026881E-3</v>
      </c>
      <c r="D37" s="55">
        <v>-1.9593581243245436E-2</v>
      </c>
      <c r="E37" s="25">
        <v>0.37450669887907312</v>
      </c>
      <c r="F37" s="39">
        <v>0.50843544479954383</v>
      </c>
      <c r="G37" s="17">
        <v>3.2959310739208041E-3</v>
      </c>
      <c r="H37" s="25">
        <v>0.29352491947143672</v>
      </c>
      <c r="I37" s="56">
        <v>1.6366980506506298E-2</v>
      </c>
      <c r="J37" s="57">
        <v>3.224552396479019E-2</v>
      </c>
      <c r="K37" s="40">
        <v>3.0012241738055879E-2</v>
      </c>
      <c r="L37" s="58">
        <v>0.95686502918325522</v>
      </c>
      <c r="M37" s="11">
        <v>1</v>
      </c>
      <c r="N37" s="12" t="s">
        <v>50</v>
      </c>
    </row>
    <row r="38" spans="1:21" ht="12" customHeight="1" outlineLevel="1" thickBot="1" x14ac:dyDescent="0.25">
      <c r="A38" s="4" t="s">
        <v>12</v>
      </c>
      <c r="B38" s="21">
        <v>-3.0730565678731059E-2</v>
      </c>
      <c r="C38" s="59">
        <v>-2.3444214653866049E-3</v>
      </c>
      <c r="D38" s="60">
        <v>-1.5099641028464337E-2</v>
      </c>
      <c r="E38" s="55">
        <v>-1.9583756282793054E-2</v>
      </c>
      <c r="F38" s="17">
        <v>2.515349809000676E-3</v>
      </c>
      <c r="G38" s="27">
        <v>-1.081458943325359E-2</v>
      </c>
      <c r="H38" s="61">
        <v>3.4763603672974187E-2</v>
      </c>
      <c r="I38" s="17">
        <v>3.1175464302429985E-3</v>
      </c>
      <c r="J38" s="51">
        <v>1.7361682998316048E-2</v>
      </c>
      <c r="K38" s="62">
        <v>-1.5982997323655008E-2</v>
      </c>
      <c r="L38" s="59">
        <v>-1.2602405304867551E-3</v>
      </c>
      <c r="M38" s="48">
        <v>6.3707994474702353E-3</v>
      </c>
      <c r="N38" s="11">
        <v>1</v>
      </c>
      <c r="O38" s="12" t="s">
        <v>51</v>
      </c>
    </row>
    <row r="39" spans="1:21" ht="12" customHeight="1" outlineLevel="1" thickBot="1" x14ac:dyDescent="0.25">
      <c r="A39" s="4" t="s">
        <v>16</v>
      </c>
      <c r="B39" s="30">
        <v>-0.17523591420481063</v>
      </c>
      <c r="C39" s="63">
        <v>-3.5705945824253307E-2</v>
      </c>
      <c r="D39" s="64">
        <v>7.0187349561258716E-2</v>
      </c>
      <c r="E39" s="65">
        <v>-5.31573180529002E-2</v>
      </c>
      <c r="F39" s="41">
        <v>-2.7286862297573281E-2</v>
      </c>
      <c r="G39" s="66">
        <v>-8.4015179626288961E-2</v>
      </c>
      <c r="H39" s="49">
        <v>8.3710723201837964E-2</v>
      </c>
      <c r="I39" s="56">
        <v>1.6462320988206172E-2</v>
      </c>
      <c r="J39" s="59">
        <v>-2.1482167928072969E-3</v>
      </c>
      <c r="K39" s="67">
        <v>-7.1397890493227131E-2</v>
      </c>
      <c r="L39" s="45">
        <v>-2.0406739922717364E-2</v>
      </c>
      <c r="M39" s="68">
        <v>-7.4325668236446235E-2</v>
      </c>
      <c r="N39" s="69">
        <v>-3.4371720300688961E-2</v>
      </c>
      <c r="O39" s="11">
        <v>1</v>
      </c>
      <c r="P39" s="12" t="s">
        <v>52</v>
      </c>
    </row>
    <row r="40" spans="1:21" ht="12" customHeight="1" outlineLevel="1" thickBot="1" x14ac:dyDescent="0.25">
      <c r="A40" s="4" t="s">
        <v>26</v>
      </c>
      <c r="B40" s="70">
        <v>4.9490191465754639E-2</v>
      </c>
      <c r="C40" s="71">
        <v>-3.3495760833321508E-2</v>
      </c>
      <c r="D40" s="72">
        <v>-2.8388990748081842E-2</v>
      </c>
      <c r="E40" s="73">
        <v>2.6800242479306537E-2</v>
      </c>
      <c r="F40" s="60">
        <v>-1.4887018528534029E-2</v>
      </c>
      <c r="G40" s="27">
        <v>-1.1354887052508679E-2</v>
      </c>
      <c r="H40" s="69">
        <v>-3.4353142318070434E-2</v>
      </c>
      <c r="I40" s="40">
        <v>3.023255567149509E-2</v>
      </c>
      <c r="J40" s="71">
        <v>-3.3416154239327159E-2</v>
      </c>
      <c r="K40" s="50">
        <v>-1.2610746859424725E-2</v>
      </c>
      <c r="L40" s="29">
        <v>1.9089189397023289E-2</v>
      </c>
      <c r="M40" s="44">
        <v>2.6338101095074298E-2</v>
      </c>
      <c r="N40" s="21">
        <v>-3.0772689541342633E-2</v>
      </c>
      <c r="O40" s="74">
        <v>-4.4672522885647929E-2</v>
      </c>
      <c r="P40" s="11">
        <v>1</v>
      </c>
      <c r="Q40" s="12" t="s">
        <v>53</v>
      </c>
    </row>
    <row r="41" spans="1:21" ht="12" customHeight="1" outlineLevel="1" thickBot="1" x14ac:dyDescent="0.25">
      <c r="A41" s="4" t="s">
        <v>4</v>
      </c>
      <c r="B41" s="30">
        <v>-0.19939654765418699</v>
      </c>
      <c r="C41" s="44">
        <v>2.6280960102813881E-2</v>
      </c>
      <c r="D41" s="75">
        <v>3.4186475637958971E-2</v>
      </c>
      <c r="E41" s="67">
        <v>-7.1109878068532723E-2</v>
      </c>
      <c r="F41" s="72">
        <v>-2.758097233065444E-2</v>
      </c>
      <c r="G41" s="76">
        <v>-6.820599843038197E-2</v>
      </c>
      <c r="H41" s="25">
        <v>0.13628314372912131</v>
      </c>
      <c r="I41" s="51">
        <v>1.7170056561679133E-2</v>
      </c>
      <c r="J41" s="77">
        <v>3.937714231968921E-2</v>
      </c>
      <c r="K41" s="78">
        <v>-6.8900370390027818E-2</v>
      </c>
      <c r="L41" s="79">
        <v>-3.9984765876989965E-2</v>
      </c>
      <c r="M41" s="80">
        <v>-0.10695839041892893</v>
      </c>
      <c r="N41" s="81">
        <v>-2.9576945490171237E-2</v>
      </c>
      <c r="O41" s="39">
        <v>0.64914560904487006</v>
      </c>
      <c r="P41" s="82">
        <v>-9.654312501929542E-2</v>
      </c>
      <c r="Q41" s="11">
        <v>1</v>
      </c>
      <c r="R41" s="12" t="s">
        <v>54</v>
      </c>
    </row>
    <row r="42" spans="1:21" ht="12" customHeight="1" outlineLevel="1" thickBot="1" x14ac:dyDescent="0.3">
      <c r="A42" s="4" t="s">
        <v>5</v>
      </c>
      <c r="B42" s="83">
        <v>4.6469298813022308E-2</v>
      </c>
      <c r="C42" s="63">
        <v>-3.5550180266754085E-2</v>
      </c>
      <c r="D42" s="72">
        <v>-2.8298938507507372E-2</v>
      </c>
      <c r="E42" s="84">
        <v>2.8369671408058097E-2</v>
      </c>
      <c r="F42" s="62">
        <v>-1.5823486105180022E-2</v>
      </c>
      <c r="G42" s="27">
        <v>-1.0949564500214302E-2</v>
      </c>
      <c r="H42" s="32">
        <v>-3.6168634885339453E-2</v>
      </c>
      <c r="I42" s="40">
        <v>2.9970569539553838E-2</v>
      </c>
      <c r="J42" s="69">
        <v>-3.4638017889233645E-2</v>
      </c>
      <c r="K42" s="27">
        <v>-1.1679174444229662E-2</v>
      </c>
      <c r="L42" s="56">
        <v>1.6296789437217341E-2</v>
      </c>
      <c r="M42" s="85">
        <v>2.4268380313625527E-2</v>
      </c>
      <c r="N42" s="86">
        <v>-3.1601265164563734E-2</v>
      </c>
      <c r="O42" s="74">
        <v>-4.5394156495778527E-2</v>
      </c>
      <c r="P42" s="58">
        <v>0.99854525677523409</v>
      </c>
      <c r="Q42" s="82">
        <v>-9.6665817472829443E-2</v>
      </c>
      <c r="R42" s="11">
        <v>1</v>
      </c>
      <c r="S42" s="12" t="s">
        <v>55</v>
      </c>
    </row>
    <row r="43" spans="1:21" ht="12" customHeight="1" outlineLevel="1" thickBot="1" x14ac:dyDescent="0.25">
      <c r="A43" s="4" t="s">
        <v>1</v>
      </c>
      <c r="B43" s="87">
        <v>-0.1104683791206902</v>
      </c>
      <c r="C43" s="25">
        <v>0.1329250239756688</v>
      </c>
      <c r="D43" s="88">
        <v>0.11253420154649017</v>
      </c>
      <c r="E43" s="89">
        <v>-9.1826576812971294E-2</v>
      </c>
      <c r="F43" s="86">
        <v>-3.1495513758491814E-2</v>
      </c>
      <c r="G43" s="57">
        <v>3.135157206231149E-2</v>
      </c>
      <c r="H43" s="30">
        <v>-0.28099866422873832</v>
      </c>
      <c r="I43" s="90">
        <v>1.1992272657489334E-2</v>
      </c>
      <c r="J43" s="91">
        <v>0.1084765787609426</v>
      </c>
      <c r="K43" s="65">
        <v>-5.3653179742945166E-2</v>
      </c>
      <c r="L43" s="76">
        <v>-6.8109395386255503E-2</v>
      </c>
      <c r="M43" s="74">
        <v>-4.5046024014061554E-2</v>
      </c>
      <c r="N43" s="92">
        <v>-4.3728783102735702E-2</v>
      </c>
      <c r="O43" s="93">
        <v>-9.5569219658406618E-2</v>
      </c>
      <c r="P43" s="60">
        <v>-1.4395809543552017E-2</v>
      </c>
      <c r="Q43" s="19">
        <v>-4.7359908806128101E-2</v>
      </c>
      <c r="R43" s="60">
        <v>-1.4771555052440479E-2</v>
      </c>
      <c r="S43" s="11">
        <v>1</v>
      </c>
      <c r="T43" s="12" t="s">
        <v>56</v>
      </c>
    </row>
    <row r="44" spans="1:21" ht="12" customHeight="1" outlineLevel="1" thickBot="1" x14ac:dyDescent="0.25">
      <c r="A44" s="4" t="s">
        <v>18</v>
      </c>
      <c r="B44" s="94">
        <v>6.9377256273074589E-2</v>
      </c>
      <c r="C44" s="36">
        <v>5.8764069694913052E-4</v>
      </c>
      <c r="D44" s="24">
        <v>-6.4161002219537445E-3</v>
      </c>
      <c r="E44" s="95">
        <v>-5.1378541365113602E-3</v>
      </c>
      <c r="F44" s="96">
        <v>-3.7664187390853256E-3</v>
      </c>
      <c r="G44" s="50">
        <v>-1.2499165687278059E-2</v>
      </c>
      <c r="H44" s="26">
        <v>1.7506340843632198E-3</v>
      </c>
      <c r="I44" s="36">
        <v>1.17021866512158E-3</v>
      </c>
      <c r="J44" s="96">
        <v>-4.5459116312761691E-3</v>
      </c>
      <c r="K44" s="56">
        <v>1.6554604077260004E-2</v>
      </c>
      <c r="L44" s="97">
        <v>-2.4422221431769628E-2</v>
      </c>
      <c r="M44" s="98">
        <v>-2.3315253054750781E-2</v>
      </c>
      <c r="N44" s="26">
        <v>1.5298615585734089E-3</v>
      </c>
      <c r="O44" s="56">
        <v>1.6088026283250102E-2</v>
      </c>
      <c r="P44" s="85">
        <v>2.4434876735277122E-2</v>
      </c>
      <c r="Q44" s="36">
        <v>7.2911032205131632E-4</v>
      </c>
      <c r="R44" s="44">
        <v>2.5362636990124081E-2</v>
      </c>
      <c r="S44" s="59">
        <v>-1.7694405894135875E-3</v>
      </c>
      <c r="T44" s="11">
        <v>1</v>
      </c>
      <c r="U44" s="12" t="s">
        <v>57</v>
      </c>
    </row>
    <row r="45" spans="1:21" ht="12" customHeight="1" outlineLevel="1" x14ac:dyDescent="0.2">
      <c r="A45" s="4" t="s">
        <v>11</v>
      </c>
      <c r="B45" s="70">
        <v>4.9703004943774977E-2</v>
      </c>
      <c r="C45" s="46">
        <v>-2.9540335455274327E-3</v>
      </c>
      <c r="D45" s="46">
        <v>-2.4232013167626346E-3</v>
      </c>
      <c r="E45" s="26">
        <v>1.6945385596415189E-3</v>
      </c>
      <c r="F45" s="99">
        <v>-8.0189240964225253E-4</v>
      </c>
      <c r="G45" s="100">
        <v>5.4039901753581851E-2</v>
      </c>
      <c r="H45" s="42">
        <v>1.0574941982664969E-2</v>
      </c>
      <c r="I45" s="36">
        <v>4.4196245571732586E-4</v>
      </c>
      <c r="J45" s="59">
        <v>-1.7168776468149463E-3</v>
      </c>
      <c r="K45" s="59">
        <v>-2.2658474877426615E-3</v>
      </c>
      <c r="L45" s="27">
        <v>-1.1088967023787841E-2</v>
      </c>
      <c r="M45" s="27">
        <v>-1.1026382833285052E-2</v>
      </c>
      <c r="N45" s="59">
        <v>-1.7994570498164892E-3</v>
      </c>
      <c r="O45" s="101">
        <v>-9.502100520845649E-3</v>
      </c>
      <c r="P45" s="102">
        <v>-2.5258281106040181E-2</v>
      </c>
      <c r="Q45" s="103">
        <v>-9.9106075938267067E-3</v>
      </c>
      <c r="R45" s="102">
        <v>-2.5616383180265E-2</v>
      </c>
      <c r="S45" s="24">
        <v>-6.9219753609744044E-3</v>
      </c>
      <c r="T45" s="99">
        <v>-6.7545368574210417E-4</v>
      </c>
      <c r="U45" s="11">
        <v>1</v>
      </c>
    </row>
    <row r="46" spans="1:21" ht="12" customHeight="1" x14ac:dyDescent="0.2">
      <c r="A46" s="13"/>
    </row>
    <row r="50" spans="1:1" ht="12" customHeight="1" x14ac:dyDescent="0.2">
      <c r="A50" s="10" t="s">
        <v>58</v>
      </c>
    </row>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KO50"/>
  <sheetViews>
    <sheetView showGridLines="0" showRowColHeaders="0" zoomScaleNormal="100" workbookViewId="0">
      <pane xSplit="1" topLeftCell="B1" activePane="topRight" state="frozenSplit"/>
      <selection pane="topRight" activeCell="B1" sqref="B1"/>
    </sheetView>
  </sheetViews>
  <sheetFormatPr defaultRowHeight="12" customHeight="1" outlineLevelRow="1" x14ac:dyDescent="0.2"/>
  <cols>
    <col min="1" max="1" width="17.7109375" style="2" customWidth="1"/>
    <col min="2" max="10" width="9.7109375" style="2" customWidth="1"/>
    <col min="11" max="300" width="9.140625" style="2"/>
    <col min="301" max="301" width="69.42578125" style="2" bestFit="1" customWidth="1"/>
    <col min="302" max="16384" width="9.140625" style="2"/>
  </cols>
  <sheetData>
    <row r="1" spans="1:301" ht="12" customHeight="1" x14ac:dyDescent="0.25">
      <c r="A1" s="3" t="s">
        <v>27</v>
      </c>
      <c r="B1" s="2" t="s">
        <v>68</v>
      </c>
      <c r="M1" s="10" t="s">
        <v>61</v>
      </c>
      <c r="N1" s="10" t="s">
        <v>62</v>
      </c>
      <c r="U1" s="10"/>
      <c r="W1" s="10" t="s">
        <v>63</v>
      </c>
      <c r="X1" s="10">
        <v>21</v>
      </c>
      <c r="Z1" s="15" t="s">
        <v>67</v>
      </c>
      <c r="JV1"/>
      <c r="KO1" s="14" t="s">
        <v>67</v>
      </c>
    </row>
    <row r="2" spans="1:301" ht="12" hidden="1" customHeight="1" outlineLevel="1" thickBot="1" x14ac:dyDescent="0.25">
      <c r="A2" s="5" t="s">
        <v>28</v>
      </c>
      <c r="B2" s="5" t="s">
        <v>29</v>
      </c>
      <c r="C2" s="5" t="s">
        <v>30</v>
      </c>
      <c r="D2" s="5" t="s">
        <v>31</v>
      </c>
      <c r="E2" s="5" t="s">
        <v>32</v>
      </c>
      <c r="F2" s="5" t="s">
        <v>33</v>
      </c>
      <c r="G2" s="5" t="s">
        <v>34</v>
      </c>
      <c r="H2" s="5" t="s">
        <v>35</v>
      </c>
      <c r="I2" s="5" t="s">
        <v>36</v>
      </c>
      <c r="J2" s="4"/>
    </row>
    <row r="3" spans="1:301" ht="12" hidden="1" customHeight="1" outlineLevel="1" x14ac:dyDescent="0.2">
      <c r="A3" s="4" t="s">
        <v>0</v>
      </c>
      <c r="B3" s="7">
        <v>3921</v>
      </c>
      <c r="C3" s="2">
        <v>9.3598571792909965E-2</v>
      </c>
      <c r="D3" s="2">
        <v>0</v>
      </c>
      <c r="E3" s="2">
        <v>0.29130657642310009</v>
      </c>
      <c r="F3" s="2">
        <v>0.30593883668620758</v>
      </c>
      <c r="G3" s="8">
        <v>4.6521302765517598E-3</v>
      </c>
      <c r="H3" s="2">
        <v>0</v>
      </c>
      <c r="I3" s="2">
        <v>1</v>
      </c>
    </row>
    <row r="4" spans="1:301" ht="12" hidden="1" customHeight="1" outlineLevel="1" x14ac:dyDescent="0.2">
      <c r="A4" s="4" t="s">
        <v>7</v>
      </c>
      <c r="B4" s="7">
        <v>3921</v>
      </c>
      <c r="C4" s="2">
        <v>0.13287426676868147</v>
      </c>
      <c r="D4" s="2">
        <v>0</v>
      </c>
      <c r="E4" s="2">
        <v>0.7185182646858197</v>
      </c>
      <c r="F4" s="2">
        <v>0.73061097712666834</v>
      </c>
      <c r="G4" s="2">
        <v>1.1474648511008581E-2</v>
      </c>
      <c r="H4" s="2">
        <v>0</v>
      </c>
      <c r="I4" s="2">
        <v>21</v>
      </c>
    </row>
    <row r="5" spans="1:301" ht="12" hidden="1" customHeight="1" outlineLevel="1" x14ac:dyDescent="0.2">
      <c r="A5" s="4" t="s">
        <v>3</v>
      </c>
      <c r="B5" s="7">
        <v>3921</v>
      </c>
      <c r="C5" s="2">
        <v>0.40448865085437391</v>
      </c>
      <c r="D5" s="2">
        <v>0</v>
      </c>
      <c r="E5" s="2">
        <v>2.6664239313296738</v>
      </c>
      <c r="F5" s="2">
        <v>2.6965931068824034</v>
      </c>
      <c r="G5" s="2">
        <v>4.258246296178464E-2</v>
      </c>
      <c r="H5" s="2">
        <v>0</v>
      </c>
      <c r="I5" s="2">
        <v>68</v>
      </c>
    </row>
    <row r="6" spans="1:301" ht="12" hidden="1" customHeight="1" outlineLevel="1" x14ac:dyDescent="0.2">
      <c r="A6" s="4" t="s">
        <v>8</v>
      </c>
      <c r="B6" s="7">
        <v>3921</v>
      </c>
      <c r="C6" s="2">
        <v>1.4672277480234635</v>
      </c>
      <c r="D6" s="2">
        <v>0</v>
      </c>
      <c r="E6" s="2">
        <v>5.0222982066922448</v>
      </c>
      <c r="F6" s="2">
        <v>5.2316157754106065</v>
      </c>
      <c r="G6" s="2">
        <v>8.0205486028196118E-2</v>
      </c>
      <c r="H6" s="2">
        <v>0</v>
      </c>
      <c r="I6" s="2">
        <v>64</v>
      </c>
    </row>
    <row r="7" spans="1:301" ht="12" hidden="1" customHeight="1" outlineLevel="1" x14ac:dyDescent="0.2">
      <c r="A7" s="4" t="s">
        <v>19</v>
      </c>
      <c r="B7" s="7">
        <v>3921</v>
      </c>
      <c r="C7" s="2">
        <v>6.5842897220096912</v>
      </c>
      <c r="D7" s="2">
        <v>1</v>
      </c>
      <c r="E7" s="2">
        <v>51.479871220500399</v>
      </c>
      <c r="F7" s="2">
        <v>51.892717397022416</v>
      </c>
      <c r="G7" s="2">
        <v>0.82212722582010445</v>
      </c>
      <c r="H7" s="2">
        <v>0</v>
      </c>
      <c r="I7" s="9">
        <v>1236</v>
      </c>
    </row>
    <row r="8" spans="1:301" ht="12" hidden="1" customHeight="1" outlineLevel="1" x14ac:dyDescent="0.2">
      <c r="A8" s="4" t="s">
        <v>17</v>
      </c>
      <c r="B8" s="7">
        <v>3921</v>
      </c>
      <c r="C8" s="2">
        <v>8.0336648814078038E-2</v>
      </c>
      <c r="D8" s="2">
        <v>0</v>
      </c>
      <c r="E8" s="2">
        <v>0.27184833876947984</v>
      </c>
      <c r="F8" s="2">
        <v>0.28343720435764613</v>
      </c>
      <c r="G8" s="8">
        <v>4.3413846091238132E-3</v>
      </c>
      <c r="H8" s="2">
        <v>0</v>
      </c>
      <c r="I8" s="2">
        <v>1</v>
      </c>
    </row>
    <row r="9" spans="1:301" ht="12" hidden="1" customHeight="1" outlineLevel="1" x14ac:dyDescent="0.2">
      <c r="A9" s="4" t="s">
        <v>15</v>
      </c>
      <c r="B9" s="7">
        <v>3921</v>
      </c>
      <c r="C9" s="2">
        <v>0.69523080846722773</v>
      </c>
      <c r="D9" s="2">
        <v>1</v>
      </c>
      <c r="E9" s="2">
        <v>0.46036831309686971</v>
      </c>
      <c r="F9" s="2">
        <v>0.83380501825500419</v>
      </c>
      <c r="G9" s="8">
        <v>7.3520254641020015E-3</v>
      </c>
      <c r="H9" s="2">
        <v>0</v>
      </c>
      <c r="I9" s="2">
        <v>1</v>
      </c>
    </row>
    <row r="10" spans="1:301" ht="12" hidden="1" customHeight="1" outlineLevel="1" x14ac:dyDescent="0.2">
      <c r="A10" s="4" t="s">
        <v>2</v>
      </c>
      <c r="B10" s="7">
        <v>3921</v>
      </c>
      <c r="C10" s="2">
        <v>0.99923488905891356</v>
      </c>
      <c r="D10" s="2">
        <v>1</v>
      </c>
      <c r="E10" s="2">
        <v>2.7653581655211409E-2</v>
      </c>
      <c r="F10" s="2">
        <v>0.99961737132710615</v>
      </c>
      <c r="G10" s="8">
        <v>4.4162430540687156E-4</v>
      </c>
      <c r="H10" s="2">
        <v>0</v>
      </c>
      <c r="I10" s="2">
        <v>1</v>
      </c>
    </row>
    <row r="11" spans="1:301" ht="12" hidden="1" customHeight="1" outlineLevel="1" x14ac:dyDescent="0.2">
      <c r="A11" s="4" t="s">
        <v>6</v>
      </c>
      <c r="B11" s="7">
        <v>3921</v>
      </c>
      <c r="C11" s="2">
        <v>4.8457026268808975E-2</v>
      </c>
      <c r="D11" s="2">
        <v>0</v>
      </c>
      <c r="E11" s="2">
        <v>0.45084760452094796</v>
      </c>
      <c r="F11" s="2">
        <v>0.45338703793987639</v>
      </c>
      <c r="G11" s="8">
        <v>7.1999809165187662E-3</v>
      </c>
      <c r="H11" s="2">
        <v>0</v>
      </c>
      <c r="I11" s="2">
        <v>20</v>
      </c>
    </row>
    <row r="12" spans="1:301" ht="12" hidden="1" customHeight="1" outlineLevel="1" x14ac:dyDescent="0.2">
      <c r="A12" s="4" t="s">
        <v>10</v>
      </c>
      <c r="B12" s="7">
        <v>3921</v>
      </c>
      <c r="C12" s="2">
        <v>3.8000510073960728E-2</v>
      </c>
      <c r="D12" s="2">
        <v>0</v>
      </c>
      <c r="E12" s="2">
        <v>0.26789900815637285</v>
      </c>
      <c r="F12" s="2">
        <v>0.27054687831120466</v>
      </c>
      <c r="G12" s="8">
        <v>4.278314283891394E-3</v>
      </c>
      <c r="H12" s="2">
        <v>0</v>
      </c>
      <c r="I12" s="2">
        <v>9</v>
      </c>
    </row>
    <row r="13" spans="1:301" ht="12" hidden="1" customHeight="1" outlineLevel="1" x14ac:dyDescent="0.2">
      <c r="A13" s="4" t="s">
        <v>14</v>
      </c>
      <c r="B13" s="7">
        <v>3921</v>
      </c>
      <c r="C13" s="2">
        <v>230.65850548329507</v>
      </c>
      <c r="D13" s="2">
        <v>119</v>
      </c>
      <c r="E13" s="2">
        <v>319.30495856787309</v>
      </c>
      <c r="F13" s="2">
        <v>393.86926797484085</v>
      </c>
      <c r="G13" s="2">
        <v>5.0992610034632717</v>
      </c>
      <c r="H13" s="2">
        <v>1</v>
      </c>
      <c r="I13" s="9">
        <v>4022</v>
      </c>
    </row>
    <row r="14" spans="1:301" ht="12" hidden="1" customHeight="1" outlineLevel="1" x14ac:dyDescent="0.2">
      <c r="A14" s="4" t="s">
        <v>13</v>
      </c>
      <c r="B14" s="7">
        <v>3921</v>
      </c>
      <c r="C14" s="2">
        <v>10.706586330017856</v>
      </c>
      <c r="D14" s="2">
        <v>5.8559999999999999</v>
      </c>
      <c r="E14" s="2">
        <v>14.64578560558817</v>
      </c>
      <c r="F14" s="2">
        <v>18.140433337176532</v>
      </c>
      <c r="G14" s="2">
        <v>0.23389139880138923</v>
      </c>
      <c r="H14" s="8">
        <v>1E-3</v>
      </c>
      <c r="I14" s="2">
        <v>190.08699999999999</v>
      </c>
    </row>
    <row r="15" spans="1:301" ht="12" hidden="1" customHeight="1" outlineLevel="1" x14ac:dyDescent="0.2">
      <c r="A15" s="4" t="s">
        <v>12</v>
      </c>
      <c r="B15" s="7">
        <v>3921</v>
      </c>
      <c r="C15" s="2">
        <v>0.10813567967355267</v>
      </c>
      <c r="D15" s="2">
        <v>0</v>
      </c>
      <c r="E15" s="2">
        <v>0.9599307043201265</v>
      </c>
      <c r="F15" s="2">
        <v>0.96588056930696875</v>
      </c>
      <c r="G15" s="2">
        <v>1.5329975546014457E-2</v>
      </c>
      <c r="H15" s="2">
        <v>0</v>
      </c>
      <c r="I15" s="2">
        <v>28</v>
      </c>
    </row>
    <row r="16" spans="1:301" ht="12" hidden="1" customHeight="1" outlineLevel="1" x14ac:dyDescent="0.2">
      <c r="A16" s="4" t="s">
        <v>16</v>
      </c>
      <c r="B16" s="7">
        <v>3921</v>
      </c>
      <c r="C16" s="2">
        <v>0.26141290487120633</v>
      </c>
      <c r="D16" s="2">
        <v>0</v>
      </c>
      <c r="E16" s="2">
        <v>0.43946041024210192</v>
      </c>
      <c r="F16" s="2">
        <v>0.51128554142592997</v>
      </c>
      <c r="G16" s="8">
        <v>7.0181288213135582E-3</v>
      </c>
      <c r="H16" s="2">
        <v>0</v>
      </c>
      <c r="I16" s="2">
        <v>1</v>
      </c>
    </row>
    <row r="17" spans="1:9" ht="12" hidden="1" customHeight="1" outlineLevel="1" x14ac:dyDescent="0.2">
      <c r="A17" s="4" t="s">
        <v>26</v>
      </c>
      <c r="B17" s="7">
        <v>3921</v>
      </c>
      <c r="C17" s="9">
        <v>1961</v>
      </c>
      <c r="D17" s="9">
        <v>1961</v>
      </c>
      <c r="E17" s="9">
        <v>1132.0395311118777</v>
      </c>
      <c r="F17" s="9">
        <v>2264.2234135938679</v>
      </c>
      <c r="G17" s="2">
        <v>18.078532388812246</v>
      </c>
      <c r="H17" s="2">
        <v>1</v>
      </c>
      <c r="I17" s="9">
        <v>3921</v>
      </c>
    </row>
    <row r="18" spans="1:9" ht="12" hidden="1" customHeight="1" outlineLevel="1" x14ac:dyDescent="0.2">
      <c r="A18" s="4" t="s">
        <v>4</v>
      </c>
      <c r="B18" s="7">
        <v>3921</v>
      </c>
      <c r="C18" s="2">
        <v>0.27799030859474622</v>
      </c>
      <c r="D18" s="2">
        <v>0</v>
      </c>
      <c r="E18" s="2">
        <v>0.44806573054145143</v>
      </c>
      <c r="F18" s="2">
        <v>0.52724786257959</v>
      </c>
      <c r="G18" s="8">
        <v>7.1555547304557E-3</v>
      </c>
      <c r="H18" s="2">
        <v>0</v>
      </c>
      <c r="I18" s="2">
        <v>1</v>
      </c>
    </row>
    <row r="19" spans="1:9" ht="12" hidden="1" customHeight="1" outlineLevel="1" x14ac:dyDescent="0.2">
      <c r="A19" s="4" t="s">
        <v>5</v>
      </c>
      <c r="B19" s="7">
        <v>3921</v>
      </c>
      <c r="C19" s="9">
        <v>40954.460804316928</v>
      </c>
      <c r="D19" s="9">
        <v>40952.538287037038</v>
      </c>
      <c r="E19" s="2">
        <v>25.741295207887529</v>
      </c>
      <c r="F19" s="9">
        <v>40954.468891900178</v>
      </c>
      <c r="G19" s="2">
        <v>0.41108532551747151</v>
      </c>
      <c r="H19" s="9">
        <v>40908.928252314814</v>
      </c>
      <c r="I19" s="9">
        <v>40999.796979166669</v>
      </c>
    </row>
    <row r="20" spans="1:9" ht="12" hidden="1" customHeight="1" outlineLevel="1" x14ac:dyDescent="0.2">
      <c r="A20" s="4" t="s">
        <v>1</v>
      </c>
      <c r="B20" s="7">
        <v>3921</v>
      </c>
      <c r="C20" s="2">
        <v>0.15812292782453455</v>
      </c>
      <c r="D20" s="2">
        <v>0</v>
      </c>
      <c r="E20" s="2">
        <v>0.36490276337899902</v>
      </c>
      <c r="F20" s="2">
        <v>0.39764673747502893</v>
      </c>
      <c r="G20" s="8">
        <v>5.8274523505684557E-3</v>
      </c>
      <c r="H20" s="2">
        <v>0</v>
      </c>
      <c r="I20" s="2">
        <v>1</v>
      </c>
    </row>
    <row r="21" spans="1:9" ht="12" hidden="1" customHeight="1" outlineLevel="1" x14ac:dyDescent="0.2">
      <c r="A21" s="4" t="s">
        <v>18</v>
      </c>
      <c r="B21" s="7">
        <v>3921</v>
      </c>
      <c r="C21" s="8">
        <v>1.7852588625350675E-3</v>
      </c>
      <c r="D21" s="2">
        <v>0</v>
      </c>
      <c r="E21" s="2">
        <v>4.2219975408090409E-2</v>
      </c>
      <c r="F21" s="2">
        <v>4.2252323753079753E-2</v>
      </c>
      <c r="G21" s="8">
        <v>6.7424782606340409E-4</v>
      </c>
      <c r="H21" s="2">
        <v>0</v>
      </c>
      <c r="I21" s="2">
        <v>1</v>
      </c>
    </row>
    <row r="22" spans="1:9" ht="12" hidden="1" customHeight="1" outlineLevel="1" x14ac:dyDescent="0.2">
      <c r="A22" s="4" t="s">
        <v>11</v>
      </c>
      <c r="B22" s="7">
        <v>3921</v>
      </c>
      <c r="C22" s="8">
        <v>2.04029584289722E-3</v>
      </c>
      <c r="D22" s="2">
        <v>0</v>
      </c>
      <c r="E22" s="2">
        <v>0.12775901824598435</v>
      </c>
      <c r="F22" s="2">
        <v>0.12775901824598435</v>
      </c>
      <c r="G22" s="8">
        <v>2.04029584289722E-3</v>
      </c>
      <c r="H22" s="2">
        <v>0</v>
      </c>
      <c r="I22" s="2">
        <v>8</v>
      </c>
    </row>
    <row r="23" spans="1:9" ht="12" customHeight="1" collapsed="1" x14ac:dyDescent="0.2">
      <c r="A23" s="13"/>
    </row>
    <row r="24" spans="1:9" ht="12" customHeight="1" x14ac:dyDescent="0.2">
      <c r="A24" s="3" t="s">
        <v>66</v>
      </c>
    </row>
    <row r="25" spans="1:9" ht="12" customHeight="1" outlineLevel="1" thickBot="1" x14ac:dyDescent="0.25">
      <c r="A25" s="5" t="s">
        <v>28</v>
      </c>
      <c r="B25" s="5" t="s">
        <v>64</v>
      </c>
      <c r="C25" s="5" t="s">
        <v>65</v>
      </c>
    </row>
    <row r="26" spans="1:9" ht="12" customHeight="1" outlineLevel="1" x14ac:dyDescent="0.2">
      <c r="A26" s="4" t="s">
        <v>0</v>
      </c>
      <c r="B26" s="11">
        <v>1</v>
      </c>
      <c r="C26" s="11">
        <v>1</v>
      </c>
    </row>
    <row r="27" spans="1:9" ht="12" customHeight="1" outlineLevel="1" x14ac:dyDescent="0.2">
      <c r="A27" s="4" t="s">
        <v>4</v>
      </c>
      <c r="B27" s="30">
        <v>-0.19939654765418699</v>
      </c>
      <c r="C27" s="2">
        <v>3.9758983216408465E-2</v>
      </c>
    </row>
    <row r="28" spans="1:9" ht="12" customHeight="1" outlineLevel="1" x14ac:dyDescent="0.2">
      <c r="A28" s="4" t="s">
        <v>15</v>
      </c>
      <c r="B28" s="30">
        <v>-0.18479904130154121</v>
      </c>
      <c r="C28" s="2">
        <v>3.4150685665968732E-2</v>
      </c>
    </row>
    <row r="29" spans="1:9" ht="12" customHeight="1" outlineLevel="1" x14ac:dyDescent="0.2">
      <c r="A29" s="4" t="s">
        <v>16</v>
      </c>
      <c r="B29" s="30">
        <v>-0.17523591420481063</v>
      </c>
      <c r="C29" s="2">
        <v>3.0707625627195752E-2</v>
      </c>
    </row>
    <row r="30" spans="1:9" ht="12" customHeight="1" outlineLevel="1" x14ac:dyDescent="0.2">
      <c r="A30" s="4" t="s">
        <v>14</v>
      </c>
      <c r="B30" s="30">
        <v>-0.12665928518228381</v>
      </c>
      <c r="C30" s="2">
        <v>1.6042574522887099E-2</v>
      </c>
    </row>
    <row r="31" spans="1:9" ht="12" customHeight="1" outlineLevel="1" x14ac:dyDescent="0.2">
      <c r="A31" s="4" t="s">
        <v>13</v>
      </c>
      <c r="B31" s="53">
        <v>-0.11558776026807116</v>
      </c>
      <c r="C31" s="2">
        <v>1.336053032378909E-2</v>
      </c>
    </row>
    <row r="32" spans="1:9" ht="12" customHeight="1" outlineLevel="1" x14ac:dyDescent="0.2">
      <c r="A32" s="4" t="s">
        <v>1</v>
      </c>
      <c r="B32" s="87">
        <v>-0.1104683791206902</v>
      </c>
      <c r="C32" s="2">
        <v>1.2203262785552543E-2</v>
      </c>
    </row>
    <row r="33" spans="1:3" ht="12" customHeight="1" outlineLevel="1" x14ac:dyDescent="0.2">
      <c r="A33" s="104" t="s">
        <v>2</v>
      </c>
      <c r="B33" s="110">
        <v>-8.6110099516186325E-2</v>
      </c>
      <c r="C33" s="105">
        <v>7.4149492386875121E-3</v>
      </c>
    </row>
    <row r="34" spans="1:3" ht="12" customHeight="1" outlineLevel="1" x14ac:dyDescent="0.2">
      <c r="A34" s="4" t="s">
        <v>18</v>
      </c>
      <c r="B34" s="94">
        <v>6.9377256273074589E-2</v>
      </c>
      <c r="C34" s="2">
        <v>4.8132036879798678E-3</v>
      </c>
    </row>
    <row r="35" spans="1:3" ht="12" customHeight="1" outlineLevel="1" x14ac:dyDescent="0.2">
      <c r="A35" s="4" t="s">
        <v>11</v>
      </c>
      <c r="B35" s="70">
        <v>4.9703004943774977E-2</v>
      </c>
      <c r="C35" s="2">
        <v>2.4703887004409197E-3</v>
      </c>
    </row>
    <row r="36" spans="1:3" ht="12" customHeight="1" outlineLevel="1" x14ac:dyDescent="0.2">
      <c r="A36" s="4" t="s">
        <v>26</v>
      </c>
      <c r="B36" s="70">
        <v>4.9490191465754639E-2</v>
      </c>
      <c r="C36" s="2">
        <v>2.4492790513170534E-3</v>
      </c>
    </row>
    <row r="37" spans="1:3" ht="12" customHeight="1" outlineLevel="1" x14ac:dyDescent="0.2">
      <c r="A37" s="4" t="s">
        <v>8</v>
      </c>
      <c r="B37" s="19">
        <v>-4.7161151141836943E-2</v>
      </c>
      <c r="C37" s="2">
        <v>2.224174177023188E-3</v>
      </c>
    </row>
    <row r="38" spans="1:3" ht="12" customHeight="1" outlineLevel="1" x14ac:dyDescent="0.2">
      <c r="A38" s="104" t="s">
        <v>5</v>
      </c>
      <c r="B38" s="109">
        <v>4.6469298813022308E-2</v>
      </c>
      <c r="C38" s="105">
        <v>2.1593957321739566E-3</v>
      </c>
    </row>
    <row r="39" spans="1:3" ht="12" customHeight="1" outlineLevel="1" x14ac:dyDescent="0.2">
      <c r="A39" s="4" t="s">
        <v>7</v>
      </c>
      <c r="B39" s="16">
        <v>3.8068813847977293E-2</v>
      </c>
      <c r="C39" s="2">
        <v>1.4492345877919477E-3</v>
      </c>
    </row>
    <row r="40" spans="1:3" ht="12" customHeight="1" outlineLevel="1" x14ac:dyDescent="0.2">
      <c r="A40" s="4" t="s">
        <v>12</v>
      </c>
      <c r="B40" s="21">
        <v>-3.0730565678731059E-2</v>
      </c>
      <c r="C40" s="2">
        <v>9.4436766693480328E-4</v>
      </c>
    </row>
    <row r="41" spans="1:3" ht="12" customHeight="1" outlineLevel="1" x14ac:dyDescent="0.2">
      <c r="A41" s="111" t="s">
        <v>6</v>
      </c>
      <c r="B41" s="112">
        <v>-3.0657976222560005E-2</v>
      </c>
      <c r="C41" s="113">
        <v>9.3991150606305461E-4</v>
      </c>
    </row>
    <row r="42" spans="1:3" ht="12" customHeight="1" outlineLevel="1" x14ac:dyDescent="0.2">
      <c r="A42" s="111" t="s">
        <v>10</v>
      </c>
      <c r="B42" s="114">
        <v>2.6326557208376584E-2</v>
      </c>
      <c r="C42" s="113">
        <v>6.9308761444592502E-4</v>
      </c>
    </row>
    <row r="43" spans="1:3" ht="12" customHeight="1" outlineLevel="1" x14ac:dyDescent="0.2">
      <c r="A43" s="104" t="s">
        <v>19</v>
      </c>
      <c r="B43" s="106">
        <v>4.6025539369489244E-3</v>
      </c>
      <c r="C43" s="105">
        <v>2.1183502742524044E-5</v>
      </c>
    </row>
    <row r="44" spans="1:3" ht="12" customHeight="1" outlineLevel="1" x14ac:dyDescent="0.2">
      <c r="A44" s="104" t="s">
        <v>3</v>
      </c>
      <c r="B44" s="107">
        <v>3.1373213094504004E-3</v>
      </c>
      <c r="C44" s="105">
        <v>9.8427849987315756E-6</v>
      </c>
    </row>
    <row r="45" spans="1:3" ht="12" customHeight="1" outlineLevel="1" x14ac:dyDescent="0.2">
      <c r="A45" s="104" t="s">
        <v>17</v>
      </c>
      <c r="B45" s="108">
        <v>1.6636621864589249E-3</v>
      </c>
      <c r="C45" s="105">
        <v>2.7677718706532905E-6</v>
      </c>
    </row>
    <row r="46" spans="1:3" ht="12" customHeight="1" x14ac:dyDescent="0.2">
      <c r="A46" s="13"/>
    </row>
    <row r="50" spans="1:1" ht="12" customHeight="1" x14ac:dyDescent="0.2">
      <c r="A50" s="10" t="s">
        <v>58</v>
      </c>
    </row>
  </sheetData>
  <autoFilter ref="A25:C45">
    <sortState ref="A26:C45">
      <sortCondition descending="1" ref="C25:C45"/>
    </sortState>
  </autoFilter>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dimension ref="A1:ET87"/>
  <sheetViews>
    <sheetView showGridLines="0" showRowColHeaders="0" zoomScaleNormal="100" workbookViewId="0">
      <selection activeCell="B1" sqref="B1"/>
    </sheetView>
  </sheetViews>
  <sheetFormatPr defaultRowHeight="11.25" outlineLevelRow="1" x14ac:dyDescent="0.2"/>
  <cols>
    <col min="1" max="1" width="15.7109375" style="115" customWidth="1"/>
    <col min="2" max="9" width="9.7109375" style="115" customWidth="1"/>
    <col min="10" max="16384" width="9.140625" style="115"/>
  </cols>
  <sheetData>
    <row r="1" spans="1:150" x14ac:dyDescent="0.2">
      <c r="A1" s="116" t="s">
        <v>69</v>
      </c>
      <c r="B1" s="115" t="s">
        <v>70</v>
      </c>
      <c r="F1" s="117"/>
      <c r="M1" s="117" t="s">
        <v>61</v>
      </c>
      <c r="N1" s="117" t="s">
        <v>62</v>
      </c>
      <c r="R1" s="117" t="s">
        <v>71</v>
      </c>
      <c r="U1" s="117"/>
      <c r="Z1" s="185" t="s">
        <v>72</v>
      </c>
      <c r="BZ1" s="118" t="s">
        <v>72</v>
      </c>
    </row>
    <row r="2" spans="1:150" x14ac:dyDescent="0.2">
      <c r="A2" s="116" t="s">
        <v>73</v>
      </c>
      <c r="C2" s="115" t="s">
        <v>0</v>
      </c>
      <c r="G2" s="120" t="s">
        <v>74</v>
      </c>
      <c r="H2" s="121" t="s">
        <v>75</v>
      </c>
      <c r="I2" s="124" t="s">
        <v>76</v>
      </c>
    </row>
    <row r="3" spans="1:150" hidden="1" outlineLevel="1" x14ac:dyDescent="0.2">
      <c r="A3" s="116" t="s">
        <v>77</v>
      </c>
    </row>
    <row r="4" spans="1:150" hidden="1" outlineLevel="1" x14ac:dyDescent="0.2">
      <c r="A4" s="115" t="s">
        <v>78</v>
      </c>
    </row>
    <row r="5" spans="1:150" hidden="1" outlineLevel="1" x14ac:dyDescent="0.2">
      <c r="A5" s="116" t="s">
        <v>79</v>
      </c>
    </row>
    <row r="6" spans="1:150" hidden="1" outlineLevel="1" x14ac:dyDescent="0.2">
      <c r="A6" s="115" t="s">
        <v>80</v>
      </c>
    </row>
    <row r="7" spans="1:150" hidden="1" outlineLevel="1" x14ac:dyDescent="0.2">
      <c r="A7" s="115" t="s">
        <v>81</v>
      </c>
    </row>
    <row r="8" spans="1:150" collapsed="1" x14ac:dyDescent="0.2">
      <c r="A8" s="183"/>
      <c r="J8" s="117" t="s">
        <v>177</v>
      </c>
      <c r="K8" s="117" t="s">
        <v>178</v>
      </c>
    </row>
    <row r="9" spans="1:150" x14ac:dyDescent="0.2">
      <c r="A9" s="125" t="s">
        <v>82</v>
      </c>
      <c r="AW9" s="171" t="s">
        <v>144</v>
      </c>
      <c r="AX9" s="171" t="s">
        <v>145</v>
      </c>
      <c r="AY9" s="171"/>
      <c r="AZ9" s="171"/>
      <c r="BA9" s="171"/>
      <c r="BB9" s="171"/>
      <c r="BC9" s="171"/>
      <c r="BD9" s="171"/>
      <c r="BE9" s="171"/>
      <c r="BF9" s="171"/>
      <c r="BG9" s="171"/>
      <c r="BH9" s="171"/>
      <c r="BI9" s="171"/>
      <c r="BJ9" s="171"/>
      <c r="BK9" s="171"/>
      <c r="BL9" s="171"/>
      <c r="BM9" s="171"/>
      <c r="BN9" s="171"/>
      <c r="BO9" s="171"/>
      <c r="BP9" s="171"/>
      <c r="BQ9" s="171"/>
      <c r="BR9" s="171"/>
      <c r="BS9" s="171"/>
      <c r="BT9" s="171"/>
      <c r="BU9" s="171"/>
      <c r="BV9" s="171"/>
      <c r="BW9" s="171"/>
      <c r="BX9" s="171"/>
      <c r="BY9" s="171"/>
      <c r="BZ9" s="171"/>
      <c r="CA9" s="171"/>
      <c r="CB9" s="171"/>
      <c r="CC9" s="171"/>
      <c r="CD9" s="171"/>
      <c r="CE9" s="171"/>
      <c r="CF9" s="171"/>
      <c r="CG9" s="171"/>
      <c r="CH9" s="171"/>
      <c r="CI9" s="171"/>
      <c r="CJ9" s="171"/>
      <c r="CK9" s="171"/>
      <c r="CL9" s="171"/>
      <c r="CM9" s="171"/>
      <c r="CN9" s="171"/>
      <c r="CO9" s="171"/>
      <c r="CP9" s="171"/>
      <c r="CQ9" s="171"/>
      <c r="CR9" s="171"/>
      <c r="CS9" s="171"/>
      <c r="CT9" s="171"/>
      <c r="CU9" s="171"/>
      <c r="CV9" s="171"/>
      <c r="CW9" s="171"/>
      <c r="CX9" s="171"/>
      <c r="CY9" s="171"/>
      <c r="CZ9" s="171"/>
      <c r="DA9" s="171"/>
      <c r="DB9" s="171"/>
      <c r="DC9" s="171"/>
      <c r="DD9" s="171"/>
      <c r="DE9" s="171"/>
      <c r="DF9" s="171"/>
      <c r="DG9" s="171"/>
      <c r="DH9" s="171"/>
      <c r="DI9" s="171"/>
      <c r="DJ9" s="171"/>
      <c r="DK9" s="171"/>
      <c r="DL9" s="171"/>
      <c r="DM9" s="171"/>
      <c r="DN9" s="171"/>
      <c r="DO9" s="171"/>
      <c r="DP9" s="171"/>
      <c r="DQ9" s="171"/>
      <c r="DR9" s="171"/>
      <c r="DS9" s="171"/>
      <c r="DT9" s="171"/>
      <c r="DU9" s="171"/>
      <c r="DV9" s="171"/>
      <c r="DW9" s="171"/>
      <c r="DX9" s="171"/>
      <c r="DY9" s="171"/>
      <c r="DZ9" s="171"/>
      <c r="EA9" s="171"/>
      <c r="EB9" s="171"/>
      <c r="EC9" s="171"/>
      <c r="ED9" s="171"/>
      <c r="EE9" s="171"/>
      <c r="EF9" s="171"/>
      <c r="EG9" s="171"/>
      <c r="EH9" s="171"/>
      <c r="EI9" s="171"/>
      <c r="EJ9" s="171"/>
      <c r="EK9" s="171"/>
      <c r="EL9" s="171"/>
      <c r="EM9" s="171"/>
      <c r="EN9" s="171"/>
      <c r="EO9" s="171"/>
      <c r="EP9" s="171"/>
      <c r="EQ9" s="171"/>
      <c r="ER9" s="171"/>
      <c r="ES9" s="171"/>
      <c r="ET9" s="171"/>
    </row>
    <row r="10" spans="1:150" ht="12" outlineLevel="1" thickBot="1" x14ac:dyDescent="0.25">
      <c r="A10" s="126"/>
      <c r="B10" s="127" t="s">
        <v>83</v>
      </c>
      <c r="C10" s="129" t="s">
        <v>84</v>
      </c>
      <c r="D10" s="129" t="s">
        <v>85</v>
      </c>
      <c r="E10" s="129" t="s">
        <v>30</v>
      </c>
      <c r="F10" s="129" t="s">
        <v>29</v>
      </c>
      <c r="G10" s="129" t="s">
        <v>86</v>
      </c>
      <c r="H10" s="129" t="s">
        <v>87</v>
      </c>
      <c r="I10" s="129" t="s">
        <v>88</v>
      </c>
      <c r="AW10" s="171">
        <v>7</v>
      </c>
      <c r="AX10" s="171">
        <f>CHOOSE(AW10,0,0.25,0.5,0.68,0.8,0.9,0.95,0.98,0.99,0.997,0.999)</f>
        <v>0.95</v>
      </c>
      <c r="AY10" s="171"/>
      <c r="AZ10" s="171"/>
      <c r="BA10" s="171"/>
      <c r="BB10" s="171"/>
      <c r="BC10" s="171"/>
      <c r="BD10" s="171"/>
      <c r="BE10" s="171"/>
      <c r="BF10" s="171"/>
      <c r="BG10" s="171"/>
      <c r="BH10" s="171"/>
      <c r="BI10" s="171"/>
      <c r="BJ10" s="171"/>
      <c r="BK10" s="171"/>
      <c r="BL10" s="171"/>
      <c r="BM10" s="171"/>
      <c r="BN10" s="171"/>
      <c r="BO10" s="171"/>
      <c r="BP10" s="171"/>
      <c r="BQ10" s="171"/>
      <c r="BR10" s="171"/>
      <c r="BS10" s="171"/>
      <c r="BT10" s="171"/>
      <c r="BU10" s="171"/>
      <c r="BV10" s="171"/>
      <c r="BW10" s="171"/>
      <c r="BX10" s="171"/>
      <c r="BY10" s="171"/>
      <c r="BZ10" s="171"/>
      <c r="CA10" s="171"/>
      <c r="CB10" s="171"/>
      <c r="CC10" s="171"/>
      <c r="CD10" s="171"/>
      <c r="CE10" s="171"/>
      <c r="CF10" s="171"/>
      <c r="CG10" s="171"/>
      <c r="CH10" s="171"/>
      <c r="CI10" s="171"/>
      <c r="CJ10" s="171"/>
      <c r="CK10" s="171"/>
      <c r="CL10" s="171"/>
      <c r="CM10" s="171"/>
      <c r="CN10" s="171"/>
      <c r="CO10" s="171"/>
      <c r="CP10" s="171"/>
      <c r="CQ10" s="171"/>
      <c r="CR10" s="171"/>
      <c r="CS10" s="171"/>
      <c r="CT10" s="171"/>
      <c r="CU10" s="171"/>
      <c r="CV10" s="171"/>
      <c r="CW10" s="171"/>
      <c r="CX10" s="171"/>
      <c r="CY10" s="171"/>
      <c r="CZ10" s="171"/>
      <c r="DA10" s="171"/>
      <c r="DB10" s="171"/>
      <c r="DC10" s="171"/>
      <c r="DD10" s="171"/>
      <c r="DE10" s="171"/>
      <c r="DF10" s="171"/>
      <c r="DG10" s="171"/>
      <c r="DH10" s="171"/>
      <c r="DI10" s="171"/>
      <c r="DJ10" s="171"/>
      <c r="DK10" s="171"/>
      <c r="DL10" s="171"/>
      <c r="DM10" s="171"/>
      <c r="DN10" s="171"/>
      <c r="DO10" s="171"/>
      <c r="DP10" s="171"/>
      <c r="DQ10" s="171"/>
      <c r="DR10" s="171"/>
      <c r="DS10" s="171"/>
      <c r="DT10" s="171"/>
      <c r="DU10" s="171"/>
      <c r="DV10" s="171"/>
      <c r="DW10" s="171"/>
      <c r="DX10" s="171"/>
      <c r="DY10" s="171"/>
      <c r="DZ10" s="171"/>
      <c r="EA10" s="171"/>
      <c r="EB10" s="171"/>
      <c r="EC10" s="171"/>
      <c r="ED10" s="171"/>
      <c r="EE10" s="171"/>
      <c r="EF10" s="171"/>
      <c r="EG10" s="171"/>
      <c r="EH10" s="171"/>
      <c r="EI10" s="171"/>
      <c r="EJ10" s="171"/>
      <c r="EK10" s="171"/>
      <c r="EL10" s="171"/>
      <c r="EM10" s="171"/>
      <c r="EN10" s="171"/>
      <c r="EO10" s="171"/>
      <c r="EP10" s="171"/>
      <c r="EQ10" s="171"/>
      <c r="ER10" s="171"/>
      <c r="ES10" s="171"/>
      <c r="ET10" s="171"/>
    </row>
    <row r="11" spans="1:150" outlineLevel="1" x14ac:dyDescent="0.2">
      <c r="B11" s="131">
        <f xml:space="preserve"> 1 - $C$34 / $C$35</f>
        <v>0.27149905290939103</v>
      </c>
      <c r="C11" s="131">
        <f xml:space="preserve"> MAX(0,1 - ($C$34 + 2*($B$33+1))/$C$35)</f>
        <v>0.25918974315365517</v>
      </c>
      <c r="D11" s="132">
        <v>0.25994571420348195</v>
      </c>
      <c r="E11" s="132">
        <v>9.3598571792909965E-2</v>
      </c>
      <c r="F11" s="133">
        <v>3921</v>
      </c>
      <c r="G11" s="134">
        <f>$AX$72</f>
        <v>0.87092296510513556</v>
      </c>
      <c r="H11" s="131">
        <f>_xlfn.NORM.S.INV(1-(1-I11)/2)</f>
        <v>1.9599639845400536</v>
      </c>
      <c r="I11" s="135">
        <f>$AX$10</f>
        <v>0.95</v>
      </c>
      <c r="AW11" s="171"/>
      <c r="AX11" s="171"/>
      <c r="AY11" s="171"/>
      <c r="AZ11" s="171"/>
      <c r="BA11" s="171"/>
      <c r="BB11" s="171"/>
      <c r="BC11" s="171"/>
      <c r="BD11" s="171"/>
      <c r="BE11" s="171"/>
      <c r="BF11" s="171"/>
      <c r="BG11" s="171"/>
      <c r="BH11" s="171"/>
      <c r="BI11" s="171"/>
      <c r="BJ11" s="171"/>
      <c r="BK11" s="171"/>
      <c r="BL11" s="171"/>
      <c r="BM11" s="171"/>
      <c r="BN11" s="171"/>
      <c r="BO11" s="171"/>
      <c r="BP11" s="171"/>
      <c r="BQ11" s="171"/>
      <c r="BR11" s="171"/>
      <c r="BS11" s="171"/>
      <c r="BT11" s="171"/>
      <c r="BU11" s="171"/>
      <c r="BV11" s="171"/>
      <c r="BW11" s="171"/>
      <c r="BX11" s="171"/>
      <c r="BY11" s="171"/>
      <c r="BZ11" s="171"/>
      <c r="CA11" s="171"/>
      <c r="CB11" s="171"/>
      <c r="CC11" s="171"/>
      <c r="CD11" s="171"/>
      <c r="CE11" s="171"/>
      <c r="CF11" s="171"/>
      <c r="CG11" s="171"/>
      <c r="CH11" s="171"/>
      <c r="CI11" s="171"/>
      <c r="CJ11" s="171"/>
      <c r="CK11" s="171"/>
      <c r="CL11" s="171"/>
      <c r="CM11" s="171"/>
      <c r="CN11" s="171"/>
      <c r="CO11" s="171"/>
      <c r="CP11" s="171"/>
      <c r="CQ11" s="171"/>
      <c r="CR11" s="171"/>
      <c r="CS11" s="171"/>
      <c r="CT11" s="171"/>
      <c r="CU11" s="171"/>
      <c r="CV11" s="171"/>
      <c r="CW11" s="171"/>
      <c r="CX11" s="171"/>
      <c r="CY11" s="171"/>
      <c r="CZ11" s="171"/>
      <c r="DA11" s="171"/>
      <c r="DB11" s="171"/>
      <c r="DC11" s="171"/>
      <c r="DD11" s="171"/>
      <c r="DE11" s="171"/>
      <c r="DF11" s="171"/>
      <c r="DG11" s="171"/>
      <c r="DH11" s="171"/>
      <c r="DI11" s="171"/>
      <c r="DJ11" s="171"/>
      <c r="DK11" s="171"/>
      <c r="DL11" s="171"/>
      <c r="DM11" s="171"/>
      <c r="DN11" s="171"/>
      <c r="DO11" s="171"/>
      <c r="DP11" s="171"/>
      <c r="DQ11" s="171"/>
      <c r="DR11" s="171"/>
      <c r="DS11" s="171"/>
      <c r="DT11" s="171"/>
      <c r="DU11" s="171"/>
      <c r="DV11" s="171"/>
      <c r="DW11" s="171"/>
      <c r="DX11" s="171"/>
      <c r="DY11" s="171"/>
      <c r="DZ11" s="171"/>
      <c r="EA11" s="171"/>
      <c r="EB11" s="171"/>
      <c r="EC11" s="171"/>
      <c r="ED11" s="171"/>
      <c r="EE11" s="171"/>
      <c r="EF11" s="171"/>
      <c r="EG11" s="171"/>
      <c r="EH11" s="171"/>
      <c r="EI11" s="171"/>
      <c r="EJ11" s="171"/>
      <c r="EK11" s="171"/>
      <c r="EL11" s="171"/>
      <c r="EM11" s="171"/>
      <c r="EN11" s="171"/>
      <c r="EO11" s="171"/>
      <c r="EP11" s="171"/>
      <c r="EQ11" s="171"/>
      <c r="ER11" s="171"/>
      <c r="ES11" s="171"/>
      <c r="ET11" s="171"/>
    </row>
    <row r="12" spans="1:150" x14ac:dyDescent="0.2">
      <c r="A12" s="183"/>
      <c r="AW12" s="171"/>
      <c r="AX12" s="171"/>
      <c r="AY12" s="171"/>
      <c r="AZ12" s="171"/>
      <c r="BA12" s="171"/>
      <c r="BB12" s="171"/>
      <c r="BC12" s="171"/>
      <c r="BD12" s="171"/>
      <c r="BE12" s="171"/>
      <c r="BF12" s="171"/>
      <c r="BG12" s="171"/>
      <c r="BH12" s="171"/>
      <c r="BI12" s="171"/>
      <c r="BJ12" s="171"/>
      <c r="BK12" s="171"/>
      <c r="BL12" s="171"/>
      <c r="BM12" s="171"/>
      <c r="BN12" s="171"/>
      <c r="BO12" s="171"/>
      <c r="BP12" s="171"/>
      <c r="BQ12" s="171"/>
      <c r="BR12" s="171"/>
      <c r="BS12" s="171"/>
      <c r="BT12" s="171"/>
      <c r="BU12" s="171"/>
      <c r="BV12" s="171"/>
      <c r="BW12" s="171"/>
      <c r="BX12" s="171"/>
      <c r="BY12" s="171"/>
      <c r="BZ12" s="171"/>
      <c r="CA12" s="171"/>
      <c r="CB12" s="171"/>
      <c r="CC12" s="171"/>
      <c r="CD12" s="171"/>
      <c r="CE12" s="171"/>
      <c r="CF12" s="171"/>
      <c r="CG12" s="171"/>
      <c r="CH12" s="171"/>
      <c r="CI12" s="171"/>
      <c r="CJ12" s="171"/>
      <c r="CK12" s="171"/>
      <c r="CL12" s="171"/>
      <c r="CM12" s="171"/>
      <c r="CN12" s="171"/>
      <c r="CO12" s="171"/>
      <c r="CP12" s="171"/>
      <c r="CQ12" s="171"/>
      <c r="CR12" s="171"/>
      <c r="CS12" s="171"/>
      <c r="CT12" s="171"/>
      <c r="CU12" s="171"/>
      <c r="CV12" s="171"/>
      <c r="CW12" s="171"/>
      <c r="CX12" s="171"/>
      <c r="CY12" s="171"/>
      <c r="CZ12" s="171"/>
      <c r="DA12" s="171"/>
      <c r="DB12" s="171"/>
      <c r="DC12" s="171"/>
      <c r="DD12" s="171"/>
      <c r="DE12" s="171"/>
      <c r="DF12" s="171"/>
      <c r="DG12" s="171"/>
      <c r="DH12" s="171"/>
      <c r="DI12" s="171"/>
      <c r="DJ12" s="171"/>
      <c r="DK12" s="171"/>
      <c r="DL12" s="171"/>
      <c r="DM12" s="171"/>
      <c r="DN12" s="171"/>
      <c r="DO12" s="171"/>
      <c r="DP12" s="171"/>
      <c r="DQ12" s="171"/>
      <c r="DR12" s="171"/>
      <c r="DS12" s="171"/>
      <c r="DT12" s="171"/>
      <c r="DU12" s="171"/>
      <c r="DV12" s="171"/>
      <c r="DW12" s="171"/>
      <c r="DX12" s="171"/>
      <c r="DY12" s="171"/>
      <c r="DZ12" s="171"/>
      <c r="EA12" s="171"/>
      <c r="EB12" s="171"/>
      <c r="EC12" s="171"/>
      <c r="ED12" s="171"/>
      <c r="EE12" s="171"/>
      <c r="EF12" s="171"/>
      <c r="EG12" s="171"/>
      <c r="EH12" s="171"/>
      <c r="EI12" s="171"/>
      <c r="EJ12" s="171"/>
      <c r="EK12" s="171"/>
      <c r="EL12" s="171"/>
      <c r="EM12" s="171"/>
      <c r="EN12" s="171"/>
      <c r="EO12" s="171"/>
      <c r="EP12" s="171"/>
      <c r="EQ12" s="171"/>
      <c r="ER12" s="171"/>
      <c r="ES12" s="171"/>
      <c r="ET12" s="171"/>
    </row>
    <row r="13" spans="1:150" x14ac:dyDescent="0.2">
      <c r="A13" s="125" t="s">
        <v>89</v>
      </c>
      <c r="AW13" s="171" t="s">
        <v>98</v>
      </c>
      <c r="AX13" s="171"/>
      <c r="AY13" s="171"/>
      <c r="AZ13" s="171"/>
      <c r="BA13" s="171"/>
      <c r="BB13" s="171"/>
      <c r="BC13" s="171"/>
      <c r="BD13" s="171"/>
      <c r="BE13" s="171"/>
      <c r="BF13" s="171"/>
      <c r="BG13" s="171"/>
      <c r="BH13" s="171"/>
      <c r="BI13" s="171"/>
      <c r="BJ13" s="171"/>
      <c r="BK13" s="171"/>
      <c r="BL13" s="171"/>
      <c r="BM13" s="171"/>
      <c r="BN13" s="171"/>
      <c r="BO13" s="171"/>
      <c r="BP13" s="171"/>
      <c r="BQ13" s="171"/>
      <c r="BR13" s="171"/>
      <c r="BS13" s="171"/>
      <c r="BT13" s="171"/>
      <c r="BU13" s="171"/>
      <c r="BV13" s="171"/>
      <c r="BW13" s="171"/>
      <c r="BX13" s="171"/>
      <c r="BY13" s="171"/>
      <c r="BZ13" s="171"/>
      <c r="CA13" s="171"/>
      <c r="CB13" s="171"/>
      <c r="CC13" s="171"/>
      <c r="CD13" s="171"/>
      <c r="CE13" s="171"/>
      <c r="CF13" s="171"/>
      <c r="CG13" s="171"/>
      <c r="CH13" s="171"/>
      <c r="CI13" s="171"/>
      <c r="CJ13" s="171"/>
      <c r="CK13" s="171"/>
      <c r="CL13" s="171"/>
      <c r="CM13" s="171"/>
      <c r="CN13" s="171"/>
      <c r="CO13" s="171"/>
      <c r="CP13" s="171"/>
      <c r="CQ13" s="171"/>
      <c r="CR13" s="171"/>
      <c r="CS13" s="171"/>
      <c r="CT13" s="171"/>
      <c r="CU13" s="171"/>
      <c r="CV13" s="171"/>
      <c r="CW13" s="171"/>
      <c r="CX13" s="171"/>
      <c r="CY13" s="171"/>
      <c r="CZ13" s="171"/>
      <c r="DA13" s="171"/>
      <c r="DB13" s="171"/>
      <c r="DC13" s="171"/>
      <c r="DD13" s="171"/>
      <c r="DE13" s="171"/>
      <c r="DF13" s="171"/>
      <c r="DG13" s="171"/>
      <c r="DH13" s="171"/>
      <c r="DI13" s="171"/>
      <c r="DJ13" s="171"/>
      <c r="DK13" s="171"/>
      <c r="DL13" s="171"/>
      <c r="DM13" s="171"/>
      <c r="DN13" s="171"/>
      <c r="DO13" s="171"/>
      <c r="DP13" s="171"/>
      <c r="DQ13" s="171"/>
      <c r="DR13" s="171"/>
      <c r="DS13" s="171"/>
      <c r="DT13" s="171"/>
      <c r="DU13" s="171"/>
      <c r="DV13" s="171"/>
      <c r="DW13" s="171"/>
      <c r="DX13" s="171"/>
      <c r="DY13" s="171"/>
      <c r="DZ13" s="171"/>
      <c r="EA13" s="171"/>
      <c r="EB13" s="171"/>
      <c r="EC13" s="171"/>
      <c r="ED13" s="171"/>
      <c r="EE13" s="171"/>
      <c r="EF13" s="171"/>
      <c r="EG13" s="171"/>
      <c r="EH13" s="171"/>
      <c r="EI13" s="171"/>
      <c r="EJ13" s="171"/>
      <c r="EK13" s="171"/>
      <c r="EL13" s="171"/>
      <c r="EM13" s="171"/>
      <c r="EN13" s="171"/>
      <c r="EO13" s="171"/>
      <c r="EP13" s="171"/>
      <c r="EQ13" s="171"/>
      <c r="ER13" s="171"/>
      <c r="ES13" s="171"/>
      <c r="ET13" s="171"/>
    </row>
    <row r="14" spans="1:150" ht="12" outlineLevel="1" thickBot="1" x14ac:dyDescent="0.25">
      <c r="A14" s="129" t="s">
        <v>90</v>
      </c>
      <c r="B14" s="129" t="s">
        <v>91</v>
      </c>
      <c r="C14" s="129" t="s">
        <v>92</v>
      </c>
      <c r="D14" s="129" t="s">
        <v>93</v>
      </c>
      <c r="E14" s="129" t="s">
        <v>94</v>
      </c>
      <c r="F14" s="129" t="str">
        <f>IF($I$11&gt;99%,("Lower"&amp;TEXT($I$11,"0.0%")),("Lower"&amp;TEXT($I$11,"0%")))</f>
        <v>Lower95%</v>
      </c>
      <c r="G14" s="129" t="str">
        <f>IF($I$11&gt;99%,("Upper"&amp;TEXT($I$11,"0.0%")),("Upper"&amp;TEXT($I$11,"0%")))</f>
        <v>Upper95%</v>
      </c>
      <c r="H14" s="129" t="s">
        <v>96</v>
      </c>
      <c r="I14" s="129" t="s">
        <v>95</v>
      </c>
      <c r="AW14" s="171" t="s">
        <v>7</v>
      </c>
      <c r="AX14" s="171" t="s">
        <v>8</v>
      </c>
      <c r="AY14" s="171" t="s">
        <v>15</v>
      </c>
      <c r="AZ14" s="171" t="s">
        <v>6</v>
      </c>
      <c r="BA14" s="171" t="s">
        <v>10</v>
      </c>
      <c r="BB14" s="171" t="s">
        <v>14</v>
      </c>
      <c r="BC14" s="171" t="s">
        <v>13</v>
      </c>
      <c r="BD14" s="171" t="s">
        <v>12</v>
      </c>
      <c r="BE14" s="171" t="s">
        <v>16</v>
      </c>
      <c r="BF14" s="171" t="s">
        <v>26</v>
      </c>
      <c r="BG14" s="171" t="s">
        <v>4</v>
      </c>
      <c r="BH14" s="171" t="s">
        <v>1</v>
      </c>
      <c r="BI14" s="171" t="s">
        <v>18</v>
      </c>
      <c r="BJ14" s="171" t="s">
        <v>11</v>
      </c>
      <c r="BK14" s="171" t="s">
        <v>97</v>
      </c>
      <c r="BL14" s="171"/>
      <c r="BM14" s="171"/>
      <c r="BN14" s="171"/>
      <c r="BO14" s="171"/>
      <c r="BP14" s="171"/>
      <c r="BQ14" s="171"/>
      <c r="BR14" s="171"/>
      <c r="BS14" s="171"/>
      <c r="BT14" s="171"/>
      <c r="BU14" s="171"/>
      <c r="BV14" s="171"/>
      <c r="BW14" s="171"/>
      <c r="BX14" s="171"/>
      <c r="BY14" s="171"/>
      <c r="BZ14" s="171"/>
      <c r="CA14" s="171"/>
      <c r="CB14" s="171"/>
      <c r="CC14" s="171"/>
      <c r="CD14" s="171"/>
      <c r="CE14" s="171"/>
      <c r="CF14" s="171"/>
      <c r="CG14" s="171"/>
      <c r="CH14" s="171"/>
      <c r="CI14" s="171"/>
      <c r="CJ14" s="171"/>
      <c r="CK14" s="171"/>
      <c r="CL14" s="171"/>
      <c r="CM14" s="171"/>
      <c r="CN14" s="171"/>
      <c r="CO14" s="171"/>
      <c r="CP14" s="171"/>
      <c r="CQ14" s="171"/>
      <c r="CR14" s="171"/>
      <c r="CS14" s="171"/>
      <c r="CT14" s="171"/>
      <c r="CU14" s="171"/>
      <c r="CV14" s="171"/>
      <c r="CW14" s="171"/>
      <c r="CX14" s="171"/>
      <c r="CY14" s="171"/>
      <c r="CZ14" s="171"/>
      <c r="DA14" s="171"/>
      <c r="DB14" s="171"/>
      <c r="DC14" s="171"/>
      <c r="DD14" s="171"/>
      <c r="DE14" s="171"/>
      <c r="DF14" s="171"/>
      <c r="DG14" s="171"/>
      <c r="DH14" s="171"/>
      <c r="DI14" s="171"/>
      <c r="DJ14" s="171"/>
      <c r="DK14" s="171"/>
      <c r="DL14" s="171"/>
      <c r="DM14" s="171"/>
      <c r="DN14" s="171"/>
      <c r="DO14" s="171"/>
      <c r="DP14" s="171"/>
      <c r="DQ14" s="171"/>
      <c r="DR14" s="171"/>
      <c r="DS14" s="171"/>
      <c r="DT14" s="171"/>
      <c r="DU14" s="171"/>
      <c r="DV14" s="171"/>
      <c r="DW14" s="171"/>
      <c r="DX14" s="171"/>
      <c r="DY14" s="171"/>
      <c r="DZ14" s="171"/>
      <c r="EA14" s="171"/>
      <c r="EB14" s="171"/>
      <c r="EC14" s="171"/>
      <c r="ED14" s="171"/>
      <c r="EE14" s="171"/>
      <c r="EF14" s="171"/>
      <c r="EG14" s="171"/>
      <c r="EH14" s="171"/>
      <c r="EI14" s="171"/>
      <c r="EJ14" s="171"/>
      <c r="EK14" s="171"/>
      <c r="EL14" s="171"/>
      <c r="EM14" s="171"/>
      <c r="EN14" s="171"/>
      <c r="EO14" s="171"/>
      <c r="EP14" s="171"/>
      <c r="EQ14" s="171"/>
      <c r="ER14" s="171"/>
      <c r="ES14" s="171"/>
      <c r="ET14" s="171"/>
    </row>
    <row r="15" spans="1:150" ht="11.25" customHeight="1" outlineLevel="1" x14ac:dyDescent="0.25">
      <c r="A15" s="136" t="s">
        <v>1</v>
      </c>
      <c r="B15" s="128">
        <v>-2.8166145190623948</v>
      </c>
      <c r="C15" s="128">
        <v>0.32063644545396663</v>
      </c>
      <c r="D15" s="196">
        <f t="shared" ref="D15:D29" si="0">B15 / C15</f>
        <v>-8.7844490512441524</v>
      </c>
      <c r="E15" s="128">
        <f t="shared" ref="E15:E29" si="1">2*(1-_xlfn.NORM.S.DIST(ABS(B15)/C15,1))</f>
        <v>0</v>
      </c>
      <c r="F15" s="128">
        <f t="shared" ref="F15:F29" si="2">B15 - $H$11 * C15</f>
        <v>-3.4450504042831107</v>
      </c>
      <c r="G15" s="128">
        <f t="shared" ref="G15:G29" si="3">B15 + $H$11 * C15</f>
        <v>-2.1881786338416789</v>
      </c>
      <c r="H15" s="128">
        <v>1.1253143888208916</v>
      </c>
      <c r="I15" s="128">
        <f>(B15*0.364902763378999)/(PI()/SQRT(3))</f>
        <v>-0.56665055774413564</v>
      </c>
      <c r="AW15" s="171">
        <v>2.002446535260213E-2</v>
      </c>
      <c r="AX15" s="171">
        <v>1.3716928371821234E-4</v>
      </c>
      <c r="AY15" s="171">
        <v>1.9530028399835525E-3</v>
      </c>
      <c r="AZ15" s="171">
        <v>-4.1657574845157704E-2</v>
      </c>
      <c r="BA15" s="171">
        <v>2.4484430599128052E-4</v>
      </c>
      <c r="BB15" s="171">
        <v>-4.5533755645921677E-6</v>
      </c>
      <c r="BC15" s="171">
        <v>9.6057089893305993E-5</v>
      </c>
      <c r="BD15" s="171">
        <v>1.0887661902363006E-3</v>
      </c>
      <c r="BE15" s="171">
        <v>1.9209849124442744E-3</v>
      </c>
      <c r="BF15" s="171">
        <v>7.2493912820211042E-7</v>
      </c>
      <c r="BG15" s="171">
        <v>-0.33485215001443802</v>
      </c>
      <c r="BH15" s="171">
        <v>-7.9542843120663301E-3</v>
      </c>
      <c r="BI15" s="171">
        <v>3.1125575200286024E-3</v>
      </c>
      <c r="BJ15" s="171">
        <v>2.8142600290157458E-4</v>
      </c>
      <c r="BK15" s="171">
        <v>-4.6190797241401054E-3</v>
      </c>
      <c r="BL15" s="171"/>
      <c r="BM15" s="171"/>
      <c r="BN15" s="171"/>
      <c r="BO15" s="171"/>
      <c r="BP15" s="171"/>
      <c r="BQ15" s="171"/>
      <c r="BR15" s="171"/>
      <c r="BS15" s="171"/>
      <c r="BT15" s="171"/>
      <c r="BU15" s="171"/>
      <c r="BV15" s="171"/>
      <c r="BW15" s="171"/>
      <c r="BX15" s="171"/>
      <c r="BY15" s="171"/>
      <c r="BZ15" s="171"/>
      <c r="CA15" s="171"/>
      <c r="CB15" s="171"/>
      <c r="CC15" s="171"/>
      <c r="CD15" s="171"/>
      <c r="CE15" s="171"/>
      <c r="CF15" s="171"/>
      <c r="CG15" s="171"/>
      <c r="CH15" s="171"/>
      <c r="CI15" s="171"/>
      <c r="CJ15" s="171"/>
      <c r="CK15" s="171"/>
      <c r="CL15" s="171"/>
      <c r="CM15" s="171"/>
      <c r="CN15" s="171"/>
      <c r="CO15" s="171"/>
      <c r="CP15" s="171"/>
      <c r="CQ15" s="171"/>
      <c r="CR15" s="171"/>
      <c r="CS15" s="171"/>
      <c r="CT15" s="171"/>
      <c r="CU15" s="171"/>
      <c r="CV15" s="171"/>
      <c r="CW15" s="171"/>
      <c r="CX15" s="171"/>
      <c r="CY15" s="171"/>
      <c r="CZ15" s="171"/>
      <c r="DA15" s="171"/>
      <c r="DB15" s="171"/>
      <c r="DC15" s="171"/>
      <c r="DD15" s="171"/>
      <c r="DE15" s="171"/>
      <c r="DF15" s="171"/>
      <c r="DG15" s="171"/>
      <c r="DH15" s="171"/>
      <c r="DI15" s="171"/>
      <c r="DJ15" s="171"/>
      <c r="DK15" s="171"/>
      <c r="DL15" s="171"/>
      <c r="DM15" s="171"/>
      <c r="DN15" s="171"/>
      <c r="DO15" s="171"/>
      <c r="DP15" s="171"/>
      <c r="DQ15" s="171"/>
      <c r="DR15" s="171"/>
      <c r="DS15" s="171"/>
      <c r="DT15" s="171"/>
      <c r="DU15" s="171"/>
      <c r="DV15" s="171"/>
      <c r="DW15" s="171"/>
      <c r="DX15" s="171"/>
      <c r="DY15" s="171"/>
      <c r="DZ15" s="171"/>
      <c r="EA15" s="171"/>
      <c r="EB15" s="171"/>
      <c r="EC15" s="171"/>
      <c r="ED15" s="171"/>
      <c r="EE15" s="171"/>
      <c r="EF15" s="171"/>
      <c r="EG15" s="171"/>
      <c r="EH15" s="171"/>
      <c r="EI15" s="171"/>
      <c r="EJ15" s="171"/>
      <c r="EK15" s="171"/>
      <c r="EL15" s="171"/>
      <c r="EM15" s="171"/>
      <c r="EN15" s="171"/>
      <c r="EO15" s="171"/>
      <c r="EP15" s="171"/>
      <c r="EQ15" s="171"/>
      <c r="ER15" s="171"/>
      <c r="ES15" s="171"/>
      <c r="ET15" s="171"/>
    </row>
    <row r="16" spans="1:150" ht="11.25" customHeight="1" outlineLevel="1" x14ac:dyDescent="0.25">
      <c r="A16" s="136" t="s">
        <v>15</v>
      </c>
      <c r="B16" s="128">
        <v>-0.98521388234986496</v>
      </c>
      <c r="C16" s="128">
        <v>0.14302582881223896</v>
      </c>
      <c r="D16" s="188">
        <f t="shared" si="0"/>
        <v>-6.8883633853521049</v>
      </c>
      <c r="E16" s="128">
        <f t="shared" si="1"/>
        <v>5.6437077233795208E-12</v>
      </c>
      <c r="F16" s="128">
        <f t="shared" si="2"/>
        <v>-1.2655393556808443</v>
      </c>
      <c r="G16" s="128">
        <f t="shared" si="3"/>
        <v>-0.7048884090188855</v>
      </c>
      <c r="H16" s="128">
        <v>1.2498980500274262</v>
      </c>
      <c r="I16" s="128">
        <f>(B16*0.46036831309687)/(PI()/SQRT(3))</f>
        <v>-0.25006142465405373</v>
      </c>
      <c r="AW16" s="171">
        <v>1.3716928371821228E-4</v>
      </c>
      <c r="AX16" s="171">
        <v>5.6473741261941276E-4</v>
      </c>
      <c r="AY16" s="171">
        <v>-1.7680623991884583E-4</v>
      </c>
      <c r="AZ16" s="171">
        <v>2.2228370768924275E-5</v>
      </c>
      <c r="BA16" s="171">
        <v>-6.2428241124692853E-4</v>
      </c>
      <c r="BB16" s="171">
        <v>1.2049831541904795E-6</v>
      </c>
      <c r="BC16" s="171">
        <v>-5.4349307848073135E-5</v>
      </c>
      <c r="BD16" s="171">
        <v>9.3772416296699501E-5</v>
      </c>
      <c r="BE16" s="171">
        <v>1.7827062399300366E-4</v>
      </c>
      <c r="BF16" s="171">
        <v>6.1192279284697027E-8</v>
      </c>
      <c r="BG16" s="171">
        <v>-2.5675108676129123E-3</v>
      </c>
      <c r="BH16" s="171">
        <v>2.7771910536198758E-4</v>
      </c>
      <c r="BI16" s="171">
        <v>-4.8277484125621182E-4</v>
      </c>
      <c r="BJ16" s="171">
        <v>-7.6945930528318464E-5</v>
      </c>
      <c r="BK16" s="171">
        <v>-3.2596333245352974E-4</v>
      </c>
      <c r="BL16" s="171"/>
      <c r="BM16" s="171"/>
      <c r="BN16" s="171"/>
      <c r="BO16" s="171"/>
      <c r="BP16" s="171"/>
      <c r="BQ16" s="171"/>
      <c r="BR16" s="171"/>
      <c r="BS16" s="171"/>
      <c r="BT16" s="171"/>
      <c r="BU16" s="171"/>
      <c r="BV16" s="171"/>
      <c r="BW16" s="171"/>
      <c r="BX16" s="171"/>
      <c r="BY16" s="171"/>
      <c r="BZ16" s="171"/>
      <c r="CA16" s="171"/>
      <c r="CB16" s="171"/>
      <c r="CC16" s="171"/>
      <c r="CD16" s="171"/>
      <c r="CE16" s="171"/>
      <c r="CF16" s="171"/>
      <c r="CG16" s="171"/>
      <c r="CH16" s="171"/>
      <c r="CI16" s="171"/>
      <c r="CJ16" s="171"/>
      <c r="CK16" s="171"/>
      <c r="CL16" s="171"/>
      <c r="CM16" s="171"/>
      <c r="CN16" s="171"/>
      <c r="CO16" s="171"/>
      <c r="CP16" s="171"/>
      <c r="CQ16" s="171"/>
      <c r="CR16" s="171"/>
      <c r="CS16" s="171"/>
      <c r="CT16" s="171"/>
      <c r="CU16" s="171"/>
      <c r="CV16" s="171"/>
      <c r="CW16" s="171"/>
      <c r="CX16" s="171"/>
      <c r="CY16" s="171"/>
      <c r="CZ16" s="171"/>
      <c r="DA16" s="171"/>
      <c r="DB16" s="171"/>
      <c r="DC16" s="171"/>
      <c r="DD16" s="171"/>
      <c r="DE16" s="171"/>
      <c r="DF16" s="171"/>
      <c r="DG16" s="171"/>
      <c r="DH16" s="171"/>
      <c r="DI16" s="171"/>
      <c r="DJ16" s="171"/>
      <c r="DK16" s="171"/>
      <c r="DL16" s="171"/>
      <c r="DM16" s="171"/>
      <c r="DN16" s="171"/>
      <c r="DO16" s="171"/>
      <c r="DP16" s="171"/>
      <c r="DQ16" s="171"/>
      <c r="DR16" s="171"/>
      <c r="DS16" s="171"/>
      <c r="DT16" s="171"/>
      <c r="DU16" s="171"/>
      <c r="DV16" s="171"/>
      <c r="DW16" s="171"/>
      <c r="DX16" s="171"/>
      <c r="DY16" s="171"/>
      <c r="DZ16" s="171"/>
      <c r="EA16" s="171"/>
      <c r="EB16" s="171"/>
      <c r="EC16" s="171"/>
      <c r="ED16" s="171"/>
      <c r="EE16" s="171"/>
      <c r="EF16" s="171"/>
      <c r="EG16" s="171"/>
      <c r="EH16" s="171"/>
      <c r="EI16" s="171"/>
      <c r="EJ16" s="171"/>
      <c r="EK16" s="171"/>
      <c r="EL16" s="171"/>
      <c r="EM16" s="171"/>
      <c r="EN16" s="171"/>
      <c r="EO16" s="171"/>
      <c r="EP16" s="171"/>
      <c r="EQ16" s="171"/>
      <c r="ER16" s="171"/>
      <c r="ES16" s="171"/>
      <c r="ET16" s="171"/>
    </row>
    <row r="17" spans="1:150" outlineLevel="1" x14ac:dyDescent="0.2">
      <c r="A17" s="136" t="s">
        <v>97</v>
      </c>
      <c r="B17" s="128">
        <v>-0.90118217457776661</v>
      </c>
      <c r="C17" s="128">
        <v>0.14959858363582509</v>
      </c>
      <c r="D17" s="128">
        <f t="shared" si="0"/>
        <v>-6.0240020505244685</v>
      </c>
      <c r="E17" s="128">
        <f t="shared" si="1"/>
        <v>1.7015620024096734E-9</v>
      </c>
      <c r="F17" s="128">
        <f t="shared" si="2"/>
        <v>-1.1943900106421868</v>
      </c>
      <c r="G17" s="128">
        <f t="shared" si="3"/>
        <v>-0.60797433851334648</v>
      </c>
      <c r="H17" s="128"/>
      <c r="I17" s="128"/>
      <c r="AW17" s="171">
        <v>1.953002839983552E-3</v>
      </c>
      <c r="AX17" s="171">
        <v>-1.7680623991884567E-4</v>
      </c>
      <c r="AY17" s="171">
        <v>2.0456387707427883E-2</v>
      </c>
      <c r="AZ17" s="171">
        <v>-4.475292504959939E-3</v>
      </c>
      <c r="BA17" s="171">
        <v>-1.7483340911910127E-3</v>
      </c>
      <c r="BB17" s="171">
        <v>-2.4580554878839299E-5</v>
      </c>
      <c r="BC17" s="171">
        <v>-4.9679345661834147E-5</v>
      </c>
      <c r="BD17" s="171">
        <v>1.0285203443499839E-3</v>
      </c>
      <c r="BE17" s="171">
        <v>4.2840967015217082E-3</v>
      </c>
      <c r="BF17" s="171">
        <v>8.4248013960652632E-8</v>
      </c>
      <c r="BG17" s="171">
        <v>-4.5495774899525158E-2</v>
      </c>
      <c r="BH17" s="171">
        <v>6.767126617773022E-3</v>
      </c>
      <c r="BI17" s="171">
        <v>-7.8593233940332692E-3</v>
      </c>
      <c r="BJ17" s="171">
        <v>-1.5543778384736076E-3</v>
      </c>
      <c r="BK17" s="171">
        <v>-7.4312753669189251E-3</v>
      </c>
      <c r="BL17" s="171"/>
      <c r="BM17" s="171"/>
      <c r="BN17" s="171"/>
      <c r="BO17" s="171"/>
      <c r="BP17" s="171"/>
      <c r="BQ17" s="171"/>
      <c r="BR17" s="171"/>
      <c r="BS17" s="171"/>
      <c r="BT17" s="171"/>
      <c r="BU17" s="171"/>
      <c r="BV17" s="171"/>
      <c r="BW17" s="171"/>
      <c r="BX17" s="171"/>
      <c r="BY17" s="171"/>
      <c r="BZ17" s="171"/>
      <c r="CA17" s="171"/>
      <c r="CB17" s="171"/>
      <c r="CC17" s="171"/>
      <c r="CD17" s="171"/>
      <c r="CE17" s="171"/>
      <c r="CF17" s="171"/>
      <c r="CG17" s="171"/>
      <c r="CH17" s="171"/>
      <c r="CI17" s="171"/>
      <c r="CJ17" s="171"/>
      <c r="CK17" s="171"/>
      <c r="CL17" s="171"/>
      <c r="CM17" s="171"/>
      <c r="CN17" s="171"/>
      <c r="CO17" s="171"/>
      <c r="CP17" s="171"/>
      <c r="CQ17" s="171"/>
      <c r="CR17" s="171"/>
      <c r="CS17" s="171"/>
      <c r="CT17" s="171"/>
      <c r="CU17" s="171"/>
      <c r="CV17" s="171"/>
      <c r="CW17" s="171"/>
      <c r="CX17" s="171"/>
      <c r="CY17" s="171"/>
      <c r="CZ17" s="171"/>
      <c r="DA17" s="171"/>
      <c r="DB17" s="171"/>
      <c r="DC17" s="171"/>
      <c r="DD17" s="171"/>
      <c r="DE17" s="171"/>
      <c r="DF17" s="171"/>
      <c r="DG17" s="171"/>
      <c r="DH17" s="171"/>
      <c r="DI17" s="171"/>
      <c r="DJ17" s="171"/>
      <c r="DK17" s="171"/>
      <c r="DL17" s="171"/>
      <c r="DM17" s="171"/>
      <c r="DN17" s="171"/>
      <c r="DO17" s="171"/>
      <c r="DP17" s="171"/>
      <c r="DQ17" s="171"/>
      <c r="DR17" s="171"/>
      <c r="DS17" s="171"/>
      <c r="DT17" s="171"/>
      <c r="DU17" s="171"/>
      <c r="DV17" s="171"/>
      <c r="DW17" s="171"/>
      <c r="DX17" s="171"/>
      <c r="DY17" s="171"/>
      <c r="DZ17" s="171"/>
      <c r="EA17" s="171"/>
      <c r="EB17" s="171"/>
      <c r="EC17" s="171"/>
      <c r="ED17" s="171"/>
      <c r="EE17" s="171"/>
      <c r="EF17" s="171"/>
      <c r="EG17" s="171"/>
      <c r="EH17" s="171"/>
      <c r="EI17" s="171"/>
      <c r="EJ17" s="171"/>
      <c r="EK17" s="171"/>
      <c r="EL17" s="171"/>
      <c r="EM17" s="171"/>
      <c r="EN17" s="171"/>
      <c r="EO17" s="171"/>
      <c r="EP17" s="171"/>
      <c r="EQ17" s="171"/>
      <c r="ER17" s="171"/>
      <c r="ES17" s="171"/>
      <c r="ET17" s="171"/>
    </row>
    <row r="18" spans="1:150" ht="12.75" customHeight="1" outlineLevel="1" x14ac:dyDescent="0.2">
      <c r="A18" s="136" t="s">
        <v>7</v>
      </c>
      <c r="B18" s="128">
        <v>0.81619917815537746</v>
      </c>
      <c r="C18" s="128">
        <v>0.14150782788454541</v>
      </c>
      <c r="D18" s="186">
        <f t="shared" si="0"/>
        <v>5.7678729887741964</v>
      </c>
      <c r="E18" s="128">
        <f t="shared" si="1"/>
        <v>8.0278268477229631E-9</v>
      </c>
      <c r="F18" s="128">
        <f t="shared" si="2"/>
        <v>0.53884893197117578</v>
      </c>
      <c r="G18" s="128">
        <f t="shared" si="3"/>
        <v>1.0935494243395791</v>
      </c>
      <c r="H18" s="128">
        <v>2.1604450343426627</v>
      </c>
      <c r="I18" s="128">
        <f>(B18*0.71851826468582)/(PI()/SQRT(3))</f>
        <v>0.3233290454778574</v>
      </c>
      <c r="AW18" s="171">
        <v>-4.1657574845157704E-2</v>
      </c>
      <c r="AX18" s="171">
        <v>2.2228370768924566E-5</v>
      </c>
      <c r="AY18" s="171">
        <v>-4.4752925049599416E-3</v>
      </c>
      <c r="AZ18" s="171">
        <v>0.34451560566452305</v>
      </c>
      <c r="BA18" s="171">
        <v>8.4091230712220113E-5</v>
      </c>
      <c r="BB18" s="171">
        <v>-2.4733432046260257E-5</v>
      </c>
      <c r="BC18" s="171">
        <v>1.9178575142565006E-4</v>
      </c>
      <c r="BD18" s="171">
        <v>-1.5939948033626037E-3</v>
      </c>
      <c r="BE18" s="171">
        <v>-2.5106732466425538E-3</v>
      </c>
      <c r="BF18" s="171">
        <v>-1.020667956830231E-6</v>
      </c>
      <c r="BG18" s="171">
        <v>0.1869833965727474</v>
      </c>
      <c r="BH18" s="171">
        <v>1.1654662436548797E-2</v>
      </c>
      <c r="BI18" s="171">
        <v>-4.4707612158329611E-3</v>
      </c>
      <c r="BJ18" s="171">
        <v>-4.7520225870119727E-4</v>
      </c>
      <c r="BK18" s="171">
        <v>8.5150928484648662E-3</v>
      </c>
      <c r="BL18" s="171"/>
      <c r="BM18" s="171"/>
      <c r="BN18" s="171"/>
      <c r="BO18" s="171"/>
      <c r="BP18" s="171"/>
      <c r="BQ18" s="171"/>
      <c r="BR18" s="171"/>
      <c r="BS18" s="171"/>
      <c r="BT18" s="171"/>
      <c r="BU18" s="171"/>
      <c r="BV18" s="171"/>
      <c r="BW18" s="171"/>
      <c r="BX18" s="171"/>
      <c r="BY18" s="171"/>
      <c r="BZ18" s="171"/>
      <c r="CA18" s="171"/>
      <c r="CB18" s="171"/>
      <c r="CC18" s="171"/>
      <c r="CD18" s="171"/>
      <c r="CE18" s="171"/>
      <c r="CF18" s="171"/>
      <c r="CG18" s="171"/>
      <c r="CH18" s="171"/>
      <c r="CI18" s="171"/>
      <c r="CJ18" s="171"/>
      <c r="CK18" s="171"/>
      <c r="CL18" s="171"/>
      <c r="CM18" s="171"/>
      <c r="CN18" s="171"/>
      <c r="CO18" s="171"/>
      <c r="CP18" s="171"/>
      <c r="CQ18" s="171"/>
      <c r="CR18" s="171"/>
      <c r="CS18" s="171"/>
      <c r="CT18" s="171"/>
      <c r="CU18" s="171"/>
      <c r="CV18" s="171"/>
      <c r="CW18" s="171"/>
      <c r="CX18" s="171"/>
      <c r="CY18" s="171"/>
      <c r="CZ18" s="171"/>
      <c r="DA18" s="171"/>
      <c r="DB18" s="171"/>
      <c r="DC18" s="171"/>
      <c r="DD18" s="171"/>
      <c r="DE18" s="171"/>
      <c r="DF18" s="171"/>
      <c r="DG18" s="171"/>
      <c r="DH18" s="171"/>
      <c r="DI18" s="171"/>
      <c r="DJ18" s="171"/>
      <c r="DK18" s="171"/>
      <c r="DL18" s="171"/>
      <c r="DM18" s="171"/>
      <c r="DN18" s="171"/>
      <c r="DO18" s="171"/>
      <c r="DP18" s="171"/>
      <c r="DQ18" s="171"/>
      <c r="DR18" s="171"/>
      <c r="DS18" s="171"/>
      <c r="DT18" s="171"/>
      <c r="DU18" s="171"/>
      <c r="DV18" s="171"/>
      <c r="DW18" s="171"/>
      <c r="DX18" s="171"/>
      <c r="DY18" s="171"/>
      <c r="DZ18" s="171"/>
      <c r="EA18" s="171"/>
      <c r="EB18" s="171"/>
      <c r="EC18" s="171"/>
      <c r="ED18" s="171"/>
      <c r="EE18" s="171"/>
      <c r="EF18" s="171"/>
      <c r="EG18" s="171"/>
      <c r="EH18" s="171"/>
      <c r="EI18" s="171"/>
      <c r="EJ18" s="171"/>
      <c r="EK18" s="171"/>
      <c r="EL18" s="171"/>
      <c r="EM18" s="171"/>
      <c r="EN18" s="171"/>
      <c r="EO18" s="171"/>
      <c r="EP18" s="171"/>
      <c r="EQ18" s="171"/>
      <c r="ER18" s="171"/>
      <c r="ES18" s="171"/>
      <c r="ET18" s="171"/>
    </row>
    <row r="19" spans="1:150" outlineLevel="1" x14ac:dyDescent="0.2">
      <c r="A19" s="136" t="s">
        <v>16</v>
      </c>
      <c r="B19" s="128">
        <v>-1.8155668230623307</v>
      </c>
      <c r="C19" s="128">
        <v>0.38006037400797316</v>
      </c>
      <c r="D19" s="194">
        <f t="shared" si="0"/>
        <v>-4.7770484565808555</v>
      </c>
      <c r="E19" s="128">
        <f t="shared" si="1"/>
        <v>1.7788691877296259E-6</v>
      </c>
      <c r="F19" s="128">
        <f t="shared" si="2"/>
        <v>-2.5604714680687808</v>
      </c>
      <c r="G19" s="128">
        <f t="shared" si="3"/>
        <v>-1.0706621780558807</v>
      </c>
      <c r="H19" s="128">
        <v>1.758705306521064</v>
      </c>
      <c r="I19" s="128">
        <f>(B19*0.439460410242102)/(PI()/SQRT(3))</f>
        <v>-0.43988864293255531</v>
      </c>
      <c r="AW19" s="171">
        <v>2.4484430599128036E-4</v>
      </c>
      <c r="AX19" s="171">
        <v>-6.2428241124692853E-4</v>
      </c>
      <c r="AY19" s="171">
        <v>-1.7483340911910127E-3</v>
      </c>
      <c r="AZ19" s="171">
        <v>8.4091230712220628E-5</v>
      </c>
      <c r="BA19" s="171">
        <v>2.3398864737382619E-2</v>
      </c>
      <c r="BB19" s="171">
        <v>-2.4448962017256427E-6</v>
      </c>
      <c r="BC19" s="171">
        <v>7.7777835416938506E-5</v>
      </c>
      <c r="BD19" s="171">
        <v>3.673678707833538E-4</v>
      </c>
      <c r="BE19" s="171">
        <v>6.8170683994492765E-4</v>
      </c>
      <c r="BF19" s="171">
        <v>2.3974928421737153E-7</v>
      </c>
      <c r="BG19" s="171">
        <v>-4.0910025255039102E-3</v>
      </c>
      <c r="BH19" s="171">
        <v>-1.0408023257277206E-4</v>
      </c>
      <c r="BI19" s="171">
        <v>-3.9060172108052469E-4</v>
      </c>
      <c r="BJ19" s="171">
        <v>4.3902846854238582E-4</v>
      </c>
      <c r="BK19" s="171">
        <v>-5.8075526418376944E-4</v>
      </c>
      <c r="BL19" s="171"/>
      <c r="BM19" s="171"/>
      <c r="BN19" s="171"/>
      <c r="BO19" s="171"/>
      <c r="BP19" s="171"/>
      <c r="BQ19" s="171"/>
      <c r="BR19" s="171"/>
      <c r="BS19" s="171"/>
      <c r="BT19" s="171"/>
      <c r="BU19" s="171"/>
      <c r="BV19" s="171"/>
      <c r="BW19" s="171"/>
      <c r="BX19" s="171"/>
      <c r="BY19" s="171"/>
      <c r="BZ19" s="171"/>
      <c r="CA19" s="171"/>
      <c r="CB19" s="171"/>
      <c r="CC19" s="171"/>
      <c r="CD19" s="171"/>
      <c r="CE19" s="171"/>
      <c r="CF19" s="171"/>
      <c r="CG19" s="171"/>
      <c r="CH19" s="171"/>
      <c r="CI19" s="171"/>
      <c r="CJ19" s="171"/>
      <c r="CK19" s="171"/>
      <c r="CL19" s="171"/>
      <c r="CM19" s="171"/>
      <c r="CN19" s="171"/>
      <c r="CO19" s="171"/>
      <c r="CP19" s="171"/>
      <c r="CQ19" s="171"/>
      <c r="CR19" s="171"/>
      <c r="CS19" s="171"/>
      <c r="CT19" s="171"/>
      <c r="CU19" s="171"/>
      <c r="CV19" s="171"/>
      <c r="CW19" s="171"/>
      <c r="CX19" s="171"/>
      <c r="CY19" s="171"/>
      <c r="CZ19" s="171"/>
      <c r="DA19" s="171"/>
      <c r="DB19" s="171"/>
      <c r="DC19" s="171"/>
      <c r="DD19" s="171"/>
      <c r="DE19" s="171"/>
      <c r="DF19" s="171"/>
      <c r="DG19" s="171"/>
      <c r="DH19" s="171"/>
      <c r="DI19" s="171"/>
      <c r="DJ19" s="171"/>
      <c r="DK19" s="171"/>
      <c r="DL19" s="171"/>
      <c r="DM19" s="171"/>
      <c r="DN19" s="171"/>
      <c r="DO19" s="171"/>
      <c r="DP19" s="171"/>
      <c r="DQ19" s="171"/>
      <c r="DR19" s="171"/>
      <c r="DS19" s="171"/>
      <c r="DT19" s="171"/>
      <c r="DU19" s="171"/>
      <c r="DV19" s="171"/>
      <c r="DW19" s="171"/>
      <c r="DX19" s="171"/>
      <c r="DY19" s="171"/>
      <c r="DZ19" s="171"/>
      <c r="EA19" s="171"/>
      <c r="EB19" s="171"/>
      <c r="EC19" s="171"/>
      <c r="ED19" s="171"/>
      <c r="EE19" s="171"/>
      <c r="EF19" s="171"/>
      <c r="EG19" s="171"/>
      <c r="EH19" s="171"/>
      <c r="EI19" s="171"/>
      <c r="EJ19" s="171"/>
      <c r="EK19" s="171"/>
      <c r="EL19" s="171"/>
      <c r="EM19" s="171"/>
      <c r="EN19" s="171"/>
      <c r="EO19" s="171"/>
      <c r="EP19" s="171"/>
      <c r="EQ19" s="171"/>
      <c r="ER19" s="171"/>
      <c r="ES19" s="171"/>
      <c r="ET19" s="171"/>
    </row>
    <row r="20" spans="1:150" outlineLevel="1" x14ac:dyDescent="0.2">
      <c r="A20" s="136" t="s">
        <v>14</v>
      </c>
      <c r="B20" s="137">
        <v>-4.1698061802193896E-3</v>
      </c>
      <c r="C20" s="137">
        <v>1.1198226114620367E-3</v>
      </c>
      <c r="D20" s="191">
        <f t="shared" si="0"/>
        <v>-3.7236309907828207</v>
      </c>
      <c r="E20" s="128">
        <f t="shared" si="1"/>
        <v>1.9637789692183993E-4</v>
      </c>
      <c r="F20" s="137">
        <f t="shared" si="2"/>
        <v>-6.3646181677585716E-3</v>
      </c>
      <c r="G20" s="137">
        <f t="shared" si="3"/>
        <v>-1.9749941926802076E-3</v>
      </c>
      <c r="H20" s="128">
        <v>12.682546843321447</v>
      </c>
      <c r="I20" s="128">
        <f>(B20*319.304958567873)/(PI()/SQRT(3))</f>
        <v>-0.73406122852686295</v>
      </c>
      <c r="AW20" s="171">
        <v>-4.5533755645921499E-6</v>
      </c>
      <c r="AX20" s="171">
        <v>1.2049831541904717E-6</v>
      </c>
      <c r="AY20" s="171">
        <v>-2.4580554878839252E-5</v>
      </c>
      <c r="AZ20" s="171">
        <v>-2.4733432046260366E-5</v>
      </c>
      <c r="BA20" s="171">
        <v>-2.4448962017256457E-6</v>
      </c>
      <c r="BB20" s="171">
        <v>1.2540026811416557E-6</v>
      </c>
      <c r="BC20" s="171">
        <v>-2.1818659221295709E-5</v>
      </c>
      <c r="BD20" s="171">
        <v>-2.717795637079123E-7</v>
      </c>
      <c r="BE20" s="171">
        <v>-1.7275101352531602E-5</v>
      </c>
      <c r="BF20" s="171">
        <v>-1.1601717211360789E-10</v>
      </c>
      <c r="BG20" s="171">
        <v>1.2766741557570827E-4</v>
      </c>
      <c r="BH20" s="171">
        <v>2.1546540897708374E-5</v>
      </c>
      <c r="BI20" s="171">
        <v>1.311765350657909E-5</v>
      </c>
      <c r="BJ20" s="171">
        <v>3.4054331466549638E-6</v>
      </c>
      <c r="BK20" s="171">
        <v>-3.3133222415113172E-6</v>
      </c>
      <c r="BL20" s="171"/>
      <c r="BM20" s="171"/>
      <c r="BN20" s="171"/>
      <c r="BO20" s="171"/>
      <c r="BP20" s="171"/>
      <c r="BQ20" s="171"/>
      <c r="BR20" s="171"/>
      <c r="BS20" s="171"/>
      <c r="BT20" s="171"/>
      <c r="BU20" s="171"/>
      <c r="BV20" s="171"/>
      <c r="BW20" s="171"/>
      <c r="BX20" s="171"/>
      <c r="BY20" s="171"/>
      <c r="BZ20" s="171"/>
      <c r="CA20" s="171"/>
      <c r="CB20" s="171"/>
      <c r="CC20" s="171"/>
      <c r="CD20" s="171"/>
      <c r="CE20" s="171"/>
      <c r="CF20" s="171"/>
      <c r="CG20" s="171"/>
      <c r="CH20" s="171"/>
      <c r="CI20" s="171"/>
      <c r="CJ20" s="171"/>
      <c r="CK20" s="171"/>
      <c r="CL20" s="171"/>
      <c r="CM20" s="171"/>
      <c r="CN20" s="171"/>
      <c r="CO20" s="171"/>
      <c r="CP20" s="171"/>
      <c r="CQ20" s="171"/>
      <c r="CR20" s="171"/>
      <c r="CS20" s="171"/>
      <c r="CT20" s="171"/>
      <c r="CU20" s="171"/>
      <c r="CV20" s="171"/>
      <c r="CW20" s="171"/>
      <c r="CX20" s="171"/>
      <c r="CY20" s="171"/>
      <c r="CZ20" s="171"/>
      <c r="DA20" s="171"/>
      <c r="DB20" s="171"/>
      <c r="DC20" s="171"/>
      <c r="DD20" s="171"/>
      <c r="DE20" s="171"/>
      <c r="DF20" s="171"/>
      <c r="DG20" s="171"/>
      <c r="DH20" s="171"/>
      <c r="DI20" s="171"/>
      <c r="DJ20" s="171"/>
      <c r="DK20" s="171"/>
      <c r="DL20" s="171"/>
      <c r="DM20" s="171"/>
      <c r="DN20" s="171"/>
      <c r="DO20" s="171"/>
      <c r="DP20" s="171"/>
      <c r="DQ20" s="171"/>
      <c r="DR20" s="171"/>
      <c r="DS20" s="171"/>
      <c r="DT20" s="171"/>
      <c r="DU20" s="171"/>
      <c r="DV20" s="171"/>
      <c r="DW20" s="171"/>
      <c r="DX20" s="171"/>
      <c r="DY20" s="171"/>
      <c r="DZ20" s="171"/>
      <c r="EA20" s="171"/>
      <c r="EB20" s="171"/>
      <c r="EC20" s="171"/>
      <c r="ED20" s="171"/>
      <c r="EE20" s="171"/>
      <c r="EF20" s="171"/>
      <c r="EG20" s="171"/>
      <c r="EH20" s="171"/>
      <c r="EI20" s="171"/>
      <c r="EJ20" s="171"/>
      <c r="EK20" s="171"/>
      <c r="EL20" s="171"/>
      <c r="EM20" s="171"/>
      <c r="EN20" s="171"/>
      <c r="EO20" s="171"/>
      <c r="EP20" s="171"/>
      <c r="EQ20" s="171"/>
      <c r="ER20" s="171"/>
      <c r="ES20" s="171"/>
      <c r="ET20" s="171"/>
    </row>
    <row r="21" spans="1:150" outlineLevel="1" x14ac:dyDescent="0.2">
      <c r="A21" s="136" t="s">
        <v>6</v>
      </c>
      <c r="B21" s="128">
        <v>-2.0063788492926746</v>
      </c>
      <c r="C21" s="128">
        <v>0.58695451754332983</v>
      </c>
      <c r="D21" s="189">
        <f t="shared" si="0"/>
        <v>-3.4182867485035771</v>
      </c>
      <c r="E21" s="128">
        <f t="shared" si="1"/>
        <v>6.3016678017491223E-4</v>
      </c>
      <c r="F21" s="128">
        <f t="shared" si="2"/>
        <v>-3.1567885642406841</v>
      </c>
      <c r="G21" s="128">
        <f t="shared" si="3"/>
        <v>-0.85596913434466515</v>
      </c>
      <c r="H21" s="128">
        <v>2.1517211430365295</v>
      </c>
      <c r="I21" s="128">
        <f>(B21*0.450847604520948)/(PI()/SQRT(3))</f>
        <v>-0.49871618427157538</v>
      </c>
      <c r="AW21" s="171">
        <v>9.6057089893305682E-5</v>
      </c>
      <c r="AX21" s="171">
        <v>-5.4349307848072999E-5</v>
      </c>
      <c r="AY21" s="171">
        <v>-4.9679345661834974E-5</v>
      </c>
      <c r="AZ21" s="171">
        <v>1.9178575142565199E-4</v>
      </c>
      <c r="BA21" s="171">
        <v>7.777783541693856E-5</v>
      </c>
      <c r="BB21" s="171">
        <v>-2.1818659221295709E-5</v>
      </c>
      <c r="BC21" s="171">
        <v>4.403805023682962E-4</v>
      </c>
      <c r="BD21" s="171">
        <v>9.7645866568505892E-6</v>
      </c>
      <c r="BE21" s="171">
        <v>2.6157770040032382E-4</v>
      </c>
      <c r="BF21" s="171">
        <v>-4.7232590861746135E-9</v>
      </c>
      <c r="BG21" s="171">
        <v>-1.7865066833981742E-3</v>
      </c>
      <c r="BH21" s="171">
        <v>-5.6873019919022154E-4</v>
      </c>
      <c r="BI21" s="171">
        <v>1.1199077125256191E-4</v>
      </c>
      <c r="BJ21" s="171">
        <v>1.6715950836200958E-5</v>
      </c>
      <c r="BK21" s="171">
        <v>-4.1081194950102714E-5</v>
      </c>
      <c r="BL21" s="171"/>
      <c r="BM21" s="171"/>
      <c r="BN21" s="171"/>
      <c r="BO21" s="171"/>
      <c r="BP21" s="171"/>
      <c r="BQ21" s="171"/>
      <c r="BR21" s="171"/>
      <c r="BS21" s="171"/>
      <c r="BT21" s="171"/>
      <c r="BU21" s="171"/>
      <c r="BV21" s="171"/>
      <c r="BW21" s="171"/>
      <c r="BX21" s="171"/>
      <c r="BY21" s="171"/>
      <c r="BZ21" s="171"/>
      <c r="CA21" s="171"/>
      <c r="CB21" s="171"/>
      <c r="CC21" s="171"/>
      <c r="CD21" s="171"/>
      <c r="CE21" s="171"/>
      <c r="CF21" s="171"/>
      <c r="CG21" s="171"/>
      <c r="CH21" s="171"/>
      <c r="CI21" s="171"/>
      <c r="CJ21" s="171"/>
      <c r="CK21" s="171"/>
      <c r="CL21" s="171"/>
      <c r="CM21" s="171"/>
      <c r="CN21" s="171"/>
      <c r="CO21" s="171"/>
      <c r="CP21" s="171"/>
      <c r="CQ21" s="171"/>
      <c r="CR21" s="171"/>
      <c r="CS21" s="171"/>
      <c r="CT21" s="171"/>
      <c r="CU21" s="171"/>
      <c r="CV21" s="171"/>
      <c r="CW21" s="171"/>
      <c r="CX21" s="171"/>
      <c r="CY21" s="171"/>
      <c r="CZ21" s="171"/>
      <c r="DA21" s="171"/>
      <c r="DB21" s="171"/>
      <c r="DC21" s="171"/>
      <c r="DD21" s="171"/>
      <c r="DE21" s="171"/>
      <c r="DF21" s="171"/>
      <c r="DG21" s="171"/>
      <c r="DH21" s="171"/>
      <c r="DI21" s="171"/>
      <c r="DJ21" s="171"/>
      <c r="DK21" s="171"/>
      <c r="DL21" s="171"/>
      <c r="DM21" s="171"/>
      <c r="DN21" s="171"/>
      <c r="DO21" s="171"/>
      <c r="DP21" s="171"/>
      <c r="DQ21" s="171"/>
      <c r="DR21" s="171"/>
      <c r="DS21" s="171"/>
      <c r="DT21" s="171"/>
      <c r="DU21" s="171"/>
      <c r="DV21" s="171"/>
      <c r="DW21" s="171"/>
      <c r="DX21" s="171"/>
      <c r="DY21" s="171"/>
      <c r="DZ21" s="171"/>
      <c r="EA21" s="171"/>
      <c r="EB21" s="171"/>
      <c r="EC21" s="171"/>
      <c r="ED21" s="171"/>
      <c r="EE21" s="171"/>
      <c r="EF21" s="171"/>
      <c r="EG21" s="171"/>
      <c r="EH21" s="171"/>
      <c r="EI21" s="171"/>
      <c r="EJ21" s="171"/>
      <c r="EK21" s="171"/>
      <c r="EL21" s="171"/>
      <c r="EM21" s="171"/>
      <c r="EN21" s="171"/>
      <c r="EO21" s="171"/>
      <c r="EP21" s="171"/>
      <c r="EQ21" s="171"/>
      <c r="ER21" s="171"/>
      <c r="ES21" s="171"/>
      <c r="ET21" s="171"/>
    </row>
    <row r="22" spans="1:150" outlineLevel="1" x14ac:dyDescent="0.2">
      <c r="A22" s="136" t="s">
        <v>18</v>
      </c>
      <c r="B22" s="128">
        <v>4.1137597032405457</v>
      </c>
      <c r="C22" s="128">
        <v>1.2586923677492965</v>
      </c>
      <c r="D22" s="197">
        <f t="shared" si="0"/>
        <v>3.2682804858795449</v>
      </c>
      <c r="E22" s="128">
        <f t="shared" si="1"/>
        <v>1.0820307601213663E-3</v>
      </c>
      <c r="F22" s="128">
        <f t="shared" si="2"/>
        <v>1.64676799483648</v>
      </c>
      <c r="G22" s="128">
        <f t="shared" si="3"/>
        <v>6.5807514116446111</v>
      </c>
      <c r="H22" s="128">
        <v>1.0021362150052568</v>
      </c>
      <c r="I22" s="128">
        <f>(B22*0.0422199754080904)/(PI()/SQRT(3))</f>
        <v>9.5756364750374495E-2</v>
      </c>
      <c r="AW22" s="171">
        <v>1.0887661902363004E-3</v>
      </c>
      <c r="AX22" s="171">
        <v>9.3772416296699501E-5</v>
      </c>
      <c r="AY22" s="171">
        <v>1.0285203443499841E-3</v>
      </c>
      <c r="AZ22" s="171">
        <v>-1.5939948033626031E-3</v>
      </c>
      <c r="BA22" s="171">
        <v>3.673678707833538E-4</v>
      </c>
      <c r="BB22" s="171">
        <v>-2.7177956370791257E-7</v>
      </c>
      <c r="BC22" s="171">
        <v>9.7645866568505756E-6</v>
      </c>
      <c r="BD22" s="171">
        <v>8.0973010154810982E-2</v>
      </c>
      <c r="BE22" s="171">
        <v>2.0103084722946454E-3</v>
      </c>
      <c r="BF22" s="171">
        <v>3.177748196052804E-7</v>
      </c>
      <c r="BG22" s="171">
        <v>-1.9906122439066958E-2</v>
      </c>
      <c r="BH22" s="171">
        <v>1.5074215100384307E-3</v>
      </c>
      <c r="BI22" s="171">
        <v>4.5705511049064104E-4</v>
      </c>
      <c r="BJ22" s="171">
        <v>2.4168170289923235E-4</v>
      </c>
      <c r="BK22" s="171">
        <v>-3.2072417364505126E-3</v>
      </c>
      <c r="BL22" s="171"/>
      <c r="BM22" s="171"/>
      <c r="BN22" s="171"/>
      <c r="BO22" s="171"/>
      <c r="BP22" s="171"/>
      <c r="BQ22" s="171"/>
      <c r="BR22" s="171"/>
      <c r="BS22" s="171"/>
      <c r="BT22" s="171"/>
      <c r="BU22" s="171"/>
      <c r="BV22" s="171"/>
      <c r="BW22" s="171"/>
      <c r="BX22" s="171"/>
      <c r="BY22" s="171"/>
      <c r="BZ22" s="171"/>
      <c r="CA22" s="171"/>
      <c r="CB22" s="171"/>
      <c r="CC22" s="171"/>
      <c r="CD22" s="171"/>
      <c r="CE22" s="171"/>
      <c r="CF22" s="171"/>
      <c r="CG22" s="171"/>
      <c r="CH22" s="171"/>
      <c r="CI22" s="171"/>
      <c r="CJ22" s="171"/>
      <c r="CK22" s="171"/>
      <c r="CL22" s="171"/>
      <c r="CM22" s="171"/>
      <c r="CN22" s="171"/>
      <c r="CO22" s="171"/>
      <c r="CP22" s="171"/>
      <c r="CQ22" s="171"/>
      <c r="CR22" s="171"/>
      <c r="CS22" s="171"/>
      <c r="CT22" s="171"/>
      <c r="CU22" s="171"/>
      <c r="CV22" s="171"/>
      <c r="CW22" s="171"/>
      <c r="CX22" s="171"/>
      <c r="CY22" s="171"/>
      <c r="CZ22" s="171"/>
      <c r="DA22" s="171"/>
      <c r="DB22" s="171"/>
      <c r="DC22" s="171"/>
      <c r="DD22" s="171"/>
      <c r="DE22" s="171"/>
      <c r="DF22" s="171"/>
      <c r="DG22" s="171"/>
      <c r="DH22" s="171"/>
      <c r="DI22" s="171"/>
      <c r="DJ22" s="171"/>
      <c r="DK22" s="171"/>
      <c r="DL22" s="171"/>
      <c r="DM22" s="171"/>
      <c r="DN22" s="171"/>
      <c r="DO22" s="171"/>
      <c r="DP22" s="171"/>
      <c r="DQ22" s="171"/>
      <c r="DR22" s="171"/>
      <c r="DS22" s="171"/>
      <c r="DT22" s="171"/>
      <c r="DU22" s="171"/>
      <c r="DV22" s="171"/>
      <c r="DW22" s="171"/>
      <c r="DX22" s="171"/>
      <c r="DY22" s="171"/>
      <c r="DZ22" s="171"/>
      <c r="EA22" s="171"/>
      <c r="EB22" s="171"/>
      <c r="EC22" s="171"/>
      <c r="ED22" s="171"/>
      <c r="EE22" s="171"/>
      <c r="EF22" s="171"/>
      <c r="EG22" s="171"/>
      <c r="EH22" s="171"/>
      <c r="EI22" s="171"/>
      <c r="EJ22" s="171"/>
      <c r="EK22" s="171"/>
      <c r="EL22" s="171"/>
      <c r="EM22" s="171"/>
      <c r="EN22" s="171"/>
      <c r="EO22" s="171"/>
      <c r="EP22" s="171"/>
      <c r="EQ22" s="171"/>
      <c r="ER22" s="171"/>
      <c r="ES22" s="171"/>
      <c r="ET22" s="171"/>
    </row>
    <row r="23" spans="1:150" outlineLevel="1" x14ac:dyDescent="0.2">
      <c r="A23" s="136" t="s">
        <v>12</v>
      </c>
      <c r="B23" s="128">
        <v>-0.70117171172578241</v>
      </c>
      <c r="C23" s="128">
        <v>0.28455756913990354</v>
      </c>
      <c r="D23" s="193">
        <f t="shared" si="0"/>
        <v>-2.4640768258076076</v>
      </c>
      <c r="E23" s="128">
        <f t="shared" si="1"/>
        <v>1.3736666444527534E-2</v>
      </c>
      <c r="F23" s="128">
        <f t="shared" si="2"/>
        <v>-1.2588942987682596</v>
      </c>
      <c r="G23" s="128">
        <f t="shared" si="3"/>
        <v>-0.14344912468330528</v>
      </c>
      <c r="H23" s="128">
        <v>1.0081053225030638</v>
      </c>
      <c r="I23" s="128">
        <f>(B23*0.959930704320127)/(PI()/SQRT(3))</f>
        <v>-0.3710863882513547</v>
      </c>
      <c r="AW23" s="171">
        <v>1.9209849124442744E-3</v>
      </c>
      <c r="AX23" s="171">
        <v>1.7827062399300376E-4</v>
      </c>
      <c r="AY23" s="171">
        <v>4.2840967015217064E-3</v>
      </c>
      <c r="AZ23" s="171">
        <v>-2.5106732466425525E-3</v>
      </c>
      <c r="BA23" s="171">
        <v>6.8170683994492809E-4</v>
      </c>
      <c r="BB23" s="171">
        <v>-1.7275101352531595E-5</v>
      </c>
      <c r="BC23" s="171">
        <v>2.6157770040032366E-4</v>
      </c>
      <c r="BD23" s="171">
        <v>2.0103084722946454E-3</v>
      </c>
      <c r="BE23" s="171">
        <v>0.14444588789108043</v>
      </c>
      <c r="BF23" s="171">
        <v>-1.0606662614279866E-7</v>
      </c>
      <c r="BG23" s="171">
        <v>-0.1758391104235951</v>
      </c>
      <c r="BH23" s="171">
        <v>3.6918139541200997E-3</v>
      </c>
      <c r="BI23" s="171">
        <v>-5.356069146138983E-2</v>
      </c>
      <c r="BJ23" s="171">
        <v>1.540205236617864E-4</v>
      </c>
      <c r="BK23" s="171">
        <v>-5.8553507206977953E-3</v>
      </c>
      <c r="BL23" s="171"/>
      <c r="BM23" s="171"/>
      <c r="BN23" s="171"/>
      <c r="BO23" s="171"/>
      <c r="BP23" s="171"/>
      <c r="BQ23" s="171"/>
      <c r="BR23" s="171"/>
      <c r="BS23" s="171"/>
      <c r="BT23" s="171"/>
      <c r="BU23" s="171"/>
      <c r="BV23" s="171"/>
      <c r="BW23" s="171"/>
      <c r="BX23" s="171"/>
      <c r="BY23" s="171"/>
      <c r="BZ23" s="171"/>
      <c r="CA23" s="171"/>
      <c r="CB23" s="171"/>
      <c r="CC23" s="171"/>
      <c r="CD23" s="171"/>
      <c r="CE23" s="171"/>
      <c r="CF23" s="171"/>
      <c r="CG23" s="171"/>
      <c r="CH23" s="171"/>
      <c r="CI23" s="171"/>
      <c r="CJ23" s="171"/>
      <c r="CK23" s="171"/>
      <c r="CL23" s="171"/>
      <c r="CM23" s="171"/>
      <c r="CN23" s="171"/>
      <c r="CO23" s="171"/>
      <c r="CP23" s="171"/>
      <c r="CQ23" s="171"/>
      <c r="CR23" s="171"/>
      <c r="CS23" s="171"/>
      <c r="CT23" s="171"/>
      <c r="CU23" s="171"/>
      <c r="CV23" s="171"/>
      <c r="CW23" s="171"/>
      <c r="CX23" s="171"/>
      <c r="CY23" s="171"/>
      <c r="CZ23" s="171"/>
      <c r="DA23" s="171"/>
      <c r="DB23" s="171"/>
      <c r="DC23" s="171"/>
      <c r="DD23" s="171"/>
      <c r="DE23" s="171"/>
      <c r="DF23" s="171"/>
      <c r="DG23" s="171"/>
      <c r="DH23" s="171"/>
      <c r="DI23" s="171"/>
      <c r="DJ23" s="171"/>
      <c r="DK23" s="171"/>
      <c r="DL23" s="171"/>
      <c r="DM23" s="171"/>
      <c r="DN23" s="171"/>
      <c r="DO23" s="171"/>
      <c r="DP23" s="171"/>
      <c r="DQ23" s="171"/>
      <c r="DR23" s="171"/>
      <c r="DS23" s="171"/>
      <c r="DT23" s="171"/>
      <c r="DU23" s="171"/>
      <c r="DV23" s="171"/>
      <c r="DW23" s="171"/>
      <c r="DX23" s="171"/>
      <c r="DY23" s="171"/>
      <c r="DZ23" s="171"/>
      <c r="EA23" s="171"/>
      <c r="EB23" s="171"/>
      <c r="EC23" s="171"/>
      <c r="ED23" s="171"/>
      <c r="EE23" s="171"/>
      <c r="EF23" s="171"/>
      <c r="EG23" s="171"/>
      <c r="EH23" s="171"/>
      <c r="EI23" s="171"/>
      <c r="EJ23" s="171"/>
      <c r="EK23" s="171"/>
      <c r="EL23" s="171"/>
      <c r="EM23" s="171"/>
      <c r="EN23" s="171"/>
      <c r="EO23" s="171"/>
      <c r="EP23" s="171"/>
      <c r="EQ23" s="171"/>
      <c r="ER23" s="171"/>
      <c r="ES23" s="171"/>
      <c r="ET23" s="171"/>
    </row>
    <row r="24" spans="1:150" outlineLevel="1" x14ac:dyDescent="0.2">
      <c r="A24" s="136" t="s">
        <v>26</v>
      </c>
      <c r="B24" s="137">
        <v>1.2578834995741526E-4</v>
      </c>
      <c r="C24" s="137">
        <v>5.3167777322193796E-5</v>
      </c>
      <c r="D24" s="195">
        <f t="shared" si="0"/>
        <v>2.3658756542547339</v>
      </c>
      <c r="E24" s="128">
        <f t="shared" si="1"/>
        <v>1.7987484654016006E-2</v>
      </c>
      <c r="F24" s="137">
        <f t="shared" si="2"/>
        <v>2.1581421267870003E-5</v>
      </c>
      <c r="G24" s="137">
        <f t="shared" si="3"/>
        <v>2.2999527864696052E-4</v>
      </c>
      <c r="H24" s="128">
        <v>1.0156288782466272</v>
      </c>
      <c r="I24" s="128">
        <f>(B24*1132.03953111188)/(PI()/SQRT(3))</f>
        <v>7.8507792820431008E-2</v>
      </c>
      <c r="AW24" s="171">
        <v>7.2493912820211074E-7</v>
      </c>
      <c r="AX24" s="171">
        <v>6.1192279284697041E-8</v>
      </c>
      <c r="AY24" s="171">
        <v>8.4248013960654114E-8</v>
      </c>
      <c r="AZ24" s="171">
        <v>-1.0206679568302315E-6</v>
      </c>
      <c r="BA24" s="171">
        <v>2.3974928421737164E-7</v>
      </c>
      <c r="BB24" s="171">
        <v>-1.1601717211363944E-10</v>
      </c>
      <c r="BC24" s="171">
        <v>-4.7232590861741014E-9</v>
      </c>
      <c r="BD24" s="171">
        <v>3.1777481960528077E-7</v>
      </c>
      <c r="BE24" s="171">
        <v>-1.0606662614279807E-7</v>
      </c>
      <c r="BF24" s="171">
        <v>2.8268125453823847E-9</v>
      </c>
      <c r="BG24" s="171">
        <v>-1.1616443030586184E-5</v>
      </c>
      <c r="BH24" s="171">
        <v>-2.5073151762640952E-7</v>
      </c>
      <c r="BI24" s="171">
        <v>1.2405497224134329E-6</v>
      </c>
      <c r="BJ24" s="171">
        <v>6.8063562910912755E-7</v>
      </c>
      <c r="BK24" s="171">
        <v>-6.1312386104399836E-6</v>
      </c>
      <c r="BL24" s="171"/>
      <c r="BM24" s="171"/>
      <c r="BN24" s="171"/>
      <c r="BO24" s="171"/>
      <c r="BP24" s="171"/>
      <c r="BQ24" s="171"/>
      <c r="BR24" s="171"/>
      <c r="BS24" s="171"/>
      <c r="BT24" s="171"/>
      <c r="BU24" s="171"/>
      <c r="BV24" s="171"/>
      <c r="BW24" s="171"/>
      <c r="BX24" s="171"/>
      <c r="BY24" s="171"/>
      <c r="BZ24" s="171"/>
      <c r="CA24" s="171"/>
      <c r="CB24" s="171"/>
      <c r="CC24" s="171"/>
      <c r="CD24" s="171"/>
      <c r="CE24" s="171"/>
      <c r="CF24" s="171"/>
      <c r="CG24" s="171"/>
      <c r="CH24" s="171"/>
      <c r="CI24" s="171"/>
      <c r="CJ24" s="171"/>
      <c r="CK24" s="171"/>
      <c r="CL24" s="171"/>
      <c r="CM24" s="171"/>
      <c r="CN24" s="171"/>
      <c r="CO24" s="171"/>
      <c r="CP24" s="171"/>
      <c r="CQ24" s="171"/>
      <c r="CR24" s="171"/>
      <c r="CS24" s="171"/>
      <c r="CT24" s="171"/>
      <c r="CU24" s="171"/>
      <c r="CV24" s="171"/>
      <c r="CW24" s="171"/>
      <c r="CX24" s="171"/>
      <c r="CY24" s="171"/>
      <c r="CZ24" s="171"/>
      <c r="DA24" s="171"/>
      <c r="DB24" s="171"/>
      <c r="DC24" s="171"/>
      <c r="DD24" s="171"/>
      <c r="DE24" s="171"/>
      <c r="DF24" s="171"/>
      <c r="DG24" s="171"/>
      <c r="DH24" s="171"/>
      <c r="DI24" s="171"/>
      <c r="DJ24" s="171"/>
      <c r="DK24" s="171"/>
      <c r="DL24" s="171"/>
      <c r="DM24" s="171"/>
      <c r="DN24" s="171"/>
      <c r="DO24" s="171"/>
      <c r="DP24" s="171"/>
      <c r="DQ24" s="171"/>
      <c r="DR24" s="171"/>
      <c r="DS24" s="171"/>
      <c r="DT24" s="171"/>
      <c r="DU24" s="171"/>
      <c r="DV24" s="171"/>
      <c r="DW24" s="171"/>
      <c r="DX24" s="171"/>
      <c r="DY24" s="171"/>
      <c r="DZ24" s="171"/>
      <c r="EA24" s="171"/>
      <c r="EB24" s="171"/>
      <c r="EC24" s="171"/>
      <c r="ED24" s="171"/>
      <c r="EE24" s="171"/>
      <c r="EF24" s="171"/>
      <c r="EG24" s="171"/>
      <c r="EH24" s="171"/>
      <c r="EI24" s="171"/>
      <c r="EJ24" s="171"/>
      <c r="EK24" s="171"/>
      <c r="EL24" s="171"/>
      <c r="EM24" s="171"/>
      <c r="EN24" s="171"/>
      <c r="EO24" s="171"/>
      <c r="EP24" s="171"/>
      <c r="EQ24" s="171"/>
      <c r="ER24" s="171"/>
      <c r="ES24" s="171"/>
      <c r="ET24" s="171"/>
    </row>
    <row r="25" spans="1:150" outlineLevel="1" x14ac:dyDescent="0.2">
      <c r="A25" s="136" t="s">
        <v>8</v>
      </c>
      <c r="B25" s="128">
        <v>-5.5532536820664884E-2</v>
      </c>
      <c r="C25" s="128">
        <v>2.3764204439017368E-2</v>
      </c>
      <c r="D25" s="187">
        <f t="shared" si="0"/>
        <v>-2.3368144708218606</v>
      </c>
      <c r="E25" s="128">
        <f t="shared" si="1"/>
        <v>1.944883307016565E-2</v>
      </c>
      <c r="F25" s="128">
        <f t="shared" si="2"/>
        <v>-0.10210952164238579</v>
      </c>
      <c r="G25" s="137">
        <f t="shared" si="3"/>
        <v>-8.9555519989439752E-3</v>
      </c>
      <c r="H25" s="128">
        <v>1.2241906958638202</v>
      </c>
      <c r="I25" s="128">
        <f>(B25*5.02229820669224)/(PI()/SQRT(3))</f>
        <v>-0.15376615825711651</v>
      </c>
      <c r="AW25" s="171">
        <v>-0.33485215001443802</v>
      </c>
      <c r="AX25" s="171">
        <v>-2.5675108676129123E-3</v>
      </c>
      <c r="AY25" s="171">
        <v>-4.5495774899525172E-2</v>
      </c>
      <c r="AZ25" s="171">
        <v>0.18698339657274732</v>
      </c>
      <c r="BA25" s="171">
        <v>-4.0910025255039111E-3</v>
      </c>
      <c r="BB25" s="171">
        <v>1.2766741557570843E-4</v>
      </c>
      <c r="BC25" s="171">
        <v>-1.7865066833981768E-3</v>
      </c>
      <c r="BD25" s="171">
        <v>-1.9906122439066958E-2</v>
      </c>
      <c r="BE25" s="171">
        <v>-0.1758391104235951</v>
      </c>
      <c r="BF25" s="171">
        <v>-1.1616443030586174E-5</v>
      </c>
      <c r="BG25" s="171">
        <v>764924.73400127434</v>
      </c>
      <c r="BH25" s="171">
        <v>0.13800048154157479</v>
      </c>
      <c r="BI25" s="171">
        <v>1.7507939800927433E-3</v>
      </c>
      <c r="BJ25" s="171">
        <v>-3.572762399713054E-3</v>
      </c>
      <c r="BK25" s="171">
        <v>8.1116845340492988E-2</v>
      </c>
      <c r="BL25" s="171"/>
      <c r="BM25" s="171"/>
      <c r="BN25" s="171"/>
      <c r="BO25" s="171"/>
      <c r="BP25" s="171"/>
      <c r="BQ25" s="171"/>
      <c r="BR25" s="171"/>
      <c r="BS25" s="171"/>
      <c r="BT25" s="171"/>
      <c r="BU25" s="171"/>
      <c r="BV25" s="171"/>
      <c r="BW25" s="171"/>
      <c r="BX25" s="171"/>
      <c r="BY25" s="171"/>
      <c r="BZ25" s="171"/>
      <c r="CA25" s="171"/>
      <c r="CB25" s="171"/>
      <c r="CC25" s="171"/>
      <c r="CD25" s="171"/>
      <c r="CE25" s="171"/>
      <c r="CF25" s="171"/>
      <c r="CG25" s="171"/>
      <c r="CH25" s="171"/>
      <c r="CI25" s="171"/>
      <c r="CJ25" s="171"/>
      <c r="CK25" s="171"/>
      <c r="CL25" s="171"/>
      <c r="CM25" s="171"/>
      <c r="CN25" s="171"/>
      <c r="CO25" s="171"/>
      <c r="CP25" s="171"/>
      <c r="CQ25" s="171"/>
      <c r="CR25" s="171"/>
      <c r="CS25" s="171"/>
      <c r="CT25" s="171"/>
      <c r="CU25" s="171"/>
      <c r="CV25" s="171"/>
      <c r="CW25" s="171"/>
      <c r="CX25" s="171"/>
      <c r="CY25" s="171"/>
      <c r="CZ25" s="171"/>
      <c r="DA25" s="171"/>
      <c r="DB25" s="171"/>
      <c r="DC25" s="171"/>
      <c r="DD25" s="171"/>
      <c r="DE25" s="171"/>
      <c r="DF25" s="171"/>
      <c r="DG25" s="171"/>
      <c r="DH25" s="171"/>
      <c r="DI25" s="171"/>
      <c r="DJ25" s="171"/>
      <c r="DK25" s="171"/>
      <c r="DL25" s="171"/>
      <c r="DM25" s="171"/>
      <c r="DN25" s="171"/>
      <c r="DO25" s="171"/>
      <c r="DP25" s="171"/>
      <c r="DQ25" s="171"/>
      <c r="DR25" s="171"/>
      <c r="DS25" s="171"/>
      <c r="DT25" s="171"/>
      <c r="DU25" s="171"/>
      <c r="DV25" s="171"/>
      <c r="DW25" s="171"/>
      <c r="DX25" s="171"/>
      <c r="DY25" s="171"/>
      <c r="DZ25" s="171"/>
      <c r="EA25" s="171"/>
      <c r="EB25" s="171"/>
      <c r="EC25" s="171"/>
      <c r="ED25" s="171"/>
      <c r="EE25" s="171"/>
      <c r="EF25" s="171"/>
      <c r="EG25" s="171"/>
      <c r="EH25" s="171"/>
      <c r="EI25" s="171"/>
      <c r="EJ25" s="171"/>
      <c r="EK25" s="171"/>
      <c r="EL25" s="171"/>
      <c r="EM25" s="171"/>
      <c r="EN25" s="171"/>
      <c r="EO25" s="171"/>
      <c r="EP25" s="171"/>
      <c r="EQ25" s="171"/>
      <c r="ER25" s="171"/>
      <c r="ES25" s="171"/>
      <c r="ET25" s="171"/>
    </row>
    <row r="26" spans="1:150" outlineLevel="1" x14ac:dyDescent="0.2">
      <c r="A26" s="136" t="s">
        <v>13</v>
      </c>
      <c r="B26" s="128">
        <v>4.1338231788242599E-2</v>
      </c>
      <c r="C26" s="128">
        <v>2.0985244872726554E-2</v>
      </c>
      <c r="D26" s="192">
        <f t="shared" si="0"/>
        <v>1.9698713090533329</v>
      </c>
      <c r="E26" s="128">
        <f t="shared" si="1"/>
        <v>4.885312138783604E-2</v>
      </c>
      <c r="F26" s="137">
        <f t="shared" si="2"/>
        <v>2.0790763094473419E-4</v>
      </c>
      <c r="G26" s="128">
        <f t="shared" si="3"/>
        <v>8.2468555945540464E-2</v>
      </c>
      <c r="H26" s="128">
        <v>12.760069033139805</v>
      </c>
      <c r="I26" s="128">
        <f>(B26*14.6457856055882)/(PI()/SQRT(3))</f>
        <v>0.33379153837134773</v>
      </c>
      <c r="AW26" s="171">
        <v>-7.9542843120663301E-3</v>
      </c>
      <c r="AX26" s="171">
        <v>2.7771910536198747E-4</v>
      </c>
      <c r="AY26" s="171">
        <v>6.7671266177730229E-3</v>
      </c>
      <c r="AZ26" s="171">
        <v>1.1654662436548793E-2</v>
      </c>
      <c r="BA26" s="171">
        <v>-1.0408023257277212E-4</v>
      </c>
      <c r="BB26" s="171">
        <v>2.1546540897708374E-5</v>
      </c>
      <c r="BC26" s="171">
        <v>-5.6873019919022165E-4</v>
      </c>
      <c r="BD26" s="171">
        <v>1.5074215100384302E-3</v>
      </c>
      <c r="BE26" s="171">
        <v>3.6918139541200989E-3</v>
      </c>
      <c r="BF26" s="171">
        <v>-2.5073151762640984E-7</v>
      </c>
      <c r="BG26" s="171">
        <v>0.13800048154157485</v>
      </c>
      <c r="BH26" s="171">
        <v>0.10280773015335454</v>
      </c>
      <c r="BI26" s="171">
        <v>-3.6423353645869773E-2</v>
      </c>
      <c r="BJ26" s="171">
        <v>-2.0772243734756409E-4</v>
      </c>
      <c r="BK26" s="171">
        <v>-5.4722971793651825E-3</v>
      </c>
      <c r="BL26" s="171"/>
      <c r="BM26" s="171"/>
      <c r="BN26" s="171"/>
      <c r="BO26" s="171"/>
      <c r="BP26" s="171"/>
      <c r="BQ26" s="171"/>
      <c r="BR26" s="171"/>
      <c r="BS26" s="171"/>
      <c r="BT26" s="171"/>
      <c r="BU26" s="171"/>
      <c r="BV26" s="171"/>
      <c r="BW26" s="171"/>
      <c r="BX26" s="171"/>
      <c r="BY26" s="171"/>
      <c r="BZ26" s="171"/>
      <c r="CA26" s="171"/>
      <c r="CB26" s="171"/>
      <c r="CC26" s="171"/>
      <c r="CD26" s="171"/>
      <c r="CE26" s="171"/>
      <c r="CF26" s="171"/>
      <c r="CG26" s="171"/>
      <c r="CH26" s="171"/>
      <c r="CI26" s="171"/>
      <c r="CJ26" s="171"/>
      <c r="CK26" s="171"/>
      <c r="CL26" s="171"/>
      <c r="CM26" s="171"/>
      <c r="CN26" s="171"/>
      <c r="CO26" s="171"/>
      <c r="CP26" s="171"/>
      <c r="CQ26" s="171"/>
      <c r="CR26" s="171"/>
      <c r="CS26" s="171"/>
      <c r="CT26" s="171"/>
      <c r="CU26" s="171"/>
      <c r="CV26" s="171"/>
      <c r="CW26" s="171"/>
      <c r="CX26" s="171"/>
      <c r="CY26" s="171"/>
      <c r="CZ26" s="171"/>
      <c r="DA26" s="171"/>
      <c r="DB26" s="171"/>
      <c r="DC26" s="171"/>
      <c r="DD26" s="171"/>
      <c r="DE26" s="171"/>
      <c r="DF26" s="171"/>
      <c r="DG26" s="171"/>
      <c r="DH26" s="171"/>
      <c r="DI26" s="171"/>
      <c r="DJ26" s="171"/>
      <c r="DK26" s="171"/>
      <c r="DL26" s="171"/>
      <c r="DM26" s="171"/>
      <c r="DN26" s="171"/>
      <c r="DO26" s="171"/>
      <c r="DP26" s="171"/>
      <c r="DQ26" s="171"/>
      <c r="DR26" s="171"/>
      <c r="DS26" s="171"/>
      <c r="DT26" s="171"/>
      <c r="DU26" s="171"/>
      <c r="DV26" s="171"/>
      <c r="DW26" s="171"/>
      <c r="DX26" s="171"/>
      <c r="DY26" s="171"/>
      <c r="DZ26" s="171"/>
      <c r="EA26" s="171"/>
      <c r="EB26" s="171"/>
      <c r="EC26" s="171"/>
      <c r="ED26" s="171"/>
      <c r="EE26" s="171"/>
      <c r="EF26" s="171"/>
      <c r="EG26" s="171"/>
      <c r="EH26" s="171"/>
      <c r="EI26" s="171"/>
      <c r="EJ26" s="171"/>
      <c r="EK26" s="171"/>
      <c r="EL26" s="171"/>
      <c r="EM26" s="171"/>
      <c r="EN26" s="171"/>
      <c r="EO26" s="171"/>
      <c r="EP26" s="171"/>
      <c r="EQ26" s="171"/>
      <c r="ER26" s="171"/>
      <c r="ES26" s="171"/>
      <c r="ET26" s="171"/>
    </row>
    <row r="27" spans="1:150" ht="12.75" customHeight="1" outlineLevel="1" x14ac:dyDescent="0.2">
      <c r="A27" s="136" t="s">
        <v>10</v>
      </c>
      <c r="B27" s="128">
        <v>0.28612085792438013</v>
      </c>
      <c r="C27" s="128">
        <v>0.15296687464082745</v>
      </c>
      <c r="D27" s="190">
        <f t="shared" si="0"/>
        <v>1.870475935369692</v>
      </c>
      <c r="E27" s="128">
        <f t="shared" si="1"/>
        <v>6.1417755725811096E-2</v>
      </c>
      <c r="F27" s="128">
        <f t="shared" si="2"/>
        <v>-1.3688707199294936E-2</v>
      </c>
      <c r="G27" s="128">
        <f t="shared" si="3"/>
        <v>0.5859304230480552</v>
      </c>
      <c r="H27" s="128">
        <v>1.0583936956928479</v>
      </c>
      <c r="I27" s="128">
        <f>(B27*0.267899008156373)/(PI()/SQRT(3))</f>
        <v>4.2260183547453194E-2</v>
      </c>
      <c r="AW27" s="171">
        <v>3.1125575200286028E-3</v>
      </c>
      <c r="AX27" s="171">
        <v>-4.8277484125621177E-4</v>
      </c>
      <c r="AY27" s="171">
        <v>-7.8593233940332675E-3</v>
      </c>
      <c r="AZ27" s="171">
        <v>-4.4707612158329611E-3</v>
      </c>
      <c r="BA27" s="171">
        <v>-3.9060172108052469E-4</v>
      </c>
      <c r="BB27" s="171">
        <v>1.311765350657909E-5</v>
      </c>
      <c r="BC27" s="171">
        <v>1.1199077125256199E-4</v>
      </c>
      <c r="BD27" s="171">
        <v>4.5705511049064153E-4</v>
      </c>
      <c r="BE27" s="171">
        <v>-5.356069146138983E-2</v>
      </c>
      <c r="BF27" s="171">
        <v>1.2405497224134338E-6</v>
      </c>
      <c r="BG27" s="171">
        <v>1.7507939800927156E-3</v>
      </c>
      <c r="BH27" s="171">
        <v>-3.6423353645869773E-2</v>
      </c>
      <c r="BI27" s="171">
        <v>1.5843064766303301</v>
      </c>
      <c r="BJ27" s="171">
        <v>1.2822358125747846E-3</v>
      </c>
      <c r="BK27" s="171">
        <v>-1.8300647985822743E-3</v>
      </c>
      <c r="BL27" s="171"/>
      <c r="BM27" s="171"/>
      <c r="BN27" s="171"/>
      <c r="BO27" s="171"/>
      <c r="BP27" s="171"/>
      <c r="BQ27" s="171"/>
      <c r="BR27" s="171"/>
      <c r="BS27" s="171"/>
      <c r="BT27" s="171"/>
      <c r="BU27" s="171"/>
      <c r="BV27" s="171"/>
      <c r="BW27" s="171"/>
      <c r="BX27" s="171"/>
      <c r="BY27" s="171"/>
      <c r="BZ27" s="171"/>
      <c r="CA27" s="171"/>
      <c r="CB27" s="171"/>
      <c r="CC27" s="171"/>
      <c r="CD27" s="171"/>
      <c r="CE27" s="171"/>
      <c r="CF27" s="171"/>
      <c r="CG27" s="171"/>
      <c r="CH27" s="171"/>
      <c r="CI27" s="171"/>
      <c r="CJ27" s="171"/>
      <c r="CK27" s="171"/>
      <c r="CL27" s="171"/>
      <c r="CM27" s="171"/>
      <c r="CN27" s="171"/>
      <c r="CO27" s="171"/>
      <c r="CP27" s="171"/>
      <c r="CQ27" s="171"/>
      <c r="CR27" s="171"/>
      <c r="CS27" s="171"/>
      <c r="CT27" s="171"/>
      <c r="CU27" s="171"/>
      <c r="CV27" s="171"/>
      <c r="CW27" s="171"/>
      <c r="CX27" s="171"/>
      <c r="CY27" s="171"/>
      <c r="CZ27" s="171"/>
      <c r="DA27" s="171"/>
      <c r="DB27" s="171"/>
      <c r="DC27" s="171"/>
      <c r="DD27" s="171"/>
      <c r="DE27" s="171"/>
      <c r="DF27" s="171"/>
      <c r="DG27" s="171"/>
      <c r="DH27" s="171"/>
      <c r="DI27" s="171"/>
      <c r="DJ27" s="171"/>
      <c r="DK27" s="171"/>
      <c r="DL27" s="171"/>
      <c r="DM27" s="171"/>
      <c r="DN27" s="171"/>
      <c r="DO27" s="171"/>
      <c r="DP27" s="171"/>
      <c r="DQ27" s="171"/>
      <c r="DR27" s="171"/>
      <c r="DS27" s="171"/>
      <c r="DT27" s="171"/>
      <c r="DU27" s="171"/>
      <c r="DV27" s="171"/>
      <c r="DW27" s="171"/>
      <c r="DX27" s="171"/>
      <c r="DY27" s="171"/>
      <c r="DZ27" s="171"/>
      <c r="EA27" s="171"/>
      <c r="EB27" s="171"/>
      <c r="EC27" s="171"/>
      <c r="ED27" s="171"/>
      <c r="EE27" s="171"/>
      <c r="EF27" s="171"/>
      <c r="EG27" s="171"/>
      <c r="EH27" s="171"/>
      <c r="EI27" s="171"/>
      <c r="EJ27" s="171"/>
      <c r="EK27" s="171"/>
      <c r="EL27" s="171"/>
      <c r="EM27" s="171"/>
      <c r="EN27" s="171"/>
      <c r="EO27" s="171"/>
      <c r="EP27" s="171"/>
      <c r="EQ27" s="171"/>
      <c r="ER27" s="171"/>
      <c r="ES27" s="171"/>
      <c r="ET27" s="171"/>
    </row>
    <row r="28" spans="1:150" outlineLevel="1" x14ac:dyDescent="0.2">
      <c r="A28" s="216" t="s">
        <v>4</v>
      </c>
      <c r="B28" s="217">
        <v>-23.824782589902075</v>
      </c>
      <c r="C28" s="217">
        <v>874.59975646079067</v>
      </c>
      <c r="D28" s="218">
        <f t="shared" si="0"/>
        <v>-2.724078347141658E-2</v>
      </c>
      <c r="E28" s="217">
        <f t="shared" si="1"/>
        <v>0.97826768725824609</v>
      </c>
      <c r="F28" s="219">
        <f t="shared" si="2"/>
        <v>-1738.0088061405538</v>
      </c>
      <c r="G28" s="219">
        <f t="shared" si="3"/>
        <v>1690.3592409607497</v>
      </c>
      <c r="H28" s="217">
        <v>1.8271164921354195</v>
      </c>
      <c r="I28" s="217">
        <f>(B28*0.448065730541451)/(PI()/SQRT(3))</f>
        <v>-5.8854737886859425</v>
      </c>
      <c r="AW28" s="171">
        <v>2.8142600290157464E-4</v>
      </c>
      <c r="AX28" s="171">
        <v>-7.6945930528318491E-5</v>
      </c>
      <c r="AY28" s="171">
        <v>-1.5543778384736072E-3</v>
      </c>
      <c r="AZ28" s="171">
        <v>-4.7520225870119733E-4</v>
      </c>
      <c r="BA28" s="171">
        <v>4.3902846854238577E-4</v>
      </c>
      <c r="BB28" s="171">
        <v>3.4054331466549536E-6</v>
      </c>
      <c r="BC28" s="171">
        <v>1.6715950836201134E-5</v>
      </c>
      <c r="BD28" s="171">
        <v>2.4168170289923244E-4</v>
      </c>
      <c r="BE28" s="171">
        <v>1.540205236617864E-4</v>
      </c>
      <c r="BF28" s="171">
        <v>6.8063562910912755E-7</v>
      </c>
      <c r="BG28" s="171">
        <v>-3.5727623997130553E-3</v>
      </c>
      <c r="BH28" s="171">
        <v>-2.0772243734756417E-4</v>
      </c>
      <c r="BI28" s="171">
        <v>1.2822358125747844E-3</v>
      </c>
      <c r="BJ28" s="171">
        <v>25241793.660110489</v>
      </c>
      <c r="BK28" s="171">
        <v>-1.649218377259367E-3</v>
      </c>
      <c r="BL28" s="171"/>
      <c r="BM28" s="171"/>
      <c r="BN28" s="171"/>
      <c r="BO28" s="171"/>
      <c r="BP28" s="171"/>
      <c r="BQ28" s="171"/>
      <c r="BR28" s="171"/>
      <c r="BS28" s="171"/>
      <c r="BT28" s="171"/>
      <c r="BU28" s="171"/>
      <c r="BV28" s="171"/>
      <c r="BW28" s="171"/>
      <c r="BX28" s="171"/>
      <c r="BY28" s="171"/>
      <c r="BZ28" s="171"/>
      <c r="CA28" s="171"/>
      <c r="CB28" s="171"/>
      <c r="CC28" s="171"/>
      <c r="CD28" s="171"/>
      <c r="CE28" s="171"/>
      <c r="CF28" s="171"/>
      <c r="CG28" s="171"/>
      <c r="CH28" s="171"/>
      <c r="CI28" s="171"/>
      <c r="CJ28" s="171"/>
      <c r="CK28" s="171"/>
      <c r="CL28" s="171"/>
      <c r="CM28" s="171"/>
      <c r="CN28" s="171"/>
      <c r="CO28" s="171"/>
      <c r="CP28" s="171"/>
      <c r="CQ28" s="171"/>
      <c r="CR28" s="171"/>
      <c r="CS28" s="171"/>
      <c r="CT28" s="171"/>
      <c r="CU28" s="171"/>
      <c r="CV28" s="171"/>
      <c r="CW28" s="171"/>
      <c r="CX28" s="171"/>
      <c r="CY28" s="171"/>
      <c r="CZ28" s="171"/>
      <c r="DA28" s="171"/>
      <c r="DB28" s="171"/>
      <c r="DC28" s="171"/>
      <c r="DD28" s="171"/>
      <c r="DE28" s="171"/>
      <c r="DF28" s="171"/>
      <c r="DG28" s="171"/>
      <c r="DH28" s="171"/>
      <c r="DI28" s="171"/>
      <c r="DJ28" s="171"/>
      <c r="DK28" s="171"/>
      <c r="DL28" s="171"/>
      <c r="DM28" s="171"/>
      <c r="DN28" s="171"/>
      <c r="DO28" s="171"/>
      <c r="DP28" s="171"/>
      <c r="DQ28" s="171"/>
      <c r="DR28" s="171"/>
      <c r="DS28" s="171"/>
      <c r="DT28" s="171"/>
      <c r="DU28" s="171"/>
      <c r="DV28" s="171"/>
      <c r="DW28" s="171"/>
      <c r="DX28" s="171"/>
      <c r="DY28" s="171"/>
      <c r="DZ28" s="171"/>
      <c r="EA28" s="171"/>
      <c r="EB28" s="171"/>
      <c r="EC28" s="171"/>
      <c r="ED28" s="171"/>
      <c r="EE28" s="171"/>
      <c r="EF28" s="171"/>
      <c r="EG28" s="171"/>
      <c r="EH28" s="171"/>
      <c r="EI28" s="171"/>
      <c r="EJ28" s="171"/>
      <c r="EK28" s="171"/>
      <c r="EL28" s="171"/>
      <c r="EM28" s="171"/>
      <c r="EN28" s="171"/>
      <c r="EO28" s="171"/>
      <c r="EP28" s="171"/>
      <c r="EQ28" s="171"/>
      <c r="ER28" s="171"/>
      <c r="ES28" s="171"/>
      <c r="ET28" s="171"/>
    </row>
    <row r="29" spans="1:150" outlineLevel="1" x14ac:dyDescent="0.2">
      <c r="A29" s="216" t="s">
        <v>11</v>
      </c>
      <c r="B29" s="217">
        <v>3.0239619281670591</v>
      </c>
      <c r="C29" s="219">
        <v>5024.1211828647693</v>
      </c>
      <c r="D29" s="220">
        <f t="shared" si="0"/>
        <v>6.0188873199965031E-4</v>
      </c>
      <c r="E29" s="217">
        <f t="shared" si="1"/>
        <v>0.99951976230241213</v>
      </c>
      <c r="F29" s="219">
        <f t="shared" si="2"/>
        <v>-9844.0726104515525</v>
      </c>
      <c r="G29" s="219">
        <f t="shared" si="3"/>
        <v>9850.1205343078873</v>
      </c>
      <c r="H29" s="217">
        <v>1.0013044701095093</v>
      </c>
      <c r="I29" s="217">
        <f>(B29*0.127759018245984)/(PI()/SQRT(3))</f>
        <v>0.21299952727625282</v>
      </c>
      <c r="AW29" s="171">
        <v>-4.6190797241401063E-3</v>
      </c>
      <c r="AX29" s="171">
        <v>-3.2596333245352979E-4</v>
      </c>
      <c r="AY29" s="171">
        <v>-7.4312753669189295E-3</v>
      </c>
      <c r="AZ29" s="171">
        <v>8.5150928484648662E-3</v>
      </c>
      <c r="BA29" s="171">
        <v>-5.8075526418376988E-4</v>
      </c>
      <c r="BB29" s="171">
        <v>-3.3133222415112265E-6</v>
      </c>
      <c r="BC29" s="171">
        <v>-4.1081194950104212E-5</v>
      </c>
      <c r="BD29" s="171">
        <v>-3.2072417364505134E-3</v>
      </c>
      <c r="BE29" s="171">
        <v>-5.8553507206977971E-3</v>
      </c>
      <c r="BF29" s="171">
        <v>-6.1312386104399836E-6</v>
      </c>
      <c r="BG29" s="171">
        <v>8.1116845340493016E-2</v>
      </c>
      <c r="BH29" s="171">
        <v>-5.4722971793651825E-3</v>
      </c>
      <c r="BI29" s="171">
        <v>-1.8300647985822708E-3</v>
      </c>
      <c r="BJ29" s="171">
        <v>-1.649218377259367E-3</v>
      </c>
      <c r="BK29" s="171">
        <v>2.2379736225844958E-2</v>
      </c>
      <c r="BL29" s="171"/>
      <c r="BM29" s="171"/>
      <c r="BN29" s="171"/>
      <c r="BO29" s="171"/>
      <c r="BP29" s="171"/>
      <c r="BQ29" s="171"/>
      <c r="BR29" s="171"/>
      <c r="BS29" s="171"/>
      <c r="BT29" s="171"/>
      <c r="BU29" s="171"/>
      <c r="BV29" s="171"/>
      <c r="BW29" s="171"/>
      <c r="BX29" s="171"/>
      <c r="BY29" s="171"/>
      <c r="BZ29" s="171"/>
      <c r="CA29" s="171"/>
      <c r="CB29" s="171"/>
      <c r="CC29" s="171"/>
      <c r="CD29" s="171"/>
      <c r="CE29" s="171"/>
      <c r="CF29" s="171"/>
      <c r="CG29" s="171"/>
      <c r="CH29" s="171"/>
      <c r="CI29" s="171"/>
      <c r="CJ29" s="171"/>
      <c r="CK29" s="171"/>
      <c r="CL29" s="171"/>
      <c r="CM29" s="171"/>
      <c r="CN29" s="171"/>
      <c r="CO29" s="171"/>
      <c r="CP29" s="171"/>
      <c r="CQ29" s="171"/>
      <c r="CR29" s="171"/>
      <c r="CS29" s="171"/>
      <c r="CT29" s="171"/>
      <c r="CU29" s="171"/>
      <c r="CV29" s="171"/>
      <c r="CW29" s="171"/>
      <c r="CX29" s="171"/>
      <c r="CY29" s="171"/>
      <c r="CZ29" s="171"/>
      <c r="DA29" s="171"/>
      <c r="DB29" s="171"/>
      <c r="DC29" s="171"/>
      <c r="DD29" s="171"/>
      <c r="DE29" s="171"/>
      <c r="DF29" s="171"/>
      <c r="DG29" s="171"/>
      <c r="DH29" s="171"/>
      <c r="DI29" s="171"/>
      <c r="DJ29" s="171"/>
      <c r="DK29" s="171"/>
      <c r="DL29" s="171"/>
      <c r="DM29" s="171"/>
      <c r="DN29" s="171"/>
      <c r="DO29" s="171"/>
      <c r="DP29" s="171"/>
      <c r="DQ29" s="171"/>
      <c r="DR29" s="171"/>
      <c r="DS29" s="171"/>
      <c r="DT29" s="171"/>
      <c r="DU29" s="171"/>
      <c r="DV29" s="171"/>
      <c r="DW29" s="171"/>
      <c r="DX29" s="171"/>
      <c r="DY29" s="171"/>
      <c r="DZ29" s="171"/>
      <c r="EA29" s="171"/>
      <c r="EB29" s="171"/>
      <c r="EC29" s="171"/>
      <c r="ED29" s="171"/>
      <c r="EE29" s="171"/>
      <c r="EF29" s="171"/>
      <c r="EG29" s="171"/>
      <c r="EH29" s="171"/>
      <c r="EI29" s="171"/>
      <c r="EJ29" s="171"/>
      <c r="EK29" s="171"/>
      <c r="EL29" s="171"/>
      <c r="EM29" s="171"/>
      <c r="EN29" s="171"/>
      <c r="EO29" s="171"/>
      <c r="EP29" s="171"/>
      <c r="EQ29" s="171"/>
      <c r="ER29" s="171"/>
      <c r="ES29" s="171"/>
      <c r="ET29" s="171"/>
    </row>
    <row r="30" spans="1:150" x14ac:dyDescent="0.2">
      <c r="A30" s="183"/>
      <c r="AW30" s="171"/>
      <c r="AX30" s="171"/>
      <c r="AY30" s="171"/>
      <c r="AZ30" s="171"/>
      <c r="BA30" s="171"/>
      <c r="BB30" s="171"/>
      <c r="BC30" s="171"/>
      <c r="BD30" s="171"/>
      <c r="BE30" s="171"/>
      <c r="BF30" s="171"/>
      <c r="BG30" s="171"/>
      <c r="BH30" s="171"/>
      <c r="BI30" s="171"/>
      <c r="BJ30" s="171"/>
      <c r="BK30" s="171"/>
      <c r="BL30" s="171"/>
      <c r="BM30" s="171"/>
      <c r="BN30" s="171"/>
      <c r="BO30" s="171"/>
      <c r="BP30" s="171"/>
      <c r="BQ30" s="171"/>
      <c r="BR30" s="171"/>
      <c r="BS30" s="171"/>
      <c r="BT30" s="171"/>
      <c r="BU30" s="171"/>
      <c r="BV30" s="171"/>
      <c r="BW30" s="171"/>
      <c r="BX30" s="171"/>
      <c r="BY30" s="171"/>
      <c r="BZ30" s="171"/>
      <c r="CA30" s="171"/>
      <c r="CB30" s="171"/>
      <c r="CC30" s="171"/>
      <c r="CD30" s="171"/>
      <c r="CE30" s="171"/>
      <c r="CF30" s="171"/>
      <c r="CG30" s="171"/>
      <c r="CH30" s="171"/>
      <c r="CI30" s="171"/>
      <c r="CJ30" s="171"/>
      <c r="CK30" s="171"/>
      <c r="CL30" s="171"/>
      <c r="CM30" s="171"/>
      <c r="CN30" s="171"/>
      <c r="CO30" s="171"/>
      <c r="CP30" s="171"/>
      <c r="CQ30" s="171"/>
      <c r="CR30" s="171"/>
      <c r="CS30" s="171"/>
      <c r="CT30" s="171"/>
      <c r="CU30" s="171"/>
      <c r="CV30" s="171"/>
      <c r="CW30" s="171"/>
      <c r="CX30" s="171"/>
      <c r="CY30" s="171"/>
      <c r="CZ30" s="171"/>
      <c r="DA30" s="171"/>
      <c r="DB30" s="171"/>
      <c r="DC30" s="171"/>
      <c r="DD30" s="171"/>
      <c r="DE30" s="171"/>
      <c r="DF30" s="171"/>
      <c r="DG30" s="171"/>
      <c r="DH30" s="171"/>
      <c r="DI30" s="171"/>
      <c r="DJ30" s="171"/>
      <c r="DK30" s="171"/>
      <c r="DL30" s="171"/>
      <c r="DM30" s="171"/>
      <c r="DN30" s="171"/>
      <c r="DO30" s="171"/>
      <c r="DP30" s="171"/>
      <c r="DQ30" s="171"/>
      <c r="DR30" s="171"/>
      <c r="DS30" s="171"/>
      <c r="DT30" s="171"/>
      <c r="DU30" s="171"/>
      <c r="DV30" s="171"/>
      <c r="DW30" s="171"/>
      <c r="DX30" s="171"/>
      <c r="DY30" s="171"/>
      <c r="DZ30" s="171"/>
      <c r="EA30" s="171"/>
      <c r="EB30" s="171"/>
      <c r="EC30" s="171"/>
      <c r="ED30" s="171"/>
      <c r="EE30" s="171"/>
      <c r="EF30" s="171"/>
      <c r="EG30" s="171"/>
      <c r="EH30" s="171"/>
      <c r="EI30" s="171"/>
      <c r="EJ30" s="171"/>
      <c r="EK30" s="171"/>
      <c r="EL30" s="171"/>
      <c r="EM30" s="171"/>
      <c r="EN30" s="171"/>
      <c r="EO30" s="171"/>
      <c r="EP30" s="171"/>
      <c r="EQ30" s="171"/>
      <c r="ER30" s="171"/>
      <c r="ES30" s="171"/>
      <c r="ET30" s="171"/>
    </row>
    <row r="31" spans="1:150" x14ac:dyDescent="0.2">
      <c r="A31" s="125" t="s">
        <v>99</v>
      </c>
      <c r="AW31" s="171"/>
      <c r="AX31" s="171"/>
      <c r="AY31" s="171"/>
      <c r="AZ31" s="171"/>
      <c r="BA31" s="171"/>
      <c r="BB31" s="171"/>
      <c r="BC31" s="171"/>
      <c r="BD31" s="171"/>
      <c r="BE31" s="171"/>
      <c r="BF31" s="171"/>
      <c r="BG31" s="171"/>
      <c r="BH31" s="171"/>
      <c r="BI31" s="171"/>
      <c r="BJ31" s="171"/>
      <c r="BK31" s="171"/>
      <c r="BL31" s="171"/>
      <c r="BM31" s="171"/>
      <c r="BN31" s="171"/>
      <c r="BO31" s="171"/>
      <c r="BP31" s="171"/>
      <c r="BQ31" s="171"/>
      <c r="BR31" s="171"/>
      <c r="BS31" s="171"/>
      <c r="BT31" s="171"/>
      <c r="BU31" s="171"/>
      <c r="BV31" s="171"/>
      <c r="BW31" s="171"/>
      <c r="BX31" s="171"/>
      <c r="BY31" s="171"/>
      <c r="BZ31" s="171"/>
      <c r="CA31" s="171"/>
      <c r="CB31" s="171"/>
      <c r="CC31" s="171"/>
      <c r="CD31" s="171"/>
      <c r="CE31" s="171"/>
      <c r="CF31" s="171"/>
      <c r="CG31" s="171"/>
      <c r="CH31" s="171"/>
      <c r="CI31" s="171"/>
      <c r="CJ31" s="171"/>
      <c r="CK31" s="171"/>
      <c r="CL31" s="171"/>
      <c r="CM31" s="171"/>
      <c r="CN31" s="171"/>
      <c r="CO31" s="171"/>
      <c r="CP31" s="171"/>
      <c r="CQ31" s="171"/>
      <c r="CR31" s="171"/>
      <c r="CS31" s="171"/>
      <c r="CT31" s="171"/>
      <c r="CU31" s="171"/>
      <c r="CV31" s="171"/>
      <c r="CW31" s="171"/>
      <c r="CX31" s="171"/>
      <c r="CY31" s="171"/>
      <c r="CZ31" s="171"/>
      <c r="DA31" s="171"/>
      <c r="DB31" s="171"/>
      <c r="DC31" s="171"/>
      <c r="DD31" s="171"/>
      <c r="DE31" s="171"/>
      <c r="DF31" s="171"/>
      <c r="DG31" s="171"/>
      <c r="DH31" s="171"/>
      <c r="DI31" s="171"/>
      <c r="DJ31" s="171"/>
      <c r="DK31" s="171"/>
      <c r="DL31" s="171"/>
      <c r="DM31" s="171"/>
      <c r="DN31" s="171"/>
      <c r="DO31" s="171"/>
      <c r="DP31" s="171"/>
      <c r="DQ31" s="171"/>
      <c r="DR31" s="171"/>
      <c r="DS31" s="171"/>
      <c r="DT31" s="171"/>
      <c r="DU31" s="171"/>
      <c r="DV31" s="171"/>
      <c r="DW31" s="171"/>
      <c r="DX31" s="171"/>
      <c r="DY31" s="171"/>
      <c r="DZ31" s="171"/>
      <c r="EA31" s="171"/>
      <c r="EB31" s="171"/>
      <c r="EC31" s="171"/>
      <c r="ED31" s="171"/>
      <c r="EE31" s="171"/>
      <c r="EF31" s="171"/>
      <c r="EG31" s="171"/>
      <c r="EH31" s="171"/>
      <c r="EI31" s="171"/>
      <c r="EJ31" s="171"/>
      <c r="EK31" s="171"/>
      <c r="EL31" s="171"/>
      <c r="EM31" s="171"/>
      <c r="EN31" s="171"/>
      <c r="EO31" s="171"/>
      <c r="EP31" s="171"/>
      <c r="EQ31" s="171"/>
      <c r="ER31" s="171"/>
      <c r="ES31" s="171"/>
      <c r="ET31" s="171"/>
    </row>
    <row r="32" spans="1:150" ht="12" hidden="1" outlineLevel="1" thickBot="1" x14ac:dyDescent="0.25">
      <c r="A32" s="138" t="s">
        <v>100</v>
      </c>
      <c r="B32" s="129" t="s">
        <v>101</v>
      </c>
      <c r="C32" s="129" t="s">
        <v>102</v>
      </c>
      <c r="D32" s="126"/>
      <c r="E32" s="129" t="s">
        <v>94</v>
      </c>
      <c r="F32" s="129" t="s">
        <v>103</v>
      </c>
      <c r="G32" s="129" t="s">
        <v>86</v>
      </c>
      <c r="H32" s="126"/>
      <c r="I32" s="129" t="s">
        <v>104</v>
      </c>
      <c r="AW32" s="171"/>
      <c r="AX32" s="171"/>
      <c r="AY32" s="171"/>
      <c r="AZ32" s="171"/>
      <c r="BA32" s="171"/>
      <c r="BB32" s="171"/>
      <c r="BC32" s="171"/>
      <c r="BD32" s="171"/>
      <c r="BE32" s="171"/>
      <c r="BF32" s="171"/>
      <c r="BG32" s="171"/>
      <c r="BH32" s="171"/>
      <c r="BI32" s="171"/>
      <c r="BJ32" s="171"/>
      <c r="BK32" s="171"/>
      <c r="BL32" s="171"/>
      <c r="BM32" s="171"/>
      <c r="BN32" s="171"/>
      <c r="BO32" s="171"/>
      <c r="BP32" s="171"/>
      <c r="BQ32" s="171"/>
      <c r="BR32" s="171"/>
      <c r="BS32" s="171"/>
      <c r="BT32" s="171"/>
      <c r="BU32" s="171"/>
      <c r="BV32" s="171"/>
      <c r="BW32" s="171"/>
      <c r="BX32" s="171"/>
      <c r="BY32" s="171"/>
      <c r="BZ32" s="171"/>
      <c r="CA32" s="171"/>
      <c r="CB32" s="171"/>
      <c r="CC32" s="171"/>
      <c r="CD32" s="171"/>
      <c r="CE32" s="171"/>
      <c r="CF32" s="171"/>
      <c r="CG32" s="171"/>
      <c r="CH32" s="171"/>
      <c r="CI32" s="171"/>
      <c r="CJ32" s="171"/>
      <c r="CK32" s="171"/>
      <c r="CL32" s="171"/>
      <c r="CM32" s="171"/>
      <c r="CN32" s="171"/>
      <c r="CO32" s="171"/>
      <c r="CP32" s="171"/>
      <c r="CQ32" s="171"/>
      <c r="CR32" s="171"/>
      <c r="CS32" s="171"/>
      <c r="CT32" s="171"/>
      <c r="CU32" s="171"/>
      <c r="CV32" s="171"/>
      <c r="CW32" s="171"/>
      <c r="CX32" s="171"/>
      <c r="CY32" s="171"/>
      <c r="CZ32" s="171"/>
      <c r="DA32" s="171"/>
      <c r="DB32" s="171"/>
      <c r="DC32" s="171"/>
      <c r="DD32" s="171"/>
      <c r="DE32" s="171"/>
      <c r="DF32" s="171"/>
      <c r="DG32" s="171"/>
      <c r="DH32" s="171"/>
      <c r="DI32" s="171"/>
      <c r="DJ32" s="171"/>
      <c r="DK32" s="171"/>
      <c r="DL32" s="171"/>
      <c r="DM32" s="171"/>
      <c r="DN32" s="171"/>
      <c r="DO32" s="171"/>
      <c r="DP32" s="171"/>
      <c r="DQ32" s="171"/>
      <c r="DR32" s="171"/>
      <c r="DS32" s="171"/>
      <c r="DT32" s="171"/>
      <c r="DU32" s="171"/>
      <c r="DV32" s="171"/>
      <c r="DW32" s="171"/>
      <c r="DX32" s="171"/>
      <c r="DY32" s="171"/>
      <c r="DZ32" s="171"/>
      <c r="EA32" s="171"/>
      <c r="EB32" s="171"/>
      <c r="EC32" s="171"/>
      <c r="ED32" s="171"/>
      <c r="EE32" s="171"/>
      <c r="EF32" s="171"/>
      <c r="EG32" s="171"/>
      <c r="EH32" s="171"/>
      <c r="EI32" s="171"/>
      <c r="EJ32" s="171"/>
      <c r="EK32" s="171"/>
      <c r="EL32" s="171"/>
      <c r="EM32" s="171"/>
      <c r="EN32" s="171"/>
      <c r="EO32" s="171"/>
      <c r="EP32" s="171"/>
      <c r="EQ32" s="171"/>
      <c r="ER32" s="171"/>
      <c r="ES32" s="171"/>
      <c r="ET32" s="171"/>
    </row>
    <row r="33" spans="1:150" hidden="1" outlineLevel="1" x14ac:dyDescent="0.2">
      <c r="A33" s="136" t="s">
        <v>105</v>
      </c>
      <c r="B33" s="133">
        <v>14</v>
      </c>
      <c r="C33" s="132">
        <f>C35 - C34</f>
        <v>661.69198345881</v>
      </c>
      <c r="D33" s="119" t="s">
        <v>106</v>
      </c>
      <c r="E33" s="132">
        <f>_xlfn.CHISQ.DIST.RT(C33,B33)</f>
        <v>3.8349351658134213E-132</v>
      </c>
      <c r="F33" s="132">
        <f>C34+2*(1+B33)</f>
        <v>1805.4877281022475</v>
      </c>
      <c r="G33" s="134">
        <f>$AX$72</f>
        <v>0.87092296510513556</v>
      </c>
      <c r="H33" s="132" t="s">
        <v>107</v>
      </c>
      <c r="I33" s="132">
        <f>1-C34/C35</f>
        <v>0.27149905290939103</v>
      </c>
      <c r="AW33" s="171"/>
      <c r="AX33" s="171"/>
      <c r="AY33" s="171"/>
      <c r="AZ33" s="171"/>
      <c r="BA33" s="171"/>
      <c r="BB33" s="171"/>
      <c r="BC33" s="171"/>
      <c r="BD33" s="171"/>
      <c r="BE33" s="171"/>
      <c r="BF33" s="171"/>
      <c r="BG33" s="171"/>
      <c r="BH33" s="171"/>
      <c r="BI33" s="171"/>
      <c r="BJ33" s="171"/>
      <c r="BK33" s="171"/>
      <c r="BL33" s="171"/>
      <c r="BM33" s="171"/>
      <c r="BN33" s="171"/>
      <c r="BO33" s="171"/>
      <c r="BP33" s="171"/>
      <c r="BQ33" s="171"/>
      <c r="BR33" s="171"/>
      <c r="BS33" s="171"/>
      <c r="BT33" s="171"/>
      <c r="BU33" s="171"/>
      <c r="BV33" s="171"/>
      <c r="BW33" s="171"/>
      <c r="BX33" s="171"/>
      <c r="BY33" s="171"/>
      <c r="BZ33" s="171"/>
      <c r="CA33" s="171"/>
      <c r="CB33" s="171"/>
      <c r="CC33" s="171"/>
      <c r="CD33" s="171"/>
      <c r="CE33" s="171"/>
      <c r="CF33" s="171"/>
      <c r="CG33" s="171"/>
      <c r="CH33" s="171"/>
      <c r="CI33" s="171"/>
      <c r="CJ33" s="171"/>
      <c r="CK33" s="171"/>
      <c r="CL33" s="171"/>
      <c r="CM33" s="171"/>
      <c r="CN33" s="171"/>
      <c r="CO33" s="171"/>
      <c r="CP33" s="171"/>
      <c r="CQ33" s="171"/>
      <c r="CR33" s="171"/>
      <c r="CS33" s="171"/>
      <c r="CT33" s="171"/>
      <c r="CU33" s="171"/>
      <c r="CV33" s="171"/>
      <c r="CW33" s="171"/>
      <c r="CX33" s="171"/>
      <c r="CY33" s="171"/>
      <c r="CZ33" s="171"/>
      <c r="DA33" s="171"/>
      <c r="DB33" s="171"/>
      <c r="DC33" s="171"/>
      <c r="DD33" s="171"/>
      <c r="DE33" s="171"/>
      <c r="DF33" s="171"/>
      <c r="DG33" s="171"/>
      <c r="DH33" s="171"/>
      <c r="DI33" s="171"/>
      <c r="DJ33" s="171"/>
      <c r="DK33" s="171"/>
      <c r="DL33" s="171"/>
      <c r="DM33" s="171"/>
      <c r="DN33" s="171"/>
      <c r="DO33" s="171"/>
      <c r="DP33" s="171"/>
      <c r="DQ33" s="171"/>
      <c r="DR33" s="171"/>
      <c r="DS33" s="171"/>
      <c r="DT33" s="171"/>
      <c r="DU33" s="171"/>
      <c r="DV33" s="171"/>
      <c r="DW33" s="171"/>
      <c r="DX33" s="171"/>
      <c r="DY33" s="171"/>
      <c r="DZ33" s="171"/>
      <c r="EA33" s="171"/>
      <c r="EB33" s="171"/>
      <c r="EC33" s="171"/>
      <c r="ED33" s="171"/>
      <c r="EE33" s="171"/>
      <c r="EF33" s="171"/>
      <c r="EG33" s="171"/>
      <c r="EH33" s="171"/>
      <c r="EI33" s="171"/>
      <c r="EJ33" s="171"/>
      <c r="EK33" s="171"/>
      <c r="EL33" s="171"/>
      <c r="EM33" s="171"/>
      <c r="EN33" s="171"/>
      <c r="EO33" s="171"/>
      <c r="EP33" s="171"/>
      <c r="EQ33" s="171"/>
      <c r="ER33" s="171"/>
      <c r="ES33" s="171"/>
      <c r="ET33" s="171"/>
    </row>
    <row r="34" spans="1:150" hidden="1" outlineLevel="1" x14ac:dyDescent="0.2">
      <c r="A34" s="136" t="s">
        <v>108</v>
      </c>
      <c r="B34" s="133">
        <v>3906</v>
      </c>
      <c r="C34" s="132">
        <v>1775.4877281022475</v>
      </c>
      <c r="D34" s="119" t="s">
        <v>109</v>
      </c>
      <c r="E34" s="132"/>
      <c r="F34" s="132"/>
      <c r="G34" s="132"/>
      <c r="H34" s="132" t="s">
        <v>110</v>
      </c>
      <c r="I34" s="132">
        <f>1-EXP(((C34/2)-(C35/2))*(2/$F$11))</f>
        <v>0.15528494827696127</v>
      </c>
      <c r="AW34" s="171"/>
      <c r="AX34" s="171"/>
      <c r="AY34" s="171"/>
      <c r="AZ34" s="171"/>
      <c r="BA34" s="171"/>
      <c r="BB34" s="171"/>
      <c r="BC34" s="171"/>
      <c r="BD34" s="171"/>
      <c r="BE34" s="171"/>
      <c r="BF34" s="171"/>
      <c r="BG34" s="171"/>
      <c r="BH34" s="171"/>
      <c r="BI34" s="171"/>
      <c r="BJ34" s="171"/>
      <c r="BK34" s="171"/>
      <c r="BL34" s="171"/>
      <c r="BM34" s="171"/>
      <c r="BN34" s="171"/>
      <c r="BO34" s="171"/>
      <c r="BP34" s="171"/>
      <c r="BQ34" s="171"/>
      <c r="BR34" s="171"/>
      <c r="BS34" s="171"/>
      <c r="BT34" s="171"/>
      <c r="BU34" s="171"/>
      <c r="BV34" s="171"/>
      <c r="BW34" s="171"/>
      <c r="BX34" s="171"/>
      <c r="BY34" s="171"/>
      <c r="BZ34" s="171"/>
      <c r="CA34" s="171"/>
      <c r="CB34" s="171"/>
      <c r="CC34" s="171"/>
      <c r="CD34" s="171"/>
      <c r="CE34" s="171"/>
      <c r="CF34" s="171"/>
      <c r="CG34" s="171"/>
      <c r="CH34" s="171"/>
      <c r="CI34" s="171"/>
      <c r="CJ34" s="171"/>
      <c r="CK34" s="171"/>
      <c r="CL34" s="171"/>
      <c r="CM34" s="171"/>
      <c r="CN34" s="171"/>
      <c r="CO34" s="171"/>
      <c r="CP34" s="171"/>
      <c r="CQ34" s="171"/>
      <c r="CR34" s="171"/>
      <c r="CS34" s="171"/>
      <c r="CT34" s="171"/>
      <c r="CU34" s="171"/>
      <c r="CV34" s="171"/>
      <c r="CW34" s="171"/>
      <c r="CX34" s="171"/>
      <c r="CY34" s="171"/>
      <c r="CZ34" s="171"/>
      <c r="DA34" s="171"/>
      <c r="DB34" s="171"/>
      <c r="DC34" s="171"/>
      <c r="DD34" s="171"/>
      <c r="DE34" s="171"/>
      <c r="DF34" s="171"/>
      <c r="DG34" s="171"/>
      <c r="DH34" s="171"/>
      <c r="DI34" s="171"/>
      <c r="DJ34" s="171"/>
      <c r="DK34" s="171"/>
      <c r="DL34" s="171"/>
      <c r="DM34" s="171"/>
      <c r="DN34" s="171"/>
      <c r="DO34" s="171"/>
      <c r="DP34" s="171"/>
      <c r="DQ34" s="171"/>
      <c r="DR34" s="171"/>
      <c r="DS34" s="171"/>
      <c r="DT34" s="171"/>
      <c r="DU34" s="171"/>
      <c r="DV34" s="171"/>
      <c r="DW34" s="171"/>
      <c r="DX34" s="171"/>
      <c r="DY34" s="171"/>
      <c r="DZ34" s="171"/>
      <c r="EA34" s="171"/>
      <c r="EB34" s="171"/>
      <c r="EC34" s="171"/>
      <c r="ED34" s="171"/>
      <c r="EE34" s="171"/>
      <c r="EF34" s="171"/>
      <c r="EG34" s="171"/>
      <c r="EH34" s="171"/>
      <c r="EI34" s="171"/>
      <c r="EJ34" s="171"/>
      <c r="EK34" s="171"/>
      <c r="EL34" s="171"/>
      <c r="EM34" s="171"/>
      <c r="EN34" s="171"/>
      <c r="EO34" s="171"/>
      <c r="EP34" s="171"/>
      <c r="EQ34" s="171"/>
      <c r="ER34" s="171"/>
      <c r="ES34" s="171"/>
      <c r="ET34" s="171"/>
    </row>
    <row r="35" spans="1:150" hidden="1" outlineLevel="1" x14ac:dyDescent="0.2">
      <c r="A35" s="136" t="s">
        <v>111</v>
      </c>
      <c r="B35" s="133">
        <v>3920</v>
      </c>
      <c r="C35" s="132">
        <f>-2*(($F$11*(1-$E$11))*LN(1-$E$11)+$F$11*$E$11*LN($E$11))</f>
        <v>2437.1797115610575</v>
      </c>
      <c r="D35" s="119" t="s">
        <v>112</v>
      </c>
      <c r="E35" s="132"/>
      <c r="F35" s="132"/>
      <c r="G35" s="132"/>
      <c r="H35" s="132" t="s">
        <v>113</v>
      </c>
      <c r="I35" s="132">
        <f xml:space="preserve"> I34/(1-(($E$11^$E$11)*((1-$E$11)^(1-$E$11)))^2)</f>
        <v>0.33546112182336774</v>
      </c>
      <c r="AW35" s="171"/>
      <c r="AX35" s="171"/>
      <c r="AY35" s="171"/>
      <c r="AZ35" s="171"/>
      <c r="BA35" s="171"/>
      <c r="BB35" s="171"/>
      <c r="BC35" s="171"/>
      <c r="BD35" s="171"/>
      <c r="BE35" s="171"/>
      <c r="BF35" s="171"/>
      <c r="BG35" s="171"/>
      <c r="BH35" s="171"/>
      <c r="BI35" s="171"/>
      <c r="BJ35" s="171"/>
      <c r="BK35" s="171"/>
      <c r="BL35" s="171"/>
      <c r="BM35" s="171"/>
      <c r="BN35" s="171"/>
      <c r="BO35" s="171"/>
      <c r="BP35" s="171"/>
      <c r="BQ35" s="171"/>
      <c r="BR35" s="171"/>
      <c r="BS35" s="171"/>
      <c r="BT35" s="171"/>
      <c r="BU35" s="171"/>
      <c r="BV35" s="171"/>
      <c r="BW35" s="171"/>
      <c r="BX35" s="171"/>
      <c r="BY35" s="171"/>
      <c r="BZ35" s="171"/>
      <c r="CA35" s="171"/>
      <c r="CB35" s="171"/>
      <c r="CC35" s="171"/>
      <c r="CD35" s="171"/>
      <c r="CE35" s="171"/>
      <c r="CF35" s="171"/>
      <c r="CG35" s="171"/>
      <c r="CH35" s="171"/>
      <c r="CI35" s="171"/>
      <c r="CJ35" s="171"/>
      <c r="CK35" s="171"/>
      <c r="CL35" s="171"/>
      <c r="CM35" s="171"/>
      <c r="CN35" s="171"/>
      <c r="CO35" s="171"/>
      <c r="CP35" s="171"/>
      <c r="CQ35" s="171"/>
      <c r="CR35" s="171"/>
      <c r="CS35" s="171"/>
      <c r="CT35" s="171"/>
      <c r="CU35" s="171"/>
      <c r="CV35" s="171"/>
      <c r="CW35" s="171"/>
      <c r="CX35" s="171"/>
      <c r="CY35" s="171"/>
      <c r="CZ35" s="171"/>
      <c r="DA35" s="171"/>
      <c r="DB35" s="171"/>
      <c r="DC35" s="171"/>
      <c r="DD35" s="171"/>
      <c r="DE35" s="171"/>
      <c r="DF35" s="171"/>
      <c r="DG35" s="171"/>
      <c r="DH35" s="171"/>
      <c r="DI35" s="171"/>
      <c r="DJ35" s="171"/>
      <c r="DK35" s="171"/>
      <c r="DL35" s="171"/>
      <c r="DM35" s="171"/>
      <c r="DN35" s="171"/>
      <c r="DO35" s="171"/>
      <c r="DP35" s="171"/>
      <c r="DQ35" s="171"/>
      <c r="DR35" s="171"/>
      <c r="DS35" s="171"/>
      <c r="DT35" s="171"/>
      <c r="DU35" s="171"/>
      <c r="DV35" s="171"/>
      <c r="DW35" s="171"/>
      <c r="DX35" s="171"/>
      <c r="DY35" s="171"/>
      <c r="DZ35" s="171"/>
      <c r="EA35" s="171"/>
      <c r="EB35" s="171"/>
      <c r="EC35" s="171"/>
      <c r="ED35" s="171"/>
      <c r="EE35" s="171"/>
      <c r="EF35" s="171"/>
      <c r="EG35" s="171"/>
      <c r="EH35" s="171"/>
      <c r="EI35" s="171"/>
      <c r="EJ35" s="171"/>
      <c r="EK35" s="171"/>
      <c r="EL35" s="171"/>
      <c r="EM35" s="171"/>
      <c r="EN35" s="171"/>
      <c r="EO35" s="171"/>
      <c r="EP35" s="171"/>
      <c r="EQ35" s="171"/>
      <c r="ER35" s="171"/>
      <c r="ES35" s="171"/>
      <c r="ET35" s="171"/>
    </row>
    <row r="36" spans="1:150" collapsed="1" x14ac:dyDescent="0.2">
      <c r="A36" s="183"/>
      <c r="B36" s="130"/>
      <c r="AW36" s="171"/>
      <c r="AX36" s="171"/>
      <c r="AY36" s="171"/>
      <c r="AZ36" s="171"/>
      <c r="BA36" s="171"/>
      <c r="BB36" s="171"/>
      <c r="BC36" s="171"/>
      <c r="BD36" s="171"/>
      <c r="BE36" s="171"/>
      <c r="BF36" s="171"/>
      <c r="BG36" s="171"/>
      <c r="BH36" s="171"/>
      <c r="BI36" s="171"/>
      <c r="BJ36" s="171"/>
      <c r="BK36" s="171"/>
      <c r="BL36" s="171"/>
      <c r="BM36" s="171"/>
      <c r="BN36" s="171"/>
      <c r="BO36" s="171"/>
      <c r="BP36" s="171"/>
      <c r="BQ36" s="171"/>
      <c r="BR36" s="171"/>
      <c r="BS36" s="171"/>
      <c r="BT36" s="171"/>
      <c r="BU36" s="171"/>
      <c r="BV36" s="171"/>
      <c r="BW36" s="171"/>
      <c r="BX36" s="171"/>
      <c r="BY36" s="171"/>
      <c r="BZ36" s="171"/>
      <c r="CA36" s="171"/>
      <c r="CB36" s="171"/>
      <c r="CC36" s="171"/>
      <c r="CD36" s="171"/>
      <c r="CE36" s="171"/>
      <c r="CF36" s="171"/>
      <c r="CG36" s="171"/>
      <c r="CH36" s="171"/>
      <c r="CI36" s="171"/>
      <c r="CJ36" s="171"/>
      <c r="CK36" s="171"/>
      <c r="CL36" s="171"/>
      <c r="CM36" s="171"/>
      <c r="CN36" s="171"/>
      <c r="CO36" s="171"/>
      <c r="CP36" s="171"/>
      <c r="CQ36" s="171"/>
      <c r="CR36" s="171"/>
      <c r="CS36" s="171"/>
      <c r="CT36" s="171"/>
      <c r="CU36" s="171"/>
      <c r="CV36" s="171"/>
      <c r="CW36" s="171"/>
      <c r="CX36" s="171"/>
      <c r="CY36" s="171"/>
      <c r="CZ36" s="171"/>
      <c r="DA36" s="171"/>
      <c r="DB36" s="171"/>
      <c r="DC36" s="171"/>
      <c r="DD36" s="171"/>
      <c r="DE36" s="171"/>
      <c r="DF36" s="171"/>
      <c r="DG36" s="171"/>
      <c r="DH36" s="171"/>
      <c r="DI36" s="171"/>
      <c r="DJ36" s="171"/>
      <c r="DK36" s="171"/>
      <c r="DL36" s="171"/>
      <c r="DM36" s="171"/>
      <c r="DN36" s="171"/>
      <c r="DO36" s="171"/>
      <c r="DP36" s="171"/>
      <c r="DQ36" s="171"/>
      <c r="DR36" s="171"/>
      <c r="DS36" s="171"/>
      <c r="DT36" s="171"/>
      <c r="DU36" s="171"/>
      <c r="DV36" s="171"/>
      <c r="DW36" s="171"/>
      <c r="DX36" s="171"/>
      <c r="DY36" s="171"/>
      <c r="DZ36" s="171"/>
      <c r="EA36" s="171"/>
      <c r="EB36" s="171"/>
      <c r="EC36" s="171"/>
      <c r="ED36" s="171"/>
      <c r="EE36" s="171"/>
      <c r="EF36" s="171"/>
      <c r="EG36" s="171"/>
      <c r="EH36" s="171"/>
      <c r="EI36" s="171"/>
      <c r="EJ36" s="171"/>
      <c r="EK36" s="171"/>
      <c r="EL36" s="171"/>
      <c r="EM36" s="171"/>
      <c r="EN36" s="171"/>
      <c r="EO36" s="171"/>
      <c r="EP36" s="171"/>
      <c r="EQ36" s="171"/>
      <c r="ER36" s="171"/>
      <c r="ES36" s="171"/>
      <c r="ET36" s="171"/>
    </row>
    <row r="37" spans="1:150" x14ac:dyDescent="0.2">
      <c r="A37" s="125" t="s">
        <v>114</v>
      </c>
      <c r="AW37" s="171"/>
      <c r="AX37" s="171"/>
      <c r="AY37" s="171"/>
      <c r="AZ37" s="171"/>
      <c r="BA37" s="171"/>
      <c r="BB37" s="171"/>
      <c r="BC37" s="171"/>
      <c r="BD37" s="171"/>
      <c r="BE37" s="171"/>
      <c r="BF37" s="171"/>
      <c r="BG37" s="171"/>
      <c r="BH37" s="171"/>
      <c r="BI37" s="171"/>
      <c r="BJ37" s="171"/>
      <c r="BK37" s="171"/>
      <c r="BL37" s="171"/>
      <c r="BM37" s="171"/>
      <c r="BN37" s="171"/>
      <c r="BO37" s="171"/>
      <c r="BP37" s="171"/>
      <c r="BQ37" s="171"/>
      <c r="BR37" s="171"/>
      <c r="BS37" s="171"/>
      <c r="BT37" s="171"/>
      <c r="BU37" s="171"/>
      <c r="BV37" s="171"/>
      <c r="BW37" s="171"/>
      <c r="BX37" s="171"/>
      <c r="BY37" s="171"/>
      <c r="BZ37" s="171"/>
      <c r="CA37" s="171"/>
      <c r="CB37" s="171"/>
      <c r="CC37" s="171"/>
      <c r="CD37" s="171"/>
      <c r="CE37" s="171"/>
      <c r="CF37" s="171"/>
      <c r="CG37" s="171"/>
      <c r="CH37" s="171"/>
      <c r="CI37" s="171"/>
      <c r="CJ37" s="171"/>
      <c r="CK37" s="171"/>
      <c r="CL37" s="171"/>
      <c r="CM37" s="171"/>
      <c r="CN37" s="171"/>
      <c r="CO37" s="171"/>
      <c r="CP37" s="171"/>
      <c r="CQ37" s="171"/>
      <c r="CR37" s="171"/>
      <c r="CS37" s="171"/>
      <c r="CT37" s="171"/>
      <c r="CU37" s="171"/>
      <c r="CV37" s="171"/>
      <c r="CW37" s="171"/>
      <c r="CX37" s="171"/>
      <c r="CY37" s="171"/>
      <c r="CZ37" s="171"/>
      <c r="DA37" s="171"/>
      <c r="DB37" s="171"/>
      <c r="DC37" s="171"/>
      <c r="DD37" s="171"/>
      <c r="DE37" s="171"/>
      <c r="DF37" s="171"/>
      <c r="DG37" s="171"/>
      <c r="DH37" s="171"/>
      <c r="DI37" s="171"/>
      <c r="DJ37" s="171"/>
      <c r="DK37" s="171"/>
      <c r="DL37" s="171"/>
      <c r="DM37" s="171"/>
      <c r="DN37" s="171"/>
      <c r="DO37" s="171"/>
      <c r="DP37" s="171"/>
      <c r="DQ37" s="171"/>
      <c r="DR37" s="171"/>
      <c r="DS37" s="171"/>
      <c r="DT37" s="171"/>
      <c r="DU37" s="171"/>
      <c r="DV37" s="171"/>
      <c r="DW37" s="171"/>
      <c r="DX37" s="171"/>
      <c r="DY37" s="171"/>
      <c r="DZ37" s="171"/>
      <c r="EA37" s="171"/>
      <c r="EB37" s="171"/>
      <c r="EC37" s="171"/>
      <c r="ED37" s="171"/>
      <c r="EE37" s="171"/>
      <c r="EF37" s="171"/>
      <c r="EG37" s="171"/>
      <c r="EH37" s="171"/>
      <c r="EI37" s="171"/>
      <c r="EJ37" s="171"/>
      <c r="EK37" s="171"/>
      <c r="EL37" s="171"/>
      <c r="EM37" s="171"/>
      <c r="EN37" s="171"/>
      <c r="EO37" s="171"/>
      <c r="EP37" s="171"/>
      <c r="EQ37" s="171"/>
      <c r="ER37" s="171"/>
      <c r="ES37" s="171"/>
      <c r="ET37" s="171"/>
    </row>
    <row r="38" spans="1:150" ht="12" hidden="1" outlineLevel="1" thickBot="1" x14ac:dyDescent="0.25">
      <c r="A38" s="140" t="s">
        <v>90</v>
      </c>
      <c r="B38" s="126" t="s">
        <v>115</v>
      </c>
      <c r="AW38" s="171"/>
      <c r="AX38" s="171"/>
      <c r="AY38" s="171"/>
      <c r="AZ38" s="171"/>
      <c r="BA38" s="171"/>
      <c r="BB38" s="171"/>
      <c r="BC38" s="171"/>
      <c r="BD38" s="171"/>
      <c r="BE38" s="171"/>
      <c r="BF38" s="171"/>
      <c r="BG38" s="171"/>
      <c r="BH38" s="171"/>
      <c r="BI38" s="171"/>
      <c r="BJ38" s="171"/>
      <c r="BK38" s="171"/>
      <c r="BL38" s="171"/>
      <c r="BM38" s="171"/>
      <c r="BN38" s="171"/>
      <c r="BO38" s="171"/>
      <c r="BP38" s="171"/>
      <c r="BQ38" s="171"/>
      <c r="BR38" s="171"/>
      <c r="BS38" s="171"/>
      <c r="BT38" s="171"/>
      <c r="BU38" s="171"/>
      <c r="BV38" s="171"/>
      <c r="BW38" s="171"/>
      <c r="BX38" s="171"/>
      <c r="BY38" s="171"/>
      <c r="BZ38" s="171"/>
      <c r="CA38" s="171"/>
      <c r="CB38" s="171"/>
      <c r="CC38" s="171"/>
      <c r="CD38" s="171"/>
      <c r="CE38" s="171"/>
      <c r="CF38" s="171"/>
      <c r="CG38" s="171"/>
      <c r="CH38" s="171"/>
      <c r="CI38" s="171"/>
      <c r="CJ38" s="171"/>
      <c r="CK38" s="171"/>
      <c r="CL38" s="171"/>
      <c r="CM38" s="171"/>
      <c r="CN38" s="171"/>
      <c r="CO38" s="171"/>
      <c r="CP38" s="171"/>
      <c r="CQ38" s="171"/>
      <c r="CR38" s="171"/>
      <c r="CS38" s="171"/>
      <c r="CT38" s="171"/>
      <c r="CU38" s="171"/>
      <c r="CV38" s="171"/>
      <c r="CW38" s="171"/>
      <c r="CX38" s="171"/>
      <c r="CY38" s="171"/>
      <c r="CZ38" s="171"/>
      <c r="DA38" s="171"/>
      <c r="DB38" s="171"/>
      <c r="DC38" s="171"/>
      <c r="DD38" s="171"/>
      <c r="DE38" s="171"/>
      <c r="DF38" s="171"/>
      <c r="DG38" s="171"/>
      <c r="DH38" s="171"/>
      <c r="DI38" s="171"/>
      <c r="DJ38" s="171"/>
      <c r="DK38" s="171"/>
      <c r="DL38" s="171"/>
      <c r="DM38" s="171"/>
      <c r="DN38" s="171"/>
      <c r="DO38" s="171"/>
      <c r="DP38" s="171"/>
      <c r="DQ38" s="171"/>
      <c r="DR38" s="171"/>
      <c r="DS38" s="171"/>
      <c r="DT38" s="171"/>
      <c r="DU38" s="171"/>
      <c r="DV38" s="171"/>
      <c r="DW38" s="171"/>
      <c r="DX38" s="171"/>
      <c r="DY38" s="171"/>
      <c r="DZ38" s="171"/>
      <c r="EA38" s="171"/>
      <c r="EB38" s="171"/>
      <c r="EC38" s="171"/>
      <c r="ED38" s="171"/>
      <c r="EE38" s="171"/>
      <c r="EF38" s="171"/>
      <c r="EG38" s="171"/>
      <c r="EH38" s="171"/>
      <c r="EI38" s="171"/>
      <c r="EJ38" s="171"/>
      <c r="EK38" s="171"/>
      <c r="EL38" s="171"/>
      <c r="EM38" s="171"/>
      <c r="EN38" s="171"/>
      <c r="EO38" s="171"/>
      <c r="EP38" s="171"/>
      <c r="EQ38" s="171"/>
      <c r="ER38" s="171"/>
      <c r="ES38" s="171"/>
      <c r="ET38" s="171"/>
    </row>
    <row r="39" spans="1:150" ht="12" hidden="1" outlineLevel="1" thickBot="1" x14ac:dyDescent="0.25">
      <c r="A39" s="139" t="s">
        <v>97</v>
      </c>
      <c r="B39" s="141">
        <v>1</v>
      </c>
      <c r="C39" s="142" t="s">
        <v>39</v>
      </c>
      <c r="D39" s="132"/>
      <c r="E39" s="132"/>
      <c r="F39" s="132"/>
      <c r="G39" s="132"/>
      <c r="H39" s="132"/>
      <c r="I39" s="132"/>
      <c r="J39" s="132"/>
      <c r="K39" s="132"/>
      <c r="L39" s="132"/>
      <c r="M39" s="132"/>
      <c r="N39" s="132"/>
      <c r="O39" s="132"/>
      <c r="P39" s="132"/>
      <c r="AW39" s="171"/>
      <c r="AX39" s="171"/>
      <c r="AY39" s="171"/>
      <c r="AZ39" s="171"/>
      <c r="BA39" s="171"/>
      <c r="BB39" s="171"/>
      <c r="BC39" s="171"/>
      <c r="BD39" s="171"/>
      <c r="BE39" s="171"/>
      <c r="BF39" s="171"/>
      <c r="BG39" s="171"/>
      <c r="BH39" s="171"/>
      <c r="BI39" s="171"/>
      <c r="BJ39" s="171"/>
      <c r="BK39" s="171"/>
      <c r="BL39" s="171"/>
      <c r="BM39" s="171"/>
      <c r="BN39" s="171"/>
      <c r="BO39" s="171"/>
      <c r="BP39" s="171"/>
      <c r="BQ39" s="171"/>
      <c r="BR39" s="171"/>
      <c r="BS39" s="171"/>
      <c r="BT39" s="171"/>
      <c r="BU39" s="171"/>
      <c r="BV39" s="171"/>
      <c r="BW39" s="171"/>
      <c r="BX39" s="171"/>
      <c r="BY39" s="171"/>
      <c r="BZ39" s="171"/>
      <c r="CA39" s="171"/>
      <c r="CB39" s="171"/>
      <c r="CC39" s="171"/>
      <c r="CD39" s="171"/>
      <c r="CE39" s="171"/>
      <c r="CF39" s="171"/>
      <c r="CG39" s="171"/>
      <c r="CH39" s="171"/>
      <c r="CI39" s="171"/>
      <c r="CJ39" s="171"/>
      <c r="CK39" s="171"/>
      <c r="CL39" s="171"/>
      <c r="CM39" s="171"/>
      <c r="CN39" s="171"/>
      <c r="CO39" s="171"/>
      <c r="CP39" s="171"/>
      <c r="CQ39" s="171"/>
      <c r="CR39" s="171"/>
      <c r="CS39" s="171"/>
      <c r="CT39" s="171"/>
      <c r="CU39" s="171"/>
      <c r="CV39" s="171"/>
      <c r="CW39" s="171"/>
      <c r="CX39" s="171"/>
      <c r="CY39" s="171"/>
      <c r="CZ39" s="171"/>
      <c r="DA39" s="171"/>
      <c r="DB39" s="171"/>
      <c r="DC39" s="171"/>
      <c r="DD39" s="171"/>
      <c r="DE39" s="171"/>
      <c r="DF39" s="171"/>
      <c r="DG39" s="171"/>
      <c r="DH39" s="171"/>
      <c r="DI39" s="171"/>
      <c r="DJ39" s="171"/>
      <c r="DK39" s="171"/>
      <c r="DL39" s="171"/>
      <c r="DM39" s="171"/>
      <c r="DN39" s="171"/>
      <c r="DO39" s="171"/>
      <c r="DP39" s="171"/>
      <c r="DQ39" s="171"/>
      <c r="DR39" s="171"/>
      <c r="DS39" s="171"/>
      <c r="DT39" s="171"/>
      <c r="DU39" s="171"/>
      <c r="DV39" s="171"/>
      <c r="DW39" s="171"/>
      <c r="DX39" s="171"/>
      <c r="DY39" s="171"/>
      <c r="DZ39" s="171"/>
      <c r="EA39" s="171"/>
      <c r="EB39" s="171"/>
      <c r="EC39" s="171"/>
      <c r="ED39" s="171"/>
      <c r="EE39" s="171"/>
      <c r="EF39" s="171"/>
      <c r="EG39" s="171"/>
      <c r="EH39" s="171"/>
      <c r="EI39" s="171"/>
      <c r="EJ39" s="171"/>
      <c r="EK39" s="171"/>
      <c r="EL39" s="171"/>
      <c r="EM39" s="171"/>
      <c r="EN39" s="171"/>
      <c r="EO39" s="171"/>
      <c r="EP39" s="171"/>
      <c r="EQ39" s="171"/>
      <c r="ER39" s="171"/>
      <c r="ES39" s="171"/>
      <c r="ET39" s="171"/>
    </row>
    <row r="40" spans="1:150" ht="12" hidden="1" outlineLevel="1" thickBot="1" x14ac:dyDescent="0.25">
      <c r="A40" s="139" t="s">
        <v>7</v>
      </c>
      <c r="B40" s="141">
        <v>-0.21819636521006483</v>
      </c>
      <c r="C40" s="141">
        <v>1</v>
      </c>
      <c r="D40" s="142" t="s">
        <v>41</v>
      </c>
      <c r="E40" s="132"/>
      <c r="F40" s="132"/>
      <c r="G40" s="132"/>
      <c r="H40" s="132"/>
      <c r="I40" s="132"/>
      <c r="J40" s="132"/>
      <c r="K40" s="132"/>
      <c r="L40" s="132"/>
      <c r="M40" s="132"/>
      <c r="N40" s="132"/>
      <c r="O40" s="132"/>
      <c r="P40" s="132"/>
      <c r="AW40" s="171"/>
      <c r="AX40" s="171"/>
      <c r="AY40" s="171"/>
      <c r="AZ40" s="171"/>
      <c r="BA40" s="171"/>
      <c r="BB40" s="171"/>
      <c r="BC40" s="171"/>
      <c r="BD40" s="171"/>
      <c r="BE40" s="171"/>
      <c r="BF40" s="171"/>
      <c r="BG40" s="171"/>
      <c r="BH40" s="171"/>
      <c r="BI40" s="171"/>
      <c r="BJ40" s="171"/>
      <c r="BK40" s="171"/>
      <c r="BL40" s="171"/>
      <c r="BM40" s="171"/>
      <c r="BN40" s="171"/>
      <c r="BO40" s="171"/>
      <c r="BP40" s="171"/>
      <c r="BQ40" s="171"/>
      <c r="BR40" s="171"/>
      <c r="BS40" s="171"/>
      <c r="BT40" s="171"/>
      <c r="BU40" s="171"/>
      <c r="BV40" s="171"/>
      <c r="BW40" s="171"/>
      <c r="BX40" s="171"/>
      <c r="BY40" s="171"/>
      <c r="BZ40" s="171"/>
      <c r="CA40" s="171"/>
      <c r="CB40" s="171"/>
      <c r="CC40" s="171"/>
      <c r="CD40" s="171"/>
      <c r="CE40" s="171"/>
      <c r="CF40" s="171"/>
      <c r="CG40" s="171"/>
      <c r="CH40" s="171"/>
      <c r="CI40" s="171"/>
      <c r="CJ40" s="171"/>
      <c r="CK40" s="171"/>
      <c r="CL40" s="171"/>
      <c r="CM40" s="171"/>
      <c r="CN40" s="171"/>
      <c r="CO40" s="171"/>
      <c r="CP40" s="171"/>
      <c r="CQ40" s="171"/>
      <c r="CR40" s="171"/>
      <c r="CS40" s="171"/>
      <c r="CT40" s="171"/>
      <c r="CU40" s="171"/>
      <c r="CV40" s="171"/>
      <c r="CW40" s="171"/>
      <c r="CX40" s="171"/>
      <c r="CY40" s="171"/>
      <c r="CZ40" s="171"/>
      <c r="DA40" s="171"/>
      <c r="DB40" s="171"/>
      <c r="DC40" s="171"/>
      <c r="DD40" s="171"/>
      <c r="DE40" s="171"/>
      <c r="DF40" s="171"/>
      <c r="DG40" s="171"/>
      <c r="DH40" s="171"/>
      <c r="DI40" s="171"/>
      <c r="DJ40" s="171"/>
      <c r="DK40" s="171"/>
      <c r="DL40" s="171"/>
      <c r="DM40" s="171"/>
      <c r="DN40" s="171"/>
      <c r="DO40" s="171"/>
      <c r="DP40" s="171"/>
      <c r="DQ40" s="171"/>
      <c r="DR40" s="171"/>
      <c r="DS40" s="171"/>
      <c r="DT40" s="171"/>
      <c r="DU40" s="171"/>
      <c r="DV40" s="171"/>
      <c r="DW40" s="171"/>
      <c r="DX40" s="171"/>
      <c r="DY40" s="171"/>
      <c r="DZ40" s="171"/>
      <c r="EA40" s="171"/>
      <c r="EB40" s="171"/>
      <c r="EC40" s="171"/>
      <c r="ED40" s="171"/>
      <c r="EE40" s="171"/>
      <c r="EF40" s="171"/>
      <c r="EG40" s="171"/>
      <c r="EH40" s="171"/>
      <c r="EI40" s="171"/>
      <c r="EJ40" s="171"/>
      <c r="EK40" s="171"/>
      <c r="EL40" s="171"/>
      <c r="EM40" s="171"/>
      <c r="EN40" s="171"/>
      <c r="EO40" s="171"/>
      <c r="EP40" s="171"/>
      <c r="EQ40" s="171"/>
      <c r="ER40" s="171"/>
      <c r="ES40" s="171"/>
      <c r="ET40" s="171"/>
    </row>
    <row r="41" spans="1:150" ht="12" hidden="1" outlineLevel="1" thickBot="1" x14ac:dyDescent="0.25">
      <c r="A41" s="139" t="s">
        <v>8</v>
      </c>
      <c r="B41" s="141">
        <v>-9.1689158625251566E-2</v>
      </c>
      <c r="C41" s="198">
        <v>4.0789945612235937E-2</v>
      </c>
      <c r="D41" s="141">
        <v>1</v>
      </c>
      <c r="E41" s="142" t="s">
        <v>44</v>
      </c>
      <c r="F41" s="132"/>
      <c r="G41" s="132"/>
      <c r="H41" s="132"/>
      <c r="I41" s="132"/>
      <c r="J41" s="132"/>
      <c r="K41" s="132"/>
      <c r="L41" s="132"/>
      <c r="M41" s="132"/>
      <c r="N41" s="132"/>
      <c r="O41" s="132"/>
      <c r="P41" s="132"/>
      <c r="AW41" s="171"/>
      <c r="AX41" s="171"/>
      <c r="AY41" s="171"/>
      <c r="AZ41" s="171"/>
      <c r="BA41" s="171"/>
      <c r="BB41" s="171"/>
      <c r="BC41" s="171"/>
      <c r="BD41" s="171"/>
      <c r="BE41" s="171"/>
      <c r="BF41" s="171"/>
      <c r="BG41" s="171"/>
      <c r="BH41" s="171"/>
      <c r="BI41" s="171"/>
      <c r="BJ41" s="171"/>
      <c r="BK41" s="171"/>
      <c r="BL41" s="171"/>
      <c r="BM41" s="171"/>
      <c r="BN41" s="171"/>
      <c r="BO41" s="171"/>
      <c r="BP41" s="171"/>
      <c r="BQ41" s="171"/>
      <c r="BR41" s="171"/>
      <c r="BS41" s="171"/>
      <c r="BT41" s="171"/>
      <c r="BU41" s="171"/>
      <c r="BV41" s="171"/>
      <c r="BW41" s="171"/>
      <c r="BX41" s="171"/>
      <c r="BY41" s="171"/>
      <c r="BZ41" s="171"/>
      <c r="CA41" s="171"/>
      <c r="CB41" s="171"/>
      <c r="CC41" s="171"/>
      <c r="CD41" s="171"/>
      <c r="CE41" s="171"/>
      <c r="CF41" s="171"/>
      <c r="CG41" s="171"/>
      <c r="CH41" s="171"/>
      <c r="CI41" s="171"/>
      <c r="CJ41" s="171"/>
      <c r="CK41" s="171"/>
      <c r="CL41" s="171"/>
      <c r="CM41" s="171"/>
      <c r="CN41" s="171"/>
      <c r="CO41" s="171"/>
      <c r="CP41" s="171"/>
      <c r="CQ41" s="171"/>
      <c r="CR41" s="171"/>
      <c r="CS41" s="171"/>
      <c r="CT41" s="171"/>
      <c r="CU41" s="171"/>
      <c r="CV41" s="171"/>
      <c r="CW41" s="171"/>
      <c r="CX41" s="171"/>
      <c r="CY41" s="171"/>
      <c r="CZ41" s="171"/>
      <c r="DA41" s="171"/>
      <c r="DB41" s="171"/>
      <c r="DC41" s="171"/>
      <c r="DD41" s="171"/>
      <c r="DE41" s="171"/>
      <c r="DF41" s="171"/>
      <c r="DG41" s="171"/>
      <c r="DH41" s="171"/>
      <c r="DI41" s="171"/>
      <c r="DJ41" s="171"/>
      <c r="DK41" s="171"/>
      <c r="DL41" s="171"/>
      <c r="DM41" s="171"/>
      <c r="DN41" s="171"/>
      <c r="DO41" s="171"/>
      <c r="DP41" s="171"/>
      <c r="DQ41" s="171"/>
      <c r="DR41" s="171"/>
      <c r="DS41" s="171"/>
      <c r="DT41" s="171"/>
      <c r="DU41" s="171"/>
      <c r="DV41" s="171"/>
      <c r="DW41" s="171"/>
      <c r="DX41" s="171"/>
      <c r="DY41" s="171"/>
      <c r="DZ41" s="171"/>
      <c r="EA41" s="171"/>
      <c r="EB41" s="171"/>
      <c r="EC41" s="171"/>
      <c r="ED41" s="171"/>
      <c r="EE41" s="171"/>
      <c r="EF41" s="171"/>
      <c r="EG41" s="171"/>
      <c r="EH41" s="171"/>
      <c r="EI41" s="171"/>
      <c r="EJ41" s="171"/>
      <c r="EK41" s="171"/>
      <c r="EL41" s="171"/>
      <c r="EM41" s="171"/>
      <c r="EN41" s="171"/>
      <c r="EO41" s="171"/>
      <c r="EP41" s="171"/>
      <c r="EQ41" s="171"/>
      <c r="ER41" s="171"/>
      <c r="ES41" s="171"/>
      <c r="ET41" s="171"/>
    </row>
    <row r="42" spans="1:150" ht="12" hidden="1" outlineLevel="1" thickBot="1" x14ac:dyDescent="0.25">
      <c r="A42" s="139" t="s">
        <v>15</v>
      </c>
      <c r="B42" s="141">
        <v>-0.34731328808313017</v>
      </c>
      <c r="C42" s="199">
        <v>9.6495694687841929E-2</v>
      </c>
      <c r="D42" s="200">
        <v>-5.2018740810930206E-2</v>
      </c>
      <c r="E42" s="141">
        <v>1</v>
      </c>
      <c r="F42" s="142" t="s">
        <v>46</v>
      </c>
      <c r="G42" s="132"/>
      <c r="H42" s="132"/>
      <c r="I42" s="132"/>
      <c r="J42" s="132"/>
      <c r="K42" s="132"/>
      <c r="L42" s="132"/>
      <c r="M42" s="132"/>
      <c r="N42" s="132"/>
      <c r="O42" s="132"/>
      <c r="P42" s="132"/>
      <c r="AW42" s="171"/>
      <c r="AX42" s="171"/>
      <c r="AY42" s="171"/>
      <c r="AZ42" s="171"/>
      <c r="BA42" s="171"/>
      <c r="BB42" s="171"/>
      <c r="BC42" s="171"/>
      <c r="BD42" s="171"/>
      <c r="BE42" s="171"/>
      <c r="BF42" s="171"/>
      <c r="BG42" s="171"/>
      <c r="BH42" s="171"/>
      <c r="BI42" s="171"/>
      <c r="BJ42" s="171"/>
      <c r="BK42" s="171"/>
      <c r="BL42" s="171"/>
      <c r="BM42" s="171"/>
      <c r="BN42" s="171"/>
      <c r="BO42" s="171"/>
      <c r="BP42" s="171"/>
      <c r="BQ42" s="171"/>
      <c r="BR42" s="171"/>
      <c r="BS42" s="171"/>
      <c r="BT42" s="171"/>
      <c r="BU42" s="171"/>
      <c r="BV42" s="171"/>
      <c r="BW42" s="171"/>
      <c r="BX42" s="171"/>
      <c r="BY42" s="171"/>
      <c r="BZ42" s="171"/>
      <c r="CA42" s="171"/>
      <c r="CB42" s="171"/>
      <c r="CC42" s="171"/>
      <c r="CD42" s="171"/>
      <c r="CE42" s="171"/>
      <c r="CF42" s="171"/>
      <c r="CG42" s="171"/>
      <c r="CH42" s="171"/>
      <c r="CI42" s="171"/>
      <c r="CJ42" s="171"/>
      <c r="CK42" s="171"/>
      <c r="CL42" s="171"/>
      <c r="CM42" s="171"/>
      <c r="CN42" s="171"/>
      <c r="CO42" s="171"/>
      <c r="CP42" s="171"/>
      <c r="CQ42" s="171"/>
      <c r="CR42" s="171"/>
      <c r="CS42" s="171"/>
      <c r="CT42" s="171"/>
      <c r="CU42" s="171"/>
      <c r="CV42" s="171"/>
      <c r="CW42" s="171"/>
      <c r="CX42" s="171"/>
      <c r="CY42" s="171"/>
      <c r="CZ42" s="171"/>
      <c r="DA42" s="171"/>
      <c r="DB42" s="171"/>
      <c r="DC42" s="171"/>
      <c r="DD42" s="171"/>
      <c r="DE42" s="171"/>
      <c r="DF42" s="171"/>
      <c r="DG42" s="171"/>
      <c r="DH42" s="171"/>
      <c r="DI42" s="171"/>
      <c r="DJ42" s="171"/>
      <c r="DK42" s="171"/>
      <c r="DL42" s="171"/>
      <c r="DM42" s="171"/>
      <c r="DN42" s="171"/>
      <c r="DO42" s="171"/>
      <c r="DP42" s="171"/>
      <c r="DQ42" s="171"/>
      <c r="DR42" s="171"/>
      <c r="DS42" s="171"/>
      <c r="DT42" s="171"/>
      <c r="DU42" s="171"/>
      <c r="DV42" s="171"/>
      <c r="DW42" s="171"/>
      <c r="DX42" s="171"/>
      <c r="DY42" s="171"/>
      <c r="DZ42" s="171"/>
      <c r="EA42" s="171"/>
      <c r="EB42" s="171"/>
      <c r="EC42" s="171"/>
      <c r="ED42" s="171"/>
      <c r="EE42" s="171"/>
      <c r="EF42" s="171"/>
      <c r="EG42" s="171"/>
      <c r="EH42" s="171"/>
      <c r="EI42" s="171"/>
      <c r="EJ42" s="171"/>
      <c r="EK42" s="171"/>
      <c r="EL42" s="171"/>
      <c r="EM42" s="171"/>
      <c r="EN42" s="171"/>
      <c r="EO42" s="171"/>
      <c r="EP42" s="171"/>
      <c r="EQ42" s="171"/>
      <c r="ER42" s="171"/>
      <c r="ES42" s="171"/>
      <c r="ET42" s="171"/>
    </row>
    <row r="43" spans="1:150" ht="12" hidden="1" outlineLevel="1" thickBot="1" x14ac:dyDescent="0.25">
      <c r="A43" s="139" t="s">
        <v>6</v>
      </c>
      <c r="B43" s="141">
        <v>9.6974479346830192E-2</v>
      </c>
      <c r="C43" s="201">
        <v>-0.50154403435659523</v>
      </c>
      <c r="D43" s="202">
        <v>1.5936021344653876E-3</v>
      </c>
      <c r="E43" s="200">
        <v>-5.3309241511084016E-2</v>
      </c>
      <c r="F43" s="141">
        <v>1</v>
      </c>
      <c r="G43" s="142" t="s">
        <v>47</v>
      </c>
      <c r="H43" s="132"/>
      <c r="I43" s="132"/>
      <c r="J43" s="132"/>
      <c r="K43" s="132"/>
      <c r="L43" s="132"/>
      <c r="M43" s="132"/>
      <c r="N43" s="132"/>
      <c r="O43" s="132"/>
      <c r="P43" s="132"/>
      <c r="AW43" s="171"/>
      <c r="AX43" s="171"/>
      <c r="AY43" s="171"/>
      <c r="AZ43" s="171"/>
      <c r="BA43" s="171"/>
      <c r="BB43" s="171"/>
      <c r="BC43" s="171"/>
      <c r="BD43" s="171"/>
      <c r="BE43" s="171"/>
      <c r="BF43" s="171"/>
      <c r="BG43" s="171"/>
      <c r="BH43" s="171"/>
      <c r="BI43" s="171"/>
      <c r="BJ43" s="171"/>
      <c r="BK43" s="171"/>
      <c r="BL43" s="171"/>
      <c r="BM43" s="171"/>
      <c r="BN43" s="171"/>
      <c r="BO43" s="171"/>
      <c r="BP43" s="171"/>
      <c r="BQ43" s="171"/>
      <c r="BR43" s="171"/>
      <c r="BS43" s="171"/>
      <c r="BT43" s="171"/>
      <c r="BU43" s="171"/>
      <c r="BV43" s="171"/>
      <c r="BW43" s="171"/>
      <c r="BX43" s="171"/>
      <c r="BY43" s="171"/>
      <c r="BZ43" s="171"/>
      <c r="CA43" s="171"/>
      <c r="CB43" s="171"/>
      <c r="CC43" s="171"/>
      <c r="CD43" s="171"/>
      <c r="CE43" s="171"/>
      <c r="CF43" s="171"/>
      <c r="CG43" s="171"/>
      <c r="CH43" s="171"/>
      <c r="CI43" s="171"/>
      <c r="CJ43" s="171"/>
      <c r="CK43" s="171"/>
      <c r="CL43" s="171"/>
      <c r="CM43" s="171"/>
      <c r="CN43" s="171"/>
      <c r="CO43" s="171"/>
      <c r="CP43" s="171"/>
      <c r="CQ43" s="171"/>
      <c r="CR43" s="171"/>
      <c r="CS43" s="171"/>
      <c r="CT43" s="171"/>
      <c r="CU43" s="171"/>
      <c r="CV43" s="171"/>
      <c r="CW43" s="171"/>
      <c r="CX43" s="171"/>
      <c r="CY43" s="171"/>
      <c r="CZ43" s="171"/>
      <c r="DA43" s="171"/>
      <c r="DB43" s="171"/>
      <c r="DC43" s="171"/>
      <c r="DD43" s="171"/>
      <c r="DE43" s="171"/>
      <c r="DF43" s="171"/>
      <c r="DG43" s="171"/>
      <c r="DH43" s="171"/>
      <c r="DI43" s="171"/>
      <c r="DJ43" s="171"/>
      <c r="DK43" s="171"/>
      <c r="DL43" s="171"/>
      <c r="DM43" s="171"/>
      <c r="DN43" s="171"/>
      <c r="DO43" s="171"/>
      <c r="DP43" s="171"/>
      <c r="DQ43" s="171"/>
      <c r="DR43" s="171"/>
      <c r="DS43" s="171"/>
      <c r="DT43" s="171"/>
      <c r="DU43" s="171"/>
      <c r="DV43" s="171"/>
      <c r="DW43" s="171"/>
      <c r="DX43" s="171"/>
      <c r="DY43" s="171"/>
      <c r="DZ43" s="171"/>
      <c r="EA43" s="171"/>
      <c r="EB43" s="171"/>
      <c r="EC43" s="171"/>
      <c r="ED43" s="171"/>
      <c r="EE43" s="171"/>
      <c r="EF43" s="171"/>
      <c r="EG43" s="171"/>
      <c r="EH43" s="171"/>
      <c r="EI43" s="171"/>
      <c r="EJ43" s="171"/>
      <c r="EK43" s="171"/>
      <c r="EL43" s="171"/>
      <c r="EM43" s="171"/>
      <c r="EN43" s="171"/>
      <c r="EO43" s="171"/>
      <c r="EP43" s="171"/>
      <c r="EQ43" s="171"/>
      <c r="ER43" s="171"/>
      <c r="ES43" s="171"/>
      <c r="ET43" s="171"/>
    </row>
    <row r="44" spans="1:150" ht="12" hidden="1" outlineLevel="1" thickBot="1" x14ac:dyDescent="0.25">
      <c r="A44" s="139" t="s">
        <v>10</v>
      </c>
      <c r="B44" s="141">
        <v>-2.5378636181588868E-2</v>
      </c>
      <c r="C44" s="202">
        <v>1.1311290352491787E-2</v>
      </c>
      <c r="D44" s="203">
        <v>-0.17173563720150919</v>
      </c>
      <c r="E44" s="204">
        <v>-7.991210292977069E-2</v>
      </c>
      <c r="F44" s="202">
        <v>9.3658859634205573E-4</v>
      </c>
      <c r="G44" s="141">
        <v>1</v>
      </c>
      <c r="H44" s="142" t="s">
        <v>48</v>
      </c>
      <c r="I44" s="132"/>
      <c r="J44" s="132"/>
      <c r="K44" s="132"/>
      <c r="L44" s="132"/>
      <c r="M44" s="132"/>
      <c r="N44" s="132"/>
      <c r="O44" s="132"/>
      <c r="P44" s="132"/>
      <c r="AW44" s="171"/>
      <c r="AX44" s="171"/>
      <c r="AY44" s="171"/>
      <c r="AZ44" s="171"/>
      <c r="BA44" s="171"/>
      <c r="BB44" s="171"/>
      <c r="BC44" s="171"/>
      <c r="BD44" s="171"/>
      <c r="BE44" s="171"/>
      <c r="BF44" s="171"/>
      <c r="BG44" s="171"/>
      <c r="BH44" s="171"/>
      <c r="BI44" s="171"/>
      <c r="BJ44" s="171"/>
      <c r="BK44" s="171"/>
      <c r="BL44" s="171"/>
      <c r="BM44" s="171"/>
      <c r="BN44" s="171"/>
      <c r="BO44" s="171"/>
      <c r="BP44" s="171"/>
      <c r="BQ44" s="171"/>
      <c r="BR44" s="171"/>
      <c r="BS44" s="171"/>
      <c r="BT44" s="171"/>
      <c r="BU44" s="171"/>
      <c r="BV44" s="171"/>
      <c r="BW44" s="171"/>
      <c r="BX44" s="171"/>
      <c r="BY44" s="171"/>
      <c r="BZ44" s="171"/>
      <c r="CA44" s="171"/>
      <c r="CB44" s="171"/>
      <c r="CC44" s="171"/>
      <c r="CD44" s="171"/>
      <c r="CE44" s="171"/>
      <c r="CF44" s="171"/>
      <c r="CG44" s="171"/>
      <c r="CH44" s="171"/>
      <c r="CI44" s="171"/>
      <c r="CJ44" s="171"/>
      <c r="CK44" s="171"/>
      <c r="CL44" s="171"/>
      <c r="CM44" s="171"/>
      <c r="CN44" s="171"/>
      <c r="CO44" s="171"/>
      <c r="CP44" s="171"/>
      <c r="CQ44" s="171"/>
      <c r="CR44" s="171"/>
      <c r="CS44" s="171"/>
      <c r="CT44" s="171"/>
      <c r="CU44" s="171"/>
      <c r="CV44" s="171"/>
      <c r="CW44" s="171"/>
      <c r="CX44" s="171"/>
      <c r="CY44" s="171"/>
      <c r="CZ44" s="171"/>
      <c r="DA44" s="171"/>
      <c r="DB44" s="171"/>
      <c r="DC44" s="171"/>
      <c r="DD44" s="171"/>
      <c r="DE44" s="171"/>
      <c r="DF44" s="171"/>
      <c r="DG44" s="171"/>
      <c r="DH44" s="171"/>
      <c r="DI44" s="171"/>
      <c r="DJ44" s="171"/>
      <c r="DK44" s="171"/>
      <c r="DL44" s="171"/>
      <c r="DM44" s="171"/>
      <c r="DN44" s="171"/>
      <c r="DO44" s="171"/>
      <c r="DP44" s="171"/>
      <c r="DQ44" s="171"/>
      <c r="DR44" s="171"/>
      <c r="DS44" s="171"/>
      <c r="DT44" s="171"/>
      <c r="DU44" s="171"/>
      <c r="DV44" s="171"/>
      <c r="DW44" s="171"/>
      <c r="DX44" s="171"/>
      <c r="DY44" s="171"/>
      <c r="DZ44" s="171"/>
      <c r="EA44" s="171"/>
      <c r="EB44" s="171"/>
      <c r="EC44" s="171"/>
      <c r="ED44" s="171"/>
      <c r="EE44" s="171"/>
      <c r="EF44" s="171"/>
      <c r="EG44" s="171"/>
      <c r="EH44" s="171"/>
      <c r="EI44" s="171"/>
      <c r="EJ44" s="171"/>
      <c r="EK44" s="171"/>
      <c r="EL44" s="171"/>
      <c r="EM44" s="171"/>
      <c r="EN44" s="171"/>
      <c r="EO44" s="171"/>
      <c r="EP44" s="171"/>
      <c r="EQ44" s="171"/>
      <c r="ER44" s="171"/>
      <c r="ES44" s="171"/>
      <c r="ET44" s="171"/>
    </row>
    <row r="45" spans="1:150" ht="12" hidden="1" outlineLevel="1" thickBot="1" x14ac:dyDescent="0.25">
      <c r="A45" s="139" t="s">
        <v>14</v>
      </c>
      <c r="B45" s="141">
        <v>-1.9778208986056034E-2</v>
      </c>
      <c r="C45" s="205">
        <v>-2.8734508659338506E-2</v>
      </c>
      <c r="D45" s="198">
        <v>4.5280213202435957E-2</v>
      </c>
      <c r="E45" s="206">
        <v>-0.15347158442130293</v>
      </c>
      <c r="F45" s="200">
        <v>-3.7629695306873011E-2</v>
      </c>
      <c r="G45" s="207">
        <v>-1.427295182302646E-2</v>
      </c>
      <c r="H45" s="141">
        <v>1</v>
      </c>
      <c r="I45" s="142" t="s">
        <v>49</v>
      </c>
      <c r="J45" s="132"/>
      <c r="K45" s="132"/>
      <c r="L45" s="132"/>
      <c r="M45" s="132"/>
      <c r="N45" s="132"/>
      <c r="O45" s="132"/>
      <c r="P45" s="132"/>
      <c r="AW45" s="171"/>
      <c r="AX45" s="171"/>
      <c r="AY45" s="171"/>
      <c r="AZ45" s="171"/>
      <c r="BA45" s="171"/>
      <c r="BB45" s="171"/>
      <c r="BC45" s="171"/>
      <c r="BD45" s="171"/>
      <c r="BE45" s="171"/>
      <c r="BF45" s="171"/>
      <c r="BG45" s="171"/>
      <c r="BH45" s="171"/>
      <c r="BI45" s="171"/>
      <c r="BJ45" s="171"/>
      <c r="BK45" s="171"/>
      <c r="BL45" s="171"/>
      <c r="BM45" s="171"/>
      <c r="BN45" s="171"/>
      <c r="BO45" s="171"/>
      <c r="BP45" s="171"/>
      <c r="BQ45" s="171"/>
      <c r="BR45" s="171"/>
      <c r="BS45" s="171"/>
      <c r="BT45" s="171"/>
      <c r="BU45" s="171"/>
      <c r="BV45" s="171"/>
      <c r="BW45" s="171"/>
      <c r="BX45" s="171"/>
      <c r="BY45" s="171"/>
      <c r="BZ45" s="171"/>
      <c r="CA45" s="171"/>
      <c r="CB45" s="171"/>
      <c r="CC45" s="171"/>
      <c r="CD45" s="171"/>
      <c r="CE45" s="171"/>
      <c r="CF45" s="171"/>
      <c r="CG45" s="171"/>
      <c r="CH45" s="171"/>
      <c r="CI45" s="171"/>
      <c r="CJ45" s="171"/>
      <c r="CK45" s="171"/>
      <c r="CL45" s="171"/>
      <c r="CM45" s="171"/>
      <c r="CN45" s="171"/>
      <c r="CO45" s="171"/>
      <c r="CP45" s="171"/>
      <c r="CQ45" s="171"/>
      <c r="CR45" s="171"/>
      <c r="CS45" s="171"/>
      <c r="CT45" s="171"/>
      <c r="CU45" s="171"/>
      <c r="CV45" s="171"/>
      <c r="CW45" s="171"/>
      <c r="CX45" s="171"/>
      <c r="CY45" s="171"/>
      <c r="CZ45" s="171"/>
      <c r="DA45" s="171"/>
      <c r="DB45" s="171"/>
      <c r="DC45" s="171"/>
      <c r="DD45" s="171"/>
      <c r="DE45" s="171"/>
      <c r="DF45" s="171"/>
      <c r="DG45" s="171"/>
      <c r="DH45" s="171"/>
      <c r="DI45" s="171"/>
      <c r="DJ45" s="171"/>
      <c r="DK45" s="171"/>
      <c r="DL45" s="171"/>
      <c r="DM45" s="171"/>
      <c r="DN45" s="171"/>
      <c r="DO45" s="171"/>
      <c r="DP45" s="171"/>
      <c r="DQ45" s="171"/>
      <c r="DR45" s="171"/>
      <c r="DS45" s="171"/>
      <c r="DT45" s="171"/>
      <c r="DU45" s="171"/>
      <c r="DV45" s="171"/>
      <c r="DW45" s="171"/>
      <c r="DX45" s="171"/>
      <c r="DY45" s="171"/>
      <c r="DZ45" s="171"/>
      <c r="EA45" s="171"/>
      <c r="EB45" s="171"/>
      <c r="EC45" s="171"/>
      <c r="ED45" s="171"/>
      <c r="EE45" s="171"/>
      <c r="EF45" s="171"/>
      <c r="EG45" s="171"/>
      <c r="EH45" s="171"/>
      <c r="EI45" s="171"/>
      <c r="EJ45" s="171"/>
      <c r="EK45" s="171"/>
      <c r="EL45" s="171"/>
      <c r="EM45" s="171"/>
      <c r="EN45" s="171"/>
      <c r="EO45" s="171"/>
      <c r="EP45" s="171"/>
      <c r="EQ45" s="171"/>
      <c r="ER45" s="171"/>
      <c r="ES45" s="171"/>
      <c r="ET45" s="171"/>
    </row>
    <row r="46" spans="1:150" ht="13.5" hidden="1" outlineLevel="1" thickBot="1" x14ac:dyDescent="0.3">
      <c r="A46" s="139" t="s">
        <v>13</v>
      </c>
      <c r="B46" s="141">
        <v>-1.3085838154131571E-2</v>
      </c>
      <c r="C46" s="208">
        <v>3.2347067837837355E-2</v>
      </c>
      <c r="D46" s="209">
        <v>-0.10898248250819997</v>
      </c>
      <c r="E46" s="207">
        <v>-1.6551880897969384E-2</v>
      </c>
      <c r="F46" s="202">
        <v>1.5570331092143889E-2</v>
      </c>
      <c r="G46" s="208">
        <v>2.4229498079316111E-2</v>
      </c>
      <c r="H46" s="210">
        <v>-0.92846339337538264</v>
      </c>
      <c r="I46" s="141">
        <v>1</v>
      </c>
      <c r="J46" s="142" t="s">
        <v>50</v>
      </c>
      <c r="K46" s="132"/>
      <c r="L46" s="132"/>
      <c r="M46" s="132"/>
      <c r="N46" s="132"/>
      <c r="O46" s="132"/>
      <c r="P46" s="132"/>
      <c r="AW46" s="171"/>
      <c r="AX46" s="171"/>
      <c r="AY46" s="171"/>
      <c r="AZ46" s="171"/>
      <c r="BA46" s="171"/>
      <c r="BB46" s="171"/>
      <c r="BC46" s="171"/>
      <c r="BD46" s="171"/>
      <c r="BE46" s="171"/>
      <c r="BF46" s="171"/>
      <c r="BG46" s="171"/>
      <c r="BH46" s="171"/>
      <c r="BI46" s="171"/>
      <c r="BJ46" s="171"/>
      <c r="BK46" s="171"/>
      <c r="BL46" s="171"/>
      <c r="BM46" s="171"/>
      <c r="BN46" s="171"/>
      <c r="BO46" s="171"/>
      <c r="BP46" s="171"/>
      <c r="BQ46" s="171"/>
      <c r="BR46" s="171"/>
      <c r="BS46" s="171"/>
      <c r="BT46" s="171"/>
      <c r="BU46" s="171"/>
      <c r="BV46" s="171"/>
      <c r="BW46" s="171"/>
      <c r="BX46" s="171"/>
      <c r="BY46" s="171"/>
      <c r="BZ46" s="171"/>
      <c r="CA46" s="171"/>
      <c r="CB46" s="171"/>
      <c r="CC46" s="171"/>
      <c r="CD46" s="171"/>
      <c r="CE46" s="171"/>
      <c r="CF46" s="171"/>
      <c r="CG46" s="171"/>
      <c r="CH46" s="171"/>
      <c r="CI46" s="171"/>
      <c r="CJ46" s="171"/>
      <c r="CK46" s="171"/>
      <c r="CL46" s="171"/>
      <c r="CM46" s="171"/>
      <c r="CN46" s="171"/>
      <c r="CO46" s="171"/>
      <c r="CP46" s="171"/>
      <c r="CQ46" s="171"/>
      <c r="CR46" s="171"/>
      <c r="CS46" s="171"/>
      <c r="CT46" s="171"/>
      <c r="CU46" s="171"/>
      <c r="CV46" s="171"/>
      <c r="CW46" s="171"/>
      <c r="CX46" s="171"/>
      <c r="CY46" s="171"/>
      <c r="CZ46" s="171"/>
      <c r="DA46" s="171"/>
      <c r="DB46" s="171"/>
      <c r="DC46" s="171"/>
      <c r="DD46" s="171"/>
      <c r="DE46" s="171"/>
      <c r="DF46" s="171"/>
      <c r="DG46" s="171"/>
      <c r="DH46" s="171"/>
      <c r="DI46" s="171"/>
      <c r="DJ46" s="171"/>
      <c r="DK46" s="171"/>
      <c r="DL46" s="171"/>
      <c r="DM46" s="171"/>
      <c r="DN46" s="171"/>
      <c r="DO46" s="171"/>
      <c r="DP46" s="171"/>
      <c r="DQ46" s="171"/>
      <c r="DR46" s="171"/>
      <c r="DS46" s="171"/>
      <c r="DT46" s="171"/>
      <c r="DU46" s="171"/>
      <c r="DV46" s="171"/>
      <c r="DW46" s="171"/>
      <c r="DX46" s="171"/>
      <c r="DY46" s="171"/>
      <c r="DZ46" s="171"/>
      <c r="EA46" s="171"/>
      <c r="EB46" s="171"/>
      <c r="EC46" s="171"/>
      <c r="ED46" s="171"/>
      <c r="EE46" s="171"/>
      <c r="EF46" s="171"/>
      <c r="EG46" s="171"/>
      <c r="EH46" s="171"/>
      <c r="EI46" s="171"/>
      <c r="EJ46" s="171"/>
      <c r="EK46" s="171"/>
      <c r="EL46" s="171"/>
      <c r="EM46" s="171"/>
      <c r="EN46" s="171"/>
      <c r="EO46" s="171"/>
      <c r="EP46" s="171"/>
      <c r="EQ46" s="171"/>
      <c r="ER46" s="171"/>
      <c r="ES46" s="171"/>
      <c r="ET46" s="171"/>
    </row>
    <row r="47" spans="1:150" ht="12" hidden="1" outlineLevel="1" thickBot="1" x14ac:dyDescent="0.25">
      <c r="A47" s="139" t="s">
        <v>12</v>
      </c>
      <c r="B47" s="141">
        <v>-7.5341466765071613E-2</v>
      </c>
      <c r="C47" s="208">
        <v>2.7038588683249248E-2</v>
      </c>
      <c r="D47" s="202">
        <v>1.3866973475486204E-2</v>
      </c>
      <c r="E47" s="208">
        <v>2.527134002746817E-2</v>
      </c>
      <c r="F47" s="207">
        <v>-9.543601779088251E-3</v>
      </c>
      <c r="G47" s="202">
        <v>8.4398287682965929E-3</v>
      </c>
      <c r="H47" s="207">
        <v>-8.5289864100142874E-4</v>
      </c>
      <c r="I47" s="202">
        <v>1.6351954894705892E-3</v>
      </c>
      <c r="J47" s="141">
        <v>1</v>
      </c>
      <c r="K47" s="142" t="s">
        <v>51</v>
      </c>
      <c r="L47" s="132"/>
      <c r="M47" s="132"/>
      <c r="N47" s="132"/>
      <c r="O47" s="132"/>
      <c r="P47" s="132"/>
      <c r="AW47" s="171"/>
      <c r="AX47" s="171"/>
      <c r="AY47" s="171"/>
      <c r="AZ47" s="171"/>
      <c r="BA47" s="171"/>
      <c r="BB47" s="171"/>
      <c r="BC47" s="171"/>
      <c r="BD47" s="171"/>
      <c r="BE47" s="171"/>
      <c r="BF47" s="171"/>
      <c r="BG47" s="171"/>
      <c r="BH47" s="171"/>
      <c r="BI47" s="171"/>
      <c r="BJ47" s="171"/>
      <c r="BK47" s="171"/>
      <c r="BL47" s="171"/>
      <c r="BM47" s="171"/>
      <c r="BN47" s="171"/>
      <c r="BO47" s="171"/>
      <c r="BP47" s="171"/>
      <c r="BQ47" s="171"/>
      <c r="BR47" s="171"/>
      <c r="BS47" s="171"/>
      <c r="BT47" s="171"/>
      <c r="BU47" s="171"/>
      <c r="BV47" s="171"/>
      <c r="BW47" s="171"/>
      <c r="BX47" s="171"/>
      <c r="BY47" s="171"/>
      <c r="BZ47" s="171"/>
      <c r="CA47" s="171"/>
      <c r="CB47" s="171"/>
      <c r="CC47" s="171"/>
      <c r="CD47" s="171"/>
      <c r="CE47" s="171"/>
      <c r="CF47" s="171"/>
      <c r="CG47" s="171"/>
      <c r="CH47" s="171"/>
      <c r="CI47" s="171"/>
      <c r="CJ47" s="171"/>
      <c r="CK47" s="171"/>
      <c r="CL47" s="171"/>
      <c r="CM47" s="171"/>
      <c r="CN47" s="171"/>
      <c r="CO47" s="171"/>
      <c r="CP47" s="171"/>
      <c r="CQ47" s="171"/>
      <c r="CR47" s="171"/>
      <c r="CS47" s="171"/>
      <c r="CT47" s="171"/>
      <c r="CU47" s="171"/>
      <c r="CV47" s="171"/>
      <c r="CW47" s="171"/>
      <c r="CX47" s="171"/>
      <c r="CY47" s="171"/>
      <c r="CZ47" s="171"/>
      <c r="DA47" s="171"/>
      <c r="DB47" s="171"/>
      <c r="DC47" s="171"/>
      <c r="DD47" s="171"/>
      <c r="DE47" s="171"/>
      <c r="DF47" s="171"/>
      <c r="DG47" s="171"/>
      <c r="DH47" s="171"/>
      <c r="DI47" s="171"/>
      <c r="DJ47" s="171"/>
      <c r="DK47" s="171"/>
      <c r="DL47" s="171"/>
      <c r="DM47" s="171"/>
      <c r="DN47" s="171"/>
      <c r="DO47" s="171"/>
      <c r="DP47" s="171"/>
      <c r="DQ47" s="171"/>
      <c r="DR47" s="171"/>
      <c r="DS47" s="171"/>
      <c r="DT47" s="171"/>
      <c r="DU47" s="171"/>
      <c r="DV47" s="171"/>
      <c r="DW47" s="171"/>
      <c r="DX47" s="171"/>
      <c r="DY47" s="171"/>
      <c r="DZ47" s="171"/>
      <c r="EA47" s="171"/>
      <c r="EB47" s="171"/>
      <c r="EC47" s="171"/>
      <c r="ED47" s="171"/>
      <c r="EE47" s="171"/>
      <c r="EF47" s="171"/>
      <c r="EG47" s="171"/>
      <c r="EH47" s="171"/>
      <c r="EI47" s="171"/>
      <c r="EJ47" s="171"/>
      <c r="EK47" s="171"/>
      <c r="EL47" s="171"/>
      <c r="EM47" s="171"/>
      <c r="EN47" s="171"/>
      <c r="EO47" s="171"/>
      <c r="EP47" s="171"/>
      <c r="EQ47" s="171"/>
      <c r="ER47" s="171"/>
      <c r="ES47" s="171"/>
      <c r="ET47" s="171"/>
    </row>
    <row r="48" spans="1:150" ht="12" hidden="1" outlineLevel="1" thickBot="1" x14ac:dyDescent="0.25">
      <c r="A48" s="139" t="s">
        <v>16</v>
      </c>
      <c r="B48" s="141">
        <v>-0.10298473129524761</v>
      </c>
      <c r="C48" s="208">
        <v>3.5718309638840512E-2</v>
      </c>
      <c r="D48" s="208">
        <v>1.9738034937207664E-2</v>
      </c>
      <c r="E48" s="211">
        <v>7.8811973156277221E-2</v>
      </c>
      <c r="F48" s="207">
        <v>-1.1254680064656655E-2</v>
      </c>
      <c r="G48" s="202">
        <v>1.1725939974898614E-2</v>
      </c>
      <c r="H48" s="200">
        <v>-4.0589974654199348E-2</v>
      </c>
      <c r="I48" s="208">
        <v>3.2796997353085687E-2</v>
      </c>
      <c r="J48" s="202">
        <v>1.8588312684208491E-2</v>
      </c>
      <c r="K48" s="141">
        <v>1</v>
      </c>
      <c r="L48" s="142" t="s">
        <v>52</v>
      </c>
      <c r="M48" s="132"/>
      <c r="N48" s="132"/>
      <c r="O48" s="132"/>
      <c r="P48" s="132"/>
      <c r="AW48" s="171"/>
      <c r="AX48" s="171"/>
      <c r="AY48" s="171"/>
      <c r="AZ48" s="171"/>
      <c r="BA48" s="171"/>
      <c r="BB48" s="171"/>
      <c r="BC48" s="171"/>
      <c r="BD48" s="171"/>
      <c r="BE48" s="171"/>
      <c r="BF48" s="171"/>
      <c r="BG48" s="171"/>
      <c r="BH48" s="171"/>
      <c r="BI48" s="171"/>
      <c r="BJ48" s="171"/>
      <c r="BK48" s="171"/>
      <c r="BL48" s="171"/>
      <c r="BM48" s="171"/>
      <c r="BN48" s="171"/>
      <c r="BO48" s="171"/>
      <c r="BP48" s="171"/>
      <c r="BQ48" s="171"/>
      <c r="BR48" s="171"/>
      <c r="BS48" s="171"/>
      <c r="BT48" s="171"/>
      <c r="BU48" s="171"/>
      <c r="BV48" s="171"/>
      <c r="BW48" s="171"/>
      <c r="BX48" s="171"/>
      <c r="BY48" s="171"/>
      <c r="BZ48" s="171"/>
      <c r="CA48" s="171"/>
      <c r="CB48" s="171"/>
      <c r="CC48" s="171"/>
      <c r="CD48" s="171"/>
      <c r="CE48" s="171"/>
      <c r="CF48" s="171"/>
      <c r="CG48" s="171"/>
      <c r="CH48" s="171"/>
      <c r="CI48" s="171"/>
      <c r="CJ48" s="171"/>
      <c r="CK48" s="171"/>
      <c r="CL48" s="171"/>
      <c r="CM48" s="171"/>
      <c r="CN48" s="171"/>
      <c r="CO48" s="171"/>
      <c r="CP48" s="171"/>
      <c r="CQ48" s="171"/>
      <c r="CR48" s="171"/>
      <c r="CS48" s="171"/>
      <c r="CT48" s="171"/>
      <c r="CU48" s="171"/>
      <c r="CV48" s="171"/>
      <c r="CW48" s="171"/>
      <c r="CX48" s="171"/>
      <c r="CY48" s="171"/>
      <c r="CZ48" s="171"/>
      <c r="DA48" s="171"/>
      <c r="DB48" s="171"/>
      <c r="DC48" s="171"/>
      <c r="DD48" s="171"/>
      <c r="DE48" s="171"/>
      <c r="DF48" s="171"/>
      <c r="DG48" s="171"/>
      <c r="DH48" s="171"/>
      <c r="DI48" s="171"/>
      <c r="DJ48" s="171"/>
      <c r="DK48" s="171"/>
      <c r="DL48" s="171"/>
      <c r="DM48" s="171"/>
      <c r="DN48" s="171"/>
      <c r="DO48" s="171"/>
      <c r="DP48" s="171"/>
      <c r="DQ48" s="171"/>
      <c r="DR48" s="171"/>
      <c r="DS48" s="171"/>
      <c r="DT48" s="171"/>
      <c r="DU48" s="171"/>
      <c r="DV48" s="171"/>
      <c r="DW48" s="171"/>
      <c r="DX48" s="171"/>
      <c r="DY48" s="171"/>
      <c r="DZ48" s="171"/>
      <c r="EA48" s="171"/>
      <c r="EB48" s="171"/>
      <c r="EC48" s="171"/>
      <c r="ED48" s="171"/>
      <c r="EE48" s="171"/>
      <c r="EF48" s="171"/>
      <c r="EG48" s="171"/>
      <c r="EH48" s="171"/>
      <c r="EI48" s="171"/>
      <c r="EJ48" s="171"/>
      <c r="EK48" s="171"/>
      <c r="EL48" s="171"/>
      <c r="EM48" s="171"/>
      <c r="EN48" s="171"/>
      <c r="EO48" s="171"/>
      <c r="EP48" s="171"/>
      <c r="EQ48" s="171"/>
      <c r="ER48" s="171"/>
      <c r="ES48" s="171"/>
      <c r="ET48" s="171"/>
    </row>
    <row r="49" spans="1:150" ht="12" hidden="1" outlineLevel="1" thickBot="1" x14ac:dyDescent="0.25">
      <c r="A49" s="139" t="s">
        <v>26</v>
      </c>
      <c r="B49" s="141">
        <v>-0.77085417904469267</v>
      </c>
      <c r="C49" s="199">
        <v>9.635462632237736E-2</v>
      </c>
      <c r="D49" s="198">
        <v>4.843115709820324E-2</v>
      </c>
      <c r="E49" s="202">
        <v>1.1078901306549515E-2</v>
      </c>
      <c r="F49" s="205">
        <v>-3.2706308285389354E-2</v>
      </c>
      <c r="G49" s="208">
        <v>2.9478909971656093E-2</v>
      </c>
      <c r="H49" s="207">
        <v>-1.9486082543890473E-3</v>
      </c>
      <c r="I49" s="207">
        <v>-4.2333017138286647E-3</v>
      </c>
      <c r="J49" s="208">
        <v>2.1003943125732567E-2</v>
      </c>
      <c r="K49" s="207">
        <v>-5.2490131194040512E-3</v>
      </c>
      <c r="L49" s="141">
        <v>1</v>
      </c>
      <c r="M49" s="142" t="s">
        <v>53</v>
      </c>
      <c r="N49" s="132"/>
      <c r="O49" s="132"/>
      <c r="P49" s="132"/>
      <c r="AW49" s="171"/>
      <c r="AX49" s="171"/>
      <c r="AY49" s="171"/>
      <c r="AZ49" s="171"/>
      <c r="BA49" s="171"/>
      <c r="BB49" s="171"/>
      <c r="BC49" s="171"/>
      <c r="BD49" s="171"/>
      <c r="BE49" s="171"/>
      <c r="BF49" s="171"/>
      <c r="BG49" s="171"/>
      <c r="BH49" s="171"/>
      <c r="BI49" s="171"/>
      <c r="BJ49" s="171"/>
      <c r="BK49" s="171"/>
      <c r="BL49" s="171"/>
      <c r="BM49" s="171"/>
      <c r="BN49" s="171"/>
      <c r="BO49" s="171"/>
      <c r="BP49" s="171"/>
      <c r="BQ49" s="171"/>
      <c r="BR49" s="171"/>
      <c r="BS49" s="171"/>
      <c r="BT49" s="171"/>
      <c r="BU49" s="171"/>
      <c r="BV49" s="171"/>
      <c r="BW49" s="171"/>
      <c r="BX49" s="171"/>
      <c r="BY49" s="171"/>
      <c r="BZ49" s="171"/>
      <c r="CA49" s="171"/>
      <c r="CB49" s="171"/>
      <c r="CC49" s="171"/>
      <c r="CD49" s="171"/>
      <c r="CE49" s="171"/>
      <c r="CF49" s="171"/>
      <c r="CG49" s="171"/>
      <c r="CH49" s="171"/>
      <c r="CI49" s="171"/>
      <c r="CJ49" s="171"/>
      <c r="CK49" s="171"/>
      <c r="CL49" s="171"/>
      <c r="CM49" s="171"/>
      <c r="CN49" s="171"/>
      <c r="CO49" s="171"/>
      <c r="CP49" s="171"/>
      <c r="CQ49" s="171"/>
      <c r="CR49" s="171"/>
      <c r="CS49" s="171"/>
      <c r="CT49" s="171"/>
      <c r="CU49" s="171"/>
      <c r="CV49" s="171"/>
      <c r="CW49" s="171"/>
      <c r="CX49" s="171"/>
      <c r="CY49" s="171"/>
      <c r="CZ49" s="171"/>
      <c r="DA49" s="171"/>
      <c r="DB49" s="171"/>
      <c r="DC49" s="171"/>
      <c r="DD49" s="171"/>
      <c r="DE49" s="171"/>
      <c r="DF49" s="171"/>
      <c r="DG49" s="171"/>
      <c r="DH49" s="171"/>
      <c r="DI49" s="171"/>
      <c r="DJ49" s="171"/>
      <c r="DK49" s="171"/>
      <c r="DL49" s="171"/>
      <c r="DM49" s="171"/>
      <c r="DN49" s="171"/>
      <c r="DO49" s="171"/>
      <c r="DP49" s="171"/>
      <c r="DQ49" s="171"/>
      <c r="DR49" s="171"/>
      <c r="DS49" s="171"/>
      <c r="DT49" s="171"/>
      <c r="DU49" s="171"/>
      <c r="DV49" s="171"/>
      <c r="DW49" s="171"/>
      <c r="DX49" s="171"/>
      <c r="DY49" s="171"/>
      <c r="DZ49" s="171"/>
      <c r="EA49" s="171"/>
      <c r="EB49" s="171"/>
      <c r="EC49" s="171"/>
      <c r="ED49" s="171"/>
      <c r="EE49" s="171"/>
      <c r="EF49" s="171"/>
      <c r="EG49" s="171"/>
      <c r="EH49" s="171"/>
      <c r="EI49" s="171"/>
      <c r="EJ49" s="171"/>
      <c r="EK49" s="171"/>
      <c r="EL49" s="171"/>
      <c r="EM49" s="171"/>
      <c r="EN49" s="171"/>
      <c r="EO49" s="171"/>
      <c r="EP49" s="171"/>
      <c r="EQ49" s="171"/>
      <c r="ER49" s="171"/>
      <c r="ES49" s="171"/>
      <c r="ET49" s="171"/>
    </row>
    <row r="50" spans="1:150" ht="12" hidden="1" outlineLevel="1" thickBot="1" x14ac:dyDescent="0.25">
      <c r="A50" s="139" t="s">
        <v>4</v>
      </c>
      <c r="B50" s="141">
        <v>6.1997505906084274E-4</v>
      </c>
      <c r="C50" s="207">
        <v>-2.7055980361977519E-3</v>
      </c>
      <c r="D50" s="207">
        <v>-1.2353205285377855E-4</v>
      </c>
      <c r="E50" s="207">
        <v>-3.6370329976686541E-4</v>
      </c>
      <c r="F50" s="202">
        <v>3.6424134660239052E-4</v>
      </c>
      <c r="G50" s="207">
        <v>-3.0578980506856213E-5</v>
      </c>
      <c r="H50" s="202">
        <v>1.3035313555029759E-4</v>
      </c>
      <c r="I50" s="207">
        <v>-9.7337738517367127E-5</v>
      </c>
      <c r="J50" s="207">
        <v>-7.9984747242642327E-5</v>
      </c>
      <c r="K50" s="207">
        <v>-5.2899739634679492E-4</v>
      </c>
      <c r="L50" s="207">
        <v>-2.4981315815716791E-4</v>
      </c>
      <c r="M50" s="141">
        <v>1</v>
      </c>
      <c r="N50" s="142" t="s">
        <v>55</v>
      </c>
      <c r="O50" s="132"/>
      <c r="P50" s="132"/>
      <c r="AW50" s="171"/>
      <c r="AX50" s="171"/>
      <c r="AY50" s="171"/>
      <c r="AZ50" s="171"/>
      <c r="BA50" s="171"/>
      <c r="BB50" s="171"/>
      <c r="BC50" s="171"/>
      <c r="BD50" s="171"/>
      <c r="BE50" s="171"/>
      <c r="BF50" s="171"/>
      <c r="BG50" s="171"/>
      <c r="BH50" s="171"/>
      <c r="BI50" s="171"/>
      <c r="BJ50" s="171"/>
      <c r="BK50" s="171"/>
      <c r="BL50" s="171"/>
      <c r="BM50" s="171"/>
      <c r="BN50" s="171"/>
      <c r="BO50" s="171"/>
      <c r="BP50" s="171"/>
      <c r="BQ50" s="171"/>
      <c r="BR50" s="171"/>
      <c r="BS50" s="171"/>
      <c r="BT50" s="171"/>
      <c r="BU50" s="171"/>
      <c r="BV50" s="171"/>
      <c r="BW50" s="171"/>
      <c r="BX50" s="171"/>
      <c r="BY50" s="171"/>
      <c r="BZ50" s="171"/>
      <c r="CA50" s="171"/>
      <c r="CB50" s="171"/>
      <c r="CC50" s="171"/>
      <c r="CD50" s="171"/>
      <c r="CE50" s="171"/>
      <c r="CF50" s="171"/>
      <c r="CG50" s="171"/>
      <c r="CH50" s="171"/>
      <c r="CI50" s="171"/>
      <c r="CJ50" s="171"/>
      <c r="CK50" s="171"/>
      <c r="CL50" s="171"/>
      <c r="CM50" s="171"/>
      <c r="CN50" s="171"/>
      <c r="CO50" s="171"/>
      <c r="CP50" s="171"/>
      <c r="CQ50" s="171"/>
      <c r="CR50" s="171"/>
      <c r="CS50" s="171"/>
      <c r="CT50" s="171"/>
      <c r="CU50" s="171"/>
      <c r="CV50" s="171"/>
      <c r="CW50" s="171"/>
      <c r="CX50" s="171"/>
      <c r="CY50" s="171"/>
      <c r="CZ50" s="171"/>
      <c r="DA50" s="171"/>
      <c r="DB50" s="171"/>
      <c r="DC50" s="171"/>
      <c r="DD50" s="171"/>
      <c r="DE50" s="171"/>
      <c r="DF50" s="171"/>
      <c r="DG50" s="171"/>
      <c r="DH50" s="171"/>
      <c r="DI50" s="171"/>
      <c r="DJ50" s="171"/>
      <c r="DK50" s="171"/>
      <c r="DL50" s="171"/>
      <c r="DM50" s="171"/>
      <c r="DN50" s="171"/>
      <c r="DO50" s="171"/>
      <c r="DP50" s="171"/>
      <c r="DQ50" s="171"/>
      <c r="DR50" s="171"/>
      <c r="DS50" s="171"/>
      <c r="DT50" s="171"/>
      <c r="DU50" s="171"/>
      <c r="DV50" s="171"/>
      <c r="DW50" s="171"/>
      <c r="DX50" s="171"/>
      <c r="DY50" s="171"/>
      <c r="DZ50" s="171"/>
      <c r="EA50" s="171"/>
      <c r="EB50" s="171"/>
      <c r="EC50" s="171"/>
      <c r="ED50" s="171"/>
      <c r="EE50" s="171"/>
      <c r="EF50" s="171"/>
      <c r="EG50" s="171"/>
      <c r="EH50" s="171"/>
      <c r="EI50" s="171"/>
      <c r="EJ50" s="171"/>
      <c r="EK50" s="171"/>
      <c r="EL50" s="171"/>
      <c r="EM50" s="171"/>
      <c r="EN50" s="171"/>
      <c r="EO50" s="171"/>
      <c r="EP50" s="171"/>
      <c r="EQ50" s="171"/>
      <c r="ER50" s="171"/>
      <c r="ES50" s="171"/>
      <c r="ET50" s="171"/>
    </row>
    <row r="51" spans="1:150" ht="12" hidden="1" outlineLevel="1" thickBot="1" x14ac:dyDescent="0.25">
      <c r="A51" s="139" t="s">
        <v>1</v>
      </c>
      <c r="B51" s="141">
        <v>-0.11408519974886487</v>
      </c>
      <c r="C51" s="212">
        <v>-0.17531043203140315</v>
      </c>
      <c r="D51" s="208">
        <v>3.644765506782735E-2</v>
      </c>
      <c r="E51" s="213">
        <v>0.14756281927148526</v>
      </c>
      <c r="F51" s="214">
        <v>6.1927331219056962E-2</v>
      </c>
      <c r="G51" s="207">
        <v>-2.1220615444169822E-3</v>
      </c>
      <c r="H51" s="214">
        <v>6.0008868804686928E-2</v>
      </c>
      <c r="I51" s="204">
        <v>-8.4523867978458719E-2</v>
      </c>
      <c r="J51" s="202">
        <v>1.6521583916618322E-2</v>
      </c>
      <c r="K51" s="208">
        <v>3.0295235321387493E-2</v>
      </c>
      <c r="L51" s="207">
        <v>-1.4707794019989551E-2</v>
      </c>
      <c r="M51" s="202">
        <v>4.9210566486340094E-4</v>
      </c>
      <c r="N51" s="141">
        <v>1</v>
      </c>
      <c r="O51" s="142" t="s">
        <v>56</v>
      </c>
      <c r="P51" s="132"/>
      <c r="AW51" s="171"/>
      <c r="AX51" s="171"/>
      <c r="AY51" s="171"/>
      <c r="AZ51" s="171"/>
      <c r="BA51" s="171"/>
      <c r="BB51" s="171"/>
      <c r="BC51" s="171"/>
      <c r="BD51" s="171"/>
      <c r="BE51" s="171"/>
      <c r="BF51" s="171"/>
      <c r="BG51" s="171"/>
      <c r="BH51" s="171"/>
      <c r="BI51" s="171"/>
      <c r="BJ51" s="171"/>
      <c r="BK51" s="171"/>
      <c r="BL51" s="171"/>
      <c r="BM51" s="171"/>
      <c r="BN51" s="171"/>
      <c r="BO51" s="171"/>
      <c r="BP51" s="171"/>
      <c r="BQ51" s="171"/>
      <c r="BR51" s="171"/>
      <c r="BS51" s="171"/>
      <c r="BT51" s="171"/>
      <c r="BU51" s="171"/>
      <c r="BV51" s="171"/>
      <c r="BW51" s="171"/>
      <c r="BX51" s="171"/>
      <c r="BY51" s="171"/>
      <c r="BZ51" s="171"/>
      <c r="CA51" s="171"/>
      <c r="CB51" s="171"/>
      <c r="CC51" s="171"/>
      <c r="CD51" s="171"/>
      <c r="CE51" s="171"/>
      <c r="CF51" s="171"/>
      <c r="CG51" s="171"/>
      <c r="CH51" s="171"/>
      <c r="CI51" s="171"/>
      <c r="CJ51" s="171"/>
      <c r="CK51" s="171"/>
      <c r="CL51" s="171"/>
      <c r="CM51" s="171"/>
      <c r="CN51" s="171"/>
      <c r="CO51" s="171"/>
      <c r="CP51" s="171"/>
      <c r="CQ51" s="171"/>
      <c r="CR51" s="171"/>
      <c r="CS51" s="171"/>
      <c r="CT51" s="171"/>
      <c r="CU51" s="171"/>
      <c r="CV51" s="171"/>
      <c r="CW51" s="171"/>
      <c r="CX51" s="171"/>
      <c r="CY51" s="171"/>
      <c r="CZ51" s="171"/>
      <c r="DA51" s="171"/>
      <c r="DB51" s="171"/>
      <c r="DC51" s="171"/>
      <c r="DD51" s="171"/>
      <c r="DE51" s="171"/>
      <c r="DF51" s="171"/>
      <c r="DG51" s="171"/>
      <c r="DH51" s="171"/>
      <c r="DI51" s="171"/>
      <c r="DJ51" s="171"/>
      <c r="DK51" s="171"/>
      <c r="DL51" s="171"/>
      <c r="DM51" s="171"/>
      <c r="DN51" s="171"/>
      <c r="DO51" s="171"/>
      <c r="DP51" s="171"/>
      <c r="DQ51" s="171"/>
      <c r="DR51" s="171"/>
      <c r="DS51" s="171"/>
      <c r="DT51" s="171"/>
      <c r="DU51" s="171"/>
      <c r="DV51" s="171"/>
      <c r="DW51" s="171"/>
      <c r="DX51" s="171"/>
      <c r="DY51" s="171"/>
      <c r="DZ51" s="171"/>
      <c r="EA51" s="171"/>
      <c r="EB51" s="171"/>
      <c r="EC51" s="171"/>
      <c r="ED51" s="171"/>
      <c r="EE51" s="171"/>
      <c r="EF51" s="171"/>
      <c r="EG51" s="171"/>
      <c r="EH51" s="171"/>
      <c r="EI51" s="171"/>
      <c r="EJ51" s="171"/>
      <c r="EK51" s="171"/>
      <c r="EL51" s="171"/>
      <c r="EM51" s="171"/>
      <c r="EN51" s="171"/>
      <c r="EO51" s="171"/>
      <c r="EP51" s="171"/>
      <c r="EQ51" s="171"/>
      <c r="ER51" s="171"/>
      <c r="ES51" s="171"/>
      <c r="ET51" s="171"/>
    </row>
    <row r="52" spans="1:150" ht="12" hidden="1" outlineLevel="1" thickBot="1" x14ac:dyDescent="0.25">
      <c r="A52" s="139" t="s">
        <v>18</v>
      </c>
      <c r="B52" s="141">
        <v>-9.7189508728047144E-3</v>
      </c>
      <c r="C52" s="202">
        <v>1.7475005553936732E-2</v>
      </c>
      <c r="D52" s="207">
        <v>-1.6139933873049801E-2</v>
      </c>
      <c r="E52" s="200">
        <v>-4.3656718406273234E-2</v>
      </c>
      <c r="F52" s="207">
        <v>-6.0514218129931142E-3</v>
      </c>
      <c r="G52" s="207">
        <v>-2.0286968754405508E-3</v>
      </c>
      <c r="H52" s="202">
        <v>9.3065201889983781E-3</v>
      </c>
      <c r="I52" s="202">
        <v>4.2398314835653305E-3</v>
      </c>
      <c r="J52" s="202">
        <v>1.2760827216826934E-3</v>
      </c>
      <c r="K52" s="209">
        <v>-0.1119628603167305</v>
      </c>
      <c r="L52" s="202">
        <v>1.8537282654879392E-2</v>
      </c>
      <c r="M52" s="202">
        <v>1.5903989993134572E-6</v>
      </c>
      <c r="N52" s="204">
        <v>-9.025004901059476E-2</v>
      </c>
      <c r="O52" s="141">
        <v>1</v>
      </c>
      <c r="P52" s="142" t="s">
        <v>57</v>
      </c>
      <c r="AW52" s="171"/>
      <c r="AX52" s="171"/>
      <c r="AY52" s="171"/>
      <c r="AZ52" s="171"/>
      <c r="BA52" s="171"/>
      <c r="BB52" s="171"/>
      <c r="BC52" s="171"/>
      <c r="BD52" s="171"/>
      <c r="BE52" s="171"/>
      <c r="BF52" s="171"/>
      <c r="BG52" s="171"/>
      <c r="BH52" s="171"/>
      <c r="BI52" s="171"/>
      <c r="BJ52" s="171"/>
      <c r="BK52" s="171"/>
      <c r="BL52" s="171"/>
      <c r="BM52" s="171"/>
      <c r="BN52" s="171"/>
      <c r="BO52" s="171"/>
      <c r="BP52" s="171"/>
      <c r="BQ52" s="171"/>
      <c r="BR52" s="171"/>
      <c r="BS52" s="171"/>
      <c r="BT52" s="171"/>
      <c r="BU52" s="171"/>
      <c r="BV52" s="171"/>
      <c r="BW52" s="171"/>
      <c r="BX52" s="171"/>
      <c r="BY52" s="171"/>
      <c r="BZ52" s="171"/>
      <c r="CA52" s="171"/>
      <c r="CB52" s="171"/>
      <c r="CC52" s="171"/>
      <c r="CD52" s="171"/>
      <c r="CE52" s="171"/>
      <c r="CF52" s="171"/>
      <c r="CG52" s="171"/>
      <c r="CH52" s="171"/>
      <c r="CI52" s="171"/>
      <c r="CJ52" s="171"/>
      <c r="CK52" s="171"/>
      <c r="CL52" s="171"/>
      <c r="CM52" s="171"/>
      <c r="CN52" s="171"/>
      <c r="CO52" s="171"/>
      <c r="CP52" s="171"/>
      <c r="CQ52" s="171"/>
      <c r="CR52" s="171"/>
      <c r="CS52" s="171"/>
      <c r="CT52" s="171"/>
      <c r="CU52" s="171"/>
      <c r="CV52" s="171"/>
      <c r="CW52" s="171"/>
      <c r="CX52" s="171"/>
      <c r="CY52" s="171"/>
      <c r="CZ52" s="171"/>
      <c r="DA52" s="171"/>
      <c r="DB52" s="171"/>
      <c r="DC52" s="171"/>
      <c r="DD52" s="171"/>
      <c r="DE52" s="171"/>
      <c r="DF52" s="171"/>
      <c r="DG52" s="171"/>
      <c r="DH52" s="171"/>
      <c r="DI52" s="171"/>
      <c r="DJ52" s="171"/>
      <c r="DK52" s="171"/>
      <c r="DL52" s="171"/>
      <c r="DM52" s="171"/>
      <c r="DN52" s="171"/>
      <c r="DO52" s="171"/>
      <c r="DP52" s="171"/>
      <c r="DQ52" s="171"/>
      <c r="DR52" s="171"/>
      <c r="DS52" s="171"/>
      <c r="DT52" s="171"/>
      <c r="DU52" s="171"/>
      <c r="DV52" s="171"/>
      <c r="DW52" s="171"/>
      <c r="DX52" s="171"/>
      <c r="DY52" s="171"/>
      <c r="DZ52" s="171"/>
      <c r="EA52" s="171"/>
      <c r="EB52" s="171"/>
      <c r="EC52" s="171"/>
      <c r="ED52" s="171"/>
      <c r="EE52" s="171"/>
      <c r="EF52" s="171"/>
      <c r="EG52" s="171"/>
      <c r="EH52" s="171"/>
      <c r="EI52" s="171"/>
      <c r="EJ52" s="171"/>
      <c r="EK52" s="171"/>
      <c r="EL52" s="171"/>
      <c r="EM52" s="171"/>
      <c r="EN52" s="171"/>
      <c r="EO52" s="171"/>
      <c r="EP52" s="171"/>
      <c r="EQ52" s="171"/>
      <c r="ER52" s="171"/>
      <c r="ES52" s="171"/>
      <c r="ET52" s="171"/>
    </row>
    <row r="53" spans="1:150" hidden="1" outlineLevel="1" x14ac:dyDescent="0.2">
      <c r="A53" s="139" t="s">
        <v>11</v>
      </c>
      <c r="B53" s="141">
        <v>-2.1942725875667134E-6</v>
      </c>
      <c r="C53" s="202">
        <v>3.9584362183669738E-7</v>
      </c>
      <c r="D53" s="207">
        <v>-6.444693533712208E-7</v>
      </c>
      <c r="E53" s="207">
        <v>-2.1631269913409543E-6</v>
      </c>
      <c r="F53" s="207">
        <v>-1.6114392609911469E-7</v>
      </c>
      <c r="G53" s="202">
        <v>5.7126179892378764E-7</v>
      </c>
      <c r="H53" s="202">
        <v>6.0528933276522672E-7</v>
      </c>
      <c r="I53" s="202">
        <v>1.5854660169638094E-7</v>
      </c>
      <c r="J53" s="202">
        <v>1.6904935731080965E-7</v>
      </c>
      <c r="K53" s="202">
        <v>8.0661426473816169E-8</v>
      </c>
      <c r="L53" s="202">
        <v>2.5480389833357461E-6</v>
      </c>
      <c r="M53" s="207">
        <v>-8.1308261819797942E-10</v>
      </c>
      <c r="N53" s="207">
        <v>-1.2894675528439873E-7</v>
      </c>
      <c r="O53" s="202">
        <v>2.0276276156138062E-7</v>
      </c>
      <c r="P53" s="141">
        <v>1</v>
      </c>
      <c r="AW53" s="171"/>
      <c r="AX53" s="171"/>
      <c r="AY53" s="171"/>
      <c r="AZ53" s="171"/>
      <c r="BA53" s="171"/>
      <c r="BB53" s="171"/>
      <c r="BC53" s="171"/>
      <c r="BD53" s="171"/>
      <c r="BE53" s="171"/>
      <c r="BF53" s="171"/>
      <c r="BG53" s="171"/>
      <c r="BH53" s="171"/>
      <c r="BI53" s="171"/>
      <c r="BJ53" s="171"/>
      <c r="BK53" s="171"/>
      <c r="BL53" s="171"/>
      <c r="BM53" s="171"/>
      <c r="BN53" s="171"/>
      <c r="BO53" s="171"/>
      <c r="BP53" s="171"/>
      <c r="BQ53" s="171"/>
      <c r="BR53" s="171"/>
      <c r="BS53" s="171"/>
      <c r="BT53" s="171"/>
      <c r="BU53" s="171"/>
      <c r="BV53" s="171"/>
      <c r="BW53" s="171"/>
      <c r="BX53" s="171"/>
      <c r="BY53" s="171"/>
      <c r="BZ53" s="171"/>
      <c r="CA53" s="171"/>
      <c r="CB53" s="171"/>
      <c r="CC53" s="171"/>
      <c r="CD53" s="171"/>
      <c r="CE53" s="171"/>
      <c r="CF53" s="171"/>
      <c r="CG53" s="171"/>
      <c r="CH53" s="171"/>
      <c r="CI53" s="171"/>
      <c r="CJ53" s="171"/>
      <c r="CK53" s="171"/>
      <c r="CL53" s="171"/>
      <c r="CM53" s="171"/>
      <c r="CN53" s="171"/>
      <c r="CO53" s="171"/>
      <c r="CP53" s="171"/>
      <c r="CQ53" s="171"/>
      <c r="CR53" s="171"/>
      <c r="CS53" s="171"/>
      <c r="CT53" s="171"/>
      <c r="CU53" s="171"/>
      <c r="CV53" s="171"/>
      <c r="CW53" s="171"/>
      <c r="CX53" s="171"/>
      <c r="CY53" s="171"/>
      <c r="CZ53" s="171"/>
      <c r="DA53" s="171"/>
      <c r="DB53" s="171"/>
      <c r="DC53" s="171"/>
      <c r="DD53" s="171"/>
      <c r="DE53" s="171"/>
      <c r="DF53" s="171"/>
      <c r="DG53" s="171"/>
      <c r="DH53" s="171"/>
      <c r="DI53" s="171"/>
      <c r="DJ53" s="171"/>
      <c r="DK53" s="171"/>
      <c r="DL53" s="171"/>
      <c r="DM53" s="171"/>
      <c r="DN53" s="171"/>
      <c r="DO53" s="171"/>
      <c r="DP53" s="171"/>
      <c r="DQ53" s="171"/>
      <c r="DR53" s="171"/>
      <c r="DS53" s="171"/>
      <c r="DT53" s="171"/>
      <c r="DU53" s="171"/>
      <c r="DV53" s="171"/>
      <c r="DW53" s="171"/>
      <c r="DX53" s="171"/>
      <c r="DY53" s="171"/>
      <c r="DZ53" s="171"/>
      <c r="EA53" s="171"/>
      <c r="EB53" s="171"/>
      <c r="EC53" s="171"/>
      <c r="ED53" s="171"/>
      <c r="EE53" s="171"/>
      <c r="EF53" s="171"/>
      <c r="EG53" s="171"/>
      <c r="EH53" s="171"/>
      <c r="EI53" s="171"/>
      <c r="EJ53" s="171"/>
      <c r="EK53" s="171"/>
      <c r="EL53" s="171"/>
      <c r="EM53" s="171"/>
      <c r="EN53" s="171"/>
      <c r="EO53" s="171"/>
      <c r="EP53" s="171"/>
      <c r="EQ53" s="171"/>
      <c r="ER53" s="171"/>
      <c r="ES53" s="171"/>
      <c r="ET53" s="171"/>
    </row>
    <row r="54" spans="1:150" hidden="1" outlineLevel="1" x14ac:dyDescent="0.2">
      <c r="A54" s="115" t="s">
        <v>116</v>
      </c>
      <c r="C54" s="215"/>
      <c r="AW54" s="171"/>
      <c r="AX54" s="171"/>
      <c r="AY54" s="171"/>
      <c r="AZ54" s="171"/>
      <c r="BA54" s="171"/>
      <c r="BB54" s="171"/>
      <c r="BC54" s="171"/>
      <c r="BD54" s="171"/>
      <c r="BE54" s="171"/>
      <c r="BF54" s="171"/>
      <c r="BG54" s="171"/>
      <c r="BH54" s="171"/>
      <c r="BI54" s="171"/>
      <c r="BJ54" s="171"/>
      <c r="BK54" s="171"/>
      <c r="BL54" s="171"/>
      <c r="BM54" s="171"/>
      <c r="BN54" s="171"/>
      <c r="BO54" s="171"/>
      <c r="BP54" s="171"/>
      <c r="BQ54" s="171"/>
      <c r="BR54" s="171"/>
      <c r="BS54" s="171"/>
      <c r="BT54" s="171"/>
      <c r="BU54" s="171"/>
      <c r="BV54" s="171"/>
      <c r="BW54" s="171"/>
      <c r="BX54" s="171"/>
      <c r="BY54" s="171"/>
      <c r="BZ54" s="171"/>
      <c r="CA54" s="171"/>
      <c r="CB54" s="171"/>
      <c r="CC54" s="171"/>
      <c r="CD54" s="171"/>
      <c r="CE54" s="171"/>
      <c r="CF54" s="171"/>
      <c r="CG54" s="171"/>
      <c r="CH54" s="171"/>
      <c r="CI54" s="171"/>
      <c r="CJ54" s="171"/>
      <c r="CK54" s="171"/>
      <c r="CL54" s="171"/>
      <c r="CM54" s="171"/>
      <c r="CN54" s="171"/>
      <c r="CO54" s="171"/>
      <c r="CP54" s="171"/>
      <c r="CQ54" s="171"/>
      <c r="CR54" s="171"/>
      <c r="CS54" s="171"/>
      <c r="CT54" s="171"/>
      <c r="CU54" s="171"/>
      <c r="CV54" s="171"/>
      <c r="CW54" s="171"/>
      <c r="CX54" s="171"/>
      <c r="CY54" s="171"/>
      <c r="CZ54" s="171"/>
      <c r="DA54" s="171"/>
      <c r="DB54" s="171"/>
      <c r="DC54" s="171"/>
      <c r="DD54" s="171"/>
      <c r="DE54" s="171"/>
      <c r="DF54" s="171"/>
      <c r="DG54" s="171"/>
      <c r="DH54" s="171"/>
      <c r="DI54" s="171"/>
      <c r="DJ54" s="171"/>
      <c r="DK54" s="171"/>
      <c r="DL54" s="171"/>
      <c r="DM54" s="171"/>
      <c r="DN54" s="171"/>
      <c r="DO54" s="171"/>
      <c r="DP54" s="171"/>
      <c r="DQ54" s="171"/>
      <c r="DR54" s="171"/>
      <c r="DS54" s="171"/>
      <c r="DT54" s="171"/>
      <c r="DU54" s="171"/>
      <c r="DV54" s="171"/>
      <c r="DW54" s="171"/>
      <c r="DX54" s="171"/>
      <c r="DY54" s="171"/>
      <c r="DZ54" s="171"/>
      <c r="EA54" s="171"/>
      <c r="EB54" s="171"/>
      <c r="EC54" s="171"/>
      <c r="ED54" s="171"/>
      <c r="EE54" s="171"/>
      <c r="EF54" s="171"/>
      <c r="EG54" s="171"/>
      <c r="EH54" s="171"/>
      <c r="EI54" s="171"/>
      <c r="EJ54" s="171"/>
      <c r="EK54" s="171"/>
      <c r="EL54" s="171"/>
      <c r="EM54" s="171"/>
      <c r="EN54" s="171"/>
      <c r="EO54" s="171"/>
      <c r="EP54" s="171"/>
      <c r="EQ54" s="171"/>
      <c r="ER54" s="171"/>
      <c r="ES54" s="171"/>
      <c r="ET54" s="171"/>
    </row>
    <row r="55" spans="1:150" hidden="1" outlineLevel="1" x14ac:dyDescent="0.2">
      <c r="A55" s="115" t="s">
        <v>117</v>
      </c>
      <c r="C55" s="215"/>
      <c r="AW55" s="171"/>
      <c r="AX55" s="171"/>
      <c r="AY55" s="171"/>
      <c r="AZ55" s="171"/>
      <c r="BA55" s="171"/>
      <c r="BB55" s="171"/>
      <c r="BC55" s="171"/>
      <c r="BD55" s="171"/>
      <c r="BE55" s="171"/>
      <c r="BF55" s="171"/>
      <c r="BG55" s="171"/>
      <c r="BH55" s="171"/>
      <c r="BI55" s="171"/>
      <c r="BJ55" s="171"/>
      <c r="BK55" s="171"/>
      <c r="BL55" s="171"/>
      <c r="BM55" s="171"/>
      <c r="BN55" s="171"/>
      <c r="BO55" s="171"/>
      <c r="BP55" s="171"/>
      <c r="BQ55" s="171"/>
      <c r="BR55" s="171"/>
      <c r="BS55" s="171"/>
      <c r="BT55" s="171"/>
      <c r="BU55" s="171"/>
      <c r="BV55" s="171"/>
      <c r="BW55" s="171"/>
      <c r="BX55" s="171"/>
      <c r="BY55" s="171"/>
      <c r="BZ55" s="171"/>
      <c r="CA55" s="171"/>
      <c r="CB55" s="171"/>
      <c r="CC55" s="171"/>
      <c r="CD55" s="171"/>
      <c r="CE55" s="171"/>
      <c r="CF55" s="171"/>
      <c r="CG55" s="171"/>
      <c r="CH55" s="171"/>
      <c r="CI55" s="171"/>
      <c r="CJ55" s="171"/>
      <c r="CK55" s="171"/>
      <c r="CL55" s="171"/>
      <c r="CM55" s="171"/>
      <c r="CN55" s="171"/>
      <c r="CO55" s="171"/>
      <c r="CP55" s="171"/>
      <c r="CQ55" s="171"/>
      <c r="CR55" s="171"/>
      <c r="CS55" s="171"/>
      <c r="CT55" s="171"/>
      <c r="CU55" s="171"/>
      <c r="CV55" s="171"/>
      <c r="CW55" s="171"/>
      <c r="CX55" s="171"/>
      <c r="CY55" s="171"/>
      <c r="CZ55" s="171"/>
      <c r="DA55" s="171"/>
      <c r="DB55" s="171"/>
      <c r="DC55" s="171"/>
      <c r="DD55" s="171"/>
      <c r="DE55" s="171"/>
      <c r="DF55" s="171"/>
      <c r="DG55" s="171"/>
      <c r="DH55" s="171"/>
      <c r="DI55" s="171"/>
      <c r="DJ55" s="171"/>
      <c r="DK55" s="171"/>
      <c r="DL55" s="171"/>
      <c r="DM55" s="171"/>
      <c r="DN55" s="171"/>
      <c r="DO55" s="171"/>
      <c r="DP55" s="171"/>
      <c r="DQ55" s="171"/>
      <c r="DR55" s="171"/>
      <c r="DS55" s="171"/>
      <c r="DT55" s="171"/>
      <c r="DU55" s="171"/>
      <c r="DV55" s="171"/>
      <c r="DW55" s="171"/>
      <c r="DX55" s="171"/>
      <c r="DY55" s="171"/>
      <c r="DZ55" s="171"/>
      <c r="EA55" s="171"/>
      <c r="EB55" s="171"/>
      <c r="EC55" s="171"/>
      <c r="ED55" s="171"/>
      <c r="EE55" s="171"/>
      <c r="EF55" s="171"/>
      <c r="EG55" s="171"/>
      <c r="EH55" s="171"/>
      <c r="EI55" s="171"/>
      <c r="EJ55" s="171"/>
      <c r="EK55" s="171"/>
      <c r="EL55" s="171"/>
      <c r="EM55" s="171"/>
      <c r="EN55" s="171"/>
      <c r="EO55" s="171"/>
      <c r="EP55" s="171"/>
      <c r="EQ55" s="171"/>
      <c r="ER55" s="171"/>
      <c r="ES55" s="171"/>
      <c r="ET55" s="171"/>
    </row>
    <row r="56" spans="1:150" hidden="1" outlineLevel="1" x14ac:dyDescent="0.2">
      <c r="A56" s="115" t="s">
        <v>118</v>
      </c>
      <c r="C56" s="215"/>
      <c r="AW56" s="171"/>
      <c r="AX56" s="171"/>
      <c r="AY56" s="171"/>
      <c r="AZ56" s="171"/>
      <c r="BA56" s="171"/>
      <c r="BB56" s="171"/>
      <c r="BC56" s="171"/>
      <c r="BD56" s="171"/>
      <c r="BE56" s="171"/>
      <c r="BF56" s="171"/>
      <c r="BG56" s="171"/>
      <c r="BH56" s="171"/>
      <c r="BI56" s="171"/>
      <c r="BJ56" s="171"/>
      <c r="BK56" s="171"/>
      <c r="BL56" s="171"/>
      <c r="BM56" s="171"/>
      <c r="BN56" s="171"/>
      <c r="BO56" s="171"/>
      <c r="BP56" s="171"/>
      <c r="BQ56" s="171"/>
      <c r="BR56" s="171"/>
      <c r="BS56" s="171"/>
      <c r="BT56" s="171"/>
      <c r="BU56" s="171"/>
      <c r="BV56" s="171"/>
      <c r="BW56" s="171"/>
      <c r="BX56" s="171"/>
      <c r="BY56" s="171"/>
      <c r="BZ56" s="171"/>
      <c r="CA56" s="171"/>
      <c r="CB56" s="171"/>
      <c r="CC56" s="171"/>
      <c r="CD56" s="171"/>
      <c r="CE56" s="171"/>
      <c r="CF56" s="171"/>
      <c r="CG56" s="171"/>
      <c r="CH56" s="171"/>
      <c r="CI56" s="171"/>
      <c r="CJ56" s="171"/>
      <c r="CK56" s="171"/>
      <c r="CL56" s="171"/>
      <c r="CM56" s="171"/>
      <c r="CN56" s="171"/>
      <c r="CO56" s="171"/>
      <c r="CP56" s="171"/>
      <c r="CQ56" s="171"/>
      <c r="CR56" s="171"/>
      <c r="CS56" s="171"/>
      <c r="CT56" s="171"/>
      <c r="CU56" s="171"/>
      <c r="CV56" s="171"/>
      <c r="CW56" s="171"/>
      <c r="CX56" s="171"/>
      <c r="CY56" s="171"/>
      <c r="CZ56" s="171"/>
      <c r="DA56" s="171"/>
      <c r="DB56" s="171"/>
      <c r="DC56" s="171"/>
      <c r="DD56" s="171"/>
      <c r="DE56" s="171"/>
      <c r="DF56" s="171"/>
      <c r="DG56" s="171"/>
      <c r="DH56" s="171"/>
      <c r="DI56" s="171"/>
      <c r="DJ56" s="171"/>
      <c r="DK56" s="171"/>
      <c r="DL56" s="171"/>
      <c r="DM56" s="171"/>
      <c r="DN56" s="171"/>
      <c r="DO56" s="171"/>
      <c r="DP56" s="171"/>
      <c r="DQ56" s="171"/>
      <c r="DR56" s="171"/>
      <c r="DS56" s="171"/>
      <c r="DT56" s="171"/>
      <c r="DU56" s="171"/>
      <c r="DV56" s="171"/>
      <c r="DW56" s="171"/>
      <c r="DX56" s="171"/>
      <c r="DY56" s="171"/>
      <c r="DZ56" s="171"/>
      <c r="EA56" s="171"/>
      <c r="EB56" s="171"/>
      <c r="EC56" s="171"/>
      <c r="ED56" s="171"/>
      <c r="EE56" s="171"/>
      <c r="EF56" s="171"/>
      <c r="EG56" s="171"/>
      <c r="EH56" s="171"/>
      <c r="EI56" s="171"/>
      <c r="EJ56" s="171"/>
      <c r="EK56" s="171"/>
      <c r="EL56" s="171"/>
      <c r="EM56" s="171"/>
      <c r="EN56" s="171"/>
      <c r="EO56" s="171"/>
      <c r="EP56" s="171"/>
      <c r="EQ56" s="171"/>
      <c r="ER56" s="171"/>
      <c r="ES56" s="171"/>
      <c r="ET56" s="171"/>
    </row>
    <row r="57" spans="1:150" collapsed="1" x14ac:dyDescent="0.2">
      <c r="A57" s="183"/>
      <c r="AW57" s="171"/>
      <c r="AX57" s="171"/>
      <c r="AY57" s="171"/>
      <c r="AZ57" s="171"/>
      <c r="BA57" s="171"/>
      <c r="BB57" s="171"/>
      <c r="BC57" s="171"/>
      <c r="BD57" s="171"/>
      <c r="BE57" s="171"/>
      <c r="BF57" s="171"/>
      <c r="BG57" s="171"/>
      <c r="BH57" s="171"/>
      <c r="BI57" s="171"/>
      <c r="BJ57" s="171"/>
      <c r="BK57" s="171"/>
      <c r="BL57" s="171"/>
      <c r="BM57" s="171"/>
      <c r="BN57" s="171"/>
      <c r="BO57" s="171"/>
      <c r="BP57" s="171"/>
      <c r="BQ57" s="171"/>
      <c r="BR57" s="171"/>
      <c r="BS57" s="171"/>
      <c r="BT57" s="171"/>
      <c r="BU57" s="171"/>
      <c r="BV57" s="171"/>
      <c r="BW57" s="171"/>
      <c r="BX57" s="171"/>
      <c r="BY57" s="171"/>
      <c r="BZ57" s="171"/>
      <c r="CA57" s="171"/>
      <c r="CB57" s="171"/>
      <c r="CC57" s="171"/>
      <c r="CD57" s="171"/>
      <c r="CE57" s="171"/>
      <c r="CF57" s="171"/>
      <c r="CG57" s="171"/>
      <c r="CH57" s="171"/>
      <c r="CI57" s="171"/>
      <c r="CJ57" s="171"/>
      <c r="CK57" s="171"/>
      <c r="CL57" s="171"/>
      <c r="CM57" s="171"/>
      <c r="CN57" s="171"/>
      <c r="CO57" s="171"/>
      <c r="CP57" s="171"/>
      <c r="CQ57" s="171"/>
      <c r="CR57" s="171"/>
      <c r="CS57" s="171"/>
      <c r="CT57" s="171"/>
      <c r="CU57" s="171"/>
      <c r="CV57" s="171"/>
      <c r="CW57" s="171"/>
      <c r="CX57" s="171"/>
      <c r="CY57" s="171"/>
      <c r="CZ57" s="171"/>
      <c r="DA57" s="171"/>
      <c r="DB57" s="171"/>
      <c r="DC57" s="171"/>
      <c r="DD57" s="171"/>
      <c r="DE57" s="171"/>
      <c r="DF57" s="171"/>
      <c r="DG57" s="171"/>
      <c r="DH57" s="171"/>
      <c r="DI57" s="171"/>
      <c r="DJ57" s="171"/>
      <c r="DK57" s="171"/>
      <c r="DL57" s="171"/>
      <c r="DM57" s="171"/>
      <c r="DN57" s="171"/>
      <c r="DO57" s="171"/>
      <c r="DP57" s="171"/>
      <c r="DQ57" s="171"/>
      <c r="DR57" s="171"/>
      <c r="DS57" s="171"/>
      <c r="DT57" s="171"/>
      <c r="DU57" s="171"/>
      <c r="DV57" s="171"/>
      <c r="DW57" s="171"/>
      <c r="DX57" s="171"/>
      <c r="DY57" s="171"/>
      <c r="DZ57" s="171"/>
      <c r="EA57" s="171"/>
      <c r="EB57" s="171"/>
      <c r="EC57" s="171"/>
      <c r="ED57" s="171"/>
      <c r="EE57" s="171"/>
      <c r="EF57" s="171"/>
      <c r="EG57" s="171"/>
      <c r="EH57" s="171"/>
      <c r="EI57" s="171"/>
      <c r="EJ57" s="171"/>
      <c r="EK57" s="171"/>
      <c r="EL57" s="171"/>
      <c r="EM57" s="171"/>
      <c r="EN57" s="171"/>
      <c r="EO57" s="171"/>
      <c r="EP57" s="171"/>
      <c r="EQ57" s="171"/>
      <c r="ER57" s="171"/>
      <c r="ES57" s="171"/>
      <c r="ET57" s="171"/>
    </row>
    <row r="58" spans="1:150" x14ac:dyDescent="0.2">
      <c r="A58" s="125" t="s">
        <v>119</v>
      </c>
      <c r="AW58" s="171" t="s">
        <v>129</v>
      </c>
      <c r="AX58" s="171"/>
      <c r="AY58" s="171"/>
      <c r="AZ58" s="171">
        <v>10</v>
      </c>
      <c r="BA58" s="171"/>
      <c r="BB58" s="171"/>
      <c r="BC58" s="171"/>
      <c r="BD58" s="171"/>
      <c r="BE58" s="171"/>
      <c r="BF58" s="171"/>
      <c r="BG58" s="171"/>
      <c r="BH58" s="171"/>
      <c r="BI58" s="171"/>
      <c r="BJ58" s="171"/>
      <c r="BK58" s="171"/>
      <c r="BL58" s="171"/>
      <c r="BM58" s="171"/>
      <c r="BN58" s="171"/>
      <c r="BO58" s="171"/>
      <c r="BP58" s="171"/>
      <c r="BQ58" s="171"/>
      <c r="BR58" s="171"/>
      <c r="BS58" s="171"/>
      <c r="BT58" s="171"/>
      <c r="BU58" s="171"/>
      <c r="BV58" s="171"/>
      <c r="BW58" s="171"/>
      <c r="BX58" s="171"/>
      <c r="BY58" s="171"/>
      <c r="BZ58" s="171"/>
      <c r="CA58" s="171"/>
      <c r="CB58" s="171"/>
      <c r="CC58" s="171"/>
      <c r="CD58" s="171"/>
      <c r="CE58" s="171"/>
      <c r="CF58" s="171"/>
      <c r="CG58" s="171"/>
      <c r="CH58" s="171"/>
      <c r="CI58" s="171"/>
      <c r="CJ58" s="171"/>
      <c r="CK58" s="171"/>
      <c r="CL58" s="171"/>
      <c r="CM58" s="171"/>
      <c r="CN58" s="171"/>
      <c r="CO58" s="171"/>
      <c r="CP58" s="171"/>
      <c r="CQ58" s="171"/>
      <c r="CR58" s="171"/>
      <c r="CS58" s="171"/>
      <c r="CT58" s="171"/>
      <c r="CU58" s="171"/>
      <c r="CV58" s="171"/>
      <c r="CW58" s="171"/>
      <c r="CX58" s="171"/>
      <c r="CY58" s="171"/>
      <c r="CZ58" s="171"/>
      <c r="DA58" s="171"/>
      <c r="DB58" s="171"/>
      <c r="DC58" s="171"/>
      <c r="DD58" s="171"/>
      <c r="DE58" s="171"/>
      <c r="DF58" s="171"/>
      <c r="DG58" s="171"/>
      <c r="DH58" s="171"/>
      <c r="DI58" s="171"/>
      <c r="DJ58" s="171"/>
      <c r="DK58" s="171"/>
      <c r="DL58" s="171"/>
      <c r="DM58" s="171"/>
      <c r="DN58" s="171"/>
      <c r="DO58" s="171"/>
      <c r="DP58" s="171"/>
      <c r="DQ58" s="171"/>
      <c r="DR58" s="171"/>
      <c r="DS58" s="171"/>
      <c r="DT58" s="171"/>
      <c r="DU58" s="171"/>
      <c r="DV58" s="171"/>
      <c r="DW58" s="171"/>
      <c r="DX58" s="171"/>
      <c r="DY58" s="171"/>
      <c r="DZ58" s="171"/>
      <c r="EA58" s="171"/>
      <c r="EB58" s="171"/>
      <c r="EC58" s="171"/>
      <c r="ED58" s="171"/>
      <c r="EE58" s="171"/>
      <c r="EF58" s="171"/>
      <c r="EG58" s="171"/>
      <c r="EH58" s="171"/>
      <c r="EI58" s="171"/>
      <c r="EJ58" s="171"/>
      <c r="EK58" s="171"/>
      <c r="EL58" s="171"/>
      <c r="EM58" s="171"/>
      <c r="EN58" s="171"/>
      <c r="EO58" s="171"/>
      <c r="EP58" s="171"/>
      <c r="EQ58" s="171"/>
      <c r="ER58" s="171"/>
      <c r="ES58" s="171"/>
      <c r="ET58" s="171"/>
    </row>
    <row r="59" spans="1:150" outlineLevel="1" x14ac:dyDescent="0.2">
      <c r="A59" s="123"/>
      <c r="B59" s="144"/>
      <c r="C59" s="150" t="str">
        <f>"Cutoff value for prediction of "&amp;$I$2&amp;":"</f>
        <v>Cutoff value for prediction of Yes:</v>
      </c>
      <c r="D59" s="151">
        <f>$AZ$58/20</f>
        <v>0.5</v>
      </c>
      <c r="E59" s="150" t="s">
        <v>120</v>
      </c>
      <c r="F59" s="152">
        <v>0.25994571420348195</v>
      </c>
      <c r="G59" s="144"/>
      <c r="H59" s="144"/>
      <c r="I59" s="145"/>
      <c r="AW59" s="171" t="s">
        <v>130</v>
      </c>
      <c r="AX59" s="171">
        <v>-9.9999999999999995E-8</v>
      </c>
      <c r="AY59" s="171">
        <v>9.9999000000000008E-3</v>
      </c>
      <c r="AZ59" s="171">
        <v>1.9999900000000001E-2</v>
      </c>
      <c r="BA59" s="171">
        <v>2.9999900000000003E-2</v>
      </c>
      <c r="BB59" s="171">
        <v>3.9999900000000005E-2</v>
      </c>
      <c r="BC59" s="171">
        <v>4.9999900000000007E-2</v>
      </c>
      <c r="BD59" s="171">
        <v>5.9999900000000009E-2</v>
      </c>
      <c r="BE59" s="171">
        <v>6.9999900000000004E-2</v>
      </c>
      <c r="BF59" s="171">
        <v>7.9999899999999999E-2</v>
      </c>
      <c r="BG59" s="171">
        <v>8.9999899999999994E-2</v>
      </c>
      <c r="BH59" s="171">
        <v>9.9999899999999989E-2</v>
      </c>
      <c r="BI59" s="171">
        <v>0.10999989999999998</v>
      </c>
      <c r="BJ59" s="171">
        <v>0.11999989999999998</v>
      </c>
      <c r="BK59" s="171">
        <v>0.12999989999999997</v>
      </c>
      <c r="BL59" s="171">
        <v>0.13999989999999998</v>
      </c>
      <c r="BM59" s="171">
        <v>0.14999989999999999</v>
      </c>
      <c r="BN59" s="171">
        <v>0.1599999</v>
      </c>
      <c r="BO59" s="171">
        <v>0.16999990000000001</v>
      </c>
      <c r="BP59" s="171">
        <v>0.17999990000000002</v>
      </c>
      <c r="BQ59" s="171">
        <v>0.18999990000000003</v>
      </c>
      <c r="BR59" s="171">
        <v>0.19999990000000004</v>
      </c>
      <c r="BS59" s="171">
        <v>0.20999990000000004</v>
      </c>
      <c r="BT59" s="171">
        <v>0.21999990000000005</v>
      </c>
      <c r="BU59" s="171">
        <v>0.22999990000000006</v>
      </c>
      <c r="BV59" s="171">
        <v>0.23999990000000007</v>
      </c>
      <c r="BW59" s="171">
        <v>0.24999990000000008</v>
      </c>
      <c r="BX59" s="171">
        <v>0.25999990000000006</v>
      </c>
      <c r="BY59" s="171">
        <v>0.26999990000000007</v>
      </c>
      <c r="BZ59" s="171">
        <v>0.27999990000000008</v>
      </c>
      <c r="CA59" s="171">
        <v>0.28999990000000009</v>
      </c>
      <c r="CB59" s="171">
        <v>0.2999999000000001</v>
      </c>
      <c r="CC59" s="171">
        <v>0.30999990000000011</v>
      </c>
      <c r="CD59" s="171">
        <v>0.31999990000000011</v>
      </c>
      <c r="CE59" s="171">
        <v>0.32999990000000012</v>
      </c>
      <c r="CF59" s="171">
        <v>0.33999990000000013</v>
      </c>
      <c r="CG59" s="171">
        <v>0.34999990000000014</v>
      </c>
      <c r="CH59" s="171">
        <v>0.35999990000000015</v>
      </c>
      <c r="CI59" s="171">
        <v>0.36999990000000016</v>
      </c>
      <c r="CJ59" s="171">
        <v>0.37999990000000017</v>
      </c>
      <c r="CK59" s="171">
        <v>0.38999990000000018</v>
      </c>
      <c r="CL59" s="171">
        <v>0.39999990000000019</v>
      </c>
      <c r="CM59" s="171">
        <v>0.40999990000000019</v>
      </c>
      <c r="CN59" s="171">
        <v>0.4199999000000002</v>
      </c>
      <c r="CO59" s="171">
        <v>0.42999990000000021</v>
      </c>
      <c r="CP59" s="171">
        <v>0.43999990000000022</v>
      </c>
      <c r="CQ59" s="171">
        <v>0.44999990000000023</v>
      </c>
      <c r="CR59" s="171">
        <v>0.45999990000000024</v>
      </c>
      <c r="CS59" s="171">
        <v>0.46999990000000025</v>
      </c>
      <c r="CT59" s="171">
        <v>0.47999990000000026</v>
      </c>
      <c r="CU59" s="171">
        <v>0.48999990000000027</v>
      </c>
      <c r="CV59" s="171">
        <v>0.49999990000000027</v>
      </c>
      <c r="CW59" s="171">
        <v>0.50999990000000028</v>
      </c>
      <c r="CX59" s="171">
        <v>0.51999990000000029</v>
      </c>
      <c r="CY59" s="171">
        <v>0.5299999000000003</v>
      </c>
      <c r="CZ59" s="171">
        <v>0.53999990000000031</v>
      </c>
      <c r="DA59" s="171">
        <v>0.54999990000000032</v>
      </c>
      <c r="DB59" s="171">
        <v>0.55999990000000033</v>
      </c>
      <c r="DC59" s="171">
        <v>0.56999990000000034</v>
      </c>
      <c r="DD59" s="171">
        <v>0.57999990000000035</v>
      </c>
      <c r="DE59" s="171">
        <v>0.58999990000000035</v>
      </c>
      <c r="DF59" s="171">
        <v>0.59999990000000036</v>
      </c>
      <c r="DG59" s="171">
        <v>0.60999990000000037</v>
      </c>
      <c r="DH59" s="171">
        <v>0.61999990000000038</v>
      </c>
      <c r="DI59" s="171">
        <v>0.62999990000000039</v>
      </c>
      <c r="DJ59" s="171">
        <v>0.6399999000000004</v>
      </c>
      <c r="DK59" s="171">
        <v>0.64999990000000041</v>
      </c>
      <c r="DL59" s="171">
        <v>0.65999990000000042</v>
      </c>
      <c r="DM59" s="171">
        <v>0.66999990000000043</v>
      </c>
      <c r="DN59" s="171">
        <v>0.67999990000000043</v>
      </c>
      <c r="DO59" s="171">
        <v>0.68999990000000044</v>
      </c>
      <c r="DP59" s="171">
        <v>0.69999990000000045</v>
      </c>
      <c r="DQ59" s="171">
        <v>0.70999990000000046</v>
      </c>
      <c r="DR59" s="171">
        <v>0.71999990000000047</v>
      </c>
      <c r="DS59" s="171">
        <v>0.72999990000000048</v>
      </c>
      <c r="DT59" s="171">
        <v>0.73999990000000049</v>
      </c>
      <c r="DU59" s="171">
        <v>0.7499999000000005</v>
      </c>
      <c r="DV59" s="171">
        <v>0.75999990000000051</v>
      </c>
      <c r="DW59" s="171">
        <v>0.76999990000000051</v>
      </c>
      <c r="DX59" s="171">
        <v>0.77999990000000052</v>
      </c>
      <c r="DY59" s="171">
        <v>0.78999990000000053</v>
      </c>
      <c r="DZ59" s="171">
        <v>0.79999990000000054</v>
      </c>
      <c r="EA59" s="171">
        <v>0.80999990000000055</v>
      </c>
      <c r="EB59" s="171">
        <v>0.81999990000000056</v>
      </c>
      <c r="EC59" s="171">
        <v>0.82999990000000057</v>
      </c>
      <c r="ED59" s="171">
        <v>0.83999990000000058</v>
      </c>
      <c r="EE59" s="171">
        <v>0.84999990000000059</v>
      </c>
      <c r="EF59" s="171">
        <v>0.85999990000000059</v>
      </c>
      <c r="EG59" s="171">
        <v>0.8699999000000006</v>
      </c>
      <c r="EH59" s="171">
        <v>0.87999990000000061</v>
      </c>
      <c r="EI59" s="171">
        <v>0.88999990000000062</v>
      </c>
      <c r="EJ59" s="171">
        <v>0.89999990000000063</v>
      </c>
      <c r="EK59" s="171">
        <v>0.90999990000000064</v>
      </c>
      <c r="EL59" s="171">
        <v>0.91999990000000065</v>
      </c>
      <c r="EM59" s="171">
        <v>0.92999990000000066</v>
      </c>
      <c r="EN59" s="171">
        <v>0.93999990000000067</v>
      </c>
      <c r="EO59" s="171">
        <v>0.94999990000000067</v>
      </c>
      <c r="EP59" s="171">
        <v>0.95999990000000068</v>
      </c>
      <c r="EQ59" s="171">
        <v>0.96999990000000069</v>
      </c>
      <c r="ER59" s="171">
        <v>0.9799999000000007</v>
      </c>
      <c r="ES59" s="171">
        <v>0.98999990000000071</v>
      </c>
      <c r="ET59" s="171">
        <v>0.99999990000000072</v>
      </c>
    </row>
    <row r="60" spans="1:150" outlineLevel="1" x14ac:dyDescent="0.2">
      <c r="A60" s="122"/>
      <c r="B60" s="153" t="s">
        <v>121</v>
      </c>
      <c r="C60" s="146"/>
      <c r="D60" s="146"/>
      <c r="E60" s="146"/>
      <c r="F60" s="146"/>
      <c r="G60" s="153" t="s">
        <v>121</v>
      </c>
      <c r="H60" s="146"/>
      <c r="I60" s="147"/>
      <c r="AW60" s="182" t="s">
        <v>131</v>
      </c>
      <c r="AX60" s="171">
        <v>3921</v>
      </c>
      <c r="AY60" s="171">
        <v>2580</v>
      </c>
      <c r="AZ60" s="171">
        <v>2453</v>
      </c>
      <c r="BA60" s="171">
        <v>2195</v>
      </c>
      <c r="BB60" s="171">
        <v>1878</v>
      </c>
      <c r="BC60" s="171">
        <v>1743</v>
      </c>
      <c r="BD60" s="171">
        <v>1653</v>
      </c>
      <c r="BE60" s="171">
        <v>1575</v>
      </c>
      <c r="BF60" s="171">
        <v>1486</v>
      </c>
      <c r="BG60" s="171">
        <v>1421</v>
      </c>
      <c r="BH60" s="171">
        <v>1336</v>
      </c>
      <c r="BI60" s="171">
        <v>1238</v>
      </c>
      <c r="BJ60" s="171">
        <v>1103</v>
      </c>
      <c r="BK60" s="171">
        <v>1007</v>
      </c>
      <c r="BL60" s="171">
        <v>901</v>
      </c>
      <c r="BM60" s="171">
        <v>813</v>
      </c>
      <c r="BN60" s="171">
        <v>720</v>
      </c>
      <c r="BO60" s="171">
        <v>666</v>
      </c>
      <c r="BP60" s="171">
        <v>627</v>
      </c>
      <c r="BQ60" s="171">
        <v>593</v>
      </c>
      <c r="BR60" s="171">
        <v>579</v>
      </c>
      <c r="BS60" s="171">
        <v>573</v>
      </c>
      <c r="BT60" s="171">
        <v>567</v>
      </c>
      <c r="BU60" s="171">
        <v>559</v>
      </c>
      <c r="BV60" s="171">
        <v>546</v>
      </c>
      <c r="BW60" s="171">
        <v>536</v>
      </c>
      <c r="BX60" s="171">
        <v>526</v>
      </c>
      <c r="BY60" s="171">
        <v>503</v>
      </c>
      <c r="BZ60" s="171">
        <v>488</v>
      </c>
      <c r="CA60" s="171">
        <v>460</v>
      </c>
      <c r="CB60" s="171">
        <v>412</v>
      </c>
      <c r="CC60" s="171">
        <v>343</v>
      </c>
      <c r="CD60" s="171">
        <v>306</v>
      </c>
      <c r="CE60" s="171">
        <v>281</v>
      </c>
      <c r="CF60" s="171">
        <v>259</v>
      </c>
      <c r="CG60" s="171">
        <v>229</v>
      </c>
      <c r="CH60" s="171">
        <v>207</v>
      </c>
      <c r="CI60" s="171">
        <v>166</v>
      </c>
      <c r="CJ60" s="171">
        <v>112</v>
      </c>
      <c r="CK60" s="171">
        <v>63</v>
      </c>
      <c r="CL60" s="171">
        <v>59</v>
      </c>
      <c r="CM60" s="171">
        <v>58</v>
      </c>
      <c r="CN60" s="171">
        <v>58</v>
      </c>
      <c r="CO60" s="171">
        <v>57</v>
      </c>
      <c r="CP60" s="171">
        <v>56</v>
      </c>
      <c r="CQ60" s="171">
        <v>55</v>
      </c>
      <c r="CR60" s="171">
        <v>53</v>
      </c>
      <c r="CS60" s="171">
        <v>52</v>
      </c>
      <c r="CT60" s="171">
        <v>51</v>
      </c>
      <c r="CU60" s="171">
        <v>49</v>
      </c>
      <c r="CV60" s="171">
        <v>47</v>
      </c>
      <c r="CW60" s="171">
        <v>47</v>
      </c>
      <c r="CX60" s="171">
        <v>47</v>
      </c>
      <c r="CY60" s="171">
        <v>47</v>
      </c>
      <c r="CZ60" s="171">
        <v>47</v>
      </c>
      <c r="DA60" s="171">
        <v>46</v>
      </c>
      <c r="DB60" s="171">
        <v>46</v>
      </c>
      <c r="DC60" s="171">
        <v>46</v>
      </c>
      <c r="DD60" s="171">
        <v>46</v>
      </c>
      <c r="DE60" s="171">
        <v>44</v>
      </c>
      <c r="DF60" s="171">
        <v>44</v>
      </c>
      <c r="DG60" s="171">
        <v>44</v>
      </c>
      <c r="DH60" s="171">
        <v>44</v>
      </c>
      <c r="DI60" s="171">
        <v>42</v>
      </c>
      <c r="DJ60" s="171">
        <v>42</v>
      </c>
      <c r="DK60" s="171">
        <v>42</v>
      </c>
      <c r="DL60" s="171">
        <v>40</v>
      </c>
      <c r="DM60" s="171">
        <v>36</v>
      </c>
      <c r="DN60" s="171">
        <v>29</v>
      </c>
      <c r="DO60" s="171">
        <v>25</v>
      </c>
      <c r="DP60" s="171">
        <v>21</v>
      </c>
      <c r="DQ60" s="171">
        <v>18</v>
      </c>
      <c r="DR60" s="171">
        <v>16</v>
      </c>
      <c r="DS60" s="171">
        <v>13</v>
      </c>
      <c r="DT60" s="171">
        <v>11</v>
      </c>
      <c r="DU60" s="171">
        <v>8</v>
      </c>
      <c r="DV60" s="171">
        <v>6</v>
      </c>
      <c r="DW60" s="171">
        <v>6</v>
      </c>
      <c r="DX60" s="171">
        <v>6</v>
      </c>
      <c r="DY60" s="171">
        <v>6</v>
      </c>
      <c r="DZ60" s="171">
        <v>6</v>
      </c>
      <c r="EA60" s="171">
        <v>5</v>
      </c>
      <c r="EB60" s="171">
        <v>5</v>
      </c>
      <c r="EC60" s="171">
        <v>5</v>
      </c>
      <c r="ED60" s="171">
        <v>4</v>
      </c>
      <c r="EE60" s="171">
        <v>4</v>
      </c>
      <c r="EF60" s="171">
        <v>4</v>
      </c>
      <c r="EG60" s="171">
        <v>4</v>
      </c>
      <c r="EH60" s="171">
        <v>4</v>
      </c>
      <c r="EI60" s="171">
        <v>4</v>
      </c>
      <c r="EJ60" s="171">
        <v>4</v>
      </c>
      <c r="EK60" s="171">
        <v>4</v>
      </c>
      <c r="EL60" s="171">
        <v>3</v>
      </c>
      <c r="EM60" s="171">
        <v>3</v>
      </c>
      <c r="EN60" s="171">
        <v>2</v>
      </c>
      <c r="EO60" s="171">
        <v>2</v>
      </c>
      <c r="EP60" s="171">
        <v>2</v>
      </c>
      <c r="EQ60" s="171">
        <v>2</v>
      </c>
      <c r="ER60" s="171">
        <v>1</v>
      </c>
      <c r="ES60" s="171">
        <v>1</v>
      </c>
      <c r="ET60" s="171">
        <v>0</v>
      </c>
    </row>
    <row r="61" spans="1:150" outlineLevel="1" x14ac:dyDescent="0.2">
      <c r="A61" s="154" t="s">
        <v>122</v>
      </c>
      <c r="B61" s="146" t="str">
        <f>"# "&amp;$H$2</f>
        <v># No</v>
      </c>
      <c r="C61" s="146" t="str">
        <f>"# "&amp;$I$2</f>
        <v># Yes</v>
      </c>
      <c r="D61" s="146" t="s">
        <v>123</v>
      </c>
      <c r="E61" s="146"/>
      <c r="F61" s="153" t="s">
        <v>124</v>
      </c>
      <c r="G61" s="146" t="str">
        <f>"% "&amp;$H$2</f>
        <v>% No</v>
      </c>
      <c r="H61" s="146" t="str">
        <f>"% "&amp;$I$2</f>
        <v>% Yes</v>
      </c>
      <c r="I61" s="147" t="s">
        <v>123</v>
      </c>
      <c r="AW61" s="182" t="s">
        <v>132</v>
      </c>
      <c r="AX61" s="171">
        <v>367</v>
      </c>
      <c r="AY61" s="171">
        <v>362</v>
      </c>
      <c r="AZ61" s="171">
        <v>358</v>
      </c>
      <c r="BA61" s="171">
        <v>353</v>
      </c>
      <c r="BB61" s="171">
        <v>353</v>
      </c>
      <c r="BC61" s="171">
        <v>345</v>
      </c>
      <c r="BD61" s="171">
        <v>337</v>
      </c>
      <c r="BE61" s="171">
        <v>334</v>
      </c>
      <c r="BF61" s="171">
        <v>330</v>
      </c>
      <c r="BG61" s="171">
        <v>329</v>
      </c>
      <c r="BH61" s="171">
        <v>326</v>
      </c>
      <c r="BI61" s="171">
        <v>324</v>
      </c>
      <c r="BJ61" s="171">
        <v>314</v>
      </c>
      <c r="BK61" s="171">
        <v>305</v>
      </c>
      <c r="BL61" s="171">
        <v>287</v>
      </c>
      <c r="BM61" s="171">
        <v>272</v>
      </c>
      <c r="BN61" s="171">
        <v>248</v>
      </c>
      <c r="BO61" s="171">
        <v>242</v>
      </c>
      <c r="BP61" s="171">
        <v>231</v>
      </c>
      <c r="BQ61" s="171">
        <v>211</v>
      </c>
      <c r="BR61" s="171">
        <v>205</v>
      </c>
      <c r="BS61" s="171">
        <v>204</v>
      </c>
      <c r="BT61" s="171">
        <v>203</v>
      </c>
      <c r="BU61" s="171">
        <v>202</v>
      </c>
      <c r="BV61" s="171">
        <v>199</v>
      </c>
      <c r="BW61" s="171">
        <v>199</v>
      </c>
      <c r="BX61" s="171">
        <v>195</v>
      </c>
      <c r="BY61" s="171">
        <v>191</v>
      </c>
      <c r="BZ61" s="171">
        <v>186</v>
      </c>
      <c r="CA61" s="171">
        <v>179</v>
      </c>
      <c r="CB61" s="171">
        <v>164</v>
      </c>
      <c r="CC61" s="171">
        <v>139</v>
      </c>
      <c r="CD61" s="171">
        <v>122</v>
      </c>
      <c r="CE61" s="171">
        <v>108</v>
      </c>
      <c r="CF61" s="171">
        <v>96</v>
      </c>
      <c r="CG61" s="171">
        <v>76</v>
      </c>
      <c r="CH61" s="171">
        <v>68</v>
      </c>
      <c r="CI61" s="171">
        <v>57</v>
      </c>
      <c r="CJ61" s="171">
        <v>46</v>
      </c>
      <c r="CK61" s="171">
        <v>41</v>
      </c>
      <c r="CL61" s="171">
        <v>38</v>
      </c>
      <c r="CM61" s="171">
        <v>38</v>
      </c>
      <c r="CN61" s="171">
        <v>38</v>
      </c>
      <c r="CO61" s="171">
        <v>37</v>
      </c>
      <c r="CP61" s="171">
        <v>37</v>
      </c>
      <c r="CQ61" s="171">
        <v>37</v>
      </c>
      <c r="CR61" s="171">
        <v>36</v>
      </c>
      <c r="CS61" s="171">
        <v>36</v>
      </c>
      <c r="CT61" s="171">
        <v>36</v>
      </c>
      <c r="CU61" s="171">
        <v>35</v>
      </c>
      <c r="CV61" s="171">
        <v>35</v>
      </c>
      <c r="CW61" s="171">
        <v>35</v>
      </c>
      <c r="CX61" s="171">
        <v>35</v>
      </c>
      <c r="CY61" s="171">
        <v>35</v>
      </c>
      <c r="CZ61" s="171">
        <v>35</v>
      </c>
      <c r="DA61" s="171">
        <v>34</v>
      </c>
      <c r="DB61" s="171">
        <v>34</v>
      </c>
      <c r="DC61" s="171">
        <v>34</v>
      </c>
      <c r="DD61" s="171">
        <v>34</v>
      </c>
      <c r="DE61" s="171">
        <v>32</v>
      </c>
      <c r="DF61" s="171">
        <v>32</v>
      </c>
      <c r="DG61" s="171">
        <v>32</v>
      </c>
      <c r="DH61" s="171">
        <v>32</v>
      </c>
      <c r="DI61" s="171">
        <v>31</v>
      </c>
      <c r="DJ61" s="171">
        <v>31</v>
      </c>
      <c r="DK61" s="171">
        <v>31</v>
      </c>
      <c r="DL61" s="171">
        <v>30</v>
      </c>
      <c r="DM61" s="171">
        <v>27</v>
      </c>
      <c r="DN61" s="171">
        <v>23</v>
      </c>
      <c r="DO61" s="171">
        <v>19</v>
      </c>
      <c r="DP61" s="171">
        <v>18</v>
      </c>
      <c r="DQ61" s="171">
        <v>16</v>
      </c>
      <c r="DR61" s="171">
        <v>14</v>
      </c>
      <c r="DS61" s="171">
        <v>11</v>
      </c>
      <c r="DT61" s="171">
        <v>9</v>
      </c>
      <c r="DU61" s="171">
        <v>6</v>
      </c>
      <c r="DV61" s="171">
        <v>4</v>
      </c>
      <c r="DW61" s="171">
        <v>4</v>
      </c>
      <c r="DX61" s="171">
        <v>4</v>
      </c>
      <c r="DY61" s="171">
        <v>4</v>
      </c>
      <c r="DZ61" s="171">
        <v>4</v>
      </c>
      <c r="EA61" s="171">
        <v>4</v>
      </c>
      <c r="EB61" s="171">
        <v>4</v>
      </c>
      <c r="EC61" s="171">
        <v>4</v>
      </c>
      <c r="ED61" s="171">
        <v>4</v>
      </c>
      <c r="EE61" s="171">
        <v>4</v>
      </c>
      <c r="EF61" s="171">
        <v>4</v>
      </c>
      <c r="EG61" s="171">
        <v>4</v>
      </c>
      <c r="EH61" s="171">
        <v>4</v>
      </c>
      <c r="EI61" s="171">
        <v>4</v>
      </c>
      <c r="EJ61" s="171">
        <v>4</v>
      </c>
      <c r="EK61" s="171">
        <v>4</v>
      </c>
      <c r="EL61" s="171">
        <v>3</v>
      </c>
      <c r="EM61" s="171">
        <v>3</v>
      </c>
      <c r="EN61" s="171">
        <v>2</v>
      </c>
      <c r="EO61" s="171">
        <v>2</v>
      </c>
      <c r="EP61" s="171">
        <v>2</v>
      </c>
      <c r="EQ61" s="171">
        <v>2</v>
      </c>
      <c r="ER61" s="171">
        <v>1</v>
      </c>
      <c r="ES61" s="171">
        <v>1</v>
      </c>
      <c r="ET61" s="171">
        <v>0</v>
      </c>
    </row>
    <row r="62" spans="1:150" outlineLevel="1" x14ac:dyDescent="0.2">
      <c r="A62" s="155" t="str">
        <f>"# "&amp;$H$2</f>
        <v># No</v>
      </c>
      <c r="B62" s="160">
        <f>B64-B63</f>
        <v>3542</v>
      </c>
      <c r="C62" s="161">
        <f>C64-C63</f>
        <v>12</v>
      </c>
      <c r="D62" s="162">
        <f>D64-D63</f>
        <v>3554</v>
      </c>
      <c r="E62" s="146"/>
      <c r="F62" s="156" t="str">
        <f>"% "&amp;$H$2</f>
        <v>% No</v>
      </c>
      <c r="G62" s="165">
        <f>B62/D64</f>
        <v>0.90334098444274424</v>
      </c>
      <c r="H62" s="166">
        <f>C62/D64</f>
        <v>3.06044376434583E-3</v>
      </c>
      <c r="I62" s="167">
        <f>D62/D64</f>
        <v>0.90640142820709002</v>
      </c>
      <c r="AW62" s="182" t="s">
        <v>133</v>
      </c>
      <c r="AX62" s="171">
        <v>3554</v>
      </c>
      <c r="AY62" s="171">
        <v>2218</v>
      </c>
      <c r="AZ62" s="171">
        <v>2095</v>
      </c>
      <c r="BA62" s="171">
        <v>1842</v>
      </c>
      <c r="BB62" s="171">
        <v>1525</v>
      </c>
      <c r="BC62" s="171">
        <v>1398</v>
      </c>
      <c r="BD62" s="171">
        <v>1316</v>
      </c>
      <c r="BE62" s="171">
        <v>1241</v>
      </c>
      <c r="BF62" s="171">
        <v>1156</v>
      </c>
      <c r="BG62" s="171">
        <v>1092</v>
      </c>
      <c r="BH62" s="171">
        <v>1010</v>
      </c>
      <c r="BI62" s="171">
        <v>914</v>
      </c>
      <c r="BJ62" s="171">
        <v>789</v>
      </c>
      <c r="BK62" s="171">
        <v>702</v>
      </c>
      <c r="BL62" s="171">
        <v>614</v>
      </c>
      <c r="BM62" s="171">
        <v>541</v>
      </c>
      <c r="BN62" s="171">
        <v>472</v>
      </c>
      <c r="BO62" s="171">
        <v>424</v>
      </c>
      <c r="BP62" s="171">
        <v>396</v>
      </c>
      <c r="BQ62" s="171">
        <v>382</v>
      </c>
      <c r="BR62" s="171">
        <v>374</v>
      </c>
      <c r="BS62" s="171">
        <v>369</v>
      </c>
      <c r="BT62" s="171">
        <v>364</v>
      </c>
      <c r="BU62" s="171">
        <v>357</v>
      </c>
      <c r="BV62" s="171">
        <v>347</v>
      </c>
      <c r="BW62" s="171">
        <v>337</v>
      </c>
      <c r="BX62" s="171">
        <v>331</v>
      </c>
      <c r="BY62" s="171">
        <v>312</v>
      </c>
      <c r="BZ62" s="171">
        <v>302</v>
      </c>
      <c r="CA62" s="171">
        <v>281</v>
      </c>
      <c r="CB62" s="171">
        <v>248</v>
      </c>
      <c r="CC62" s="171">
        <v>204</v>
      </c>
      <c r="CD62" s="171">
        <v>184</v>
      </c>
      <c r="CE62" s="171">
        <v>173</v>
      </c>
      <c r="CF62" s="171">
        <v>163</v>
      </c>
      <c r="CG62" s="171">
        <v>153</v>
      </c>
      <c r="CH62" s="171">
        <v>139</v>
      </c>
      <c r="CI62" s="171">
        <v>109</v>
      </c>
      <c r="CJ62" s="171">
        <v>66</v>
      </c>
      <c r="CK62" s="171">
        <v>22</v>
      </c>
      <c r="CL62" s="171">
        <v>21</v>
      </c>
      <c r="CM62" s="171">
        <v>20</v>
      </c>
      <c r="CN62" s="171">
        <v>20</v>
      </c>
      <c r="CO62" s="171">
        <v>20</v>
      </c>
      <c r="CP62" s="171">
        <v>19</v>
      </c>
      <c r="CQ62" s="171">
        <v>18</v>
      </c>
      <c r="CR62" s="171">
        <v>17</v>
      </c>
      <c r="CS62" s="171">
        <v>16</v>
      </c>
      <c r="CT62" s="171">
        <v>15</v>
      </c>
      <c r="CU62" s="171">
        <v>14</v>
      </c>
      <c r="CV62" s="171">
        <v>12</v>
      </c>
      <c r="CW62" s="171">
        <v>12</v>
      </c>
      <c r="CX62" s="171">
        <v>12</v>
      </c>
      <c r="CY62" s="171">
        <v>12</v>
      </c>
      <c r="CZ62" s="171">
        <v>12</v>
      </c>
      <c r="DA62" s="171">
        <v>12</v>
      </c>
      <c r="DB62" s="171">
        <v>12</v>
      </c>
      <c r="DC62" s="171">
        <v>12</v>
      </c>
      <c r="DD62" s="171">
        <v>12</v>
      </c>
      <c r="DE62" s="171">
        <v>12</v>
      </c>
      <c r="DF62" s="171">
        <v>12</v>
      </c>
      <c r="DG62" s="171">
        <v>12</v>
      </c>
      <c r="DH62" s="171">
        <v>12</v>
      </c>
      <c r="DI62" s="171">
        <v>11</v>
      </c>
      <c r="DJ62" s="171">
        <v>11</v>
      </c>
      <c r="DK62" s="171">
        <v>11</v>
      </c>
      <c r="DL62" s="171">
        <v>10</v>
      </c>
      <c r="DM62" s="171">
        <v>9</v>
      </c>
      <c r="DN62" s="171">
        <v>6</v>
      </c>
      <c r="DO62" s="171">
        <v>6</v>
      </c>
      <c r="DP62" s="171">
        <v>3</v>
      </c>
      <c r="DQ62" s="171">
        <v>2</v>
      </c>
      <c r="DR62" s="171">
        <v>2</v>
      </c>
      <c r="DS62" s="171">
        <v>2</v>
      </c>
      <c r="DT62" s="171">
        <v>2</v>
      </c>
      <c r="DU62" s="171">
        <v>2</v>
      </c>
      <c r="DV62" s="171">
        <v>2</v>
      </c>
      <c r="DW62" s="171">
        <v>2</v>
      </c>
      <c r="DX62" s="171">
        <v>2</v>
      </c>
      <c r="DY62" s="171">
        <v>2</v>
      </c>
      <c r="DZ62" s="171">
        <v>2</v>
      </c>
      <c r="EA62" s="171">
        <v>1</v>
      </c>
      <c r="EB62" s="171">
        <v>1</v>
      </c>
      <c r="EC62" s="171">
        <v>1</v>
      </c>
      <c r="ED62" s="171">
        <v>0</v>
      </c>
      <c r="EE62" s="171">
        <v>0</v>
      </c>
      <c r="EF62" s="171">
        <v>0</v>
      </c>
      <c r="EG62" s="171">
        <v>0</v>
      </c>
      <c r="EH62" s="171">
        <v>0</v>
      </c>
      <c r="EI62" s="171">
        <v>0</v>
      </c>
      <c r="EJ62" s="171">
        <v>0</v>
      </c>
      <c r="EK62" s="171">
        <v>0</v>
      </c>
      <c r="EL62" s="171">
        <v>0</v>
      </c>
      <c r="EM62" s="171">
        <v>0</v>
      </c>
      <c r="EN62" s="171">
        <v>0</v>
      </c>
      <c r="EO62" s="171">
        <v>0</v>
      </c>
      <c r="EP62" s="171">
        <v>0</v>
      </c>
      <c r="EQ62" s="171">
        <v>0</v>
      </c>
      <c r="ER62" s="171">
        <v>0</v>
      </c>
      <c r="ES62" s="171">
        <v>0</v>
      </c>
      <c r="ET62" s="171">
        <v>0</v>
      </c>
    </row>
    <row r="63" spans="1:150" outlineLevel="1" x14ac:dyDescent="0.2">
      <c r="A63" s="155" t="str">
        <f>"# "&amp;$I$2</f>
        <v># Yes</v>
      </c>
      <c r="B63" s="163">
        <f>D63-C63</f>
        <v>332</v>
      </c>
      <c r="C63" s="164">
        <f>INDEX($AX$61:$ET$61,MATCH(D59,$AX$59:$ET$59,1))</f>
        <v>35</v>
      </c>
      <c r="D63" s="162">
        <f>$E$11 * $F$11</f>
        <v>367</v>
      </c>
      <c r="E63" s="146"/>
      <c r="F63" s="156" t="str">
        <f>"% "&amp;$I$2</f>
        <v>% Yes</v>
      </c>
      <c r="G63" s="168">
        <f>B63/D64</f>
        <v>8.4672277480234634E-2</v>
      </c>
      <c r="H63" s="169">
        <f>C63/D64</f>
        <v>8.9262943126753383E-3</v>
      </c>
      <c r="I63" s="167">
        <f>D63/D64</f>
        <v>9.3598571792909965E-2</v>
      </c>
      <c r="AW63" s="182" t="s">
        <v>134</v>
      </c>
      <c r="AX63" s="171">
        <v>0</v>
      </c>
      <c r="AY63" s="171">
        <v>1336</v>
      </c>
      <c r="AZ63" s="171">
        <v>1459</v>
      </c>
      <c r="BA63" s="171">
        <v>1712</v>
      </c>
      <c r="BB63" s="171">
        <v>2029</v>
      </c>
      <c r="BC63" s="171">
        <v>2156</v>
      </c>
      <c r="BD63" s="171">
        <v>2238</v>
      </c>
      <c r="BE63" s="171">
        <v>2313</v>
      </c>
      <c r="BF63" s="171">
        <v>2398</v>
      </c>
      <c r="BG63" s="171">
        <v>2462</v>
      </c>
      <c r="BH63" s="171">
        <v>2544</v>
      </c>
      <c r="BI63" s="171">
        <v>2640</v>
      </c>
      <c r="BJ63" s="171">
        <v>2765</v>
      </c>
      <c r="BK63" s="171">
        <v>2852</v>
      </c>
      <c r="BL63" s="171">
        <v>2940</v>
      </c>
      <c r="BM63" s="171">
        <v>3013</v>
      </c>
      <c r="BN63" s="171">
        <v>3082</v>
      </c>
      <c r="BO63" s="171">
        <v>3130</v>
      </c>
      <c r="BP63" s="171">
        <v>3158</v>
      </c>
      <c r="BQ63" s="171">
        <v>3172</v>
      </c>
      <c r="BR63" s="171">
        <v>3180</v>
      </c>
      <c r="BS63" s="171">
        <v>3185</v>
      </c>
      <c r="BT63" s="171">
        <v>3190</v>
      </c>
      <c r="BU63" s="171">
        <v>3197</v>
      </c>
      <c r="BV63" s="171">
        <v>3207</v>
      </c>
      <c r="BW63" s="171">
        <v>3217</v>
      </c>
      <c r="BX63" s="171">
        <v>3223</v>
      </c>
      <c r="BY63" s="171">
        <v>3242</v>
      </c>
      <c r="BZ63" s="171">
        <v>3252</v>
      </c>
      <c r="CA63" s="171">
        <v>3273</v>
      </c>
      <c r="CB63" s="171">
        <v>3306</v>
      </c>
      <c r="CC63" s="171">
        <v>3350</v>
      </c>
      <c r="CD63" s="171">
        <v>3370</v>
      </c>
      <c r="CE63" s="171">
        <v>3381</v>
      </c>
      <c r="CF63" s="171">
        <v>3391</v>
      </c>
      <c r="CG63" s="171">
        <v>3401</v>
      </c>
      <c r="CH63" s="171">
        <v>3415</v>
      </c>
      <c r="CI63" s="171">
        <v>3445</v>
      </c>
      <c r="CJ63" s="171">
        <v>3488</v>
      </c>
      <c r="CK63" s="171">
        <v>3532</v>
      </c>
      <c r="CL63" s="171">
        <v>3533</v>
      </c>
      <c r="CM63" s="171">
        <v>3534</v>
      </c>
      <c r="CN63" s="171">
        <v>3534</v>
      </c>
      <c r="CO63" s="171">
        <v>3534</v>
      </c>
      <c r="CP63" s="171">
        <v>3535</v>
      </c>
      <c r="CQ63" s="171">
        <v>3536</v>
      </c>
      <c r="CR63" s="171">
        <v>3537</v>
      </c>
      <c r="CS63" s="171">
        <v>3538</v>
      </c>
      <c r="CT63" s="171">
        <v>3539</v>
      </c>
      <c r="CU63" s="171">
        <v>3540</v>
      </c>
      <c r="CV63" s="171">
        <v>3542</v>
      </c>
      <c r="CW63" s="171">
        <v>3542</v>
      </c>
      <c r="CX63" s="171">
        <v>3542</v>
      </c>
      <c r="CY63" s="171">
        <v>3542</v>
      </c>
      <c r="CZ63" s="171">
        <v>3542</v>
      </c>
      <c r="DA63" s="171">
        <v>3542</v>
      </c>
      <c r="DB63" s="171">
        <v>3542</v>
      </c>
      <c r="DC63" s="171">
        <v>3542</v>
      </c>
      <c r="DD63" s="171">
        <v>3542</v>
      </c>
      <c r="DE63" s="171">
        <v>3542</v>
      </c>
      <c r="DF63" s="171">
        <v>3542</v>
      </c>
      <c r="DG63" s="171">
        <v>3542</v>
      </c>
      <c r="DH63" s="171">
        <v>3542</v>
      </c>
      <c r="DI63" s="171">
        <v>3543</v>
      </c>
      <c r="DJ63" s="171">
        <v>3543</v>
      </c>
      <c r="DK63" s="171">
        <v>3543</v>
      </c>
      <c r="DL63" s="171">
        <v>3544</v>
      </c>
      <c r="DM63" s="171">
        <v>3545</v>
      </c>
      <c r="DN63" s="171">
        <v>3548</v>
      </c>
      <c r="DO63" s="171">
        <v>3548</v>
      </c>
      <c r="DP63" s="171">
        <v>3551</v>
      </c>
      <c r="DQ63" s="171">
        <v>3552</v>
      </c>
      <c r="DR63" s="171">
        <v>3552</v>
      </c>
      <c r="DS63" s="171">
        <v>3552</v>
      </c>
      <c r="DT63" s="171">
        <v>3552</v>
      </c>
      <c r="DU63" s="171">
        <v>3552</v>
      </c>
      <c r="DV63" s="171">
        <v>3552</v>
      </c>
      <c r="DW63" s="171">
        <v>3552</v>
      </c>
      <c r="DX63" s="171">
        <v>3552</v>
      </c>
      <c r="DY63" s="171">
        <v>3552</v>
      </c>
      <c r="DZ63" s="171">
        <v>3552</v>
      </c>
      <c r="EA63" s="171">
        <v>3553</v>
      </c>
      <c r="EB63" s="171">
        <v>3553</v>
      </c>
      <c r="EC63" s="171">
        <v>3553</v>
      </c>
      <c r="ED63" s="171">
        <v>3554</v>
      </c>
      <c r="EE63" s="171">
        <v>3554</v>
      </c>
      <c r="EF63" s="171">
        <v>3554</v>
      </c>
      <c r="EG63" s="171">
        <v>3554</v>
      </c>
      <c r="EH63" s="171">
        <v>3554</v>
      </c>
      <c r="EI63" s="171">
        <v>3554</v>
      </c>
      <c r="EJ63" s="171">
        <v>3554</v>
      </c>
      <c r="EK63" s="171">
        <v>3554</v>
      </c>
      <c r="EL63" s="171">
        <v>3554</v>
      </c>
      <c r="EM63" s="171">
        <v>3554</v>
      </c>
      <c r="EN63" s="171">
        <v>3554</v>
      </c>
      <c r="EO63" s="171">
        <v>3554</v>
      </c>
      <c r="EP63" s="171">
        <v>3554</v>
      </c>
      <c r="EQ63" s="171">
        <v>3554</v>
      </c>
      <c r="ER63" s="171">
        <v>3554</v>
      </c>
      <c r="ES63" s="171">
        <v>3554</v>
      </c>
      <c r="ET63" s="171">
        <v>3554</v>
      </c>
    </row>
    <row r="64" spans="1:150" outlineLevel="1" x14ac:dyDescent="0.2">
      <c r="A64" s="155" t="s">
        <v>123</v>
      </c>
      <c r="B64" s="162">
        <f>D64-C64</f>
        <v>3874</v>
      </c>
      <c r="C64" s="162">
        <f>INDEX($AX$60:$ET$60,MATCH(D59,$AX$59:$ET$59,1))</f>
        <v>47</v>
      </c>
      <c r="D64" s="162">
        <f>$F$11</f>
        <v>3921</v>
      </c>
      <c r="E64" s="146"/>
      <c r="F64" s="156" t="s">
        <v>123</v>
      </c>
      <c r="G64" s="170">
        <f>B64/D64</f>
        <v>0.98801326192297878</v>
      </c>
      <c r="H64" s="170">
        <f>C64/D64</f>
        <v>1.1986738077021167E-2</v>
      </c>
      <c r="I64" s="167">
        <f>D64/D64</f>
        <v>1</v>
      </c>
      <c r="AW64" s="182" t="s">
        <v>135</v>
      </c>
      <c r="AX64" s="171">
        <v>0</v>
      </c>
      <c r="AY64" s="171">
        <v>5</v>
      </c>
      <c r="AZ64" s="171">
        <v>9</v>
      </c>
      <c r="BA64" s="171">
        <v>14</v>
      </c>
      <c r="BB64" s="171">
        <v>14</v>
      </c>
      <c r="BC64" s="171">
        <v>22</v>
      </c>
      <c r="BD64" s="171">
        <v>30</v>
      </c>
      <c r="BE64" s="171">
        <v>33</v>
      </c>
      <c r="BF64" s="171">
        <v>37</v>
      </c>
      <c r="BG64" s="171">
        <v>38</v>
      </c>
      <c r="BH64" s="171">
        <v>41</v>
      </c>
      <c r="BI64" s="171">
        <v>43</v>
      </c>
      <c r="BJ64" s="171">
        <v>53</v>
      </c>
      <c r="BK64" s="171">
        <v>62</v>
      </c>
      <c r="BL64" s="171">
        <v>80</v>
      </c>
      <c r="BM64" s="171">
        <v>95</v>
      </c>
      <c r="BN64" s="171">
        <v>119</v>
      </c>
      <c r="BO64" s="171">
        <v>125</v>
      </c>
      <c r="BP64" s="171">
        <v>136</v>
      </c>
      <c r="BQ64" s="171">
        <v>156</v>
      </c>
      <c r="BR64" s="171">
        <v>162</v>
      </c>
      <c r="BS64" s="171">
        <v>163</v>
      </c>
      <c r="BT64" s="171">
        <v>164</v>
      </c>
      <c r="BU64" s="171">
        <v>165</v>
      </c>
      <c r="BV64" s="171">
        <v>168</v>
      </c>
      <c r="BW64" s="171">
        <v>168</v>
      </c>
      <c r="BX64" s="171">
        <v>172</v>
      </c>
      <c r="BY64" s="171">
        <v>176</v>
      </c>
      <c r="BZ64" s="171">
        <v>181</v>
      </c>
      <c r="CA64" s="171">
        <v>188</v>
      </c>
      <c r="CB64" s="171">
        <v>203</v>
      </c>
      <c r="CC64" s="171">
        <v>228</v>
      </c>
      <c r="CD64" s="171">
        <v>245</v>
      </c>
      <c r="CE64" s="171">
        <v>259</v>
      </c>
      <c r="CF64" s="171">
        <v>271</v>
      </c>
      <c r="CG64" s="171">
        <v>291</v>
      </c>
      <c r="CH64" s="171">
        <v>299</v>
      </c>
      <c r="CI64" s="171">
        <v>310</v>
      </c>
      <c r="CJ64" s="171">
        <v>321</v>
      </c>
      <c r="CK64" s="171">
        <v>326</v>
      </c>
      <c r="CL64" s="171">
        <v>329</v>
      </c>
      <c r="CM64" s="171">
        <v>329</v>
      </c>
      <c r="CN64" s="171">
        <v>329</v>
      </c>
      <c r="CO64" s="171">
        <v>330</v>
      </c>
      <c r="CP64" s="171">
        <v>330</v>
      </c>
      <c r="CQ64" s="171">
        <v>330</v>
      </c>
      <c r="CR64" s="171">
        <v>331</v>
      </c>
      <c r="CS64" s="171">
        <v>331</v>
      </c>
      <c r="CT64" s="171">
        <v>331</v>
      </c>
      <c r="CU64" s="171">
        <v>332</v>
      </c>
      <c r="CV64" s="171">
        <v>332</v>
      </c>
      <c r="CW64" s="171">
        <v>332</v>
      </c>
      <c r="CX64" s="171">
        <v>332</v>
      </c>
      <c r="CY64" s="171">
        <v>332</v>
      </c>
      <c r="CZ64" s="171">
        <v>332</v>
      </c>
      <c r="DA64" s="171">
        <v>333</v>
      </c>
      <c r="DB64" s="171">
        <v>333</v>
      </c>
      <c r="DC64" s="171">
        <v>333</v>
      </c>
      <c r="DD64" s="171">
        <v>333</v>
      </c>
      <c r="DE64" s="171">
        <v>335</v>
      </c>
      <c r="DF64" s="171">
        <v>335</v>
      </c>
      <c r="DG64" s="171">
        <v>335</v>
      </c>
      <c r="DH64" s="171">
        <v>335</v>
      </c>
      <c r="DI64" s="171">
        <v>336</v>
      </c>
      <c r="DJ64" s="171">
        <v>336</v>
      </c>
      <c r="DK64" s="171">
        <v>336</v>
      </c>
      <c r="DL64" s="171">
        <v>337</v>
      </c>
      <c r="DM64" s="171">
        <v>340</v>
      </c>
      <c r="DN64" s="171">
        <v>344</v>
      </c>
      <c r="DO64" s="171">
        <v>348</v>
      </c>
      <c r="DP64" s="171">
        <v>349</v>
      </c>
      <c r="DQ64" s="171">
        <v>351</v>
      </c>
      <c r="DR64" s="171">
        <v>353</v>
      </c>
      <c r="DS64" s="171">
        <v>356</v>
      </c>
      <c r="DT64" s="171">
        <v>358</v>
      </c>
      <c r="DU64" s="171">
        <v>361</v>
      </c>
      <c r="DV64" s="171">
        <v>363</v>
      </c>
      <c r="DW64" s="171">
        <v>363</v>
      </c>
      <c r="DX64" s="171">
        <v>363</v>
      </c>
      <c r="DY64" s="171">
        <v>363</v>
      </c>
      <c r="DZ64" s="171">
        <v>363</v>
      </c>
      <c r="EA64" s="171">
        <v>363</v>
      </c>
      <c r="EB64" s="171">
        <v>363</v>
      </c>
      <c r="EC64" s="171">
        <v>363</v>
      </c>
      <c r="ED64" s="171">
        <v>363</v>
      </c>
      <c r="EE64" s="171">
        <v>363</v>
      </c>
      <c r="EF64" s="171">
        <v>363</v>
      </c>
      <c r="EG64" s="171">
        <v>363</v>
      </c>
      <c r="EH64" s="171">
        <v>363</v>
      </c>
      <c r="EI64" s="171">
        <v>363</v>
      </c>
      <c r="EJ64" s="171">
        <v>363</v>
      </c>
      <c r="EK64" s="171">
        <v>363</v>
      </c>
      <c r="EL64" s="171">
        <v>364</v>
      </c>
      <c r="EM64" s="171">
        <v>364</v>
      </c>
      <c r="EN64" s="171">
        <v>365</v>
      </c>
      <c r="EO64" s="171">
        <v>365</v>
      </c>
      <c r="EP64" s="171">
        <v>365</v>
      </c>
      <c r="EQ64" s="171">
        <v>365</v>
      </c>
      <c r="ER64" s="171">
        <v>366</v>
      </c>
      <c r="ES64" s="171">
        <v>366</v>
      </c>
      <c r="ET64" s="171">
        <v>367</v>
      </c>
    </row>
    <row r="65" spans="1:150" outlineLevel="1" x14ac:dyDescent="0.2">
      <c r="A65" s="157" t="s">
        <v>125</v>
      </c>
      <c r="B65" s="158">
        <f>G62+H63</f>
        <v>0.91226727875541958</v>
      </c>
      <c r="C65" s="148"/>
      <c r="D65" s="159" t="s">
        <v>126</v>
      </c>
      <c r="E65" s="158">
        <f>H63/I63</f>
        <v>9.5367847411444148E-2</v>
      </c>
      <c r="F65" s="148"/>
      <c r="G65" s="159" t="s">
        <v>127</v>
      </c>
      <c r="H65" s="158">
        <f>G62/I62</f>
        <v>0.99662352279122124</v>
      </c>
      <c r="I65" s="149"/>
      <c r="AW65" s="182"/>
      <c r="AX65" s="171"/>
      <c r="AY65" s="171"/>
      <c r="AZ65" s="171"/>
      <c r="BA65" s="171"/>
      <c r="BB65" s="171"/>
      <c r="BC65" s="171"/>
      <c r="BD65" s="171"/>
      <c r="BE65" s="171"/>
      <c r="BF65" s="171"/>
      <c r="BG65" s="171"/>
      <c r="BH65" s="171"/>
      <c r="BI65" s="171"/>
      <c r="BJ65" s="171"/>
      <c r="BK65" s="171"/>
      <c r="BL65" s="171"/>
      <c r="BM65" s="171"/>
      <c r="BN65" s="171"/>
      <c r="BO65" s="171"/>
      <c r="BP65" s="171"/>
      <c r="BQ65" s="171"/>
      <c r="BR65" s="171"/>
      <c r="BS65" s="171"/>
      <c r="BT65" s="171"/>
      <c r="BU65" s="171"/>
      <c r="BV65" s="171"/>
      <c r="BW65" s="171"/>
      <c r="BX65" s="171"/>
      <c r="BY65" s="171"/>
      <c r="BZ65" s="171"/>
      <c r="CA65" s="171"/>
      <c r="CB65" s="171"/>
      <c r="CC65" s="171"/>
      <c r="CD65" s="171"/>
      <c r="CE65" s="171"/>
      <c r="CF65" s="171"/>
      <c r="CG65" s="171"/>
      <c r="CH65" s="171"/>
      <c r="CI65" s="171"/>
      <c r="CJ65" s="171"/>
      <c r="CK65" s="171"/>
      <c r="CL65" s="171"/>
      <c r="CM65" s="171"/>
      <c r="CN65" s="171"/>
      <c r="CO65" s="171"/>
      <c r="CP65" s="171"/>
      <c r="CQ65" s="171"/>
      <c r="CR65" s="171"/>
      <c r="CS65" s="171"/>
      <c r="CT65" s="171"/>
      <c r="CU65" s="171"/>
      <c r="CV65" s="171"/>
      <c r="CW65" s="171"/>
      <c r="CX65" s="171"/>
      <c r="CY65" s="171"/>
      <c r="CZ65" s="171"/>
      <c r="DA65" s="171"/>
      <c r="DB65" s="171"/>
      <c r="DC65" s="171"/>
      <c r="DD65" s="171"/>
      <c r="DE65" s="171"/>
      <c r="DF65" s="171"/>
      <c r="DG65" s="171"/>
      <c r="DH65" s="171"/>
      <c r="DI65" s="171"/>
      <c r="DJ65" s="171"/>
      <c r="DK65" s="171"/>
      <c r="DL65" s="171"/>
      <c r="DM65" s="171"/>
      <c r="DN65" s="171"/>
      <c r="DO65" s="171"/>
      <c r="DP65" s="171"/>
      <c r="DQ65" s="171"/>
      <c r="DR65" s="171"/>
      <c r="DS65" s="171"/>
      <c r="DT65" s="171"/>
      <c r="DU65" s="171"/>
      <c r="DV65" s="171"/>
      <c r="DW65" s="171"/>
      <c r="DX65" s="171"/>
      <c r="DY65" s="171"/>
      <c r="DZ65" s="171"/>
      <c r="EA65" s="171"/>
      <c r="EB65" s="171"/>
      <c r="EC65" s="171"/>
      <c r="ED65" s="171"/>
      <c r="EE65" s="171"/>
      <c r="EF65" s="171"/>
      <c r="EG65" s="171"/>
      <c r="EH65" s="171"/>
      <c r="EI65" s="171"/>
      <c r="EJ65" s="171"/>
      <c r="EK65" s="171"/>
      <c r="EL65" s="171"/>
      <c r="EM65" s="171"/>
      <c r="EN65" s="171"/>
      <c r="EO65" s="171"/>
      <c r="EP65" s="171"/>
      <c r="EQ65" s="171"/>
      <c r="ER65" s="171"/>
      <c r="ES65" s="171"/>
      <c r="ET65" s="171"/>
    </row>
    <row r="66" spans="1:150" x14ac:dyDescent="0.2">
      <c r="A66" s="183"/>
      <c r="AW66" s="171"/>
      <c r="AX66" s="171"/>
      <c r="AY66" s="171"/>
      <c r="AZ66" s="171"/>
      <c r="BA66" s="171"/>
      <c r="BB66" s="171"/>
      <c r="BC66" s="171"/>
      <c r="BD66" s="171"/>
      <c r="BE66" s="171"/>
      <c r="BF66" s="171"/>
      <c r="BG66" s="171"/>
      <c r="BH66" s="171"/>
      <c r="BI66" s="171"/>
      <c r="BJ66" s="171"/>
      <c r="BK66" s="171"/>
      <c r="BL66" s="171"/>
      <c r="BM66" s="171"/>
      <c r="BN66" s="171"/>
      <c r="BO66" s="171"/>
      <c r="BP66" s="171"/>
      <c r="BQ66" s="171"/>
      <c r="BR66" s="171"/>
      <c r="BS66" s="171"/>
      <c r="BT66" s="171"/>
      <c r="BU66" s="171"/>
      <c r="BV66" s="171"/>
      <c r="BW66" s="171"/>
      <c r="BX66" s="171"/>
      <c r="BY66" s="171"/>
      <c r="BZ66" s="171"/>
      <c r="CA66" s="171"/>
      <c r="CB66" s="171"/>
      <c r="CC66" s="171"/>
      <c r="CD66" s="171"/>
      <c r="CE66" s="171"/>
      <c r="CF66" s="171"/>
      <c r="CG66" s="171"/>
      <c r="CH66" s="171"/>
      <c r="CI66" s="171"/>
      <c r="CJ66" s="171"/>
      <c r="CK66" s="171"/>
      <c r="CL66" s="171"/>
      <c r="CM66" s="171"/>
      <c r="CN66" s="171"/>
      <c r="CO66" s="171"/>
      <c r="CP66" s="171"/>
      <c r="CQ66" s="171"/>
      <c r="CR66" s="171"/>
      <c r="CS66" s="171"/>
      <c r="CT66" s="171"/>
      <c r="CU66" s="171"/>
      <c r="CV66" s="171"/>
      <c r="CW66" s="171"/>
      <c r="CX66" s="171"/>
      <c r="CY66" s="171"/>
      <c r="CZ66" s="171"/>
      <c r="DA66" s="171"/>
      <c r="DB66" s="171"/>
      <c r="DC66" s="171"/>
      <c r="DD66" s="171"/>
      <c r="DE66" s="171"/>
      <c r="DF66" s="171"/>
      <c r="DG66" s="171"/>
      <c r="DH66" s="171"/>
      <c r="DI66" s="171"/>
      <c r="DJ66" s="171"/>
      <c r="DK66" s="171"/>
      <c r="DL66" s="171"/>
      <c r="DM66" s="171"/>
      <c r="DN66" s="171"/>
      <c r="DO66" s="171"/>
      <c r="DP66" s="171"/>
      <c r="DQ66" s="171"/>
      <c r="DR66" s="171"/>
      <c r="DS66" s="171"/>
      <c r="DT66" s="171"/>
      <c r="DU66" s="171"/>
      <c r="DV66" s="171"/>
      <c r="DW66" s="171"/>
      <c r="DX66" s="171"/>
      <c r="DY66" s="171"/>
      <c r="DZ66" s="171"/>
      <c r="EA66" s="171"/>
      <c r="EB66" s="171"/>
      <c r="EC66" s="171"/>
      <c r="ED66" s="171"/>
      <c r="EE66" s="171"/>
      <c r="EF66" s="171"/>
      <c r="EG66" s="171"/>
      <c r="EH66" s="171"/>
      <c r="EI66" s="171"/>
      <c r="EJ66" s="171"/>
      <c r="EK66" s="171"/>
      <c r="EL66" s="171"/>
      <c r="EM66" s="171"/>
      <c r="EN66" s="171"/>
      <c r="EO66" s="171"/>
      <c r="EP66" s="171"/>
      <c r="EQ66" s="171"/>
      <c r="ER66" s="171"/>
      <c r="ES66" s="171"/>
      <c r="ET66" s="171"/>
    </row>
    <row r="67" spans="1:150" x14ac:dyDescent="0.2">
      <c r="A67" s="125" t="s">
        <v>128</v>
      </c>
      <c r="AW67" s="171" t="s">
        <v>136</v>
      </c>
      <c r="AX67" s="171"/>
      <c r="AY67" s="171"/>
      <c r="AZ67" s="171"/>
      <c r="BA67" s="171"/>
      <c r="BB67" s="171"/>
      <c r="BC67" s="171"/>
      <c r="BD67" s="171"/>
      <c r="BE67" s="171"/>
      <c r="BF67" s="171"/>
      <c r="BG67" s="171"/>
      <c r="BH67" s="171"/>
      <c r="BI67" s="171"/>
      <c r="BJ67" s="171"/>
      <c r="BK67" s="171"/>
      <c r="BL67" s="171"/>
      <c r="BM67" s="171"/>
      <c r="BN67" s="171"/>
      <c r="BO67" s="171"/>
      <c r="BP67" s="171"/>
      <c r="BQ67" s="171"/>
      <c r="BR67" s="171"/>
      <c r="BS67" s="171"/>
      <c r="BT67" s="171"/>
      <c r="BU67" s="171"/>
      <c r="BV67" s="171"/>
      <c r="BW67" s="171"/>
      <c r="BX67" s="171"/>
      <c r="BY67" s="171"/>
      <c r="BZ67" s="171"/>
      <c r="CA67" s="171"/>
      <c r="CB67" s="171"/>
      <c r="CC67" s="171"/>
      <c r="CD67" s="171"/>
      <c r="CE67" s="171"/>
      <c r="CF67" s="171"/>
      <c r="CG67" s="171"/>
      <c r="CH67" s="171"/>
      <c r="CI67" s="171"/>
      <c r="CJ67" s="171"/>
      <c r="CK67" s="171"/>
      <c r="CL67" s="171"/>
      <c r="CM67" s="171"/>
      <c r="CN67" s="171"/>
      <c r="CO67" s="171"/>
      <c r="CP67" s="171"/>
      <c r="CQ67" s="171"/>
      <c r="CR67" s="171"/>
      <c r="CS67" s="171"/>
      <c r="CT67" s="171"/>
      <c r="CU67" s="171"/>
      <c r="CV67" s="171"/>
      <c r="CW67" s="171"/>
      <c r="CX67" s="171"/>
      <c r="CY67" s="171"/>
      <c r="CZ67" s="171"/>
      <c r="DA67" s="171"/>
      <c r="DB67" s="171"/>
      <c r="DC67" s="171"/>
      <c r="DD67" s="171"/>
      <c r="DE67" s="171"/>
      <c r="DF67" s="171"/>
      <c r="DG67" s="171"/>
      <c r="DH67" s="171"/>
      <c r="DI67" s="171"/>
      <c r="DJ67" s="171"/>
      <c r="DK67" s="171"/>
      <c r="DL67" s="171"/>
      <c r="DM67" s="171"/>
      <c r="DN67" s="171"/>
      <c r="DO67" s="171"/>
      <c r="DP67" s="171"/>
      <c r="DQ67" s="171"/>
      <c r="DR67" s="171"/>
      <c r="DS67" s="171"/>
      <c r="DT67" s="171"/>
      <c r="DU67" s="171"/>
      <c r="DV67" s="171"/>
      <c r="DW67" s="171"/>
      <c r="DX67" s="171"/>
      <c r="DY67" s="171"/>
      <c r="DZ67" s="171"/>
      <c r="EA67" s="171"/>
      <c r="EB67" s="171"/>
      <c r="EC67" s="171"/>
      <c r="ED67" s="171"/>
      <c r="EE67" s="171"/>
      <c r="EF67" s="171"/>
      <c r="EG67" s="171"/>
      <c r="EH67" s="171"/>
      <c r="EI67" s="171"/>
      <c r="EJ67" s="171"/>
      <c r="EK67" s="171"/>
      <c r="EL67" s="171"/>
      <c r="EM67" s="171"/>
      <c r="EN67" s="171"/>
      <c r="EO67" s="171"/>
      <c r="EP67" s="171"/>
      <c r="EQ67" s="171"/>
      <c r="ER67" s="171"/>
      <c r="ES67" s="171"/>
      <c r="ET67" s="171"/>
    </row>
    <row r="68" spans="1:150" outlineLevel="1" x14ac:dyDescent="0.2">
      <c r="AW68" s="171" t="s">
        <v>130</v>
      </c>
      <c r="AX68" s="171">
        <v>0</v>
      </c>
      <c r="AY68" s="171">
        <v>0.01</v>
      </c>
      <c r="AZ68" s="171">
        <v>0.02</v>
      </c>
      <c r="BA68" s="171">
        <v>0.03</v>
      </c>
      <c r="BB68" s="171">
        <v>0.04</v>
      </c>
      <c r="BC68" s="171">
        <v>0.05</v>
      </c>
      <c r="BD68" s="171">
        <v>6.0000000000000005E-2</v>
      </c>
      <c r="BE68" s="171">
        <v>7.0000000000000007E-2</v>
      </c>
      <c r="BF68" s="171">
        <v>0.08</v>
      </c>
      <c r="BG68" s="171">
        <v>0.09</v>
      </c>
      <c r="BH68" s="171">
        <v>9.9999999999999992E-2</v>
      </c>
      <c r="BI68" s="171">
        <v>0.10999999999999999</v>
      </c>
      <c r="BJ68" s="171">
        <v>0.11999999999999998</v>
      </c>
      <c r="BK68" s="171">
        <v>0.12999999999999998</v>
      </c>
      <c r="BL68" s="171">
        <v>0.13999999999999999</v>
      </c>
      <c r="BM68" s="171">
        <v>0.15</v>
      </c>
      <c r="BN68" s="171">
        <v>0.16</v>
      </c>
      <c r="BO68" s="171">
        <v>0.17</v>
      </c>
      <c r="BP68" s="171">
        <v>0.18000000000000002</v>
      </c>
      <c r="BQ68" s="171">
        <v>0.19000000000000003</v>
      </c>
      <c r="BR68" s="171">
        <v>0.20000000000000004</v>
      </c>
      <c r="BS68" s="171">
        <v>0.21000000000000005</v>
      </c>
      <c r="BT68" s="171">
        <v>0.22000000000000006</v>
      </c>
      <c r="BU68" s="171">
        <v>0.23000000000000007</v>
      </c>
      <c r="BV68" s="171">
        <v>0.24000000000000007</v>
      </c>
      <c r="BW68" s="171">
        <v>0.25000000000000006</v>
      </c>
      <c r="BX68" s="171">
        <v>0.26000000000000006</v>
      </c>
      <c r="BY68" s="171">
        <v>0.27000000000000007</v>
      </c>
      <c r="BZ68" s="171">
        <v>0.28000000000000008</v>
      </c>
      <c r="CA68" s="171">
        <v>0.29000000000000009</v>
      </c>
      <c r="CB68" s="171">
        <v>0.3000000000000001</v>
      </c>
      <c r="CC68" s="171">
        <v>0.31000000000000011</v>
      </c>
      <c r="CD68" s="171">
        <v>0.32000000000000012</v>
      </c>
      <c r="CE68" s="171">
        <v>0.33000000000000013</v>
      </c>
      <c r="CF68" s="171">
        <v>0.34000000000000014</v>
      </c>
      <c r="CG68" s="171">
        <v>0.35000000000000014</v>
      </c>
      <c r="CH68" s="171">
        <v>0.36000000000000015</v>
      </c>
      <c r="CI68" s="171">
        <v>0.37000000000000016</v>
      </c>
      <c r="CJ68" s="171">
        <v>0.38000000000000017</v>
      </c>
      <c r="CK68" s="171">
        <v>0.39000000000000018</v>
      </c>
      <c r="CL68" s="171">
        <v>0.40000000000000019</v>
      </c>
      <c r="CM68" s="171">
        <v>0.4100000000000002</v>
      </c>
      <c r="CN68" s="171">
        <v>0.42000000000000021</v>
      </c>
      <c r="CO68" s="171">
        <v>0.43000000000000022</v>
      </c>
      <c r="CP68" s="171">
        <v>0.44000000000000022</v>
      </c>
      <c r="CQ68" s="171">
        <v>0.45000000000000023</v>
      </c>
      <c r="CR68" s="171">
        <v>0.46000000000000024</v>
      </c>
      <c r="CS68" s="171">
        <v>0.47000000000000025</v>
      </c>
      <c r="CT68" s="171">
        <v>0.48000000000000026</v>
      </c>
      <c r="CU68" s="171">
        <v>0.49000000000000027</v>
      </c>
      <c r="CV68" s="171">
        <v>0.50000000000000022</v>
      </c>
      <c r="CW68" s="171">
        <v>0.51000000000000023</v>
      </c>
      <c r="CX68" s="171">
        <v>0.52000000000000024</v>
      </c>
      <c r="CY68" s="171">
        <v>0.53000000000000025</v>
      </c>
      <c r="CZ68" s="171">
        <v>0.54000000000000026</v>
      </c>
      <c r="DA68" s="171">
        <v>0.55000000000000027</v>
      </c>
      <c r="DB68" s="171">
        <v>0.56000000000000028</v>
      </c>
      <c r="DC68" s="171">
        <v>0.57000000000000028</v>
      </c>
      <c r="DD68" s="171">
        <v>0.58000000000000029</v>
      </c>
      <c r="DE68" s="171">
        <v>0.5900000000000003</v>
      </c>
      <c r="DF68" s="171">
        <v>0.60000000000000031</v>
      </c>
      <c r="DG68" s="171">
        <v>0.61000000000000032</v>
      </c>
      <c r="DH68" s="171">
        <v>0.62000000000000033</v>
      </c>
      <c r="DI68" s="171">
        <v>0.63000000000000034</v>
      </c>
      <c r="DJ68" s="171">
        <v>0.64000000000000035</v>
      </c>
      <c r="DK68" s="171">
        <v>0.65000000000000036</v>
      </c>
      <c r="DL68" s="171">
        <v>0.66000000000000036</v>
      </c>
      <c r="DM68" s="171">
        <v>0.67000000000000037</v>
      </c>
      <c r="DN68" s="171">
        <v>0.68000000000000038</v>
      </c>
      <c r="DO68" s="171">
        <v>0.69000000000000039</v>
      </c>
      <c r="DP68" s="171">
        <v>0.7000000000000004</v>
      </c>
      <c r="DQ68" s="171">
        <v>0.71000000000000041</v>
      </c>
      <c r="DR68" s="171">
        <v>0.72000000000000042</v>
      </c>
      <c r="DS68" s="171">
        <v>0.73000000000000043</v>
      </c>
      <c r="DT68" s="171">
        <v>0.74000000000000044</v>
      </c>
      <c r="DU68" s="171">
        <v>0.75000000000000044</v>
      </c>
      <c r="DV68" s="171">
        <v>0.76000000000000045</v>
      </c>
      <c r="DW68" s="171">
        <v>0.77000000000000046</v>
      </c>
      <c r="DX68" s="171">
        <v>0.78000000000000047</v>
      </c>
      <c r="DY68" s="171">
        <v>0.79000000000000048</v>
      </c>
      <c r="DZ68" s="171">
        <v>0.80000000000000049</v>
      </c>
      <c r="EA68" s="171">
        <v>0.8100000000000005</v>
      </c>
      <c r="EB68" s="171">
        <v>0.82000000000000051</v>
      </c>
      <c r="EC68" s="171">
        <v>0.83000000000000052</v>
      </c>
      <c r="ED68" s="171">
        <v>0.84000000000000052</v>
      </c>
      <c r="EE68" s="171">
        <v>0.85000000000000053</v>
      </c>
      <c r="EF68" s="171">
        <v>0.86000000000000054</v>
      </c>
      <c r="EG68" s="171">
        <v>0.87000000000000055</v>
      </c>
      <c r="EH68" s="171">
        <v>0.88000000000000056</v>
      </c>
      <c r="EI68" s="171">
        <v>0.89000000000000057</v>
      </c>
      <c r="EJ68" s="171">
        <v>0.90000000000000058</v>
      </c>
      <c r="EK68" s="171">
        <v>0.91000000000000059</v>
      </c>
      <c r="EL68" s="171">
        <v>0.9200000000000006</v>
      </c>
      <c r="EM68" s="171">
        <v>0.9300000000000006</v>
      </c>
      <c r="EN68" s="171">
        <v>0.94000000000000061</v>
      </c>
      <c r="EO68" s="171">
        <v>0.95000000000000062</v>
      </c>
      <c r="EP68" s="171">
        <v>0.96000000000000063</v>
      </c>
      <c r="EQ68" s="171">
        <v>0.97000000000000064</v>
      </c>
      <c r="ER68" s="171">
        <v>0.98000000000000065</v>
      </c>
      <c r="ES68" s="171">
        <v>0.99000000000000066</v>
      </c>
      <c r="ET68" s="171">
        <v>1.0000000000000007</v>
      </c>
    </row>
    <row r="69" spans="1:150" outlineLevel="1" x14ac:dyDescent="0.2">
      <c r="AW69" s="171" t="s">
        <v>137</v>
      </c>
      <c r="AX69" s="171">
        <v>1</v>
      </c>
      <c r="AY69" s="171">
        <v>0.98637602179836514</v>
      </c>
      <c r="AZ69" s="171">
        <v>0.97547683923705719</v>
      </c>
      <c r="BA69" s="171">
        <v>0.96185286103542234</v>
      </c>
      <c r="BB69" s="171">
        <v>0.96185286103542234</v>
      </c>
      <c r="BC69" s="171">
        <v>0.94005449591280654</v>
      </c>
      <c r="BD69" s="171">
        <v>0.91825613079019075</v>
      </c>
      <c r="BE69" s="171">
        <v>0.91008174386920981</v>
      </c>
      <c r="BF69" s="171">
        <v>0.89918256130790186</v>
      </c>
      <c r="BG69" s="171">
        <v>0.89645776566757496</v>
      </c>
      <c r="BH69" s="171">
        <v>0.88828337874659402</v>
      </c>
      <c r="BI69" s="171">
        <v>0.8828337874659401</v>
      </c>
      <c r="BJ69" s="171">
        <v>0.85558583106267028</v>
      </c>
      <c r="BK69" s="171">
        <v>0.83106267029972747</v>
      </c>
      <c r="BL69" s="171">
        <v>0.78201634877384196</v>
      </c>
      <c r="BM69" s="171">
        <v>0.74114441416893728</v>
      </c>
      <c r="BN69" s="171">
        <v>0.6757493188010899</v>
      </c>
      <c r="BO69" s="171">
        <v>0.65940054495912803</v>
      </c>
      <c r="BP69" s="171">
        <v>0.6294277929155313</v>
      </c>
      <c r="BQ69" s="171">
        <v>0.57493188010899188</v>
      </c>
      <c r="BR69" s="171">
        <v>0.55858310626703001</v>
      </c>
      <c r="BS69" s="171">
        <v>0.55585831062670299</v>
      </c>
      <c r="BT69" s="171">
        <v>0.55313351498637597</v>
      </c>
      <c r="BU69" s="171">
        <v>0.55040871934604907</v>
      </c>
      <c r="BV69" s="171">
        <v>0.54223433242506813</v>
      </c>
      <c r="BW69" s="171">
        <v>0.54223433242506813</v>
      </c>
      <c r="BX69" s="171">
        <v>0.53133514986376018</v>
      </c>
      <c r="BY69" s="171">
        <v>0.52043596730245234</v>
      </c>
      <c r="BZ69" s="171">
        <v>0.50681198910081748</v>
      </c>
      <c r="CA69" s="171">
        <v>0.4877384196185286</v>
      </c>
      <c r="CB69" s="171">
        <v>0.44686648501362397</v>
      </c>
      <c r="CC69" s="171">
        <v>0.37874659400544958</v>
      </c>
      <c r="CD69" s="171">
        <v>0.33242506811989103</v>
      </c>
      <c r="CE69" s="171">
        <v>0.29427792915531337</v>
      </c>
      <c r="CF69" s="171">
        <v>0.26158038147138962</v>
      </c>
      <c r="CG69" s="171">
        <v>0.20708446866485014</v>
      </c>
      <c r="CH69" s="171">
        <v>0.18528610354223432</v>
      </c>
      <c r="CI69" s="171">
        <v>0.15531335149863759</v>
      </c>
      <c r="CJ69" s="171">
        <v>0.12534059945504086</v>
      </c>
      <c r="CK69" s="171">
        <v>0.11171662125340599</v>
      </c>
      <c r="CL69" s="171">
        <v>0.10354223433242507</v>
      </c>
      <c r="CM69" s="171">
        <v>0.10354223433242507</v>
      </c>
      <c r="CN69" s="171">
        <v>0.10354223433242507</v>
      </c>
      <c r="CO69" s="171">
        <v>0.1008174386920981</v>
      </c>
      <c r="CP69" s="171">
        <v>0.1008174386920981</v>
      </c>
      <c r="CQ69" s="171">
        <v>0.1008174386920981</v>
      </c>
      <c r="CR69" s="171">
        <v>9.8092643051771122E-2</v>
      </c>
      <c r="CS69" s="171">
        <v>9.8092643051771122E-2</v>
      </c>
      <c r="CT69" s="171">
        <v>9.8092643051771122E-2</v>
      </c>
      <c r="CU69" s="171">
        <v>9.5367847411444148E-2</v>
      </c>
      <c r="CV69" s="171">
        <v>9.5367847411444148E-2</v>
      </c>
      <c r="CW69" s="171">
        <v>9.5367847411444148E-2</v>
      </c>
      <c r="CX69" s="171">
        <v>9.5367847411444148E-2</v>
      </c>
      <c r="CY69" s="171">
        <v>9.5367847411444148E-2</v>
      </c>
      <c r="CZ69" s="171">
        <v>9.5367847411444148E-2</v>
      </c>
      <c r="DA69" s="171">
        <v>9.264305177111716E-2</v>
      </c>
      <c r="DB69" s="171">
        <v>9.264305177111716E-2</v>
      </c>
      <c r="DC69" s="171">
        <v>9.264305177111716E-2</v>
      </c>
      <c r="DD69" s="171">
        <v>9.264305177111716E-2</v>
      </c>
      <c r="DE69" s="171">
        <v>8.7193460490463212E-2</v>
      </c>
      <c r="DF69" s="171">
        <v>8.7193460490463212E-2</v>
      </c>
      <c r="DG69" s="171">
        <v>8.7193460490463212E-2</v>
      </c>
      <c r="DH69" s="171">
        <v>8.7193460490463212E-2</v>
      </c>
      <c r="DI69" s="171">
        <v>8.4468664850136238E-2</v>
      </c>
      <c r="DJ69" s="171">
        <v>8.4468664850136238E-2</v>
      </c>
      <c r="DK69" s="171">
        <v>8.4468664850136238E-2</v>
      </c>
      <c r="DL69" s="171">
        <v>8.1743869209809264E-2</v>
      </c>
      <c r="DM69" s="171">
        <v>7.3569482288828342E-2</v>
      </c>
      <c r="DN69" s="171">
        <v>6.2670299727520432E-2</v>
      </c>
      <c r="DO69" s="171">
        <v>5.1771117166212535E-2</v>
      </c>
      <c r="DP69" s="171">
        <v>4.9046321525885561E-2</v>
      </c>
      <c r="DQ69" s="171">
        <v>4.3596730245231606E-2</v>
      </c>
      <c r="DR69" s="171">
        <v>3.8147138964577658E-2</v>
      </c>
      <c r="DS69" s="171">
        <v>2.9972752043596729E-2</v>
      </c>
      <c r="DT69" s="171">
        <v>2.4523160762942781E-2</v>
      </c>
      <c r="DU69" s="171">
        <v>1.6348773841961851E-2</v>
      </c>
      <c r="DV69" s="171">
        <v>1.0899182561307902E-2</v>
      </c>
      <c r="DW69" s="171">
        <v>1.0899182561307902E-2</v>
      </c>
      <c r="DX69" s="171">
        <v>1.0899182561307902E-2</v>
      </c>
      <c r="DY69" s="171">
        <v>1.0899182561307902E-2</v>
      </c>
      <c r="DZ69" s="171">
        <v>1.0899182561307902E-2</v>
      </c>
      <c r="EA69" s="171">
        <v>1.0899182561307902E-2</v>
      </c>
      <c r="EB69" s="171">
        <v>1.0899182561307902E-2</v>
      </c>
      <c r="EC69" s="171">
        <v>1.0899182561307902E-2</v>
      </c>
      <c r="ED69" s="171">
        <v>1.0899182561307902E-2</v>
      </c>
      <c r="EE69" s="171">
        <v>1.0899182561307902E-2</v>
      </c>
      <c r="EF69" s="171">
        <v>1.0899182561307902E-2</v>
      </c>
      <c r="EG69" s="171">
        <v>1.0899182561307902E-2</v>
      </c>
      <c r="EH69" s="171">
        <v>1.0899182561307902E-2</v>
      </c>
      <c r="EI69" s="171">
        <v>1.0899182561307902E-2</v>
      </c>
      <c r="EJ69" s="171">
        <v>1.0899182561307902E-2</v>
      </c>
      <c r="EK69" s="171">
        <v>1.0899182561307902E-2</v>
      </c>
      <c r="EL69" s="171">
        <v>8.1743869209809257E-3</v>
      </c>
      <c r="EM69" s="171">
        <v>8.1743869209809257E-3</v>
      </c>
      <c r="EN69" s="171">
        <v>5.4495912806539508E-3</v>
      </c>
      <c r="EO69" s="171">
        <v>5.4495912806539508E-3</v>
      </c>
      <c r="EP69" s="171">
        <v>5.4495912806539508E-3</v>
      </c>
      <c r="EQ69" s="171">
        <v>5.4495912806539508E-3</v>
      </c>
      <c r="ER69" s="171">
        <v>2.7247956403269754E-3</v>
      </c>
      <c r="ES69" s="171">
        <v>2.7247956403269754E-3</v>
      </c>
      <c r="ET69" s="171">
        <v>0</v>
      </c>
    </row>
    <row r="70" spans="1:150" outlineLevel="1" x14ac:dyDescent="0.2">
      <c r="B70" s="115" t="s">
        <v>140</v>
      </c>
      <c r="C70" s="115">
        <f>$AX$72</f>
        <v>0.87092296510513556</v>
      </c>
      <c r="AW70" s="171" t="s">
        <v>138</v>
      </c>
      <c r="AX70" s="171">
        <v>1</v>
      </c>
      <c r="AY70" s="171">
        <v>0.62408553742262241</v>
      </c>
      <c r="AZ70" s="171">
        <v>0.58947664603263927</v>
      </c>
      <c r="BA70" s="171">
        <v>0.51828925154755201</v>
      </c>
      <c r="BB70" s="171">
        <v>0.42909397861564436</v>
      </c>
      <c r="BC70" s="171">
        <v>0.39335959482273497</v>
      </c>
      <c r="BD70" s="171">
        <v>0.37028700056274622</v>
      </c>
      <c r="BE70" s="171">
        <v>0.34918401800787846</v>
      </c>
      <c r="BF70" s="171">
        <v>0.32526730444569502</v>
      </c>
      <c r="BG70" s="171">
        <v>0.30725942599887451</v>
      </c>
      <c r="BH70" s="171">
        <v>0.28418683173888576</v>
      </c>
      <c r="BI70" s="171">
        <v>0.25717501406865506</v>
      </c>
      <c r="BJ70" s="171">
        <v>0.22200337647720877</v>
      </c>
      <c r="BK70" s="171">
        <v>0.19752391671356218</v>
      </c>
      <c r="BL70" s="171">
        <v>0.17276308384918401</v>
      </c>
      <c r="BM70" s="171">
        <v>0.15222284749577941</v>
      </c>
      <c r="BN70" s="171">
        <v>0.13280810354530106</v>
      </c>
      <c r="BO70" s="171">
        <v>0.1193021947101857</v>
      </c>
      <c r="BP70" s="171">
        <v>0.11142374788970175</v>
      </c>
      <c r="BQ70" s="171">
        <v>0.10748452447945976</v>
      </c>
      <c r="BR70" s="171">
        <v>0.1052335396736072</v>
      </c>
      <c r="BS70" s="171">
        <v>0.10382667416994935</v>
      </c>
      <c r="BT70" s="171">
        <v>0.10241980866629151</v>
      </c>
      <c r="BU70" s="171">
        <v>0.10045019696117051</v>
      </c>
      <c r="BV70" s="171">
        <v>9.7636465953854806E-2</v>
      </c>
      <c r="BW70" s="171">
        <v>9.4822734946539117E-2</v>
      </c>
      <c r="BX70" s="171">
        <v>9.3134496342149695E-2</v>
      </c>
      <c r="BY70" s="171">
        <v>8.7788407428249865E-2</v>
      </c>
      <c r="BZ70" s="171">
        <v>8.4974676420934162E-2</v>
      </c>
      <c r="CA70" s="171">
        <v>7.9065841305571191E-2</v>
      </c>
      <c r="CB70" s="171">
        <v>6.9780528981429377E-2</v>
      </c>
      <c r="CC70" s="171">
        <v>5.7400112549240295E-2</v>
      </c>
      <c r="CD70" s="171">
        <v>5.1772650534608888E-2</v>
      </c>
      <c r="CE70" s="171">
        <v>4.8677546426561621E-2</v>
      </c>
      <c r="CF70" s="171">
        <v>4.5863815419245918E-2</v>
      </c>
      <c r="CG70" s="171">
        <v>4.3050084411930221E-2</v>
      </c>
      <c r="CH70" s="171">
        <v>3.9110861001688237E-2</v>
      </c>
      <c r="CI70" s="171">
        <v>3.0669667979741137E-2</v>
      </c>
      <c r="CJ70" s="171">
        <v>1.8570624648283626E-2</v>
      </c>
      <c r="CK70" s="171">
        <v>6.1902082160945416E-3</v>
      </c>
      <c r="CL70" s="171">
        <v>5.9088351153629712E-3</v>
      </c>
      <c r="CM70" s="171">
        <v>5.6274620146314009E-3</v>
      </c>
      <c r="CN70" s="171">
        <v>5.6274620146314009E-3</v>
      </c>
      <c r="CO70" s="171">
        <v>5.6274620146314009E-3</v>
      </c>
      <c r="CP70" s="171">
        <v>5.3460889138998314E-3</v>
      </c>
      <c r="CQ70" s="171">
        <v>5.064715813168261E-3</v>
      </c>
      <c r="CR70" s="171">
        <v>4.7833427124366907E-3</v>
      </c>
      <c r="CS70" s="171">
        <v>4.5019696117051212E-3</v>
      </c>
      <c r="CT70" s="171">
        <v>4.2205965109735509E-3</v>
      </c>
      <c r="CU70" s="171">
        <v>3.9392234102419805E-3</v>
      </c>
      <c r="CV70" s="171">
        <v>3.3764772087788407E-3</v>
      </c>
      <c r="CW70" s="171">
        <v>3.3764772087788407E-3</v>
      </c>
      <c r="CX70" s="171">
        <v>3.3764772087788407E-3</v>
      </c>
      <c r="CY70" s="171">
        <v>3.3764772087788407E-3</v>
      </c>
      <c r="CZ70" s="171">
        <v>3.3764772087788407E-3</v>
      </c>
      <c r="DA70" s="171">
        <v>3.3764772087788407E-3</v>
      </c>
      <c r="DB70" s="171">
        <v>3.3764772087788407E-3</v>
      </c>
      <c r="DC70" s="171">
        <v>3.3764772087788407E-3</v>
      </c>
      <c r="DD70" s="171">
        <v>3.3764772087788407E-3</v>
      </c>
      <c r="DE70" s="171">
        <v>3.3764772087788407E-3</v>
      </c>
      <c r="DF70" s="171">
        <v>3.3764772087788407E-3</v>
      </c>
      <c r="DG70" s="171">
        <v>3.3764772087788407E-3</v>
      </c>
      <c r="DH70" s="171">
        <v>3.3764772087788407E-3</v>
      </c>
      <c r="DI70" s="171">
        <v>3.0951041080472708E-3</v>
      </c>
      <c r="DJ70" s="171">
        <v>3.0951041080472708E-3</v>
      </c>
      <c r="DK70" s="171">
        <v>3.0951041080472708E-3</v>
      </c>
      <c r="DL70" s="171">
        <v>2.8137310073157004E-3</v>
      </c>
      <c r="DM70" s="171">
        <v>2.5323579065841305E-3</v>
      </c>
      <c r="DN70" s="171">
        <v>1.6882386043894203E-3</v>
      </c>
      <c r="DO70" s="171">
        <v>1.6882386043894203E-3</v>
      </c>
      <c r="DP70" s="171">
        <v>8.4411930219471017E-4</v>
      </c>
      <c r="DQ70" s="171">
        <v>5.6274620146314015E-4</v>
      </c>
      <c r="DR70" s="171">
        <v>5.6274620146314015E-4</v>
      </c>
      <c r="DS70" s="171">
        <v>5.6274620146314015E-4</v>
      </c>
      <c r="DT70" s="171">
        <v>5.6274620146314015E-4</v>
      </c>
      <c r="DU70" s="171">
        <v>5.6274620146314015E-4</v>
      </c>
      <c r="DV70" s="171">
        <v>5.6274620146314015E-4</v>
      </c>
      <c r="DW70" s="171">
        <v>5.6274620146314015E-4</v>
      </c>
      <c r="DX70" s="171">
        <v>5.6274620146314015E-4</v>
      </c>
      <c r="DY70" s="171">
        <v>5.6274620146314015E-4</v>
      </c>
      <c r="DZ70" s="171">
        <v>5.6274620146314015E-4</v>
      </c>
      <c r="EA70" s="171">
        <v>2.8137310073157008E-4</v>
      </c>
      <c r="EB70" s="171">
        <v>2.8137310073157008E-4</v>
      </c>
      <c r="EC70" s="171">
        <v>2.8137310073157008E-4</v>
      </c>
      <c r="ED70" s="171">
        <v>0</v>
      </c>
      <c r="EE70" s="171">
        <v>0</v>
      </c>
      <c r="EF70" s="171">
        <v>0</v>
      </c>
      <c r="EG70" s="171">
        <v>0</v>
      </c>
      <c r="EH70" s="171">
        <v>0</v>
      </c>
      <c r="EI70" s="171">
        <v>0</v>
      </c>
      <c r="EJ70" s="171">
        <v>0</v>
      </c>
      <c r="EK70" s="171">
        <v>0</v>
      </c>
      <c r="EL70" s="171">
        <v>0</v>
      </c>
      <c r="EM70" s="171">
        <v>0</v>
      </c>
      <c r="EN70" s="171">
        <v>0</v>
      </c>
      <c r="EO70" s="171">
        <v>0</v>
      </c>
      <c r="EP70" s="171">
        <v>0</v>
      </c>
      <c r="EQ70" s="171">
        <v>0</v>
      </c>
      <c r="ER70" s="171">
        <v>0</v>
      </c>
      <c r="ES70" s="171">
        <v>0</v>
      </c>
      <c r="ET70" s="171">
        <v>0</v>
      </c>
    </row>
    <row r="71" spans="1:150" outlineLevel="1" x14ac:dyDescent="0.2">
      <c r="B71" s="115" t="s">
        <v>141</v>
      </c>
      <c r="C71" s="115" t="str">
        <f xml:space="preserve"> "Cutoff = " &amp; TEXT($D$59,"0.00")</f>
        <v>Cutoff = 0.50</v>
      </c>
      <c r="AW71" s="171" t="s">
        <v>139</v>
      </c>
      <c r="AX71" s="171">
        <v>0.3733537373554609</v>
      </c>
      <c r="AY71" s="171">
        <v>3.3948776295351306E-2</v>
      </c>
      <c r="AZ71" s="171">
        <v>6.8956726810486438E-2</v>
      </c>
      <c r="BA71" s="171">
        <v>8.5792728460390738E-2</v>
      </c>
      <c r="BB71" s="171">
        <v>3.3981743715872953E-2</v>
      </c>
      <c r="BC71" s="171">
        <v>2.143802354947184E-2</v>
      </c>
      <c r="BD71" s="171">
        <v>1.9291691136670661E-2</v>
      </c>
      <c r="BE71" s="171">
        <v>2.1635828072601917E-2</v>
      </c>
      <c r="BF71" s="171">
        <v>1.6167836371191704E-2</v>
      </c>
      <c r="BG71" s="171">
        <v>2.0589304142088059E-2</v>
      </c>
      <c r="BH71" s="171">
        <v>2.3920546983174328E-2</v>
      </c>
      <c r="BI71" s="171">
        <v>3.0571532402374296E-2</v>
      </c>
      <c r="BJ71" s="171">
        <v>2.0644122062257825E-2</v>
      </c>
      <c r="BK71" s="171">
        <v>1.9970589994157861E-2</v>
      </c>
      <c r="BL71" s="171">
        <v>1.5643041037538382E-2</v>
      </c>
      <c r="BM71" s="171">
        <v>1.375431451532526E-2</v>
      </c>
      <c r="BN71" s="171">
        <v>9.0162061705811002E-3</v>
      </c>
      <c r="BO71" s="171">
        <v>5.0769827603391162E-3</v>
      </c>
      <c r="BP71" s="171">
        <v>2.3721209091647922E-3</v>
      </c>
      <c r="BQ71" s="171">
        <v>1.2757625057693001E-3</v>
      </c>
      <c r="BR71" s="171">
        <v>7.83934592637682E-4</v>
      </c>
      <c r="BS71" s="171">
        <v>7.8010117164678853E-4</v>
      </c>
      <c r="BT71" s="171">
        <v>1.0867748509182625E-3</v>
      </c>
      <c r="BU71" s="171">
        <v>1.5372018173482249E-3</v>
      </c>
      <c r="BV71" s="171">
        <v>1.5257015543755374E-3</v>
      </c>
      <c r="BW71" s="171">
        <v>9.0622072224718307E-4</v>
      </c>
      <c r="BX71" s="171">
        <v>2.8114309547211639E-3</v>
      </c>
      <c r="BY71" s="171">
        <v>1.4451997135667852E-3</v>
      </c>
      <c r="BZ71" s="171">
        <v>2.9383171895197334E-3</v>
      </c>
      <c r="CA71" s="171">
        <v>4.3390492195921554E-3</v>
      </c>
      <c r="CB71" s="171">
        <v>5.1107168650589806E-3</v>
      </c>
      <c r="CC71" s="171">
        <v>2.0010457572463176E-3</v>
      </c>
      <c r="CD71" s="171">
        <v>9.6985551069601016E-4</v>
      </c>
      <c r="CE71" s="171">
        <v>7.8201788214223912E-4</v>
      </c>
      <c r="CF71" s="171">
        <v>6.5934841043365096E-4</v>
      </c>
      <c r="CG71" s="171">
        <v>7.7281767176409517E-4</v>
      </c>
      <c r="CH71" s="171">
        <v>1.4375328715849965E-3</v>
      </c>
      <c r="CI71" s="171">
        <v>1.6978221568666534E-3</v>
      </c>
      <c r="CJ71" s="171">
        <v>1.4674335553139651E-3</v>
      </c>
      <c r="CK71" s="171">
        <v>3.02840258280573E-5</v>
      </c>
      <c r="CL71" s="171">
        <v>2.91339995307893E-5</v>
      </c>
      <c r="CM71" s="171">
        <v>0</v>
      </c>
      <c r="CN71" s="171">
        <v>0</v>
      </c>
      <c r="CO71" s="171">
        <v>2.8367315332610549E-5</v>
      </c>
      <c r="CP71" s="171">
        <v>2.8367315332610634E-5</v>
      </c>
      <c r="CQ71" s="171">
        <v>2.79839732335213E-5</v>
      </c>
      <c r="CR71" s="171">
        <v>2.7600631134431884E-5</v>
      </c>
      <c r="CS71" s="171">
        <v>2.7600631134431972E-5</v>
      </c>
      <c r="CT71" s="171">
        <v>2.721728903534264E-5</v>
      </c>
      <c r="CU71" s="171">
        <v>5.3667893872506524E-5</v>
      </c>
      <c r="CV71" s="171">
        <v>0</v>
      </c>
      <c r="CW71" s="171">
        <v>0</v>
      </c>
      <c r="CX71" s="171">
        <v>0</v>
      </c>
      <c r="CY71" s="171">
        <v>0</v>
      </c>
      <c r="CZ71" s="171">
        <v>0</v>
      </c>
      <c r="DA71" s="171">
        <v>0</v>
      </c>
      <c r="DB71" s="171">
        <v>0</v>
      </c>
      <c r="DC71" s="171">
        <v>0</v>
      </c>
      <c r="DD71" s="171">
        <v>0</v>
      </c>
      <c r="DE71" s="171">
        <v>0</v>
      </c>
      <c r="DF71" s="171">
        <v>0</v>
      </c>
      <c r="DG71" s="171">
        <v>0</v>
      </c>
      <c r="DH71" s="171">
        <v>2.4150552242627933E-5</v>
      </c>
      <c r="DI71" s="171">
        <v>0</v>
      </c>
      <c r="DJ71" s="171">
        <v>0</v>
      </c>
      <c r="DK71" s="171">
        <v>2.3383868044449308E-5</v>
      </c>
      <c r="DL71" s="171">
        <v>2.1850499648091943E-5</v>
      </c>
      <c r="DM71" s="171">
        <v>5.7501314863399883E-5</v>
      </c>
      <c r="DN71" s="171">
        <v>0</v>
      </c>
      <c r="DO71" s="171">
        <v>4.2550972998915912E-5</v>
      </c>
      <c r="DP71" s="171">
        <v>1.3033631369037305E-5</v>
      </c>
      <c r="DQ71" s="171">
        <v>0</v>
      </c>
      <c r="DR71" s="171">
        <v>0</v>
      </c>
      <c r="DS71" s="171">
        <v>0</v>
      </c>
      <c r="DT71" s="171">
        <v>0</v>
      </c>
      <c r="DU71" s="171">
        <v>0</v>
      </c>
      <c r="DV71" s="171">
        <v>0</v>
      </c>
      <c r="DW71" s="171">
        <v>0</v>
      </c>
      <c r="DX71" s="171">
        <v>0</v>
      </c>
      <c r="DY71" s="171">
        <v>0</v>
      </c>
      <c r="DZ71" s="171">
        <v>3.0667367927146602E-6</v>
      </c>
      <c r="EA71" s="171">
        <v>0</v>
      </c>
      <c r="EB71" s="171">
        <v>0</v>
      </c>
      <c r="EC71" s="171">
        <v>3.0667367927146602E-6</v>
      </c>
      <c r="ED71" s="171">
        <v>0</v>
      </c>
      <c r="EE71" s="171">
        <v>0</v>
      </c>
      <c r="EF71" s="171">
        <v>0</v>
      </c>
      <c r="EG71" s="171">
        <v>0</v>
      </c>
      <c r="EH71" s="171">
        <v>0</v>
      </c>
      <c r="EI71" s="171">
        <v>0</v>
      </c>
      <c r="EJ71" s="171">
        <v>0</v>
      </c>
      <c r="EK71" s="171">
        <v>0</v>
      </c>
      <c r="EL71" s="171">
        <v>0</v>
      </c>
      <c r="EM71" s="171">
        <v>0</v>
      </c>
      <c r="EN71" s="171">
        <v>0</v>
      </c>
      <c r="EO71" s="171">
        <v>0</v>
      </c>
      <c r="EP71" s="171">
        <v>0</v>
      </c>
      <c r="EQ71" s="171">
        <v>0</v>
      </c>
      <c r="ER71" s="171">
        <v>0</v>
      </c>
      <c r="ES71" s="171">
        <v>0</v>
      </c>
      <c r="ET71" s="171">
        <v>0</v>
      </c>
    </row>
    <row r="72" spans="1:150" outlineLevel="1" x14ac:dyDescent="0.2">
      <c r="B72" s="115" t="s">
        <v>142</v>
      </c>
      <c r="C72" s="115" t="str">
        <f xml:space="preserve"> "ROC curve:  area under curve = " &amp; TEXT(C70,"0.00") &amp; " 
Model 1 for spam    (14 variables, n=3921)"</f>
        <v>ROC curve:  area under curve = 0.87 
Model 1 for spam    (14 variables, n=3921)</v>
      </c>
      <c r="AW72" s="171" t="s">
        <v>140</v>
      </c>
      <c r="AX72" s="171">
        <f>SUM(AX71:ET71)</f>
        <v>0.87092296510513556</v>
      </c>
      <c r="AY72" s="171"/>
      <c r="AZ72" s="171"/>
      <c r="BA72" s="171"/>
      <c r="BB72" s="171"/>
      <c r="BC72" s="171"/>
      <c r="BD72" s="171"/>
      <c r="BE72" s="171"/>
      <c r="BF72" s="171"/>
      <c r="BG72" s="171"/>
      <c r="BH72" s="171"/>
      <c r="BI72" s="171"/>
      <c r="BJ72" s="171"/>
      <c r="BK72" s="171"/>
      <c r="BL72" s="171"/>
      <c r="BM72" s="171"/>
      <c r="BN72" s="171"/>
      <c r="BO72" s="171"/>
      <c r="BP72" s="171"/>
      <c r="BQ72" s="171"/>
      <c r="BR72" s="171"/>
      <c r="BS72" s="171"/>
      <c r="BT72" s="171"/>
      <c r="BU72" s="171"/>
      <c r="BV72" s="171"/>
      <c r="BW72" s="171"/>
      <c r="BX72" s="171"/>
      <c r="BY72" s="171"/>
      <c r="BZ72" s="171"/>
      <c r="CA72" s="171"/>
      <c r="CB72" s="171"/>
      <c r="CC72" s="171"/>
      <c r="CD72" s="171"/>
      <c r="CE72" s="171"/>
      <c r="CF72" s="171"/>
      <c r="CG72" s="171"/>
      <c r="CH72" s="171"/>
      <c r="CI72" s="171"/>
      <c r="CJ72" s="171"/>
      <c r="CK72" s="171"/>
      <c r="CL72" s="171"/>
      <c r="CM72" s="171"/>
      <c r="CN72" s="171"/>
      <c r="CO72" s="171"/>
      <c r="CP72" s="171"/>
      <c r="CQ72" s="171"/>
      <c r="CR72" s="171"/>
      <c r="CS72" s="171"/>
      <c r="CT72" s="171"/>
      <c r="CU72" s="171"/>
      <c r="CV72" s="171"/>
      <c r="CW72" s="171"/>
      <c r="CX72" s="171"/>
      <c r="CY72" s="171"/>
      <c r="CZ72" s="171"/>
      <c r="DA72" s="171"/>
      <c r="DB72" s="171"/>
      <c r="DC72" s="171"/>
      <c r="DD72" s="171"/>
      <c r="DE72" s="171"/>
      <c r="DF72" s="171"/>
      <c r="DG72" s="171"/>
      <c r="DH72" s="171"/>
      <c r="DI72" s="171"/>
      <c r="DJ72" s="171"/>
      <c r="DK72" s="171"/>
      <c r="DL72" s="171"/>
      <c r="DM72" s="171"/>
      <c r="DN72" s="171"/>
      <c r="DO72" s="171"/>
      <c r="DP72" s="171"/>
      <c r="DQ72" s="171"/>
      <c r="DR72" s="171"/>
      <c r="DS72" s="171"/>
      <c r="DT72" s="171"/>
      <c r="DU72" s="171"/>
      <c r="DV72" s="171"/>
      <c r="DW72" s="171"/>
      <c r="DX72" s="171"/>
      <c r="DY72" s="171"/>
      <c r="DZ72" s="171"/>
      <c r="EA72" s="171"/>
      <c r="EB72" s="171"/>
      <c r="EC72" s="171"/>
      <c r="ED72" s="171"/>
      <c r="EE72" s="171"/>
      <c r="EF72" s="171"/>
      <c r="EG72" s="171"/>
      <c r="EH72" s="171"/>
      <c r="EI72" s="171"/>
      <c r="EJ72" s="171"/>
      <c r="EK72" s="171"/>
      <c r="EL72" s="171"/>
      <c r="EM72" s="171"/>
      <c r="EN72" s="171"/>
      <c r="EO72" s="171"/>
      <c r="EP72" s="171"/>
      <c r="EQ72" s="171"/>
      <c r="ER72" s="171"/>
      <c r="ES72" s="171"/>
      <c r="ET72" s="171"/>
    </row>
    <row r="73" spans="1:150" outlineLevel="1" x14ac:dyDescent="0.2">
      <c r="B73" s="115" t="s">
        <v>143</v>
      </c>
      <c r="D73" s="115">
        <v>0</v>
      </c>
      <c r="E73" s="115">
        <v>1</v>
      </c>
      <c r="AW73" s="171"/>
      <c r="AX73" s="171"/>
      <c r="AY73" s="171"/>
      <c r="AZ73" s="171"/>
      <c r="BA73" s="171"/>
      <c r="BB73" s="171"/>
      <c r="BC73" s="171"/>
      <c r="BD73" s="171"/>
      <c r="BE73" s="171"/>
      <c r="BF73" s="171"/>
      <c r="BG73" s="171"/>
      <c r="BH73" s="171"/>
      <c r="BI73" s="171"/>
      <c r="BJ73" s="171"/>
      <c r="BK73" s="171"/>
      <c r="BL73" s="171"/>
      <c r="BM73" s="171"/>
      <c r="BN73" s="171"/>
      <c r="BO73" s="171"/>
      <c r="BP73" s="171"/>
      <c r="BQ73" s="171"/>
      <c r="BR73" s="171"/>
      <c r="BS73" s="171"/>
      <c r="BT73" s="171"/>
      <c r="BU73" s="171"/>
      <c r="BV73" s="171"/>
      <c r="BW73" s="171"/>
      <c r="BX73" s="171"/>
      <c r="BY73" s="171"/>
      <c r="BZ73" s="171"/>
      <c r="CA73" s="171"/>
      <c r="CB73" s="171"/>
      <c r="CC73" s="171"/>
      <c r="CD73" s="171"/>
      <c r="CE73" s="171"/>
      <c r="CF73" s="171"/>
      <c r="CG73" s="171"/>
      <c r="CH73" s="171"/>
      <c r="CI73" s="171"/>
      <c r="CJ73" s="171"/>
      <c r="CK73" s="171"/>
      <c r="CL73" s="171"/>
      <c r="CM73" s="171"/>
      <c r="CN73" s="171"/>
      <c r="CO73" s="171"/>
      <c r="CP73" s="171"/>
      <c r="CQ73" s="171"/>
      <c r="CR73" s="171"/>
      <c r="CS73" s="171"/>
      <c r="CT73" s="171"/>
      <c r="CU73" s="171"/>
      <c r="CV73" s="171"/>
      <c r="CW73" s="171"/>
      <c r="CX73" s="171"/>
      <c r="CY73" s="171"/>
      <c r="CZ73" s="171"/>
      <c r="DA73" s="171"/>
      <c r="DB73" s="171"/>
      <c r="DC73" s="171"/>
      <c r="DD73" s="171"/>
      <c r="DE73" s="171"/>
      <c r="DF73" s="171"/>
      <c r="DG73" s="171"/>
      <c r="DH73" s="171"/>
      <c r="DI73" s="171"/>
      <c r="DJ73" s="171"/>
      <c r="DK73" s="171"/>
      <c r="DL73" s="171"/>
      <c r="DM73" s="171"/>
      <c r="DN73" s="171"/>
      <c r="DO73" s="171"/>
      <c r="DP73" s="171"/>
      <c r="DQ73" s="171"/>
      <c r="DR73" s="171"/>
      <c r="DS73" s="171"/>
      <c r="DT73" s="171"/>
      <c r="DU73" s="171"/>
      <c r="DV73" s="171"/>
      <c r="DW73" s="171"/>
      <c r="DX73" s="171"/>
      <c r="DY73" s="171"/>
      <c r="DZ73" s="171"/>
      <c r="EA73" s="171"/>
      <c r="EB73" s="171"/>
      <c r="EC73" s="171"/>
      <c r="ED73" s="171"/>
      <c r="EE73" s="171"/>
      <c r="EF73" s="171"/>
      <c r="EG73" s="171"/>
      <c r="EH73" s="171"/>
      <c r="EI73" s="171"/>
      <c r="EJ73" s="171"/>
      <c r="EK73" s="171"/>
      <c r="EL73" s="171"/>
      <c r="EM73" s="171"/>
      <c r="EN73" s="171"/>
      <c r="EO73" s="171"/>
      <c r="EP73" s="171"/>
      <c r="EQ73" s="171"/>
      <c r="ER73" s="171"/>
      <c r="ES73" s="171"/>
      <c r="ET73" s="171"/>
    </row>
    <row r="74" spans="1:150" outlineLevel="1" x14ac:dyDescent="0.2">
      <c r="D74" s="115">
        <v>0</v>
      </c>
      <c r="E74" s="115">
        <v>1</v>
      </c>
      <c r="AW74" s="171"/>
      <c r="AX74" s="171"/>
      <c r="AY74" s="171"/>
      <c r="AZ74" s="171"/>
      <c r="BA74" s="171"/>
      <c r="BB74" s="171"/>
      <c r="BC74" s="171"/>
      <c r="BD74" s="171"/>
      <c r="BE74" s="171"/>
      <c r="BF74" s="171"/>
      <c r="BG74" s="171"/>
      <c r="BH74" s="171"/>
      <c r="BI74" s="171"/>
      <c r="BJ74" s="171"/>
      <c r="BK74" s="171"/>
      <c r="BL74" s="171"/>
      <c r="BM74" s="171"/>
      <c r="BN74" s="171"/>
      <c r="BO74" s="171"/>
      <c r="BP74" s="171"/>
      <c r="BQ74" s="171"/>
      <c r="BR74" s="171"/>
      <c r="BS74" s="171"/>
      <c r="BT74" s="171"/>
      <c r="BU74" s="171"/>
      <c r="BV74" s="171"/>
      <c r="BW74" s="171"/>
      <c r="BX74" s="171"/>
      <c r="BY74" s="171"/>
      <c r="BZ74" s="171"/>
      <c r="CA74" s="171"/>
      <c r="CB74" s="171"/>
      <c r="CC74" s="171"/>
      <c r="CD74" s="171"/>
      <c r="CE74" s="171"/>
      <c r="CF74" s="171"/>
      <c r="CG74" s="171"/>
      <c r="CH74" s="171"/>
      <c r="CI74" s="171"/>
      <c r="CJ74" s="171"/>
      <c r="CK74" s="171"/>
      <c r="CL74" s="171"/>
      <c r="CM74" s="171"/>
      <c r="CN74" s="171"/>
      <c r="CO74" s="171"/>
      <c r="CP74" s="171"/>
      <c r="CQ74" s="171"/>
      <c r="CR74" s="171"/>
      <c r="CS74" s="171"/>
      <c r="CT74" s="171"/>
      <c r="CU74" s="171"/>
      <c r="CV74" s="171"/>
      <c r="CW74" s="171"/>
      <c r="CX74" s="171"/>
      <c r="CY74" s="171"/>
      <c r="CZ74" s="171"/>
      <c r="DA74" s="171"/>
      <c r="DB74" s="171"/>
      <c r="DC74" s="171"/>
      <c r="DD74" s="171"/>
      <c r="DE74" s="171"/>
      <c r="DF74" s="171"/>
      <c r="DG74" s="171"/>
      <c r="DH74" s="171"/>
      <c r="DI74" s="171"/>
      <c r="DJ74" s="171"/>
      <c r="DK74" s="171"/>
      <c r="DL74" s="171"/>
      <c r="DM74" s="171"/>
      <c r="DN74" s="171"/>
      <c r="DO74" s="171"/>
      <c r="DP74" s="171"/>
      <c r="DQ74" s="171"/>
      <c r="DR74" s="171"/>
      <c r="DS74" s="171"/>
      <c r="DT74" s="171"/>
      <c r="DU74" s="171"/>
      <c r="DV74" s="171"/>
      <c r="DW74" s="171"/>
      <c r="DX74" s="171"/>
      <c r="DY74" s="171"/>
      <c r="DZ74" s="171"/>
      <c r="EA74" s="171"/>
      <c r="EB74" s="171"/>
      <c r="EC74" s="171"/>
      <c r="ED74" s="171"/>
      <c r="EE74" s="171"/>
      <c r="EF74" s="171"/>
      <c r="EG74" s="171"/>
      <c r="EH74" s="171"/>
      <c r="EI74" s="171"/>
      <c r="EJ74" s="171"/>
      <c r="EK74" s="171"/>
      <c r="EL74" s="171"/>
      <c r="EM74" s="171"/>
      <c r="EN74" s="171"/>
      <c r="EO74" s="171"/>
      <c r="EP74" s="171"/>
      <c r="EQ74" s="171"/>
      <c r="ER74" s="171"/>
      <c r="ES74" s="171"/>
      <c r="ET74" s="171"/>
    </row>
    <row r="75" spans="1:150" outlineLevel="1" x14ac:dyDescent="0.2">
      <c r="D75" s="115">
        <f>1-$H$65</f>
        <v>3.3764772087787609E-3</v>
      </c>
      <c r="E75" s="115">
        <f>$E$65</f>
        <v>9.5367847411444148E-2</v>
      </c>
      <c r="AW75" s="171"/>
      <c r="AX75" s="171"/>
      <c r="AY75" s="171"/>
      <c r="AZ75" s="171"/>
      <c r="BA75" s="171"/>
      <c r="BB75" s="171"/>
      <c r="BC75" s="171"/>
      <c r="BD75" s="171"/>
      <c r="BE75" s="171"/>
      <c r="BF75" s="171"/>
      <c r="BG75" s="171"/>
      <c r="BH75" s="171"/>
      <c r="BI75" s="171"/>
      <c r="BJ75" s="171"/>
      <c r="BK75" s="171"/>
      <c r="BL75" s="171"/>
      <c r="BM75" s="171"/>
      <c r="BN75" s="171"/>
      <c r="BO75" s="171"/>
      <c r="BP75" s="171"/>
      <c r="BQ75" s="171"/>
      <c r="BR75" s="171"/>
      <c r="BS75" s="171"/>
      <c r="BT75" s="171"/>
      <c r="BU75" s="171"/>
      <c r="BV75" s="171"/>
      <c r="BW75" s="171"/>
      <c r="BX75" s="171"/>
      <c r="BY75" s="171"/>
      <c r="BZ75" s="171"/>
      <c r="CA75" s="171"/>
      <c r="CB75" s="171"/>
      <c r="CC75" s="171"/>
      <c r="CD75" s="171"/>
      <c r="CE75" s="171"/>
      <c r="CF75" s="171"/>
      <c r="CG75" s="171"/>
      <c r="CH75" s="171"/>
      <c r="CI75" s="171"/>
      <c r="CJ75" s="171"/>
      <c r="CK75" s="171"/>
      <c r="CL75" s="171"/>
      <c r="CM75" s="171"/>
      <c r="CN75" s="171"/>
      <c r="CO75" s="171"/>
      <c r="CP75" s="171"/>
      <c r="CQ75" s="171"/>
      <c r="CR75" s="171"/>
      <c r="CS75" s="171"/>
      <c r="CT75" s="171"/>
      <c r="CU75" s="171"/>
      <c r="CV75" s="171"/>
      <c r="CW75" s="171"/>
      <c r="CX75" s="171"/>
      <c r="CY75" s="171"/>
      <c r="CZ75" s="171"/>
      <c r="DA75" s="171"/>
      <c r="DB75" s="171"/>
      <c r="DC75" s="171"/>
      <c r="DD75" s="171"/>
      <c r="DE75" s="171"/>
      <c r="DF75" s="171"/>
      <c r="DG75" s="171"/>
      <c r="DH75" s="171"/>
      <c r="DI75" s="171"/>
      <c r="DJ75" s="171"/>
      <c r="DK75" s="171"/>
      <c r="DL75" s="171"/>
      <c r="DM75" s="171"/>
      <c r="DN75" s="171"/>
      <c r="DO75" s="171"/>
      <c r="DP75" s="171"/>
      <c r="DQ75" s="171"/>
      <c r="DR75" s="171"/>
      <c r="DS75" s="171"/>
      <c r="DT75" s="171"/>
      <c r="DU75" s="171"/>
      <c r="DV75" s="171"/>
      <c r="DW75" s="171"/>
      <c r="DX75" s="171"/>
      <c r="DY75" s="171"/>
      <c r="DZ75" s="171"/>
      <c r="EA75" s="171"/>
      <c r="EB75" s="171"/>
      <c r="EC75" s="171"/>
      <c r="ED75" s="171"/>
      <c r="EE75" s="171"/>
      <c r="EF75" s="171"/>
      <c r="EG75" s="171"/>
      <c r="EH75" s="171"/>
      <c r="EI75" s="171"/>
      <c r="EJ75" s="171"/>
      <c r="EK75" s="171"/>
      <c r="EL75" s="171"/>
      <c r="EM75" s="171"/>
      <c r="EN75" s="171"/>
      <c r="EO75" s="171"/>
      <c r="EP75" s="171"/>
      <c r="EQ75" s="171"/>
      <c r="ER75" s="171"/>
      <c r="ES75" s="171"/>
      <c r="ET75" s="171"/>
    </row>
    <row r="76" spans="1:150" outlineLevel="1" x14ac:dyDescent="0.2">
      <c r="AW76" s="171"/>
      <c r="AX76" s="171"/>
      <c r="AY76" s="171"/>
      <c r="AZ76" s="171"/>
      <c r="BA76" s="171"/>
      <c r="BB76" s="171"/>
      <c r="BC76" s="171"/>
      <c r="BD76" s="171"/>
      <c r="BE76" s="171"/>
      <c r="BF76" s="171"/>
      <c r="BG76" s="171"/>
      <c r="BH76" s="171"/>
      <c r="BI76" s="171"/>
      <c r="BJ76" s="171"/>
      <c r="BK76" s="171"/>
      <c r="BL76" s="171"/>
      <c r="BM76" s="171"/>
      <c r="BN76" s="171"/>
      <c r="BO76" s="171"/>
      <c r="BP76" s="171"/>
      <c r="BQ76" s="171"/>
      <c r="BR76" s="171"/>
      <c r="BS76" s="171"/>
      <c r="BT76" s="171"/>
      <c r="BU76" s="171"/>
      <c r="BV76" s="171"/>
      <c r="BW76" s="171"/>
      <c r="BX76" s="171"/>
      <c r="BY76" s="171"/>
      <c r="BZ76" s="171"/>
      <c r="CA76" s="171"/>
      <c r="CB76" s="171"/>
      <c r="CC76" s="171"/>
      <c r="CD76" s="171"/>
      <c r="CE76" s="171"/>
      <c r="CF76" s="171"/>
      <c r="CG76" s="171"/>
      <c r="CH76" s="171"/>
      <c r="CI76" s="171"/>
      <c r="CJ76" s="171"/>
      <c r="CK76" s="171"/>
      <c r="CL76" s="171"/>
      <c r="CM76" s="171"/>
      <c r="CN76" s="171"/>
      <c r="CO76" s="171"/>
      <c r="CP76" s="171"/>
      <c r="CQ76" s="171"/>
      <c r="CR76" s="171"/>
      <c r="CS76" s="171"/>
      <c r="CT76" s="171"/>
      <c r="CU76" s="171"/>
      <c r="CV76" s="171"/>
      <c r="CW76" s="171"/>
      <c r="CX76" s="171"/>
      <c r="CY76" s="171"/>
      <c r="CZ76" s="171"/>
      <c r="DA76" s="171"/>
      <c r="DB76" s="171"/>
      <c r="DC76" s="171"/>
      <c r="DD76" s="171"/>
      <c r="DE76" s="171"/>
      <c r="DF76" s="171"/>
      <c r="DG76" s="171"/>
      <c r="DH76" s="171"/>
      <c r="DI76" s="171"/>
      <c r="DJ76" s="171"/>
      <c r="DK76" s="171"/>
      <c r="DL76" s="171"/>
      <c r="DM76" s="171"/>
      <c r="DN76" s="171"/>
      <c r="DO76" s="171"/>
      <c r="DP76" s="171"/>
      <c r="DQ76" s="171"/>
      <c r="DR76" s="171"/>
      <c r="DS76" s="171"/>
      <c r="DT76" s="171"/>
      <c r="DU76" s="171"/>
      <c r="DV76" s="171"/>
      <c r="DW76" s="171"/>
      <c r="DX76" s="171"/>
      <c r="DY76" s="171"/>
      <c r="DZ76" s="171"/>
      <c r="EA76" s="171"/>
      <c r="EB76" s="171"/>
      <c r="EC76" s="171"/>
      <c r="ED76" s="171"/>
      <c r="EE76" s="171"/>
      <c r="EF76" s="171"/>
      <c r="EG76" s="171"/>
      <c r="EH76" s="171"/>
      <c r="EI76" s="171"/>
      <c r="EJ76" s="171"/>
      <c r="EK76" s="171"/>
      <c r="EL76" s="171"/>
      <c r="EM76" s="171"/>
      <c r="EN76" s="171"/>
      <c r="EO76" s="171"/>
      <c r="EP76" s="171"/>
      <c r="EQ76" s="171"/>
      <c r="ER76" s="171"/>
      <c r="ES76" s="171"/>
      <c r="ET76" s="171"/>
    </row>
    <row r="77" spans="1:150" outlineLevel="1" x14ac:dyDescent="0.2">
      <c r="AW77" s="171"/>
      <c r="AX77" s="171"/>
      <c r="AY77" s="171"/>
      <c r="AZ77" s="171"/>
      <c r="BA77" s="171"/>
      <c r="BB77" s="171"/>
      <c r="BC77" s="171"/>
      <c r="BD77" s="171"/>
      <c r="BE77" s="171"/>
      <c r="BF77" s="171"/>
      <c r="BG77" s="171"/>
      <c r="BH77" s="171"/>
      <c r="BI77" s="171"/>
      <c r="BJ77" s="171"/>
      <c r="BK77" s="171"/>
      <c r="BL77" s="171"/>
      <c r="BM77" s="171"/>
      <c r="BN77" s="171"/>
      <c r="BO77" s="171"/>
      <c r="BP77" s="171"/>
      <c r="BQ77" s="171"/>
      <c r="BR77" s="171"/>
      <c r="BS77" s="171"/>
      <c r="BT77" s="171"/>
      <c r="BU77" s="171"/>
      <c r="BV77" s="171"/>
      <c r="BW77" s="171"/>
      <c r="BX77" s="171"/>
      <c r="BY77" s="171"/>
      <c r="BZ77" s="171"/>
      <c r="CA77" s="171"/>
      <c r="CB77" s="171"/>
      <c r="CC77" s="171"/>
      <c r="CD77" s="171"/>
      <c r="CE77" s="171"/>
      <c r="CF77" s="171"/>
      <c r="CG77" s="171"/>
      <c r="CH77" s="171"/>
      <c r="CI77" s="171"/>
      <c r="CJ77" s="171"/>
      <c r="CK77" s="171"/>
      <c r="CL77" s="171"/>
      <c r="CM77" s="171"/>
      <c r="CN77" s="171"/>
      <c r="CO77" s="171"/>
      <c r="CP77" s="171"/>
      <c r="CQ77" s="171"/>
      <c r="CR77" s="171"/>
      <c r="CS77" s="171"/>
      <c r="CT77" s="171"/>
      <c r="CU77" s="171"/>
      <c r="CV77" s="171"/>
      <c r="CW77" s="171"/>
      <c r="CX77" s="171"/>
      <c r="CY77" s="171"/>
      <c r="CZ77" s="171"/>
      <c r="DA77" s="171"/>
      <c r="DB77" s="171"/>
      <c r="DC77" s="171"/>
      <c r="DD77" s="171"/>
      <c r="DE77" s="171"/>
      <c r="DF77" s="171"/>
      <c r="DG77" s="171"/>
      <c r="DH77" s="171"/>
      <c r="DI77" s="171"/>
      <c r="DJ77" s="171"/>
      <c r="DK77" s="171"/>
      <c r="DL77" s="171"/>
      <c r="DM77" s="171"/>
      <c r="DN77" s="171"/>
      <c r="DO77" s="171"/>
      <c r="DP77" s="171"/>
      <c r="DQ77" s="171"/>
      <c r="DR77" s="171"/>
      <c r="DS77" s="171"/>
      <c r="DT77" s="171"/>
      <c r="DU77" s="171"/>
      <c r="DV77" s="171"/>
      <c r="DW77" s="171"/>
      <c r="DX77" s="171"/>
      <c r="DY77" s="171"/>
      <c r="DZ77" s="171"/>
      <c r="EA77" s="171"/>
      <c r="EB77" s="171"/>
      <c r="EC77" s="171"/>
      <c r="ED77" s="171"/>
      <c r="EE77" s="171"/>
      <c r="EF77" s="171"/>
      <c r="EG77" s="171"/>
      <c r="EH77" s="171"/>
      <c r="EI77" s="171"/>
      <c r="EJ77" s="171"/>
      <c r="EK77" s="171"/>
      <c r="EL77" s="171"/>
      <c r="EM77" s="171"/>
      <c r="EN77" s="171"/>
      <c r="EO77" s="171"/>
      <c r="EP77" s="171"/>
      <c r="EQ77" s="171"/>
      <c r="ER77" s="171"/>
      <c r="ES77" s="171"/>
      <c r="ET77" s="171"/>
    </row>
    <row r="78" spans="1:150" outlineLevel="1" x14ac:dyDescent="0.2">
      <c r="AW78" s="171"/>
      <c r="AX78" s="171"/>
      <c r="AY78" s="171"/>
      <c r="AZ78" s="171"/>
      <c r="BA78" s="171"/>
      <c r="BB78" s="171"/>
      <c r="BC78" s="171"/>
      <c r="BD78" s="171"/>
      <c r="BE78" s="171"/>
      <c r="BF78" s="171"/>
      <c r="BG78" s="171"/>
      <c r="BH78" s="171"/>
      <c r="BI78" s="171"/>
      <c r="BJ78" s="171"/>
      <c r="BK78" s="171"/>
      <c r="BL78" s="171"/>
      <c r="BM78" s="171"/>
      <c r="BN78" s="171"/>
      <c r="BO78" s="171"/>
      <c r="BP78" s="171"/>
      <c r="BQ78" s="171"/>
      <c r="BR78" s="171"/>
      <c r="BS78" s="171"/>
      <c r="BT78" s="171"/>
      <c r="BU78" s="171"/>
      <c r="BV78" s="171"/>
      <c r="BW78" s="171"/>
      <c r="BX78" s="171"/>
      <c r="BY78" s="171"/>
      <c r="BZ78" s="171"/>
      <c r="CA78" s="171"/>
      <c r="CB78" s="171"/>
      <c r="CC78" s="171"/>
      <c r="CD78" s="171"/>
      <c r="CE78" s="171"/>
      <c r="CF78" s="171"/>
      <c r="CG78" s="171"/>
      <c r="CH78" s="171"/>
      <c r="CI78" s="171"/>
      <c r="CJ78" s="171"/>
      <c r="CK78" s="171"/>
      <c r="CL78" s="171"/>
      <c r="CM78" s="171"/>
      <c r="CN78" s="171"/>
      <c r="CO78" s="171"/>
      <c r="CP78" s="171"/>
      <c r="CQ78" s="171"/>
      <c r="CR78" s="171"/>
      <c r="CS78" s="171"/>
      <c r="CT78" s="171"/>
      <c r="CU78" s="171"/>
      <c r="CV78" s="171"/>
      <c r="CW78" s="171"/>
      <c r="CX78" s="171"/>
      <c r="CY78" s="171"/>
      <c r="CZ78" s="171"/>
      <c r="DA78" s="171"/>
      <c r="DB78" s="171"/>
      <c r="DC78" s="171"/>
      <c r="DD78" s="171"/>
      <c r="DE78" s="171"/>
      <c r="DF78" s="171"/>
      <c r="DG78" s="171"/>
      <c r="DH78" s="171"/>
      <c r="DI78" s="171"/>
      <c r="DJ78" s="171"/>
      <c r="DK78" s="171"/>
      <c r="DL78" s="171"/>
      <c r="DM78" s="171"/>
      <c r="DN78" s="171"/>
      <c r="DO78" s="171"/>
      <c r="DP78" s="171"/>
      <c r="DQ78" s="171"/>
      <c r="DR78" s="171"/>
      <c r="DS78" s="171"/>
      <c r="DT78" s="171"/>
      <c r="DU78" s="171"/>
      <c r="DV78" s="171"/>
      <c r="DW78" s="171"/>
      <c r="DX78" s="171"/>
      <c r="DY78" s="171"/>
      <c r="DZ78" s="171"/>
      <c r="EA78" s="171"/>
      <c r="EB78" s="171"/>
      <c r="EC78" s="171"/>
      <c r="ED78" s="171"/>
      <c r="EE78" s="171"/>
      <c r="EF78" s="171"/>
      <c r="EG78" s="171"/>
      <c r="EH78" s="171"/>
      <c r="EI78" s="171"/>
      <c r="EJ78" s="171"/>
      <c r="EK78" s="171"/>
      <c r="EL78" s="171"/>
      <c r="EM78" s="171"/>
      <c r="EN78" s="171"/>
      <c r="EO78" s="171"/>
      <c r="EP78" s="171"/>
      <c r="EQ78" s="171"/>
      <c r="ER78" s="171"/>
      <c r="ES78" s="171"/>
      <c r="ET78" s="171"/>
    </row>
    <row r="79" spans="1:150" outlineLevel="1" x14ac:dyDescent="0.2">
      <c r="AW79" s="171"/>
      <c r="AX79" s="171"/>
      <c r="AY79" s="171"/>
      <c r="AZ79" s="171"/>
      <c r="BA79" s="171"/>
      <c r="BB79" s="171"/>
      <c r="BC79" s="171"/>
      <c r="BD79" s="171"/>
      <c r="BE79" s="171"/>
      <c r="BF79" s="171"/>
      <c r="BG79" s="171"/>
      <c r="BH79" s="171"/>
      <c r="BI79" s="171"/>
      <c r="BJ79" s="171"/>
      <c r="BK79" s="171"/>
      <c r="BL79" s="171"/>
      <c r="BM79" s="171"/>
      <c r="BN79" s="171"/>
      <c r="BO79" s="171"/>
      <c r="BP79" s="171"/>
      <c r="BQ79" s="171"/>
      <c r="BR79" s="171"/>
      <c r="BS79" s="171"/>
      <c r="BT79" s="171"/>
      <c r="BU79" s="171"/>
      <c r="BV79" s="171"/>
      <c r="BW79" s="171"/>
      <c r="BX79" s="171"/>
      <c r="BY79" s="171"/>
      <c r="BZ79" s="171"/>
      <c r="CA79" s="171"/>
      <c r="CB79" s="171"/>
      <c r="CC79" s="171"/>
      <c r="CD79" s="171"/>
      <c r="CE79" s="171"/>
      <c r="CF79" s="171"/>
      <c r="CG79" s="171"/>
      <c r="CH79" s="171"/>
      <c r="CI79" s="171"/>
      <c r="CJ79" s="171"/>
      <c r="CK79" s="171"/>
      <c r="CL79" s="171"/>
      <c r="CM79" s="171"/>
      <c r="CN79" s="171"/>
      <c r="CO79" s="171"/>
      <c r="CP79" s="171"/>
      <c r="CQ79" s="171"/>
      <c r="CR79" s="171"/>
      <c r="CS79" s="171"/>
      <c r="CT79" s="171"/>
      <c r="CU79" s="171"/>
      <c r="CV79" s="171"/>
      <c r="CW79" s="171"/>
      <c r="CX79" s="171"/>
      <c r="CY79" s="171"/>
      <c r="CZ79" s="171"/>
      <c r="DA79" s="171"/>
      <c r="DB79" s="171"/>
      <c r="DC79" s="171"/>
      <c r="DD79" s="171"/>
      <c r="DE79" s="171"/>
      <c r="DF79" s="171"/>
      <c r="DG79" s="171"/>
      <c r="DH79" s="171"/>
      <c r="DI79" s="171"/>
      <c r="DJ79" s="171"/>
      <c r="DK79" s="171"/>
      <c r="DL79" s="171"/>
      <c r="DM79" s="171"/>
      <c r="DN79" s="171"/>
      <c r="DO79" s="171"/>
      <c r="DP79" s="171"/>
      <c r="DQ79" s="171"/>
      <c r="DR79" s="171"/>
      <c r="DS79" s="171"/>
      <c r="DT79" s="171"/>
      <c r="DU79" s="171"/>
      <c r="DV79" s="171"/>
      <c r="DW79" s="171"/>
      <c r="DX79" s="171"/>
      <c r="DY79" s="171"/>
      <c r="DZ79" s="171"/>
      <c r="EA79" s="171"/>
      <c r="EB79" s="171"/>
      <c r="EC79" s="171"/>
      <c r="ED79" s="171"/>
      <c r="EE79" s="171"/>
      <c r="EF79" s="171"/>
      <c r="EG79" s="171"/>
      <c r="EH79" s="171"/>
      <c r="EI79" s="171"/>
      <c r="EJ79" s="171"/>
      <c r="EK79" s="171"/>
      <c r="EL79" s="171"/>
      <c r="EM79" s="171"/>
      <c r="EN79" s="171"/>
      <c r="EO79" s="171"/>
      <c r="EP79" s="171"/>
      <c r="EQ79" s="171"/>
      <c r="ER79" s="171"/>
      <c r="ES79" s="171"/>
      <c r="ET79" s="171"/>
    </row>
    <row r="80" spans="1:150" outlineLevel="1" x14ac:dyDescent="0.2">
      <c r="AW80" s="171"/>
      <c r="AX80" s="171"/>
      <c r="AY80" s="171"/>
      <c r="AZ80" s="171"/>
      <c r="BA80" s="171"/>
      <c r="BB80" s="171"/>
      <c r="BC80" s="171"/>
      <c r="BD80" s="171"/>
      <c r="BE80" s="171"/>
      <c r="BF80" s="171"/>
      <c r="BG80" s="171"/>
      <c r="BH80" s="171"/>
      <c r="BI80" s="171"/>
      <c r="BJ80" s="171"/>
      <c r="BK80" s="171"/>
      <c r="BL80" s="171"/>
      <c r="BM80" s="171"/>
      <c r="BN80" s="171"/>
      <c r="BO80" s="171"/>
      <c r="BP80" s="171"/>
      <c r="BQ80" s="171"/>
      <c r="BR80" s="171"/>
      <c r="BS80" s="171"/>
      <c r="BT80" s="171"/>
      <c r="BU80" s="171"/>
      <c r="BV80" s="171"/>
      <c r="BW80" s="171"/>
      <c r="BX80" s="171"/>
      <c r="BY80" s="171"/>
      <c r="BZ80" s="171"/>
      <c r="CA80" s="171"/>
      <c r="CB80" s="171"/>
      <c r="CC80" s="171"/>
      <c r="CD80" s="171"/>
      <c r="CE80" s="171"/>
      <c r="CF80" s="171"/>
      <c r="CG80" s="171"/>
      <c r="CH80" s="171"/>
      <c r="CI80" s="171"/>
      <c r="CJ80" s="171"/>
      <c r="CK80" s="171"/>
      <c r="CL80" s="171"/>
      <c r="CM80" s="171"/>
      <c r="CN80" s="171"/>
      <c r="CO80" s="171"/>
      <c r="CP80" s="171"/>
      <c r="CQ80" s="171"/>
      <c r="CR80" s="171"/>
      <c r="CS80" s="171"/>
      <c r="CT80" s="171"/>
      <c r="CU80" s="171"/>
      <c r="CV80" s="171"/>
      <c r="CW80" s="171"/>
      <c r="CX80" s="171"/>
      <c r="CY80" s="171"/>
      <c r="CZ80" s="171"/>
      <c r="DA80" s="171"/>
      <c r="DB80" s="171"/>
      <c r="DC80" s="171"/>
      <c r="DD80" s="171"/>
      <c r="DE80" s="171"/>
      <c r="DF80" s="171"/>
      <c r="DG80" s="171"/>
      <c r="DH80" s="171"/>
      <c r="DI80" s="171"/>
      <c r="DJ80" s="171"/>
      <c r="DK80" s="171"/>
      <c r="DL80" s="171"/>
      <c r="DM80" s="171"/>
      <c r="DN80" s="171"/>
      <c r="DO80" s="171"/>
      <c r="DP80" s="171"/>
      <c r="DQ80" s="171"/>
      <c r="DR80" s="171"/>
      <c r="DS80" s="171"/>
      <c r="DT80" s="171"/>
      <c r="DU80" s="171"/>
      <c r="DV80" s="171"/>
      <c r="DW80" s="171"/>
      <c r="DX80" s="171"/>
      <c r="DY80" s="171"/>
      <c r="DZ80" s="171"/>
      <c r="EA80" s="171"/>
      <c r="EB80" s="171"/>
      <c r="EC80" s="171"/>
      <c r="ED80" s="171"/>
      <c r="EE80" s="171"/>
      <c r="EF80" s="171"/>
      <c r="EG80" s="171"/>
      <c r="EH80" s="171"/>
      <c r="EI80" s="171"/>
      <c r="EJ80" s="171"/>
      <c r="EK80" s="171"/>
      <c r="EL80" s="171"/>
      <c r="EM80" s="171"/>
      <c r="EN80" s="171"/>
      <c r="EO80" s="171"/>
      <c r="EP80" s="171"/>
      <c r="EQ80" s="171"/>
      <c r="ER80" s="171"/>
      <c r="ES80" s="171"/>
      <c r="ET80" s="171"/>
    </row>
    <row r="81" spans="49:150" outlineLevel="1" x14ac:dyDescent="0.2">
      <c r="AW81" s="171"/>
      <c r="AX81" s="171"/>
      <c r="AY81" s="171"/>
      <c r="AZ81" s="171"/>
      <c r="BA81" s="171"/>
      <c r="BB81" s="171"/>
      <c r="BC81" s="171"/>
      <c r="BD81" s="171"/>
      <c r="BE81" s="171"/>
      <c r="BF81" s="171"/>
      <c r="BG81" s="171"/>
      <c r="BH81" s="171"/>
      <c r="BI81" s="171"/>
      <c r="BJ81" s="171"/>
      <c r="BK81" s="171"/>
      <c r="BL81" s="171"/>
      <c r="BM81" s="171"/>
      <c r="BN81" s="171"/>
      <c r="BO81" s="171"/>
      <c r="BP81" s="171"/>
      <c r="BQ81" s="171"/>
      <c r="BR81" s="171"/>
      <c r="BS81" s="171"/>
      <c r="BT81" s="171"/>
      <c r="BU81" s="171"/>
      <c r="BV81" s="171"/>
      <c r="BW81" s="171"/>
      <c r="BX81" s="171"/>
      <c r="BY81" s="171"/>
      <c r="BZ81" s="171"/>
      <c r="CA81" s="171"/>
      <c r="CB81" s="171"/>
      <c r="CC81" s="171"/>
      <c r="CD81" s="171"/>
      <c r="CE81" s="171"/>
      <c r="CF81" s="171"/>
      <c r="CG81" s="171"/>
      <c r="CH81" s="171"/>
      <c r="CI81" s="171"/>
      <c r="CJ81" s="171"/>
      <c r="CK81" s="171"/>
      <c r="CL81" s="171"/>
      <c r="CM81" s="171"/>
      <c r="CN81" s="171"/>
      <c r="CO81" s="171"/>
      <c r="CP81" s="171"/>
      <c r="CQ81" s="171"/>
      <c r="CR81" s="171"/>
      <c r="CS81" s="171"/>
      <c r="CT81" s="171"/>
      <c r="CU81" s="171"/>
      <c r="CV81" s="171"/>
      <c r="CW81" s="171"/>
      <c r="CX81" s="171"/>
      <c r="CY81" s="171"/>
      <c r="CZ81" s="171"/>
      <c r="DA81" s="171"/>
      <c r="DB81" s="171"/>
      <c r="DC81" s="171"/>
      <c r="DD81" s="171"/>
      <c r="DE81" s="171"/>
      <c r="DF81" s="171"/>
      <c r="DG81" s="171"/>
      <c r="DH81" s="171"/>
      <c r="DI81" s="171"/>
      <c r="DJ81" s="171"/>
      <c r="DK81" s="171"/>
      <c r="DL81" s="171"/>
      <c r="DM81" s="171"/>
      <c r="DN81" s="171"/>
      <c r="DO81" s="171"/>
      <c r="DP81" s="171"/>
      <c r="DQ81" s="171"/>
      <c r="DR81" s="171"/>
      <c r="DS81" s="171"/>
      <c r="DT81" s="171"/>
      <c r="DU81" s="171"/>
      <c r="DV81" s="171"/>
      <c r="DW81" s="171"/>
      <c r="DX81" s="171"/>
      <c r="DY81" s="171"/>
      <c r="DZ81" s="171"/>
      <c r="EA81" s="171"/>
      <c r="EB81" s="171"/>
      <c r="EC81" s="171"/>
      <c r="ED81" s="171"/>
      <c r="EE81" s="171"/>
      <c r="EF81" s="171"/>
      <c r="EG81" s="171"/>
      <c r="EH81" s="171"/>
      <c r="EI81" s="171"/>
      <c r="EJ81" s="171"/>
      <c r="EK81" s="171"/>
      <c r="EL81" s="171"/>
      <c r="EM81" s="171"/>
      <c r="EN81" s="171"/>
      <c r="EO81" s="171"/>
      <c r="EP81" s="171"/>
      <c r="EQ81" s="171"/>
      <c r="ER81" s="171"/>
      <c r="ES81" s="171"/>
      <c r="ET81" s="171"/>
    </row>
    <row r="82" spans="49:150" outlineLevel="1" x14ac:dyDescent="0.2">
      <c r="AW82" s="171"/>
      <c r="AX82" s="171"/>
      <c r="AY82" s="171"/>
      <c r="AZ82" s="171"/>
      <c r="BA82" s="171"/>
      <c r="BB82" s="171"/>
      <c r="BC82" s="171"/>
      <c r="BD82" s="171"/>
      <c r="BE82" s="171"/>
      <c r="BF82" s="171"/>
      <c r="BG82" s="171"/>
      <c r="BH82" s="171"/>
      <c r="BI82" s="171"/>
      <c r="BJ82" s="171"/>
      <c r="BK82" s="171"/>
      <c r="BL82" s="171"/>
      <c r="BM82" s="171"/>
      <c r="BN82" s="171"/>
      <c r="BO82" s="171"/>
      <c r="BP82" s="171"/>
      <c r="BQ82" s="171"/>
      <c r="BR82" s="171"/>
      <c r="BS82" s="171"/>
      <c r="BT82" s="171"/>
      <c r="BU82" s="171"/>
      <c r="BV82" s="171"/>
      <c r="BW82" s="171"/>
      <c r="BX82" s="171"/>
      <c r="BY82" s="171"/>
      <c r="BZ82" s="171"/>
      <c r="CA82" s="171"/>
      <c r="CB82" s="171"/>
      <c r="CC82" s="171"/>
      <c r="CD82" s="171"/>
      <c r="CE82" s="171"/>
      <c r="CF82" s="171"/>
      <c r="CG82" s="171"/>
      <c r="CH82" s="171"/>
      <c r="CI82" s="171"/>
      <c r="CJ82" s="171"/>
      <c r="CK82" s="171"/>
      <c r="CL82" s="171"/>
      <c r="CM82" s="171"/>
      <c r="CN82" s="171"/>
      <c r="CO82" s="171"/>
      <c r="CP82" s="171"/>
      <c r="CQ82" s="171"/>
      <c r="CR82" s="171"/>
      <c r="CS82" s="171"/>
      <c r="CT82" s="171"/>
      <c r="CU82" s="171"/>
      <c r="CV82" s="171"/>
      <c r="CW82" s="171"/>
      <c r="CX82" s="171"/>
      <c r="CY82" s="171"/>
      <c r="CZ82" s="171"/>
      <c r="DA82" s="171"/>
      <c r="DB82" s="171"/>
      <c r="DC82" s="171"/>
      <c r="DD82" s="171"/>
      <c r="DE82" s="171"/>
      <c r="DF82" s="171"/>
      <c r="DG82" s="171"/>
      <c r="DH82" s="171"/>
      <c r="DI82" s="171"/>
      <c r="DJ82" s="171"/>
      <c r="DK82" s="171"/>
      <c r="DL82" s="171"/>
      <c r="DM82" s="171"/>
      <c r="DN82" s="171"/>
      <c r="DO82" s="171"/>
      <c r="DP82" s="171"/>
      <c r="DQ82" s="171"/>
      <c r="DR82" s="171"/>
      <c r="DS82" s="171"/>
      <c r="DT82" s="171"/>
      <c r="DU82" s="171"/>
      <c r="DV82" s="171"/>
      <c r="DW82" s="171"/>
      <c r="DX82" s="171"/>
      <c r="DY82" s="171"/>
      <c r="DZ82" s="171"/>
      <c r="EA82" s="171"/>
      <c r="EB82" s="171"/>
      <c r="EC82" s="171"/>
      <c r="ED82" s="171"/>
      <c r="EE82" s="171"/>
      <c r="EF82" s="171"/>
      <c r="EG82" s="171"/>
      <c r="EH82" s="171"/>
      <c r="EI82" s="171"/>
      <c r="EJ82" s="171"/>
      <c r="EK82" s="171"/>
      <c r="EL82" s="171"/>
      <c r="EM82" s="171"/>
      <c r="EN82" s="171"/>
      <c r="EO82" s="171"/>
      <c r="EP82" s="171"/>
      <c r="EQ82" s="171"/>
      <c r="ER82" s="171"/>
      <c r="ES82" s="171"/>
      <c r="ET82" s="171"/>
    </row>
    <row r="83" spans="49:150" outlineLevel="1" x14ac:dyDescent="0.2">
      <c r="AW83" s="171"/>
      <c r="AX83" s="171"/>
      <c r="AY83" s="171"/>
      <c r="AZ83" s="171"/>
      <c r="BA83" s="171"/>
      <c r="BB83" s="171"/>
      <c r="BC83" s="171"/>
      <c r="BD83" s="171"/>
      <c r="BE83" s="171"/>
      <c r="BF83" s="171"/>
      <c r="BG83" s="171"/>
      <c r="BH83" s="171"/>
      <c r="BI83" s="171"/>
      <c r="BJ83" s="171"/>
      <c r="BK83" s="171"/>
      <c r="BL83" s="171"/>
      <c r="BM83" s="171"/>
      <c r="BN83" s="171"/>
      <c r="BO83" s="171"/>
      <c r="BP83" s="171"/>
      <c r="BQ83" s="171"/>
      <c r="BR83" s="171"/>
      <c r="BS83" s="171"/>
      <c r="BT83" s="171"/>
      <c r="BU83" s="171"/>
      <c r="BV83" s="171"/>
      <c r="BW83" s="171"/>
      <c r="BX83" s="171"/>
      <c r="BY83" s="171"/>
      <c r="BZ83" s="171"/>
      <c r="CA83" s="171"/>
      <c r="CB83" s="171"/>
      <c r="CC83" s="171"/>
      <c r="CD83" s="171"/>
      <c r="CE83" s="171"/>
      <c r="CF83" s="171"/>
      <c r="CG83" s="171"/>
      <c r="CH83" s="171"/>
      <c r="CI83" s="171"/>
      <c r="CJ83" s="171"/>
      <c r="CK83" s="171"/>
      <c r="CL83" s="171"/>
      <c r="CM83" s="171"/>
      <c r="CN83" s="171"/>
      <c r="CO83" s="171"/>
      <c r="CP83" s="171"/>
      <c r="CQ83" s="171"/>
      <c r="CR83" s="171"/>
      <c r="CS83" s="171"/>
      <c r="CT83" s="171"/>
      <c r="CU83" s="171"/>
      <c r="CV83" s="171"/>
      <c r="CW83" s="171"/>
      <c r="CX83" s="171"/>
      <c r="CY83" s="171"/>
      <c r="CZ83" s="171"/>
      <c r="DA83" s="171"/>
      <c r="DB83" s="171"/>
      <c r="DC83" s="171"/>
      <c r="DD83" s="171"/>
      <c r="DE83" s="171"/>
      <c r="DF83" s="171"/>
      <c r="DG83" s="171"/>
      <c r="DH83" s="171"/>
      <c r="DI83" s="171"/>
      <c r="DJ83" s="171"/>
      <c r="DK83" s="171"/>
      <c r="DL83" s="171"/>
      <c r="DM83" s="171"/>
      <c r="DN83" s="171"/>
      <c r="DO83" s="171"/>
      <c r="DP83" s="171"/>
      <c r="DQ83" s="171"/>
      <c r="DR83" s="171"/>
      <c r="DS83" s="171"/>
      <c r="DT83" s="171"/>
      <c r="DU83" s="171"/>
      <c r="DV83" s="171"/>
      <c r="DW83" s="171"/>
      <c r="DX83" s="171"/>
      <c r="DY83" s="171"/>
      <c r="DZ83" s="171"/>
      <c r="EA83" s="171"/>
      <c r="EB83" s="171"/>
      <c r="EC83" s="171"/>
      <c r="ED83" s="171"/>
      <c r="EE83" s="171"/>
      <c r="EF83" s="171"/>
      <c r="EG83" s="171"/>
      <c r="EH83" s="171"/>
      <c r="EI83" s="171"/>
      <c r="EJ83" s="171"/>
      <c r="EK83" s="171"/>
      <c r="EL83" s="171"/>
      <c r="EM83" s="171"/>
      <c r="EN83" s="171"/>
      <c r="EO83" s="171"/>
      <c r="EP83" s="171"/>
      <c r="EQ83" s="171"/>
      <c r="ER83" s="171"/>
      <c r="ES83" s="171"/>
      <c r="ET83" s="171"/>
    </row>
    <row r="84" spans="49:150" outlineLevel="1" x14ac:dyDescent="0.2">
      <c r="AW84" s="171"/>
      <c r="AX84" s="171"/>
      <c r="AY84" s="171"/>
      <c r="AZ84" s="171"/>
      <c r="BA84" s="171"/>
      <c r="BB84" s="171"/>
      <c r="BC84" s="171"/>
      <c r="BD84" s="171"/>
      <c r="BE84" s="171"/>
      <c r="BF84" s="171"/>
      <c r="BG84" s="171"/>
      <c r="BH84" s="171"/>
      <c r="BI84" s="171"/>
      <c r="BJ84" s="171"/>
      <c r="BK84" s="171"/>
      <c r="BL84" s="171"/>
      <c r="BM84" s="171"/>
      <c r="BN84" s="171"/>
      <c r="BO84" s="171"/>
      <c r="BP84" s="171"/>
      <c r="BQ84" s="171"/>
      <c r="BR84" s="171"/>
      <c r="BS84" s="171"/>
      <c r="BT84" s="171"/>
      <c r="BU84" s="171"/>
      <c r="BV84" s="171"/>
      <c r="BW84" s="171"/>
      <c r="BX84" s="171"/>
      <c r="BY84" s="171"/>
      <c r="BZ84" s="171"/>
      <c r="CA84" s="171"/>
      <c r="CB84" s="171"/>
      <c r="CC84" s="171"/>
      <c r="CD84" s="171"/>
      <c r="CE84" s="171"/>
      <c r="CF84" s="171"/>
      <c r="CG84" s="171"/>
      <c r="CH84" s="171"/>
      <c r="CI84" s="171"/>
      <c r="CJ84" s="171"/>
      <c r="CK84" s="171"/>
      <c r="CL84" s="171"/>
      <c r="CM84" s="171"/>
      <c r="CN84" s="171"/>
      <c r="CO84" s="171"/>
      <c r="CP84" s="171"/>
      <c r="CQ84" s="171"/>
      <c r="CR84" s="171"/>
      <c r="CS84" s="171"/>
      <c r="CT84" s="171"/>
      <c r="CU84" s="171"/>
      <c r="CV84" s="171"/>
      <c r="CW84" s="171"/>
      <c r="CX84" s="171"/>
      <c r="CY84" s="171"/>
      <c r="CZ84" s="171"/>
      <c r="DA84" s="171"/>
      <c r="DB84" s="171"/>
      <c r="DC84" s="171"/>
      <c r="DD84" s="171"/>
      <c r="DE84" s="171"/>
      <c r="DF84" s="171"/>
      <c r="DG84" s="171"/>
      <c r="DH84" s="171"/>
      <c r="DI84" s="171"/>
      <c r="DJ84" s="171"/>
      <c r="DK84" s="171"/>
      <c r="DL84" s="171"/>
      <c r="DM84" s="171"/>
      <c r="DN84" s="171"/>
      <c r="DO84" s="171"/>
      <c r="DP84" s="171"/>
      <c r="DQ84" s="171"/>
      <c r="DR84" s="171"/>
      <c r="DS84" s="171"/>
      <c r="DT84" s="171"/>
      <c r="DU84" s="171"/>
      <c r="DV84" s="171"/>
      <c r="DW84" s="171"/>
      <c r="DX84" s="171"/>
      <c r="DY84" s="171"/>
      <c r="DZ84" s="171"/>
      <c r="EA84" s="171"/>
      <c r="EB84" s="171"/>
      <c r="EC84" s="171"/>
      <c r="ED84" s="171"/>
      <c r="EE84" s="171"/>
      <c r="EF84" s="171"/>
      <c r="EG84" s="171"/>
      <c r="EH84" s="171"/>
      <c r="EI84" s="171"/>
      <c r="EJ84" s="171"/>
      <c r="EK84" s="171"/>
      <c r="EL84" s="171"/>
      <c r="EM84" s="171"/>
      <c r="EN84" s="171"/>
      <c r="EO84" s="171"/>
      <c r="EP84" s="171"/>
      <c r="EQ84" s="171"/>
      <c r="ER84" s="171"/>
      <c r="ES84" s="171"/>
      <c r="ET84" s="171"/>
    </row>
    <row r="85" spans="49:150" outlineLevel="1" x14ac:dyDescent="0.2">
      <c r="AW85" s="171"/>
      <c r="AX85" s="171"/>
      <c r="AY85" s="171"/>
      <c r="AZ85" s="171"/>
      <c r="BA85" s="171"/>
      <c r="BB85" s="171"/>
      <c r="BC85" s="171"/>
      <c r="BD85" s="171"/>
      <c r="BE85" s="171"/>
      <c r="BF85" s="171"/>
      <c r="BG85" s="171"/>
      <c r="BH85" s="171"/>
      <c r="BI85" s="171"/>
      <c r="BJ85" s="171"/>
      <c r="BK85" s="171"/>
      <c r="BL85" s="171"/>
      <c r="BM85" s="171"/>
      <c r="BN85" s="171"/>
      <c r="BO85" s="171"/>
      <c r="BP85" s="171"/>
      <c r="BQ85" s="171"/>
      <c r="BR85" s="171"/>
      <c r="BS85" s="171"/>
      <c r="BT85" s="171"/>
      <c r="BU85" s="171"/>
      <c r="BV85" s="171"/>
      <c r="BW85" s="171"/>
      <c r="BX85" s="171"/>
      <c r="BY85" s="171"/>
      <c r="BZ85" s="171"/>
      <c r="CA85" s="171"/>
      <c r="CB85" s="171"/>
      <c r="CC85" s="171"/>
      <c r="CD85" s="171"/>
      <c r="CE85" s="171"/>
      <c r="CF85" s="171"/>
      <c r="CG85" s="171"/>
      <c r="CH85" s="171"/>
      <c r="CI85" s="171"/>
      <c r="CJ85" s="171"/>
      <c r="CK85" s="171"/>
      <c r="CL85" s="171"/>
      <c r="CM85" s="171"/>
      <c r="CN85" s="171"/>
      <c r="CO85" s="171"/>
      <c r="CP85" s="171"/>
      <c r="CQ85" s="171"/>
      <c r="CR85" s="171"/>
      <c r="CS85" s="171"/>
      <c r="CT85" s="171"/>
      <c r="CU85" s="171"/>
      <c r="CV85" s="171"/>
      <c r="CW85" s="171"/>
      <c r="CX85" s="171"/>
      <c r="CY85" s="171"/>
      <c r="CZ85" s="171"/>
      <c r="DA85" s="171"/>
      <c r="DB85" s="171"/>
      <c r="DC85" s="171"/>
      <c r="DD85" s="171"/>
      <c r="DE85" s="171"/>
      <c r="DF85" s="171"/>
      <c r="DG85" s="171"/>
      <c r="DH85" s="171"/>
      <c r="DI85" s="171"/>
      <c r="DJ85" s="171"/>
      <c r="DK85" s="171"/>
      <c r="DL85" s="171"/>
      <c r="DM85" s="171"/>
      <c r="DN85" s="171"/>
      <c r="DO85" s="171"/>
      <c r="DP85" s="171"/>
      <c r="DQ85" s="171"/>
      <c r="DR85" s="171"/>
      <c r="DS85" s="171"/>
      <c r="DT85" s="171"/>
      <c r="DU85" s="171"/>
      <c r="DV85" s="171"/>
      <c r="DW85" s="171"/>
      <c r="DX85" s="171"/>
      <c r="DY85" s="171"/>
      <c r="DZ85" s="171"/>
      <c r="EA85" s="171"/>
      <c r="EB85" s="171"/>
      <c r="EC85" s="171"/>
      <c r="ED85" s="171"/>
      <c r="EE85" s="171"/>
      <c r="EF85" s="171"/>
      <c r="EG85" s="171"/>
      <c r="EH85" s="171"/>
      <c r="EI85" s="171"/>
      <c r="EJ85" s="171"/>
      <c r="EK85" s="171"/>
      <c r="EL85" s="171"/>
      <c r="EM85" s="171"/>
      <c r="EN85" s="171"/>
      <c r="EO85" s="171"/>
      <c r="EP85" s="171"/>
      <c r="EQ85" s="171"/>
      <c r="ER85" s="171"/>
      <c r="ES85" s="171"/>
      <c r="ET85" s="171"/>
    </row>
    <row r="86" spans="49:150" outlineLevel="1" x14ac:dyDescent="0.2">
      <c r="AW86" s="171"/>
      <c r="AX86" s="171"/>
      <c r="AY86" s="171"/>
      <c r="AZ86" s="171"/>
      <c r="BA86" s="171"/>
      <c r="BB86" s="171"/>
      <c r="BC86" s="171"/>
      <c r="BD86" s="171"/>
      <c r="BE86" s="171"/>
      <c r="BF86" s="171"/>
      <c r="BG86" s="171"/>
      <c r="BH86" s="171"/>
      <c r="BI86" s="171"/>
      <c r="BJ86" s="171"/>
      <c r="BK86" s="171"/>
      <c r="BL86" s="171"/>
      <c r="BM86" s="171"/>
      <c r="BN86" s="171"/>
      <c r="BO86" s="171"/>
      <c r="BP86" s="171"/>
      <c r="BQ86" s="171"/>
      <c r="BR86" s="171"/>
      <c r="BS86" s="171"/>
      <c r="BT86" s="171"/>
      <c r="BU86" s="171"/>
      <c r="BV86" s="171"/>
      <c r="BW86" s="171"/>
      <c r="BX86" s="171"/>
      <c r="BY86" s="171"/>
      <c r="BZ86" s="171"/>
      <c r="CA86" s="171"/>
      <c r="CB86" s="171"/>
      <c r="CC86" s="171"/>
      <c r="CD86" s="171"/>
      <c r="CE86" s="171"/>
      <c r="CF86" s="171"/>
      <c r="CG86" s="171"/>
      <c r="CH86" s="171"/>
      <c r="CI86" s="171"/>
      <c r="CJ86" s="171"/>
      <c r="CK86" s="171"/>
      <c r="CL86" s="171"/>
      <c r="CM86" s="171"/>
      <c r="CN86" s="171"/>
      <c r="CO86" s="171"/>
      <c r="CP86" s="171"/>
      <c r="CQ86" s="171"/>
      <c r="CR86" s="171"/>
      <c r="CS86" s="171"/>
      <c r="CT86" s="171"/>
      <c r="CU86" s="171"/>
      <c r="CV86" s="171"/>
      <c r="CW86" s="171"/>
      <c r="CX86" s="171"/>
      <c r="CY86" s="171"/>
      <c r="CZ86" s="171"/>
      <c r="DA86" s="171"/>
      <c r="DB86" s="171"/>
      <c r="DC86" s="171"/>
      <c r="DD86" s="171"/>
      <c r="DE86" s="171"/>
      <c r="DF86" s="171"/>
      <c r="DG86" s="171"/>
      <c r="DH86" s="171"/>
      <c r="DI86" s="171"/>
      <c r="DJ86" s="171"/>
      <c r="DK86" s="171"/>
      <c r="DL86" s="171"/>
      <c r="DM86" s="171"/>
      <c r="DN86" s="171"/>
      <c r="DO86" s="171"/>
      <c r="DP86" s="171"/>
      <c r="DQ86" s="171"/>
      <c r="DR86" s="171"/>
      <c r="DS86" s="171"/>
      <c r="DT86" s="171"/>
      <c r="DU86" s="171"/>
      <c r="DV86" s="171"/>
      <c r="DW86" s="171"/>
      <c r="DX86" s="171"/>
      <c r="DY86" s="171"/>
      <c r="DZ86" s="171"/>
      <c r="EA86" s="171"/>
      <c r="EB86" s="171"/>
      <c r="EC86" s="171"/>
      <c r="ED86" s="171"/>
      <c r="EE86" s="171"/>
      <c r="EF86" s="171"/>
      <c r="EG86" s="171"/>
      <c r="EH86" s="171"/>
      <c r="EI86" s="171"/>
      <c r="EJ86" s="171"/>
      <c r="EK86" s="171"/>
      <c r="EL86" s="171"/>
      <c r="EM86" s="171"/>
      <c r="EN86" s="171"/>
      <c r="EO86" s="171"/>
      <c r="EP86" s="171"/>
      <c r="EQ86" s="171"/>
      <c r="ER86" s="171"/>
      <c r="ES86" s="171"/>
      <c r="ET86" s="171"/>
    </row>
    <row r="87" spans="49:150" outlineLevel="1" x14ac:dyDescent="0.2">
      <c r="AW87" s="171"/>
      <c r="AX87" s="171"/>
      <c r="AY87" s="171"/>
      <c r="AZ87" s="171"/>
      <c r="BA87" s="171"/>
      <c r="BB87" s="171"/>
      <c r="BC87" s="171"/>
      <c r="BD87" s="171"/>
      <c r="BE87" s="171"/>
      <c r="BF87" s="171"/>
      <c r="BG87" s="171"/>
      <c r="BH87" s="171"/>
      <c r="BI87" s="171"/>
      <c r="BJ87" s="171"/>
      <c r="BK87" s="171"/>
      <c r="BL87" s="171"/>
      <c r="BM87" s="171"/>
      <c r="BN87" s="171"/>
      <c r="BO87" s="171"/>
      <c r="BP87" s="171"/>
      <c r="BQ87" s="171"/>
      <c r="BR87" s="171"/>
      <c r="BS87" s="171"/>
      <c r="BT87" s="171"/>
      <c r="BU87" s="171"/>
      <c r="BV87" s="171"/>
      <c r="BW87" s="171"/>
      <c r="BX87" s="171"/>
      <c r="BY87" s="171"/>
      <c r="BZ87" s="171"/>
      <c r="CA87" s="171"/>
      <c r="CB87" s="171"/>
      <c r="CC87" s="171"/>
      <c r="CD87" s="171"/>
      <c r="CE87" s="171"/>
      <c r="CF87" s="171"/>
      <c r="CG87" s="171"/>
      <c r="CH87" s="171"/>
      <c r="CI87" s="171"/>
      <c r="CJ87" s="171"/>
      <c r="CK87" s="171"/>
      <c r="CL87" s="171"/>
      <c r="CM87" s="171"/>
      <c r="CN87" s="171"/>
      <c r="CO87" s="171"/>
      <c r="CP87" s="171"/>
      <c r="CQ87" s="171"/>
      <c r="CR87" s="171"/>
      <c r="CS87" s="171"/>
      <c r="CT87" s="171"/>
      <c r="CU87" s="171"/>
      <c r="CV87" s="171"/>
      <c r="CW87" s="171"/>
      <c r="CX87" s="171"/>
      <c r="CY87" s="171"/>
      <c r="CZ87" s="171"/>
      <c r="DA87" s="171"/>
      <c r="DB87" s="171"/>
      <c r="DC87" s="171"/>
      <c r="DD87" s="171"/>
      <c r="DE87" s="171"/>
      <c r="DF87" s="171"/>
      <c r="DG87" s="171"/>
      <c r="DH87" s="171"/>
      <c r="DI87" s="171"/>
      <c r="DJ87" s="171"/>
      <c r="DK87" s="171"/>
      <c r="DL87" s="171"/>
      <c r="DM87" s="171"/>
      <c r="DN87" s="171"/>
      <c r="DO87" s="171"/>
      <c r="DP87" s="171"/>
      <c r="DQ87" s="171"/>
      <c r="DR87" s="171"/>
      <c r="DS87" s="171"/>
      <c r="DT87" s="171"/>
      <c r="DU87" s="171"/>
      <c r="DV87" s="171"/>
      <c r="DW87" s="171"/>
      <c r="DX87" s="171"/>
      <c r="DY87" s="171"/>
      <c r="DZ87" s="171"/>
      <c r="EA87" s="171"/>
      <c r="EB87" s="171"/>
      <c r="EC87" s="171"/>
      <c r="ED87" s="171"/>
      <c r="EE87" s="171"/>
      <c r="EF87" s="171"/>
      <c r="EG87" s="171"/>
      <c r="EH87" s="171"/>
      <c r="EI87" s="171"/>
      <c r="EJ87" s="171"/>
      <c r="EK87" s="171"/>
      <c r="EL87" s="171"/>
      <c r="EM87" s="171"/>
      <c r="EN87" s="171"/>
      <c r="EO87" s="171"/>
      <c r="EP87" s="171"/>
      <c r="EQ87" s="171"/>
      <c r="ER87" s="171"/>
      <c r="ES87" s="171"/>
      <c r="ET87" s="171"/>
    </row>
  </sheetData>
  <autoFilter ref="A14:I29">
    <sortState ref="A15:I29">
      <sortCondition ref="E14:E29"/>
    </sortState>
  </autoFilter>
  <dataValidations count="1">
    <dataValidation type="decimal" allowBlank="1" showInputMessage="1" showErrorMessage="1" error="Please enter a confidence level between 0 and 1." prompt="Confidence level can be adjusted between 0 and 100% to dynamically change confidence limits on this sheet." sqref="I11">
      <formula1>0</formula1>
      <formula2>1</formula2>
    </dataValidation>
  </dataValidation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3073" r:id="rId3" name="Spinner 1">
              <controlPr defaultSize="0" autoPict="0">
                <anchor moveWithCells="1" sizeWithCells="1">
                  <from>
                    <xdr:col>9</xdr:col>
                    <xdr:colOff>0</xdr:colOff>
                    <xdr:row>9</xdr:row>
                    <xdr:rowOff>0</xdr:rowOff>
                  </from>
                  <to>
                    <xdr:col>10</xdr:col>
                    <xdr:colOff>0</xdr:colOff>
                    <xdr:row>11</xdr:row>
                    <xdr:rowOff>85725</xdr:rowOff>
                  </to>
                </anchor>
              </controlPr>
            </control>
          </mc:Choice>
        </mc:AlternateContent>
        <mc:AlternateContent xmlns:mc="http://schemas.openxmlformats.org/markup-compatibility/2006">
          <mc:Choice Requires="x14">
            <control shapeId="3074" r:id="rId4" name="Spinner 2">
              <controlPr defaultSize="0" autoPict="0">
                <anchor moveWithCells="1" sizeWithCells="1">
                  <from>
                    <xdr:col>9</xdr:col>
                    <xdr:colOff>66675</xdr:colOff>
                    <xdr:row>59</xdr:row>
                    <xdr:rowOff>0</xdr:rowOff>
                  </from>
                  <to>
                    <xdr:col>10</xdr:col>
                    <xdr:colOff>66675</xdr:colOff>
                    <xdr:row>61</xdr:row>
                    <xdr:rowOff>95250</xdr:rowOff>
                  </to>
                </anchor>
              </controlPr>
            </control>
          </mc:Choice>
        </mc:AlternateContent>
        <mc:AlternateContent xmlns:mc="http://schemas.openxmlformats.org/markup-compatibility/2006">
          <mc:Choice Requires="x14">
            <control shapeId="3075" r:id="rId5" name="Spinner 3">
              <controlPr defaultSize="0" autoPict="0">
                <anchor moveWithCells="1" sizeWithCells="1">
                  <from>
                    <xdr:col>9</xdr:col>
                    <xdr:colOff>66675</xdr:colOff>
                    <xdr:row>77</xdr:row>
                    <xdr:rowOff>0</xdr:rowOff>
                  </from>
                  <to>
                    <xdr:col>10</xdr:col>
                    <xdr:colOff>66675</xdr:colOff>
                    <xdr:row>79</xdr:row>
                    <xdr:rowOff>95250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ER83"/>
  <sheetViews>
    <sheetView showGridLines="0" showRowColHeaders="0" zoomScaleNormal="100" workbookViewId="0">
      <selection activeCell="B1" sqref="B1"/>
    </sheetView>
  </sheetViews>
  <sheetFormatPr defaultRowHeight="11.25" outlineLevelRow="1" x14ac:dyDescent="0.2"/>
  <cols>
    <col min="1" max="1" width="15.7109375" style="115" customWidth="1"/>
    <col min="2" max="9" width="9.7109375" style="115" customWidth="1"/>
    <col min="10" max="16384" width="9.140625" style="115"/>
  </cols>
  <sheetData>
    <row r="1" spans="1:148" x14ac:dyDescent="0.2">
      <c r="A1" s="116" t="s">
        <v>69</v>
      </c>
      <c r="B1" s="115" t="s">
        <v>179</v>
      </c>
      <c r="F1" s="117"/>
      <c r="M1" s="117" t="s">
        <v>61</v>
      </c>
      <c r="N1" s="117" t="s">
        <v>62</v>
      </c>
      <c r="R1" s="117" t="s">
        <v>71</v>
      </c>
      <c r="U1" s="117"/>
      <c r="Z1" s="185" t="s">
        <v>180</v>
      </c>
      <c r="BZ1" s="118" t="s">
        <v>180</v>
      </c>
    </row>
    <row r="2" spans="1:148" x14ac:dyDescent="0.2">
      <c r="A2" s="116" t="s">
        <v>73</v>
      </c>
      <c r="C2" s="115" t="s">
        <v>0</v>
      </c>
      <c r="G2" s="120" t="s">
        <v>74</v>
      </c>
      <c r="H2" s="121" t="s">
        <v>75</v>
      </c>
      <c r="I2" s="124" t="s">
        <v>76</v>
      </c>
    </row>
    <row r="3" spans="1:148" hidden="1" outlineLevel="1" x14ac:dyDescent="0.2">
      <c r="A3" s="116" t="s">
        <v>77</v>
      </c>
    </row>
    <row r="4" spans="1:148" hidden="1" outlineLevel="1" x14ac:dyDescent="0.2">
      <c r="A4" s="115" t="s">
        <v>181</v>
      </c>
    </row>
    <row r="5" spans="1:148" hidden="1" outlineLevel="1" x14ac:dyDescent="0.2">
      <c r="A5" s="116" t="s">
        <v>79</v>
      </c>
    </row>
    <row r="6" spans="1:148" hidden="1" outlineLevel="1" x14ac:dyDescent="0.2">
      <c r="A6" s="115" t="s">
        <v>80</v>
      </c>
    </row>
    <row r="7" spans="1:148" hidden="1" outlineLevel="1" x14ac:dyDescent="0.2">
      <c r="A7" s="115" t="s">
        <v>182</v>
      </c>
    </row>
    <row r="8" spans="1:148" collapsed="1" x14ac:dyDescent="0.2">
      <c r="A8" s="183"/>
      <c r="J8" s="117" t="s">
        <v>177</v>
      </c>
      <c r="K8" s="117" t="s">
        <v>201</v>
      </c>
    </row>
    <row r="9" spans="1:148" x14ac:dyDescent="0.2">
      <c r="A9" s="125" t="s">
        <v>183</v>
      </c>
      <c r="AU9" s="171" t="s">
        <v>144</v>
      </c>
      <c r="AV9" s="171" t="s">
        <v>145</v>
      </c>
      <c r="AW9" s="171"/>
      <c r="AX9" s="171"/>
      <c r="AY9" s="171"/>
      <c r="AZ9" s="171"/>
      <c r="BA9" s="171"/>
      <c r="BB9" s="171"/>
      <c r="BC9" s="171"/>
      <c r="BD9" s="171"/>
      <c r="BE9" s="171"/>
      <c r="BF9" s="171"/>
      <c r="BG9" s="171"/>
      <c r="BH9" s="171"/>
      <c r="BI9" s="171"/>
      <c r="BJ9" s="171"/>
      <c r="BK9" s="171"/>
      <c r="BL9" s="171"/>
      <c r="BM9" s="171"/>
      <c r="BN9" s="171"/>
      <c r="BO9" s="171"/>
      <c r="BP9" s="171"/>
      <c r="BQ9" s="171"/>
      <c r="BR9" s="171"/>
      <c r="BS9" s="171"/>
      <c r="BT9" s="171"/>
      <c r="BU9" s="171"/>
      <c r="BV9" s="171"/>
      <c r="BW9" s="171"/>
      <c r="BX9" s="171"/>
      <c r="BY9" s="171"/>
      <c r="BZ9" s="171"/>
      <c r="CA9" s="171"/>
      <c r="CB9" s="171"/>
      <c r="CC9" s="171"/>
      <c r="CD9" s="171"/>
      <c r="CE9" s="171"/>
      <c r="CF9" s="171"/>
      <c r="CG9" s="171"/>
      <c r="CH9" s="171"/>
      <c r="CI9" s="171"/>
      <c r="CJ9" s="171"/>
      <c r="CK9" s="171"/>
      <c r="CL9" s="171"/>
      <c r="CM9" s="171"/>
      <c r="CN9" s="171"/>
      <c r="CO9" s="171"/>
      <c r="CP9" s="171"/>
      <c r="CQ9" s="171"/>
      <c r="CR9" s="171"/>
      <c r="CS9" s="171"/>
      <c r="CT9" s="171"/>
      <c r="CU9" s="171"/>
      <c r="CV9" s="171"/>
      <c r="CW9" s="171"/>
      <c r="CX9" s="171"/>
      <c r="CY9" s="171"/>
      <c r="CZ9" s="171"/>
      <c r="DA9" s="171"/>
      <c r="DB9" s="171"/>
      <c r="DC9" s="171"/>
      <c r="DD9" s="171"/>
      <c r="DE9" s="171"/>
      <c r="DF9" s="171"/>
      <c r="DG9" s="171"/>
      <c r="DH9" s="171"/>
      <c r="DI9" s="171"/>
      <c r="DJ9" s="171"/>
      <c r="DK9" s="171"/>
      <c r="DL9" s="171"/>
      <c r="DM9" s="171"/>
      <c r="DN9" s="171"/>
      <c r="DO9" s="171"/>
      <c r="DP9" s="171"/>
      <c r="DQ9" s="171"/>
      <c r="DR9" s="171"/>
      <c r="DS9" s="171"/>
      <c r="DT9" s="171"/>
      <c r="DU9" s="171"/>
      <c r="DV9" s="171"/>
      <c r="DW9" s="171"/>
      <c r="DX9" s="171"/>
      <c r="DY9" s="171"/>
      <c r="DZ9" s="171"/>
      <c r="EA9" s="171"/>
      <c r="EB9" s="171"/>
      <c r="EC9" s="171"/>
      <c r="ED9" s="171"/>
      <c r="EE9" s="171"/>
      <c r="EF9" s="171"/>
      <c r="EG9" s="171"/>
      <c r="EH9" s="171"/>
      <c r="EI9" s="171"/>
      <c r="EJ9" s="171"/>
      <c r="EK9" s="171"/>
      <c r="EL9" s="171"/>
      <c r="EM9" s="171"/>
      <c r="EN9" s="171"/>
      <c r="EO9" s="171"/>
      <c r="EP9" s="171"/>
      <c r="EQ9" s="171"/>
      <c r="ER9" s="171"/>
    </row>
    <row r="10" spans="1:148" ht="12" outlineLevel="1" thickBot="1" x14ac:dyDescent="0.25">
      <c r="A10" s="126"/>
      <c r="B10" s="127" t="s">
        <v>83</v>
      </c>
      <c r="C10" s="129" t="s">
        <v>84</v>
      </c>
      <c r="D10" s="129" t="s">
        <v>85</v>
      </c>
      <c r="E10" s="129" t="s">
        <v>30</v>
      </c>
      <c r="F10" s="129" t="s">
        <v>29</v>
      </c>
      <c r="G10" s="129" t="s">
        <v>86</v>
      </c>
      <c r="H10" s="129" t="s">
        <v>87</v>
      </c>
      <c r="I10" s="129" t="s">
        <v>88</v>
      </c>
      <c r="AU10" s="171">
        <v>7</v>
      </c>
      <c r="AV10" s="171">
        <f>CHOOSE(AU10,0,0.25,0.5,0.68,0.8,0.9,0.95,0.98,0.99,0.997,0.999)</f>
        <v>0.95</v>
      </c>
      <c r="AW10" s="171"/>
      <c r="AX10" s="171"/>
      <c r="AY10" s="171"/>
      <c r="AZ10" s="171"/>
      <c r="BA10" s="171"/>
      <c r="BB10" s="171"/>
      <c r="BC10" s="171"/>
      <c r="BD10" s="171"/>
      <c r="BE10" s="171"/>
      <c r="BF10" s="171"/>
      <c r="BG10" s="171"/>
      <c r="BH10" s="171"/>
      <c r="BI10" s="171"/>
      <c r="BJ10" s="171"/>
      <c r="BK10" s="171"/>
      <c r="BL10" s="171"/>
      <c r="BM10" s="171"/>
      <c r="BN10" s="171"/>
      <c r="BO10" s="171"/>
      <c r="BP10" s="171"/>
      <c r="BQ10" s="171"/>
      <c r="BR10" s="171"/>
      <c r="BS10" s="171"/>
      <c r="BT10" s="171"/>
      <c r="BU10" s="171"/>
      <c r="BV10" s="171"/>
      <c r="BW10" s="171"/>
      <c r="BX10" s="171"/>
      <c r="BY10" s="171"/>
      <c r="BZ10" s="171"/>
      <c r="CA10" s="171"/>
      <c r="CB10" s="171"/>
      <c r="CC10" s="171"/>
      <c r="CD10" s="171"/>
      <c r="CE10" s="171"/>
      <c r="CF10" s="171"/>
      <c r="CG10" s="171"/>
      <c r="CH10" s="171"/>
      <c r="CI10" s="171"/>
      <c r="CJ10" s="171"/>
      <c r="CK10" s="171"/>
      <c r="CL10" s="171"/>
      <c r="CM10" s="171"/>
      <c r="CN10" s="171"/>
      <c r="CO10" s="171"/>
      <c r="CP10" s="171"/>
      <c r="CQ10" s="171"/>
      <c r="CR10" s="171"/>
      <c r="CS10" s="171"/>
      <c r="CT10" s="171"/>
      <c r="CU10" s="171"/>
      <c r="CV10" s="171"/>
      <c r="CW10" s="171"/>
      <c r="CX10" s="171"/>
      <c r="CY10" s="171"/>
      <c r="CZ10" s="171"/>
      <c r="DA10" s="171"/>
      <c r="DB10" s="171"/>
      <c r="DC10" s="171"/>
      <c r="DD10" s="171"/>
      <c r="DE10" s="171"/>
      <c r="DF10" s="171"/>
      <c r="DG10" s="171"/>
      <c r="DH10" s="171"/>
      <c r="DI10" s="171"/>
      <c r="DJ10" s="171"/>
      <c r="DK10" s="171"/>
      <c r="DL10" s="171"/>
      <c r="DM10" s="171"/>
      <c r="DN10" s="171"/>
      <c r="DO10" s="171"/>
      <c r="DP10" s="171"/>
      <c r="DQ10" s="171"/>
      <c r="DR10" s="171"/>
      <c r="DS10" s="171"/>
      <c r="DT10" s="171"/>
      <c r="DU10" s="171"/>
      <c r="DV10" s="171"/>
      <c r="DW10" s="171"/>
      <c r="DX10" s="171"/>
      <c r="DY10" s="171"/>
      <c r="DZ10" s="171"/>
      <c r="EA10" s="171"/>
      <c r="EB10" s="171"/>
      <c r="EC10" s="171"/>
      <c r="ED10" s="171"/>
      <c r="EE10" s="171"/>
      <c r="EF10" s="171"/>
      <c r="EG10" s="171"/>
      <c r="EH10" s="171"/>
      <c r="EI10" s="171"/>
      <c r="EJ10" s="171"/>
      <c r="EK10" s="171"/>
      <c r="EL10" s="171"/>
      <c r="EM10" s="171"/>
      <c r="EN10" s="171"/>
      <c r="EO10" s="171"/>
      <c r="EP10" s="171"/>
      <c r="EQ10" s="171"/>
      <c r="ER10" s="171"/>
    </row>
    <row r="11" spans="1:148" outlineLevel="1" x14ac:dyDescent="0.2">
      <c r="B11" s="131">
        <f xml:space="preserve"> 1 - $C$32 / $C$33</f>
        <v>0.22227231782941126</v>
      </c>
      <c r="C11" s="131">
        <f xml:space="preserve"> MAX(0,1 - ($C$32 + 2*($B$31+1))/$C$33)</f>
        <v>0.21160424937444011</v>
      </c>
      <c r="D11" s="132">
        <v>0.26575374067667246</v>
      </c>
      <c r="E11" s="132">
        <v>9.3598571792909965E-2</v>
      </c>
      <c r="F11" s="133">
        <v>3921</v>
      </c>
      <c r="G11" s="134">
        <f>$AV$68</f>
        <v>0.84227389332969405</v>
      </c>
      <c r="H11" s="131">
        <f>_xlfn.NORM.S.INV(1-(1-I11)/2)</f>
        <v>1.9599639845400536</v>
      </c>
      <c r="I11" s="135">
        <f>$AV$10</f>
        <v>0.95</v>
      </c>
      <c r="AU11" s="171"/>
      <c r="AV11" s="171"/>
      <c r="AW11" s="171"/>
      <c r="AX11" s="171"/>
      <c r="AY11" s="171"/>
      <c r="AZ11" s="171"/>
      <c r="BA11" s="171"/>
      <c r="BB11" s="171"/>
      <c r="BC11" s="171"/>
      <c r="BD11" s="171"/>
      <c r="BE11" s="171"/>
      <c r="BF11" s="171"/>
      <c r="BG11" s="171"/>
      <c r="BH11" s="171"/>
      <c r="BI11" s="171"/>
      <c r="BJ11" s="171"/>
      <c r="BK11" s="171"/>
      <c r="BL11" s="171"/>
      <c r="BM11" s="171"/>
      <c r="BN11" s="171"/>
      <c r="BO11" s="171"/>
      <c r="BP11" s="171"/>
      <c r="BQ11" s="171"/>
      <c r="BR11" s="171"/>
      <c r="BS11" s="171"/>
      <c r="BT11" s="171"/>
      <c r="BU11" s="171"/>
      <c r="BV11" s="171"/>
      <c r="BW11" s="171"/>
      <c r="BX11" s="171"/>
      <c r="BY11" s="171"/>
      <c r="BZ11" s="171"/>
      <c r="CA11" s="171"/>
      <c r="CB11" s="171"/>
      <c r="CC11" s="171"/>
      <c r="CD11" s="171"/>
      <c r="CE11" s="171"/>
      <c r="CF11" s="171"/>
      <c r="CG11" s="171"/>
      <c r="CH11" s="171"/>
      <c r="CI11" s="171"/>
      <c r="CJ11" s="171"/>
      <c r="CK11" s="171"/>
      <c r="CL11" s="171"/>
      <c r="CM11" s="171"/>
      <c r="CN11" s="171"/>
      <c r="CO11" s="171"/>
      <c r="CP11" s="171"/>
      <c r="CQ11" s="171"/>
      <c r="CR11" s="171"/>
      <c r="CS11" s="171"/>
      <c r="CT11" s="171"/>
      <c r="CU11" s="171"/>
      <c r="CV11" s="171"/>
      <c r="CW11" s="171"/>
      <c r="CX11" s="171"/>
      <c r="CY11" s="171"/>
      <c r="CZ11" s="171"/>
      <c r="DA11" s="171"/>
      <c r="DB11" s="171"/>
      <c r="DC11" s="171"/>
      <c r="DD11" s="171"/>
      <c r="DE11" s="171"/>
      <c r="DF11" s="171"/>
      <c r="DG11" s="171"/>
      <c r="DH11" s="171"/>
      <c r="DI11" s="171"/>
      <c r="DJ11" s="171"/>
      <c r="DK11" s="171"/>
      <c r="DL11" s="171"/>
      <c r="DM11" s="171"/>
      <c r="DN11" s="171"/>
      <c r="DO11" s="171"/>
      <c r="DP11" s="171"/>
      <c r="DQ11" s="171"/>
      <c r="DR11" s="171"/>
      <c r="DS11" s="171"/>
      <c r="DT11" s="171"/>
      <c r="DU11" s="171"/>
      <c r="DV11" s="171"/>
      <c r="DW11" s="171"/>
      <c r="DX11" s="171"/>
      <c r="DY11" s="171"/>
      <c r="DZ11" s="171"/>
      <c r="EA11" s="171"/>
      <c r="EB11" s="171"/>
      <c r="EC11" s="171"/>
      <c r="ED11" s="171"/>
      <c r="EE11" s="171"/>
      <c r="EF11" s="171"/>
      <c r="EG11" s="171"/>
      <c r="EH11" s="171"/>
      <c r="EI11" s="171"/>
      <c r="EJ11" s="171"/>
      <c r="EK11" s="171"/>
      <c r="EL11" s="171"/>
      <c r="EM11" s="171"/>
      <c r="EN11" s="171"/>
      <c r="EO11" s="171"/>
      <c r="EP11" s="171"/>
      <c r="EQ11" s="171"/>
      <c r="ER11" s="171"/>
    </row>
    <row r="12" spans="1:148" x14ac:dyDescent="0.2">
      <c r="A12" s="183"/>
      <c r="AU12" s="171"/>
      <c r="AV12" s="171"/>
      <c r="AW12" s="171"/>
      <c r="AX12" s="171"/>
      <c r="AY12" s="171"/>
      <c r="AZ12" s="171"/>
      <c r="BA12" s="171"/>
      <c r="BB12" s="171"/>
      <c r="BC12" s="171"/>
      <c r="BD12" s="171"/>
      <c r="BE12" s="171"/>
      <c r="BF12" s="171"/>
      <c r="BG12" s="171"/>
      <c r="BH12" s="171"/>
      <c r="BI12" s="171"/>
      <c r="BJ12" s="171"/>
      <c r="BK12" s="171"/>
      <c r="BL12" s="171"/>
      <c r="BM12" s="171"/>
      <c r="BN12" s="171"/>
      <c r="BO12" s="171"/>
      <c r="BP12" s="171"/>
      <c r="BQ12" s="171"/>
      <c r="BR12" s="171"/>
      <c r="BS12" s="171"/>
      <c r="BT12" s="171"/>
      <c r="BU12" s="171"/>
      <c r="BV12" s="171"/>
      <c r="BW12" s="171"/>
      <c r="BX12" s="171"/>
      <c r="BY12" s="171"/>
      <c r="BZ12" s="171"/>
      <c r="CA12" s="171"/>
      <c r="CB12" s="171"/>
      <c r="CC12" s="171"/>
      <c r="CD12" s="171"/>
      <c r="CE12" s="171"/>
      <c r="CF12" s="171"/>
      <c r="CG12" s="171"/>
      <c r="CH12" s="171"/>
      <c r="CI12" s="171"/>
      <c r="CJ12" s="171"/>
      <c r="CK12" s="171"/>
      <c r="CL12" s="171"/>
      <c r="CM12" s="171"/>
      <c r="CN12" s="171"/>
      <c r="CO12" s="171"/>
      <c r="CP12" s="171"/>
      <c r="CQ12" s="171"/>
      <c r="CR12" s="171"/>
      <c r="CS12" s="171"/>
      <c r="CT12" s="171"/>
      <c r="CU12" s="171"/>
      <c r="CV12" s="171"/>
      <c r="CW12" s="171"/>
      <c r="CX12" s="171"/>
      <c r="CY12" s="171"/>
      <c r="CZ12" s="171"/>
      <c r="DA12" s="171"/>
      <c r="DB12" s="171"/>
      <c r="DC12" s="171"/>
      <c r="DD12" s="171"/>
      <c r="DE12" s="171"/>
      <c r="DF12" s="171"/>
      <c r="DG12" s="171"/>
      <c r="DH12" s="171"/>
      <c r="DI12" s="171"/>
      <c r="DJ12" s="171"/>
      <c r="DK12" s="171"/>
      <c r="DL12" s="171"/>
      <c r="DM12" s="171"/>
      <c r="DN12" s="171"/>
      <c r="DO12" s="171"/>
      <c r="DP12" s="171"/>
      <c r="DQ12" s="171"/>
      <c r="DR12" s="171"/>
      <c r="DS12" s="171"/>
      <c r="DT12" s="171"/>
      <c r="DU12" s="171"/>
      <c r="DV12" s="171"/>
      <c r="DW12" s="171"/>
      <c r="DX12" s="171"/>
      <c r="DY12" s="171"/>
      <c r="DZ12" s="171"/>
      <c r="EA12" s="171"/>
      <c r="EB12" s="171"/>
      <c r="EC12" s="171"/>
      <c r="ED12" s="171"/>
      <c r="EE12" s="171"/>
      <c r="EF12" s="171"/>
      <c r="EG12" s="171"/>
      <c r="EH12" s="171"/>
      <c r="EI12" s="171"/>
      <c r="EJ12" s="171"/>
      <c r="EK12" s="171"/>
      <c r="EL12" s="171"/>
      <c r="EM12" s="171"/>
      <c r="EN12" s="171"/>
      <c r="EO12" s="171"/>
      <c r="EP12" s="171"/>
      <c r="EQ12" s="171"/>
      <c r="ER12" s="171"/>
    </row>
    <row r="13" spans="1:148" x14ac:dyDescent="0.2">
      <c r="A13" s="125" t="s">
        <v>184</v>
      </c>
      <c r="AU13" s="171" t="s">
        <v>98</v>
      </c>
      <c r="AV13" s="171"/>
      <c r="AW13" s="171"/>
      <c r="AX13" s="171"/>
      <c r="AY13" s="171"/>
      <c r="AZ13" s="171"/>
      <c r="BA13" s="171"/>
      <c r="BB13" s="171"/>
      <c r="BC13" s="171"/>
      <c r="BD13" s="171"/>
      <c r="BE13" s="171"/>
      <c r="BF13" s="171"/>
      <c r="BG13" s="171"/>
      <c r="BH13" s="171"/>
      <c r="BI13" s="171"/>
      <c r="BJ13" s="171"/>
      <c r="BK13" s="171"/>
      <c r="BL13" s="171"/>
      <c r="BM13" s="171"/>
      <c r="BN13" s="171"/>
      <c r="BO13" s="171"/>
      <c r="BP13" s="171"/>
      <c r="BQ13" s="171"/>
      <c r="BR13" s="171"/>
      <c r="BS13" s="171"/>
      <c r="BT13" s="171"/>
      <c r="BU13" s="171"/>
      <c r="BV13" s="171"/>
      <c r="BW13" s="171"/>
      <c r="BX13" s="171"/>
      <c r="BY13" s="171"/>
      <c r="BZ13" s="171"/>
      <c r="CA13" s="171"/>
      <c r="CB13" s="171"/>
      <c r="CC13" s="171"/>
      <c r="CD13" s="171"/>
      <c r="CE13" s="171"/>
      <c r="CF13" s="171"/>
      <c r="CG13" s="171"/>
      <c r="CH13" s="171"/>
      <c r="CI13" s="171"/>
      <c r="CJ13" s="171"/>
      <c r="CK13" s="171"/>
      <c r="CL13" s="171"/>
      <c r="CM13" s="171"/>
      <c r="CN13" s="171"/>
      <c r="CO13" s="171"/>
      <c r="CP13" s="171"/>
      <c r="CQ13" s="171"/>
      <c r="CR13" s="171"/>
      <c r="CS13" s="171"/>
      <c r="CT13" s="171"/>
      <c r="CU13" s="171"/>
      <c r="CV13" s="171"/>
      <c r="CW13" s="171"/>
      <c r="CX13" s="171"/>
      <c r="CY13" s="171"/>
      <c r="CZ13" s="171"/>
      <c r="DA13" s="171"/>
      <c r="DB13" s="171"/>
      <c r="DC13" s="171"/>
      <c r="DD13" s="171"/>
      <c r="DE13" s="171"/>
      <c r="DF13" s="171"/>
      <c r="DG13" s="171"/>
      <c r="DH13" s="171"/>
      <c r="DI13" s="171"/>
      <c r="DJ13" s="171"/>
      <c r="DK13" s="171"/>
      <c r="DL13" s="171"/>
      <c r="DM13" s="171"/>
      <c r="DN13" s="171"/>
      <c r="DO13" s="171"/>
      <c r="DP13" s="171"/>
      <c r="DQ13" s="171"/>
      <c r="DR13" s="171"/>
      <c r="DS13" s="171"/>
      <c r="DT13" s="171"/>
      <c r="DU13" s="171"/>
      <c r="DV13" s="171"/>
      <c r="DW13" s="171"/>
      <c r="DX13" s="171"/>
      <c r="DY13" s="171"/>
      <c r="DZ13" s="171"/>
      <c r="EA13" s="171"/>
      <c r="EB13" s="171"/>
      <c r="EC13" s="171"/>
      <c r="ED13" s="171"/>
      <c r="EE13" s="171"/>
      <c r="EF13" s="171"/>
      <c r="EG13" s="171"/>
      <c r="EH13" s="171"/>
      <c r="EI13" s="171"/>
      <c r="EJ13" s="171"/>
      <c r="EK13" s="171"/>
      <c r="EL13" s="171"/>
      <c r="EM13" s="171"/>
      <c r="EN13" s="171"/>
      <c r="EO13" s="171"/>
      <c r="EP13" s="171"/>
      <c r="EQ13" s="171"/>
      <c r="ER13" s="171"/>
    </row>
    <row r="14" spans="1:148" ht="12" outlineLevel="1" thickBot="1" x14ac:dyDescent="0.25">
      <c r="A14" s="129" t="s">
        <v>90</v>
      </c>
      <c r="B14" s="129" t="s">
        <v>91</v>
      </c>
      <c r="C14" s="129" t="s">
        <v>92</v>
      </c>
      <c r="D14" s="129" t="s">
        <v>93</v>
      </c>
      <c r="E14" s="129" t="s">
        <v>94</v>
      </c>
      <c r="F14" s="129" t="str">
        <f>IF($I$11&gt;99%,("Lower"&amp;TEXT($I$11,"0.0%")),("Lower"&amp;TEXT($I$11,"0%")))</f>
        <v>Lower95%</v>
      </c>
      <c r="G14" s="129" t="str">
        <f>IF($I$11&gt;99%,("Upper"&amp;TEXT($I$11,"0.0%")),("Upper"&amp;TEXT($I$11,"0%")))</f>
        <v>Upper95%</v>
      </c>
      <c r="H14" s="129" t="s">
        <v>96</v>
      </c>
      <c r="I14" s="129" t="s">
        <v>95</v>
      </c>
      <c r="AU14" s="171" t="s">
        <v>7</v>
      </c>
      <c r="AV14" s="171" t="s">
        <v>8</v>
      </c>
      <c r="AW14" s="171" t="s">
        <v>15</v>
      </c>
      <c r="AX14" s="171" t="s">
        <v>6</v>
      </c>
      <c r="AY14" s="171" t="s">
        <v>10</v>
      </c>
      <c r="AZ14" s="171" t="s">
        <v>14</v>
      </c>
      <c r="BA14" s="171" t="s">
        <v>13</v>
      </c>
      <c r="BB14" s="171" t="s">
        <v>12</v>
      </c>
      <c r="BC14" s="171" t="s">
        <v>16</v>
      </c>
      <c r="BD14" s="171" t="s">
        <v>26</v>
      </c>
      <c r="BE14" s="171" t="s">
        <v>1</v>
      </c>
      <c r="BF14" s="171" t="s">
        <v>18</v>
      </c>
      <c r="BG14" s="171" t="s">
        <v>97</v>
      </c>
      <c r="BH14" s="171"/>
      <c r="BI14" s="171"/>
      <c r="BJ14" s="171"/>
      <c r="BK14" s="171"/>
      <c r="BL14" s="171"/>
      <c r="BM14" s="171"/>
      <c r="BN14" s="171"/>
      <c r="BO14" s="171"/>
      <c r="BP14" s="171"/>
      <c r="BQ14" s="171"/>
      <c r="BR14" s="171"/>
      <c r="BS14" s="171"/>
      <c r="BT14" s="171"/>
      <c r="BU14" s="171"/>
      <c r="BV14" s="171"/>
      <c r="BW14" s="171"/>
      <c r="BX14" s="171"/>
      <c r="BY14" s="171"/>
      <c r="BZ14" s="171"/>
      <c r="CA14" s="171"/>
      <c r="CB14" s="171"/>
      <c r="CC14" s="171"/>
      <c r="CD14" s="171"/>
      <c r="CE14" s="171"/>
      <c r="CF14" s="171"/>
      <c r="CG14" s="171"/>
      <c r="CH14" s="171"/>
      <c r="CI14" s="171"/>
      <c r="CJ14" s="171"/>
      <c r="CK14" s="171"/>
      <c r="CL14" s="171"/>
      <c r="CM14" s="171"/>
      <c r="CN14" s="171"/>
      <c r="CO14" s="171"/>
      <c r="CP14" s="171"/>
      <c r="CQ14" s="171"/>
      <c r="CR14" s="171"/>
      <c r="CS14" s="171"/>
      <c r="CT14" s="171"/>
      <c r="CU14" s="171"/>
      <c r="CV14" s="171"/>
      <c r="CW14" s="171"/>
      <c r="CX14" s="171"/>
      <c r="CY14" s="171"/>
      <c r="CZ14" s="171"/>
      <c r="DA14" s="171"/>
      <c r="DB14" s="171"/>
      <c r="DC14" s="171"/>
      <c r="DD14" s="171"/>
      <c r="DE14" s="171"/>
      <c r="DF14" s="171"/>
      <c r="DG14" s="171"/>
      <c r="DH14" s="171"/>
      <c r="DI14" s="171"/>
      <c r="DJ14" s="171"/>
      <c r="DK14" s="171"/>
      <c r="DL14" s="171"/>
      <c r="DM14" s="171"/>
      <c r="DN14" s="171"/>
      <c r="DO14" s="171"/>
      <c r="DP14" s="171"/>
      <c r="DQ14" s="171"/>
      <c r="DR14" s="171"/>
      <c r="DS14" s="171"/>
      <c r="DT14" s="171"/>
      <c r="DU14" s="171"/>
      <c r="DV14" s="171"/>
      <c r="DW14" s="171"/>
      <c r="DX14" s="171"/>
      <c r="DY14" s="171"/>
      <c r="DZ14" s="171"/>
      <c r="EA14" s="171"/>
      <c r="EB14" s="171"/>
      <c r="EC14" s="171"/>
      <c r="ED14" s="171"/>
      <c r="EE14" s="171"/>
      <c r="EF14" s="171"/>
      <c r="EG14" s="171"/>
      <c r="EH14" s="171"/>
      <c r="EI14" s="171"/>
      <c r="EJ14" s="171"/>
      <c r="EK14" s="171"/>
      <c r="EL14" s="171"/>
      <c r="EM14" s="171"/>
      <c r="EN14" s="171"/>
      <c r="EO14" s="171"/>
      <c r="EP14" s="171"/>
      <c r="EQ14" s="171"/>
      <c r="ER14" s="171"/>
    </row>
    <row r="15" spans="1:148" ht="12.75" outlineLevel="1" x14ac:dyDescent="0.25">
      <c r="A15" s="136" t="s">
        <v>1</v>
      </c>
      <c r="B15" s="128">
        <v>-2.7651200044490607</v>
      </c>
      <c r="C15" s="128">
        <v>0.31172146708502613</v>
      </c>
      <c r="D15" s="196">
        <f t="shared" ref="D15:D27" si="0">B15 / C15</f>
        <v>-8.8704830960353398</v>
      </c>
      <c r="E15" s="128">
        <f t="shared" ref="E15:E27" si="1">2*(1-_xlfn.NORM.S.DIST(ABS(B15)/C15,1))</f>
        <v>0</v>
      </c>
      <c r="F15" s="128">
        <f t="shared" ref="F15:F27" si="2">B15 - $H$11 * C15</f>
        <v>-3.3760828531436999</v>
      </c>
      <c r="G15" s="128">
        <f t="shared" ref="G15:G27" si="3">B15 + $H$11 * C15</f>
        <v>-2.1541571557544215</v>
      </c>
      <c r="H15" s="128">
        <v>1.1227210981070657</v>
      </c>
      <c r="I15" s="128">
        <f>(B15*0.364902763378999)/(PI()/SQRT(3))</f>
        <v>-0.55629081727239993</v>
      </c>
      <c r="AU15" s="171">
        <v>1.0008655815513549E-2</v>
      </c>
      <c r="AV15" s="171">
        <v>7.3076483863393637E-5</v>
      </c>
      <c r="AW15" s="171">
        <v>7.6176052049348512E-4</v>
      </c>
      <c r="AX15" s="171">
        <v>-6.2014053768611146E-2</v>
      </c>
      <c r="AY15" s="171">
        <v>-1.034821008596863E-6</v>
      </c>
      <c r="AZ15" s="171">
        <v>-2.2195965415311074E-6</v>
      </c>
      <c r="BA15" s="171">
        <v>5.8124532443094566E-5</v>
      </c>
      <c r="BB15" s="171">
        <v>6.1180776638573658E-4</v>
      </c>
      <c r="BC15" s="171">
        <v>-1.9446983182250736E-3</v>
      </c>
      <c r="BD15" s="171">
        <v>3.9341272434360522E-7</v>
      </c>
      <c r="BE15" s="171">
        <v>-2.829604893959311E-3</v>
      </c>
      <c r="BF15" s="171">
        <v>1.9183608666286742E-3</v>
      </c>
      <c r="BG15" s="171">
        <v>-2.4425719333028987E-3</v>
      </c>
      <c r="BH15" s="171"/>
      <c r="BI15" s="171"/>
      <c r="BJ15" s="171"/>
      <c r="BK15" s="171"/>
      <c r="BL15" s="171"/>
      <c r="BM15" s="171"/>
      <c r="BN15" s="171"/>
      <c r="BO15" s="171"/>
      <c r="BP15" s="171"/>
      <c r="BQ15" s="171"/>
      <c r="BR15" s="171"/>
      <c r="BS15" s="171"/>
      <c r="BT15" s="171"/>
      <c r="BU15" s="171"/>
      <c r="BV15" s="171"/>
      <c r="BW15" s="171"/>
      <c r="BX15" s="171"/>
      <c r="BY15" s="171"/>
      <c r="BZ15" s="171"/>
      <c r="CA15" s="171"/>
      <c r="CB15" s="171"/>
      <c r="CC15" s="171"/>
      <c r="CD15" s="171"/>
      <c r="CE15" s="171"/>
      <c r="CF15" s="171"/>
      <c r="CG15" s="171"/>
      <c r="CH15" s="171"/>
      <c r="CI15" s="171"/>
      <c r="CJ15" s="171"/>
      <c r="CK15" s="171"/>
      <c r="CL15" s="171"/>
      <c r="CM15" s="171"/>
      <c r="CN15" s="171"/>
      <c r="CO15" s="171"/>
      <c r="CP15" s="171"/>
      <c r="CQ15" s="171"/>
      <c r="CR15" s="171"/>
      <c r="CS15" s="171"/>
      <c r="CT15" s="171"/>
      <c r="CU15" s="171"/>
      <c r="CV15" s="171"/>
      <c r="CW15" s="171"/>
      <c r="CX15" s="171"/>
      <c r="CY15" s="171"/>
      <c r="CZ15" s="171"/>
      <c r="DA15" s="171"/>
      <c r="DB15" s="171"/>
      <c r="DC15" s="171"/>
      <c r="DD15" s="171"/>
      <c r="DE15" s="171"/>
      <c r="DF15" s="171"/>
      <c r="DG15" s="171"/>
      <c r="DH15" s="171"/>
      <c r="DI15" s="171"/>
      <c r="DJ15" s="171"/>
      <c r="DK15" s="171"/>
      <c r="DL15" s="171"/>
      <c r="DM15" s="171"/>
      <c r="DN15" s="171"/>
      <c r="DO15" s="171"/>
      <c r="DP15" s="171"/>
      <c r="DQ15" s="171"/>
      <c r="DR15" s="171"/>
      <c r="DS15" s="171"/>
      <c r="DT15" s="171"/>
      <c r="DU15" s="171"/>
      <c r="DV15" s="171"/>
      <c r="DW15" s="171"/>
      <c r="DX15" s="171"/>
      <c r="DY15" s="171"/>
      <c r="DZ15" s="171"/>
      <c r="EA15" s="171"/>
      <c r="EB15" s="171"/>
      <c r="EC15" s="171"/>
      <c r="ED15" s="171"/>
      <c r="EE15" s="171"/>
      <c r="EF15" s="171"/>
      <c r="EG15" s="171"/>
      <c r="EH15" s="171"/>
      <c r="EI15" s="171"/>
      <c r="EJ15" s="171"/>
      <c r="EK15" s="171"/>
      <c r="EL15" s="171"/>
      <c r="EM15" s="171"/>
      <c r="EN15" s="171"/>
      <c r="EO15" s="171"/>
      <c r="EP15" s="171"/>
      <c r="EQ15" s="171"/>
      <c r="ER15" s="171"/>
    </row>
    <row r="16" spans="1:148" ht="12.75" outlineLevel="1" x14ac:dyDescent="0.25">
      <c r="A16" s="136" t="s">
        <v>15</v>
      </c>
      <c r="B16" s="128">
        <v>-1.1297893276894457</v>
      </c>
      <c r="C16" s="128">
        <v>0.13739010193493276</v>
      </c>
      <c r="D16" s="196">
        <f t="shared" si="0"/>
        <v>-8.2232221373888201</v>
      </c>
      <c r="E16" s="128">
        <f t="shared" si="1"/>
        <v>2.2204460492503131E-16</v>
      </c>
      <c r="F16" s="128">
        <f t="shared" si="2"/>
        <v>-1.3990689793142006</v>
      </c>
      <c r="G16" s="128">
        <f t="shared" si="3"/>
        <v>-0.86050967606469086</v>
      </c>
      <c r="H16" s="128">
        <v>1.2270644047798809</v>
      </c>
      <c r="I16" s="128">
        <f>(B16*0.46036831309687)/(PI()/SQRT(3))</f>
        <v>-0.28675674785167332</v>
      </c>
      <c r="AU16" s="171">
        <v>7.3076483863393637E-5</v>
      </c>
      <c r="AV16" s="171">
        <v>5.2252995695759421E-4</v>
      </c>
      <c r="AW16" s="171">
        <v>-1.8815100426643435E-4</v>
      </c>
      <c r="AX16" s="171">
        <v>-2.3111772194689509E-4</v>
      </c>
      <c r="AY16" s="171">
        <v>-6.0832846541757253E-4</v>
      </c>
      <c r="AZ16" s="171">
        <v>1.0542546186545948E-6</v>
      </c>
      <c r="BA16" s="171">
        <v>-4.9391325064761094E-5</v>
      </c>
      <c r="BB16" s="171">
        <v>8.3637598979039544E-5</v>
      </c>
      <c r="BC16" s="171">
        <v>1.5079997147180956E-4</v>
      </c>
      <c r="BD16" s="171">
        <v>4.9909092310119167E-8</v>
      </c>
      <c r="BE16" s="171">
        <v>2.9010633875300768E-4</v>
      </c>
      <c r="BF16" s="171">
        <v>-1.524828072219694E-4</v>
      </c>
      <c r="BG16" s="171">
        <v>-2.6284636316798257E-4</v>
      </c>
      <c r="BH16" s="171"/>
      <c r="BI16" s="171"/>
      <c r="BJ16" s="171"/>
      <c r="BK16" s="171"/>
      <c r="BL16" s="171"/>
      <c r="BM16" s="171"/>
      <c r="BN16" s="171"/>
      <c r="BO16" s="171"/>
      <c r="BP16" s="171"/>
      <c r="BQ16" s="171"/>
      <c r="BR16" s="171"/>
      <c r="BS16" s="171"/>
      <c r="BT16" s="171"/>
      <c r="BU16" s="171"/>
      <c r="BV16" s="171"/>
      <c r="BW16" s="171"/>
      <c r="BX16" s="171"/>
      <c r="BY16" s="171"/>
      <c r="BZ16" s="171"/>
      <c r="CA16" s="171"/>
      <c r="CB16" s="171"/>
      <c r="CC16" s="171"/>
      <c r="CD16" s="171"/>
      <c r="CE16" s="171"/>
      <c r="CF16" s="171"/>
      <c r="CG16" s="171"/>
      <c r="CH16" s="171"/>
      <c r="CI16" s="171"/>
      <c r="CJ16" s="171"/>
      <c r="CK16" s="171"/>
      <c r="CL16" s="171"/>
      <c r="CM16" s="171"/>
      <c r="CN16" s="171"/>
      <c r="CO16" s="171"/>
      <c r="CP16" s="171"/>
      <c r="CQ16" s="171"/>
      <c r="CR16" s="171"/>
      <c r="CS16" s="171"/>
      <c r="CT16" s="171"/>
      <c r="CU16" s="171"/>
      <c r="CV16" s="171"/>
      <c r="CW16" s="171"/>
      <c r="CX16" s="171"/>
      <c r="CY16" s="171"/>
      <c r="CZ16" s="171"/>
      <c r="DA16" s="171"/>
      <c r="DB16" s="171"/>
      <c r="DC16" s="171"/>
      <c r="DD16" s="171"/>
      <c r="DE16" s="171"/>
      <c r="DF16" s="171"/>
      <c r="DG16" s="171"/>
      <c r="DH16" s="171"/>
      <c r="DI16" s="171"/>
      <c r="DJ16" s="171"/>
      <c r="DK16" s="171"/>
      <c r="DL16" s="171"/>
      <c r="DM16" s="171"/>
      <c r="DN16" s="171"/>
      <c r="DO16" s="171"/>
      <c r="DP16" s="171"/>
      <c r="DQ16" s="171"/>
      <c r="DR16" s="171"/>
      <c r="DS16" s="171"/>
      <c r="DT16" s="171"/>
      <c r="DU16" s="171"/>
      <c r="DV16" s="171"/>
      <c r="DW16" s="171"/>
      <c r="DX16" s="171"/>
      <c r="DY16" s="171"/>
      <c r="DZ16" s="171"/>
      <c r="EA16" s="171"/>
      <c r="EB16" s="171"/>
      <c r="EC16" s="171"/>
      <c r="ED16" s="171"/>
      <c r="EE16" s="171"/>
      <c r="EF16" s="171"/>
      <c r="EG16" s="171"/>
      <c r="EH16" s="171"/>
      <c r="EI16" s="171"/>
      <c r="EJ16" s="171"/>
      <c r="EK16" s="171"/>
      <c r="EL16" s="171"/>
      <c r="EM16" s="171"/>
      <c r="EN16" s="171"/>
      <c r="EO16" s="171"/>
      <c r="EP16" s="171"/>
      <c r="EQ16" s="171"/>
      <c r="ER16" s="171"/>
    </row>
    <row r="17" spans="1:148" ht="12.75" outlineLevel="1" x14ac:dyDescent="0.25">
      <c r="A17" s="136" t="s">
        <v>16</v>
      </c>
      <c r="B17" s="128">
        <v>-3.1608417173751113</v>
      </c>
      <c r="C17" s="128">
        <v>0.38667551255687449</v>
      </c>
      <c r="D17" s="196">
        <f t="shared" si="0"/>
        <v>-8.1744036400810263</v>
      </c>
      <c r="E17" s="128">
        <f t="shared" si="1"/>
        <v>2.2204460492503131E-16</v>
      </c>
      <c r="F17" s="128">
        <f t="shared" si="2"/>
        <v>-3.9187117956901507</v>
      </c>
      <c r="G17" s="128">
        <f t="shared" si="3"/>
        <v>-2.4029716390600719</v>
      </c>
      <c r="H17" s="128">
        <v>1.0632287164460112</v>
      </c>
      <c r="I17" s="128">
        <f>(B17*0.439460410242102)/(PI()/SQRT(3))</f>
        <v>-0.76583156065581526</v>
      </c>
      <c r="AU17" s="171">
        <v>7.6176052049348544E-4</v>
      </c>
      <c r="AV17" s="171">
        <v>-1.8815100426643441E-4</v>
      </c>
      <c r="AW17" s="171">
        <v>1.8876040109691211E-2</v>
      </c>
      <c r="AX17" s="171">
        <v>-7.8951661722144531E-3</v>
      </c>
      <c r="AY17" s="171">
        <v>-1.6926462499114732E-3</v>
      </c>
      <c r="AZ17" s="171">
        <v>-2.4485550349579426E-5</v>
      </c>
      <c r="BA17" s="171">
        <v>2.5976966730402886E-5</v>
      </c>
      <c r="BB17" s="171">
        <v>1.0700100850250709E-3</v>
      </c>
      <c r="BC17" s="171">
        <v>3.7007274878979136E-5</v>
      </c>
      <c r="BD17" s="171">
        <v>1.0177028049124642E-7</v>
      </c>
      <c r="BE17" s="171">
        <v>6.422620359069489E-3</v>
      </c>
      <c r="BF17" s="171">
        <v>-4.5174943257015546E-3</v>
      </c>
      <c r="BG17" s="171">
        <v>-6.8399910495180564E-3</v>
      </c>
      <c r="BH17" s="171"/>
      <c r="BI17" s="171"/>
      <c r="BJ17" s="171"/>
      <c r="BK17" s="171"/>
      <c r="BL17" s="171"/>
      <c r="BM17" s="171"/>
      <c r="BN17" s="171"/>
      <c r="BO17" s="171"/>
      <c r="BP17" s="171"/>
      <c r="BQ17" s="171"/>
      <c r="BR17" s="171"/>
      <c r="BS17" s="171"/>
      <c r="BT17" s="171"/>
      <c r="BU17" s="171"/>
      <c r="BV17" s="171"/>
      <c r="BW17" s="171"/>
      <c r="BX17" s="171"/>
      <c r="BY17" s="171"/>
      <c r="BZ17" s="171"/>
      <c r="CA17" s="171"/>
      <c r="CB17" s="171"/>
      <c r="CC17" s="171"/>
      <c r="CD17" s="171"/>
      <c r="CE17" s="171"/>
      <c r="CF17" s="171"/>
      <c r="CG17" s="171"/>
      <c r="CH17" s="171"/>
      <c r="CI17" s="171"/>
      <c r="CJ17" s="171"/>
      <c r="CK17" s="171"/>
      <c r="CL17" s="171"/>
      <c r="CM17" s="171"/>
      <c r="CN17" s="171"/>
      <c r="CO17" s="171"/>
      <c r="CP17" s="171"/>
      <c r="CQ17" s="171"/>
      <c r="CR17" s="171"/>
      <c r="CS17" s="171"/>
      <c r="CT17" s="171"/>
      <c r="CU17" s="171"/>
      <c r="CV17" s="171"/>
      <c r="CW17" s="171"/>
      <c r="CX17" s="171"/>
      <c r="CY17" s="171"/>
      <c r="CZ17" s="171"/>
      <c r="DA17" s="171"/>
      <c r="DB17" s="171"/>
      <c r="DC17" s="171"/>
      <c r="DD17" s="171"/>
      <c r="DE17" s="171"/>
      <c r="DF17" s="171"/>
      <c r="DG17" s="171"/>
      <c r="DH17" s="171"/>
      <c r="DI17" s="171"/>
      <c r="DJ17" s="171"/>
      <c r="DK17" s="171"/>
      <c r="DL17" s="171"/>
      <c r="DM17" s="171"/>
      <c r="DN17" s="171"/>
      <c r="DO17" s="171"/>
      <c r="DP17" s="171"/>
      <c r="DQ17" s="171"/>
      <c r="DR17" s="171"/>
      <c r="DS17" s="171"/>
      <c r="DT17" s="171"/>
      <c r="DU17" s="171"/>
      <c r="DV17" s="171"/>
      <c r="DW17" s="171"/>
      <c r="DX17" s="171"/>
      <c r="DY17" s="171"/>
      <c r="DZ17" s="171"/>
      <c r="EA17" s="171"/>
      <c r="EB17" s="171"/>
      <c r="EC17" s="171"/>
      <c r="ED17" s="171"/>
      <c r="EE17" s="171"/>
      <c r="EF17" s="171"/>
      <c r="EG17" s="171"/>
      <c r="EH17" s="171"/>
      <c r="EI17" s="171"/>
      <c r="EJ17" s="171"/>
      <c r="EK17" s="171"/>
      <c r="EL17" s="171"/>
      <c r="EM17" s="171"/>
      <c r="EN17" s="171"/>
      <c r="EO17" s="171"/>
      <c r="EP17" s="171"/>
      <c r="EQ17" s="171"/>
      <c r="ER17" s="171"/>
    </row>
    <row r="18" spans="1:148" outlineLevel="1" x14ac:dyDescent="0.2">
      <c r="A18" s="136" t="s">
        <v>97</v>
      </c>
      <c r="B18" s="128">
        <v>-0.97863911111694313</v>
      </c>
      <c r="C18" s="128">
        <v>0.14356437486399948</v>
      </c>
      <c r="D18" s="128">
        <f t="shared" si="0"/>
        <v>-6.8167267265574871</v>
      </c>
      <c r="E18" s="128">
        <f t="shared" si="1"/>
        <v>9.3138829981853632E-12</v>
      </c>
      <c r="F18" s="128">
        <f t="shared" si="2"/>
        <v>-1.2600201153133894</v>
      </c>
      <c r="G18" s="128">
        <f t="shared" si="3"/>
        <v>-0.69725810692049683</v>
      </c>
      <c r="H18" s="128"/>
      <c r="I18" s="128"/>
      <c r="AU18" s="171">
        <v>-6.2014053768611146E-2</v>
      </c>
      <c r="AV18" s="171">
        <v>-2.3111772194689498E-4</v>
      </c>
      <c r="AW18" s="171">
        <v>-7.8951661722144496E-3</v>
      </c>
      <c r="AX18" s="171">
        <v>0.99840762748665146</v>
      </c>
      <c r="AY18" s="171">
        <v>6.5104282650785587E-4</v>
      </c>
      <c r="AZ18" s="171">
        <v>1.9950098451545678E-6</v>
      </c>
      <c r="BA18" s="171">
        <v>-1.3657332140108548E-4</v>
      </c>
      <c r="BB18" s="171">
        <v>-2.884113431811421E-3</v>
      </c>
      <c r="BC18" s="171">
        <v>-2.6696703935219543E-2</v>
      </c>
      <c r="BD18" s="171">
        <v>-1.4322293055029247E-6</v>
      </c>
      <c r="BE18" s="171">
        <v>9.8455637147022435E-3</v>
      </c>
      <c r="BF18" s="171">
        <v>1.0846383365348621E-2</v>
      </c>
      <c r="BG18" s="171">
        <v>1.3136102046943559E-2</v>
      </c>
      <c r="BH18" s="171"/>
      <c r="BI18" s="171"/>
      <c r="BJ18" s="171"/>
      <c r="BK18" s="171"/>
      <c r="BL18" s="171"/>
      <c r="BM18" s="171"/>
      <c r="BN18" s="171"/>
      <c r="BO18" s="171"/>
      <c r="BP18" s="171"/>
      <c r="BQ18" s="171"/>
      <c r="BR18" s="171"/>
      <c r="BS18" s="171"/>
      <c r="BT18" s="171"/>
      <c r="BU18" s="171"/>
      <c r="BV18" s="171"/>
      <c r="BW18" s="171"/>
      <c r="BX18" s="171"/>
      <c r="BY18" s="171"/>
      <c r="BZ18" s="171"/>
      <c r="CA18" s="171"/>
      <c r="CB18" s="171"/>
      <c r="CC18" s="171"/>
      <c r="CD18" s="171"/>
      <c r="CE18" s="171"/>
      <c r="CF18" s="171"/>
      <c r="CG18" s="171"/>
      <c r="CH18" s="171"/>
      <c r="CI18" s="171"/>
      <c r="CJ18" s="171"/>
      <c r="CK18" s="171"/>
      <c r="CL18" s="171"/>
      <c r="CM18" s="171"/>
      <c r="CN18" s="171"/>
      <c r="CO18" s="171"/>
      <c r="CP18" s="171"/>
      <c r="CQ18" s="171"/>
      <c r="CR18" s="171"/>
      <c r="CS18" s="171"/>
      <c r="CT18" s="171"/>
      <c r="CU18" s="171"/>
      <c r="CV18" s="171"/>
      <c r="CW18" s="171"/>
      <c r="CX18" s="171"/>
      <c r="CY18" s="171"/>
      <c r="CZ18" s="171"/>
      <c r="DA18" s="171"/>
      <c r="DB18" s="171"/>
      <c r="DC18" s="171"/>
      <c r="DD18" s="171"/>
      <c r="DE18" s="171"/>
      <c r="DF18" s="171"/>
      <c r="DG18" s="171"/>
      <c r="DH18" s="171"/>
      <c r="DI18" s="171"/>
      <c r="DJ18" s="171"/>
      <c r="DK18" s="171"/>
      <c r="DL18" s="171"/>
      <c r="DM18" s="171"/>
      <c r="DN18" s="171"/>
      <c r="DO18" s="171"/>
      <c r="DP18" s="171"/>
      <c r="DQ18" s="171"/>
      <c r="DR18" s="171"/>
      <c r="DS18" s="171"/>
      <c r="DT18" s="171"/>
      <c r="DU18" s="171"/>
      <c r="DV18" s="171"/>
      <c r="DW18" s="171"/>
      <c r="DX18" s="171"/>
      <c r="DY18" s="171"/>
      <c r="DZ18" s="171"/>
      <c r="EA18" s="171"/>
      <c r="EB18" s="171"/>
      <c r="EC18" s="171"/>
      <c r="ED18" s="171"/>
      <c r="EE18" s="171"/>
      <c r="EF18" s="171"/>
      <c r="EG18" s="171"/>
      <c r="EH18" s="171"/>
      <c r="EI18" s="171"/>
      <c r="EJ18" s="171"/>
      <c r="EK18" s="171"/>
      <c r="EL18" s="171"/>
      <c r="EM18" s="171"/>
      <c r="EN18" s="171"/>
      <c r="EO18" s="171"/>
      <c r="EP18" s="171"/>
      <c r="EQ18" s="171"/>
      <c r="ER18" s="171"/>
    </row>
    <row r="19" spans="1:148" outlineLevel="1" x14ac:dyDescent="0.2">
      <c r="A19" s="136" t="s">
        <v>7</v>
      </c>
      <c r="B19" s="128">
        <v>0.50868222610663816</v>
      </c>
      <c r="C19" s="128">
        <v>0.10004326971622603</v>
      </c>
      <c r="D19" s="224">
        <f t="shared" si="0"/>
        <v>5.0846221594868055</v>
      </c>
      <c r="E19" s="128">
        <f t="shared" si="1"/>
        <v>3.6835862515793849E-7</v>
      </c>
      <c r="F19" s="128">
        <f t="shared" si="2"/>
        <v>0.31260102056720851</v>
      </c>
      <c r="G19" s="128">
        <f t="shared" si="3"/>
        <v>0.70476343164606781</v>
      </c>
      <c r="H19" s="128">
        <v>2.1574880933411049</v>
      </c>
      <c r="I19" s="128">
        <f>(B19*0.71851826468582)/(PI()/SQRT(3))</f>
        <v>0.20150931662332666</v>
      </c>
      <c r="AU19" s="171">
        <v>-1.0348210085969778E-6</v>
      </c>
      <c r="AV19" s="171">
        <v>-6.0832846541757253E-4</v>
      </c>
      <c r="AW19" s="171">
        <v>-1.6926462499114738E-3</v>
      </c>
      <c r="AX19" s="171">
        <v>6.5104282650785608E-4</v>
      </c>
      <c r="AY19" s="171">
        <v>2.3559125171418342E-2</v>
      </c>
      <c r="AZ19" s="171">
        <v>-2.3183442397113086E-6</v>
      </c>
      <c r="BA19" s="171">
        <v>7.111896245798357E-5</v>
      </c>
      <c r="BB19" s="171">
        <v>3.5556856556049265E-4</v>
      </c>
      <c r="BC19" s="171">
        <v>9.7946360904981348E-4</v>
      </c>
      <c r="BD19" s="171">
        <v>2.1637627604930102E-7</v>
      </c>
      <c r="BE19" s="171">
        <v>6.3966328128225915E-5</v>
      </c>
      <c r="BF19" s="171">
        <v>-1.2944928656146166E-3</v>
      </c>
      <c r="BG19" s="171">
        <v>-4.9535912016395215E-4</v>
      </c>
      <c r="BH19" s="171"/>
      <c r="BI19" s="171"/>
      <c r="BJ19" s="171"/>
      <c r="BK19" s="171"/>
      <c r="BL19" s="171"/>
      <c r="BM19" s="171"/>
      <c r="BN19" s="171"/>
      <c r="BO19" s="171"/>
      <c r="BP19" s="171"/>
      <c r="BQ19" s="171"/>
      <c r="BR19" s="171"/>
      <c r="BS19" s="171"/>
      <c r="BT19" s="171"/>
      <c r="BU19" s="171"/>
      <c r="BV19" s="171"/>
      <c r="BW19" s="171"/>
      <c r="BX19" s="171"/>
      <c r="BY19" s="171"/>
      <c r="BZ19" s="171"/>
      <c r="CA19" s="171"/>
      <c r="CB19" s="171"/>
      <c r="CC19" s="171"/>
      <c r="CD19" s="171"/>
      <c r="CE19" s="171"/>
      <c r="CF19" s="171"/>
      <c r="CG19" s="171"/>
      <c r="CH19" s="171"/>
      <c r="CI19" s="171"/>
      <c r="CJ19" s="171"/>
      <c r="CK19" s="171"/>
      <c r="CL19" s="171"/>
      <c r="CM19" s="171"/>
      <c r="CN19" s="171"/>
      <c r="CO19" s="171"/>
      <c r="CP19" s="171"/>
      <c r="CQ19" s="171"/>
      <c r="CR19" s="171"/>
      <c r="CS19" s="171"/>
      <c r="CT19" s="171"/>
      <c r="CU19" s="171"/>
      <c r="CV19" s="171"/>
      <c r="CW19" s="171"/>
      <c r="CX19" s="171"/>
      <c r="CY19" s="171"/>
      <c r="CZ19" s="171"/>
      <c r="DA19" s="171"/>
      <c r="DB19" s="171"/>
      <c r="DC19" s="171"/>
      <c r="DD19" s="171"/>
      <c r="DE19" s="171"/>
      <c r="DF19" s="171"/>
      <c r="DG19" s="171"/>
      <c r="DH19" s="171"/>
      <c r="DI19" s="171"/>
      <c r="DJ19" s="171"/>
      <c r="DK19" s="171"/>
      <c r="DL19" s="171"/>
      <c r="DM19" s="171"/>
      <c r="DN19" s="171"/>
      <c r="DO19" s="171"/>
      <c r="DP19" s="171"/>
      <c r="DQ19" s="171"/>
      <c r="DR19" s="171"/>
      <c r="DS19" s="171"/>
      <c r="DT19" s="171"/>
      <c r="DU19" s="171"/>
      <c r="DV19" s="171"/>
      <c r="DW19" s="171"/>
      <c r="DX19" s="171"/>
      <c r="DY19" s="171"/>
      <c r="DZ19" s="171"/>
      <c r="EA19" s="171"/>
      <c r="EB19" s="171"/>
      <c r="EC19" s="171"/>
      <c r="ED19" s="171"/>
      <c r="EE19" s="171"/>
      <c r="EF19" s="171"/>
      <c r="EG19" s="171"/>
      <c r="EH19" s="171"/>
      <c r="EI19" s="171"/>
      <c r="EJ19" s="171"/>
      <c r="EK19" s="171"/>
      <c r="EL19" s="171"/>
      <c r="EM19" s="171"/>
      <c r="EN19" s="171"/>
      <c r="EO19" s="171"/>
      <c r="EP19" s="171"/>
      <c r="EQ19" s="171"/>
      <c r="ER19" s="171"/>
    </row>
    <row r="20" spans="1:148" outlineLevel="1" x14ac:dyDescent="0.2">
      <c r="A20" s="136" t="s">
        <v>18</v>
      </c>
      <c r="B20" s="128">
        <v>3.8154254557457064</v>
      </c>
      <c r="C20" s="128">
        <v>0.99799524490646496</v>
      </c>
      <c r="D20" s="225">
        <f t="shared" si="0"/>
        <v>3.8230898145244163</v>
      </c>
      <c r="E20" s="128">
        <f t="shared" si="1"/>
        <v>1.31789747240596E-4</v>
      </c>
      <c r="F20" s="128">
        <f t="shared" si="2"/>
        <v>1.8593907189868046</v>
      </c>
      <c r="G20" s="128">
        <f t="shared" si="3"/>
        <v>5.7714601925046081</v>
      </c>
      <c r="H20" s="128">
        <v>1.0019947539059009</v>
      </c>
      <c r="I20" s="128">
        <f>(B20*0.0422199754080904)/(PI()/SQRT(3))</f>
        <v>8.8812010903420113E-2</v>
      </c>
      <c r="AU20" s="171">
        <v>-2.219596541531101E-6</v>
      </c>
      <c r="AV20" s="171">
        <v>1.0542546186545946E-6</v>
      </c>
      <c r="AW20" s="171">
        <v>-2.448555034957942E-5</v>
      </c>
      <c r="AX20" s="171">
        <v>1.9950098451545513E-6</v>
      </c>
      <c r="AY20" s="171">
        <v>-2.3183442397113247E-6</v>
      </c>
      <c r="AZ20" s="171">
        <v>1.1276830085747777E-6</v>
      </c>
      <c r="BA20" s="171">
        <v>-1.9395839884124948E-5</v>
      </c>
      <c r="BB20" s="171">
        <v>-5.7717803749882724E-7</v>
      </c>
      <c r="BC20" s="171">
        <v>-1.320245665564458E-5</v>
      </c>
      <c r="BD20" s="171">
        <v>3.0858013951908778E-10</v>
      </c>
      <c r="BE20" s="171">
        <v>2.0420467048115986E-5</v>
      </c>
      <c r="BF20" s="171">
        <v>1.3289059296706072E-5</v>
      </c>
      <c r="BG20" s="171">
        <v>-4.6124726289428575E-6</v>
      </c>
      <c r="BH20" s="171"/>
      <c r="BI20" s="171"/>
      <c r="BJ20" s="171"/>
      <c r="BK20" s="171"/>
      <c r="BL20" s="171"/>
      <c r="BM20" s="171"/>
      <c r="BN20" s="171"/>
      <c r="BO20" s="171"/>
      <c r="BP20" s="171"/>
      <c r="BQ20" s="171"/>
      <c r="BR20" s="171"/>
      <c r="BS20" s="171"/>
      <c r="BT20" s="171"/>
      <c r="BU20" s="171"/>
      <c r="BV20" s="171"/>
      <c r="BW20" s="171"/>
      <c r="BX20" s="171"/>
      <c r="BY20" s="171"/>
      <c r="BZ20" s="171"/>
      <c r="CA20" s="171"/>
      <c r="CB20" s="171"/>
      <c r="CC20" s="171"/>
      <c r="CD20" s="171"/>
      <c r="CE20" s="171"/>
      <c r="CF20" s="171"/>
      <c r="CG20" s="171"/>
      <c r="CH20" s="171"/>
      <c r="CI20" s="171"/>
      <c r="CJ20" s="171"/>
      <c r="CK20" s="171"/>
      <c r="CL20" s="171"/>
      <c r="CM20" s="171"/>
      <c r="CN20" s="171"/>
      <c r="CO20" s="171"/>
      <c r="CP20" s="171"/>
      <c r="CQ20" s="171"/>
      <c r="CR20" s="171"/>
      <c r="CS20" s="171"/>
      <c r="CT20" s="171"/>
      <c r="CU20" s="171"/>
      <c r="CV20" s="171"/>
      <c r="CW20" s="171"/>
      <c r="CX20" s="171"/>
      <c r="CY20" s="171"/>
      <c r="CZ20" s="171"/>
      <c r="DA20" s="171"/>
      <c r="DB20" s="171"/>
      <c r="DC20" s="171"/>
      <c r="DD20" s="171"/>
      <c r="DE20" s="171"/>
      <c r="DF20" s="171"/>
      <c r="DG20" s="171"/>
      <c r="DH20" s="171"/>
      <c r="DI20" s="171"/>
      <c r="DJ20" s="171"/>
      <c r="DK20" s="171"/>
      <c r="DL20" s="171"/>
      <c r="DM20" s="171"/>
      <c r="DN20" s="171"/>
      <c r="DO20" s="171"/>
      <c r="DP20" s="171"/>
      <c r="DQ20" s="171"/>
      <c r="DR20" s="171"/>
      <c r="DS20" s="171"/>
      <c r="DT20" s="171"/>
      <c r="DU20" s="171"/>
      <c r="DV20" s="171"/>
      <c r="DW20" s="171"/>
      <c r="DX20" s="171"/>
      <c r="DY20" s="171"/>
      <c r="DZ20" s="171"/>
      <c r="EA20" s="171"/>
      <c r="EB20" s="171"/>
      <c r="EC20" s="171"/>
      <c r="ED20" s="171"/>
      <c r="EE20" s="171"/>
      <c r="EF20" s="171"/>
      <c r="EG20" s="171"/>
      <c r="EH20" s="171"/>
      <c r="EI20" s="171"/>
      <c r="EJ20" s="171"/>
      <c r="EK20" s="171"/>
      <c r="EL20" s="171"/>
      <c r="EM20" s="171"/>
      <c r="EN20" s="171"/>
      <c r="EO20" s="171"/>
      <c r="EP20" s="171"/>
      <c r="EQ20" s="171"/>
      <c r="ER20" s="171"/>
    </row>
    <row r="21" spans="1:148" outlineLevel="1" x14ac:dyDescent="0.2">
      <c r="A21" s="136" t="s">
        <v>14</v>
      </c>
      <c r="B21" s="137">
        <v>-4.0468693138730437E-3</v>
      </c>
      <c r="C21" s="137">
        <v>1.0619242009554061E-3</v>
      </c>
      <c r="D21" s="226">
        <f t="shared" si="0"/>
        <v>-3.8108834041376047</v>
      </c>
      <c r="E21" s="128">
        <f t="shared" si="1"/>
        <v>1.3847107031450534E-4</v>
      </c>
      <c r="F21" s="137">
        <f t="shared" si="2"/>
        <v>-6.1282025020571139E-3</v>
      </c>
      <c r="G21" s="137">
        <f t="shared" si="3"/>
        <v>-1.9655361256889735E-3</v>
      </c>
      <c r="H21" s="128">
        <v>12.4987291402898</v>
      </c>
      <c r="I21" s="128">
        <f>(B21*319.304958567873)/(PI()/SQRT(3))</f>
        <v>-0.71241917054116211</v>
      </c>
      <c r="AU21" s="171">
        <v>5.8124532443094444E-5</v>
      </c>
      <c r="AV21" s="171">
        <v>-4.9391325064761094E-5</v>
      </c>
      <c r="AW21" s="171">
        <v>2.5976966730402639E-5</v>
      </c>
      <c r="AX21" s="171">
        <v>-1.3657332140108521E-4</v>
      </c>
      <c r="AY21" s="171">
        <v>7.1118962457983841E-5</v>
      </c>
      <c r="AZ21" s="171">
        <v>-1.9395839884124948E-5</v>
      </c>
      <c r="BA21" s="171">
        <v>3.8432687482541344E-4</v>
      </c>
      <c r="BB21" s="171">
        <v>1.754778303536951E-6</v>
      </c>
      <c r="BC21" s="171">
        <v>2.7689073555843606E-4</v>
      </c>
      <c r="BD21" s="171">
        <v>-1.3765834905630782E-8</v>
      </c>
      <c r="BE21" s="171">
        <v>-5.4313048326888461E-4</v>
      </c>
      <c r="BF21" s="171">
        <v>2.1602672696538685E-5</v>
      </c>
      <c r="BG21" s="171">
        <v>5.1718077764115797E-6</v>
      </c>
      <c r="BH21" s="171"/>
      <c r="BI21" s="171"/>
      <c r="BJ21" s="171"/>
      <c r="BK21" s="171"/>
      <c r="BL21" s="171"/>
      <c r="BM21" s="171"/>
      <c r="BN21" s="171"/>
      <c r="BO21" s="171"/>
      <c r="BP21" s="171"/>
      <c r="BQ21" s="171"/>
      <c r="BR21" s="171"/>
      <c r="BS21" s="171"/>
      <c r="BT21" s="171"/>
      <c r="BU21" s="171"/>
      <c r="BV21" s="171"/>
      <c r="BW21" s="171"/>
      <c r="BX21" s="171"/>
      <c r="BY21" s="171"/>
      <c r="BZ21" s="171"/>
      <c r="CA21" s="171"/>
      <c r="CB21" s="171"/>
      <c r="CC21" s="171"/>
      <c r="CD21" s="171"/>
      <c r="CE21" s="171"/>
      <c r="CF21" s="171"/>
      <c r="CG21" s="171"/>
      <c r="CH21" s="171"/>
      <c r="CI21" s="171"/>
      <c r="CJ21" s="171"/>
      <c r="CK21" s="171"/>
      <c r="CL21" s="171"/>
      <c r="CM21" s="171"/>
      <c r="CN21" s="171"/>
      <c r="CO21" s="171"/>
      <c r="CP21" s="171"/>
      <c r="CQ21" s="171"/>
      <c r="CR21" s="171"/>
      <c r="CS21" s="171"/>
      <c r="CT21" s="171"/>
      <c r="CU21" s="171"/>
      <c r="CV21" s="171"/>
      <c r="CW21" s="171"/>
      <c r="CX21" s="171"/>
      <c r="CY21" s="171"/>
      <c r="CZ21" s="171"/>
      <c r="DA21" s="171"/>
      <c r="DB21" s="171"/>
      <c r="DC21" s="171"/>
      <c r="DD21" s="171"/>
      <c r="DE21" s="171"/>
      <c r="DF21" s="171"/>
      <c r="DG21" s="171"/>
      <c r="DH21" s="171"/>
      <c r="DI21" s="171"/>
      <c r="DJ21" s="171"/>
      <c r="DK21" s="171"/>
      <c r="DL21" s="171"/>
      <c r="DM21" s="171"/>
      <c r="DN21" s="171"/>
      <c r="DO21" s="171"/>
      <c r="DP21" s="171"/>
      <c r="DQ21" s="171"/>
      <c r="DR21" s="171"/>
      <c r="DS21" s="171"/>
      <c r="DT21" s="171"/>
      <c r="DU21" s="171"/>
      <c r="DV21" s="171"/>
      <c r="DW21" s="171"/>
      <c r="DX21" s="171"/>
      <c r="DY21" s="171"/>
      <c r="DZ21" s="171"/>
      <c r="EA21" s="171"/>
      <c r="EB21" s="171"/>
      <c r="EC21" s="171"/>
      <c r="ED21" s="171"/>
      <c r="EE21" s="171"/>
      <c r="EF21" s="171"/>
      <c r="EG21" s="171"/>
      <c r="EH21" s="171"/>
      <c r="EI21" s="171"/>
      <c r="EJ21" s="171"/>
      <c r="EK21" s="171"/>
      <c r="EL21" s="171"/>
      <c r="EM21" s="171"/>
      <c r="EN21" s="171"/>
      <c r="EO21" s="171"/>
      <c r="EP21" s="171"/>
      <c r="EQ21" s="171"/>
      <c r="ER21" s="171"/>
    </row>
    <row r="22" spans="1:148" outlineLevel="1" x14ac:dyDescent="0.2">
      <c r="A22" s="216" t="s">
        <v>13</v>
      </c>
      <c r="B22" s="217">
        <v>4.827933214548024E-2</v>
      </c>
      <c r="C22" s="217">
        <v>1.9604256548653241E-2</v>
      </c>
      <c r="D22" s="234">
        <f t="shared" si="0"/>
        <v>2.4626964060413146</v>
      </c>
      <c r="E22" s="217">
        <f t="shared" si="1"/>
        <v>1.378966237623569E-2</v>
      </c>
      <c r="F22" s="235">
        <f t="shared" si="2"/>
        <v>9.8556953664363928E-3</v>
      </c>
      <c r="G22" s="217">
        <f t="shared" si="3"/>
        <v>8.6702968924524088E-2</v>
      </c>
      <c r="H22" s="217">
        <v>12.484630236796823</v>
      </c>
      <c r="I22" s="217">
        <f>(B22*14.6457856055882)/(PI()/SQRT(3))</f>
        <v>0.3898384582807578</v>
      </c>
      <c r="AU22" s="171">
        <v>6.1180776638573658E-4</v>
      </c>
      <c r="AV22" s="171">
        <v>8.363759897903953E-5</v>
      </c>
      <c r="AW22" s="171">
        <v>1.0700100850250705E-3</v>
      </c>
      <c r="AX22" s="171">
        <v>-2.8841134318114206E-3</v>
      </c>
      <c r="AY22" s="171">
        <v>3.5556856556049271E-4</v>
      </c>
      <c r="AZ22" s="171">
        <v>-5.7717803749882745E-7</v>
      </c>
      <c r="BA22" s="171">
        <v>1.7547783035369648E-6</v>
      </c>
      <c r="BB22" s="171">
        <v>8.4901154143616792E-2</v>
      </c>
      <c r="BC22" s="171">
        <v>-9.4085070781727747E-5</v>
      </c>
      <c r="BD22" s="171">
        <v>2.8299466839749834E-7</v>
      </c>
      <c r="BE22" s="171">
        <v>2.0444305525023714E-3</v>
      </c>
      <c r="BF22" s="171">
        <v>-1.6739793996256056E-2</v>
      </c>
      <c r="BG22" s="171">
        <v>-2.8918013588965083E-3</v>
      </c>
      <c r="BH22" s="171"/>
      <c r="BI22" s="171"/>
      <c r="BJ22" s="171"/>
      <c r="BK22" s="171"/>
      <c r="BL22" s="171"/>
      <c r="BM22" s="171"/>
      <c r="BN22" s="171"/>
      <c r="BO22" s="171"/>
      <c r="BP22" s="171"/>
      <c r="BQ22" s="171"/>
      <c r="BR22" s="171"/>
      <c r="BS22" s="171"/>
      <c r="BT22" s="171"/>
      <c r="BU22" s="171"/>
      <c r="BV22" s="171"/>
      <c r="BW22" s="171"/>
      <c r="BX22" s="171"/>
      <c r="BY22" s="171"/>
      <c r="BZ22" s="171"/>
      <c r="CA22" s="171"/>
      <c r="CB22" s="171"/>
      <c r="CC22" s="171"/>
      <c r="CD22" s="171"/>
      <c r="CE22" s="171"/>
      <c r="CF22" s="171"/>
      <c r="CG22" s="171"/>
      <c r="CH22" s="171"/>
      <c r="CI22" s="171"/>
      <c r="CJ22" s="171"/>
      <c r="CK22" s="171"/>
      <c r="CL22" s="171"/>
      <c r="CM22" s="171"/>
      <c r="CN22" s="171"/>
      <c r="CO22" s="171"/>
      <c r="CP22" s="171"/>
      <c r="CQ22" s="171"/>
      <c r="CR22" s="171"/>
      <c r="CS22" s="171"/>
      <c r="CT22" s="171"/>
      <c r="CU22" s="171"/>
      <c r="CV22" s="171"/>
      <c r="CW22" s="171"/>
      <c r="CX22" s="171"/>
      <c r="CY22" s="171"/>
      <c r="CZ22" s="171"/>
      <c r="DA22" s="171"/>
      <c r="DB22" s="171"/>
      <c r="DC22" s="171"/>
      <c r="DD22" s="171"/>
      <c r="DE22" s="171"/>
      <c r="DF22" s="171"/>
      <c r="DG22" s="171"/>
      <c r="DH22" s="171"/>
      <c r="DI22" s="171"/>
      <c r="DJ22" s="171"/>
      <c r="DK22" s="171"/>
      <c r="DL22" s="171"/>
      <c r="DM22" s="171"/>
      <c r="DN22" s="171"/>
      <c r="DO22" s="171"/>
      <c r="DP22" s="171"/>
      <c r="DQ22" s="171"/>
      <c r="DR22" s="171"/>
      <c r="DS22" s="171"/>
      <c r="DT22" s="171"/>
      <c r="DU22" s="171"/>
      <c r="DV22" s="171"/>
      <c r="DW22" s="171"/>
      <c r="DX22" s="171"/>
      <c r="DY22" s="171"/>
      <c r="DZ22" s="171"/>
      <c r="EA22" s="171"/>
      <c r="EB22" s="171"/>
      <c r="EC22" s="171"/>
      <c r="ED22" s="171"/>
      <c r="EE22" s="171"/>
      <c r="EF22" s="171"/>
      <c r="EG22" s="171"/>
      <c r="EH22" s="171"/>
      <c r="EI22" s="171"/>
      <c r="EJ22" s="171"/>
      <c r="EK22" s="171"/>
      <c r="EL22" s="171"/>
      <c r="EM22" s="171"/>
      <c r="EN22" s="171"/>
      <c r="EO22" s="171"/>
      <c r="EP22" s="171"/>
      <c r="EQ22" s="171"/>
      <c r="ER22" s="171"/>
    </row>
    <row r="23" spans="1:148" outlineLevel="1" x14ac:dyDescent="0.2">
      <c r="A23" s="136" t="s">
        <v>12</v>
      </c>
      <c r="B23" s="128">
        <v>-0.70647940211836169</v>
      </c>
      <c r="C23" s="128">
        <v>0.29137802618525782</v>
      </c>
      <c r="D23" s="193">
        <f t="shared" si="0"/>
        <v>-2.4246145509585642</v>
      </c>
      <c r="E23" s="128">
        <f t="shared" si="1"/>
        <v>1.5324647802052338E-2</v>
      </c>
      <c r="F23" s="128">
        <f t="shared" si="2"/>
        <v>-1.2775698393278356</v>
      </c>
      <c r="G23" s="128">
        <f t="shared" si="3"/>
        <v>-0.13538896490888774</v>
      </c>
      <c r="H23" s="128">
        <v>1.0079023098713344</v>
      </c>
      <c r="I23" s="128">
        <f>(B23*0.959930704320127)/(PI()/SQRT(3))</f>
        <v>-0.37389541723070546</v>
      </c>
      <c r="AU23" s="171">
        <v>-1.944698318225074E-3</v>
      </c>
      <c r="AV23" s="171">
        <v>1.5079997147180959E-4</v>
      </c>
      <c r="AW23" s="171">
        <v>3.7007274878978737E-5</v>
      </c>
      <c r="AX23" s="171">
        <v>-2.6696703935219539E-2</v>
      </c>
      <c r="AY23" s="171">
        <v>9.7946360904981348E-4</v>
      </c>
      <c r="AZ23" s="171">
        <v>-1.3202456655644578E-5</v>
      </c>
      <c r="BA23" s="171">
        <v>2.7689073555843601E-4</v>
      </c>
      <c r="BB23" s="171">
        <v>-9.4085070781727299E-5</v>
      </c>
      <c r="BC23" s="171">
        <v>0.14951795201112161</v>
      </c>
      <c r="BD23" s="171">
        <v>-1.1700575632997695E-7</v>
      </c>
      <c r="BE23" s="171">
        <v>5.4959736157237857E-3</v>
      </c>
      <c r="BF23" s="171">
        <v>-7.486230031371563E-2</v>
      </c>
      <c r="BG23" s="171">
        <v>-3.517246557218307E-3</v>
      </c>
      <c r="BH23" s="171"/>
      <c r="BI23" s="171"/>
      <c r="BJ23" s="171"/>
      <c r="BK23" s="171"/>
      <c r="BL23" s="171"/>
      <c r="BM23" s="171"/>
      <c r="BN23" s="171"/>
      <c r="BO23" s="171"/>
      <c r="BP23" s="171"/>
      <c r="BQ23" s="171"/>
      <c r="BR23" s="171"/>
      <c r="BS23" s="171"/>
      <c r="BT23" s="171"/>
      <c r="BU23" s="171"/>
      <c r="BV23" s="171"/>
      <c r="BW23" s="171"/>
      <c r="BX23" s="171"/>
      <c r="BY23" s="171"/>
      <c r="BZ23" s="171"/>
      <c r="CA23" s="171"/>
      <c r="CB23" s="171"/>
      <c r="CC23" s="171"/>
      <c r="CD23" s="171"/>
      <c r="CE23" s="171"/>
      <c r="CF23" s="171"/>
      <c r="CG23" s="171"/>
      <c r="CH23" s="171"/>
      <c r="CI23" s="171"/>
      <c r="CJ23" s="171"/>
      <c r="CK23" s="171"/>
      <c r="CL23" s="171"/>
      <c r="CM23" s="171"/>
      <c r="CN23" s="171"/>
      <c r="CO23" s="171"/>
      <c r="CP23" s="171"/>
      <c r="CQ23" s="171"/>
      <c r="CR23" s="171"/>
      <c r="CS23" s="171"/>
      <c r="CT23" s="171"/>
      <c r="CU23" s="171"/>
      <c r="CV23" s="171"/>
      <c r="CW23" s="171"/>
      <c r="CX23" s="171"/>
      <c r="CY23" s="171"/>
      <c r="CZ23" s="171"/>
      <c r="DA23" s="171"/>
      <c r="DB23" s="171"/>
      <c r="DC23" s="171"/>
      <c r="DD23" s="171"/>
      <c r="DE23" s="171"/>
      <c r="DF23" s="171"/>
      <c r="DG23" s="171"/>
      <c r="DH23" s="171"/>
      <c r="DI23" s="171"/>
      <c r="DJ23" s="171"/>
      <c r="DK23" s="171"/>
      <c r="DL23" s="171"/>
      <c r="DM23" s="171"/>
      <c r="DN23" s="171"/>
      <c r="DO23" s="171"/>
      <c r="DP23" s="171"/>
      <c r="DQ23" s="171"/>
      <c r="DR23" s="171"/>
      <c r="DS23" s="171"/>
      <c r="DT23" s="171"/>
      <c r="DU23" s="171"/>
      <c r="DV23" s="171"/>
      <c r="DW23" s="171"/>
      <c r="DX23" s="171"/>
      <c r="DY23" s="171"/>
      <c r="DZ23" s="171"/>
      <c r="EA23" s="171"/>
      <c r="EB23" s="171"/>
      <c r="EC23" s="171"/>
      <c r="ED23" s="171"/>
      <c r="EE23" s="171"/>
      <c r="EF23" s="171"/>
      <c r="EG23" s="171"/>
      <c r="EH23" s="171"/>
      <c r="EI23" s="171"/>
      <c r="EJ23" s="171"/>
      <c r="EK23" s="171"/>
      <c r="EL23" s="171"/>
      <c r="EM23" s="171"/>
      <c r="EN23" s="171"/>
      <c r="EO23" s="171"/>
      <c r="EP23" s="171"/>
      <c r="EQ23" s="171"/>
      <c r="ER23" s="171"/>
    </row>
    <row r="24" spans="1:148" outlineLevel="1" x14ac:dyDescent="0.2">
      <c r="A24" s="136" t="s">
        <v>6</v>
      </c>
      <c r="B24" s="128">
        <v>-2.330650536355364</v>
      </c>
      <c r="C24" s="128">
        <v>0.99920349653444041</v>
      </c>
      <c r="D24" s="187">
        <f t="shared" si="0"/>
        <v>-2.3325083873693506</v>
      </c>
      <c r="E24" s="128">
        <f t="shared" si="1"/>
        <v>1.9673962200439821E-2</v>
      </c>
      <c r="F24" s="128">
        <f t="shared" si="2"/>
        <v>-4.2890534027893592</v>
      </c>
      <c r="G24" s="128">
        <f t="shared" si="3"/>
        <v>-0.3722476699213686</v>
      </c>
      <c r="H24" s="128">
        <v>2.1517170402346539</v>
      </c>
      <c r="I24" s="128">
        <f>(B24*0.450847604520948)/(PI()/SQRT(3))</f>
        <v>-0.57931887727555287</v>
      </c>
      <c r="AU24" s="171">
        <v>3.9341272434360538E-7</v>
      </c>
      <c r="AV24" s="171">
        <v>4.9909092310119167E-8</v>
      </c>
      <c r="AW24" s="171">
        <v>1.0177028049124635E-7</v>
      </c>
      <c r="AX24" s="171">
        <v>-1.4322293055029259E-6</v>
      </c>
      <c r="AY24" s="171">
        <v>2.1637627604930121E-7</v>
      </c>
      <c r="AZ24" s="171">
        <v>3.0858013951909357E-10</v>
      </c>
      <c r="BA24" s="171">
        <v>-1.3765834905630868E-8</v>
      </c>
      <c r="BB24" s="171">
        <v>2.829946683974986E-7</v>
      </c>
      <c r="BC24" s="171">
        <v>-1.1700575632997678E-7</v>
      </c>
      <c r="BD24" s="171">
        <v>2.7058684438774583E-9</v>
      </c>
      <c r="BE24" s="171">
        <v>7.0900734238399549E-8</v>
      </c>
      <c r="BF24" s="171">
        <v>-1.0413307501303131E-6</v>
      </c>
      <c r="BG24" s="171">
        <v>-5.8004705619574657E-6</v>
      </c>
      <c r="BH24" s="171"/>
      <c r="BI24" s="171"/>
      <c r="BJ24" s="171"/>
      <c r="BK24" s="171"/>
      <c r="BL24" s="171"/>
      <c r="BM24" s="171"/>
      <c r="BN24" s="171"/>
      <c r="BO24" s="171"/>
      <c r="BP24" s="171"/>
      <c r="BQ24" s="171"/>
      <c r="BR24" s="171"/>
      <c r="BS24" s="171"/>
      <c r="BT24" s="171"/>
      <c r="BU24" s="171"/>
      <c r="BV24" s="171"/>
      <c r="BW24" s="171"/>
      <c r="BX24" s="171"/>
      <c r="BY24" s="171"/>
      <c r="BZ24" s="171"/>
      <c r="CA24" s="171"/>
      <c r="CB24" s="171"/>
      <c r="CC24" s="171"/>
      <c r="CD24" s="171"/>
      <c r="CE24" s="171"/>
      <c r="CF24" s="171"/>
      <c r="CG24" s="171"/>
      <c r="CH24" s="171"/>
      <c r="CI24" s="171"/>
      <c r="CJ24" s="171"/>
      <c r="CK24" s="171"/>
      <c r="CL24" s="171"/>
      <c r="CM24" s="171"/>
      <c r="CN24" s="171"/>
      <c r="CO24" s="171"/>
      <c r="CP24" s="171"/>
      <c r="CQ24" s="171"/>
      <c r="CR24" s="171"/>
      <c r="CS24" s="171"/>
      <c r="CT24" s="171"/>
      <c r="CU24" s="171"/>
      <c r="CV24" s="171"/>
      <c r="CW24" s="171"/>
      <c r="CX24" s="171"/>
      <c r="CY24" s="171"/>
      <c r="CZ24" s="171"/>
      <c r="DA24" s="171"/>
      <c r="DB24" s="171"/>
      <c r="DC24" s="171"/>
      <c r="DD24" s="171"/>
      <c r="DE24" s="171"/>
      <c r="DF24" s="171"/>
      <c r="DG24" s="171"/>
      <c r="DH24" s="171"/>
      <c r="DI24" s="171"/>
      <c r="DJ24" s="171"/>
      <c r="DK24" s="171"/>
      <c r="DL24" s="171"/>
      <c r="DM24" s="171"/>
      <c r="DN24" s="171"/>
      <c r="DO24" s="171"/>
      <c r="DP24" s="171"/>
      <c r="DQ24" s="171"/>
      <c r="DR24" s="171"/>
      <c r="DS24" s="171"/>
      <c r="DT24" s="171"/>
      <c r="DU24" s="171"/>
      <c r="DV24" s="171"/>
      <c r="DW24" s="171"/>
      <c r="DX24" s="171"/>
      <c r="DY24" s="171"/>
      <c r="DZ24" s="171"/>
      <c r="EA24" s="171"/>
      <c r="EB24" s="171"/>
      <c r="EC24" s="171"/>
      <c r="ED24" s="171"/>
      <c r="EE24" s="171"/>
      <c r="EF24" s="171"/>
      <c r="EG24" s="171"/>
      <c r="EH24" s="171"/>
      <c r="EI24" s="171"/>
      <c r="EJ24" s="171"/>
      <c r="EK24" s="171"/>
      <c r="EL24" s="171"/>
      <c r="EM24" s="171"/>
      <c r="EN24" s="171"/>
      <c r="EO24" s="171"/>
      <c r="EP24" s="171"/>
      <c r="EQ24" s="171"/>
      <c r="ER24" s="171"/>
    </row>
    <row r="25" spans="1:148" outlineLevel="1" x14ac:dyDescent="0.2">
      <c r="A25" s="136" t="s">
        <v>26</v>
      </c>
      <c r="B25" s="137">
        <v>1.1931502723150105E-4</v>
      </c>
      <c r="C25" s="137">
        <v>5.2017962704026178E-5</v>
      </c>
      <c r="D25" s="227">
        <f t="shared" si="0"/>
        <v>2.2937274170152397</v>
      </c>
      <c r="E25" s="128">
        <f t="shared" si="1"/>
        <v>2.1806160881803649E-2</v>
      </c>
      <c r="F25" s="137">
        <f t="shared" si="2"/>
        <v>1.7361693782462007E-5</v>
      </c>
      <c r="G25" s="137">
        <f t="shared" si="3"/>
        <v>2.2126836068054009E-4</v>
      </c>
      <c r="H25" s="128">
        <v>1.008543175796635</v>
      </c>
      <c r="I25" s="128">
        <f>(B25*1132.03953111188)/(PI()/SQRT(3))</f>
        <v>7.4467623125877347E-2</v>
      </c>
      <c r="AU25" s="171">
        <v>-2.8296048939593105E-3</v>
      </c>
      <c r="AV25" s="171">
        <v>2.9010633875300768E-4</v>
      </c>
      <c r="AW25" s="171">
        <v>6.4226203590694907E-3</v>
      </c>
      <c r="AX25" s="171">
        <v>9.8455637147022417E-3</v>
      </c>
      <c r="AY25" s="171">
        <v>6.3966328128225617E-5</v>
      </c>
      <c r="AZ25" s="171">
        <v>2.042046704811599E-5</v>
      </c>
      <c r="BA25" s="171">
        <v>-5.4313048326888461E-4</v>
      </c>
      <c r="BB25" s="171">
        <v>2.0444305525023723E-3</v>
      </c>
      <c r="BC25" s="171">
        <v>5.4959736157237857E-3</v>
      </c>
      <c r="BD25" s="171">
        <v>7.0900734238399496E-8</v>
      </c>
      <c r="BE25" s="171">
        <v>9.7170273041641012E-2</v>
      </c>
      <c r="BF25" s="171">
        <v>-2.3245982147586282E-2</v>
      </c>
      <c r="BG25" s="171">
        <v>-6.2737346485153304E-3</v>
      </c>
      <c r="BH25" s="171"/>
      <c r="BI25" s="171"/>
      <c r="BJ25" s="171"/>
      <c r="BK25" s="171"/>
      <c r="BL25" s="171"/>
      <c r="BM25" s="171"/>
      <c r="BN25" s="171"/>
      <c r="BO25" s="171"/>
      <c r="BP25" s="171"/>
      <c r="BQ25" s="171"/>
      <c r="BR25" s="171"/>
      <c r="BS25" s="171"/>
      <c r="BT25" s="171"/>
      <c r="BU25" s="171"/>
      <c r="BV25" s="171"/>
      <c r="BW25" s="171"/>
      <c r="BX25" s="171"/>
      <c r="BY25" s="171"/>
      <c r="BZ25" s="171"/>
      <c r="CA25" s="171"/>
      <c r="CB25" s="171"/>
      <c r="CC25" s="171"/>
      <c r="CD25" s="171"/>
      <c r="CE25" s="171"/>
      <c r="CF25" s="171"/>
      <c r="CG25" s="171"/>
      <c r="CH25" s="171"/>
      <c r="CI25" s="171"/>
      <c r="CJ25" s="171"/>
      <c r="CK25" s="171"/>
      <c r="CL25" s="171"/>
      <c r="CM25" s="171"/>
      <c r="CN25" s="171"/>
      <c r="CO25" s="171"/>
      <c r="CP25" s="171"/>
      <c r="CQ25" s="171"/>
      <c r="CR25" s="171"/>
      <c r="CS25" s="171"/>
      <c r="CT25" s="171"/>
      <c r="CU25" s="171"/>
      <c r="CV25" s="171"/>
      <c r="CW25" s="171"/>
      <c r="CX25" s="171"/>
      <c r="CY25" s="171"/>
      <c r="CZ25" s="171"/>
      <c r="DA25" s="171"/>
      <c r="DB25" s="171"/>
      <c r="DC25" s="171"/>
      <c r="DD25" s="171"/>
      <c r="DE25" s="171"/>
      <c r="DF25" s="171"/>
      <c r="DG25" s="171"/>
      <c r="DH25" s="171"/>
      <c r="DI25" s="171"/>
      <c r="DJ25" s="171"/>
      <c r="DK25" s="171"/>
      <c r="DL25" s="171"/>
      <c r="DM25" s="171"/>
      <c r="DN25" s="171"/>
      <c r="DO25" s="171"/>
      <c r="DP25" s="171"/>
      <c r="DQ25" s="171"/>
      <c r="DR25" s="171"/>
      <c r="DS25" s="171"/>
      <c r="DT25" s="171"/>
      <c r="DU25" s="171"/>
      <c r="DV25" s="171"/>
      <c r="DW25" s="171"/>
      <c r="DX25" s="171"/>
      <c r="DY25" s="171"/>
      <c r="DZ25" s="171"/>
      <c r="EA25" s="171"/>
      <c r="EB25" s="171"/>
      <c r="EC25" s="171"/>
      <c r="ED25" s="171"/>
      <c r="EE25" s="171"/>
      <c r="EF25" s="171"/>
      <c r="EG25" s="171"/>
      <c r="EH25" s="171"/>
      <c r="EI25" s="171"/>
      <c r="EJ25" s="171"/>
      <c r="EK25" s="171"/>
      <c r="EL25" s="171"/>
      <c r="EM25" s="171"/>
      <c r="EN25" s="171"/>
      <c r="EO25" s="171"/>
      <c r="EP25" s="171"/>
      <c r="EQ25" s="171"/>
      <c r="ER25" s="171"/>
    </row>
    <row r="26" spans="1:148" outlineLevel="1" x14ac:dyDescent="0.2">
      <c r="A26" s="136" t="s">
        <v>8</v>
      </c>
      <c r="B26" s="128">
        <v>-4.8217490510543574E-2</v>
      </c>
      <c r="C26" s="128">
        <v>2.2858914168385036E-2</v>
      </c>
      <c r="D26" s="228">
        <f t="shared" si="0"/>
        <v>-2.1093517459036026</v>
      </c>
      <c r="E26" s="128">
        <f t="shared" si="1"/>
        <v>3.4914231336505397E-2</v>
      </c>
      <c r="F26" s="128">
        <f t="shared" si="2"/>
        <v>-9.3020139006270597E-2</v>
      </c>
      <c r="G26" s="137">
        <f t="shared" si="3"/>
        <v>-3.414842014816552E-3</v>
      </c>
      <c r="H26" s="128">
        <v>1.2238355961363845</v>
      </c>
      <c r="I26" s="128">
        <f>(B26*5.02229820669224)/(PI()/SQRT(3))</f>
        <v>-0.13351124765916084</v>
      </c>
      <c r="AU26" s="171">
        <v>1.9183608666286742E-3</v>
      </c>
      <c r="AV26" s="171">
        <v>-1.5248280722196945E-4</v>
      </c>
      <c r="AW26" s="171">
        <v>-4.5174943257015555E-3</v>
      </c>
      <c r="AX26" s="171">
        <v>1.0846383365348622E-2</v>
      </c>
      <c r="AY26" s="171">
        <v>-1.2944928656146166E-3</v>
      </c>
      <c r="AZ26" s="171">
        <v>1.3289059296706057E-5</v>
      </c>
      <c r="BA26" s="171">
        <v>2.160267269653898E-5</v>
      </c>
      <c r="BB26" s="171">
        <v>-1.6739793996256056E-2</v>
      </c>
      <c r="BC26" s="171">
        <v>-7.486230031371563E-2</v>
      </c>
      <c r="BD26" s="171">
        <v>-1.0413307501303139E-6</v>
      </c>
      <c r="BE26" s="171">
        <v>-2.3245982147586282E-2</v>
      </c>
      <c r="BF26" s="171">
        <v>0.99599450885591501</v>
      </c>
      <c r="BG26" s="171">
        <v>2.0022077291547979E-3</v>
      </c>
      <c r="BH26" s="171"/>
      <c r="BI26" s="171"/>
      <c r="BJ26" s="171"/>
      <c r="BK26" s="171"/>
      <c r="BL26" s="171"/>
      <c r="BM26" s="171"/>
      <c r="BN26" s="171"/>
      <c r="BO26" s="171"/>
      <c r="BP26" s="171"/>
      <c r="BQ26" s="171"/>
      <c r="BR26" s="171"/>
      <c r="BS26" s="171"/>
      <c r="BT26" s="171"/>
      <c r="BU26" s="171"/>
      <c r="BV26" s="171"/>
      <c r="BW26" s="171"/>
      <c r="BX26" s="171"/>
      <c r="BY26" s="171"/>
      <c r="BZ26" s="171"/>
      <c r="CA26" s="171"/>
      <c r="CB26" s="171"/>
      <c r="CC26" s="171"/>
      <c r="CD26" s="171"/>
      <c r="CE26" s="171"/>
      <c r="CF26" s="171"/>
      <c r="CG26" s="171"/>
      <c r="CH26" s="171"/>
      <c r="CI26" s="171"/>
      <c r="CJ26" s="171"/>
      <c r="CK26" s="171"/>
      <c r="CL26" s="171"/>
      <c r="CM26" s="171"/>
      <c r="CN26" s="171"/>
      <c r="CO26" s="171"/>
      <c r="CP26" s="171"/>
      <c r="CQ26" s="171"/>
      <c r="CR26" s="171"/>
      <c r="CS26" s="171"/>
      <c r="CT26" s="171"/>
      <c r="CU26" s="171"/>
      <c r="CV26" s="171"/>
      <c r="CW26" s="171"/>
      <c r="CX26" s="171"/>
      <c r="CY26" s="171"/>
      <c r="CZ26" s="171"/>
      <c r="DA26" s="171"/>
      <c r="DB26" s="171"/>
      <c r="DC26" s="171"/>
      <c r="DD26" s="171"/>
      <c r="DE26" s="171"/>
      <c r="DF26" s="171"/>
      <c r="DG26" s="171"/>
      <c r="DH26" s="171"/>
      <c r="DI26" s="171"/>
      <c r="DJ26" s="171"/>
      <c r="DK26" s="171"/>
      <c r="DL26" s="171"/>
      <c r="DM26" s="171"/>
      <c r="DN26" s="171"/>
      <c r="DO26" s="171"/>
      <c r="DP26" s="171"/>
      <c r="DQ26" s="171"/>
      <c r="DR26" s="171"/>
      <c r="DS26" s="171"/>
      <c r="DT26" s="171"/>
      <c r="DU26" s="171"/>
      <c r="DV26" s="171"/>
      <c r="DW26" s="171"/>
      <c r="DX26" s="171"/>
      <c r="DY26" s="171"/>
      <c r="DZ26" s="171"/>
      <c r="EA26" s="171"/>
      <c r="EB26" s="171"/>
      <c r="EC26" s="171"/>
      <c r="ED26" s="171"/>
      <c r="EE26" s="171"/>
      <c r="EF26" s="171"/>
      <c r="EG26" s="171"/>
      <c r="EH26" s="171"/>
      <c r="EI26" s="171"/>
      <c r="EJ26" s="171"/>
      <c r="EK26" s="171"/>
      <c r="EL26" s="171"/>
      <c r="EM26" s="171"/>
      <c r="EN26" s="171"/>
      <c r="EO26" s="171"/>
      <c r="EP26" s="171"/>
      <c r="EQ26" s="171"/>
      <c r="ER26" s="171"/>
    </row>
    <row r="27" spans="1:148" outlineLevel="1" x14ac:dyDescent="0.2">
      <c r="A27" s="136" t="s">
        <v>10</v>
      </c>
      <c r="B27" s="128">
        <v>0.30444944646995398</v>
      </c>
      <c r="C27" s="128">
        <v>0.15348982106777745</v>
      </c>
      <c r="D27" s="192">
        <f t="shared" si="0"/>
        <v>1.9835155474936437</v>
      </c>
      <c r="E27" s="128">
        <f t="shared" si="1"/>
        <v>4.7309872156391153E-2</v>
      </c>
      <c r="F27" s="137">
        <f t="shared" si="2"/>
        <v>3.6149251836130047E-3</v>
      </c>
      <c r="G27" s="128">
        <f t="shared" si="3"/>
        <v>0.60528396775629489</v>
      </c>
      <c r="H27" s="128">
        <v>1.056968742725737</v>
      </c>
      <c r="I27" s="128">
        <f>(B27*0.267899008156373)/(PI()/SQRT(3))</f>
        <v>4.4967324584708201E-2</v>
      </c>
      <c r="AU27" s="171">
        <v>-2.4425719333028991E-3</v>
      </c>
      <c r="AV27" s="171">
        <v>-2.6284636316798257E-4</v>
      </c>
      <c r="AW27" s="171">
        <v>-6.8399910495180556E-3</v>
      </c>
      <c r="AX27" s="171">
        <v>1.3136102046943562E-2</v>
      </c>
      <c r="AY27" s="171">
        <v>-4.9535912016395259E-4</v>
      </c>
      <c r="AZ27" s="171">
        <v>-4.612472628942871E-6</v>
      </c>
      <c r="BA27" s="171">
        <v>5.1718077764117855E-6</v>
      </c>
      <c r="BB27" s="171">
        <v>-2.8918013588965087E-3</v>
      </c>
      <c r="BC27" s="171">
        <v>-3.5172465572183079E-3</v>
      </c>
      <c r="BD27" s="171">
        <v>-5.8004705619574657E-6</v>
      </c>
      <c r="BE27" s="171">
        <v>-6.2737346485153304E-3</v>
      </c>
      <c r="BF27" s="171">
        <v>2.0022077291547971E-3</v>
      </c>
      <c r="BG27" s="171">
        <v>2.0610729730090968E-2</v>
      </c>
      <c r="BH27" s="171"/>
      <c r="BI27" s="171"/>
      <c r="BJ27" s="171"/>
      <c r="BK27" s="171"/>
      <c r="BL27" s="171"/>
      <c r="BM27" s="171"/>
      <c r="BN27" s="171"/>
      <c r="BO27" s="171"/>
      <c r="BP27" s="171"/>
      <c r="BQ27" s="171"/>
      <c r="BR27" s="171"/>
      <c r="BS27" s="171"/>
      <c r="BT27" s="171"/>
      <c r="BU27" s="171"/>
      <c r="BV27" s="171"/>
      <c r="BW27" s="171"/>
      <c r="BX27" s="171"/>
      <c r="BY27" s="171"/>
      <c r="BZ27" s="171"/>
      <c r="CA27" s="171"/>
      <c r="CB27" s="171"/>
      <c r="CC27" s="171"/>
      <c r="CD27" s="171"/>
      <c r="CE27" s="171"/>
      <c r="CF27" s="171"/>
      <c r="CG27" s="171"/>
      <c r="CH27" s="171"/>
      <c r="CI27" s="171"/>
      <c r="CJ27" s="171"/>
      <c r="CK27" s="171"/>
      <c r="CL27" s="171"/>
      <c r="CM27" s="171"/>
      <c r="CN27" s="171"/>
      <c r="CO27" s="171"/>
      <c r="CP27" s="171"/>
      <c r="CQ27" s="171"/>
      <c r="CR27" s="171"/>
      <c r="CS27" s="171"/>
      <c r="CT27" s="171"/>
      <c r="CU27" s="171"/>
      <c r="CV27" s="171"/>
      <c r="CW27" s="171"/>
      <c r="CX27" s="171"/>
      <c r="CY27" s="171"/>
      <c r="CZ27" s="171"/>
      <c r="DA27" s="171"/>
      <c r="DB27" s="171"/>
      <c r="DC27" s="171"/>
      <c r="DD27" s="171"/>
      <c r="DE27" s="171"/>
      <c r="DF27" s="171"/>
      <c r="DG27" s="171"/>
      <c r="DH27" s="171"/>
      <c r="DI27" s="171"/>
      <c r="DJ27" s="171"/>
      <c r="DK27" s="171"/>
      <c r="DL27" s="171"/>
      <c r="DM27" s="171"/>
      <c r="DN27" s="171"/>
      <c r="DO27" s="171"/>
      <c r="DP27" s="171"/>
      <c r="DQ27" s="171"/>
      <c r="DR27" s="171"/>
      <c r="DS27" s="171"/>
      <c r="DT27" s="171"/>
      <c r="DU27" s="171"/>
      <c r="DV27" s="171"/>
      <c r="DW27" s="171"/>
      <c r="DX27" s="171"/>
      <c r="DY27" s="171"/>
      <c r="DZ27" s="171"/>
      <c r="EA27" s="171"/>
      <c r="EB27" s="171"/>
      <c r="EC27" s="171"/>
      <c r="ED27" s="171"/>
      <c r="EE27" s="171"/>
      <c r="EF27" s="171"/>
      <c r="EG27" s="171"/>
      <c r="EH27" s="171"/>
      <c r="EI27" s="171"/>
      <c r="EJ27" s="171"/>
      <c r="EK27" s="171"/>
      <c r="EL27" s="171"/>
      <c r="EM27" s="171"/>
      <c r="EN27" s="171"/>
      <c r="EO27" s="171"/>
      <c r="EP27" s="171"/>
      <c r="EQ27" s="171"/>
      <c r="ER27" s="171"/>
    </row>
    <row r="28" spans="1:148" x14ac:dyDescent="0.2">
      <c r="A28" s="183"/>
      <c r="AU28" s="171"/>
      <c r="AV28" s="171"/>
      <c r="AW28" s="171"/>
      <c r="AX28" s="171"/>
      <c r="AY28" s="171"/>
      <c r="AZ28" s="171"/>
      <c r="BA28" s="171"/>
      <c r="BB28" s="171"/>
      <c r="BC28" s="171"/>
      <c r="BD28" s="171"/>
      <c r="BE28" s="171"/>
      <c r="BF28" s="171"/>
      <c r="BG28" s="171"/>
      <c r="BH28" s="171"/>
      <c r="BI28" s="171"/>
      <c r="BJ28" s="171"/>
      <c r="BK28" s="171"/>
      <c r="BL28" s="171"/>
      <c r="BM28" s="171"/>
      <c r="BN28" s="171"/>
      <c r="BO28" s="171"/>
      <c r="BP28" s="171"/>
      <c r="BQ28" s="171"/>
      <c r="BR28" s="171"/>
      <c r="BS28" s="171"/>
      <c r="BT28" s="171"/>
      <c r="BU28" s="171"/>
      <c r="BV28" s="171"/>
      <c r="BW28" s="171"/>
      <c r="BX28" s="171"/>
      <c r="BY28" s="171"/>
      <c r="BZ28" s="171"/>
      <c r="CA28" s="171"/>
      <c r="CB28" s="171"/>
      <c r="CC28" s="171"/>
      <c r="CD28" s="171"/>
      <c r="CE28" s="171"/>
      <c r="CF28" s="171"/>
      <c r="CG28" s="171"/>
      <c r="CH28" s="171"/>
      <c r="CI28" s="171"/>
      <c r="CJ28" s="171"/>
      <c r="CK28" s="171"/>
      <c r="CL28" s="171"/>
      <c r="CM28" s="171"/>
      <c r="CN28" s="171"/>
      <c r="CO28" s="171"/>
      <c r="CP28" s="171"/>
      <c r="CQ28" s="171"/>
      <c r="CR28" s="171"/>
      <c r="CS28" s="171"/>
      <c r="CT28" s="171"/>
      <c r="CU28" s="171"/>
      <c r="CV28" s="171"/>
      <c r="CW28" s="171"/>
      <c r="CX28" s="171"/>
      <c r="CY28" s="171"/>
      <c r="CZ28" s="171"/>
      <c r="DA28" s="171"/>
      <c r="DB28" s="171"/>
      <c r="DC28" s="171"/>
      <c r="DD28" s="171"/>
      <c r="DE28" s="171"/>
      <c r="DF28" s="171"/>
      <c r="DG28" s="171"/>
      <c r="DH28" s="171"/>
      <c r="DI28" s="171"/>
      <c r="DJ28" s="171"/>
      <c r="DK28" s="171"/>
      <c r="DL28" s="171"/>
      <c r="DM28" s="171"/>
      <c r="DN28" s="171"/>
      <c r="DO28" s="171"/>
      <c r="DP28" s="171"/>
      <c r="DQ28" s="171"/>
      <c r="DR28" s="171"/>
      <c r="DS28" s="171"/>
      <c r="DT28" s="171"/>
      <c r="DU28" s="171"/>
      <c r="DV28" s="171"/>
      <c r="DW28" s="171"/>
      <c r="DX28" s="171"/>
      <c r="DY28" s="171"/>
      <c r="DZ28" s="171"/>
      <c r="EA28" s="171"/>
      <c r="EB28" s="171"/>
      <c r="EC28" s="171"/>
      <c r="ED28" s="171"/>
      <c r="EE28" s="171"/>
      <c r="EF28" s="171"/>
      <c r="EG28" s="171"/>
      <c r="EH28" s="171"/>
      <c r="EI28" s="171"/>
      <c r="EJ28" s="171"/>
      <c r="EK28" s="171"/>
      <c r="EL28" s="171"/>
      <c r="EM28" s="171"/>
      <c r="EN28" s="171"/>
      <c r="EO28" s="171"/>
      <c r="EP28" s="171"/>
      <c r="EQ28" s="171"/>
      <c r="ER28" s="171"/>
    </row>
    <row r="29" spans="1:148" x14ac:dyDescent="0.2">
      <c r="A29" s="125" t="s">
        <v>185</v>
      </c>
      <c r="AU29" s="171"/>
      <c r="AV29" s="171"/>
      <c r="AW29" s="171"/>
      <c r="AX29" s="171"/>
      <c r="AY29" s="171"/>
      <c r="AZ29" s="171"/>
      <c r="BA29" s="171"/>
      <c r="BB29" s="171"/>
      <c r="BC29" s="171"/>
      <c r="BD29" s="171"/>
      <c r="BE29" s="171"/>
      <c r="BF29" s="171"/>
      <c r="BG29" s="171"/>
      <c r="BH29" s="171"/>
      <c r="BI29" s="171"/>
      <c r="BJ29" s="171"/>
      <c r="BK29" s="171"/>
      <c r="BL29" s="171"/>
      <c r="BM29" s="171"/>
      <c r="BN29" s="171"/>
      <c r="BO29" s="171"/>
      <c r="BP29" s="171"/>
      <c r="BQ29" s="171"/>
      <c r="BR29" s="171"/>
      <c r="BS29" s="171"/>
      <c r="BT29" s="171"/>
      <c r="BU29" s="171"/>
      <c r="BV29" s="171"/>
      <c r="BW29" s="171"/>
      <c r="BX29" s="171"/>
      <c r="BY29" s="171"/>
      <c r="BZ29" s="171"/>
      <c r="CA29" s="171"/>
      <c r="CB29" s="171"/>
      <c r="CC29" s="171"/>
      <c r="CD29" s="171"/>
      <c r="CE29" s="171"/>
      <c r="CF29" s="171"/>
      <c r="CG29" s="171"/>
      <c r="CH29" s="171"/>
      <c r="CI29" s="171"/>
      <c r="CJ29" s="171"/>
      <c r="CK29" s="171"/>
      <c r="CL29" s="171"/>
      <c r="CM29" s="171"/>
      <c r="CN29" s="171"/>
      <c r="CO29" s="171"/>
      <c r="CP29" s="171"/>
      <c r="CQ29" s="171"/>
      <c r="CR29" s="171"/>
      <c r="CS29" s="171"/>
      <c r="CT29" s="171"/>
      <c r="CU29" s="171"/>
      <c r="CV29" s="171"/>
      <c r="CW29" s="171"/>
      <c r="CX29" s="171"/>
      <c r="CY29" s="171"/>
      <c r="CZ29" s="171"/>
      <c r="DA29" s="171"/>
      <c r="DB29" s="171"/>
      <c r="DC29" s="171"/>
      <c r="DD29" s="171"/>
      <c r="DE29" s="171"/>
      <c r="DF29" s="171"/>
      <c r="DG29" s="171"/>
      <c r="DH29" s="171"/>
      <c r="DI29" s="171"/>
      <c r="DJ29" s="171"/>
      <c r="DK29" s="171"/>
      <c r="DL29" s="171"/>
      <c r="DM29" s="171"/>
      <c r="DN29" s="171"/>
      <c r="DO29" s="171"/>
      <c r="DP29" s="171"/>
      <c r="DQ29" s="171"/>
      <c r="DR29" s="171"/>
      <c r="DS29" s="171"/>
      <c r="DT29" s="171"/>
      <c r="DU29" s="171"/>
      <c r="DV29" s="171"/>
      <c r="DW29" s="171"/>
      <c r="DX29" s="171"/>
      <c r="DY29" s="171"/>
      <c r="DZ29" s="171"/>
      <c r="EA29" s="171"/>
      <c r="EB29" s="171"/>
      <c r="EC29" s="171"/>
      <c r="ED29" s="171"/>
      <c r="EE29" s="171"/>
      <c r="EF29" s="171"/>
      <c r="EG29" s="171"/>
      <c r="EH29" s="171"/>
      <c r="EI29" s="171"/>
      <c r="EJ29" s="171"/>
      <c r="EK29" s="171"/>
      <c r="EL29" s="171"/>
      <c r="EM29" s="171"/>
      <c r="EN29" s="171"/>
      <c r="EO29" s="171"/>
      <c r="EP29" s="171"/>
      <c r="EQ29" s="171"/>
      <c r="ER29" s="171"/>
    </row>
    <row r="30" spans="1:148" ht="12" hidden="1" outlineLevel="1" thickBot="1" x14ac:dyDescent="0.25">
      <c r="A30" s="138" t="s">
        <v>100</v>
      </c>
      <c r="B30" s="129" t="s">
        <v>101</v>
      </c>
      <c r="C30" s="129" t="s">
        <v>102</v>
      </c>
      <c r="D30" s="126"/>
      <c r="E30" s="129" t="s">
        <v>94</v>
      </c>
      <c r="F30" s="129" t="s">
        <v>103</v>
      </c>
      <c r="G30" s="129" t="s">
        <v>86</v>
      </c>
      <c r="H30" s="126"/>
      <c r="I30" s="129" t="s">
        <v>104</v>
      </c>
      <c r="AU30" s="171"/>
      <c r="AV30" s="171"/>
      <c r="AW30" s="171"/>
      <c r="AX30" s="171"/>
      <c r="AY30" s="171"/>
      <c r="AZ30" s="171"/>
      <c r="BA30" s="171"/>
      <c r="BB30" s="171"/>
      <c r="BC30" s="171"/>
      <c r="BD30" s="171"/>
      <c r="BE30" s="171"/>
      <c r="BF30" s="171"/>
      <c r="BG30" s="171"/>
      <c r="BH30" s="171"/>
      <c r="BI30" s="171"/>
      <c r="BJ30" s="171"/>
      <c r="BK30" s="171"/>
      <c r="BL30" s="171"/>
      <c r="BM30" s="171"/>
      <c r="BN30" s="171"/>
      <c r="BO30" s="171"/>
      <c r="BP30" s="171"/>
      <c r="BQ30" s="171"/>
      <c r="BR30" s="171"/>
      <c r="BS30" s="171"/>
      <c r="BT30" s="171"/>
      <c r="BU30" s="171"/>
      <c r="BV30" s="171"/>
      <c r="BW30" s="171"/>
      <c r="BX30" s="171"/>
      <c r="BY30" s="171"/>
      <c r="BZ30" s="171"/>
      <c r="CA30" s="171"/>
      <c r="CB30" s="171"/>
      <c r="CC30" s="171"/>
      <c r="CD30" s="171"/>
      <c r="CE30" s="171"/>
      <c r="CF30" s="171"/>
      <c r="CG30" s="171"/>
      <c r="CH30" s="171"/>
      <c r="CI30" s="171"/>
      <c r="CJ30" s="171"/>
      <c r="CK30" s="171"/>
      <c r="CL30" s="171"/>
      <c r="CM30" s="171"/>
      <c r="CN30" s="171"/>
      <c r="CO30" s="171"/>
      <c r="CP30" s="171"/>
      <c r="CQ30" s="171"/>
      <c r="CR30" s="171"/>
      <c r="CS30" s="171"/>
      <c r="CT30" s="171"/>
      <c r="CU30" s="171"/>
      <c r="CV30" s="171"/>
      <c r="CW30" s="171"/>
      <c r="CX30" s="171"/>
      <c r="CY30" s="171"/>
      <c r="CZ30" s="171"/>
      <c r="DA30" s="171"/>
      <c r="DB30" s="171"/>
      <c r="DC30" s="171"/>
      <c r="DD30" s="171"/>
      <c r="DE30" s="171"/>
      <c r="DF30" s="171"/>
      <c r="DG30" s="171"/>
      <c r="DH30" s="171"/>
      <c r="DI30" s="171"/>
      <c r="DJ30" s="171"/>
      <c r="DK30" s="171"/>
      <c r="DL30" s="171"/>
      <c r="DM30" s="171"/>
      <c r="DN30" s="171"/>
      <c r="DO30" s="171"/>
      <c r="DP30" s="171"/>
      <c r="DQ30" s="171"/>
      <c r="DR30" s="171"/>
      <c r="DS30" s="171"/>
      <c r="DT30" s="171"/>
      <c r="DU30" s="171"/>
      <c r="DV30" s="171"/>
      <c r="DW30" s="171"/>
      <c r="DX30" s="171"/>
      <c r="DY30" s="171"/>
      <c r="DZ30" s="171"/>
      <c r="EA30" s="171"/>
      <c r="EB30" s="171"/>
      <c r="EC30" s="171"/>
      <c r="ED30" s="171"/>
      <c r="EE30" s="171"/>
      <c r="EF30" s="171"/>
      <c r="EG30" s="171"/>
      <c r="EH30" s="171"/>
      <c r="EI30" s="171"/>
      <c r="EJ30" s="171"/>
      <c r="EK30" s="171"/>
      <c r="EL30" s="171"/>
      <c r="EM30" s="171"/>
      <c r="EN30" s="171"/>
      <c r="EO30" s="171"/>
      <c r="EP30" s="171"/>
      <c r="EQ30" s="171"/>
      <c r="ER30" s="171"/>
    </row>
    <row r="31" spans="1:148" hidden="1" outlineLevel="1" x14ac:dyDescent="0.2">
      <c r="A31" s="136" t="s">
        <v>105</v>
      </c>
      <c r="B31" s="133">
        <v>12</v>
      </c>
      <c r="C31" s="132">
        <f>C33 - C32</f>
        <v>541.7175834554921</v>
      </c>
      <c r="D31" s="119" t="s">
        <v>106</v>
      </c>
      <c r="E31" s="132">
        <f>_xlfn.CHISQ.DIST.RT(C31,B31)</f>
        <v>2.8848035071019737E-108</v>
      </c>
      <c r="F31" s="132">
        <f>C32+2*(1+B31)</f>
        <v>1921.4621281055654</v>
      </c>
      <c r="G31" s="134">
        <f>$AV$68</f>
        <v>0.84227389332969405</v>
      </c>
      <c r="H31" s="132" t="s">
        <v>107</v>
      </c>
      <c r="I31" s="132">
        <f>1-C32/C33</f>
        <v>0.22227231782941126</v>
      </c>
      <c r="AU31" s="171"/>
      <c r="AV31" s="171"/>
      <c r="AW31" s="171"/>
      <c r="AX31" s="171"/>
      <c r="AY31" s="171"/>
      <c r="AZ31" s="171"/>
      <c r="BA31" s="171"/>
      <c r="BB31" s="171"/>
      <c r="BC31" s="171"/>
      <c r="BD31" s="171"/>
      <c r="BE31" s="171"/>
      <c r="BF31" s="171"/>
      <c r="BG31" s="171"/>
      <c r="BH31" s="171"/>
      <c r="BI31" s="171"/>
      <c r="BJ31" s="171"/>
      <c r="BK31" s="171"/>
      <c r="BL31" s="171"/>
      <c r="BM31" s="171"/>
      <c r="BN31" s="171"/>
      <c r="BO31" s="171"/>
      <c r="BP31" s="171"/>
      <c r="BQ31" s="171"/>
      <c r="BR31" s="171"/>
      <c r="BS31" s="171"/>
      <c r="BT31" s="171"/>
      <c r="BU31" s="171"/>
      <c r="BV31" s="171"/>
      <c r="BW31" s="171"/>
      <c r="BX31" s="171"/>
      <c r="BY31" s="171"/>
      <c r="BZ31" s="171"/>
      <c r="CA31" s="171"/>
      <c r="CB31" s="171"/>
      <c r="CC31" s="171"/>
      <c r="CD31" s="171"/>
      <c r="CE31" s="171"/>
      <c r="CF31" s="171"/>
      <c r="CG31" s="171"/>
      <c r="CH31" s="171"/>
      <c r="CI31" s="171"/>
      <c r="CJ31" s="171"/>
      <c r="CK31" s="171"/>
      <c r="CL31" s="171"/>
      <c r="CM31" s="171"/>
      <c r="CN31" s="171"/>
      <c r="CO31" s="171"/>
      <c r="CP31" s="171"/>
      <c r="CQ31" s="171"/>
      <c r="CR31" s="171"/>
      <c r="CS31" s="171"/>
      <c r="CT31" s="171"/>
      <c r="CU31" s="171"/>
      <c r="CV31" s="171"/>
      <c r="CW31" s="171"/>
      <c r="CX31" s="171"/>
      <c r="CY31" s="171"/>
      <c r="CZ31" s="171"/>
      <c r="DA31" s="171"/>
      <c r="DB31" s="171"/>
      <c r="DC31" s="171"/>
      <c r="DD31" s="171"/>
      <c r="DE31" s="171"/>
      <c r="DF31" s="171"/>
      <c r="DG31" s="171"/>
      <c r="DH31" s="171"/>
      <c r="DI31" s="171"/>
      <c r="DJ31" s="171"/>
      <c r="DK31" s="171"/>
      <c r="DL31" s="171"/>
      <c r="DM31" s="171"/>
      <c r="DN31" s="171"/>
      <c r="DO31" s="171"/>
      <c r="DP31" s="171"/>
      <c r="DQ31" s="171"/>
      <c r="DR31" s="171"/>
      <c r="DS31" s="171"/>
      <c r="DT31" s="171"/>
      <c r="DU31" s="171"/>
      <c r="DV31" s="171"/>
      <c r="DW31" s="171"/>
      <c r="DX31" s="171"/>
      <c r="DY31" s="171"/>
      <c r="DZ31" s="171"/>
      <c r="EA31" s="171"/>
      <c r="EB31" s="171"/>
      <c r="EC31" s="171"/>
      <c r="ED31" s="171"/>
      <c r="EE31" s="171"/>
      <c r="EF31" s="171"/>
      <c r="EG31" s="171"/>
      <c r="EH31" s="171"/>
      <c r="EI31" s="171"/>
      <c r="EJ31" s="171"/>
      <c r="EK31" s="171"/>
      <c r="EL31" s="171"/>
      <c r="EM31" s="171"/>
      <c r="EN31" s="171"/>
      <c r="EO31" s="171"/>
      <c r="EP31" s="171"/>
      <c r="EQ31" s="171"/>
      <c r="ER31" s="171"/>
    </row>
    <row r="32" spans="1:148" hidden="1" outlineLevel="1" x14ac:dyDescent="0.2">
      <c r="A32" s="136" t="s">
        <v>108</v>
      </c>
      <c r="B32" s="133">
        <v>3908</v>
      </c>
      <c r="C32" s="132">
        <v>1895.4621281055654</v>
      </c>
      <c r="D32" s="119" t="s">
        <v>109</v>
      </c>
      <c r="E32" s="132"/>
      <c r="F32" s="132"/>
      <c r="G32" s="132"/>
      <c r="H32" s="132" t="s">
        <v>110</v>
      </c>
      <c r="I32" s="132">
        <f>1-EXP(((C32/2)-(C33/2))*(2/$F$11))</f>
        <v>0.1290389455144666</v>
      </c>
      <c r="AU32" s="171"/>
      <c r="AV32" s="171"/>
      <c r="AW32" s="171"/>
      <c r="AX32" s="171"/>
      <c r="AY32" s="171"/>
      <c r="AZ32" s="171"/>
      <c r="BA32" s="171"/>
      <c r="BB32" s="171"/>
      <c r="BC32" s="171"/>
      <c r="BD32" s="171"/>
      <c r="BE32" s="171"/>
      <c r="BF32" s="171"/>
      <c r="BG32" s="171"/>
      <c r="BH32" s="171"/>
      <c r="BI32" s="171"/>
      <c r="BJ32" s="171"/>
      <c r="BK32" s="171"/>
      <c r="BL32" s="171"/>
      <c r="BM32" s="171"/>
      <c r="BN32" s="171"/>
      <c r="BO32" s="171"/>
      <c r="BP32" s="171"/>
      <c r="BQ32" s="171"/>
      <c r="BR32" s="171"/>
      <c r="BS32" s="171"/>
      <c r="BT32" s="171"/>
      <c r="BU32" s="171"/>
      <c r="BV32" s="171"/>
      <c r="BW32" s="171"/>
      <c r="BX32" s="171"/>
      <c r="BY32" s="171"/>
      <c r="BZ32" s="171"/>
      <c r="CA32" s="171"/>
      <c r="CB32" s="171"/>
      <c r="CC32" s="171"/>
      <c r="CD32" s="171"/>
      <c r="CE32" s="171"/>
      <c r="CF32" s="171"/>
      <c r="CG32" s="171"/>
      <c r="CH32" s="171"/>
      <c r="CI32" s="171"/>
      <c r="CJ32" s="171"/>
      <c r="CK32" s="171"/>
      <c r="CL32" s="171"/>
      <c r="CM32" s="171"/>
      <c r="CN32" s="171"/>
      <c r="CO32" s="171"/>
      <c r="CP32" s="171"/>
      <c r="CQ32" s="171"/>
      <c r="CR32" s="171"/>
      <c r="CS32" s="171"/>
      <c r="CT32" s="171"/>
      <c r="CU32" s="171"/>
      <c r="CV32" s="171"/>
      <c r="CW32" s="171"/>
      <c r="CX32" s="171"/>
      <c r="CY32" s="171"/>
      <c r="CZ32" s="171"/>
      <c r="DA32" s="171"/>
      <c r="DB32" s="171"/>
      <c r="DC32" s="171"/>
      <c r="DD32" s="171"/>
      <c r="DE32" s="171"/>
      <c r="DF32" s="171"/>
      <c r="DG32" s="171"/>
      <c r="DH32" s="171"/>
      <c r="DI32" s="171"/>
      <c r="DJ32" s="171"/>
      <c r="DK32" s="171"/>
      <c r="DL32" s="171"/>
      <c r="DM32" s="171"/>
      <c r="DN32" s="171"/>
      <c r="DO32" s="171"/>
      <c r="DP32" s="171"/>
      <c r="DQ32" s="171"/>
      <c r="DR32" s="171"/>
      <c r="DS32" s="171"/>
      <c r="DT32" s="171"/>
      <c r="DU32" s="171"/>
      <c r="DV32" s="171"/>
      <c r="DW32" s="171"/>
      <c r="DX32" s="171"/>
      <c r="DY32" s="171"/>
      <c r="DZ32" s="171"/>
      <c r="EA32" s="171"/>
      <c r="EB32" s="171"/>
      <c r="EC32" s="171"/>
      <c r="ED32" s="171"/>
      <c r="EE32" s="171"/>
      <c r="EF32" s="171"/>
      <c r="EG32" s="171"/>
      <c r="EH32" s="171"/>
      <c r="EI32" s="171"/>
      <c r="EJ32" s="171"/>
      <c r="EK32" s="171"/>
      <c r="EL32" s="171"/>
      <c r="EM32" s="171"/>
      <c r="EN32" s="171"/>
      <c r="EO32" s="171"/>
      <c r="EP32" s="171"/>
      <c r="EQ32" s="171"/>
      <c r="ER32" s="171"/>
    </row>
    <row r="33" spans="1:148" hidden="1" outlineLevel="1" x14ac:dyDescent="0.2">
      <c r="A33" s="136" t="s">
        <v>111</v>
      </c>
      <c r="B33" s="133">
        <v>3920</v>
      </c>
      <c r="C33" s="132">
        <f>-2*(($F$11*(1-$E$11))*LN(1-$E$11)+$F$11*$E$11*LN($E$11))</f>
        <v>2437.1797115610575</v>
      </c>
      <c r="D33" s="119" t="s">
        <v>112</v>
      </c>
      <c r="E33" s="132"/>
      <c r="F33" s="132"/>
      <c r="G33" s="132"/>
      <c r="H33" s="132" t="s">
        <v>113</v>
      </c>
      <c r="I33" s="132">
        <f xml:space="preserve"> I32/(1-(($E$11^$E$11)*((1-$E$11)^(1-$E$11)))^2)</f>
        <v>0.2787620429507508</v>
      </c>
      <c r="AU33" s="171"/>
      <c r="AV33" s="171"/>
      <c r="AW33" s="171"/>
      <c r="AX33" s="171"/>
      <c r="AY33" s="171"/>
      <c r="AZ33" s="171"/>
      <c r="BA33" s="171"/>
      <c r="BB33" s="171"/>
      <c r="BC33" s="171"/>
      <c r="BD33" s="171"/>
      <c r="BE33" s="171"/>
      <c r="BF33" s="171"/>
      <c r="BG33" s="171"/>
      <c r="BH33" s="171"/>
      <c r="BI33" s="171"/>
      <c r="BJ33" s="171"/>
      <c r="BK33" s="171"/>
      <c r="BL33" s="171"/>
      <c r="BM33" s="171"/>
      <c r="BN33" s="171"/>
      <c r="BO33" s="171"/>
      <c r="BP33" s="171"/>
      <c r="BQ33" s="171"/>
      <c r="BR33" s="171"/>
      <c r="BS33" s="171"/>
      <c r="BT33" s="171"/>
      <c r="BU33" s="171"/>
      <c r="BV33" s="171"/>
      <c r="BW33" s="171"/>
      <c r="BX33" s="171"/>
      <c r="BY33" s="171"/>
      <c r="BZ33" s="171"/>
      <c r="CA33" s="171"/>
      <c r="CB33" s="171"/>
      <c r="CC33" s="171"/>
      <c r="CD33" s="171"/>
      <c r="CE33" s="171"/>
      <c r="CF33" s="171"/>
      <c r="CG33" s="171"/>
      <c r="CH33" s="171"/>
      <c r="CI33" s="171"/>
      <c r="CJ33" s="171"/>
      <c r="CK33" s="171"/>
      <c r="CL33" s="171"/>
      <c r="CM33" s="171"/>
      <c r="CN33" s="171"/>
      <c r="CO33" s="171"/>
      <c r="CP33" s="171"/>
      <c r="CQ33" s="171"/>
      <c r="CR33" s="171"/>
      <c r="CS33" s="171"/>
      <c r="CT33" s="171"/>
      <c r="CU33" s="171"/>
      <c r="CV33" s="171"/>
      <c r="CW33" s="171"/>
      <c r="CX33" s="171"/>
      <c r="CY33" s="171"/>
      <c r="CZ33" s="171"/>
      <c r="DA33" s="171"/>
      <c r="DB33" s="171"/>
      <c r="DC33" s="171"/>
      <c r="DD33" s="171"/>
      <c r="DE33" s="171"/>
      <c r="DF33" s="171"/>
      <c r="DG33" s="171"/>
      <c r="DH33" s="171"/>
      <c r="DI33" s="171"/>
      <c r="DJ33" s="171"/>
      <c r="DK33" s="171"/>
      <c r="DL33" s="171"/>
      <c r="DM33" s="171"/>
      <c r="DN33" s="171"/>
      <c r="DO33" s="171"/>
      <c r="DP33" s="171"/>
      <c r="DQ33" s="171"/>
      <c r="DR33" s="171"/>
      <c r="DS33" s="171"/>
      <c r="DT33" s="171"/>
      <c r="DU33" s="171"/>
      <c r="DV33" s="171"/>
      <c r="DW33" s="171"/>
      <c r="DX33" s="171"/>
      <c r="DY33" s="171"/>
      <c r="DZ33" s="171"/>
      <c r="EA33" s="171"/>
      <c r="EB33" s="171"/>
      <c r="EC33" s="171"/>
      <c r="ED33" s="171"/>
      <c r="EE33" s="171"/>
      <c r="EF33" s="171"/>
      <c r="EG33" s="171"/>
      <c r="EH33" s="171"/>
      <c r="EI33" s="171"/>
      <c r="EJ33" s="171"/>
      <c r="EK33" s="171"/>
      <c r="EL33" s="171"/>
      <c r="EM33" s="171"/>
      <c r="EN33" s="171"/>
      <c r="EO33" s="171"/>
      <c r="EP33" s="171"/>
      <c r="EQ33" s="171"/>
      <c r="ER33" s="171"/>
    </row>
    <row r="34" spans="1:148" collapsed="1" x14ac:dyDescent="0.2">
      <c r="A34" s="183"/>
      <c r="B34" s="130"/>
      <c r="AU34" s="171"/>
      <c r="AV34" s="171"/>
      <c r="AW34" s="171"/>
      <c r="AX34" s="171"/>
      <c r="AY34" s="171"/>
      <c r="AZ34" s="171"/>
      <c r="BA34" s="171"/>
      <c r="BB34" s="171"/>
      <c r="BC34" s="171"/>
      <c r="BD34" s="171"/>
      <c r="BE34" s="171"/>
      <c r="BF34" s="171"/>
      <c r="BG34" s="171"/>
      <c r="BH34" s="171"/>
      <c r="BI34" s="171"/>
      <c r="BJ34" s="171"/>
      <c r="BK34" s="171"/>
      <c r="BL34" s="171"/>
      <c r="BM34" s="171"/>
      <c r="BN34" s="171"/>
      <c r="BO34" s="171"/>
      <c r="BP34" s="171"/>
      <c r="BQ34" s="171"/>
      <c r="BR34" s="171"/>
      <c r="BS34" s="171"/>
      <c r="BT34" s="171"/>
      <c r="BU34" s="171"/>
      <c r="BV34" s="171"/>
      <c r="BW34" s="171"/>
      <c r="BX34" s="171"/>
      <c r="BY34" s="171"/>
      <c r="BZ34" s="171"/>
      <c r="CA34" s="171"/>
      <c r="CB34" s="171"/>
      <c r="CC34" s="171"/>
      <c r="CD34" s="171"/>
      <c r="CE34" s="171"/>
      <c r="CF34" s="171"/>
      <c r="CG34" s="171"/>
      <c r="CH34" s="171"/>
      <c r="CI34" s="171"/>
      <c r="CJ34" s="171"/>
      <c r="CK34" s="171"/>
      <c r="CL34" s="171"/>
      <c r="CM34" s="171"/>
      <c r="CN34" s="171"/>
      <c r="CO34" s="171"/>
      <c r="CP34" s="171"/>
      <c r="CQ34" s="171"/>
      <c r="CR34" s="171"/>
      <c r="CS34" s="171"/>
      <c r="CT34" s="171"/>
      <c r="CU34" s="171"/>
      <c r="CV34" s="171"/>
      <c r="CW34" s="171"/>
      <c r="CX34" s="171"/>
      <c r="CY34" s="171"/>
      <c r="CZ34" s="171"/>
      <c r="DA34" s="171"/>
      <c r="DB34" s="171"/>
      <c r="DC34" s="171"/>
      <c r="DD34" s="171"/>
      <c r="DE34" s="171"/>
      <c r="DF34" s="171"/>
      <c r="DG34" s="171"/>
      <c r="DH34" s="171"/>
      <c r="DI34" s="171"/>
      <c r="DJ34" s="171"/>
      <c r="DK34" s="171"/>
      <c r="DL34" s="171"/>
      <c r="DM34" s="171"/>
      <c r="DN34" s="171"/>
      <c r="DO34" s="171"/>
      <c r="DP34" s="171"/>
      <c r="DQ34" s="171"/>
      <c r="DR34" s="171"/>
      <c r="DS34" s="171"/>
      <c r="DT34" s="171"/>
      <c r="DU34" s="171"/>
      <c r="DV34" s="171"/>
      <c r="DW34" s="171"/>
      <c r="DX34" s="171"/>
      <c r="DY34" s="171"/>
      <c r="DZ34" s="171"/>
      <c r="EA34" s="171"/>
      <c r="EB34" s="171"/>
      <c r="EC34" s="171"/>
      <c r="ED34" s="171"/>
      <c r="EE34" s="171"/>
      <c r="EF34" s="171"/>
      <c r="EG34" s="171"/>
      <c r="EH34" s="171"/>
      <c r="EI34" s="171"/>
      <c r="EJ34" s="171"/>
      <c r="EK34" s="171"/>
      <c r="EL34" s="171"/>
      <c r="EM34" s="171"/>
      <c r="EN34" s="171"/>
      <c r="EO34" s="171"/>
      <c r="EP34" s="171"/>
      <c r="EQ34" s="171"/>
      <c r="ER34" s="171"/>
    </row>
    <row r="35" spans="1:148" x14ac:dyDescent="0.2">
      <c r="A35" s="125" t="s">
        <v>186</v>
      </c>
      <c r="AU35" s="171"/>
      <c r="AV35" s="171"/>
      <c r="AW35" s="171"/>
      <c r="AX35" s="171"/>
      <c r="AY35" s="171"/>
      <c r="AZ35" s="171"/>
      <c r="BA35" s="171"/>
      <c r="BB35" s="171"/>
      <c r="BC35" s="171"/>
      <c r="BD35" s="171"/>
      <c r="BE35" s="171"/>
      <c r="BF35" s="171"/>
      <c r="BG35" s="171"/>
      <c r="BH35" s="171"/>
      <c r="BI35" s="171"/>
      <c r="BJ35" s="171"/>
      <c r="BK35" s="171"/>
      <c r="BL35" s="171"/>
      <c r="BM35" s="171"/>
      <c r="BN35" s="171"/>
      <c r="BO35" s="171"/>
      <c r="BP35" s="171"/>
      <c r="BQ35" s="171"/>
      <c r="BR35" s="171"/>
      <c r="BS35" s="171"/>
      <c r="BT35" s="171"/>
      <c r="BU35" s="171"/>
      <c r="BV35" s="171"/>
      <c r="BW35" s="171"/>
      <c r="BX35" s="171"/>
      <c r="BY35" s="171"/>
      <c r="BZ35" s="171"/>
      <c r="CA35" s="171"/>
      <c r="CB35" s="171"/>
      <c r="CC35" s="171"/>
      <c r="CD35" s="171"/>
      <c r="CE35" s="171"/>
      <c r="CF35" s="171"/>
      <c r="CG35" s="171"/>
      <c r="CH35" s="171"/>
      <c r="CI35" s="171"/>
      <c r="CJ35" s="171"/>
      <c r="CK35" s="171"/>
      <c r="CL35" s="171"/>
      <c r="CM35" s="171"/>
      <c r="CN35" s="171"/>
      <c r="CO35" s="171"/>
      <c r="CP35" s="171"/>
      <c r="CQ35" s="171"/>
      <c r="CR35" s="171"/>
      <c r="CS35" s="171"/>
      <c r="CT35" s="171"/>
      <c r="CU35" s="171"/>
      <c r="CV35" s="171"/>
      <c r="CW35" s="171"/>
      <c r="CX35" s="171"/>
      <c r="CY35" s="171"/>
      <c r="CZ35" s="171"/>
      <c r="DA35" s="171"/>
      <c r="DB35" s="171"/>
      <c r="DC35" s="171"/>
      <c r="DD35" s="171"/>
      <c r="DE35" s="171"/>
      <c r="DF35" s="171"/>
      <c r="DG35" s="171"/>
      <c r="DH35" s="171"/>
      <c r="DI35" s="171"/>
      <c r="DJ35" s="171"/>
      <c r="DK35" s="171"/>
      <c r="DL35" s="171"/>
      <c r="DM35" s="171"/>
      <c r="DN35" s="171"/>
      <c r="DO35" s="171"/>
      <c r="DP35" s="171"/>
      <c r="DQ35" s="171"/>
      <c r="DR35" s="171"/>
      <c r="DS35" s="171"/>
      <c r="DT35" s="171"/>
      <c r="DU35" s="171"/>
      <c r="DV35" s="171"/>
      <c r="DW35" s="171"/>
      <c r="DX35" s="171"/>
      <c r="DY35" s="171"/>
      <c r="DZ35" s="171"/>
      <c r="EA35" s="171"/>
      <c r="EB35" s="171"/>
      <c r="EC35" s="171"/>
      <c r="ED35" s="171"/>
      <c r="EE35" s="171"/>
      <c r="EF35" s="171"/>
      <c r="EG35" s="171"/>
      <c r="EH35" s="171"/>
      <c r="EI35" s="171"/>
      <c r="EJ35" s="171"/>
      <c r="EK35" s="171"/>
      <c r="EL35" s="171"/>
      <c r="EM35" s="171"/>
      <c r="EN35" s="171"/>
      <c r="EO35" s="171"/>
      <c r="EP35" s="171"/>
      <c r="EQ35" s="171"/>
      <c r="ER35" s="171"/>
    </row>
    <row r="36" spans="1:148" ht="12" outlineLevel="1" thickBot="1" x14ac:dyDescent="0.25">
      <c r="A36" s="140" t="s">
        <v>90</v>
      </c>
      <c r="B36" s="126" t="s">
        <v>115</v>
      </c>
      <c r="AU36" s="171"/>
      <c r="AV36" s="171"/>
      <c r="AW36" s="171"/>
      <c r="AX36" s="171"/>
      <c r="AY36" s="171"/>
      <c r="AZ36" s="171"/>
      <c r="BA36" s="171"/>
      <c r="BB36" s="171"/>
      <c r="BC36" s="171"/>
      <c r="BD36" s="171"/>
      <c r="BE36" s="171"/>
      <c r="BF36" s="171"/>
      <c r="BG36" s="171"/>
      <c r="BH36" s="171"/>
      <c r="BI36" s="171"/>
      <c r="BJ36" s="171"/>
      <c r="BK36" s="171"/>
      <c r="BL36" s="171"/>
      <c r="BM36" s="171"/>
      <c r="BN36" s="171"/>
      <c r="BO36" s="171"/>
      <c r="BP36" s="171"/>
      <c r="BQ36" s="171"/>
      <c r="BR36" s="171"/>
      <c r="BS36" s="171"/>
      <c r="BT36" s="171"/>
      <c r="BU36" s="171"/>
      <c r="BV36" s="171"/>
      <c r="BW36" s="171"/>
      <c r="BX36" s="171"/>
      <c r="BY36" s="171"/>
      <c r="BZ36" s="171"/>
      <c r="CA36" s="171"/>
      <c r="CB36" s="171"/>
      <c r="CC36" s="171"/>
      <c r="CD36" s="171"/>
      <c r="CE36" s="171"/>
      <c r="CF36" s="171"/>
      <c r="CG36" s="171"/>
      <c r="CH36" s="171"/>
      <c r="CI36" s="171"/>
      <c r="CJ36" s="171"/>
      <c r="CK36" s="171"/>
      <c r="CL36" s="171"/>
      <c r="CM36" s="171"/>
      <c r="CN36" s="171"/>
      <c r="CO36" s="171"/>
      <c r="CP36" s="171"/>
      <c r="CQ36" s="171"/>
      <c r="CR36" s="171"/>
      <c r="CS36" s="171"/>
      <c r="CT36" s="171"/>
      <c r="CU36" s="171"/>
      <c r="CV36" s="171"/>
      <c r="CW36" s="171"/>
      <c r="CX36" s="171"/>
      <c r="CY36" s="171"/>
      <c r="CZ36" s="171"/>
      <c r="DA36" s="171"/>
      <c r="DB36" s="171"/>
      <c r="DC36" s="171"/>
      <c r="DD36" s="171"/>
      <c r="DE36" s="171"/>
      <c r="DF36" s="171"/>
      <c r="DG36" s="171"/>
      <c r="DH36" s="171"/>
      <c r="DI36" s="171"/>
      <c r="DJ36" s="171"/>
      <c r="DK36" s="171"/>
      <c r="DL36" s="171"/>
      <c r="DM36" s="171"/>
      <c r="DN36" s="171"/>
      <c r="DO36" s="171"/>
      <c r="DP36" s="171"/>
      <c r="DQ36" s="171"/>
      <c r="DR36" s="171"/>
      <c r="DS36" s="171"/>
      <c r="DT36" s="171"/>
      <c r="DU36" s="171"/>
      <c r="DV36" s="171"/>
      <c r="DW36" s="171"/>
      <c r="DX36" s="171"/>
      <c r="DY36" s="171"/>
      <c r="DZ36" s="171"/>
      <c r="EA36" s="171"/>
      <c r="EB36" s="171"/>
      <c r="EC36" s="171"/>
      <c r="ED36" s="171"/>
      <c r="EE36" s="171"/>
      <c r="EF36" s="171"/>
      <c r="EG36" s="171"/>
      <c r="EH36" s="171"/>
      <c r="EI36" s="171"/>
      <c r="EJ36" s="171"/>
      <c r="EK36" s="171"/>
      <c r="EL36" s="171"/>
      <c r="EM36" s="171"/>
      <c r="EN36" s="171"/>
      <c r="EO36" s="171"/>
      <c r="EP36" s="171"/>
      <c r="EQ36" s="171"/>
      <c r="ER36" s="171"/>
    </row>
    <row r="37" spans="1:148" ht="12" outlineLevel="1" thickBot="1" x14ac:dyDescent="0.25">
      <c r="A37" s="139" t="s">
        <v>97</v>
      </c>
      <c r="B37" s="141">
        <v>1</v>
      </c>
      <c r="C37" s="142" t="s">
        <v>39</v>
      </c>
      <c r="D37" s="132"/>
      <c r="E37" s="132"/>
      <c r="F37" s="132"/>
      <c r="G37" s="132"/>
      <c r="H37" s="132"/>
      <c r="I37" s="132"/>
      <c r="J37" s="132"/>
      <c r="K37" s="132"/>
      <c r="L37" s="132"/>
      <c r="M37" s="132"/>
      <c r="N37" s="132"/>
      <c r="AU37" s="171"/>
      <c r="AV37" s="171"/>
      <c r="AW37" s="171"/>
      <c r="AX37" s="171"/>
      <c r="AY37" s="171"/>
      <c r="AZ37" s="171"/>
      <c r="BA37" s="171"/>
      <c r="BB37" s="171"/>
      <c r="BC37" s="171"/>
      <c r="BD37" s="171"/>
      <c r="BE37" s="171"/>
      <c r="BF37" s="171"/>
      <c r="BG37" s="171"/>
      <c r="BH37" s="171"/>
      <c r="BI37" s="171"/>
      <c r="BJ37" s="171"/>
      <c r="BK37" s="171"/>
      <c r="BL37" s="171"/>
      <c r="BM37" s="171"/>
      <c r="BN37" s="171"/>
      <c r="BO37" s="171"/>
      <c r="BP37" s="171"/>
      <c r="BQ37" s="171"/>
      <c r="BR37" s="171"/>
      <c r="BS37" s="171"/>
      <c r="BT37" s="171"/>
      <c r="BU37" s="171"/>
      <c r="BV37" s="171"/>
      <c r="BW37" s="171"/>
      <c r="BX37" s="171"/>
      <c r="BY37" s="171"/>
      <c r="BZ37" s="171"/>
      <c r="CA37" s="171"/>
      <c r="CB37" s="171"/>
      <c r="CC37" s="171"/>
      <c r="CD37" s="171"/>
      <c r="CE37" s="171"/>
      <c r="CF37" s="171"/>
      <c r="CG37" s="171"/>
      <c r="CH37" s="171"/>
      <c r="CI37" s="171"/>
      <c r="CJ37" s="171"/>
      <c r="CK37" s="171"/>
      <c r="CL37" s="171"/>
      <c r="CM37" s="171"/>
      <c r="CN37" s="171"/>
      <c r="CO37" s="171"/>
      <c r="CP37" s="171"/>
      <c r="CQ37" s="171"/>
      <c r="CR37" s="171"/>
      <c r="CS37" s="171"/>
      <c r="CT37" s="171"/>
      <c r="CU37" s="171"/>
      <c r="CV37" s="171"/>
      <c r="CW37" s="171"/>
      <c r="CX37" s="171"/>
      <c r="CY37" s="171"/>
      <c r="CZ37" s="171"/>
      <c r="DA37" s="171"/>
      <c r="DB37" s="171"/>
      <c r="DC37" s="171"/>
      <c r="DD37" s="171"/>
      <c r="DE37" s="171"/>
      <c r="DF37" s="171"/>
      <c r="DG37" s="171"/>
      <c r="DH37" s="171"/>
      <c r="DI37" s="171"/>
      <c r="DJ37" s="171"/>
      <c r="DK37" s="171"/>
      <c r="DL37" s="171"/>
      <c r="DM37" s="171"/>
      <c r="DN37" s="171"/>
      <c r="DO37" s="171"/>
      <c r="DP37" s="171"/>
      <c r="DQ37" s="171"/>
      <c r="DR37" s="171"/>
      <c r="DS37" s="171"/>
      <c r="DT37" s="171"/>
      <c r="DU37" s="171"/>
      <c r="DV37" s="171"/>
      <c r="DW37" s="171"/>
      <c r="DX37" s="171"/>
      <c r="DY37" s="171"/>
      <c r="DZ37" s="171"/>
      <c r="EA37" s="171"/>
      <c r="EB37" s="171"/>
      <c r="EC37" s="171"/>
      <c r="ED37" s="171"/>
      <c r="EE37" s="171"/>
      <c r="EF37" s="171"/>
      <c r="EG37" s="171"/>
      <c r="EH37" s="171"/>
      <c r="EI37" s="171"/>
      <c r="EJ37" s="171"/>
      <c r="EK37" s="171"/>
      <c r="EL37" s="171"/>
      <c r="EM37" s="171"/>
      <c r="EN37" s="171"/>
      <c r="EO37" s="171"/>
      <c r="EP37" s="171"/>
      <c r="EQ37" s="171"/>
      <c r="ER37" s="171"/>
    </row>
    <row r="38" spans="1:148" ht="12" outlineLevel="1" thickBot="1" x14ac:dyDescent="0.25">
      <c r="A38" s="139" t="s">
        <v>7</v>
      </c>
      <c r="B38" s="141">
        <v>-0.17006416102802943</v>
      </c>
      <c r="C38" s="141">
        <v>1</v>
      </c>
      <c r="D38" s="142" t="s">
        <v>41</v>
      </c>
      <c r="E38" s="132"/>
      <c r="F38" s="132"/>
      <c r="G38" s="132"/>
      <c r="H38" s="132"/>
      <c r="I38" s="132"/>
      <c r="J38" s="132"/>
      <c r="K38" s="132"/>
      <c r="L38" s="132"/>
      <c r="M38" s="132"/>
      <c r="N38" s="132"/>
      <c r="AU38" s="171"/>
      <c r="AV38" s="171"/>
      <c r="AW38" s="171"/>
      <c r="AX38" s="171"/>
      <c r="AY38" s="171"/>
      <c r="AZ38" s="171"/>
      <c r="BA38" s="171"/>
      <c r="BB38" s="171"/>
      <c r="BC38" s="171"/>
      <c r="BD38" s="171"/>
      <c r="BE38" s="171"/>
      <c r="BF38" s="171"/>
      <c r="BG38" s="171"/>
      <c r="BH38" s="171"/>
      <c r="BI38" s="171"/>
      <c r="BJ38" s="171"/>
      <c r="BK38" s="171"/>
      <c r="BL38" s="171"/>
      <c r="BM38" s="171"/>
      <c r="BN38" s="171"/>
      <c r="BO38" s="171"/>
      <c r="BP38" s="171"/>
      <c r="BQ38" s="171"/>
      <c r="BR38" s="171"/>
      <c r="BS38" s="171"/>
      <c r="BT38" s="171"/>
      <c r="BU38" s="171"/>
      <c r="BV38" s="171"/>
      <c r="BW38" s="171"/>
      <c r="BX38" s="171"/>
      <c r="BY38" s="171"/>
      <c r="BZ38" s="171"/>
      <c r="CA38" s="171"/>
      <c r="CB38" s="171"/>
      <c r="CC38" s="171"/>
      <c r="CD38" s="171"/>
      <c r="CE38" s="171"/>
      <c r="CF38" s="171"/>
      <c r="CG38" s="171"/>
      <c r="CH38" s="171"/>
      <c r="CI38" s="171"/>
      <c r="CJ38" s="171"/>
      <c r="CK38" s="171"/>
      <c r="CL38" s="171"/>
      <c r="CM38" s="171"/>
      <c r="CN38" s="171"/>
      <c r="CO38" s="171"/>
      <c r="CP38" s="171"/>
      <c r="CQ38" s="171"/>
      <c r="CR38" s="171"/>
      <c r="CS38" s="171"/>
      <c r="CT38" s="171"/>
      <c r="CU38" s="171"/>
      <c r="CV38" s="171"/>
      <c r="CW38" s="171"/>
      <c r="CX38" s="171"/>
      <c r="CY38" s="171"/>
      <c r="CZ38" s="171"/>
      <c r="DA38" s="171"/>
      <c r="DB38" s="171"/>
      <c r="DC38" s="171"/>
      <c r="DD38" s="171"/>
      <c r="DE38" s="171"/>
      <c r="DF38" s="171"/>
      <c r="DG38" s="171"/>
      <c r="DH38" s="171"/>
      <c r="DI38" s="171"/>
      <c r="DJ38" s="171"/>
      <c r="DK38" s="171"/>
      <c r="DL38" s="171"/>
      <c r="DM38" s="171"/>
      <c r="DN38" s="171"/>
      <c r="DO38" s="171"/>
      <c r="DP38" s="171"/>
      <c r="DQ38" s="171"/>
      <c r="DR38" s="171"/>
      <c r="DS38" s="171"/>
      <c r="DT38" s="171"/>
      <c r="DU38" s="171"/>
      <c r="DV38" s="171"/>
      <c r="DW38" s="171"/>
      <c r="DX38" s="171"/>
      <c r="DY38" s="171"/>
      <c r="DZ38" s="171"/>
      <c r="EA38" s="171"/>
      <c r="EB38" s="171"/>
      <c r="EC38" s="171"/>
      <c r="ED38" s="171"/>
      <c r="EE38" s="171"/>
      <c r="EF38" s="171"/>
      <c r="EG38" s="171"/>
      <c r="EH38" s="171"/>
      <c r="EI38" s="171"/>
      <c r="EJ38" s="171"/>
      <c r="EK38" s="171"/>
      <c r="EL38" s="171"/>
      <c r="EM38" s="171"/>
      <c r="EN38" s="171"/>
      <c r="EO38" s="171"/>
      <c r="EP38" s="171"/>
      <c r="EQ38" s="171"/>
      <c r="ER38" s="171"/>
    </row>
    <row r="39" spans="1:148" ht="12" outlineLevel="1" thickBot="1" x14ac:dyDescent="0.25">
      <c r="A39" s="139" t="s">
        <v>8</v>
      </c>
      <c r="B39" s="141">
        <v>-8.0093946106931727E-2</v>
      </c>
      <c r="C39" s="208">
        <v>3.1954657607133279E-2</v>
      </c>
      <c r="D39" s="141">
        <v>1</v>
      </c>
      <c r="E39" s="142" t="s">
        <v>44</v>
      </c>
      <c r="F39" s="132"/>
      <c r="G39" s="132"/>
      <c r="H39" s="132"/>
      <c r="I39" s="132"/>
      <c r="J39" s="132"/>
      <c r="K39" s="132"/>
      <c r="L39" s="132"/>
      <c r="M39" s="132"/>
      <c r="N39" s="132"/>
      <c r="AU39" s="171"/>
      <c r="AV39" s="171"/>
      <c r="AW39" s="171"/>
      <c r="AX39" s="171"/>
      <c r="AY39" s="171"/>
      <c r="AZ39" s="171"/>
      <c r="BA39" s="171"/>
      <c r="BB39" s="171"/>
      <c r="BC39" s="171"/>
      <c r="BD39" s="171"/>
      <c r="BE39" s="171"/>
      <c r="BF39" s="171"/>
      <c r="BG39" s="171"/>
      <c r="BH39" s="171"/>
      <c r="BI39" s="171"/>
      <c r="BJ39" s="171"/>
      <c r="BK39" s="171"/>
      <c r="BL39" s="171"/>
      <c r="BM39" s="171"/>
      <c r="BN39" s="171"/>
      <c r="BO39" s="171"/>
      <c r="BP39" s="171"/>
      <c r="BQ39" s="171"/>
      <c r="BR39" s="171"/>
      <c r="BS39" s="171"/>
      <c r="BT39" s="171"/>
      <c r="BU39" s="171"/>
      <c r="BV39" s="171"/>
      <c r="BW39" s="171"/>
      <c r="BX39" s="171"/>
      <c r="BY39" s="171"/>
      <c r="BZ39" s="171"/>
      <c r="CA39" s="171"/>
      <c r="CB39" s="171"/>
      <c r="CC39" s="171"/>
      <c r="CD39" s="171"/>
      <c r="CE39" s="171"/>
      <c r="CF39" s="171"/>
      <c r="CG39" s="171"/>
      <c r="CH39" s="171"/>
      <c r="CI39" s="171"/>
      <c r="CJ39" s="171"/>
      <c r="CK39" s="171"/>
      <c r="CL39" s="171"/>
      <c r="CM39" s="171"/>
      <c r="CN39" s="171"/>
      <c r="CO39" s="171"/>
      <c r="CP39" s="171"/>
      <c r="CQ39" s="171"/>
      <c r="CR39" s="171"/>
      <c r="CS39" s="171"/>
      <c r="CT39" s="171"/>
      <c r="CU39" s="171"/>
      <c r="CV39" s="171"/>
      <c r="CW39" s="171"/>
      <c r="CX39" s="171"/>
      <c r="CY39" s="171"/>
      <c r="CZ39" s="171"/>
      <c r="DA39" s="171"/>
      <c r="DB39" s="171"/>
      <c r="DC39" s="171"/>
      <c r="DD39" s="171"/>
      <c r="DE39" s="171"/>
      <c r="DF39" s="171"/>
      <c r="DG39" s="171"/>
      <c r="DH39" s="171"/>
      <c r="DI39" s="171"/>
      <c r="DJ39" s="171"/>
      <c r="DK39" s="171"/>
      <c r="DL39" s="171"/>
      <c r="DM39" s="171"/>
      <c r="DN39" s="171"/>
      <c r="DO39" s="171"/>
      <c r="DP39" s="171"/>
      <c r="DQ39" s="171"/>
      <c r="DR39" s="171"/>
      <c r="DS39" s="171"/>
      <c r="DT39" s="171"/>
      <c r="DU39" s="171"/>
      <c r="DV39" s="171"/>
      <c r="DW39" s="171"/>
      <c r="DX39" s="171"/>
      <c r="DY39" s="171"/>
      <c r="DZ39" s="171"/>
      <c r="EA39" s="171"/>
      <c r="EB39" s="171"/>
      <c r="EC39" s="171"/>
      <c r="ED39" s="171"/>
      <c r="EE39" s="171"/>
      <c r="EF39" s="171"/>
      <c r="EG39" s="171"/>
      <c r="EH39" s="171"/>
      <c r="EI39" s="171"/>
      <c r="EJ39" s="171"/>
      <c r="EK39" s="171"/>
      <c r="EL39" s="171"/>
      <c r="EM39" s="171"/>
      <c r="EN39" s="171"/>
      <c r="EO39" s="171"/>
      <c r="EP39" s="171"/>
      <c r="EQ39" s="171"/>
      <c r="ER39" s="171"/>
    </row>
    <row r="40" spans="1:148" ht="12" outlineLevel="1" thickBot="1" x14ac:dyDescent="0.25">
      <c r="A40" s="139" t="s">
        <v>15</v>
      </c>
      <c r="B40" s="141">
        <v>-0.34677948993097779</v>
      </c>
      <c r="C40" s="214">
        <v>5.5421099534439612E-2</v>
      </c>
      <c r="D40" s="229">
        <v>-5.9909472828986066E-2</v>
      </c>
      <c r="E40" s="141">
        <v>1</v>
      </c>
      <c r="F40" s="142" t="s">
        <v>46</v>
      </c>
      <c r="G40" s="132"/>
      <c r="H40" s="132"/>
      <c r="I40" s="132"/>
      <c r="J40" s="132"/>
      <c r="K40" s="132"/>
      <c r="L40" s="132"/>
      <c r="M40" s="132"/>
      <c r="N40" s="132"/>
      <c r="AU40" s="171"/>
      <c r="AV40" s="171"/>
      <c r="AW40" s="171"/>
      <c r="AX40" s="171"/>
      <c r="AY40" s="171"/>
      <c r="AZ40" s="171"/>
      <c r="BA40" s="171"/>
      <c r="BB40" s="171"/>
      <c r="BC40" s="171"/>
      <c r="BD40" s="171"/>
      <c r="BE40" s="171"/>
      <c r="BF40" s="171"/>
      <c r="BG40" s="171"/>
      <c r="BH40" s="171"/>
      <c r="BI40" s="171"/>
      <c r="BJ40" s="171"/>
      <c r="BK40" s="171"/>
      <c r="BL40" s="171"/>
      <c r="BM40" s="171"/>
      <c r="BN40" s="171"/>
      <c r="BO40" s="171"/>
      <c r="BP40" s="171"/>
      <c r="BQ40" s="171"/>
      <c r="BR40" s="171"/>
      <c r="BS40" s="171"/>
      <c r="BT40" s="171"/>
      <c r="BU40" s="171"/>
      <c r="BV40" s="171"/>
      <c r="BW40" s="171"/>
      <c r="BX40" s="171"/>
      <c r="BY40" s="171"/>
      <c r="BZ40" s="171"/>
      <c r="CA40" s="171"/>
      <c r="CB40" s="171"/>
      <c r="CC40" s="171"/>
      <c r="CD40" s="171"/>
      <c r="CE40" s="171"/>
      <c r="CF40" s="171"/>
      <c r="CG40" s="171"/>
      <c r="CH40" s="171"/>
      <c r="CI40" s="171"/>
      <c r="CJ40" s="171"/>
      <c r="CK40" s="171"/>
      <c r="CL40" s="171"/>
      <c r="CM40" s="171"/>
      <c r="CN40" s="171"/>
      <c r="CO40" s="171"/>
      <c r="CP40" s="171"/>
      <c r="CQ40" s="171"/>
      <c r="CR40" s="171"/>
      <c r="CS40" s="171"/>
      <c r="CT40" s="171"/>
      <c r="CU40" s="171"/>
      <c r="CV40" s="171"/>
      <c r="CW40" s="171"/>
      <c r="CX40" s="171"/>
      <c r="CY40" s="171"/>
      <c r="CZ40" s="171"/>
      <c r="DA40" s="171"/>
      <c r="DB40" s="171"/>
      <c r="DC40" s="171"/>
      <c r="DD40" s="171"/>
      <c r="DE40" s="171"/>
      <c r="DF40" s="171"/>
      <c r="DG40" s="171"/>
      <c r="DH40" s="171"/>
      <c r="DI40" s="171"/>
      <c r="DJ40" s="171"/>
      <c r="DK40" s="171"/>
      <c r="DL40" s="171"/>
      <c r="DM40" s="171"/>
      <c r="DN40" s="171"/>
      <c r="DO40" s="171"/>
      <c r="DP40" s="171"/>
      <c r="DQ40" s="171"/>
      <c r="DR40" s="171"/>
      <c r="DS40" s="171"/>
      <c r="DT40" s="171"/>
      <c r="DU40" s="171"/>
      <c r="DV40" s="171"/>
      <c r="DW40" s="171"/>
      <c r="DX40" s="171"/>
      <c r="DY40" s="171"/>
      <c r="DZ40" s="171"/>
      <c r="EA40" s="171"/>
      <c r="EB40" s="171"/>
      <c r="EC40" s="171"/>
      <c r="ED40" s="171"/>
      <c r="EE40" s="171"/>
      <c r="EF40" s="171"/>
      <c r="EG40" s="171"/>
      <c r="EH40" s="171"/>
      <c r="EI40" s="171"/>
      <c r="EJ40" s="171"/>
      <c r="EK40" s="171"/>
      <c r="EL40" s="171"/>
      <c r="EM40" s="171"/>
      <c r="EN40" s="171"/>
      <c r="EO40" s="171"/>
      <c r="EP40" s="171"/>
      <c r="EQ40" s="171"/>
      <c r="ER40" s="171"/>
    </row>
    <row r="41" spans="1:148" ht="12" outlineLevel="1" thickBot="1" x14ac:dyDescent="0.25">
      <c r="A41" s="139" t="s">
        <v>6</v>
      </c>
      <c r="B41" s="141">
        <v>9.1572671497518604E-2</v>
      </c>
      <c r="C41" s="230">
        <v>-0.6203664447151167</v>
      </c>
      <c r="D41" s="207">
        <v>-1.011867637507253E-2</v>
      </c>
      <c r="E41" s="229">
        <v>-5.7511127810359546E-2</v>
      </c>
      <c r="F41" s="141">
        <v>1</v>
      </c>
      <c r="G41" s="142" t="s">
        <v>47</v>
      </c>
      <c r="H41" s="132"/>
      <c r="I41" s="132"/>
      <c r="J41" s="132"/>
      <c r="K41" s="132"/>
      <c r="L41" s="132"/>
      <c r="M41" s="132"/>
      <c r="N41" s="132"/>
      <c r="AU41" s="171"/>
      <c r="AV41" s="171"/>
      <c r="AW41" s="171"/>
      <c r="AX41" s="171"/>
      <c r="AY41" s="171"/>
      <c r="AZ41" s="171"/>
      <c r="BA41" s="171"/>
      <c r="BB41" s="171"/>
      <c r="BC41" s="171"/>
      <c r="BD41" s="171"/>
      <c r="BE41" s="171"/>
      <c r="BF41" s="171"/>
      <c r="BG41" s="171"/>
      <c r="BH41" s="171"/>
      <c r="BI41" s="171"/>
      <c r="BJ41" s="171"/>
      <c r="BK41" s="171"/>
      <c r="BL41" s="171"/>
      <c r="BM41" s="171"/>
      <c r="BN41" s="171"/>
      <c r="BO41" s="171"/>
      <c r="BP41" s="171"/>
      <c r="BQ41" s="171"/>
      <c r="BR41" s="171"/>
      <c r="BS41" s="171"/>
      <c r="BT41" s="171"/>
      <c r="BU41" s="171"/>
      <c r="BV41" s="171"/>
      <c r="BW41" s="171"/>
      <c r="BX41" s="171"/>
      <c r="BY41" s="171"/>
      <c r="BZ41" s="171"/>
      <c r="CA41" s="171"/>
      <c r="CB41" s="171"/>
      <c r="CC41" s="171"/>
      <c r="CD41" s="171"/>
      <c r="CE41" s="171"/>
      <c r="CF41" s="171"/>
      <c r="CG41" s="171"/>
      <c r="CH41" s="171"/>
      <c r="CI41" s="171"/>
      <c r="CJ41" s="171"/>
      <c r="CK41" s="171"/>
      <c r="CL41" s="171"/>
      <c r="CM41" s="171"/>
      <c r="CN41" s="171"/>
      <c r="CO41" s="171"/>
      <c r="CP41" s="171"/>
      <c r="CQ41" s="171"/>
      <c r="CR41" s="171"/>
      <c r="CS41" s="171"/>
      <c r="CT41" s="171"/>
      <c r="CU41" s="171"/>
      <c r="CV41" s="171"/>
      <c r="CW41" s="171"/>
      <c r="CX41" s="171"/>
      <c r="CY41" s="171"/>
      <c r="CZ41" s="171"/>
      <c r="DA41" s="171"/>
      <c r="DB41" s="171"/>
      <c r="DC41" s="171"/>
      <c r="DD41" s="171"/>
      <c r="DE41" s="171"/>
      <c r="DF41" s="171"/>
      <c r="DG41" s="171"/>
      <c r="DH41" s="171"/>
      <c r="DI41" s="171"/>
      <c r="DJ41" s="171"/>
      <c r="DK41" s="171"/>
      <c r="DL41" s="171"/>
      <c r="DM41" s="171"/>
      <c r="DN41" s="171"/>
      <c r="DO41" s="171"/>
      <c r="DP41" s="171"/>
      <c r="DQ41" s="171"/>
      <c r="DR41" s="171"/>
      <c r="DS41" s="171"/>
      <c r="DT41" s="171"/>
      <c r="DU41" s="171"/>
      <c r="DV41" s="171"/>
      <c r="DW41" s="171"/>
      <c r="DX41" s="171"/>
      <c r="DY41" s="171"/>
      <c r="DZ41" s="171"/>
      <c r="EA41" s="171"/>
      <c r="EB41" s="171"/>
      <c r="EC41" s="171"/>
      <c r="ED41" s="171"/>
      <c r="EE41" s="171"/>
      <c r="EF41" s="171"/>
      <c r="EG41" s="171"/>
      <c r="EH41" s="171"/>
      <c r="EI41" s="171"/>
      <c r="EJ41" s="171"/>
      <c r="EK41" s="171"/>
      <c r="EL41" s="171"/>
      <c r="EM41" s="171"/>
      <c r="EN41" s="171"/>
      <c r="EO41" s="171"/>
      <c r="EP41" s="171"/>
      <c r="EQ41" s="171"/>
      <c r="ER41" s="171"/>
    </row>
    <row r="42" spans="1:148" ht="12" outlineLevel="1" thickBot="1" x14ac:dyDescent="0.25">
      <c r="A42" s="139" t="s">
        <v>10</v>
      </c>
      <c r="B42" s="141">
        <v>-2.2479875377175336E-2</v>
      </c>
      <c r="C42" s="207">
        <v>-6.7390360543115102E-5</v>
      </c>
      <c r="D42" s="203">
        <v>-0.17338158230700562</v>
      </c>
      <c r="E42" s="204">
        <v>-8.0265918136223066E-2</v>
      </c>
      <c r="F42" s="202">
        <v>4.2449837598681293E-3</v>
      </c>
      <c r="G42" s="141">
        <v>1</v>
      </c>
      <c r="H42" s="142" t="s">
        <v>48</v>
      </c>
      <c r="I42" s="132"/>
      <c r="J42" s="132"/>
      <c r="K42" s="132"/>
      <c r="L42" s="132"/>
      <c r="M42" s="132"/>
      <c r="N42" s="132"/>
      <c r="AU42" s="171"/>
      <c r="AV42" s="171"/>
      <c r="AW42" s="171"/>
      <c r="AX42" s="171"/>
      <c r="AY42" s="171"/>
      <c r="AZ42" s="171"/>
      <c r="BA42" s="171"/>
      <c r="BB42" s="171"/>
      <c r="BC42" s="171"/>
      <c r="BD42" s="171"/>
      <c r="BE42" s="171"/>
      <c r="BF42" s="171"/>
      <c r="BG42" s="171"/>
      <c r="BH42" s="171"/>
      <c r="BI42" s="171"/>
      <c r="BJ42" s="171"/>
      <c r="BK42" s="171"/>
      <c r="BL42" s="171"/>
      <c r="BM42" s="171"/>
      <c r="BN42" s="171"/>
      <c r="BO42" s="171"/>
      <c r="BP42" s="171"/>
      <c r="BQ42" s="171"/>
      <c r="BR42" s="171"/>
      <c r="BS42" s="171"/>
      <c r="BT42" s="171"/>
      <c r="BU42" s="171"/>
      <c r="BV42" s="171"/>
      <c r="BW42" s="171"/>
      <c r="BX42" s="171"/>
      <c r="BY42" s="171"/>
      <c r="BZ42" s="171"/>
      <c r="CA42" s="171"/>
      <c r="CB42" s="171"/>
      <c r="CC42" s="171"/>
      <c r="CD42" s="171"/>
      <c r="CE42" s="171"/>
      <c r="CF42" s="171"/>
      <c r="CG42" s="171"/>
      <c r="CH42" s="171"/>
      <c r="CI42" s="171"/>
      <c r="CJ42" s="171"/>
      <c r="CK42" s="171"/>
      <c r="CL42" s="171"/>
      <c r="CM42" s="171"/>
      <c r="CN42" s="171"/>
      <c r="CO42" s="171"/>
      <c r="CP42" s="171"/>
      <c r="CQ42" s="171"/>
      <c r="CR42" s="171"/>
      <c r="CS42" s="171"/>
      <c r="CT42" s="171"/>
      <c r="CU42" s="171"/>
      <c r="CV42" s="171"/>
      <c r="CW42" s="171"/>
      <c r="CX42" s="171"/>
      <c r="CY42" s="171"/>
      <c r="CZ42" s="171"/>
      <c r="DA42" s="171"/>
      <c r="DB42" s="171"/>
      <c r="DC42" s="171"/>
      <c r="DD42" s="171"/>
      <c r="DE42" s="171"/>
      <c r="DF42" s="171"/>
      <c r="DG42" s="171"/>
      <c r="DH42" s="171"/>
      <c r="DI42" s="171"/>
      <c r="DJ42" s="171"/>
      <c r="DK42" s="171"/>
      <c r="DL42" s="171"/>
      <c r="DM42" s="171"/>
      <c r="DN42" s="171"/>
      <c r="DO42" s="171"/>
      <c r="DP42" s="171"/>
      <c r="DQ42" s="171"/>
      <c r="DR42" s="171"/>
      <c r="DS42" s="171"/>
      <c r="DT42" s="171"/>
      <c r="DU42" s="171"/>
      <c r="DV42" s="171"/>
      <c r="DW42" s="171"/>
      <c r="DX42" s="171"/>
      <c r="DY42" s="171"/>
      <c r="DZ42" s="171"/>
      <c r="EA42" s="171"/>
      <c r="EB42" s="171"/>
      <c r="EC42" s="171"/>
      <c r="ED42" s="171"/>
      <c r="EE42" s="171"/>
      <c r="EF42" s="171"/>
      <c r="EG42" s="171"/>
      <c r="EH42" s="171"/>
      <c r="EI42" s="171"/>
      <c r="EJ42" s="171"/>
      <c r="EK42" s="171"/>
      <c r="EL42" s="171"/>
      <c r="EM42" s="171"/>
      <c r="EN42" s="171"/>
      <c r="EO42" s="171"/>
      <c r="EP42" s="171"/>
      <c r="EQ42" s="171"/>
      <c r="ER42" s="171"/>
    </row>
    <row r="43" spans="1:148" ht="12" outlineLevel="1" thickBot="1" x14ac:dyDescent="0.25">
      <c r="A43" s="139" t="s">
        <v>14</v>
      </c>
      <c r="B43" s="141">
        <v>-3.0254752146439509E-2</v>
      </c>
      <c r="C43" s="205">
        <v>-2.0892607417727381E-2</v>
      </c>
      <c r="D43" s="198">
        <v>4.3430656779749388E-2</v>
      </c>
      <c r="E43" s="203">
        <v>-0.16782664230772698</v>
      </c>
      <c r="F43" s="202">
        <v>1.880171995602254E-3</v>
      </c>
      <c r="G43" s="207">
        <v>-1.4223445877001063E-2</v>
      </c>
      <c r="H43" s="141">
        <v>1</v>
      </c>
      <c r="I43" s="142" t="s">
        <v>49</v>
      </c>
      <c r="J43" s="132"/>
      <c r="K43" s="132"/>
      <c r="L43" s="132"/>
      <c r="M43" s="132"/>
      <c r="N43" s="132"/>
      <c r="AU43" s="171"/>
      <c r="AV43" s="171"/>
      <c r="AW43" s="171"/>
      <c r="AX43" s="171"/>
      <c r="AY43" s="171"/>
      <c r="AZ43" s="171"/>
      <c r="BA43" s="171"/>
      <c r="BB43" s="171"/>
      <c r="BC43" s="171"/>
      <c r="BD43" s="171"/>
      <c r="BE43" s="171"/>
      <c r="BF43" s="171"/>
      <c r="BG43" s="171"/>
      <c r="BH43" s="171"/>
      <c r="BI43" s="171"/>
      <c r="BJ43" s="171"/>
      <c r="BK43" s="171"/>
      <c r="BL43" s="171"/>
      <c r="BM43" s="171"/>
      <c r="BN43" s="171"/>
      <c r="BO43" s="171"/>
      <c r="BP43" s="171"/>
      <c r="BQ43" s="171"/>
      <c r="BR43" s="171"/>
      <c r="BS43" s="171"/>
      <c r="BT43" s="171"/>
      <c r="BU43" s="171"/>
      <c r="BV43" s="171"/>
      <c r="BW43" s="171"/>
      <c r="BX43" s="171"/>
      <c r="BY43" s="171"/>
      <c r="BZ43" s="171"/>
      <c r="CA43" s="171"/>
      <c r="CB43" s="171"/>
      <c r="CC43" s="171"/>
      <c r="CD43" s="171"/>
      <c r="CE43" s="171"/>
      <c r="CF43" s="171"/>
      <c r="CG43" s="171"/>
      <c r="CH43" s="171"/>
      <c r="CI43" s="171"/>
      <c r="CJ43" s="171"/>
      <c r="CK43" s="171"/>
      <c r="CL43" s="171"/>
      <c r="CM43" s="171"/>
      <c r="CN43" s="171"/>
      <c r="CO43" s="171"/>
      <c r="CP43" s="171"/>
      <c r="CQ43" s="171"/>
      <c r="CR43" s="171"/>
      <c r="CS43" s="171"/>
      <c r="CT43" s="171"/>
      <c r="CU43" s="171"/>
      <c r="CV43" s="171"/>
      <c r="CW43" s="171"/>
      <c r="CX43" s="171"/>
      <c r="CY43" s="171"/>
      <c r="CZ43" s="171"/>
      <c r="DA43" s="171"/>
      <c r="DB43" s="171"/>
      <c r="DC43" s="171"/>
      <c r="DD43" s="171"/>
      <c r="DE43" s="171"/>
      <c r="DF43" s="171"/>
      <c r="DG43" s="171"/>
      <c r="DH43" s="171"/>
      <c r="DI43" s="171"/>
      <c r="DJ43" s="171"/>
      <c r="DK43" s="171"/>
      <c r="DL43" s="171"/>
      <c r="DM43" s="171"/>
      <c r="DN43" s="171"/>
      <c r="DO43" s="171"/>
      <c r="DP43" s="171"/>
      <c r="DQ43" s="171"/>
      <c r="DR43" s="171"/>
      <c r="DS43" s="171"/>
      <c r="DT43" s="171"/>
      <c r="DU43" s="171"/>
      <c r="DV43" s="171"/>
      <c r="DW43" s="171"/>
      <c r="DX43" s="171"/>
      <c r="DY43" s="171"/>
      <c r="DZ43" s="171"/>
      <c r="EA43" s="171"/>
      <c r="EB43" s="171"/>
      <c r="EC43" s="171"/>
      <c r="ED43" s="171"/>
      <c r="EE43" s="171"/>
      <c r="EF43" s="171"/>
      <c r="EG43" s="171"/>
      <c r="EH43" s="171"/>
      <c r="EI43" s="171"/>
      <c r="EJ43" s="171"/>
      <c r="EK43" s="171"/>
      <c r="EL43" s="171"/>
      <c r="EM43" s="171"/>
      <c r="EN43" s="171"/>
      <c r="EO43" s="171"/>
      <c r="EP43" s="171"/>
      <c r="EQ43" s="171"/>
      <c r="ER43" s="171"/>
    </row>
    <row r="44" spans="1:148" ht="13.5" outlineLevel="1" thickBot="1" x14ac:dyDescent="0.3">
      <c r="A44" s="139" t="s">
        <v>13</v>
      </c>
      <c r="B44" s="141">
        <v>1.8375760142752978E-3</v>
      </c>
      <c r="C44" s="208">
        <v>2.9636111349810562E-2</v>
      </c>
      <c r="D44" s="209">
        <v>-0.1102160147122881</v>
      </c>
      <c r="E44" s="202">
        <v>9.6445643513859199E-3</v>
      </c>
      <c r="F44" s="207">
        <v>-6.9720669538924016E-3</v>
      </c>
      <c r="G44" s="208">
        <v>2.3634991754949035E-2</v>
      </c>
      <c r="H44" s="231">
        <v>-0.93167554200493363</v>
      </c>
      <c r="I44" s="141">
        <v>1</v>
      </c>
      <c r="J44" s="142" t="s">
        <v>50</v>
      </c>
      <c r="K44" s="132"/>
      <c r="L44" s="132"/>
      <c r="M44" s="132"/>
      <c r="N44" s="132"/>
      <c r="AU44" s="171"/>
      <c r="AV44" s="171"/>
      <c r="AW44" s="171"/>
      <c r="AX44" s="171"/>
      <c r="AY44" s="171"/>
      <c r="AZ44" s="171"/>
      <c r="BA44" s="171"/>
      <c r="BB44" s="171"/>
      <c r="BC44" s="171"/>
      <c r="BD44" s="171"/>
      <c r="BE44" s="171"/>
      <c r="BF44" s="171"/>
      <c r="BG44" s="171"/>
      <c r="BH44" s="171"/>
      <c r="BI44" s="171"/>
      <c r="BJ44" s="171"/>
      <c r="BK44" s="171"/>
      <c r="BL44" s="171"/>
      <c r="BM44" s="171"/>
      <c r="BN44" s="171"/>
      <c r="BO44" s="171"/>
      <c r="BP44" s="171"/>
      <c r="BQ44" s="171"/>
      <c r="BR44" s="171"/>
      <c r="BS44" s="171"/>
      <c r="BT44" s="171"/>
      <c r="BU44" s="171"/>
      <c r="BV44" s="171"/>
      <c r="BW44" s="171"/>
      <c r="BX44" s="171"/>
      <c r="BY44" s="171"/>
      <c r="BZ44" s="171"/>
      <c r="CA44" s="171"/>
      <c r="CB44" s="171"/>
      <c r="CC44" s="171"/>
      <c r="CD44" s="171"/>
      <c r="CE44" s="171"/>
      <c r="CF44" s="171"/>
      <c r="CG44" s="171"/>
      <c r="CH44" s="171"/>
      <c r="CI44" s="171"/>
      <c r="CJ44" s="171"/>
      <c r="CK44" s="171"/>
      <c r="CL44" s="171"/>
      <c r="CM44" s="171"/>
      <c r="CN44" s="171"/>
      <c r="CO44" s="171"/>
      <c r="CP44" s="171"/>
      <c r="CQ44" s="171"/>
      <c r="CR44" s="171"/>
      <c r="CS44" s="171"/>
      <c r="CT44" s="171"/>
      <c r="CU44" s="171"/>
      <c r="CV44" s="171"/>
      <c r="CW44" s="171"/>
      <c r="CX44" s="171"/>
      <c r="CY44" s="171"/>
      <c r="CZ44" s="171"/>
      <c r="DA44" s="171"/>
      <c r="DB44" s="171"/>
      <c r="DC44" s="171"/>
      <c r="DD44" s="171"/>
      <c r="DE44" s="171"/>
      <c r="DF44" s="171"/>
      <c r="DG44" s="171"/>
      <c r="DH44" s="171"/>
      <c r="DI44" s="171"/>
      <c r="DJ44" s="171"/>
      <c r="DK44" s="171"/>
      <c r="DL44" s="171"/>
      <c r="DM44" s="171"/>
      <c r="DN44" s="171"/>
      <c r="DO44" s="171"/>
      <c r="DP44" s="171"/>
      <c r="DQ44" s="171"/>
      <c r="DR44" s="171"/>
      <c r="DS44" s="171"/>
      <c r="DT44" s="171"/>
      <c r="DU44" s="171"/>
      <c r="DV44" s="171"/>
      <c r="DW44" s="171"/>
      <c r="DX44" s="171"/>
      <c r="DY44" s="171"/>
      <c r="DZ44" s="171"/>
      <c r="EA44" s="171"/>
      <c r="EB44" s="171"/>
      <c r="EC44" s="171"/>
      <c r="ED44" s="171"/>
      <c r="EE44" s="171"/>
      <c r="EF44" s="171"/>
      <c r="EG44" s="171"/>
      <c r="EH44" s="171"/>
      <c r="EI44" s="171"/>
      <c r="EJ44" s="171"/>
      <c r="EK44" s="171"/>
      <c r="EL44" s="171"/>
      <c r="EM44" s="171"/>
      <c r="EN44" s="171"/>
      <c r="EO44" s="171"/>
      <c r="EP44" s="171"/>
      <c r="EQ44" s="171"/>
      <c r="ER44" s="171"/>
    </row>
    <row r="45" spans="1:148" ht="12" outlineLevel="1" thickBot="1" x14ac:dyDescent="0.25">
      <c r="A45" s="139" t="s">
        <v>12</v>
      </c>
      <c r="B45" s="141">
        <v>-6.9129748396430407E-2</v>
      </c>
      <c r="C45" s="208">
        <v>2.0987964034386134E-2</v>
      </c>
      <c r="D45" s="202">
        <v>1.2557094507973375E-2</v>
      </c>
      <c r="E45" s="208">
        <v>2.6728564088151351E-2</v>
      </c>
      <c r="F45" s="207">
        <v>-9.9060746176896381E-3</v>
      </c>
      <c r="G45" s="202">
        <v>7.9503634504307294E-3</v>
      </c>
      <c r="H45" s="207">
        <v>-1.8653463503865862E-3</v>
      </c>
      <c r="I45" s="202">
        <v>3.071956642620525E-4</v>
      </c>
      <c r="J45" s="141">
        <v>1</v>
      </c>
      <c r="K45" s="142" t="s">
        <v>51</v>
      </c>
      <c r="L45" s="132"/>
      <c r="M45" s="132"/>
      <c r="N45" s="132"/>
      <c r="AU45" s="171"/>
      <c r="AV45" s="171"/>
      <c r="AW45" s="171"/>
      <c r="AX45" s="171"/>
      <c r="AY45" s="171"/>
      <c r="AZ45" s="171"/>
      <c r="BA45" s="171"/>
      <c r="BB45" s="171"/>
      <c r="BC45" s="171"/>
      <c r="BD45" s="171"/>
      <c r="BE45" s="171"/>
      <c r="BF45" s="171"/>
      <c r="BG45" s="171"/>
      <c r="BH45" s="171"/>
      <c r="BI45" s="171"/>
      <c r="BJ45" s="171"/>
      <c r="BK45" s="171"/>
      <c r="BL45" s="171"/>
      <c r="BM45" s="171"/>
      <c r="BN45" s="171"/>
      <c r="BO45" s="171"/>
      <c r="BP45" s="171"/>
      <c r="BQ45" s="171"/>
      <c r="BR45" s="171"/>
      <c r="BS45" s="171"/>
      <c r="BT45" s="171"/>
      <c r="BU45" s="171"/>
      <c r="BV45" s="171"/>
      <c r="BW45" s="171"/>
      <c r="BX45" s="171"/>
      <c r="BY45" s="171"/>
      <c r="BZ45" s="171"/>
      <c r="CA45" s="171"/>
      <c r="CB45" s="171"/>
      <c r="CC45" s="171"/>
      <c r="CD45" s="171"/>
      <c r="CE45" s="171"/>
      <c r="CF45" s="171"/>
      <c r="CG45" s="171"/>
      <c r="CH45" s="171"/>
      <c r="CI45" s="171"/>
      <c r="CJ45" s="171"/>
      <c r="CK45" s="171"/>
      <c r="CL45" s="171"/>
      <c r="CM45" s="171"/>
      <c r="CN45" s="171"/>
      <c r="CO45" s="171"/>
      <c r="CP45" s="171"/>
      <c r="CQ45" s="171"/>
      <c r="CR45" s="171"/>
      <c r="CS45" s="171"/>
      <c r="CT45" s="171"/>
      <c r="CU45" s="171"/>
      <c r="CV45" s="171"/>
      <c r="CW45" s="171"/>
      <c r="CX45" s="171"/>
      <c r="CY45" s="171"/>
      <c r="CZ45" s="171"/>
      <c r="DA45" s="171"/>
      <c r="DB45" s="171"/>
      <c r="DC45" s="171"/>
      <c r="DD45" s="171"/>
      <c r="DE45" s="171"/>
      <c r="DF45" s="171"/>
      <c r="DG45" s="171"/>
      <c r="DH45" s="171"/>
      <c r="DI45" s="171"/>
      <c r="DJ45" s="171"/>
      <c r="DK45" s="171"/>
      <c r="DL45" s="171"/>
      <c r="DM45" s="171"/>
      <c r="DN45" s="171"/>
      <c r="DO45" s="171"/>
      <c r="DP45" s="171"/>
      <c r="DQ45" s="171"/>
      <c r="DR45" s="171"/>
      <c r="DS45" s="171"/>
      <c r="DT45" s="171"/>
      <c r="DU45" s="171"/>
      <c r="DV45" s="171"/>
      <c r="DW45" s="171"/>
      <c r="DX45" s="171"/>
      <c r="DY45" s="171"/>
      <c r="DZ45" s="171"/>
      <c r="EA45" s="171"/>
      <c r="EB45" s="171"/>
      <c r="EC45" s="171"/>
      <c r="ED45" s="171"/>
      <c r="EE45" s="171"/>
      <c r="EF45" s="171"/>
      <c r="EG45" s="171"/>
      <c r="EH45" s="171"/>
      <c r="EI45" s="171"/>
      <c r="EJ45" s="171"/>
      <c r="EK45" s="171"/>
      <c r="EL45" s="171"/>
      <c r="EM45" s="171"/>
      <c r="EN45" s="171"/>
      <c r="EO45" s="171"/>
      <c r="EP45" s="171"/>
      <c r="EQ45" s="171"/>
      <c r="ER45" s="171"/>
    </row>
    <row r="46" spans="1:148" ht="12" outlineLevel="1" thickBot="1" x14ac:dyDescent="0.25">
      <c r="A46" s="139" t="s">
        <v>16</v>
      </c>
      <c r="B46" s="141">
        <v>-6.3359167043349943E-2</v>
      </c>
      <c r="C46" s="200">
        <v>-5.0271019332718783E-2</v>
      </c>
      <c r="D46" s="202">
        <v>1.7060784313958754E-2</v>
      </c>
      <c r="E46" s="202">
        <v>6.9660243835054428E-4</v>
      </c>
      <c r="F46" s="229">
        <v>-6.9096656072467316E-2</v>
      </c>
      <c r="G46" s="202">
        <v>1.6502967909910567E-2</v>
      </c>
      <c r="H46" s="205">
        <v>-3.2152486318974827E-2</v>
      </c>
      <c r="I46" s="208">
        <v>3.6526779076207154E-2</v>
      </c>
      <c r="J46" s="207">
        <v>-8.3505916917217201E-4</v>
      </c>
      <c r="K46" s="141">
        <v>1</v>
      </c>
      <c r="L46" s="142" t="s">
        <v>52</v>
      </c>
      <c r="M46" s="132"/>
      <c r="N46" s="132"/>
      <c r="AU46" s="171"/>
      <c r="AV46" s="171"/>
      <c r="AW46" s="171"/>
      <c r="AX46" s="171"/>
      <c r="AY46" s="171"/>
      <c r="AZ46" s="171"/>
      <c r="BA46" s="171"/>
      <c r="BB46" s="171"/>
      <c r="BC46" s="171"/>
      <c r="BD46" s="171"/>
      <c r="BE46" s="171"/>
      <c r="BF46" s="171"/>
      <c r="BG46" s="171"/>
      <c r="BH46" s="171"/>
      <c r="BI46" s="171"/>
      <c r="BJ46" s="171"/>
      <c r="BK46" s="171"/>
      <c r="BL46" s="171"/>
      <c r="BM46" s="171"/>
      <c r="BN46" s="171"/>
      <c r="BO46" s="171"/>
      <c r="BP46" s="171"/>
      <c r="BQ46" s="171"/>
      <c r="BR46" s="171"/>
      <c r="BS46" s="171"/>
      <c r="BT46" s="171"/>
      <c r="BU46" s="171"/>
      <c r="BV46" s="171"/>
      <c r="BW46" s="171"/>
      <c r="BX46" s="171"/>
      <c r="BY46" s="171"/>
      <c r="BZ46" s="171"/>
      <c r="CA46" s="171"/>
      <c r="CB46" s="171"/>
      <c r="CC46" s="171"/>
      <c r="CD46" s="171"/>
      <c r="CE46" s="171"/>
      <c r="CF46" s="171"/>
      <c r="CG46" s="171"/>
      <c r="CH46" s="171"/>
      <c r="CI46" s="171"/>
      <c r="CJ46" s="171"/>
      <c r="CK46" s="171"/>
      <c r="CL46" s="171"/>
      <c r="CM46" s="171"/>
      <c r="CN46" s="171"/>
      <c r="CO46" s="171"/>
      <c r="CP46" s="171"/>
      <c r="CQ46" s="171"/>
      <c r="CR46" s="171"/>
      <c r="CS46" s="171"/>
      <c r="CT46" s="171"/>
      <c r="CU46" s="171"/>
      <c r="CV46" s="171"/>
      <c r="CW46" s="171"/>
      <c r="CX46" s="171"/>
      <c r="CY46" s="171"/>
      <c r="CZ46" s="171"/>
      <c r="DA46" s="171"/>
      <c r="DB46" s="171"/>
      <c r="DC46" s="171"/>
      <c r="DD46" s="171"/>
      <c r="DE46" s="171"/>
      <c r="DF46" s="171"/>
      <c r="DG46" s="171"/>
      <c r="DH46" s="171"/>
      <c r="DI46" s="171"/>
      <c r="DJ46" s="171"/>
      <c r="DK46" s="171"/>
      <c r="DL46" s="171"/>
      <c r="DM46" s="171"/>
      <c r="DN46" s="171"/>
      <c r="DO46" s="171"/>
      <c r="DP46" s="171"/>
      <c r="DQ46" s="171"/>
      <c r="DR46" s="171"/>
      <c r="DS46" s="171"/>
      <c r="DT46" s="171"/>
      <c r="DU46" s="171"/>
      <c r="DV46" s="171"/>
      <c r="DW46" s="171"/>
      <c r="DX46" s="171"/>
      <c r="DY46" s="171"/>
      <c r="DZ46" s="171"/>
      <c r="EA46" s="171"/>
      <c r="EB46" s="171"/>
      <c r="EC46" s="171"/>
      <c r="ED46" s="171"/>
      <c r="EE46" s="171"/>
      <c r="EF46" s="171"/>
      <c r="EG46" s="171"/>
      <c r="EH46" s="171"/>
      <c r="EI46" s="171"/>
      <c r="EJ46" s="171"/>
      <c r="EK46" s="171"/>
      <c r="EL46" s="171"/>
      <c r="EM46" s="171"/>
      <c r="EN46" s="171"/>
      <c r="EO46" s="171"/>
      <c r="EP46" s="171"/>
      <c r="EQ46" s="171"/>
      <c r="ER46" s="171"/>
    </row>
    <row r="47" spans="1:148" ht="12" outlineLevel="1" thickBot="1" x14ac:dyDescent="0.25">
      <c r="A47" s="139" t="s">
        <v>26</v>
      </c>
      <c r="B47" s="141">
        <v>-0.77671770328702516</v>
      </c>
      <c r="C47" s="211">
        <v>7.5597456908728433E-2</v>
      </c>
      <c r="D47" s="198">
        <v>4.1973070000740319E-2</v>
      </c>
      <c r="E47" s="202">
        <v>1.4240072053235305E-2</v>
      </c>
      <c r="F47" s="205">
        <v>-2.7555308127308123E-2</v>
      </c>
      <c r="G47" s="208">
        <v>2.7100463789528486E-2</v>
      </c>
      <c r="H47" s="202">
        <v>5.586259596775351E-3</v>
      </c>
      <c r="I47" s="207">
        <v>-1.3498914312617053E-2</v>
      </c>
      <c r="J47" s="208">
        <v>1.8671023154890394E-2</v>
      </c>
      <c r="K47" s="207">
        <v>-5.817109238595645E-3</v>
      </c>
      <c r="L47" s="141">
        <v>1</v>
      </c>
      <c r="M47" s="142" t="s">
        <v>55</v>
      </c>
      <c r="N47" s="132"/>
      <c r="AU47" s="171"/>
      <c r="AV47" s="171"/>
      <c r="AW47" s="171"/>
      <c r="AX47" s="171"/>
      <c r="AY47" s="171"/>
      <c r="AZ47" s="171"/>
      <c r="BA47" s="171"/>
      <c r="BB47" s="171"/>
      <c r="BC47" s="171"/>
      <c r="BD47" s="171"/>
      <c r="BE47" s="171"/>
      <c r="BF47" s="171"/>
      <c r="BG47" s="171"/>
      <c r="BH47" s="171"/>
      <c r="BI47" s="171"/>
      <c r="BJ47" s="171"/>
      <c r="BK47" s="171"/>
      <c r="BL47" s="171"/>
      <c r="BM47" s="171"/>
      <c r="BN47" s="171"/>
      <c r="BO47" s="171"/>
      <c r="BP47" s="171"/>
      <c r="BQ47" s="171"/>
      <c r="BR47" s="171"/>
      <c r="BS47" s="171"/>
      <c r="BT47" s="171"/>
      <c r="BU47" s="171"/>
      <c r="BV47" s="171"/>
      <c r="BW47" s="171"/>
      <c r="BX47" s="171"/>
      <c r="BY47" s="171"/>
      <c r="BZ47" s="171"/>
      <c r="CA47" s="171"/>
      <c r="CB47" s="171"/>
      <c r="CC47" s="171"/>
      <c r="CD47" s="171"/>
      <c r="CE47" s="171"/>
      <c r="CF47" s="171"/>
      <c r="CG47" s="171"/>
      <c r="CH47" s="171"/>
      <c r="CI47" s="171"/>
      <c r="CJ47" s="171"/>
      <c r="CK47" s="171"/>
      <c r="CL47" s="171"/>
      <c r="CM47" s="171"/>
      <c r="CN47" s="171"/>
      <c r="CO47" s="171"/>
      <c r="CP47" s="171"/>
      <c r="CQ47" s="171"/>
      <c r="CR47" s="171"/>
      <c r="CS47" s="171"/>
      <c r="CT47" s="171"/>
      <c r="CU47" s="171"/>
      <c r="CV47" s="171"/>
      <c r="CW47" s="171"/>
      <c r="CX47" s="171"/>
      <c r="CY47" s="171"/>
      <c r="CZ47" s="171"/>
      <c r="DA47" s="171"/>
      <c r="DB47" s="171"/>
      <c r="DC47" s="171"/>
      <c r="DD47" s="171"/>
      <c r="DE47" s="171"/>
      <c r="DF47" s="171"/>
      <c r="DG47" s="171"/>
      <c r="DH47" s="171"/>
      <c r="DI47" s="171"/>
      <c r="DJ47" s="171"/>
      <c r="DK47" s="171"/>
      <c r="DL47" s="171"/>
      <c r="DM47" s="171"/>
      <c r="DN47" s="171"/>
      <c r="DO47" s="171"/>
      <c r="DP47" s="171"/>
      <c r="DQ47" s="171"/>
      <c r="DR47" s="171"/>
      <c r="DS47" s="171"/>
      <c r="DT47" s="171"/>
      <c r="DU47" s="171"/>
      <c r="DV47" s="171"/>
      <c r="DW47" s="171"/>
      <c r="DX47" s="171"/>
      <c r="DY47" s="171"/>
      <c r="DZ47" s="171"/>
      <c r="EA47" s="171"/>
      <c r="EB47" s="171"/>
      <c r="EC47" s="171"/>
      <c r="ED47" s="171"/>
      <c r="EE47" s="171"/>
      <c r="EF47" s="171"/>
      <c r="EG47" s="171"/>
      <c r="EH47" s="171"/>
      <c r="EI47" s="171"/>
      <c r="EJ47" s="171"/>
      <c r="EK47" s="171"/>
      <c r="EL47" s="171"/>
      <c r="EM47" s="171"/>
      <c r="EN47" s="171"/>
      <c r="EO47" s="171"/>
      <c r="EP47" s="171"/>
      <c r="EQ47" s="171"/>
      <c r="ER47" s="171"/>
    </row>
    <row r="48" spans="1:148" ht="12" outlineLevel="1" thickBot="1" x14ac:dyDescent="0.25">
      <c r="A48" s="139" t="s">
        <v>1</v>
      </c>
      <c r="B48" s="141">
        <v>-0.14018861665601515</v>
      </c>
      <c r="C48" s="232">
        <v>-9.0734240665200347E-2</v>
      </c>
      <c r="D48" s="198">
        <v>4.0713169159262895E-2</v>
      </c>
      <c r="E48" s="213">
        <v>0.14996506301792228</v>
      </c>
      <c r="F48" s="208">
        <v>3.1609667706373946E-2</v>
      </c>
      <c r="G48" s="202">
        <v>1.3369191070272139E-3</v>
      </c>
      <c r="H48" s="214">
        <v>6.1688674822736565E-2</v>
      </c>
      <c r="I48" s="204">
        <v>-8.8876529881900257E-2</v>
      </c>
      <c r="J48" s="208">
        <v>2.2508619206150493E-2</v>
      </c>
      <c r="K48" s="198">
        <v>4.5596473790921445E-2</v>
      </c>
      <c r="L48" s="202">
        <v>4.3725086995186728E-3</v>
      </c>
      <c r="M48" s="141">
        <v>1</v>
      </c>
      <c r="N48" s="142" t="s">
        <v>56</v>
      </c>
      <c r="AU48" s="171"/>
      <c r="AV48" s="171"/>
      <c r="AW48" s="171"/>
      <c r="AX48" s="171"/>
      <c r="AY48" s="171"/>
      <c r="AZ48" s="171"/>
      <c r="BA48" s="171"/>
      <c r="BB48" s="171"/>
      <c r="BC48" s="171"/>
      <c r="BD48" s="171"/>
      <c r="BE48" s="171"/>
      <c r="BF48" s="171"/>
      <c r="BG48" s="171"/>
      <c r="BH48" s="171"/>
      <c r="BI48" s="171"/>
      <c r="BJ48" s="171"/>
      <c r="BK48" s="171"/>
      <c r="BL48" s="171"/>
      <c r="BM48" s="171"/>
      <c r="BN48" s="171"/>
      <c r="BO48" s="171"/>
      <c r="BP48" s="171"/>
      <c r="BQ48" s="171"/>
      <c r="BR48" s="171"/>
      <c r="BS48" s="171"/>
      <c r="BT48" s="171"/>
      <c r="BU48" s="171"/>
      <c r="BV48" s="171"/>
      <c r="BW48" s="171"/>
      <c r="BX48" s="171"/>
      <c r="BY48" s="171"/>
      <c r="BZ48" s="171"/>
      <c r="CA48" s="171"/>
      <c r="CB48" s="171"/>
      <c r="CC48" s="171"/>
      <c r="CD48" s="171"/>
      <c r="CE48" s="171"/>
      <c r="CF48" s="171"/>
      <c r="CG48" s="171"/>
      <c r="CH48" s="171"/>
      <c r="CI48" s="171"/>
      <c r="CJ48" s="171"/>
      <c r="CK48" s="171"/>
      <c r="CL48" s="171"/>
      <c r="CM48" s="171"/>
      <c r="CN48" s="171"/>
      <c r="CO48" s="171"/>
      <c r="CP48" s="171"/>
      <c r="CQ48" s="171"/>
      <c r="CR48" s="171"/>
      <c r="CS48" s="171"/>
      <c r="CT48" s="171"/>
      <c r="CU48" s="171"/>
      <c r="CV48" s="171"/>
      <c r="CW48" s="171"/>
      <c r="CX48" s="171"/>
      <c r="CY48" s="171"/>
      <c r="CZ48" s="171"/>
      <c r="DA48" s="171"/>
      <c r="DB48" s="171"/>
      <c r="DC48" s="171"/>
      <c r="DD48" s="171"/>
      <c r="DE48" s="171"/>
      <c r="DF48" s="171"/>
      <c r="DG48" s="171"/>
      <c r="DH48" s="171"/>
      <c r="DI48" s="171"/>
      <c r="DJ48" s="171"/>
      <c r="DK48" s="171"/>
      <c r="DL48" s="171"/>
      <c r="DM48" s="171"/>
      <c r="DN48" s="171"/>
      <c r="DO48" s="171"/>
      <c r="DP48" s="171"/>
      <c r="DQ48" s="171"/>
      <c r="DR48" s="171"/>
      <c r="DS48" s="171"/>
      <c r="DT48" s="171"/>
      <c r="DU48" s="171"/>
      <c r="DV48" s="171"/>
      <c r="DW48" s="171"/>
      <c r="DX48" s="171"/>
      <c r="DY48" s="171"/>
      <c r="DZ48" s="171"/>
      <c r="EA48" s="171"/>
      <c r="EB48" s="171"/>
      <c r="EC48" s="171"/>
      <c r="ED48" s="171"/>
      <c r="EE48" s="171"/>
      <c r="EF48" s="171"/>
      <c r="EG48" s="171"/>
      <c r="EH48" s="171"/>
      <c r="EI48" s="171"/>
      <c r="EJ48" s="171"/>
      <c r="EK48" s="171"/>
      <c r="EL48" s="171"/>
      <c r="EM48" s="171"/>
      <c r="EN48" s="171"/>
      <c r="EO48" s="171"/>
      <c r="EP48" s="171"/>
      <c r="EQ48" s="171"/>
      <c r="ER48" s="171"/>
    </row>
    <row r="49" spans="1:148" outlineLevel="1" x14ac:dyDescent="0.2">
      <c r="A49" s="139" t="s">
        <v>18</v>
      </c>
      <c r="B49" s="141">
        <v>1.3974425969689079E-2</v>
      </c>
      <c r="C49" s="208">
        <v>1.9213830588125671E-2</v>
      </c>
      <c r="D49" s="207">
        <v>-6.6840056726643416E-3</v>
      </c>
      <c r="E49" s="205">
        <v>-3.2946834773294797E-2</v>
      </c>
      <c r="F49" s="202">
        <v>1.087683482392629E-2</v>
      </c>
      <c r="G49" s="207">
        <v>-8.4506790797621873E-3</v>
      </c>
      <c r="H49" s="202">
        <v>1.2539269856198323E-2</v>
      </c>
      <c r="I49" s="202">
        <v>1.1041514228003282E-3</v>
      </c>
      <c r="J49" s="229">
        <v>-5.7565839182288372E-2</v>
      </c>
      <c r="K49" s="233">
        <v>-0.19399387841955693</v>
      </c>
      <c r="L49" s="205">
        <v>-2.0058889325456783E-2</v>
      </c>
      <c r="M49" s="204">
        <v>-7.4722727570837061E-2</v>
      </c>
      <c r="N49" s="141">
        <v>1</v>
      </c>
      <c r="AU49" s="171"/>
      <c r="AV49" s="171"/>
      <c r="AW49" s="171"/>
      <c r="AX49" s="171"/>
      <c r="AY49" s="171"/>
      <c r="AZ49" s="171"/>
      <c r="BA49" s="171"/>
      <c r="BB49" s="171"/>
      <c r="BC49" s="171"/>
      <c r="BD49" s="171"/>
      <c r="BE49" s="171"/>
      <c r="BF49" s="171"/>
      <c r="BG49" s="171"/>
      <c r="BH49" s="171"/>
      <c r="BI49" s="171"/>
      <c r="BJ49" s="171"/>
      <c r="BK49" s="171"/>
      <c r="BL49" s="171"/>
      <c r="BM49" s="171"/>
      <c r="BN49" s="171"/>
      <c r="BO49" s="171"/>
      <c r="BP49" s="171"/>
      <c r="BQ49" s="171"/>
      <c r="BR49" s="171"/>
      <c r="BS49" s="171"/>
      <c r="BT49" s="171"/>
      <c r="BU49" s="171"/>
      <c r="BV49" s="171"/>
      <c r="BW49" s="171"/>
      <c r="BX49" s="171"/>
      <c r="BY49" s="171"/>
      <c r="BZ49" s="171"/>
      <c r="CA49" s="171"/>
      <c r="CB49" s="171"/>
      <c r="CC49" s="171"/>
      <c r="CD49" s="171"/>
      <c r="CE49" s="171"/>
      <c r="CF49" s="171"/>
      <c r="CG49" s="171"/>
      <c r="CH49" s="171"/>
      <c r="CI49" s="171"/>
      <c r="CJ49" s="171"/>
      <c r="CK49" s="171"/>
      <c r="CL49" s="171"/>
      <c r="CM49" s="171"/>
      <c r="CN49" s="171"/>
      <c r="CO49" s="171"/>
      <c r="CP49" s="171"/>
      <c r="CQ49" s="171"/>
      <c r="CR49" s="171"/>
      <c r="CS49" s="171"/>
      <c r="CT49" s="171"/>
      <c r="CU49" s="171"/>
      <c r="CV49" s="171"/>
      <c r="CW49" s="171"/>
      <c r="CX49" s="171"/>
      <c r="CY49" s="171"/>
      <c r="CZ49" s="171"/>
      <c r="DA49" s="171"/>
      <c r="DB49" s="171"/>
      <c r="DC49" s="171"/>
      <c r="DD49" s="171"/>
      <c r="DE49" s="171"/>
      <c r="DF49" s="171"/>
      <c r="DG49" s="171"/>
      <c r="DH49" s="171"/>
      <c r="DI49" s="171"/>
      <c r="DJ49" s="171"/>
      <c r="DK49" s="171"/>
      <c r="DL49" s="171"/>
      <c r="DM49" s="171"/>
      <c r="DN49" s="171"/>
      <c r="DO49" s="171"/>
      <c r="DP49" s="171"/>
      <c r="DQ49" s="171"/>
      <c r="DR49" s="171"/>
      <c r="DS49" s="171"/>
      <c r="DT49" s="171"/>
      <c r="DU49" s="171"/>
      <c r="DV49" s="171"/>
      <c r="DW49" s="171"/>
      <c r="DX49" s="171"/>
      <c r="DY49" s="171"/>
      <c r="DZ49" s="171"/>
      <c r="EA49" s="171"/>
      <c r="EB49" s="171"/>
      <c r="EC49" s="171"/>
      <c r="ED49" s="171"/>
      <c r="EE49" s="171"/>
      <c r="EF49" s="171"/>
      <c r="EG49" s="171"/>
      <c r="EH49" s="171"/>
      <c r="EI49" s="171"/>
      <c r="EJ49" s="171"/>
      <c r="EK49" s="171"/>
      <c r="EL49" s="171"/>
      <c r="EM49" s="171"/>
      <c r="EN49" s="171"/>
      <c r="EO49" s="171"/>
      <c r="EP49" s="171"/>
      <c r="EQ49" s="171"/>
      <c r="ER49" s="171"/>
    </row>
    <row r="50" spans="1:148" outlineLevel="1" x14ac:dyDescent="0.2">
      <c r="A50" s="115" t="s">
        <v>116</v>
      </c>
      <c r="C50" s="215"/>
      <c r="AU50" s="171"/>
      <c r="AV50" s="171"/>
      <c r="AW50" s="171"/>
      <c r="AX50" s="171"/>
      <c r="AY50" s="171"/>
      <c r="AZ50" s="171"/>
      <c r="BA50" s="171"/>
      <c r="BB50" s="171"/>
      <c r="BC50" s="171"/>
      <c r="BD50" s="171"/>
      <c r="BE50" s="171"/>
      <c r="BF50" s="171"/>
      <c r="BG50" s="171"/>
      <c r="BH50" s="171"/>
      <c r="BI50" s="171"/>
      <c r="BJ50" s="171"/>
      <c r="BK50" s="171"/>
      <c r="BL50" s="171"/>
      <c r="BM50" s="171"/>
      <c r="BN50" s="171"/>
      <c r="BO50" s="171"/>
      <c r="BP50" s="171"/>
      <c r="BQ50" s="171"/>
      <c r="BR50" s="171"/>
      <c r="BS50" s="171"/>
      <c r="BT50" s="171"/>
      <c r="BU50" s="171"/>
      <c r="BV50" s="171"/>
      <c r="BW50" s="171"/>
      <c r="BX50" s="171"/>
      <c r="BY50" s="171"/>
      <c r="BZ50" s="171"/>
      <c r="CA50" s="171"/>
      <c r="CB50" s="171"/>
      <c r="CC50" s="171"/>
      <c r="CD50" s="171"/>
      <c r="CE50" s="171"/>
      <c r="CF50" s="171"/>
      <c r="CG50" s="171"/>
      <c r="CH50" s="171"/>
      <c r="CI50" s="171"/>
      <c r="CJ50" s="171"/>
      <c r="CK50" s="171"/>
      <c r="CL50" s="171"/>
      <c r="CM50" s="171"/>
      <c r="CN50" s="171"/>
      <c r="CO50" s="171"/>
      <c r="CP50" s="171"/>
      <c r="CQ50" s="171"/>
      <c r="CR50" s="171"/>
      <c r="CS50" s="171"/>
      <c r="CT50" s="171"/>
      <c r="CU50" s="171"/>
      <c r="CV50" s="171"/>
      <c r="CW50" s="171"/>
      <c r="CX50" s="171"/>
      <c r="CY50" s="171"/>
      <c r="CZ50" s="171"/>
      <c r="DA50" s="171"/>
      <c r="DB50" s="171"/>
      <c r="DC50" s="171"/>
      <c r="DD50" s="171"/>
      <c r="DE50" s="171"/>
      <c r="DF50" s="171"/>
      <c r="DG50" s="171"/>
      <c r="DH50" s="171"/>
      <c r="DI50" s="171"/>
      <c r="DJ50" s="171"/>
      <c r="DK50" s="171"/>
      <c r="DL50" s="171"/>
      <c r="DM50" s="171"/>
      <c r="DN50" s="171"/>
      <c r="DO50" s="171"/>
      <c r="DP50" s="171"/>
      <c r="DQ50" s="171"/>
      <c r="DR50" s="171"/>
      <c r="DS50" s="171"/>
      <c r="DT50" s="171"/>
      <c r="DU50" s="171"/>
      <c r="DV50" s="171"/>
      <c r="DW50" s="171"/>
      <c r="DX50" s="171"/>
      <c r="DY50" s="171"/>
      <c r="DZ50" s="171"/>
      <c r="EA50" s="171"/>
      <c r="EB50" s="171"/>
      <c r="EC50" s="171"/>
      <c r="ED50" s="171"/>
      <c r="EE50" s="171"/>
      <c r="EF50" s="171"/>
      <c r="EG50" s="171"/>
      <c r="EH50" s="171"/>
      <c r="EI50" s="171"/>
      <c r="EJ50" s="171"/>
      <c r="EK50" s="171"/>
      <c r="EL50" s="171"/>
      <c r="EM50" s="171"/>
      <c r="EN50" s="171"/>
      <c r="EO50" s="171"/>
      <c r="EP50" s="171"/>
      <c r="EQ50" s="171"/>
      <c r="ER50" s="171"/>
    </row>
    <row r="51" spans="1:148" outlineLevel="1" x14ac:dyDescent="0.2">
      <c r="A51" s="115" t="s">
        <v>117</v>
      </c>
      <c r="C51" s="215"/>
      <c r="AU51" s="171"/>
      <c r="AV51" s="171"/>
      <c r="AW51" s="171"/>
      <c r="AX51" s="171"/>
      <c r="AY51" s="171"/>
      <c r="AZ51" s="171"/>
      <c r="BA51" s="171"/>
      <c r="BB51" s="171"/>
      <c r="BC51" s="171"/>
      <c r="BD51" s="171"/>
      <c r="BE51" s="171"/>
      <c r="BF51" s="171"/>
      <c r="BG51" s="171"/>
      <c r="BH51" s="171"/>
      <c r="BI51" s="171"/>
      <c r="BJ51" s="171"/>
      <c r="BK51" s="171"/>
      <c r="BL51" s="171"/>
      <c r="BM51" s="171"/>
      <c r="BN51" s="171"/>
      <c r="BO51" s="171"/>
      <c r="BP51" s="171"/>
      <c r="BQ51" s="171"/>
      <c r="BR51" s="171"/>
      <c r="BS51" s="171"/>
      <c r="BT51" s="171"/>
      <c r="BU51" s="171"/>
      <c r="BV51" s="171"/>
      <c r="BW51" s="171"/>
      <c r="BX51" s="171"/>
      <c r="BY51" s="171"/>
      <c r="BZ51" s="171"/>
      <c r="CA51" s="171"/>
      <c r="CB51" s="171"/>
      <c r="CC51" s="171"/>
      <c r="CD51" s="171"/>
      <c r="CE51" s="171"/>
      <c r="CF51" s="171"/>
      <c r="CG51" s="171"/>
      <c r="CH51" s="171"/>
      <c r="CI51" s="171"/>
      <c r="CJ51" s="171"/>
      <c r="CK51" s="171"/>
      <c r="CL51" s="171"/>
      <c r="CM51" s="171"/>
      <c r="CN51" s="171"/>
      <c r="CO51" s="171"/>
      <c r="CP51" s="171"/>
      <c r="CQ51" s="171"/>
      <c r="CR51" s="171"/>
      <c r="CS51" s="171"/>
      <c r="CT51" s="171"/>
      <c r="CU51" s="171"/>
      <c r="CV51" s="171"/>
      <c r="CW51" s="171"/>
      <c r="CX51" s="171"/>
      <c r="CY51" s="171"/>
      <c r="CZ51" s="171"/>
      <c r="DA51" s="171"/>
      <c r="DB51" s="171"/>
      <c r="DC51" s="171"/>
      <c r="DD51" s="171"/>
      <c r="DE51" s="171"/>
      <c r="DF51" s="171"/>
      <c r="DG51" s="171"/>
      <c r="DH51" s="171"/>
      <c r="DI51" s="171"/>
      <c r="DJ51" s="171"/>
      <c r="DK51" s="171"/>
      <c r="DL51" s="171"/>
      <c r="DM51" s="171"/>
      <c r="DN51" s="171"/>
      <c r="DO51" s="171"/>
      <c r="DP51" s="171"/>
      <c r="DQ51" s="171"/>
      <c r="DR51" s="171"/>
      <c r="DS51" s="171"/>
      <c r="DT51" s="171"/>
      <c r="DU51" s="171"/>
      <c r="DV51" s="171"/>
      <c r="DW51" s="171"/>
      <c r="DX51" s="171"/>
      <c r="DY51" s="171"/>
      <c r="DZ51" s="171"/>
      <c r="EA51" s="171"/>
      <c r="EB51" s="171"/>
      <c r="EC51" s="171"/>
      <c r="ED51" s="171"/>
      <c r="EE51" s="171"/>
      <c r="EF51" s="171"/>
      <c r="EG51" s="171"/>
      <c r="EH51" s="171"/>
      <c r="EI51" s="171"/>
      <c r="EJ51" s="171"/>
      <c r="EK51" s="171"/>
      <c r="EL51" s="171"/>
      <c r="EM51" s="171"/>
      <c r="EN51" s="171"/>
      <c r="EO51" s="171"/>
      <c r="EP51" s="171"/>
      <c r="EQ51" s="171"/>
      <c r="ER51" s="171"/>
    </row>
    <row r="52" spans="1:148" outlineLevel="1" x14ac:dyDescent="0.2">
      <c r="A52" s="115" t="s">
        <v>118</v>
      </c>
      <c r="C52" s="215"/>
      <c r="AU52" s="171"/>
      <c r="AV52" s="171"/>
      <c r="AW52" s="171"/>
      <c r="AX52" s="171"/>
      <c r="AY52" s="171"/>
      <c r="AZ52" s="171"/>
      <c r="BA52" s="171"/>
      <c r="BB52" s="171"/>
      <c r="BC52" s="171"/>
      <c r="BD52" s="171"/>
      <c r="BE52" s="171"/>
      <c r="BF52" s="171"/>
      <c r="BG52" s="171"/>
      <c r="BH52" s="171"/>
      <c r="BI52" s="171"/>
      <c r="BJ52" s="171"/>
      <c r="BK52" s="171"/>
      <c r="BL52" s="171"/>
      <c r="BM52" s="171"/>
      <c r="BN52" s="171"/>
      <c r="BO52" s="171"/>
      <c r="BP52" s="171"/>
      <c r="BQ52" s="171"/>
      <c r="BR52" s="171"/>
      <c r="BS52" s="171"/>
      <c r="BT52" s="171"/>
      <c r="BU52" s="171"/>
      <c r="BV52" s="171"/>
      <c r="BW52" s="171"/>
      <c r="BX52" s="171"/>
      <c r="BY52" s="171"/>
      <c r="BZ52" s="171"/>
      <c r="CA52" s="171"/>
      <c r="CB52" s="171"/>
      <c r="CC52" s="171"/>
      <c r="CD52" s="171"/>
      <c r="CE52" s="171"/>
      <c r="CF52" s="171"/>
      <c r="CG52" s="171"/>
      <c r="CH52" s="171"/>
      <c r="CI52" s="171"/>
      <c r="CJ52" s="171"/>
      <c r="CK52" s="171"/>
      <c r="CL52" s="171"/>
      <c r="CM52" s="171"/>
      <c r="CN52" s="171"/>
      <c r="CO52" s="171"/>
      <c r="CP52" s="171"/>
      <c r="CQ52" s="171"/>
      <c r="CR52" s="171"/>
      <c r="CS52" s="171"/>
      <c r="CT52" s="171"/>
      <c r="CU52" s="171"/>
      <c r="CV52" s="171"/>
      <c r="CW52" s="171"/>
      <c r="CX52" s="171"/>
      <c r="CY52" s="171"/>
      <c r="CZ52" s="171"/>
      <c r="DA52" s="171"/>
      <c r="DB52" s="171"/>
      <c r="DC52" s="171"/>
      <c r="DD52" s="171"/>
      <c r="DE52" s="171"/>
      <c r="DF52" s="171"/>
      <c r="DG52" s="171"/>
      <c r="DH52" s="171"/>
      <c r="DI52" s="171"/>
      <c r="DJ52" s="171"/>
      <c r="DK52" s="171"/>
      <c r="DL52" s="171"/>
      <c r="DM52" s="171"/>
      <c r="DN52" s="171"/>
      <c r="DO52" s="171"/>
      <c r="DP52" s="171"/>
      <c r="DQ52" s="171"/>
      <c r="DR52" s="171"/>
      <c r="DS52" s="171"/>
      <c r="DT52" s="171"/>
      <c r="DU52" s="171"/>
      <c r="DV52" s="171"/>
      <c r="DW52" s="171"/>
      <c r="DX52" s="171"/>
      <c r="DY52" s="171"/>
      <c r="DZ52" s="171"/>
      <c r="EA52" s="171"/>
      <c r="EB52" s="171"/>
      <c r="EC52" s="171"/>
      <c r="ED52" s="171"/>
      <c r="EE52" s="171"/>
      <c r="EF52" s="171"/>
      <c r="EG52" s="171"/>
      <c r="EH52" s="171"/>
      <c r="EI52" s="171"/>
      <c r="EJ52" s="171"/>
      <c r="EK52" s="171"/>
      <c r="EL52" s="171"/>
      <c r="EM52" s="171"/>
      <c r="EN52" s="171"/>
      <c r="EO52" s="171"/>
      <c r="EP52" s="171"/>
      <c r="EQ52" s="171"/>
      <c r="ER52" s="171"/>
    </row>
    <row r="53" spans="1:148" x14ac:dyDescent="0.2">
      <c r="A53" s="183"/>
      <c r="AU53" s="171"/>
      <c r="AV53" s="171"/>
      <c r="AW53" s="171"/>
      <c r="AX53" s="171"/>
      <c r="AY53" s="171"/>
      <c r="AZ53" s="171"/>
      <c r="BA53" s="171"/>
      <c r="BB53" s="171"/>
      <c r="BC53" s="171"/>
      <c r="BD53" s="171"/>
      <c r="BE53" s="171"/>
      <c r="BF53" s="171"/>
      <c r="BG53" s="171"/>
      <c r="BH53" s="171"/>
      <c r="BI53" s="171"/>
      <c r="BJ53" s="171"/>
      <c r="BK53" s="171"/>
      <c r="BL53" s="171"/>
      <c r="BM53" s="171"/>
      <c r="BN53" s="171"/>
      <c r="BO53" s="171"/>
      <c r="BP53" s="171"/>
      <c r="BQ53" s="171"/>
      <c r="BR53" s="171"/>
      <c r="BS53" s="171"/>
      <c r="BT53" s="171"/>
      <c r="BU53" s="171"/>
      <c r="BV53" s="171"/>
      <c r="BW53" s="171"/>
      <c r="BX53" s="171"/>
      <c r="BY53" s="171"/>
      <c r="BZ53" s="171"/>
      <c r="CA53" s="171"/>
      <c r="CB53" s="171"/>
      <c r="CC53" s="171"/>
      <c r="CD53" s="171"/>
      <c r="CE53" s="171"/>
      <c r="CF53" s="171"/>
      <c r="CG53" s="171"/>
      <c r="CH53" s="171"/>
      <c r="CI53" s="171"/>
      <c r="CJ53" s="171"/>
      <c r="CK53" s="171"/>
      <c r="CL53" s="171"/>
      <c r="CM53" s="171"/>
      <c r="CN53" s="171"/>
      <c r="CO53" s="171"/>
      <c r="CP53" s="171"/>
      <c r="CQ53" s="171"/>
      <c r="CR53" s="171"/>
      <c r="CS53" s="171"/>
      <c r="CT53" s="171"/>
      <c r="CU53" s="171"/>
      <c r="CV53" s="171"/>
      <c r="CW53" s="171"/>
      <c r="CX53" s="171"/>
      <c r="CY53" s="171"/>
      <c r="CZ53" s="171"/>
      <c r="DA53" s="171"/>
      <c r="DB53" s="171"/>
      <c r="DC53" s="171"/>
      <c r="DD53" s="171"/>
      <c r="DE53" s="171"/>
      <c r="DF53" s="171"/>
      <c r="DG53" s="171"/>
      <c r="DH53" s="171"/>
      <c r="DI53" s="171"/>
      <c r="DJ53" s="171"/>
      <c r="DK53" s="171"/>
      <c r="DL53" s="171"/>
      <c r="DM53" s="171"/>
      <c r="DN53" s="171"/>
      <c r="DO53" s="171"/>
      <c r="DP53" s="171"/>
      <c r="DQ53" s="171"/>
      <c r="DR53" s="171"/>
      <c r="DS53" s="171"/>
      <c r="DT53" s="171"/>
      <c r="DU53" s="171"/>
      <c r="DV53" s="171"/>
      <c r="DW53" s="171"/>
      <c r="DX53" s="171"/>
      <c r="DY53" s="171"/>
      <c r="DZ53" s="171"/>
      <c r="EA53" s="171"/>
      <c r="EB53" s="171"/>
      <c r="EC53" s="171"/>
      <c r="ED53" s="171"/>
      <c r="EE53" s="171"/>
      <c r="EF53" s="171"/>
      <c r="EG53" s="171"/>
      <c r="EH53" s="171"/>
      <c r="EI53" s="171"/>
      <c r="EJ53" s="171"/>
      <c r="EK53" s="171"/>
      <c r="EL53" s="171"/>
      <c r="EM53" s="171"/>
      <c r="EN53" s="171"/>
      <c r="EO53" s="171"/>
      <c r="EP53" s="171"/>
      <c r="EQ53" s="171"/>
      <c r="ER53" s="171"/>
    </row>
    <row r="54" spans="1:148" x14ac:dyDescent="0.2">
      <c r="A54" s="125" t="s">
        <v>187</v>
      </c>
      <c r="AU54" s="171" t="s">
        <v>129</v>
      </c>
      <c r="AV54" s="171"/>
      <c r="AW54" s="171"/>
      <c r="AX54" s="171">
        <v>10</v>
      </c>
      <c r="AY54" s="171"/>
      <c r="AZ54" s="171"/>
      <c r="BA54" s="171"/>
      <c r="BB54" s="171"/>
      <c r="BC54" s="171"/>
      <c r="BD54" s="171"/>
      <c r="BE54" s="171"/>
      <c r="BF54" s="171"/>
      <c r="BG54" s="171"/>
      <c r="BH54" s="171"/>
      <c r="BI54" s="171"/>
      <c r="BJ54" s="171"/>
      <c r="BK54" s="171"/>
      <c r="BL54" s="171"/>
      <c r="BM54" s="171"/>
      <c r="BN54" s="171"/>
      <c r="BO54" s="171"/>
      <c r="BP54" s="171"/>
      <c r="BQ54" s="171"/>
      <c r="BR54" s="171"/>
      <c r="BS54" s="171"/>
      <c r="BT54" s="171"/>
      <c r="BU54" s="171"/>
      <c r="BV54" s="171"/>
      <c r="BW54" s="171"/>
      <c r="BX54" s="171"/>
      <c r="BY54" s="171"/>
      <c r="BZ54" s="171"/>
      <c r="CA54" s="171"/>
      <c r="CB54" s="171"/>
      <c r="CC54" s="171"/>
      <c r="CD54" s="171"/>
      <c r="CE54" s="171"/>
      <c r="CF54" s="171"/>
      <c r="CG54" s="171"/>
      <c r="CH54" s="171"/>
      <c r="CI54" s="171"/>
      <c r="CJ54" s="171"/>
      <c r="CK54" s="171"/>
      <c r="CL54" s="171"/>
      <c r="CM54" s="171"/>
      <c r="CN54" s="171"/>
      <c r="CO54" s="171"/>
      <c r="CP54" s="171"/>
      <c r="CQ54" s="171"/>
      <c r="CR54" s="171"/>
      <c r="CS54" s="171"/>
      <c r="CT54" s="171"/>
      <c r="CU54" s="171"/>
      <c r="CV54" s="171"/>
      <c r="CW54" s="171"/>
      <c r="CX54" s="171"/>
      <c r="CY54" s="171"/>
      <c r="CZ54" s="171"/>
      <c r="DA54" s="171"/>
      <c r="DB54" s="171"/>
      <c r="DC54" s="171"/>
      <c r="DD54" s="171"/>
      <c r="DE54" s="171"/>
      <c r="DF54" s="171"/>
      <c r="DG54" s="171"/>
      <c r="DH54" s="171"/>
      <c r="DI54" s="171"/>
      <c r="DJ54" s="171"/>
      <c r="DK54" s="171"/>
      <c r="DL54" s="171"/>
      <c r="DM54" s="171"/>
      <c r="DN54" s="171"/>
      <c r="DO54" s="171"/>
      <c r="DP54" s="171"/>
      <c r="DQ54" s="171"/>
      <c r="DR54" s="171"/>
      <c r="DS54" s="171"/>
      <c r="DT54" s="171"/>
      <c r="DU54" s="171"/>
      <c r="DV54" s="171"/>
      <c r="DW54" s="171"/>
      <c r="DX54" s="171"/>
      <c r="DY54" s="171"/>
      <c r="DZ54" s="171"/>
      <c r="EA54" s="171"/>
      <c r="EB54" s="171"/>
      <c r="EC54" s="171"/>
      <c r="ED54" s="171"/>
      <c r="EE54" s="171"/>
      <c r="EF54" s="171"/>
      <c r="EG54" s="171"/>
      <c r="EH54" s="171"/>
      <c r="EI54" s="171"/>
      <c r="EJ54" s="171"/>
      <c r="EK54" s="171"/>
      <c r="EL54" s="171"/>
      <c r="EM54" s="171"/>
      <c r="EN54" s="171"/>
      <c r="EO54" s="171"/>
      <c r="EP54" s="171"/>
      <c r="EQ54" s="171"/>
      <c r="ER54" s="171"/>
    </row>
    <row r="55" spans="1:148" outlineLevel="1" x14ac:dyDescent="0.2">
      <c r="A55" s="123"/>
      <c r="B55" s="144"/>
      <c r="C55" s="150" t="str">
        <f>"Cutoff value for prediction of "&amp;$I$2&amp;":"</f>
        <v>Cutoff value for prediction of Yes:</v>
      </c>
      <c r="D55" s="151">
        <f>$AX$54/20</f>
        <v>0.5</v>
      </c>
      <c r="E55" s="150" t="s">
        <v>120</v>
      </c>
      <c r="F55" s="152">
        <v>0.26575374067667246</v>
      </c>
      <c r="G55" s="144"/>
      <c r="H55" s="144"/>
      <c r="I55" s="145"/>
      <c r="AU55" s="171" t="s">
        <v>130</v>
      </c>
      <c r="AV55" s="171">
        <v>-9.9999999999999995E-8</v>
      </c>
      <c r="AW55" s="171">
        <v>9.9999000000000008E-3</v>
      </c>
      <c r="AX55" s="171">
        <v>1.9999900000000001E-2</v>
      </c>
      <c r="AY55" s="171">
        <v>2.9999900000000003E-2</v>
      </c>
      <c r="AZ55" s="171">
        <v>3.9999900000000005E-2</v>
      </c>
      <c r="BA55" s="171">
        <v>4.9999900000000007E-2</v>
      </c>
      <c r="BB55" s="171">
        <v>5.9999900000000009E-2</v>
      </c>
      <c r="BC55" s="171">
        <v>6.9999900000000004E-2</v>
      </c>
      <c r="BD55" s="171">
        <v>7.9999899999999999E-2</v>
      </c>
      <c r="BE55" s="171">
        <v>8.9999899999999994E-2</v>
      </c>
      <c r="BF55" s="171">
        <v>9.9999899999999989E-2</v>
      </c>
      <c r="BG55" s="171">
        <v>0.10999989999999998</v>
      </c>
      <c r="BH55" s="171">
        <v>0.11999989999999998</v>
      </c>
      <c r="BI55" s="171">
        <v>0.12999989999999997</v>
      </c>
      <c r="BJ55" s="171">
        <v>0.13999989999999998</v>
      </c>
      <c r="BK55" s="171">
        <v>0.14999989999999999</v>
      </c>
      <c r="BL55" s="171">
        <v>0.1599999</v>
      </c>
      <c r="BM55" s="171">
        <v>0.16999990000000001</v>
      </c>
      <c r="BN55" s="171">
        <v>0.17999990000000002</v>
      </c>
      <c r="BO55" s="171">
        <v>0.18999990000000003</v>
      </c>
      <c r="BP55" s="171">
        <v>0.19999990000000004</v>
      </c>
      <c r="BQ55" s="171">
        <v>0.20999990000000004</v>
      </c>
      <c r="BR55" s="171">
        <v>0.21999990000000005</v>
      </c>
      <c r="BS55" s="171">
        <v>0.22999990000000006</v>
      </c>
      <c r="BT55" s="171">
        <v>0.23999990000000007</v>
      </c>
      <c r="BU55" s="171">
        <v>0.24999990000000008</v>
      </c>
      <c r="BV55" s="171">
        <v>0.25999990000000006</v>
      </c>
      <c r="BW55" s="171">
        <v>0.26999990000000007</v>
      </c>
      <c r="BX55" s="171">
        <v>0.27999990000000008</v>
      </c>
      <c r="BY55" s="171">
        <v>0.28999990000000009</v>
      </c>
      <c r="BZ55" s="171">
        <v>0.2999999000000001</v>
      </c>
      <c r="CA55" s="171">
        <v>0.30999990000000011</v>
      </c>
      <c r="CB55" s="171">
        <v>0.31999990000000011</v>
      </c>
      <c r="CC55" s="171">
        <v>0.32999990000000012</v>
      </c>
      <c r="CD55" s="171">
        <v>0.33999990000000013</v>
      </c>
      <c r="CE55" s="171">
        <v>0.34999990000000014</v>
      </c>
      <c r="CF55" s="171">
        <v>0.35999990000000015</v>
      </c>
      <c r="CG55" s="171">
        <v>0.36999990000000016</v>
      </c>
      <c r="CH55" s="171">
        <v>0.37999990000000017</v>
      </c>
      <c r="CI55" s="171">
        <v>0.38999990000000018</v>
      </c>
      <c r="CJ55" s="171">
        <v>0.39999990000000019</v>
      </c>
      <c r="CK55" s="171">
        <v>0.40999990000000019</v>
      </c>
      <c r="CL55" s="171">
        <v>0.4199999000000002</v>
      </c>
      <c r="CM55" s="171">
        <v>0.42999990000000021</v>
      </c>
      <c r="CN55" s="171">
        <v>0.43999990000000022</v>
      </c>
      <c r="CO55" s="171">
        <v>0.44999990000000023</v>
      </c>
      <c r="CP55" s="171">
        <v>0.45999990000000024</v>
      </c>
      <c r="CQ55" s="171">
        <v>0.46999990000000025</v>
      </c>
      <c r="CR55" s="171">
        <v>0.47999990000000026</v>
      </c>
      <c r="CS55" s="171">
        <v>0.48999990000000027</v>
      </c>
      <c r="CT55" s="171">
        <v>0.49999990000000027</v>
      </c>
      <c r="CU55" s="171">
        <v>0.50999990000000028</v>
      </c>
      <c r="CV55" s="171">
        <v>0.51999990000000029</v>
      </c>
      <c r="CW55" s="171">
        <v>0.5299999000000003</v>
      </c>
      <c r="CX55" s="171">
        <v>0.53999990000000031</v>
      </c>
      <c r="CY55" s="171">
        <v>0.54999990000000032</v>
      </c>
      <c r="CZ55" s="171">
        <v>0.55999990000000033</v>
      </c>
      <c r="DA55" s="171">
        <v>0.56999990000000034</v>
      </c>
      <c r="DB55" s="171">
        <v>0.57999990000000035</v>
      </c>
      <c r="DC55" s="171">
        <v>0.58999990000000035</v>
      </c>
      <c r="DD55" s="171">
        <v>0.59999990000000036</v>
      </c>
      <c r="DE55" s="171">
        <v>0.60999990000000037</v>
      </c>
      <c r="DF55" s="171">
        <v>0.61999990000000038</v>
      </c>
      <c r="DG55" s="171">
        <v>0.62999990000000039</v>
      </c>
      <c r="DH55" s="171">
        <v>0.6399999000000004</v>
      </c>
      <c r="DI55" s="171">
        <v>0.64999990000000041</v>
      </c>
      <c r="DJ55" s="171">
        <v>0.65999990000000042</v>
      </c>
      <c r="DK55" s="171">
        <v>0.66999990000000043</v>
      </c>
      <c r="DL55" s="171">
        <v>0.67999990000000043</v>
      </c>
      <c r="DM55" s="171">
        <v>0.68999990000000044</v>
      </c>
      <c r="DN55" s="171">
        <v>0.69999990000000045</v>
      </c>
      <c r="DO55" s="171">
        <v>0.70999990000000046</v>
      </c>
      <c r="DP55" s="171">
        <v>0.71999990000000047</v>
      </c>
      <c r="DQ55" s="171">
        <v>0.72999990000000048</v>
      </c>
      <c r="DR55" s="171">
        <v>0.73999990000000049</v>
      </c>
      <c r="DS55" s="171">
        <v>0.7499999000000005</v>
      </c>
      <c r="DT55" s="171">
        <v>0.75999990000000051</v>
      </c>
      <c r="DU55" s="171">
        <v>0.76999990000000051</v>
      </c>
      <c r="DV55" s="171">
        <v>0.77999990000000052</v>
      </c>
      <c r="DW55" s="171">
        <v>0.78999990000000053</v>
      </c>
      <c r="DX55" s="171">
        <v>0.79999990000000054</v>
      </c>
      <c r="DY55" s="171">
        <v>0.80999990000000055</v>
      </c>
      <c r="DZ55" s="171">
        <v>0.81999990000000056</v>
      </c>
      <c r="EA55" s="171">
        <v>0.82999990000000057</v>
      </c>
      <c r="EB55" s="171">
        <v>0.83999990000000058</v>
      </c>
      <c r="EC55" s="171">
        <v>0.84999990000000059</v>
      </c>
      <c r="ED55" s="171">
        <v>0.85999990000000059</v>
      </c>
      <c r="EE55" s="171">
        <v>0.8699999000000006</v>
      </c>
      <c r="EF55" s="171">
        <v>0.87999990000000061</v>
      </c>
      <c r="EG55" s="171">
        <v>0.88999990000000062</v>
      </c>
      <c r="EH55" s="171">
        <v>0.89999990000000063</v>
      </c>
      <c r="EI55" s="171">
        <v>0.90999990000000064</v>
      </c>
      <c r="EJ55" s="171">
        <v>0.91999990000000065</v>
      </c>
      <c r="EK55" s="171">
        <v>0.92999990000000066</v>
      </c>
      <c r="EL55" s="171">
        <v>0.93999990000000067</v>
      </c>
      <c r="EM55" s="171">
        <v>0.94999990000000067</v>
      </c>
      <c r="EN55" s="171">
        <v>0.95999990000000068</v>
      </c>
      <c r="EO55" s="171">
        <v>0.96999990000000069</v>
      </c>
      <c r="EP55" s="171">
        <v>0.9799999000000007</v>
      </c>
      <c r="EQ55" s="171">
        <v>0.98999990000000071</v>
      </c>
      <c r="ER55" s="171">
        <v>0.99999990000000072</v>
      </c>
    </row>
    <row r="56" spans="1:148" outlineLevel="1" x14ac:dyDescent="0.2">
      <c r="A56" s="122"/>
      <c r="B56" s="153" t="s">
        <v>121</v>
      </c>
      <c r="C56" s="146"/>
      <c r="D56" s="146"/>
      <c r="E56" s="146"/>
      <c r="F56" s="146"/>
      <c r="G56" s="153" t="s">
        <v>121</v>
      </c>
      <c r="H56" s="146"/>
      <c r="I56" s="147"/>
      <c r="AU56" s="182" t="s">
        <v>131</v>
      </c>
      <c r="AV56" s="171">
        <v>3921</v>
      </c>
      <c r="AW56" s="171">
        <v>2845</v>
      </c>
      <c r="AX56" s="171">
        <v>2603</v>
      </c>
      <c r="AY56" s="171">
        <v>2319</v>
      </c>
      <c r="AZ56" s="171">
        <v>2002</v>
      </c>
      <c r="BA56" s="171">
        <v>1839</v>
      </c>
      <c r="BB56" s="171">
        <v>1767</v>
      </c>
      <c r="BC56" s="171">
        <v>1677</v>
      </c>
      <c r="BD56" s="171">
        <v>1599</v>
      </c>
      <c r="BE56" s="171">
        <v>1505</v>
      </c>
      <c r="BF56" s="171">
        <v>1327</v>
      </c>
      <c r="BG56" s="171">
        <v>1171</v>
      </c>
      <c r="BH56" s="171">
        <v>1009</v>
      </c>
      <c r="BI56" s="171">
        <v>883</v>
      </c>
      <c r="BJ56" s="171">
        <v>769</v>
      </c>
      <c r="BK56" s="171">
        <v>699</v>
      </c>
      <c r="BL56" s="171">
        <v>647</v>
      </c>
      <c r="BM56" s="171">
        <v>635</v>
      </c>
      <c r="BN56" s="171">
        <v>628</v>
      </c>
      <c r="BO56" s="171">
        <v>621</v>
      </c>
      <c r="BP56" s="171">
        <v>614</v>
      </c>
      <c r="BQ56" s="171">
        <v>606</v>
      </c>
      <c r="BR56" s="171">
        <v>602</v>
      </c>
      <c r="BS56" s="171">
        <v>593</v>
      </c>
      <c r="BT56" s="171">
        <v>584</v>
      </c>
      <c r="BU56" s="171">
        <v>574</v>
      </c>
      <c r="BV56" s="171">
        <v>546</v>
      </c>
      <c r="BW56" s="171">
        <v>529</v>
      </c>
      <c r="BX56" s="171">
        <v>485</v>
      </c>
      <c r="BY56" s="171">
        <v>421</v>
      </c>
      <c r="BZ56" s="171">
        <v>376</v>
      </c>
      <c r="CA56" s="171">
        <v>332</v>
      </c>
      <c r="CB56" s="171">
        <v>291</v>
      </c>
      <c r="CC56" s="171">
        <v>255</v>
      </c>
      <c r="CD56" s="171">
        <v>222</v>
      </c>
      <c r="CE56" s="171">
        <v>177</v>
      </c>
      <c r="CF56" s="171">
        <v>108</v>
      </c>
      <c r="CG56" s="171">
        <v>64</v>
      </c>
      <c r="CH56" s="171">
        <v>59</v>
      </c>
      <c r="CI56" s="171">
        <v>56</v>
      </c>
      <c r="CJ56" s="171">
        <v>50</v>
      </c>
      <c r="CK56" s="171">
        <v>49</v>
      </c>
      <c r="CL56" s="171">
        <v>49</v>
      </c>
      <c r="CM56" s="171">
        <v>49</v>
      </c>
      <c r="CN56" s="171">
        <v>48</v>
      </c>
      <c r="CO56" s="171">
        <v>46</v>
      </c>
      <c r="CP56" s="171">
        <v>46</v>
      </c>
      <c r="CQ56" s="171">
        <v>45</v>
      </c>
      <c r="CR56" s="171">
        <v>45</v>
      </c>
      <c r="CS56" s="171">
        <v>43</v>
      </c>
      <c r="CT56" s="171">
        <v>39</v>
      </c>
      <c r="CU56" s="171">
        <v>34</v>
      </c>
      <c r="CV56" s="171">
        <v>30</v>
      </c>
      <c r="CW56" s="171">
        <v>25</v>
      </c>
      <c r="CX56" s="171">
        <v>21</v>
      </c>
      <c r="CY56" s="171">
        <v>19</v>
      </c>
      <c r="CZ56" s="171">
        <v>17</v>
      </c>
      <c r="DA56" s="171">
        <v>16</v>
      </c>
      <c r="DB56" s="171">
        <v>12</v>
      </c>
      <c r="DC56" s="171">
        <v>9</v>
      </c>
      <c r="DD56" s="171">
        <v>9</v>
      </c>
      <c r="DE56" s="171">
        <v>6</v>
      </c>
      <c r="DF56" s="171">
        <v>6</v>
      </c>
      <c r="DG56" s="171">
        <v>6</v>
      </c>
      <c r="DH56" s="171">
        <v>5</v>
      </c>
      <c r="DI56" s="171">
        <v>5</v>
      </c>
      <c r="DJ56" s="171">
        <v>4</v>
      </c>
      <c r="DK56" s="171">
        <v>3</v>
      </c>
      <c r="DL56" s="171">
        <v>3</v>
      </c>
      <c r="DM56" s="171">
        <v>3</v>
      </c>
      <c r="DN56" s="171">
        <v>3</v>
      </c>
      <c r="DO56" s="171">
        <v>3</v>
      </c>
      <c r="DP56" s="171">
        <v>3</v>
      </c>
      <c r="DQ56" s="171">
        <v>3</v>
      </c>
      <c r="DR56" s="171">
        <v>3</v>
      </c>
      <c r="DS56" s="171">
        <v>3</v>
      </c>
      <c r="DT56" s="171">
        <v>3</v>
      </c>
      <c r="DU56" s="171">
        <v>3</v>
      </c>
      <c r="DV56" s="171">
        <v>3</v>
      </c>
      <c r="DW56" s="171">
        <v>3</v>
      </c>
      <c r="DX56" s="171">
        <v>3</v>
      </c>
      <c r="DY56" s="171">
        <v>3</v>
      </c>
      <c r="DZ56" s="171">
        <v>3</v>
      </c>
      <c r="EA56" s="171">
        <v>3</v>
      </c>
      <c r="EB56" s="171">
        <v>3</v>
      </c>
      <c r="EC56" s="171">
        <v>3</v>
      </c>
      <c r="ED56" s="171">
        <v>3</v>
      </c>
      <c r="EE56" s="171">
        <v>2</v>
      </c>
      <c r="EF56" s="171">
        <v>2</v>
      </c>
      <c r="EG56" s="171">
        <v>2</v>
      </c>
      <c r="EH56" s="171">
        <v>2</v>
      </c>
      <c r="EI56" s="171">
        <v>1</v>
      </c>
      <c r="EJ56" s="171">
        <v>1</v>
      </c>
      <c r="EK56" s="171">
        <v>1</v>
      </c>
      <c r="EL56" s="171">
        <v>0</v>
      </c>
      <c r="EM56" s="171">
        <v>0</v>
      </c>
      <c r="EN56" s="171">
        <v>0</v>
      </c>
      <c r="EO56" s="171">
        <v>0</v>
      </c>
      <c r="EP56" s="171">
        <v>0</v>
      </c>
      <c r="EQ56" s="171">
        <v>0</v>
      </c>
      <c r="ER56" s="171">
        <v>0</v>
      </c>
    </row>
    <row r="57" spans="1:148" outlineLevel="1" x14ac:dyDescent="0.2">
      <c r="A57" s="154" t="s">
        <v>122</v>
      </c>
      <c r="B57" s="146" t="str">
        <f>"# "&amp;$H$2</f>
        <v># No</v>
      </c>
      <c r="C57" s="146" t="str">
        <f>"# "&amp;$I$2</f>
        <v># Yes</v>
      </c>
      <c r="D57" s="146" t="s">
        <v>123</v>
      </c>
      <c r="E57" s="146"/>
      <c r="F57" s="153" t="s">
        <v>124</v>
      </c>
      <c r="G57" s="146" t="str">
        <f>"% "&amp;$H$2</f>
        <v>% No</v>
      </c>
      <c r="H57" s="146" t="str">
        <f>"% "&amp;$I$2</f>
        <v>% Yes</v>
      </c>
      <c r="I57" s="147" t="s">
        <v>123</v>
      </c>
      <c r="AU57" s="182" t="s">
        <v>132</v>
      </c>
      <c r="AV57" s="171">
        <v>367</v>
      </c>
      <c r="AW57" s="171">
        <v>359</v>
      </c>
      <c r="AX57" s="171">
        <v>356</v>
      </c>
      <c r="AY57" s="171">
        <v>348</v>
      </c>
      <c r="AZ57" s="171">
        <v>346</v>
      </c>
      <c r="BA57" s="171">
        <v>342</v>
      </c>
      <c r="BB57" s="171">
        <v>336</v>
      </c>
      <c r="BC57" s="171">
        <v>329</v>
      </c>
      <c r="BD57" s="171">
        <v>324</v>
      </c>
      <c r="BE57" s="171">
        <v>317</v>
      </c>
      <c r="BF57" s="171">
        <v>309</v>
      </c>
      <c r="BG57" s="171">
        <v>301</v>
      </c>
      <c r="BH57" s="171">
        <v>276</v>
      </c>
      <c r="BI57" s="171">
        <v>254</v>
      </c>
      <c r="BJ57" s="171">
        <v>239</v>
      </c>
      <c r="BK57" s="171">
        <v>228</v>
      </c>
      <c r="BL57" s="171">
        <v>209</v>
      </c>
      <c r="BM57" s="171">
        <v>204</v>
      </c>
      <c r="BN57" s="171">
        <v>203</v>
      </c>
      <c r="BO57" s="171">
        <v>202</v>
      </c>
      <c r="BP57" s="171">
        <v>199</v>
      </c>
      <c r="BQ57" s="171">
        <v>198</v>
      </c>
      <c r="BR57" s="171">
        <v>197</v>
      </c>
      <c r="BS57" s="171">
        <v>197</v>
      </c>
      <c r="BT57" s="171">
        <v>196</v>
      </c>
      <c r="BU57" s="171">
        <v>193</v>
      </c>
      <c r="BV57" s="171">
        <v>188</v>
      </c>
      <c r="BW57" s="171">
        <v>182</v>
      </c>
      <c r="BX57" s="171">
        <v>175</v>
      </c>
      <c r="BY57" s="171">
        <v>159</v>
      </c>
      <c r="BZ57" s="171">
        <v>144</v>
      </c>
      <c r="CA57" s="171">
        <v>126</v>
      </c>
      <c r="CB57" s="171">
        <v>99</v>
      </c>
      <c r="CC57" s="171">
        <v>79</v>
      </c>
      <c r="CD57" s="171">
        <v>64</v>
      </c>
      <c r="CE57" s="171">
        <v>54</v>
      </c>
      <c r="CF57" s="171">
        <v>42</v>
      </c>
      <c r="CG57" s="171">
        <v>36</v>
      </c>
      <c r="CH57" s="171">
        <v>36</v>
      </c>
      <c r="CI57" s="171">
        <v>35</v>
      </c>
      <c r="CJ57" s="171">
        <v>35</v>
      </c>
      <c r="CK57" s="171">
        <v>34</v>
      </c>
      <c r="CL57" s="171">
        <v>34</v>
      </c>
      <c r="CM57" s="171">
        <v>34</v>
      </c>
      <c r="CN57" s="171">
        <v>33</v>
      </c>
      <c r="CO57" s="171">
        <v>33</v>
      </c>
      <c r="CP57" s="171">
        <v>33</v>
      </c>
      <c r="CQ57" s="171">
        <v>33</v>
      </c>
      <c r="CR57" s="171">
        <v>33</v>
      </c>
      <c r="CS57" s="171">
        <v>31</v>
      </c>
      <c r="CT57" s="171">
        <v>27</v>
      </c>
      <c r="CU57" s="171">
        <v>26</v>
      </c>
      <c r="CV57" s="171">
        <v>22</v>
      </c>
      <c r="CW57" s="171">
        <v>18</v>
      </c>
      <c r="CX57" s="171">
        <v>17</v>
      </c>
      <c r="CY57" s="171">
        <v>16</v>
      </c>
      <c r="CZ57" s="171">
        <v>14</v>
      </c>
      <c r="DA57" s="171">
        <v>13</v>
      </c>
      <c r="DB57" s="171">
        <v>9</v>
      </c>
      <c r="DC57" s="171">
        <v>6</v>
      </c>
      <c r="DD57" s="171">
        <v>6</v>
      </c>
      <c r="DE57" s="171">
        <v>4</v>
      </c>
      <c r="DF57" s="171">
        <v>4</v>
      </c>
      <c r="DG57" s="171">
        <v>4</v>
      </c>
      <c r="DH57" s="171">
        <v>3</v>
      </c>
      <c r="DI57" s="171">
        <v>3</v>
      </c>
      <c r="DJ57" s="171">
        <v>3</v>
      </c>
      <c r="DK57" s="171">
        <v>3</v>
      </c>
      <c r="DL57" s="171">
        <v>3</v>
      </c>
      <c r="DM57" s="171">
        <v>3</v>
      </c>
      <c r="DN57" s="171">
        <v>3</v>
      </c>
      <c r="DO57" s="171">
        <v>3</v>
      </c>
      <c r="DP57" s="171">
        <v>3</v>
      </c>
      <c r="DQ57" s="171">
        <v>3</v>
      </c>
      <c r="DR57" s="171">
        <v>3</v>
      </c>
      <c r="DS57" s="171">
        <v>3</v>
      </c>
      <c r="DT57" s="171">
        <v>3</v>
      </c>
      <c r="DU57" s="171">
        <v>3</v>
      </c>
      <c r="DV57" s="171">
        <v>3</v>
      </c>
      <c r="DW57" s="171">
        <v>3</v>
      </c>
      <c r="DX57" s="171">
        <v>3</v>
      </c>
      <c r="DY57" s="171">
        <v>3</v>
      </c>
      <c r="DZ57" s="171">
        <v>3</v>
      </c>
      <c r="EA57" s="171">
        <v>3</v>
      </c>
      <c r="EB57" s="171">
        <v>3</v>
      </c>
      <c r="EC57" s="171">
        <v>3</v>
      </c>
      <c r="ED57" s="171">
        <v>3</v>
      </c>
      <c r="EE57" s="171">
        <v>2</v>
      </c>
      <c r="EF57" s="171">
        <v>2</v>
      </c>
      <c r="EG57" s="171">
        <v>2</v>
      </c>
      <c r="EH57" s="171">
        <v>2</v>
      </c>
      <c r="EI57" s="171">
        <v>1</v>
      </c>
      <c r="EJ57" s="171">
        <v>1</v>
      </c>
      <c r="EK57" s="171">
        <v>1</v>
      </c>
      <c r="EL57" s="171">
        <v>0</v>
      </c>
      <c r="EM57" s="171">
        <v>0</v>
      </c>
      <c r="EN57" s="171">
        <v>0</v>
      </c>
      <c r="EO57" s="171">
        <v>0</v>
      </c>
      <c r="EP57" s="171">
        <v>0</v>
      </c>
      <c r="EQ57" s="171">
        <v>0</v>
      </c>
      <c r="ER57" s="171">
        <v>0</v>
      </c>
    </row>
    <row r="58" spans="1:148" outlineLevel="1" x14ac:dyDescent="0.2">
      <c r="A58" s="155" t="str">
        <f>"# "&amp;$H$2</f>
        <v># No</v>
      </c>
      <c r="B58" s="160">
        <f>B60-B59</f>
        <v>3542</v>
      </c>
      <c r="C58" s="161">
        <f>C60-C59</f>
        <v>12</v>
      </c>
      <c r="D58" s="162">
        <f>D60-D59</f>
        <v>3554</v>
      </c>
      <c r="E58" s="146"/>
      <c r="F58" s="156" t="str">
        <f>"% "&amp;$H$2</f>
        <v>% No</v>
      </c>
      <c r="G58" s="165">
        <f>B58/D60</f>
        <v>0.90334098444274424</v>
      </c>
      <c r="H58" s="166">
        <f>C58/D60</f>
        <v>3.06044376434583E-3</v>
      </c>
      <c r="I58" s="167">
        <f>D58/D60</f>
        <v>0.90640142820709002</v>
      </c>
      <c r="AU58" s="182" t="s">
        <v>133</v>
      </c>
      <c r="AV58" s="171">
        <v>3554</v>
      </c>
      <c r="AW58" s="171">
        <v>2486</v>
      </c>
      <c r="AX58" s="171">
        <v>2247</v>
      </c>
      <c r="AY58" s="171">
        <v>1971</v>
      </c>
      <c r="AZ58" s="171">
        <v>1656</v>
      </c>
      <c r="BA58" s="171">
        <v>1497</v>
      </c>
      <c r="BB58" s="171">
        <v>1431</v>
      </c>
      <c r="BC58" s="171">
        <v>1348</v>
      </c>
      <c r="BD58" s="171">
        <v>1275</v>
      </c>
      <c r="BE58" s="171">
        <v>1188</v>
      </c>
      <c r="BF58" s="171">
        <v>1018</v>
      </c>
      <c r="BG58" s="171">
        <v>870</v>
      </c>
      <c r="BH58" s="171">
        <v>733</v>
      </c>
      <c r="BI58" s="171">
        <v>629</v>
      </c>
      <c r="BJ58" s="171">
        <v>530</v>
      </c>
      <c r="BK58" s="171">
        <v>471</v>
      </c>
      <c r="BL58" s="171">
        <v>438</v>
      </c>
      <c r="BM58" s="171">
        <v>431</v>
      </c>
      <c r="BN58" s="171">
        <v>425</v>
      </c>
      <c r="BO58" s="171">
        <v>419</v>
      </c>
      <c r="BP58" s="171">
        <v>415</v>
      </c>
      <c r="BQ58" s="171">
        <v>408</v>
      </c>
      <c r="BR58" s="171">
        <v>405</v>
      </c>
      <c r="BS58" s="171">
        <v>396</v>
      </c>
      <c r="BT58" s="171">
        <v>388</v>
      </c>
      <c r="BU58" s="171">
        <v>381</v>
      </c>
      <c r="BV58" s="171">
        <v>358</v>
      </c>
      <c r="BW58" s="171">
        <v>347</v>
      </c>
      <c r="BX58" s="171">
        <v>310</v>
      </c>
      <c r="BY58" s="171">
        <v>262</v>
      </c>
      <c r="BZ58" s="171">
        <v>232</v>
      </c>
      <c r="CA58" s="171">
        <v>206</v>
      </c>
      <c r="CB58" s="171">
        <v>192</v>
      </c>
      <c r="CC58" s="171">
        <v>176</v>
      </c>
      <c r="CD58" s="171">
        <v>158</v>
      </c>
      <c r="CE58" s="171">
        <v>123</v>
      </c>
      <c r="CF58" s="171">
        <v>66</v>
      </c>
      <c r="CG58" s="171">
        <v>28</v>
      </c>
      <c r="CH58" s="171">
        <v>23</v>
      </c>
      <c r="CI58" s="171">
        <v>21</v>
      </c>
      <c r="CJ58" s="171">
        <v>15</v>
      </c>
      <c r="CK58" s="171">
        <v>15</v>
      </c>
      <c r="CL58" s="171">
        <v>15</v>
      </c>
      <c r="CM58" s="171">
        <v>15</v>
      </c>
      <c r="CN58" s="171">
        <v>15</v>
      </c>
      <c r="CO58" s="171">
        <v>13</v>
      </c>
      <c r="CP58" s="171">
        <v>13</v>
      </c>
      <c r="CQ58" s="171">
        <v>12</v>
      </c>
      <c r="CR58" s="171">
        <v>12</v>
      </c>
      <c r="CS58" s="171">
        <v>12</v>
      </c>
      <c r="CT58" s="171">
        <v>12</v>
      </c>
      <c r="CU58" s="171">
        <v>8</v>
      </c>
      <c r="CV58" s="171">
        <v>8</v>
      </c>
      <c r="CW58" s="171">
        <v>7</v>
      </c>
      <c r="CX58" s="171">
        <v>4</v>
      </c>
      <c r="CY58" s="171">
        <v>3</v>
      </c>
      <c r="CZ58" s="171">
        <v>3</v>
      </c>
      <c r="DA58" s="171">
        <v>3</v>
      </c>
      <c r="DB58" s="171">
        <v>3</v>
      </c>
      <c r="DC58" s="171">
        <v>3</v>
      </c>
      <c r="DD58" s="171">
        <v>3</v>
      </c>
      <c r="DE58" s="171">
        <v>2</v>
      </c>
      <c r="DF58" s="171">
        <v>2</v>
      </c>
      <c r="DG58" s="171">
        <v>2</v>
      </c>
      <c r="DH58" s="171">
        <v>2</v>
      </c>
      <c r="DI58" s="171">
        <v>2</v>
      </c>
      <c r="DJ58" s="171">
        <v>1</v>
      </c>
      <c r="DK58" s="171">
        <v>0</v>
      </c>
      <c r="DL58" s="171">
        <v>0</v>
      </c>
      <c r="DM58" s="171">
        <v>0</v>
      </c>
      <c r="DN58" s="171">
        <v>0</v>
      </c>
      <c r="DO58" s="171">
        <v>0</v>
      </c>
      <c r="DP58" s="171">
        <v>0</v>
      </c>
      <c r="DQ58" s="171">
        <v>0</v>
      </c>
      <c r="DR58" s="171">
        <v>0</v>
      </c>
      <c r="DS58" s="171">
        <v>0</v>
      </c>
      <c r="DT58" s="171">
        <v>0</v>
      </c>
      <c r="DU58" s="171">
        <v>0</v>
      </c>
      <c r="DV58" s="171">
        <v>0</v>
      </c>
      <c r="DW58" s="171">
        <v>0</v>
      </c>
      <c r="DX58" s="171">
        <v>0</v>
      </c>
      <c r="DY58" s="171">
        <v>0</v>
      </c>
      <c r="DZ58" s="171">
        <v>0</v>
      </c>
      <c r="EA58" s="171">
        <v>0</v>
      </c>
      <c r="EB58" s="171">
        <v>0</v>
      </c>
      <c r="EC58" s="171">
        <v>0</v>
      </c>
      <c r="ED58" s="171">
        <v>0</v>
      </c>
      <c r="EE58" s="171">
        <v>0</v>
      </c>
      <c r="EF58" s="171">
        <v>0</v>
      </c>
      <c r="EG58" s="171">
        <v>0</v>
      </c>
      <c r="EH58" s="171">
        <v>0</v>
      </c>
      <c r="EI58" s="171">
        <v>0</v>
      </c>
      <c r="EJ58" s="171">
        <v>0</v>
      </c>
      <c r="EK58" s="171">
        <v>0</v>
      </c>
      <c r="EL58" s="171">
        <v>0</v>
      </c>
      <c r="EM58" s="171">
        <v>0</v>
      </c>
      <c r="EN58" s="171">
        <v>0</v>
      </c>
      <c r="EO58" s="171">
        <v>0</v>
      </c>
      <c r="EP58" s="171">
        <v>0</v>
      </c>
      <c r="EQ58" s="171">
        <v>0</v>
      </c>
      <c r="ER58" s="171">
        <v>0</v>
      </c>
    </row>
    <row r="59" spans="1:148" outlineLevel="1" x14ac:dyDescent="0.2">
      <c r="A59" s="155" t="str">
        <f>"# "&amp;$I$2</f>
        <v># Yes</v>
      </c>
      <c r="B59" s="163">
        <f>D59-C59</f>
        <v>340</v>
      </c>
      <c r="C59" s="164">
        <f>INDEX($AV$57:$ER$57,MATCH(D55,$AV$55:$ER$55,1))</f>
        <v>27</v>
      </c>
      <c r="D59" s="162">
        <f>$E$11 * $F$11</f>
        <v>367</v>
      </c>
      <c r="E59" s="146"/>
      <c r="F59" s="156" t="str">
        <f>"% "&amp;$I$2</f>
        <v>% Yes</v>
      </c>
      <c r="G59" s="168">
        <f>B59/D60</f>
        <v>8.6712573323131856E-2</v>
      </c>
      <c r="H59" s="169">
        <f>C59/D60</f>
        <v>6.8859984697781174E-3</v>
      </c>
      <c r="I59" s="167">
        <f>D59/D60</f>
        <v>9.3598571792909965E-2</v>
      </c>
      <c r="AU59" s="182" t="s">
        <v>134</v>
      </c>
      <c r="AV59" s="171">
        <v>0</v>
      </c>
      <c r="AW59" s="171">
        <v>1068</v>
      </c>
      <c r="AX59" s="171">
        <v>1307</v>
      </c>
      <c r="AY59" s="171">
        <v>1583</v>
      </c>
      <c r="AZ59" s="171">
        <v>1898</v>
      </c>
      <c r="BA59" s="171">
        <v>2057</v>
      </c>
      <c r="BB59" s="171">
        <v>2123</v>
      </c>
      <c r="BC59" s="171">
        <v>2206</v>
      </c>
      <c r="BD59" s="171">
        <v>2279</v>
      </c>
      <c r="BE59" s="171">
        <v>2366</v>
      </c>
      <c r="BF59" s="171">
        <v>2536</v>
      </c>
      <c r="BG59" s="171">
        <v>2684</v>
      </c>
      <c r="BH59" s="171">
        <v>2821</v>
      </c>
      <c r="BI59" s="171">
        <v>2925</v>
      </c>
      <c r="BJ59" s="171">
        <v>3024</v>
      </c>
      <c r="BK59" s="171">
        <v>3083</v>
      </c>
      <c r="BL59" s="171">
        <v>3116</v>
      </c>
      <c r="BM59" s="171">
        <v>3123</v>
      </c>
      <c r="BN59" s="171">
        <v>3129</v>
      </c>
      <c r="BO59" s="171">
        <v>3135</v>
      </c>
      <c r="BP59" s="171">
        <v>3139</v>
      </c>
      <c r="BQ59" s="171">
        <v>3146</v>
      </c>
      <c r="BR59" s="171">
        <v>3149</v>
      </c>
      <c r="BS59" s="171">
        <v>3158</v>
      </c>
      <c r="BT59" s="171">
        <v>3166</v>
      </c>
      <c r="BU59" s="171">
        <v>3173</v>
      </c>
      <c r="BV59" s="171">
        <v>3196</v>
      </c>
      <c r="BW59" s="171">
        <v>3207</v>
      </c>
      <c r="BX59" s="171">
        <v>3244</v>
      </c>
      <c r="BY59" s="171">
        <v>3292</v>
      </c>
      <c r="BZ59" s="171">
        <v>3322</v>
      </c>
      <c r="CA59" s="171">
        <v>3348</v>
      </c>
      <c r="CB59" s="171">
        <v>3362</v>
      </c>
      <c r="CC59" s="171">
        <v>3378</v>
      </c>
      <c r="CD59" s="171">
        <v>3396</v>
      </c>
      <c r="CE59" s="171">
        <v>3431</v>
      </c>
      <c r="CF59" s="171">
        <v>3488</v>
      </c>
      <c r="CG59" s="171">
        <v>3526</v>
      </c>
      <c r="CH59" s="171">
        <v>3531</v>
      </c>
      <c r="CI59" s="171">
        <v>3533</v>
      </c>
      <c r="CJ59" s="171">
        <v>3539</v>
      </c>
      <c r="CK59" s="171">
        <v>3539</v>
      </c>
      <c r="CL59" s="171">
        <v>3539</v>
      </c>
      <c r="CM59" s="171">
        <v>3539</v>
      </c>
      <c r="CN59" s="171">
        <v>3539</v>
      </c>
      <c r="CO59" s="171">
        <v>3541</v>
      </c>
      <c r="CP59" s="171">
        <v>3541</v>
      </c>
      <c r="CQ59" s="171">
        <v>3542</v>
      </c>
      <c r="CR59" s="171">
        <v>3542</v>
      </c>
      <c r="CS59" s="171">
        <v>3542</v>
      </c>
      <c r="CT59" s="171">
        <v>3542</v>
      </c>
      <c r="CU59" s="171">
        <v>3546</v>
      </c>
      <c r="CV59" s="171">
        <v>3546</v>
      </c>
      <c r="CW59" s="171">
        <v>3547</v>
      </c>
      <c r="CX59" s="171">
        <v>3550</v>
      </c>
      <c r="CY59" s="171">
        <v>3551</v>
      </c>
      <c r="CZ59" s="171">
        <v>3551</v>
      </c>
      <c r="DA59" s="171">
        <v>3551</v>
      </c>
      <c r="DB59" s="171">
        <v>3551</v>
      </c>
      <c r="DC59" s="171">
        <v>3551</v>
      </c>
      <c r="DD59" s="171">
        <v>3551</v>
      </c>
      <c r="DE59" s="171">
        <v>3552</v>
      </c>
      <c r="DF59" s="171">
        <v>3552</v>
      </c>
      <c r="DG59" s="171">
        <v>3552</v>
      </c>
      <c r="DH59" s="171">
        <v>3552</v>
      </c>
      <c r="DI59" s="171">
        <v>3552</v>
      </c>
      <c r="DJ59" s="171">
        <v>3553</v>
      </c>
      <c r="DK59" s="171">
        <v>3554</v>
      </c>
      <c r="DL59" s="171">
        <v>3554</v>
      </c>
      <c r="DM59" s="171">
        <v>3554</v>
      </c>
      <c r="DN59" s="171">
        <v>3554</v>
      </c>
      <c r="DO59" s="171">
        <v>3554</v>
      </c>
      <c r="DP59" s="171">
        <v>3554</v>
      </c>
      <c r="DQ59" s="171">
        <v>3554</v>
      </c>
      <c r="DR59" s="171">
        <v>3554</v>
      </c>
      <c r="DS59" s="171">
        <v>3554</v>
      </c>
      <c r="DT59" s="171">
        <v>3554</v>
      </c>
      <c r="DU59" s="171">
        <v>3554</v>
      </c>
      <c r="DV59" s="171">
        <v>3554</v>
      </c>
      <c r="DW59" s="171">
        <v>3554</v>
      </c>
      <c r="DX59" s="171">
        <v>3554</v>
      </c>
      <c r="DY59" s="171">
        <v>3554</v>
      </c>
      <c r="DZ59" s="171">
        <v>3554</v>
      </c>
      <c r="EA59" s="171">
        <v>3554</v>
      </c>
      <c r="EB59" s="171">
        <v>3554</v>
      </c>
      <c r="EC59" s="171">
        <v>3554</v>
      </c>
      <c r="ED59" s="171">
        <v>3554</v>
      </c>
      <c r="EE59" s="171">
        <v>3554</v>
      </c>
      <c r="EF59" s="171">
        <v>3554</v>
      </c>
      <c r="EG59" s="171">
        <v>3554</v>
      </c>
      <c r="EH59" s="171">
        <v>3554</v>
      </c>
      <c r="EI59" s="171">
        <v>3554</v>
      </c>
      <c r="EJ59" s="171">
        <v>3554</v>
      </c>
      <c r="EK59" s="171">
        <v>3554</v>
      </c>
      <c r="EL59" s="171">
        <v>3554</v>
      </c>
      <c r="EM59" s="171">
        <v>3554</v>
      </c>
      <c r="EN59" s="171">
        <v>3554</v>
      </c>
      <c r="EO59" s="171">
        <v>3554</v>
      </c>
      <c r="EP59" s="171">
        <v>3554</v>
      </c>
      <c r="EQ59" s="171">
        <v>3554</v>
      </c>
      <c r="ER59" s="171">
        <v>3554</v>
      </c>
    </row>
    <row r="60" spans="1:148" outlineLevel="1" x14ac:dyDescent="0.2">
      <c r="A60" s="155" t="s">
        <v>123</v>
      </c>
      <c r="B60" s="162">
        <f>D60-C60</f>
        <v>3882</v>
      </c>
      <c r="C60" s="162">
        <f>INDEX($AV$56:$ER$56,MATCH(D55,$AV$55:$ER$55,1))</f>
        <v>39</v>
      </c>
      <c r="D60" s="162">
        <f>$F$11</f>
        <v>3921</v>
      </c>
      <c r="E60" s="146"/>
      <c r="F60" s="156" t="s">
        <v>123</v>
      </c>
      <c r="G60" s="170">
        <f>B60/D60</f>
        <v>0.990053557765876</v>
      </c>
      <c r="H60" s="170">
        <f>C60/D60</f>
        <v>9.9464422341239474E-3</v>
      </c>
      <c r="I60" s="167">
        <f>D60/D60</f>
        <v>1</v>
      </c>
      <c r="AU60" s="182" t="s">
        <v>135</v>
      </c>
      <c r="AV60" s="171">
        <v>0</v>
      </c>
      <c r="AW60" s="171">
        <v>8</v>
      </c>
      <c r="AX60" s="171">
        <v>11</v>
      </c>
      <c r="AY60" s="171">
        <v>19</v>
      </c>
      <c r="AZ60" s="171">
        <v>21</v>
      </c>
      <c r="BA60" s="171">
        <v>25</v>
      </c>
      <c r="BB60" s="171">
        <v>31</v>
      </c>
      <c r="BC60" s="171">
        <v>38</v>
      </c>
      <c r="BD60" s="171">
        <v>43</v>
      </c>
      <c r="BE60" s="171">
        <v>50</v>
      </c>
      <c r="BF60" s="171">
        <v>58</v>
      </c>
      <c r="BG60" s="171">
        <v>66</v>
      </c>
      <c r="BH60" s="171">
        <v>91</v>
      </c>
      <c r="BI60" s="171">
        <v>113</v>
      </c>
      <c r="BJ60" s="171">
        <v>128</v>
      </c>
      <c r="BK60" s="171">
        <v>139</v>
      </c>
      <c r="BL60" s="171">
        <v>158</v>
      </c>
      <c r="BM60" s="171">
        <v>163</v>
      </c>
      <c r="BN60" s="171">
        <v>164</v>
      </c>
      <c r="BO60" s="171">
        <v>165</v>
      </c>
      <c r="BP60" s="171">
        <v>168</v>
      </c>
      <c r="BQ60" s="171">
        <v>169</v>
      </c>
      <c r="BR60" s="171">
        <v>170</v>
      </c>
      <c r="BS60" s="171">
        <v>170</v>
      </c>
      <c r="BT60" s="171">
        <v>171</v>
      </c>
      <c r="BU60" s="171">
        <v>174</v>
      </c>
      <c r="BV60" s="171">
        <v>179</v>
      </c>
      <c r="BW60" s="171">
        <v>185</v>
      </c>
      <c r="BX60" s="171">
        <v>192</v>
      </c>
      <c r="BY60" s="171">
        <v>208</v>
      </c>
      <c r="BZ60" s="171">
        <v>223</v>
      </c>
      <c r="CA60" s="171">
        <v>241</v>
      </c>
      <c r="CB60" s="171">
        <v>268</v>
      </c>
      <c r="CC60" s="171">
        <v>288</v>
      </c>
      <c r="CD60" s="171">
        <v>303</v>
      </c>
      <c r="CE60" s="171">
        <v>313</v>
      </c>
      <c r="CF60" s="171">
        <v>325</v>
      </c>
      <c r="CG60" s="171">
        <v>331</v>
      </c>
      <c r="CH60" s="171">
        <v>331</v>
      </c>
      <c r="CI60" s="171">
        <v>332</v>
      </c>
      <c r="CJ60" s="171">
        <v>332</v>
      </c>
      <c r="CK60" s="171">
        <v>333</v>
      </c>
      <c r="CL60" s="171">
        <v>333</v>
      </c>
      <c r="CM60" s="171">
        <v>333</v>
      </c>
      <c r="CN60" s="171">
        <v>334</v>
      </c>
      <c r="CO60" s="171">
        <v>334</v>
      </c>
      <c r="CP60" s="171">
        <v>334</v>
      </c>
      <c r="CQ60" s="171">
        <v>334</v>
      </c>
      <c r="CR60" s="171">
        <v>334</v>
      </c>
      <c r="CS60" s="171">
        <v>336</v>
      </c>
      <c r="CT60" s="171">
        <v>340</v>
      </c>
      <c r="CU60" s="171">
        <v>341</v>
      </c>
      <c r="CV60" s="171">
        <v>345</v>
      </c>
      <c r="CW60" s="171">
        <v>349</v>
      </c>
      <c r="CX60" s="171">
        <v>350</v>
      </c>
      <c r="CY60" s="171">
        <v>351</v>
      </c>
      <c r="CZ60" s="171">
        <v>353</v>
      </c>
      <c r="DA60" s="171">
        <v>354</v>
      </c>
      <c r="DB60" s="171">
        <v>358</v>
      </c>
      <c r="DC60" s="171">
        <v>361</v>
      </c>
      <c r="DD60" s="171">
        <v>361</v>
      </c>
      <c r="DE60" s="171">
        <v>363</v>
      </c>
      <c r="DF60" s="171">
        <v>363</v>
      </c>
      <c r="DG60" s="171">
        <v>363</v>
      </c>
      <c r="DH60" s="171">
        <v>364</v>
      </c>
      <c r="DI60" s="171">
        <v>364</v>
      </c>
      <c r="DJ60" s="171">
        <v>364</v>
      </c>
      <c r="DK60" s="171">
        <v>364</v>
      </c>
      <c r="DL60" s="171">
        <v>364</v>
      </c>
      <c r="DM60" s="171">
        <v>364</v>
      </c>
      <c r="DN60" s="171">
        <v>364</v>
      </c>
      <c r="DO60" s="171">
        <v>364</v>
      </c>
      <c r="DP60" s="171">
        <v>364</v>
      </c>
      <c r="DQ60" s="171">
        <v>364</v>
      </c>
      <c r="DR60" s="171">
        <v>364</v>
      </c>
      <c r="DS60" s="171">
        <v>364</v>
      </c>
      <c r="DT60" s="171">
        <v>364</v>
      </c>
      <c r="DU60" s="171">
        <v>364</v>
      </c>
      <c r="DV60" s="171">
        <v>364</v>
      </c>
      <c r="DW60" s="171">
        <v>364</v>
      </c>
      <c r="DX60" s="171">
        <v>364</v>
      </c>
      <c r="DY60" s="171">
        <v>364</v>
      </c>
      <c r="DZ60" s="171">
        <v>364</v>
      </c>
      <c r="EA60" s="171">
        <v>364</v>
      </c>
      <c r="EB60" s="171">
        <v>364</v>
      </c>
      <c r="EC60" s="171">
        <v>364</v>
      </c>
      <c r="ED60" s="171">
        <v>364</v>
      </c>
      <c r="EE60" s="171">
        <v>365</v>
      </c>
      <c r="EF60" s="171">
        <v>365</v>
      </c>
      <c r="EG60" s="171">
        <v>365</v>
      </c>
      <c r="EH60" s="171">
        <v>365</v>
      </c>
      <c r="EI60" s="171">
        <v>366</v>
      </c>
      <c r="EJ60" s="171">
        <v>366</v>
      </c>
      <c r="EK60" s="171">
        <v>366</v>
      </c>
      <c r="EL60" s="171">
        <v>367</v>
      </c>
      <c r="EM60" s="171">
        <v>367</v>
      </c>
      <c r="EN60" s="171">
        <v>367</v>
      </c>
      <c r="EO60" s="171">
        <v>367</v>
      </c>
      <c r="EP60" s="171">
        <v>367</v>
      </c>
      <c r="EQ60" s="171">
        <v>367</v>
      </c>
      <c r="ER60" s="171">
        <v>367</v>
      </c>
    </row>
    <row r="61" spans="1:148" outlineLevel="1" x14ac:dyDescent="0.2">
      <c r="A61" s="157" t="s">
        <v>125</v>
      </c>
      <c r="B61" s="158">
        <f>G58+H59</f>
        <v>0.91022698291252235</v>
      </c>
      <c r="C61" s="148"/>
      <c r="D61" s="159" t="s">
        <v>126</v>
      </c>
      <c r="E61" s="158">
        <f>H59/I59</f>
        <v>7.3569482288828342E-2</v>
      </c>
      <c r="F61" s="148"/>
      <c r="G61" s="159" t="s">
        <v>127</v>
      </c>
      <c r="H61" s="158">
        <f>G58/I58</f>
        <v>0.99662352279122124</v>
      </c>
      <c r="I61" s="149"/>
      <c r="AU61" s="182"/>
      <c r="AV61" s="171"/>
      <c r="AW61" s="171"/>
      <c r="AX61" s="171"/>
      <c r="AY61" s="171"/>
      <c r="AZ61" s="171"/>
      <c r="BA61" s="171"/>
      <c r="BB61" s="171"/>
      <c r="BC61" s="171"/>
      <c r="BD61" s="171"/>
      <c r="BE61" s="171"/>
      <c r="BF61" s="171"/>
      <c r="BG61" s="171"/>
      <c r="BH61" s="171"/>
      <c r="BI61" s="171"/>
      <c r="BJ61" s="171"/>
      <c r="BK61" s="171"/>
      <c r="BL61" s="171"/>
      <c r="BM61" s="171"/>
      <c r="BN61" s="171"/>
      <c r="BO61" s="171"/>
      <c r="BP61" s="171"/>
      <c r="BQ61" s="171"/>
      <c r="BR61" s="171"/>
      <c r="BS61" s="171"/>
      <c r="BT61" s="171"/>
      <c r="BU61" s="171"/>
      <c r="BV61" s="171"/>
      <c r="BW61" s="171"/>
      <c r="BX61" s="171"/>
      <c r="BY61" s="171"/>
      <c r="BZ61" s="171"/>
      <c r="CA61" s="171"/>
      <c r="CB61" s="171"/>
      <c r="CC61" s="171"/>
      <c r="CD61" s="171"/>
      <c r="CE61" s="171"/>
      <c r="CF61" s="171"/>
      <c r="CG61" s="171"/>
      <c r="CH61" s="171"/>
      <c r="CI61" s="171"/>
      <c r="CJ61" s="171"/>
      <c r="CK61" s="171"/>
      <c r="CL61" s="171"/>
      <c r="CM61" s="171"/>
      <c r="CN61" s="171"/>
      <c r="CO61" s="171"/>
      <c r="CP61" s="171"/>
      <c r="CQ61" s="171"/>
      <c r="CR61" s="171"/>
      <c r="CS61" s="171"/>
      <c r="CT61" s="171"/>
      <c r="CU61" s="171"/>
      <c r="CV61" s="171"/>
      <c r="CW61" s="171"/>
      <c r="CX61" s="171"/>
      <c r="CY61" s="171"/>
      <c r="CZ61" s="171"/>
      <c r="DA61" s="171"/>
      <c r="DB61" s="171"/>
      <c r="DC61" s="171"/>
      <c r="DD61" s="171"/>
      <c r="DE61" s="171"/>
      <c r="DF61" s="171"/>
      <c r="DG61" s="171"/>
      <c r="DH61" s="171"/>
      <c r="DI61" s="171"/>
      <c r="DJ61" s="171"/>
      <c r="DK61" s="171"/>
      <c r="DL61" s="171"/>
      <c r="DM61" s="171"/>
      <c r="DN61" s="171"/>
      <c r="DO61" s="171"/>
      <c r="DP61" s="171"/>
      <c r="DQ61" s="171"/>
      <c r="DR61" s="171"/>
      <c r="DS61" s="171"/>
      <c r="DT61" s="171"/>
      <c r="DU61" s="171"/>
      <c r="DV61" s="171"/>
      <c r="DW61" s="171"/>
      <c r="DX61" s="171"/>
      <c r="DY61" s="171"/>
      <c r="DZ61" s="171"/>
      <c r="EA61" s="171"/>
      <c r="EB61" s="171"/>
      <c r="EC61" s="171"/>
      <c r="ED61" s="171"/>
      <c r="EE61" s="171"/>
      <c r="EF61" s="171"/>
      <c r="EG61" s="171"/>
      <c r="EH61" s="171"/>
      <c r="EI61" s="171"/>
      <c r="EJ61" s="171"/>
      <c r="EK61" s="171"/>
      <c r="EL61" s="171"/>
      <c r="EM61" s="171"/>
      <c r="EN61" s="171"/>
      <c r="EO61" s="171"/>
      <c r="EP61" s="171"/>
      <c r="EQ61" s="171"/>
      <c r="ER61" s="171"/>
    </row>
    <row r="62" spans="1:148" x14ac:dyDescent="0.2">
      <c r="A62" s="183"/>
      <c r="AU62" s="171"/>
      <c r="AV62" s="171"/>
      <c r="AW62" s="171"/>
      <c r="AX62" s="171"/>
      <c r="AY62" s="171"/>
      <c r="AZ62" s="171"/>
      <c r="BA62" s="171"/>
      <c r="BB62" s="171"/>
      <c r="BC62" s="171"/>
      <c r="BD62" s="171"/>
      <c r="BE62" s="171"/>
      <c r="BF62" s="171"/>
      <c r="BG62" s="171"/>
      <c r="BH62" s="171"/>
      <c r="BI62" s="171"/>
      <c r="BJ62" s="171"/>
      <c r="BK62" s="171"/>
      <c r="BL62" s="171"/>
      <c r="BM62" s="171"/>
      <c r="BN62" s="171"/>
      <c r="BO62" s="171"/>
      <c r="BP62" s="171"/>
      <c r="BQ62" s="171"/>
      <c r="BR62" s="171"/>
      <c r="BS62" s="171"/>
      <c r="BT62" s="171"/>
      <c r="BU62" s="171"/>
      <c r="BV62" s="171"/>
      <c r="BW62" s="171"/>
      <c r="BX62" s="171"/>
      <c r="BY62" s="171"/>
      <c r="BZ62" s="171"/>
      <c r="CA62" s="171"/>
      <c r="CB62" s="171"/>
      <c r="CC62" s="171"/>
      <c r="CD62" s="171"/>
      <c r="CE62" s="171"/>
      <c r="CF62" s="171"/>
      <c r="CG62" s="171"/>
      <c r="CH62" s="171"/>
      <c r="CI62" s="171"/>
      <c r="CJ62" s="171"/>
      <c r="CK62" s="171"/>
      <c r="CL62" s="171"/>
      <c r="CM62" s="171"/>
      <c r="CN62" s="171"/>
      <c r="CO62" s="171"/>
      <c r="CP62" s="171"/>
      <c r="CQ62" s="171"/>
      <c r="CR62" s="171"/>
      <c r="CS62" s="171"/>
      <c r="CT62" s="171"/>
      <c r="CU62" s="171"/>
      <c r="CV62" s="171"/>
      <c r="CW62" s="171"/>
      <c r="CX62" s="171"/>
      <c r="CY62" s="171"/>
      <c r="CZ62" s="171"/>
      <c r="DA62" s="171"/>
      <c r="DB62" s="171"/>
      <c r="DC62" s="171"/>
      <c r="DD62" s="171"/>
      <c r="DE62" s="171"/>
      <c r="DF62" s="171"/>
      <c r="DG62" s="171"/>
      <c r="DH62" s="171"/>
      <c r="DI62" s="171"/>
      <c r="DJ62" s="171"/>
      <c r="DK62" s="171"/>
      <c r="DL62" s="171"/>
      <c r="DM62" s="171"/>
      <c r="DN62" s="171"/>
      <c r="DO62" s="171"/>
      <c r="DP62" s="171"/>
      <c r="DQ62" s="171"/>
      <c r="DR62" s="171"/>
      <c r="DS62" s="171"/>
      <c r="DT62" s="171"/>
      <c r="DU62" s="171"/>
      <c r="DV62" s="171"/>
      <c r="DW62" s="171"/>
      <c r="DX62" s="171"/>
      <c r="DY62" s="171"/>
      <c r="DZ62" s="171"/>
      <c r="EA62" s="171"/>
      <c r="EB62" s="171"/>
      <c r="EC62" s="171"/>
      <c r="ED62" s="171"/>
      <c r="EE62" s="171"/>
      <c r="EF62" s="171"/>
      <c r="EG62" s="171"/>
      <c r="EH62" s="171"/>
      <c r="EI62" s="171"/>
      <c r="EJ62" s="171"/>
      <c r="EK62" s="171"/>
      <c r="EL62" s="171"/>
      <c r="EM62" s="171"/>
      <c r="EN62" s="171"/>
      <c r="EO62" s="171"/>
      <c r="EP62" s="171"/>
      <c r="EQ62" s="171"/>
      <c r="ER62" s="171"/>
    </row>
    <row r="63" spans="1:148" x14ac:dyDescent="0.2">
      <c r="A63" s="125" t="s">
        <v>128</v>
      </c>
      <c r="AU63" s="171" t="s">
        <v>136</v>
      </c>
      <c r="AV63" s="171"/>
      <c r="AW63" s="171"/>
      <c r="AX63" s="171"/>
      <c r="AY63" s="171"/>
      <c r="AZ63" s="171"/>
      <c r="BA63" s="171"/>
      <c r="BB63" s="171"/>
      <c r="BC63" s="171"/>
      <c r="BD63" s="171"/>
      <c r="BE63" s="171"/>
      <c r="BF63" s="171"/>
      <c r="BG63" s="171"/>
      <c r="BH63" s="171"/>
      <c r="BI63" s="171"/>
      <c r="BJ63" s="171"/>
      <c r="BK63" s="171"/>
      <c r="BL63" s="171"/>
      <c r="BM63" s="171"/>
      <c r="BN63" s="171"/>
      <c r="BO63" s="171"/>
      <c r="BP63" s="171"/>
      <c r="BQ63" s="171"/>
      <c r="BR63" s="171"/>
      <c r="BS63" s="171"/>
      <c r="BT63" s="171"/>
      <c r="BU63" s="171"/>
      <c r="BV63" s="171"/>
      <c r="BW63" s="171"/>
      <c r="BX63" s="171"/>
      <c r="BY63" s="171"/>
      <c r="BZ63" s="171"/>
      <c r="CA63" s="171"/>
      <c r="CB63" s="171"/>
      <c r="CC63" s="171"/>
      <c r="CD63" s="171"/>
      <c r="CE63" s="171"/>
      <c r="CF63" s="171"/>
      <c r="CG63" s="171"/>
      <c r="CH63" s="171"/>
      <c r="CI63" s="171"/>
      <c r="CJ63" s="171"/>
      <c r="CK63" s="171"/>
      <c r="CL63" s="171"/>
      <c r="CM63" s="171"/>
      <c r="CN63" s="171"/>
      <c r="CO63" s="171"/>
      <c r="CP63" s="171"/>
      <c r="CQ63" s="171"/>
      <c r="CR63" s="171"/>
      <c r="CS63" s="171"/>
      <c r="CT63" s="171"/>
      <c r="CU63" s="171"/>
      <c r="CV63" s="171"/>
      <c r="CW63" s="171"/>
      <c r="CX63" s="171"/>
      <c r="CY63" s="171"/>
      <c r="CZ63" s="171"/>
      <c r="DA63" s="171"/>
      <c r="DB63" s="171"/>
      <c r="DC63" s="171"/>
      <c r="DD63" s="171"/>
      <c r="DE63" s="171"/>
      <c r="DF63" s="171"/>
      <c r="DG63" s="171"/>
      <c r="DH63" s="171"/>
      <c r="DI63" s="171"/>
      <c r="DJ63" s="171"/>
      <c r="DK63" s="171"/>
      <c r="DL63" s="171"/>
      <c r="DM63" s="171"/>
      <c r="DN63" s="171"/>
      <c r="DO63" s="171"/>
      <c r="DP63" s="171"/>
      <c r="DQ63" s="171"/>
      <c r="DR63" s="171"/>
      <c r="DS63" s="171"/>
      <c r="DT63" s="171"/>
      <c r="DU63" s="171"/>
      <c r="DV63" s="171"/>
      <c r="DW63" s="171"/>
      <c r="DX63" s="171"/>
      <c r="DY63" s="171"/>
      <c r="DZ63" s="171"/>
      <c r="EA63" s="171"/>
      <c r="EB63" s="171"/>
      <c r="EC63" s="171"/>
      <c r="ED63" s="171"/>
      <c r="EE63" s="171"/>
      <c r="EF63" s="171"/>
      <c r="EG63" s="171"/>
      <c r="EH63" s="171"/>
      <c r="EI63" s="171"/>
      <c r="EJ63" s="171"/>
      <c r="EK63" s="171"/>
      <c r="EL63" s="171"/>
      <c r="EM63" s="171"/>
      <c r="EN63" s="171"/>
      <c r="EO63" s="171"/>
      <c r="EP63" s="171"/>
      <c r="EQ63" s="171"/>
      <c r="ER63" s="171"/>
    </row>
    <row r="64" spans="1:148" outlineLevel="1" x14ac:dyDescent="0.2">
      <c r="AU64" s="171" t="s">
        <v>130</v>
      </c>
      <c r="AV64" s="171">
        <v>0</v>
      </c>
      <c r="AW64" s="171">
        <v>0.01</v>
      </c>
      <c r="AX64" s="171">
        <v>0.02</v>
      </c>
      <c r="AY64" s="171">
        <v>0.03</v>
      </c>
      <c r="AZ64" s="171">
        <v>0.04</v>
      </c>
      <c r="BA64" s="171">
        <v>0.05</v>
      </c>
      <c r="BB64" s="171">
        <v>6.0000000000000005E-2</v>
      </c>
      <c r="BC64" s="171">
        <v>7.0000000000000007E-2</v>
      </c>
      <c r="BD64" s="171">
        <v>0.08</v>
      </c>
      <c r="BE64" s="171">
        <v>0.09</v>
      </c>
      <c r="BF64" s="171">
        <v>9.9999999999999992E-2</v>
      </c>
      <c r="BG64" s="171">
        <v>0.10999999999999999</v>
      </c>
      <c r="BH64" s="171">
        <v>0.11999999999999998</v>
      </c>
      <c r="BI64" s="171">
        <v>0.12999999999999998</v>
      </c>
      <c r="BJ64" s="171">
        <v>0.13999999999999999</v>
      </c>
      <c r="BK64" s="171">
        <v>0.15</v>
      </c>
      <c r="BL64" s="171">
        <v>0.16</v>
      </c>
      <c r="BM64" s="171">
        <v>0.17</v>
      </c>
      <c r="BN64" s="171">
        <v>0.18000000000000002</v>
      </c>
      <c r="BO64" s="171">
        <v>0.19000000000000003</v>
      </c>
      <c r="BP64" s="171">
        <v>0.20000000000000004</v>
      </c>
      <c r="BQ64" s="171">
        <v>0.21000000000000005</v>
      </c>
      <c r="BR64" s="171">
        <v>0.22000000000000006</v>
      </c>
      <c r="BS64" s="171">
        <v>0.23000000000000007</v>
      </c>
      <c r="BT64" s="171">
        <v>0.24000000000000007</v>
      </c>
      <c r="BU64" s="171">
        <v>0.25000000000000006</v>
      </c>
      <c r="BV64" s="171">
        <v>0.26000000000000006</v>
      </c>
      <c r="BW64" s="171">
        <v>0.27000000000000007</v>
      </c>
      <c r="BX64" s="171">
        <v>0.28000000000000008</v>
      </c>
      <c r="BY64" s="171">
        <v>0.29000000000000009</v>
      </c>
      <c r="BZ64" s="171">
        <v>0.3000000000000001</v>
      </c>
      <c r="CA64" s="171">
        <v>0.31000000000000011</v>
      </c>
      <c r="CB64" s="171">
        <v>0.32000000000000012</v>
      </c>
      <c r="CC64" s="171">
        <v>0.33000000000000013</v>
      </c>
      <c r="CD64" s="171">
        <v>0.34000000000000014</v>
      </c>
      <c r="CE64" s="171">
        <v>0.35000000000000014</v>
      </c>
      <c r="CF64" s="171">
        <v>0.36000000000000015</v>
      </c>
      <c r="CG64" s="171">
        <v>0.37000000000000016</v>
      </c>
      <c r="CH64" s="171">
        <v>0.38000000000000017</v>
      </c>
      <c r="CI64" s="171">
        <v>0.39000000000000018</v>
      </c>
      <c r="CJ64" s="171">
        <v>0.40000000000000019</v>
      </c>
      <c r="CK64" s="171">
        <v>0.4100000000000002</v>
      </c>
      <c r="CL64" s="171">
        <v>0.42000000000000021</v>
      </c>
      <c r="CM64" s="171">
        <v>0.43000000000000022</v>
      </c>
      <c r="CN64" s="171">
        <v>0.44000000000000022</v>
      </c>
      <c r="CO64" s="171">
        <v>0.45000000000000023</v>
      </c>
      <c r="CP64" s="171">
        <v>0.46000000000000024</v>
      </c>
      <c r="CQ64" s="171">
        <v>0.47000000000000025</v>
      </c>
      <c r="CR64" s="171">
        <v>0.48000000000000026</v>
      </c>
      <c r="CS64" s="171">
        <v>0.49000000000000027</v>
      </c>
      <c r="CT64" s="171">
        <v>0.50000000000000022</v>
      </c>
      <c r="CU64" s="171">
        <v>0.51000000000000023</v>
      </c>
      <c r="CV64" s="171">
        <v>0.52000000000000024</v>
      </c>
      <c r="CW64" s="171">
        <v>0.53000000000000025</v>
      </c>
      <c r="CX64" s="171">
        <v>0.54000000000000026</v>
      </c>
      <c r="CY64" s="171">
        <v>0.55000000000000027</v>
      </c>
      <c r="CZ64" s="171">
        <v>0.56000000000000028</v>
      </c>
      <c r="DA64" s="171">
        <v>0.57000000000000028</v>
      </c>
      <c r="DB64" s="171">
        <v>0.58000000000000029</v>
      </c>
      <c r="DC64" s="171">
        <v>0.5900000000000003</v>
      </c>
      <c r="DD64" s="171">
        <v>0.60000000000000031</v>
      </c>
      <c r="DE64" s="171">
        <v>0.61000000000000032</v>
      </c>
      <c r="DF64" s="171">
        <v>0.62000000000000033</v>
      </c>
      <c r="DG64" s="171">
        <v>0.63000000000000034</v>
      </c>
      <c r="DH64" s="171">
        <v>0.64000000000000035</v>
      </c>
      <c r="DI64" s="171">
        <v>0.65000000000000036</v>
      </c>
      <c r="DJ64" s="171">
        <v>0.66000000000000036</v>
      </c>
      <c r="DK64" s="171">
        <v>0.67000000000000037</v>
      </c>
      <c r="DL64" s="171">
        <v>0.68000000000000038</v>
      </c>
      <c r="DM64" s="171">
        <v>0.69000000000000039</v>
      </c>
      <c r="DN64" s="171">
        <v>0.7000000000000004</v>
      </c>
      <c r="DO64" s="171">
        <v>0.71000000000000041</v>
      </c>
      <c r="DP64" s="171">
        <v>0.72000000000000042</v>
      </c>
      <c r="DQ64" s="171">
        <v>0.73000000000000043</v>
      </c>
      <c r="DR64" s="171">
        <v>0.74000000000000044</v>
      </c>
      <c r="DS64" s="171">
        <v>0.75000000000000044</v>
      </c>
      <c r="DT64" s="171">
        <v>0.76000000000000045</v>
      </c>
      <c r="DU64" s="171">
        <v>0.77000000000000046</v>
      </c>
      <c r="DV64" s="171">
        <v>0.78000000000000047</v>
      </c>
      <c r="DW64" s="171">
        <v>0.79000000000000048</v>
      </c>
      <c r="DX64" s="171">
        <v>0.80000000000000049</v>
      </c>
      <c r="DY64" s="171">
        <v>0.8100000000000005</v>
      </c>
      <c r="DZ64" s="171">
        <v>0.82000000000000051</v>
      </c>
      <c r="EA64" s="171">
        <v>0.83000000000000052</v>
      </c>
      <c r="EB64" s="171">
        <v>0.84000000000000052</v>
      </c>
      <c r="EC64" s="171">
        <v>0.85000000000000053</v>
      </c>
      <c r="ED64" s="171">
        <v>0.86000000000000054</v>
      </c>
      <c r="EE64" s="171">
        <v>0.87000000000000055</v>
      </c>
      <c r="EF64" s="171">
        <v>0.88000000000000056</v>
      </c>
      <c r="EG64" s="171">
        <v>0.89000000000000057</v>
      </c>
      <c r="EH64" s="171">
        <v>0.90000000000000058</v>
      </c>
      <c r="EI64" s="171">
        <v>0.91000000000000059</v>
      </c>
      <c r="EJ64" s="171">
        <v>0.9200000000000006</v>
      </c>
      <c r="EK64" s="171">
        <v>0.9300000000000006</v>
      </c>
      <c r="EL64" s="171">
        <v>0.94000000000000061</v>
      </c>
      <c r="EM64" s="171">
        <v>0.95000000000000062</v>
      </c>
      <c r="EN64" s="171">
        <v>0.96000000000000063</v>
      </c>
      <c r="EO64" s="171">
        <v>0.97000000000000064</v>
      </c>
      <c r="EP64" s="171">
        <v>0.98000000000000065</v>
      </c>
      <c r="EQ64" s="171">
        <v>0.99000000000000066</v>
      </c>
      <c r="ER64" s="171">
        <v>1.0000000000000007</v>
      </c>
    </row>
    <row r="65" spans="2:148" outlineLevel="1" x14ac:dyDescent="0.2">
      <c r="AU65" s="171" t="s">
        <v>137</v>
      </c>
      <c r="AV65" s="171">
        <v>1</v>
      </c>
      <c r="AW65" s="171">
        <v>0.97820163487738421</v>
      </c>
      <c r="AX65" s="171">
        <v>0.97002724795640327</v>
      </c>
      <c r="AY65" s="171">
        <v>0.94822888283378748</v>
      </c>
      <c r="AZ65" s="171">
        <v>0.94277929155313356</v>
      </c>
      <c r="BA65" s="171">
        <v>0.93188010899182561</v>
      </c>
      <c r="BB65" s="171">
        <v>0.91553133514986373</v>
      </c>
      <c r="BC65" s="171">
        <v>0.89645776566757496</v>
      </c>
      <c r="BD65" s="171">
        <v>0.8828337874659401</v>
      </c>
      <c r="BE65" s="171">
        <v>0.86376021798365121</v>
      </c>
      <c r="BF65" s="171">
        <v>0.84196185286103542</v>
      </c>
      <c r="BG65" s="171">
        <v>0.82016348773841963</v>
      </c>
      <c r="BH65" s="171">
        <v>0.75204359673024523</v>
      </c>
      <c r="BI65" s="171">
        <v>0.69209809264305178</v>
      </c>
      <c r="BJ65" s="171">
        <v>0.6512261580381471</v>
      </c>
      <c r="BK65" s="171">
        <v>0.62125340599455037</v>
      </c>
      <c r="BL65" s="171">
        <v>0.56948228882833785</v>
      </c>
      <c r="BM65" s="171">
        <v>0.55585831062670299</v>
      </c>
      <c r="BN65" s="171">
        <v>0.55313351498637597</v>
      </c>
      <c r="BO65" s="171">
        <v>0.55040871934604907</v>
      </c>
      <c r="BP65" s="171">
        <v>0.54223433242506813</v>
      </c>
      <c r="BQ65" s="171">
        <v>0.53950953678474112</v>
      </c>
      <c r="BR65" s="171">
        <v>0.53678474114441421</v>
      </c>
      <c r="BS65" s="171">
        <v>0.53678474114441421</v>
      </c>
      <c r="BT65" s="171">
        <v>0.5340599455040872</v>
      </c>
      <c r="BU65" s="171">
        <v>0.52588555858310626</v>
      </c>
      <c r="BV65" s="171">
        <v>0.5122615803814714</v>
      </c>
      <c r="BW65" s="171">
        <v>0.49591280653950953</v>
      </c>
      <c r="BX65" s="171">
        <v>0.4768392370572207</v>
      </c>
      <c r="BY65" s="171">
        <v>0.43324250681198911</v>
      </c>
      <c r="BZ65" s="171">
        <v>0.39237057220708449</v>
      </c>
      <c r="CA65" s="171">
        <v>0.34332425068119893</v>
      </c>
      <c r="CB65" s="171">
        <v>0.26975476839237056</v>
      </c>
      <c r="CC65" s="171">
        <v>0.21525885558583105</v>
      </c>
      <c r="CD65" s="171">
        <v>0.17438692098092642</v>
      </c>
      <c r="CE65" s="171">
        <v>0.14713896457765668</v>
      </c>
      <c r="CF65" s="171">
        <v>0.11444141689373297</v>
      </c>
      <c r="CG65" s="171">
        <v>9.8092643051771122E-2</v>
      </c>
      <c r="CH65" s="171">
        <v>9.8092643051771122E-2</v>
      </c>
      <c r="CI65" s="171">
        <v>9.5367847411444148E-2</v>
      </c>
      <c r="CJ65" s="171">
        <v>9.5367847411444148E-2</v>
      </c>
      <c r="CK65" s="171">
        <v>9.264305177111716E-2</v>
      </c>
      <c r="CL65" s="171">
        <v>9.264305177111716E-2</v>
      </c>
      <c r="CM65" s="171">
        <v>9.264305177111716E-2</v>
      </c>
      <c r="CN65" s="171">
        <v>8.9918256130790186E-2</v>
      </c>
      <c r="CO65" s="171">
        <v>8.9918256130790186E-2</v>
      </c>
      <c r="CP65" s="171">
        <v>8.9918256130790186E-2</v>
      </c>
      <c r="CQ65" s="171">
        <v>8.9918256130790186E-2</v>
      </c>
      <c r="CR65" s="171">
        <v>8.9918256130790186E-2</v>
      </c>
      <c r="CS65" s="171">
        <v>8.4468664850136238E-2</v>
      </c>
      <c r="CT65" s="171">
        <v>7.3569482288828342E-2</v>
      </c>
      <c r="CU65" s="171">
        <v>7.0844686648501368E-2</v>
      </c>
      <c r="CV65" s="171">
        <v>5.9945504087193457E-2</v>
      </c>
      <c r="CW65" s="171">
        <v>4.9046321525885561E-2</v>
      </c>
      <c r="CX65" s="171">
        <v>4.632152588555858E-2</v>
      </c>
      <c r="CY65" s="171">
        <v>4.3596730245231606E-2</v>
      </c>
      <c r="CZ65" s="171">
        <v>3.8147138964577658E-2</v>
      </c>
      <c r="DA65" s="171">
        <v>3.5422343324250684E-2</v>
      </c>
      <c r="DB65" s="171">
        <v>2.4523160762942781E-2</v>
      </c>
      <c r="DC65" s="171">
        <v>1.6348773841961851E-2</v>
      </c>
      <c r="DD65" s="171">
        <v>1.6348773841961851E-2</v>
      </c>
      <c r="DE65" s="171">
        <v>1.0899182561307902E-2</v>
      </c>
      <c r="DF65" s="171">
        <v>1.0899182561307902E-2</v>
      </c>
      <c r="DG65" s="171">
        <v>1.0899182561307902E-2</v>
      </c>
      <c r="DH65" s="171">
        <v>8.1743869209809257E-3</v>
      </c>
      <c r="DI65" s="171">
        <v>8.1743869209809257E-3</v>
      </c>
      <c r="DJ65" s="171">
        <v>8.1743869209809257E-3</v>
      </c>
      <c r="DK65" s="171">
        <v>8.1743869209809257E-3</v>
      </c>
      <c r="DL65" s="171">
        <v>8.1743869209809257E-3</v>
      </c>
      <c r="DM65" s="171">
        <v>8.1743869209809257E-3</v>
      </c>
      <c r="DN65" s="171">
        <v>8.1743869209809257E-3</v>
      </c>
      <c r="DO65" s="171">
        <v>8.1743869209809257E-3</v>
      </c>
      <c r="DP65" s="171">
        <v>8.1743869209809257E-3</v>
      </c>
      <c r="DQ65" s="171">
        <v>8.1743869209809257E-3</v>
      </c>
      <c r="DR65" s="171">
        <v>8.1743869209809257E-3</v>
      </c>
      <c r="DS65" s="171">
        <v>8.1743869209809257E-3</v>
      </c>
      <c r="DT65" s="171">
        <v>8.1743869209809257E-3</v>
      </c>
      <c r="DU65" s="171">
        <v>8.1743869209809257E-3</v>
      </c>
      <c r="DV65" s="171">
        <v>8.1743869209809257E-3</v>
      </c>
      <c r="DW65" s="171">
        <v>8.1743869209809257E-3</v>
      </c>
      <c r="DX65" s="171">
        <v>8.1743869209809257E-3</v>
      </c>
      <c r="DY65" s="171">
        <v>8.1743869209809257E-3</v>
      </c>
      <c r="DZ65" s="171">
        <v>8.1743869209809257E-3</v>
      </c>
      <c r="EA65" s="171">
        <v>8.1743869209809257E-3</v>
      </c>
      <c r="EB65" s="171">
        <v>8.1743869209809257E-3</v>
      </c>
      <c r="EC65" s="171">
        <v>8.1743869209809257E-3</v>
      </c>
      <c r="ED65" s="171">
        <v>8.1743869209809257E-3</v>
      </c>
      <c r="EE65" s="171">
        <v>5.4495912806539508E-3</v>
      </c>
      <c r="EF65" s="171">
        <v>5.4495912806539508E-3</v>
      </c>
      <c r="EG65" s="171">
        <v>5.4495912806539508E-3</v>
      </c>
      <c r="EH65" s="171">
        <v>5.4495912806539508E-3</v>
      </c>
      <c r="EI65" s="171">
        <v>2.7247956403269754E-3</v>
      </c>
      <c r="EJ65" s="171">
        <v>2.7247956403269754E-3</v>
      </c>
      <c r="EK65" s="171">
        <v>2.7247956403269754E-3</v>
      </c>
      <c r="EL65" s="171">
        <v>0</v>
      </c>
      <c r="EM65" s="171">
        <v>0</v>
      </c>
      <c r="EN65" s="171">
        <v>0</v>
      </c>
      <c r="EO65" s="171">
        <v>0</v>
      </c>
      <c r="EP65" s="171">
        <v>0</v>
      </c>
      <c r="EQ65" s="171">
        <v>0</v>
      </c>
      <c r="ER65" s="171">
        <v>0</v>
      </c>
    </row>
    <row r="66" spans="2:148" outlineLevel="1" x14ac:dyDescent="0.2">
      <c r="B66" s="115" t="s">
        <v>140</v>
      </c>
      <c r="C66" s="115">
        <f>$AV$68</f>
        <v>0.84227389332969405</v>
      </c>
      <c r="AU66" s="171" t="s">
        <v>138</v>
      </c>
      <c r="AV66" s="171">
        <v>1</v>
      </c>
      <c r="AW66" s="171">
        <v>0.69949352841868317</v>
      </c>
      <c r="AX66" s="171">
        <v>0.63224535734383791</v>
      </c>
      <c r="AY66" s="171">
        <v>0.55458638154192463</v>
      </c>
      <c r="AZ66" s="171">
        <v>0.46595385481147999</v>
      </c>
      <c r="BA66" s="171">
        <v>0.42121553179516036</v>
      </c>
      <c r="BB66" s="171">
        <v>0.40264490714687678</v>
      </c>
      <c r="BC66" s="171">
        <v>0.37929093978615647</v>
      </c>
      <c r="BD66" s="171">
        <v>0.35875070343275184</v>
      </c>
      <c r="BE66" s="171">
        <v>0.33427124366910521</v>
      </c>
      <c r="BF66" s="171">
        <v>0.28643781654473832</v>
      </c>
      <c r="BG66" s="171">
        <v>0.24479459763646597</v>
      </c>
      <c r="BH66" s="171">
        <v>0.20624648283624086</v>
      </c>
      <c r="BI66" s="171">
        <v>0.17698368036015757</v>
      </c>
      <c r="BJ66" s="171">
        <v>0.14912774338773213</v>
      </c>
      <c r="BK66" s="171">
        <v>0.1325267304445695</v>
      </c>
      <c r="BL66" s="171">
        <v>0.12324141812042769</v>
      </c>
      <c r="BM66" s="171">
        <v>0.1212718064153067</v>
      </c>
      <c r="BN66" s="171">
        <v>0.11958356781091728</v>
      </c>
      <c r="BO66" s="171">
        <v>0.11789532920652786</v>
      </c>
      <c r="BP66" s="171">
        <v>0.11676983680360158</v>
      </c>
      <c r="BQ66" s="171">
        <v>0.11480022509848059</v>
      </c>
      <c r="BR66" s="171">
        <v>0.11395610579628587</v>
      </c>
      <c r="BS66" s="171">
        <v>0.11142374788970175</v>
      </c>
      <c r="BT66" s="171">
        <v>0.10917276308384918</v>
      </c>
      <c r="BU66" s="171">
        <v>0.1072031513787282</v>
      </c>
      <c r="BV66" s="171">
        <v>0.10073157006190209</v>
      </c>
      <c r="BW66" s="171">
        <v>9.7636465953854806E-2</v>
      </c>
      <c r="BX66" s="171">
        <v>8.7225661226786724E-2</v>
      </c>
      <c r="BY66" s="171">
        <v>7.3719752391671362E-2</v>
      </c>
      <c r="BZ66" s="171">
        <v>6.5278559369724251E-2</v>
      </c>
      <c r="CA66" s="171">
        <v>5.7962858750703436E-2</v>
      </c>
      <c r="CB66" s="171">
        <v>5.4023635340461451E-2</v>
      </c>
      <c r="CC66" s="171">
        <v>4.9521665728756332E-2</v>
      </c>
      <c r="CD66" s="171">
        <v>4.4456949915588073E-2</v>
      </c>
      <c r="CE66" s="171">
        <v>3.4608891389983118E-2</v>
      </c>
      <c r="CF66" s="171">
        <v>1.8570624648283626E-2</v>
      </c>
      <c r="CG66" s="171">
        <v>7.878446820483961E-3</v>
      </c>
      <c r="CH66" s="171">
        <v>6.471581316826111E-3</v>
      </c>
      <c r="CI66" s="171">
        <v>5.9088351153629712E-3</v>
      </c>
      <c r="CJ66" s="171">
        <v>4.2205965109735509E-3</v>
      </c>
      <c r="CK66" s="171">
        <v>4.2205965109735509E-3</v>
      </c>
      <c r="CL66" s="171">
        <v>4.2205965109735509E-3</v>
      </c>
      <c r="CM66" s="171">
        <v>4.2205965109735509E-3</v>
      </c>
      <c r="CN66" s="171">
        <v>4.2205965109735509E-3</v>
      </c>
      <c r="CO66" s="171">
        <v>3.6578503095104106E-3</v>
      </c>
      <c r="CP66" s="171">
        <v>3.6578503095104106E-3</v>
      </c>
      <c r="CQ66" s="171">
        <v>3.3764772087788407E-3</v>
      </c>
      <c r="CR66" s="171">
        <v>3.3764772087788407E-3</v>
      </c>
      <c r="CS66" s="171">
        <v>3.3764772087788407E-3</v>
      </c>
      <c r="CT66" s="171">
        <v>3.3764772087788407E-3</v>
      </c>
      <c r="CU66" s="171">
        <v>2.2509848058525606E-3</v>
      </c>
      <c r="CV66" s="171">
        <v>2.2509848058525606E-3</v>
      </c>
      <c r="CW66" s="171">
        <v>1.9696117051209903E-3</v>
      </c>
      <c r="CX66" s="171">
        <v>1.1254924029262803E-3</v>
      </c>
      <c r="CY66" s="171">
        <v>8.4411930219471017E-4</v>
      </c>
      <c r="CZ66" s="171">
        <v>8.4411930219471017E-4</v>
      </c>
      <c r="DA66" s="171">
        <v>8.4411930219471017E-4</v>
      </c>
      <c r="DB66" s="171">
        <v>8.4411930219471017E-4</v>
      </c>
      <c r="DC66" s="171">
        <v>8.4411930219471017E-4</v>
      </c>
      <c r="DD66" s="171">
        <v>8.4411930219471017E-4</v>
      </c>
      <c r="DE66" s="171">
        <v>5.6274620146314015E-4</v>
      </c>
      <c r="DF66" s="171">
        <v>5.6274620146314015E-4</v>
      </c>
      <c r="DG66" s="171">
        <v>5.6274620146314015E-4</v>
      </c>
      <c r="DH66" s="171">
        <v>5.6274620146314015E-4</v>
      </c>
      <c r="DI66" s="171">
        <v>5.6274620146314015E-4</v>
      </c>
      <c r="DJ66" s="171">
        <v>2.8137310073157008E-4</v>
      </c>
      <c r="DK66" s="171">
        <v>0</v>
      </c>
      <c r="DL66" s="171">
        <v>0</v>
      </c>
      <c r="DM66" s="171">
        <v>0</v>
      </c>
      <c r="DN66" s="171">
        <v>0</v>
      </c>
      <c r="DO66" s="171">
        <v>0</v>
      </c>
      <c r="DP66" s="171">
        <v>0</v>
      </c>
      <c r="DQ66" s="171">
        <v>0</v>
      </c>
      <c r="DR66" s="171">
        <v>0</v>
      </c>
      <c r="DS66" s="171">
        <v>0</v>
      </c>
      <c r="DT66" s="171">
        <v>0</v>
      </c>
      <c r="DU66" s="171">
        <v>0</v>
      </c>
      <c r="DV66" s="171">
        <v>0</v>
      </c>
      <c r="DW66" s="171">
        <v>0</v>
      </c>
      <c r="DX66" s="171">
        <v>0</v>
      </c>
      <c r="DY66" s="171">
        <v>0</v>
      </c>
      <c r="DZ66" s="171">
        <v>0</v>
      </c>
      <c r="EA66" s="171">
        <v>0</v>
      </c>
      <c r="EB66" s="171">
        <v>0</v>
      </c>
      <c r="EC66" s="171">
        <v>0</v>
      </c>
      <c r="ED66" s="171">
        <v>0</v>
      </c>
      <c r="EE66" s="171">
        <v>0</v>
      </c>
      <c r="EF66" s="171">
        <v>0</v>
      </c>
      <c r="EG66" s="171">
        <v>0</v>
      </c>
      <c r="EH66" s="171">
        <v>0</v>
      </c>
      <c r="EI66" s="171">
        <v>0</v>
      </c>
      <c r="EJ66" s="171">
        <v>0</v>
      </c>
      <c r="EK66" s="171">
        <v>0</v>
      </c>
      <c r="EL66" s="171">
        <v>0</v>
      </c>
      <c r="EM66" s="171">
        <v>0</v>
      </c>
      <c r="EN66" s="171">
        <v>0</v>
      </c>
      <c r="EO66" s="171">
        <v>0</v>
      </c>
      <c r="EP66" s="171">
        <v>0</v>
      </c>
      <c r="EQ66" s="171">
        <v>0</v>
      </c>
      <c r="ER66" s="171">
        <v>0</v>
      </c>
    </row>
    <row r="67" spans="2:148" outlineLevel="1" x14ac:dyDescent="0.2">
      <c r="B67" s="115" t="s">
        <v>141</v>
      </c>
      <c r="C67" s="115" t="str">
        <f xml:space="preserve"> "Cutoff = " &amp; TEXT($D$55,"0.00")</f>
        <v>Cutoff = 0.50</v>
      </c>
      <c r="AU67" s="171" t="s">
        <v>139</v>
      </c>
      <c r="AV67" s="171">
        <v>0.29723119668669756</v>
      </c>
      <c r="AW67" s="171">
        <v>6.5507414602880606E-2</v>
      </c>
      <c r="AX67" s="171">
        <v>7.4484903221453597E-2</v>
      </c>
      <c r="AY67" s="171">
        <v>8.3802416281919048E-2</v>
      </c>
      <c r="AZ67" s="171">
        <v>4.1934558903580263E-2</v>
      </c>
      <c r="BA67" s="171">
        <v>1.7153792250049406E-2</v>
      </c>
      <c r="BB67" s="171">
        <v>2.1158567159235711E-2</v>
      </c>
      <c r="BC67" s="171">
        <v>1.8273534521489405E-2</v>
      </c>
      <c r="BD67" s="171">
        <v>2.1377838839914835E-2</v>
      </c>
      <c r="BE67" s="171">
        <v>4.0795266185086748E-2</v>
      </c>
      <c r="BF67" s="171">
        <v>3.4608124705784928E-2</v>
      </c>
      <c r="BG67" s="171">
        <v>3.0302809590912649E-2</v>
      </c>
      <c r="BH67" s="171">
        <v>2.1129816501804011E-2</v>
      </c>
      <c r="BI67" s="171">
        <v>1.8709777830253058E-2</v>
      </c>
      <c r="BJ67" s="171">
        <v>1.0562224856208377E-2</v>
      </c>
      <c r="BK67" s="171">
        <v>5.5281764109672655E-3</v>
      </c>
      <c r="BL67" s="171">
        <v>1.1082420084672574E-3</v>
      </c>
      <c r="BM67" s="171">
        <v>9.3612140597615075E-4</v>
      </c>
      <c r="BN67" s="171">
        <v>9.3152130078707888E-4</v>
      </c>
      <c r="BO67" s="171">
        <v>6.1488072693928995E-4</v>
      </c>
      <c r="BP67" s="171">
        <v>1.0653076933692526E-3</v>
      </c>
      <c r="BQ67" s="171">
        <v>4.5426038742086324E-4</v>
      </c>
      <c r="BR67" s="171">
        <v>1.3593310833707709E-3</v>
      </c>
      <c r="BS67" s="171">
        <v>1.2052275595368625E-3</v>
      </c>
      <c r="BT67" s="171">
        <v>1.0438405358202498E-3</v>
      </c>
      <c r="BU67" s="171">
        <v>3.3592268143198202E-3</v>
      </c>
      <c r="BV67" s="171">
        <v>1.5602023432935883E-3</v>
      </c>
      <c r="BW67" s="171">
        <v>5.0635657868709884E-3</v>
      </c>
      <c r="BX67" s="171">
        <v>6.1457405326001786E-3</v>
      </c>
      <c r="BY67" s="171">
        <v>3.4845796807220363E-3</v>
      </c>
      <c r="BZ67" s="171">
        <v>2.6910615356071118E-3</v>
      </c>
      <c r="CA67" s="171">
        <v>1.2075276121313986E-3</v>
      </c>
      <c r="CB67" s="171">
        <v>1.0917582982064183E-3</v>
      </c>
      <c r="CC67" s="171">
        <v>9.8672256305594149E-4</v>
      </c>
      <c r="CD67" s="171">
        <v>1.5832028692389435E-3</v>
      </c>
      <c r="CE67" s="171">
        <v>2.0976479662168273E-3</v>
      </c>
      <c r="CF67" s="171">
        <v>1.1362259817007819E-3</v>
      </c>
      <c r="CG67" s="171">
        <v>1.3800315567215969E-4</v>
      </c>
      <c r="CH67" s="171">
        <v>5.4434578070685193E-5</v>
      </c>
      <c r="CI67" s="171">
        <v>1.6100368161751967E-4</v>
      </c>
      <c r="CJ67" s="171">
        <v>0</v>
      </c>
      <c r="CK67" s="171">
        <v>0</v>
      </c>
      <c r="CL67" s="171">
        <v>0</v>
      </c>
      <c r="CM67" s="171">
        <v>0</v>
      </c>
      <c r="CN67" s="171">
        <v>5.0601157079791901E-5</v>
      </c>
      <c r="CO67" s="171">
        <v>0</v>
      </c>
      <c r="CP67" s="171">
        <v>2.530057853989593E-5</v>
      </c>
      <c r="CQ67" s="171">
        <v>0</v>
      </c>
      <c r="CR67" s="171">
        <v>0</v>
      </c>
      <c r="CS67" s="171">
        <v>0</v>
      </c>
      <c r="CT67" s="171">
        <v>8.1268525006938499E-5</v>
      </c>
      <c r="CU67" s="171">
        <v>0</v>
      </c>
      <c r="CV67" s="171">
        <v>1.5333683963573316E-5</v>
      </c>
      <c r="CW67" s="171">
        <v>4.0250920404379898E-5</v>
      </c>
      <c r="CX67" s="171">
        <v>1.2650289269947975E-5</v>
      </c>
      <c r="CY67" s="171">
        <v>0</v>
      </c>
      <c r="CZ67" s="171">
        <v>0</v>
      </c>
      <c r="DA67" s="171">
        <v>0</v>
      </c>
      <c r="DB67" s="171">
        <v>0</v>
      </c>
      <c r="DC67" s="171">
        <v>0</v>
      </c>
      <c r="DD67" s="171">
        <v>3.8334209908933247E-6</v>
      </c>
      <c r="DE67" s="171">
        <v>0</v>
      </c>
      <c r="DF67" s="171">
        <v>0</v>
      </c>
      <c r="DG67" s="171">
        <v>0</v>
      </c>
      <c r="DH67" s="171">
        <v>0</v>
      </c>
      <c r="DI67" s="171">
        <v>2.3000525945359948E-6</v>
      </c>
      <c r="DJ67" s="171">
        <v>2.3000525945359948E-6</v>
      </c>
      <c r="DK67" s="171">
        <v>0</v>
      </c>
      <c r="DL67" s="171">
        <v>0</v>
      </c>
      <c r="DM67" s="171">
        <v>0</v>
      </c>
      <c r="DN67" s="171">
        <v>0</v>
      </c>
      <c r="DO67" s="171">
        <v>0</v>
      </c>
      <c r="DP67" s="171">
        <v>0</v>
      </c>
      <c r="DQ67" s="171">
        <v>0</v>
      </c>
      <c r="DR67" s="171">
        <v>0</v>
      </c>
      <c r="DS67" s="171">
        <v>0</v>
      </c>
      <c r="DT67" s="171">
        <v>0</v>
      </c>
      <c r="DU67" s="171">
        <v>0</v>
      </c>
      <c r="DV67" s="171">
        <v>0</v>
      </c>
      <c r="DW67" s="171">
        <v>0</v>
      </c>
      <c r="DX67" s="171">
        <v>0</v>
      </c>
      <c r="DY67" s="171">
        <v>0</v>
      </c>
      <c r="DZ67" s="171">
        <v>0</v>
      </c>
      <c r="EA67" s="171">
        <v>0</v>
      </c>
      <c r="EB67" s="171">
        <v>0</v>
      </c>
      <c r="EC67" s="171">
        <v>0</v>
      </c>
      <c r="ED67" s="171">
        <v>0</v>
      </c>
      <c r="EE67" s="171">
        <v>0</v>
      </c>
      <c r="EF67" s="171">
        <v>0</v>
      </c>
      <c r="EG67" s="171">
        <v>0</v>
      </c>
      <c r="EH67" s="171">
        <v>0</v>
      </c>
      <c r="EI67" s="171">
        <v>0</v>
      </c>
      <c r="EJ67" s="171">
        <v>0</v>
      </c>
      <c r="EK67" s="171">
        <v>0</v>
      </c>
      <c r="EL67" s="171">
        <v>0</v>
      </c>
      <c r="EM67" s="171">
        <v>0</v>
      </c>
      <c r="EN67" s="171">
        <v>0</v>
      </c>
      <c r="EO67" s="171">
        <v>0</v>
      </c>
      <c r="EP67" s="171">
        <v>0</v>
      </c>
      <c r="EQ67" s="171">
        <v>0</v>
      </c>
      <c r="ER67" s="171">
        <v>0</v>
      </c>
    </row>
    <row r="68" spans="2:148" outlineLevel="1" x14ac:dyDescent="0.2">
      <c r="B68" s="115" t="s">
        <v>142</v>
      </c>
      <c r="C68" s="115" t="str">
        <f xml:space="preserve"> "ROC curve:  area under curve = " &amp; TEXT(C66,"0.00") &amp; " 
Model 2 for spam    (12 variables, n=3921)"</f>
        <v>ROC curve:  area under curve = 0.84 
Model 2 for spam    (12 variables, n=3921)</v>
      </c>
      <c r="AU68" s="171" t="s">
        <v>140</v>
      </c>
      <c r="AV68" s="171">
        <f>SUM(AV67:ER67)</f>
        <v>0.84227389332969405</v>
      </c>
      <c r="AW68" s="171"/>
      <c r="AX68" s="171"/>
      <c r="AY68" s="171"/>
      <c r="AZ68" s="171"/>
      <c r="BA68" s="171"/>
      <c r="BB68" s="171"/>
      <c r="BC68" s="171"/>
      <c r="BD68" s="171"/>
      <c r="BE68" s="171"/>
      <c r="BF68" s="171"/>
      <c r="BG68" s="171"/>
      <c r="BH68" s="171"/>
      <c r="BI68" s="171"/>
      <c r="BJ68" s="171"/>
      <c r="BK68" s="171"/>
      <c r="BL68" s="171"/>
      <c r="BM68" s="171"/>
      <c r="BN68" s="171"/>
      <c r="BO68" s="171"/>
      <c r="BP68" s="171"/>
      <c r="BQ68" s="171"/>
      <c r="BR68" s="171"/>
      <c r="BS68" s="171"/>
      <c r="BT68" s="171"/>
      <c r="BU68" s="171"/>
      <c r="BV68" s="171"/>
      <c r="BW68" s="171"/>
      <c r="BX68" s="171"/>
      <c r="BY68" s="171"/>
      <c r="BZ68" s="171"/>
      <c r="CA68" s="171"/>
      <c r="CB68" s="171"/>
      <c r="CC68" s="171"/>
      <c r="CD68" s="171"/>
      <c r="CE68" s="171"/>
      <c r="CF68" s="171"/>
      <c r="CG68" s="171"/>
      <c r="CH68" s="171"/>
      <c r="CI68" s="171"/>
      <c r="CJ68" s="171"/>
      <c r="CK68" s="171"/>
      <c r="CL68" s="171"/>
      <c r="CM68" s="171"/>
      <c r="CN68" s="171"/>
      <c r="CO68" s="171"/>
      <c r="CP68" s="171"/>
      <c r="CQ68" s="171"/>
      <c r="CR68" s="171"/>
      <c r="CS68" s="171"/>
      <c r="CT68" s="171"/>
      <c r="CU68" s="171"/>
      <c r="CV68" s="171"/>
      <c r="CW68" s="171"/>
      <c r="CX68" s="171"/>
      <c r="CY68" s="171"/>
      <c r="CZ68" s="171"/>
      <c r="DA68" s="171"/>
      <c r="DB68" s="171"/>
      <c r="DC68" s="171"/>
      <c r="DD68" s="171"/>
      <c r="DE68" s="171"/>
      <c r="DF68" s="171"/>
      <c r="DG68" s="171"/>
      <c r="DH68" s="171"/>
      <c r="DI68" s="171"/>
      <c r="DJ68" s="171"/>
      <c r="DK68" s="171"/>
      <c r="DL68" s="171"/>
      <c r="DM68" s="171"/>
      <c r="DN68" s="171"/>
      <c r="DO68" s="171"/>
      <c r="DP68" s="171"/>
      <c r="DQ68" s="171"/>
      <c r="DR68" s="171"/>
      <c r="DS68" s="171"/>
      <c r="DT68" s="171"/>
      <c r="DU68" s="171"/>
      <c r="DV68" s="171"/>
      <c r="DW68" s="171"/>
      <c r="DX68" s="171"/>
      <c r="DY68" s="171"/>
      <c r="DZ68" s="171"/>
      <c r="EA68" s="171"/>
      <c r="EB68" s="171"/>
      <c r="EC68" s="171"/>
      <c r="ED68" s="171"/>
      <c r="EE68" s="171"/>
      <c r="EF68" s="171"/>
      <c r="EG68" s="171"/>
      <c r="EH68" s="171"/>
      <c r="EI68" s="171"/>
      <c r="EJ68" s="171"/>
      <c r="EK68" s="171"/>
      <c r="EL68" s="171"/>
      <c r="EM68" s="171"/>
      <c r="EN68" s="171"/>
      <c r="EO68" s="171"/>
      <c r="EP68" s="171"/>
      <c r="EQ68" s="171"/>
      <c r="ER68" s="171"/>
    </row>
    <row r="69" spans="2:148" outlineLevel="1" x14ac:dyDescent="0.2">
      <c r="B69" s="115" t="s">
        <v>143</v>
      </c>
      <c r="D69" s="115">
        <v>0</v>
      </c>
      <c r="E69" s="115">
        <v>1</v>
      </c>
      <c r="AU69" s="171"/>
      <c r="AV69" s="171"/>
      <c r="AW69" s="171"/>
      <c r="AX69" s="171"/>
      <c r="AY69" s="171"/>
      <c r="AZ69" s="171"/>
      <c r="BA69" s="171"/>
      <c r="BB69" s="171"/>
      <c r="BC69" s="171"/>
      <c r="BD69" s="171"/>
      <c r="BE69" s="171"/>
      <c r="BF69" s="171"/>
      <c r="BG69" s="171"/>
      <c r="BH69" s="171"/>
      <c r="BI69" s="171"/>
      <c r="BJ69" s="171"/>
      <c r="BK69" s="171"/>
      <c r="BL69" s="171"/>
      <c r="BM69" s="171"/>
      <c r="BN69" s="171"/>
      <c r="BO69" s="171"/>
      <c r="BP69" s="171"/>
      <c r="BQ69" s="171"/>
      <c r="BR69" s="171"/>
      <c r="BS69" s="171"/>
      <c r="BT69" s="171"/>
      <c r="BU69" s="171"/>
      <c r="BV69" s="171"/>
      <c r="BW69" s="171"/>
      <c r="BX69" s="171"/>
      <c r="BY69" s="171"/>
      <c r="BZ69" s="171"/>
      <c r="CA69" s="171"/>
      <c r="CB69" s="171"/>
      <c r="CC69" s="171"/>
      <c r="CD69" s="171"/>
      <c r="CE69" s="171"/>
      <c r="CF69" s="171"/>
      <c r="CG69" s="171"/>
      <c r="CH69" s="171"/>
      <c r="CI69" s="171"/>
      <c r="CJ69" s="171"/>
      <c r="CK69" s="171"/>
      <c r="CL69" s="171"/>
      <c r="CM69" s="171"/>
      <c r="CN69" s="171"/>
      <c r="CO69" s="171"/>
      <c r="CP69" s="171"/>
      <c r="CQ69" s="171"/>
      <c r="CR69" s="171"/>
      <c r="CS69" s="171"/>
      <c r="CT69" s="171"/>
      <c r="CU69" s="171"/>
      <c r="CV69" s="171"/>
      <c r="CW69" s="171"/>
      <c r="CX69" s="171"/>
      <c r="CY69" s="171"/>
      <c r="CZ69" s="171"/>
      <c r="DA69" s="171"/>
      <c r="DB69" s="171"/>
      <c r="DC69" s="171"/>
      <c r="DD69" s="171"/>
      <c r="DE69" s="171"/>
      <c r="DF69" s="171"/>
      <c r="DG69" s="171"/>
      <c r="DH69" s="171"/>
      <c r="DI69" s="171"/>
      <c r="DJ69" s="171"/>
      <c r="DK69" s="171"/>
      <c r="DL69" s="171"/>
      <c r="DM69" s="171"/>
      <c r="DN69" s="171"/>
      <c r="DO69" s="171"/>
      <c r="DP69" s="171"/>
      <c r="DQ69" s="171"/>
      <c r="DR69" s="171"/>
      <c r="DS69" s="171"/>
      <c r="DT69" s="171"/>
      <c r="DU69" s="171"/>
      <c r="DV69" s="171"/>
      <c r="DW69" s="171"/>
      <c r="DX69" s="171"/>
      <c r="DY69" s="171"/>
      <c r="DZ69" s="171"/>
      <c r="EA69" s="171"/>
      <c r="EB69" s="171"/>
      <c r="EC69" s="171"/>
      <c r="ED69" s="171"/>
      <c r="EE69" s="171"/>
      <c r="EF69" s="171"/>
      <c r="EG69" s="171"/>
      <c r="EH69" s="171"/>
      <c r="EI69" s="171"/>
      <c r="EJ69" s="171"/>
      <c r="EK69" s="171"/>
      <c r="EL69" s="171"/>
      <c r="EM69" s="171"/>
      <c r="EN69" s="171"/>
      <c r="EO69" s="171"/>
      <c r="EP69" s="171"/>
      <c r="EQ69" s="171"/>
      <c r="ER69" s="171"/>
    </row>
    <row r="70" spans="2:148" outlineLevel="1" x14ac:dyDescent="0.2">
      <c r="D70" s="115">
        <v>0</v>
      </c>
      <c r="E70" s="115">
        <v>1</v>
      </c>
      <c r="AU70" s="171"/>
      <c r="AV70" s="171"/>
      <c r="AW70" s="171"/>
      <c r="AX70" s="171"/>
      <c r="AY70" s="171"/>
      <c r="AZ70" s="171"/>
      <c r="BA70" s="171"/>
      <c r="BB70" s="171"/>
      <c r="BC70" s="171"/>
      <c r="BD70" s="171"/>
      <c r="BE70" s="171"/>
      <c r="BF70" s="171"/>
      <c r="BG70" s="171"/>
      <c r="BH70" s="171"/>
      <c r="BI70" s="171"/>
      <c r="BJ70" s="171"/>
      <c r="BK70" s="171"/>
      <c r="BL70" s="171"/>
      <c r="BM70" s="171"/>
      <c r="BN70" s="171"/>
      <c r="BO70" s="171"/>
      <c r="BP70" s="171"/>
      <c r="BQ70" s="171"/>
      <c r="BR70" s="171"/>
      <c r="BS70" s="171"/>
      <c r="BT70" s="171"/>
      <c r="BU70" s="171"/>
      <c r="BV70" s="171"/>
      <c r="BW70" s="171"/>
      <c r="BX70" s="171"/>
      <c r="BY70" s="171"/>
      <c r="BZ70" s="171"/>
      <c r="CA70" s="171"/>
      <c r="CB70" s="171"/>
      <c r="CC70" s="171"/>
      <c r="CD70" s="171"/>
      <c r="CE70" s="171"/>
      <c r="CF70" s="171"/>
      <c r="CG70" s="171"/>
      <c r="CH70" s="171"/>
      <c r="CI70" s="171"/>
      <c r="CJ70" s="171"/>
      <c r="CK70" s="171"/>
      <c r="CL70" s="171"/>
      <c r="CM70" s="171"/>
      <c r="CN70" s="171"/>
      <c r="CO70" s="171"/>
      <c r="CP70" s="171"/>
      <c r="CQ70" s="171"/>
      <c r="CR70" s="171"/>
      <c r="CS70" s="171"/>
      <c r="CT70" s="171"/>
      <c r="CU70" s="171"/>
      <c r="CV70" s="171"/>
      <c r="CW70" s="171"/>
      <c r="CX70" s="171"/>
      <c r="CY70" s="171"/>
      <c r="CZ70" s="171"/>
      <c r="DA70" s="171"/>
      <c r="DB70" s="171"/>
      <c r="DC70" s="171"/>
      <c r="DD70" s="171"/>
      <c r="DE70" s="171"/>
      <c r="DF70" s="171"/>
      <c r="DG70" s="171"/>
      <c r="DH70" s="171"/>
      <c r="DI70" s="171"/>
      <c r="DJ70" s="171"/>
      <c r="DK70" s="171"/>
      <c r="DL70" s="171"/>
      <c r="DM70" s="171"/>
      <c r="DN70" s="171"/>
      <c r="DO70" s="171"/>
      <c r="DP70" s="171"/>
      <c r="DQ70" s="171"/>
      <c r="DR70" s="171"/>
      <c r="DS70" s="171"/>
      <c r="DT70" s="171"/>
      <c r="DU70" s="171"/>
      <c r="DV70" s="171"/>
      <c r="DW70" s="171"/>
      <c r="DX70" s="171"/>
      <c r="DY70" s="171"/>
      <c r="DZ70" s="171"/>
      <c r="EA70" s="171"/>
      <c r="EB70" s="171"/>
      <c r="EC70" s="171"/>
      <c r="ED70" s="171"/>
      <c r="EE70" s="171"/>
      <c r="EF70" s="171"/>
      <c r="EG70" s="171"/>
      <c r="EH70" s="171"/>
      <c r="EI70" s="171"/>
      <c r="EJ70" s="171"/>
      <c r="EK70" s="171"/>
      <c r="EL70" s="171"/>
      <c r="EM70" s="171"/>
      <c r="EN70" s="171"/>
      <c r="EO70" s="171"/>
      <c r="EP70" s="171"/>
      <c r="EQ70" s="171"/>
      <c r="ER70" s="171"/>
    </row>
    <row r="71" spans="2:148" outlineLevel="1" x14ac:dyDescent="0.2">
      <c r="D71" s="115">
        <f>1-$H$61</f>
        <v>3.3764772087787609E-3</v>
      </c>
      <c r="E71" s="115">
        <f>$E$61</f>
        <v>7.3569482288828342E-2</v>
      </c>
      <c r="AU71" s="171"/>
      <c r="AV71" s="171"/>
      <c r="AW71" s="171"/>
      <c r="AX71" s="171"/>
      <c r="AY71" s="171"/>
      <c r="AZ71" s="171"/>
      <c r="BA71" s="171"/>
      <c r="BB71" s="171"/>
      <c r="BC71" s="171"/>
      <c r="BD71" s="171"/>
      <c r="BE71" s="171"/>
      <c r="BF71" s="171"/>
      <c r="BG71" s="171"/>
      <c r="BH71" s="171"/>
      <c r="BI71" s="171"/>
      <c r="BJ71" s="171"/>
      <c r="BK71" s="171"/>
      <c r="BL71" s="171"/>
      <c r="BM71" s="171"/>
      <c r="BN71" s="171"/>
      <c r="BO71" s="171"/>
      <c r="BP71" s="171"/>
      <c r="BQ71" s="171"/>
      <c r="BR71" s="171"/>
      <c r="BS71" s="171"/>
      <c r="BT71" s="171"/>
      <c r="BU71" s="171"/>
      <c r="BV71" s="171"/>
      <c r="BW71" s="171"/>
      <c r="BX71" s="171"/>
      <c r="BY71" s="171"/>
      <c r="BZ71" s="171"/>
      <c r="CA71" s="171"/>
      <c r="CB71" s="171"/>
      <c r="CC71" s="171"/>
      <c r="CD71" s="171"/>
      <c r="CE71" s="171"/>
      <c r="CF71" s="171"/>
      <c r="CG71" s="171"/>
      <c r="CH71" s="171"/>
      <c r="CI71" s="171"/>
      <c r="CJ71" s="171"/>
      <c r="CK71" s="171"/>
      <c r="CL71" s="171"/>
      <c r="CM71" s="171"/>
      <c r="CN71" s="171"/>
      <c r="CO71" s="171"/>
      <c r="CP71" s="171"/>
      <c r="CQ71" s="171"/>
      <c r="CR71" s="171"/>
      <c r="CS71" s="171"/>
      <c r="CT71" s="171"/>
      <c r="CU71" s="171"/>
      <c r="CV71" s="171"/>
      <c r="CW71" s="171"/>
      <c r="CX71" s="171"/>
      <c r="CY71" s="171"/>
      <c r="CZ71" s="171"/>
      <c r="DA71" s="171"/>
      <c r="DB71" s="171"/>
      <c r="DC71" s="171"/>
      <c r="DD71" s="171"/>
      <c r="DE71" s="171"/>
      <c r="DF71" s="171"/>
      <c r="DG71" s="171"/>
      <c r="DH71" s="171"/>
      <c r="DI71" s="171"/>
      <c r="DJ71" s="171"/>
      <c r="DK71" s="171"/>
      <c r="DL71" s="171"/>
      <c r="DM71" s="171"/>
      <c r="DN71" s="171"/>
      <c r="DO71" s="171"/>
      <c r="DP71" s="171"/>
      <c r="DQ71" s="171"/>
      <c r="DR71" s="171"/>
      <c r="DS71" s="171"/>
      <c r="DT71" s="171"/>
      <c r="DU71" s="171"/>
      <c r="DV71" s="171"/>
      <c r="DW71" s="171"/>
      <c r="DX71" s="171"/>
      <c r="DY71" s="171"/>
      <c r="DZ71" s="171"/>
      <c r="EA71" s="171"/>
      <c r="EB71" s="171"/>
      <c r="EC71" s="171"/>
      <c r="ED71" s="171"/>
      <c r="EE71" s="171"/>
      <c r="EF71" s="171"/>
      <c r="EG71" s="171"/>
      <c r="EH71" s="171"/>
      <c r="EI71" s="171"/>
      <c r="EJ71" s="171"/>
      <c r="EK71" s="171"/>
      <c r="EL71" s="171"/>
      <c r="EM71" s="171"/>
      <c r="EN71" s="171"/>
      <c r="EO71" s="171"/>
      <c r="EP71" s="171"/>
      <c r="EQ71" s="171"/>
      <c r="ER71" s="171"/>
    </row>
    <row r="72" spans="2:148" outlineLevel="1" x14ac:dyDescent="0.2">
      <c r="AU72" s="171"/>
      <c r="AV72" s="171"/>
      <c r="AW72" s="171"/>
      <c r="AX72" s="171"/>
      <c r="AY72" s="171"/>
      <c r="AZ72" s="171"/>
      <c r="BA72" s="171"/>
      <c r="BB72" s="171"/>
      <c r="BC72" s="171"/>
      <c r="BD72" s="171"/>
      <c r="BE72" s="171"/>
      <c r="BF72" s="171"/>
      <c r="BG72" s="171"/>
      <c r="BH72" s="171"/>
      <c r="BI72" s="171"/>
      <c r="BJ72" s="171"/>
      <c r="BK72" s="171"/>
      <c r="BL72" s="171"/>
      <c r="BM72" s="171"/>
      <c r="BN72" s="171"/>
      <c r="BO72" s="171"/>
      <c r="BP72" s="171"/>
      <c r="BQ72" s="171"/>
      <c r="BR72" s="171"/>
      <c r="BS72" s="171"/>
      <c r="BT72" s="171"/>
      <c r="BU72" s="171"/>
      <c r="BV72" s="171"/>
      <c r="BW72" s="171"/>
      <c r="BX72" s="171"/>
      <c r="BY72" s="171"/>
      <c r="BZ72" s="171"/>
      <c r="CA72" s="171"/>
      <c r="CB72" s="171"/>
      <c r="CC72" s="171"/>
      <c r="CD72" s="171"/>
      <c r="CE72" s="171"/>
      <c r="CF72" s="171"/>
      <c r="CG72" s="171"/>
      <c r="CH72" s="171"/>
      <c r="CI72" s="171"/>
      <c r="CJ72" s="171"/>
      <c r="CK72" s="171"/>
      <c r="CL72" s="171"/>
      <c r="CM72" s="171"/>
      <c r="CN72" s="171"/>
      <c r="CO72" s="171"/>
      <c r="CP72" s="171"/>
      <c r="CQ72" s="171"/>
      <c r="CR72" s="171"/>
      <c r="CS72" s="171"/>
      <c r="CT72" s="171"/>
      <c r="CU72" s="171"/>
      <c r="CV72" s="171"/>
      <c r="CW72" s="171"/>
      <c r="CX72" s="171"/>
      <c r="CY72" s="171"/>
      <c r="CZ72" s="171"/>
      <c r="DA72" s="171"/>
      <c r="DB72" s="171"/>
      <c r="DC72" s="171"/>
      <c r="DD72" s="171"/>
      <c r="DE72" s="171"/>
      <c r="DF72" s="171"/>
      <c r="DG72" s="171"/>
      <c r="DH72" s="171"/>
      <c r="DI72" s="171"/>
      <c r="DJ72" s="171"/>
      <c r="DK72" s="171"/>
      <c r="DL72" s="171"/>
      <c r="DM72" s="171"/>
      <c r="DN72" s="171"/>
      <c r="DO72" s="171"/>
      <c r="DP72" s="171"/>
      <c r="DQ72" s="171"/>
      <c r="DR72" s="171"/>
      <c r="DS72" s="171"/>
      <c r="DT72" s="171"/>
      <c r="DU72" s="171"/>
      <c r="DV72" s="171"/>
      <c r="DW72" s="171"/>
      <c r="DX72" s="171"/>
      <c r="DY72" s="171"/>
      <c r="DZ72" s="171"/>
      <c r="EA72" s="171"/>
      <c r="EB72" s="171"/>
      <c r="EC72" s="171"/>
      <c r="ED72" s="171"/>
      <c r="EE72" s="171"/>
      <c r="EF72" s="171"/>
      <c r="EG72" s="171"/>
      <c r="EH72" s="171"/>
      <c r="EI72" s="171"/>
      <c r="EJ72" s="171"/>
      <c r="EK72" s="171"/>
      <c r="EL72" s="171"/>
      <c r="EM72" s="171"/>
      <c r="EN72" s="171"/>
      <c r="EO72" s="171"/>
      <c r="EP72" s="171"/>
      <c r="EQ72" s="171"/>
      <c r="ER72" s="171"/>
    </row>
    <row r="73" spans="2:148" outlineLevel="1" x14ac:dyDescent="0.2">
      <c r="AU73" s="171"/>
      <c r="AV73" s="171"/>
      <c r="AW73" s="171"/>
      <c r="AX73" s="171"/>
      <c r="AY73" s="171"/>
      <c r="AZ73" s="171"/>
      <c r="BA73" s="171"/>
      <c r="BB73" s="171"/>
      <c r="BC73" s="171"/>
      <c r="BD73" s="171"/>
      <c r="BE73" s="171"/>
      <c r="BF73" s="171"/>
      <c r="BG73" s="171"/>
      <c r="BH73" s="171"/>
      <c r="BI73" s="171"/>
      <c r="BJ73" s="171"/>
      <c r="BK73" s="171"/>
      <c r="BL73" s="171"/>
      <c r="BM73" s="171"/>
      <c r="BN73" s="171"/>
      <c r="BO73" s="171"/>
      <c r="BP73" s="171"/>
      <c r="BQ73" s="171"/>
      <c r="BR73" s="171"/>
      <c r="BS73" s="171"/>
      <c r="BT73" s="171"/>
      <c r="BU73" s="171"/>
      <c r="BV73" s="171"/>
      <c r="BW73" s="171"/>
      <c r="BX73" s="171"/>
      <c r="BY73" s="171"/>
      <c r="BZ73" s="171"/>
      <c r="CA73" s="171"/>
      <c r="CB73" s="171"/>
      <c r="CC73" s="171"/>
      <c r="CD73" s="171"/>
      <c r="CE73" s="171"/>
      <c r="CF73" s="171"/>
      <c r="CG73" s="171"/>
      <c r="CH73" s="171"/>
      <c r="CI73" s="171"/>
      <c r="CJ73" s="171"/>
      <c r="CK73" s="171"/>
      <c r="CL73" s="171"/>
      <c r="CM73" s="171"/>
      <c r="CN73" s="171"/>
      <c r="CO73" s="171"/>
      <c r="CP73" s="171"/>
      <c r="CQ73" s="171"/>
      <c r="CR73" s="171"/>
      <c r="CS73" s="171"/>
      <c r="CT73" s="171"/>
      <c r="CU73" s="171"/>
      <c r="CV73" s="171"/>
      <c r="CW73" s="171"/>
      <c r="CX73" s="171"/>
      <c r="CY73" s="171"/>
      <c r="CZ73" s="171"/>
      <c r="DA73" s="171"/>
      <c r="DB73" s="171"/>
      <c r="DC73" s="171"/>
      <c r="DD73" s="171"/>
      <c r="DE73" s="171"/>
      <c r="DF73" s="171"/>
      <c r="DG73" s="171"/>
      <c r="DH73" s="171"/>
      <c r="DI73" s="171"/>
      <c r="DJ73" s="171"/>
      <c r="DK73" s="171"/>
      <c r="DL73" s="171"/>
      <c r="DM73" s="171"/>
      <c r="DN73" s="171"/>
      <c r="DO73" s="171"/>
      <c r="DP73" s="171"/>
      <c r="DQ73" s="171"/>
      <c r="DR73" s="171"/>
      <c r="DS73" s="171"/>
      <c r="DT73" s="171"/>
      <c r="DU73" s="171"/>
      <c r="DV73" s="171"/>
      <c r="DW73" s="171"/>
      <c r="DX73" s="171"/>
      <c r="DY73" s="171"/>
      <c r="DZ73" s="171"/>
      <c r="EA73" s="171"/>
      <c r="EB73" s="171"/>
      <c r="EC73" s="171"/>
      <c r="ED73" s="171"/>
      <c r="EE73" s="171"/>
      <c r="EF73" s="171"/>
      <c r="EG73" s="171"/>
      <c r="EH73" s="171"/>
      <c r="EI73" s="171"/>
      <c r="EJ73" s="171"/>
      <c r="EK73" s="171"/>
      <c r="EL73" s="171"/>
      <c r="EM73" s="171"/>
      <c r="EN73" s="171"/>
      <c r="EO73" s="171"/>
      <c r="EP73" s="171"/>
      <c r="EQ73" s="171"/>
      <c r="ER73" s="171"/>
    </row>
    <row r="74" spans="2:148" outlineLevel="1" x14ac:dyDescent="0.2">
      <c r="AU74" s="171"/>
      <c r="AV74" s="171"/>
      <c r="AW74" s="171"/>
      <c r="AX74" s="171"/>
      <c r="AY74" s="171"/>
      <c r="AZ74" s="171"/>
      <c r="BA74" s="171"/>
      <c r="BB74" s="171"/>
      <c r="BC74" s="171"/>
      <c r="BD74" s="171"/>
      <c r="BE74" s="171"/>
      <c r="BF74" s="171"/>
      <c r="BG74" s="171"/>
      <c r="BH74" s="171"/>
      <c r="BI74" s="171"/>
      <c r="BJ74" s="171"/>
      <c r="BK74" s="171"/>
      <c r="BL74" s="171"/>
      <c r="BM74" s="171"/>
      <c r="BN74" s="171"/>
      <c r="BO74" s="171"/>
      <c r="BP74" s="171"/>
      <c r="BQ74" s="171"/>
      <c r="BR74" s="171"/>
      <c r="BS74" s="171"/>
      <c r="BT74" s="171"/>
      <c r="BU74" s="171"/>
      <c r="BV74" s="171"/>
      <c r="BW74" s="171"/>
      <c r="BX74" s="171"/>
      <c r="BY74" s="171"/>
      <c r="BZ74" s="171"/>
      <c r="CA74" s="171"/>
      <c r="CB74" s="171"/>
      <c r="CC74" s="171"/>
      <c r="CD74" s="171"/>
      <c r="CE74" s="171"/>
      <c r="CF74" s="171"/>
      <c r="CG74" s="171"/>
      <c r="CH74" s="171"/>
      <c r="CI74" s="171"/>
      <c r="CJ74" s="171"/>
      <c r="CK74" s="171"/>
      <c r="CL74" s="171"/>
      <c r="CM74" s="171"/>
      <c r="CN74" s="171"/>
      <c r="CO74" s="171"/>
      <c r="CP74" s="171"/>
      <c r="CQ74" s="171"/>
      <c r="CR74" s="171"/>
      <c r="CS74" s="171"/>
      <c r="CT74" s="171"/>
      <c r="CU74" s="171"/>
      <c r="CV74" s="171"/>
      <c r="CW74" s="171"/>
      <c r="CX74" s="171"/>
      <c r="CY74" s="171"/>
      <c r="CZ74" s="171"/>
      <c r="DA74" s="171"/>
      <c r="DB74" s="171"/>
      <c r="DC74" s="171"/>
      <c r="DD74" s="171"/>
      <c r="DE74" s="171"/>
      <c r="DF74" s="171"/>
      <c r="DG74" s="171"/>
      <c r="DH74" s="171"/>
      <c r="DI74" s="171"/>
      <c r="DJ74" s="171"/>
      <c r="DK74" s="171"/>
      <c r="DL74" s="171"/>
      <c r="DM74" s="171"/>
      <c r="DN74" s="171"/>
      <c r="DO74" s="171"/>
      <c r="DP74" s="171"/>
      <c r="DQ74" s="171"/>
      <c r="DR74" s="171"/>
      <c r="DS74" s="171"/>
      <c r="DT74" s="171"/>
      <c r="DU74" s="171"/>
      <c r="DV74" s="171"/>
      <c r="DW74" s="171"/>
      <c r="DX74" s="171"/>
      <c r="DY74" s="171"/>
      <c r="DZ74" s="171"/>
      <c r="EA74" s="171"/>
      <c r="EB74" s="171"/>
      <c r="EC74" s="171"/>
      <c r="ED74" s="171"/>
      <c r="EE74" s="171"/>
      <c r="EF74" s="171"/>
      <c r="EG74" s="171"/>
      <c r="EH74" s="171"/>
      <c r="EI74" s="171"/>
      <c r="EJ74" s="171"/>
      <c r="EK74" s="171"/>
      <c r="EL74" s="171"/>
      <c r="EM74" s="171"/>
      <c r="EN74" s="171"/>
      <c r="EO74" s="171"/>
      <c r="EP74" s="171"/>
      <c r="EQ74" s="171"/>
      <c r="ER74" s="171"/>
    </row>
    <row r="75" spans="2:148" outlineLevel="1" x14ac:dyDescent="0.2">
      <c r="AU75" s="171"/>
      <c r="AV75" s="171"/>
      <c r="AW75" s="171"/>
      <c r="AX75" s="171"/>
      <c r="AY75" s="171"/>
      <c r="AZ75" s="171"/>
      <c r="BA75" s="171"/>
      <c r="BB75" s="171"/>
      <c r="BC75" s="171"/>
      <c r="BD75" s="171"/>
      <c r="BE75" s="171"/>
      <c r="BF75" s="171"/>
      <c r="BG75" s="171"/>
      <c r="BH75" s="171"/>
      <c r="BI75" s="171"/>
      <c r="BJ75" s="171"/>
      <c r="BK75" s="171"/>
      <c r="BL75" s="171"/>
      <c r="BM75" s="171"/>
      <c r="BN75" s="171"/>
      <c r="BO75" s="171"/>
      <c r="BP75" s="171"/>
      <c r="BQ75" s="171"/>
      <c r="BR75" s="171"/>
      <c r="BS75" s="171"/>
      <c r="BT75" s="171"/>
      <c r="BU75" s="171"/>
      <c r="BV75" s="171"/>
      <c r="BW75" s="171"/>
      <c r="BX75" s="171"/>
      <c r="BY75" s="171"/>
      <c r="BZ75" s="171"/>
      <c r="CA75" s="171"/>
      <c r="CB75" s="171"/>
      <c r="CC75" s="171"/>
      <c r="CD75" s="171"/>
      <c r="CE75" s="171"/>
      <c r="CF75" s="171"/>
      <c r="CG75" s="171"/>
      <c r="CH75" s="171"/>
      <c r="CI75" s="171"/>
      <c r="CJ75" s="171"/>
      <c r="CK75" s="171"/>
      <c r="CL75" s="171"/>
      <c r="CM75" s="171"/>
      <c r="CN75" s="171"/>
      <c r="CO75" s="171"/>
      <c r="CP75" s="171"/>
      <c r="CQ75" s="171"/>
      <c r="CR75" s="171"/>
      <c r="CS75" s="171"/>
      <c r="CT75" s="171"/>
      <c r="CU75" s="171"/>
      <c r="CV75" s="171"/>
      <c r="CW75" s="171"/>
      <c r="CX75" s="171"/>
      <c r="CY75" s="171"/>
      <c r="CZ75" s="171"/>
      <c r="DA75" s="171"/>
      <c r="DB75" s="171"/>
      <c r="DC75" s="171"/>
      <c r="DD75" s="171"/>
      <c r="DE75" s="171"/>
      <c r="DF75" s="171"/>
      <c r="DG75" s="171"/>
      <c r="DH75" s="171"/>
      <c r="DI75" s="171"/>
      <c r="DJ75" s="171"/>
      <c r="DK75" s="171"/>
      <c r="DL75" s="171"/>
      <c r="DM75" s="171"/>
      <c r="DN75" s="171"/>
      <c r="DO75" s="171"/>
      <c r="DP75" s="171"/>
      <c r="DQ75" s="171"/>
      <c r="DR75" s="171"/>
      <c r="DS75" s="171"/>
      <c r="DT75" s="171"/>
      <c r="DU75" s="171"/>
      <c r="DV75" s="171"/>
      <c r="DW75" s="171"/>
      <c r="DX75" s="171"/>
      <c r="DY75" s="171"/>
      <c r="DZ75" s="171"/>
      <c r="EA75" s="171"/>
      <c r="EB75" s="171"/>
      <c r="EC75" s="171"/>
      <c r="ED75" s="171"/>
      <c r="EE75" s="171"/>
      <c r="EF75" s="171"/>
      <c r="EG75" s="171"/>
      <c r="EH75" s="171"/>
      <c r="EI75" s="171"/>
      <c r="EJ75" s="171"/>
      <c r="EK75" s="171"/>
      <c r="EL75" s="171"/>
      <c r="EM75" s="171"/>
      <c r="EN75" s="171"/>
      <c r="EO75" s="171"/>
      <c r="EP75" s="171"/>
      <c r="EQ75" s="171"/>
      <c r="ER75" s="171"/>
    </row>
    <row r="76" spans="2:148" outlineLevel="1" x14ac:dyDescent="0.2">
      <c r="AU76" s="171"/>
      <c r="AV76" s="171"/>
      <c r="AW76" s="171"/>
      <c r="AX76" s="171"/>
      <c r="AY76" s="171"/>
      <c r="AZ76" s="171"/>
      <c r="BA76" s="171"/>
      <c r="BB76" s="171"/>
      <c r="BC76" s="171"/>
      <c r="BD76" s="171"/>
      <c r="BE76" s="171"/>
      <c r="BF76" s="171"/>
      <c r="BG76" s="171"/>
      <c r="BH76" s="171"/>
      <c r="BI76" s="171"/>
      <c r="BJ76" s="171"/>
      <c r="BK76" s="171"/>
      <c r="BL76" s="171"/>
      <c r="BM76" s="171"/>
      <c r="BN76" s="171"/>
      <c r="BO76" s="171"/>
      <c r="BP76" s="171"/>
      <c r="BQ76" s="171"/>
      <c r="BR76" s="171"/>
      <c r="BS76" s="171"/>
      <c r="BT76" s="171"/>
      <c r="BU76" s="171"/>
      <c r="BV76" s="171"/>
      <c r="BW76" s="171"/>
      <c r="BX76" s="171"/>
      <c r="BY76" s="171"/>
      <c r="BZ76" s="171"/>
      <c r="CA76" s="171"/>
      <c r="CB76" s="171"/>
      <c r="CC76" s="171"/>
      <c r="CD76" s="171"/>
      <c r="CE76" s="171"/>
      <c r="CF76" s="171"/>
      <c r="CG76" s="171"/>
      <c r="CH76" s="171"/>
      <c r="CI76" s="171"/>
      <c r="CJ76" s="171"/>
      <c r="CK76" s="171"/>
      <c r="CL76" s="171"/>
      <c r="CM76" s="171"/>
      <c r="CN76" s="171"/>
      <c r="CO76" s="171"/>
      <c r="CP76" s="171"/>
      <c r="CQ76" s="171"/>
      <c r="CR76" s="171"/>
      <c r="CS76" s="171"/>
      <c r="CT76" s="171"/>
      <c r="CU76" s="171"/>
      <c r="CV76" s="171"/>
      <c r="CW76" s="171"/>
      <c r="CX76" s="171"/>
      <c r="CY76" s="171"/>
      <c r="CZ76" s="171"/>
      <c r="DA76" s="171"/>
      <c r="DB76" s="171"/>
      <c r="DC76" s="171"/>
      <c r="DD76" s="171"/>
      <c r="DE76" s="171"/>
      <c r="DF76" s="171"/>
      <c r="DG76" s="171"/>
      <c r="DH76" s="171"/>
      <c r="DI76" s="171"/>
      <c r="DJ76" s="171"/>
      <c r="DK76" s="171"/>
      <c r="DL76" s="171"/>
      <c r="DM76" s="171"/>
      <c r="DN76" s="171"/>
      <c r="DO76" s="171"/>
      <c r="DP76" s="171"/>
      <c r="DQ76" s="171"/>
      <c r="DR76" s="171"/>
      <c r="DS76" s="171"/>
      <c r="DT76" s="171"/>
      <c r="DU76" s="171"/>
      <c r="DV76" s="171"/>
      <c r="DW76" s="171"/>
      <c r="DX76" s="171"/>
      <c r="DY76" s="171"/>
      <c r="DZ76" s="171"/>
      <c r="EA76" s="171"/>
      <c r="EB76" s="171"/>
      <c r="EC76" s="171"/>
      <c r="ED76" s="171"/>
      <c r="EE76" s="171"/>
      <c r="EF76" s="171"/>
      <c r="EG76" s="171"/>
      <c r="EH76" s="171"/>
      <c r="EI76" s="171"/>
      <c r="EJ76" s="171"/>
      <c r="EK76" s="171"/>
      <c r="EL76" s="171"/>
      <c r="EM76" s="171"/>
      <c r="EN76" s="171"/>
      <c r="EO76" s="171"/>
      <c r="EP76" s="171"/>
      <c r="EQ76" s="171"/>
      <c r="ER76" s="171"/>
    </row>
    <row r="77" spans="2:148" outlineLevel="1" x14ac:dyDescent="0.2">
      <c r="AU77" s="171"/>
      <c r="AV77" s="171"/>
      <c r="AW77" s="171"/>
      <c r="AX77" s="171"/>
      <c r="AY77" s="171"/>
      <c r="AZ77" s="171"/>
      <c r="BA77" s="171"/>
      <c r="BB77" s="171"/>
      <c r="BC77" s="171"/>
      <c r="BD77" s="171"/>
      <c r="BE77" s="171"/>
      <c r="BF77" s="171"/>
      <c r="BG77" s="171"/>
      <c r="BH77" s="171"/>
      <c r="BI77" s="171"/>
      <c r="BJ77" s="171"/>
      <c r="BK77" s="171"/>
      <c r="BL77" s="171"/>
      <c r="BM77" s="171"/>
      <c r="BN77" s="171"/>
      <c r="BO77" s="171"/>
      <c r="BP77" s="171"/>
      <c r="BQ77" s="171"/>
      <c r="BR77" s="171"/>
      <c r="BS77" s="171"/>
      <c r="BT77" s="171"/>
      <c r="BU77" s="171"/>
      <c r="BV77" s="171"/>
      <c r="BW77" s="171"/>
      <c r="BX77" s="171"/>
      <c r="BY77" s="171"/>
      <c r="BZ77" s="171"/>
      <c r="CA77" s="171"/>
      <c r="CB77" s="171"/>
      <c r="CC77" s="171"/>
      <c r="CD77" s="171"/>
      <c r="CE77" s="171"/>
      <c r="CF77" s="171"/>
      <c r="CG77" s="171"/>
      <c r="CH77" s="171"/>
      <c r="CI77" s="171"/>
      <c r="CJ77" s="171"/>
      <c r="CK77" s="171"/>
      <c r="CL77" s="171"/>
      <c r="CM77" s="171"/>
      <c r="CN77" s="171"/>
      <c r="CO77" s="171"/>
      <c r="CP77" s="171"/>
      <c r="CQ77" s="171"/>
      <c r="CR77" s="171"/>
      <c r="CS77" s="171"/>
      <c r="CT77" s="171"/>
      <c r="CU77" s="171"/>
      <c r="CV77" s="171"/>
      <c r="CW77" s="171"/>
      <c r="CX77" s="171"/>
      <c r="CY77" s="171"/>
      <c r="CZ77" s="171"/>
      <c r="DA77" s="171"/>
      <c r="DB77" s="171"/>
      <c r="DC77" s="171"/>
      <c r="DD77" s="171"/>
      <c r="DE77" s="171"/>
      <c r="DF77" s="171"/>
      <c r="DG77" s="171"/>
      <c r="DH77" s="171"/>
      <c r="DI77" s="171"/>
      <c r="DJ77" s="171"/>
      <c r="DK77" s="171"/>
      <c r="DL77" s="171"/>
      <c r="DM77" s="171"/>
      <c r="DN77" s="171"/>
      <c r="DO77" s="171"/>
      <c r="DP77" s="171"/>
      <c r="DQ77" s="171"/>
      <c r="DR77" s="171"/>
      <c r="DS77" s="171"/>
      <c r="DT77" s="171"/>
      <c r="DU77" s="171"/>
      <c r="DV77" s="171"/>
      <c r="DW77" s="171"/>
      <c r="DX77" s="171"/>
      <c r="DY77" s="171"/>
      <c r="DZ77" s="171"/>
      <c r="EA77" s="171"/>
      <c r="EB77" s="171"/>
      <c r="EC77" s="171"/>
      <c r="ED77" s="171"/>
      <c r="EE77" s="171"/>
      <c r="EF77" s="171"/>
      <c r="EG77" s="171"/>
      <c r="EH77" s="171"/>
      <c r="EI77" s="171"/>
      <c r="EJ77" s="171"/>
      <c r="EK77" s="171"/>
      <c r="EL77" s="171"/>
      <c r="EM77" s="171"/>
      <c r="EN77" s="171"/>
      <c r="EO77" s="171"/>
      <c r="EP77" s="171"/>
      <c r="EQ77" s="171"/>
      <c r="ER77" s="171"/>
    </row>
    <row r="78" spans="2:148" outlineLevel="1" x14ac:dyDescent="0.2">
      <c r="AU78" s="171"/>
      <c r="AV78" s="171"/>
      <c r="AW78" s="171"/>
      <c r="AX78" s="171"/>
      <c r="AY78" s="171"/>
      <c r="AZ78" s="171"/>
      <c r="BA78" s="171"/>
      <c r="BB78" s="171"/>
      <c r="BC78" s="171"/>
      <c r="BD78" s="171"/>
      <c r="BE78" s="171"/>
      <c r="BF78" s="171"/>
      <c r="BG78" s="171"/>
      <c r="BH78" s="171"/>
      <c r="BI78" s="171"/>
      <c r="BJ78" s="171"/>
      <c r="BK78" s="171"/>
      <c r="BL78" s="171"/>
      <c r="BM78" s="171"/>
      <c r="BN78" s="171"/>
      <c r="BO78" s="171"/>
      <c r="BP78" s="171"/>
      <c r="BQ78" s="171"/>
      <c r="BR78" s="171"/>
      <c r="BS78" s="171"/>
      <c r="BT78" s="171"/>
      <c r="BU78" s="171"/>
      <c r="BV78" s="171"/>
      <c r="BW78" s="171"/>
      <c r="BX78" s="171"/>
      <c r="BY78" s="171"/>
      <c r="BZ78" s="171"/>
      <c r="CA78" s="171"/>
      <c r="CB78" s="171"/>
      <c r="CC78" s="171"/>
      <c r="CD78" s="171"/>
      <c r="CE78" s="171"/>
      <c r="CF78" s="171"/>
      <c r="CG78" s="171"/>
      <c r="CH78" s="171"/>
      <c r="CI78" s="171"/>
      <c r="CJ78" s="171"/>
      <c r="CK78" s="171"/>
      <c r="CL78" s="171"/>
      <c r="CM78" s="171"/>
      <c r="CN78" s="171"/>
      <c r="CO78" s="171"/>
      <c r="CP78" s="171"/>
      <c r="CQ78" s="171"/>
      <c r="CR78" s="171"/>
      <c r="CS78" s="171"/>
      <c r="CT78" s="171"/>
      <c r="CU78" s="171"/>
      <c r="CV78" s="171"/>
      <c r="CW78" s="171"/>
      <c r="CX78" s="171"/>
      <c r="CY78" s="171"/>
      <c r="CZ78" s="171"/>
      <c r="DA78" s="171"/>
      <c r="DB78" s="171"/>
      <c r="DC78" s="171"/>
      <c r="DD78" s="171"/>
      <c r="DE78" s="171"/>
      <c r="DF78" s="171"/>
      <c r="DG78" s="171"/>
      <c r="DH78" s="171"/>
      <c r="DI78" s="171"/>
      <c r="DJ78" s="171"/>
      <c r="DK78" s="171"/>
      <c r="DL78" s="171"/>
      <c r="DM78" s="171"/>
      <c r="DN78" s="171"/>
      <c r="DO78" s="171"/>
      <c r="DP78" s="171"/>
      <c r="DQ78" s="171"/>
      <c r="DR78" s="171"/>
      <c r="DS78" s="171"/>
      <c r="DT78" s="171"/>
      <c r="DU78" s="171"/>
      <c r="DV78" s="171"/>
      <c r="DW78" s="171"/>
      <c r="DX78" s="171"/>
      <c r="DY78" s="171"/>
      <c r="DZ78" s="171"/>
      <c r="EA78" s="171"/>
      <c r="EB78" s="171"/>
      <c r="EC78" s="171"/>
      <c r="ED78" s="171"/>
      <c r="EE78" s="171"/>
      <c r="EF78" s="171"/>
      <c r="EG78" s="171"/>
      <c r="EH78" s="171"/>
      <c r="EI78" s="171"/>
      <c r="EJ78" s="171"/>
      <c r="EK78" s="171"/>
      <c r="EL78" s="171"/>
      <c r="EM78" s="171"/>
      <c r="EN78" s="171"/>
      <c r="EO78" s="171"/>
      <c r="EP78" s="171"/>
      <c r="EQ78" s="171"/>
      <c r="ER78" s="171"/>
    </row>
    <row r="79" spans="2:148" outlineLevel="1" x14ac:dyDescent="0.2">
      <c r="AU79" s="171"/>
      <c r="AV79" s="171"/>
      <c r="AW79" s="171"/>
      <c r="AX79" s="171"/>
      <c r="AY79" s="171"/>
      <c r="AZ79" s="171"/>
      <c r="BA79" s="171"/>
      <c r="BB79" s="171"/>
      <c r="BC79" s="171"/>
      <c r="BD79" s="171"/>
      <c r="BE79" s="171"/>
      <c r="BF79" s="171"/>
      <c r="BG79" s="171"/>
      <c r="BH79" s="171"/>
      <c r="BI79" s="171"/>
      <c r="BJ79" s="171"/>
      <c r="BK79" s="171"/>
      <c r="BL79" s="171"/>
      <c r="BM79" s="171"/>
      <c r="BN79" s="171"/>
      <c r="BO79" s="171"/>
      <c r="BP79" s="171"/>
      <c r="BQ79" s="171"/>
      <c r="BR79" s="171"/>
      <c r="BS79" s="171"/>
      <c r="BT79" s="171"/>
      <c r="BU79" s="171"/>
      <c r="BV79" s="171"/>
      <c r="BW79" s="171"/>
      <c r="BX79" s="171"/>
      <c r="BY79" s="171"/>
      <c r="BZ79" s="171"/>
      <c r="CA79" s="171"/>
      <c r="CB79" s="171"/>
      <c r="CC79" s="171"/>
      <c r="CD79" s="171"/>
      <c r="CE79" s="171"/>
      <c r="CF79" s="171"/>
      <c r="CG79" s="171"/>
      <c r="CH79" s="171"/>
      <c r="CI79" s="171"/>
      <c r="CJ79" s="171"/>
      <c r="CK79" s="171"/>
      <c r="CL79" s="171"/>
      <c r="CM79" s="171"/>
      <c r="CN79" s="171"/>
      <c r="CO79" s="171"/>
      <c r="CP79" s="171"/>
      <c r="CQ79" s="171"/>
      <c r="CR79" s="171"/>
      <c r="CS79" s="171"/>
      <c r="CT79" s="171"/>
      <c r="CU79" s="171"/>
      <c r="CV79" s="171"/>
      <c r="CW79" s="171"/>
      <c r="CX79" s="171"/>
      <c r="CY79" s="171"/>
      <c r="CZ79" s="171"/>
      <c r="DA79" s="171"/>
      <c r="DB79" s="171"/>
      <c r="DC79" s="171"/>
      <c r="DD79" s="171"/>
      <c r="DE79" s="171"/>
      <c r="DF79" s="171"/>
      <c r="DG79" s="171"/>
      <c r="DH79" s="171"/>
      <c r="DI79" s="171"/>
      <c r="DJ79" s="171"/>
      <c r="DK79" s="171"/>
      <c r="DL79" s="171"/>
      <c r="DM79" s="171"/>
      <c r="DN79" s="171"/>
      <c r="DO79" s="171"/>
      <c r="DP79" s="171"/>
      <c r="DQ79" s="171"/>
      <c r="DR79" s="171"/>
      <c r="DS79" s="171"/>
      <c r="DT79" s="171"/>
      <c r="DU79" s="171"/>
      <c r="DV79" s="171"/>
      <c r="DW79" s="171"/>
      <c r="DX79" s="171"/>
      <c r="DY79" s="171"/>
      <c r="DZ79" s="171"/>
      <c r="EA79" s="171"/>
      <c r="EB79" s="171"/>
      <c r="EC79" s="171"/>
      <c r="ED79" s="171"/>
      <c r="EE79" s="171"/>
      <c r="EF79" s="171"/>
      <c r="EG79" s="171"/>
      <c r="EH79" s="171"/>
      <c r="EI79" s="171"/>
      <c r="EJ79" s="171"/>
      <c r="EK79" s="171"/>
      <c r="EL79" s="171"/>
      <c r="EM79" s="171"/>
      <c r="EN79" s="171"/>
      <c r="EO79" s="171"/>
      <c r="EP79" s="171"/>
      <c r="EQ79" s="171"/>
      <c r="ER79" s="171"/>
    </row>
    <row r="80" spans="2:148" outlineLevel="1" x14ac:dyDescent="0.2">
      <c r="AU80" s="171"/>
      <c r="AV80" s="171"/>
      <c r="AW80" s="171"/>
      <c r="AX80" s="171"/>
      <c r="AY80" s="171"/>
      <c r="AZ80" s="171"/>
      <c r="BA80" s="171"/>
      <c r="BB80" s="171"/>
      <c r="BC80" s="171"/>
      <c r="BD80" s="171"/>
      <c r="BE80" s="171"/>
      <c r="BF80" s="171"/>
      <c r="BG80" s="171"/>
      <c r="BH80" s="171"/>
      <c r="BI80" s="171"/>
      <c r="BJ80" s="171"/>
      <c r="BK80" s="171"/>
      <c r="BL80" s="171"/>
      <c r="BM80" s="171"/>
      <c r="BN80" s="171"/>
      <c r="BO80" s="171"/>
      <c r="BP80" s="171"/>
      <c r="BQ80" s="171"/>
      <c r="BR80" s="171"/>
      <c r="BS80" s="171"/>
      <c r="BT80" s="171"/>
      <c r="BU80" s="171"/>
      <c r="BV80" s="171"/>
      <c r="BW80" s="171"/>
      <c r="BX80" s="171"/>
      <c r="BY80" s="171"/>
      <c r="BZ80" s="171"/>
      <c r="CA80" s="171"/>
      <c r="CB80" s="171"/>
      <c r="CC80" s="171"/>
      <c r="CD80" s="171"/>
      <c r="CE80" s="171"/>
      <c r="CF80" s="171"/>
      <c r="CG80" s="171"/>
      <c r="CH80" s="171"/>
      <c r="CI80" s="171"/>
      <c r="CJ80" s="171"/>
      <c r="CK80" s="171"/>
      <c r="CL80" s="171"/>
      <c r="CM80" s="171"/>
      <c r="CN80" s="171"/>
      <c r="CO80" s="171"/>
      <c r="CP80" s="171"/>
      <c r="CQ80" s="171"/>
      <c r="CR80" s="171"/>
      <c r="CS80" s="171"/>
      <c r="CT80" s="171"/>
      <c r="CU80" s="171"/>
      <c r="CV80" s="171"/>
      <c r="CW80" s="171"/>
      <c r="CX80" s="171"/>
      <c r="CY80" s="171"/>
      <c r="CZ80" s="171"/>
      <c r="DA80" s="171"/>
      <c r="DB80" s="171"/>
      <c r="DC80" s="171"/>
      <c r="DD80" s="171"/>
      <c r="DE80" s="171"/>
      <c r="DF80" s="171"/>
      <c r="DG80" s="171"/>
      <c r="DH80" s="171"/>
      <c r="DI80" s="171"/>
      <c r="DJ80" s="171"/>
      <c r="DK80" s="171"/>
      <c r="DL80" s="171"/>
      <c r="DM80" s="171"/>
      <c r="DN80" s="171"/>
      <c r="DO80" s="171"/>
      <c r="DP80" s="171"/>
      <c r="DQ80" s="171"/>
      <c r="DR80" s="171"/>
      <c r="DS80" s="171"/>
      <c r="DT80" s="171"/>
      <c r="DU80" s="171"/>
      <c r="DV80" s="171"/>
      <c r="DW80" s="171"/>
      <c r="DX80" s="171"/>
      <c r="DY80" s="171"/>
      <c r="DZ80" s="171"/>
      <c r="EA80" s="171"/>
      <c r="EB80" s="171"/>
      <c r="EC80" s="171"/>
      <c r="ED80" s="171"/>
      <c r="EE80" s="171"/>
      <c r="EF80" s="171"/>
      <c r="EG80" s="171"/>
      <c r="EH80" s="171"/>
      <c r="EI80" s="171"/>
      <c r="EJ80" s="171"/>
      <c r="EK80" s="171"/>
      <c r="EL80" s="171"/>
      <c r="EM80" s="171"/>
      <c r="EN80" s="171"/>
      <c r="EO80" s="171"/>
      <c r="EP80" s="171"/>
      <c r="EQ80" s="171"/>
      <c r="ER80" s="171"/>
    </row>
    <row r="81" spans="47:148" outlineLevel="1" x14ac:dyDescent="0.2">
      <c r="AU81" s="171"/>
      <c r="AV81" s="171"/>
      <c r="AW81" s="171"/>
      <c r="AX81" s="171"/>
      <c r="AY81" s="171"/>
      <c r="AZ81" s="171"/>
      <c r="BA81" s="171"/>
      <c r="BB81" s="171"/>
      <c r="BC81" s="171"/>
      <c r="BD81" s="171"/>
      <c r="BE81" s="171"/>
      <c r="BF81" s="171"/>
      <c r="BG81" s="171"/>
      <c r="BH81" s="171"/>
      <c r="BI81" s="171"/>
      <c r="BJ81" s="171"/>
      <c r="BK81" s="171"/>
      <c r="BL81" s="171"/>
      <c r="BM81" s="171"/>
      <c r="BN81" s="171"/>
      <c r="BO81" s="171"/>
      <c r="BP81" s="171"/>
      <c r="BQ81" s="171"/>
      <c r="BR81" s="171"/>
      <c r="BS81" s="171"/>
      <c r="BT81" s="171"/>
      <c r="BU81" s="171"/>
      <c r="BV81" s="171"/>
      <c r="BW81" s="171"/>
      <c r="BX81" s="171"/>
      <c r="BY81" s="171"/>
      <c r="BZ81" s="171"/>
      <c r="CA81" s="171"/>
      <c r="CB81" s="171"/>
      <c r="CC81" s="171"/>
      <c r="CD81" s="171"/>
      <c r="CE81" s="171"/>
      <c r="CF81" s="171"/>
      <c r="CG81" s="171"/>
      <c r="CH81" s="171"/>
      <c r="CI81" s="171"/>
      <c r="CJ81" s="171"/>
      <c r="CK81" s="171"/>
      <c r="CL81" s="171"/>
      <c r="CM81" s="171"/>
      <c r="CN81" s="171"/>
      <c r="CO81" s="171"/>
      <c r="CP81" s="171"/>
      <c r="CQ81" s="171"/>
      <c r="CR81" s="171"/>
      <c r="CS81" s="171"/>
      <c r="CT81" s="171"/>
      <c r="CU81" s="171"/>
      <c r="CV81" s="171"/>
      <c r="CW81" s="171"/>
      <c r="CX81" s="171"/>
      <c r="CY81" s="171"/>
      <c r="CZ81" s="171"/>
      <c r="DA81" s="171"/>
      <c r="DB81" s="171"/>
      <c r="DC81" s="171"/>
      <c r="DD81" s="171"/>
      <c r="DE81" s="171"/>
      <c r="DF81" s="171"/>
      <c r="DG81" s="171"/>
      <c r="DH81" s="171"/>
      <c r="DI81" s="171"/>
      <c r="DJ81" s="171"/>
      <c r="DK81" s="171"/>
      <c r="DL81" s="171"/>
      <c r="DM81" s="171"/>
      <c r="DN81" s="171"/>
      <c r="DO81" s="171"/>
      <c r="DP81" s="171"/>
      <c r="DQ81" s="171"/>
      <c r="DR81" s="171"/>
      <c r="DS81" s="171"/>
      <c r="DT81" s="171"/>
      <c r="DU81" s="171"/>
      <c r="DV81" s="171"/>
      <c r="DW81" s="171"/>
      <c r="DX81" s="171"/>
      <c r="DY81" s="171"/>
      <c r="DZ81" s="171"/>
      <c r="EA81" s="171"/>
      <c r="EB81" s="171"/>
      <c r="EC81" s="171"/>
      <c r="ED81" s="171"/>
      <c r="EE81" s="171"/>
      <c r="EF81" s="171"/>
      <c r="EG81" s="171"/>
      <c r="EH81" s="171"/>
      <c r="EI81" s="171"/>
      <c r="EJ81" s="171"/>
      <c r="EK81" s="171"/>
      <c r="EL81" s="171"/>
      <c r="EM81" s="171"/>
      <c r="EN81" s="171"/>
      <c r="EO81" s="171"/>
      <c r="EP81" s="171"/>
      <c r="EQ81" s="171"/>
      <c r="ER81" s="171"/>
    </row>
    <row r="82" spans="47:148" outlineLevel="1" x14ac:dyDescent="0.2">
      <c r="AU82" s="171"/>
      <c r="AV82" s="171"/>
      <c r="AW82" s="171"/>
      <c r="AX82" s="171"/>
      <c r="AY82" s="171"/>
      <c r="AZ82" s="171"/>
      <c r="BA82" s="171"/>
      <c r="BB82" s="171"/>
      <c r="BC82" s="171"/>
      <c r="BD82" s="171"/>
      <c r="BE82" s="171"/>
      <c r="BF82" s="171"/>
      <c r="BG82" s="171"/>
      <c r="BH82" s="171"/>
      <c r="BI82" s="171"/>
      <c r="BJ82" s="171"/>
      <c r="BK82" s="171"/>
      <c r="BL82" s="171"/>
      <c r="BM82" s="171"/>
      <c r="BN82" s="171"/>
      <c r="BO82" s="171"/>
      <c r="BP82" s="171"/>
      <c r="BQ82" s="171"/>
      <c r="BR82" s="171"/>
      <c r="BS82" s="171"/>
      <c r="BT82" s="171"/>
      <c r="BU82" s="171"/>
      <c r="BV82" s="171"/>
      <c r="BW82" s="171"/>
      <c r="BX82" s="171"/>
      <c r="BY82" s="171"/>
      <c r="BZ82" s="171"/>
      <c r="CA82" s="171"/>
      <c r="CB82" s="171"/>
      <c r="CC82" s="171"/>
      <c r="CD82" s="171"/>
      <c r="CE82" s="171"/>
      <c r="CF82" s="171"/>
      <c r="CG82" s="171"/>
      <c r="CH82" s="171"/>
      <c r="CI82" s="171"/>
      <c r="CJ82" s="171"/>
      <c r="CK82" s="171"/>
      <c r="CL82" s="171"/>
      <c r="CM82" s="171"/>
      <c r="CN82" s="171"/>
      <c r="CO82" s="171"/>
      <c r="CP82" s="171"/>
      <c r="CQ82" s="171"/>
      <c r="CR82" s="171"/>
      <c r="CS82" s="171"/>
      <c r="CT82" s="171"/>
      <c r="CU82" s="171"/>
      <c r="CV82" s="171"/>
      <c r="CW82" s="171"/>
      <c r="CX82" s="171"/>
      <c r="CY82" s="171"/>
      <c r="CZ82" s="171"/>
      <c r="DA82" s="171"/>
      <c r="DB82" s="171"/>
      <c r="DC82" s="171"/>
      <c r="DD82" s="171"/>
      <c r="DE82" s="171"/>
      <c r="DF82" s="171"/>
      <c r="DG82" s="171"/>
      <c r="DH82" s="171"/>
      <c r="DI82" s="171"/>
      <c r="DJ82" s="171"/>
      <c r="DK82" s="171"/>
      <c r="DL82" s="171"/>
      <c r="DM82" s="171"/>
      <c r="DN82" s="171"/>
      <c r="DO82" s="171"/>
      <c r="DP82" s="171"/>
      <c r="DQ82" s="171"/>
      <c r="DR82" s="171"/>
      <c r="DS82" s="171"/>
      <c r="DT82" s="171"/>
      <c r="DU82" s="171"/>
      <c r="DV82" s="171"/>
      <c r="DW82" s="171"/>
      <c r="DX82" s="171"/>
      <c r="DY82" s="171"/>
      <c r="DZ82" s="171"/>
      <c r="EA82" s="171"/>
      <c r="EB82" s="171"/>
      <c r="EC82" s="171"/>
      <c r="ED82" s="171"/>
      <c r="EE82" s="171"/>
      <c r="EF82" s="171"/>
      <c r="EG82" s="171"/>
      <c r="EH82" s="171"/>
      <c r="EI82" s="171"/>
      <c r="EJ82" s="171"/>
      <c r="EK82" s="171"/>
      <c r="EL82" s="171"/>
      <c r="EM82" s="171"/>
      <c r="EN82" s="171"/>
      <c r="EO82" s="171"/>
      <c r="EP82" s="171"/>
      <c r="EQ82" s="171"/>
      <c r="ER82" s="171"/>
    </row>
    <row r="83" spans="47:148" outlineLevel="1" x14ac:dyDescent="0.2">
      <c r="AU83" s="171"/>
      <c r="AV83" s="171"/>
      <c r="AW83" s="171"/>
      <c r="AX83" s="171"/>
      <c r="AY83" s="171"/>
      <c r="AZ83" s="171"/>
      <c r="BA83" s="171"/>
      <c r="BB83" s="171"/>
      <c r="BC83" s="171"/>
      <c r="BD83" s="171"/>
      <c r="BE83" s="171"/>
      <c r="BF83" s="171"/>
      <c r="BG83" s="171"/>
      <c r="BH83" s="171"/>
      <c r="BI83" s="171"/>
      <c r="BJ83" s="171"/>
      <c r="BK83" s="171"/>
      <c r="BL83" s="171"/>
      <c r="BM83" s="171"/>
      <c r="BN83" s="171"/>
      <c r="BO83" s="171"/>
      <c r="BP83" s="171"/>
      <c r="BQ83" s="171"/>
      <c r="BR83" s="171"/>
      <c r="BS83" s="171"/>
      <c r="BT83" s="171"/>
      <c r="BU83" s="171"/>
      <c r="BV83" s="171"/>
      <c r="BW83" s="171"/>
      <c r="BX83" s="171"/>
      <c r="BY83" s="171"/>
      <c r="BZ83" s="171"/>
      <c r="CA83" s="171"/>
      <c r="CB83" s="171"/>
      <c r="CC83" s="171"/>
      <c r="CD83" s="171"/>
      <c r="CE83" s="171"/>
      <c r="CF83" s="171"/>
      <c r="CG83" s="171"/>
      <c r="CH83" s="171"/>
      <c r="CI83" s="171"/>
      <c r="CJ83" s="171"/>
      <c r="CK83" s="171"/>
      <c r="CL83" s="171"/>
      <c r="CM83" s="171"/>
      <c r="CN83" s="171"/>
      <c r="CO83" s="171"/>
      <c r="CP83" s="171"/>
      <c r="CQ83" s="171"/>
      <c r="CR83" s="171"/>
      <c r="CS83" s="171"/>
      <c r="CT83" s="171"/>
      <c r="CU83" s="171"/>
      <c r="CV83" s="171"/>
      <c r="CW83" s="171"/>
      <c r="CX83" s="171"/>
      <c r="CY83" s="171"/>
      <c r="CZ83" s="171"/>
      <c r="DA83" s="171"/>
      <c r="DB83" s="171"/>
      <c r="DC83" s="171"/>
      <c r="DD83" s="171"/>
      <c r="DE83" s="171"/>
      <c r="DF83" s="171"/>
      <c r="DG83" s="171"/>
      <c r="DH83" s="171"/>
      <c r="DI83" s="171"/>
      <c r="DJ83" s="171"/>
      <c r="DK83" s="171"/>
      <c r="DL83" s="171"/>
      <c r="DM83" s="171"/>
      <c r="DN83" s="171"/>
      <c r="DO83" s="171"/>
      <c r="DP83" s="171"/>
      <c r="DQ83" s="171"/>
      <c r="DR83" s="171"/>
      <c r="DS83" s="171"/>
      <c r="DT83" s="171"/>
      <c r="DU83" s="171"/>
      <c r="DV83" s="171"/>
      <c r="DW83" s="171"/>
      <c r="DX83" s="171"/>
      <c r="DY83" s="171"/>
      <c r="DZ83" s="171"/>
      <c r="EA83" s="171"/>
      <c r="EB83" s="171"/>
      <c r="EC83" s="171"/>
      <c r="ED83" s="171"/>
      <c r="EE83" s="171"/>
      <c r="EF83" s="171"/>
      <c r="EG83" s="171"/>
      <c r="EH83" s="171"/>
      <c r="EI83" s="171"/>
      <c r="EJ83" s="171"/>
      <c r="EK83" s="171"/>
      <c r="EL83" s="171"/>
      <c r="EM83" s="171"/>
      <c r="EN83" s="171"/>
      <c r="EO83" s="171"/>
      <c r="EP83" s="171"/>
      <c r="EQ83" s="171"/>
      <c r="ER83" s="171"/>
    </row>
  </sheetData>
  <autoFilter ref="A14:I27">
    <sortState ref="A15:I27">
      <sortCondition ref="E14:E27"/>
    </sortState>
  </autoFilter>
  <dataValidations count="1">
    <dataValidation type="decimal" allowBlank="1" showInputMessage="1" showErrorMessage="1" error="Please enter a confidence level between 0 and 1." prompt="Confidence level can be adjusted between 0 and 100% to dynamically change confidence limits on this sheet." sqref="I11">
      <formula1>0</formula1>
      <formula2>1</formula2>
    </dataValidation>
  </dataValidation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8193" r:id="rId3" name="Spinner 1">
              <controlPr defaultSize="0" autoPict="0">
                <anchor moveWithCells="1" sizeWithCells="1">
                  <from>
                    <xdr:col>9</xdr:col>
                    <xdr:colOff>0</xdr:colOff>
                    <xdr:row>9</xdr:row>
                    <xdr:rowOff>0</xdr:rowOff>
                  </from>
                  <to>
                    <xdr:col>10</xdr:col>
                    <xdr:colOff>0</xdr:colOff>
                    <xdr:row>11</xdr:row>
                    <xdr:rowOff>85725</xdr:rowOff>
                  </to>
                </anchor>
              </controlPr>
            </control>
          </mc:Choice>
        </mc:AlternateContent>
        <mc:AlternateContent xmlns:mc="http://schemas.openxmlformats.org/markup-compatibility/2006">
          <mc:Choice Requires="x14">
            <control shapeId="8194" r:id="rId4" name="Spinner 2">
              <controlPr defaultSize="0" autoPict="0">
                <anchor moveWithCells="1" sizeWithCells="1">
                  <from>
                    <xdr:col>9</xdr:col>
                    <xdr:colOff>66675</xdr:colOff>
                    <xdr:row>55</xdr:row>
                    <xdr:rowOff>0</xdr:rowOff>
                  </from>
                  <to>
                    <xdr:col>10</xdr:col>
                    <xdr:colOff>66675</xdr:colOff>
                    <xdr:row>57</xdr:row>
                    <xdr:rowOff>95250</xdr:rowOff>
                  </to>
                </anchor>
              </controlPr>
            </control>
          </mc:Choice>
        </mc:AlternateContent>
        <mc:AlternateContent xmlns:mc="http://schemas.openxmlformats.org/markup-compatibility/2006">
          <mc:Choice Requires="x14">
            <control shapeId="8195" r:id="rId5" name="Spinner 3">
              <controlPr defaultSize="0" autoPict="0">
                <anchor moveWithCells="1" sizeWithCells="1">
                  <from>
                    <xdr:col>9</xdr:col>
                    <xdr:colOff>66675</xdr:colOff>
                    <xdr:row>73</xdr:row>
                    <xdr:rowOff>0</xdr:rowOff>
                  </from>
                  <to>
                    <xdr:col>10</xdr:col>
                    <xdr:colOff>66675</xdr:colOff>
                    <xdr:row>75</xdr:row>
                    <xdr:rowOff>95250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dimension ref="A1:EQ78"/>
  <sheetViews>
    <sheetView showGridLines="0" showRowColHeaders="0" zoomScaleNormal="100" workbookViewId="0">
      <selection activeCell="B1" sqref="B1"/>
    </sheetView>
  </sheetViews>
  <sheetFormatPr defaultRowHeight="11.25" outlineLevelRow="1" x14ac:dyDescent="0.2"/>
  <cols>
    <col min="1" max="1" width="15.7109375" style="115" customWidth="1"/>
    <col min="2" max="9" width="9.7109375" style="115" customWidth="1"/>
    <col min="10" max="16384" width="9.140625" style="115"/>
  </cols>
  <sheetData>
    <row r="1" spans="1:147" x14ac:dyDescent="0.2">
      <c r="A1" s="116" t="s">
        <v>69</v>
      </c>
      <c r="B1" s="115" t="s">
        <v>202</v>
      </c>
      <c r="F1" s="117"/>
      <c r="R1" s="117" t="s">
        <v>71</v>
      </c>
      <c r="U1" s="117"/>
      <c r="Z1" s="185" t="s">
        <v>203</v>
      </c>
      <c r="BZ1" s="118" t="s">
        <v>203</v>
      </c>
    </row>
    <row r="2" spans="1:147" x14ac:dyDescent="0.2">
      <c r="A2" s="116" t="s">
        <v>73</v>
      </c>
      <c r="C2" s="115" t="s">
        <v>0</v>
      </c>
      <c r="G2" s="120" t="s">
        <v>74</v>
      </c>
      <c r="H2" s="121" t="s">
        <v>75</v>
      </c>
      <c r="I2" s="124" t="s">
        <v>76</v>
      </c>
    </row>
    <row r="3" spans="1:147" hidden="1" outlineLevel="1" x14ac:dyDescent="0.2">
      <c r="A3" s="116" t="s">
        <v>77</v>
      </c>
    </row>
    <row r="4" spans="1:147" hidden="1" outlineLevel="1" x14ac:dyDescent="0.2">
      <c r="A4" s="115" t="s">
        <v>204</v>
      </c>
    </row>
    <row r="5" spans="1:147" hidden="1" outlineLevel="1" x14ac:dyDescent="0.2">
      <c r="A5" s="116" t="s">
        <v>79</v>
      </c>
    </row>
    <row r="6" spans="1:147" hidden="1" outlineLevel="1" x14ac:dyDescent="0.2">
      <c r="A6" s="115" t="s">
        <v>80</v>
      </c>
    </row>
    <row r="7" spans="1:147" hidden="1" outlineLevel="1" x14ac:dyDescent="0.2">
      <c r="A7" s="115" t="s">
        <v>205</v>
      </c>
    </row>
    <row r="8" spans="1:147" collapsed="1" x14ac:dyDescent="0.2">
      <c r="A8" s="183"/>
      <c r="J8" s="117" t="s">
        <v>177</v>
      </c>
      <c r="K8" s="117" t="s">
        <v>223</v>
      </c>
    </row>
    <row r="9" spans="1:147" x14ac:dyDescent="0.2">
      <c r="A9" s="125" t="s">
        <v>206</v>
      </c>
      <c r="AT9" s="171" t="s">
        <v>144</v>
      </c>
      <c r="AU9" s="171" t="s">
        <v>145</v>
      </c>
      <c r="AV9" s="171"/>
      <c r="AW9" s="171"/>
      <c r="AX9" s="171"/>
      <c r="AY9" s="171"/>
      <c r="AZ9" s="171"/>
      <c r="BA9" s="171"/>
      <c r="BB9" s="171"/>
      <c r="BC9" s="171"/>
      <c r="BD9" s="171"/>
      <c r="BE9" s="171"/>
      <c r="BF9" s="171"/>
      <c r="BG9" s="171"/>
      <c r="BH9" s="171"/>
      <c r="BI9" s="171"/>
      <c r="BJ9" s="171"/>
      <c r="BK9" s="171"/>
      <c r="BL9" s="171"/>
      <c r="BM9" s="171"/>
      <c r="BN9" s="171"/>
      <c r="BO9" s="171"/>
      <c r="BP9" s="171"/>
      <c r="BQ9" s="171"/>
      <c r="BR9" s="171"/>
      <c r="BS9" s="171"/>
      <c r="BT9" s="171"/>
      <c r="BU9" s="171"/>
      <c r="BV9" s="171"/>
      <c r="BW9" s="171"/>
      <c r="BX9" s="171"/>
      <c r="BY9" s="171"/>
      <c r="BZ9" s="171"/>
      <c r="CA9" s="171"/>
      <c r="CB9" s="171"/>
      <c r="CC9" s="171"/>
      <c r="CD9" s="171"/>
      <c r="CE9" s="171"/>
      <c r="CF9" s="171"/>
      <c r="CG9" s="171"/>
      <c r="CH9" s="171"/>
      <c r="CI9" s="171"/>
      <c r="CJ9" s="171"/>
      <c r="CK9" s="171"/>
      <c r="CL9" s="171"/>
      <c r="CM9" s="171"/>
      <c r="CN9" s="171"/>
      <c r="CO9" s="171"/>
      <c r="CP9" s="171"/>
      <c r="CQ9" s="171"/>
      <c r="CR9" s="171"/>
      <c r="CS9" s="171"/>
      <c r="CT9" s="171"/>
      <c r="CU9" s="171"/>
      <c r="CV9" s="171"/>
      <c r="CW9" s="171"/>
      <c r="CX9" s="171"/>
      <c r="CY9" s="171"/>
      <c r="CZ9" s="171"/>
      <c r="DA9" s="171"/>
      <c r="DB9" s="171"/>
      <c r="DC9" s="171"/>
      <c r="DD9" s="171"/>
      <c r="DE9" s="171"/>
      <c r="DF9" s="171"/>
      <c r="DG9" s="171"/>
      <c r="DH9" s="171"/>
      <c r="DI9" s="171"/>
      <c r="DJ9" s="171"/>
      <c r="DK9" s="171"/>
      <c r="DL9" s="171"/>
      <c r="DM9" s="171"/>
      <c r="DN9" s="171"/>
      <c r="DO9" s="171"/>
      <c r="DP9" s="171"/>
      <c r="DQ9" s="171"/>
      <c r="DR9" s="171"/>
      <c r="DS9" s="171"/>
      <c r="DT9" s="171"/>
      <c r="DU9" s="171"/>
      <c r="DV9" s="171"/>
      <c r="DW9" s="171"/>
      <c r="DX9" s="171"/>
      <c r="DY9" s="171"/>
      <c r="DZ9" s="171"/>
      <c r="EA9" s="171"/>
      <c r="EB9" s="171"/>
      <c r="EC9" s="171"/>
      <c r="ED9" s="171"/>
      <c r="EE9" s="171"/>
      <c r="EF9" s="171"/>
      <c r="EG9" s="171"/>
      <c r="EH9" s="171"/>
      <c r="EI9" s="171"/>
      <c r="EJ9" s="171"/>
      <c r="EK9" s="171"/>
      <c r="EL9" s="171"/>
      <c r="EM9" s="171"/>
      <c r="EN9" s="171"/>
      <c r="EO9" s="171"/>
      <c r="EP9" s="171"/>
      <c r="EQ9" s="171"/>
    </row>
    <row r="10" spans="1:147" ht="12" outlineLevel="1" thickBot="1" x14ac:dyDescent="0.25">
      <c r="A10" s="126"/>
      <c r="B10" s="127" t="s">
        <v>83</v>
      </c>
      <c r="C10" s="129" t="s">
        <v>84</v>
      </c>
      <c r="D10" s="129" t="s">
        <v>85</v>
      </c>
      <c r="E10" s="129" t="s">
        <v>30</v>
      </c>
      <c r="F10" s="129" t="s">
        <v>29</v>
      </c>
      <c r="G10" s="129" t="s">
        <v>86</v>
      </c>
      <c r="H10" s="129" t="s">
        <v>87</v>
      </c>
      <c r="I10" s="129" t="s">
        <v>88</v>
      </c>
      <c r="AT10" s="171">
        <v>7</v>
      </c>
      <c r="AU10" s="171">
        <f>CHOOSE(AT10,0,0.25,0.5,0.68,0.8,0.9,0.95,0.98,0.99,0.997,0.999)</f>
        <v>0.95</v>
      </c>
      <c r="AV10" s="171"/>
      <c r="AW10" s="171"/>
      <c r="AX10" s="171"/>
      <c r="AY10" s="171"/>
      <c r="AZ10" s="171"/>
      <c r="BA10" s="171"/>
      <c r="BB10" s="171"/>
      <c r="BC10" s="171"/>
      <c r="BD10" s="171"/>
      <c r="BE10" s="171"/>
      <c r="BF10" s="171"/>
      <c r="BG10" s="171"/>
      <c r="BH10" s="171"/>
      <c r="BI10" s="171"/>
      <c r="BJ10" s="171"/>
      <c r="BK10" s="171"/>
      <c r="BL10" s="171"/>
      <c r="BM10" s="171"/>
      <c r="BN10" s="171"/>
      <c r="BO10" s="171"/>
      <c r="BP10" s="171"/>
      <c r="BQ10" s="171"/>
      <c r="BR10" s="171"/>
      <c r="BS10" s="171"/>
      <c r="BT10" s="171"/>
      <c r="BU10" s="171"/>
      <c r="BV10" s="171"/>
      <c r="BW10" s="171"/>
      <c r="BX10" s="171"/>
      <c r="BY10" s="171"/>
      <c r="BZ10" s="171"/>
      <c r="CA10" s="171"/>
      <c r="CB10" s="171"/>
      <c r="CC10" s="171"/>
      <c r="CD10" s="171"/>
      <c r="CE10" s="171"/>
      <c r="CF10" s="171"/>
      <c r="CG10" s="171"/>
      <c r="CH10" s="171"/>
      <c r="CI10" s="171"/>
      <c r="CJ10" s="171"/>
      <c r="CK10" s="171"/>
      <c r="CL10" s="171"/>
      <c r="CM10" s="171"/>
      <c r="CN10" s="171"/>
      <c r="CO10" s="171"/>
      <c r="CP10" s="171"/>
      <c r="CQ10" s="171"/>
      <c r="CR10" s="171"/>
      <c r="CS10" s="171"/>
      <c r="CT10" s="171"/>
      <c r="CU10" s="171"/>
      <c r="CV10" s="171"/>
      <c r="CW10" s="171"/>
      <c r="CX10" s="171"/>
      <c r="CY10" s="171"/>
      <c r="CZ10" s="171"/>
      <c r="DA10" s="171"/>
      <c r="DB10" s="171"/>
      <c r="DC10" s="171"/>
      <c r="DD10" s="171"/>
      <c r="DE10" s="171"/>
      <c r="DF10" s="171"/>
      <c r="DG10" s="171"/>
      <c r="DH10" s="171"/>
      <c r="DI10" s="171"/>
      <c r="DJ10" s="171"/>
      <c r="DK10" s="171"/>
      <c r="DL10" s="171"/>
      <c r="DM10" s="171"/>
      <c r="DN10" s="171"/>
      <c r="DO10" s="171"/>
      <c r="DP10" s="171"/>
      <c r="DQ10" s="171"/>
      <c r="DR10" s="171"/>
      <c r="DS10" s="171"/>
      <c r="DT10" s="171"/>
      <c r="DU10" s="171"/>
      <c r="DV10" s="171"/>
      <c r="DW10" s="171"/>
      <c r="DX10" s="171"/>
      <c r="DY10" s="171"/>
      <c r="DZ10" s="171"/>
      <c r="EA10" s="171"/>
      <c r="EB10" s="171"/>
      <c r="EC10" s="171"/>
      <c r="ED10" s="171"/>
      <c r="EE10" s="171"/>
      <c r="EF10" s="171"/>
      <c r="EG10" s="171"/>
      <c r="EH10" s="171"/>
      <c r="EI10" s="171"/>
      <c r="EJ10" s="171"/>
      <c r="EK10" s="171"/>
      <c r="EL10" s="171"/>
      <c r="EM10" s="171"/>
      <c r="EN10" s="171"/>
      <c r="EO10" s="171"/>
      <c r="EP10" s="171"/>
      <c r="EQ10" s="171"/>
    </row>
    <row r="11" spans="1:147" outlineLevel="1" x14ac:dyDescent="0.2">
      <c r="B11" s="131">
        <f xml:space="preserve"> 1 - $C$31 / $C$32</f>
        <v>0.22001505527605736</v>
      </c>
      <c r="C11" s="131">
        <f xml:space="preserve"> MAX(0,1 - ($C$31 + 2*($B$30+1))/$C$32)</f>
        <v>0.21016760747146868</v>
      </c>
      <c r="D11" s="132">
        <v>0.26618978647845248</v>
      </c>
      <c r="E11" s="132">
        <v>9.3598571792909965E-2</v>
      </c>
      <c r="F11" s="133">
        <v>3921</v>
      </c>
      <c r="G11" s="134">
        <f>$AU$63</f>
        <v>0.8410077143764022</v>
      </c>
      <c r="H11" s="131">
        <f>_xlfn.NORM.S.INV(1-(1-I11)/2)</f>
        <v>1.9599639845400536</v>
      </c>
      <c r="I11" s="135">
        <f>$AU$10</f>
        <v>0.95</v>
      </c>
      <c r="AT11" s="171"/>
      <c r="AU11" s="171"/>
      <c r="AV11" s="171"/>
      <c r="AW11" s="171"/>
      <c r="AX11" s="171"/>
      <c r="AY11" s="171"/>
      <c r="AZ11" s="171"/>
      <c r="BA11" s="171"/>
      <c r="BB11" s="171"/>
      <c r="BC11" s="171"/>
      <c r="BD11" s="171"/>
      <c r="BE11" s="171"/>
      <c r="BF11" s="171"/>
      <c r="BG11" s="171"/>
      <c r="BH11" s="171"/>
      <c r="BI11" s="171"/>
      <c r="BJ11" s="171"/>
      <c r="BK11" s="171"/>
      <c r="BL11" s="171"/>
      <c r="BM11" s="171"/>
      <c r="BN11" s="171"/>
      <c r="BO11" s="171"/>
      <c r="BP11" s="171"/>
      <c r="BQ11" s="171"/>
      <c r="BR11" s="171"/>
      <c r="BS11" s="171"/>
      <c r="BT11" s="171"/>
      <c r="BU11" s="171"/>
      <c r="BV11" s="171"/>
      <c r="BW11" s="171"/>
      <c r="BX11" s="171"/>
      <c r="BY11" s="171"/>
      <c r="BZ11" s="171"/>
      <c r="CA11" s="171"/>
      <c r="CB11" s="171"/>
      <c r="CC11" s="171"/>
      <c r="CD11" s="171"/>
      <c r="CE11" s="171"/>
      <c r="CF11" s="171"/>
      <c r="CG11" s="171"/>
      <c r="CH11" s="171"/>
      <c r="CI11" s="171"/>
      <c r="CJ11" s="171"/>
      <c r="CK11" s="171"/>
      <c r="CL11" s="171"/>
      <c r="CM11" s="171"/>
      <c r="CN11" s="171"/>
      <c r="CO11" s="171"/>
      <c r="CP11" s="171"/>
      <c r="CQ11" s="171"/>
      <c r="CR11" s="171"/>
      <c r="CS11" s="171"/>
      <c r="CT11" s="171"/>
      <c r="CU11" s="171"/>
      <c r="CV11" s="171"/>
      <c r="CW11" s="171"/>
      <c r="CX11" s="171"/>
      <c r="CY11" s="171"/>
      <c r="CZ11" s="171"/>
      <c r="DA11" s="171"/>
      <c r="DB11" s="171"/>
      <c r="DC11" s="171"/>
      <c r="DD11" s="171"/>
      <c r="DE11" s="171"/>
      <c r="DF11" s="171"/>
      <c r="DG11" s="171"/>
      <c r="DH11" s="171"/>
      <c r="DI11" s="171"/>
      <c r="DJ11" s="171"/>
      <c r="DK11" s="171"/>
      <c r="DL11" s="171"/>
      <c r="DM11" s="171"/>
      <c r="DN11" s="171"/>
      <c r="DO11" s="171"/>
      <c r="DP11" s="171"/>
      <c r="DQ11" s="171"/>
      <c r="DR11" s="171"/>
      <c r="DS11" s="171"/>
      <c r="DT11" s="171"/>
      <c r="DU11" s="171"/>
      <c r="DV11" s="171"/>
      <c r="DW11" s="171"/>
      <c r="DX11" s="171"/>
      <c r="DY11" s="171"/>
      <c r="DZ11" s="171"/>
      <c r="EA11" s="171"/>
      <c r="EB11" s="171"/>
      <c r="EC11" s="171"/>
      <c r="ED11" s="171"/>
      <c r="EE11" s="171"/>
      <c r="EF11" s="171"/>
      <c r="EG11" s="171"/>
      <c r="EH11" s="171"/>
      <c r="EI11" s="171"/>
      <c r="EJ11" s="171"/>
      <c r="EK11" s="171"/>
      <c r="EL11" s="171"/>
      <c r="EM11" s="171"/>
      <c r="EN11" s="171"/>
      <c r="EO11" s="171"/>
      <c r="EP11" s="171"/>
      <c r="EQ11" s="171"/>
    </row>
    <row r="12" spans="1:147" x14ac:dyDescent="0.2">
      <c r="A12" s="183"/>
      <c r="AT12" s="171"/>
      <c r="AU12" s="171"/>
      <c r="AV12" s="171"/>
      <c r="AW12" s="171"/>
      <c r="AX12" s="171"/>
      <c r="AY12" s="171"/>
      <c r="AZ12" s="171"/>
      <c r="BA12" s="171"/>
      <c r="BB12" s="171"/>
      <c r="BC12" s="171"/>
      <c r="BD12" s="171"/>
      <c r="BE12" s="171"/>
      <c r="BF12" s="171"/>
      <c r="BG12" s="171"/>
      <c r="BH12" s="171"/>
      <c r="BI12" s="171"/>
      <c r="BJ12" s="171"/>
      <c r="BK12" s="171"/>
      <c r="BL12" s="171"/>
      <c r="BM12" s="171"/>
      <c r="BN12" s="171"/>
      <c r="BO12" s="171"/>
      <c r="BP12" s="171"/>
      <c r="BQ12" s="171"/>
      <c r="BR12" s="171"/>
      <c r="BS12" s="171"/>
      <c r="BT12" s="171"/>
      <c r="BU12" s="171"/>
      <c r="BV12" s="171"/>
      <c r="BW12" s="171"/>
      <c r="BX12" s="171"/>
      <c r="BY12" s="171"/>
      <c r="BZ12" s="171"/>
      <c r="CA12" s="171"/>
      <c r="CB12" s="171"/>
      <c r="CC12" s="171"/>
      <c r="CD12" s="171"/>
      <c r="CE12" s="171"/>
      <c r="CF12" s="171"/>
      <c r="CG12" s="171"/>
      <c r="CH12" s="171"/>
      <c r="CI12" s="171"/>
      <c r="CJ12" s="171"/>
      <c r="CK12" s="171"/>
      <c r="CL12" s="171"/>
      <c r="CM12" s="171"/>
      <c r="CN12" s="171"/>
      <c r="CO12" s="171"/>
      <c r="CP12" s="171"/>
      <c r="CQ12" s="171"/>
      <c r="CR12" s="171"/>
      <c r="CS12" s="171"/>
      <c r="CT12" s="171"/>
      <c r="CU12" s="171"/>
      <c r="CV12" s="171"/>
      <c r="CW12" s="171"/>
      <c r="CX12" s="171"/>
      <c r="CY12" s="171"/>
      <c r="CZ12" s="171"/>
      <c r="DA12" s="171"/>
      <c r="DB12" s="171"/>
      <c r="DC12" s="171"/>
      <c r="DD12" s="171"/>
      <c r="DE12" s="171"/>
      <c r="DF12" s="171"/>
      <c r="DG12" s="171"/>
      <c r="DH12" s="171"/>
      <c r="DI12" s="171"/>
      <c r="DJ12" s="171"/>
      <c r="DK12" s="171"/>
      <c r="DL12" s="171"/>
      <c r="DM12" s="171"/>
      <c r="DN12" s="171"/>
      <c r="DO12" s="171"/>
      <c r="DP12" s="171"/>
      <c r="DQ12" s="171"/>
      <c r="DR12" s="171"/>
      <c r="DS12" s="171"/>
      <c r="DT12" s="171"/>
      <c r="DU12" s="171"/>
      <c r="DV12" s="171"/>
      <c r="DW12" s="171"/>
      <c r="DX12" s="171"/>
      <c r="DY12" s="171"/>
      <c r="DZ12" s="171"/>
      <c r="EA12" s="171"/>
      <c r="EB12" s="171"/>
      <c r="EC12" s="171"/>
      <c r="ED12" s="171"/>
      <c r="EE12" s="171"/>
      <c r="EF12" s="171"/>
      <c r="EG12" s="171"/>
      <c r="EH12" s="171"/>
      <c r="EI12" s="171"/>
      <c r="EJ12" s="171"/>
      <c r="EK12" s="171"/>
      <c r="EL12" s="171"/>
      <c r="EM12" s="171"/>
      <c r="EN12" s="171"/>
      <c r="EO12" s="171"/>
      <c r="EP12" s="171"/>
      <c r="EQ12" s="171"/>
    </row>
    <row r="13" spans="1:147" x14ac:dyDescent="0.2">
      <c r="A13" s="125" t="s">
        <v>207</v>
      </c>
      <c r="AT13" s="171" t="s">
        <v>98</v>
      </c>
      <c r="AU13" s="171"/>
      <c r="AV13" s="171"/>
      <c r="AW13" s="171"/>
      <c r="AX13" s="171"/>
      <c r="AY13" s="171"/>
      <c r="AZ13" s="171"/>
      <c r="BA13" s="171"/>
      <c r="BB13" s="171"/>
      <c r="BC13" s="171"/>
      <c r="BD13" s="171"/>
      <c r="BE13" s="171"/>
      <c r="BF13" s="171"/>
      <c r="BG13" s="171"/>
      <c r="BH13" s="171"/>
      <c r="BI13" s="171"/>
      <c r="BJ13" s="171"/>
      <c r="BK13" s="171"/>
      <c r="BL13" s="171"/>
      <c r="BM13" s="171"/>
      <c r="BN13" s="171"/>
      <c r="BO13" s="171"/>
      <c r="BP13" s="171"/>
      <c r="BQ13" s="171"/>
      <c r="BR13" s="171"/>
      <c r="BS13" s="171"/>
      <c r="BT13" s="171"/>
      <c r="BU13" s="171"/>
      <c r="BV13" s="171"/>
      <c r="BW13" s="171"/>
      <c r="BX13" s="171"/>
      <c r="BY13" s="171"/>
      <c r="BZ13" s="171"/>
      <c r="CA13" s="171"/>
      <c r="CB13" s="171"/>
      <c r="CC13" s="171"/>
      <c r="CD13" s="171"/>
      <c r="CE13" s="171"/>
      <c r="CF13" s="171"/>
      <c r="CG13" s="171"/>
      <c r="CH13" s="171"/>
      <c r="CI13" s="171"/>
      <c r="CJ13" s="171"/>
      <c r="CK13" s="171"/>
      <c r="CL13" s="171"/>
      <c r="CM13" s="171"/>
      <c r="CN13" s="171"/>
      <c r="CO13" s="171"/>
      <c r="CP13" s="171"/>
      <c r="CQ13" s="171"/>
      <c r="CR13" s="171"/>
      <c r="CS13" s="171"/>
      <c r="CT13" s="171"/>
      <c r="CU13" s="171"/>
      <c r="CV13" s="171"/>
      <c r="CW13" s="171"/>
      <c r="CX13" s="171"/>
      <c r="CY13" s="171"/>
      <c r="CZ13" s="171"/>
      <c r="DA13" s="171"/>
      <c r="DB13" s="171"/>
      <c r="DC13" s="171"/>
      <c r="DD13" s="171"/>
      <c r="DE13" s="171"/>
      <c r="DF13" s="171"/>
      <c r="DG13" s="171"/>
      <c r="DH13" s="171"/>
      <c r="DI13" s="171"/>
      <c r="DJ13" s="171"/>
      <c r="DK13" s="171"/>
      <c r="DL13" s="171"/>
      <c r="DM13" s="171"/>
      <c r="DN13" s="171"/>
      <c r="DO13" s="171"/>
      <c r="DP13" s="171"/>
      <c r="DQ13" s="171"/>
      <c r="DR13" s="171"/>
      <c r="DS13" s="171"/>
      <c r="DT13" s="171"/>
      <c r="DU13" s="171"/>
      <c r="DV13" s="171"/>
      <c r="DW13" s="171"/>
      <c r="DX13" s="171"/>
      <c r="DY13" s="171"/>
      <c r="DZ13" s="171"/>
      <c r="EA13" s="171"/>
      <c r="EB13" s="171"/>
      <c r="EC13" s="171"/>
      <c r="ED13" s="171"/>
      <c r="EE13" s="171"/>
      <c r="EF13" s="171"/>
      <c r="EG13" s="171"/>
      <c r="EH13" s="171"/>
      <c r="EI13" s="171"/>
      <c r="EJ13" s="171"/>
      <c r="EK13" s="171"/>
      <c r="EL13" s="171"/>
      <c r="EM13" s="171"/>
      <c r="EN13" s="171"/>
      <c r="EO13" s="171"/>
      <c r="EP13" s="171"/>
      <c r="EQ13" s="171"/>
    </row>
    <row r="14" spans="1:147" ht="12" outlineLevel="1" thickBot="1" x14ac:dyDescent="0.25">
      <c r="A14" s="129" t="s">
        <v>90</v>
      </c>
      <c r="B14" s="129" t="s">
        <v>91</v>
      </c>
      <c r="C14" s="129" t="s">
        <v>92</v>
      </c>
      <c r="D14" s="129" t="s">
        <v>93</v>
      </c>
      <c r="E14" s="129" t="s">
        <v>94</v>
      </c>
      <c r="F14" s="129" t="str">
        <f>IF($I$11&gt;99%,("Lower"&amp;TEXT($I$11,"0.0%")),("Lower"&amp;TEXT($I$11,"0%")))</f>
        <v>Lower95%</v>
      </c>
      <c r="G14" s="129" t="str">
        <f>IF($I$11&gt;99%,("Upper"&amp;TEXT($I$11,"0.0%")),("Upper"&amp;TEXT($I$11,"0%")))</f>
        <v>Upper95%</v>
      </c>
      <c r="H14" s="129" t="s">
        <v>96</v>
      </c>
      <c r="I14" s="129" t="s">
        <v>95</v>
      </c>
      <c r="AT14" s="171" t="s">
        <v>7</v>
      </c>
      <c r="AU14" s="171" t="s">
        <v>8</v>
      </c>
      <c r="AV14" s="171" t="s">
        <v>15</v>
      </c>
      <c r="AW14" s="171" t="s">
        <v>6</v>
      </c>
      <c r="AX14" s="171" t="s">
        <v>10</v>
      </c>
      <c r="AY14" s="171" t="s">
        <v>14</v>
      </c>
      <c r="AZ14" s="171" t="s">
        <v>12</v>
      </c>
      <c r="BA14" s="171" t="s">
        <v>16</v>
      </c>
      <c r="BB14" s="171" t="s">
        <v>26</v>
      </c>
      <c r="BC14" s="171" t="s">
        <v>1</v>
      </c>
      <c r="BD14" s="171" t="s">
        <v>18</v>
      </c>
      <c r="BE14" s="171" t="s">
        <v>97</v>
      </c>
      <c r="BF14" s="171"/>
      <c r="BG14" s="171"/>
      <c r="BH14" s="171"/>
      <c r="BI14" s="171"/>
      <c r="BJ14" s="171"/>
      <c r="BK14" s="171"/>
      <c r="BL14" s="171"/>
      <c r="BM14" s="171"/>
      <c r="BN14" s="171"/>
      <c r="BO14" s="171"/>
      <c r="BP14" s="171"/>
      <c r="BQ14" s="171"/>
      <c r="BR14" s="171"/>
      <c r="BS14" s="171"/>
      <c r="BT14" s="171"/>
      <c r="BU14" s="171"/>
      <c r="BV14" s="171"/>
      <c r="BW14" s="171"/>
      <c r="BX14" s="171"/>
      <c r="BY14" s="171"/>
      <c r="BZ14" s="171"/>
      <c r="CA14" s="171"/>
      <c r="CB14" s="171"/>
      <c r="CC14" s="171"/>
      <c r="CD14" s="171"/>
      <c r="CE14" s="171"/>
      <c r="CF14" s="171"/>
      <c r="CG14" s="171"/>
      <c r="CH14" s="171"/>
      <c r="CI14" s="171"/>
      <c r="CJ14" s="171"/>
      <c r="CK14" s="171"/>
      <c r="CL14" s="171"/>
      <c r="CM14" s="171"/>
      <c r="CN14" s="171"/>
      <c r="CO14" s="171"/>
      <c r="CP14" s="171"/>
      <c r="CQ14" s="171"/>
      <c r="CR14" s="171"/>
      <c r="CS14" s="171"/>
      <c r="CT14" s="171"/>
      <c r="CU14" s="171"/>
      <c r="CV14" s="171"/>
      <c r="CW14" s="171"/>
      <c r="CX14" s="171"/>
      <c r="CY14" s="171"/>
      <c r="CZ14" s="171"/>
      <c r="DA14" s="171"/>
      <c r="DB14" s="171"/>
      <c r="DC14" s="171"/>
      <c r="DD14" s="171"/>
      <c r="DE14" s="171"/>
      <c r="DF14" s="171"/>
      <c r="DG14" s="171"/>
      <c r="DH14" s="171"/>
      <c r="DI14" s="171"/>
      <c r="DJ14" s="171"/>
      <c r="DK14" s="171"/>
      <c r="DL14" s="171"/>
      <c r="DM14" s="171"/>
      <c r="DN14" s="171"/>
      <c r="DO14" s="171"/>
      <c r="DP14" s="171"/>
      <c r="DQ14" s="171"/>
      <c r="DR14" s="171"/>
      <c r="DS14" s="171"/>
      <c r="DT14" s="171"/>
      <c r="DU14" s="171"/>
      <c r="DV14" s="171"/>
      <c r="DW14" s="171"/>
      <c r="DX14" s="171"/>
      <c r="DY14" s="171"/>
      <c r="DZ14" s="171"/>
      <c r="EA14" s="171"/>
      <c r="EB14" s="171"/>
      <c r="EC14" s="171"/>
      <c r="ED14" s="171"/>
      <c r="EE14" s="171"/>
      <c r="EF14" s="171"/>
      <c r="EG14" s="171"/>
      <c r="EH14" s="171"/>
      <c r="EI14" s="171"/>
      <c r="EJ14" s="171"/>
      <c r="EK14" s="171"/>
      <c r="EL14" s="171"/>
      <c r="EM14" s="171"/>
      <c r="EN14" s="171"/>
      <c r="EO14" s="171"/>
      <c r="EP14" s="171"/>
      <c r="EQ14" s="171"/>
    </row>
    <row r="15" spans="1:147" outlineLevel="1" x14ac:dyDescent="0.2">
      <c r="A15" s="136" t="s">
        <v>1</v>
      </c>
      <c r="B15" s="128">
        <v>-2.7009989620696477</v>
      </c>
      <c r="C15" s="128">
        <v>0.31069228089853973</v>
      </c>
      <c r="D15" s="128">
        <f t="shared" ref="D15:D26" si="0">B15 / C15</f>
        <v>-8.6934858962643204</v>
      </c>
      <c r="E15" s="128">
        <f t="shared" ref="E15:E26" si="1">2*(1-_xlfn.NORM.S.DIST(ABS(B15)/C15,1))</f>
        <v>0</v>
      </c>
      <c r="F15" s="128">
        <f t="shared" ref="F15:F26" si="2">B15 - $H$11 * C15</f>
        <v>-3.3099446429053874</v>
      </c>
      <c r="G15" s="128">
        <f t="shared" ref="G15:G26" si="3">B15 + $H$11 * C15</f>
        <v>-2.0920532812339081</v>
      </c>
      <c r="H15" s="128">
        <v>1.1190528487981013</v>
      </c>
      <c r="I15" s="128">
        <f>(B15*0.364902763378999)/(PI()/SQRT(3))</f>
        <v>-0.5433908537944282</v>
      </c>
      <c r="AT15" s="171">
        <v>9.8890574263858361E-3</v>
      </c>
      <c r="AU15" s="171">
        <v>7.7908412765273621E-5</v>
      </c>
      <c r="AV15" s="171">
        <v>7.872091176641217E-4</v>
      </c>
      <c r="AW15" s="171">
        <v>-6.0755252251806842E-2</v>
      </c>
      <c r="AX15" s="171">
        <v>-1.6535366618572692E-5</v>
      </c>
      <c r="AY15" s="171">
        <v>6.8151646809811869E-7</v>
      </c>
      <c r="AZ15" s="171">
        <v>6.0551143907705107E-4</v>
      </c>
      <c r="BA15" s="171">
        <v>-2.0543866477754063E-3</v>
      </c>
      <c r="BB15" s="171">
        <v>3.8882898164214905E-7</v>
      </c>
      <c r="BC15" s="171">
        <v>-2.9804264153608794E-3</v>
      </c>
      <c r="BD15" s="171">
        <v>1.9559113936795194E-3</v>
      </c>
      <c r="BE15" s="171">
        <v>-2.4141538489505579E-3</v>
      </c>
      <c r="BF15" s="171"/>
      <c r="BG15" s="171"/>
      <c r="BH15" s="171"/>
      <c r="BI15" s="171"/>
      <c r="BJ15" s="171"/>
      <c r="BK15" s="171"/>
      <c r="BL15" s="171"/>
      <c r="BM15" s="171"/>
      <c r="BN15" s="171"/>
      <c r="BO15" s="171"/>
      <c r="BP15" s="171"/>
      <c r="BQ15" s="171"/>
      <c r="BR15" s="171"/>
      <c r="BS15" s="171"/>
      <c r="BT15" s="171"/>
      <c r="BU15" s="171"/>
      <c r="BV15" s="171"/>
      <c r="BW15" s="171"/>
      <c r="BX15" s="171"/>
      <c r="BY15" s="171"/>
      <c r="BZ15" s="171"/>
      <c r="CA15" s="171"/>
      <c r="CB15" s="171"/>
      <c r="CC15" s="171"/>
      <c r="CD15" s="171"/>
      <c r="CE15" s="171"/>
      <c r="CF15" s="171"/>
      <c r="CG15" s="171"/>
      <c r="CH15" s="171"/>
      <c r="CI15" s="171"/>
      <c r="CJ15" s="171"/>
      <c r="CK15" s="171"/>
      <c r="CL15" s="171"/>
      <c r="CM15" s="171"/>
      <c r="CN15" s="171"/>
      <c r="CO15" s="171"/>
      <c r="CP15" s="171"/>
      <c r="CQ15" s="171"/>
      <c r="CR15" s="171"/>
      <c r="CS15" s="171"/>
      <c r="CT15" s="171"/>
      <c r="CU15" s="171"/>
      <c r="CV15" s="171"/>
      <c r="CW15" s="171"/>
      <c r="CX15" s="171"/>
      <c r="CY15" s="171"/>
      <c r="CZ15" s="171"/>
      <c r="DA15" s="171"/>
      <c r="DB15" s="171"/>
      <c r="DC15" s="171"/>
      <c r="DD15" s="171"/>
      <c r="DE15" s="171"/>
      <c r="DF15" s="171"/>
      <c r="DG15" s="171"/>
      <c r="DH15" s="171"/>
      <c r="DI15" s="171"/>
      <c r="DJ15" s="171"/>
      <c r="DK15" s="171"/>
      <c r="DL15" s="171"/>
      <c r="DM15" s="171"/>
      <c r="DN15" s="171"/>
      <c r="DO15" s="171"/>
      <c r="DP15" s="171"/>
      <c r="DQ15" s="171"/>
      <c r="DR15" s="171"/>
      <c r="DS15" s="171"/>
      <c r="DT15" s="171"/>
      <c r="DU15" s="171"/>
      <c r="DV15" s="171"/>
      <c r="DW15" s="171"/>
      <c r="DX15" s="171"/>
      <c r="DY15" s="171"/>
      <c r="DZ15" s="171"/>
      <c r="EA15" s="171"/>
      <c r="EB15" s="171"/>
      <c r="EC15" s="171"/>
      <c r="ED15" s="171"/>
      <c r="EE15" s="171"/>
      <c r="EF15" s="171"/>
      <c r="EG15" s="171"/>
      <c r="EH15" s="171"/>
      <c r="EI15" s="171"/>
      <c r="EJ15" s="171"/>
      <c r="EK15" s="171"/>
      <c r="EL15" s="171"/>
      <c r="EM15" s="171"/>
      <c r="EN15" s="171"/>
      <c r="EO15" s="171"/>
      <c r="EP15" s="171"/>
      <c r="EQ15" s="171"/>
    </row>
    <row r="16" spans="1:147" outlineLevel="1" x14ac:dyDescent="0.2">
      <c r="A16" s="136" t="s">
        <v>16</v>
      </c>
      <c r="B16" s="128">
        <v>-3.193957898565182</v>
      </c>
      <c r="C16" s="128">
        <v>0.38557506333004288</v>
      </c>
      <c r="D16" s="128">
        <f t="shared" si="0"/>
        <v>-8.2836215365702515</v>
      </c>
      <c r="E16" s="128">
        <f t="shared" si="1"/>
        <v>2.2204460492503131E-16</v>
      </c>
      <c r="F16" s="128">
        <f t="shared" si="2"/>
        <v>-3.9496711360288161</v>
      </c>
      <c r="G16" s="128">
        <f t="shared" si="3"/>
        <v>-2.4382446611015478</v>
      </c>
      <c r="H16" s="128">
        <v>1.0300989515614478</v>
      </c>
      <c r="I16" s="128">
        <f>(B16*0.439460410242102)/(PI()/SQRT(3))</f>
        <v>-0.7738551882181639</v>
      </c>
      <c r="AT16" s="171">
        <v>7.790841276527358E-5</v>
      </c>
      <c r="AU16" s="171">
        <v>5.0869731993558953E-4</v>
      </c>
      <c r="AV16" s="171">
        <v>-1.6364315575395015E-4</v>
      </c>
      <c r="AW16" s="171">
        <v>-2.3145102666290236E-4</v>
      </c>
      <c r="AX16" s="171">
        <v>-6.1862156802845215E-4</v>
      </c>
      <c r="AY16" s="171">
        <v>-1.4386895446857637E-6</v>
      </c>
      <c r="AZ16" s="171">
        <v>8.8273137605984238E-5</v>
      </c>
      <c r="BA16" s="171">
        <v>1.7927362675836637E-4</v>
      </c>
      <c r="BB16" s="171">
        <v>4.9333985043384772E-8</v>
      </c>
      <c r="BC16" s="171">
        <v>2.0171787226184841E-4</v>
      </c>
      <c r="BD16" s="171">
        <v>-1.4839100808920286E-4</v>
      </c>
      <c r="BE16" s="171">
        <v>-2.6474899198282171E-4</v>
      </c>
      <c r="BF16" s="171"/>
      <c r="BG16" s="171"/>
      <c r="BH16" s="171"/>
      <c r="BI16" s="171"/>
      <c r="BJ16" s="171"/>
      <c r="BK16" s="171"/>
      <c r="BL16" s="171"/>
      <c r="BM16" s="171"/>
      <c r="BN16" s="171"/>
      <c r="BO16" s="171"/>
      <c r="BP16" s="171"/>
      <c r="BQ16" s="171"/>
      <c r="BR16" s="171"/>
      <c r="BS16" s="171"/>
      <c r="BT16" s="171"/>
      <c r="BU16" s="171"/>
      <c r="BV16" s="171"/>
      <c r="BW16" s="171"/>
      <c r="BX16" s="171"/>
      <c r="BY16" s="171"/>
      <c r="BZ16" s="171"/>
      <c r="CA16" s="171"/>
      <c r="CB16" s="171"/>
      <c r="CC16" s="171"/>
      <c r="CD16" s="171"/>
      <c r="CE16" s="171"/>
      <c r="CF16" s="171"/>
      <c r="CG16" s="171"/>
      <c r="CH16" s="171"/>
      <c r="CI16" s="171"/>
      <c r="CJ16" s="171"/>
      <c r="CK16" s="171"/>
      <c r="CL16" s="171"/>
      <c r="CM16" s="171"/>
      <c r="CN16" s="171"/>
      <c r="CO16" s="171"/>
      <c r="CP16" s="171"/>
      <c r="CQ16" s="171"/>
      <c r="CR16" s="171"/>
      <c r="CS16" s="171"/>
      <c r="CT16" s="171"/>
      <c r="CU16" s="171"/>
      <c r="CV16" s="171"/>
      <c r="CW16" s="171"/>
      <c r="CX16" s="171"/>
      <c r="CY16" s="171"/>
      <c r="CZ16" s="171"/>
      <c r="DA16" s="171"/>
      <c r="DB16" s="171"/>
      <c r="DC16" s="171"/>
      <c r="DD16" s="171"/>
      <c r="DE16" s="171"/>
      <c r="DF16" s="171"/>
      <c r="DG16" s="171"/>
      <c r="DH16" s="171"/>
      <c r="DI16" s="171"/>
      <c r="DJ16" s="171"/>
      <c r="DK16" s="171"/>
      <c r="DL16" s="171"/>
      <c r="DM16" s="171"/>
      <c r="DN16" s="171"/>
      <c r="DO16" s="171"/>
      <c r="DP16" s="171"/>
      <c r="DQ16" s="171"/>
      <c r="DR16" s="171"/>
      <c r="DS16" s="171"/>
      <c r="DT16" s="171"/>
      <c r="DU16" s="171"/>
      <c r="DV16" s="171"/>
      <c r="DW16" s="171"/>
      <c r="DX16" s="171"/>
      <c r="DY16" s="171"/>
      <c r="DZ16" s="171"/>
      <c r="EA16" s="171"/>
      <c r="EB16" s="171"/>
      <c r="EC16" s="171"/>
      <c r="ED16" s="171"/>
      <c r="EE16" s="171"/>
      <c r="EF16" s="171"/>
      <c r="EG16" s="171"/>
      <c r="EH16" s="171"/>
      <c r="EI16" s="171"/>
      <c r="EJ16" s="171"/>
      <c r="EK16" s="171"/>
      <c r="EL16" s="171"/>
      <c r="EM16" s="171"/>
      <c r="EN16" s="171"/>
      <c r="EO16" s="171"/>
      <c r="EP16" s="171"/>
      <c r="EQ16" s="171"/>
    </row>
    <row r="17" spans="1:147" outlineLevel="1" x14ac:dyDescent="0.2">
      <c r="A17" s="136" t="s">
        <v>15</v>
      </c>
      <c r="B17" s="128">
        <v>-1.1246316758575816</v>
      </c>
      <c r="C17" s="128">
        <v>0.13812928578173669</v>
      </c>
      <c r="D17" s="128">
        <f t="shared" si="0"/>
        <v>-8.1418771514873001</v>
      </c>
      <c r="E17" s="128">
        <f t="shared" si="1"/>
        <v>4.4408920985006262E-16</v>
      </c>
      <c r="F17" s="128">
        <f t="shared" si="2"/>
        <v>-1.3953601012000261</v>
      </c>
      <c r="G17" s="128">
        <f t="shared" si="3"/>
        <v>-0.85390325051513716</v>
      </c>
      <c r="H17" s="128">
        <v>1.2264733500377469</v>
      </c>
      <c r="I17" s="128">
        <f>(B17*0.46036831309687)/(PI()/SQRT(3))</f>
        <v>-0.28544766178614883</v>
      </c>
      <c r="AT17" s="171">
        <v>7.872091176641217E-4</v>
      </c>
      <c r="AU17" s="171">
        <v>-1.6364315575395017E-4</v>
      </c>
      <c r="AV17" s="171">
        <v>1.907969959057269E-2</v>
      </c>
      <c r="AW17" s="171">
        <v>-8.2232759125954232E-3</v>
      </c>
      <c r="AX17" s="171">
        <v>-1.735710417093749E-3</v>
      </c>
      <c r="AY17" s="171">
        <v>-2.4043622262105091E-5</v>
      </c>
      <c r="AZ17" s="171">
        <v>1.056939975215256E-3</v>
      </c>
      <c r="BA17" s="171">
        <v>-3.7228201923285405E-6</v>
      </c>
      <c r="BB17" s="171">
        <v>9.4639594353189699E-8</v>
      </c>
      <c r="BC17" s="171">
        <v>5.9682004614906199E-3</v>
      </c>
      <c r="BD17" s="171">
        <v>-4.4907731892951394E-3</v>
      </c>
      <c r="BE17" s="171">
        <v>-6.8205075428852272E-3</v>
      </c>
      <c r="BF17" s="171"/>
      <c r="BG17" s="171"/>
      <c r="BH17" s="171"/>
      <c r="BI17" s="171"/>
      <c r="BJ17" s="171"/>
      <c r="BK17" s="171"/>
      <c r="BL17" s="171"/>
      <c r="BM17" s="171"/>
      <c r="BN17" s="171"/>
      <c r="BO17" s="171"/>
      <c r="BP17" s="171"/>
      <c r="BQ17" s="171"/>
      <c r="BR17" s="171"/>
      <c r="BS17" s="171"/>
      <c r="BT17" s="171"/>
      <c r="BU17" s="171"/>
      <c r="BV17" s="171"/>
      <c r="BW17" s="171"/>
      <c r="BX17" s="171"/>
      <c r="BY17" s="171"/>
      <c r="BZ17" s="171"/>
      <c r="CA17" s="171"/>
      <c r="CB17" s="171"/>
      <c r="CC17" s="171"/>
      <c r="CD17" s="171"/>
      <c r="CE17" s="171"/>
      <c r="CF17" s="171"/>
      <c r="CG17" s="171"/>
      <c r="CH17" s="171"/>
      <c r="CI17" s="171"/>
      <c r="CJ17" s="171"/>
      <c r="CK17" s="171"/>
      <c r="CL17" s="171"/>
      <c r="CM17" s="171"/>
      <c r="CN17" s="171"/>
      <c r="CO17" s="171"/>
      <c r="CP17" s="171"/>
      <c r="CQ17" s="171"/>
      <c r="CR17" s="171"/>
      <c r="CS17" s="171"/>
      <c r="CT17" s="171"/>
      <c r="CU17" s="171"/>
      <c r="CV17" s="171"/>
      <c r="CW17" s="171"/>
      <c r="CX17" s="171"/>
      <c r="CY17" s="171"/>
      <c r="CZ17" s="171"/>
      <c r="DA17" s="171"/>
      <c r="DB17" s="171"/>
      <c r="DC17" s="171"/>
      <c r="DD17" s="171"/>
      <c r="DE17" s="171"/>
      <c r="DF17" s="171"/>
      <c r="DG17" s="171"/>
      <c r="DH17" s="171"/>
      <c r="DI17" s="171"/>
      <c r="DJ17" s="171"/>
      <c r="DK17" s="171"/>
      <c r="DL17" s="171"/>
      <c r="DM17" s="171"/>
      <c r="DN17" s="171"/>
      <c r="DO17" s="171"/>
      <c r="DP17" s="171"/>
      <c r="DQ17" s="171"/>
      <c r="DR17" s="171"/>
      <c r="DS17" s="171"/>
      <c r="DT17" s="171"/>
      <c r="DU17" s="171"/>
      <c r="DV17" s="171"/>
      <c r="DW17" s="171"/>
      <c r="DX17" s="171"/>
      <c r="DY17" s="171"/>
      <c r="DZ17" s="171"/>
      <c r="EA17" s="171"/>
      <c r="EB17" s="171"/>
      <c r="EC17" s="171"/>
      <c r="ED17" s="171"/>
      <c r="EE17" s="171"/>
      <c r="EF17" s="171"/>
      <c r="EG17" s="171"/>
      <c r="EH17" s="171"/>
      <c r="EI17" s="171"/>
      <c r="EJ17" s="171"/>
      <c r="EK17" s="171"/>
      <c r="EL17" s="171"/>
      <c r="EM17" s="171"/>
      <c r="EN17" s="171"/>
      <c r="EO17" s="171"/>
      <c r="EP17" s="171"/>
      <c r="EQ17" s="171"/>
    </row>
    <row r="18" spans="1:147" outlineLevel="1" x14ac:dyDescent="0.2">
      <c r="A18" s="136" t="s">
        <v>97</v>
      </c>
      <c r="B18" s="128">
        <v>-0.97507111171150018</v>
      </c>
      <c r="C18" s="128">
        <v>0.1436680041271905</v>
      </c>
      <c r="D18" s="128">
        <f t="shared" si="0"/>
        <v>-6.7869747174065385</v>
      </c>
      <c r="E18" s="128">
        <f t="shared" si="1"/>
        <v>1.1450840275983865E-11</v>
      </c>
      <c r="F18" s="128">
        <f t="shared" si="2"/>
        <v>-1.2566552255315453</v>
      </c>
      <c r="G18" s="128">
        <f t="shared" si="3"/>
        <v>-0.69348699789145507</v>
      </c>
      <c r="H18" s="128"/>
      <c r="I18" s="128"/>
      <c r="AT18" s="171">
        <v>-6.0755252251806842E-2</v>
      </c>
      <c r="AU18" s="171">
        <v>-2.3145102666290258E-4</v>
      </c>
      <c r="AV18" s="171">
        <v>-8.2232759125954232E-3</v>
      </c>
      <c r="AW18" s="171">
        <v>0.96750356867774512</v>
      </c>
      <c r="AX18" s="171">
        <v>7.4580204336268969E-4</v>
      </c>
      <c r="AY18" s="171">
        <v>-4.2851971068349733E-6</v>
      </c>
      <c r="AZ18" s="171">
        <v>-2.7972177176668694E-3</v>
      </c>
      <c r="BA18" s="171">
        <v>-2.5510449733227743E-2</v>
      </c>
      <c r="BB18" s="171">
        <v>-1.340030233687854E-6</v>
      </c>
      <c r="BC18" s="171">
        <v>1.1859502737121838E-2</v>
      </c>
      <c r="BD18" s="171">
        <v>9.8752124967403845E-3</v>
      </c>
      <c r="BE18" s="171">
        <v>1.2759148511810609E-2</v>
      </c>
      <c r="BF18" s="171"/>
      <c r="BG18" s="171"/>
      <c r="BH18" s="171"/>
      <c r="BI18" s="171"/>
      <c r="BJ18" s="171"/>
      <c r="BK18" s="171"/>
      <c r="BL18" s="171"/>
      <c r="BM18" s="171"/>
      <c r="BN18" s="171"/>
      <c r="BO18" s="171"/>
      <c r="BP18" s="171"/>
      <c r="BQ18" s="171"/>
      <c r="BR18" s="171"/>
      <c r="BS18" s="171"/>
      <c r="BT18" s="171"/>
      <c r="BU18" s="171"/>
      <c r="BV18" s="171"/>
      <c r="BW18" s="171"/>
      <c r="BX18" s="171"/>
      <c r="BY18" s="171"/>
      <c r="BZ18" s="171"/>
      <c r="CA18" s="171"/>
      <c r="CB18" s="171"/>
      <c r="CC18" s="171"/>
      <c r="CD18" s="171"/>
      <c r="CE18" s="171"/>
      <c r="CF18" s="171"/>
      <c r="CG18" s="171"/>
      <c r="CH18" s="171"/>
      <c r="CI18" s="171"/>
      <c r="CJ18" s="171"/>
      <c r="CK18" s="171"/>
      <c r="CL18" s="171"/>
      <c r="CM18" s="171"/>
      <c r="CN18" s="171"/>
      <c r="CO18" s="171"/>
      <c r="CP18" s="171"/>
      <c r="CQ18" s="171"/>
      <c r="CR18" s="171"/>
      <c r="CS18" s="171"/>
      <c r="CT18" s="171"/>
      <c r="CU18" s="171"/>
      <c r="CV18" s="171"/>
      <c r="CW18" s="171"/>
      <c r="CX18" s="171"/>
      <c r="CY18" s="171"/>
      <c r="CZ18" s="171"/>
      <c r="DA18" s="171"/>
      <c r="DB18" s="171"/>
      <c r="DC18" s="171"/>
      <c r="DD18" s="171"/>
      <c r="DE18" s="171"/>
      <c r="DF18" s="171"/>
      <c r="DG18" s="171"/>
      <c r="DH18" s="171"/>
      <c r="DI18" s="171"/>
      <c r="DJ18" s="171"/>
      <c r="DK18" s="171"/>
      <c r="DL18" s="171"/>
      <c r="DM18" s="171"/>
      <c r="DN18" s="171"/>
      <c r="DO18" s="171"/>
      <c r="DP18" s="171"/>
      <c r="DQ18" s="171"/>
      <c r="DR18" s="171"/>
      <c r="DS18" s="171"/>
      <c r="DT18" s="171"/>
      <c r="DU18" s="171"/>
      <c r="DV18" s="171"/>
      <c r="DW18" s="171"/>
      <c r="DX18" s="171"/>
      <c r="DY18" s="171"/>
      <c r="DZ18" s="171"/>
      <c r="EA18" s="171"/>
      <c r="EB18" s="171"/>
      <c r="EC18" s="171"/>
      <c r="ED18" s="171"/>
      <c r="EE18" s="171"/>
      <c r="EF18" s="171"/>
      <c r="EG18" s="171"/>
      <c r="EH18" s="171"/>
      <c r="EI18" s="171"/>
      <c r="EJ18" s="171"/>
      <c r="EK18" s="171"/>
      <c r="EL18" s="171"/>
      <c r="EM18" s="171"/>
      <c r="EN18" s="171"/>
      <c r="EO18" s="171"/>
      <c r="EP18" s="171"/>
      <c r="EQ18" s="171"/>
    </row>
    <row r="19" spans="1:147" outlineLevel="1" x14ac:dyDescent="0.2">
      <c r="A19" s="136" t="s">
        <v>7</v>
      </c>
      <c r="B19" s="128">
        <v>0.50179831292309462</v>
      </c>
      <c r="C19" s="128">
        <v>9.9443740006024697E-2</v>
      </c>
      <c r="D19" s="128">
        <f t="shared" si="0"/>
        <v>5.0460522994478456</v>
      </c>
      <c r="E19" s="128">
        <f t="shared" si="1"/>
        <v>4.5103199486362655E-7</v>
      </c>
      <c r="F19" s="128">
        <f t="shared" si="2"/>
        <v>0.30689216402332131</v>
      </c>
      <c r="G19" s="128">
        <f t="shared" si="3"/>
        <v>0.69670446182286794</v>
      </c>
      <c r="H19" s="128">
        <v>2.1565899119062313</v>
      </c>
      <c r="I19" s="128">
        <f>(B19*0.71851826468582)/(PI()/SQRT(3))</f>
        <v>0.1987823240725404</v>
      </c>
      <c r="AT19" s="171">
        <v>-1.6535366618572679E-5</v>
      </c>
      <c r="AU19" s="171">
        <v>-6.1862156802845205E-4</v>
      </c>
      <c r="AV19" s="171">
        <v>-1.735710417093749E-3</v>
      </c>
      <c r="AW19" s="171">
        <v>7.4580204336269001E-4</v>
      </c>
      <c r="AX19" s="171">
        <v>2.3130269971999406E-2</v>
      </c>
      <c r="AY19" s="171">
        <v>1.2581075711409047E-6</v>
      </c>
      <c r="AZ19" s="171">
        <v>3.5528917400295745E-4</v>
      </c>
      <c r="BA19" s="171">
        <v>9.6191714578216625E-4</v>
      </c>
      <c r="BB19" s="171">
        <v>2.2455792766939978E-7</v>
      </c>
      <c r="BC19" s="171">
        <v>2.1513409137976711E-4</v>
      </c>
      <c r="BD19" s="171">
        <v>-1.514425777718649E-3</v>
      </c>
      <c r="BE19" s="171">
        <v>-4.9495565853082855E-4</v>
      </c>
      <c r="BF19" s="171"/>
      <c r="BG19" s="171"/>
      <c r="BH19" s="171"/>
      <c r="BI19" s="171"/>
      <c r="BJ19" s="171"/>
      <c r="BK19" s="171"/>
      <c r="BL19" s="171"/>
      <c r="BM19" s="171"/>
      <c r="BN19" s="171"/>
      <c r="BO19" s="171"/>
      <c r="BP19" s="171"/>
      <c r="BQ19" s="171"/>
      <c r="BR19" s="171"/>
      <c r="BS19" s="171"/>
      <c r="BT19" s="171"/>
      <c r="BU19" s="171"/>
      <c r="BV19" s="171"/>
      <c r="BW19" s="171"/>
      <c r="BX19" s="171"/>
      <c r="BY19" s="171"/>
      <c r="BZ19" s="171"/>
      <c r="CA19" s="171"/>
      <c r="CB19" s="171"/>
      <c r="CC19" s="171"/>
      <c r="CD19" s="171"/>
      <c r="CE19" s="171"/>
      <c r="CF19" s="171"/>
      <c r="CG19" s="171"/>
      <c r="CH19" s="171"/>
      <c r="CI19" s="171"/>
      <c r="CJ19" s="171"/>
      <c r="CK19" s="171"/>
      <c r="CL19" s="171"/>
      <c r="CM19" s="171"/>
      <c r="CN19" s="171"/>
      <c r="CO19" s="171"/>
      <c r="CP19" s="171"/>
      <c r="CQ19" s="171"/>
      <c r="CR19" s="171"/>
      <c r="CS19" s="171"/>
      <c r="CT19" s="171"/>
      <c r="CU19" s="171"/>
      <c r="CV19" s="171"/>
      <c r="CW19" s="171"/>
      <c r="CX19" s="171"/>
      <c r="CY19" s="171"/>
      <c r="CZ19" s="171"/>
      <c r="DA19" s="171"/>
      <c r="DB19" s="171"/>
      <c r="DC19" s="171"/>
      <c r="DD19" s="171"/>
      <c r="DE19" s="171"/>
      <c r="DF19" s="171"/>
      <c r="DG19" s="171"/>
      <c r="DH19" s="171"/>
      <c r="DI19" s="171"/>
      <c r="DJ19" s="171"/>
      <c r="DK19" s="171"/>
      <c r="DL19" s="171"/>
      <c r="DM19" s="171"/>
      <c r="DN19" s="171"/>
      <c r="DO19" s="171"/>
      <c r="DP19" s="171"/>
      <c r="DQ19" s="171"/>
      <c r="DR19" s="171"/>
      <c r="DS19" s="171"/>
      <c r="DT19" s="171"/>
      <c r="DU19" s="171"/>
      <c r="DV19" s="171"/>
      <c r="DW19" s="171"/>
      <c r="DX19" s="171"/>
      <c r="DY19" s="171"/>
      <c r="DZ19" s="171"/>
      <c r="EA19" s="171"/>
      <c r="EB19" s="171"/>
      <c r="EC19" s="171"/>
      <c r="ED19" s="171"/>
      <c r="EE19" s="171"/>
      <c r="EF19" s="171"/>
      <c r="EG19" s="171"/>
      <c r="EH19" s="171"/>
      <c r="EI19" s="171"/>
      <c r="EJ19" s="171"/>
      <c r="EK19" s="171"/>
      <c r="EL19" s="171"/>
      <c r="EM19" s="171"/>
      <c r="EN19" s="171"/>
      <c r="EO19" s="171"/>
      <c r="EP19" s="171"/>
      <c r="EQ19" s="171"/>
    </row>
    <row r="20" spans="1:147" outlineLevel="1" x14ac:dyDescent="0.2">
      <c r="A20" s="136" t="s">
        <v>14</v>
      </c>
      <c r="B20" s="137">
        <v>-1.7425543368049527E-3</v>
      </c>
      <c r="C20" s="137">
        <v>3.8744867587853248E-4</v>
      </c>
      <c r="D20" s="128">
        <f t="shared" si="0"/>
        <v>-4.4975101098325965</v>
      </c>
      <c r="E20" s="128">
        <f t="shared" si="1"/>
        <v>6.8753892705775144E-6</v>
      </c>
      <c r="F20" s="137">
        <f t="shared" si="2"/>
        <v>-2.5019397873846088E-3</v>
      </c>
      <c r="G20" s="137">
        <f t="shared" si="3"/>
        <v>-9.8316888622529647E-4</v>
      </c>
      <c r="H20" s="128">
        <v>1.2705727082724154</v>
      </c>
      <c r="I20" s="128">
        <f>(B20*319.304958567873)/(PI()/SQRT(3))</f>
        <v>-0.3067628378790872</v>
      </c>
      <c r="AT20" s="171">
        <v>6.8151646809811932E-7</v>
      </c>
      <c r="AU20" s="171">
        <v>-1.4386895446857634E-6</v>
      </c>
      <c r="AV20" s="171">
        <v>-2.4043622262105091E-5</v>
      </c>
      <c r="AW20" s="171">
        <v>-4.2851971068349767E-6</v>
      </c>
      <c r="AX20" s="171">
        <v>1.2581075711409045E-6</v>
      </c>
      <c r="AY20" s="171">
        <v>1.5011647644002811E-7</v>
      </c>
      <c r="AZ20" s="171">
        <v>-3.502639065508828E-7</v>
      </c>
      <c r="BA20" s="171">
        <v>3.2867497743837094E-7</v>
      </c>
      <c r="BB20" s="171">
        <v>-4.0122940872803892E-10</v>
      </c>
      <c r="BC20" s="171">
        <v>-5.103292196421891E-6</v>
      </c>
      <c r="BD20" s="171">
        <v>1.4411550430451387E-5</v>
      </c>
      <c r="BE20" s="171">
        <v>-4.2039120527521591E-6</v>
      </c>
      <c r="BF20" s="171"/>
      <c r="BG20" s="171"/>
      <c r="BH20" s="171"/>
      <c r="BI20" s="171"/>
      <c r="BJ20" s="171"/>
      <c r="BK20" s="171"/>
      <c r="BL20" s="171"/>
      <c r="BM20" s="171"/>
      <c r="BN20" s="171"/>
      <c r="BO20" s="171"/>
      <c r="BP20" s="171"/>
      <c r="BQ20" s="171"/>
      <c r="BR20" s="171"/>
      <c r="BS20" s="171"/>
      <c r="BT20" s="171"/>
      <c r="BU20" s="171"/>
      <c r="BV20" s="171"/>
      <c r="BW20" s="171"/>
      <c r="BX20" s="171"/>
      <c r="BY20" s="171"/>
      <c r="BZ20" s="171"/>
      <c r="CA20" s="171"/>
      <c r="CB20" s="171"/>
      <c r="CC20" s="171"/>
      <c r="CD20" s="171"/>
      <c r="CE20" s="171"/>
      <c r="CF20" s="171"/>
      <c r="CG20" s="171"/>
      <c r="CH20" s="171"/>
      <c r="CI20" s="171"/>
      <c r="CJ20" s="171"/>
      <c r="CK20" s="171"/>
      <c r="CL20" s="171"/>
      <c r="CM20" s="171"/>
      <c r="CN20" s="171"/>
      <c r="CO20" s="171"/>
      <c r="CP20" s="171"/>
      <c r="CQ20" s="171"/>
      <c r="CR20" s="171"/>
      <c r="CS20" s="171"/>
      <c r="CT20" s="171"/>
      <c r="CU20" s="171"/>
      <c r="CV20" s="171"/>
      <c r="CW20" s="171"/>
      <c r="CX20" s="171"/>
      <c r="CY20" s="171"/>
      <c r="CZ20" s="171"/>
      <c r="DA20" s="171"/>
      <c r="DB20" s="171"/>
      <c r="DC20" s="171"/>
      <c r="DD20" s="171"/>
      <c r="DE20" s="171"/>
      <c r="DF20" s="171"/>
      <c r="DG20" s="171"/>
      <c r="DH20" s="171"/>
      <c r="DI20" s="171"/>
      <c r="DJ20" s="171"/>
      <c r="DK20" s="171"/>
      <c r="DL20" s="171"/>
      <c r="DM20" s="171"/>
      <c r="DN20" s="171"/>
      <c r="DO20" s="171"/>
      <c r="DP20" s="171"/>
      <c r="DQ20" s="171"/>
      <c r="DR20" s="171"/>
      <c r="DS20" s="171"/>
      <c r="DT20" s="171"/>
      <c r="DU20" s="171"/>
      <c r="DV20" s="171"/>
      <c r="DW20" s="171"/>
      <c r="DX20" s="171"/>
      <c r="DY20" s="171"/>
      <c r="DZ20" s="171"/>
      <c r="EA20" s="171"/>
      <c r="EB20" s="171"/>
      <c r="EC20" s="171"/>
      <c r="ED20" s="171"/>
      <c r="EE20" s="171"/>
      <c r="EF20" s="171"/>
      <c r="EG20" s="171"/>
      <c r="EH20" s="171"/>
      <c r="EI20" s="171"/>
      <c r="EJ20" s="171"/>
      <c r="EK20" s="171"/>
      <c r="EL20" s="171"/>
      <c r="EM20" s="171"/>
      <c r="EN20" s="171"/>
      <c r="EO20" s="171"/>
      <c r="EP20" s="171"/>
      <c r="EQ20" s="171"/>
    </row>
    <row r="21" spans="1:147" outlineLevel="1" x14ac:dyDescent="0.2">
      <c r="A21" s="136" t="s">
        <v>18</v>
      </c>
      <c r="B21" s="128">
        <v>3.8102145967692742</v>
      </c>
      <c r="C21" s="128">
        <v>0.99719887882182512</v>
      </c>
      <c r="D21" s="128">
        <f t="shared" si="0"/>
        <v>3.8209174495572871</v>
      </c>
      <c r="E21" s="128">
        <f t="shared" si="1"/>
        <v>1.329561531411283E-4</v>
      </c>
      <c r="F21" s="128">
        <f t="shared" si="2"/>
        <v>1.8557407088547757</v>
      </c>
      <c r="G21" s="128">
        <f t="shared" si="3"/>
        <v>5.7646884846837727</v>
      </c>
      <c r="H21" s="128">
        <v>1.0019855831214546</v>
      </c>
      <c r="I21" s="128">
        <f>(B21*0.0422199754080904)/(PI()/SQRT(3))</f>
        <v>8.8690717257508586E-2</v>
      </c>
      <c r="AT21" s="171">
        <v>6.0551143907705085E-4</v>
      </c>
      <c r="AU21" s="171">
        <v>8.8273137605984252E-5</v>
      </c>
      <c r="AV21" s="171">
        <v>1.056939975215256E-3</v>
      </c>
      <c r="AW21" s="171">
        <v>-2.7972177176668689E-3</v>
      </c>
      <c r="AX21" s="171">
        <v>3.5528917400295729E-4</v>
      </c>
      <c r="AY21" s="171">
        <v>-3.502639065508836E-7</v>
      </c>
      <c r="AZ21" s="171">
        <v>8.4988199036763426E-2</v>
      </c>
      <c r="BA21" s="171">
        <v>-1.0747052289765241E-4</v>
      </c>
      <c r="BB21" s="171">
        <v>2.9086184462227293E-7</v>
      </c>
      <c r="BC21" s="171">
        <v>2.0404181157513599E-3</v>
      </c>
      <c r="BD21" s="171">
        <v>-1.6665026553251618E-2</v>
      </c>
      <c r="BE21" s="171">
        <v>-2.9246380841694308E-3</v>
      </c>
      <c r="BF21" s="171"/>
      <c r="BG21" s="171"/>
      <c r="BH21" s="171"/>
      <c r="BI21" s="171"/>
      <c r="BJ21" s="171"/>
      <c r="BK21" s="171"/>
      <c r="BL21" s="171"/>
      <c r="BM21" s="171"/>
      <c r="BN21" s="171"/>
      <c r="BO21" s="171"/>
      <c r="BP21" s="171"/>
      <c r="BQ21" s="171"/>
      <c r="BR21" s="171"/>
      <c r="BS21" s="171"/>
      <c r="BT21" s="171"/>
      <c r="BU21" s="171"/>
      <c r="BV21" s="171"/>
      <c r="BW21" s="171"/>
      <c r="BX21" s="171"/>
      <c r="BY21" s="171"/>
      <c r="BZ21" s="171"/>
      <c r="CA21" s="171"/>
      <c r="CB21" s="171"/>
      <c r="CC21" s="171"/>
      <c r="CD21" s="171"/>
      <c r="CE21" s="171"/>
      <c r="CF21" s="171"/>
      <c r="CG21" s="171"/>
      <c r="CH21" s="171"/>
      <c r="CI21" s="171"/>
      <c r="CJ21" s="171"/>
      <c r="CK21" s="171"/>
      <c r="CL21" s="171"/>
      <c r="CM21" s="171"/>
      <c r="CN21" s="171"/>
      <c r="CO21" s="171"/>
      <c r="CP21" s="171"/>
      <c r="CQ21" s="171"/>
      <c r="CR21" s="171"/>
      <c r="CS21" s="171"/>
      <c r="CT21" s="171"/>
      <c r="CU21" s="171"/>
      <c r="CV21" s="171"/>
      <c r="CW21" s="171"/>
      <c r="CX21" s="171"/>
      <c r="CY21" s="171"/>
      <c r="CZ21" s="171"/>
      <c r="DA21" s="171"/>
      <c r="DB21" s="171"/>
      <c r="DC21" s="171"/>
      <c r="DD21" s="171"/>
      <c r="DE21" s="171"/>
      <c r="DF21" s="171"/>
      <c r="DG21" s="171"/>
      <c r="DH21" s="171"/>
      <c r="DI21" s="171"/>
      <c r="DJ21" s="171"/>
      <c r="DK21" s="171"/>
      <c r="DL21" s="171"/>
      <c r="DM21" s="171"/>
      <c r="DN21" s="171"/>
      <c r="DO21" s="171"/>
      <c r="DP21" s="171"/>
      <c r="DQ21" s="171"/>
      <c r="DR21" s="171"/>
      <c r="DS21" s="171"/>
      <c r="DT21" s="171"/>
      <c r="DU21" s="171"/>
      <c r="DV21" s="171"/>
      <c r="DW21" s="171"/>
      <c r="DX21" s="171"/>
      <c r="DY21" s="171"/>
      <c r="DZ21" s="171"/>
      <c r="EA21" s="171"/>
      <c r="EB21" s="171"/>
      <c r="EC21" s="171"/>
      <c r="ED21" s="171"/>
      <c r="EE21" s="171"/>
      <c r="EF21" s="171"/>
      <c r="EG21" s="171"/>
      <c r="EH21" s="171"/>
      <c r="EI21" s="171"/>
      <c r="EJ21" s="171"/>
      <c r="EK21" s="171"/>
      <c r="EL21" s="171"/>
      <c r="EM21" s="171"/>
      <c r="EN21" s="171"/>
      <c r="EO21" s="171"/>
      <c r="EP21" s="171"/>
      <c r="EQ21" s="171"/>
    </row>
    <row r="22" spans="1:147" outlineLevel="1" x14ac:dyDescent="0.2">
      <c r="A22" s="136" t="s">
        <v>12</v>
      </c>
      <c r="B22" s="128">
        <v>-0.70593792460313887</v>
      </c>
      <c r="C22" s="128">
        <v>0.29152735555478054</v>
      </c>
      <c r="D22" s="128">
        <f t="shared" si="0"/>
        <v>-2.4215152065566174</v>
      </c>
      <c r="E22" s="128">
        <f t="shared" si="1"/>
        <v>1.5455954366858871E-2</v>
      </c>
      <c r="F22" s="128">
        <f t="shared" si="2"/>
        <v>-1.2773210419987113</v>
      </c>
      <c r="G22" s="128">
        <f t="shared" si="3"/>
        <v>-0.1345548072075663</v>
      </c>
      <c r="H22" s="128">
        <v>1.0072049442022197</v>
      </c>
      <c r="I22" s="128">
        <f>(B22*0.959930704320127)/(PI()/SQRT(3))</f>
        <v>-0.37360884700534819</v>
      </c>
      <c r="AT22" s="171">
        <v>-2.0543866477754067E-3</v>
      </c>
      <c r="AU22" s="171">
        <v>1.7927362675836635E-4</v>
      </c>
      <c r="AV22" s="171">
        <v>-3.7228201923289844E-6</v>
      </c>
      <c r="AW22" s="171">
        <v>-2.5510449733227743E-2</v>
      </c>
      <c r="AX22" s="171">
        <v>9.6191714578216625E-4</v>
      </c>
      <c r="AY22" s="171">
        <v>3.286749774383712E-7</v>
      </c>
      <c r="AZ22" s="171">
        <v>-1.074705228976526E-4</v>
      </c>
      <c r="BA22" s="171">
        <v>0.14866812946196656</v>
      </c>
      <c r="BB22" s="171">
        <v>-1.0442740134617264E-7</v>
      </c>
      <c r="BC22" s="171">
        <v>5.8226746031882501E-3</v>
      </c>
      <c r="BD22" s="171">
        <v>-7.361679816709879E-2</v>
      </c>
      <c r="BE22" s="171">
        <v>-3.444828559926233E-3</v>
      </c>
      <c r="BF22" s="171"/>
      <c r="BG22" s="171"/>
      <c r="BH22" s="171"/>
      <c r="BI22" s="171"/>
      <c r="BJ22" s="171"/>
      <c r="BK22" s="171"/>
      <c r="BL22" s="171"/>
      <c r="BM22" s="171"/>
      <c r="BN22" s="171"/>
      <c r="BO22" s="171"/>
      <c r="BP22" s="171"/>
      <c r="BQ22" s="171"/>
      <c r="BR22" s="171"/>
      <c r="BS22" s="171"/>
      <c r="BT22" s="171"/>
      <c r="BU22" s="171"/>
      <c r="BV22" s="171"/>
      <c r="BW22" s="171"/>
      <c r="BX22" s="171"/>
      <c r="BY22" s="171"/>
      <c r="BZ22" s="171"/>
      <c r="CA22" s="171"/>
      <c r="CB22" s="171"/>
      <c r="CC22" s="171"/>
      <c r="CD22" s="171"/>
      <c r="CE22" s="171"/>
      <c r="CF22" s="171"/>
      <c r="CG22" s="171"/>
      <c r="CH22" s="171"/>
      <c r="CI22" s="171"/>
      <c r="CJ22" s="171"/>
      <c r="CK22" s="171"/>
      <c r="CL22" s="171"/>
      <c r="CM22" s="171"/>
      <c r="CN22" s="171"/>
      <c r="CO22" s="171"/>
      <c r="CP22" s="171"/>
      <c r="CQ22" s="171"/>
      <c r="CR22" s="171"/>
      <c r="CS22" s="171"/>
      <c r="CT22" s="171"/>
      <c r="CU22" s="171"/>
      <c r="CV22" s="171"/>
      <c r="CW22" s="171"/>
      <c r="CX22" s="171"/>
      <c r="CY22" s="171"/>
      <c r="CZ22" s="171"/>
      <c r="DA22" s="171"/>
      <c r="DB22" s="171"/>
      <c r="DC22" s="171"/>
      <c r="DD22" s="171"/>
      <c r="DE22" s="171"/>
      <c r="DF22" s="171"/>
      <c r="DG22" s="171"/>
      <c r="DH22" s="171"/>
      <c r="DI22" s="171"/>
      <c r="DJ22" s="171"/>
      <c r="DK22" s="171"/>
      <c r="DL22" s="171"/>
      <c r="DM22" s="171"/>
      <c r="DN22" s="171"/>
      <c r="DO22" s="171"/>
      <c r="DP22" s="171"/>
      <c r="DQ22" s="171"/>
      <c r="DR22" s="171"/>
      <c r="DS22" s="171"/>
      <c r="DT22" s="171"/>
      <c r="DU22" s="171"/>
      <c r="DV22" s="171"/>
      <c r="DW22" s="171"/>
      <c r="DX22" s="171"/>
      <c r="DY22" s="171"/>
      <c r="DZ22" s="171"/>
      <c r="EA22" s="171"/>
      <c r="EB22" s="171"/>
      <c r="EC22" s="171"/>
      <c r="ED22" s="171"/>
      <c r="EE22" s="171"/>
      <c r="EF22" s="171"/>
      <c r="EG22" s="171"/>
      <c r="EH22" s="171"/>
      <c r="EI22" s="171"/>
      <c r="EJ22" s="171"/>
      <c r="EK22" s="171"/>
      <c r="EL22" s="171"/>
      <c r="EM22" s="171"/>
      <c r="EN22" s="171"/>
      <c r="EO22" s="171"/>
      <c r="EP22" s="171"/>
      <c r="EQ22" s="171"/>
    </row>
    <row r="23" spans="1:147" outlineLevel="1" x14ac:dyDescent="0.2">
      <c r="A23" s="136" t="s">
        <v>6</v>
      </c>
      <c r="B23" s="128">
        <v>-2.3145010420107957</v>
      </c>
      <c r="C23" s="128">
        <v>0.98361759270447435</v>
      </c>
      <c r="D23" s="128">
        <f t="shared" si="0"/>
        <v>-2.3530496599263064</v>
      </c>
      <c r="E23" s="128">
        <f t="shared" si="1"/>
        <v>1.8620147172534685E-2</v>
      </c>
      <c r="F23" s="128">
        <f t="shared" si="2"/>
        <v>-4.2423560982715527</v>
      </c>
      <c r="G23" s="128">
        <f t="shared" si="3"/>
        <v>-0.38664598575003861</v>
      </c>
      <c r="H23" s="128">
        <v>2.1514559832367071</v>
      </c>
      <c r="I23" s="128">
        <f>(B23*0.450847604520948)/(PI()/SQRT(3))</f>
        <v>-0.57530467317831668</v>
      </c>
      <c r="AT23" s="171">
        <v>3.8882898164214894E-7</v>
      </c>
      <c r="AU23" s="171">
        <v>4.9333985043384858E-8</v>
      </c>
      <c r="AV23" s="171">
        <v>9.4639594353190811E-8</v>
      </c>
      <c r="AW23" s="171">
        <v>-1.3400302336878542E-6</v>
      </c>
      <c r="AX23" s="171">
        <v>2.2455792766939959E-7</v>
      </c>
      <c r="AY23" s="171">
        <v>-4.0122940872804549E-10</v>
      </c>
      <c r="AZ23" s="171">
        <v>2.9086184462227314E-7</v>
      </c>
      <c r="BA23" s="171">
        <v>-1.0442740134617265E-7</v>
      </c>
      <c r="BB23" s="171">
        <v>2.7173739082340413E-9</v>
      </c>
      <c r="BC23" s="171">
        <v>7.1938755438127121E-8</v>
      </c>
      <c r="BD23" s="171">
        <v>-1.1140150002757501E-6</v>
      </c>
      <c r="BE23" s="171">
        <v>-5.8227990204791596E-6</v>
      </c>
      <c r="BF23" s="171"/>
      <c r="BG23" s="171"/>
      <c r="BH23" s="171"/>
      <c r="BI23" s="171"/>
      <c r="BJ23" s="171"/>
      <c r="BK23" s="171"/>
      <c r="BL23" s="171"/>
      <c r="BM23" s="171"/>
      <c r="BN23" s="171"/>
      <c r="BO23" s="171"/>
      <c r="BP23" s="171"/>
      <c r="BQ23" s="171"/>
      <c r="BR23" s="171"/>
      <c r="BS23" s="171"/>
      <c r="BT23" s="171"/>
      <c r="BU23" s="171"/>
      <c r="BV23" s="171"/>
      <c r="BW23" s="171"/>
      <c r="BX23" s="171"/>
      <c r="BY23" s="171"/>
      <c r="BZ23" s="171"/>
      <c r="CA23" s="171"/>
      <c r="CB23" s="171"/>
      <c r="CC23" s="171"/>
      <c r="CD23" s="171"/>
      <c r="CE23" s="171"/>
      <c r="CF23" s="171"/>
      <c r="CG23" s="171"/>
      <c r="CH23" s="171"/>
      <c r="CI23" s="171"/>
      <c r="CJ23" s="171"/>
      <c r="CK23" s="171"/>
      <c r="CL23" s="171"/>
      <c r="CM23" s="171"/>
      <c r="CN23" s="171"/>
      <c r="CO23" s="171"/>
      <c r="CP23" s="171"/>
      <c r="CQ23" s="171"/>
      <c r="CR23" s="171"/>
      <c r="CS23" s="171"/>
      <c r="CT23" s="171"/>
      <c r="CU23" s="171"/>
      <c r="CV23" s="171"/>
      <c r="CW23" s="171"/>
      <c r="CX23" s="171"/>
      <c r="CY23" s="171"/>
      <c r="CZ23" s="171"/>
      <c r="DA23" s="171"/>
      <c r="DB23" s="171"/>
      <c r="DC23" s="171"/>
      <c r="DD23" s="171"/>
      <c r="DE23" s="171"/>
      <c r="DF23" s="171"/>
      <c r="DG23" s="171"/>
      <c r="DH23" s="171"/>
      <c r="DI23" s="171"/>
      <c r="DJ23" s="171"/>
      <c r="DK23" s="171"/>
      <c r="DL23" s="171"/>
      <c r="DM23" s="171"/>
      <c r="DN23" s="171"/>
      <c r="DO23" s="171"/>
      <c r="DP23" s="171"/>
      <c r="DQ23" s="171"/>
      <c r="DR23" s="171"/>
      <c r="DS23" s="171"/>
      <c r="DT23" s="171"/>
      <c r="DU23" s="171"/>
      <c r="DV23" s="171"/>
      <c r="DW23" s="171"/>
      <c r="DX23" s="171"/>
      <c r="DY23" s="171"/>
      <c r="DZ23" s="171"/>
      <c r="EA23" s="171"/>
      <c r="EB23" s="171"/>
      <c r="EC23" s="171"/>
      <c r="ED23" s="171"/>
      <c r="EE23" s="171"/>
      <c r="EF23" s="171"/>
      <c r="EG23" s="171"/>
      <c r="EH23" s="171"/>
      <c r="EI23" s="171"/>
      <c r="EJ23" s="171"/>
      <c r="EK23" s="171"/>
      <c r="EL23" s="171"/>
      <c r="EM23" s="171"/>
      <c r="EN23" s="171"/>
      <c r="EO23" s="171"/>
      <c r="EP23" s="171"/>
      <c r="EQ23" s="171"/>
    </row>
    <row r="24" spans="1:147" outlineLevel="1" x14ac:dyDescent="0.2">
      <c r="A24" s="136" t="s">
        <v>26</v>
      </c>
      <c r="B24" s="137">
        <v>1.2085543464468113E-4</v>
      </c>
      <c r="C24" s="137">
        <v>5.2128436656339897E-5</v>
      </c>
      <c r="D24" s="128">
        <f t="shared" si="0"/>
        <v>2.3184166339272445</v>
      </c>
      <c r="E24" s="128">
        <f t="shared" si="1"/>
        <v>2.0426688901931112E-2</v>
      </c>
      <c r="F24" s="137">
        <f t="shared" si="2"/>
        <v>1.86855762278774E-5</v>
      </c>
      <c r="G24" s="137">
        <f t="shared" si="3"/>
        <v>2.2302529306148487E-4</v>
      </c>
      <c r="H24" s="128">
        <v>1.0082565491728104</v>
      </c>
      <c r="I24" s="128">
        <f>(B24*1132.03953111188)/(PI()/SQRT(3))</f>
        <v>7.5429031603641283E-2</v>
      </c>
      <c r="AT24" s="171">
        <v>-2.9804264153608789E-3</v>
      </c>
      <c r="AU24" s="171">
        <v>2.0171787226184836E-4</v>
      </c>
      <c r="AV24" s="171">
        <v>5.9682004614906199E-3</v>
      </c>
      <c r="AW24" s="171">
        <v>1.1859502737121835E-2</v>
      </c>
      <c r="AX24" s="171">
        <v>2.151340913797673E-4</v>
      </c>
      <c r="AY24" s="171">
        <v>-5.1032921964218918E-6</v>
      </c>
      <c r="AZ24" s="171">
        <v>2.0404181157513599E-3</v>
      </c>
      <c r="BA24" s="171">
        <v>5.8226746031882501E-3</v>
      </c>
      <c r="BB24" s="171">
        <v>7.1938755438126751E-8</v>
      </c>
      <c r="BC24" s="171">
        <v>9.6529693409937112E-2</v>
      </c>
      <c r="BD24" s="171">
        <v>-2.2773038021129541E-2</v>
      </c>
      <c r="BE24" s="171">
        <v>-6.2494386719733419E-3</v>
      </c>
      <c r="BF24" s="171"/>
      <c r="BG24" s="171"/>
      <c r="BH24" s="171"/>
      <c r="BI24" s="171"/>
      <c r="BJ24" s="171"/>
      <c r="BK24" s="171"/>
      <c r="BL24" s="171"/>
      <c r="BM24" s="171"/>
      <c r="BN24" s="171"/>
      <c r="BO24" s="171"/>
      <c r="BP24" s="171"/>
      <c r="BQ24" s="171"/>
      <c r="BR24" s="171"/>
      <c r="BS24" s="171"/>
      <c r="BT24" s="171"/>
      <c r="BU24" s="171"/>
      <c r="BV24" s="171"/>
      <c r="BW24" s="171"/>
      <c r="BX24" s="171"/>
      <c r="BY24" s="171"/>
      <c r="BZ24" s="171"/>
      <c r="CA24" s="171"/>
      <c r="CB24" s="171"/>
      <c r="CC24" s="171"/>
      <c r="CD24" s="171"/>
      <c r="CE24" s="171"/>
      <c r="CF24" s="171"/>
      <c r="CG24" s="171"/>
      <c r="CH24" s="171"/>
      <c r="CI24" s="171"/>
      <c r="CJ24" s="171"/>
      <c r="CK24" s="171"/>
      <c r="CL24" s="171"/>
      <c r="CM24" s="171"/>
      <c r="CN24" s="171"/>
      <c r="CO24" s="171"/>
      <c r="CP24" s="171"/>
      <c r="CQ24" s="171"/>
      <c r="CR24" s="171"/>
      <c r="CS24" s="171"/>
      <c r="CT24" s="171"/>
      <c r="CU24" s="171"/>
      <c r="CV24" s="171"/>
      <c r="CW24" s="171"/>
      <c r="CX24" s="171"/>
      <c r="CY24" s="171"/>
      <c r="CZ24" s="171"/>
      <c r="DA24" s="171"/>
      <c r="DB24" s="171"/>
      <c r="DC24" s="171"/>
      <c r="DD24" s="171"/>
      <c r="DE24" s="171"/>
      <c r="DF24" s="171"/>
      <c r="DG24" s="171"/>
      <c r="DH24" s="171"/>
      <c r="DI24" s="171"/>
      <c r="DJ24" s="171"/>
      <c r="DK24" s="171"/>
      <c r="DL24" s="171"/>
      <c r="DM24" s="171"/>
      <c r="DN24" s="171"/>
      <c r="DO24" s="171"/>
      <c r="DP24" s="171"/>
      <c r="DQ24" s="171"/>
      <c r="DR24" s="171"/>
      <c r="DS24" s="171"/>
      <c r="DT24" s="171"/>
      <c r="DU24" s="171"/>
      <c r="DV24" s="171"/>
      <c r="DW24" s="171"/>
      <c r="DX24" s="171"/>
      <c r="DY24" s="171"/>
      <c r="DZ24" s="171"/>
      <c r="EA24" s="171"/>
      <c r="EB24" s="171"/>
      <c r="EC24" s="171"/>
      <c r="ED24" s="171"/>
      <c r="EE24" s="171"/>
      <c r="EF24" s="171"/>
      <c r="EG24" s="171"/>
      <c r="EH24" s="171"/>
      <c r="EI24" s="171"/>
      <c r="EJ24" s="171"/>
      <c r="EK24" s="171"/>
      <c r="EL24" s="171"/>
      <c r="EM24" s="171"/>
      <c r="EN24" s="171"/>
      <c r="EO24" s="171"/>
      <c r="EP24" s="171"/>
      <c r="EQ24" s="171"/>
    </row>
    <row r="25" spans="1:147" outlineLevel="1" x14ac:dyDescent="0.2">
      <c r="A25" s="216" t="s">
        <v>10</v>
      </c>
      <c r="B25" s="217">
        <v>0.29934585368073718</v>
      </c>
      <c r="C25" s="217">
        <v>0.15208638983156714</v>
      </c>
      <c r="D25" s="217">
        <f t="shared" si="0"/>
        <v>1.9682619464651452</v>
      </c>
      <c r="E25" s="217">
        <f t="shared" si="1"/>
        <v>4.9037905972094231E-2</v>
      </c>
      <c r="F25" s="235">
        <f t="shared" si="2"/>
        <v>1.2620070721469645E-3</v>
      </c>
      <c r="G25" s="217">
        <f t="shared" si="3"/>
        <v>0.5974297002893274</v>
      </c>
      <c r="H25" s="217">
        <v>1.0562464021967191</v>
      </c>
      <c r="I25" s="217">
        <f>(B25*0.267899008156373)/(PI()/SQRT(3))</f>
        <v>4.4213521560390545E-2</v>
      </c>
      <c r="AT25" s="171">
        <v>1.9559113936795194E-3</v>
      </c>
      <c r="AU25" s="171">
        <v>-1.4839100808920283E-4</v>
      </c>
      <c r="AV25" s="171">
        <v>-4.4907731892951386E-3</v>
      </c>
      <c r="AW25" s="171">
        <v>9.8752124967403827E-3</v>
      </c>
      <c r="AX25" s="171">
        <v>-1.514425777718649E-3</v>
      </c>
      <c r="AY25" s="171">
        <v>1.4411550430451387E-5</v>
      </c>
      <c r="AZ25" s="171">
        <v>-1.6665026553251618E-2</v>
      </c>
      <c r="BA25" s="171">
        <v>-7.361679816709879E-2</v>
      </c>
      <c r="BB25" s="171">
        <v>-1.1140150002757495E-6</v>
      </c>
      <c r="BC25" s="171">
        <v>-2.2773038021129541E-2</v>
      </c>
      <c r="BD25" s="171">
        <v>0.99440560392350497</v>
      </c>
      <c r="BE25" s="171">
        <v>2.0987102986066036E-3</v>
      </c>
      <c r="BF25" s="171"/>
      <c r="BG25" s="171"/>
      <c r="BH25" s="171"/>
      <c r="BI25" s="171"/>
      <c r="BJ25" s="171"/>
      <c r="BK25" s="171"/>
      <c r="BL25" s="171"/>
      <c r="BM25" s="171"/>
      <c r="BN25" s="171"/>
      <c r="BO25" s="171"/>
      <c r="BP25" s="171"/>
      <c r="BQ25" s="171"/>
      <c r="BR25" s="171"/>
      <c r="BS25" s="171"/>
      <c r="BT25" s="171"/>
      <c r="BU25" s="171"/>
      <c r="BV25" s="171"/>
      <c r="BW25" s="171"/>
      <c r="BX25" s="171"/>
      <c r="BY25" s="171"/>
      <c r="BZ25" s="171"/>
      <c r="CA25" s="171"/>
      <c r="CB25" s="171"/>
      <c r="CC25" s="171"/>
      <c r="CD25" s="171"/>
      <c r="CE25" s="171"/>
      <c r="CF25" s="171"/>
      <c r="CG25" s="171"/>
      <c r="CH25" s="171"/>
      <c r="CI25" s="171"/>
      <c r="CJ25" s="171"/>
      <c r="CK25" s="171"/>
      <c r="CL25" s="171"/>
      <c r="CM25" s="171"/>
      <c r="CN25" s="171"/>
      <c r="CO25" s="171"/>
      <c r="CP25" s="171"/>
      <c r="CQ25" s="171"/>
      <c r="CR25" s="171"/>
      <c r="CS25" s="171"/>
      <c r="CT25" s="171"/>
      <c r="CU25" s="171"/>
      <c r="CV25" s="171"/>
      <c r="CW25" s="171"/>
      <c r="CX25" s="171"/>
      <c r="CY25" s="171"/>
      <c r="CZ25" s="171"/>
      <c r="DA25" s="171"/>
      <c r="DB25" s="171"/>
      <c r="DC25" s="171"/>
      <c r="DD25" s="171"/>
      <c r="DE25" s="171"/>
      <c r="DF25" s="171"/>
      <c r="DG25" s="171"/>
      <c r="DH25" s="171"/>
      <c r="DI25" s="171"/>
      <c r="DJ25" s="171"/>
      <c r="DK25" s="171"/>
      <c r="DL25" s="171"/>
      <c r="DM25" s="171"/>
      <c r="DN25" s="171"/>
      <c r="DO25" s="171"/>
      <c r="DP25" s="171"/>
      <c r="DQ25" s="171"/>
      <c r="DR25" s="171"/>
      <c r="DS25" s="171"/>
      <c r="DT25" s="171"/>
      <c r="DU25" s="171"/>
      <c r="DV25" s="171"/>
      <c r="DW25" s="171"/>
      <c r="DX25" s="171"/>
      <c r="DY25" s="171"/>
      <c r="DZ25" s="171"/>
      <c r="EA25" s="171"/>
      <c r="EB25" s="171"/>
      <c r="EC25" s="171"/>
      <c r="ED25" s="171"/>
      <c r="EE25" s="171"/>
      <c r="EF25" s="171"/>
      <c r="EG25" s="171"/>
      <c r="EH25" s="171"/>
      <c r="EI25" s="171"/>
      <c r="EJ25" s="171"/>
      <c r="EK25" s="171"/>
      <c r="EL25" s="171"/>
      <c r="EM25" s="171"/>
      <c r="EN25" s="171"/>
      <c r="EO25" s="171"/>
      <c r="EP25" s="171"/>
      <c r="EQ25" s="171"/>
    </row>
    <row r="26" spans="1:147" outlineLevel="1" x14ac:dyDescent="0.2">
      <c r="A26" s="216" t="s">
        <v>8</v>
      </c>
      <c r="B26" s="217">
        <v>-4.225267843955996E-2</v>
      </c>
      <c r="C26" s="217">
        <v>2.2554319318826482E-2</v>
      </c>
      <c r="D26" s="217">
        <f t="shared" si="0"/>
        <v>-1.873374134784503</v>
      </c>
      <c r="E26" s="217">
        <f t="shared" si="1"/>
        <v>6.1016739140243859E-2</v>
      </c>
      <c r="F26" s="217">
        <f t="shared" si="2"/>
        <v>-8.645833200027582E-2</v>
      </c>
      <c r="G26" s="235">
        <f t="shared" si="3"/>
        <v>1.9529751211559004E-3</v>
      </c>
      <c r="H26" s="217">
        <v>1.2118946977123106</v>
      </c>
      <c r="I26" s="217">
        <f>(B26*5.02229820669224)/(PI()/SQRT(3))</f>
        <v>-0.1169950521206289</v>
      </c>
      <c r="AT26" s="171">
        <v>-2.4141538489505575E-3</v>
      </c>
      <c r="AU26" s="171">
        <v>-2.6474899198282193E-4</v>
      </c>
      <c r="AV26" s="171">
        <v>-6.8205075428852307E-3</v>
      </c>
      <c r="AW26" s="171">
        <v>1.2759148511810611E-2</v>
      </c>
      <c r="AX26" s="171">
        <v>-4.9495565853082811E-4</v>
      </c>
      <c r="AY26" s="171">
        <v>-4.2039120527521439E-6</v>
      </c>
      <c r="AZ26" s="171">
        <v>-2.9246380841694308E-3</v>
      </c>
      <c r="BA26" s="171">
        <v>-3.444828559926233E-3</v>
      </c>
      <c r="BB26" s="171">
        <v>-5.8227990204791596E-6</v>
      </c>
      <c r="BC26" s="171">
        <v>-6.2494386719733437E-3</v>
      </c>
      <c r="BD26" s="171">
        <v>2.0987102986066049E-3</v>
      </c>
      <c r="BE26" s="171">
        <v>2.0640495409890429E-2</v>
      </c>
      <c r="BF26" s="171"/>
      <c r="BG26" s="171"/>
      <c r="BH26" s="171"/>
      <c r="BI26" s="171"/>
      <c r="BJ26" s="171"/>
      <c r="BK26" s="171"/>
      <c r="BL26" s="171"/>
      <c r="BM26" s="171"/>
      <c r="BN26" s="171"/>
      <c r="BO26" s="171"/>
      <c r="BP26" s="171"/>
      <c r="BQ26" s="171"/>
      <c r="BR26" s="171"/>
      <c r="BS26" s="171"/>
      <c r="BT26" s="171"/>
      <c r="BU26" s="171"/>
      <c r="BV26" s="171"/>
      <c r="BW26" s="171"/>
      <c r="BX26" s="171"/>
      <c r="BY26" s="171"/>
      <c r="BZ26" s="171"/>
      <c r="CA26" s="171"/>
      <c r="CB26" s="171"/>
      <c r="CC26" s="171"/>
      <c r="CD26" s="171"/>
      <c r="CE26" s="171"/>
      <c r="CF26" s="171"/>
      <c r="CG26" s="171"/>
      <c r="CH26" s="171"/>
      <c r="CI26" s="171"/>
      <c r="CJ26" s="171"/>
      <c r="CK26" s="171"/>
      <c r="CL26" s="171"/>
      <c r="CM26" s="171"/>
      <c r="CN26" s="171"/>
      <c r="CO26" s="171"/>
      <c r="CP26" s="171"/>
      <c r="CQ26" s="171"/>
      <c r="CR26" s="171"/>
      <c r="CS26" s="171"/>
      <c r="CT26" s="171"/>
      <c r="CU26" s="171"/>
      <c r="CV26" s="171"/>
      <c r="CW26" s="171"/>
      <c r="CX26" s="171"/>
      <c r="CY26" s="171"/>
      <c r="CZ26" s="171"/>
      <c r="DA26" s="171"/>
      <c r="DB26" s="171"/>
      <c r="DC26" s="171"/>
      <c r="DD26" s="171"/>
      <c r="DE26" s="171"/>
      <c r="DF26" s="171"/>
      <c r="DG26" s="171"/>
      <c r="DH26" s="171"/>
      <c r="DI26" s="171"/>
      <c r="DJ26" s="171"/>
      <c r="DK26" s="171"/>
      <c r="DL26" s="171"/>
      <c r="DM26" s="171"/>
      <c r="DN26" s="171"/>
      <c r="DO26" s="171"/>
      <c r="DP26" s="171"/>
      <c r="DQ26" s="171"/>
      <c r="DR26" s="171"/>
      <c r="DS26" s="171"/>
      <c r="DT26" s="171"/>
      <c r="DU26" s="171"/>
      <c r="DV26" s="171"/>
      <c r="DW26" s="171"/>
      <c r="DX26" s="171"/>
      <c r="DY26" s="171"/>
      <c r="DZ26" s="171"/>
      <c r="EA26" s="171"/>
      <c r="EB26" s="171"/>
      <c r="EC26" s="171"/>
      <c r="ED26" s="171"/>
      <c r="EE26" s="171"/>
      <c r="EF26" s="171"/>
      <c r="EG26" s="171"/>
      <c r="EH26" s="171"/>
      <c r="EI26" s="171"/>
      <c r="EJ26" s="171"/>
      <c r="EK26" s="171"/>
      <c r="EL26" s="171"/>
      <c r="EM26" s="171"/>
      <c r="EN26" s="171"/>
      <c r="EO26" s="171"/>
      <c r="EP26" s="171"/>
      <c r="EQ26" s="171"/>
    </row>
    <row r="27" spans="1:147" x14ac:dyDescent="0.2">
      <c r="A27" s="183"/>
      <c r="AT27" s="171"/>
      <c r="AU27" s="171"/>
      <c r="AV27" s="171"/>
      <c r="AW27" s="171"/>
      <c r="AX27" s="171"/>
      <c r="AY27" s="171"/>
      <c r="AZ27" s="171"/>
      <c r="BA27" s="171"/>
      <c r="BB27" s="171"/>
      <c r="BC27" s="171"/>
      <c r="BD27" s="171"/>
      <c r="BE27" s="171"/>
      <c r="BF27" s="171"/>
      <c r="BG27" s="171"/>
      <c r="BH27" s="171"/>
      <c r="BI27" s="171"/>
      <c r="BJ27" s="171"/>
      <c r="BK27" s="171"/>
      <c r="BL27" s="171"/>
      <c r="BM27" s="171"/>
      <c r="BN27" s="171"/>
      <c r="BO27" s="171"/>
      <c r="BP27" s="171"/>
      <c r="BQ27" s="171"/>
      <c r="BR27" s="171"/>
      <c r="BS27" s="171"/>
      <c r="BT27" s="171"/>
      <c r="BU27" s="171"/>
      <c r="BV27" s="171"/>
      <c r="BW27" s="171"/>
      <c r="BX27" s="171"/>
      <c r="BY27" s="171"/>
      <c r="BZ27" s="171"/>
      <c r="CA27" s="171"/>
      <c r="CB27" s="171"/>
      <c r="CC27" s="171"/>
      <c r="CD27" s="171"/>
      <c r="CE27" s="171"/>
      <c r="CF27" s="171"/>
      <c r="CG27" s="171"/>
      <c r="CH27" s="171"/>
      <c r="CI27" s="171"/>
      <c r="CJ27" s="171"/>
      <c r="CK27" s="171"/>
      <c r="CL27" s="171"/>
      <c r="CM27" s="171"/>
      <c r="CN27" s="171"/>
      <c r="CO27" s="171"/>
      <c r="CP27" s="171"/>
      <c r="CQ27" s="171"/>
      <c r="CR27" s="171"/>
      <c r="CS27" s="171"/>
      <c r="CT27" s="171"/>
      <c r="CU27" s="171"/>
      <c r="CV27" s="171"/>
      <c r="CW27" s="171"/>
      <c r="CX27" s="171"/>
      <c r="CY27" s="171"/>
      <c r="CZ27" s="171"/>
      <c r="DA27" s="171"/>
      <c r="DB27" s="171"/>
      <c r="DC27" s="171"/>
      <c r="DD27" s="171"/>
      <c r="DE27" s="171"/>
      <c r="DF27" s="171"/>
      <c r="DG27" s="171"/>
      <c r="DH27" s="171"/>
      <c r="DI27" s="171"/>
      <c r="DJ27" s="171"/>
      <c r="DK27" s="171"/>
      <c r="DL27" s="171"/>
      <c r="DM27" s="171"/>
      <c r="DN27" s="171"/>
      <c r="DO27" s="171"/>
      <c r="DP27" s="171"/>
      <c r="DQ27" s="171"/>
      <c r="DR27" s="171"/>
      <c r="DS27" s="171"/>
      <c r="DT27" s="171"/>
      <c r="DU27" s="171"/>
      <c r="DV27" s="171"/>
      <c r="DW27" s="171"/>
      <c r="DX27" s="171"/>
      <c r="DY27" s="171"/>
      <c r="DZ27" s="171"/>
      <c r="EA27" s="171"/>
      <c r="EB27" s="171"/>
      <c r="EC27" s="171"/>
      <c r="ED27" s="171"/>
      <c r="EE27" s="171"/>
      <c r="EF27" s="171"/>
      <c r="EG27" s="171"/>
      <c r="EH27" s="171"/>
      <c r="EI27" s="171"/>
      <c r="EJ27" s="171"/>
      <c r="EK27" s="171"/>
      <c r="EL27" s="171"/>
      <c r="EM27" s="171"/>
      <c r="EN27" s="171"/>
      <c r="EO27" s="171"/>
      <c r="EP27" s="171"/>
      <c r="EQ27" s="171"/>
    </row>
    <row r="28" spans="1:147" x14ac:dyDescent="0.2">
      <c r="A28" s="125" t="s">
        <v>208</v>
      </c>
      <c r="AT28" s="171"/>
      <c r="AU28" s="171"/>
      <c r="AV28" s="171"/>
      <c r="AW28" s="171"/>
      <c r="AX28" s="171"/>
      <c r="AY28" s="171"/>
      <c r="AZ28" s="171"/>
      <c r="BA28" s="171"/>
      <c r="BB28" s="171"/>
      <c r="BC28" s="171"/>
      <c r="BD28" s="171"/>
      <c r="BE28" s="171"/>
      <c r="BF28" s="171"/>
      <c r="BG28" s="171"/>
      <c r="BH28" s="171"/>
      <c r="BI28" s="171"/>
      <c r="BJ28" s="171"/>
      <c r="BK28" s="171"/>
      <c r="BL28" s="171"/>
      <c r="BM28" s="171"/>
      <c r="BN28" s="171"/>
      <c r="BO28" s="171"/>
      <c r="BP28" s="171"/>
      <c r="BQ28" s="171"/>
      <c r="BR28" s="171"/>
      <c r="BS28" s="171"/>
      <c r="BT28" s="171"/>
      <c r="BU28" s="171"/>
      <c r="BV28" s="171"/>
      <c r="BW28" s="171"/>
      <c r="BX28" s="171"/>
      <c r="BY28" s="171"/>
      <c r="BZ28" s="171"/>
      <c r="CA28" s="171"/>
      <c r="CB28" s="171"/>
      <c r="CC28" s="171"/>
      <c r="CD28" s="171"/>
      <c r="CE28" s="171"/>
      <c r="CF28" s="171"/>
      <c r="CG28" s="171"/>
      <c r="CH28" s="171"/>
      <c r="CI28" s="171"/>
      <c r="CJ28" s="171"/>
      <c r="CK28" s="171"/>
      <c r="CL28" s="171"/>
      <c r="CM28" s="171"/>
      <c r="CN28" s="171"/>
      <c r="CO28" s="171"/>
      <c r="CP28" s="171"/>
      <c r="CQ28" s="171"/>
      <c r="CR28" s="171"/>
      <c r="CS28" s="171"/>
      <c r="CT28" s="171"/>
      <c r="CU28" s="171"/>
      <c r="CV28" s="171"/>
      <c r="CW28" s="171"/>
      <c r="CX28" s="171"/>
      <c r="CY28" s="171"/>
      <c r="CZ28" s="171"/>
      <c r="DA28" s="171"/>
      <c r="DB28" s="171"/>
      <c r="DC28" s="171"/>
      <c r="DD28" s="171"/>
      <c r="DE28" s="171"/>
      <c r="DF28" s="171"/>
      <c r="DG28" s="171"/>
      <c r="DH28" s="171"/>
      <c r="DI28" s="171"/>
      <c r="DJ28" s="171"/>
      <c r="DK28" s="171"/>
      <c r="DL28" s="171"/>
      <c r="DM28" s="171"/>
      <c r="DN28" s="171"/>
      <c r="DO28" s="171"/>
      <c r="DP28" s="171"/>
      <c r="DQ28" s="171"/>
      <c r="DR28" s="171"/>
      <c r="DS28" s="171"/>
      <c r="DT28" s="171"/>
      <c r="DU28" s="171"/>
      <c r="DV28" s="171"/>
      <c r="DW28" s="171"/>
      <c r="DX28" s="171"/>
      <c r="DY28" s="171"/>
      <c r="DZ28" s="171"/>
      <c r="EA28" s="171"/>
      <c r="EB28" s="171"/>
      <c r="EC28" s="171"/>
      <c r="ED28" s="171"/>
      <c r="EE28" s="171"/>
      <c r="EF28" s="171"/>
      <c r="EG28" s="171"/>
      <c r="EH28" s="171"/>
      <c r="EI28" s="171"/>
      <c r="EJ28" s="171"/>
      <c r="EK28" s="171"/>
      <c r="EL28" s="171"/>
      <c r="EM28" s="171"/>
      <c r="EN28" s="171"/>
      <c r="EO28" s="171"/>
      <c r="EP28" s="171"/>
      <c r="EQ28" s="171"/>
    </row>
    <row r="29" spans="1:147" ht="12" hidden="1" outlineLevel="1" thickBot="1" x14ac:dyDescent="0.25">
      <c r="A29" s="138" t="s">
        <v>100</v>
      </c>
      <c r="B29" s="129" t="s">
        <v>101</v>
      </c>
      <c r="C29" s="129" t="s">
        <v>102</v>
      </c>
      <c r="D29" s="126"/>
      <c r="E29" s="129" t="s">
        <v>94</v>
      </c>
      <c r="F29" s="129" t="s">
        <v>103</v>
      </c>
      <c r="G29" s="129" t="s">
        <v>86</v>
      </c>
      <c r="H29" s="126"/>
      <c r="I29" s="129" t="s">
        <v>104</v>
      </c>
      <c r="AT29" s="171"/>
      <c r="AU29" s="171"/>
      <c r="AV29" s="171"/>
      <c r="AW29" s="171"/>
      <c r="AX29" s="171"/>
      <c r="AY29" s="171"/>
      <c r="AZ29" s="171"/>
      <c r="BA29" s="171"/>
      <c r="BB29" s="171"/>
      <c r="BC29" s="171"/>
      <c r="BD29" s="171"/>
      <c r="BE29" s="171"/>
      <c r="BF29" s="171"/>
      <c r="BG29" s="171"/>
      <c r="BH29" s="171"/>
      <c r="BI29" s="171"/>
      <c r="BJ29" s="171"/>
      <c r="BK29" s="171"/>
      <c r="BL29" s="171"/>
      <c r="BM29" s="171"/>
      <c r="BN29" s="171"/>
      <c r="BO29" s="171"/>
      <c r="BP29" s="171"/>
      <c r="BQ29" s="171"/>
      <c r="BR29" s="171"/>
      <c r="BS29" s="171"/>
      <c r="BT29" s="171"/>
      <c r="BU29" s="171"/>
      <c r="BV29" s="171"/>
      <c r="BW29" s="171"/>
      <c r="BX29" s="171"/>
      <c r="BY29" s="171"/>
      <c r="BZ29" s="171"/>
      <c r="CA29" s="171"/>
      <c r="CB29" s="171"/>
      <c r="CC29" s="171"/>
      <c r="CD29" s="171"/>
      <c r="CE29" s="171"/>
      <c r="CF29" s="171"/>
      <c r="CG29" s="171"/>
      <c r="CH29" s="171"/>
      <c r="CI29" s="171"/>
      <c r="CJ29" s="171"/>
      <c r="CK29" s="171"/>
      <c r="CL29" s="171"/>
      <c r="CM29" s="171"/>
      <c r="CN29" s="171"/>
      <c r="CO29" s="171"/>
      <c r="CP29" s="171"/>
      <c r="CQ29" s="171"/>
      <c r="CR29" s="171"/>
      <c r="CS29" s="171"/>
      <c r="CT29" s="171"/>
      <c r="CU29" s="171"/>
      <c r="CV29" s="171"/>
      <c r="CW29" s="171"/>
      <c r="CX29" s="171"/>
      <c r="CY29" s="171"/>
      <c r="CZ29" s="171"/>
      <c r="DA29" s="171"/>
      <c r="DB29" s="171"/>
      <c r="DC29" s="171"/>
      <c r="DD29" s="171"/>
      <c r="DE29" s="171"/>
      <c r="DF29" s="171"/>
      <c r="DG29" s="171"/>
      <c r="DH29" s="171"/>
      <c r="DI29" s="171"/>
      <c r="DJ29" s="171"/>
      <c r="DK29" s="171"/>
      <c r="DL29" s="171"/>
      <c r="DM29" s="171"/>
      <c r="DN29" s="171"/>
      <c r="DO29" s="171"/>
      <c r="DP29" s="171"/>
      <c r="DQ29" s="171"/>
      <c r="DR29" s="171"/>
      <c r="DS29" s="171"/>
      <c r="DT29" s="171"/>
      <c r="DU29" s="171"/>
      <c r="DV29" s="171"/>
      <c r="DW29" s="171"/>
      <c r="DX29" s="171"/>
      <c r="DY29" s="171"/>
      <c r="DZ29" s="171"/>
      <c r="EA29" s="171"/>
      <c r="EB29" s="171"/>
      <c r="EC29" s="171"/>
      <c r="ED29" s="171"/>
      <c r="EE29" s="171"/>
      <c r="EF29" s="171"/>
      <c r="EG29" s="171"/>
      <c r="EH29" s="171"/>
      <c r="EI29" s="171"/>
      <c r="EJ29" s="171"/>
      <c r="EK29" s="171"/>
      <c r="EL29" s="171"/>
      <c r="EM29" s="171"/>
      <c r="EN29" s="171"/>
      <c r="EO29" s="171"/>
      <c r="EP29" s="171"/>
      <c r="EQ29" s="171"/>
    </row>
    <row r="30" spans="1:147" hidden="1" outlineLevel="1" x14ac:dyDescent="0.2">
      <c r="A30" s="136" t="s">
        <v>105</v>
      </c>
      <c r="B30" s="133">
        <v>11</v>
      </c>
      <c r="C30" s="132">
        <f>C32 - C31</f>
        <v>536.21622895679161</v>
      </c>
      <c r="D30" s="119" t="s">
        <v>106</v>
      </c>
      <c r="E30" s="132">
        <f>_xlfn.CHISQ.DIST.RT(C30,B30)</f>
        <v>5.9977263895787257E-108</v>
      </c>
      <c r="F30" s="132">
        <f>C31+2*(1+B30)</f>
        <v>1924.9634826042659</v>
      </c>
      <c r="G30" s="134">
        <f>$AU$63</f>
        <v>0.8410077143764022</v>
      </c>
      <c r="H30" s="132" t="s">
        <v>107</v>
      </c>
      <c r="I30" s="132">
        <f>1-C31/C32</f>
        <v>0.22001505527605736</v>
      </c>
      <c r="AT30" s="171"/>
      <c r="AU30" s="171"/>
      <c r="AV30" s="171"/>
      <c r="AW30" s="171"/>
      <c r="AX30" s="171"/>
      <c r="AY30" s="171"/>
      <c r="AZ30" s="171"/>
      <c r="BA30" s="171"/>
      <c r="BB30" s="171"/>
      <c r="BC30" s="171"/>
      <c r="BD30" s="171"/>
      <c r="BE30" s="171"/>
      <c r="BF30" s="171"/>
      <c r="BG30" s="171"/>
      <c r="BH30" s="171"/>
      <c r="BI30" s="171"/>
      <c r="BJ30" s="171"/>
      <c r="BK30" s="171"/>
      <c r="BL30" s="171"/>
      <c r="BM30" s="171"/>
      <c r="BN30" s="171"/>
      <c r="BO30" s="171"/>
      <c r="BP30" s="171"/>
      <c r="BQ30" s="171"/>
      <c r="BR30" s="171"/>
      <c r="BS30" s="171"/>
      <c r="BT30" s="171"/>
      <c r="BU30" s="171"/>
      <c r="BV30" s="171"/>
      <c r="BW30" s="171"/>
      <c r="BX30" s="171"/>
      <c r="BY30" s="171"/>
      <c r="BZ30" s="171"/>
      <c r="CA30" s="171"/>
      <c r="CB30" s="171"/>
      <c r="CC30" s="171"/>
      <c r="CD30" s="171"/>
      <c r="CE30" s="171"/>
      <c r="CF30" s="171"/>
      <c r="CG30" s="171"/>
      <c r="CH30" s="171"/>
      <c r="CI30" s="171"/>
      <c r="CJ30" s="171"/>
      <c r="CK30" s="171"/>
      <c r="CL30" s="171"/>
      <c r="CM30" s="171"/>
      <c r="CN30" s="171"/>
      <c r="CO30" s="171"/>
      <c r="CP30" s="171"/>
      <c r="CQ30" s="171"/>
      <c r="CR30" s="171"/>
      <c r="CS30" s="171"/>
      <c r="CT30" s="171"/>
      <c r="CU30" s="171"/>
      <c r="CV30" s="171"/>
      <c r="CW30" s="171"/>
      <c r="CX30" s="171"/>
      <c r="CY30" s="171"/>
      <c r="CZ30" s="171"/>
      <c r="DA30" s="171"/>
      <c r="DB30" s="171"/>
      <c r="DC30" s="171"/>
      <c r="DD30" s="171"/>
      <c r="DE30" s="171"/>
      <c r="DF30" s="171"/>
      <c r="DG30" s="171"/>
      <c r="DH30" s="171"/>
      <c r="DI30" s="171"/>
      <c r="DJ30" s="171"/>
      <c r="DK30" s="171"/>
      <c r="DL30" s="171"/>
      <c r="DM30" s="171"/>
      <c r="DN30" s="171"/>
      <c r="DO30" s="171"/>
      <c r="DP30" s="171"/>
      <c r="DQ30" s="171"/>
      <c r="DR30" s="171"/>
      <c r="DS30" s="171"/>
      <c r="DT30" s="171"/>
      <c r="DU30" s="171"/>
      <c r="DV30" s="171"/>
      <c r="DW30" s="171"/>
      <c r="DX30" s="171"/>
      <c r="DY30" s="171"/>
      <c r="DZ30" s="171"/>
      <c r="EA30" s="171"/>
      <c r="EB30" s="171"/>
      <c r="EC30" s="171"/>
      <c r="ED30" s="171"/>
      <c r="EE30" s="171"/>
      <c r="EF30" s="171"/>
      <c r="EG30" s="171"/>
      <c r="EH30" s="171"/>
      <c r="EI30" s="171"/>
      <c r="EJ30" s="171"/>
      <c r="EK30" s="171"/>
      <c r="EL30" s="171"/>
      <c r="EM30" s="171"/>
      <c r="EN30" s="171"/>
      <c r="EO30" s="171"/>
      <c r="EP30" s="171"/>
      <c r="EQ30" s="171"/>
    </row>
    <row r="31" spans="1:147" hidden="1" outlineLevel="1" x14ac:dyDescent="0.2">
      <c r="A31" s="136" t="s">
        <v>108</v>
      </c>
      <c r="B31" s="133">
        <v>3909</v>
      </c>
      <c r="C31" s="132">
        <v>1900.9634826042659</v>
      </c>
      <c r="D31" s="119" t="s">
        <v>109</v>
      </c>
      <c r="E31" s="132"/>
      <c r="F31" s="132"/>
      <c r="G31" s="132"/>
      <c r="H31" s="132" t="s">
        <v>110</v>
      </c>
      <c r="I31" s="132">
        <f>1-EXP(((C31/2)-(C32/2))*(2/$F$11))</f>
        <v>0.12781608695340052</v>
      </c>
      <c r="AT31" s="171"/>
      <c r="AU31" s="171"/>
      <c r="AV31" s="171"/>
      <c r="AW31" s="171"/>
      <c r="AX31" s="171"/>
      <c r="AY31" s="171"/>
      <c r="AZ31" s="171"/>
      <c r="BA31" s="171"/>
      <c r="BB31" s="171"/>
      <c r="BC31" s="171"/>
      <c r="BD31" s="171"/>
      <c r="BE31" s="171"/>
      <c r="BF31" s="171"/>
      <c r="BG31" s="171"/>
      <c r="BH31" s="171"/>
      <c r="BI31" s="171"/>
      <c r="BJ31" s="171"/>
      <c r="BK31" s="171"/>
      <c r="BL31" s="171"/>
      <c r="BM31" s="171"/>
      <c r="BN31" s="171"/>
      <c r="BO31" s="171"/>
      <c r="BP31" s="171"/>
      <c r="BQ31" s="171"/>
      <c r="BR31" s="171"/>
      <c r="BS31" s="171"/>
      <c r="BT31" s="171"/>
      <c r="BU31" s="171"/>
      <c r="BV31" s="171"/>
      <c r="BW31" s="171"/>
      <c r="BX31" s="171"/>
      <c r="BY31" s="171"/>
      <c r="BZ31" s="171"/>
      <c r="CA31" s="171"/>
      <c r="CB31" s="171"/>
      <c r="CC31" s="171"/>
      <c r="CD31" s="171"/>
      <c r="CE31" s="171"/>
      <c r="CF31" s="171"/>
      <c r="CG31" s="171"/>
      <c r="CH31" s="171"/>
      <c r="CI31" s="171"/>
      <c r="CJ31" s="171"/>
      <c r="CK31" s="171"/>
      <c r="CL31" s="171"/>
      <c r="CM31" s="171"/>
      <c r="CN31" s="171"/>
      <c r="CO31" s="171"/>
      <c r="CP31" s="171"/>
      <c r="CQ31" s="171"/>
      <c r="CR31" s="171"/>
      <c r="CS31" s="171"/>
      <c r="CT31" s="171"/>
      <c r="CU31" s="171"/>
      <c r="CV31" s="171"/>
      <c r="CW31" s="171"/>
      <c r="CX31" s="171"/>
      <c r="CY31" s="171"/>
      <c r="CZ31" s="171"/>
      <c r="DA31" s="171"/>
      <c r="DB31" s="171"/>
      <c r="DC31" s="171"/>
      <c r="DD31" s="171"/>
      <c r="DE31" s="171"/>
      <c r="DF31" s="171"/>
      <c r="DG31" s="171"/>
      <c r="DH31" s="171"/>
      <c r="DI31" s="171"/>
      <c r="DJ31" s="171"/>
      <c r="DK31" s="171"/>
      <c r="DL31" s="171"/>
      <c r="DM31" s="171"/>
      <c r="DN31" s="171"/>
      <c r="DO31" s="171"/>
      <c r="DP31" s="171"/>
      <c r="DQ31" s="171"/>
      <c r="DR31" s="171"/>
      <c r="DS31" s="171"/>
      <c r="DT31" s="171"/>
      <c r="DU31" s="171"/>
      <c r="DV31" s="171"/>
      <c r="DW31" s="171"/>
      <c r="DX31" s="171"/>
      <c r="DY31" s="171"/>
      <c r="DZ31" s="171"/>
      <c r="EA31" s="171"/>
      <c r="EB31" s="171"/>
      <c r="EC31" s="171"/>
      <c r="ED31" s="171"/>
      <c r="EE31" s="171"/>
      <c r="EF31" s="171"/>
      <c r="EG31" s="171"/>
      <c r="EH31" s="171"/>
      <c r="EI31" s="171"/>
      <c r="EJ31" s="171"/>
      <c r="EK31" s="171"/>
      <c r="EL31" s="171"/>
      <c r="EM31" s="171"/>
      <c r="EN31" s="171"/>
      <c r="EO31" s="171"/>
      <c r="EP31" s="171"/>
      <c r="EQ31" s="171"/>
    </row>
    <row r="32" spans="1:147" hidden="1" outlineLevel="1" x14ac:dyDescent="0.2">
      <c r="A32" s="136" t="s">
        <v>111</v>
      </c>
      <c r="B32" s="133">
        <v>3920</v>
      </c>
      <c r="C32" s="132">
        <f>-2*(($F$11*(1-$E$11))*LN(1-$E$11)+$F$11*$E$11*LN($E$11))</f>
        <v>2437.1797115610575</v>
      </c>
      <c r="D32" s="119" t="s">
        <v>112</v>
      </c>
      <c r="E32" s="132"/>
      <c r="F32" s="132"/>
      <c r="G32" s="132"/>
      <c r="H32" s="132" t="s">
        <v>113</v>
      </c>
      <c r="I32" s="132">
        <f xml:space="preserve"> I31/(1-(($E$11^$E$11)*((1-$E$11)^(1-$E$11)))^2)</f>
        <v>0.27612030909773833</v>
      </c>
      <c r="AT32" s="171"/>
      <c r="AU32" s="171"/>
      <c r="AV32" s="171"/>
      <c r="AW32" s="171"/>
      <c r="AX32" s="171"/>
      <c r="AY32" s="171"/>
      <c r="AZ32" s="171"/>
      <c r="BA32" s="171"/>
      <c r="BB32" s="171"/>
      <c r="BC32" s="171"/>
      <c r="BD32" s="171"/>
      <c r="BE32" s="171"/>
      <c r="BF32" s="171"/>
      <c r="BG32" s="171"/>
      <c r="BH32" s="171"/>
      <c r="BI32" s="171"/>
      <c r="BJ32" s="171"/>
      <c r="BK32" s="171"/>
      <c r="BL32" s="171"/>
      <c r="BM32" s="171"/>
      <c r="BN32" s="171"/>
      <c r="BO32" s="171"/>
      <c r="BP32" s="171"/>
      <c r="BQ32" s="171"/>
      <c r="BR32" s="171"/>
      <c r="BS32" s="171"/>
      <c r="BT32" s="171"/>
      <c r="BU32" s="171"/>
      <c r="BV32" s="171"/>
      <c r="BW32" s="171"/>
      <c r="BX32" s="171"/>
      <c r="BY32" s="171"/>
      <c r="BZ32" s="171"/>
      <c r="CA32" s="171"/>
      <c r="CB32" s="171"/>
      <c r="CC32" s="171"/>
      <c r="CD32" s="171"/>
      <c r="CE32" s="171"/>
      <c r="CF32" s="171"/>
      <c r="CG32" s="171"/>
      <c r="CH32" s="171"/>
      <c r="CI32" s="171"/>
      <c r="CJ32" s="171"/>
      <c r="CK32" s="171"/>
      <c r="CL32" s="171"/>
      <c r="CM32" s="171"/>
      <c r="CN32" s="171"/>
      <c r="CO32" s="171"/>
      <c r="CP32" s="171"/>
      <c r="CQ32" s="171"/>
      <c r="CR32" s="171"/>
      <c r="CS32" s="171"/>
      <c r="CT32" s="171"/>
      <c r="CU32" s="171"/>
      <c r="CV32" s="171"/>
      <c r="CW32" s="171"/>
      <c r="CX32" s="171"/>
      <c r="CY32" s="171"/>
      <c r="CZ32" s="171"/>
      <c r="DA32" s="171"/>
      <c r="DB32" s="171"/>
      <c r="DC32" s="171"/>
      <c r="DD32" s="171"/>
      <c r="DE32" s="171"/>
      <c r="DF32" s="171"/>
      <c r="DG32" s="171"/>
      <c r="DH32" s="171"/>
      <c r="DI32" s="171"/>
      <c r="DJ32" s="171"/>
      <c r="DK32" s="171"/>
      <c r="DL32" s="171"/>
      <c r="DM32" s="171"/>
      <c r="DN32" s="171"/>
      <c r="DO32" s="171"/>
      <c r="DP32" s="171"/>
      <c r="DQ32" s="171"/>
      <c r="DR32" s="171"/>
      <c r="DS32" s="171"/>
      <c r="DT32" s="171"/>
      <c r="DU32" s="171"/>
      <c r="DV32" s="171"/>
      <c r="DW32" s="171"/>
      <c r="DX32" s="171"/>
      <c r="DY32" s="171"/>
      <c r="DZ32" s="171"/>
      <c r="EA32" s="171"/>
      <c r="EB32" s="171"/>
      <c r="EC32" s="171"/>
      <c r="ED32" s="171"/>
      <c r="EE32" s="171"/>
      <c r="EF32" s="171"/>
      <c r="EG32" s="171"/>
      <c r="EH32" s="171"/>
      <c r="EI32" s="171"/>
      <c r="EJ32" s="171"/>
      <c r="EK32" s="171"/>
      <c r="EL32" s="171"/>
      <c r="EM32" s="171"/>
      <c r="EN32" s="171"/>
      <c r="EO32" s="171"/>
      <c r="EP32" s="171"/>
      <c r="EQ32" s="171"/>
    </row>
    <row r="33" spans="1:147" collapsed="1" x14ac:dyDescent="0.2">
      <c r="A33" s="183"/>
      <c r="B33" s="130"/>
      <c r="AT33" s="171"/>
      <c r="AU33" s="171"/>
      <c r="AV33" s="171"/>
      <c r="AW33" s="171"/>
      <c r="AX33" s="171"/>
      <c r="AY33" s="171"/>
      <c r="AZ33" s="171"/>
      <c r="BA33" s="171"/>
      <c r="BB33" s="171"/>
      <c r="BC33" s="171"/>
      <c r="BD33" s="171"/>
      <c r="BE33" s="171"/>
      <c r="BF33" s="171"/>
      <c r="BG33" s="171"/>
      <c r="BH33" s="171"/>
      <c r="BI33" s="171"/>
      <c r="BJ33" s="171"/>
      <c r="BK33" s="171"/>
      <c r="BL33" s="171"/>
      <c r="BM33" s="171"/>
      <c r="BN33" s="171"/>
      <c r="BO33" s="171"/>
      <c r="BP33" s="171"/>
      <c r="BQ33" s="171"/>
      <c r="BR33" s="171"/>
      <c r="BS33" s="171"/>
      <c r="BT33" s="171"/>
      <c r="BU33" s="171"/>
      <c r="BV33" s="171"/>
      <c r="BW33" s="171"/>
      <c r="BX33" s="171"/>
      <c r="BY33" s="171"/>
      <c r="BZ33" s="171"/>
      <c r="CA33" s="171"/>
      <c r="CB33" s="171"/>
      <c r="CC33" s="171"/>
      <c r="CD33" s="171"/>
      <c r="CE33" s="171"/>
      <c r="CF33" s="171"/>
      <c r="CG33" s="171"/>
      <c r="CH33" s="171"/>
      <c r="CI33" s="171"/>
      <c r="CJ33" s="171"/>
      <c r="CK33" s="171"/>
      <c r="CL33" s="171"/>
      <c r="CM33" s="171"/>
      <c r="CN33" s="171"/>
      <c r="CO33" s="171"/>
      <c r="CP33" s="171"/>
      <c r="CQ33" s="171"/>
      <c r="CR33" s="171"/>
      <c r="CS33" s="171"/>
      <c r="CT33" s="171"/>
      <c r="CU33" s="171"/>
      <c r="CV33" s="171"/>
      <c r="CW33" s="171"/>
      <c r="CX33" s="171"/>
      <c r="CY33" s="171"/>
      <c r="CZ33" s="171"/>
      <c r="DA33" s="171"/>
      <c r="DB33" s="171"/>
      <c r="DC33" s="171"/>
      <c r="DD33" s="171"/>
      <c r="DE33" s="171"/>
      <c r="DF33" s="171"/>
      <c r="DG33" s="171"/>
      <c r="DH33" s="171"/>
      <c r="DI33" s="171"/>
      <c r="DJ33" s="171"/>
      <c r="DK33" s="171"/>
      <c r="DL33" s="171"/>
      <c r="DM33" s="171"/>
      <c r="DN33" s="171"/>
      <c r="DO33" s="171"/>
      <c r="DP33" s="171"/>
      <c r="DQ33" s="171"/>
      <c r="DR33" s="171"/>
      <c r="DS33" s="171"/>
      <c r="DT33" s="171"/>
      <c r="DU33" s="171"/>
      <c r="DV33" s="171"/>
      <c r="DW33" s="171"/>
      <c r="DX33" s="171"/>
      <c r="DY33" s="171"/>
      <c r="DZ33" s="171"/>
      <c r="EA33" s="171"/>
      <c r="EB33" s="171"/>
      <c r="EC33" s="171"/>
      <c r="ED33" s="171"/>
      <c r="EE33" s="171"/>
      <c r="EF33" s="171"/>
      <c r="EG33" s="171"/>
      <c r="EH33" s="171"/>
      <c r="EI33" s="171"/>
      <c r="EJ33" s="171"/>
      <c r="EK33" s="171"/>
      <c r="EL33" s="171"/>
      <c r="EM33" s="171"/>
      <c r="EN33" s="171"/>
      <c r="EO33" s="171"/>
      <c r="EP33" s="171"/>
      <c r="EQ33" s="171"/>
    </row>
    <row r="34" spans="1:147" x14ac:dyDescent="0.2">
      <c r="A34" s="125" t="s">
        <v>209</v>
      </c>
      <c r="AT34" s="171"/>
      <c r="AU34" s="171"/>
      <c r="AV34" s="171"/>
      <c r="AW34" s="171"/>
      <c r="AX34" s="171"/>
      <c r="AY34" s="171"/>
      <c r="AZ34" s="171"/>
      <c r="BA34" s="171"/>
      <c r="BB34" s="171"/>
      <c r="BC34" s="171"/>
      <c r="BD34" s="171"/>
      <c r="BE34" s="171"/>
      <c r="BF34" s="171"/>
      <c r="BG34" s="171"/>
      <c r="BH34" s="171"/>
      <c r="BI34" s="171"/>
      <c r="BJ34" s="171"/>
      <c r="BK34" s="171"/>
      <c r="BL34" s="171"/>
      <c r="BM34" s="171"/>
      <c r="BN34" s="171"/>
      <c r="BO34" s="171"/>
      <c r="BP34" s="171"/>
      <c r="BQ34" s="171"/>
      <c r="BR34" s="171"/>
      <c r="BS34" s="171"/>
      <c r="BT34" s="171"/>
      <c r="BU34" s="171"/>
      <c r="BV34" s="171"/>
      <c r="BW34" s="171"/>
      <c r="BX34" s="171"/>
      <c r="BY34" s="171"/>
      <c r="BZ34" s="171"/>
      <c r="CA34" s="171"/>
      <c r="CB34" s="171"/>
      <c r="CC34" s="171"/>
      <c r="CD34" s="171"/>
      <c r="CE34" s="171"/>
      <c r="CF34" s="171"/>
      <c r="CG34" s="171"/>
      <c r="CH34" s="171"/>
      <c r="CI34" s="171"/>
      <c r="CJ34" s="171"/>
      <c r="CK34" s="171"/>
      <c r="CL34" s="171"/>
      <c r="CM34" s="171"/>
      <c r="CN34" s="171"/>
      <c r="CO34" s="171"/>
      <c r="CP34" s="171"/>
      <c r="CQ34" s="171"/>
      <c r="CR34" s="171"/>
      <c r="CS34" s="171"/>
      <c r="CT34" s="171"/>
      <c r="CU34" s="171"/>
      <c r="CV34" s="171"/>
      <c r="CW34" s="171"/>
      <c r="CX34" s="171"/>
      <c r="CY34" s="171"/>
      <c r="CZ34" s="171"/>
      <c r="DA34" s="171"/>
      <c r="DB34" s="171"/>
      <c r="DC34" s="171"/>
      <c r="DD34" s="171"/>
      <c r="DE34" s="171"/>
      <c r="DF34" s="171"/>
      <c r="DG34" s="171"/>
      <c r="DH34" s="171"/>
      <c r="DI34" s="171"/>
      <c r="DJ34" s="171"/>
      <c r="DK34" s="171"/>
      <c r="DL34" s="171"/>
      <c r="DM34" s="171"/>
      <c r="DN34" s="171"/>
      <c r="DO34" s="171"/>
      <c r="DP34" s="171"/>
      <c r="DQ34" s="171"/>
      <c r="DR34" s="171"/>
      <c r="DS34" s="171"/>
      <c r="DT34" s="171"/>
      <c r="DU34" s="171"/>
      <c r="DV34" s="171"/>
      <c r="DW34" s="171"/>
      <c r="DX34" s="171"/>
      <c r="DY34" s="171"/>
      <c r="DZ34" s="171"/>
      <c r="EA34" s="171"/>
      <c r="EB34" s="171"/>
      <c r="EC34" s="171"/>
      <c r="ED34" s="171"/>
      <c r="EE34" s="171"/>
      <c r="EF34" s="171"/>
      <c r="EG34" s="171"/>
      <c r="EH34" s="171"/>
      <c r="EI34" s="171"/>
      <c r="EJ34" s="171"/>
      <c r="EK34" s="171"/>
      <c r="EL34" s="171"/>
      <c r="EM34" s="171"/>
      <c r="EN34" s="171"/>
      <c r="EO34" s="171"/>
      <c r="EP34" s="171"/>
      <c r="EQ34" s="171"/>
    </row>
    <row r="35" spans="1:147" ht="12" hidden="1" outlineLevel="1" thickBot="1" x14ac:dyDescent="0.25">
      <c r="A35" s="140" t="s">
        <v>90</v>
      </c>
      <c r="B35" s="126" t="s">
        <v>115</v>
      </c>
      <c r="AT35" s="171"/>
      <c r="AU35" s="171"/>
      <c r="AV35" s="171"/>
      <c r="AW35" s="171"/>
      <c r="AX35" s="171"/>
      <c r="AY35" s="171"/>
      <c r="AZ35" s="171"/>
      <c r="BA35" s="171"/>
      <c r="BB35" s="171"/>
      <c r="BC35" s="171"/>
      <c r="BD35" s="171"/>
      <c r="BE35" s="171"/>
      <c r="BF35" s="171"/>
      <c r="BG35" s="171"/>
      <c r="BH35" s="171"/>
      <c r="BI35" s="171"/>
      <c r="BJ35" s="171"/>
      <c r="BK35" s="171"/>
      <c r="BL35" s="171"/>
      <c r="BM35" s="171"/>
      <c r="BN35" s="171"/>
      <c r="BO35" s="171"/>
      <c r="BP35" s="171"/>
      <c r="BQ35" s="171"/>
      <c r="BR35" s="171"/>
      <c r="BS35" s="171"/>
      <c r="BT35" s="171"/>
      <c r="BU35" s="171"/>
      <c r="BV35" s="171"/>
      <c r="BW35" s="171"/>
      <c r="BX35" s="171"/>
      <c r="BY35" s="171"/>
      <c r="BZ35" s="171"/>
      <c r="CA35" s="171"/>
      <c r="CB35" s="171"/>
      <c r="CC35" s="171"/>
      <c r="CD35" s="171"/>
      <c r="CE35" s="171"/>
      <c r="CF35" s="171"/>
      <c r="CG35" s="171"/>
      <c r="CH35" s="171"/>
      <c r="CI35" s="171"/>
      <c r="CJ35" s="171"/>
      <c r="CK35" s="171"/>
      <c r="CL35" s="171"/>
      <c r="CM35" s="171"/>
      <c r="CN35" s="171"/>
      <c r="CO35" s="171"/>
      <c r="CP35" s="171"/>
      <c r="CQ35" s="171"/>
      <c r="CR35" s="171"/>
      <c r="CS35" s="171"/>
      <c r="CT35" s="171"/>
      <c r="CU35" s="171"/>
      <c r="CV35" s="171"/>
      <c r="CW35" s="171"/>
      <c r="CX35" s="171"/>
      <c r="CY35" s="171"/>
      <c r="CZ35" s="171"/>
      <c r="DA35" s="171"/>
      <c r="DB35" s="171"/>
      <c r="DC35" s="171"/>
      <c r="DD35" s="171"/>
      <c r="DE35" s="171"/>
      <c r="DF35" s="171"/>
      <c r="DG35" s="171"/>
      <c r="DH35" s="171"/>
      <c r="DI35" s="171"/>
      <c r="DJ35" s="171"/>
      <c r="DK35" s="171"/>
      <c r="DL35" s="171"/>
      <c r="DM35" s="171"/>
      <c r="DN35" s="171"/>
      <c r="DO35" s="171"/>
      <c r="DP35" s="171"/>
      <c r="DQ35" s="171"/>
      <c r="DR35" s="171"/>
      <c r="DS35" s="171"/>
      <c r="DT35" s="171"/>
      <c r="DU35" s="171"/>
      <c r="DV35" s="171"/>
      <c r="DW35" s="171"/>
      <c r="DX35" s="171"/>
      <c r="DY35" s="171"/>
      <c r="DZ35" s="171"/>
      <c r="EA35" s="171"/>
      <c r="EB35" s="171"/>
      <c r="EC35" s="171"/>
      <c r="ED35" s="171"/>
      <c r="EE35" s="171"/>
      <c r="EF35" s="171"/>
      <c r="EG35" s="171"/>
      <c r="EH35" s="171"/>
      <c r="EI35" s="171"/>
      <c r="EJ35" s="171"/>
      <c r="EK35" s="171"/>
      <c r="EL35" s="171"/>
      <c r="EM35" s="171"/>
      <c r="EN35" s="171"/>
      <c r="EO35" s="171"/>
      <c r="EP35" s="171"/>
      <c r="EQ35" s="171"/>
    </row>
    <row r="36" spans="1:147" ht="12" hidden="1" outlineLevel="1" thickBot="1" x14ac:dyDescent="0.25">
      <c r="A36" s="139" t="s">
        <v>97</v>
      </c>
      <c r="B36" s="141">
        <v>1</v>
      </c>
      <c r="C36" s="142" t="s">
        <v>39</v>
      </c>
      <c r="D36" s="132"/>
      <c r="E36" s="132"/>
      <c r="F36" s="132"/>
      <c r="G36" s="132"/>
      <c r="H36" s="132"/>
      <c r="I36" s="132"/>
      <c r="J36" s="132"/>
      <c r="K36" s="132"/>
      <c r="L36" s="132"/>
      <c r="M36" s="132"/>
      <c r="AT36" s="171"/>
      <c r="AU36" s="171"/>
      <c r="AV36" s="171"/>
      <c r="AW36" s="171"/>
      <c r="AX36" s="171"/>
      <c r="AY36" s="171"/>
      <c r="AZ36" s="171"/>
      <c r="BA36" s="171"/>
      <c r="BB36" s="171"/>
      <c r="BC36" s="171"/>
      <c r="BD36" s="171"/>
      <c r="BE36" s="171"/>
      <c r="BF36" s="171"/>
      <c r="BG36" s="171"/>
      <c r="BH36" s="171"/>
      <c r="BI36" s="171"/>
      <c r="BJ36" s="171"/>
      <c r="BK36" s="171"/>
      <c r="BL36" s="171"/>
      <c r="BM36" s="171"/>
      <c r="BN36" s="171"/>
      <c r="BO36" s="171"/>
      <c r="BP36" s="171"/>
      <c r="BQ36" s="171"/>
      <c r="BR36" s="171"/>
      <c r="BS36" s="171"/>
      <c r="BT36" s="171"/>
      <c r="BU36" s="171"/>
      <c r="BV36" s="171"/>
      <c r="BW36" s="171"/>
      <c r="BX36" s="171"/>
      <c r="BY36" s="171"/>
      <c r="BZ36" s="171"/>
      <c r="CA36" s="171"/>
      <c r="CB36" s="171"/>
      <c r="CC36" s="171"/>
      <c r="CD36" s="171"/>
      <c r="CE36" s="171"/>
      <c r="CF36" s="171"/>
      <c r="CG36" s="171"/>
      <c r="CH36" s="171"/>
      <c r="CI36" s="171"/>
      <c r="CJ36" s="171"/>
      <c r="CK36" s="171"/>
      <c r="CL36" s="171"/>
      <c r="CM36" s="171"/>
      <c r="CN36" s="171"/>
      <c r="CO36" s="171"/>
      <c r="CP36" s="171"/>
      <c r="CQ36" s="171"/>
      <c r="CR36" s="171"/>
      <c r="CS36" s="171"/>
      <c r="CT36" s="171"/>
      <c r="CU36" s="171"/>
      <c r="CV36" s="171"/>
      <c r="CW36" s="171"/>
      <c r="CX36" s="171"/>
      <c r="CY36" s="171"/>
      <c r="CZ36" s="171"/>
      <c r="DA36" s="171"/>
      <c r="DB36" s="171"/>
      <c r="DC36" s="171"/>
      <c r="DD36" s="171"/>
      <c r="DE36" s="171"/>
      <c r="DF36" s="171"/>
      <c r="DG36" s="171"/>
      <c r="DH36" s="171"/>
      <c r="DI36" s="171"/>
      <c r="DJ36" s="171"/>
      <c r="DK36" s="171"/>
      <c r="DL36" s="171"/>
      <c r="DM36" s="171"/>
      <c r="DN36" s="171"/>
      <c r="DO36" s="171"/>
      <c r="DP36" s="171"/>
      <c r="DQ36" s="171"/>
      <c r="DR36" s="171"/>
      <c r="DS36" s="171"/>
      <c r="DT36" s="171"/>
      <c r="DU36" s="171"/>
      <c r="DV36" s="171"/>
      <c r="DW36" s="171"/>
      <c r="DX36" s="171"/>
      <c r="DY36" s="171"/>
      <c r="DZ36" s="171"/>
      <c r="EA36" s="171"/>
      <c r="EB36" s="171"/>
      <c r="EC36" s="171"/>
      <c r="ED36" s="171"/>
      <c r="EE36" s="171"/>
      <c r="EF36" s="171"/>
      <c r="EG36" s="171"/>
      <c r="EH36" s="171"/>
      <c r="EI36" s="171"/>
      <c r="EJ36" s="171"/>
      <c r="EK36" s="171"/>
      <c r="EL36" s="171"/>
      <c r="EM36" s="171"/>
      <c r="EN36" s="171"/>
      <c r="EO36" s="171"/>
      <c r="EP36" s="171"/>
      <c r="EQ36" s="171"/>
    </row>
    <row r="37" spans="1:147" ht="12" hidden="1" outlineLevel="1" thickBot="1" x14ac:dyDescent="0.25">
      <c r="A37" s="139" t="s">
        <v>7</v>
      </c>
      <c r="B37" s="141">
        <v>-0.168976937739439</v>
      </c>
      <c r="C37" s="141">
        <v>1</v>
      </c>
      <c r="D37" s="142" t="s">
        <v>41</v>
      </c>
      <c r="E37" s="132"/>
      <c r="F37" s="132"/>
      <c r="G37" s="132"/>
      <c r="H37" s="132"/>
      <c r="I37" s="132"/>
      <c r="J37" s="132"/>
      <c r="K37" s="132"/>
      <c r="L37" s="132"/>
      <c r="M37" s="132"/>
      <c r="AT37" s="171"/>
      <c r="AU37" s="171"/>
      <c r="AV37" s="171"/>
      <c r="AW37" s="171"/>
      <c r="AX37" s="171"/>
      <c r="AY37" s="171"/>
      <c r="AZ37" s="171"/>
      <c r="BA37" s="171"/>
      <c r="BB37" s="171"/>
      <c r="BC37" s="171"/>
      <c r="BD37" s="171"/>
      <c r="BE37" s="171"/>
      <c r="BF37" s="171"/>
      <c r="BG37" s="171"/>
      <c r="BH37" s="171"/>
      <c r="BI37" s="171"/>
      <c r="BJ37" s="171"/>
      <c r="BK37" s="171"/>
      <c r="BL37" s="171"/>
      <c r="BM37" s="171"/>
      <c r="BN37" s="171"/>
      <c r="BO37" s="171"/>
      <c r="BP37" s="171"/>
      <c r="BQ37" s="171"/>
      <c r="BR37" s="171"/>
      <c r="BS37" s="171"/>
      <c r="BT37" s="171"/>
      <c r="BU37" s="171"/>
      <c r="BV37" s="171"/>
      <c r="BW37" s="171"/>
      <c r="BX37" s="171"/>
      <c r="BY37" s="171"/>
      <c r="BZ37" s="171"/>
      <c r="CA37" s="171"/>
      <c r="CB37" s="171"/>
      <c r="CC37" s="171"/>
      <c r="CD37" s="171"/>
      <c r="CE37" s="171"/>
      <c r="CF37" s="171"/>
      <c r="CG37" s="171"/>
      <c r="CH37" s="171"/>
      <c r="CI37" s="171"/>
      <c r="CJ37" s="171"/>
      <c r="CK37" s="171"/>
      <c r="CL37" s="171"/>
      <c r="CM37" s="171"/>
      <c r="CN37" s="171"/>
      <c r="CO37" s="171"/>
      <c r="CP37" s="171"/>
      <c r="CQ37" s="171"/>
      <c r="CR37" s="171"/>
      <c r="CS37" s="171"/>
      <c r="CT37" s="171"/>
      <c r="CU37" s="171"/>
      <c r="CV37" s="171"/>
      <c r="CW37" s="171"/>
      <c r="CX37" s="171"/>
      <c r="CY37" s="171"/>
      <c r="CZ37" s="171"/>
      <c r="DA37" s="171"/>
      <c r="DB37" s="171"/>
      <c r="DC37" s="171"/>
      <c r="DD37" s="171"/>
      <c r="DE37" s="171"/>
      <c r="DF37" s="171"/>
      <c r="DG37" s="171"/>
      <c r="DH37" s="171"/>
      <c r="DI37" s="171"/>
      <c r="DJ37" s="171"/>
      <c r="DK37" s="171"/>
      <c r="DL37" s="171"/>
      <c r="DM37" s="171"/>
      <c r="DN37" s="171"/>
      <c r="DO37" s="171"/>
      <c r="DP37" s="171"/>
      <c r="DQ37" s="171"/>
      <c r="DR37" s="171"/>
      <c r="DS37" s="171"/>
      <c r="DT37" s="171"/>
      <c r="DU37" s="171"/>
      <c r="DV37" s="171"/>
      <c r="DW37" s="171"/>
      <c r="DX37" s="171"/>
      <c r="DY37" s="171"/>
      <c r="DZ37" s="171"/>
      <c r="EA37" s="171"/>
      <c r="EB37" s="171"/>
      <c r="EC37" s="171"/>
      <c r="ED37" s="171"/>
      <c r="EE37" s="171"/>
      <c r="EF37" s="171"/>
      <c r="EG37" s="171"/>
      <c r="EH37" s="171"/>
      <c r="EI37" s="171"/>
      <c r="EJ37" s="171"/>
      <c r="EK37" s="171"/>
      <c r="EL37" s="171"/>
      <c r="EM37" s="171"/>
      <c r="EN37" s="171"/>
      <c r="EO37" s="171"/>
      <c r="EP37" s="171"/>
      <c r="EQ37" s="171"/>
    </row>
    <row r="38" spans="1:147" ht="12" hidden="1" outlineLevel="1" thickBot="1" x14ac:dyDescent="0.25">
      <c r="A38" s="139" t="s">
        <v>8</v>
      </c>
      <c r="B38" s="141">
        <v>-8.1704228216698108E-2</v>
      </c>
      <c r="C38" s="141">
        <v>3.4735790141614258E-2</v>
      </c>
      <c r="D38" s="141">
        <v>1</v>
      </c>
      <c r="E38" s="142" t="s">
        <v>44</v>
      </c>
      <c r="F38" s="132"/>
      <c r="G38" s="132"/>
      <c r="H38" s="132"/>
      <c r="I38" s="132"/>
      <c r="J38" s="132"/>
      <c r="K38" s="132"/>
      <c r="L38" s="132"/>
      <c r="M38" s="132"/>
      <c r="AT38" s="171"/>
      <c r="AU38" s="171"/>
      <c r="AV38" s="171"/>
      <c r="AW38" s="171"/>
      <c r="AX38" s="171"/>
      <c r="AY38" s="171"/>
      <c r="AZ38" s="171"/>
      <c r="BA38" s="171"/>
      <c r="BB38" s="171"/>
      <c r="BC38" s="171"/>
      <c r="BD38" s="171"/>
      <c r="BE38" s="171"/>
      <c r="BF38" s="171"/>
      <c r="BG38" s="171"/>
      <c r="BH38" s="171"/>
      <c r="BI38" s="171"/>
      <c r="BJ38" s="171"/>
      <c r="BK38" s="171"/>
      <c r="BL38" s="171"/>
      <c r="BM38" s="171"/>
      <c r="BN38" s="171"/>
      <c r="BO38" s="171"/>
      <c r="BP38" s="171"/>
      <c r="BQ38" s="171"/>
      <c r="BR38" s="171"/>
      <c r="BS38" s="171"/>
      <c r="BT38" s="171"/>
      <c r="BU38" s="171"/>
      <c r="BV38" s="171"/>
      <c r="BW38" s="171"/>
      <c r="BX38" s="171"/>
      <c r="BY38" s="171"/>
      <c r="BZ38" s="171"/>
      <c r="CA38" s="171"/>
      <c r="CB38" s="171"/>
      <c r="CC38" s="171"/>
      <c r="CD38" s="171"/>
      <c r="CE38" s="171"/>
      <c r="CF38" s="171"/>
      <c r="CG38" s="171"/>
      <c r="CH38" s="171"/>
      <c r="CI38" s="171"/>
      <c r="CJ38" s="171"/>
      <c r="CK38" s="171"/>
      <c r="CL38" s="171"/>
      <c r="CM38" s="171"/>
      <c r="CN38" s="171"/>
      <c r="CO38" s="171"/>
      <c r="CP38" s="171"/>
      <c r="CQ38" s="171"/>
      <c r="CR38" s="171"/>
      <c r="CS38" s="171"/>
      <c r="CT38" s="171"/>
      <c r="CU38" s="171"/>
      <c r="CV38" s="171"/>
      <c r="CW38" s="171"/>
      <c r="CX38" s="171"/>
      <c r="CY38" s="171"/>
      <c r="CZ38" s="171"/>
      <c r="DA38" s="171"/>
      <c r="DB38" s="171"/>
      <c r="DC38" s="171"/>
      <c r="DD38" s="171"/>
      <c r="DE38" s="171"/>
      <c r="DF38" s="171"/>
      <c r="DG38" s="171"/>
      <c r="DH38" s="171"/>
      <c r="DI38" s="171"/>
      <c r="DJ38" s="171"/>
      <c r="DK38" s="171"/>
      <c r="DL38" s="171"/>
      <c r="DM38" s="171"/>
      <c r="DN38" s="171"/>
      <c r="DO38" s="171"/>
      <c r="DP38" s="171"/>
      <c r="DQ38" s="171"/>
      <c r="DR38" s="171"/>
      <c r="DS38" s="171"/>
      <c r="DT38" s="171"/>
      <c r="DU38" s="171"/>
      <c r="DV38" s="171"/>
      <c r="DW38" s="171"/>
      <c r="DX38" s="171"/>
      <c r="DY38" s="171"/>
      <c r="DZ38" s="171"/>
      <c r="EA38" s="171"/>
      <c r="EB38" s="171"/>
      <c r="EC38" s="171"/>
      <c r="ED38" s="171"/>
      <c r="EE38" s="171"/>
      <c r="EF38" s="171"/>
      <c r="EG38" s="171"/>
      <c r="EH38" s="171"/>
      <c r="EI38" s="171"/>
      <c r="EJ38" s="171"/>
      <c r="EK38" s="171"/>
      <c r="EL38" s="171"/>
      <c r="EM38" s="171"/>
      <c r="EN38" s="171"/>
      <c r="EO38" s="171"/>
      <c r="EP38" s="171"/>
      <c r="EQ38" s="171"/>
    </row>
    <row r="39" spans="1:147" ht="12" hidden="1" outlineLevel="1" thickBot="1" x14ac:dyDescent="0.25">
      <c r="A39" s="139" t="s">
        <v>15</v>
      </c>
      <c r="B39" s="141">
        <v>-0.34369314395305567</v>
      </c>
      <c r="C39" s="141">
        <v>5.7309537008021362E-2</v>
      </c>
      <c r="D39" s="141">
        <v>-5.2526970675563875E-2</v>
      </c>
      <c r="E39" s="141">
        <v>1</v>
      </c>
      <c r="F39" s="142" t="s">
        <v>46</v>
      </c>
      <c r="G39" s="132"/>
      <c r="H39" s="132"/>
      <c r="I39" s="132"/>
      <c r="J39" s="132"/>
      <c r="K39" s="132"/>
      <c r="L39" s="132"/>
      <c r="M39" s="132"/>
      <c r="AT39" s="171"/>
      <c r="AU39" s="171"/>
      <c r="AV39" s="171"/>
      <c r="AW39" s="171"/>
      <c r="AX39" s="171"/>
      <c r="AY39" s="171"/>
      <c r="AZ39" s="171"/>
      <c r="BA39" s="171"/>
      <c r="BB39" s="171"/>
      <c r="BC39" s="171"/>
      <c r="BD39" s="171"/>
      <c r="BE39" s="171"/>
      <c r="BF39" s="171"/>
      <c r="BG39" s="171"/>
      <c r="BH39" s="171"/>
      <c r="BI39" s="171"/>
      <c r="BJ39" s="171"/>
      <c r="BK39" s="171"/>
      <c r="BL39" s="171"/>
      <c r="BM39" s="171"/>
      <c r="BN39" s="171"/>
      <c r="BO39" s="171"/>
      <c r="BP39" s="171"/>
      <c r="BQ39" s="171"/>
      <c r="BR39" s="171"/>
      <c r="BS39" s="171"/>
      <c r="BT39" s="171"/>
      <c r="BU39" s="171"/>
      <c r="BV39" s="171"/>
      <c r="BW39" s="171"/>
      <c r="BX39" s="171"/>
      <c r="BY39" s="171"/>
      <c r="BZ39" s="171"/>
      <c r="CA39" s="171"/>
      <c r="CB39" s="171"/>
      <c r="CC39" s="171"/>
      <c r="CD39" s="171"/>
      <c r="CE39" s="171"/>
      <c r="CF39" s="171"/>
      <c r="CG39" s="171"/>
      <c r="CH39" s="171"/>
      <c r="CI39" s="171"/>
      <c r="CJ39" s="171"/>
      <c r="CK39" s="171"/>
      <c r="CL39" s="171"/>
      <c r="CM39" s="171"/>
      <c r="CN39" s="171"/>
      <c r="CO39" s="171"/>
      <c r="CP39" s="171"/>
      <c r="CQ39" s="171"/>
      <c r="CR39" s="171"/>
      <c r="CS39" s="171"/>
      <c r="CT39" s="171"/>
      <c r="CU39" s="171"/>
      <c r="CV39" s="171"/>
      <c r="CW39" s="171"/>
      <c r="CX39" s="171"/>
      <c r="CY39" s="171"/>
      <c r="CZ39" s="171"/>
      <c r="DA39" s="171"/>
      <c r="DB39" s="171"/>
      <c r="DC39" s="171"/>
      <c r="DD39" s="171"/>
      <c r="DE39" s="171"/>
      <c r="DF39" s="171"/>
      <c r="DG39" s="171"/>
      <c r="DH39" s="171"/>
      <c r="DI39" s="171"/>
      <c r="DJ39" s="171"/>
      <c r="DK39" s="171"/>
      <c r="DL39" s="171"/>
      <c r="DM39" s="171"/>
      <c r="DN39" s="171"/>
      <c r="DO39" s="171"/>
      <c r="DP39" s="171"/>
      <c r="DQ39" s="171"/>
      <c r="DR39" s="171"/>
      <c r="DS39" s="171"/>
      <c r="DT39" s="171"/>
      <c r="DU39" s="171"/>
      <c r="DV39" s="171"/>
      <c r="DW39" s="171"/>
      <c r="DX39" s="171"/>
      <c r="DY39" s="171"/>
      <c r="DZ39" s="171"/>
      <c r="EA39" s="171"/>
      <c r="EB39" s="171"/>
      <c r="EC39" s="171"/>
      <c r="ED39" s="171"/>
      <c r="EE39" s="171"/>
      <c r="EF39" s="171"/>
      <c r="EG39" s="171"/>
      <c r="EH39" s="171"/>
      <c r="EI39" s="171"/>
      <c r="EJ39" s="171"/>
      <c r="EK39" s="171"/>
      <c r="EL39" s="171"/>
      <c r="EM39" s="171"/>
      <c r="EN39" s="171"/>
      <c r="EO39" s="171"/>
      <c r="EP39" s="171"/>
      <c r="EQ39" s="171"/>
    </row>
    <row r="40" spans="1:147" ht="12" hidden="1" outlineLevel="1" thickBot="1" x14ac:dyDescent="0.25">
      <c r="A40" s="139" t="s">
        <v>6</v>
      </c>
      <c r="B40" s="141">
        <v>9.0289104617085961E-2</v>
      </c>
      <c r="C40" s="143">
        <v>-0.62112654657357913</v>
      </c>
      <c r="D40" s="141">
        <v>-1.0432853259370224E-2</v>
      </c>
      <c r="E40" s="141">
        <v>-6.0524722677325692E-2</v>
      </c>
      <c r="F40" s="141">
        <v>1</v>
      </c>
      <c r="G40" s="142" t="s">
        <v>47</v>
      </c>
      <c r="H40" s="132"/>
      <c r="I40" s="132"/>
      <c r="J40" s="132"/>
      <c r="K40" s="132"/>
      <c r="L40" s="132"/>
      <c r="M40" s="132"/>
      <c r="AT40" s="171"/>
      <c r="AU40" s="171"/>
      <c r="AV40" s="171"/>
      <c r="AW40" s="171"/>
      <c r="AX40" s="171"/>
      <c r="AY40" s="171"/>
      <c r="AZ40" s="171"/>
      <c r="BA40" s="171"/>
      <c r="BB40" s="171"/>
      <c r="BC40" s="171"/>
      <c r="BD40" s="171"/>
      <c r="BE40" s="171"/>
      <c r="BF40" s="171"/>
      <c r="BG40" s="171"/>
      <c r="BH40" s="171"/>
      <c r="BI40" s="171"/>
      <c r="BJ40" s="171"/>
      <c r="BK40" s="171"/>
      <c r="BL40" s="171"/>
      <c r="BM40" s="171"/>
      <c r="BN40" s="171"/>
      <c r="BO40" s="171"/>
      <c r="BP40" s="171"/>
      <c r="BQ40" s="171"/>
      <c r="BR40" s="171"/>
      <c r="BS40" s="171"/>
      <c r="BT40" s="171"/>
      <c r="BU40" s="171"/>
      <c r="BV40" s="171"/>
      <c r="BW40" s="171"/>
      <c r="BX40" s="171"/>
      <c r="BY40" s="171"/>
      <c r="BZ40" s="171"/>
      <c r="CA40" s="171"/>
      <c r="CB40" s="171"/>
      <c r="CC40" s="171"/>
      <c r="CD40" s="171"/>
      <c r="CE40" s="171"/>
      <c r="CF40" s="171"/>
      <c r="CG40" s="171"/>
      <c r="CH40" s="171"/>
      <c r="CI40" s="171"/>
      <c r="CJ40" s="171"/>
      <c r="CK40" s="171"/>
      <c r="CL40" s="171"/>
      <c r="CM40" s="171"/>
      <c r="CN40" s="171"/>
      <c r="CO40" s="171"/>
      <c r="CP40" s="171"/>
      <c r="CQ40" s="171"/>
      <c r="CR40" s="171"/>
      <c r="CS40" s="171"/>
      <c r="CT40" s="171"/>
      <c r="CU40" s="171"/>
      <c r="CV40" s="171"/>
      <c r="CW40" s="171"/>
      <c r="CX40" s="171"/>
      <c r="CY40" s="171"/>
      <c r="CZ40" s="171"/>
      <c r="DA40" s="171"/>
      <c r="DB40" s="171"/>
      <c r="DC40" s="171"/>
      <c r="DD40" s="171"/>
      <c r="DE40" s="171"/>
      <c r="DF40" s="171"/>
      <c r="DG40" s="171"/>
      <c r="DH40" s="171"/>
      <c r="DI40" s="171"/>
      <c r="DJ40" s="171"/>
      <c r="DK40" s="171"/>
      <c r="DL40" s="171"/>
      <c r="DM40" s="171"/>
      <c r="DN40" s="171"/>
      <c r="DO40" s="171"/>
      <c r="DP40" s="171"/>
      <c r="DQ40" s="171"/>
      <c r="DR40" s="171"/>
      <c r="DS40" s="171"/>
      <c r="DT40" s="171"/>
      <c r="DU40" s="171"/>
      <c r="DV40" s="171"/>
      <c r="DW40" s="171"/>
      <c r="DX40" s="171"/>
      <c r="DY40" s="171"/>
      <c r="DZ40" s="171"/>
      <c r="EA40" s="171"/>
      <c r="EB40" s="171"/>
      <c r="EC40" s="171"/>
      <c r="ED40" s="171"/>
      <c r="EE40" s="171"/>
      <c r="EF40" s="171"/>
      <c r="EG40" s="171"/>
      <c r="EH40" s="171"/>
      <c r="EI40" s="171"/>
      <c r="EJ40" s="171"/>
      <c r="EK40" s="171"/>
      <c r="EL40" s="171"/>
      <c r="EM40" s="171"/>
      <c r="EN40" s="171"/>
      <c r="EO40" s="171"/>
      <c r="EP40" s="171"/>
      <c r="EQ40" s="171"/>
    </row>
    <row r="41" spans="1:147" ht="12" hidden="1" outlineLevel="1" thickBot="1" x14ac:dyDescent="0.25">
      <c r="A41" s="139" t="s">
        <v>10</v>
      </c>
      <c r="B41" s="141">
        <v>-2.2652486709491181E-2</v>
      </c>
      <c r="C41" s="141">
        <v>-1.0933168164637365E-3</v>
      </c>
      <c r="D41" s="132">
        <v>-0.18034536360735909</v>
      </c>
      <c r="E41" s="141">
        <v>-8.2623036693225113E-2</v>
      </c>
      <c r="F41" s="141">
        <v>4.9854794472996549E-3</v>
      </c>
      <c r="G41" s="141">
        <v>1</v>
      </c>
      <c r="H41" s="142" t="s">
        <v>48</v>
      </c>
      <c r="I41" s="132"/>
      <c r="J41" s="132"/>
      <c r="K41" s="132"/>
      <c r="L41" s="132"/>
      <c r="M41" s="132"/>
      <c r="AT41" s="171"/>
      <c r="AU41" s="171"/>
      <c r="AV41" s="171"/>
      <c r="AW41" s="171"/>
      <c r="AX41" s="171"/>
      <c r="AY41" s="171"/>
      <c r="AZ41" s="171"/>
      <c r="BA41" s="171"/>
      <c r="BB41" s="171"/>
      <c r="BC41" s="171"/>
      <c r="BD41" s="171"/>
      <c r="BE41" s="171"/>
      <c r="BF41" s="171"/>
      <c r="BG41" s="171"/>
      <c r="BH41" s="171"/>
      <c r="BI41" s="171"/>
      <c r="BJ41" s="171"/>
      <c r="BK41" s="171"/>
      <c r="BL41" s="171"/>
      <c r="BM41" s="171"/>
      <c r="BN41" s="171"/>
      <c r="BO41" s="171"/>
      <c r="BP41" s="171"/>
      <c r="BQ41" s="171"/>
      <c r="BR41" s="171"/>
      <c r="BS41" s="171"/>
      <c r="BT41" s="171"/>
      <c r="BU41" s="171"/>
      <c r="BV41" s="171"/>
      <c r="BW41" s="171"/>
      <c r="BX41" s="171"/>
      <c r="BY41" s="171"/>
      <c r="BZ41" s="171"/>
      <c r="CA41" s="171"/>
      <c r="CB41" s="171"/>
      <c r="CC41" s="171"/>
      <c r="CD41" s="171"/>
      <c r="CE41" s="171"/>
      <c r="CF41" s="171"/>
      <c r="CG41" s="171"/>
      <c r="CH41" s="171"/>
      <c r="CI41" s="171"/>
      <c r="CJ41" s="171"/>
      <c r="CK41" s="171"/>
      <c r="CL41" s="171"/>
      <c r="CM41" s="171"/>
      <c r="CN41" s="171"/>
      <c r="CO41" s="171"/>
      <c r="CP41" s="171"/>
      <c r="CQ41" s="171"/>
      <c r="CR41" s="171"/>
      <c r="CS41" s="171"/>
      <c r="CT41" s="171"/>
      <c r="CU41" s="171"/>
      <c r="CV41" s="171"/>
      <c r="CW41" s="171"/>
      <c r="CX41" s="171"/>
      <c r="CY41" s="171"/>
      <c r="CZ41" s="171"/>
      <c r="DA41" s="171"/>
      <c r="DB41" s="171"/>
      <c r="DC41" s="171"/>
      <c r="DD41" s="171"/>
      <c r="DE41" s="171"/>
      <c r="DF41" s="171"/>
      <c r="DG41" s="171"/>
      <c r="DH41" s="171"/>
      <c r="DI41" s="171"/>
      <c r="DJ41" s="171"/>
      <c r="DK41" s="171"/>
      <c r="DL41" s="171"/>
      <c r="DM41" s="171"/>
      <c r="DN41" s="171"/>
      <c r="DO41" s="171"/>
      <c r="DP41" s="171"/>
      <c r="DQ41" s="171"/>
      <c r="DR41" s="171"/>
      <c r="DS41" s="171"/>
      <c r="DT41" s="171"/>
      <c r="DU41" s="171"/>
      <c r="DV41" s="171"/>
      <c r="DW41" s="171"/>
      <c r="DX41" s="171"/>
      <c r="DY41" s="171"/>
      <c r="DZ41" s="171"/>
      <c r="EA41" s="171"/>
      <c r="EB41" s="171"/>
      <c r="EC41" s="171"/>
      <c r="ED41" s="171"/>
      <c r="EE41" s="171"/>
      <c r="EF41" s="171"/>
      <c r="EG41" s="171"/>
      <c r="EH41" s="171"/>
      <c r="EI41" s="171"/>
      <c r="EJ41" s="171"/>
      <c r="EK41" s="171"/>
      <c r="EL41" s="171"/>
      <c r="EM41" s="171"/>
      <c r="EN41" s="171"/>
      <c r="EO41" s="171"/>
      <c r="EP41" s="171"/>
      <c r="EQ41" s="171"/>
    </row>
    <row r="42" spans="1:147" ht="12" hidden="1" outlineLevel="1" thickBot="1" x14ac:dyDescent="0.25">
      <c r="A42" s="139" t="s">
        <v>14</v>
      </c>
      <c r="B42" s="141">
        <v>-7.5523025957307657E-2</v>
      </c>
      <c r="C42" s="141">
        <v>1.7688244147525591E-2</v>
      </c>
      <c r="D42" s="132">
        <v>-0.16463538427748431</v>
      </c>
      <c r="E42" s="132">
        <v>-0.44926227202757424</v>
      </c>
      <c r="F42" s="141">
        <v>-1.1244245889630473E-2</v>
      </c>
      <c r="G42" s="141">
        <v>2.1350755340884896E-2</v>
      </c>
      <c r="H42" s="141">
        <v>1</v>
      </c>
      <c r="I42" s="142" t="s">
        <v>50</v>
      </c>
      <c r="J42" s="132"/>
      <c r="K42" s="132"/>
      <c r="L42" s="132"/>
      <c r="M42" s="132"/>
      <c r="AT42" s="171"/>
      <c r="AU42" s="171"/>
      <c r="AV42" s="171"/>
      <c r="AW42" s="171"/>
      <c r="AX42" s="171"/>
      <c r="AY42" s="171"/>
      <c r="AZ42" s="171"/>
      <c r="BA42" s="171"/>
      <c r="BB42" s="171"/>
      <c r="BC42" s="171"/>
      <c r="BD42" s="171"/>
      <c r="BE42" s="171"/>
      <c r="BF42" s="171"/>
      <c r="BG42" s="171"/>
      <c r="BH42" s="171"/>
      <c r="BI42" s="171"/>
      <c r="BJ42" s="171"/>
      <c r="BK42" s="171"/>
      <c r="BL42" s="171"/>
      <c r="BM42" s="171"/>
      <c r="BN42" s="171"/>
      <c r="BO42" s="171"/>
      <c r="BP42" s="171"/>
      <c r="BQ42" s="171"/>
      <c r="BR42" s="171"/>
      <c r="BS42" s="171"/>
      <c r="BT42" s="171"/>
      <c r="BU42" s="171"/>
      <c r="BV42" s="171"/>
      <c r="BW42" s="171"/>
      <c r="BX42" s="171"/>
      <c r="BY42" s="171"/>
      <c r="BZ42" s="171"/>
      <c r="CA42" s="171"/>
      <c r="CB42" s="171"/>
      <c r="CC42" s="171"/>
      <c r="CD42" s="171"/>
      <c r="CE42" s="171"/>
      <c r="CF42" s="171"/>
      <c r="CG42" s="171"/>
      <c r="CH42" s="171"/>
      <c r="CI42" s="171"/>
      <c r="CJ42" s="171"/>
      <c r="CK42" s="171"/>
      <c r="CL42" s="171"/>
      <c r="CM42" s="171"/>
      <c r="CN42" s="171"/>
      <c r="CO42" s="171"/>
      <c r="CP42" s="171"/>
      <c r="CQ42" s="171"/>
      <c r="CR42" s="171"/>
      <c r="CS42" s="171"/>
      <c r="CT42" s="171"/>
      <c r="CU42" s="171"/>
      <c r="CV42" s="171"/>
      <c r="CW42" s="171"/>
      <c r="CX42" s="171"/>
      <c r="CY42" s="171"/>
      <c r="CZ42" s="171"/>
      <c r="DA42" s="171"/>
      <c r="DB42" s="171"/>
      <c r="DC42" s="171"/>
      <c r="DD42" s="171"/>
      <c r="DE42" s="171"/>
      <c r="DF42" s="171"/>
      <c r="DG42" s="171"/>
      <c r="DH42" s="171"/>
      <c r="DI42" s="171"/>
      <c r="DJ42" s="171"/>
      <c r="DK42" s="171"/>
      <c r="DL42" s="171"/>
      <c r="DM42" s="171"/>
      <c r="DN42" s="171"/>
      <c r="DO42" s="171"/>
      <c r="DP42" s="171"/>
      <c r="DQ42" s="171"/>
      <c r="DR42" s="171"/>
      <c r="DS42" s="171"/>
      <c r="DT42" s="171"/>
      <c r="DU42" s="171"/>
      <c r="DV42" s="171"/>
      <c r="DW42" s="171"/>
      <c r="DX42" s="171"/>
      <c r="DY42" s="171"/>
      <c r="DZ42" s="171"/>
      <c r="EA42" s="171"/>
      <c r="EB42" s="171"/>
      <c r="EC42" s="171"/>
      <c r="ED42" s="171"/>
      <c r="EE42" s="171"/>
      <c r="EF42" s="171"/>
      <c r="EG42" s="171"/>
      <c r="EH42" s="171"/>
      <c r="EI42" s="171"/>
      <c r="EJ42" s="171"/>
      <c r="EK42" s="171"/>
      <c r="EL42" s="171"/>
      <c r="EM42" s="171"/>
      <c r="EN42" s="171"/>
      <c r="EO42" s="171"/>
      <c r="EP42" s="171"/>
      <c r="EQ42" s="171"/>
    </row>
    <row r="43" spans="1:147" ht="12" hidden="1" outlineLevel="1" thickBot="1" x14ac:dyDescent="0.25">
      <c r="A43" s="139" t="s">
        <v>12</v>
      </c>
      <c r="B43" s="141">
        <v>-6.9828507461034875E-2</v>
      </c>
      <c r="C43" s="141">
        <v>2.0886496111681259E-2</v>
      </c>
      <c r="D43" s="141">
        <v>1.3425161710147666E-2</v>
      </c>
      <c r="E43" s="141">
        <v>2.6247336830198587E-2</v>
      </c>
      <c r="F43" s="141">
        <v>-9.7548516576742017E-3</v>
      </c>
      <c r="G43" s="141">
        <v>8.0133167577185801E-3</v>
      </c>
      <c r="H43" s="141">
        <v>-3.101000904788551E-3</v>
      </c>
      <c r="I43" s="141">
        <v>1</v>
      </c>
      <c r="J43" s="142" t="s">
        <v>51</v>
      </c>
      <c r="K43" s="132"/>
      <c r="L43" s="132"/>
      <c r="M43" s="132"/>
      <c r="AT43" s="171"/>
      <c r="AU43" s="171"/>
      <c r="AV43" s="171"/>
      <c r="AW43" s="171"/>
      <c r="AX43" s="171"/>
      <c r="AY43" s="171"/>
      <c r="AZ43" s="171"/>
      <c r="BA43" s="171"/>
      <c r="BB43" s="171"/>
      <c r="BC43" s="171"/>
      <c r="BD43" s="171"/>
      <c r="BE43" s="171"/>
      <c r="BF43" s="171"/>
      <c r="BG43" s="171"/>
      <c r="BH43" s="171"/>
      <c r="BI43" s="171"/>
      <c r="BJ43" s="171"/>
      <c r="BK43" s="171"/>
      <c r="BL43" s="171"/>
      <c r="BM43" s="171"/>
      <c r="BN43" s="171"/>
      <c r="BO43" s="171"/>
      <c r="BP43" s="171"/>
      <c r="BQ43" s="171"/>
      <c r="BR43" s="171"/>
      <c r="BS43" s="171"/>
      <c r="BT43" s="171"/>
      <c r="BU43" s="171"/>
      <c r="BV43" s="171"/>
      <c r="BW43" s="171"/>
      <c r="BX43" s="171"/>
      <c r="BY43" s="171"/>
      <c r="BZ43" s="171"/>
      <c r="CA43" s="171"/>
      <c r="CB43" s="171"/>
      <c r="CC43" s="171"/>
      <c r="CD43" s="171"/>
      <c r="CE43" s="171"/>
      <c r="CF43" s="171"/>
      <c r="CG43" s="171"/>
      <c r="CH43" s="171"/>
      <c r="CI43" s="171"/>
      <c r="CJ43" s="171"/>
      <c r="CK43" s="171"/>
      <c r="CL43" s="171"/>
      <c r="CM43" s="171"/>
      <c r="CN43" s="171"/>
      <c r="CO43" s="171"/>
      <c r="CP43" s="171"/>
      <c r="CQ43" s="171"/>
      <c r="CR43" s="171"/>
      <c r="CS43" s="171"/>
      <c r="CT43" s="171"/>
      <c r="CU43" s="171"/>
      <c r="CV43" s="171"/>
      <c r="CW43" s="171"/>
      <c r="CX43" s="171"/>
      <c r="CY43" s="171"/>
      <c r="CZ43" s="171"/>
      <c r="DA43" s="171"/>
      <c r="DB43" s="171"/>
      <c r="DC43" s="171"/>
      <c r="DD43" s="171"/>
      <c r="DE43" s="171"/>
      <c r="DF43" s="171"/>
      <c r="DG43" s="171"/>
      <c r="DH43" s="171"/>
      <c r="DI43" s="171"/>
      <c r="DJ43" s="171"/>
      <c r="DK43" s="171"/>
      <c r="DL43" s="171"/>
      <c r="DM43" s="171"/>
      <c r="DN43" s="171"/>
      <c r="DO43" s="171"/>
      <c r="DP43" s="171"/>
      <c r="DQ43" s="171"/>
      <c r="DR43" s="171"/>
      <c r="DS43" s="171"/>
      <c r="DT43" s="171"/>
      <c r="DU43" s="171"/>
      <c r="DV43" s="171"/>
      <c r="DW43" s="171"/>
      <c r="DX43" s="171"/>
      <c r="DY43" s="171"/>
      <c r="DZ43" s="171"/>
      <c r="EA43" s="171"/>
      <c r="EB43" s="171"/>
      <c r="EC43" s="171"/>
      <c r="ED43" s="171"/>
      <c r="EE43" s="171"/>
      <c r="EF43" s="171"/>
      <c r="EG43" s="171"/>
      <c r="EH43" s="171"/>
      <c r="EI43" s="171"/>
      <c r="EJ43" s="171"/>
      <c r="EK43" s="171"/>
      <c r="EL43" s="171"/>
      <c r="EM43" s="171"/>
      <c r="EN43" s="171"/>
      <c r="EO43" s="171"/>
      <c r="EP43" s="171"/>
      <c r="EQ43" s="171"/>
    </row>
    <row r="44" spans="1:147" ht="12" hidden="1" outlineLevel="1" thickBot="1" x14ac:dyDescent="0.25">
      <c r="A44" s="139" t="s">
        <v>16</v>
      </c>
      <c r="B44" s="141">
        <v>-6.2186858206822258E-2</v>
      </c>
      <c r="C44" s="141">
        <v>-5.3579147065507975E-2</v>
      </c>
      <c r="D44" s="141">
        <v>2.0614734275458301E-2</v>
      </c>
      <c r="E44" s="141">
        <v>-6.9900029013356975E-5</v>
      </c>
      <c r="F44" s="141">
        <v>-6.7264030760920926E-2</v>
      </c>
      <c r="G44" s="141">
        <v>1.6403570006863107E-2</v>
      </c>
      <c r="H44" s="141">
        <v>2.2001055783836113E-3</v>
      </c>
      <c r="I44" s="141">
        <v>-9.5609513909665511E-4</v>
      </c>
      <c r="J44" s="141">
        <v>1</v>
      </c>
      <c r="K44" s="142" t="s">
        <v>52</v>
      </c>
      <c r="L44" s="132"/>
      <c r="M44" s="132"/>
      <c r="AT44" s="171"/>
      <c r="AU44" s="171"/>
      <c r="AV44" s="171"/>
      <c r="AW44" s="171"/>
      <c r="AX44" s="171"/>
      <c r="AY44" s="171"/>
      <c r="AZ44" s="171"/>
      <c r="BA44" s="171"/>
      <c r="BB44" s="171"/>
      <c r="BC44" s="171"/>
      <c r="BD44" s="171"/>
      <c r="BE44" s="171"/>
      <c r="BF44" s="171"/>
      <c r="BG44" s="171"/>
      <c r="BH44" s="171"/>
      <c r="BI44" s="171"/>
      <c r="BJ44" s="171"/>
      <c r="BK44" s="171"/>
      <c r="BL44" s="171"/>
      <c r="BM44" s="171"/>
      <c r="BN44" s="171"/>
      <c r="BO44" s="171"/>
      <c r="BP44" s="171"/>
      <c r="BQ44" s="171"/>
      <c r="BR44" s="171"/>
      <c r="BS44" s="171"/>
      <c r="BT44" s="171"/>
      <c r="BU44" s="171"/>
      <c r="BV44" s="171"/>
      <c r="BW44" s="171"/>
      <c r="BX44" s="171"/>
      <c r="BY44" s="171"/>
      <c r="BZ44" s="171"/>
      <c r="CA44" s="171"/>
      <c r="CB44" s="171"/>
      <c r="CC44" s="171"/>
      <c r="CD44" s="171"/>
      <c r="CE44" s="171"/>
      <c r="CF44" s="171"/>
      <c r="CG44" s="171"/>
      <c r="CH44" s="171"/>
      <c r="CI44" s="171"/>
      <c r="CJ44" s="171"/>
      <c r="CK44" s="171"/>
      <c r="CL44" s="171"/>
      <c r="CM44" s="171"/>
      <c r="CN44" s="171"/>
      <c r="CO44" s="171"/>
      <c r="CP44" s="171"/>
      <c r="CQ44" s="171"/>
      <c r="CR44" s="171"/>
      <c r="CS44" s="171"/>
      <c r="CT44" s="171"/>
      <c r="CU44" s="171"/>
      <c r="CV44" s="171"/>
      <c r="CW44" s="171"/>
      <c r="CX44" s="171"/>
      <c r="CY44" s="171"/>
      <c r="CZ44" s="171"/>
      <c r="DA44" s="171"/>
      <c r="DB44" s="171"/>
      <c r="DC44" s="171"/>
      <c r="DD44" s="171"/>
      <c r="DE44" s="171"/>
      <c r="DF44" s="171"/>
      <c r="DG44" s="171"/>
      <c r="DH44" s="171"/>
      <c r="DI44" s="171"/>
      <c r="DJ44" s="171"/>
      <c r="DK44" s="171"/>
      <c r="DL44" s="171"/>
      <c r="DM44" s="171"/>
      <c r="DN44" s="171"/>
      <c r="DO44" s="171"/>
      <c r="DP44" s="171"/>
      <c r="DQ44" s="171"/>
      <c r="DR44" s="171"/>
      <c r="DS44" s="171"/>
      <c r="DT44" s="171"/>
      <c r="DU44" s="171"/>
      <c r="DV44" s="171"/>
      <c r="DW44" s="171"/>
      <c r="DX44" s="171"/>
      <c r="DY44" s="171"/>
      <c r="DZ44" s="171"/>
      <c r="EA44" s="171"/>
      <c r="EB44" s="171"/>
      <c r="EC44" s="171"/>
      <c r="ED44" s="171"/>
      <c r="EE44" s="171"/>
      <c r="EF44" s="171"/>
      <c r="EG44" s="171"/>
      <c r="EH44" s="171"/>
      <c r="EI44" s="171"/>
      <c r="EJ44" s="171"/>
      <c r="EK44" s="171"/>
      <c r="EL44" s="171"/>
      <c r="EM44" s="171"/>
      <c r="EN44" s="171"/>
      <c r="EO44" s="171"/>
      <c r="EP44" s="171"/>
      <c r="EQ44" s="171"/>
    </row>
    <row r="45" spans="1:147" ht="12" hidden="1" outlineLevel="1" thickBot="1" x14ac:dyDescent="0.25">
      <c r="A45" s="139" t="s">
        <v>26</v>
      </c>
      <c r="B45" s="141">
        <v>-0.77749399113998929</v>
      </c>
      <c r="C45" s="141">
        <v>7.5007808681748958E-2</v>
      </c>
      <c r="D45" s="141">
        <v>4.1960608009865071E-2</v>
      </c>
      <c r="E45" s="141">
        <v>1.3143541579738139E-2</v>
      </c>
      <c r="F45" s="141">
        <v>-2.6134464675515799E-2</v>
      </c>
      <c r="G45" s="141">
        <v>2.832457096794316E-2</v>
      </c>
      <c r="H45" s="141">
        <v>-1.9865700161281797E-2</v>
      </c>
      <c r="I45" s="141">
        <v>1.9139594851780042E-2</v>
      </c>
      <c r="J45" s="141">
        <v>-5.1955416619639417E-3</v>
      </c>
      <c r="K45" s="141">
        <v>1</v>
      </c>
      <c r="L45" s="142" t="s">
        <v>55</v>
      </c>
      <c r="M45" s="132"/>
      <c r="AT45" s="171"/>
      <c r="AU45" s="171"/>
      <c r="AV45" s="171"/>
      <c r="AW45" s="171"/>
      <c r="AX45" s="171"/>
      <c r="AY45" s="171"/>
      <c r="AZ45" s="171"/>
      <c r="BA45" s="171"/>
      <c r="BB45" s="171"/>
      <c r="BC45" s="171"/>
      <c r="BD45" s="171"/>
      <c r="BE45" s="171"/>
      <c r="BF45" s="171"/>
      <c r="BG45" s="171"/>
      <c r="BH45" s="171"/>
      <c r="BI45" s="171"/>
      <c r="BJ45" s="171"/>
      <c r="BK45" s="171"/>
      <c r="BL45" s="171"/>
      <c r="BM45" s="171"/>
      <c r="BN45" s="171"/>
      <c r="BO45" s="171"/>
      <c r="BP45" s="171"/>
      <c r="BQ45" s="171"/>
      <c r="BR45" s="171"/>
      <c r="BS45" s="171"/>
      <c r="BT45" s="171"/>
      <c r="BU45" s="171"/>
      <c r="BV45" s="171"/>
      <c r="BW45" s="171"/>
      <c r="BX45" s="171"/>
      <c r="BY45" s="171"/>
      <c r="BZ45" s="171"/>
      <c r="CA45" s="171"/>
      <c r="CB45" s="171"/>
      <c r="CC45" s="171"/>
      <c r="CD45" s="171"/>
      <c r="CE45" s="171"/>
      <c r="CF45" s="171"/>
      <c r="CG45" s="171"/>
      <c r="CH45" s="171"/>
      <c r="CI45" s="171"/>
      <c r="CJ45" s="171"/>
      <c r="CK45" s="171"/>
      <c r="CL45" s="171"/>
      <c r="CM45" s="171"/>
      <c r="CN45" s="171"/>
      <c r="CO45" s="171"/>
      <c r="CP45" s="171"/>
      <c r="CQ45" s="171"/>
      <c r="CR45" s="171"/>
      <c r="CS45" s="171"/>
      <c r="CT45" s="171"/>
      <c r="CU45" s="171"/>
      <c r="CV45" s="171"/>
      <c r="CW45" s="171"/>
      <c r="CX45" s="171"/>
      <c r="CY45" s="171"/>
      <c r="CZ45" s="171"/>
      <c r="DA45" s="171"/>
      <c r="DB45" s="171"/>
      <c r="DC45" s="171"/>
      <c r="DD45" s="171"/>
      <c r="DE45" s="171"/>
      <c r="DF45" s="171"/>
      <c r="DG45" s="171"/>
      <c r="DH45" s="171"/>
      <c r="DI45" s="171"/>
      <c r="DJ45" s="171"/>
      <c r="DK45" s="171"/>
      <c r="DL45" s="171"/>
      <c r="DM45" s="171"/>
      <c r="DN45" s="171"/>
      <c r="DO45" s="171"/>
      <c r="DP45" s="171"/>
      <c r="DQ45" s="171"/>
      <c r="DR45" s="171"/>
      <c r="DS45" s="171"/>
      <c r="DT45" s="171"/>
      <c r="DU45" s="171"/>
      <c r="DV45" s="171"/>
      <c r="DW45" s="171"/>
      <c r="DX45" s="171"/>
      <c r="DY45" s="171"/>
      <c r="DZ45" s="171"/>
      <c r="EA45" s="171"/>
      <c r="EB45" s="171"/>
      <c r="EC45" s="171"/>
      <c r="ED45" s="171"/>
      <c r="EE45" s="171"/>
      <c r="EF45" s="171"/>
      <c r="EG45" s="171"/>
      <c r="EH45" s="171"/>
      <c r="EI45" s="171"/>
      <c r="EJ45" s="171"/>
      <c r="EK45" s="171"/>
      <c r="EL45" s="171"/>
      <c r="EM45" s="171"/>
      <c r="EN45" s="171"/>
      <c r="EO45" s="171"/>
      <c r="EP45" s="171"/>
      <c r="EQ45" s="171"/>
    </row>
    <row r="46" spans="1:147" ht="12" hidden="1" outlineLevel="1" thickBot="1" x14ac:dyDescent="0.25">
      <c r="A46" s="139" t="s">
        <v>1</v>
      </c>
      <c r="B46" s="141">
        <v>-0.14000723816755592</v>
      </c>
      <c r="C46" s="141">
        <v>-9.6465160455643253E-2</v>
      </c>
      <c r="D46" s="141">
        <v>2.8786190183249325E-2</v>
      </c>
      <c r="E46" s="132">
        <v>0.13906798826482464</v>
      </c>
      <c r="F46" s="141">
        <v>3.8806969424610378E-2</v>
      </c>
      <c r="G46" s="141">
        <v>4.5529032578502226E-3</v>
      </c>
      <c r="H46" s="141">
        <v>-4.2394136204158106E-2</v>
      </c>
      <c r="I46" s="141">
        <v>2.2527313046059615E-2</v>
      </c>
      <c r="J46" s="141">
        <v>4.8605242975230979E-2</v>
      </c>
      <c r="K46" s="141">
        <v>4.4417872811074186E-3</v>
      </c>
      <c r="L46" s="141">
        <v>1</v>
      </c>
      <c r="M46" s="142" t="s">
        <v>56</v>
      </c>
      <c r="AT46" s="171"/>
      <c r="AU46" s="171"/>
      <c r="AV46" s="171"/>
      <c r="AW46" s="171"/>
      <c r="AX46" s="171"/>
      <c r="AY46" s="171"/>
      <c r="AZ46" s="171"/>
      <c r="BA46" s="171"/>
      <c r="BB46" s="171"/>
      <c r="BC46" s="171"/>
      <c r="BD46" s="171"/>
      <c r="BE46" s="171"/>
      <c r="BF46" s="171"/>
      <c r="BG46" s="171"/>
      <c r="BH46" s="171"/>
      <c r="BI46" s="171"/>
      <c r="BJ46" s="171"/>
      <c r="BK46" s="171"/>
      <c r="BL46" s="171"/>
      <c r="BM46" s="171"/>
      <c r="BN46" s="171"/>
      <c r="BO46" s="171"/>
      <c r="BP46" s="171"/>
      <c r="BQ46" s="171"/>
      <c r="BR46" s="171"/>
      <c r="BS46" s="171"/>
      <c r="BT46" s="171"/>
      <c r="BU46" s="171"/>
      <c r="BV46" s="171"/>
      <c r="BW46" s="171"/>
      <c r="BX46" s="171"/>
      <c r="BY46" s="171"/>
      <c r="BZ46" s="171"/>
      <c r="CA46" s="171"/>
      <c r="CB46" s="171"/>
      <c r="CC46" s="171"/>
      <c r="CD46" s="171"/>
      <c r="CE46" s="171"/>
      <c r="CF46" s="171"/>
      <c r="CG46" s="171"/>
      <c r="CH46" s="171"/>
      <c r="CI46" s="171"/>
      <c r="CJ46" s="171"/>
      <c r="CK46" s="171"/>
      <c r="CL46" s="171"/>
      <c r="CM46" s="171"/>
      <c r="CN46" s="171"/>
      <c r="CO46" s="171"/>
      <c r="CP46" s="171"/>
      <c r="CQ46" s="171"/>
      <c r="CR46" s="171"/>
      <c r="CS46" s="171"/>
      <c r="CT46" s="171"/>
      <c r="CU46" s="171"/>
      <c r="CV46" s="171"/>
      <c r="CW46" s="171"/>
      <c r="CX46" s="171"/>
      <c r="CY46" s="171"/>
      <c r="CZ46" s="171"/>
      <c r="DA46" s="171"/>
      <c r="DB46" s="171"/>
      <c r="DC46" s="171"/>
      <c r="DD46" s="171"/>
      <c r="DE46" s="171"/>
      <c r="DF46" s="171"/>
      <c r="DG46" s="171"/>
      <c r="DH46" s="171"/>
      <c r="DI46" s="171"/>
      <c r="DJ46" s="171"/>
      <c r="DK46" s="171"/>
      <c r="DL46" s="171"/>
      <c r="DM46" s="171"/>
      <c r="DN46" s="171"/>
      <c r="DO46" s="171"/>
      <c r="DP46" s="171"/>
      <c r="DQ46" s="171"/>
      <c r="DR46" s="171"/>
      <c r="DS46" s="171"/>
      <c r="DT46" s="171"/>
      <c r="DU46" s="171"/>
      <c r="DV46" s="171"/>
      <c r="DW46" s="171"/>
      <c r="DX46" s="171"/>
      <c r="DY46" s="171"/>
      <c r="DZ46" s="171"/>
      <c r="EA46" s="171"/>
      <c r="EB46" s="171"/>
      <c r="EC46" s="171"/>
      <c r="ED46" s="171"/>
      <c r="EE46" s="171"/>
      <c r="EF46" s="171"/>
      <c r="EG46" s="171"/>
      <c r="EH46" s="171"/>
      <c r="EI46" s="171"/>
      <c r="EJ46" s="171"/>
      <c r="EK46" s="171"/>
      <c r="EL46" s="171"/>
      <c r="EM46" s="171"/>
      <c r="EN46" s="171"/>
      <c r="EO46" s="171"/>
      <c r="EP46" s="171"/>
      <c r="EQ46" s="171"/>
    </row>
    <row r="47" spans="1:147" hidden="1" outlineLevel="1" x14ac:dyDescent="0.2">
      <c r="A47" s="139" t="s">
        <v>18</v>
      </c>
      <c r="B47" s="141">
        <v>1.4649090217274948E-2</v>
      </c>
      <c r="C47" s="141">
        <v>1.9723770728301674E-2</v>
      </c>
      <c r="D47" s="141">
        <v>-6.597753395658117E-3</v>
      </c>
      <c r="E47" s="141">
        <v>-3.2602700423271597E-2</v>
      </c>
      <c r="F47" s="141">
        <v>1.0067888108535509E-2</v>
      </c>
      <c r="G47" s="141">
        <v>-9.9856389878535106E-3</v>
      </c>
      <c r="H47" s="141">
        <v>3.7300507716261616E-2</v>
      </c>
      <c r="I47" s="141">
        <v>-5.7325112444501801E-2</v>
      </c>
      <c r="J47" s="132">
        <v>-0.19146359295763435</v>
      </c>
      <c r="K47" s="141">
        <v>-2.1430611166744724E-2</v>
      </c>
      <c r="L47" s="141">
        <v>-7.3503619657771621E-2</v>
      </c>
      <c r="M47" s="141">
        <v>1</v>
      </c>
      <c r="AT47" s="171"/>
      <c r="AU47" s="171"/>
      <c r="AV47" s="171"/>
      <c r="AW47" s="171"/>
      <c r="AX47" s="171"/>
      <c r="AY47" s="171"/>
      <c r="AZ47" s="171"/>
      <c r="BA47" s="171"/>
      <c r="BB47" s="171"/>
      <c r="BC47" s="171"/>
      <c r="BD47" s="171"/>
      <c r="BE47" s="171"/>
      <c r="BF47" s="171"/>
      <c r="BG47" s="171"/>
      <c r="BH47" s="171"/>
      <c r="BI47" s="171"/>
      <c r="BJ47" s="171"/>
      <c r="BK47" s="171"/>
      <c r="BL47" s="171"/>
      <c r="BM47" s="171"/>
      <c r="BN47" s="171"/>
      <c r="BO47" s="171"/>
      <c r="BP47" s="171"/>
      <c r="BQ47" s="171"/>
      <c r="BR47" s="171"/>
      <c r="BS47" s="171"/>
      <c r="BT47" s="171"/>
      <c r="BU47" s="171"/>
      <c r="BV47" s="171"/>
      <c r="BW47" s="171"/>
      <c r="BX47" s="171"/>
      <c r="BY47" s="171"/>
      <c r="BZ47" s="171"/>
      <c r="CA47" s="171"/>
      <c r="CB47" s="171"/>
      <c r="CC47" s="171"/>
      <c r="CD47" s="171"/>
      <c r="CE47" s="171"/>
      <c r="CF47" s="171"/>
      <c r="CG47" s="171"/>
      <c r="CH47" s="171"/>
      <c r="CI47" s="171"/>
      <c r="CJ47" s="171"/>
      <c r="CK47" s="171"/>
      <c r="CL47" s="171"/>
      <c r="CM47" s="171"/>
      <c r="CN47" s="171"/>
      <c r="CO47" s="171"/>
      <c r="CP47" s="171"/>
      <c r="CQ47" s="171"/>
      <c r="CR47" s="171"/>
      <c r="CS47" s="171"/>
      <c r="CT47" s="171"/>
      <c r="CU47" s="171"/>
      <c r="CV47" s="171"/>
      <c r="CW47" s="171"/>
      <c r="CX47" s="171"/>
      <c r="CY47" s="171"/>
      <c r="CZ47" s="171"/>
      <c r="DA47" s="171"/>
      <c r="DB47" s="171"/>
      <c r="DC47" s="171"/>
      <c r="DD47" s="171"/>
      <c r="DE47" s="171"/>
      <c r="DF47" s="171"/>
      <c r="DG47" s="171"/>
      <c r="DH47" s="171"/>
      <c r="DI47" s="171"/>
      <c r="DJ47" s="171"/>
      <c r="DK47" s="171"/>
      <c r="DL47" s="171"/>
      <c r="DM47" s="171"/>
      <c r="DN47" s="171"/>
      <c r="DO47" s="171"/>
      <c r="DP47" s="171"/>
      <c r="DQ47" s="171"/>
      <c r="DR47" s="171"/>
      <c r="DS47" s="171"/>
      <c r="DT47" s="171"/>
      <c r="DU47" s="171"/>
      <c r="DV47" s="171"/>
      <c r="DW47" s="171"/>
      <c r="DX47" s="171"/>
      <c r="DY47" s="171"/>
      <c r="DZ47" s="171"/>
      <c r="EA47" s="171"/>
      <c r="EB47" s="171"/>
      <c r="EC47" s="171"/>
      <c r="ED47" s="171"/>
      <c r="EE47" s="171"/>
      <c r="EF47" s="171"/>
      <c r="EG47" s="171"/>
      <c r="EH47" s="171"/>
      <c r="EI47" s="171"/>
      <c r="EJ47" s="171"/>
      <c r="EK47" s="171"/>
      <c r="EL47" s="171"/>
      <c r="EM47" s="171"/>
      <c r="EN47" s="171"/>
      <c r="EO47" s="171"/>
      <c r="EP47" s="171"/>
      <c r="EQ47" s="171"/>
    </row>
    <row r="48" spans="1:147" collapsed="1" x14ac:dyDescent="0.2">
      <c r="A48" s="183"/>
      <c r="AT48" s="171"/>
      <c r="AU48" s="171"/>
      <c r="AV48" s="171"/>
      <c r="AW48" s="171"/>
      <c r="AX48" s="171"/>
      <c r="AY48" s="171"/>
      <c r="AZ48" s="171"/>
      <c r="BA48" s="171"/>
      <c r="BB48" s="171"/>
      <c r="BC48" s="171"/>
      <c r="BD48" s="171"/>
      <c r="BE48" s="171"/>
      <c r="BF48" s="171"/>
      <c r="BG48" s="171"/>
      <c r="BH48" s="171"/>
      <c r="BI48" s="171"/>
      <c r="BJ48" s="171"/>
      <c r="BK48" s="171"/>
      <c r="BL48" s="171"/>
      <c r="BM48" s="171"/>
      <c r="BN48" s="171"/>
      <c r="BO48" s="171"/>
      <c r="BP48" s="171"/>
      <c r="BQ48" s="171"/>
      <c r="BR48" s="171"/>
      <c r="BS48" s="171"/>
      <c r="BT48" s="171"/>
      <c r="BU48" s="171"/>
      <c r="BV48" s="171"/>
      <c r="BW48" s="171"/>
      <c r="BX48" s="171"/>
      <c r="BY48" s="171"/>
      <c r="BZ48" s="171"/>
      <c r="CA48" s="171"/>
      <c r="CB48" s="171"/>
      <c r="CC48" s="171"/>
      <c r="CD48" s="171"/>
      <c r="CE48" s="171"/>
      <c r="CF48" s="171"/>
      <c r="CG48" s="171"/>
      <c r="CH48" s="171"/>
      <c r="CI48" s="171"/>
      <c r="CJ48" s="171"/>
      <c r="CK48" s="171"/>
      <c r="CL48" s="171"/>
      <c r="CM48" s="171"/>
      <c r="CN48" s="171"/>
      <c r="CO48" s="171"/>
      <c r="CP48" s="171"/>
      <c r="CQ48" s="171"/>
      <c r="CR48" s="171"/>
      <c r="CS48" s="171"/>
      <c r="CT48" s="171"/>
      <c r="CU48" s="171"/>
      <c r="CV48" s="171"/>
      <c r="CW48" s="171"/>
      <c r="CX48" s="171"/>
      <c r="CY48" s="171"/>
      <c r="CZ48" s="171"/>
      <c r="DA48" s="171"/>
      <c r="DB48" s="171"/>
      <c r="DC48" s="171"/>
      <c r="DD48" s="171"/>
      <c r="DE48" s="171"/>
      <c r="DF48" s="171"/>
      <c r="DG48" s="171"/>
      <c r="DH48" s="171"/>
      <c r="DI48" s="171"/>
      <c r="DJ48" s="171"/>
      <c r="DK48" s="171"/>
      <c r="DL48" s="171"/>
      <c r="DM48" s="171"/>
      <c r="DN48" s="171"/>
      <c r="DO48" s="171"/>
      <c r="DP48" s="171"/>
      <c r="DQ48" s="171"/>
      <c r="DR48" s="171"/>
      <c r="DS48" s="171"/>
      <c r="DT48" s="171"/>
      <c r="DU48" s="171"/>
      <c r="DV48" s="171"/>
      <c r="DW48" s="171"/>
      <c r="DX48" s="171"/>
      <c r="DY48" s="171"/>
      <c r="DZ48" s="171"/>
      <c r="EA48" s="171"/>
      <c r="EB48" s="171"/>
      <c r="EC48" s="171"/>
      <c r="ED48" s="171"/>
      <c r="EE48" s="171"/>
      <c r="EF48" s="171"/>
      <c r="EG48" s="171"/>
      <c r="EH48" s="171"/>
      <c r="EI48" s="171"/>
      <c r="EJ48" s="171"/>
      <c r="EK48" s="171"/>
      <c r="EL48" s="171"/>
      <c r="EM48" s="171"/>
      <c r="EN48" s="171"/>
      <c r="EO48" s="171"/>
      <c r="EP48" s="171"/>
      <c r="EQ48" s="171"/>
    </row>
    <row r="49" spans="1:147" x14ac:dyDescent="0.2">
      <c r="A49" s="125" t="s">
        <v>210</v>
      </c>
      <c r="AT49" s="171" t="s">
        <v>129</v>
      </c>
      <c r="AU49" s="171"/>
      <c r="AV49" s="171"/>
      <c r="AW49" s="171">
        <v>10</v>
      </c>
      <c r="AX49" s="171"/>
      <c r="AY49" s="171"/>
      <c r="AZ49" s="171"/>
      <c r="BA49" s="171"/>
      <c r="BB49" s="171"/>
      <c r="BC49" s="171"/>
      <c r="BD49" s="171"/>
      <c r="BE49" s="171"/>
      <c r="BF49" s="171"/>
      <c r="BG49" s="171"/>
      <c r="BH49" s="171"/>
      <c r="BI49" s="171"/>
      <c r="BJ49" s="171"/>
      <c r="BK49" s="171"/>
      <c r="BL49" s="171"/>
      <c r="BM49" s="171"/>
      <c r="BN49" s="171"/>
      <c r="BO49" s="171"/>
      <c r="BP49" s="171"/>
      <c r="BQ49" s="171"/>
      <c r="BR49" s="171"/>
      <c r="BS49" s="171"/>
      <c r="BT49" s="171"/>
      <c r="BU49" s="171"/>
      <c r="BV49" s="171"/>
      <c r="BW49" s="171"/>
      <c r="BX49" s="171"/>
      <c r="BY49" s="171"/>
      <c r="BZ49" s="171"/>
      <c r="CA49" s="171"/>
      <c r="CB49" s="171"/>
      <c r="CC49" s="171"/>
      <c r="CD49" s="171"/>
      <c r="CE49" s="171"/>
      <c r="CF49" s="171"/>
      <c r="CG49" s="171"/>
      <c r="CH49" s="171"/>
      <c r="CI49" s="171"/>
      <c r="CJ49" s="171"/>
      <c r="CK49" s="171"/>
      <c r="CL49" s="171"/>
      <c r="CM49" s="171"/>
      <c r="CN49" s="171"/>
      <c r="CO49" s="171"/>
      <c r="CP49" s="171"/>
      <c r="CQ49" s="171"/>
      <c r="CR49" s="171"/>
      <c r="CS49" s="171"/>
      <c r="CT49" s="171"/>
      <c r="CU49" s="171"/>
      <c r="CV49" s="171"/>
      <c r="CW49" s="171"/>
      <c r="CX49" s="171"/>
      <c r="CY49" s="171"/>
      <c r="CZ49" s="171"/>
      <c r="DA49" s="171"/>
      <c r="DB49" s="171"/>
      <c r="DC49" s="171"/>
      <c r="DD49" s="171"/>
      <c r="DE49" s="171"/>
      <c r="DF49" s="171"/>
      <c r="DG49" s="171"/>
      <c r="DH49" s="171"/>
      <c r="DI49" s="171"/>
      <c r="DJ49" s="171"/>
      <c r="DK49" s="171"/>
      <c r="DL49" s="171"/>
      <c r="DM49" s="171"/>
      <c r="DN49" s="171"/>
      <c r="DO49" s="171"/>
      <c r="DP49" s="171"/>
      <c r="DQ49" s="171"/>
      <c r="DR49" s="171"/>
      <c r="DS49" s="171"/>
      <c r="DT49" s="171"/>
      <c r="DU49" s="171"/>
      <c r="DV49" s="171"/>
      <c r="DW49" s="171"/>
      <c r="DX49" s="171"/>
      <c r="DY49" s="171"/>
      <c r="DZ49" s="171"/>
      <c r="EA49" s="171"/>
      <c r="EB49" s="171"/>
      <c r="EC49" s="171"/>
      <c r="ED49" s="171"/>
      <c r="EE49" s="171"/>
      <c r="EF49" s="171"/>
      <c r="EG49" s="171"/>
      <c r="EH49" s="171"/>
      <c r="EI49" s="171"/>
      <c r="EJ49" s="171"/>
      <c r="EK49" s="171"/>
      <c r="EL49" s="171"/>
      <c r="EM49" s="171"/>
      <c r="EN49" s="171"/>
      <c r="EO49" s="171"/>
      <c r="EP49" s="171"/>
      <c r="EQ49" s="171"/>
    </row>
    <row r="50" spans="1:147" outlineLevel="1" x14ac:dyDescent="0.2">
      <c r="A50" s="123"/>
      <c r="B50" s="144"/>
      <c r="C50" s="150" t="str">
        <f>"Cutoff value for prediction of "&amp;$I$2&amp;":"</f>
        <v>Cutoff value for prediction of Yes:</v>
      </c>
      <c r="D50" s="151">
        <f>$AW$49/20</f>
        <v>0.5</v>
      </c>
      <c r="E50" s="150" t="s">
        <v>120</v>
      </c>
      <c r="F50" s="152">
        <v>0.26618978647845248</v>
      </c>
      <c r="G50" s="144"/>
      <c r="H50" s="144"/>
      <c r="I50" s="145"/>
      <c r="AT50" s="171" t="s">
        <v>130</v>
      </c>
      <c r="AU50" s="171">
        <v>-9.9999999999999995E-8</v>
      </c>
      <c r="AV50" s="171">
        <v>9.9999000000000008E-3</v>
      </c>
      <c r="AW50" s="171">
        <v>1.9999900000000001E-2</v>
      </c>
      <c r="AX50" s="171">
        <v>2.9999900000000003E-2</v>
      </c>
      <c r="AY50" s="171">
        <v>3.9999900000000005E-2</v>
      </c>
      <c r="AZ50" s="171">
        <v>4.9999900000000007E-2</v>
      </c>
      <c r="BA50" s="171">
        <v>5.9999900000000009E-2</v>
      </c>
      <c r="BB50" s="171">
        <v>6.9999900000000004E-2</v>
      </c>
      <c r="BC50" s="171">
        <v>7.9999899999999999E-2</v>
      </c>
      <c r="BD50" s="171">
        <v>8.9999899999999994E-2</v>
      </c>
      <c r="BE50" s="171">
        <v>9.9999899999999989E-2</v>
      </c>
      <c r="BF50" s="171">
        <v>0.10999989999999998</v>
      </c>
      <c r="BG50" s="171">
        <v>0.11999989999999998</v>
      </c>
      <c r="BH50" s="171">
        <v>0.12999989999999997</v>
      </c>
      <c r="BI50" s="171">
        <v>0.13999989999999998</v>
      </c>
      <c r="BJ50" s="171">
        <v>0.14999989999999999</v>
      </c>
      <c r="BK50" s="171">
        <v>0.1599999</v>
      </c>
      <c r="BL50" s="171">
        <v>0.16999990000000001</v>
      </c>
      <c r="BM50" s="171">
        <v>0.17999990000000002</v>
      </c>
      <c r="BN50" s="171">
        <v>0.18999990000000003</v>
      </c>
      <c r="BO50" s="171">
        <v>0.19999990000000004</v>
      </c>
      <c r="BP50" s="171">
        <v>0.20999990000000004</v>
      </c>
      <c r="BQ50" s="171">
        <v>0.21999990000000005</v>
      </c>
      <c r="BR50" s="171">
        <v>0.22999990000000006</v>
      </c>
      <c r="BS50" s="171">
        <v>0.23999990000000007</v>
      </c>
      <c r="BT50" s="171">
        <v>0.24999990000000008</v>
      </c>
      <c r="BU50" s="171">
        <v>0.25999990000000006</v>
      </c>
      <c r="BV50" s="171">
        <v>0.26999990000000007</v>
      </c>
      <c r="BW50" s="171">
        <v>0.27999990000000008</v>
      </c>
      <c r="BX50" s="171">
        <v>0.28999990000000009</v>
      </c>
      <c r="BY50" s="171">
        <v>0.2999999000000001</v>
      </c>
      <c r="BZ50" s="171">
        <v>0.30999990000000011</v>
      </c>
      <c r="CA50" s="171">
        <v>0.31999990000000011</v>
      </c>
      <c r="CB50" s="171">
        <v>0.32999990000000012</v>
      </c>
      <c r="CC50" s="171">
        <v>0.33999990000000013</v>
      </c>
      <c r="CD50" s="171">
        <v>0.34999990000000014</v>
      </c>
      <c r="CE50" s="171">
        <v>0.35999990000000015</v>
      </c>
      <c r="CF50" s="171">
        <v>0.36999990000000016</v>
      </c>
      <c r="CG50" s="171">
        <v>0.37999990000000017</v>
      </c>
      <c r="CH50" s="171">
        <v>0.38999990000000018</v>
      </c>
      <c r="CI50" s="171">
        <v>0.39999990000000019</v>
      </c>
      <c r="CJ50" s="171">
        <v>0.40999990000000019</v>
      </c>
      <c r="CK50" s="171">
        <v>0.4199999000000002</v>
      </c>
      <c r="CL50" s="171">
        <v>0.42999990000000021</v>
      </c>
      <c r="CM50" s="171">
        <v>0.43999990000000022</v>
      </c>
      <c r="CN50" s="171">
        <v>0.44999990000000023</v>
      </c>
      <c r="CO50" s="171">
        <v>0.45999990000000024</v>
      </c>
      <c r="CP50" s="171">
        <v>0.46999990000000025</v>
      </c>
      <c r="CQ50" s="171">
        <v>0.47999990000000026</v>
      </c>
      <c r="CR50" s="171">
        <v>0.48999990000000027</v>
      </c>
      <c r="CS50" s="171">
        <v>0.49999990000000027</v>
      </c>
      <c r="CT50" s="171">
        <v>0.50999990000000028</v>
      </c>
      <c r="CU50" s="171">
        <v>0.51999990000000029</v>
      </c>
      <c r="CV50" s="171">
        <v>0.5299999000000003</v>
      </c>
      <c r="CW50" s="171">
        <v>0.53999990000000031</v>
      </c>
      <c r="CX50" s="171">
        <v>0.54999990000000032</v>
      </c>
      <c r="CY50" s="171">
        <v>0.55999990000000033</v>
      </c>
      <c r="CZ50" s="171">
        <v>0.56999990000000034</v>
      </c>
      <c r="DA50" s="171">
        <v>0.57999990000000035</v>
      </c>
      <c r="DB50" s="171">
        <v>0.58999990000000035</v>
      </c>
      <c r="DC50" s="171">
        <v>0.59999990000000036</v>
      </c>
      <c r="DD50" s="171">
        <v>0.60999990000000037</v>
      </c>
      <c r="DE50" s="171">
        <v>0.61999990000000038</v>
      </c>
      <c r="DF50" s="171">
        <v>0.62999990000000039</v>
      </c>
      <c r="DG50" s="171">
        <v>0.6399999000000004</v>
      </c>
      <c r="DH50" s="171">
        <v>0.64999990000000041</v>
      </c>
      <c r="DI50" s="171">
        <v>0.65999990000000042</v>
      </c>
      <c r="DJ50" s="171">
        <v>0.66999990000000043</v>
      </c>
      <c r="DK50" s="171">
        <v>0.67999990000000043</v>
      </c>
      <c r="DL50" s="171">
        <v>0.68999990000000044</v>
      </c>
      <c r="DM50" s="171">
        <v>0.69999990000000045</v>
      </c>
      <c r="DN50" s="171">
        <v>0.70999990000000046</v>
      </c>
      <c r="DO50" s="171">
        <v>0.71999990000000047</v>
      </c>
      <c r="DP50" s="171">
        <v>0.72999990000000048</v>
      </c>
      <c r="DQ50" s="171">
        <v>0.73999990000000049</v>
      </c>
      <c r="DR50" s="171">
        <v>0.7499999000000005</v>
      </c>
      <c r="DS50" s="171">
        <v>0.75999990000000051</v>
      </c>
      <c r="DT50" s="171">
        <v>0.76999990000000051</v>
      </c>
      <c r="DU50" s="171">
        <v>0.77999990000000052</v>
      </c>
      <c r="DV50" s="171">
        <v>0.78999990000000053</v>
      </c>
      <c r="DW50" s="171">
        <v>0.79999990000000054</v>
      </c>
      <c r="DX50" s="171">
        <v>0.80999990000000055</v>
      </c>
      <c r="DY50" s="171">
        <v>0.81999990000000056</v>
      </c>
      <c r="DZ50" s="171">
        <v>0.82999990000000057</v>
      </c>
      <c r="EA50" s="171">
        <v>0.83999990000000058</v>
      </c>
      <c r="EB50" s="171">
        <v>0.84999990000000059</v>
      </c>
      <c r="EC50" s="171">
        <v>0.85999990000000059</v>
      </c>
      <c r="ED50" s="171">
        <v>0.8699999000000006</v>
      </c>
      <c r="EE50" s="171">
        <v>0.87999990000000061</v>
      </c>
      <c r="EF50" s="171">
        <v>0.88999990000000062</v>
      </c>
      <c r="EG50" s="171">
        <v>0.89999990000000063</v>
      </c>
      <c r="EH50" s="171">
        <v>0.90999990000000064</v>
      </c>
      <c r="EI50" s="171">
        <v>0.91999990000000065</v>
      </c>
      <c r="EJ50" s="171">
        <v>0.92999990000000066</v>
      </c>
      <c r="EK50" s="171">
        <v>0.93999990000000067</v>
      </c>
      <c r="EL50" s="171">
        <v>0.94999990000000067</v>
      </c>
      <c r="EM50" s="171">
        <v>0.95999990000000068</v>
      </c>
      <c r="EN50" s="171">
        <v>0.96999990000000069</v>
      </c>
      <c r="EO50" s="171">
        <v>0.9799999000000007</v>
      </c>
      <c r="EP50" s="171">
        <v>0.98999990000000071</v>
      </c>
      <c r="EQ50" s="171">
        <v>0.99999990000000072</v>
      </c>
    </row>
    <row r="51" spans="1:147" outlineLevel="1" x14ac:dyDescent="0.2">
      <c r="A51" s="122"/>
      <c r="B51" s="153" t="s">
        <v>121</v>
      </c>
      <c r="C51" s="146"/>
      <c r="D51" s="146"/>
      <c r="E51" s="146"/>
      <c r="F51" s="146"/>
      <c r="G51" s="153" t="s">
        <v>121</v>
      </c>
      <c r="H51" s="146"/>
      <c r="I51" s="147"/>
      <c r="AT51" s="182" t="s">
        <v>131</v>
      </c>
      <c r="AU51" s="171">
        <v>3921</v>
      </c>
      <c r="AV51" s="171">
        <v>2861</v>
      </c>
      <c r="AW51" s="171">
        <v>2585</v>
      </c>
      <c r="AX51" s="171">
        <v>2314</v>
      </c>
      <c r="AY51" s="171">
        <v>2155</v>
      </c>
      <c r="AZ51" s="171">
        <v>1935</v>
      </c>
      <c r="BA51" s="171">
        <v>1758</v>
      </c>
      <c r="BB51" s="171">
        <v>1672</v>
      </c>
      <c r="BC51" s="171">
        <v>1576</v>
      </c>
      <c r="BD51" s="171">
        <v>1466</v>
      </c>
      <c r="BE51" s="171">
        <v>1308</v>
      </c>
      <c r="BF51" s="171">
        <v>1140</v>
      </c>
      <c r="BG51" s="171">
        <v>999</v>
      </c>
      <c r="BH51" s="171">
        <v>860</v>
      </c>
      <c r="BI51" s="171">
        <v>756</v>
      </c>
      <c r="BJ51" s="171">
        <v>683</v>
      </c>
      <c r="BK51" s="171">
        <v>631</v>
      </c>
      <c r="BL51" s="171">
        <v>621</v>
      </c>
      <c r="BM51" s="171">
        <v>613</v>
      </c>
      <c r="BN51" s="171">
        <v>611</v>
      </c>
      <c r="BO51" s="171">
        <v>606</v>
      </c>
      <c r="BP51" s="171">
        <v>605</v>
      </c>
      <c r="BQ51" s="171">
        <v>598</v>
      </c>
      <c r="BR51" s="171">
        <v>593</v>
      </c>
      <c r="BS51" s="171">
        <v>582</v>
      </c>
      <c r="BT51" s="171">
        <v>574</v>
      </c>
      <c r="BU51" s="171">
        <v>551</v>
      </c>
      <c r="BV51" s="171">
        <v>518</v>
      </c>
      <c r="BW51" s="171">
        <v>479</v>
      </c>
      <c r="BX51" s="171">
        <v>416</v>
      </c>
      <c r="BY51" s="171">
        <v>360</v>
      </c>
      <c r="BZ51" s="171">
        <v>329</v>
      </c>
      <c r="CA51" s="171">
        <v>297</v>
      </c>
      <c r="CB51" s="171">
        <v>257</v>
      </c>
      <c r="CC51" s="171">
        <v>228</v>
      </c>
      <c r="CD51" s="171">
        <v>191</v>
      </c>
      <c r="CE51" s="171">
        <v>129</v>
      </c>
      <c r="CF51" s="171">
        <v>66</v>
      </c>
      <c r="CG51" s="171">
        <v>57</v>
      </c>
      <c r="CH51" s="171">
        <v>53</v>
      </c>
      <c r="CI51" s="171">
        <v>50</v>
      </c>
      <c r="CJ51" s="171">
        <v>50</v>
      </c>
      <c r="CK51" s="171">
        <v>49</v>
      </c>
      <c r="CL51" s="171">
        <v>49</v>
      </c>
      <c r="CM51" s="171">
        <v>49</v>
      </c>
      <c r="CN51" s="171">
        <v>46</v>
      </c>
      <c r="CO51" s="171">
        <v>46</v>
      </c>
      <c r="CP51" s="171">
        <v>46</v>
      </c>
      <c r="CQ51" s="171">
        <v>45</v>
      </c>
      <c r="CR51" s="171">
        <v>43</v>
      </c>
      <c r="CS51" s="171">
        <v>41</v>
      </c>
      <c r="CT51" s="171">
        <v>38</v>
      </c>
      <c r="CU51" s="171">
        <v>30</v>
      </c>
      <c r="CV51" s="171">
        <v>27</v>
      </c>
      <c r="CW51" s="171">
        <v>23</v>
      </c>
      <c r="CX51" s="171">
        <v>20</v>
      </c>
      <c r="CY51" s="171">
        <v>18</v>
      </c>
      <c r="CZ51" s="171">
        <v>18</v>
      </c>
      <c r="DA51" s="171">
        <v>13</v>
      </c>
      <c r="DB51" s="171">
        <v>11</v>
      </c>
      <c r="DC51" s="171">
        <v>8</v>
      </c>
      <c r="DD51" s="171">
        <v>5</v>
      </c>
      <c r="DE51" s="171">
        <v>5</v>
      </c>
      <c r="DF51" s="171">
        <v>4</v>
      </c>
      <c r="DG51" s="171">
        <v>3</v>
      </c>
      <c r="DH51" s="171">
        <v>3</v>
      </c>
      <c r="DI51" s="171">
        <v>3</v>
      </c>
      <c r="DJ51" s="171">
        <v>3</v>
      </c>
      <c r="DK51" s="171">
        <v>3</v>
      </c>
      <c r="DL51" s="171">
        <v>3</v>
      </c>
      <c r="DM51" s="171">
        <v>3</v>
      </c>
      <c r="DN51" s="171">
        <v>3</v>
      </c>
      <c r="DO51" s="171">
        <v>3</v>
      </c>
      <c r="DP51" s="171">
        <v>3</v>
      </c>
      <c r="DQ51" s="171">
        <v>3</v>
      </c>
      <c r="DR51" s="171">
        <v>3</v>
      </c>
      <c r="DS51" s="171">
        <v>3</v>
      </c>
      <c r="DT51" s="171">
        <v>3</v>
      </c>
      <c r="DU51" s="171">
        <v>3</v>
      </c>
      <c r="DV51" s="171">
        <v>3</v>
      </c>
      <c r="DW51" s="171">
        <v>3</v>
      </c>
      <c r="DX51" s="171">
        <v>3</v>
      </c>
      <c r="DY51" s="171">
        <v>3</v>
      </c>
      <c r="DZ51" s="171">
        <v>3</v>
      </c>
      <c r="EA51" s="171">
        <v>3</v>
      </c>
      <c r="EB51" s="171">
        <v>3</v>
      </c>
      <c r="EC51" s="171">
        <v>3</v>
      </c>
      <c r="ED51" s="171">
        <v>3</v>
      </c>
      <c r="EE51" s="171">
        <v>2</v>
      </c>
      <c r="EF51" s="171">
        <v>1</v>
      </c>
      <c r="EG51" s="171">
        <v>1</v>
      </c>
      <c r="EH51" s="171">
        <v>1</v>
      </c>
      <c r="EI51" s="171">
        <v>1</v>
      </c>
      <c r="EJ51" s="171">
        <v>1</v>
      </c>
      <c r="EK51" s="171">
        <v>0</v>
      </c>
      <c r="EL51" s="171">
        <v>0</v>
      </c>
      <c r="EM51" s="171">
        <v>0</v>
      </c>
      <c r="EN51" s="171">
        <v>0</v>
      </c>
      <c r="EO51" s="171">
        <v>0</v>
      </c>
      <c r="EP51" s="171">
        <v>0</v>
      </c>
      <c r="EQ51" s="171">
        <v>0</v>
      </c>
    </row>
    <row r="52" spans="1:147" outlineLevel="1" x14ac:dyDescent="0.2">
      <c r="A52" s="154" t="s">
        <v>122</v>
      </c>
      <c r="B52" s="146" t="str">
        <f>"# "&amp;$H$2</f>
        <v># No</v>
      </c>
      <c r="C52" s="146" t="str">
        <f>"# "&amp;$I$2</f>
        <v># Yes</v>
      </c>
      <c r="D52" s="146" t="s">
        <v>123</v>
      </c>
      <c r="E52" s="146"/>
      <c r="F52" s="153" t="s">
        <v>124</v>
      </c>
      <c r="G52" s="146" t="str">
        <f>"% "&amp;$H$2</f>
        <v>% No</v>
      </c>
      <c r="H52" s="146" t="str">
        <f>"% "&amp;$I$2</f>
        <v>% Yes</v>
      </c>
      <c r="I52" s="147" t="s">
        <v>123</v>
      </c>
      <c r="AT52" s="182" t="s">
        <v>132</v>
      </c>
      <c r="AU52" s="171">
        <v>367</v>
      </c>
      <c r="AV52" s="171">
        <v>359</v>
      </c>
      <c r="AW52" s="171">
        <v>354</v>
      </c>
      <c r="AX52" s="171">
        <v>349</v>
      </c>
      <c r="AY52" s="171">
        <v>343</v>
      </c>
      <c r="AZ52" s="171">
        <v>341</v>
      </c>
      <c r="BA52" s="171">
        <v>336</v>
      </c>
      <c r="BB52" s="171">
        <v>328</v>
      </c>
      <c r="BC52" s="171">
        <v>325</v>
      </c>
      <c r="BD52" s="171">
        <v>320</v>
      </c>
      <c r="BE52" s="171">
        <v>309</v>
      </c>
      <c r="BF52" s="171">
        <v>298</v>
      </c>
      <c r="BG52" s="171">
        <v>279</v>
      </c>
      <c r="BH52" s="171">
        <v>262</v>
      </c>
      <c r="BI52" s="171">
        <v>239</v>
      </c>
      <c r="BJ52" s="171">
        <v>229</v>
      </c>
      <c r="BK52" s="171">
        <v>209</v>
      </c>
      <c r="BL52" s="171">
        <v>205</v>
      </c>
      <c r="BM52" s="171">
        <v>202</v>
      </c>
      <c r="BN52" s="171">
        <v>201</v>
      </c>
      <c r="BO52" s="171">
        <v>198</v>
      </c>
      <c r="BP52" s="171">
        <v>198</v>
      </c>
      <c r="BQ52" s="171">
        <v>198</v>
      </c>
      <c r="BR52" s="171">
        <v>197</v>
      </c>
      <c r="BS52" s="171">
        <v>196</v>
      </c>
      <c r="BT52" s="171">
        <v>194</v>
      </c>
      <c r="BU52" s="171">
        <v>189</v>
      </c>
      <c r="BV52" s="171">
        <v>172</v>
      </c>
      <c r="BW52" s="171">
        <v>153</v>
      </c>
      <c r="BX52" s="171">
        <v>138</v>
      </c>
      <c r="BY52" s="171">
        <v>124</v>
      </c>
      <c r="BZ52" s="171">
        <v>115</v>
      </c>
      <c r="CA52" s="171">
        <v>98</v>
      </c>
      <c r="CB52" s="171">
        <v>78</v>
      </c>
      <c r="CC52" s="171">
        <v>67</v>
      </c>
      <c r="CD52" s="171">
        <v>56</v>
      </c>
      <c r="CE52" s="171">
        <v>45</v>
      </c>
      <c r="CF52" s="171">
        <v>38</v>
      </c>
      <c r="CG52" s="171">
        <v>36</v>
      </c>
      <c r="CH52" s="171">
        <v>35</v>
      </c>
      <c r="CI52" s="171">
        <v>35</v>
      </c>
      <c r="CJ52" s="171">
        <v>35</v>
      </c>
      <c r="CK52" s="171">
        <v>34</v>
      </c>
      <c r="CL52" s="171">
        <v>34</v>
      </c>
      <c r="CM52" s="171">
        <v>34</v>
      </c>
      <c r="CN52" s="171">
        <v>33</v>
      </c>
      <c r="CO52" s="171">
        <v>33</v>
      </c>
      <c r="CP52" s="171">
        <v>33</v>
      </c>
      <c r="CQ52" s="171">
        <v>33</v>
      </c>
      <c r="CR52" s="171">
        <v>31</v>
      </c>
      <c r="CS52" s="171">
        <v>29</v>
      </c>
      <c r="CT52" s="171">
        <v>27</v>
      </c>
      <c r="CU52" s="171">
        <v>22</v>
      </c>
      <c r="CV52" s="171">
        <v>19</v>
      </c>
      <c r="CW52" s="171">
        <v>18</v>
      </c>
      <c r="CX52" s="171">
        <v>16</v>
      </c>
      <c r="CY52" s="171">
        <v>14</v>
      </c>
      <c r="CZ52" s="171">
        <v>14</v>
      </c>
      <c r="DA52" s="171">
        <v>10</v>
      </c>
      <c r="DB52" s="171">
        <v>8</v>
      </c>
      <c r="DC52" s="171">
        <v>5</v>
      </c>
      <c r="DD52" s="171">
        <v>3</v>
      </c>
      <c r="DE52" s="171">
        <v>3</v>
      </c>
      <c r="DF52" s="171">
        <v>3</v>
      </c>
      <c r="DG52" s="171">
        <v>3</v>
      </c>
      <c r="DH52" s="171">
        <v>3</v>
      </c>
      <c r="DI52" s="171">
        <v>3</v>
      </c>
      <c r="DJ52" s="171">
        <v>3</v>
      </c>
      <c r="DK52" s="171">
        <v>3</v>
      </c>
      <c r="DL52" s="171">
        <v>3</v>
      </c>
      <c r="DM52" s="171">
        <v>3</v>
      </c>
      <c r="DN52" s="171">
        <v>3</v>
      </c>
      <c r="DO52" s="171">
        <v>3</v>
      </c>
      <c r="DP52" s="171">
        <v>3</v>
      </c>
      <c r="DQ52" s="171">
        <v>3</v>
      </c>
      <c r="DR52" s="171">
        <v>3</v>
      </c>
      <c r="DS52" s="171">
        <v>3</v>
      </c>
      <c r="DT52" s="171">
        <v>3</v>
      </c>
      <c r="DU52" s="171">
        <v>3</v>
      </c>
      <c r="DV52" s="171">
        <v>3</v>
      </c>
      <c r="DW52" s="171">
        <v>3</v>
      </c>
      <c r="DX52" s="171">
        <v>3</v>
      </c>
      <c r="DY52" s="171">
        <v>3</v>
      </c>
      <c r="DZ52" s="171">
        <v>3</v>
      </c>
      <c r="EA52" s="171">
        <v>3</v>
      </c>
      <c r="EB52" s="171">
        <v>3</v>
      </c>
      <c r="EC52" s="171">
        <v>3</v>
      </c>
      <c r="ED52" s="171">
        <v>3</v>
      </c>
      <c r="EE52" s="171">
        <v>2</v>
      </c>
      <c r="EF52" s="171">
        <v>1</v>
      </c>
      <c r="EG52" s="171">
        <v>1</v>
      </c>
      <c r="EH52" s="171">
        <v>1</v>
      </c>
      <c r="EI52" s="171">
        <v>1</v>
      </c>
      <c r="EJ52" s="171">
        <v>1</v>
      </c>
      <c r="EK52" s="171">
        <v>0</v>
      </c>
      <c r="EL52" s="171">
        <v>0</v>
      </c>
      <c r="EM52" s="171">
        <v>0</v>
      </c>
      <c r="EN52" s="171">
        <v>0</v>
      </c>
      <c r="EO52" s="171">
        <v>0</v>
      </c>
      <c r="EP52" s="171">
        <v>0</v>
      </c>
      <c r="EQ52" s="171">
        <v>0</v>
      </c>
    </row>
    <row r="53" spans="1:147" outlineLevel="1" x14ac:dyDescent="0.2">
      <c r="A53" s="155" t="str">
        <f>"# "&amp;$H$2</f>
        <v># No</v>
      </c>
      <c r="B53" s="160">
        <f>B55-B54</f>
        <v>3542</v>
      </c>
      <c r="C53" s="161">
        <f>C55-C54</f>
        <v>12</v>
      </c>
      <c r="D53" s="162">
        <f>D55-D54</f>
        <v>3554</v>
      </c>
      <c r="E53" s="146"/>
      <c r="F53" s="156" t="str">
        <f>"% "&amp;$H$2</f>
        <v>% No</v>
      </c>
      <c r="G53" s="165">
        <f>B53/D55</f>
        <v>0.90334098444274424</v>
      </c>
      <c r="H53" s="166">
        <f>C53/D55</f>
        <v>3.06044376434583E-3</v>
      </c>
      <c r="I53" s="167">
        <f>D53/D55</f>
        <v>0.90640142820709002</v>
      </c>
      <c r="AT53" s="182" t="s">
        <v>133</v>
      </c>
      <c r="AU53" s="171">
        <v>3554</v>
      </c>
      <c r="AV53" s="171">
        <v>2502</v>
      </c>
      <c r="AW53" s="171">
        <v>2231</v>
      </c>
      <c r="AX53" s="171">
        <v>1965</v>
      </c>
      <c r="AY53" s="171">
        <v>1812</v>
      </c>
      <c r="AZ53" s="171">
        <v>1594</v>
      </c>
      <c r="BA53" s="171">
        <v>1422</v>
      </c>
      <c r="BB53" s="171">
        <v>1344</v>
      </c>
      <c r="BC53" s="171">
        <v>1251</v>
      </c>
      <c r="BD53" s="171">
        <v>1146</v>
      </c>
      <c r="BE53" s="171">
        <v>999</v>
      </c>
      <c r="BF53" s="171">
        <v>842</v>
      </c>
      <c r="BG53" s="171">
        <v>720</v>
      </c>
      <c r="BH53" s="171">
        <v>598</v>
      </c>
      <c r="BI53" s="171">
        <v>517</v>
      </c>
      <c r="BJ53" s="171">
        <v>454</v>
      </c>
      <c r="BK53" s="171">
        <v>422</v>
      </c>
      <c r="BL53" s="171">
        <v>416</v>
      </c>
      <c r="BM53" s="171">
        <v>411</v>
      </c>
      <c r="BN53" s="171">
        <v>410</v>
      </c>
      <c r="BO53" s="171">
        <v>408</v>
      </c>
      <c r="BP53" s="171">
        <v>407</v>
      </c>
      <c r="BQ53" s="171">
        <v>400</v>
      </c>
      <c r="BR53" s="171">
        <v>396</v>
      </c>
      <c r="BS53" s="171">
        <v>386</v>
      </c>
      <c r="BT53" s="171">
        <v>380</v>
      </c>
      <c r="BU53" s="171">
        <v>362</v>
      </c>
      <c r="BV53" s="171">
        <v>346</v>
      </c>
      <c r="BW53" s="171">
        <v>326</v>
      </c>
      <c r="BX53" s="171">
        <v>278</v>
      </c>
      <c r="BY53" s="171">
        <v>236</v>
      </c>
      <c r="BZ53" s="171">
        <v>214</v>
      </c>
      <c r="CA53" s="171">
        <v>199</v>
      </c>
      <c r="CB53" s="171">
        <v>179</v>
      </c>
      <c r="CC53" s="171">
        <v>161</v>
      </c>
      <c r="CD53" s="171">
        <v>135</v>
      </c>
      <c r="CE53" s="171">
        <v>84</v>
      </c>
      <c r="CF53" s="171">
        <v>28</v>
      </c>
      <c r="CG53" s="171">
        <v>21</v>
      </c>
      <c r="CH53" s="171">
        <v>18</v>
      </c>
      <c r="CI53" s="171">
        <v>15</v>
      </c>
      <c r="CJ53" s="171">
        <v>15</v>
      </c>
      <c r="CK53" s="171">
        <v>15</v>
      </c>
      <c r="CL53" s="171">
        <v>15</v>
      </c>
      <c r="CM53" s="171">
        <v>15</v>
      </c>
      <c r="CN53" s="171">
        <v>13</v>
      </c>
      <c r="CO53" s="171">
        <v>13</v>
      </c>
      <c r="CP53" s="171">
        <v>13</v>
      </c>
      <c r="CQ53" s="171">
        <v>12</v>
      </c>
      <c r="CR53" s="171">
        <v>12</v>
      </c>
      <c r="CS53" s="171">
        <v>12</v>
      </c>
      <c r="CT53" s="171">
        <v>11</v>
      </c>
      <c r="CU53" s="171">
        <v>8</v>
      </c>
      <c r="CV53" s="171">
        <v>8</v>
      </c>
      <c r="CW53" s="171">
        <v>5</v>
      </c>
      <c r="CX53" s="171">
        <v>4</v>
      </c>
      <c r="CY53" s="171">
        <v>4</v>
      </c>
      <c r="CZ53" s="171">
        <v>4</v>
      </c>
      <c r="DA53" s="171">
        <v>3</v>
      </c>
      <c r="DB53" s="171">
        <v>3</v>
      </c>
      <c r="DC53" s="171">
        <v>3</v>
      </c>
      <c r="DD53" s="171">
        <v>2</v>
      </c>
      <c r="DE53" s="171">
        <v>2</v>
      </c>
      <c r="DF53" s="171">
        <v>1</v>
      </c>
      <c r="DG53" s="171">
        <v>0</v>
      </c>
      <c r="DH53" s="171">
        <v>0</v>
      </c>
      <c r="DI53" s="171">
        <v>0</v>
      </c>
      <c r="DJ53" s="171">
        <v>0</v>
      </c>
      <c r="DK53" s="171">
        <v>0</v>
      </c>
      <c r="DL53" s="171">
        <v>0</v>
      </c>
      <c r="DM53" s="171">
        <v>0</v>
      </c>
      <c r="DN53" s="171">
        <v>0</v>
      </c>
      <c r="DO53" s="171">
        <v>0</v>
      </c>
      <c r="DP53" s="171">
        <v>0</v>
      </c>
      <c r="DQ53" s="171">
        <v>0</v>
      </c>
      <c r="DR53" s="171">
        <v>0</v>
      </c>
      <c r="DS53" s="171">
        <v>0</v>
      </c>
      <c r="DT53" s="171">
        <v>0</v>
      </c>
      <c r="DU53" s="171">
        <v>0</v>
      </c>
      <c r="DV53" s="171">
        <v>0</v>
      </c>
      <c r="DW53" s="171">
        <v>0</v>
      </c>
      <c r="DX53" s="171">
        <v>0</v>
      </c>
      <c r="DY53" s="171">
        <v>0</v>
      </c>
      <c r="DZ53" s="171">
        <v>0</v>
      </c>
      <c r="EA53" s="171">
        <v>0</v>
      </c>
      <c r="EB53" s="171">
        <v>0</v>
      </c>
      <c r="EC53" s="171">
        <v>0</v>
      </c>
      <c r="ED53" s="171">
        <v>0</v>
      </c>
      <c r="EE53" s="171">
        <v>0</v>
      </c>
      <c r="EF53" s="171">
        <v>0</v>
      </c>
      <c r="EG53" s="171">
        <v>0</v>
      </c>
      <c r="EH53" s="171">
        <v>0</v>
      </c>
      <c r="EI53" s="171">
        <v>0</v>
      </c>
      <c r="EJ53" s="171">
        <v>0</v>
      </c>
      <c r="EK53" s="171">
        <v>0</v>
      </c>
      <c r="EL53" s="171">
        <v>0</v>
      </c>
      <c r="EM53" s="171">
        <v>0</v>
      </c>
      <c r="EN53" s="171">
        <v>0</v>
      </c>
      <c r="EO53" s="171">
        <v>0</v>
      </c>
      <c r="EP53" s="171">
        <v>0</v>
      </c>
      <c r="EQ53" s="171">
        <v>0</v>
      </c>
    </row>
    <row r="54" spans="1:147" outlineLevel="1" x14ac:dyDescent="0.2">
      <c r="A54" s="155" t="str">
        <f>"# "&amp;$I$2</f>
        <v># Yes</v>
      </c>
      <c r="B54" s="163">
        <f>D54-C54</f>
        <v>338</v>
      </c>
      <c r="C54" s="164">
        <f>INDEX($AU$52:$EQ$52,MATCH(D50,$AU$50:$EQ$50,1))</f>
        <v>29</v>
      </c>
      <c r="D54" s="162">
        <f>$E$11 * $F$11</f>
        <v>367</v>
      </c>
      <c r="E54" s="146"/>
      <c r="F54" s="156" t="str">
        <f>"% "&amp;$I$2</f>
        <v>% Yes</v>
      </c>
      <c r="G54" s="168">
        <f>B54/D55</f>
        <v>8.620249936240755E-2</v>
      </c>
      <c r="H54" s="169">
        <f>C54/D55</f>
        <v>7.3960724305024228E-3</v>
      </c>
      <c r="I54" s="167">
        <f>D54/D55</f>
        <v>9.3598571792909965E-2</v>
      </c>
      <c r="AT54" s="182" t="s">
        <v>134</v>
      </c>
      <c r="AU54" s="171">
        <v>0</v>
      </c>
      <c r="AV54" s="171">
        <v>1052</v>
      </c>
      <c r="AW54" s="171">
        <v>1323</v>
      </c>
      <c r="AX54" s="171">
        <v>1589</v>
      </c>
      <c r="AY54" s="171">
        <v>1742</v>
      </c>
      <c r="AZ54" s="171">
        <v>1960</v>
      </c>
      <c r="BA54" s="171">
        <v>2132</v>
      </c>
      <c r="BB54" s="171">
        <v>2210</v>
      </c>
      <c r="BC54" s="171">
        <v>2303</v>
      </c>
      <c r="BD54" s="171">
        <v>2408</v>
      </c>
      <c r="BE54" s="171">
        <v>2555</v>
      </c>
      <c r="BF54" s="171">
        <v>2712</v>
      </c>
      <c r="BG54" s="171">
        <v>2834</v>
      </c>
      <c r="BH54" s="171">
        <v>2956</v>
      </c>
      <c r="BI54" s="171">
        <v>3037</v>
      </c>
      <c r="BJ54" s="171">
        <v>3100</v>
      </c>
      <c r="BK54" s="171">
        <v>3132</v>
      </c>
      <c r="BL54" s="171">
        <v>3138</v>
      </c>
      <c r="BM54" s="171">
        <v>3143</v>
      </c>
      <c r="BN54" s="171">
        <v>3144</v>
      </c>
      <c r="BO54" s="171">
        <v>3146</v>
      </c>
      <c r="BP54" s="171">
        <v>3147</v>
      </c>
      <c r="BQ54" s="171">
        <v>3154</v>
      </c>
      <c r="BR54" s="171">
        <v>3158</v>
      </c>
      <c r="BS54" s="171">
        <v>3168</v>
      </c>
      <c r="BT54" s="171">
        <v>3174</v>
      </c>
      <c r="BU54" s="171">
        <v>3192</v>
      </c>
      <c r="BV54" s="171">
        <v>3208</v>
      </c>
      <c r="BW54" s="171">
        <v>3228</v>
      </c>
      <c r="BX54" s="171">
        <v>3276</v>
      </c>
      <c r="BY54" s="171">
        <v>3318</v>
      </c>
      <c r="BZ54" s="171">
        <v>3340</v>
      </c>
      <c r="CA54" s="171">
        <v>3355</v>
      </c>
      <c r="CB54" s="171">
        <v>3375</v>
      </c>
      <c r="CC54" s="171">
        <v>3393</v>
      </c>
      <c r="CD54" s="171">
        <v>3419</v>
      </c>
      <c r="CE54" s="171">
        <v>3470</v>
      </c>
      <c r="CF54" s="171">
        <v>3526</v>
      </c>
      <c r="CG54" s="171">
        <v>3533</v>
      </c>
      <c r="CH54" s="171">
        <v>3536</v>
      </c>
      <c r="CI54" s="171">
        <v>3539</v>
      </c>
      <c r="CJ54" s="171">
        <v>3539</v>
      </c>
      <c r="CK54" s="171">
        <v>3539</v>
      </c>
      <c r="CL54" s="171">
        <v>3539</v>
      </c>
      <c r="CM54" s="171">
        <v>3539</v>
      </c>
      <c r="CN54" s="171">
        <v>3541</v>
      </c>
      <c r="CO54" s="171">
        <v>3541</v>
      </c>
      <c r="CP54" s="171">
        <v>3541</v>
      </c>
      <c r="CQ54" s="171">
        <v>3542</v>
      </c>
      <c r="CR54" s="171">
        <v>3542</v>
      </c>
      <c r="CS54" s="171">
        <v>3542</v>
      </c>
      <c r="CT54" s="171">
        <v>3543</v>
      </c>
      <c r="CU54" s="171">
        <v>3546</v>
      </c>
      <c r="CV54" s="171">
        <v>3546</v>
      </c>
      <c r="CW54" s="171">
        <v>3549</v>
      </c>
      <c r="CX54" s="171">
        <v>3550</v>
      </c>
      <c r="CY54" s="171">
        <v>3550</v>
      </c>
      <c r="CZ54" s="171">
        <v>3550</v>
      </c>
      <c r="DA54" s="171">
        <v>3551</v>
      </c>
      <c r="DB54" s="171">
        <v>3551</v>
      </c>
      <c r="DC54" s="171">
        <v>3551</v>
      </c>
      <c r="DD54" s="171">
        <v>3552</v>
      </c>
      <c r="DE54" s="171">
        <v>3552</v>
      </c>
      <c r="DF54" s="171">
        <v>3553</v>
      </c>
      <c r="DG54" s="171">
        <v>3554</v>
      </c>
      <c r="DH54" s="171">
        <v>3554</v>
      </c>
      <c r="DI54" s="171">
        <v>3554</v>
      </c>
      <c r="DJ54" s="171">
        <v>3554</v>
      </c>
      <c r="DK54" s="171">
        <v>3554</v>
      </c>
      <c r="DL54" s="171">
        <v>3554</v>
      </c>
      <c r="DM54" s="171">
        <v>3554</v>
      </c>
      <c r="DN54" s="171">
        <v>3554</v>
      </c>
      <c r="DO54" s="171">
        <v>3554</v>
      </c>
      <c r="DP54" s="171">
        <v>3554</v>
      </c>
      <c r="DQ54" s="171">
        <v>3554</v>
      </c>
      <c r="DR54" s="171">
        <v>3554</v>
      </c>
      <c r="DS54" s="171">
        <v>3554</v>
      </c>
      <c r="DT54" s="171">
        <v>3554</v>
      </c>
      <c r="DU54" s="171">
        <v>3554</v>
      </c>
      <c r="DV54" s="171">
        <v>3554</v>
      </c>
      <c r="DW54" s="171">
        <v>3554</v>
      </c>
      <c r="DX54" s="171">
        <v>3554</v>
      </c>
      <c r="DY54" s="171">
        <v>3554</v>
      </c>
      <c r="DZ54" s="171">
        <v>3554</v>
      </c>
      <c r="EA54" s="171">
        <v>3554</v>
      </c>
      <c r="EB54" s="171">
        <v>3554</v>
      </c>
      <c r="EC54" s="171">
        <v>3554</v>
      </c>
      <c r="ED54" s="171">
        <v>3554</v>
      </c>
      <c r="EE54" s="171">
        <v>3554</v>
      </c>
      <c r="EF54" s="171">
        <v>3554</v>
      </c>
      <c r="EG54" s="171">
        <v>3554</v>
      </c>
      <c r="EH54" s="171">
        <v>3554</v>
      </c>
      <c r="EI54" s="171">
        <v>3554</v>
      </c>
      <c r="EJ54" s="171">
        <v>3554</v>
      </c>
      <c r="EK54" s="171">
        <v>3554</v>
      </c>
      <c r="EL54" s="171">
        <v>3554</v>
      </c>
      <c r="EM54" s="171">
        <v>3554</v>
      </c>
      <c r="EN54" s="171">
        <v>3554</v>
      </c>
      <c r="EO54" s="171">
        <v>3554</v>
      </c>
      <c r="EP54" s="171">
        <v>3554</v>
      </c>
      <c r="EQ54" s="171">
        <v>3554</v>
      </c>
    </row>
    <row r="55" spans="1:147" outlineLevel="1" x14ac:dyDescent="0.2">
      <c r="A55" s="155" t="s">
        <v>123</v>
      </c>
      <c r="B55" s="162">
        <f>D55-C55</f>
        <v>3880</v>
      </c>
      <c r="C55" s="162">
        <f>INDEX($AU$51:$EQ$51,MATCH(D50,$AU$50:$EQ$50,1))</f>
        <v>41</v>
      </c>
      <c r="D55" s="162">
        <f>$F$11</f>
        <v>3921</v>
      </c>
      <c r="E55" s="146"/>
      <c r="F55" s="156" t="s">
        <v>123</v>
      </c>
      <c r="G55" s="170">
        <f>B55/D55</f>
        <v>0.98954348380515178</v>
      </c>
      <c r="H55" s="170">
        <f>C55/D55</f>
        <v>1.0456516194848253E-2</v>
      </c>
      <c r="I55" s="167">
        <f>D55/D55</f>
        <v>1</v>
      </c>
      <c r="AT55" s="182" t="s">
        <v>135</v>
      </c>
      <c r="AU55" s="171">
        <v>0</v>
      </c>
      <c r="AV55" s="171">
        <v>8</v>
      </c>
      <c r="AW55" s="171">
        <v>13</v>
      </c>
      <c r="AX55" s="171">
        <v>18</v>
      </c>
      <c r="AY55" s="171">
        <v>24</v>
      </c>
      <c r="AZ55" s="171">
        <v>26</v>
      </c>
      <c r="BA55" s="171">
        <v>31</v>
      </c>
      <c r="BB55" s="171">
        <v>39</v>
      </c>
      <c r="BC55" s="171">
        <v>42</v>
      </c>
      <c r="BD55" s="171">
        <v>47</v>
      </c>
      <c r="BE55" s="171">
        <v>58</v>
      </c>
      <c r="BF55" s="171">
        <v>69</v>
      </c>
      <c r="BG55" s="171">
        <v>88</v>
      </c>
      <c r="BH55" s="171">
        <v>105</v>
      </c>
      <c r="BI55" s="171">
        <v>128</v>
      </c>
      <c r="BJ55" s="171">
        <v>138</v>
      </c>
      <c r="BK55" s="171">
        <v>158</v>
      </c>
      <c r="BL55" s="171">
        <v>162</v>
      </c>
      <c r="BM55" s="171">
        <v>165</v>
      </c>
      <c r="BN55" s="171">
        <v>166</v>
      </c>
      <c r="BO55" s="171">
        <v>169</v>
      </c>
      <c r="BP55" s="171">
        <v>169</v>
      </c>
      <c r="BQ55" s="171">
        <v>169</v>
      </c>
      <c r="BR55" s="171">
        <v>170</v>
      </c>
      <c r="BS55" s="171">
        <v>171</v>
      </c>
      <c r="BT55" s="171">
        <v>173</v>
      </c>
      <c r="BU55" s="171">
        <v>178</v>
      </c>
      <c r="BV55" s="171">
        <v>195</v>
      </c>
      <c r="BW55" s="171">
        <v>214</v>
      </c>
      <c r="BX55" s="171">
        <v>229</v>
      </c>
      <c r="BY55" s="171">
        <v>243</v>
      </c>
      <c r="BZ55" s="171">
        <v>252</v>
      </c>
      <c r="CA55" s="171">
        <v>269</v>
      </c>
      <c r="CB55" s="171">
        <v>289</v>
      </c>
      <c r="CC55" s="171">
        <v>300</v>
      </c>
      <c r="CD55" s="171">
        <v>311</v>
      </c>
      <c r="CE55" s="171">
        <v>322</v>
      </c>
      <c r="CF55" s="171">
        <v>329</v>
      </c>
      <c r="CG55" s="171">
        <v>331</v>
      </c>
      <c r="CH55" s="171">
        <v>332</v>
      </c>
      <c r="CI55" s="171">
        <v>332</v>
      </c>
      <c r="CJ55" s="171">
        <v>332</v>
      </c>
      <c r="CK55" s="171">
        <v>333</v>
      </c>
      <c r="CL55" s="171">
        <v>333</v>
      </c>
      <c r="CM55" s="171">
        <v>333</v>
      </c>
      <c r="CN55" s="171">
        <v>334</v>
      </c>
      <c r="CO55" s="171">
        <v>334</v>
      </c>
      <c r="CP55" s="171">
        <v>334</v>
      </c>
      <c r="CQ55" s="171">
        <v>334</v>
      </c>
      <c r="CR55" s="171">
        <v>336</v>
      </c>
      <c r="CS55" s="171">
        <v>338</v>
      </c>
      <c r="CT55" s="171">
        <v>340</v>
      </c>
      <c r="CU55" s="171">
        <v>345</v>
      </c>
      <c r="CV55" s="171">
        <v>348</v>
      </c>
      <c r="CW55" s="171">
        <v>349</v>
      </c>
      <c r="CX55" s="171">
        <v>351</v>
      </c>
      <c r="CY55" s="171">
        <v>353</v>
      </c>
      <c r="CZ55" s="171">
        <v>353</v>
      </c>
      <c r="DA55" s="171">
        <v>357</v>
      </c>
      <c r="DB55" s="171">
        <v>359</v>
      </c>
      <c r="DC55" s="171">
        <v>362</v>
      </c>
      <c r="DD55" s="171">
        <v>364</v>
      </c>
      <c r="DE55" s="171">
        <v>364</v>
      </c>
      <c r="DF55" s="171">
        <v>364</v>
      </c>
      <c r="DG55" s="171">
        <v>364</v>
      </c>
      <c r="DH55" s="171">
        <v>364</v>
      </c>
      <c r="DI55" s="171">
        <v>364</v>
      </c>
      <c r="DJ55" s="171">
        <v>364</v>
      </c>
      <c r="DK55" s="171">
        <v>364</v>
      </c>
      <c r="DL55" s="171">
        <v>364</v>
      </c>
      <c r="DM55" s="171">
        <v>364</v>
      </c>
      <c r="DN55" s="171">
        <v>364</v>
      </c>
      <c r="DO55" s="171">
        <v>364</v>
      </c>
      <c r="DP55" s="171">
        <v>364</v>
      </c>
      <c r="DQ55" s="171">
        <v>364</v>
      </c>
      <c r="DR55" s="171">
        <v>364</v>
      </c>
      <c r="DS55" s="171">
        <v>364</v>
      </c>
      <c r="DT55" s="171">
        <v>364</v>
      </c>
      <c r="DU55" s="171">
        <v>364</v>
      </c>
      <c r="DV55" s="171">
        <v>364</v>
      </c>
      <c r="DW55" s="171">
        <v>364</v>
      </c>
      <c r="DX55" s="171">
        <v>364</v>
      </c>
      <c r="DY55" s="171">
        <v>364</v>
      </c>
      <c r="DZ55" s="171">
        <v>364</v>
      </c>
      <c r="EA55" s="171">
        <v>364</v>
      </c>
      <c r="EB55" s="171">
        <v>364</v>
      </c>
      <c r="EC55" s="171">
        <v>364</v>
      </c>
      <c r="ED55" s="171">
        <v>364</v>
      </c>
      <c r="EE55" s="171">
        <v>365</v>
      </c>
      <c r="EF55" s="171">
        <v>366</v>
      </c>
      <c r="EG55" s="171">
        <v>366</v>
      </c>
      <c r="EH55" s="171">
        <v>366</v>
      </c>
      <c r="EI55" s="171">
        <v>366</v>
      </c>
      <c r="EJ55" s="171">
        <v>366</v>
      </c>
      <c r="EK55" s="171">
        <v>367</v>
      </c>
      <c r="EL55" s="171">
        <v>367</v>
      </c>
      <c r="EM55" s="171">
        <v>367</v>
      </c>
      <c r="EN55" s="171">
        <v>367</v>
      </c>
      <c r="EO55" s="171">
        <v>367</v>
      </c>
      <c r="EP55" s="171">
        <v>367</v>
      </c>
      <c r="EQ55" s="171">
        <v>367</v>
      </c>
    </row>
    <row r="56" spans="1:147" outlineLevel="1" x14ac:dyDescent="0.2">
      <c r="A56" s="157" t="s">
        <v>125</v>
      </c>
      <c r="B56" s="158">
        <f>G53+H54</f>
        <v>0.91073705687324669</v>
      </c>
      <c r="C56" s="148"/>
      <c r="D56" s="159" t="s">
        <v>126</v>
      </c>
      <c r="E56" s="158">
        <f>H54/I54</f>
        <v>7.901907356948229E-2</v>
      </c>
      <c r="F56" s="148"/>
      <c r="G56" s="159" t="s">
        <v>127</v>
      </c>
      <c r="H56" s="158">
        <f>G53/I53</f>
        <v>0.99662352279122124</v>
      </c>
      <c r="I56" s="149"/>
      <c r="AT56" s="182"/>
      <c r="AU56" s="171"/>
      <c r="AV56" s="171"/>
      <c r="AW56" s="171"/>
      <c r="AX56" s="171"/>
      <c r="AY56" s="171"/>
      <c r="AZ56" s="171"/>
      <c r="BA56" s="171"/>
      <c r="BB56" s="171"/>
      <c r="BC56" s="171"/>
      <c r="BD56" s="171"/>
      <c r="BE56" s="171"/>
      <c r="BF56" s="171"/>
      <c r="BG56" s="171"/>
      <c r="BH56" s="171"/>
      <c r="BI56" s="171"/>
      <c r="BJ56" s="171"/>
      <c r="BK56" s="171"/>
      <c r="BL56" s="171"/>
      <c r="BM56" s="171"/>
      <c r="BN56" s="171"/>
      <c r="BO56" s="171"/>
      <c r="BP56" s="171"/>
      <c r="BQ56" s="171"/>
      <c r="BR56" s="171"/>
      <c r="BS56" s="171"/>
      <c r="BT56" s="171"/>
      <c r="BU56" s="171"/>
      <c r="BV56" s="171"/>
      <c r="BW56" s="171"/>
      <c r="BX56" s="171"/>
      <c r="BY56" s="171"/>
      <c r="BZ56" s="171"/>
      <c r="CA56" s="171"/>
      <c r="CB56" s="171"/>
      <c r="CC56" s="171"/>
      <c r="CD56" s="171"/>
      <c r="CE56" s="171"/>
      <c r="CF56" s="171"/>
      <c r="CG56" s="171"/>
      <c r="CH56" s="171"/>
      <c r="CI56" s="171"/>
      <c r="CJ56" s="171"/>
      <c r="CK56" s="171"/>
      <c r="CL56" s="171"/>
      <c r="CM56" s="171"/>
      <c r="CN56" s="171"/>
      <c r="CO56" s="171"/>
      <c r="CP56" s="171"/>
      <c r="CQ56" s="171"/>
      <c r="CR56" s="171"/>
      <c r="CS56" s="171"/>
      <c r="CT56" s="171"/>
      <c r="CU56" s="171"/>
      <c r="CV56" s="171"/>
      <c r="CW56" s="171"/>
      <c r="CX56" s="171"/>
      <c r="CY56" s="171"/>
      <c r="CZ56" s="171"/>
      <c r="DA56" s="171"/>
      <c r="DB56" s="171"/>
      <c r="DC56" s="171"/>
      <c r="DD56" s="171"/>
      <c r="DE56" s="171"/>
      <c r="DF56" s="171"/>
      <c r="DG56" s="171"/>
      <c r="DH56" s="171"/>
      <c r="DI56" s="171"/>
      <c r="DJ56" s="171"/>
      <c r="DK56" s="171"/>
      <c r="DL56" s="171"/>
      <c r="DM56" s="171"/>
      <c r="DN56" s="171"/>
      <c r="DO56" s="171"/>
      <c r="DP56" s="171"/>
      <c r="DQ56" s="171"/>
      <c r="DR56" s="171"/>
      <c r="DS56" s="171"/>
      <c r="DT56" s="171"/>
      <c r="DU56" s="171"/>
      <c r="DV56" s="171"/>
      <c r="DW56" s="171"/>
      <c r="DX56" s="171"/>
      <c r="DY56" s="171"/>
      <c r="DZ56" s="171"/>
      <c r="EA56" s="171"/>
      <c r="EB56" s="171"/>
      <c r="EC56" s="171"/>
      <c r="ED56" s="171"/>
      <c r="EE56" s="171"/>
      <c r="EF56" s="171"/>
      <c r="EG56" s="171"/>
      <c r="EH56" s="171"/>
      <c r="EI56" s="171"/>
      <c r="EJ56" s="171"/>
      <c r="EK56" s="171"/>
      <c r="EL56" s="171"/>
      <c r="EM56" s="171"/>
      <c r="EN56" s="171"/>
      <c r="EO56" s="171"/>
      <c r="EP56" s="171"/>
      <c r="EQ56" s="171"/>
    </row>
    <row r="57" spans="1:147" x14ac:dyDescent="0.2">
      <c r="A57" s="183"/>
      <c r="AT57" s="171"/>
      <c r="AU57" s="171"/>
      <c r="AV57" s="171"/>
      <c r="AW57" s="171"/>
      <c r="AX57" s="171"/>
      <c r="AY57" s="171"/>
      <c r="AZ57" s="171"/>
      <c r="BA57" s="171"/>
      <c r="BB57" s="171"/>
      <c r="BC57" s="171"/>
      <c r="BD57" s="171"/>
      <c r="BE57" s="171"/>
      <c r="BF57" s="171"/>
      <c r="BG57" s="171"/>
      <c r="BH57" s="171"/>
      <c r="BI57" s="171"/>
      <c r="BJ57" s="171"/>
      <c r="BK57" s="171"/>
      <c r="BL57" s="171"/>
      <c r="BM57" s="171"/>
      <c r="BN57" s="171"/>
      <c r="BO57" s="171"/>
      <c r="BP57" s="171"/>
      <c r="BQ57" s="171"/>
      <c r="BR57" s="171"/>
      <c r="BS57" s="171"/>
      <c r="BT57" s="171"/>
      <c r="BU57" s="171"/>
      <c r="BV57" s="171"/>
      <c r="BW57" s="171"/>
      <c r="BX57" s="171"/>
      <c r="BY57" s="171"/>
      <c r="BZ57" s="171"/>
      <c r="CA57" s="171"/>
      <c r="CB57" s="171"/>
      <c r="CC57" s="171"/>
      <c r="CD57" s="171"/>
      <c r="CE57" s="171"/>
      <c r="CF57" s="171"/>
      <c r="CG57" s="171"/>
      <c r="CH57" s="171"/>
      <c r="CI57" s="171"/>
      <c r="CJ57" s="171"/>
      <c r="CK57" s="171"/>
      <c r="CL57" s="171"/>
      <c r="CM57" s="171"/>
      <c r="CN57" s="171"/>
      <c r="CO57" s="171"/>
      <c r="CP57" s="171"/>
      <c r="CQ57" s="171"/>
      <c r="CR57" s="171"/>
      <c r="CS57" s="171"/>
      <c r="CT57" s="171"/>
      <c r="CU57" s="171"/>
      <c r="CV57" s="171"/>
      <c r="CW57" s="171"/>
      <c r="CX57" s="171"/>
      <c r="CY57" s="171"/>
      <c r="CZ57" s="171"/>
      <c r="DA57" s="171"/>
      <c r="DB57" s="171"/>
      <c r="DC57" s="171"/>
      <c r="DD57" s="171"/>
      <c r="DE57" s="171"/>
      <c r="DF57" s="171"/>
      <c r="DG57" s="171"/>
      <c r="DH57" s="171"/>
      <c r="DI57" s="171"/>
      <c r="DJ57" s="171"/>
      <c r="DK57" s="171"/>
      <c r="DL57" s="171"/>
      <c r="DM57" s="171"/>
      <c r="DN57" s="171"/>
      <c r="DO57" s="171"/>
      <c r="DP57" s="171"/>
      <c r="DQ57" s="171"/>
      <c r="DR57" s="171"/>
      <c r="DS57" s="171"/>
      <c r="DT57" s="171"/>
      <c r="DU57" s="171"/>
      <c r="DV57" s="171"/>
      <c r="DW57" s="171"/>
      <c r="DX57" s="171"/>
      <c r="DY57" s="171"/>
      <c r="DZ57" s="171"/>
      <c r="EA57" s="171"/>
      <c r="EB57" s="171"/>
      <c r="EC57" s="171"/>
      <c r="ED57" s="171"/>
      <c r="EE57" s="171"/>
      <c r="EF57" s="171"/>
      <c r="EG57" s="171"/>
      <c r="EH57" s="171"/>
      <c r="EI57" s="171"/>
      <c r="EJ57" s="171"/>
      <c r="EK57" s="171"/>
      <c r="EL57" s="171"/>
      <c r="EM57" s="171"/>
      <c r="EN57" s="171"/>
      <c r="EO57" s="171"/>
      <c r="EP57" s="171"/>
      <c r="EQ57" s="171"/>
    </row>
    <row r="58" spans="1:147" x14ac:dyDescent="0.2">
      <c r="A58" s="125" t="s">
        <v>128</v>
      </c>
      <c r="AT58" s="171" t="s">
        <v>136</v>
      </c>
      <c r="AU58" s="171"/>
      <c r="AV58" s="171"/>
      <c r="AW58" s="171"/>
      <c r="AX58" s="171"/>
      <c r="AY58" s="171"/>
      <c r="AZ58" s="171"/>
      <c r="BA58" s="171"/>
      <c r="BB58" s="171"/>
      <c r="BC58" s="171"/>
      <c r="BD58" s="171"/>
      <c r="BE58" s="171"/>
      <c r="BF58" s="171"/>
      <c r="BG58" s="171"/>
      <c r="BH58" s="171"/>
      <c r="BI58" s="171"/>
      <c r="BJ58" s="171"/>
      <c r="BK58" s="171"/>
      <c r="BL58" s="171"/>
      <c r="BM58" s="171"/>
      <c r="BN58" s="171"/>
      <c r="BO58" s="171"/>
      <c r="BP58" s="171"/>
      <c r="BQ58" s="171"/>
      <c r="BR58" s="171"/>
      <c r="BS58" s="171"/>
      <c r="BT58" s="171"/>
      <c r="BU58" s="171"/>
      <c r="BV58" s="171"/>
      <c r="BW58" s="171"/>
      <c r="BX58" s="171"/>
      <c r="BY58" s="171"/>
      <c r="BZ58" s="171"/>
      <c r="CA58" s="171"/>
      <c r="CB58" s="171"/>
      <c r="CC58" s="171"/>
      <c r="CD58" s="171"/>
      <c r="CE58" s="171"/>
      <c r="CF58" s="171"/>
      <c r="CG58" s="171"/>
      <c r="CH58" s="171"/>
      <c r="CI58" s="171"/>
      <c r="CJ58" s="171"/>
      <c r="CK58" s="171"/>
      <c r="CL58" s="171"/>
      <c r="CM58" s="171"/>
      <c r="CN58" s="171"/>
      <c r="CO58" s="171"/>
      <c r="CP58" s="171"/>
      <c r="CQ58" s="171"/>
      <c r="CR58" s="171"/>
      <c r="CS58" s="171"/>
      <c r="CT58" s="171"/>
      <c r="CU58" s="171"/>
      <c r="CV58" s="171"/>
      <c r="CW58" s="171"/>
      <c r="CX58" s="171"/>
      <c r="CY58" s="171"/>
      <c r="CZ58" s="171"/>
      <c r="DA58" s="171"/>
      <c r="DB58" s="171"/>
      <c r="DC58" s="171"/>
      <c r="DD58" s="171"/>
      <c r="DE58" s="171"/>
      <c r="DF58" s="171"/>
      <c r="DG58" s="171"/>
      <c r="DH58" s="171"/>
      <c r="DI58" s="171"/>
      <c r="DJ58" s="171"/>
      <c r="DK58" s="171"/>
      <c r="DL58" s="171"/>
      <c r="DM58" s="171"/>
      <c r="DN58" s="171"/>
      <c r="DO58" s="171"/>
      <c r="DP58" s="171"/>
      <c r="DQ58" s="171"/>
      <c r="DR58" s="171"/>
      <c r="DS58" s="171"/>
      <c r="DT58" s="171"/>
      <c r="DU58" s="171"/>
      <c r="DV58" s="171"/>
      <c r="DW58" s="171"/>
      <c r="DX58" s="171"/>
      <c r="DY58" s="171"/>
      <c r="DZ58" s="171"/>
      <c r="EA58" s="171"/>
      <c r="EB58" s="171"/>
      <c r="EC58" s="171"/>
      <c r="ED58" s="171"/>
      <c r="EE58" s="171"/>
      <c r="EF58" s="171"/>
      <c r="EG58" s="171"/>
      <c r="EH58" s="171"/>
      <c r="EI58" s="171"/>
      <c r="EJ58" s="171"/>
      <c r="EK58" s="171"/>
      <c r="EL58" s="171"/>
      <c r="EM58" s="171"/>
      <c r="EN58" s="171"/>
      <c r="EO58" s="171"/>
      <c r="EP58" s="171"/>
      <c r="EQ58" s="171"/>
    </row>
    <row r="59" spans="1:147" outlineLevel="1" x14ac:dyDescent="0.2">
      <c r="AT59" s="171" t="s">
        <v>130</v>
      </c>
      <c r="AU59" s="171">
        <v>0</v>
      </c>
      <c r="AV59" s="171">
        <v>0.01</v>
      </c>
      <c r="AW59" s="171">
        <v>0.02</v>
      </c>
      <c r="AX59" s="171">
        <v>0.03</v>
      </c>
      <c r="AY59" s="171">
        <v>0.04</v>
      </c>
      <c r="AZ59" s="171">
        <v>0.05</v>
      </c>
      <c r="BA59" s="171">
        <v>6.0000000000000005E-2</v>
      </c>
      <c r="BB59" s="171">
        <v>7.0000000000000007E-2</v>
      </c>
      <c r="BC59" s="171">
        <v>0.08</v>
      </c>
      <c r="BD59" s="171">
        <v>0.09</v>
      </c>
      <c r="BE59" s="171">
        <v>9.9999999999999992E-2</v>
      </c>
      <c r="BF59" s="171">
        <v>0.10999999999999999</v>
      </c>
      <c r="BG59" s="171">
        <v>0.11999999999999998</v>
      </c>
      <c r="BH59" s="171">
        <v>0.12999999999999998</v>
      </c>
      <c r="BI59" s="171">
        <v>0.13999999999999999</v>
      </c>
      <c r="BJ59" s="171">
        <v>0.15</v>
      </c>
      <c r="BK59" s="171">
        <v>0.16</v>
      </c>
      <c r="BL59" s="171">
        <v>0.17</v>
      </c>
      <c r="BM59" s="171">
        <v>0.18000000000000002</v>
      </c>
      <c r="BN59" s="171">
        <v>0.19000000000000003</v>
      </c>
      <c r="BO59" s="171">
        <v>0.20000000000000004</v>
      </c>
      <c r="BP59" s="171">
        <v>0.21000000000000005</v>
      </c>
      <c r="BQ59" s="171">
        <v>0.22000000000000006</v>
      </c>
      <c r="BR59" s="171">
        <v>0.23000000000000007</v>
      </c>
      <c r="BS59" s="171">
        <v>0.24000000000000007</v>
      </c>
      <c r="BT59" s="171">
        <v>0.25000000000000006</v>
      </c>
      <c r="BU59" s="171">
        <v>0.26000000000000006</v>
      </c>
      <c r="BV59" s="171">
        <v>0.27000000000000007</v>
      </c>
      <c r="BW59" s="171">
        <v>0.28000000000000008</v>
      </c>
      <c r="BX59" s="171">
        <v>0.29000000000000009</v>
      </c>
      <c r="BY59" s="171">
        <v>0.3000000000000001</v>
      </c>
      <c r="BZ59" s="171">
        <v>0.31000000000000011</v>
      </c>
      <c r="CA59" s="171">
        <v>0.32000000000000012</v>
      </c>
      <c r="CB59" s="171">
        <v>0.33000000000000013</v>
      </c>
      <c r="CC59" s="171">
        <v>0.34000000000000014</v>
      </c>
      <c r="CD59" s="171">
        <v>0.35000000000000014</v>
      </c>
      <c r="CE59" s="171">
        <v>0.36000000000000015</v>
      </c>
      <c r="CF59" s="171">
        <v>0.37000000000000016</v>
      </c>
      <c r="CG59" s="171">
        <v>0.38000000000000017</v>
      </c>
      <c r="CH59" s="171">
        <v>0.39000000000000018</v>
      </c>
      <c r="CI59" s="171">
        <v>0.40000000000000019</v>
      </c>
      <c r="CJ59" s="171">
        <v>0.4100000000000002</v>
      </c>
      <c r="CK59" s="171">
        <v>0.42000000000000021</v>
      </c>
      <c r="CL59" s="171">
        <v>0.43000000000000022</v>
      </c>
      <c r="CM59" s="171">
        <v>0.44000000000000022</v>
      </c>
      <c r="CN59" s="171">
        <v>0.45000000000000023</v>
      </c>
      <c r="CO59" s="171">
        <v>0.46000000000000024</v>
      </c>
      <c r="CP59" s="171">
        <v>0.47000000000000025</v>
      </c>
      <c r="CQ59" s="171">
        <v>0.48000000000000026</v>
      </c>
      <c r="CR59" s="171">
        <v>0.49000000000000027</v>
      </c>
      <c r="CS59" s="171">
        <v>0.50000000000000022</v>
      </c>
      <c r="CT59" s="171">
        <v>0.51000000000000023</v>
      </c>
      <c r="CU59" s="171">
        <v>0.52000000000000024</v>
      </c>
      <c r="CV59" s="171">
        <v>0.53000000000000025</v>
      </c>
      <c r="CW59" s="171">
        <v>0.54000000000000026</v>
      </c>
      <c r="CX59" s="171">
        <v>0.55000000000000027</v>
      </c>
      <c r="CY59" s="171">
        <v>0.56000000000000028</v>
      </c>
      <c r="CZ59" s="171">
        <v>0.57000000000000028</v>
      </c>
      <c r="DA59" s="171">
        <v>0.58000000000000029</v>
      </c>
      <c r="DB59" s="171">
        <v>0.5900000000000003</v>
      </c>
      <c r="DC59" s="171">
        <v>0.60000000000000031</v>
      </c>
      <c r="DD59" s="171">
        <v>0.61000000000000032</v>
      </c>
      <c r="DE59" s="171">
        <v>0.62000000000000033</v>
      </c>
      <c r="DF59" s="171">
        <v>0.63000000000000034</v>
      </c>
      <c r="DG59" s="171">
        <v>0.64000000000000035</v>
      </c>
      <c r="DH59" s="171">
        <v>0.65000000000000036</v>
      </c>
      <c r="DI59" s="171">
        <v>0.66000000000000036</v>
      </c>
      <c r="DJ59" s="171">
        <v>0.67000000000000037</v>
      </c>
      <c r="DK59" s="171">
        <v>0.68000000000000038</v>
      </c>
      <c r="DL59" s="171">
        <v>0.69000000000000039</v>
      </c>
      <c r="DM59" s="171">
        <v>0.7000000000000004</v>
      </c>
      <c r="DN59" s="171">
        <v>0.71000000000000041</v>
      </c>
      <c r="DO59" s="171">
        <v>0.72000000000000042</v>
      </c>
      <c r="DP59" s="171">
        <v>0.73000000000000043</v>
      </c>
      <c r="DQ59" s="171">
        <v>0.74000000000000044</v>
      </c>
      <c r="DR59" s="171">
        <v>0.75000000000000044</v>
      </c>
      <c r="DS59" s="171">
        <v>0.76000000000000045</v>
      </c>
      <c r="DT59" s="171">
        <v>0.77000000000000046</v>
      </c>
      <c r="DU59" s="171">
        <v>0.78000000000000047</v>
      </c>
      <c r="DV59" s="171">
        <v>0.79000000000000048</v>
      </c>
      <c r="DW59" s="171">
        <v>0.80000000000000049</v>
      </c>
      <c r="DX59" s="171">
        <v>0.8100000000000005</v>
      </c>
      <c r="DY59" s="171">
        <v>0.82000000000000051</v>
      </c>
      <c r="DZ59" s="171">
        <v>0.83000000000000052</v>
      </c>
      <c r="EA59" s="171">
        <v>0.84000000000000052</v>
      </c>
      <c r="EB59" s="171">
        <v>0.85000000000000053</v>
      </c>
      <c r="EC59" s="171">
        <v>0.86000000000000054</v>
      </c>
      <c r="ED59" s="171">
        <v>0.87000000000000055</v>
      </c>
      <c r="EE59" s="171">
        <v>0.88000000000000056</v>
      </c>
      <c r="EF59" s="171">
        <v>0.89000000000000057</v>
      </c>
      <c r="EG59" s="171">
        <v>0.90000000000000058</v>
      </c>
      <c r="EH59" s="171">
        <v>0.91000000000000059</v>
      </c>
      <c r="EI59" s="171">
        <v>0.9200000000000006</v>
      </c>
      <c r="EJ59" s="171">
        <v>0.9300000000000006</v>
      </c>
      <c r="EK59" s="171">
        <v>0.94000000000000061</v>
      </c>
      <c r="EL59" s="171">
        <v>0.95000000000000062</v>
      </c>
      <c r="EM59" s="171">
        <v>0.96000000000000063</v>
      </c>
      <c r="EN59" s="171">
        <v>0.97000000000000064</v>
      </c>
      <c r="EO59" s="171">
        <v>0.98000000000000065</v>
      </c>
      <c r="EP59" s="171">
        <v>0.99000000000000066</v>
      </c>
      <c r="EQ59" s="171">
        <v>1.0000000000000007</v>
      </c>
    </row>
    <row r="60" spans="1:147" outlineLevel="1" x14ac:dyDescent="0.2">
      <c r="AT60" s="171" t="s">
        <v>137</v>
      </c>
      <c r="AU60" s="171">
        <v>1</v>
      </c>
      <c r="AV60" s="171">
        <v>0.97820163487738421</v>
      </c>
      <c r="AW60" s="171">
        <v>0.96457765667574935</v>
      </c>
      <c r="AX60" s="171">
        <v>0.95095367847411449</v>
      </c>
      <c r="AY60" s="171">
        <v>0.93460490463215262</v>
      </c>
      <c r="AZ60" s="171">
        <v>0.92915531335149859</v>
      </c>
      <c r="BA60" s="171">
        <v>0.91553133514986373</v>
      </c>
      <c r="BB60" s="171">
        <v>0.89373297002724794</v>
      </c>
      <c r="BC60" s="171">
        <v>0.88555858310626701</v>
      </c>
      <c r="BD60" s="171">
        <v>0.87193460490463215</v>
      </c>
      <c r="BE60" s="171">
        <v>0.84196185286103542</v>
      </c>
      <c r="BF60" s="171">
        <v>0.81198910081743869</v>
      </c>
      <c r="BG60" s="171">
        <v>0.76021798365122617</v>
      </c>
      <c r="BH60" s="171">
        <v>0.71389645776566757</v>
      </c>
      <c r="BI60" s="171">
        <v>0.6512261580381471</v>
      </c>
      <c r="BJ60" s="171">
        <v>0.62397820163487738</v>
      </c>
      <c r="BK60" s="171">
        <v>0.56948228882833785</v>
      </c>
      <c r="BL60" s="171">
        <v>0.55858310626703001</v>
      </c>
      <c r="BM60" s="171">
        <v>0.55040871934604907</v>
      </c>
      <c r="BN60" s="171">
        <v>0.54768392370572205</v>
      </c>
      <c r="BO60" s="171">
        <v>0.53950953678474112</v>
      </c>
      <c r="BP60" s="171">
        <v>0.53950953678474112</v>
      </c>
      <c r="BQ60" s="171">
        <v>0.53950953678474112</v>
      </c>
      <c r="BR60" s="171">
        <v>0.53678474114441421</v>
      </c>
      <c r="BS60" s="171">
        <v>0.5340599455040872</v>
      </c>
      <c r="BT60" s="171">
        <v>0.52861035422343328</v>
      </c>
      <c r="BU60" s="171">
        <v>0.51498637602179842</v>
      </c>
      <c r="BV60" s="171">
        <v>0.46866485013623976</v>
      </c>
      <c r="BW60" s="171">
        <v>0.41689373297002724</v>
      </c>
      <c r="BX60" s="171">
        <v>0.37602179836512262</v>
      </c>
      <c r="BY60" s="171">
        <v>0.33787465940054495</v>
      </c>
      <c r="BZ60" s="171">
        <v>0.3133514986376022</v>
      </c>
      <c r="CA60" s="171">
        <v>0.2670299727520436</v>
      </c>
      <c r="CB60" s="171">
        <v>0.21253405994550409</v>
      </c>
      <c r="CC60" s="171">
        <v>0.18256130790190736</v>
      </c>
      <c r="CD60" s="171">
        <v>0.15258855585831063</v>
      </c>
      <c r="CE60" s="171">
        <v>0.1226158038147139</v>
      </c>
      <c r="CF60" s="171">
        <v>0.10354223433242507</v>
      </c>
      <c r="CG60" s="171">
        <v>9.8092643051771122E-2</v>
      </c>
      <c r="CH60" s="171">
        <v>9.5367847411444148E-2</v>
      </c>
      <c r="CI60" s="171">
        <v>9.5367847411444148E-2</v>
      </c>
      <c r="CJ60" s="171">
        <v>9.5367847411444148E-2</v>
      </c>
      <c r="CK60" s="171">
        <v>9.264305177111716E-2</v>
      </c>
      <c r="CL60" s="171">
        <v>9.264305177111716E-2</v>
      </c>
      <c r="CM60" s="171">
        <v>9.264305177111716E-2</v>
      </c>
      <c r="CN60" s="171">
        <v>8.9918256130790186E-2</v>
      </c>
      <c r="CO60" s="171">
        <v>8.9918256130790186E-2</v>
      </c>
      <c r="CP60" s="171">
        <v>8.9918256130790186E-2</v>
      </c>
      <c r="CQ60" s="171">
        <v>8.9918256130790186E-2</v>
      </c>
      <c r="CR60" s="171">
        <v>8.4468664850136238E-2</v>
      </c>
      <c r="CS60" s="171">
        <v>7.901907356948229E-2</v>
      </c>
      <c r="CT60" s="171">
        <v>7.3569482288828342E-2</v>
      </c>
      <c r="CU60" s="171">
        <v>5.9945504087193457E-2</v>
      </c>
      <c r="CV60" s="171">
        <v>5.1771117166212535E-2</v>
      </c>
      <c r="CW60" s="171">
        <v>4.9046321525885561E-2</v>
      </c>
      <c r="CX60" s="171">
        <v>4.3596730245231606E-2</v>
      </c>
      <c r="CY60" s="171">
        <v>3.8147138964577658E-2</v>
      </c>
      <c r="CZ60" s="171">
        <v>3.8147138964577658E-2</v>
      </c>
      <c r="DA60" s="171">
        <v>2.7247956403269755E-2</v>
      </c>
      <c r="DB60" s="171">
        <v>2.1798365122615803E-2</v>
      </c>
      <c r="DC60" s="171">
        <v>1.3623978201634877E-2</v>
      </c>
      <c r="DD60" s="171">
        <v>8.1743869209809257E-3</v>
      </c>
      <c r="DE60" s="171">
        <v>8.1743869209809257E-3</v>
      </c>
      <c r="DF60" s="171">
        <v>8.1743869209809257E-3</v>
      </c>
      <c r="DG60" s="171">
        <v>8.1743869209809257E-3</v>
      </c>
      <c r="DH60" s="171">
        <v>8.1743869209809257E-3</v>
      </c>
      <c r="DI60" s="171">
        <v>8.1743869209809257E-3</v>
      </c>
      <c r="DJ60" s="171">
        <v>8.1743869209809257E-3</v>
      </c>
      <c r="DK60" s="171">
        <v>8.1743869209809257E-3</v>
      </c>
      <c r="DL60" s="171">
        <v>8.1743869209809257E-3</v>
      </c>
      <c r="DM60" s="171">
        <v>8.1743869209809257E-3</v>
      </c>
      <c r="DN60" s="171">
        <v>8.1743869209809257E-3</v>
      </c>
      <c r="DO60" s="171">
        <v>8.1743869209809257E-3</v>
      </c>
      <c r="DP60" s="171">
        <v>8.1743869209809257E-3</v>
      </c>
      <c r="DQ60" s="171">
        <v>8.1743869209809257E-3</v>
      </c>
      <c r="DR60" s="171">
        <v>8.1743869209809257E-3</v>
      </c>
      <c r="DS60" s="171">
        <v>8.1743869209809257E-3</v>
      </c>
      <c r="DT60" s="171">
        <v>8.1743869209809257E-3</v>
      </c>
      <c r="DU60" s="171">
        <v>8.1743869209809257E-3</v>
      </c>
      <c r="DV60" s="171">
        <v>8.1743869209809257E-3</v>
      </c>
      <c r="DW60" s="171">
        <v>8.1743869209809257E-3</v>
      </c>
      <c r="DX60" s="171">
        <v>8.1743869209809257E-3</v>
      </c>
      <c r="DY60" s="171">
        <v>8.1743869209809257E-3</v>
      </c>
      <c r="DZ60" s="171">
        <v>8.1743869209809257E-3</v>
      </c>
      <c r="EA60" s="171">
        <v>8.1743869209809257E-3</v>
      </c>
      <c r="EB60" s="171">
        <v>8.1743869209809257E-3</v>
      </c>
      <c r="EC60" s="171">
        <v>8.1743869209809257E-3</v>
      </c>
      <c r="ED60" s="171">
        <v>8.1743869209809257E-3</v>
      </c>
      <c r="EE60" s="171">
        <v>5.4495912806539508E-3</v>
      </c>
      <c r="EF60" s="171">
        <v>2.7247956403269754E-3</v>
      </c>
      <c r="EG60" s="171">
        <v>2.7247956403269754E-3</v>
      </c>
      <c r="EH60" s="171">
        <v>2.7247956403269754E-3</v>
      </c>
      <c r="EI60" s="171">
        <v>2.7247956403269754E-3</v>
      </c>
      <c r="EJ60" s="171">
        <v>2.7247956403269754E-3</v>
      </c>
      <c r="EK60" s="171">
        <v>0</v>
      </c>
      <c r="EL60" s="171">
        <v>0</v>
      </c>
      <c r="EM60" s="171">
        <v>0</v>
      </c>
      <c r="EN60" s="171">
        <v>0</v>
      </c>
      <c r="EO60" s="171">
        <v>0</v>
      </c>
      <c r="EP60" s="171">
        <v>0</v>
      </c>
      <c r="EQ60" s="171">
        <v>0</v>
      </c>
    </row>
    <row r="61" spans="1:147" outlineLevel="1" x14ac:dyDescent="0.2">
      <c r="B61" s="115" t="s">
        <v>140</v>
      </c>
      <c r="C61" s="115">
        <f>$AU$63</f>
        <v>0.8410077143764022</v>
      </c>
      <c r="AT61" s="171" t="s">
        <v>138</v>
      </c>
      <c r="AU61" s="171">
        <v>1</v>
      </c>
      <c r="AV61" s="171">
        <v>0.7039954980303883</v>
      </c>
      <c r="AW61" s="171">
        <v>0.62774338773213278</v>
      </c>
      <c r="AX61" s="171">
        <v>0.55289814293753514</v>
      </c>
      <c r="AY61" s="171">
        <v>0.509848058525605</v>
      </c>
      <c r="AZ61" s="171">
        <v>0.44850872256612268</v>
      </c>
      <c r="BA61" s="171">
        <v>0.4001125492402926</v>
      </c>
      <c r="BB61" s="171">
        <v>0.37816544738323016</v>
      </c>
      <c r="BC61" s="171">
        <v>0.35199774901519415</v>
      </c>
      <c r="BD61" s="171">
        <v>0.32245357343837927</v>
      </c>
      <c r="BE61" s="171">
        <v>0.28109172763083851</v>
      </c>
      <c r="BF61" s="171">
        <v>0.236916150815982</v>
      </c>
      <c r="BG61" s="171">
        <v>0.20258863252673046</v>
      </c>
      <c r="BH61" s="171">
        <v>0.16826111423747889</v>
      </c>
      <c r="BI61" s="171">
        <v>0.14546989307822172</v>
      </c>
      <c r="BJ61" s="171">
        <v>0.12774338773213281</v>
      </c>
      <c r="BK61" s="171">
        <v>0.11873944850872256</v>
      </c>
      <c r="BL61" s="171">
        <v>0.11705120990433314</v>
      </c>
      <c r="BM61" s="171">
        <v>0.11564434440067529</v>
      </c>
      <c r="BN61" s="171">
        <v>0.11536297129994373</v>
      </c>
      <c r="BO61" s="171">
        <v>0.11480022509848059</v>
      </c>
      <c r="BP61" s="171">
        <v>0.11451885199774901</v>
      </c>
      <c r="BQ61" s="171">
        <v>0.11254924029262803</v>
      </c>
      <c r="BR61" s="171">
        <v>0.11142374788970175</v>
      </c>
      <c r="BS61" s="171">
        <v>0.10861001688238604</v>
      </c>
      <c r="BT61" s="171">
        <v>0.10692177827799662</v>
      </c>
      <c r="BU61" s="171">
        <v>0.10185706246482837</v>
      </c>
      <c r="BV61" s="171">
        <v>9.7355092853123243E-2</v>
      </c>
      <c r="BW61" s="171">
        <v>9.1727630838491836E-2</v>
      </c>
      <c r="BX61" s="171">
        <v>7.8221722003376473E-2</v>
      </c>
      <c r="BY61" s="171">
        <v>6.6404051772650532E-2</v>
      </c>
      <c r="BZ61" s="171">
        <v>6.0213843556555992E-2</v>
      </c>
      <c r="CA61" s="171">
        <v>5.5993247045582444E-2</v>
      </c>
      <c r="CB61" s="171">
        <v>5.0365785030951044E-2</v>
      </c>
      <c r="CC61" s="171">
        <v>4.5301069217782777E-2</v>
      </c>
      <c r="CD61" s="171">
        <v>3.7985368598761955E-2</v>
      </c>
      <c r="CE61" s="171">
        <v>2.3635340461451885E-2</v>
      </c>
      <c r="CF61" s="171">
        <v>7.878446820483961E-3</v>
      </c>
      <c r="CG61" s="171">
        <v>5.9088351153629712E-3</v>
      </c>
      <c r="CH61" s="171">
        <v>5.064715813168261E-3</v>
      </c>
      <c r="CI61" s="171">
        <v>4.2205965109735509E-3</v>
      </c>
      <c r="CJ61" s="171">
        <v>4.2205965109735509E-3</v>
      </c>
      <c r="CK61" s="171">
        <v>4.2205965109735509E-3</v>
      </c>
      <c r="CL61" s="171">
        <v>4.2205965109735509E-3</v>
      </c>
      <c r="CM61" s="171">
        <v>4.2205965109735509E-3</v>
      </c>
      <c r="CN61" s="171">
        <v>3.6578503095104106E-3</v>
      </c>
      <c r="CO61" s="171">
        <v>3.6578503095104106E-3</v>
      </c>
      <c r="CP61" s="171">
        <v>3.6578503095104106E-3</v>
      </c>
      <c r="CQ61" s="171">
        <v>3.3764772087788407E-3</v>
      </c>
      <c r="CR61" s="171">
        <v>3.3764772087788407E-3</v>
      </c>
      <c r="CS61" s="171">
        <v>3.3764772087788407E-3</v>
      </c>
      <c r="CT61" s="171">
        <v>3.0951041080472708E-3</v>
      </c>
      <c r="CU61" s="171">
        <v>2.2509848058525606E-3</v>
      </c>
      <c r="CV61" s="171">
        <v>2.2509848058525606E-3</v>
      </c>
      <c r="CW61" s="171">
        <v>1.4068655036578502E-3</v>
      </c>
      <c r="CX61" s="171">
        <v>1.1254924029262803E-3</v>
      </c>
      <c r="CY61" s="171">
        <v>1.1254924029262803E-3</v>
      </c>
      <c r="CZ61" s="171">
        <v>1.1254924029262803E-3</v>
      </c>
      <c r="DA61" s="171">
        <v>8.4411930219471017E-4</v>
      </c>
      <c r="DB61" s="171">
        <v>8.4411930219471017E-4</v>
      </c>
      <c r="DC61" s="171">
        <v>8.4411930219471017E-4</v>
      </c>
      <c r="DD61" s="171">
        <v>5.6274620146314015E-4</v>
      </c>
      <c r="DE61" s="171">
        <v>5.6274620146314015E-4</v>
      </c>
      <c r="DF61" s="171">
        <v>2.8137310073157008E-4</v>
      </c>
      <c r="DG61" s="171">
        <v>0</v>
      </c>
      <c r="DH61" s="171">
        <v>0</v>
      </c>
      <c r="DI61" s="171">
        <v>0</v>
      </c>
      <c r="DJ61" s="171">
        <v>0</v>
      </c>
      <c r="DK61" s="171">
        <v>0</v>
      </c>
      <c r="DL61" s="171">
        <v>0</v>
      </c>
      <c r="DM61" s="171">
        <v>0</v>
      </c>
      <c r="DN61" s="171">
        <v>0</v>
      </c>
      <c r="DO61" s="171">
        <v>0</v>
      </c>
      <c r="DP61" s="171">
        <v>0</v>
      </c>
      <c r="DQ61" s="171">
        <v>0</v>
      </c>
      <c r="DR61" s="171">
        <v>0</v>
      </c>
      <c r="DS61" s="171">
        <v>0</v>
      </c>
      <c r="DT61" s="171">
        <v>0</v>
      </c>
      <c r="DU61" s="171">
        <v>0</v>
      </c>
      <c r="DV61" s="171">
        <v>0</v>
      </c>
      <c r="DW61" s="171">
        <v>0</v>
      </c>
      <c r="DX61" s="171">
        <v>0</v>
      </c>
      <c r="DY61" s="171">
        <v>0</v>
      </c>
      <c r="DZ61" s="171">
        <v>0</v>
      </c>
      <c r="EA61" s="171">
        <v>0</v>
      </c>
      <c r="EB61" s="171">
        <v>0</v>
      </c>
      <c r="EC61" s="171">
        <v>0</v>
      </c>
      <c r="ED61" s="171">
        <v>0</v>
      </c>
      <c r="EE61" s="171">
        <v>0</v>
      </c>
      <c r="EF61" s="171">
        <v>0</v>
      </c>
      <c r="EG61" s="171">
        <v>0</v>
      </c>
      <c r="EH61" s="171">
        <v>0</v>
      </c>
      <c r="EI61" s="171">
        <v>0</v>
      </c>
      <c r="EJ61" s="171">
        <v>0</v>
      </c>
      <c r="EK61" s="171">
        <v>0</v>
      </c>
      <c r="EL61" s="171">
        <v>0</v>
      </c>
      <c r="EM61" s="171">
        <v>0</v>
      </c>
      <c r="EN61" s="171">
        <v>0</v>
      </c>
      <c r="EO61" s="171">
        <v>0</v>
      </c>
      <c r="EP61" s="171">
        <v>0</v>
      </c>
      <c r="EQ61" s="171">
        <v>0</v>
      </c>
    </row>
    <row r="62" spans="1:147" outlineLevel="1" x14ac:dyDescent="0.2">
      <c r="B62" s="115" t="s">
        <v>141</v>
      </c>
      <c r="C62" s="115" t="str">
        <f xml:space="preserve"> "Cutoff = " &amp; TEXT($D$50,"0.00")</f>
        <v>Cutoff = 0.50</v>
      </c>
      <c r="AT62" s="171" t="s">
        <v>139</v>
      </c>
      <c r="AU62" s="171">
        <v>0.2927782948636759</v>
      </c>
      <c r="AV62" s="171">
        <v>7.4070510412338114E-2</v>
      </c>
      <c r="AW62" s="171">
        <v>7.1684205845507012E-2</v>
      </c>
      <c r="AX62" s="171">
        <v>4.0586728083182103E-2</v>
      </c>
      <c r="AY62" s="171">
        <v>5.7160907079408595E-2</v>
      </c>
      <c r="AZ62" s="171">
        <v>4.4637887386358252E-2</v>
      </c>
      <c r="BA62" s="171">
        <v>1.9854053996034692E-2</v>
      </c>
      <c r="BB62" s="171">
        <v>2.3279982335596066E-2</v>
      </c>
      <c r="BC62" s="171">
        <v>2.5961843660825063E-2</v>
      </c>
      <c r="BD62" s="171">
        <v>3.5444960508096923E-2</v>
      </c>
      <c r="BE62" s="171">
        <v>3.6532118701114308E-2</v>
      </c>
      <c r="BF62" s="171">
        <v>2.6984983723294467E-2</v>
      </c>
      <c r="BG62" s="171">
        <v>2.5301345224094142E-2</v>
      </c>
      <c r="BH62" s="171">
        <v>1.5556405723144193E-2</v>
      </c>
      <c r="BI62" s="171">
        <v>1.1302458449549878E-2</v>
      </c>
      <c r="BJ62" s="171">
        <v>5.3729228608360904E-3</v>
      </c>
      <c r="BK62" s="171">
        <v>9.5222177413790293E-4</v>
      </c>
      <c r="BL62" s="171">
        <v>7.8010117164678864E-4</v>
      </c>
      <c r="BM62" s="171">
        <v>1.5448686593299736E-4</v>
      </c>
      <c r="BN62" s="171">
        <v>3.0590699507328765E-4</v>
      </c>
      <c r="BO62" s="171">
        <v>1.5180347123937957E-4</v>
      </c>
      <c r="BP62" s="171">
        <v>1.0626242986756271E-3</v>
      </c>
      <c r="BQ62" s="171">
        <v>6.0568051656114601E-4</v>
      </c>
      <c r="BR62" s="171">
        <v>1.5065344494210782E-3</v>
      </c>
      <c r="BS62" s="171">
        <v>8.9702051186903891E-4</v>
      </c>
      <c r="BT62" s="171">
        <v>2.6427604311218544E-3</v>
      </c>
      <c r="BU62" s="171">
        <v>2.214183964339987E-3</v>
      </c>
      <c r="BV62" s="171">
        <v>2.4917236440806637E-3</v>
      </c>
      <c r="BW62" s="171">
        <v>5.3545224400797968E-3</v>
      </c>
      <c r="BX62" s="171">
        <v>4.2182964583790143E-3</v>
      </c>
      <c r="BY62" s="171">
        <v>2.0156127570117098E-3</v>
      </c>
      <c r="BZ62" s="171">
        <v>1.2247780065904167E-3</v>
      </c>
      <c r="CA62" s="171">
        <v>1.3493641887944502E-3</v>
      </c>
      <c r="CB62" s="171">
        <v>1.0005228786231588E-3</v>
      </c>
      <c r="CC62" s="171">
        <v>1.2259280328876855E-3</v>
      </c>
      <c r="CD62" s="171">
        <v>1.9745951524091513E-3</v>
      </c>
      <c r="CE62" s="171">
        <v>1.7817740765672177E-3</v>
      </c>
      <c r="CF62" s="171">
        <v>1.9857120732827418E-4</v>
      </c>
      <c r="CG62" s="171">
        <v>8.165186710602783E-5</v>
      </c>
      <c r="CH62" s="171">
        <v>8.0501840808759836E-5</v>
      </c>
      <c r="CI62" s="171">
        <v>0</v>
      </c>
      <c r="CJ62" s="171">
        <v>0</v>
      </c>
      <c r="CK62" s="171">
        <v>0</v>
      </c>
      <c r="CL62" s="171">
        <v>0</v>
      </c>
      <c r="CM62" s="171">
        <v>5.1367841277970564E-5</v>
      </c>
      <c r="CN62" s="171">
        <v>0</v>
      </c>
      <c r="CO62" s="171">
        <v>0</v>
      </c>
      <c r="CP62" s="171">
        <v>2.530057853989593E-5</v>
      </c>
      <c r="CQ62" s="171">
        <v>0</v>
      </c>
      <c r="CR62" s="171">
        <v>0</v>
      </c>
      <c r="CS62" s="171">
        <v>2.1467157549002612E-5</v>
      </c>
      <c r="CT62" s="171">
        <v>5.6351288566131876E-5</v>
      </c>
      <c r="CU62" s="171">
        <v>0</v>
      </c>
      <c r="CV62" s="171">
        <v>4.2550972998915919E-5</v>
      </c>
      <c r="CW62" s="171">
        <v>1.30336313690373E-5</v>
      </c>
      <c r="CX62" s="171">
        <v>0</v>
      </c>
      <c r="CY62" s="171">
        <v>0</v>
      </c>
      <c r="CZ62" s="171">
        <v>9.200210378143981E-6</v>
      </c>
      <c r="DA62" s="171">
        <v>0</v>
      </c>
      <c r="DB62" s="171">
        <v>0</v>
      </c>
      <c r="DC62" s="171">
        <v>3.0667367927146593E-6</v>
      </c>
      <c r="DD62" s="171">
        <v>0</v>
      </c>
      <c r="DE62" s="171">
        <v>2.3000525945359948E-6</v>
      </c>
      <c r="DF62" s="171">
        <v>2.3000525945359948E-6</v>
      </c>
      <c r="DG62" s="171">
        <v>0</v>
      </c>
      <c r="DH62" s="171">
        <v>0</v>
      </c>
      <c r="DI62" s="171">
        <v>0</v>
      </c>
      <c r="DJ62" s="171">
        <v>0</v>
      </c>
      <c r="DK62" s="171">
        <v>0</v>
      </c>
      <c r="DL62" s="171">
        <v>0</v>
      </c>
      <c r="DM62" s="171">
        <v>0</v>
      </c>
      <c r="DN62" s="171">
        <v>0</v>
      </c>
      <c r="DO62" s="171">
        <v>0</v>
      </c>
      <c r="DP62" s="171">
        <v>0</v>
      </c>
      <c r="DQ62" s="171">
        <v>0</v>
      </c>
      <c r="DR62" s="171">
        <v>0</v>
      </c>
      <c r="DS62" s="171">
        <v>0</v>
      </c>
      <c r="DT62" s="171">
        <v>0</v>
      </c>
      <c r="DU62" s="171">
        <v>0</v>
      </c>
      <c r="DV62" s="171">
        <v>0</v>
      </c>
      <c r="DW62" s="171">
        <v>0</v>
      </c>
      <c r="DX62" s="171">
        <v>0</v>
      </c>
      <c r="DY62" s="171">
        <v>0</v>
      </c>
      <c r="DZ62" s="171">
        <v>0</v>
      </c>
      <c r="EA62" s="171">
        <v>0</v>
      </c>
      <c r="EB62" s="171">
        <v>0</v>
      </c>
      <c r="EC62" s="171">
        <v>0</v>
      </c>
      <c r="ED62" s="171">
        <v>0</v>
      </c>
      <c r="EE62" s="171">
        <v>0</v>
      </c>
      <c r="EF62" s="171">
        <v>0</v>
      </c>
      <c r="EG62" s="171">
        <v>0</v>
      </c>
      <c r="EH62" s="171">
        <v>0</v>
      </c>
      <c r="EI62" s="171">
        <v>0</v>
      </c>
      <c r="EJ62" s="171">
        <v>0</v>
      </c>
      <c r="EK62" s="171">
        <v>0</v>
      </c>
      <c r="EL62" s="171">
        <v>0</v>
      </c>
      <c r="EM62" s="171">
        <v>0</v>
      </c>
      <c r="EN62" s="171">
        <v>0</v>
      </c>
      <c r="EO62" s="171">
        <v>0</v>
      </c>
      <c r="EP62" s="171">
        <v>0</v>
      </c>
      <c r="EQ62" s="171">
        <v>0</v>
      </c>
    </row>
    <row r="63" spans="1:147" outlineLevel="1" x14ac:dyDescent="0.2">
      <c r="B63" s="115" t="s">
        <v>142</v>
      </c>
      <c r="C63" s="115" t="str">
        <f xml:space="preserve"> "ROC curve:  area under curve = " &amp; TEXT(C61,"0.00") &amp; " 
Model 3 for spam    (11 variables, n=3921)"</f>
        <v>ROC curve:  area under curve = 0.84 
Model 3 for spam    (11 variables, n=3921)</v>
      </c>
      <c r="AT63" s="171" t="s">
        <v>140</v>
      </c>
      <c r="AU63" s="171">
        <f>SUM(AU62:EQ62)</f>
        <v>0.8410077143764022</v>
      </c>
      <c r="AV63" s="171"/>
      <c r="AW63" s="171"/>
      <c r="AX63" s="171"/>
      <c r="AY63" s="171"/>
      <c r="AZ63" s="171"/>
      <c r="BA63" s="171"/>
      <c r="BB63" s="171"/>
      <c r="BC63" s="171"/>
      <c r="BD63" s="171"/>
      <c r="BE63" s="171"/>
      <c r="BF63" s="171"/>
      <c r="BG63" s="171"/>
      <c r="BH63" s="171"/>
      <c r="BI63" s="171"/>
      <c r="BJ63" s="171"/>
      <c r="BK63" s="171"/>
      <c r="BL63" s="171"/>
      <c r="BM63" s="171"/>
      <c r="BN63" s="171"/>
      <c r="BO63" s="171"/>
      <c r="BP63" s="171"/>
      <c r="BQ63" s="171"/>
      <c r="BR63" s="171"/>
      <c r="BS63" s="171"/>
      <c r="BT63" s="171"/>
      <c r="BU63" s="171"/>
      <c r="BV63" s="171"/>
      <c r="BW63" s="171"/>
      <c r="BX63" s="171"/>
      <c r="BY63" s="171"/>
      <c r="BZ63" s="171"/>
      <c r="CA63" s="171"/>
      <c r="CB63" s="171"/>
      <c r="CC63" s="171"/>
      <c r="CD63" s="171"/>
      <c r="CE63" s="171"/>
      <c r="CF63" s="171"/>
      <c r="CG63" s="171"/>
      <c r="CH63" s="171"/>
      <c r="CI63" s="171"/>
      <c r="CJ63" s="171"/>
      <c r="CK63" s="171"/>
      <c r="CL63" s="171"/>
      <c r="CM63" s="171"/>
      <c r="CN63" s="171"/>
      <c r="CO63" s="171"/>
      <c r="CP63" s="171"/>
      <c r="CQ63" s="171"/>
      <c r="CR63" s="171"/>
      <c r="CS63" s="171"/>
      <c r="CT63" s="171"/>
      <c r="CU63" s="171"/>
      <c r="CV63" s="171"/>
      <c r="CW63" s="171"/>
      <c r="CX63" s="171"/>
      <c r="CY63" s="171"/>
      <c r="CZ63" s="171"/>
      <c r="DA63" s="171"/>
      <c r="DB63" s="171"/>
      <c r="DC63" s="171"/>
      <c r="DD63" s="171"/>
      <c r="DE63" s="171"/>
      <c r="DF63" s="171"/>
      <c r="DG63" s="171"/>
      <c r="DH63" s="171"/>
      <c r="DI63" s="171"/>
      <c r="DJ63" s="171"/>
      <c r="DK63" s="171"/>
      <c r="DL63" s="171"/>
      <c r="DM63" s="171"/>
      <c r="DN63" s="171"/>
      <c r="DO63" s="171"/>
      <c r="DP63" s="171"/>
      <c r="DQ63" s="171"/>
      <c r="DR63" s="171"/>
      <c r="DS63" s="171"/>
      <c r="DT63" s="171"/>
      <c r="DU63" s="171"/>
      <c r="DV63" s="171"/>
      <c r="DW63" s="171"/>
      <c r="DX63" s="171"/>
      <c r="DY63" s="171"/>
      <c r="DZ63" s="171"/>
      <c r="EA63" s="171"/>
      <c r="EB63" s="171"/>
      <c r="EC63" s="171"/>
      <c r="ED63" s="171"/>
      <c r="EE63" s="171"/>
      <c r="EF63" s="171"/>
      <c r="EG63" s="171"/>
      <c r="EH63" s="171"/>
      <c r="EI63" s="171"/>
      <c r="EJ63" s="171"/>
      <c r="EK63" s="171"/>
      <c r="EL63" s="171"/>
      <c r="EM63" s="171"/>
      <c r="EN63" s="171"/>
      <c r="EO63" s="171"/>
      <c r="EP63" s="171"/>
      <c r="EQ63" s="171"/>
    </row>
    <row r="64" spans="1:147" outlineLevel="1" x14ac:dyDescent="0.2">
      <c r="B64" s="115" t="s">
        <v>143</v>
      </c>
      <c r="D64" s="115">
        <v>0</v>
      </c>
      <c r="E64" s="115">
        <v>1</v>
      </c>
      <c r="AT64" s="171"/>
      <c r="AU64" s="171"/>
      <c r="AV64" s="171"/>
      <c r="AW64" s="171"/>
      <c r="AX64" s="171"/>
      <c r="AY64" s="171"/>
      <c r="AZ64" s="171"/>
      <c r="BA64" s="171"/>
      <c r="BB64" s="171"/>
      <c r="BC64" s="171"/>
      <c r="BD64" s="171"/>
      <c r="BE64" s="171"/>
      <c r="BF64" s="171"/>
      <c r="BG64" s="171"/>
      <c r="BH64" s="171"/>
      <c r="BI64" s="171"/>
      <c r="BJ64" s="171"/>
      <c r="BK64" s="171"/>
      <c r="BL64" s="171"/>
      <c r="BM64" s="171"/>
      <c r="BN64" s="171"/>
      <c r="BO64" s="171"/>
      <c r="BP64" s="171"/>
      <c r="BQ64" s="171"/>
      <c r="BR64" s="171"/>
      <c r="BS64" s="171"/>
      <c r="BT64" s="171"/>
      <c r="BU64" s="171"/>
      <c r="BV64" s="171"/>
      <c r="BW64" s="171"/>
      <c r="BX64" s="171"/>
      <c r="BY64" s="171"/>
      <c r="BZ64" s="171"/>
      <c r="CA64" s="171"/>
      <c r="CB64" s="171"/>
      <c r="CC64" s="171"/>
      <c r="CD64" s="171"/>
      <c r="CE64" s="171"/>
      <c r="CF64" s="171"/>
      <c r="CG64" s="171"/>
      <c r="CH64" s="171"/>
      <c r="CI64" s="171"/>
      <c r="CJ64" s="171"/>
      <c r="CK64" s="171"/>
      <c r="CL64" s="171"/>
      <c r="CM64" s="171"/>
      <c r="CN64" s="171"/>
      <c r="CO64" s="171"/>
      <c r="CP64" s="171"/>
      <c r="CQ64" s="171"/>
      <c r="CR64" s="171"/>
      <c r="CS64" s="171"/>
      <c r="CT64" s="171"/>
      <c r="CU64" s="171"/>
      <c r="CV64" s="171"/>
      <c r="CW64" s="171"/>
      <c r="CX64" s="171"/>
      <c r="CY64" s="171"/>
      <c r="CZ64" s="171"/>
      <c r="DA64" s="171"/>
      <c r="DB64" s="171"/>
      <c r="DC64" s="171"/>
      <c r="DD64" s="171"/>
      <c r="DE64" s="171"/>
      <c r="DF64" s="171"/>
      <c r="DG64" s="171"/>
      <c r="DH64" s="171"/>
      <c r="DI64" s="171"/>
      <c r="DJ64" s="171"/>
      <c r="DK64" s="171"/>
      <c r="DL64" s="171"/>
      <c r="DM64" s="171"/>
      <c r="DN64" s="171"/>
      <c r="DO64" s="171"/>
      <c r="DP64" s="171"/>
      <c r="DQ64" s="171"/>
      <c r="DR64" s="171"/>
      <c r="DS64" s="171"/>
      <c r="DT64" s="171"/>
      <c r="DU64" s="171"/>
      <c r="DV64" s="171"/>
      <c r="DW64" s="171"/>
      <c r="DX64" s="171"/>
      <c r="DY64" s="171"/>
      <c r="DZ64" s="171"/>
      <c r="EA64" s="171"/>
      <c r="EB64" s="171"/>
      <c r="EC64" s="171"/>
      <c r="ED64" s="171"/>
      <c r="EE64" s="171"/>
      <c r="EF64" s="171"/>
      <c r="EG64" s="171"/>
      <c r="EH64" s="171"/>
      <c r="EI64" s="171"/>
      <c r="EJ64" s="171"/>
      <c r="EK64" s="171"/>
      <c r="EL64" s="171"/>
      <c r="EM64" s="171"/>
      <c r="EN64" s="171"/>
      <c r="EO64" s="171"/>
      <c r="EP64" s="171"/>
      <c r="EQ64" s="171"/>
    </row>
    <row r="65" spans="4:147" outlineLevel="1" x14ac:dyDescent="0.2">
      <c r="D65" s="115">
        <v>0</v>
      </c>
      <c r="E65" s="115">
        <v>1</v>
      </c>
      <c r="AT65" s="171"/>
      <c r="AU65" s="171"/>
      <c r="AV65" s="171"/>
      <c r="AW65" s="171"/>
      <c r="AX65" s="171"/>
      <c r="AY65" s="171"/>
      <c r="AZ65" s="171"/>
      <c r="BA65" s="171"/>
      <c r="BB65" s="171"/>
      <c r="BC65" s="171"/>
      <c r="BD65" s="171"/>
      <c r="BE65" s="171"/>
      <c r="BF65" s="171"/>
      <c r="BG65" s="171"/>
      <c r="BH65" s="171"/>
      <c r="BI65" s="171"/>
      <c r="BJ65" s="171"/>
      <c r="BK65" s="171"/>
      <c r="BL65" s="171"/>
      <c r="BM65" s="171"/>
      <c r="BN65" s="171"/>
      <c r="BO65" s="171"/>
      <c r="BP65" s="171"/>
      <c r="BQ65" s="171"/>
      <c r="BR65" s="171"/>
      <c r="BS65" s="171"/>
      <c r="BT65" s="171"/>
      <c r="BU65" s="171"/>
      <c r="BV65" s="171"/>
      <c r="BW65" s="171"/>
      <c r="BX65" s="171"/>
      <c r="BY65" s="171"/>
      <c r="BZ65" s="171"/>
      <c r="CA65" s="171"/>
      <c r="CB65" s="171"/>
      <c r="CC65" s="171"/>
      <c r="CD65" s="171"/>
      <c r="CE65" s="171"/>
      <c r="CF65" s="171"/>
      <c r="CG65" s="171"/>
      <c r="CH65" s="171"/>
      <c r="CI65" s="171"/>
      <c r="CJ65" s="171"/>
      <c r="CK65" s="171"/>
      <c r="CL65" s="171"/>
      <c r="CM65" s="171"/>
      <c r="CN65" s="171"/>
      <c r="CO65" s="171"/>
      <c r="CP65" s="171"/>
      <c r="CQ65" s="171"/>
      <c r="CR65" s="171"/>
      <c r="CS65" s="171"/>
      <c r="CT65" s="171"/>
      <c r="CU65" s="171"/>
      <c r="CV65" s="171"/>
      <c r="CW65" s="171"/>
      <c r="CX65" s="171"/>
      <c r="CY65" s="171"/>
      <c r="CZ65" s="171"/>
      <c r="DA65" s="171"/>
      <c r="DB65" s="171"/>
      <c r="DC65" s="171"/>
      <c r="DD65" s="171"/>
      <c r="DE65" s="171"/>
      <c r="DF65" s="171"/>
      <c r="DG65" s="171"/>
      <c r="DH65" s="171"/>
      <c r="DI65" s="171"/>
      <c r="DJ65" s="171"/>
      <c r="DK65" s="171"/>
      <c r="DL65" s="171"/>
      <c r="DM65" s="171"/>
      <c r="DN65" s="171"/>
      <c r="DO65" s="171"/>
      <c r="DP65" s="171"/>
      <c r="DQ65" s="171"/>
      <c r="DR65" s="171"/>
      <c r="DS65" s="171"/>
      <c r="DT65" s="171"/>
      <c r="DU65" s="171"/>
      <c r="DV65" s="171"/>
      <c r="DW65" s="171"/>
      <c r="DX65" s="171"/>
      <c r="DY65" s="171"/>
      <c r="DZ65" s="171"/>
      <c r="EA65" s="171"/>
      <c r="EB65" s="171"/>
      <c r="EC65" s="171"/>
      <c r="ED65" s="171"/>
      <c r="EE65" s="171"/>
      <c r="EF65" s="171"/>
      <c r="EG65" s="171"/>
      <c r="EH65" s="171"/>
      <c r="EI65" s="171"/>
      <c r="EJ65" s="171"/>
      <c r="EK65" s="171"/>
      <c r="EL65" s="171"/>
      <c r="EM65" s="171"/>
      <c r="EN65" s="171"/>
      <c r="EO65" s="171"/>
      <c r="EP65" s="171"/>
      <c r="EQ65" s="171"/>
    </row>
    <row r="66" spans="4:147" outlineLevel="1" x14ac:dyDescent="0.2">
      <c r="D66" s="115">
        <f>1-$H$56</f>
        <v>3.3764772087787609E-3</v>
      </c>
      <c r="E66" s="115">
        <f>$E$56</f>
        <v>7.901907356948229E-2</v>
      </c>
      <c r="AT66" s="171"/>
      <c r="AU66" s="171"/>
      <c r="AV66" s="171"/>
      <c r="AW66" s="171"/>
      <c r="AX66" s="171"/>
      <c r="AY66" s="171"/>
      <c r="AZ66" s="171"/>
      <c r="BA66" s="171"/>
      <c r="BB66" s="171"/>
      <c r="BC66" s="171"/>
      <c r="BD66" s="171"/>
      <c r="BE66" s="171"/>
      <c r="BF66" s="171"/>
      <c r="BG66" s="171"/>
      <c r="BH66" s="171"/>
      <c r="BI66" s="171"/>
      <c r="BJ66" s="171"/>
      <c r="BK66" s="171"/>
      <c r="BL66" s="171"/>
      <c r="BM66" s="171"/>
      <c r="BN66" s="171"/>
      <c r="BO66" s="171"/>
      <c r="BP66" s="171"/>
      <c r="BQ66" s="171"/>
      <c r="BR66" s="171"/>
      <c r="BS66" s="171"/>
      <c r="BT66" s="171"/>
      <c r="BU66" s="171"/>
      <c r="BV66" s="171"/>
      <c r="BW66" s="171"/>
      <c r="BX66" s="171"/>
      <c r="BY66" s="171"/>
      <c r="BZ66" s="171"/>
      <c r="CA66" s="171"/>
      <c r="CB66" s="171"/>
      <c r="CC66" s="171"/>
      <c r="CD66" s="171"/>
      <c r="CE66" s="171"/>
      <c r="CF66" s="171"/>
      <c r="CG66" s="171"/>
      <c r="CH66" s="171"/>
      <c r="CI66" s="171"/>
      <c r="CJ66" s="171"/>
      <c r="CK66" s="171"/>
      <c r="CL66" s="171"/>
      <c r="CM66" s="171"/>
      <c r="CN66" s="171"/>
      <c r="CO66" s="171"/>
      <c r="CP66" s="171"/>
      <c r="CQ66" s="171"/>
      <c r="CR66" s="171"/>
      <c r="CS66" s="171"/>
      <c r="CT66" s="171"/>
      <c r="CU66" s="171"/>
      <c r="CV66" s="171"/>
      <c r="CW66" s="171"/>
      <c r="CX66" s="171"/>
      <c r="CY66" s="171"/>
      <c r="CZ66" s="171"/>
      <c r="DA66" s="171"/>
      <c r="DB66" s="171"/>
      <c r="DC66" s="171"/>
      <c r="DD66" s="171"/>
      <c r="DE66" s="171"/>
      <c r="DF66" s="171"/>
      <c r="DG66" s="171"/>
      <c r="DH66" s="171"/>
      <c r="DI66" s="171"/>
      <c r="DJ66" s="171"/>
      <c r="DK66" s="171"/>
      <c r="DL66" s="171"/>
      <c r="DM66" s="171"/>
      <c r="DN66" s="171"/>
      <c r="DO66" s="171"/>
      <c r="DP66" s="171"/>
      <c r="DQ66" s="171"/>
      <c r="DR66" s="171"/>
      <c r="DS66" s="171"/>
      <c r="DT66" s="171"/>
      <c r="DU66" s="171"/>
      <c r="DV66" s="171"/>
      <c r="DW66" s="171"/>
      <c r="DX66" s="171"/>
      <c r="DY66" s="171"/>
      <c r="DZ66" s="171"/>
      <c r="EA66" s="171"/>
      <c r="EB66" s="171"/>
      <c r="EC66" s="171"/>
      <c r="ED66" s="171"/>
      <c r="EE66" s="171"/>
      <c r="EF66" s="171"/>
      <c r="EG66" s="171"/>
      <c r="EH66" s="171"/>
      <c r="EI66" s="171"/>
      <c r="EJ66" s="171"/>
      <c r="EK66" s="171"/>
      <c r="EL66" s="171"/>
      <c r="EM66" s="171"/>
      <c r="EN66" s="171"/>
      <c r="EO66" s="171"/>
      <c r="EP66" s="171"/>
      <c r="EQ66" s="171"/>
    </row>
    <row r="67" spans="4:147" outlineLevel="1" x14ac:dyDescent="0.2">
      <c r="AT67" s="171"/>
      <c r="AU67" s="171"/>
      <c r="AV67" s="171"/>
      <c r="AW67" s="171"/>
      <c r="AX67" s="171"/>
      <c r="AY67" s="171"/>
      <c r="AZ67" s="171"/>
      <c r="BA67" s="171"/>
      <c r="BB67" s="171"/>
      <c r="BC67" s="171"/>
      <c r="BD67" s="171"/>
      <c r="BE67" s="171"/>
      <c r="BF67" s="171"/>
      <c r="BG67" s="171"/>
      <c r="BH67" s="171"/>
      <c r="BI67" s="171"/>
      <c r="BJ67" s="171"/>
      <c r="BK67" s="171"/>
      <c r="BL67" s="171"/>
      <c r="BM67" s="171"/>
      <c r="BN67" s="171"/>
      <c r="BO67" s="171"/>
      <c r="BP67" s="171"/>
      <c r="BQ67" s="171"/>
      <c r="BR67" s="171"/>
      <c r="BS67" s="171"/>
      <c r="BT67" s="171"/>
      <c r="BU67" s="171"/>
      <c r="BV67" s="171"/>
      <c r="BW67" s="171"/>
      <c r="BX67" s="171"/>
      <c r="BY67" s="171"/>
      <c r="BZ67" s="171"/>
      <c r="CA67" s="171"/>
      <c r="CB67" s="171"/>
      <c r="CC67" s="171"/>
      <c r="CD67" s="171"/>
      <c r="CE67" s="171"/>
      <c r="CF67" s="171"/>
      <c r="CG67" s="171"/>
      <c r="CH67" s="171"/>
      <c r="CI67" s="171"/>
      <c r="CJ67" s="171"/>
      <c r="CK67" s="171"/>
      <c r="CL67" s="171"/>
      <c r="CM67" s="171"/>
      <c r="CN67" s="171"/>
      <c r="CO67" s="171"/>
      <c r="CP67" s="171"/>
      <c r="CQ67" s="171"/>
      <c r="CR67" s="171"/>
      <c r="CS67" s="171"/>
      <c r="CT67" s="171"/>
      <c r="CU67" s="171"/>
      <c r="CV67" s="171"/>
      <c r="CW67" s="171"/>
      <c r="CX67" s="171"/>
      <c r="CY67" s="171"/>
      <c r="CZ67" s="171"/>
      <c r="DA67" s="171"/>
      <c r="DB67" s="171"/>
      <c r="DC67" s="171"/>
      <c r="DD67" s="171"/>
      <c r="DE67" s="171"/>
      <c r="DF67" s="171"/>
      <c r="DG67" s="171"/>
      <c r="DH67" s="171"/>
      <c r="DI67" s="171"/>
      <c r="DJ67" s="171"/>
      <c r="DK67" s="171"/>
      <c r="DL67" s="171"/>
      <c r="DM67" s="171"/>
      <c r="DN67" s="171"/>
      <c r="DO67" s="171"/>
      <c r="DP67" s="171"/>
      <c r="DQ67" s="171"/>
      <c r="DR67" s="171"/>
      <c r="DS67" s="171"/>
      <c r="DT67" s="171"/>
      <c r="DU67" s="171"/>
      <c r="DV67" s="171"/>
      <c r="DW67" s="171"/>
      <c r="DX67" s="171"/>
      <c r="DY67" s="171"/>
      <c r="DZ67" s="171"/>
      <c r="EA67" s="171"/>
      <c r="EB67" s="171"/>
      <c r="EC67" s="171"/>
      <c r="ED67" s="171"/>
      <c r="EE67" s="171"/>
      <c r="EF67" s="171"/>
      <c r="EG67" s="171"/>
      <c r="EH67" s="171"/>
      <c r="EI67" s="171"/>
      <c r="EJ67" s="171"/>
      <c r="EK67" s="171"/>
      <c r="EL67" s="171"/>
      <c r="EM67" s="171"/>
      <c r="EN67" s="171"/>
      <c r="EO67" s="171"/>
      <c r="EP67" s="171"/>
      <c r="EQ67" s="171"/>
    </row>
    <row r="68" spans="4:147" outlineLevel="1" x14ac:dyDescent="0.2">
      <c r="AT68" s="171"/>
      <c r="AU68" s="171"/>
      <c r="AV68" s="171"/>
      <c r="AW68" s="171"/>
      <c r="AX68" s="171"/>
      <c r="AY68" s="171"/>
      <c r="AZ68" s="171"/>
      <c r="BA68" s="171"/>
      <c r="BB68" s="171"/>
      <c r="BC68" s="171"/>
      <c r="BD68" s="171"/>
      <c r="BE68" s="171"/>
      <c r="BF68" s="171"/>
      <c r="BG68" s="171"/>
      <c r="BH68" s="171"/>
      <c r="BI68" s="171"/>
      <c r="BJ68" s="171"/>
      <c r="BK68" s="171"/>
      <c r="BL68" s="171"/>
      <c r="BM68" s="171"/>
      <c r="BN68" s="171"/>
      <c r="BO68" s="171"/>
      <c r="BP68" s="171"/>
      <c r="BQ68" s="171"/>
      <c r="BR68" s="171"/>
      <c r="BS68" s="171"/>
      <c r="BT68" s="171"/>
      <c r="BU68" s="171"/>
      <c r="BV68" s="171"/>
      <c r="BW68" s="171"/>
      <c r="BX68" s="171"/>
      <c r="BY68" s="171"/>
      <c r="BZ68" s="171"/>
      <c r="CA68" s="171"/>
      <c r="CB68" s="171"/>
      <c r="CC68" s="171"/>
      <c r="CD68" s="171"/>
      <c r="CE68" s="171"/>
      <c r="CF68" s="171"/>
      <c r="CG68" s="171"/>
      <c r="CH68" s="171"/>
      <c r="CI68" s="171"/>
      <c r="CJ68" s="171"/>
      <c r="CK68" s="171"/>
      <c r="CL68" s="171"/>
      <c r="CM68" s="171"/>
      <c r="CN68" s="171"/>
      <c r="CO68" s="171"/>
      <c r="CP68" s="171"/>
      <c r="CQ68" s="171"/>
      <c r="CR68" s="171"/>
      <c r="CS68" s="171"/>
      <c r="CT68" s="171"/>
      <c r="CU68" s="171"/>
      <c r="CV68" s="171"/>
      <c r="CW68" s="171"/>
      <c r="CX68" s="171"/>
      <c r="CY68" s="171"/>
      <c r="CZ68" s="171"/>
      <c r="DA68" s="171"/>
      <c r="DB68" s="171"/>
      <c r="DC68" s="171"/>
      <c r="DD68" s="171"/>
      <c r="DE68" s="171"/>
      <c r="DF68" s="171"/>
      <c r="DG68" s="171"/>
      <c r="DH68" s="171"/>
      <c r="DI68" s="171"/>
      <c r="DJ68" s="171"/>
      <c r="DK68" s="171"/>
      <c r="DL68" s="171"/>
      <c r="DM68" s="171"/>
      <c r="DN68" s="171"/>
      <c r="DO68" s="171"/>
      <c r="DP68" s="171"/>
      <c r="DQ68" s="171"/>
      <c r="DR68" s="171"/>
      <c r="DS68" s="171"/>
      <c r="DT68" s="171"/>
      <c r="DU68" s="171"/>
      <c r="DV68" s="171"/>
      <c r="DW68" s="171"/>
      <c r="DX68" s="171"/>
      <c r="DY68" s="171"/>
      <c r="DZ68" s="171"/>
      <c r="EA68" s="171"/>
      <c r="EB68" s="171"/>
      <c r="EC68" s="171"/>
      <c r="ED68" s="171"/>
      <c r="EE68" s="171"/>
      <c r="EF68" s="171"/>
      <c r="EG68" s="171"/>
      <c r="EH68" s="171"/>
      <c r="EI68" s="171"/>
      <c r="EJ68" s="171"/>
      <c r="EK68" s="171"/>
      <c r="EL68" s="171"/>
      <c r="EM68" s="171"/>
      <c r="EN68" s="171"/>
      <c r="EO68" s="171"/>
      <c r="EP68" s="171"/>
      <c r="EQ68" s="171"/>
    </row>
    <row r="69" spans="4:147" outlineLevel="1" x14ac:dyDescent="0.2">
      <c r="AT69" s="171"/>
      <c r="AU69" s="171"/>
      <c r="AV69" s="171"/>
      <c r="AW69" s="171"/>
      <c r="AX69" s="171"/>
      <c r="AY69" s="171"/>
      <c r="AZ69" s="171"/>
      <c r="BA69" s="171"/>
      <c r="BB69" s="171"/>
      <c r="BC69" s="171"/>
      <c r="BD69" s="171"/>
      <c r="BE69" s="171"/>
      <c r="BF69" s="171"/>
      <c r="BG69" s="171"/>
      <c r="BH69" s="171"/>
      <c r="BI69" s="171"/>
      <c r="BJ69" s="171"/>
      <c r="BK69" s="171"/>
      <c r="BL69" s="171"/>
      <c r="BM69" s="171"/>
      <c r="BN69" s="171"/>
      <c r="BO69" s="171"/>
      <c r="BP69" s="171"/>
      <c r="BQ69" s="171"/>
      <c r="BR69" s="171"/>
      <c r="BS69" s="171"/>
      <c r="BT69" s="171"/>
      <c r="BU69" s="171"/>
      <c r="BV69" s="171"/>
      <c r="BW69" s="171"/>
      <c r="BX69" s="171"/>
      <c r="BY69" s="171"/>
      <c r="BZ69" s="171"/>
      <c r="CA69" s="171"/>
      <c r="CB69" s="171"/>
      <c r="CC69" s="171"/>
      <c r="CD69" s="171"/>
      <c r="CE69" s="171"/>
      <c r="CF69" s="171"/>
      <c r="CG69" s="171"/>
      <c r="CH69" s="171"/>
      <c r="CI69" s="171"/>
      <c r="CJ69" s="171"/>
      <c r="CK69" s="171"/>
      <c r="CL69" s="171"/>
      <c r="CM69" s="171"/>
      <c r="CN69" s="171"/>
      <c r="CO69" s="171"/>
      <c r="CP69" s="171"/>
      <c r="CQ69" s="171"/>
      <c r="CR69" s="171"/>
      <c r="CS69" s="171"/>
      <c r="CT69" s="171"/>
      <c r="CU69" s="171"/>
      <c r="CV69" s="171"/>
      <c r="CW69" s="171"/>
      <c r="CX69" s="171"/>
      <c r="CY69" s="171"/>
      <c r="CZ69" s="171"/>
      <c r="DA69" s="171"/>
      <c r="DB69" s="171"/>
      <c r="DC69" s="171"/>
      <c r="DD69" s="171"/>
      <c r="DE69" s="171"/>
      <c r="DF69" s="171"/>
      <c r="DG69" s="171"/>
      <c r="DH69" s="171"/>
      <c r="DI69" s="171"/>
      <c r="DJ69" s="171"/>
      <c r="DK69" s="171"/>
      <c r="DL69" s="171"/>
      <c r="DM69" s="171"/>
      <c r="DN69" s="171"/>
      <c r="DO69" s="171"/>
      <c r="DP69" s="171"/>
      <c r="DQ69" s="171"/>
      <c r="DR69" s="171"/>
      <c r="DS69" s="171"/>
      <c r="DT69" s="171"/>
      <c r="DU69" s="171"/>
      <c r="DV69" s="171"/>
      <c r="DW69" s="171"/>
      <c r="DX69" s="171"/>
      <c r="DY69" s="171"/>
      <c r="DZ69" s="171"/>
      <c r="EA69" s="171"/>
      <c r="EB69" s="171"/>
      <c r="EC69" s="171"/>
      <c r="ED69" s="171"/>
      <c r="EE69" s="171"/>
      <c r="EF69" s="171"/>
      <c r="EG69" s="171"/>
      <c r="EH69" s="171"/>
      <c r="EI69" s="171"/>
      <c r="EJ69" s="171"/>
      <c r="EK69" s="171"/>
      <c r="EL69" s="171"/>
      <c r="EM69" s="171"/>
      <c r="EN69" s="171"/>
      <c r="EO69" s="171"/>
      <c r="EP69" s="171"/>
      <c r="EQ69" s="171"/>
    </row>
    <row r="70" spans="4:147" outlineLevel="1" x14ac:dyDescent="0.2">
      <c r="AT70" s="171"/>
      <c r="AU70" s="171"/>
      <c r="AV70" s="171"/>
      <c r="AW70" s="171"/>
      <c r="AX70" s="171"/>
      <c r="AY70" s="171"/>
      <c r="AZ70" s="171"/>
      <c r="BA70" s="171"/>
      <c r="BB70" s="171"/>
      <c r="BC70" s="171"/>
      <c r="BD70" s="171"/>
      <c r="BE70" s="171"/>
      <c r="BF70" s="171"/>
      <c r="BG70" s="171"/>
      <c r="BH70" s="171"/>
      <c r="BI70" s="171"/>
      <c r="BJ70" s="171"/>
      <c r="BK70" s="171"/>
      <c r="BL70" s="171"/>
      <c r="BM70" s="171"/>
      <c r="BN70" s="171"/>
      <c r="BO70" s="171"/>
      <c r="BP70" s="171"/>
      <c r="BQ70" s="171"/>
      <c r="BR70" s="171"/>
      <c r="BS70" s="171"/>
      <c r="BT70" s="171"/>
      <c r="BU70" s="171"/>
      <c r="BV70" s="171"/>
      <c r="BW70" s="171"/>
      <c r="BX70" s="171"/>
      <c r="BY70" s="171"/>
      <c r="BZ70" s="171"/>
      <c r="CA70" s="171"/>
      <c r="CB70" s="171"/>
      <c r="CC70" s="171"/>
      <c r="CD70" s="171"/>
      <c r="CE70" s="171"/>
      <c r="CF70" s="171"/>
      <c r="CG70" s="171"/>
      <c r="CH70" s="171"/>
      <c r="CI70" s="171"/>
      <c r="CJ70" s="171"/>
      <c r="CK70" s="171"/>
      <c r="CL70" s="171"/>
      <c r="CM70" s="171"/>
      <c r="CN70" s="171"/>
      <c r="CO70" s="171"/>
      <c r="CP70" s="171"/>
      <c r="CQ70" s="171"/>
      <c r="CR70" s="171"/>
      <c r="CS70" s="171"/>
      <c r="CT70" s="171"/>
      <c r="CU70" s="171"/>
      <c r="CV70" s="171"/>
      <c r="CW70" s="171"/>
      <c r="CX70" s="171"/>
      <c r="CY70" s="171"/>
      <c r="CZ70" s="171"/>
      <c r="DA70" s="171"/>
      <c r="DB70" s="171"/>
      <c r="DC70" s="171"/>
      <c r="DD70" s="171"/>
      <c r="DE70" s="171"/>
      <c r="DF70" s="171"/>
      <c r="DG70" s="171"/>
      <c r="DH70" s="171"/>
      <c r="DI70" s="171"/>
      <c r="DJ70" s="171"/>
      <c r="DK70" s="171"/>
      <c r="DL70" s="171"/>
      <c r="DM70" s="171"/>
      <c r="DN70" s="171"/>
      <c r="DO70" s="171"/>
      <c r="DP70" s="171"/>
      <c r="DQ70" s="171"/>
      <c r="DR70" s="171"/>
      <c r="DS70" s="171"/>
      <c r="DT70" s="171"/>
      <c r="DU70" s="171"/>
      <c r="DV70" s="171"/>
      <c r="DW70" s="171"/>
      <c r="DX70" s="171"/>
      <c r="DY70" s="171"/>
      <c r="DZ70" s="171"/>
      <c r="EA70" s="171"/>
      <c r="EB70" s="171"/>
      <c r="EC70" s="171"/>
      <c r="ED70" s="171"/>
      <c r="EE70" s="171"/>
      <c r="EF70" s="171"/>
      <c r="EG70" s="171"/>
      <c r="EH70" s="171"/>
      <c r="EI70" s="171"/>
      <c r="EJ70" s="171"/>
      <c r="EK70" s="171"/>
      <c r="EL70" s="171"/>
      <c r="EM70" s="171"/>
      <c r="EN70" s="171"/>
      <c r="EO70" s="171"/>
      <c r="EP70" s="171"/>
      <c r="EQ70" s="171"/>
    </row>
    <row r="71" spans="4:147" outlineLevel="1" x14ac:dyDescent="0.2">
      <c r="AT71" s="171"/>
      <c r="AU71" s="171"/>
      <c r="AV71" s="171"/>
      <c r="AW71" s="171"/>
      <c r="AX71" s="171"/>
      <c r="AY71" s="171"/>
      <c r="AZ71" s="171"/>
      <c r="BA71" s="171"/>
      <c r="BB71" s="171"/>
      <c r="BC71" s="171"/>
      <c r="BD71" s="171"/>
      <c r="BE71" s="171"/>
      <c r="BF71" s="171"/>
      <c r="BG71" s="171"/>
      <c r="BH71" s="171"/>
      <c r="BI71" s="171"/>
      <c r="BJ71" s="171"/>
      <c r="BK71" s="171"/>
      <c r="BL71" s="171"/>
      <c r="BM71" s="171"/>
      <c r="BN71" s="171"/>
      <c r="BO71" s="171"/>
      <c r="BP71" s="171"/>
      <c r="BQ71" s="171"/>
      <c r="BR71" s="171"/>
      <c r="BS71" s="171"/>
      <c r="BT71" s="171"/>
      <c r="BU71" s="171"/>
      <c r="BV71" s="171"/>
      <c r="BW71" s="171"/>
      <c r="BX71" s="171"/>
      <c r="BY71" s="171"/>
      <c r="BZ71" s="171"/>
      <c r="CA71" s="171"/>
      <c r="CB71" s="171"/>
      <c r="CC71" s="171"/>
      <c r="CD71" s="171"/>
      <c r="CE71" s="171"/>
      <c r="CF71" s="171"/>
      <c r="CG71" s="171"/>
      <c r="CH71" s="171"/>
      <c r="CI71" s="171"/>
      <c r="CJ71" s="171"/>
      <c r="CK71" s="171"/>
      <c r="CL71" s="171"/>
      <c r="CM71" s="171"/>
      <c r="CN71" s="171"/>
      <c r="CO71" s="171"/>
      <c r="CP71" s="171"/>
      <c r="CQ71" s="171"/>
      <c r="CR71" s="171"/>
      <c r="CS71" s="171"/>
      <c r="CT71" s="171"/>
      <c r="CU71" s="171"/>
      <c r="CV71" s="171"/>
      <c r="CW71" s="171"/>
      <c r="CX71" s="171"/>
      <c r="CY71" s="171"/>
      <c r="CZ71" s="171"/>
      <c r="DA71" s="171"/>
      <c r="DB71" s="171"/>
      <c r="DC71" s="171"/>
      <c r="DD71" s="171"/>
      <c r="DE71" s="171"/>
      <c r="DF71" s="171"/>
      <c r="DG71" s="171"/>
      <c r="DH71" s="171"/>
      <c r="DI71" s="171"/>
      <c r="DJ71" s="171"/>
      <c r="DK71" s="171"/>
      <c r="DL71" s="171"/>
      <c r="DM71" s="171"/>
      <c r="DN71" s="171"/>
      <c r="DO71" s="171"/>
      <c r="DP71" s="171"/>
      <c r="DQ71" s="171"/>
      <c r="DR71" s="171"/>
      <c r="DS71" s="171"/>
      <c r="DT71" s="171"/>
      <c r="DU71" s="171"/>
      <c r="DV71" s="171"/>
      <c r="DW71" s="171"/>
      <c r="DX71" s="171"/>
      <c r="DY71" s="171"/>
      <c r="DZ71" s="171"/>
      <c r="EA71" s="171"/>
      <c r="EB71" s="171"/>
      <c r="EC71" s="171"/>
      <c r="ED71" s="171"/>
      <c r="EE71" s="171"/>
      <c r="EF71" s="171"/>
      <c r="EG71" s="171"/>
      <c r="EH71" s="171"/>
      <c r="EI71" s="171"/>
      <c r="EJ71" s="171"/>
      <c r="EK71" s="171"/>
      <c r="EL71" s="171"/>
      <c r="EM71" s="171"/>
      <c r="EN71" s="171"/>
      <c r="EO71" s="171"/>
      <c r="EP71" s="171"/>
      <c r="EQ71" s="171"/>
    </row>
    <row r="72" spans="4:147" outlineLevel="1" x14ac:dyDescent="0.2">
      <c r="AT72" s="171"/>
      <c r="AU72" s="171"/>
      <c r="AV72" s="171"/>
      <c r="AW72" s="171"/>
      <c r="AX72" s="171"/>
      <c r="AY72" s="171"/>
      <c r="AZ72" s="171"/>
      <c r="BA72" s="171"/>
      <c r="BB72" s="171"/>
      <c r="BC72" s="171"/>
      <c r="BD72" s="171"/>
      <c r="BE72" s="171"/>
      <c r="BF72" s="171"/>
      <c r="BG72" s="171"/>
      <c r="BH72" s="171"/>
      <c r="BI72" s="171"/>
      <c r="BJ72" s="171"/>
      <c r="BK72" s="171"/>
      <c r="BL72" s="171"/>
      <c r="BM72" s="171"/>
      <c r="BN72" s="171"/>
      <c r="BO72" s="171"/>
      <c r="BP72" s="171"/>
      <c r="BQ72" s="171"/>
      <c r="BR72" s="171"/>
      <c r="BS72" s="171"/>
      <c r="BT72" s="171"/>
      <c r="BU72" s="171"/>
      <c r="BV72" s="171"/>
      <c r="BW72" s="171"/>
      <c r="BX72" s="171"/>
      <c r="BY72" s="171"/>
      <c r="BZ72" s="171"/>
      <c r="CA72" s="171"/>
      <c r="CB72" s="171"/>
      <c r="CC72" s="171"/>
      <c r="CD72" s="171"/>
      <c r="CE72" s="171"/>
      <c r="CF72" s="171"/>
      <c r="CG72" s="171"/>
      <c r="CH72" s="171"/>
      <c r="CI72" s="171"/>
      <c r="CJ72" s="171"/>
      <c r="CK72" s="171"/>
      <c r="CL72" s="171"/>
      <c r="CM72" s="171"/>
      <c r="CN72" s="171"/>
      <c r="CO72" s="171"/>
      <c r="CP72" s="171"/>
      <c r="CQ72" s="171"/>
      <c r="CR72" s="171"/>
      <c r="CS72" s="171"/>
      <c r="CT72" s="171"/>
      <c r="CU72" s="171"/>
      <c r="CV72" s="171"/>
      <c r="CW72" s="171"/>
      <c r="CX72" s="171"/>
      <c r="CY72" s="171"/>
      <c r="CZ72" s="171"/>
      <c r="DA72" s="171"/>
      <c r="DB72" s="171"/>
      <c r="DC72" s="171"/>
      <c r="DD72" s="171"/>
      <c r="DE72" s="171"/>
      <c r="DF72" s="171"/>
      <c r="DG72" s="171"/>
      <c r="DH72" s="171"/>
      <c r="DI72" s="171"/>
      <c r="DJ72" s="171"/>
      <c r="DK72" s="171"/>
      <c r="DL72" s="171"/>
      <c r="DM72" s="171"/>
      <c r="DN72" s="171"/>
      <c r="DO72" s="171"/>
      <c r="DP72" s="171"/>
      <c r="DQ72" s="171"/>
      <c r="DR72" s="171"/>
      <c r="DS72" s="171"/>
      <c r="DT72" s="171"/>
      <c r="DU72" s="171"/>
      <c r="DV72" s="171"/>
      <c r="DW72" s="171"/>
      <c r="DX72" s="171"/>
      <c r="DY72" s="171"/>
      <c r="DZ72" s="171"/>
      <c r="EA72" s="171"/>
      <c r="EB72" s="171"/>
      <c r="EC72" s="171"/>
      <c r="ED72" s="171"/>
      <c r="EE72" s="171"/>
      <c r="EF72" s="171"/>
      <c r="EG72" s="171"/>
      <c r="EH72" s="171"/>
      <c r="EI72" s="171"/>
      <c r="EJ72" s="171"/>
      <c r="EK72" s="171"/>
      <c r="EL72" s="171"/>
      <c r="EM72" s="171"/>
      <c r="EN72" s="171"/>
      <c r="EO72" s="171"/>
      <c r="EP72" s="171"/>
      <c r="EQ72" s="171"/>
    </row>
    <row r="73" spans="4:147" outlineLevel="1" x14ac:dyDescent="0.2">
      <c r="AT73" s="171"/>
      <c r="AU73" s="171"/>
      <c r="AV73" s="171"/>
      <c r="AW73" s="171"/>
      <c r="AX73" s="171"/>
      <c r="AY73" s="171"/>
      <c r="AZ73" s="171"/>
      <c r="BA73" s="171"/>
      <c r="BB73" s="171"/>
      <c r="BC73" s="171"/>
      <c r="BD73" s="171"/>
      <c r="BE73" s="171"/>
      <c r="BF73" s="171"/>
      <c r="BG73" s="171"/>
      <c r="BH73" s="171"/>
      <c r="BI73" s="171"/>
      <c r="BJ73" s="171"/>
      <c r="BK73" s="171"/>
      <c r="BL73" s="171"/>
      <c r="BM73" s="171"/>
      <c r="BN73" s="171"/>
      <c r="BO73" s="171"/>
      <c r="BP73" s="171"/>
      <c r="BQ73" s="171"/>
      <c r="BR73" s="171"/>
      <c r="BS73" s="171"/>
      <c r="BT73" s="171"/>
      <c r="BU73" s="171"/>
      <c r="BV73" s="171"/>
      <c r="BW73" s="171"/>
      <c r="BX73" s="171"/>
      <c r="BY73" s="171"/>
      <c r="BZ73" s="171"/>
      <c r="CA73" s="171"/>
      <c r="CB73" s="171"/>
      <c r="CC73" s="171"/>
      <c r="CD73" s="171"/>
      <c r="CE73" s="171"/>
      <c r="CF73" s="171"/>
      <c r="CG73" s="171"/>
      <c r="CH73" s="171"/>
      <c r="CI73" s="171"/>
      <c r="CJ73" s="171"/>
      <c r="CK73" s="171"/>
      <c r="CL73" s="171"/>
      <c r="CM73" s="171"/>
      <c r="CN73" s="171"/>
      <c r="CO73" s="171"/>
      <c r="CP73" s="171"/>
      <c r="CQ73" s="171"/>
      <c r="CR73" s="171"/>
      <c r="CS73" s="171"/>
      <c r="CT73" s="171"/>
      <c r="CU73" s="171"/>
      <c r="CV73" s="171"/>
      <c r="CW73" s="171"/>
      <c r="CX73" s="171"/>
      <c r="CY73" s="171"/>
      <c r="CZ73" s="171"/>
      <c r="DA73" s="171"/>
      <c r="DB73" s="171"/>
      <c r="DC73" s="171"/>
      <c r="DD73" s="171"/>
      <c r="DE73" s="171"/>
      <c r="DF73" s="171"/>
      <c r="DG73" s="171"/>
      <c r="DH73" s="171"/>
      <c r="DI73" s="171"/>
      <c r="DJ73" s="171"/>
      <c r="DK73" s="171"/>
      <c r="DL73" s="171"/>
      <c r="DM73" s="171"/>
      <c r="DN73" s="171"/>
      <c r="DO73" s="171"/>
      <c r="DP73" s="171"/>
      <c r="DQ73" s="171"/>
      <c r="DR73" s="171"/>
      <c r="DS73" s="171"/>
      <c r="DT73" s="171"/>
      <c r="DU73" s="171"/>
      <c r="DV73" s="171"/>
      <c r="DW73" s="171"/>
      <c r="DX73" s="171"/>
      <c r="DY73" s="171"/>
      <c r="DZ73" s="171"/>
      <c r="EA73" s="171"/>
      <c r="EB73" s="171"/>
      <c r="EC73" s="171"/>
      <c r="ED73" s="171"/>
      <c r="EE73" s="171"/>
      <c r="EF73" s="171"/>
      <c r="EG73" s="171"/>
      <c r="EH73" s="171"/>
      <c r="EI73" s="171"/>
      <c r="EJ73" s="171"/>
      <c r="EK73" s="171"/>
      <c r="EL73" s="171"/>
      <c r="EM73" s="171"/>
      <c r="EN73" s="171"/>
      <c r="EO73" s="171"/>
      <c r="EP73" s="171"/>
      <c r="EQ73" s="171"/>
    </row>
    <row r="74" spans="4:147" outlineLevel="1" x14ac:dyDescent="0.2">
      <c r="AT74" s="171"/>
      <c r="AU74" s="171"/>
      <c r="AV74" s="171"/>
      <c r="AW74" s="171"/>
      <c r="AX74" s="171"/>
      <c r="AY74" s="171"/>
      <c r="AZ74" s="171"/>
      <c r="BA74" s="171"/>
      <c r="BB74" s="171"/>
      <c r="BC74" s="171"/>
      <c r="BD74" s="171"/>
      <c r="BE74" s="171"/>
      <c r="BF74" s="171"/>
      <c r="BG74" s="171"/>
      <c r="BH74" s="171"/>
      <c r="BI74" s="171"/>
      <c r="BJ74" s="171"/>
      <c r="BK74" s="171"/>
      <c r="BL74" s="171"/>
      <c r="BM74" s="171"/>
      <c r="BN74" s="171"/>
      <c r="BO74" s="171"/>
      <c r="BP74" s="171"/>
      <c r="BQ74" s="171"/>
      <c r="BR74" s="171"/>
      <c r="BS74" s="171"/>
      <c r="BT74" s="171"/>
      <c r="BU74" s="171"/>
      <c r="BV74" s="171"/>
      <c r="BW74" s="171"/>
      <c r="BX74" s="171"/>
      <c r="BY74" s="171"/>
      <c r="BZ74" s="171"/>
      <c r="CA74" s="171"/>
      <c r="CB74" s="171"/>
      <c r="CC74" s="171"/>
      <c r="CD74" s="171"/>
      <c r="CE74" s="171"/>
      <c r="CF74" s="171"/>
      <c r="CG74" s="171"/>
      <c r="CH74" s="171"/>
      <c r="CI74" s="171"/>
      <c r="CJ74" s="171"/>
      <c r="CK74" s="171"/>
      <c r="CL74" s="171"/>
      <c r="CM74" s="171"/>
      <c r="CN74" s="171"/>
      <c r="CO74" s="171"/>
      <c r="CP74" s="171"/>
      <c r="CQ74" s="171"/>
      <c r="CR74" s="171"/>
      <c r="CS74" s="171"/>
      <c r="CT74" s="171"/>
      <c r="CU74" s="171"/>
      <c r="CV74" s="171"/>
      <c r="CW74" s="171"/>
      <c r="CX74" s="171"/>
      <c r="CY74" s="171"/>
      <c r="CZ74" s="171"/>
      <c r="DA74" s="171"/>
      <c r="DB74" s="171"/>
      <c r="DC74" s="171"/>
      <c r="DD74" s="171"/>
      <c r="DE74" s="171"/>
      <c r="DF74" s="171"/>
      <c r="DG74" s="171"/>
      <c r="DH74" s="171"/>
      <c r="DI74" s="171"/>
      <c r="DJ74" s="171"/>
      <c r="DK74" s="171"/>
      <c r="DL74" s="171"/>
      <c r="DM74" s="171"/>
      <c r="DN74" s="171"/>
      <c r="DO74" s="171"/>
      <c r="DP74" s="171"/>
      <c r="DQ74" s="171"/>
      <c r="DR74" s="171"/>
      <c r="DS74" s="171"/>
      <c r="DT74" s="171"/>
      <c r="DU74" s="171"/>
      <c r="DV74" s="171"/>
      <c r="DW74" s="171"/>
      <c r="DX74" s="171"/>
      <c r="DY74" s="171"/>
      <c r="DZ74" s="171"/>
      <c r="EA74" s="171"/>
      <c r="EB74" s="171"/>
      <c r="EC74" s="171"/>
      <c r="ED74" s="171"/>
      <c r="EE74" s="171"/>
      <c r="EF74" s="171"/>
      <c r="EG74" s="171"/>
      <c r="EH74" s="171"/>
      <c r="EI74" s="171"/>
      <c r="EJ74" s="171"/>
      <c r="EK74" s="171"/>
      <c r="EL74" s="171"/>
      <c r="EM74" s="171"/>
      <c r="EN74" s="171"/>
      <c r="EO74" s="171"/>
      <c r="EP74" s="171"/>
      <c r="EQ74" s="171"/>
    </row>
    <row r="75" spans="4:147" outlineLevel="1" x14ac:dyDescent="0.2">
      <c r="AT75" s="171"/>
      <c r="AU75" s="171"/>
      <c r="AV75" s="171"/>
      <c r="AW75" s="171"/>
      <c r="AX75" s="171"/>
      <c r="AY75" s="171"/>
      <c r="AZ75" s="171"/>
      <c r="BA75" s="171"/>
      <c r="BB75" s="171"/>
      <c r="BC75" s="171"/>
      <c r="BD75" s="171"/>
      <c r="BE75" s="171"/>
      <c r="BF75" s="171"/>
      <c r="BG75" s="171"/>
      <c r="BH75" s="171"/>
      <c r="BI75" s="171"/>
      <c r="BJ75" s="171"/>
      <c r="BK75" s="171"/>
      <c r="BL75" s="171"/>
      <c r="BM75" s="171"/>
      <c r="BN75" s="171"/>
      <c r="BO75" s="171"/>
      <c r="BP75" s="171"/>
      <c r="BQ75" s="171"/>
      <c r="BR75" s="171"/>
      <c r="BS75" s="171"/>
      <c r="BT75" s="171"/>
      <c r="BU75" s="171"/>
      <c r="BV75" s="171"/>
      <c r="BW75" s="171"/>
      <c r="BX75" s="171"/>
      <c r="BY75" s="171"/>
      <c r="BZ75" s="171"/>
      <c r="CA75" s="171"/>
      <c r="CB75" s="171"/>
      <c r="CC75" s="171"/>
      <c r="CD75" s="171"/>
      <c r="CE75" s="171"/>
      <c r="CF75" s="171"/>
      <c r="CG75" s="171"/>
      <c r="CH75" s="171"/>
      <c r="CI75" s="171"/>
      <c r="CJ75" s="171"/>
      <c r="CK75" s="171"/>
      <c r="CL75" s="171"/>
      <c r="CM75" s="171"/>
      <c r="CN75" s="171"/>
      <c r="CO75" s="171"/>
      <c r="CP75" s="171"/>
      <c r="CQ75" s="171"/>
      <c r="CR75" s="171"/>
      <c r="CS75" s="171"/>
      <c r="CT75" s="171"/>
      <c r="CU75" s="171"/>
      <c r="CV75" s="171"/>
      <c r="CW75" s="171"/>
      <c r="CX75" s="171"/>
      <c r="CY75" s="171"/>
      <c r="CZ75" s="171"/>
      <c r="DA75" s="171"/>
      <c r="DB75" s="171"/>
      <c r="DC75" s="171"/>
      <c r="DD75" s="171"/>
      <c r="DE75" s="171"/>
      <c r="DF75" s="171"/>
      <c r="DG75" s="171"/>
      <c r="DH75" s="171"/>
      <c r="DI75" s="171"/>
      <c r="DJ75" s="171"/>
      <c r="DK75" s="171"/>
      <c r="DL75" s="171"/>
      <c r="DM75" s="171"/>
      <c r="DN75" s="171"/>
      <c r="DO75" s="171"/>
      <c r="DP75" s="171"/>
      <c r="DQ75" s="171"/>
      <c r="DR75" s="171"/>
      <c r="DS75" s="171"/>
      <c r="DT75" s="171"/>
      <c r="DU75" s="171"/>
      <c r="DV75" s="171"/>
      <c r="DW75" s="171"/>
      <c r="DX75" s="171"/>
      <c r="DY75" s="171"/>
      <c r="DZ75" s="171"/>
      <c r="EA75" s="171"/>
      <c r="EB75" s="171"/>
      <c r="EC75" s="171"/>
      <c r="ED75" s="171"/>
      <c r="EE75" s="171"/>
      <c r="EF75" s="171"/>
      <c r="EG75" s="171"/>
      <c r="EH75" s="171"/>
      <c r="EI75" s="171"/>
      <c r="EJ75" s="171"/>
      <c r="EK75" s="171"/>
      <c r="EL75" s="171"/>
      <c r="EM75" s="171"/>
      <c r="EN75" s="171"/>
      <c r="EO75" s="171"/>
      <c r="EP75" s="171"/>
      <c r="EQ75" s="171"/>
    </row>
    <row r="76" spans="4:147" outlineLevel="1" x14ac:dyDescent="0.2">
      <c r="AT76" s="171"/>
      <c r="AU76" s="171"/>
      <c r="AV76" s="171"/>
      <c r="AW76" s="171"/>
      <c r="AX76" s="171"/>
      <c r="AY76" s="171"/>
      <c r="AZ76" s="171"/>
      <c r="BA76" s="171"/>
      <c r="BB76" s="171"/>
      <c r="BC76" s="171"/>
      <c r="BD76" s="171"/>
      <c r="BE76" s="171"/>
      <c r="BF76" s="171"/>
      <c r="BG76" s="171"/>
      <c r="BH76" s="171"/>
      <c r="BI76" s="171"/>
      <c r="BJ76" s="171"/>
      <c r="BK76" s="171"/>
      <c r="BL76" s="171"/>
      <c r="BM76" s="171"/>
      <c r="BN76" s="171"/>
      <c r="BO76" s="171"/>
      <c r="BP76" s="171"/>
      <c r="BQ76" s="171"/>
      <c r="BR76" s="171"/>
      <c r="BS76" s="171"/>
      <c r="BT76" s="171"/>
      <c r="BU76" s="171"/>
      <c r="BV76" s="171"/>
      <c r="BW76" s="171"/>
      <c r="BX76" s="171"/>
      <c r="BY76" s="171"/>
      <c r="BZ76" s="171"/>
      <c r="CA76" s="171"/>
      <c r="CB76" s="171"/>
      <c r="CC76" s="171"/>
      <c r="CD76" s="171"/>
      <c r="CE76" s="171"/>
      <c r="CF76" s="171"/>
      <c r="CG76" s="171"/>
      <c r="CH76" s="171"/>
      <c r="CI76" s="171"/>
      <c r="CJ76" s="171"/>
      <c r="CK76" s="171"/>
      <c r="CL76" s="171"/>
      <c r="CM76" s="171"/>
      <c r="CN76" s="171"/>
      <c r="CO76" s="171"/>
      <c r="CP76" s="171"/>
      <c r="CQ76" s="171"/>
      <c r="CR76" s="171"/>
      <c r="CS76" s="171"/>
      <c r="CT76" s="171"/>
      <c r="CU76" s="171"/>
      <c r="CV76" s="171"/>
      <c r="CW76" s="171"/>
      <c r="CX76" s="171"/>
      <c r="CY76" s="171"/>
      <c r="CZ76" s="171"/>
      <c r="DA76" s="171"/>
      <c r="DB76" s="171"/>
      <c r="DC76" s="171"/>
      <c r="DD76" s="171"/>
      <c r="DE76" s="171"/>
      <c r="DF76" s="171"/>
      <c r="DG76" s="171"/>
      <c r="DH76" s="171"/>
      <c r="DI76" s="171"/>
      <c r="DJ76" s="171"/>
      <c r="DK76" s="171"/>
      <c r="DL76" s="171"/>
      <c r="DM76" s="171"/>
      <c r="DN76" s="171"/>
      <c r="DO76" s="171"/>
      <c r="DP76" s="171"/>
      <c r="DQ76" s="171"/>
      <c r="DR76" s="171"/>
      <c r="DS76" s="171"/>
      <c r="DT76" s="171"/>
      <c r="DU76" s="171"/>
      <c r="DV76" s="171"/>
      <c r="DW76" s="171"/>
      <c r="DX76" s="171"/>
      <c r="DY76" s="171"/>
      <c r="DZ76" s="171"/>
      <c r="EA76" s="171"/>
      <c r="EB76" s="171"/>
      <c r="EC76" s="171"/>
      <c r="ED76" s="171"/>
      <c r="EE76" s="171"/>
      <c r="EF76" s="171"/>
      <c r="EG76" s="171"/>
      <c r="EH76" s="171"/>
      <c r="EI76" s="171"/>
      <c r="EJ76" s="171"/>
      <c r="EK76" s="171"/>
      <c r="EL76" s="171"/>
      <c r="EM76" s="171"/>
      <c r="EN76" s="171"/>
      <c r="EO76" s="171"/>
      <c r="EP76" s="171"/>
      <c r="EQ76" s="171"/>
    </row>
    <row r="77" spans="4:147" outlineLevel="1" x14ac:dyDescent="0.2">
      <c r="AT77" s="171"/>
      <c r="AU77" s="171"/>
      <c r="AV77" s="171"/>
      <c r="AW77" s="171"/>
      <c r="AX77" s="171"/>
      <c r="AY77" s="171"/>
      <c r="AZ77" s="171"/>
      <c r="BA77" s="171"/>
      <c r="BB77" s="171"/>
      <c r="BC77" s="171"/>
      <c r="BD77" s="171"/>
      <c r="BE77" s="171"/>
      <c r="BF77" s="171"/>
      <c r="BG77" s="171"/>
      <c r="BH77" s="171"/>
      <c r="BI77" s="171"/>
      <c r="BJ77" s="171"/>
      <c r="BK77" s="171"/>
      <c r="BL77" s="171"/>
      <c r="BM77" s="171"/>
      <c r="BN77" s="171"/>
      <c r="BO77" s="171"/>
      <c r="BP77" s="171"/>
      <c r="BQ77" s="171"/>
      <c r="BR77" s="171"/>
      <c r="BS77" s="171"/>
      <c r="BT77" s="171"/>
      <c r="BU77" s="171"/>
      <c r="BV77" s="171"/>
      <c r="BW77" s="171"/>
      <c r="BX77" s="171"/>
      <c r="BY77" s="171"/>
      <c r="BZ77" s="171"/>
      <c r="CA77" s="171"/>
      <c r="CB77" s="171"/>
      <c r="CC77" s="171"/>
      <c r="CD77" s="171"/>
      <c r="CE77" s="171"/>
      <c r="CF77" s="171"/>
      <c r="CG77" s="171"/>
      <c r="CH77" s="171"/>
      <c r="CI77" s="171"/>
      <c r="CJ77" s="171"/>
      <c r="CK77" s="171"/>
      <c r="CL77" s="171"/>
      <c r="CM77" s="171"/>
      <c r="CN77" s="171"/>
      <c r="CO77" s="171"/>
      <c r="CP77" s="171"/>
      <c r="CQ77" s="171"/>
      <c r="CR77" s="171"/>
      <c r="CS77" s="171"/>
      <c r="CT77" s="171"/>
      <c r="CU77" s="171"/>
      <c r="CV77" s="171"/>
      <c r="CW77" s="171"/>
      <c r="CX77" s="171"/>
      <c r="CY77" s="171"/>
      <c r="CZ77" s="171"/>
      <c r="DA77" s="171"/>
      <c r="DB77" s="171"/>
      <c r="DC77" s="171"/>
      <c r="DD77" s="171"/>
      <c r="DE77" s="171"/>
      <c r="DF77" s="171"/>
      <c r="DG77" s="171"/>
      <c r="DH77" s="171"/>
      <c r="DI77" s="171"/>
      <c r="DJ77" s="171"/>
      <c r="DK77" s="171"/>
      <c r="DL77" s="171"/>
      <c r="DM77" s="171"/>
      <c r="DN77" s="171"/>
      <c r="DO77" s="171"/>
      <c r="DP77" s="171"/>
      <c r="DQ77" s="171"/>
      <c r="DR77" s="171"/>
      <c r="DS77" s="171"/>
      <c r="DT77" s="171"/>
      <c r="DU77" s="171"/>
      <c r="DV77" s="171"/>
      <c r="DW77" s="171"/>
      <c r="DX77" s="171"/>
      <c r="DY77" s="171"/>
      <c r="DZ77" s="171"/>
      <c r="EA77" s="171"/>
      <c r="EB77" s="171"/>
      <c r="EC77" s="171"/>
      <c r="ED77" s="171"/>
      <c r="EE77" s="171"/>
      <c r="EF77" s="171"/>
      <c r="EG77" s="171"/>
      <c r="EH77" s="171"/>
      <c r="EI77" s="171"/>
      <c r="EJ77" s="171"/>
      <c r="EK77" s="171"/>
      <c r="EL77" s="171"/>
      <c r="EM77" s="171"/>
      <c r="EN77" s="171"/>
      <c r="EO77" s="171"/>
      <c r="EP77" s="171"/>
      <c r="EQ77" s="171"/>
    </row>
    <row r="78" spans="4:147" outlineLevel="1" x14ac:dyDescent="0.2">
      <c r="AT78" s="171"/>
      <c r="AU78" s="171"/>
      <c r="AV78" s="171"/>
      <c r="AW78" s="171"/>
      <c r="AX78" s="171"/>
      <c r="AY78" s="171"/>
      <c r="AZ78" s="171"/>
      <c r="BA78" s="171"/>
      <c r="BB78" s="171"/>
      <c r="BC78" s="171"/>
      <c r="BD78" s="171"/>
      <c r="BE78" s="171"/>
      <c r="BF78" s="171"/>
      <c r="BG78" s="171"/>
      <c r="BH78" s="171"/>
      <c r="BI78" s="171"/>
      <c r="BJ78" s="171"/>
      <c r="BK78" s="171"/>
      <c r="BL78" s="171"/>
      <c r="BM78" s="171"/>
      <c r="BN78" s="171"/>
      <c r="BO78" s="171"/>
      <c r="BP78" s="171"/>
      <c r="BQ78" s="171"/>
      <c r="BR78" s="171"/>
      <c r="BS78" s="171"/>
      <c r="BT78" s="171"/>
      <c r="BU78" s="171"/>
      <c r="BV78" s="171"/>
      <c r="BW78" s="171"/>
      <c r="BX78" s="171"/>
      <c r="BY78" s="171"/>
      <c r="BZ78" s="171"/>
      <c r="CA78" s="171"/>
      <c r="CB78" s="171"/>
      <c r="CC78" s="171"/>
      <c r="CD78" s="171"/>
      <c r="CE78" s="171"/>
      <c r="CF78" s="171"/>
      <c r="CG78" s="171"/>
      <c r="CH78" s="171"/>
      <c r="CI78" s="171"/>
      <c r="CJ78" s="171"/>
      <c r="CK78" s="171"/>
      <c r="CL78" s="171"/>
      <c r="CM78" s="171"/>
      <c r="CN78" s="171"/>
      <c r="CO78" s="171"/>
      <c r="CP78" s="171"/>
      <c r="CQ78" s="171"/>
      <c r="CR78" s="171"/>
      <c r="CS78" s="171"/>
      <c r="CT78" s="171"/>
      <c r="CU78" s="171"/>
      <c r="CV78" s="171"/>
      <c r="CW78" s="171"/>
      <c r="CX78" s="171"/>
      <c r="CY78" s="171"/>
      <c r="CZ78" s="171"/>
      <c r="DA78" s="171"/>
      <c r="DB78" s="171"/>
      <c r="DC78" s="171"/>
      <c r="DD78" s="171"/>
      <c r="DE78" s="171"/>
      <c r="DF78" s="171"/>
      <c r="DG78" s="171"/>
      <c r="DH78" s="171"/>
      <c r="DI78" s="171"/>
      <c r="DJ78" s="171"/>
      <c r="DK78" s="171"/>
      <c r="DL78" s="171"/>
      <c r="DM78" s="171"/>
      <c r="DN78" s="171"/>
      <c r="DO78" s="171"/>
      <c r="DP78" s="171"/>
      <c r="DQ78" s="171"/>
      <c r="DR78" s="171"/>
      <c r="DS78" s="171"/>
      <c r="DT78" s="171"/>
      <c r="DU78" s="171"/>
      <c r="DV78" s="171"/>
      <c r="DW78" s="171"/>
      <c r="DX78" s="171"/>
      <c r="DY78" s="171"/>
      <c r="DZ78" s="171"/>
      <c r="EA78" s="171"/>
      <c r="EB78" s="171"/>
      <c r="EC78" s="171"/>
      <c r="ED78" s="171"/>
      <c r="EE78" s="171"/>
      <c r="EF78" s="171"/>
      <c r="EG78" s="171"/>
      <c r="EH78" s="171"/>
      <c r="EI78" s="171"/>
      <c r="EJ78" s="171"/>
      <c r="EK78" s="171"/>
      <c r="EL78" s="171"/>
      <c r="EM78" s="171"/>
      <c r="EN78" s="171"/>
      <c r="EO78" s="171"/>
      <c r="EP78" s="171"/>
      <c r="EQ78" s="171"/>
    </row>
  </sheetData>
  <autoFilter ref="A14:I26">
    <sortState ref="A15:I26">
      <sortCondition ref="E14:E26"/>
    </sortState>
  </autoFilter>
  <dataValidations count="1">
    <dataValidation type="decimal" allowBlank="1" showInputMessage="1" showErrorMessage="1" error="Please enter a confidence level between 0 and 1." prompt="Confidence level can be adjusted between 0 and 100% to dynamically change confidence limits on this sheet." sqref="I11">
      <formula1>0</formula1>
      <formula2>1</formula2>
    </dataValidation>
  </dataValidation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10241" r:id="rId3" name="Spinner 1">
              <controlPr defaultSize="0" autoPict="0">
                <anchor moveWithCells="1" sizeWithCells="1">
                  <from>
                    <xdr:col>9</xdr:col>
                    <xdr:colOff>0</xdr:colOff>
                    <xdr:row>9</xdr:row>
                    <xdr:rowOff>0</xdr:rowOff>
                  </from>
                  <to>
                    <xdr:col>10</xdr:col>
                    <xdr:colOff>0</xdr:colOff>
                    <xdr:row>11</xdr:row>
                    <xdr:rowOff>85725</xdr:rowOff>
                  </to>
                </anchor>
              </controlPr>
            </control>
          </mc:Choice>
        </mc:AlternateContent>
        <mc:AlternateContent xmlns:mc="http://schemas.openxmlformats.org/markup-compatibility/2006">
          <mc:Choice Requires="x14">
            <control shapeId="10242" r:id="rId4" name="Spinner 2">
              <controlPr defaultSize="0" autoPict="0">
                <anchor moveWithCells="1" sizeWithCells="1">
                  <from>
                    <xdr:col>9</xdr:col>
                    <xdr:colOff>66675</xdr:colOff>
                    <xdr:row>50</xdr:row>
                    <xdr:rowOff>0</xdr:rowOff>
                  </from>
                  <to>
                    <xdr:col>10</xdr:col>
                    <xdr:colOff>66675</xdr:colOff>
                    <xdr:row>52</xdr:row>
                    <xdr:rowOff>95250</xdr:rowOff>
                  </to>
                </anchor>
              </controlPr>
            </control>
          </mc:Choice>
        </mc:AlternateContent>
        <mc:AlternateContent xmlns:mc="http://schemas.openxmlformats.org/markup-compatibility/2006">
          <mc:Choice Requires="x14">
            <control shapeId="10243" r:id="rId5" name="Spinner 3">
              <controlPr defaultSize="0" autoPict="0">
                <anchor moveWithCells="1" sizeWithCells="1">
                  <from>
                    <xdr:col>9</xdr:col>
                    <xdr:colOff>66675</xdr:colOff>
                    <xdr:row>68</xdr:row>
                    <xdr:rowOff>0</xdr:rowOff>
                  </from>
                  <to>
                    <xdr:col>10</xdr:col>
                    <xdr:colOff>66675</xdr:colOff>
                    <xdr:row>70</xdr:row>
                    <xdr:rowOff>95250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EO217"/>
  <sheetViews>
    <sheetView showGridLines="0" showRowColHeaders="0" zoomScaleNormal="100" workbookViewId="0">
      <selection activeCell="B1" sqref="B1"/>
    </sheetView>
  </sheetViews>
  <sheetFormatPr defaultRowHeight="11.25" outlineLevelRow="1" x14ac:dyDescent="0.2"/>
  <cols>
    <col min="1" max="1" width="15.7109375" style="115" customWidth="1"/>
    <col min="2" max="9" width="9.7109375" style="115" customWidth="1"/>
    <col min="10" max="16384" width="9.140625" style="115"/>
  </cols>
  <sheetData>
    <row r="1" spans="1:145" x14ac:dyDescent="0.2">
      <c r="A1" s="116" t="s">
        <v>69</v>
      </c>
      <c r="B1" s="115" t="s">
        <v>224</v>
      </c>
      <c r="F1" s="117"/>
      <c r="M1" s="117" t="s">
        <v>61</v>
      </c>
      <c r="N1" s="117" t="s">
        <v>62</v>
      </c>
      <c r="R1" s="117" t="s">
        <v>71</v>
      </c>
      <c r="U1" s="117"/>
      <c r="Z1" s="185" t="s">
        <v>225</v>
      </c>
      <c r="BZ1" s="118" t="s">
        <v>225</v>
      </c>
    </row>
    <row r="2" spans="1:145" x14ac:dyDescent="0.2">
      <c r="A2" s="116" t="s">
        <v>73</v>
      </c>
      <c r="C2" s="115" t="s">
        <v>0</v>
      </c>
      <c r="G2" s="120" t="s">
        <v>74</v>
      </c>
      <c r="H2" s="121" t="s">
        <v>75</v>
      </c>
      <c r="I2" s="124" t="s">
        <v>76</v>
      </c>
    </row>
    <row r="3" spans="1:145" hidden="1" outlineLevel="1" x14ac:dyDescent="0.2">
      <c r="A3" s="116" t="s">
        <v>77</v>
      </c>
    </row>
    <row r="4" spans="1:145" hidden="1" outlineLevel="1" x14ac:dyDescent="0.2">
      <c r="A4" s="115" t="s">
        <v>226</v>
      </c>
    </row>
    <row r="5" spans="1:145" hidden="1" outlineLevel="1" x14ac:dyDescent="0.2">
      <c r="A5" s="116" t="s">
        <v>79</v>
      </c>
    </row>
    <row r="6" spans="1:145" hidden="1" outlineLevel="1" x14ac:dyDescent="0.2">
      <c r="A6" s="115" t="s">
        <v>80</v>
      </c>
    </row>
    <row r="7" spans="1:145" hidden="1" outlineLevel="1" x14ac:dyDescent="0.2">
      <c r="A7" s="115" t="s">
        <v>227</v>
      </c>
    </row>
    <row r="8" spans="1:145" collapsed="1" x14ac:dyDescent="0.2">
      <c r="A8" s="183"/>
      <c r="J8" s="117" t="s">
        <v>177</v>
      </c>
      <c r="K8" s="117" t="s">
        <v>277</v>
      </c>
    </row>
    <row r="9" spans="1:145" x14ac:dyDescent="0.2">
      <c r="A9" s="125" t="s">
        <v>228</v>
      </c>
      <c r="AR9" s="171" t="s">
        <v>144</v>
      </c>
      <c r="AS9" s="171" t="s">
        <v>145</v>
      </c>
      <c r="AT9" s="171"/>
      <c r="AU9" s="171"/>
      <c r="AV9" s="171"/>
      <c r="AW9" s="171"/>
      <c r="AX9" s="171"/>
      <c r="AY9" s="171"/>
      <c r="AZ9" s="171"/>
      <c r="BA9" s="171"/>
      <c r="BB9" s="171"/>
      <c r="BC9" s="171"/>
      <c r="BD9" s="171"/>
      <c r="BE9" s="171"/>
      <c r="BF9" s="171"/>
      <c r="BG9" s="171"/>
      <c r="BH9" s="171"/>
      <c r="BI9" s="171"/>
      <c r="BJ9" s="171"/>
      <c r="BK9" s="171"/>
      <c r="BL9" s="171"/>
      <c r="BM9" s="171"/>
      <c r="BN9" s="171"/>
      <c r="BO9" s="171"/>
      <c r="BP9" s="171"/>
      <c r="BQ9" s="171"/>
      <c r="BR9" s="171"/>
      <c r="BS9" s="171"/>
      <c r="BT9" s="171"/>
      <c r="BU9" s="171"/>
      <c r="BV9" s="171"/>
      <c r="BW9" s="171"/>
      <c r="BX9" s="171"/>
      <c r="BY9" s="171"/>
      <c r="BZ9" s="171"/>
      <c r="CA9" s="171"/>
      <c r="CB9" s="171"/>
      <c r="CC9" s="171"/>
      <c r="CD9" s="171"/>
      <c r="CE9" s="171"/>
      <c r="CF9" s="171"/>
      <c r="CG9" s="171"/>
      <c r="CH9" s="171"/>
      <c r="CI9" s="171"/>
      <c r="CJ9" s="171"/>
      <c r="CK9" s="171"/>
      <c r="CL9" s="171"/>
      <c r="CM9" s="171"/>
      <c r="CN9" s="171"/>
      <c r="CO9" s="171"/>
      <c r="CP9" s="171"/>
      <c r="CQ9" s="171"/>
      <c r="CR9" s="171"/>
      <c r="CS9" s="171"/>
      <c r="CT9" s="171"/>
      <c r="CU9" s="171"/>
      <c r="CV9" s="171"/>
      <c r="CW9" s="171"/>
      <c r="CX9" s="171"/>
      <c r="CY9" s="171"/>
      <c r="CZ9" s="171"/>
      <c r="DA9" s="171"/>
      <c r="DB9" s="171"/>
      <c r="DC9" s="171"/>
      <c r="DD9" s="171"/>
      <c r="DE9" s="171"/>
      <c r="DF9" s="171"/>
      <c r="DG9" s="171"/>
      <c r="DH9" s="171"/>
      <c r="DI9" s="171"/>
      <c r="DJ9" s="171"/>
      <c r="DK9" s="171"/>
      <c r="DL9" s="171"/>
      <c r="DM9" s="171"/>
      <c r="DN9" s="171"/>
      <c r="DO9" s="171"/>
      <c r="DP9" s="171"/>
      <c r="DQ9" s="171"/>
      <c r="DR9" s="171"/>
      <c r="DS9" s="171"/>
      <c r="DT9" s="171"/>
      <c r="DU9" s="171"/>
      <c r="DV9" s="171"/>
      <c r="DW9" s="171"/>
      <c r="DX9" s="171"/>
      <c r="DY9" s="171"/>
      <c r="DZ9" s="171"/>
      <c r="EA9" s="171"/>
      <c r="EB9" s="171"/>
      <c r="EC9" s="171"/>
      <c r="ED9" s="171"/>
      <c r="EE9" s="171"/>
      <c r="EF9" s="171"/>
      <c r="EG9" s="171"/>
      <c r="EH9" s="171"/>
      <c r="EI9" s="171"/>
      <c r="EJ9" s="171"/>
      <c r="EK9" s="171"/>
      <c r="EL9" s="171"/>
      <c r="EM9" s="171"/>
      <c r="EN9" s="171"/>
      <c r="EO9" s="171"/>
    </row>
    <row r="10" spans="1:145" ht="12" outlineLevel="1" thickBot="1" x14ac:dyDescent="0.25">
      <c r="A10" s="126"/>
      <c r="B10" s="127" t="s">
        <v>83</v>
      </c>
      <c r="C10" s="129" t="s">
        <v>84</v>
      </c>
      <c r="D10" s="129" t="s">
        <v>85</v>
      </c>
      <c r="E10" s="129" t="s">
        <v>30</v>
      </c>
      <c r="F10" s="129" t="s">
        <v>29</v>
      </c>
      <c r="G10" s="129" t="s">
        <v>86</v>
      </c>
      <c r="H10" s="129" t="s">
        <v>87</v>
      </c>
      <c r="I10" s="129" t="s">
        <v>88</v>
      </c>
      <c r="AR10" s="171">
        <v>7</v>
      </c>
      <c r="AS10" s="171">
        <f>CHOOSE(AR10,0,0.25,0.5,0.68,0.8,0.9,0.95,0.98,0.99,0.997,0.999)</f>
        <v>0.95</v>
      </c>
      <c r="AT10" s="171"/>
      <c r="AU10" s="171"/>
      <c r="AV10" s="171"/>
      <c r="AW10" s="171"/>
      <c r="AX10" s="171"/>
      <c r="AY10" s="171"/>
      <c r="AZ10" s="171"/>
      <c r="BA10" s="171"/>
      <c r="BB10" s="171"/>
      <c r="BC10" s="171"/>
      <c r="BD10" s="171"/>
      <c r="BE10" s="171"/>
      <c r="BF10" s="171"/>
      <c r="BG10" s="171"/>
      <c r="BH10" s="171"/>
      <c r="BI10" s="171"/>
      <c r="BJ10" s="171"/>
      <c r="BK10" s="171"/>
      <c r="BL10" s="171"/>
      <c r="BM10" s="171"/>
      <c r="BN10" s="171"/>
      <c r="BO10" s="171"/>
      <c r="BP10" s="171"/>
      <c r="BQ10" s="171"/>
      <c r="BR10" s="171"/>
      <c r="BS10" s="171"/>
      <c r="BT10" s="171"/>
      <c r="BU10" s="171"/>
      <c r="BV10" s="171"/>
      <c r="BW10" s="171"/>
      <c r="BX10" s="171"/>
      <c r="BY10" s="171"/>
      <c r="BZ10" s="171"/>
      <c r="CA10" s="171"/>
      <c r="CB10" s="171"/>
      <c r="CC10" s="171"/>
      <c r="CD10" s="171"/>
      <c r="CE10" s="171"/>
      <c r="CF10" s="171"/>
      <c r="CG10" s="171"/>
      <c r="CH10" s="171"/>
      <c r="CI10" s="171"/>
      <c r="CJ10" s="171"/>
      <c r="CK10" s="171"/>
      <c r="CL10" s="171"/>
      <c r="CM10" s="171"/>
      <c r="CN10" s="171"/>
      <c r="CO10" s="171"/>
      <c r="CP10" s="171"/>
      <c r="CQ10" s="171"/>
      <c r="CR10" s="171"/>
      <c r="CS10" s="171"/>
      <c r="CT10" s="171"/>
      <c r="CU10" s="171"/>
      <c r="CV10" s="171"/>
      <c r="CW10" s="171"/>
      <c r="CX10" s="171"/>
      <c r="CY10" s="171"/>
      <c r="CZ10" s="171"/>
      <c r="DA10" s="171"/>
      <c r="DB10" s="171"/>
      <c r="DC10" s="171"/>
      <c r="DD10" s="171"/>
      <c r="DE10" s="171"/>
      <c r="DF10" s="171"/>
      <c r="DG10" s="171"/>
      <c r="DH10" s="171"/>
      <c r="DI10" s="171"/>
      <c r="DJ10" s="171"/>
      <c r="DK10" s="171"/>
      <c r="DL10" s="171"/>
      <c r="DM10" s="171"/>
      <c r="DN10" s="171"/>
      <c r="DO10" s="171"/>
      <c r="DP10" s="171"/>
      <c r="DQ10" s="171"/>
      <c r="DR10" s="171"/>
      <c r="DS10" s="171"/>
      <c r="DT10" s="171"/>
      <c r="DU10" s="171"/>
      <c r="DV10" s="171"/>
      <c r="DW10" s="171"/>
      <c r="DX10" s="171"/>
      <c r="DY10" s="171"/>
      <c r="DZ10" s="171"/>
      <c r="EA10" s="171"/>
      <c r="EB10" s="171"/>
      <c r="EC10" s="171"/>
      <c r="ED10" s="171"/>
      <c r="EE10" s="171"/>
      <c r="EF10" s="171"/>
      <c r="EG10" s="171"/>
      <c r="EH10" s="171"/>
      <c r="EI10" s="171"/>
      <c r="EJ10" s="171"/>
      <c r="EK10" s="171"/>
      <c r="EL10" s="171"/>
      <c r="EM10" s="171"/>
      <c r="EN10" s="171"/>
      <c r="EO10" s="171"/>
    </row>
    <row r="11" spans="1:145" outlineLevel="1" x14ac:dyDescent="0.2">
      <c r="B11" s="131">
        <f xml:space="preserve"> 1 - $C$41 / $C$42</f>
        <v>0.2173935586108291</v>
      </c>
      <c r="C11" s="131">
        <f xml:space="preserve"> MAX(0,1 - ($C$41 + 2*($B$40+1))/$C$42)</f>
        <v>0.20918735210700523</v>
      </c>
      <c r="D11" s="132">
        <v>0.26662641612219812</v>
      </c>
      <c r="E11" s="132">
        <v>9.3598571792909965E-2</v>
      </c>
      <c r="F11" s="133">
        <v>3921</v>
      </c>
      <c r="G11" s="134">
        <f>$AS$71</f>
        <v>0.84010839381193858</v>
      </c>
      <c r="H11" s="131">
        <f>_xlfn.NORM.S.INV(1-(1-I11)/2)</f>
        <v>1.9599639845400536</v>
      </c>
      <c r="I11" s="135">
        <f>$AS$10</f>
        <v>0.95</v>
      </c>
      <c r="AR11" s="171"/>
      <c r="AS11" s="171"/>
      <c r="AT11" s="171"/>
      <c r="AU11" s="171"/>
      <c r="AV11" s="171"/>
      <c r="AW11" s="171"/>
      <c r="AX11" s="171"/>
      <c r="AY11" s="171"/>
      <c r="AZ11" s="171"/>
      <c r="BA11" s="171"/>
      <c r="BB11" s="171"/>
      <c r="BC11" s="171"/>
      <c r="BD11" s="171"/>
      <c r="BE11" s="171"/>
      <c r="BF11" s="171"/>
      <c r="BG11" s="171"/>
      <c r="BH11" s="171"/>
      <c r="BI11" s="171"/>
      <c r="BJ11" s="171"/>
      <c r="BK11" s="171"/>
      <c r="BL11" s="171"/>
      <c r="BM11" s="171"/>
      <c r="BN11" s="171"/>
      <c r="BO11" s="171"/>
      <c r="BP11" s="171"/>
      <c r="BQ11" s="171"/>
      <c r="BR11" s="171"/>
      <c r="BS11" s="171"/>
      <c r="BT11" s="171"/>
      <c r="BU11" s="171"/>
      <c r="BV11" s="171"/>
      <c r="BW11" s="171"/>
      <c r="BX11" s="171"/>
      <c r="BY11" s="171"/>
      <c r="BZ11" s="171"/>
      <c r="CA11" s="171"/>
      <c r="CB11" s="171"/>
      <c r="CC11" s="171"/>
      <c r="CD11" s="171"/>
      <c r="CE11" s="171"/>
      <c r="CF11" s="171"/>
      <c r="CG11" s="171"/>
      <c r="CH11" s="171"/>
      <c r="CI11" s="171"/>
      <c r="CJ11" s="171"/>
      <c r="CK11" s="171"/>
      <c r="CL11" s="171"/>
      <c r="CM11" s="171"/>
      <c r="CN11" s="171"/>
      <c r="CO11" s="171"/>
      <c r="CP11" s="171"/>
      <c r="CQ11" s="171"/>
      <c r="CR11" s="171"/>
      <c r="CS11" s="171"/>
      <c r="CT11" s="171"/>
      <c r="CU11" s="171"/>
      <c r="CV11" s="171"/>
      <c r="CW11" s="171"/>
      <c r="CX11" s="171"/>
      <c r="CY11" s="171"/>
      <c r="CZ11" s="171"/>
      <c r="DA11" s="171"/>
      <c r="DB11" s="171"/>
      <c r="DC11" s="171"/>
      <c r="DD11" s="171"/>
      <c r="DE11" s="171"/>
      <c r="DF11" s="171"/>
      <c r="DG11" s="171"/>
      <c r="DH11" s="171"/>
      <c r="DI11" s="171"/>
      <c r="DJ11" s="171"/>
      <c r="DK11" s="171"/>
      <c r="DL11" s="171"/>
      <c r="DM11" s="171"/>
      <c r="DN11" s="171"/>
      <c r="DO11" s="171"/>
      <c r="DP11" s="171"/>
      <c r="DQ11" s="171"/>
      <c r="DR11" s="171"/>
      <c r="DS11" s="171"/>
      <c r="DT11" s="171"/>
      <c r="DU11" s="171"/>
      <c r="DV11" s="171"/>
      <c r="DW11" s="171"/>
      <c r="DX11" s="171"/>
      <c r="DY11" s="171"/>
      <c r="DZ11" s="171"/>
      <c r="EA11" s="171"/>
      <c r="EB11" s="171"/>
      <c r="EC11" s="171"/>
      <c r="ED11" s="171"/>
      <c r="EE11" s="171"/>
      <c r="EF11" s="171"/>
      <c r="EG11" s="171"/>
      <c r="EH11" s="171"/>
      <c r="EI11" s="171"/>
      <c r="EJ11" s="171"/>
      <c r="EK11" s="171"/>
      <c r="EL11" s="171"/>
      <c r="EM11" s="171"/>
      <c r="EN11" s="171"/>
      <c r="EO11" s="171"/>
    </row>
    <row r="12" spans="1:145" x14ac:dyDescent="0.2">
      <c r="A12" s="183"/>
      <c r="AR12" s="171"/>
      <c r="AS12" s="171"/>
      <c r="AT12" s="171"/>
      <c r="AU12" s="171"/>
      <c r="AV12" s="171"/>
      <c r="AW12" s="171"/>
      <c r="AX12" s="171"/>
      <c r="AY12" s="171"/>
      <c r="AZ12" s="171"/>
      <c r="BA12" s="171"/>
      <c r="BB12" s="171"/>
      <c r="BC12" s="171"/>
      <c r="BD12" s="171"/>
      <c r="BE12" s="171"/>
      <c r="BF12" s="171"/>
      <c r="BG12" s="171"/>
      <c r="BH12" s="171"/>
      <c r="BI12" s="171"/>
      <c r="BJ12" s="171"/>
      <c r="BK12" s="171"/>
      <c r="BL12" s="171"/>
      <c r="BM12" s="171"/>
      <c r="BN12" s="171"/>
      <c r="BO12" s="171"/>
      <c r="BP12" s="171"/>
      <c r="BQ12" s="171"/>
      <c r="BR12" s="171"/>
      <c r="BS12" s="171"/>
      <c r="BT12" s="171"/>
      <c r="BU12" s="171"/>
      <c r="BV12" s="171"/>
      <c r="BW12" s="171"/>
      <c r="BX12" s="171"/>
      <c r="BY12" s="171"/>
      <c r="BZ12" s="171"/>
      <c r="CA12" s="171"/>
      <c r="CB12" s="171"/>
      <c r="CC12" s="171"/>
      <c r="CD12" s="171"/>
      <c r="CE12" s="171"/>
      <c r="CF12" s="171"/>
      <c r="CG12" s="171"/>
      <c r="CH12" s="171"/>
      <c r="CI12" s="171"/>
      <c r="CJ12" s="171"/>
      <c r="CK12" s="171"/>
      <c r="CL12" s="171"/>
      <c r="CM12" s="171"/>
      <c r="CN12" s="171"/>
      <c r="CO12" s="171"/>
      <c r="CP12" s="171"/>
      <c r="CQ12" s="171"/>
      <c r="CR12" s="171"/>
      <c r="CS12" s="171"/>
      <c r="CT12" s="171"/>
      <c r="CU12" s="171"/>
      <c r="CV12" s="171"/>
      <c r="CW12" s="171"/>
      <c r="CX12" s="171"/>
      <c r="CY12" s="171"/>
      <c r="CZ12" s="171"/>
      <c r="DA12" s="171"/>
      <c r="DB12" s="171"/>
      <c r="DC12" s="171"/>
      <c r="DD12" s="171"/>
      <c r="DE12" s="171"/>
      <c r="DF12" s="171"/>
      <c r="DG12" s="171"/>
      <c r="DH12" s="171"/>
      <c r="DI12" s="171"/>
      <c r="DJ12" s="171"/>
      <c r="DK12" s="171"/>
      <c r="DL12" s="171"/>
      <c r="DM12" s="171"/>
      <c r="DN12" s="171"/>
      <c r="DO12" s="171"/>
      <c r="DP12" s="171"/>
      <c r="DQ12" s="171"/>
      <c r="DR12" s="171"/>
      <c r="DS12" s="171"/>
      <c r="DT12" s="171"/>
      <c r="DU12" s="171"/>
      <c r="DV12" s="171"/>
      <c r="DW12" s="171"/>
      <c r="DX12" s="171"/>
      <c r="DY12" s="171"/>
      <c r="DZ12" s="171"/>
      <c r="EA12" s="171"/>
      <c r="EB12" s="171"/>
      <c r="EC12" s="171"/>
      <c r="ED12" s="171"/>
      <c r="EE12" s="171"/>
      <c r="EF12" s="171"/>
      <c r="EG12" s="171"/>
      <c r="EH12" s="171"/>
      <c r="EI12" s="171"/>
      <c r="EJ12" s="171"/>
      <c r="EK12" s="171"/>
      <c r="EL12" s="171"/>
      <c r="EM12" s="171"/>
      <c r="EN12" s="171"/>
      <c r="EO12" s="171"/>
    </row>
    <row r="13" spans="1:145" x14ac:dyDescent="0.2">
      <c r="A13" s="125" t="s">
        <v>229</v>
      </c>
      <c r="AR13" s="171" t="s">
        <v>98</v>
      </c>
      <c r="AS13" s="171"/>
      <c r="AT13" s="171"/>
      <c r="AU13" s="171"/>
      <c r="AV13" s="171"/>
      <c r="AW13" s="171"/>
      <c r="AX13" s="171"/>
      <c r="AY13" s="171"/>
      <c r="AZ13" s="171"/>
      <c r="BA13" s="171"/>
      <c r="BB13" s="171"/>
      <c r="BC13" s="171"/>
      <c r="BD13" s="171"/>
      <c r="BE13" s="171"/>
      <c r="BF13" s="171"/>
      <c r="BG13" s="171"/>
      <c r="BH13" s="171"/>
      <c r="BI13" s="171"/>
      <c r="BJ13" s="171"/>
      <c r="BK13" s="171"/>
      <c r="BL13" s="171"/>
      <c r="BM13" s="171"/>
      <c r="BN13" s="171"/>
      <c r="BO13" s="171"/>
      <c r="BP13" s="171"/>
      <c r="BQ13" s="171"/>
      <c r="BR13" s="171"/>
      <c r="BS13" s="171"/>
      <c r="BT13" s="171"/>
      <c r="BU13" s="171"/>
      <c r="BV13" s="171"/>
      <c r="BW13" s="171"/>
      <c r="BX13" s="171"/>
      <c r="BY13" s="171"/>
      <c r="BZ13" s="171"/>
      <c r="CA13" s="171"/>
      <c r="CB13" s="171"/>
      <c r="CC13" s="171"/>
      <c r="CD13" s="171"/>
      <c r="CE13" s="171"/>
      <c r="CF13" s="171"/>
      <c r="CG13" s="171"/>
      <c r="CH13" s="171"/>
      <c r="CI13" s="171"/>
      <c r="CJ13" s="171"/>
      <c r="CK13" s="171"/>
      <c r="CL13" s="171"/>
      <c r="CM13" s="171"/>
      <c r="CN13" s="171"/>
      <c r="CO13" s="171"/>
      <c r="CP13" s="171"/>
      <c r="CQ13" s="171"/>
      <c r="CR13" s="171"/>
      <c r="CS13" s="171"/>
      <c r="CT13" s="171"/>
      <c r="CU13" s="171"/>
      <c r="CV13" s="171"/>
      <c r="CW13" s="171"/>
      <c r="CX13" s="171"/>
      <c r="CY13" s="171"/>
      <c r="CZ13" s="171"/>
      <c r="DA13" s="171"/>
      <c r="DB13" s="171"/>
      <c r="DC13" s="171"/>
      <c r="DD13" s="171"/>
      <c r="DE13" s="171"/>
      <c r="DF13" s="171"/>
      <c r="DG13" s="171"/>
      <c r="DH13" s="171"/>
      <c r="DI13" s="171"/>
      <c r="DJ13" s="171"/>
      <c r="DK13" s="171"/>
      <c r="DL13" s="171"/>
      <c r="DM13" s="171"/>
      <c r="DN13" s="171"/>
      <c r="DO13" s="171"/>
      <c r="DP13" s="171"/>
      <c r="DQ13" s="171"/>
      <c r="DR13" s="171"/>
      <c r="DS13" s="171"/>
      <c r="DT13" s="171"/>
      <c r="DU13" s="171"/>
      <c r="DV13" s="171"/>
      <c r="DW13" s="171"/>
      <c r="DX13" s="171"/>
      <c r="DY13" s="171"/>
      <c r="DZ13" s="171"/>
      <c r="EA13" s="171"/>
      <c r="EB13" s="171"/>
      <c r="EC13" s="171"/>
      <c r="ED13" s="171"/>
      <c r="EE13" s="171"/>
      <c r="EF13" s="171"/>
      <c r="EG13" s="171"/>
      <c r="EH13" s="171"/>
      <c r="EI13" s="171"/>
      <c r="EJ13" s="171"/>
      <c r="EK13" s="171"/>
      <c r="EL13" s="171"/>
      <c r="EM13" s="171"/>
      <c r="EN13" s="171"/>
      <c r="EO13" s="171"/>
    </row>
    <row r="14" spans="1:145" ht="12" outlineLevel="1" thickBot="1" x14ac:dyDescent="0.25">
      <c r="A14" s="129" t="s">
        <v>90</v>
      </c>
      <c r="B14" s="129" t="s">
        <v>91</v>
      </c>
      <c r="C14" s="129" t="s">
        <v>92</v>
      </c>
      <c r="D14" s="129" t="s">
        <v>93</v>
      </c>
      <c r="E14" s="129" t="s">
        <v>94</v>
      </c>
      <c r="F14" s="129" t="str">
        <f>IF($I$11&gt;99%,("Lower"&amp;TEXT($I$11,"0.0%")),("Lower"&amp;TEXT($I$11,"0%")))</f>
        <v>Lower95%</v>
      </c>
      <c r="G14" s="129" t="str">
        <f>IF($I$11&gt;99%,("Upper"&amp;TEXT($I$11,"0.0%")),("Upper"&amp;TEXT($I$11,"0%")))</f>
        <v>Upper95%</v>
      </c>
      <c r="H14" s="129" t="s">
        <v>96</v>
      </c>
      <c r="I14" s="129" t="s">
        <v>95</v>
      </c>
      <c r="AR14" s="171" t="s">
        <v>7</v>
      </c>
      <c r="AS14" s="171" t="s">
        <v>15</v>
      </c>
      <c r="AT14" s="171" t="s">
        <v>6</v>
      </c>
      <c r="AU14" s="171" t="s">
        <v>14</v>
      </c>
      <c r="AV14" s="171" t="s">
        <v>12</v>
      </c>
      <c r="AW14" s="171" t="s">
        <v>16</v>
      </c>
      <c r="AX14" s="171" t="s">
        <v>26</v>
      </c>
      <c r="AY14" s="171" t="s">
        <v>1</v>
      </c>
      <c r="AZ14" s="171" t="s">
        <v>18</v>
      </c>
      <c r="BA14" s="171" t="s">
        <v>97</v>
      </c>
      <c r="BB14" s="171"/>
      <c r="BC14" s="171"/>
      <c r="BD14" s="171"/>
      <c r="BE14" s="171"/>
      <c r="BF14" s="171"/>
      <c r="BG14" s="171"/>
      <c r="BH14" s="171"/>
      <c r="BI14" s="171"/>
      <c r="BJ14" s="171"/>
      <c r="BK14" s="171"/>
      <c r="BL14" s="171"/>
      <c r="BM14" s="171"/>
      <c r="BN14" s="171"/>
      <c r="BO14" s="171"/>
      <c r="BP14" s="171"/>
      <c r="BQ14" s="171"/>
      <c r="BR14" s="171"/>
      <c r="BS14" s="171"/>
      <c r="BT14" s="171"/>
      <c r="BU14" s="171"/>
      <c r="BV14" s="171"/>
      <c r="BW14" s="171"/>
      <c r="BX14" s="171"/>
      <c r="BY14" s="171"/>
      <c r="BZ14" s="171"/>
      <c r="CA14" s="171"/>
      <c r="CB14" s="171"/>
      <c r="CC14" s="171"/>
      <c r="CD14" s="171"/>
      <c r="CE14" s="171"/>
      <c r="CF14" s="171"/>
      <c r="CG14" s="171"/>
      <c r="CH14" s="171"/>
      <c r="CI14" s="171"/>
      <c r="CJ14" s="171"/>
      <c r="CK14" s="171"/>
      <c r="CL14" s="171"/>
      <c r="CM14" s="171"/>
      <c r="CN14" s="171"/>
      <c r="CO14" s="171"/>
      <c r="CP14" s="171"/>
      <c r="CQ14" s="171"/>
      <c r="CR14" s="171"/>
      <c r="CS14" s="171"/>
      <c r="CT14" s="171"/>
      <c r="CU14" s="171"/>
      <c r="CV14" s="171"/>
      <c r="CW14" s="171"/>
      <c r="CX14" s="171"/>
      <c r="CY14" s="171"/>
      <c r="CZ14" s="171"/>
      <c r="DA14" s="171"/>
      <c r="DB14" s="171"/>
      <c r="DC14" s="171"/>
      <c r="DD14" s="171"/>
      <c r="DE14" s="171"/>
      <c r="DF14" s="171"/>
      <c r="DG14" s="171"/>
      <c r="DH14" s="171"/>
      <c r="DI14" s="171"/>
      <c r="DJ14" s="171"/>
      <c r="DK14" s="171"/>
      <c r="DL14" s="171"/>
      <c r="DM14" s="171"/>
      <c r="DN14" s="171"/>
      <c r="DO14" s="171"/>
      <c r="DP14" s="171"/>
      <c r="DQ14" s="171"/>
      <c r="DR14" s="171"/>
      <c r="DS14" s="171"/>
      <c r="DT14" s="171"/>
      <c r="DU14" s="171"/>
      <c r="DV14" s="171"/>
      <c r="DW14" s="171"/>
      <c r="DX14" s="171"/>
      <c r="DY14" s="171"/>
      <c r="DZ14" s="171"/>
      <c r="EA14" s="171"/>
      <c r="EB14" s="171"/>
      <c r="EC14" s="171"/>
      <c r="ED14" s="171"/>
      <c r="EE14" s="171"/>
      <c r="EF14" s="171"/>
      <c r="EG14" s="171"/>
      <c r="EH14" s="171"/>
      <c r="EI14" s="171"/>
      <c r="EJ14" s="171"/>
      <c r="EK14" s="171"/>
      <c r="EL14" s="171"/>
      <c r="EM14" s="171"/>
      <c r="EN14" s="171"/>
      <c r="EO14" s="171"/>
    </row>
    <row r="15" spans="1:145" ht="12.75" customHeight="1" outlineLevel="1" x14ac:dyDescent="0.2">
      <c r="A15" s="136" t="s">
        <v>97</v>
      </c>
      <c r="B15" s="128">
        <v>-0.99153632114370671</v>
      </c>
      <c r="C15" s="128">
        <v>0.14274997049986424</v>
      </c>
      <c r="D15" s="128">
        <f t="shared" ref="D15:D24" si="0">B15 / C15</f>
        <v>-6.9459651562215186</v>
      </c>
      <c r="E15" s="128">
        <f t="shared" ref="E15:E24" si="1">2*(1-_xlfn.NORM.S.DIST(ABS(B15)/C15,1))</f>
        <v>3.75877107217093E-12</v>
      </c>
      <c r="F15" s="128">
        <f t="shared" ref="F15:F24" si="2">B15 - $H$11 * C15</f>
        <v>-1.2713211221175957</v>
      </c>
      <c r="G15" s="128">
        <f t="shared" ref="G15:G24" si="3">B15 + $H$11 * C15</f>
        <v>-0.71175152016981769</v>
      </c>
      <c r="H15" s="128"/>
      <c r="I15" s="128"/>
      <c r="AR15" s="171">
        <v>9.9705511690214802E-3</v>
      </c>
      <c r="AS15" s="171">
        <v>8.3102163436344842E-4</v>
      </c>
      <c r="AT15" s="171">
        <v>-6.1865018223461396E-2</v>
      </c>
      <c r="AU15" s="171">
        <v>9.0567992572721345E-7</v>
      </c>
      <c r="AV15" s="171">
        <v>5.8918843654605477E-4</v>
      </c>
      <c r="AW15" s="171">
        <v>-2.0452691155624894E-3</v>
      </c>
      <c r="AX15" s="171">
        <v>3.8018040311887021E-7</v>
      </c>
      <c r="AY15" s="171">
        <v>-3.1575334208623004E-3</v>
      </c>
      <c r="AZ15" s="171">
        <v>1.9870665231138743E-3</v>
      </c>
      <c r="BA15" s="171">
        <v>-2.3839185519590428E-3</v>
      </c>
      <c r="BB15" s="171"/>
      <c r="BC15" s="171"/>
      <c r="BD15" s="171"/>
      <c r="BE15" s="171"/>
      <c r="BF15" s="171"/>
      <c r="BG15" s="171"/>
      <c r="BH15" s="171"/>
      <c r="BI15" s="171"/>
      <c r="BJ15" s="171"/>
      <c r="BK15" s="171"/>
      <c r="BL15" s="171"/>
      <c r="BM15" s="171"/>
      <c r="BN15" s="171"/>
      <c r="BO15" s="171"/>
      <c r="BP15" s="171"/>
      <c r="BQ15" s="171"/>
      <c r="BR15" s="171"/>
      <c r="BS15" s="171"/>
      <c r="BT15" s="171"/>
      <c r="BU15" s="171"/>
      <c r="BV15" s="171"/>
      <c r="BW15" s="171"/>
      <c r="BX15" s="171"/>
      <c r="BY15" s="171"/>
      <c r="BZ15" s="171"/>
      <c r="CA15" s="171"/>
      <c r="CB15" s="171"/>
      <c r="CC15" s="171"/>
      <c r="CD15" s="171"/>
      <c r="CE15" s="171"/>
      <c r="CF15" s="171"/>
      <c r="CG15" s="171"/>
      <c r="CH15" s="171"/>
      <c r="CI15" s="171"/>
      <c r="CJ15" s="171"/>
      <c r="CK15" s="171"/>
      <c r="CL15" s="171"/>
      <c r="CM15" s="171"/>
      <c r="CN15" s="171"/>
      <c r="CO15" s="171"/>
      <c r="CP15" s="171"/>
      <c r="CQ15" s="171"/>
      <c r="CR15" s="171"/>
      <c r="CS15" s="171"/>
      <c r="CT15" s="171"/>
      <c r="CU15" s="171"/>
      <c r="CV15" s="171"/>
      <c r="CW15" s="171"/>
      <c r="CX15" s="171"/>
      <c r="CY15" s="171"/>
      <c r="CZ15" s="171"/>
      <c r="DA15" s="171"/>
      <c r="DB15" s="171"/>
      <c r="DC15" s="171"/>
      <c r="DD15" s="171"/>
      <c r="DE15" s="171"/>
      <c r="DF15" s="171"/>
      <c r="DG15" s="171"/>
      <c r="DH15" s="171"/>
      <c r="DI15" s="171"/>
      <c r="DJ15" s="171"/>
      <c r="DK15" s="171"/>
      <c r="DL15" s="171"/>
      <c r="DM15" s="171"/>
      <c r="DN15" s="171"/>
      <c r="DO15" s="171"/>
      <c r="DP15" s="171"/>
      <c r="DQ15" s="171"/>
      <c r="DR15" s="171"/>
      <c r="DS15" s="171"/>
      <c r="DT15" s="171"/>
      <c r="DU15" s="171"/>
      <c r="DV15" s="171"/>
      <c r="DW15" s="171"/>
      <c r="DX15" s="171"/>
      <c r="DY15" s="171"/>
      <c r="DZ15" s="171"/>
      <c r="EA15" s="171"/>
      <c r="EB15" s="171"/>
      <c r="EC15" s="171"/>
      <c r="ED15" s="171"/>
      <c r="EE15" s="171"/>
      <c r="EF15" s="171"/>
      <c r="EG15" s="171"/>
      <c r="EH15" s="171"/>
      <c r="EI15" s="171"/>
      <c r="EJ15" s="171"/>
      <c r="EK15" s="171"/>
      <c r="EL15" s="171"/>
      <c r="EM15" s="171"/>
      <c r="EN15" s="171"/>
      <c r="EO15" s="171"/>
    </row>
    <row r="16" spans="1:145" ht="12.75" customHeight="1" outlineLevel="1" x14ac:dyDescent="0.2">
      <c r="A16" s="136" t="s">
        <v>7</v>
      </c>
      <c r="B16" s="128">
        <v>0.50861981132843204</v>
      </c>
      <c r="C16" s="128">
        <v>9.9852647280988402E-2</v>
      </c>
      <c r="D16" s="224">
        <f t="shared" si="0"/>
        <v>5.0937038243679247</v>
      </c>
      <c r="E16" s="128">
        <f t="shared" si="1"/>
        <v>3.5113516649865062E-7</v>
      </c>
      <c r="F16" s="128">
        <f t="shared" si="2"/>
        <v>0.31291221889671345</v>
      </c>
      <c r="G16" s="128">
        <f t="shared" si="3"/>
        <v>0.70432740376015057</v>
      </c>
      <c r="H16" s="128">
        <v>2.1555429433746269</v>
      </c>
      <c r="I16" s="128">
        <f>(B16*0.71851826468582)/(PI()/SQRT(3))</f>
        <v>0.20148459164050234</v>
      </c>
      <c r="AR16" s="171">
        <v>8.3102163436344853E-4</v>
      </c>
      <c r="AS16" s="171">
        <v>1.8937398811620109E-2</v>
      </c>
      <c r="AT16" s="171">
        <v>-8.4100078389195594E-3</v>
      </c>
      <c r="AU16" s="171">
        <v>-2.5222237804945095E-5</v>
      </c>
      <c r="AV16" s="171">
        <v>1.122968631482562E-3</v>
      </c>
      <c r="AW16" s="171">
        <v>1.6399094954947459E-4</v>
      </c>
      <c r="AX16" s="171">
        <v>1.2544989618270932E-7</v>
      </c>
      <c r="AY16" s="171">
        <v>6.0409405684677606E-3</v>
      </c>
      <c r="AZ16" s="171">
        <v>-4.8243070262785287E-3</v>
      </c>
      <c r="BA16" s="171">
        <v>-6.9323979621896785E-3</v>
      </c>
      <c r="BB16" s="171"/>
      <c r="BC16" s="171"/>
      <c r="BD16" s="171"/>
      <c r="BE16" s="171"/>
      <c r="BF16" s="171"/>
      <c r="BG16" s="171"/>
      <c r="BH16" s="171"/>
      <c r="BI16" s="171"/>
      <c r="BJ16" s="171"/>
      <c r="BK16" s="171"/>
      <c r="BL16" s="171"/>
      <c r="BM16" s="171"/>
      <c r="BN16" s="171"/>
      <c r="BO16" s="171"/>
      <c r="BP16" s="171"/>
      <c r="BQ16" s="171"/>
      <c r="BR16" s="171"/>
      <c r="BS16" s="171"/>
      <c r="BT16" s="171"/>
      <c r="BU16" s="171"/>
      <c r="BV16" s="171"/>
      <c r="BW16" s="171"/>
      <c r="BX16" s="171"/>
      <c r="BY16" s="171"/>
      <c r="BZ16" s="171"/>
      <c r="CA16" s="171"/>
      <c r="CB16" s="171"/>
      <c r="CC16" s="171"/>
      <c r="CD16" s="171"/>
      <c r="CE16" s="171"/>
      <c r="CF16" s="171"/>
      <c r="CG16" s="171"/>
      <c r="CH16" s="171"/>
      <c r="CI16" s="171"/>
      <c r="CJ16" s="171"/>
      <c r="CK16" s="171"/>
      <c r="CL16" s="171"/>
      <c r="CM16" s="171"/>
      <c r="CN16" s="171"/>
      <c r="CO16" s="171"/>
      <c r="CP16" s="171"/>
      <c r="CQ16" s="171"/>
      <c r="CR16" s="171"/>
      <c r="CS16" s="171"/>
      <c r="CT16" s="171"/>
      <c r="CU16" s="171"/>
      <c r="CV16" s="171"/>
      <c r="CW16" s="171"/>
      <c r="CX16" s="171"/>
      <c r="CY16" s="171"/>
      <c r="CZ16" s="171"/>
      <c r="DA16" s="171"/>
      <c r="DB16" s="171"/>
      <c r="DC16" s="171"/>
      <c r="DD16" s="171"/>
      <c r="DE16" s="171"/>
      <c r="DF16" s="171"/>
      <c r="DG16" s="171"/>
      <c r="DH16" s="171"/>
      <c r="DI16" s="171"/>
      <c r="DJ16" s="171"/>
      <c r="DK16" s="171"/>
      <c r="DL16" s="171"/>
      <c r="DM16" s="171"/>
      <c r="DN16" s="171"/>
      <c r="DO16" s="171"/>
      <c r="DP16" s="171"/>
      <c r="DQ16" s="171"/>
      <c r="DR16" s="171"/>
      <c r="DS16" s="171"/>
      <c r="DT16" s="171"/>
      <c r="DU16" s="171"/>
      <c r="DV16" s="171"/>
      <c r="DW16" s="171"/>
      <c r="DX16" s="171"/>
      <c r="DY16" s="171"/>
      <c r="DZ16" s="171"/>
      <c r="EA16" s="171"/>
      <c r="EB16" s="171"/>
      <c r="EC16" s="171"/>
      <c r="ED16" s="171"/>
      <c r="EE16" s="171"/>
      <c r="EF16" s="171"/>
      <c r="EG16" s="171"/>
      <c r="EH16" s="171"/>
      <c r="EI16" s="171"/>
      <c r="EJ16" s="171"/>
      <c r="EK16" s="171"/>
      <c r="EL16" s="171"/>
      <c r="EM16" s="171"/>
      <c r="EN16" s="171"/>
      <c r="EO16" s="171"/>
    </row>
    <row r="17" spans="1:145" ht="12.75" outlineLevel="1" x14ac:dyDescent="0.25">
      <c r="A17" s="136" t="s">
        <v>15</v>
      </c>
      <c r="B17" s="128">
        <v>-1.123877734212082</v>
      </c>
      <c r="C17" s="128">
        <v>0.1376132217907135</v>
      </c>
      <c r="D17" s="196">
        <f t="shared" si="0"/>
        <v>-8.1669313426969286</v>
      </c>
      <c r="E17" s="128">
        <f t="shared" si="1"/>
        <v>2.2204460492503131E-16</v>
      </c>
      <c r="F17" s="128">
        <f t="shared" si="2"/>
        <v>-1.3935946927184031</v>
      </c>
      <c r="G17" s="128">
        <f t="shared" si="3"/>
        <v>-0.85416077570576099</v>
      </c>
      <c r="H17" s="128">
        <v>1.2199020646555139</v>
      </c>
      <c r="I17" s="128">
        <f>(B17*0.46036831309687)/(PI()/SQRT(3))</f>
        <v>-0.28525630057478424</v>
      </c>
      <c r="AR17" s="171">
        <v>-6.1865018223461396E-2</v>
      </c>
      <c r="AS17" s="171">
        <v>-8.4100078389195577E-3</v>
      </c>
      <c r="AT17" s="171">
        <v>0.9971141973236417</v>
      </c>
      <c r="AU17" s="171">
        <v>-4.7660555948493933E-6</v>
      </c>
      <c r="AV17" s="171">
        <v>-2.7916720615480521E-3</v>
      </c>
      <c r="AW17" s="171">
        <v>-2.6271350544960295E-2</v>
      </c>
      <c r="AX17" s="171">
        <v>-1.3281037899165887E-6</v>
      </c>
      <c r="AY17" s="171">
        <v>1.3008897930763937E-2</v>
      </c>
      <c r="AZ17" s="171">
        <v>9.9848726551739157E-3</v>
      </c>
      <c r="BA17" s="171">
        <v>1.2844280818582621E-2</v>
      </c>
      <c r="BB17" s="171"/>
      <c r="BC17" s="171"/>
      <c r="BD17" s="171"/>
      <c r="BE17" s="171"/>
      <c r="BF17" s="171"/>
      <c r="BG17" s="171"/>
      <c r="BH17" s="171"/>
      <c r="BI17" s="171"/>
      <c r="BJ17" s="171"/>
      <c r="BK17" s="171"/>
      <c r="BL17" s="171"/>
      <c r="BM17" s="171"/>
      <c r="BN17" s="171"/>
      <c r="BO17" s="171"/>
      <c r="BP17" s="171"/>
      <c r="BQ17" s="171"/>
      <c r="BR17" s="171"/>
      <c r="BS17" s="171"/>
      <c r="BT17" s="171"/>
      <c r="BU17" s="171"/>
      <c r="BV17" s="171"/>
      <c r="BW17" s="171"/>
      <c r="BX17" s="171"/>
      <c r="BY17" s="171"/>
      <c r="BZ17" s="171"/>
      <c r="CA17" s="171"/>
      <c r="CB17" s="171"/>
      <c r="CC17" s="171"/>
      <c r="CD17" s="171"/>
      <c r="CE17" s="171"/>
      <c r="CF17" s="171"/>
      <c r="CG17" s="171"/>
      <c r="CH17" s="171"/>
      <c r="CI17" s="171"/>
      <c r="CJ17" s="171"/>
      <c r="CK17" s="171"/>
      <c r="CL17" s="171"/>
      <c r="CM17" s="171"/>
      <c r="CN17" s="171"/>
      <c r="CO17" s="171"/>
      <c r="CP17" s="171"/>
      <c r="CQ17" s="171"/>
      <c r="CR17" s="171"/>
      <c r="CS17" s="171"/>
      <c r="CT17" s="171"/>
      <c r="CU17" s="171"/>
      <c r="CV17" s="171"/>
      <c r="CW17" s="171"/>
      <c r="CX17" s="171"/>
      <c r="CY17" s="171"/>
      <c r="CZ17" s="171"/>
      <c r="DA17" s="171"/>
      <c r="DB17" s="171"/>
      <c r="DC17" s="171"/>
      <c r="DD17" s="171"/>
      <c r="DE17" s="171"/>
      <c r="DF17" s="171"/>
      <c r="DG17" s="171"/>
      <c r="DH17" s="171"/>
      <c r="DI17" s="171"/>
      <c r="DJ17" s="171"/>
      <c r="DK17" s="171"/>
      <c r="DL17" s="171"/>
      <c r="DM17" s="171"/>
      <c r="DN17" s="171"/>
      <c r="DO17" s="171"/>
      <c r="DP17" s="171"/>
      <c r="DQ17" s="171"/>
      <c r="DR17" s="171"/>
      <c r="DS17" s="171"/>
      <c r="DT17" s="171"/>
      <c r="DU17" s="171"/>
      <c r="DV17" s="171"/>
      <c r="DW17" s="171"/>
      <c r="DX17" s="171"/>
      <c r="DY17" s="171"/>
      <c r="DZ17" s="171"/>
      <c r="EA17" s="171"/>
      <c r="EB17" s="171"/>
      <c r="EC17" s="171"/>
      <c r="ED17" s="171"/>
      <c r="EE17" s="171"/>
      <c r="EF17" s="171"/>
      <c r="EG17" s="171"/>
      <c r="EH17" s="171"/>
      <c r="EI17" s="171"/>
      <c r="EJ17" s="171"/>
      <c r="EK17" s="171"/>
      <c r="EL17" s="171"/>
      <c r="EM17" s="171"/>
      <c r="EN17" s="171"/>
      <c r="EO17" s="171"/>
    </row>
    <row r="18" spans="1:145" outlineLevel="1" x14ac:dyDescent="0.2">
      <c r="A18" s="136" t="s">
        <v>6</v>
      </c>
      <c r="B18" s="128">
        <v>-2.3404727006631858</v>
      </c>
      <c r="C18" s="128">
        <v>0.99855605617493592</v>
      </c>
      <c r="D18" s="187">
        <f t="shared" si="0"/>
        <v>-2.3438570986476108</v>
      </c>
      <c r="E18" s="128">
        <f t="shared" si="1"/>
        <v>1.9085482270662757E-2</v>
      </c>
      <c r="F18" s="128">
        <f t="shared" si="2"/>
        <v>-4.2976066073104153</v>
      </c>
      <c r="G18" s="128">
        <f t="shared" si="3"/>
        <v>-0.38333879401595672</v>
      </c>
      <c r="H18" s="128">
        <v>2.1511556343923632</v>
      </c>
      <c r="I18" s="128">
        <f>(B18*0.450847604520948)/(PI()/SQRT(3))</f>
        <v>-0.58176032660931754</v>
      </c>
      <c r="AR18" s="171">
        <v>9.0567992572721271E-7</v>
      </c>
      <c r="AS18" s="171">
        <v>-2.5222237804945095E-5</v>
      </c>
      <c r="AT18" s="171">
        <v>-4.7660555948493865E-6</v>
      </c>
      <c r="AU18" s="171">
        <v>1.4986001937108435E-7</v>
      </c>
      <c r="AV18" s="171">
        <v>-1.119475905039085E-7</v>
      </c>
      <c r="AW18" s="171">
        <v>9.0273727236596085E-7</v>
      </c>
      <c r="AX18" s="171">
        <v>-2.6893389181680614E-10</v>
      </c>
      <c r="AY18" s="171">
        <v>-4.459524429717474E-6</v>
      </c>
      <c r="AZ18" s="171">
        <v>1.4215383778338155E-5</v>
      </c>
      <c r="BA18" s="171">
        <v>-5.0571734557862325E-6</v>
      </c>
      <c r="BB18" s="171"/>
      <c r="BC18" s="171"/>
      <c r="BD18" s="171"/>
      <c r="BE18" s="171"/>
      <c r="BF18" s="171"/>
      <c r="BG18" s="171"/>
      <c r="BH18" s="171"/>
      <c r="BI18" s="171"/>
      <c r="BJ18" s="171"/>
      <c r="BK18" s="171"/>
      <c r="BL18" s="171"/>
      <c r="BM18" s="171"/>
      <c r="BN18" s="171"/>
      <c r="BO18" s="171"/>
      <c r="BP18" s="171"/>
      <c r="BQ18" s="171"/>
      <c r="BR18" s="171"/>
      <c r="BS18" s="171"/>
      <c r="BT18" s="171"/>
      <c r="BU18" s="171"/>
      <c r="BV18" s="171"/>
      <c r="BW18" s="171"/>
      <c r="BX18" s="171"/>
      <c r="BY18" s="171"/>
      <c r="BZ18" s="171"/>
      <c r="CA18" s="171"/>
      <c r="CB18" s="171"/>
      <c r="CC18" s="171"/>
      <c r="CD18" s="171"/>
      <c r="CE18" s="171"/>
      <c r="CF18" s="171"/>
      <c r="CG18" s="171"/>
      <c r="CH18" s="171"/>
      <c r="CI18" s="171"/>
      <c r="CJ18" s="171"/>
      <c r="CK18" s="171"/>
      <c r="CL18" s="171"/>
      <c r="CM18" s="171"/>
      <c r="CN18" s="171"/>
      <c r="CO18" s="171"/>
      <c r="CP18" s="171"/>
      <c r="CQ18" s="171"/>
      <c r="CR18" s="171"/>
      <c r="CS18" s="171"/>
      <c r="CT18" s="171"/>
      <c r="CU18" s="171"/>
      <c r="CV18" s="171"/>
      <c r="CW18" s="171"/>
      <c r="CX18" s="171"/>
      <c r="CY18" s="171"/>
      <c r="CZ18" s="171"/>
      <c r="DA18" s="171"/>
      <c r="DB18" s="171"/>
      <c r="DC18" s="171"/>
      <c r="DD18" s="171"/>
      <c r="DE18" s="171"/>
      <c r="DF18" s="171"/>
      <c r="DG18" s="171"/>
      <c r="DH18" s="171"/>
      <c r="DI18" s="171"/>
      <c r="DJ18" s="171"/>
      <c r="DK18" s="171"/>
      <c r="DL18" s="171"/>
      <c r="DM18" s="171"/>
      <c r="DN18" s="171"/>
      <c r="DO18" s="171"/>
      <c r="DP18" s="171"/>
      <c r="DQ18" s="171"/>
      <c r="DR18" s="171"/>
      <c r="DS18" s="171"/>
      <c r="DT18" s="171"/>
      <c r="DU18" s="171"/>
      <c r="DV18" s="171"/>
      <c r="DW18" s="171"/>
      <c r="DX18" s="171"/>
      <c r="DY18" s="171"/>
      <c r="DZ18" s="171"/>
      <c r="EA18" s="171"/>
      <c r="EB18" s="171"/>
      <c r="EC18" s="171"/>
      <c r="ED18" s="171"/>
      <c r="EE18" s="171"/>
      <c r="EF18" s="171"/>
      <c r="EG18" s="171"/>
      <c r="EH18" s="171"/>
      <c r="EI18" s="171"/>
      <c r="EJ18" s="171"/>
      <c r="EK18" s="171"/>
      <c r="EL18" s="171"/>
      <c r="EM18" s="171"/>
      <c r="EN18" s="171"/>
      <c r="EO18" s="171"/>
    </row>
    <row r="19" spans="1:145" outlineLevel="1" x14ac:dyDescent="0.2">
      <c r="A19" s="136" t="s">
        <v>14</v>
      </c>
      <c r="B19" s="137">
        <v>-1.8898088529641277E-3</v>
      </c>
      <c r="C19" s="137">
        <v>3.871175782253815E-4</v>
      </c>
      <c r="D19" s="238">
        <f t="shared" si="0"/>
        <v>-4.8817438402755062</v>
      </c>
      <c r="E19" s="128">
        <f t="shared" si="1"/>
        <v>1.0515179367232008E-6</v>
      </c>
      <c r="F19" s="137">
        <f t="shared" si="2"/>
        <v>-2.6485453640682421E-3</v>
      </c>
      <c r="G19" s="137">
        <f t="shared" si="3"/>
        <v>-1.1310723418600131E-3</v>
      </c>
      <c r="H19" s="128">
        <v>1.1231316013740855</v>
      </c>
      <c r="I19" s="128">
        <f>(B19*319.304958567873)/(PI()/SQRT(3))</f>
        <v>-0.33268582479169362</v>
      </c>
      <c r="AR19" s="171">
        <v>5.8918843654605477E-4</v>
      </c>
      <c r="AS19" s="171">
        <v>1.1229686314825622E-3</v>
      </c>
      <c r="AT19" s="171">
        <v>-2.7916720615480529E-3</v>
      </c>
      <c r="AU19" s="171">
        <v>-1.1194759050390818E-7</v>
      </c>
      <c r="AV19" s="171">
        <v>8.4427390305177888E-2</v>
      </c>
      <c r="AW19" s="171">
        <v>-1.9906578454831318E-4</v>
      </c>
      <c r="AX19" s="171">
        <v>2.6304720754704235E-7</v>
      </c>
      <c r="AY19" s="171">
        <v>1.9646787853888036E-3</v>
      </c>
      <c r="AZ19" s="171">
        <v>-1.6090475028440909E-2</v>
      </c>
      <c r="BA19" s="171">
        <v>-2.8157810725778143E-3</v>
      </c>
      <c r="BB19" s="171"/>
      <c r="BC19" s="171"/>
      <c r="BD19" s="171"/>
      <c r="BE19" s="171"/>
      <c r="BF19" s="171"/>
      <c r="BG19" s="171"/>
      <c r="BH19" s="171"/>
      <c r="BI19" s="171"/>
      <c r="BJ19" s="171"/>
      <c r="BK19" s="171"/>
      <c r="BL19" s="171"/>
      <c r="BM19" s="171"/>
      <c r="BN19" s="171"/>
      <c r="BO19" s="171"/>
      <c r="BP19" s="171"/>
      <c r="BQ19" s="171"/>
      <c r="BR19" s="171"/>
      <c r="BS19" s="171"/>
      <c r="BT19" s="171"/>
      <c r="BU19" s="171"/>
      <c r="BV19" s="171"/>
      <c r="BW19" s="171"/>
      <c r="BX19" s="171"/>
      <c r="BY19" s="171"/>
      <c r="BZ19" s="171"/>
      <c r="CA19" s="171"/>
      <c r="CB19" s="171"/>
      <c r="CC19" s="171"/>
      <c r="CD19" s="171"/>
      <c r="CE19" s="171"/>
      <c r="CF19" s="171"/>
      <c r="CG19" s="171"/>
      <c r="CH19" s="171"/>
      <c r="CI19" s="171"/>
      <c r="CJ19" s="171"/>
      <c r="CK19" s="171"/>
      <c r="CL19" s="171"/>
      <c r="CM19" s="171"/>
      <c r="CN19" s="171"/>
      <c r="CO19" s="171"/>
      <c r="CP19" s="171"/>
      <c r="CQ19" s="171"/>
      <c r="CR19" s="171"/>
      <c r="CS19" s="171"/>
      <c r="CT19" s="171"/>
      <c r="CU19" s="171"/>
      <c r="CV19" s="171"/>
      <c r="CW19" s="171"/>
      <c r="CX19" s="171"/>
      <c r="CY19" s="171"/>
      <c r="CZ19" s="171"/>
      <c r="DA19" s="171"/>
      <c r="DB19" s="171"/>
      <c r="DC19" s="171"/>
      <c r="DD19" s="171"/>
      <c r="DE19" s="171"/>
      <c r="DF19" s="171"/>
      <c r="DG19" s="171"/>
      <c r="DH19" s="171"/>
      <c r="DI19" s="171"/>
      <c r="DJ19" s="171"/>
      <c r="DK19" s="171"/>
      <c r="DL19" s="171"/>
      <c r="DM19" s="171"/>
      <c r="DN19" s="171"/>
      <c r="DO19" s="171"/>
      <c r="DP19" s="171"/>
      <c r="DQ19" s="171"/>
      <c r="DR19" s="171"/>
      <c r="DS19" s="171"/>
      <c r="DT19" s="171"/>
      <c r="DU19" s="171"/>
      <c r="DV19" s="171"/>
      <c r="DW19" s="171"/>
      <c r="DX19" s="171"/>
      <c r="DY19" s="171"/>
      <c r="DZ19" s="171"/>
      <c r="EA19" s="171"/>
      <c r="EB19" s="171"/>
      <c r="EC19" s="171"/>
      <c r="ED19" s="171"/>
      <c r="EE19" s="171"/>
      <c r="EF19" s="171"/>
      <c r="EG19" s="171"/>
      <c r="EH19" s="171"/>
      <c r="EI19" s="171"/>
      <c r="EJ19" s="171"/>
      <c r="EK19" s="171"/>
      <c r="EL19" s="171"/>
      <c r="EM19" s="171"/>
      <c r="EN19" s="171"/>
      <c r="EO19" s="171"/>
    </row>
    <row r="20" spans="1:145" outlineLevel="1" x14ac:dyDescent="0.2">
      <c r="A20" s="136" t="s">
        <v>12</v>
      </c>
      <c r="B20" s="128">
        <v>-0.70205144719715984</v>
      </c>
      <c r="C20" s="128">
        <v>0.290563917761958</v>
      </c>
      <c r="D20" s="193">
        <f t="shared" si="0"/>
        <v>-2.4161687129105598</v>
      </c>
      <c r="E20" s="128">
        <f t="shared" si="1"/>
        <v>1.5684791935245412E-2</v>
      </c>
      <c r="F20" s="128">
        <f t="shared" si="2"/>
        <v>-1.2715462612174555</v>
      </c>
      <c r="G20" s="128">
        <f t="shared" si="3"/>
        <v>-0.13255663317686417</v>
      </c>
      <c r="H20" s="128">
        <v>1.0061541671413321</v>
      </c>
      <c r="I20" s="128">
        <f>(B20*0.959930704320127)/(PI()/SQRT(3))</f>
        <v>-0.37155197728358558</v>
      </c>
      <c r="AR20" s="171">
        <v>-2.0452691155624894E-3</v>
      </c>
      <c r="AS20" s="171">
        <v>1.6399094954947416E-4</v>
      </c>
      <c r="AT20" s="171">
        <v>-2.6271350544960298E-2</v>
      </c>
      <c r="AU20" s="171">
        <v>9.0273727236596106E-7</v>
      </c>
      <c r="AV20" s="171">
        <v>-1.9906578454831301E-4</v>
      </c>
      <c r="AW20" s="171">
        <v>0.14911551149958666</v>
      </c>
      <c r="AX20" s="171">
        <v>-1.6006830831920538E-7</v>
      </c>
      <c r="AY20" s="171">
        <v>5.7235242964147762E-3</v>
      </c>
      <c r="AZ20" s="171">
        <v>-7.346315143619328E-2</v>
      </c>
      <c r="BA20" s="171">
        <v>-3.2597495819616223E-3</v>
      </c>
      <c r="BB20" s="171"/>
      <c r="BC20" s="171"/>
      <c r="BD20" s="171"/>
      <c r="BE20" s="171"/>
      <c r="BF20" s="171"/>
      <c r="BG20" s="171"/>
      <c r="BH20" s="171"/>
      <c r="BI20" s="171"/>
      <c r="BJ20" s="171"/>
      <c r="BK20" s="171"/>
      <c r="BL20" s="171"/>
      <c r="BM20" s="171"/>
      <c r="BN20" s="171"/>
      <c r="BO20" s="171"/>
      <c r="BP20" s="171"/>
      <c r="BQ20" s="171"/>
      <c r="BR20" s="171"/>
      <c r="BS20" s="171"/>
      <c r="BT20" s="171"/>
      <c r="BU20" s="171"/>
      <c r="BV20" s="171"/>
      <c r="BW20" s="171"/>
      <c r="BX20" s="171"/>
      <c r="BY20" s="171"/>
      <c r="BZ20" s="171"/>
      <c r="CA20" s="171"/>
      <c r="CB20" s="171"/>
      <c r="CC20" s="171"/>
      <c r="CD20" s="171"/>
      <c r="CE20" s="171"/>
      <c r="CF20" s="171"/>
      <c r="CG20" s="171"/>
      <c r="CH20" s="171"/>
      <c r="CI20" s="171"/>
      <c r="CJ20" s="171"/>
      <c r="CK20" s="171"/>
      <c r="CL20" s="171"/>
      <c r="CM20" s="171"/>
      <c r="CN20" s="171"/>
      <c r="CO20" s="171"/>
      <c r="CP20" s="171"/>
      <c r="CQ20" s="171"/>
      <c r="CR20" s="171"/>
      <c r="CS20" s="171"/>
      <c r="CT20" s="171"/>
      <c r="CU20" s="171"/>
      <c r="CV20" s="171"/>
      <c r="CW20" s="171"/>
      <c r="CX20" s="171"/>
      <c r="CY20" s="171"/>
      <c r="CZ20" s="171"/>
      <c r="DA20" s="171"/>
      <c r="DB20" s="171"/>
      <c r="DC20" s="171"/>
      <c r="DD20" s="171"/>
      <c r="DE20" s="171"/>
      <c r="DF20" s="171"/>
      <c r="DG20" s="171"/>
      <c r="DH20" s="171"/>
      <c r="DI20" s="171"/>
      <c r="DJ20" s="171"/>
      <c r="DK20" s="171"/>
      <c r="DL20" s="171"/>
      <c r="DM20" s="171"/>
      <c r="DN20" s="171"/>
      <c r="DO20" s="171"/>
      <c r="DP20" s="171"/>
      <c r="DQ20" s="171"/>
      <c r="DR20" s="171"/>
      <c r="DS20" s="171"/>
      <c r="DT20" s="171"/>
      <c r="DU20" s="171"/>
      <c r="DV20" s="171"/>
      <c r="DW20" s="171"/>
      <c r="DX20" s="171"/>
      <c r="DY20" s="171"/>
      <c r="DZ20" s="171"/>
      <c r="EA20" s="171"/>
      <c r="EB20" s="171"/>
      <c r="EC20" s="171"/>
      <c r="ED20" s="171"/>
      <c r="EE20" s="171"/>
      <c r="EF20" s="171"/>
      <c r="EG20" s="171"/>
      <c r="EH20" s="171"/>
      <c r="EI20" s="171"/>
      <c r="EJ20" s="171"/>
      <c r="EK20" s="171"/>
      <c r="EL20" s="171"/>
      <c r="EM20" s="171"/>
      <c r="EN20" s="171"/>
      <c r="EO20" s="171"/>
    </row>
    <row r="21" spans="1:145" ht="11.25" customHeight="1" outlineLevel="1" x14ac:dyDescent="0.25">
      <c r="A21" s="136" t="s">
        <v>16</v>
      </c>
      <c r="B21" s="128">
        <v>-3.1894809936201374</v>
      </c>
      <c r="C21" s="128">
        <v>0.38615477661112346</v>
      </c>
      <c r="D21" s="196">
        <f t="shared" si="0"/>
        <v>-8.2595922329664688</v>
      </c>
      <c r="E21" s="128">
        <f t="shared" si="1"/>
        <v>2.2204460492503131E-16</v>
      </c>
      <c r="F21" s="128">
        <f t="shared" si="2"/>
        <v>-3.9463304482360493</v>
      </c>
      <c r="G21" s="128">
        <f t="shared" si="3"/>
        <v>-2.4326315390042255</v>
      </c>
      <c r="H21" s="128">
        <v>1.0209522496632357</v>
      </c>
      <c r="I21" s="128">
        <f>(B21*0.439460410242102)/(PI()/SQRT(3))</f>
        <v>-0.77277049135336229</v>
      </c>
      <c r="AR21" s="171">
        <v>3.8018040311887031E-7</v>
      </c>
      <c r="AS21" s="171">
        <v>1.2544989618270987E-7</v>
      </c>
      <c r="AT21" s="171">
        <v>-1.3281037899165895E-6</v>
      </c>
      <c r="AU21" s="171">
        <v>-2.6893389181680536E-10</v>
      </c>
      <c r="AV21" s="171">
        <v>2.6304720754704251E-7</v>
      </c>
      <c r="AW21" s="171">
        <v>-1.6006830831920472E-7</v>
      </c>
      <c r="AX21" s="171">
        <v>2.6944953113766371E-9</v>
      </c>
      <c r="AY21" s="171">
        <v>3.4494009758550791E-8</v>
      </c>
      <c r="AZ21" s="171">
        <v>-1.0583909154172295E-6</v>
      </c>
      <c r="BA21" s="171">
        <v>-5.749155441993947E-6</v>
      </c>
      <c r="BB21" s="171"/>
      <c r="BC21" s="171"/>
      <c r="BD21" s="171"/>
      <c r="BE21" s="171"/>
      <c r="BF21" s="171"/>
      <c r="BG21" s="171"/>
      <c r="BH21" s="171"/>
      <c r="BI21" s="171"/>
      <c r="BJ21" s="171"/>
      <c r="BK21" s="171"/>
      <c r="BL21" s="171"/>
      <c r="BM21" s="171"/>
      <c r="BN21" s="171"/>
      <c r="BO21" s="171"/>
      <c r="BP21" s="171"/>
      <c r="BQ21" s="171"/>
      <c r="BR21" s="171"/>
      <c r="BS21" s="171"/>
      <c r="BT21" s="171"/>
      <c r="BU21" s="171"/>
      <c r="BV21" s="171"/>
      <c r="BW21" s="171"/>
      <c r="BX21" s="171"/>
      <c r="BY21" s="171"/>
      <c r="BZ21" s="171"/>
      <c r="CA21" s="171"/>
      <c r="CB21" s="171"/>
      <c r="CC21" s="171"/>
      <c r="CD21" s="171"/>
      <c r="CE21" s="171"/>
      <c r="CF21" s="171"/>
      <c r="CG21" s="171"/>
      <c r="CH21" s="171"/>
      <c r="CI21" s="171"/>
      <c r="CJ21" s="171"/>
      <c r="CK21" s="171"/>
      <c r="CL21" s="171"/>
      <c r="CM21" s="171"/>
      <c r="CN21" s="171"/>
      <c r="CO21" s="171"/>
      <c r="CP21" s="171"/>
      <c r="CQ21" s="171"/>
      <c r="CR21" s="171"/>
      <c r="CS21" s="171"/>
      <c r="CT21" s="171"/>
      <c r="CU21" s="171"/>
      <c r="CV21" s="171"/>
      <c r="CW21" s="171"/>
      <c r="CX21" s="171"/>
      <c r="CY21" s="171"/>
      <c r="CZ21" s="171"/>
      <c r="DA21" s="171"/>
      <c r="DB21" s="171"/>
      <c r="DC21" s="171"/>
      <c r="DD21" s="171"/>
      <c r="DE21" s="171"/>
      <c r="DF21" s="171"/>
      <c r="DG21" s="171"/>
      <c r="DH21" s="171"/>
      <c r="DI21" s="171"/>
      <c r="DJ21" s="171"/>
      <c r="DK21" s="171"/>
      <c r="DL21" s="171"/>
      <c r="DM21" s="171"/>
      <c r="DN21" s="171"/>
      <c r="DO21" s="171"/>
      <c r="DP21" s="171"/>
      <c r="DQ21" s="171"/>
      <c r="DR21" s="171"/>
      <c r="DS21" s="171"/>
      <c r="DT21" s="171"/>
      <c r="DU21" s="171"/>
      <c r="DV21" s="171"/>
      <c r="DW21" s="171"/>
      <c r="DX21" s="171"/>
      <c r="DY21" s="171"/>
      <c r="DZ21" s="171"/>
      <c r="EA21" s="171"/>
      <c r="EB21" s="171"/>
      <c r="EC21" s="171"/>
      <c r="ED21" s="171"/>
      <c r="EE21" s="171"/>
      <c r="EF21" s="171"/>
      <c r="EG21" s="171"/>
      <c r="EH21" s="171"/>
      <c r="EI21" s="171"/>
      <c r="EJ21" s="171"/>
      <c r="EK21" s="171"/>
      <c r="EL21" s="171"/>
      <c r="EM21" s="171"/>
      <c r="EN21" s="171"/>
      <c r="EO21" s="171"/>
    </row>
    <row r="22" spans="1:145" outlineLevel="1" x14ac:dyDescent="0.2">
      <c r="A22" s="216" t="s">
        <v>26</v>
      </c>
      <c r="B22" s="235">
        <v>1.2356553439974276E-4</v>
      </c>
      <c r="C22" s="235">
        <v>5.1908528310641184E-5</v>
      </c>
      <c r="D22" s="261">
        <f t="shared" si="0"/>
        <v>2.3804476532310392</v>
      </c>
      <c r="E22" s="217">
        <f t="shared" si="1"/>
        <v>1.7291617620469601E-2</v>
      </c>
      <c r="F22" s="235">
        <f t="shared" si="2"/>
        <v>2.1826688420408289E-5</v>
      </c>
      <c r="G22" s="235">
        <f t="shared" si="3"/>
        <v>2.2530438037907723E-4</v>
      </c>
      <c r="H22" s="217">
        <v>1.0075862328725853</v>
      </c>
      <c r="I22" s="217">
        <f>(B22*1132.03953111188)/(PI()/SQRT(3))</f>
        <v>7.7120475605928537E-2</v>
      </c>
      <c r="AR22" s="171">
        <v>-3.1575334208622996E-3</v>
      </c>
      <c r="AS22" s="171">
        <v>6.0409405684677606E-3</v>
      </c>
      <c r="AT22" s="171">
        <v>1.3008897930763937E-2</v>
      </c>
      <c r="AU22" s="171">
        <v>-4.4595244297174731E-6</v>
      </c>
      <c r="AV22" s="171">
        <v>1.9646787853888036E-3</v>
      </c>
      <c r="AW22" s="171">
        <v>5.7235242964147762E-3</v>
      </c>
      <c r="AX22" s="171">
        <v>3.4494009758550235E-8</v>
      </c>
      <c r="AY22" s="171">
        <v>9.6563459247099984E-2</v>
      </c>
      <c r="AZ22" s="171">
        <v>-2.2174226095546878E-2</v>
      </c>
      <c r="BA22" s="171">
        <v>-6.0738366263427138E-3</v>
      </c>
      <c r="BB22" s="171"/>
      <c r="BC22" s="171"/>
      <c r="BD22" s="171"/>
      <c r="BE22" s="171"/>
      <c r="BF22" s="171"/>
      <c r="BG22" s="171"/>
      <c r="BH22" s="171"/>
      <c r="BI22" s="171"/>
      <c r="BJ22" s="171"/>
      <c r="BK22" s="171"/>
      <c r="BL22" s="171"/>
      <c r="BM22" s="171"/>
      <c r="BN22" s="171"/>
      <c r="BO22" s="171"/>
      <c r="BP22" s="171"/>
      <c r="BQ22" s="171"/>
      <c r="BR22" s="171"/>
      <c r="BS22" s="171"/>
      <c r="BT22" s="171"/>
      <c r="BU22" s="171"/>
      <c r="BV22" s="171"/>
      <c r="BW22" s="171"/>
      <c r="BX22" s="171"/>
      <c r="BY22" s="171"/>
      <c r="BZ22" s="171"/>
      <c r="CA22" s="171"/>
      <c r="CB22" s="171"/>
      <c r="CC22" s="171"/>
      <c r="CD22" s="171"/>
      <c r="CE22" s="171"/>
      <c r="CF22" s="171"/>
      <c r="CG22" s="171"/>
      <c r="CH22" s="171"/>
      <c r="CI22" s="171"/>
      <c r="CJ22" s="171"/>
      <c r="CK22" s="171"/>
      <c r="CL22" s="171"/>
      <c r="CM22" s="171"/>
      <c r="CN22" s="171"/>
      <c r="CO22" s="171"/>
      <c r="CP22" s="171"/>
      <c r="CQ22" s="171"/>
      <c r="CR22" s="171"/>
      <c r="CS22" s="171"/>
      <c r="CT22" s="171"/>
      <c r="CU22" s="171"/>
      <c r="CV22" s="171"/>
      <c r="CW22" s="171"/>
      <c r="CX22" s="171"/>
      <c r="CY22" s="171"/>
      <c r="CZ22" s="171"/>
      <c r="DA22" s="171"/>
      <c r="DB22" s="171"/>
      <c r="DC22" s="171"/>
      <c r="DD22" s="171"/>
      <c r="DE22" s="171"/>
      <c r="DF22" s="171"/>
      <c r="DG22" s="171"/>
      <c r="DH22" s="171"/>
      <c r="DI22" s="171"/>
      <c r="DJ22" s="171"/>
      <c r="DK22" s="171"/>
      <c r="DL22" s="171"/>
      <c r="DM22" s="171"/>
      <c r="DN22" s="171"/>
      <c r="DO22" s="171"/>
      <c r="DP22" s="171"/>
      <c r="DQ22" s="171"/>
      <c r="DR22" s="171"/>
      <c r="DS22" s="171"/>
      <c r="DT22" s="171"/>
      <c r="DU22" s="171"/>
      <c r="DV22" s="171"/>
      <c r="DW22" s="171"/>
      <c r="DX22" s="171"/>
      <c r="DY22" s="171"/>
      <c r="DZ22" s="171"/>
      <c r="EA22" s="171"/>
      <c r="EB22" s="171"/>
      <c r="EC22" s="171"/>
      <c r="ED22" s="171"/>
      <c r="EE22" s="171"/>
      <c r="EF22" s="171"/>
      <c r="EG22" s="171"/>
      <c r="EH22" s="171"/>
      <c r="EI22" s="171"/>
      <c r="EJ22" s="171"/>
      <c r="EK22" s="171"/>
      <c r="EL22" s="171"/>
      <c r="EM22" s="171"/>
      <c r="EN22" s="171"/>
      <c r="EO22" s="171"/>
    </row>
    <row r="23" spans="1:145" ht="11.25" customHeight="1" outlineLevel="1" x14ac:dyDescent="0.25">
      <c r="A23" s="136" t="s">
        <v>1</v>
      </c>
      <c r="B23" s="128">
        <v>-2.6871447541974338</v>
      </c>
      <c r="C23" s="128">
        <v>0.31074661582565943</v>
      </c>
      <c r="D23" s="196">
        <f t="shared" si="0"/>
        <v>-8.647382199344765</v>
      </c>
      <c r="E23" s="128">
        <f t="shared" si="1"/>
        <v>0</v>
      </c>
      <c r="F23" s="128">
        <f t="shared" si="2"/>
        <v>-3.2961969295334308</v>
      </c>
      <c r="G23" s="128">
        <f t="shared" si="3"/>
        <v>-2.0780925788614368</v>
      </c>
      <c r="H23" s="128">
        <v>1.1140513977776252</v>
      </c>
      <c r="I23" s="128">
        <f>(B23*0.364902763378999)/(PI()/SQRT(3))</f>
        <v>-0.54060364433968655</v>
      </c>
      <c r="AR23" s="171">
        <v>1.9870665231138738E-3</v>
      </c>
      <c r="AS23" s="171">
        <v>-4.8243070262785287E-3</v>
      </c>
      <c r="AT23" s="171">
        <v>9.9848726551739174E-3</v>
      </c>
      <c r="AU23" s="171">
        <v>1.4215383778338151E-5</v>
      </c>
      <c r="AV23" s="171">
        <v>-1.6090475028440909E-2</v>
      </c>
      <c r="AW23" s="171">
        <v>-7.3463151436193266E-2</v>
      </c>
      <c r="AX23" s="171">
        <v>-1.0583909154172297E-6</v>
      </c>
      <c r="AY23" s="171">
        <v>-2.2174226095546878E-2</v>
      </c>
      <c r="AZ23" s="171">
        <v>0.97079316113596714</v>
      </c>
      <c r="BA23" s="171">
        <v>1.9242177431683224E-3</v>
      </c>
      <c r="BB23" s="171"/>
      <c r="BC23" s="171"/>
      <c r="BD23" s="171"/>
      <c r="BE23" s="171"/>
      <c r="BF23" s="171"/>
      <c r="BG23" s="171"/>
      <c r="BH23" s="171"/>
      <c r="BI23" s="171"/>
      <c r="BJ23" s="171"/>
      <c r="BK23" s="171"/>
      <c r="BL23" s="171"/>
      <c r="BM23" s="171"/>
      <c r="BN23" s="171"/>
      <c r="BO23" s="171"/>
      <c r="BP23" s="171"/>
      <c r="BQ23" s="171"/>
      <c r="BR23" s="171"/>
      <c r="BS23" s="171"/>
      <c r="BT23" s="171"/>
      <c r="BU23" s="171"/>
      <c r="BV23" s="171"/>
      <c r="BW23" s="171"/>
      <c r="BX23" s="171"/>
      <c r="BY23" s="171"/>
      <c r="BZ23" s="171"/>
      <c r="CA23" s="171"/>
      <c r="CB23" s="171"/>
      <c r="CC23" s="171"/>
      <c r="CD23" s="171"/>
      <c r="CE23" s="171"/>
      <c r="CF23" s="171"/>
      <c r="CG23" s="171"/>
      <c r="CH23" s="171"/>
      <c r="CI23" s="171"/>
      <c r="CJ23" s="171"/>
      <c r="CK23" s="171"/>
      <c r="CL23" s="171"/>
      <c r="CM23" s="171"/>
      <c r="CN23" s="171"/>
      <c r="CO23" s="171"/>
      <c r="CP23" s="171"/>
      <c r="CQ23" s="171"/>
      <c r="CR23" s="171"/>
      <c r="CS23" s="171"/>
      <c r="CT23" s="171"/>
      <c r="CU23" s="171"/>
      <c r="CV23" s="171"/>
      <c r="CW23" s="171"/>
      <c r="CX23" s="171"/>
      <c r="CY23" s="171"/>
      <c r="CZ23" s="171"/>
      <c r="DA23" s="171"/>
      <c r="DB23" s="171"/>
      <c r="DC23" s="171"/>
      <c r="DD23" s="171"/>
      <c r="DE23" s="171"/>
      <c r="DF23" s="171"/>
      <c r="DG23" s="171"/>
      <c r="DH23" s="171"/>
      <c r="DI23" s="171"/>
      <c r="DJ23" s="171"/>
      <c r="DK23" s="171"/>
      <c r="DL23" s="171"/>
      <c r="DM23" s="171"/>
      <c r="DN23" s="171"/>
      <c r="DO23" s="171"/>
      <c r="DP23" s="171"/>
      <c r="DQ23" s="171"/>
      <c r="DR23" s="171"/>
      <c r="DS23" s="171"/>
      <c r="DT23" s="171"/>
      <c r="DU23" s="171"/>
      <c r="DV23" s="171"/>
      <c r="DW23" s="171"/>
      <c r="DX23" s="171"/>
      <c r="DY23" s="171"/>
      <c r="DZ23" s="171"/>
      <c r="EA23" s="171"/>
      <c r="EB23" s="171"/>
      <c r="EC23" s="171"/>
      <c r="ED23" s="171"/>
      <c r="EE23" s="171"/>
      <c r="EF23" s="171"/>
      <c r="EG23" s="171"/>
      <c r="EH23" s="171"/>
      <c r="EI23" s="171"/>
      <c r="EJ23" s="171"/>
      <c r="EK23" s="171"/>
      <c r="EL23" s="171"/>
      <c r="EM23" s="171"/>
      <c r="EN23" s="171"/>
      <c r="EO23" s="171"/>
    </row>
    <row r="24" spans="1:145" outlineLevel="1" x14ac:dyDescent="0.2">
      <c r="A24" s="136" t="s">
        <v>18</v>
      </c>
      <c r="B24" s="128">
        <v>3.819607423002449</v>
      </c>
      <c r="C24" s="128">
        <v>0.98528836445782064</v>
      </c>
      <c r="D24" s="239">
        <f t="shared" si="0"/>
        <v>3.8766391249370766</v>
      </c>
      <c r="E24" s="128">
        <f t="shared" si="1"/>
        <v>1.0590926170506165E-4</v>
      </c>
      <c r="F24" s="128">
        <f t="shared" si="2"/>
        <v>1.8884777142787463</v>
      </c>
      <c r="G24" s="128">
        <f t="shared" si="3"/>
        <v>5.7507371317261518</v>
      </c>
      <c r="H24" s="128">
        <v>1.001649074863207</v>
      </c>
      <c r="I24" s="128">
        <f>(B24*0.0422199754080904)/(PI()/SQRT(3))</f>
        <v>8.8909354941696175E-2</v>
      </c>
      <c r="AR24" s="171">
        <v>-2.3839185519590432E-3</v>
      </c>
      <c r="AS24" s="171">
        <v>-6.9323979621896794E-3</v>
      </c>
      <c r="AT24" s="171">
        <v>1.2844280818582625E-2</v>
      </c>
      <c r="AU24" s="171">
        <v>-5.0571734557862333E-6</v>
      </c>
      <c r="AV24" s="171">
        <v>-2.8157810725778147E-3</v>
      </c>
      <c r="AW24" s="171">
        <v>-3.2597495819616244E-3</v>
      </c>
      <c r="AX24" s="171">
        <v>-5.749155441993947E-6</v>
      </c>
      <c r="AY24" s="171">
        <v>-6.0738366263427147E-3</v>
      </c>
      <c r="AZ24" s="171">
        <v>1.924217743168322E-3</v>
      </c>
      <c r="BA24" s="171">
        <v>2.037755407771211E-2</v>
      </c>
      <c r="BB24" s="171"/>
      <c r="BC24" s="171"/>
      <c r="BD24" s="171"/>
      <c r="BE24" s="171"/>
      <c r="BF24" s="171"/>
      <c r="BG24" s="171"/>
      <c r="BH24" s="171"/>
      <c r="BI24" s="171"/>
      <c r="BJ24" s="171"/>
      <c r="BK24" s="171"/>
      <c r="BL24" s="171"/>
      <c r="BM24" s="171"/>
      <c r="BN24" s="171"/>
      <c r="BO24" s="171"/>
      <c r="BP24" s="171"/>
      <c r="BQ24" s="171"/>
      <c r="BR24" s="171"/>
      <c r="BS24" s="171"/>
      <c r="BT24" s="171"/>
      <c r="BU24" s="171"/>
      <c r="BV24" s="171"/>
      <c r="BW24" s="171"/>
      <c r="BX24" s="171"/>
      <c r="BY24" s="171"/>
      <c r="BZ24" s="171"/>
      <c r="CA24" s="171"/>
      <c r="CB24" s="171"/>
      <c r="CC24" s="171"/>
      <c r="CD24" s="171"/>
      <c r="CE24" s="171"/>
      <c r="CF24" s="171"/>
      <c r="CG24" s="171"/>
      <c r="CH24" s="171"/>
      <c r="CI24" s="171"/>
      <c r="CJ24" s="171"/>
      <c r="CK24" s="171"/>
      <c r="CL24" s="171"/>
      <c r="CM24" s="171"/>
      <c r="CN24" s="171"/>
      <c r="CO24" s="171"/>
      <c r="CP24" s="171"/>
      <c r="CQ24" s="171"/>
      <c r="CR24" s="171"/>
      <c r="CS24" s="171"/>
      <c r="CT24" s="171"/>
      <c r="CU24" s="171"/>
      <c r="CV24" s="171"/>
      <c r="CW24" s="171"/>
      <c r="CX24" s="171"/>
      <c r="CY24" s="171"/>
      <c r="CZ24" s="171"/>
      <c r="DA24" s="171"/>
      <c r="DB24" s="171"/>
      <c r="DC24" s="171"/>
      <c r="DD24" s="171"/>
      <c r="DE24" s="171"/>
      <c r="DF24" s="171"/>
      <c r="DG24" s="171"/>
      <c r="DH24" s="171"/>
      <c r="DI24" s="171"/>
      <c r="DJ24" s="171"/>
      <c r="DK24" s="171"/>
      <c r="DL24" s="171"/>
      <c r="DM24" s="171"/>
      <c r="DN24" s="171"/>
      <c r="DO24" s="171"/>
      <c r="DP24" s="171"/>
      <c r="DQ24" s="171"/>
      <c r="DR24" s="171"/>
      <c r="DS24" s="171"/>
      <c r="DT24" s="171"/>
      <c r="DU24" s="171"/>
      <c r="DV24" s="171"/>
      <c r="DW24" s="171"/>
      <c r="DX24" s="171"/>
      <c r="DY24" s="171"/>
      <c r="DZ24" s="171"/>
      <c r="EA24" s="171"/>
      <c r="EB24" s="171"/>
      <c r="EC24" s="171"/>
      <c r="ED24" s="171"/>
      <c r="EE24" s="171"/>
      <c r="EF24" s="171"/>
      <c r="EG24" s="171"/>
      <c r="EH24" s="171"/>
      <c r="EI24" s="171"/>
      <c r="EJ24" s="171"/>
      <c r="EK24" s="171"/>
      <c r="EL24" s="171"/>
      <c r="EM24" s="171"/>
      <c r="EN24" s="171"/>
      <c r="EO24" s="171"/>
    </row>
    <row r="25" spans="1:145" x14ac:dyDescent="0.2">
      <c r="A25" s="183"/>
      <c r="AR25" s="171"/>
      <c r="AS25" s="171"/>
      <c r="AT25" s="171"/>
      <c r="AU25" s="171"/>
      <c r="AV25" s="171"/>
      <c r="AW25" s="171"/>
      <c r="AX25" s="171"/>
      <c r="AY25" s="171"/>
      <c r="AZ25" s="171"/>
      <c r="BA25" s="171"/>
      <c r="BB25" s="171"/>
      <c r="BC25" s="171"/>
      <c r="BD25" s="171"/>
      <c r="BE25" s="171"/>
      <c r="BF25" s="171"/>
      <c r="BG25" s="171"/>
      <c r="BH25" s="171"/>
      <c r="BI25" s="171"/>
      <c r="BJ25" s="171"/>
      <c r="BK25" s="171"/>
      <c r="BL25" s="171"/>
      <c r="BM25" s="171"/>
      <c r="BN25" s="171"/>
      <c r="BO25" s="171"/>
      <c r="BP25" s="171"/>
      <c r="BQ25" s="171"/>
      <c r="BR25" s="171"/>
      <c r="BS25" s="171"/>
      <c r="BT25" s="171"/>
      <c r="BU25" s="171"/>
      <c r="BV25" s="171"/>
      <c r="BW25" s="171"/>
      <c r="BX25" s="171"/>
      <c r="BY25" s="171"/>
      <c r="BZ25" s="171"/>
      <c r="CA25" s="171"/>
      <c r="CB25" s="171"/>
      <c r="CC25" s="171"/>
      <c r="CD25" s="171"/>
      <c r="CE25" s="171"/>
      <c r="CF25" s="171"/>
      <c r="CG25" s="171"/>
      <c r="CH25" s="171"/>
      <c r="CI25" s="171"/>
      <c r="CJ25" s="171"/>
      <c r="CK25" s="171"/>
      <c r="CL25" s="171"/>
      <c r="CM25" s="171"/>
      <c r="CN25" s="171"/>
      <c r="CO25" s="171"/>
      <c r="CP25" s="171"/>
      <c r="CQ25" s="171"/>
      <c r="CR25" s="171"/>
      <c r="CS25" s="171"/>
      <c r="CT25" s="171"/>
      <c r="CU25" s="171"/>
      <c r="CV25" s="171"/>
      <c r="CW25" s="171"/>
      <c r="CX25" s="171"/>
      <c r="CY25" s="171"/>
      <c r="CZ25" s="171"/>
      <c r="DA25" s="171"/>
      <c r="DB25" s="171"/>
      <c r="DC25" s="171"/>
      <c r="DD25" s="171"/>
      <c r="DE25" s="171"/>
      <c r="DF25" s="171"/>
      <c r="DG25" s="171"/>
      <c r="DH25" s="171"/>
      <c r="DI25" s="171"/>
      <c r="DJ25" s="171"/>
      <c r="DK25" s="171"/>
      <c r="DL25" s="171"/>
      <c r="DM25" s="171"/>
      <c r="DN25" s="171"/>
      <c r="DO25" s="171"/>
      <c r="DP25" s="171"/>
      <c r="DQ25" s="171"/>
      <c r="DR25" s="171"/>
      <c r="DS25" s="171"/>
      <c r="DT25" s="171"/>
      <c r="DU25" s="171"/>
      <c r="DV25" s="171"/>
      <c r="DW25" s="171"/>
      <c r="DX25" s="171"/>
      <c r="DY25" s="171"/>
      <c r="DZ25" s="171"/>
      <c r="EA25" s="171"/>
      <c r="EB25" s="171"/>
      <c r="EC25" s="171"/>
      <c r="ED25" s="171"/>
      <c r="EE25" s="171"/>
      <c r="EF25" s="171"/>
      <c r="EG25" s="171"/>
      <c r="EH25" s="171"/>
      <c r="EI25" s="171"/>
      <c r="EJ25" s="171"/>
      <c r="EK25" s="171"/>
      <c r="EL25" s="171"/>
      <c r="EM25" s="171"/>
      <c r="EN25" s="171"/>
      <c r="EO25" s="171"/>
    </row>
    <row r="26" spans="1:145" x14ac:dyDescent="0.2">
      <c r="A26" s="125" t="s">
        <v>230</v>
      </c>
      <c r="AR26" s="171"/>
      <c r="AS26" s="171"/>
      <c r="AT26" s="171"/>
      <c r="AU26" s="171"/>
      <c r="AV26" s="171"/>
      <c r="AW26" s="171"/>
      <c r="AX26" s="171"/>
      <c r="AY26" s="171"/>
      <c r="AZ26" s="171"/>
      <c r="BA26" s="171"/>
      <c r="BB26" s="171"/>
      <c r="BC26" s="171"/>
      <c r="BD26" s="171"/>
      <c r="BE26" s="171"/>
      <c r="BF26" s="171"/>
      <c r="BG26" s="171"/>
      <c r="BH26" s="171"/>
      <c r="BI26" s="171"/>
      <c r="BJ26" s="171"/>
      <c r="BK26" s="171"/>
      <c r="BL26" s="171"/>
      <c r="BM26" s="171"/>
      <c r="BN26" s="171"/>
      <c r="BO26" s="171"/>
      <c r="BP26" s="171"/>
      <c r="BQ26" s="171"/>
      <c r="BR26" s="171"/>
      <c r="BS26" s="171"/>
      <c r="BT26" s="171"/>
      <c r="BU26" s="171"/>
      <c r="BV26" s="171"/>
      <c r="BW26" s="171"/>
      <c r="BX26" s="171"/>
      <c r="BY26" s="171"/>
      <c r="BZ26" s="171"/>
      <c r="CA26" s="171"/>
      <c r="CB26" s="171"/>
      <c r="CC26" s="171"/>
      <c r="CD26" s="171"/>
      <c r="CE26" s="171"/>
      <c r="CF26" s="171"/>
      <c r="CG26" s="171"/>
      <c r="CH26" s="171"/>
      <c r="CI26" s="171"/>
      <c r="CJ26" s="171"/>
      <c r="CK26" s="171"/>
      <c r="CL26" s="171"/>
      <c r="CM26" s="171"/>
      <c r="CN26" s="171"/>
      <c r="CO26" s="171"/>
      <c r="CP26" s="171"/>
      <c r="CQ26" s="171"/>
      <c r="CR26" s="171"/>
      <c r="CS26" s="171"/>
      <c r="CT26" s="171"/>
      <c r="CU26" s="171"/>
      <c r="CV26" s="171"/>
      <c r="CW26" s="171"/>
      <c r="CX26" s="171"/>
      <c r="CY26" s="171"/>
      <c r="CZ26" s="171"/>
      <c r="DA26" s="171"/>
      <c r="DB26" s="171"/>
      <c r="DC26" s="171"/>
      <c r="DD26" s="171"/>
      <c r="DE26" s="171"/>
      <c r="DF26" s="171"/>
      <c r="DG26" s="171"/>
      <c r="DH26" s="171"/>
      <c r="DI26" s="171"/>
      <c r="DJ26" s="171"/>
      <c r="DK26" s="171"/>
      <c r="DL26" s="171"/>
      <c r="DM26" s="171"/>
      <c r="DN26" s="171"/>
      <c r="DO26" s="171"/>
      <c r="DP26" s="171"/>
      <c r="DQ26" s="171"/>
      <c r="DR26" s="171"/>
      <c r="DS26" s="171"/>
      <c r="DT26" s="171"/>
      <c r="DU26" s="171"/>
      <c r="DV26" s="171"/>
      <c r="DW26" s="171"/>
      <c r="DX26" s="171"/>
      <c r="DY26" s="171"/>
      <c r="DZ26" s="171"/>
      <c r="EA26" s="171"/>
      <c r="EB26" s="171"/>
      <c r="EC26" s="171"/>
      <c r="ED26" s="171"/>
      <c r="EE26" s="171"/>
      <c r="EF26" s="171"/>
      <c r="EG26" s="171"/>
      <c r="EH26" s="171"/>
      <c r="EI26" s="171"/>
      <c r="EJ26" s="171"/>
      <c r="EK26" s="171"/>
      <c r="EL26" s="171"/>
      <c r="EM26" s="171"/>
      <c r="EN26" s="171"/>
      <c r="EO26" s="171"/>
    </row>
    <row r="27" spans="1:145" ht="12" outlineLevel="1" thickBot="1" x14ac:dyDescent="0.25">
      <c r="A27" s="127" t="s">
        <v>90</v>
      </c>
      <c r="B27" s="127" t="s">
        <v>231</v>
      </c>
      <c r="C27" s="127" t="s">
        <v>232</v>
      </c>
      <c r="D27" s="127" t="str">
        <f>IF($I$10&gt;99%,("Lower"&amp;TEXT($I$11,"0.0%")),("Lower"&amp;TEXT($I$11,"0%")))</f>
        <v>Lower95.0%</v>
      </c>
      <c r="E27" s="127" t="str">
        <f>IF($I$10&gt;99%,("Upper"&amp;TEXT($I$11,"0.0%")),("Upper"&amp;TEXT($I$11,"0%")))</f>
        <v>Upper95.0%</v>
      </c>
      <c r="F27" s="138" t="s">
        <v>233</v>
      </c>
      <c r="AR27" s="171"/>
      <c r="AS27" s="171"/>
      <c r="AT27" s="171"/>
      <c r="AU27" s="171"/>
      <c r="AV27" s="171"/>
      <c r="AW27" s="171"/>
      <c r="AX27" s="171"/>
      <c r="AY27" s="171"/>
      <c r="AZ27" s="171"/>
      <c r="BA27" s="171"/>
      <c r="BB27" s="171"/>
      <c r="BC27" s="171"/>
      <c r="BD27" s="171"/>
      <c r="BE27" s="171"/>
      <c r="BF27" s="171"/>
      <c r="BG27" s="171"/>
      <c r="BH27" s="171"/>
      <c r="BI27" s="171"/>
      <c r="BJ27" s="171"/>
      <c r="BK27" s="171"/>
      <c r="BL27" s="171"/>
      <c r="BM27" s="171"/>
      <c r="BN27" s="171"/>
      <c r="BO27" s="171"/>
      <c r="BP27" s="171"/>
      <c r="BQ27" s="171"/>
      <c r="BR27" s="171"/>
      <c r="BS27" s="171"/>
      <c r="BT27" s="171"/>
      <c r="BU27" s="171"/>
      <c r="BV27" s="171"/>
      <c r="BW27" s="171"/>
      <c r="BX27" s="171"/>
      <c r="BY27" s="171"/>
      <c r="BZ27" s="171"/>
      <c r="CA27" s="171"/>
      <c r="CB27" s="171"/>
      <c r="CC27" s="171"/>
      <c r="CD27" s="171"/>
      <c r="CE27" s="171"/>
      <c r="CF27" s="171"/>
      <c r="CG27" s="171"/>
      <c r="CH27" s="171"/>
      <c r="CI27" s="171"/>
      <c r="CJ27" s="171"/>
      <c r="CK27" s="171"/>
      <c r="CL27" s="171"/>
      <c r="CM27" s="171"/>
      <c r="CN27" s="171"/>
      <c r="CO27" s="171"/>
      <c r="CP27" s="171"/>
      <c r="CQ27" s="171"/>
      <c r="CR27" s="171"/>
      <c r="CS27" s="171"/>
      <c r="CT27" s="171"/>
      <c r="CU27" s="171"/>
      <c r="CV27" s="171"/>
      <c r="CW27" s="171"/>
      <c r="CX27" s="171"/>
      <c r="CY27" s="171"/>
      <c r="CZ27" s="171"/>
      <c r="DA27" s="171"/>
      <c r="DB27" s="171"/>
      <c r="DC27" s="171"/>
      <c r="DD27" s="171"/>
      <c r="DE27" s="171"/>
      <c r="DF27" s="171"/>
      <c r="DG27" s="171"/>
      <c r="DH27" s="171"/>
      <c r="DI27" s="171"/>
      <c r="DJ27" s="171"/>
      <c r="DK27" s="171"/>
      <c r="DL27" s="171"/>
      <c r="DM27" s="171"/>
      <c r="DN27" s="171"/>
      <c r="DO27" s="171"/>
      <c r="DP27" s="171"/>
      <c r="DQ27" s="171"/>
      <c r="DR27" s="171"/>
      <c r="DS27" s="171"/>
      <c r="DT27" s="171"/>
      <c r="DU27" s="171"/>
      <c r="DV27" s="171"/>
      <c r="DW27" s="171"/>
      <c r="DX27" s="171"/>
      <c r="DY27" s="171"/>
      <c r="DZ27" s="171"/>
      <c r="EA27" s="171"/>
      <c r="EB27" s="171"/>
      <c r="EC27" s="171"/>
      <c r="ED27" s="171"/>
      <c r="EE27" s="171"/>
      <c r="EF27" s="171"/>
      <c r="EG27" s="171"/>
      <c r="EH27" s="171"/>
      <c r="EI27" s="171"/>
      <c r="EJ27" s="171"/>
      <c r="EK27" s="171"/>
      <c r="EL27" s="171"/>
      <c r="EM27" s="171"/>
      <c r="EN27" s="171"/>
      <c r="EO27" s="171"/>
    </row>
    <row r="28" spans="1:145" outlineLevel="1" x14ac:dyDescent="0.2">
      <c r="A28" s="136" t="s">
        <v>7</v>
      </c>
      <c r="B28" s="128">
        <f t="shared" ref="B28:B36" si="4">EXP(B16)</f>
        <v>1.662994364298187</v>
      </c>
      <c r="C28" s="128">
        <f t="shared" ref="C28:C36" si="5">EXP(C16*$H$11)</f>
        <v>1.2161712356629646</v>
      </c>
      <c r="D28" s="128">
        <f t="shared" ref="D28:D36" si="6">EXP(F16)</f>
        <v>1.367401493747423</v>
      </c>
      <c r="E28" s="128">
        <f t="shared" ref="E28:E36" si="7">EXP(G16)</f>
        <v>2.0224859109290723</v>
      </c>
      <c r="F28" s="115">
        <f t="shared" ref="F28:F36" si="8">EXP(I16)</f>
        <v>1.2232173891443268</v>
      </c>
      <c r="AR28" s="171"/>
      <c r="AS28" s="171"/>
      <c r="AT28" s="171"/>
      <c r="AU28" s="171"/>
      <c r="AV28" s="171"/>
      <c r="AW28" s="171"/>
      <c r="AX28" s="171"/>
      <c r="AY28" s="171"/>
      <c r="AZ28" s="171"/>
      <c r="BA28" s="171"/>
      <c r="BB28" s="171"/>
      <c r="BC28" s="171"/>
      <c r="BD28" s="171"/>
      <c r="BE28" s="171"/>
      <c r="BF28" s="171"/>
      <c r="BG28" s="171"/>
      <c r="BH28" s="171"/>
      <c r="BI28" s="171"/>
      <c r="BJ28" s="171"/>
      <c r="BK28" s="171"/>
      <c r="BL28" s="171"/>
      <c r="BM28" s="171"/>
      <c r="BN28" s="171"/>
      <c r="BO28" s="171"/>
      <c r="BP28" s="171"/>
      <c r="BQ28" s="171"/>
      <c r="BR28" s="171"/>
      <c r="BS28" s="171"/>
      <c r="BT28" s="171"/>
      <c r="BU28" s="171"/>
      <c r="BV28" s="171"/>
      <c r="BW28" s="171"/>
      <c r="BX28" s="171"/>
      <c r="BY28" s="171"/>
      <c r="BZ28" s="171"/>
      <c r="CA28" s="171"/>
      <c r="CB28" s="171"/>
      <c r="CC28" s="171"/>
      <c r="CD28" s="171"/>
      <c r="CE28" s="171"/>
      <c r="CF28" s="171"/>
      <c r="CG28" s="171"/>
      <c r="CH28" s="171"/>
      <c r="CI28" s="171"/>
      <c r="CJ28" s="171"/>
      <c r="CK28" s="171"/>
      <c r="CL28" s="171"/>
      <c r="CM28" s="171"/>
      <c r="CN28" s="171"/>
      <c r="CO28" s="171"/>
      <c r="CP28" s="171"/>
      <c r="CQ28" s="171"/>
      <c r="CR28" s="171"/>
      <c r="CS28" s="171"/>
      <c r="CT28" s="171"/>
      <c r="CU28" s="171"/>
      <c r="CV28" s="171"/>
      <c r="CW28" s="171"/>
      <c r="CX28" s="171"/>
      <c r="CY28" s="171"/>
      <c r="CZ28" s="171"/>
      <c r="DA28" s="171"/>
      <c r="DB28" s="171"/>
      <c r="DC28" s="171"/>
      <c r="DD28" s="171"/>
      <c r="DE28" s="171"/>
      <c r="DF28" s="171"/>
      <c r="DG28" s="171"/>
      <c r="DH28" s="171"/>
      <c r="DI28" s="171"/>
      <c r="DJ28" s="171"/>
      <c r="DK28" s="171"/>
      <c r="DL28" s="171"/>
      <c r="DM28" s="171"/>
      <c r="DN28" s="171"/>
      <c r="DO28" s="171"/>
      <c r="DP28" s="171"/>
      <c r="DQ28" s="171"/>
      <c r="DR28" s="171"/>
      <c r="DS28" s="171"/>
      <c r="DT28" s="171"/>
      <c r="DU28" s="171"/>
      <c r="DV28" s="171"/>
      <c r="DW28" s="171"/>
      <c r="DX28" s="171"/>
      <c r="DY28" s="171"/>
      <c r="DZ28" s="171"/>
      <c r="EA28" s="171"/>
      <c r="EB28" s="171"/>
      <c r="EC28" s="171"/>
      <c r="ED28" s="171"/>
      <c r="EE28" s="171"/>
      <c r="EF28" s="171"/>
      <c r="EG28" s="171"/>
      <c r="EH28" s="171"/>
      <c r="EI28" s="171"/>
      <c r="EJ28" s="171"/>
      <c r="EK28" s="171"/>
      <c r="EL28" s="171"/>
      <c r="EM28" s="171"/>
      <c r="EN28" s="171"/>
      <c r="EO28" s="171"/>
    </row>
    <row r="29" spans="1:145" outlineLevel="1" x14ac:dyDescent="0.2">
      <c r="A29" s="136" t="s">
        <v>15</v>
      </c>
      <c r="B29" s="128">
        <f t="shared" si="4"/>
        <v>0.32501701823865758</v>
      </c>
      <c r="C29" s="128">
        <f t="shared" si="5"/>
        <v>1.3095937289057502</v>
      </c>
      <c r="D29" s="128">
        <f t="shared" si="6"/>
        <v>0.24818156277384601</v>
      </c>
      <c r="E29" s="128">
        <f t="shared" si="7"/>
        <v>0.42564024887299184</v>
      </c>
      <c r="F29" s="115">
        <f t="shared" si="8"/>
        <v>0.751821537331547</v>
      </c>
      <c r="AR29" s="171"/>
      <c r="AS29" s="171"/>
      <c r="AT29" s="171"/>
      <c r="AU29" s="171"/>
      <c r="AV29" s="171"/>
      <c r="AW29" s="171"/>
      <c r="AX29" s="171"/>
      <c r="AY29" s="171"/>
      <c r="AZ29" s="171"/>
      <c r="BA29" s="171"/>
      <c r="BB29" s="171"/>
      <c r="BC29" s="171"/>
      <c r="BD29" s="171"/>
      <c r="BE29" s="171"/>
      <c r="BF29" s="171"/>
      <c r="BG29" s="171"/>
      <c r="BH29" s="171"/>
      <c r="BI29" s="171"/>
      <c r="BJ29" s="171"/>
      <c r="BK29" s="171"/>
      <c r="BL29" s="171"/>
      <c r="BM29" s="171"/>
      <c r="BN29" s="171"/>
      <c r="BO29" s="171"/>
      <c r="BP29" s="171"/>
      <c r="BQ29" s="171"/>
      <c r="BR29" s="171"/>
      <c r="BS29" s="171"/>
      <c r="BT29" s="171"/>
      <c r="BU29" s="171"/>
      <c r="BV29" s="171"/>
      <c r="BW29" s="171"/>
      <c r="BX29" s="171"/>
      <c r="BY29" s="171"/>
      <c r="BZ29" s="171"/>
      <c r="CA29" s="171"/>
      <c r="CB29" s="171"/>
      <c r="CC29" s="171"/>
      <c r="CD29" s="171"/>
      <c r="CE29" s="171"/>
      <c r="CF29" s="171"/>
      <c r="CG29" s="171"/>
      <c r="CH29" s="171"/>
      <c r="CI29" s="171"/>
      <c r="CJ29" s="171"/>
      <c r="CK29" s="171"/>
      <c r="CL29" s="171"/>
      <c r="CM29" s="171"/>
      <c r="CN29" s="171"/>
      <c r="CO29" s="171"/>
      <c r="CP29" s="171"/>
      <c r="CQ29" s="171"/>
      <c r="CR29" s="171"/>
      <c r="CS29" s="171"/>
      <c r="CT29" s="171"/>
      <c r="CU29" s="171"/>
      <c r="CV29" s="171"/>
      <c r="CW29" s="171"/>
      <c r="CX29" s="171"/>
      <c r="CY29" s="171"/>
      <c r="CZ29" s="171"/>
      <c r="DA29" s="171"/>
      <c r="DB29" s="171"/>
      <c r="DC29" s="171"/>
      <c r="DD29" s="171"/>
      <c r="DE29" s="171"/>
      <c r="DF29" s="171"/>
      <c r="DG29" s="171"/>
      <c r="DH29" s="171"/>
      <c r="DI29" s="171"/>
      <c r="DJ29" s="171"/>
      <c r="DK29" s="171"/>
      <c r="DL29" s="171"/>
      <c r="DM29" s="171"/>
      <c r="DN29" s="171"/>
      <c r="DO29" s="171"/>
      <c r="DP29" s="171"/>
      <c r="DQ29" s="171"/>
      <c r="DR29" s="171"/>
      <c r="DS29" s="171"/>
      <c r="DT29" s="171"/>
      <c r="DU29" s="171"/>
      <c r="DV29" s="171"/>
      <c r="DW29" s="171"/>
      <c r="DX29" s="171"/>
      <c r="DY29" s="171"/>
      <c r="DZ29" s="171"/>
      <c r="EA29" s="171"/>
      <c r="EB29" s="171"/>
      <c r="EC29" s="171"/>
      <c r="ED29" s="171"/>
      <c r="EE29" s="171"/>
      <c r="EF29" s="171"/>
      <c r="EG29" s="171"/>
      <c r="EH29" s="171"/>
      <c r="EI29" s="171"/>
      <c r="EJ29" s="171"/>
      <c r="EK29" s="171"/>
      <c r="EL29" s="171"/>
      <c r="EM29" s="171"/>
      <c r="EN29" s="171"/>
      <c r="EO29" s="171"/>
    </row>
    <row r="30" spans="1:145" outlineLevel="1" x14ac:dyDescent="0.2">
      <c r="A30" s="136" t="s">
        <v>6</v>
      </c>
      <c r="B30" s="128">
        <f t="shared" si="4"/>
        <v>9.6282114852331541E-2</v>
      </c>
      <c r="C30" s="128">
        <f t="shared" si="5"/>
        <v>7.0790088618883438</v>
      </c>
      <c r="D30" s="128">
        <f t="shared" si="6"/>
        <v>1.3601072795754064E-2</v>
      </c>
      <c r="E30" s="128">
        <f t="shared" si="7"/>
        <v>0.68158194428100627</v>
      </c>
      <c r="F30" s="115">
        <f t="shared" si="8"/>
        <v>0.55891362955589186</v>
      </c>
      <c r="AR30" s="171"/>
      <c r="AS30" s="171"/>
      <c r="AT30" s="171"/>
      <c r="AU30" s="171"/>
      <c r="AV30" s="171"/>
      <c r="AW30" s="171"/>
      <c r="AX30" s="171"/>
      <c r="AY30" s="171"/>
      <c r="AZ30" s="171"/>
      <c r="BA30" s="171"/>
      <c r="BB30" s="171"/>
      <c r="BC30" s="171"/>
      <c r="BD30" s="171"/>
      <c r="BE30" s="171"/>
      <c r="BF30" s="171"/>
      <c r="BG30" s="171"/>
      <c r="BH30" s="171"/>
      <c r="BI30" s="171"/>
      <c r="BJ30" s="171"/>
      <c r="BK30" s="171"/>
      <c r="BL30" s="171"/>
      <c r="BM30" s="171"/>
      <c r="BN30" s="171"/>
      <c r="BO30" s="171"/>
      <c r="BP30" s="171"/>
      <c r="BQ30" s="171"/>
      <c r="BR30" s="171"/>
      <c r="BS30" s="171"/>
      <c r="BT30" s="171"/>
      <c r="BU30" s="171"/>
      <c r="BV30" s="171"/>
      <c r="BW30" s="171"/>
      <c r="BX30" s="171"/>
      <c r="BY30" s="171"/>
      <c r="BZ30" s="171"/>
      <c r="CA30" s="171"/>
      <c r="CB30" s="171"/>
      <c r="CC30" s="171"/>
      <c r="CD30" s="171"/>
      <c r="CE30" s="171"/>
      <c r="CF30" s="171"/>
      <c r="CG30" s="171"/>
      <c r="CH30" s="171"/>
      <c r="CI30" s="171"/>
      <c r="CJ30" s="171"/>
      <c r="CK30" s="171"/>
      <c r="CL30" s="171"/>
      <c r="CM30" s="171"/>
      <c r="CN30" s="171"/>
      <c r="CO30" s="171"/>
      <c r="CP30" s="171"/>
      <c r="CQ30" s="171"/>
      <c r="CR30" s="171"/>
      <c r="CS30" s="171"/>
      <c r="CT30" s="171"/>
      <c r="CU30" s="171"/>
      <c r="CV30" s="171"/>
      <c r="CW30" s="171"/>
      <c r="CX30" s="171"/>
      <c r="CY30" s="171"/>
      <c r="CZ30" s="171"/>
      <c r="DA30" s="171"/>
      <c r="DB30" s="171"/>
      <c r="DC30" s="171"/>
      <c r="DD30" s="171"/>
      <c r="DE30" s="171"/>
      <c r="DF30" s="171"/>
      <c r="DG30" s="171"/>
      <c r="DH30" s="171"/>
      <c r="DI30" s="171"/>
      <c r="DJ30" s="171"/>
      <c r="DK30" s="171"/>
      <c r="DL30" s="171"/>
      <c r="DM30" s="171"/>
      <c r="DN30" s="171"/>
      <c r="DO30" s="171"/>
      <c r="DP30" s="171"/>
      <c r="DQ30" s="171"/>
      <c r="DR30" s="171"/>
      <c r="DS30" s="171"/>
      <c r="DT30" s="171"/>
      <c r="DU30" s="171"/>
      <c r="DV30" s="171"/>
      <c r="DW30" s="171"/>
      <c r="DX30" s="171"/>
      <c r="DY30" s="171"/>
      <c r="DZ30" s="171"/>
      <c r="EA30" s="171"/>
      <c r="EB30" s="171"/>
      <c r="EC30" s="171"/>
      <c r="ED30" s="171"/>
      <c r="EE30" s="171"/>
      <c r="EF30" s="171"/>
      <c r="EG30" s="171"/>
      <c r="EH30" s="171"/>
      <c r="EI30" s="171"/>
      <c r="EJ30" s="171"/>
      <c r="EK30" s="171"/>
      <c r="EL30" s="171"/>
      <c r="EM30" s="171"/>
      <c r="EN30" s="171"/>
      <c r="EO30" s="171"/>
    </row>
    <row r="31" spans="1:145" outlineLevel="1" x14ac:dyDescent="0.2">
      <c r="A31" s="136" t="s">
        <v>14</v>
      </c>
      <c r="B31" s="128">
        <f t="shared" si="4"/>
        <v>0.99811197571144739</v>
      </c>
      <c r="C31" s="128">
        <f t="shared" si="5"/>
        <v>1.0007590244244629</v>
      </c>
      <c r="D31" s="128">
        <f t="shared" si="6"/>
        <v>0.99735495893775439</v>
      </c>
      <c r="E31" s="128">
        <f t="shared" si="7"/>
        <v>0.99886956707936125</v>
      </c>
      <c r="F31" s="115">
        <f t="shared" si="8"/>
        <v>0.71699542095924196</v>
      </c>
      <c r="AR31" s="171"/>
      <c r="AS31" s="171"/>
      <c r="AT31" s="171"/>
      <c r="AU31" s="171"/>
      <c r="AV31" s="171"/>
      <c r="AW31" s="171"/>
      <c r="AX31" s="171"/>
      <c r="AY31" s="171"/>
      <c r="AZ31" s="171"/>
      <c r="BA31" s="171"/>
      <c r="BB31" s="171"/>
      <c r="BC31" s="171"/>
      <c r="BD31" s="171"/>
      <c r="BE31" s="171"/>
      <c r="BF31" s="171"/>
      <c r="BG31" s="171"/>
      <c r="BH31" s="171"/>
      <c r="BI31" s="171"/>
      <c r="BJ31" s="171"/>
      <c r="BK31" s="171"/>
      <c r="BL31" s="171"/>
      <c r="BM31" s="171"/>
      <c r="BN31" s="171"/>
      <c r="BO31" s="171"/>
      <c r="BP31" s="171"/>
      <c r="BQ31" s="171"/>
      <c r="BR31" s="171"/>
      <c r="BS31" s="171"/>
      <c r="BT31" s="171"/>
      <c r="BU31" s="171"/>
      <c r="BV31" s="171"/>
      <c r="BW31" s="171"/>
      <c r="BX31" s="171"/>
      <c r="BY31" s="171"/>
      <c r="BZ31" s="171"/>
      <c r="CA31" s="171"/>
      <c r="CB31" s="171"/>
      <c r="CC31" s="171"/>
      <c r="CD31" s="171"/>
      <c r="CE31" s="171"/>
      <c r="CF31" s="171"/>
      <c r="CG31" s="171"/>
      <c r="CH31" s="171"/>
      <c r="CI31" s="171"/>
      <c r="CJ31" s="171"/>
      <c r="CK31" s="171"/>
      <c r="CL31" s="171"/>
      <c r="CM31" s="171"/>
      <c r="CN31" s="171"/>
      <c r="CO31" s="171"/>
      <c r="CP31" s="171"/>
      <c r="CQ31" s="171"/>
      <c r="CR31" s="171"/>
      <c r="CS31" s="171"/>
      <c r="CT31" s="171"/>
      <c r="CU31" s="171"/>
      <c r="CV31" s="171"/>
      <c r="CW31" s="171"/>
      <c r="CX31" s="171"/>
      <c r="CY31" s="171"/>
      <c r="CZ31" s="171"/>
      <c r="DA31" s="171"/>
      <c r="DB31" s="171"/>
      <c r="DC31" s="171"/>
      <c r="DD31" s="171"/>
      <c r="DE31" s="171"/>
      <c r="DF31" s="171"/>
      <c r="DG31" s="171"/>
      <c r="DH31" s="171"/>
      <c r="DI31" s="171"/>
      <c r="DJ31" s="171"/>
      <c r="DK31" s="171"/>
      <c r="DL31" s="171"/>
      <c r="DM31" s="171"/>
      <c r="DN31" s="171"/>
      <c r="DO31" s="171"/>
      <c r="DP31" s="171"/>
      <c r="DQ31" s="171"/>
      <c r="DR31" s="171"/>
      <c r="DS31" s="171"/>
      <c r="DT31" s="171"/>
      <c r="DU31" s="171"/>
      <c r="DV31" s="171"/>
      <c r="DW31" s="171"/>
      <c r="DX31" s="171"/>
      <c r="DY31" s="171"/>
      <c r="DZ31" s="171"/>
      <c r="EA31" s="171"/>
      <c r="EB31" s="171"/>
      <c r="EC31" s="171"/>
      <c r="ED31" s="171"/>
      <c r="EE31" s="171"/>
      <c r="EF31" s="171"/>
      <c r="EG31" s="171"/>
      <c r="EH31" s="171"/>
      <c r="EI31" s="171"/>
      <c r="EJ31" s="171"/>
      <c r="EK31" s="171"/>
      <c r="EL31" s="171"/>
      <c r="EM31" s="171"/>
      <c r="EN31" s="171"/>
      <c r="EO31" s="171"/>
    </row>
    <row r="32" spans="1:145" outlineLevel="1" x14ac:dyDescent="0.2">
      <c r="A32" s="136" t="s">
        <v>12</v>
      </c>
      <c r="B32" s="128">
        <f t="shared" si="4"/>
        <v>0.49556762947126309</v>
      </c>
      <c r="C32" s="128">
        <f t="shared" si="5"/>
        <v>1.7673739733152436</v>
      </c>
      <c r="D32" s="128">
        <f t="shared" si="6"/>
        <v>0.28039771828351434</v>
      </c>
      <c r="E32" s="128">
        <f t="shared" si="7"/>
        <v>0.87585333034504265</v>
      </c>
      <c r="F32" s="115">
        <f t="shared" si="8"/>
        <v>0.68966315807995593</v>
      </c>
      <c r="AR32" s="171"/>
      <c r="AS32" s="171"/>
      <c r="AT32" s="171"/>
      <c r="AU32" s="171"/>
      <c r="AV32" s="171"/>
      <c r="AW32" s="171"/>
      <c r="AX32" s="171"/>
      <c r="AY32" s="171"/>
      <c r="AZ32" s="171"/>
      <c r="BA32" s="171"/>
      <c r="BB32" s="171"/>
      <c r="BC32" s="171"/>
      <c r="BD32" s="171"/>
      <c r="BE32" s="171"/>
      <c r="BF32" s="171"/>
      <c r="BG32" s="171"/>
      <c r="BH32" s="171"/>
      <c r="BI32" s="171"/>
      <c r="BJ32" s="171"/>
      <c r="BK32" s="171"/>
      <c r="BL32" s="171"/>
      <c r="BM32" s="171"/>
      <c r="BN32" s="171"/>
      <c r="BO32" s="171"/>
      <c r="BP32" s="171"/>
      <c r="BQ32" s="171"/>
      <c r="BR32" s="171"/>
      <c r="BS32" s="171"/>
      <c r="BT32" s="171"/>
      <c r="BU32" s="171"/>
      <c r="BV32" s="171"/>
      <c r="BW32" s="171"/>
      <c r="BX32" s="171"/>
      <c r="BY32" s="171"/>
      <c r="BZ32" s="171"/>
      <c r="CA32" s="171"/>
      <c r="CB32" s="171"/>
      <c r="CC32" s="171"/>
      <c r="CD32" s="171"/>
      <c r="CE32" s="171"/>
      <c r="CF32" s="171"/>
      <c r="CG32" s="171"/>
      <c r="CH32" s="171"/>
      <c r="CI32" s="171"/>
      <c r="CJ32" s="171"/>
      <c r="CK32" s="171"/>
      <c r="CL32" s="171"/>
      <c r="CM32" s="171"/>
      <c r="CN32" s="171"/>
      <c r="CO32" s="171"/>
      <c r="CP32" s="171"/>
      <c r="CQ32" s="171"/>
      <c r="CR32" s="171"/>
      <c r="CS32" s="171"/>
      <c r="CT32" s="171"/>
      <c r="CU32" s="171"/>
      <c r="CV32" s="171"/>
      <c r="CW32" s="171"/>
      <c r="CX32" s="171"/>
      <c r="CY32" s="171"/>
      <c r="CZ32" s="171"/>
      <c r="DA32" s="171"/>
      <c r="DB32" s="171"/>
      <c r="DC32" s="171"/>
      <c r="DD32" s="171"/>
      <c r="DE32" s="171"/>
      <c r="DF32" s="171"/>
      <c r="DG32" s="171"/>
      <c r="DH32" s="171"/>
      <c r="DI32" s="171"/>
      <c r="DJ32" s="171"/>
      <c r="DK32" s="171"/>
      <c r="DL32" s="171"/>
      <c r="DM32" s="171"/>
      <c r="DN32" s="171"/>
      <c r="DO32" s="171"/>
      <c r="DP32" s="171"/>
      <c r="DQ32" s="171"/>
      <c r="DR32" s="171"/>
      <c r="DS32" s="171"/>
      <c r="DT32" s="171"/>
      <c r="DU32" s="171"/>
      <c r="DV32" s="171"/>
      <c r="DW32" s="171"/>
      <c r="DX32" s="171"/>
      <c r="DY32" s="171"/>
      <c r="DZ32" s="171"/>
      <c r="EA32" s="171"/>
      <c r="EB32" s="171"/>
      <c r="EC32" s="171"/>
      <c r="ED32" s="171"/>
      <c r="EE32" s="171"/>
      <c r="EF32" s="171"/>
      <c r="EG32" s="171"/>
      <c r="EH32" s="171"/>
      <c r="EI32" s="171"/>
      <c r="EJ32" s="171"/>
      <c r="EK32" s="171"/>
      <c r="EL32" s="171"/>
      <c r="EM32" s="171"/>
      <c r="EN32" s="171"/>
      <c r="EO32" s="171"/>
    </row>
    <row r="33" spans="1:145" outlineLevel="1" x14ac:dyDescent="0.2">
      <c r="A33" s="136" t="s">
        <v>16</v>
      </c>
      <c r="B33" s="128">
        <f t="shared" si="4"/>
        <v>4.1193244948899935E-2</v>
      </c>
      <c r="C33" s="128">
        <f t="shared" si="5"/>
        <v>2.1315500852811531</v>
      </c>
      <c r="D33" s="128">
        <f t="shared" si="6"/>
        <v>1.9325487697121838E-2</v>
      </c>
      <c r="E33" s="128">
        <f t="shared" si="7"/>
        <v>8.7805464783835108E-2</v>
      </c>
      <c r="F33" s="115">
        <f t="shared" si="8"/>
        <v>0.46173206992582483</v>
      </c>
      <c r="AR33" s="171"/>
      <c r="AS33" s="171"/>
      <c r="AT33" s="171"/>
      <c r="AU33" s="171"/>
      <c r="AV33" s="171"/>
      <c r="AW33" s="171"/>
      <c r="AX33" s="171"/>
      <c r="AY33" s="171"/>
      <c r="AZ33" s="171"/>
      <c r="BA33" s="171"/>
      <c r="BB33" s="171"/>
      <c r="BC33" s="171"/>
      <c r="BD33" s="171"/>
      <c r="BE33" s="171"/>
      <c r="BF33" s="171"/>
      <c r="BG33" s="171"/>
      <c r="BH33" s="171"/>
      <c r="BI33" s="171"/>
      <c r="BJ33" s="171"/>
      <c r="BK33" s="171"/>
      <c r="BL33" s="171"/>
      <c r="BM33" s="171"/>
      <c r="BN33" s="171"/>
      <c r="BO33" s="171"/>
      <c r="BP33" s="171"/>
      <c r="BQ33" s="171"/>
      <c r="BR33" s="171"/>
      <c r="BS33" s="171"/>
      <c r="BT33" s="171"/>
      <c r="BU33" s="171"/>
      <c r="BV33" s="171"/>
      <c r="BW33" s="171"/>
      <c r="BX33" s="171"/>
      <c r="BY33" s="171"/>
      <c r="BZ33" s="171"/>
      <c r="CA33" s="171"/>
      <c r="CB33" s="171"/>
      <c r="CC33" s="171"/>
      <c r="CD33" s="171"/>
      <c r="CE33" s="171"/>
      <c r="CF33" s="171"/>
      <c r="CG33" s="171"/>
      <c r="CH33" s="171"/>
      <c r="CI33" s="171"/>
      <c r="CJ33" s="171"/>
      <c r="CK33" s="171"/>
      <c r="CL33" s="171"/>
      <c r="CM33" s="171"/>
      <c r="CN33" s="171"/>
      <c r="CO33" s="171"/>
      <c r="CP33" s="171"/>
      <c r="CQ33" s="171"/>
      <c r="CR33" s="171"/>
      <c r="CS33" s="171"/>
      <c r="CT33" s="171"/>
      <c r="CU33" s="171"/>
      <c r="CV33" s="171"/>
      <c r="CW33" s="171"/>
      <c r="CX33" s="171"/>
      <c r="CY33" s="171"/>
      <c r="CZ33" s="171"/>
      <c r="DA33" s="171"/>
      <c r="DB33" s="171"/>
      <c r="DC33" s="171"/>
      <c r="DD33" s="171"/>
      <c r="DE33" s="171"/>
      <c r="DF33" s="171"/>
      <c r="DG33" s="171"/>
      <c r="DH33" s="171"/>
      <c r="DI33" s="171"/>
      <c r="DJ33" s="171"/>
      <c r="DK33" s="171"/>
      <c r="DL33" s="171"/>
      <c r="DM33" s="171"/>
      <c r="DN33" s="171"/>
      <c r="DO33" s="171"/>
      <c r="DP33" s="171"/>
      <c r="DQ33" s="171"/>
      <c r="DR33" s="171"/>
      <c r="DS33" s="171"/>
      <c r="DT33" s="171"/>
      <c r="DU33" s="171"/>
      <c r="DV33" s="171"/>
      <c r="DW33" s="171"/>
      <c r="DX33" s="171"/>
      <c r="DY33" s="171"/>
      <c r="DZ33" s="171"/>
      <c r="EA33" s="171"/>
      <c r="EB33" s="171"/>
      <c r="EC33" s="171"/>
      <c r="ED33" s="171"/>
      <c r="EE33" s="171"/>
      <c r="EF33" s="171"/>
      <c r="EG33" s="171"/>
      <c r="EH33" s="171"/>
      <c r="EI33" s="171"/>
      <c r="EJ33" s="171"/>
      <c r="EK33" s="171"/>
      <c r="EL33" s="171"/>
      <c r="EM33" s="171"/>
      <c r="EN33" s="171"/>
      <c r="EO33" s="171"/>
    </row>
    <row r="34" spans="1:145" outlineLevel="1" x14ac:dyDescent="0.2">
      <c r="A34" s="136" t="s">
        <v>26</v>
      </c>
      <c r="B34" s="128">
        <f t="shared" si="4"/>
        <v>1.0001235731689349</v>
      </c>
      <c r="C34" s="128">
        <f t="shared" si="5"/>
        <v>1.0001017440215512</v>
      </c>
      <c r="D34" s="128">
        <f t="shared" si="6"/>
        <v>1.0000218269266243</v>
      </c>
      <c r="E34" s="128">
        <f t="shared" si="7"/>
        <v>1.0002253297633172</v>
      </c>
      <c r="F34" s="115">
        <f t="shared" si="8"/>
        <v>1.0801722029545628</v>
      </c>
      <c r="AR34" s="171"/>
      <c r="AS34" s="171"/>
      <c r="AT34" s="171"/>
      <c r="AU34" s="171"/>
      <c r="AV34" s="171"/>
      <c r="AW34" s="171"/>
      <c r="AX34" s="171"/>
      <c r="AY34" s="171"/>
      <c r="AZ34" s="171"/>
      <c r="BA34" s="171"/>
      <c r="BB34" s="171"/>
      <c r="BC34" s="171"/>
      <c r="BD34" s="171"/>
      <c r="BE34" s="171"/>
      <c r="BF34" s="171"/>
      <c r="BG34" s="171"/>
      <c r="BH34" s="171"/>
      <c r="BI34" s="171"/>
      <c r="BJ34" s="171"/>
      <c r="BK34" s="171"/>
      <c r="BL34" s="171"/>
      <c r="BM34" s="171"/>
      <c r="BN34" s="171"/>
      <c r="BO34" s="171"/>
      <c r="BP34" s="171"/>
      <c r="BQ34" s="171"/>
      <c r="BR34" s="171"/>
      <c r="BS34" s="171"/>
      <c r="BT34" s="171"/>
      <c r="BU34" s="171"/>
      <c r="BV34" s="171"/>
      <c r="BW34" s="171"/>
      <c r="BX34" s="171"/>
      <c r="BY34" s="171"/>
      <c r="BZ34" s="171"/>
      <c r="CA34" s="171"/>
      <c r="CB34" s="171"/>
      <c r="CC34" s="171"/>
      <c r="CD34" s="171"/>
      <c r="CE34" s="171"/>
      <c r="CF34" s="171"/>
      <c r="CG34" s="171"/>
      <c r="CH34" s="171"/>
      <c r="CI34" s="171"/>
      <c r="CJ34" s="171"/>
      <c r="CK34" s="171"/>
      <c r="CL34" s="171"/>
      <c r="CM34" s="171"/>
      <c r="CN34" s="171"/>
      <c r="CO34" s="171"/>
      <c r="CP34" s="171"/>
      <c r="CQ34" s="171"/>
      <c r="CR34" s="171"/>
      <c r="CS34" s="171"/>
      <c r="CT34" s="171"/>
      <c r="CU34" s="171"/>
      <c r="CV34" s="171"/>
      <c r="CW34" s="171"/>
      <c r="CX34" s="171"/>
      <c r="CY34" s="171"/>
      <c r="CZ34" s="171"/>
      <c r="DA34" s="171"/>
      <c r="DB34" s="171"/>
      <c r="DC34" s="171"/>
      <c r="DD34" s="171"/>
      <c r="DE34" s="171"/>
      <c r="DF34" s="171"/>
      <c r="DG34" s="171"/>
      <c r="DH34" s="171"/>
      <c r="DI34" s="171"/>
      <c r="DJ34" s="171"/>
      <c r="DK34" s="171"/>
      <c r="DL34" s="171"/>
      <c r="DM34" s="171"/>
      <c r="DN34" s="171"/>
      <c r="DO34" s="171"/>
      <c r="DP34" s="171"/>
      <c r="DQ34" s="171"/>
      <c r="DR34" s="171"/>
      <c r="DS34" s="171"/>
      <c r="DT34" s="171"/>
      <c r="DU34" s="171"/>
      <c r="DV34" s="171"/>
      <c r="DW34" s="171"/>
      <c r="DX34" s="171"/>
      <c r="DY34" s="171"/>
      <c r="DZ34" s="171"/>
      <c r="EA34" s="171"/>
      <c r="EB34" s="171"/>
      <c r="EC34" s="171"/>
      <c r="ED34" s="171"/>
      <c r="EE34" s="171"/>
      <c r="EF34" s="171"/>
      <c r="EG34" s="171"/>
      <c r="EH34" s="171"/>
      <c r="EI34" s="171"/>
      <c r="EJ34" s="171"/>
      <c r="EK34" s="171"/>
      <c r="EL34" s="171"/>
      <c r="EM34" s="171"/>
      <c r="EN34" s="171"/>
      <c r="EO34" s="171"/>
    </row>
    <row r="35" spans="1:145" outlineLevel="1" x14ac:dyDescent="0.2">
      <c r="A35" s="136" t="s">
        <v>1</v>
      </c>
      <c r="B35" s="128">
        <f t="shared" si="4"/>
        <v>6.8075033099766744E-2</v>
      </c>
      <c r="C35" s="128">
        <f t="shared" si="5"/>
        <v>1.838687818943985</v>
      </c>
      <c r="D35" s="128">
        <f t="shared" si="6"/>
        <v>3.7023703751333015E-2</v>
      </c>
      <c r="E35" s="128">
        <f t="shared" si="7"/>
        <v>0.12516873413474974</v>
      </c>
      <c r="F35" s="115">
        <f t="shared" si="8"/>
        <v>0.58239658584141629</v>
      </c>
      <c r="AR35" s="171"/>
      <c r="AS35" s="171"/>
      <c r="AT35" s="171"/>
      <c r="AU35" s="171"/>
      <c r="AV35" s="171"/>
      <c r="AW35" s="171"/>
      <c r="AX35" s="171"/>
      <c r="AY35" s="171"/>
      <c r="AZ35" s="171"/>
      <c r="BA35" s="171"/>
      <c r="BB35" s="171"/>
      <c r="BC35" s="171"/>
      <c r="BD35" s="171"/>
      <c r="BE35" s="171"/>
      <c r="BF35" s="171"/>
      <c r="BG35" s="171"/>
      <c r="BH35" s="171"/>
      <c r="BI35" s="171"/>
      <c r="BJ35" s="171"/>
      <c r="BK35" s="171"/>
      <c r="BL35" s="171"/>
      <c r="BM35" s="171"/>
      <c r="BN35" s="171"/>
      <c r="BO35" s="171"/>
      <c r="BP35" s="171"/>
      <c r="BQ35" s="171"/>
      <c r="BR35" s="171"/>
      <c r="BS35" s="171"/>
      <c r="BT35" s="171"/>
      <c r="BU35" s="171"/>
      <c r="BV35" s="171"/>
      <c r="BW35" s="171"/>
      <c r="BX35" s="171"/>
      <c r="BY35" s="171"/>
      <c r="BZ35" s="171"/>
      <c r="CA35" s="171"/>
      <c r="CB35" s="171"/>
      <c r="CC35" s="171"/>
      <c r="CD35" s="171"/>
      <c r="CE35" s="171"/>
      <c r="CF35" s="171"/>
      <c r="CG35" s="171"/>
      <c r="CH35" s="171"/>
      <c r="CI35" s="171"/>
      <c r="CJ35" s="171"/>
      <c r="CK35" s="171"/>
      <c r="CL35" s="171"/>
      <c r="CM35" s="171"/>
      <c r="CN35" s="171"/>
      <c r="CO35" s="171"/>
      <c r="CP35" s="171"/>
      <c r="CQ35" s="171"/>
      <c r="CR35" s="171"/>
      <c r="CS35" s="171"/>
      <c r="CT35" s="171"/>
      <c r="CU35" s="171"/>
      <c r="CV35" s="171"/>
      <c r="CW35" s="171"/>
      <c r="CX35" s="171"/>
      <c r="CY35" s="171"/>
      <c r="CZ35" s="171"/>
      <c r="DA35" s="171"/>
      <c r="DB35" s="171"/>
      <c r="DC35" s="171"/>
      <c r="DD35" s="171"/>
      <c r="DE35" s="171"/>
      <c r="DF35" s="171"/>
      <c r="DG35" s="171"/>
      <c r="DH35" s="171"/>
      <c r="DI35" s="171"/>
      <c r="DJ35" s="171"/>
      <c r="DK35" s="171"/>
      <c r="DL35" s="171"/>
      <c r="DM35" s="171"/>
      <c r="DN35" s="171"/>
      <c r="DO35" s="171"/>
      <c r="DP35" s="171"/>
      <c r="DQ35" s="171"/>
      <c r="DR35" s="171"/>
      <c r="DS35" s="171"/>
      <c r="DT35" s="171"/>
      <c r="DU35" s="171"/>
      <c r="DV35" s="171"/>
      <c r="DW35" s="171"/>
      <c r="DX35" s="171"/>
      <c r="DY35" s="171"/>
      <c r="DZ35" s="171"/>
      <c r="EA35" s="171"/>
      <c r="EB35" s="171"/>
      <c r="EC35" s="171"/>
      <c r="ED35" s="171"/>
      <c r="EE35" s="171"/>
      <c r="EF35" s="171"/>
      <c r="EG35" s="171"/>
      <c r="EH35" s="171"/>
      <c r="EI35" s="171"/>
      <c r="EJ35" s="171"/>
      <c r="EK35" s="171"/>
      <c r="EL35" s="171"/>
      <c r="EM35" s="171"/>
      <c r="EN35" s="171"/>
      <c r="EO35" s="171"/>
    </row>
    <row r="36" spans="1:145" outlineLevel="1" x14ac:dyDescent="0.2">
      <c r="A36" s="136" t="s">
        <v>18</v>
      </c>
      <c r="B36" s="128">
        <f t="shared" si="4"/>
        <v>45.586308671395656</v>
      </c>
      <c r="C36" s="128">
        <f t="shared" si="5"/>
        <v>6.8972977793997199</v>
      </c>
      <c r="D36" s="128">
        <f t="shared" si="6"/>
        <v>6.6092997764355026</v>
      </c>
      <c r="E36" s="128">
        <f t="shared" si="7"/>
        <v>314.42234557024744</v>
      </c>
      <c r="F36" s="115">
        <f t="shared" si="8"/>
        <v>1.0929815784570343</v>
      </c>
      <c r="AR36" s="171"/>
      <c r="AS36" s="171"/>
      <c r="AT36" s="171"/>
      <c r="AU36" s="171"/>
      <c r="AV36" s="171"/>
      <c r="AW36" s="171"/>
      <c r="AX36" s="171"/>
      <c r="AY36" s="171"/>
      <c r="AZ36" s="171"/>
      <c r="BA36" s="171"/>
      <c r="BB36" s="171"/>
      <c r="BC36" s="171"/>
      <c r="BD36" s="171"/>
      <c r="BE36" s="171"/>
      <c r="BF36" s="171"/>
      <c r="BG36" s="171"/>
      <c r="BH36" s="171"/>
      <c r="BI36" s="171"/>
      <c r="BJ36" s="171"/>
      <c r="BK36" s="171"/>
      <c r="BL36" s="171"/>
      <c r="BM36" s="171"/>
      <c r="BN36" s="171"/>
      <c r="BO36" s="171"/>
      <c r="BP36" s="171"/>
      <c r="BQ36" s="171"/>
      <c r="BR36" s="171"/>
      <c r="BS36" s="171"/>
      <c r="BT36" s="171"/>
      <c r="BU36" s="171"/>
      <c r="BV36" s="171"/>
      <c r="BW36" s="171"/>
      <c r="BX36" s="171"/>
      <c r="BY36" s="171"/>
      <c r="BZ36" s="171"/>
      <c r="CA36" s="171"/>
      <c r="CB36" s="171"/>
      <c r="CC36" s="171"/>
      <c r="CD36" s="171"/>
      <c r="CE36" s="171"/>
      <c r="CF36" s="171"/>
      <c r="CG36" s="171"/>
      <c r="CH36" s="171"/>
      <c r="CI36" s="171"/>
      <c r="CJ36" s="171"/>
      <c r="CK36" s="171"/>
      <c r="CL36" s="171"/>
      <c r="CM36" s="171"/>
      <c r="CN36" s="171"/>
      <c r="CO36" s="171"/>
      <c r="CP36" s="171"/>
      <c r="CQ36" s="171"/>
      <c r="CR36" s="171"/>
      <c r="CS36" s="171"/>
      <c r="CT36" s="171"/>
      <c r="CU36" s="171"/>
      <c r="CV36" s="171"/>
      <c r="CW36" s="171"/>
      <c r="CX36" s="171"/>
      <c r="CY36" s="171"/>
      <c r="CZ36" s="171"/>
      <c r="DA36" s="171"/>
      <c r="DB36" s="171"/>
      <c r="DC36" s="171"/>
      <c r="DD36" s="171"/>
      <c r="DE36" s="171"/>
      <c r="DF36" s="171"/>
      <c r="DG36" s="171"/>
      <c r="DH36" s="171"/>
      <c r="DI36" s="171"/>
      <c r="DJ36" s="171"/>
      <c r="DK36" s="171"/>
      <c r="DL36" s="171"/>
      <c r="DM36" s="171"/>
      <c r="DN36" s="171"/>
      <c r="DO36" s="171"/>
      <c r="DP36" s="171"/>
      <c r="DQ36" s="171"/>
      <c r="DR36" s="171"/>
      <c r="DS36" s="171"/>
      <c r="DT36" s="171"/>
      <c r="DU36" s="171"/>
      <c r="DV36" s="171"/>
      <c r="DW36" s="171"/>
      <c r="DX36" s="171"/>
      <c r="DY36" s="171"/>
      <c r="DZ36" s="171"/>
      <c r="EA36" s="171"/>
      <c r="EB36" s="171"/>
      <c r="EC36" s="171"/>
      <c r="ED36" s="171"/>
      <c r="EE36" s="171"/>
      <c r="EF36" s="171"/>
      <c r="EG36" s="171"/>
      <c r="EH36" s="171"/>
      <c r="EI36" s="171"/>
      <c r="EJ36" s="171"/>
      <c r="EK36" s="171"/>
      <c r="EL36" s="171"/>
      <c r="EM36" s="171"/>
      <c r="EN36" s="171"/>
      <c r="EO36" s="171"/>
    </row>
    <row r="37" spans="1:145" x14ac:dyDescent="0.2">
      <c r="A37" s="183"/>
      <c r="AR37" s="171"/>
      <c r="AS37" s="171"/>
      <c r="AT37" s="171"/>
      <c r="AU37" s="171"/>
      <c r="AV37" s="171"/>
      <c r="AW37" s="171"/>
      <c r="AX37" s="171"/>
      <c r="AY37" s="171"/>
      <c r="AZ37" s="171"/>
      <c r="BA37" s="171"/>
      <c r="BB37" s="171"/>
      <c r="BC37" s="171"/>
      <c r="BD37" s="171"/>
      <c r="BE37" s="171"/>
      <c r="BF37" s="171"/>
      <c r="BG37" s="171"/>
      <c r="BH37" s="171"/>
      <c r="BI37" s="171"/>
      <c r="BJ37" s="171"/>
      <c r="BK37" s="171"/>
      <c r="BL37" s="171"/>
      <c r="BM37" s="171"/>
      <c r="BN37" s="171"/>
      <c r="BO37" s="171"/>
      <c r="BP37" s="171"/>
      <c r="BQ37" s="171"/>
      <c r="BR37" s="171"/>
      <c r="BS37" s="171"/>
      <c r="BT37" s="171"/>
      <c r="BU37" s="171"/>
      <c r="BV37" s="171"/>
      <c r="BW37" s="171"/>
      <c r="BX37" s="171"/>
      <c r="BY37" s="171"/>
      <c r="BZ37" s="171"/>
      <c r="CA37" s="171"/>
      <c r="CB37" s="171"/>
      <c r="CC37" s="171"/>
      <c r="CD37" s="171"/>
      <c r="CE37" s="171"/>
      <c r="CF37" s="171"/>
      <c r="CG37" s="171"/>
      <c r="CH37" s="171"/>
      <c r="CI37" s="171"/>
      <c r="CJ37" s="171"/>
      <c r="CK37" s="171"/>
      <c r="CL37" s="171"/>
      <c r="CM37" s="171"/>
      <c r="CN37" s="171"/>
      <c r="CO37" s="171"/>
      <c r="CP37" s="171"/>
      <c r="CQ37" s="171"/>
      <c r="CR37" s="171"/>
      <c r="CS37" s="171"/>
      <c r="CT37" s="171"/>
      <c r="CU37" s="171"/>
      <c r="CV37" s="171"/>
      <c r="CW37" s="171"/>
      <c r="CX37" s="171"/>
      <c r="CY37" s="171"/>
      <c r="CZ37" s="171"/>
      <c r="DA37" s="171"/>
      <c r="DB37" s="171"/>
      <c r="DC37" s="171"/>
      <c r="DD37" s="171"/>
      <c r="DE37" s="171"/>
      <c r="DF37" s="171"/>
      <c r="DG37" s="171"/>
      <c r="DH37" s="171"/>
      <c r="DI37" s="171"/>
      <c r="DJ37" s="171"/>
      <c r="DK37" s="171"/>
      <c r="DL37" s="171"/>
      <c r="DM37" s="171"/>
      <c r="DN37" s="171"/>
      <c r="DO37" s="171"/>
      <c r="DP37" s="171"/>
      <c r="DQ37" s="171"/>
      <c r="DR37" s="171"/>
      <c r="DS37" s="171"/>
      <c r="DT37" s="171"/>
      <c r="DU37" s="171"/>
      <c r="DV37" s="171"/>
      <c r="DW37" s="171"/>
      <c r="DX37" s="171"/>
      <c r="DY37" s="171"/>
      <c r="DZ37" s="171"/>
      <c r="EA37" s="171"/>
      <c r="EB37" s="171"/>
      <c r="EC37" s="171"/>
      <c r="ED37" s="171"/>
      <c r="EE37" s="171"/>
      <c r="EF37" s="171"/>
      <c r="EG37" s="171"/>
      <c r="EH37" s="171"/>
      <c r="EI37" s="171"/>
      <c r="EJ37" s="171"/>
      <c r="EK37" s="171"/>
      <c r="EL37" s="171"/>
      <c r="EM37" s="171"/>
      <c r="EN37" s="171"/>
      <c r="EO37" s="171"/>
    </row>
    <row r="38" spans="1:145" x14ac:dyDescent="0.2">
      <c r="A38" s="125" t="s">
        <v>234</v>
      </c>
      <c r="AR38" s="171"/>
      <c r="AS38" s="171"/>
      <c r="AT38" s="171"/>
      <c r="AU38" s="171"/>
      <c r="AV38" s="171"/>
      <c r="AW38" s="171"/>
      <c r="AX38" s="171"/>
      <c r="AY38" s="171"/>
      <c r="AZ38" s="171"/>
      <c r="BA38" s="171"/>
      <c r="BB38" s="171"/>
      <c r="BC38" s="171"/>
      <c r="BD38" s="171"/>
      <c r="BE38" s="171"/>
      <c r="BF38" s="171"/>
      <c r="BG38" s="171"/>
      <c r="BH38" s="171"/>
      <c r="BI38" s="171"/>
      <c r="BJ38" s="171"/>
      <c r="BK38" s="171"/>
      <c r="BL38" s="171"/>
      <c r="BM38" s="171"/>
      <c r="BN38" s="171"/>
      <c r="BO38" s="171"/>
      <c r="BP38" s="171"/>
      <c r="BQ38" s="171"/>
      <c r="BR38" s="171"/>
      <c r="BS38" s="171"/>
      <c r="BT38" s="171"/>
      <c r="BU38" s="171"/>
      <c r="BV38" s="171"/>
      <c r="BW38" s="171"/>
      <c r="BX38" s="171"/>
      <c r="BY38" s="171"/>
      <c r="BZ38" s="171"/>
      <c r="CA38" s="171"/>
      <c r="CB38" s="171"/>
      <c r="CC38" s="171"/>
      <c r="CD38" s="171"/>
      <c r="CE38" s="171"/>
      <c r="CF38" s="171"/>
      <c r="CG38" s="171"/>
      <c r="CH38" s="171"/>
      <c r="CI38" s="171"/>
      <c r="CJ38" s="171"/>
      <c r="CK38" s="171"/>
      <c r="CL38" s="171"/>
      <c r="CM38" s="171"/>
      <c r="CN38" s="171"/>
      <c r="CO38" s="171"/>
      <c r="CP38" s="171"/>
      <c r="CQ38" s="171"/>
      <c r="CR38" s="171"/>
      <c r="CS38" s="171"/>
      <c r="CT38" s="171"/>
      <c r="CU38" s="171"/>
      <c r="CV38" s="171"/>
      <c r="CW38" s="171"/>
      <c r="CX38" s="171"/>
      <c r="CY38" s="171"/>
      <c r="CZ38" s="171"/>
      <c r="DA38" s="171"/>
      <c r="DB38" s="171"/>
      <c r="DC38" s="171"/>
      <c r="DD38" s="171"/>
      <c r="DE38" s="171"/>
      <c r="DF38" s="171"/>
      <c r="DG38" s="171"/>
      <c r="DH38" s="171"/>
      <c r="DI38" s="171"/>
      <c r="DJ38" s="171"/>
      <c r="DK38" s="171"/>
      <c r="DL38" s="171"/>
      <c r="DM38" s="171"/>
      <c r="DN38" s="171"/>
      <c r="DO38" s="171"/>
      <c r="DP38" s="171"/>
      <c r="DQ38" s="171"/>
      <c r="DR38" s="171"/>
      <c r="DS38" s="171"/>
      <c r="DT38" s="171"/>
      <c r="DU38" s="171"/>
      <c r="DV38" s="171"/>
      <c r="DW38" s="171"/>
      <c r="DX38" s="171"/>
      <c r="DY38" s="171"/>
      <c r="DZ38" s="171"/>
      <c r="EA38" s="171"/>
      <c r="EB38" s="171"/>
      <c r="EC38" s="171"/>
      <c r="ED38" s="171"/>
      <c r="EE38" s="171"/>
      <c r="EF38" s="171"/>
      <c r="EG38" s="171"/>
      <c r="EH38" s="171"/>
      <c r="EI38" s="171"/>
      <c r="EJ38" s="171"/>
      <c r="EK38" s="171"/>
      <c r="EL38" s="171"/>
      <c r="EM38" s="171"/>
      <c r="EN38" s="171"/>
      <c r="EO38" s="171"/>
    </row>
    <row r="39" spans="1:145" ht="12" hidden="1" outlineLevel="1" thickBot="1" x14ac:dyDescent="0.25">
      <c r="A39" s="138" t="s">
        <v>100</v>
      </c>
      <c r="B39" s="129" t="s">
        <v>101</v>
      </c>
      <c r="C39" s="129" t="s">
        <v>102</v>
      </c>
      <c r="D39" s="126"/>
      <c r="E39" s="129" t="s">
        <v>94</v>
      </c>
      <c r="F39" s="129" t="s">
        <v>103</v>
      </c>
      <c r="G39" s="129" t="s">
        <v>86</v>
      </c>
      <c r="H39" s="126"/>
      <c r="I39" s="129" t="s">
        <v>104</v>
      </c>
      <c r="AR39" s="171"/>
      <c r="AS39" s="171"/>
      <c r="AT39" s="171"/>
      <c r="AU39" s="171"/>
      <c r="AV39" s="171"/>
      <c r="AW39" s="171"/>
      <c r="AX39" s="171"/>
      <c r="AY39" s="171"/>
      <c r="AZ39" s="171"/>
      <c r="BA39" s="171"/>
      <c r="BB39" s="171"/>
      <c r="BC39" s="171"/>
      <c r="BD39" s="171"/>
      <c r="BE39" s="171"/>
      <c r="BF39" s="171"/>
      <c r="BG39" s="171"/>
      <c r="BH39" s="171"/>
      <c r="BI39" s="171"/>
      <c r="BJ39" s="171"/>
      <c r="BK39" s="171"/>
      <c r="BL39" s="171"/>
      <c r="BM39" s="171"/>
      <c r="BN39" s="171"/>
      <c r="BO39" s="171"/>
      <c r="BP39" s="171"/>
      <c r="BQ39" s="171"/>
      <c r="BR39" s="171"/>
      <c r="BS39" s="171"/>
      <c r="BT39" s="171"/>
      <c r="BU39" s="171"/>
      <c r="BV39" s="171"/>
      <c r="BW39" s="171"/>
      <c r="BX39" s="171"/>
      <c r="BY39" s="171"/>
      <c r="BZ39" s="171"/>
      <c r="CA39" s="171"/>
      <c r="CB39" s="171"/>
      <c r="CC39" s="171"/>
      <c r="CD39" s="171"/>
      <c r="CE39" s="171"/>
      <c r="CF39" s="171"/>
      <c r="CG39" s="171"/>
      <c r="CH39" s="171"/>
      <c r="CI39" s="171"/>
      <c r="CJ39" s="171"/>
      <c r="CK39" s="171"/>
      <c r="CL39" s="171"/>
      <c r="CM39" s="171"/>
      <c r="CN39" s="171"/>
      <c r="CO39" s="171"/>
      <c r="CP39" s="171"/>
      <c r="CQ39" s="171"/>
      <c r="CR39" s="171"/>
      <c r="CS39" s="171"/>
      <c r="CT39" s="171"/>
      <c r="CU39" s="171"/>
      <c r="CV39" s="171"/>
      <c r="CW39" s="171"/>
      <c r="CX39" s="171"/>
      <c r="CY39" s="171"/>
      <c r="CZ39" s="171"/>
      <c r="DA39" s="171"/>
      <c r="DB39" s="171"/>
      <c r="DC39" s="171"/>
      <c r="DD39" s="171"/>
      <c r="DE39" s="171"/>
      <c r="DF39" s="171"/>
      <c r="DG39" s="171"/>
      <c r="DH39" s="171"/>
      <c r="DI39" s="171"/>
      <c r="DJ39" s="171"/>
      <c r="DK39" s="171"/>
      <c r="DL39" s="171"/>
      <c r="DM39" s="171"/>
      <c r="DN39" s="171"/>
      <c r="DO39" s="171"/>
      <c r="DP39" s="171"/>
      <c r="DQ39" s="171"/>
      <c r="DR39" s="171"/>
      <c r="DS39" s="171"/>
      <c r="DT39" s="171"/>
      <c r="DU39" s="171"/>
      <c r="DV39" s="171"/>
      <c r="DW39" s="171"/>
      <c r="DX39" s="171"/>
      <c r="DY39" s="171"/>
      <c r="DZ39" s="171"/>
      <c r="EA39" s="171"/>
      <c r="EB39" s="171"/>
      <c r="EC39" s="171"/>
      <c r="ED39" s="171"/>
      <c r="EE39" s="171"/>
      <c r="EF39" s="171"/>
      <c r="EG39" s="171"/>
      <c r="EH39" s="171"/>
      <c r="EI39" s="171"/>
      <c r="EJ39" s="171"/>
      <c r="EK39" s="171"/>
      <c r="EL39" s="171"/>
      <c r="EM39" s="171"/>
      <c r="EN39" s="171"/>
      <c r="EO39" s="171"/>
    </row>
    <row r="40" spans="1:145" hidden="1" outlineLevel="1" x14ac:dyDescent="0.2">
      <c r="A40" s="136" t="s">
        <v>105</v>
      </c>
      <c r="B40" s="133">
        <v>9</v>
      </c>
      <c r="C40" s="132">
        <f>C42 - C41</f>
        <v>529.82717047037227</v>
      </c>
      <c r="D40" s="119" t="s">
        <v>106</v>
      </c>
      <c r="E40" s="132">
        <f>_xlfn.CHISQ.DIST.RT(C40,B40)</f>
        <v>2.3467472035316869E-108</v>
      </c>
      <c r="F40" s="132">
        <f>C41+2*(1+B40)</f>
        <v>1927.3525410906852</v>
      </c>
      <c r="G40" s="134">
        <f>$AS$71</f>
        <v>0.84010839381193858</v>
      </c>
      <c r="H40" s="132" t="s">
        <v>107</v>
      </c>
      <c r="I40" s="132">
        <f>1-C41/C42</f>
        <v>0.2173935586108291</v>
      </c>
      <c r="AR40" s="171"/>
      <c r="AS40" s="171"/>
      <c r="AT40" s="171"/>
      <c r="AU40" s="171"/>
      <c r="AV40" s="171"/>
      <c r="AW40" s="171"/>
      <c r="AX40" s="171"/>
      <c r="AY40" s="171"/>
      <c r="AZ40" s="171"/>
      <c r="BA40" s="171"/>
      <c r="BB40" s="171"/>
      <c r="BC40" s="171"/>
      <c r="BD40" s="171"/>
      <c r="BE40" s="171"/>
      <c r="BF40" s="171"/>
      <c r="BG40" s="171"/>
      <c r="BH40" s="171"/>
      <c r="BI40" s="171"/>
      <c r="BJ40" s="171"/>
      <c r="BK40" s="171"/>
      <c r="BL40" s="171"/>
      <c r="BM40" s="171"/>
      <c r="BN40" s="171"/>
      <c r="BO40" s="171"/>
      <c r="BP40" s="171"/>
      <c r="BQ40" s="171"/>
      <c r="BR40" s="171"/>
      <c r="BS40" s="171"/>
      <c r="BT40" s="171"/>
      <c r="BU40" s="171"/>
      <c r="BV40" s="171"/>
      <c r="BW40" s="171"/>
      <c r="BX40" s="171"/>
      <c r="BY40" s="171"/>
      <c r="BZ40" s="171"/>
      <c r="CA40" s="171"/>
      <c r="CB40" s="171"/>
      <c r="CC40" s="171"/>
      <c r="CD40" s="171"/>
      <c r="CE40" s="171"/>
      <c r="CF40" s="171"/>
      <c r="CG40" s="171"/>
      <c r="CH40" s="171"/>
      <c r="CI40" s="171"/>
      <c r="CJ40" s="171"/>
      <c r="CK40" s="171"/>
      <c r="CL40" s="171"/>
      <c r="CM40" s="171"/>
      <c r="CN40" s="171"/>
      <c r="CO40" s="171"/>
      <c r="CP40" s="171"/>
      <c r="CQ40" s="171"/>
      <c r="CR40" s="171"/>
      <c r="CS40" s="171"/>
      <c r="CT40" s="171"/>
      <c r="CU40" s="171"/>
      <c r="CV40" s="171"/>
      <c r="CW40" s="171"/>
      <c r="CX40" s="171"/>
      <c r="CY40" s="171"/>
      <c r="CZ40" s="171"/>
      <c r="DA40" s="171"/>
      <c r="DB40" s="171"/>
      <c r="DC40" s="171"/>
      <c r="DD40" s="171"/>
      <c r="DE40" s="171"/>
      <c r="DF40" s="171"/>
      <c r="DG40" s="171"/>
      <c r="DH40" s="171"/>
      <c r="DI40" s="171"/>
      <c r="DJ40" s="171"/>
      <c r="DK40" s="171"/>
      <c r="DL40" s="171"/>
      <c r="DM40" s="171"/>
      <c r="DN40" s="171"/>
      <c r="DO40" s="171"/>
      <c r="DP40" s="171"/>
      <c r="DQ40" s="171"/>
      <c r="DR40" s="171"/>
      <c r="DS40" s="171"/>
      <c r="DT40" s="171"/>
      <c r="DU40" s="171"/>
      <c r="DV40" s="171"/>
      <c r="DW40" s="171"/>
      <c r="DX40" s="171"/>
      <c r="DY40" s="171"/>
      <c r="DZ40" s="171"/>
      <c r="EA40" s="171"/>
      <c r="EB40" s="171"/>
      <c r="EC40" s="171"/>
      <c r="ED40" s="171"/>
      <c r="EE40" s="171"/>
      <c r="EF40" s="171"/>
      <c r="EG40" s="171"/>
      <c r="EH40" s="171"/>
      <c r="EI40" s="171"/>
      <c r="EJ40" s="171"/>
      <c r="EK40" s="171"/>
      <c r="EL40" s="171"/>
      <c r="EM40" s="171"/>
      <c r="EN40" s="171"/>
      <c r="EO40" s="171"/>
    </row>
    <row r="41" spans="1:145" hidden="1" outlineLevel="1" x14ac:dyDescent="0.2">
      <c r="A41" s="136" t="s">
        <v>108</v>
      </c>
      <c r="B41" s="133">
        <v>3911</v>
      </c>
      <c r="C41" s="132">
        <v>1907.3525410906852</v>
      </c>
      <c r="D41" s="119" t="s">
        <v>109</v>
      </c>
      <c r="E41" s="132"/>
      <c r="F41" s="132"/>
      <c r="G41" s="132"/>
      <c r="H41" s="132" t="s">
        <v>110</v>
      </c>
      <c r="I41" s="132">
        <f>1-EXP(((C41/2)-(C42/2))*(2/$F$11))</f>
        <v>0.1263937517101088</v>
      </c>
      <c r="AR41" s="171"/>
      <c r="AS41" s="171"/>
      <c r="AT41" s="171"/>
      <c r="AU41" s="171"/>
      <c r="AV41" s="171"/>
      <c r="AW41" s="171"/>
      <c r="AX41" s="171"/>
      <c r="AY41" s="171"/>
      <c r="AZ41" s="171"/>
      <c r="BA41" s="171"/>
      <c r="BB41" s="171"/>
      <c r="BC41" s="171"/>
      <c r="BD41" s="171"/>
      <c r="BE41" s="171"/>
      <c r="BF41" s="171"/>
      <c r="BG41" s="171"/>
      <c r="BH41" s="171"/>
      <c r="BI41" s="171"/>
      <c r="BJ41" s="171"/>
      <c r="BK41" s="171"/>
      <c r="BL41" s="171"/>
      <c r="BM41" s="171"/>
      <c r="BN41" s="171"/>
      <c r="BO41" s="171"/>
      <c r="BP41" s="171"/>
      <c r="BQ41" s="171"/>
      <c r="BR41" s="171"/>
      <c r="BS41" s="171"/>
      <c r="BT41" s="171"/>
      <c r="BU41" s="171"/>
      <c r="BV41" s="171"/>
      <c r="BW41" s="171"/>
      <c r="BX41" s="171"/>
      <c r="BY41" s="171"/>
      <c r="BZ41" s="171"/>
      <c r="CA41" s="171"/>
      <c r="CB41" s="171"/>
      <c r="CC41" s="171"/>
      <c r="CD41" s="171"/>
      <c r="CE41" s="171"/>
      <c r="CF41" s="171"/>
      <c r="CG41" s="171"/>
      <c r="CH41" s="171"/>
      <c r="CI41" s="171"/>
      <c r="CJ41" s="171"/>
      <c r="CK41" s="171"/>
      <c r="CL41" s="171"/>
      <c r="CM41" s="171"/>
      <c r="CN41" s="171"/>
      <c r="CO41" s="171"/>
      <c r="CP41" s="171"/>
      <c r="CQ41" s="171"/>
      <c r="CR41" s="171"/>
      <c r="CS41" s="171"/>
      <c r="CT41" s="171"/>
      <c r="CU41" s="171"/>
      <c r="CV41" s="171"/>
      <c r="CW41" s="171"/>
      <c r="CX41" s="171"/>
      <c r="CY41" s="171"/>
      <c r="CZ41" s="171"/>
      <c r="DA41" s="171"/>
      <c r="DB41" s="171"/>
      <c r="DC41" s="171"/>
      <c r="DD41" s="171"/>
      <c r="DE41" s="171"/>
      <c r="DF41" s="171"/>
      <c r="DG41" s="171"/>
      <c r="DH41" s="171"/>
      <c r="DI41" s="171"/>
      <c r="DJ41" s="171"/>
      <c r="DK41" s="171"/>
      <c r="DL41" s="171"/>
      <c r="DM41" s="171"/>
      <c r="DN41" s="171"/>
      <c r="DO41" s="171"/>
      <c r="DP41" s="171"/>
      <c r="DQ41" s="171"/>
      <c r="DR41" s="171"/>
      <c r="DS41" s="171"/>
      <c r="DT41" s="171"/>
      <c r="DU41" s="171"/>
      <c r="DV41" s="171"/>
      <c r="DW41" s="171"/>
      <c r="DX41" s="171"/>
      <c r="DY41" s="171"/>
      <c r="DZ41" s="171"/>
      <c r="EA41" s="171"/>
      <c r="EB41" s="171"/>
      <c r="EC41" s="171"/>
      <c r="ED41" s="171"/>
      <c r="EE41" s="171"/>
      <c r="EF41" s="171"/>
      <c r="EG41" s="171"/>
      <c r="EH41" s="171"/>
      <c r="EI41" s="171"/>
      <c r="EJ41" s="171"/>
      <c r="EK41" s="171"/>
      <c r="EL41" s="171"/>
      <c r="EM41" s="171"/>
      <c r="EN41" s="171"/>
      <c r="EO41" s="171"/>
    </row>
    <row r="42" spans="1:145" hidden="1" outlineLevel="1" x14ac:dyDescent="0.2">
      <c r="A42" s="136" t="s">
        <v>111</v>
      </c>
      <c r="B42" s="133">
        <v>3920</v>
      </c>
      <c r="C42" s="132">
        <f>-2*(($F$11*(1-$E$11))*LN(1-$E$11)+$F$11*$E$11*LN($E$11))</f>
        <v>2437.1797115610575</v>
      </c>
      <c r="D42" s="119" t="s">
        <v>112</v>
      </c>
      <c r="E42" s="132"/>
      <c r="F42" s="132"/>
      <c r="G42" s="132"/>
      <c r="H42" s="132" t="s">
        <v>113</v>
      </c>
      <c r="I42" s="132">
        <f xml:space="preserve"> I41/(1-(($E$11^$E$11)*((1-$E$11)^(1-$E$11)))^2)</f>
        <v>0.27304764699096068</v>
      </c>
      <c r="AR42" s="171"/>
      <c r="AS42" s="171"/>
      <c r="AT42" s="171"/>
      <c r="AU42" s="171"/>
      <c r="AV42" s="171"/>
      <c r="AW42" s="171"/>
      <c r="AX42" s="171"/>
      <c r="AY42" s="171"/>
      <c r="AZ42" s="171"/>
      <c r="BA42" s="171"/>
      <c r="BB42" s="171"/>
      <c r="BC42" s="171"/>
      <c r="BD42" s="171"/>
      <c r="BE42" s="171"/>
      <c r="BF42" s="171"/>
      <c r="BG42" s="171"/>
      <c r="BH42" s="171"/>
      <c r="BI42" s="171"/>
      <c r="BJ42" s="171"/>
      <c r="BK42" s="171"/>
      <c r="BL42" s="171"/>
      <c r="BM42" s="171"/>
      <c r="BN42" s="171"/>
      <c r="BO42" s="171"/>
      <c r="BP42" s="171"/>
      <c r="BQ42" s="171"/>
      <c r="BR42" s="171"/>
      <c r="BS42" s="171"/>
      <c r="BT42" s="171"/>
      <c r="BU42" s="171"/>
      <c r="BV42" s="171"/>
      <c r="BW42" s="171"/>
      <c r="BX42" s="171"/>
      <c r="BY42" s="171"/>
      <c r="BZ42" s="171"/>
      <c r="CA42" s="171"/>
      <c r="CB42" s="171"/>
      <c r="CC42" s="171"/>
      <c r="CD42" s="171"/>
      <c r="CE42" s="171"/>
      <c r="CF42" s="171"/>
      <c r="CG42" s="171"/>
      <c r="CH42" s="171"/>
      <c r="CI42" s="171"/>
      <c r="CJ42" s="171"/>
      <c r="CK42" s="171"/>
      <c r="CL42" s="171"/>
      <c r="CM42" s="171"/>
      <c r="CN42" s="171"/>
      <c r="CO42" s="171"/>
      <c r="CP42" s="171"/>
      <c r="CQ42" s="171"/>
      <c r="CR42" s="171"/>
      <c r="CS42" s="171"/>
      <c r="CT42" s="171"/>
      <c r="CU42" s="171"/>
      <c r="CV42" s="171"/>
      <c r="CW42" s="171"/>
      <c r="CX42" s="171"/>
      <c r="CY42" s="171"/>
      <c r="CZ42" s="171"/>
      <c r="DA42" s="171"/>
      <c r="DB42" s="171"/>
      <c r="DC42" s="171"/>
      <c r="DD42" s="171"/>
      <c r="DE42" s="171"/>
      <c r="DF42" s="171"/>
      <c r="DG42" s="171"/>
      <c r="DH42" s="171"/>
      <c r="DI42" s="171"/>
      <c r="DJ42" s="171"/>
      <c r="DK42" s="171"/>
      <c r="DL42" s="171"/>
      <c r="DM42" s="171"/>
      <c r="DN42" s="171"/>
      <c r="DO42" s="171"/>
      <c r="DP42" s="171"/>
      <c r="DQ42" s="171"/>
      <c r="DR42" s="171"/>
      <c r="DS42" s="171"/>
      <c r="DT42" s="171"/>
      <c r="DU42" s="171"/>
      <c r="DV42" s="171"/>
      <c r="DW42" s="171"/>
      <c r="DX42" s="171"/>
      <c r="DY42" s="171"/>
      <c r="DZ42" s="171"/>
      <c r="EA42" s="171"/>
      <c r="EB42" s="171"/>
      <c r="EC42" s="171"/>
      <c r="ED42" s="171"/>
      <c r="EE42" s="171"/>
      <c r="EF42" s="171"/>
      <c r="EG42" s="171"/>
      <c r="EH42" s="171"/>
      <c r="EI42" s="171"/>
      <c r="EJ42" s="171"/>
      <c r="EK42" s="171"/>
      <c r="EL42" s="171"/>
      <c r="EM42" s="171"/>
      <c r="EN42" s="171"/>
      <c r="EO42" s="171"/>
    </row>
    <row r="43" spans="1:145" collapsed="1" x14ac:dyDescent="0.2">
      <c r="A43" s="183"/>
      <c r="B43" s="130"/>
      <c r="AR43" s="171"/>
      <c r="AS43" s="171"/>
      <c r="AT43" s="171"/>
      <c r="AU43" s="171"/>
      <c r="AV43" s="171"/>
      <c r="AW43" s="171"/>
      <c r="AX43" s="171"/>
      <c r="AY43" s="171"/>
      <c r="AZ43" s="171"/>
      <c r="BA43" s="171"/>
      <c r="BB43" s="171"/>
      <c r="BC43" s="171"/>
      <c r="BD43" s="171"/>
      <c r="BE43" s="171"/>
      <c r="BF43" s="171"/>
      <c r="BG43" s="171"/>
      <c r="BH43" s="171"/>
      <c r="BI43" s="171"/>
      <c r="BJ43" s="171"/>
      <c r="BK43" s="171"/>
      <c r="BL43" s="171"/>
      <c r="BM43" s="171"/>
      <c r="BN43" s="171"/>
      <c r="BO43" s="171"/>
      <c r="BP43" s="171"/>
      <c r="BQ43" s="171"/>
      <c r="BR43" s="171"/>
      <c r="BS43" s="171"/>
      <c r="BT43" s="171"/>
      <c r="BU43" s="171"/>
      <c r="BV43" s="171"/>
      <c r="BW43" s="171"/>
      <c r="BX43" s="171"/>
      <c r="BY43" s="171"/>
      <c r="BZ43" s="171"/>
      <c r="CA43" s="171"/>
      <c r="CB43" s="171"/>
      <c r="CC43" s="171"/>
      <c r="CD43" s="171"/>
      <c r="CE43" s="171"/>
      <c r="CF43" s="171"/>
      <c r="CG43" s="171"/>
      <c r="CH43" s="171"/>
      <c r="CI43" s="171"/>
      <c r="CJ43" s="171"/>
      <c r="CK43" s="171"/>
      <c r="CL43" s="171"/>
      <c r="CM43" s="171"/>
      <c r="CN43" s="171"/>
      <c r="CO43" s="171"/>
      <c r="CP43" s="171"/>
      <c r="CQ43" s="171"/>
      <c r="CR43" s="171"/>
      <c r="CS43" s="171"/>
      <c r="CT43" s="171"/>
      <c r="CU43" s="171"/>
      <c r="CV43" s="171"/>
      <c r="CW43" s="171"/>
      <c r="CX43" s="171"/>
      <c r="CY43" s="171"/>
      <c r="CZ43" s="171"/>
      <c r="DA43" s="171"/>
      <c r="DB43" s="171"/>
      <c r="DC43" s="171"/>
      <c r="DD43" s="171"/>
      <c r="DE43" s="171"/>
      <c r="DF43" s="171"/>
      <c r="DG43" s="171"/>
      <c r="DH43" s="171"/>
      <c r="DI43" s="171"/>
      <c r="DJ43" s="171"/>
      <c r="DK43" s="171"/>
      <c r="DL43" s="171"/>
      <c r="DM43" s="171"/>
      <c r="DN43" s="171"/>
      <c r="DO43" s="171"/>
      <c r="DP43" s="171"/>
      <c r="DQ43" s="171"/>
      <c r="DR43" s="171"/>
      <c r="DS43" s="171"/>
      <c r="DT43" s="171"/>
      <c r="DU43" s="171"/>
      <c r="DV43" s="171"/>
      <c r="DW43" s="171"/>
      <c r="DX43" s="171"/>
      <c r="DY43" s="171"/>
      <c r="DZ43" s="171"/>
      <c r="EA43" s="171"/>
      <c r="EB43" s="171"/>
      <c r="EC43" s="171"/>
      <c r="ED43" s="171"/>
      <c r="EE43" s="171"/>
      <c r="EF43" s="171"/>
      <c r="EG43" s="171"/>
      <c r="EH43" s="171"/>
      <c r="EI43" s="171"/>
      <c r="EJ43" s="171"/>
      <c r="EK43" s="171"/>
      <c r="EL43" s="171"/>
      <c r="EM43" s="171"/>
      <c r="EN43" s="171"/>
      <c r="EO43" s="171"/>
    </row>
    <row r="44" spans="1:145" x14ac:dyDescent="0.2">
      <c r="A44" s="125" t="s">
        <v>235</v>
      </c>
      <c r="AR44" s="171"/>
      <c r="AS44" s="171"/>
      <c r="AT44" s="171"/>
      <c r="AU44" s="171"/>
      <c r="AV44" s="171"/>
      <c r="AW44" s="171"/>
      <c r="AX44" s="171"/>
      <c r="AY44" s="171"/>
      <c r="AZ44" s="171"/>
      <c r="BA44" s="171"/>
      <c r="BB44" s="171"/>
      <c r="BC44" s="171"/>
      <c r="BD44" s="171"/>
      <c r="BE44" s="171"/>
      <c r="BF44" s="171"/>
      <c r="BG44" s="171"/>
      <c r="BH44" s="171"/>
      <c r="BI44" s="171"/>
      <c r="BJ44" s="171"/>
      <c r="BK44" s="171"/>
      <c r="BL44" s="171"/>
      <c r="BM44" s="171"/>
      <c r="BN44" s="171"/>
      <c r="BO44" s="171"/>
      <c r="BP44" s="171"/>
      <c r="BQ44" s="171"/>
      <c r="BR44" s="171"/>
      <c r="BS44" s="171"/>
      <c r="BT44" s="171"/>
      <c r="BU44" s="171"/>
      <c r="BV44" s="171"/>
      <c r="BW44" s="171"/>
      <c r="BX44" s="171"/>
      <c r="BY44" s="171"/>
      <c r="BZ44" s="171"/>
      <c r="CA44" s="171"/>
      <c r="CB44" s="171"/>
      <c r="CC44" s="171"/>
      <c r="CD44" s="171"/>
      <c r="CE44" s="171"/>
      <c r="CF44" s="171"/>
      <c r="CG44" s="171"/>
      <c r="CH44" s="171"/>
      <c r="CI44" s="171"/>
      <c r="CJ44" s="171"/>
      <c r="CK44" s="171"/>
      <c r="CL44" s="171"/>
      <c r="CM44" s="171"/>
      <c r="CN44" s="171"/>
      <c r="CO44" s="171"/>
      <c r="CP44" s="171"/>
      <c r="CQ44" s="171"/>
      <c r="CR44" s="171"/>
      <c r="CS44" s="171"/>
      <c r="CT44" s="171"/>
      <c r="CU44" s="171"/>
      <c r="CV44" s="171"/>
      <c r="CW44" s="171"/>
      <c r="CX44" s="171"/>
      <c r="CY44" s="171"/>
      <c r="CZ44" s="171"/>
      <c r="DA44" s="171"/>
      <c r="DB44" s="171"/>
      <c r="DC44" s="171"/>
      <c r="DD44" s="171"/>
      <c r="DE44" s="171"/>
      <c r="DF44" s="171"/>
      <c r="DG44" s="171"/>
      <c r="DH44" s="171"/>
      <c r="DI44" s="171"/>
      <c r="DJ44" s="171"/>
      <c r="DK44" s="171"/>
      <c r="DL44" s="171"/>
      <c r="DM44" s="171"/>
      <c r="DN44" s="171"/>
      <c r="DO44" s="171"/>
      <c r="DP44" s="171"/>
      <c r="DQ44" s="171"/>
      <c r="DR44" s="171"/>
      <c r="DS44" s="171"/>
      <c r="DT44" s="171"/>
      <c r="DU44" s="171"/>
      <c r="DV44" s="171"/>
      <c r="DW44" s="171"/>
      <c r="DX44" s="171"/>
      <c r="DY44" s="171"/>
      <c r="DZ44" s="171"/>
      <c r="EA44" s="171"/>
      <c r="EB44" s="171"/>
      <c r="EC44" s="171"/>
      <c r="ED44" s="171"/>
      <c r="EE44" s="171"/>
      <c r="EF44" s="171"/>
      <c r="EG44" s="171"/>
      <c r="EH44" s="171"/>
      <c r="EI44" s="171"/>
      <c r="EJ44" s="171"/>
      <c r="EK44" s="171"/>
      <c r="EL44" s="171"/>
      <c r="EM44" s="171"/>
      <c r="EN44" s="171"/>
      <c r="EO44" s="171"/>
    </row>
    <row r="45" spans="1:145" ht="12" hidden="1" outlineLevel="1" thickBot="1" x14ac:dyDescent="0.25">
      <c r="A45" s="140" t="s">
        <v>90</v>
      </c>
      <c r="B45" s="126" t="s">
        <v>115</v>
      </c>
      <c r="AR45" s="171"/>
      <c r="AS45" s="171"/>
      <c r="AT45" s="171"/>
      <c r="AU45" s="171"/>
      <c r="AV45" s="171"/>
      <c r="AW45" s="171"/>
      <c r="AX45" s="171"/>
      <c r="AY45" s="171"/>
      <c r="AZ45" s="171"/>
      <c r="BA45" s="171"/>
      <c r="BB45" s="171"/>
      <c r="BC45" s="171"/>
      <c r="BD45" s="171"/>
      <c r="BE45" s="171"/>
      <c r="BF45" s="171"/>
      <c r="BG45" s="171"/>
      <c r="BH45" s="171"/>
      <c r="BI45" s="171"/>
      <c r="BJ45" s="171"/>
      <c r="BK45" s="171"/>
      <c r="BL45" s="171"/>
      <c r="BM45" s="171"/>
      <c r="BN45" s="171"/>
      <c r="BO45" s="171"/>
      <c r="BP45" s="171"/>
      <c r="BQ45" s="171"/>
      <c r="BR45" s="171"/>
      <c r="BS45" s="171"/>
      <c r="BT45" s="171"/>
      <c r="BU45" s="171"/>
      <c r="BV45" s="171"/>
      <c r="BW45" s="171"/>
      <c r="BX45" s="171"/>
      <c r="BY45" s="171"/>
      <c r="BZ45" s="171"/>
      <c r="CA45" s="171"/>
      <c r="CB45" s="171"/>
      <c r="CC45" s="171"/>
      <c r="CD45" s="171"/>
      <c r="CE45" s="171"/>
      <c r="CF45" s="171"/>
      <c r="CG45" s="171"/>
      <c r="CH45" s="171"/>
      <c r="CI45" s="171"/>
      <c r="CJ45" s="171"/>
      <c r="CK45" s="171"/>
      <c r="CL45" s="171"/>
      <c r="CM45" s="171"/>
      <c r="CN45" s="171"/>
      <c r="CO45" s="171"/>
      <c r="CP45" s="171"/>
      <c r="CQ45" s="171"/>
      <c r="CR45" s="171"/>
      <c r="CS45" s="171"/>
      <c r="CT45" s="171"/>
      <c r="CU45" s="171"/>
      <c r="CV45" s="171"/>
      <c r="CW45" s="171"/>
      <c r="CX45" s="171"/>
      <c r="CY45" s="171"/>
      <c r="CZ45" s="171"/>
      <c r="DA45" s="171"/>
      <c r="DB45" s="171"/>
      <c r="DC45" s="171"/>
      <c r="DD45" s="171"/>
      <c r="DE45" s="171"/>
      <c r="DF45" s="171"/>
      <c r="DG45" s="171"/>
      <c r="DH45" s="171"/>
      <c r="DI45" s="171"/>
      <c r="DJ45" s="171"/>
      <c r="DK45" s="171"/>
      <c r="DL45" s="171"/>
      <c r="DM45" s="171"/>
      <c r="DN45" s="171"/>
      <c r="DO45" s="171"/>
      <c r="DP45" s="171"/>
      <c r="DQ45" s="171"/>
      <c r="DR45" s="171"/>
      <c r="DS45" s="171"/>
      <c r="DT45" s="171"/>
      <c r="DU45" s="171"/>
      <c r="DV45" s="171"/>
      <c r="DW45" s="171"/>
      <c r="DX45" s="171"/>
      <c r="DY45" s="171"/>
      <c r="DZ45" s="171"/>
      <c r="EA45" s="171"/>
      <c r="EB45" s="171"/>
      <c r="EC45" s="171"/>
      <c r="ED45" s="171"/>
      <c r="EE45" s="171"/>
      <c r="EF45" s="171"/>
      <c r="EG45" s="171"/>
      <c r="EH45" s="171"/>
      <c r="EI45" s="171"/>
      <c r="EJ45" s="171"/>
      <c r="EK45" s="171"/>
      <c r="EL45" s="171"/>
      <c r="EM45" s="171"/>
      <c r="EN45" s="171"/>
      <c r="EO45" s="171"/>
    </row>
    <row r="46" spans="1:145" ht="12" hidden="1" outlineLevel="1" thickBot="1" x14ac:dyDescent="0.25">
      <c r="A46" s="139" t="s">
        <v>97</v>
      </c>
      <c r="B46" s="141">
        <v>1</v>
      </c>
      <c r="C46" s="142" t="s">
        <v>39</v>
      </c>
      <c r="D46" s="132"/>
      <c r="E46" s="132"/>
      <c r="F46" s="132"/>
      <c r="G46" s="132"/>
      <c r="H46" s="132"/>
      <c r="I46" s="132"/>
      <c r="J46" s="132"/>
      <c r="K46" s="132"/>
      <c r="AR46" s="171"/>
      <c r="AS46" s="171"/>
      <c r="AT46" s="171"/>
      <c r="AU46" s="171"/>
      <c r="AV46" s="171"/>
      <c r="AW46" s="171"/>
      <c r="AX46" s="171"/>
      <c r="AY46" s="171"/>
      <c r="AZ46" s="171"/>
      <c r="BA46" s="171"/>
      <c r="BB46" s="171"/>
      <c r="BC46" s="171"/>
      <c r="BD46" s="171"/>
      <c r="BE46" s="171"/>
      <c r="BF46" s="171"/>
      <c r="BG46" s="171"/>
      <c r="BH46" s="171"/>
      <c r="BI46" s="171"/>
      <c r="BJ46" s="171"/>
      <c r="BK46" s="171"/>
      <c r="BL46" s="171"/>
      <c r="BM46" s="171"/>
      <c r="BN46" s="171"/>
      <c r="BO46" s="171"/>
      <c r="BP46" s="171"/>
      <c r="BQ46" s="171"/>
      <c r="BR46" s="171"/>
      <c r="BS46" s="171"/>
      <c r="BT46" s="171"/>
      <c r="BU46" s="171"/>
      <c r="BV46" s="171"/>
      <c r="BW46" s="171"/>
      <c r="BX46" s="171"/>
      <c r="BY46" s="171"/>
      <c r="BZ46" s="171"/>
      <c r="CA46" s="171"/>
      <c r="CB46" s="171"/>
      <c r="CC46" s="171"/>
      <c r="CD46" s="171"/>
      <c r="CE46" s="171"/>
      <c r="CF46" s="171"/>
      <c r="CG46" s="171"/>
      <c r="CH46" s="171"/>
      <c r="CI46" s="171"/>
      <c r="CJ46" s="171"/>
      <c r="CK46" s="171"/>
      <c r="CL46" s="171"/>
      <c r="CM46" s="171"/>
      <c r="CN46" s="171"/>
      <c r="CO46" s="171"/>
      <c r="CP46" s="171"/>
      <c r="CQ46" s="171"/>
      <c r="CR46" s="171"/>
      <c r="CS46" s="171"/>
      <c r="CT46" s="171"/>
      <c r="CU46" s="171"/>
      <c r="CV46" s="171"/>
      <c r="CW46" s="171"/>
      <c r="CX46" s="171"/>
      <c r="CY46" s="171"/>
      <c r="CZ46" s="171"/>
      <c r="DA46" s="171"/>
      <c r="DB46" s="171"/>
      <c r="DC46" s="171"/>
      <c r="DD46" s="171"/>
      <c r="DE46" s="171"/>
      <c r="DF46" s="171"/>
      <c r="DG46" s="171"/>
      <c r="DH46" s="171"/>
      <c r="DI46" s="171"/>
      <c r="DJ46" s="171"/>
      <c r="DK46" s="171"/>
      <c r="DL46" s="171"/>
      <c r="DM46" s="171"/>
      <c r="DN46" s="171"/>
      <c r="DO46" s="171"/>
      <c r="DP46" s="171"/>
      <c r="DQ46" s="171"/>
      <c r="DR46" s="171"/>
      <c r="DS46" s="171"/>
      <c r="DT46" s="171"/>
      <c r="DU46" s="171"/>
      <c r="DV46" s="171"/>
      <c r="DW46" s="171"/>
      <c r="DX46" s="171"/>
      <c r="DY46" s="171"/>
      <c r="DZ46" s="171"/>
      <c r="EA46" s="171"/>
      <c r="EB46" s="171"/>
      <c r="EC46" s="171"/>
      <c r="ED46" s="171"/>
      <c r="EE46" s="171"/>
      <c r="EF46" s="171"/>
      <c r="EG46" s="171"/>
      <c r="EH46" s="171"/>
      <c r="EI46" s="171"/>
      <c r="EJ46" s="171"/>
      <c r="EK46" s="171"/>
      <c r="EL46" s="171"/>
      <c r="EM46" s="171"/>
      <c r="EN46" s="171"/>
      <c r="EO46" s="171"/>
    </row>
    <row r="47" spans="1:145" ht="12" hidden="1" outlineLevel="1" thickBot="1" x14ac:dyDescent="0.25">
      <c r="A47" s="139" t="s">
        <v>7</v>
      </c>
      <c r="B47" s="141">
        <v>-0.16724602437416705</v>
      </c>
      <c r="C47" s="141">
        <v>1</v>
      </c>
      <c r="D47" s="142" t="s">
        <v>44</v>
      </c>
      <c r="E47" s="132"/>
      <c r="F47" s="132"/>
      <c r="G47" s="132"/>
      <c r="H47" s="132"/>
      <c r="I47" s="132"/>
      <c r="J47" s="132"/>
      <c r="K47" s="132"/>
      <c r="AR47" s="171"/>
      <c r="AS47" s="171"/>
      <c r="AT47" s="171"/>
      <c r="AU47" s="171"/>
      <c r="AV47" s="171"/>
      <c r="AW47" s="171"/>
      <c r="AX47" s="171"/>
      <c r="AY47" s="171"/>
      <c r="AZ47" s="171"/>
      <c r="BA47" s="171"/>
      <c r="BB47" s="171"/>
      <c r="BC47" s="171"/>
      <c r="BD47" s="171"/>
      <c r="BE47" s="171"/>
      <c r="BF47" s="171"/>
      <c r="BG47" s="171"/>
      <c r="BH47" s="171"/>
      <c r="BI47" s="171"/>
      <c r="BJ47" s="171"/>
      <c r="BK47" s="171"/>
      <c r="BL47" s="171"/>
      <c r="BM47" s="171"/>
      <c r="BN47" s="171"/>
      <c r="BO47" s="171"/>
      <c r="BP47" s="171"/>
      <c r="BQ47" s="171"/>
      <c r="BR47" s="171"/>
      <c r="BS47" s="171"/>
      <c r="BT47" s="171"/>
      <c r="BU47" s="171"/>
      <c r="BV47" s="171"/>
      <c r="BW47" s="171"/>
      <c r="BX47" s="171"/>
      <c r="BY47" s="171"/>
      <c r="BZ47" s="171"/>
      <c r="CA47" s="171"/>
      <c r="CB47" s="171"/>
      <c r="CC47" s="171"/>
      <c r="CD47" s="171"/>
      <c r="CE47" s="171"/>
      <c r="CF47" s="171"/>
      <c r="CG47" s="171"/>
      <c r="CH47" s="171"/>
      <c r="CI47" s="171"/>
      <c r="CJ47" s="171"/>
      <c r="CK47" s="171"/>
      <c r="CL47" s="171"/>
      <c r="CM47" s="171"/>
      <c r="CN47" s="171"/>
      <c r="CO47" s="171"/>
      <c r="CP47" s="171"/>
      <c r="CQ47" s="171"/>
      <c r="CR47" s="171"/>
      <c r="CS47" s="171"/>
      <c r="CT47" s="171"/>
      <c r="CU47" s="171"/>
      <c r="CV47" s="171"/>
      <c r="CW47" s="171"/>
      <c r="CX47" s="171"/>
      <c r="CY47" s="171"/>
      <c r="CZ47" s="171"/>
      <c r="DA47" s="171"/>
      <c r="DB47" s="171"/>
      <c r="DC47" s="171"/>
      <c r="DD47" s="171"/>
      <c r="DE47" s="171"/>
      <c r="DF47" s="171"/>
      <c r="DG47" s="171"/>
      <c r="DH47" s="171"/>
      <c r="DI47" s="171"/>
      <c r="DJ47" s="171"/>
      <c r="DK47" s="171"/>
      <c r="DL47" s="171"/>
      <c r="DM47" s="171"/>
      <c r="DN47" s="171"/>
      <c r="DO47" s="171"/>
      <c r="DP47" s="171"/>
      <c r="DQ47" s="171"/>
      <c r="DR47" s="171"/>
      <c r="DS47" s="171"/>
      <c r="DT47" s="171"/>
      <c r="DU47" s="171"/>
      <c r="DV47" s="171"/>
      <c r="DW47" s="171"/>
      <c r="DX47" s="171"/>
      <c r="DY47" s="171"/>
      <c r="DZ47" s="171"/>
      <c r="EA47" s="171"/>
      <c r="EB47" s="171"/>
      <c r="EC47" s="171"/>
      <c r="ED47" s="171"/>
      <c r="EE47" s="171"/>
      <c r="EF47" s="171"/>
      <c r="EG47" s="171"/>
      <c r="EH47" s="171"/>
      <c r="EI47" s="171"/>
      <c r="EJ47" s="171"/>
      <c r="EK47" s="171"/>
      <c r="EL47" s="171"/>
      <c r="EM47" s="171"/>
      <c r="EN47" s="171"/>
      <c r="EO47" s="171"/>
    </row>
    <row r="48" spans="1:145" ht="12" hidden="1" outlineLevel="1" thickBot="1" x14ac:dyDescent="0.25">
      <c r="A48" s="139" t="s">
        <v>15</v>
      </c>
      <c r="B48" s="141">
        <v>-0.35289645533601344</v>
      </c>
      <c r="C48" s="214">
        <v>6.0477326491805344E-2</v>
      </c>
      <c r="D48" s="141">
        <v>1</v>
      </c>
      <c r="E48" s="142" t="s">
        <v>46</v>
      </c>
      <c r="F48" s="132"/>
      <c r="G48" s="132"/>
      <c r="H48" s="132"/>
      <c r="I48" s="132"/>
      <c r="J48" s="132"/>
      <c r="K48" s="132"/>
      <c r="AR48" s="171"/>
      <c r="AS48" s="171"/>
      <c r="AT48" s="171"/>
      <c r="AU48" s="171"/>
      <c r="AV48" s="171"/>
      <c r="AW48" s="171"/>
      <c r="AX48" s="171"/>
      <c r="AY48" s="171"/>
      <c r="AZ48" s="171"/>
      <c r="BA48" s="171"/>
      <c r="BB48" s="171"/>
      <c r="BC48" s="171"/>
      <c r="BD48" s="171"/>
      <c r="BE48" s="171"/>
      <c r="BF48" s="171"/>
      <c r="BG48" s="171"/>
      <c r="BH48" s="171"/>
      <c r="BI48" s="171"/>
      <c r="BJ48" s="171"/>
      <c r="BK48" s="171"/>
      <c r="BL48" s="171"/>
      <c r="BM48" s="171"/>
      <c r="BN48" s="171"/>
      <c r="BO48" s="171"/>
      <c r="BP48" s="171"/>
      <c r="BQ48" s="171"/>
      <c r="BR48" s="171"/>
      <c r="BS48" s="171"/>
      <c r="BT48" s="171"/>
      <c r="BU48" s="171"/>
      <c r="BV48" s="171"/>
      <c r="BW48" s="171"/>
      <c r="BX48" s="171"/>
      <c r="BY48" s="171"/>
      <c r="BZ48" s="171"/>
      <c r="CA48" s="171"/>
      <c r="CB48" s="171"/>
      <c r="CC48" s="171"/>
      <c r="CD48" s="171"/>
      <c r="CE48" s="171"/>
      <c r="CF48" s="171"/>
      <c r="CG48" s="171"/>
      <c r="CH48" s="171"/>
      <c r="CI48" s="171"/>
      <c r="CJ48" s="171"/>
      <c r="CK48" s="171"/>
      <c r="CL48" s="171"/>
      <c r="CM48" s="171"/>
      <c r="CN48" s="171"/>
      <c r="CO48" s="171"/>
      <c r="CP48" s="171"/>
      <c r="CQ48" s="171"/>
      <c r="CR48" s="171"/>
      <c r="CS48" s="171"/>
      <c r="CT48" s="171"/>
      <c r="CU48" s="171"/>
      <c r="CV48" s="171"/>
      <c r="CW48" s="171"/>
      <c r="CX48" s="171"/>
      <c r="CY48" s="171"/>
      <c r="CZ48" s="171"/>
      <c r="DA48" s="171"/>
      <c r="DB48" s="171"/>
      <c r="DC48" s="171"/>
      <c r="DD48" s="171"/>
      <c r="DE48" s="171"/>
      <c r="DF48" s="171"/>
      <c r="DG48" s="171"/>
      <c r="DH48" s="171"/>
      <c r="DI48" s="171"/>
      <c r="DJ48" s="171"/>
      <c r="DK48" s="171"/>
      <c r="DL48" s="171"/>
      <c r="DM48" s="171"/>
      <c r="DN48" s="171"/>
      <c r="DO48" s="171"/>
      <c r="DP48" s="171"/>
      <c r="DQ48" s="171"/>
      <c r="DR48" s="171"/>
      <c r="DS48" s="171"/>
      <c r="DT48" s="171"/>
      <c r="DU48" s="171"/>
      <c r="DV48" s="171"/>
      <c r="DW48" s="171"/>
      <c r="DX48" s="171"/>
      <c r="DY48" s="171"/>
      <c r="DZ48" s="171"/>
      <c r="EA48" s="171"/>
      <c r="EB48" s="171"/>
      <c r="EC48" s="171"/>
      <c r="ED48" s="171"/>
      <c r="EE48" s="171"/>
      <c r="EF48" s="171"/>
      <c r="EG48" s="171"/>
      <c r="EH48" s="171"/>
      <c r="EI48" s="171"/>
      <c r="EJ48" s="171"/>
      <c r="EK48" s="171"/>
      <c r="EL48" s="171"/>
      <c r="EM48" s="171"/>
      <c r="EN48" s="171"/>
      <c r="EO48" s="171"/>
    </row>
    <row r="49" spans="1:145" ht="12" hidden="1" outlineLevel="1" thickBot="1" x14ac:dyDescent="0.25">
      <c r="A49" s="139" t="s">
        <v>6</v>
      </c>
      <c r="B49" s="141">
        <v>9.0107577691468266E-2</v>
      </c>
      <c r="C49" s="230">
        <v>-0.62045903333569463</v>
      </c>
      <c r="D49" s="229">
        <v>-6.120174259576168E-2</v>
      </c>
      <c r="E49" s="141">
        <v>1</v>
      </c>
      <c r="F49" s="142" t="s">
        <v>48</v>
      </c>
      <c r="G49" s="132"/>
      <c r="H49" s="132"/>
      <c r="I49" s="132"/>
      <c r="J49" s="132"/>
      <c r="K49" s="132"/>
      <c r="AR49" s="171"/>
      <c r="AS49" s="171"/>
      <c r="AT49" s="171"/>
      <c r="AU49" s="171"/>
      <c r="AV49" s="171"/>
      <c r="AW49" s="171"/>
      <c r="AX49" s="171"/>
      <c r="AY49" s="171"/>
      <c r="AZ49" s="171"/>
      <c r="BA49" s="171"/>
      <c r="BB49" s="171"/>
      <c r="BC49" s="171"/>
      <c r="BD49" s="171"/>
      <c r="BE49" s="171"/>
      <c r="BF49" s="171"/>
      <c r="BG49" s="171"/>
      <c r="BH49" s="171"/>
      <c r="BI49" s="171"/>
      <c r="BJ49" s="171"/>
      <c r="BK49" s="171"/>
      <c r="BL49" s="171"/>
      <c r="BM49" s="171"/>
      <c r="BN49" s="171"/>
      <c r="BO49" s="171"/>
      <c r="BP49" s="171"/>
      <c r="BQ49" s="171"/>
      <c r="BR49" s="171"/>
      <c r="BS49" s="171"/>
      <c r="BT49" s="171"/>
      <c r="BU49" s="171"/>
      <c r="BV49" s="171"/>
      <c r="BW49" s="171"/>
      <c r="BX49" s="171"/>
      <c r="BY49" s="171"/>
      <c r="BZ49" s="171"/>
      <c r="CA49" s="171"/>
      <c r="CB49" s="171"/>
      <c r="CC49" s="171"/>
      <c r="CD49" s="171"/>
      <c r="CE49" s="171"/>
      <c r="CF49" s="171"/>
      <c r="CG49" s="171"/>
      <c r="CH49" s="171"/>
      <c r="CI49" s="171"/>
      <c r="CJ49" s="171"/>
      <c r="CK49" s="171"/>
      <c r="CL49" s="171"/>
      <c r="CM49" s="171"/>
      <c r="CN49" s="171"/>
      <c r="CO49" s="171"/>
      <c r="CP49" s="171"/>
      <c r="CQ49" s="171"/>
      <c r="CR49" s="171"/>
      <c r="CS49" s="171"/>
      <c r="CT49" s="171"/>
      <c r="CU49" s="171"/>
      <c r="CV49" s="171"/>
      <c r="CW49" s="171"/>
      <c r="CX49" s="171"/>
      <c r="CY49" s="171"/>
      <c r="CZ49" s="171"/>
      <c r="DA49" s="171"/>
      <c r="DB49" s="171"/>
      <c r="DC49" s="171"/>
      <c r="DD49" s="171"/>
      <c r="DE49" s="171"/>
      <c r="DF49" s="171"/>
      <c r="DG49" s="171"/>
      <c r="DH49" s="171"/>
      <c r="DI49" s="171"/>
      <c r="DJ49" s="171"/>
      <c r="DK49" s="171"/>
      <c r="DL49" s="171"/>
      <c r="DM49" s="171"/>
      <c r="DN49" s="171"/>
      <c r="DO49" s="171"/>
      <c r="DP49" s="171"/>
      <c r="DQ49" s="171"/>
      <c r="DR49" s="171"/>
      <c r="DS49" s="171"/>
      <c r="DT49" s="171"/>
      <c r="DU49" s="171"/>
      <c r="DV49" s="171"/>
      <c r="DW49" s="171"/>
      <c r="DX49" s="171"/>
      <c r="DY49" s="171"/>
      <c r="DZ49" s="171"/>
      <c r="EA49" s="171"/>
      <c r="EB49" s="171"/>
      <c r="EC49" s="171"/>
      <c r="ED49" s="171"/>
      <c r="EE49" s="171"/>
      <c r="EF49" s="171"/>
      <c r="EG49" s="171"/>
      <c r="EH49" s="171"/>
      <c r="EI49" s="171"/>
      <c r="EJ49" s="171"/>
      <c r="EK49" s="171"/>
      <c r="EL49" s="171"/>
      <c r="EM49" s="171"/>
      <c r="EN49" s="171"/>
      <c r="EO49" s="171"/>
    </row>
    <row r="50" spans="1:145" ht="12" hidden="1" outlineLevel="1" thickBot="1" x14ac:dyDescent="0.25">
      <c r="A50" s="139" t="s">
        <v>14</v>
      </c>
      <c r="B50" s="141">
        <v>-9.1514293311795919E-2</v>
      </c>
      <c r="C50" s="208">
        <v>2.342999879442462E-2</v>
      </c>
      <c r="D50" s="240">
        <v>-0.4734570210451633</v>
      </c>
      <c r="E50" s="207">
        <v>-1.2329451648116368E-2</v>
      </c>
      <c r="F50" s="141">
        <v>1</v>
      </c>
      <c r="G50" s="142" t="s">
        <v>50</v>
      </c>
      <c r="H50" s="132"/>
      <c r="I50" s="132"/>
      <c r="J50" s="132"/>
      <c r="K50" s="132"/>
      <c r="AR50" s="171"/>
      <c r="AS50" s="171"/>
      <c r="AT50" s="171"/>
      <c r="AU50" s="171"/>
      <c r="AV50" s="171"/>
      <c r="AW50" s="171"/>
      <c r="AX50" s="171"/>
      <c r="AY50" s="171"/>
      <c r="AZ50" s="171"/>
      <c r="BA50" s="171"/>
      <c r="BB50" s="171"/>
      <c r="BC50" s="171"/>
      <c r="BD50" s="171"/>
      <c r="BE50" s="171"/>
      <c r="BF50" s="171"/>
      <c r="BG50" s="171"/>
      <c r="BH50" s="171"/>
      <c r="BI50" s="171"/>
      <c r="BJ50" s="171"/>
      <c r="BK50" s="171"/>
      <c r="BL50" s="171"/>
      <c r="BM50" s="171"/>
      <c r="BN50" s="171"/>
      <c r="BO50" s="171"/>
      <c r="BP50" s="171"/>
      <c r="BQ50" s="171"/>
      <c r="BR50" s="171"/>
      <c r="BS50" s="171"/>
      <c r="BT50" s="171"/>
      <c r="BU50" s="171"/>
      <c r="BV50" s="171"/>
      <c r="BW50" s="171"/>
      <c r="BX50" s="171"/>
      <c r="BY50" s="171"/>
      <c r="BZ50" s="171"/>
      <c r="CA50" s="171"/>
      <c r="CB50" s="171"/>
      <c r="CC50" s="171"/>
      <c r="CD50" s="171"/>
      <c r="CE50" s="171"/>
      <c r="CF50" s="171"/>
      <c r="CG50" s="171"/>
      <c r="CH50" s="171"/>
      <c r="CI50" s="171"/>
      <c r="CJ50" s="171"/>
      <c r="CK50" s="171"/>
      <c r="CL50" s="171"/>
      <c r="CM50" s="171"/>
      <c r="CN50" s="171"/>
      <c r="CO50" s="171"/>
      <c r="CP50" s="171"/>
      <c r="CQ50" s="171"/>
      <c r="CR50" s="171"/>
      <c r="CS50" s="171"/>
      <c r="CT50" s="171"/>
      <c r="CU50" s="171"/>
      <c r="CV50" s="171"/>
      <c r="CW50" s="171"/>
      <c r="CX50" s="171"/>
      <c r="CY50" s="171"/>
      <c r="CZ50" s="171"/>
      <c r="DA50" s="171"/>
      <c r="DB50" s="171"/>
      <c r="DC50" s="171"/>
      <c r="DD50" s="171"/>
      <c r="DE50" s="171"/>
      <c r="DF50" s="171"/>
      <c r="DG50" s="171"/>
      <c r="DH50" s="171"/>
      <c r="DI50" s="171"/>
      <c r="DJ50" s="171"/>
      <c r="DK50" s="171"/>
      <c r="DL50" s="171"/>
      <c r="DM50" s="171"/>
      <c r="DN50" s="171"/>
      <c r="DO50" s="171"/>
      <c r="DP50" s="171"/>
      <c r="DQ50" s="171"/>
      <c r="DR50" s="171"/>
      <c r="DS50" s="171"/>
      <c r="DT50" s="171"/>
      <c r="DU50" s="171"/>
      <c r="DV50" s="171"/>
      <c r="DW50" s="171"/>
      <c r="DX50" s="171"/>
      <c r="DY50" s="171"/>
      <c r="DZ50" s="171"/>
      <c r="EA50" s="171"/>
      <c r="EB50" s="171"/>
      <c r="EC50" s="171"/>
      <c r="ED50" s="171"/>
      <c r="EE50" s="171"/>
      <c r="EF50" s="171"/>
      <c r="EG50" s="171"/>
      <c r="EH50" s="171"/>
      <c r="EI50" s="171"/>
      <c r="EJ50" s="171"/>
      <c r="EK50" s="171"/>
      <c r="EL50" s="171"/>
      <c r="EM50" s="171"/>
      <c r="EN50" s="171"/>
      <c r="EO50" s="171"/>
    </row>
    <row r="51" spans="1:145" ht="12" hidden="1" outlineLevel="1" thickBot="1" x14ac:dyDescent="0.25">
      <c r="A51" s="139" t="s">
        <v>12</v>
      </c>
      <c r="B51" s="141">
        <v>-6.7886149396699666E-2</v>
      </c>
      <c r="C51" s="208">
        <v>2.0307335730279319E-2</v>
      </c>
      <c r="D51" s="208">
        <v>2.8084440728570737E-2</v>
      </c>
      <c r="E51" s="207">
        <v>-9.6216657928360951E-3</v>
      </c>
      <c r="F51" s="207">
        <v>-9.9524539253250614E-4</v>
      </c>
      <c r="G51" s="141">
        <v>1</v>
      </c>
      <c r="H51" s="142" t="s">
        <v>51</v>
      </c>
      <c r="I51" s="132"/>
      <c r="J51" s="132"/>
      <c r="K51" s="132"/>
      <c r="AR51" s="171"/>
      <c r="AS51" s="171"/>
      <c r="AT51" s="171"/>
      <c r="AU51" s="171"/>
      <c r="AV51" s="171"/>
      <c r="AW51" s="171"/>
      <c r="AX51" s="171"/>
      <c r="AY51" s="171"/>
      <c r="AZ51" s="171"/>
      <c r="BA51" s="171"/>
      <c r="BB51" s="171"/>
      <c r="BC51" s="171"/>
      <c r="BD51" s="171"/>
      <c r="BE51" s="171"/>
      <c r="BF51" s="171"/>
      <c r="BG51" s="171"/>
      <c r="BH51" s="171"/>
      <c r="BI51" s="171"/>
      <c r="BJ51" s="171"/>
      <c r="BK51" s="171"/>
      <c r="BL51" s="171"/>
      <c r="BM51" s="171"/>
      <c r="BN51" s="171"/>
      <c r="BO51" s="171"/>
      <c r="BP51" s="171"/>
      <c r="BQ51" s="171"/>
      <c r="BR51" s="171"/>
      <c r="BS51" s="171"/>
      <c r="BT51" s="171"/>
      <c r="BU51" s="171"/>
      <c r="BV51" s="171"/>
      <c r="BW51" s="171"/>
      <c r="BX51" s="171"/>
      <c r="BY51" s="171"/>
      <c r="BZ51" s="171"/>
      <c r="CA51" s="171"/>
      <c r="CB51" s="171"/>
      <c r="CC51" s="171"/>
      <c r="CD51" s="171"/>
      <c r="CE51" s="171"/>
      <c r="CF51" s="171"/>
      <c r="CG51" s="171"/>
      <c r="CH51" s="171"/>
      <c r="CI51" s="171"/>
      <c r="CJ51" s="171"/>
      <c r="CK51" s="171"/>
      <c r="CL51" s="171"/>
      <c r="CM51" s="171"/>
      <c r="CN51" s="171"/>
      <c r="CO51" s="171"/>
      <c r="CP51" s="171"/>
      <c r="CQ51" s="171"/>
      <c r="CR51" s="171"/>
      <c r="CS51" s="171"/>
      <c r="CT51" s="171"/>
      <c r="CU51" s="171"/>
      <c r="CV51" s="171"/>
      <c r="CW51" s="171"/>
      <c r="CX51" s="171"/>
      <c r="CY51" s="171"/>
      <c r="CZ51" s="171"/>
      <c r="DA51" s="171"/>
      <c r="DB51" s="171"/>
      <c r="DC51" s="171"/>
      <c r="DD51" s="171"/>
      <c r="DE51" s="171"/>
      <c r="DF51" s="171"/>
      <c r="DG51" s="171"/>
      <c r="DH51" s="171"/>
      <c r="DI51" s="171"/>
      <c r="DJ51" s="171"/>
      <c r="DK51" s="171"/>
      <c r="DL51" s="171"/>
      <c r="DM51" s="171"/>
      <c r="DN51" s="171"/>
      <c r="DO51" s="171"/>
      <c r="DP51" s="171"/>
      <c r="DQ51" s="171"/>
      <c r="DR51" s="171"/>
      <c r="DS51" s="171"/>
      <c r="DT51" s="171"/>
      <c r="DU51" s="171"/>
      <c r="DV51" s="171"/>
      <c r="DW51" s="171"/>
      <c r="DX51" s="171"/>
      <c r="DY51" s="171"/>
      <c r="DZ51" s="171"/>
      <c r="EA51" s="171"/>
      <c r="EB51" s="171"/>
      <c r="EC51" s="171"/>
      <c r="ED51" s="171"/>
      <c r="EE51" s="171"/>
      <c r="EF51" s="171"/>
      <c r="EG51" s="171"/>
      <c r="EH51" s="171"/>
      <c r="EI51" s="171"/>
      <c r="EJ51" s="171"/>
      <c r="EK51" s="171"/>
      <c r="EL51" s="171"/>
      <c r="EM51" s="171"/>
      <c r="EN51" s="171"/>
      <c r="EO51" s="171"/>
    </row>
    <row r="52" spans="1:145" ht="12" hidden="1" outlineLevel="1" thickBot="1" x14ac:dyDescent="0.25">
      <c r="A52" s="139" t="s">
        <v>16</v>
      </c>
      <c r="B52" s="141">
        <v>-5.9135299382810078E-2</v>
      </c>
      <c r="C52" s="200">
        <v>-5.3043169389259487E-2</v>
      </c>
      <c r="D52" s="202">
        <v>3.0860169465632748E-3</v>
      </c>
      <c r="E52" s="229">
        <v>-6.8131592167598273E-2</v>
      </c>
      <c r="F52" s="202">
        <v>6.0388893279848905E-3</v>
      </c>
      <c r="G52" s="207">
        <v>-1.7741630331767496E-3</v>
      </c>
      <c r="H52" s="141">
        <v>1</v>
      </c>
      <c r="I52" s="142" t="s">
        <v>52</v>
      </c>
      <c r="J52" s="132"/>
      <c r="K52" s="132"/>
      <c r="AR52" s="171"/>
      <c r="AS52" s="171"/>
      <c r="AT52" s="171"/>
      <c r="AU52" s="171"/>
      <c r="AV52" s="171"/>
      <c r="AW52" s="171"/>
      <c r="AX52" s="171"/>
      <c r="AY52" s="171"/>
      <c r="AZ52" s="171"/>
      <c r="BA52" s="171"/>
      <c r="BB52" s="171"/>
      <c r="BC52" s="171"/>
      <c r="BD52" s="171"/>
      <c r="BE52" s="171"/>
      <c r="BF52" s="171"/>
      <c r="BG52" s="171"/>
      <c r="BH52" s="171"/>
      <c r="BI52" s="171"/>
      <c r="BJ52" s="171"/>
      <c r="BK52" s="171"/>
      <c r="BL52" s="171"/>
      <c r="BM52" s="171"/>
      <c r="BN52" s="171"/>
      <c r="BO52" s="171"/>
      <c r="BP52" s="171"/>
      <c r="BQ52" s="171"/>
      <c r="BR52" s="171"/>
      <c r="BS52" s="171"/>
      <c r="BT52" s="171"/>
      <c r="BU52" s="171"/>
      <c r="BV52" s="171"/>
      <c r="BW52" s="171"/>
      <c r="BX52" s="171"/>
      <c r="BY52" s="171"/>
      <c r="BZ52" s="171"/>
      <c r="CA52" s="171"/>
      <c r="CB52" s="171"/>
      <c r="CC52" s="171"/>
      <c r="CD52" s="171"/>
      <c r="CE52" s="171"/>
      <c r="CF52" s="171"/>
      <c r="CG52" s="171"/>
      <c r="CH52" s="171"/>
      <c r="CI52" s="171"/>
      <c r="CJ52" s="171"/>
      <c r="CK52" s="171"/>
      <c r="CL52" s="171"/>
      <c r="CM52" s="171"/>
      <c r="CN52" s="171"/>
      <c r="CO52" s="171"/>
      <c r="CP52" s="171"/>
      <c r="CQ52" s="171"/>
      <c r="CR52" s="171"/>
      <c r="CS52" s="171"/>
      <c r="CT52" s="171"/>
      <c r="CU52" s="171"/>
      <c r="CV52" s="171"/>
      <c r="CW52" s="171"/>
      <c r="CX52" s="171"/>
      <c r="CY52" s="171"/>
      <c r="CZ52" s="171"/>
      <c r="DA52" s="171"/>
      <c r="DB52" s="171"/>
      <c r="DC52" s="171"/>
      <c r="DD52" s="171"/>
      <c r="DE52" s="171"/>
      <c r="DF52" s="171"/>
      <c r="DG52" s="171"/>
      <c r="DH52" s="171"/>
      <c r="DI52" s="171"/>
      <c r="DJ52" s="171"/>
      <c r="DK52" s="171"/>
      <c r="DL52" s="171"/>
      <c r="DM52" s="171"/>
      <c r="DN52" s="171"/>
      <c r="DO52" s="171"/>
      <c r="DP52" s="171"/>
      <c r="DQ52" s="171"/>
      <c r="DR52" s="171"/>
      <c r="DS52" s="171"/>
      <c r="DT52" s="171"/>
      <c r="DU52" s="171"/>
      <c r="DV52" s="171"/>
      <c r="DW52" s="171"/>
      <c r="DX52" s="171"/>
      <c r="DY52" s="171"/>
      <c r="DZ52" s="171"/>
      <c r="EA52" s="171"/>
      <c r="EB52" s="171"/>
      <c r="EC52" s="171"/>
      <c r="ED52" s="171"/>
      <c r="EE52" s="171"/>
      <c r="EF52" s="171"/>
      <c r="EG52" s="171"/>
      <c r="EH52" s="171"/>
      <c r="EI52" s="171"/>
      <c r="EJ52" s="171"/>
      <c r="EK52" s="171"/>
      <c r="EL52" s="171"/>
      <c r="EM52" s="171"/>
      <c r="EN52" s="171"/>
      <c r="EO52" s="171"/>
    </row>
    <row r="53" spans="1:145" ht="12" hidden="1" outlineLevel="1" thickBot="1" x14ac:dyDescent="0.25">
      <c r="A53" s="139" t="s">
        <v>26</v>
      </c>
      <c r="B53" s="141">
        <v>-0.77587062180273847</v>
      </c>
      <c r="C53" s="211">
        <v>7.3348532190833662E-2</v>
      </c>
      <c r="D53" s="202">
        <v>1.7561897072384869E-2</v>
      </c>
      <c r="E53" s="205">
        <v>-2.5622461540219535E-2</v>
      </c>
      <c r="F53" s="207">
        <v>-1.3383322038992907E-2</v>
      </c>
      <c r="G53" s="202">
        <v>1.744027373147683E-2</v>
      </c>
      <c r="H53" s="207">
        <v>-7.9855572527839196E-3</v>
      </c>
      <c r="I53" s="141">
        <v>1</v>
      </c>
      <c r="J53" s="142" t="s">
        <v>55</v>
      </c>
      <c r="K53" s="132"/>
      <c r="AR53" s="171"/>
      <c r="AS53" s="171"/>
      <c r="AT53" s="171"/>
      <c r="AU53" s="171"/>
      <c r="AV53" s="171"/>
      <c r="AW53" s="171"/>
      <c r="AX53" s="171"/>
      <c r="AY53" s="171"/>
      <c r="AZ53" s="171"/>
      <c r="BA53" s="171"/>
      <c r="BB53" s="171"/>
      <c r="BC53" s="171"/>
      <c r="BD53" s="171"/>
      <c r="BE53" s="171"/>
      <c r="BF53" s="171"/>
      <c r="BG53" s="171"/>
      <c r="BH53" s="171"/>
      <c r="BI53" s="171"/>
      <c r="BJ53" s="171"/>
      <c r="BK53" s="171"/>
      <c r="BL53" s="171"/>
      <c r="BM53" s="171"/>
      <c r="BN53" s="171"/>
      <c r="BO53" s="171"/>
      <c r="BP53" s="171"/>
      <c r="BQ53" s="171"/>
      <c r="BR53" s="171"/>
      <c r="BS53" s="171"/>
      <c r="BT53" s="171"/>
      <c r="BU53" s="171"/>
      <c r="BV53" s="171"/>
      <c r="BW53" s="171"/>
      <c r="BX53" s="171"/>
      <c r="BY53" s="171"/>
      <c r="BZ53" s="171"/>
      <c r="CA53" s="171"/>
      <c r="CB53" s="171"/>
      <c r="CC53" s="171"/>
      <c r="CD53" s="171"/>
      <c r="CE53" s="171"/>
      <c r="CF53" s="171"/>
      <c r="CG53" s="171"/>
      <c r="CH53" s="171"/>
      <c r="CI53" s="171"/>
      <c r="CJ53" s="171"/>
      <c r="CK53" s="171"/>
      <c r="CL53" s="171"/>
      <c r="CM53" s="171"/>
      <c r="CN53" s="171"/>
      <c r="CO53" s="171"/>
      <c r="CP53" s="171"/>
      <c r="CQ53" s="171"/>
      <c r="CR53" s="171"/>
      <c r="CS53" s="171"/>
      <c r="CT53" s="171"/>
      <c r="CU53" s="171"/>
      <c r="CV53" s="171"/>
      <c r="CW53" s="171"/>
      <c r="CX53" s="171"/>
      <c r="CY53" s="171"/>
      <c r="CZ53" s="171"/>
      <c r="DA53" s="171"/>
      <c r="DB53" s="171"/>
      <c r="DC53" s="171"/>
      <c r="DD53" s="171"/>
      <c r="DE53" s="171"/>
      <c r="DF53" s="171"/>
      <c r="DG53" s="171"/>
      <c r="DH53" s="171"/>
      <c r="DI53" s="171"/>
      <c r="DJ53" s="171"/>
      <c r="DK53" s="171"/>
      <c r="DL53" s="171"/>
      <c r="DM53" s="171"/>
      <c r="DN53" s="171"/>
      <c r="DO53" s="171"/>
      <c r="DP53" s="171"/>
      <c r="DQ53" s="171"/>
      <c r="DR53" s="171"/>
      <c r="DS53" s="171"/>
      <c r="DT53" s="171"/>
      <c r="DU53" s="171"/>
      <c r="DV53" s="171"/>
      <c r="DW53" s="171"/>
      <c r="DX53" s="171"/>
      <c r="DY53" s="171"/>
      <c r="DZ53" s="171"/>
      <c r="EA53" s="171"/>
      <c r="EB53" s="171"/>
      <c r="EC53" s="171"/>
      <c r="ED53" s="171"/>
      <c r="EE53" s="171"/>
      <c r="EF53" s="171"/>
      <c r="EG53" s="171"/>
      <c r="EH53" s="171"/>
      <c r="EI53" s="171"/>
      <c r="EJ53" s="171"/>
      <c r="EK53" s="171"/>
      <c r="EL53" s="171"/>
      <c r="EM53" s="171"/>
      <c r="EN53" s="171"/>
      <c r="EO53" s="171"/>
    </row>
    <row r="54" spans="1:145" ht="12" hidden="1" outlineLevel="1" thickBot="1" x14ac:dyDescent="0.25">
      <c r="A54" s="139" t="s">
        <v>1</v>
      </c>
      <c r="B54" s="141">
        <v>-0.13692434474394496</v>
      </c>
      <c r="C54" s="241">
        <v>-0.10176114033691323</v>
      </c>
      <c r="D54" s="242">
        <v>0.14126611211295531</v>
      </c>
      <c r="E54" s="198">
        <v>4.1923897309127822E-2</v>
      </c>
      <c r="F54" s="200">
        <v>-3.7071422197908113E-2</v>
      </c>
      <c r="G54" s="208">
        <v>2.1759227123402849E-2</v>
      </c>
      <c r="H54" s="198">
        <v>4.7697510444802069E-2</v>
      </c>
      <c r="I54" s="202">
        <v>2.1384473303225106E-3</v>
      </c>
      <c r="J54" s="141">
        <v>1</v>
      </c>
      <c r="K54" s="142" t="s">
        <v>56</v>
      </c>
      <c r="AR54" s="171"/>
      <c r="AS54" s="171"/>
      <c r="AT54" s="171"/>
      <c r="AU54" s="171"/>
      <c r="AV54" s="171"/>
      <c r="AW54" s="171"/>
      <c r="AX54" s="171"/>
      <c r="AY54" s="171"/>
      <c r="AZ54" s="171"/>
      <c r="BA54" s="171"/>
      <c r="BB54" s="171"/>
      <c r="BC54" s="171"/>
      <c r="BD54" s="171"/>
      <c r="BE54" s="171"/>
      <c r="BF54" s="171"/>
      <c r="BG54" s="171"/>
      <c r="BH54" s="171"/>
      <c r="BI54" s="171"/>
      <c r="BJ54" s="171"/>
      <c r="BK54" s="171"/>
      <c r="BL54" s="171"/>
      <c r="BM54" s="171"/>
      <c r="BN54" s="171"/>
      <c r="BO54" s="171"/>
      <c r="BP54" s="171"/>
      <c r="BQ54" s="171"/>
      <c r="BR54" s="171"/>
      <c r="BS54" s="171"/>
      <c r="BT54" s="171"/>
      <c r="BU54" s="171"/>
      <c r="BV54" s="171"/>
      <c r="BW54" s="171"/>
      <c r="BX54" s="171"/>
      <c r="BY54" s="171"/>
      <c r="BZ54" s="171"/>
      <c r="CA54" s="171"/>
      <c r="CB54" s="171"/>
      <c r="CC54" s="171"/>
      <c r="CD54" s="171"/>
      <c r="CE54" s="171"/>
      <c r="CF54" s="171"/>
      <c r="CG54" s="171"/>
      <c r="CH54" s="171"/>
      <c r="CI54" s="171"/>
      <c r="CJ54" s="171"/>
      <c r="CK54" s="171"/>
      <c r="CL54" s="171"/>
      <c r="CM54" s="171"/>
      <c r="CN54" s="171"/>
      <c r="CO54" s="171"/>
      <c r="CP54" s="171"/>
      <c r="CQ54" s="171"/>
      <c r="CR54" s="171"/>
      <c r="CS54" s="171"/>
      <c r="CT54" s="171"/>
      <c r="CU54" s="171"/>
      <c r="CV54" s="171"/>
      <c r="CW54" s="171"/>
      <c r="CX54" s="171"/>
      <c r="CY54" s="171"/>
      <c r="CZ54" s="171"/>
      <c r="DA54" s="171"/>
      <c r="DB54" s="171"/>
      <c r="DC54" s="171"/>
      <c r="DD54" s="171"/>
      <c r="DE54" s="171"/>
      <c r="DF54" s="171"/>
      <c r="DG54" s="171"/>
      <c r="DH54" s="171"/>
      <c r="DI54" s="171"/>
      <c r="DJ54" s="171"/>
      <c r="DK54" s="171"/>
      <c r="DL54" s="171"/>
      <c r="DM54" s="171"/>
      <c r="DN54" s="171"/>
      <c r="DO54" s="171"/>
      <c r="DP54" s="171"/>
      <c r="DQ54" s="171"/>
      <c r="DR54" s="171"/>
      <c r="DS54" s="171"/>
      <c r="DT54" s="171"/>
      <c r="DU54" s="171"/>
      <c r="DV54" s="171"/>
      <c r="DW54" s="171"/>
      <c r="DX54" s="171"/>
      <c r="DY54" s="171"/>
      <c r="DZ54" s="171"/>
      <c r="EA54" s="171"/>
      <c r="EB54" s="171"/>
      <c r="EC54" s="171"/>
      <c r="ED54" s="171"/>
      <c r="EE54" s="171"/>
      <c r="EF54" s="171"/>
      <c r="EG54" s="171"/>
      <c r="EH54" s="171"/>
      <c r="EI54" s="171"/>
      <c r="EJ54" s="171"/>
      <c r="EK54" s="171"/>
      <c r="EL54" s="171"/>
      <c r="EM54" s="171"/>
      <c r="EN54" s="171"/>
      <c r="EO54" s="171"/>
    </row>
    <row r="55" spans="1:145" hidden="1" outlineLevel="1" x14ac:dyDescent="0.2">
      <c r="A55" s="139" t="s">
        <v>18</v>
      </c>
      <c r="B55" s="141">
        <v>1.3680905204527109E-2</v>
      </c>
      <c r="C55" s="208">
        <v>2.0197121089608281E-2</v>
      </c>
      <c r="D55" s="205">
        <v>-3.5580448848293901E-2</v>
      </c>
      <c r="E55" s="202">
        <v>1.0148613806265879E-2</v>
      </c>
      <c r="F55" s="198">
        <v>3.726939498698903E-2</v>
      </c>
      <c r="G55" s="229">
        <v>-5.6203560490205119E-2</v>
      </c>
      <c r="H55" s="233">
        <v>-0.19308333409153838</v>
      </c>
      <c r="I55" s="205">
        <v>-2.0693980391903771E-2</v>
      </c>
      <c r="J55" s="229">
        <v>-7.242336668423853E-2</v>
      </c>
      <c r="K55" s="141">
        <v>1</v>
      </c>
      <c r="AR55" s="171"/>
      <c r="AS55" s="171"/>
      <c r="AT55" s="171"/>
      <c r="AU55" s="171"/>
      <c r="AV55" s="171"/>
      <c r="AW55" s="171"/>
      <c r="AX55" s="171"/>
      <c r="AY55" s="171"/>
      <c r="AZ55" s="171"/>
      <c r="BA55" s="171"/>
      <c r="BB55" s="171"/>
      <c r="BC55" s="171"/>
      <c r="BD55" s="171"/>
      <c r="BE55" s="171"/>
      <c r="BF55" s="171"/>
      <c r="BG55" s="171"/>
      <c r="BH55" s="171"/>
      <c r="BI55" s="171"/>
      <c r="BJ55" s="171"/>
      <c r="BK55" s="171"/>
      <c r="BL55" s="171"/>
      <c r="BM55" s="171"/>
      <c r="BN55" s="171"/>
      <c r="BO55" s="171"/>
      <c r="BP55" s="171"/>
      <c r="BQ55" s="171"/>
      <c r="BR55" s="171"/>
      <c r="BS55" s="171"/>
      <c r="BT55" s="171"/>
      <c r="BU55" s="171"/>
      <c r="BV55" s="171"/>
      <c r="BW55" s="171"/>
      <c r="BX55" s="171"/>
      <c r="BY55" s="171"/>
      <c r="BZ55" s="171"/>
      <c r="CA55" s="171"/>
      <c r="CB55" s="171"/>
      <c r="CC55" s="171"/>
      <c r="CD55" s="171"/>
      <c r="CE55" s="171"/>
      <c r="CF55" s="171"/>
      <c r="CG55" s="171"/>
      <c r="CH55" s="171"/>
      <c r="CI55" s="171"/>
      <c r="CJ55" s="171"/>
      <c r="CK55" s="171"/>
      <c r="CL55" s="171"/>
      <c r="CM55" s="171"/>
      <c r="CN55" s="171"/>
      <c r="CO55" s="171"/>
      <c r="CP55" s="171"/>
      <c r="CQ55" s="171"/>
      <c r="CR55" s="171"/>
      <c r="CS55" s="171"/>
      <c r="CT55" s="171"/>
      <c r="CU55" s="171"/>
      <c r="CV55" s="171"/>
      <c r="CW55" s="171"/>
      <c r="CX55" s="171"/>
      <c r="CY55" s="171"/>
      <c r="CZ55" s="171"/>
      <c r="DA55" s="171"/>
      <c r="DB55" s="171"/>
      <c r="DC55" s="171"/>
      <c r="DD55" s="171"/>
      <c r="DE55" s="171"/>
      <c r="DF55" s="171"/>
      <c r="DG55" s="171"/>
      <c r="DH55" s="171"/>
      <c r="DI55" s="171"/>
      <c r="DJ55" s="171"/>
      <c r="DK55" s="171"/>
      <c r="DL55" s="171"/>
      <c r="DM55" s="171"/>
      <c r="DN55" s="171"/>
      <c r="DO55" s="171"/>
      <c r="DP55" s="171"/>
      <c r="DQ55" s="171"/>
      <c r="DR55" s="171"/>
      <c r="DS55" s="171"/>
      <c r="DT55" s="171"/>
      <c r="DU55" s="171"/>
      <c r="DV55" s="171"/>
      <c r="DW55" s="171"/>
      <c r="DX55" s="171"/>
      <c r="DY55" s="171"/>
      <c r="DZ55" s="171"/>
      <c r="EA55" s="171"/>
      <c r="EB55" s="171"/>
      <c r="EC55" s="171"/>
      <c r="ED55" s="171"/>
      <c r="EE55" s="171"/>
      <c r="EF55" s="171"/>
      <c r="EG55" s="171"/>
      <c r="EH55" s="171"/>
      <c r="EI55" s="171"/>
      <c r="EJ55" s="171"/>
      <c r="EK55" s="171"/>
      <c r="EL55" s="171"/>
      <c r="EM55" s="171"/>
      <c r="EN55" s="171"/>
      <c r="EO55" s="171"/>
    </row>
    <row r="56" spans="1:145" collapsed="1" x14ac:dyDescent="0.2">
      <c r="A56" s="183"/>
      <c r="AR56" s="171"/>
      <c r="AS56" s="171"/>
      <c r="AT56" s="171"/>
      <c r="AU56" s="171"/>
      <c r="AV56" s="171"/>
      <c r="AW56" s="171"/>
      <c r="AX56" s="171"/>
      <c r="AY56" s="171"/>
      <c r="AZ56" s="171"/>
      <c r="BA56" s="171"/>
      <c r="BB56" s="171"/>
      <c r="BC56" s="171"/>
      <c r="BD56" s="171"/>
      <c r="BE56" s="171"/>
      <c r="BF56" s="171"/>
      <c r="BG56" s="171"/>
      <c r="BH56" s="171"/>
      <c r="BI56" s="171"/>
      <c r="BJ56" s="171"/>
      <c r="BK56" s="171"/>
      <c r="BL56" s="171"/>
      <c r="BM56" s="171"/>
      <c r="BN56" s="171"/>
      <c r="BO56" s="171"/>
      <c r="BP56" s="171"/>
      <c r="BQ56" s="171"/>
      <c r="BR56" s="171"/>
      <c r="BS56" s="171"/>
      <c r="BT56" s="171"/>
      <c r="BU56" s="171"/>
      <c r="BV56" s="171"/>
      <c r="BW56" s="171"/>
      <c r="BX56" s="171"/>
      <c r="BY56" s="171"/>
      <c r="BZ56" s="171"/>
      <c r="CA56" s="171"/>
      <c r="CB56" s="171"/>
      <c r="CC56" s="171"/>
      <c r="CD56" s="171"/>
      <c r="CE56" s="171"/>
      <c r="CF56" s="171"/>
      <c r="CG56" s="171"/>
      <c r="CH56" s="171"/>
      <c r="CI56" s="171"/>
      <c r="CJ56" s="171"/>
      <c r="CK56" s="171"/>
      <c r="CL56" s="171"/>
      <c r="CM56" s="171"/>
      <c r="CN56" s="171"/>
      <c r="CO56" s="171"/>
      <c r="CP56" s="171"/>
      <c r="CQ56" s="171"/>
      <c r="CR56" s="171"/>
      <c r="CS56" s="171"/>
      <c r="CT56" s="171"/>
      <c r="CU56" s="171"/>
      <c r="CV56" s="171"/>
      <c r="CW56" s="171"/>
      <c r="CX56" s="171"/>
      <c r="CY56" s="171"/>
      <c r="CZ56" s="171"/>
      <c r="DA56" s="171"/>
      <c r="DB56" s="171"/>
      <c r="DC56" s="171"/>
      <c r="DD56" s="171"/>
      <c r="DE56" s="171"/>
      <c r="DF56" s="171"/>
      <c r="DG56" s="171"/>
      <c r="DH56" s="171"/>
      <c r="DI56" s="171"/>
      <c r="DJ56" s="171"/>
      <c r="DK56" s="171"/>
      <c r="DL56" s="171"/>
      <c r="DM56" s="171"/>
      <c r="DN56" s="171"/>
      <c r="DO56" s="171"/>
      <c r="DP56" s="171"/>
      <c r="DQ56" s="171"/>
      <c r="DR56" s="171"/>
      <c r="DS56" s="171"/>
      <c r="DT56" s="171"/>
      <c r="DU56" s="171"/>
      <c r="DV56" s="171"/>
      <c r="DW56" s="171"/>
      <c r="DX56" s="171"/>
      <c r="DY56" s="171"/>
      <c r="DZ56" s="171"/>
      <c r="EA56" s="171"/>
      <c r="EB56" s="171"/>
      <c r="EC56" s="171"/>
      <c r="ED56" s="171"/>
      <c r="EE56" s="171"/>
      <c r="EF56" s="171"/>
      <c r="EG56" s="171"/>
      <c r="EH56" s="171"/>
      <c r="EI56" s="171"/>
      <c r="EJ56" s="171"/>
      <c r="EK56" s="171"/>
      <c r="EL56" s="171"/>
      <c r="EM56" s="171"/>
      <c r="EN56" s="171"/>
      <c r="EO56" s="171"/>
    </row>
    <row r="57" spans="1:145" x14ac:dyDescent="0.2">
      <c r="A57" s="125" t="s">
        <v>236</v>
      </c>
      <c r="AR57" s="171" t="s">
        <v>129</v>
      </c>
      <c r="AS57" s="171"/>
      <c r="AT57" s="171"/>
      <c r="AU57" s="171">
        <v>10</v>
      </c>
      <c r="AV57" s="171"/>
      <c r="AW57" s="171"/>
      <c r="AX57" s="171"/>
      <c r="AY57" s="171"/>
      <c r="AZ57" s="171"/>
      <c r="BA57" s="171"/>
      <c r="BB57" s="171"/>
      <c r="BC57" s="171"/>
      <c r="BD57" s="171"/>
      <c r="BE57" s="171"/>
      <c r="BF57" s="171"/>
      <c r="BG57" s="171"/>
      <c r="BH57" s="171"/>
      <c r="BI57" s="171"/>
      <c r="BJ57" s="171"/>
      <c r="BK57" s="171"/>
      <c r="BL57" s="171"/>
      <c r="BM57" s="171"/>
      <c r="BN57" s="171"/>
      <c r="BO57" s="171"/>
      <c r="BP57" s="171"/>
      <c r="BQ57" s="171"/>
      <c r="BR57" s="171"/>
      <c r="BS57" s="171"/>
      <c r="BT57" s="171"/>
      <c r="BU57" s="171"/>
      <c r="BV57" s="171"/>
      <c r="BW57" s="171"/>
      <c r="BX57" s="171"/>
      <c r="BY57" s="171"/>
      <c r="BZ57" s="171"/>
      <c r="CA57" s="171"/>
      <c r="CB57" s="171"/>
      <c r="CC57" s="171"/>
      <c r="CD57" s="171"/>
      <c r="CE57" s="171"/>
      <c r="CF57" s="171"/>
      <c r="CG57" s="171"/>
      <c r="CH57" s="171"/>
      <c r="CI57" s="171"/>
      <c r="CJ57" s="171"/>
      <c r="CK57" s="171"/>
      <c r="CL57" s="171"/>
      <c r="CM57" s="171"/>
      <c r="CN57" s="171"/>
      <c r="CO57" s="171"/>
      <c r="CP57" s="171"/>
      <c r="CQ57" s="171"/>
      <c r="CR57" s="171"/>
      <c r="CS57" s="171"/>
      <c r="CT57" s="171"/>
      <c r="CU57" s="171"/>
      <c r="CV57" s="171"/>
      <c r="CW57" s="171"/>
      <c r="CX57" s="171"/>
      <c r="CY57" s="171"/>
      <c r="CZ57" s="171"/>
      <c r="DA57" s="171"/>
      <c r="DB57" s="171"/>
      <c r="DC57" s="171"/>
      <c r="DD57" s="171"/>
      <c r="DE57" s="171"/>
      <c r="DF57" s="171"/>
      <c r="DG57" s="171"/>
      <c r="DH57" s="171"/>
      <c r="DI57" s="171"/>
      <c r="DJ57" s="171"/>
      <c r="DK57" s="171"/>
      <c r="DL57" s="171"/>
      <c r="DM57" s="171"/>
      <c r="DN57" s="171"/>
      <c r="DO57" s="171"/>
      <c r="DP57" s="171"/>
      <c r="DQ57" s="171"/>
      <c r="DR57" s="171"/>
      <c r="DS57" s="171"/>
      <c r="DT57" s="171"/>
      <c r="DU57" s="171"/>
      <c r="DV57" s="171"/>
      <c r="DW57" s="171"/>
      <c r="DX57" s="171"/>
      <c r="DY57" s="171"/>
      <c r="DZ57" s="171"/>
      <c r="EA57" s="171"/>
      <c r="EB57" s="171"/>
      <c r="EC57" s="171"/>
      <c r="ED57" s="171"/>
      <c r="EE57" s="171"/>
      <c r="EF57" s="171"/>
      <c r="EG57" s="171"/>
      <c r="EH57" s="171"/>
      <c r="EI57" s="171"/>
      <c r="EJ57" s="171"/>
      <c r="EK57" s="171"/>
      <c r="EL57" s="171"/>
      <c r="EM57" s="171"/>
      <c r="EN57" s="171"/>
      <c r="EO57" s="171"/>
    </row>
    <row r="58" spans="1:145" outlineLevel="1" x14ac:dyDescent="0.2">
      <c r="A58" s="123"/>
      <c r="B58" s="144"/>
      <c r="C58" s="150" t="str">
        <f>"Cutoff value for prediction of "&amp;$I$2&amp;":"</f>
        <v>Cutoff value for prediction of Yes:</v>
      </c>
      <c r="D58" s="151">
        <f>$AU$57/20</f>
        <v>0.5</v>
      </c>
      <c r="E58" s="150" t="s">
        <v>120</v>
      </c>
      <c r="F58" s="152">
        <v>0.26662641612219812</v>
      </c>
      <c r="G58" s="144"/>
      <c r="H58" s="144"/>
      <c r="I58" s="145"/>
      <c r="AR58" s="171" t="s">
        <v>130</v>
      </c>
      <c r="AS58" s="171">
        <v>-9.9999999999999995E-8</v>
      </c>
      <c r="AT58" s="171">
        <v>9.9999000000000008E-3</v>
      </c>
      <c r="AU58" s="171">
        <v>1.9999900000000001E-2</v>
      </c>
      <c r="AV58" s="171">
        <v>2.9999900000000003E-2</v>
      </c>
      <c r="AW58" s="171">
        <v>3.9999900000000005E-2</v>
      </c>
      <c r="AX58" s="171">
        <v>4.9999900000000007E-2</v>
      </c>
      <c r="AY58" s="171">
        <v>5.9999900000000009E-2</v>
      </c>
      <c r="AZ58" s="171">
        <v>6.9999900000000004E-2</v>
      </c>
      <c r="BA58" s="171">
        <v>7.9999899999999999E-2</v>
      </c>
      <c r="BB58" s="171">
        <v>8.9999899999999994E-2</v>
      </c>
      <c r="BC58" s="171">
        <v>9.9999899999999989E-2</v>
      </c>
      <c r="BD58" s="171">
        <v>0.10999989999999998</v>
      </c>
      <c r="BE58" s="171">
        <v>0.11999989999999998</v>
      </c>
      <c r="BF58" s="171">
        <v>0.12999989999999997</v>
      </c>
      <c r="BG58" s="171">
        <v>0.13999989999999998</v>
      </c>
      <c r="BH58" s="171">
        <v>0.14999989999999999</v>
      </c>
      <c r="BI58" s="171">
        <v>0.1599999</v>
      </c>
      <c r="BJ58" s="171">
        <v>0.16999990000000001</v>
      </c>
      <c r="BK58" s="171">
        <v>0.17999990000000002</v>
      </c>
      <c r="BL58" s="171">
        <v>0.18999990000000003</v>
      </c>
      <c r="BM58" s="171">
        <v>0.19999990000000004</v>
      </c>
      <c r="BN58" s="171">
        <v>0.20999990000000004</v>
      </c>
      <c r="BO58" s="171">
        <v>0.21999990000000005</v>
      </c>
      <c r="BP58" s="171">
        <v>0.22999990000000006</v>
      </c>
      <c r="BQ58" s="171">
        <v>0.23999990000000007</v>
      </c>
      <c r="BR58" s="171">
        <v>0.24999990000000008</v>
      </c>
      <c r="BS58" s="171">
        <v>0.25999990000000006</v>
      </c>
      <c r="BT58" s="171">
        <v>0.26999990000000007</v>
      </c>
      <c r="BU58" s="171">
        <v>0.27999990000000008</v>
      </c>
      <c r="BV58" s="171">
        <v>0.28999990000000009</v>
      </c>
      <c r="BW58" s="171">
        <v>0.2999999000000001</v>
      </c>
      <c r="BX58" s="171">
        <v>0.30999990000000011</v>
      </c>
      <c r="BY58" s="171">
        <v>0.31999990000000011</v>
      </c>
      <c r="BZ58" s="171">
        <v>0.32999990000000012</v>
      </c>
      <c r="CA58" s="171">
        <v>0.33999990000000013</v>
      </c>
      <c r="CB58" s="171">
        <v>0.34999990000000014</v>
      </c>
      <c r="CC58" s="171">
        <v>0.35999990000000015</v>
      </c>
      <c r="CD58" s="171">
        <v>0.36999990000000016</v>
      </c>
      <c r="CE58" s="171">
        <v>0.37999990000000017</v>
      </c>
      <c r="CF58" s="171">
        <v>0.38999990000000018</v>
      </c>
      <c r="CG58" s="171">
        <v>0.39999990000000019</v>
      </c>
      <c r="CH58" s="171">
        <v>0.40999990000000019</v>
      </c>
      <c r="CI58" s="171">
        <v>0.4199999000000002</v>
      </c>
      <c r="CJ58" s="171">
        <v>0.42999990000000021</v>
      </c>
      <c r="CK58" s="171">
        <v>0.43999990000000022</v>
      </c>
      <c r="CL58" s="171">
        <v>0.44999990000000023</v>
      </c>
      <c r="CM58" s="171">
        <v>0.45999990000000024</v>
      </c>
      <c r="CN58" s="171">
        <v>0.46999990000000025</v>
      </c>
      <c r="CO58" s="171">
        <v>0.47999990000000026</v>
      </c>
      <c r="CP58" s="171">
        <v>0.48999990000000027</v>
      </c>
      <c r="CQ58" s="171">
        <v>0.49999990000000027</v>
      </c>
      <c r="CR58" s="171">
        <v>0.50999990000000028</v>
      </c>
      <c r="CS58" s="171">
        <v>0.51999990000000029</v>
      </c>
      <c r="CT58" s="171">
        <v>0.5299999000000003</v>
      </c>
      <c r="CU58" s="171">
        <v>0.53999990000000031</v>
      </c>
      <c r="CV58" s="171">
        <v>0.54999990000000032</v>
      </c>
      <c r="CW58" s="171">
        <v>0.55999990000000033</v>
      </c>
      <c r="CX58" s="171">
        <v>0.56999990000000034</v>
      </c>
      <c r="CY58" s="171">
        <v>0.57999990000000035</v>
      </c>
      <c r="CZ58" s="171">
        <v>0.58999990000000035</v>
      </c>
      <c r="DA58" s="171">
        <v>0.59999990000000036</v>
      </c>
      <c r="DB58" s="171">
        <v>0.60999990000000037</v>
      </c>
      <c r="DC58" s="171">
        <v>0.61999990000000038</v>
      </c>
      <c r="DD58" s="171">
        <v>0.62999990000000039</v>
      </c>
      <c r="DE58" s="171">
        <v>0.6399999000000004</v>
      </c>
      <c r="DF58" s="171">
        <v>0.64999990000000041</v>
      </c>
      <c r="DG58" s="171">
        <v>0.65999990000000042</v>
      </c>
      <c r="DH58" s="171">
        <v>0.66999990000000043</v>
      </c>
      <c r="DI58" s="171">
        <v>0.67999990000000043</v>
      </c>
      <c r="DJ58" s="171">
        <v>0.68999990000000044</v>
      </c>
      <c r="DK58" s="171">
        <v>0.69999990000000045</v>
      </c>
      <c r="DL58" s="171">
        <v>0.70999990000000046</v>
      </c>
      <c r="DM58" s="171">
        <v>0.71999990000000047</v>
      </c>
      <c r="DN58" s="171">
        <v>0.72999990000000048</v>
      </c>
      <c r="DO58" s="171">
        <v>0.73999990000000049</v>
      </c>
      <c r="DP58" s="171">
        <v>0.7499999000000005</v>
      </c>
      <c r="DQ58" s="171">
        <v>0.75999990000000051</v>
      </c>
      <c r="DR58" s="171">
        <v>0.76999990000000051</v>
      </c>
      <c r="DS58" s="171">
        <v>0.77999990000000052</v>
      </c>
      <c r="DT58" s="171">
        <v>0.78999990000000053</v>
      </c>
      <c r="DU58" s="171">
        <v>0.79999990000000054</v>
      </c>
      <c r="DV58" s="171">
        <v>0.80999990000000055</v>
      </c>
      <c r="DW58" s="171">
        <v>0.81999990000000056</v>
      </c>
      <c r="DX58" s="171">
        <v>0.82999990000000057</v>
      </c>
      <c r="DY58" s="171">
        <v>0.83999990000000058</v>
      </c>
      <c r="DZ58" s="171">
        <v>0.84999990000000059</v>
      </c>
      <c r="EA58" s="171">
        <v>0.85999990000000059</v>
      </c>
      <c r="EB58" s="171">
        <v>0.8699999000000006</v>
      </c>
      <c r="EC58" s="171">
        <v>0.87999990000000061</v>
      </c>
      <c r="ED58" s="171">
        <v>0.88999990000000062</v>
      </c>
      <c r="EE58" s="171">
        <v>0.89999990000000063</v>
      </c>
      <c r="EF58" s="171">
        <v>0.90999990000000064</v>
      </c>
      <c r="EG58" s="171">
        <v>0.91999990000000065</v>
      </c>
      <c r="EH58" s="171">
        <v>0.92999990000000066</v>
      </c>
      <c r="EI58" s="171">
        <v>0.93999990000000067</v>
      </c>
      <c r="EJ58" s="171">
        <v>0.94999990000000067</v>
      </c>
      <c r="EK58" s="171">
        <v>0.95999990000000068</v>
      </c>
      <c r="EL58" s="171">
        <v>0.96999990000000069</v>
      </c>
      <c r="EM58" s="171">
        <v>0.9799999000000007</v>
      </c>
      <c r="EN58" s="171">
        <v>0.98999990000000071</v>
      </c>
      <c r="EO58" s="171">
        <v>0.99999990000000072</v>
      </c>
    </row>
    <row r="59" spans="1:145" outlineLevel="1" x14ac:dyDescent="0.2">
      <c r="A59" s="122"/>
      <c r="B59" s="153" t="s">
        <v>121</v>
      </c>
      <c r="C59" s="146"/>
      <c r="D59" s="146"/>
      <c r="E59" s="146"/>
      <c r="F59" s="146"/>
      <c r="G59" s="153" t="s">
        <v>121</v>
      </c>
      <c r="H59" s="146"/>
      <c r="I59" s="147"/>
      <c r="AR59" s="182" t="s">
        <v>131</v>
      </c>
      <c r="AS59" s="171">
        <v>3921</v>
      </c>
      <c r="AT59" s="171">
        <v>2865</v>
      </c>
      <c r="AU59" s="171">
        <v>2592</v>
      </c>
      <c r="AV59" s="171">
        <v>2344</v>
      </c>
      <c r="AW59" s="171">
        <v>2159</v>
      </c>
      <c r="AX59" s="171">
        <v>1934</v>
      </c>
      <c r="AY59" s="171">
        <v>1833</v>
      </c>
      <c r="AZ59" s="171">
        <v>1750</v>
      </c>
      <c r="BA59" s="171">
        <v>1614</v>
      </c>
      <c r="BB59" s="171">
        <v>1458</v>
      </c>
      <c r="BC59" s="171">
        <v>1290</v>
      </c>
      <c r="BD59" s="171">
        <v>1140</v>
      </c>
      <c r="BE59" s="171">
        <v>967</v>
      </c>
      <c r="BF59" s="171">
        <v>831</v>
      </c>
      <c r="BG59" s="171">
        <v>737</v>
      </c>
      <c r="BH59" s="171">
        <v>673</v>
      </c>
      <c r="BI59" s="171">
        <v>619</v>
      </c>
      <c r="BJ59" s="171">
        <v>612</v>
      </c>
      <c r="BK59" s="171">
        <v>605</v>
      </c>
      <c r="BL59" s="171">
        <v>605</v>
      </c>
      <c r="BM59" s="171">
        <v>603</v>
      </c>
      <c r="BN59" s="171">
        <v>601</v>
      </c>
      <c r="BO59" s="171">
        <v>596</v>
      </c>
      <c r="BP59" s="171">
        <v>593</v>
      </c>
      <c r="BQ59" s="171">
        <v>591</v>
      </c>
      <c r="BR59" s="171">
        <v>587</v>
      </c>
      <c r="BS59" s="171">
        <v>565</v>
      </c>
      <c r="BT59" s="171">
        <v>517</v>
      </c>
      <c r="BU59" s="171">
        <v>473</v>
      </c>
      <c r="BV59" s="171">
        <v>420</v>
      </c>
      <c r="BW59" s="171">
        <v>367</v>
      </c>
      <c r="BX59" s="171">
        <v>332</v>
      </c>
      <c r="BY59" s="171">
        <v>295</v>
      </c>
      <c r="BZ59" s="171">
        <v>254</v>
      </c>
      <c r="CA59" s="171">
        <v>221</v>
      </c>
      <c r="CB59" s="171">
        <v>177</v>
      </c>
      <c r="CC59" s="171">
        <v>114</v>
      </c>
      <c r="CD59" s="171">
        <v>59</v>
      </c>
      <c r="CE59" s="171">
        <v>53</v>
      </c>
      <c r="CF59" s="171">
        <v>49</v>
      </c>
      <c r="CG59" s="171">
        <v>46</v>
      </c>
      <c r="CH59" s="171">
        <v>46</v>
      </c>
      <c r="CI59" s="171">
        <v>46</v>
      </c>
      <c r="CJ59" s="171">
        <v>46</v>
      </c>
      <c r="CK59" s="171">
        <v>46</v>
      </c>
      <c r="CL59" s="171">
        <v>45</v>
      </c>
      <c r="CM59" s="171">
        <v>45</v>
      </c>
      <c r="CN59" s="171">
        <v>44</v>
      </c>
      <c r="CO59" s="171">
        <v>44</v>
      </c>
      <c r="CP59" s="171">
        <v>42</v>
      </c>
      <c r="CQ59" s="171">
        <v>40</v>
      </c>
      <c r="CR59" s="171">
        <v>36</v>
      </c>
      <c r="CS59" s="171">
        <v>29</v>
      </c>
      <c r="CT59" s="171">
        <v>26</v>
      </c>
      <c r="CU59" s="171">
        <v>22</v>
      </c>
      <c r="CV59" s="171">
        <v>19</v>
      </c>
      <c r="CW59" s="171">
        <v>17</v>
      </c>
      <c r="CX59" s="171">
        <v>17</v>
      </c>
      <c r="CY59" s="171">
        <v>12</v>
      </c>
      <c r="CZ59" s="171">
        <v>10</v>
      </c>
      <c r="DA59" s="171">
        <v>8</v>
      </c>
      <c r="DB59" s="171">
        <v>6</v>
      </c>
      <c r="DC59" s="171">
        <v>5</v>
      </c>
      <c r="DD59" s="171">
        <v>4</v>
      </c>
      <c r="DE59" s="171">
        <v>4</v>
      </c>
      <c r="DF59" s="171">
        <v>4</v>
      </c>
      <c r="DG59" s="171">
        <v>3</v>
      </c>
      <c r="DH59" s="171">
        <v>3</v>
      </c>
      <c r="DI59" s="171">
        <v>3</v>
      </c>
      <c r="DJ59" s="171">
        <v>3</v>
      </c>
      <c r="DK59" s="171">
        <v>3</v>
      </c>
      <c r="DL59" s="171">
        <v>3</v>
      </c>
      <c r="DM59" s="171">
        <v>3</v>
      </c>
      <c r="DN59" s="171">
        <v>3</v>
      </c>
      <c r="DO59" s="171">
        <v>3</v>
      </c>
      <c r="DP59" s="171">
        <v>3</v>
      </c>
      <c r="DQ59" s="171">
        <v>3</v>
      </c>
      <c r="DR59" s="171">
        <v>3</v>
      </c>
      <c r="DS59" s="171">
        <v>3</v>
      </c>
      <c r="DT59" s="171">
        <v>3</v>
      </c>
      <c r="DU59" s="171">
        <v>3</v>
      </c>
      <c r="DV59" s="171">
        <v>3</v>
      </c>
      <c r="DW59" s="171">
        <v>3</v>
      </c>
      <c r="DX59" s="171">
        <v>3</v>
      </c>
      <c r="DY59" s="171">
        <v>3</v>
      </c>
      <c r="DZ59" s="171">
        <v>3</v>
      </c>
      <c r="EA59" s="171">
        <v>3</v>
      </c>
      <c r="EB59" s="171">
        <v>2</v>
      </c>
      <c r="EC59" s="171">
        <v>1</v>
      </c>
      <c r="ED59" s="171">
        <v>1</v>
      </c>
      <c r="EE59" s="171">
        <v>1</v>
      </c>
      <c r="EF59" s="171">
        <v>1</v>
      </c>
      <c r="EG59" s="171">
        <v>1</v>
      </c>
      <c r="EH59" s="171">
        <v>1</v>
      </c>
      <c r="EI59" s="171">
        <v>0</v>
      </c>
      <c r="EJ59" s="171">
        <v>0</v>
      </c>
      <c r="EK59" s="171">
        <v>0</v>
      </c>
      <c r="EL59" s="171">
        <v>0</v>
      </c>
      <c r="EM59" s="171">
        <v>0</v>
      </c>
      <c r="EN59" s="171">
        <v>0</v>
      </c>
      <c r="EO59" s="171">
        <v>0</v>
      </c>
    </row>
    <row r="60" spans="1:145" outlineLevel="1" x14ac:dyDescent="0.2">
      <c r="A60" s="154" t="s">
        <v>122</v>
      </c>
      <c r="B60" s="146" t="str">
        <f>"# "&amp;$H$2</f>
        <v># No</v>
      </c>
      <c r="C60" s="146" t="str">
        <f>"# "&amp;$I$2</f>
        <v># Yes</v>
      </c>
      <c r="D60" s="146" t="s">
        <v>123</v>
      </c>
      <c r="E60" s="146"/>
      <c r="F60" s="153" t="s">
        <v>124</v>
      </c>
      <c r="G60" s="146" t="str">
        <f>"% "&amp;$H$2</f>
        <v>% No</v>
      </c>
      <c r="H60" s="146" t="str">
        <f>"% "&amp;$I$2</f>
        <v>% Yes</v>
      </c>
      <c r="I60" s="147" t="s">
        <v>123</v>
      </c>
      <c r="AR60" s="182" t="s">
        <v>132</v>
      </c>
      <c r="AS60" s="171">
        <v>367</v>
      </c>
      <c r="AT60" s="171">
        <v>360</v>
      </c>
      <c r="AU60" s="171">
        <v>353</v>
      </c>
      <c r="AV60" s="171">
        <v>348</v>
      </c>
      <c r="AW60" s="171">
        <v>343</v>
      </c>
      <c r="AX60" s="171">
        <v>340</v>
      </c>
      <c r="AY60" s="171">
        <v>334</v>
      </c>
      <c r="AZ60" s="171">
        <v>331</v>
      </c>
      <c r="BA60" s="171">
        <v>325</v>
      </c>
      <c r="BB60" s="171">
        <v>319</v>
      </c>
      <c r="BC60" s="171">
        <v>309</v>
      </c>
      <c r="BD60" s="171">
        <v>298</v>
      </c>
      <c r="BE60" s="171">
        <v>274</v>
      </c>
      <c r="BF60" s="171">
        <v>255</v>
      </c>
      <c r="BG60" s="171">
        <v>235</v>
      </c>
      <c r="BH60" s="171">
        <v>223</v>
      </c>
      <c r="BI60" s="171">
        <v>201</v>
      </c>
      <c r="BJ60" s="171">
        <v>199</v>
      </c>
      <c r="BK60" s="171">
        <v>197</v>
      </c>
      <c r="BL60" s="171">
        <v>197</v>
      </c>
      <c r="BM60" s="171">
        <v>197</v>
      </c>
      <c r="BN60" s="171">
        <v>197</v>
      </c>
      <c r="BO60" s="171">
        <v>197</v>
      </c>
      <c r="BP60" s="171">
        <v>196</v>
      </c>
      <c r="BQ60" s="171">
        <v>196</v>
      </c>
      <c r="BR60" s="171">
        <v>194</v>
      </c>
      <c r="BS60" s="171">
        <v>185</v>
      </c>
      <c r="BT60" s="171">
        <v>168</v>
      </c>
      <c r="BU60" s="171">
        <v>158</v>
      </c>
      <c r="BV60" s="171">
        <v>146</v>
      </c>
      <c r="BW60" s="171">
        <v>134</v>
      </c>
      <c r="BX60" s="171">
        <v>119</v>
      </c>
      <c r="BY60" s="171">
        <v>96</v>
      </c>
      <c r="BZ60" s="171">
        <v>75</v>
      </c>
      <c r="CA60" s="171">
        <v>66</v>
      </c>
      <c r="CB60" s="171">
        <v>53</v>
      </c>
      <c r="CC60" s="171">
        <v>45</v>
      </c>
      <c r="CD60" s="171">
        <v>34</v>
      </c>
      <c r="CE60" s="171">
        <v>33</v>
      </c>
      <c r="CF60" s="171">
        <v>32</v>
      </c>
      <c r="CG60" s="171">
        <v>32</v>
      </c>
      <c r="CH60" s="171">
        <v>32</v>
      </c>
      <c r="CI60" s="171">
        <v>32</v>
      </c>
      <c r="CJ60" s="171">
        <v>32</v>
      </c>
      <c r="CK60" s="171">
        <v>32</v>
      </c>
      <c r="CL60" s="171">
        <v>32</v>
      </c>
      <c r="CM60" s="171">
        <v>32</v>
      </c>
      <c r="CN60" s="171">
        <v>32</v>
      </c>
      <c r="CO60" s="171">
        <v>32</v>
      </c>
      <c r="CP60" s="171">
        <v>30</v>
      </c>
      <c r="CQ60" s="171">
        <v>28</v>
      </c>
      <c r="CR60" s="171">
        <v>26</v>
      </c>
      <c r="CS60" s="171">
        <v>21</v>
      </c>
      <c r="CT60" s="171">
        <v>18</v>
      </c>
      <c r="CU60" s="171">
        <v>17</v>
      </c>
      <c r="CV60" s="171">
        <v>15</v>
      </c>
      <c r="CW60" s="171">
        <v>13</v>
      </c>
      <c r="CX60" s="171">
        <v>13</v>
      </c>
      <c r="CY60" s="171">
        <v>9</v>
      </c>
      <c r="CZ60" s="171">
        <v>7</v>
      </c>
      <c r="DA60" s="171">
        <v>5</v>
      </c>
      <c r="DB60" s="171">
        <v>4</v>
      </c>
      <c r="DC60" s="171">
        <v>3</v>
      </c>
      <c r="DD60" s="171">
        <v>3</v>
      </c>
      <c r="DE60" s="171">
        <v>3</v>
      </c>
      <c r="DF60" s="171">
        <v>3</v>
      </c>
      <c r="DG60" s="171">
        <v>3</v>
      </c>
      <c r="DH60" s="171">
        <v>3</v>
      </c>
      <c r="DI60" s="171">
        <v>3</v>
      </c>
      <c r="DJ60" s="171">
        <v>3</v>
      </c>
      <c r="DK60" s="171">
        <v>3</v>
      </c>
      <c r="DL60" s="171">
        <v>3</v>
      </c>
      <c r="DM60" s="171">
        <v>3</v>
      </c>
      <c r="DN60" s="171">
        <v>3</v>
      </c>
      <c r="DO60" s="171">
        <v>3</v>
      </c>
      <c r="DP60" s="171">
        <v>3</v>
      </c>
      <c r="DQ60" s="171">
        <v>3</v>
      </c>
      <c r="DR60" s="171">
        <v>3</v>
      </c>
      <c r="DS60" s="171">
        <v>3</v>
      </c>
      <c r="DT60" s="171">
        <v>3</v>
      </c>
      <c r="DU60" s="171">
        <v>3</v>
      </c>
      <c r="DV60" s="171">
        <v>3</v>
      </c>
      <c r="DW60" s="171">
        <v>3</v>
      </c>
      <c r="DX60" s="171">
        <v>3</v>
      </c>
      <c r="DY60" s="171">
        <v>3</v>
      </c>
      <c r="DZ60" s="171">
        <v>3</v>
      </c>
      <c r="EA60" s="171">
        <v>3</v>
      </c>
      <c r="EB60" s="171">
        <v>2</v>
      </c>
      <c r="EC60" s="171">
        <v>1</v>
      </c>
      <c r="ED60" s="171">
        <v>1</v>
      </c>
      <c r="EE60" s="171">
        <v>1</v>
      </c>
      <c r="EF60" s="171">
        <v>1</v>
      </c>
      <c r="EG60" s="171">
        <v>1</v>
      </c>
      <c r="EH60" s="171">
        <v>1</v>
      </c>
      <c r="EI60" s="171">
        <v>0</v>
      </c>
      <c r="EJ60" s="171">
        <v>0</v>
      </c>
      <c r="EK60" s="171">
        <v>0</v>
      </c>
      <c r="EL60" s="171">
        <v>0</v>
      </c>
      <c r="EM60" s="171">
        <v>0</v>
      </c>
      <c r="EN60" s="171">
        <v>0</v>
      </c>
      <c r="EO60" s="171">
        <v>0</v>
      </c>
    </row>
    <row r="61" spans="1:145" outlineLevel="1" x14ac:dyDescent="0.2">
      <c r="A61" s="155" t="str">
        <f>"# "&amp;$H$2</f>
        <v># No</v>
      </c>
      <c r="B61" s="160">
        <f>B63-B62</f>
        <v>3542</v>
      </c>
      <c r="C61" s="161">
        <f>C63-C62</f>
        <v>12</v>
      </c>
      <c r="D61" s="162">
        <f>D63-D62</f>
        <v>3554</v>
      </c>
      <c r="E61" s="146"/>
      <c r="F61" s="156" t="str">
        <f>"% "&amp;$H$2</f>
        <v>% No</v>
      </c>
      <c r="G61" s="165">
        <f>B61/D63</f>
        <v>0.90334098444274424</v>
      </c>
      <c r="H61" s="166">
        <f>C61/D63</f>
        <v>3.06044376434583E-3</v>
      </c>
      <c r="I61" s="167">
        <f>D61/D63</f>
        <v>0.90640142820709002</v>
      </c>
      <c r="AR61" s="182" t="s">
        <v>133</v>
      </c>
      <c r="AS61" s="171">
        <v>3554</v>
      </c>
      <c r="AT61" s="171">
        <v>2505</v>
      </c>
      <c r="AU61" s="171">
        <v>2239</v>
      </c>
      <c r="AV61" s="171">
        <v>1996</v>
      </c>
      <c r="AW61" s="171">
        <v>1816</v>
      </c>
      <c r="AX61" s="171">
        <v>1594</v>
      </c>
      <c r="AY61" s="171">
        <v>1499</v>
      </c>
      <c r="AZ61" s="171">
        <v>1419</v>
      </c>
      <c r="BA61" s="171">
        <v>1289</v>
      </c>
      <c r="BB61" s="171">
        <v>1139</v>
      </c>
      <c r="BC61" s="171">
        <v>981</v>
      </c>
      <c r="BD61" s="171">
        <v>842</v>
      </c>
      <c r="BE61" s="171">
        <v>693</v>
      </c>
      <c r="BF61" s="171">
        <v>576</v>
      </c>
      <c r="BG61" s="171">
        <v>502</v>
      </c>
      <c r="BH61" s="171">
        <v>450</v>
      </c>
      <c r="BI61" s="171">
        <v>418</v>
      </c>
      <c r="BJ61" s="171">
        <v>413</v>
      </c>
      <c r="BK61" s="171">
        <v>408</v>
      </c>
      <c r="BL61" s="171">
        <v>408</v>
      </c>
      <c r="BM61" s="171">
        <v>406</v>
      </c>
      <c r="BN61" s="171">
        <v>404</v>
      </c>
      <c r="BO61" s="171">
        <v>399</v>
      </c>
      <c r="BP61" s="171">
        <v>397</v>
      </c>
      <c r="BQ61" s="171">
        <v>395</v>
      </c>
      <c r="BR61" s="171">
        <v>393</v>
      </c>
      <c r="BS61" s="171">
        <v>380</v>
      </c>
      <c r="BT61" s="171">
        <v>349</v>
      </c>
      <c r="BU61" s="171">
        <v>315</v>
      </c>
      <c r="BV61" s="171">
        <v>274</v>
      </c>
      <c r="BW61" s="171">
        <v>233</v>
      </c>
      <c r="BX61" s="171">
        <v>213</v>
      </c>
      <c r="BY61" s="171">
        <v>199</v>
      </c>
      <c r="BZ61" s="171">
        <v>179</v>
      </c>
      <c r="CA61" s="171">
        <v>155</v>
      </c>
      <c r="CB61" s="171">
        <v>124</v>
      </c>
      <c r="CC61" s="171">
        <v>69</v>
      </c>
      <c r="CD61" s="171">
        <v>25</v>
      </c>
      <c r="CE61" s="171">
        <v>20</v>
      </c>
      <c r="CF61" s="171">
        <v>17</v>
      </c>
      <c r="CG61" s="171">
        <v>14</v>
      </c>
      <c r="CH61" s="171">
        <v>14</v>
      </c>
      <c r="CI61" s="171">
        <v>14</v>
      </c>
      <c r="CJ61" s="171">
        <v>14</v>
      </c>
      <c r="CK61" s="171">
        <v>14</v>
      </c>
      <c r="CL61" s="171">
        <v>13</v>
      </c>
      <c r="CM61" s="171">
        <v>13</v>
      </c>
      <c r="CN61" s="171">
        <v>12</v>
      </c>
      <c r="CO61" s="171">
        <v>12</v>
      </c>
      <c r="CP61" s="171">
        <v>12</v>
      </c>
      <c r="CQ61" s="171">
        <v>12</v>
      </c>
      <c r="CR61" s="171">
        <v>10</v>
      </c>
      <c r="CS61" s="171">
        <v>8</v>
      </c>
      <c r="CT61" s="171">
        <v>8</v>
      </c>
      <c r="CU61" s="171">
        <v>5</v>
      </c>
      <c r="CV61" s="171">
        <v>4</v>
      </c>
      <c r="CW61" s="171">
        <v>4</v>
      </c>
      <c r="CX61" s="171">
        <v>4</v>
      </c>
      <c r="CY61" s="171">
        <v>3</v>
      </c>
      <c r="CZ61" s="171">
        <v>3</v>
      </c>
      <c r="DA61" s="171">
        <v>3</v>
      </c>
      <c r="DB61" s="171">
        <v>2</v>
      </c>
      <c r="DC61" s="171">
        <v>2</v>
      </c>
      <c r="DD61" s="171">
        <v>1</v>
      </c>
      <c r="DE61" s="171">
        <v>1</v>
      </c>
      <c r="DF61" s="171">
        <v>1</v>
      </c>
      <c r="DG61" s="171">
        <v>0</v>
      </c>
      <c r="DH61" s="171">
        <v>0</v>
      </c>
      <c r="DI61" s="171">
        <v>0</v>
      </c>
      <c r="DJ61" s="171">
        <v>0</v>
      </c>
      <c r="DK61" s="171">
        <v>0</v>
      </c>
      <c r="DL61" s="171">
        <v>0</v>
      </c>
      <c r="DM61" s="171">
        <v>0</v>
      </c>
      <c r="DN61" s="171">
        <v>0</v>
      </c>
      <c r="DO61" s="171">
        <v>0</v>
      </c>
      <c r="DP61" s="171">
        <v>0</v>
      </c>
      <c r="DQ61" s="171">
        <v>0</v>
      </c>
      <c r="DR61" s="171">
        <v>0</v>
      </c>
      <c r="DS61" s="171">
        <v>0</v>
      </c>
      <c r="DT61" s="171">
        <v>0</v>
      </c>
      <c r="DU61" s="171">
        <v>0</v>
      </c>
      <c r="DV61" s="171">
        <v>0</v>
      </c>
      <c r="DW61" s="171">
        <v>0</v>
      </c>
      <c r="DX61" s="171">
        <v>0</v>
      </c>
      <c r="DY61" s="171">
        <v>0</v>
      </c>
      <c r="DZ61" s="171">
        <v>0</v>
      </c>
      <c r="EA61" s="171">
        <v>0</v>
      </c>
      <c r="EB61" s="171">
        <v>0</v>
      </c>
      <c r="EC61" s="171">
        <v>0</v>
      </c>
      <c r="ED61" s="171">
        <v>0</v>
      </c>
      <c r="EE61" s="171">
        <v>0</v>
      </c>
      <c r="EF61" s="171">
        <v>0</v>
      </c>
      <c r="EG61" s="171">
        <v>0</v>
      </c>
      <c r="EH61" s="171">
        <v>0</v>
      </c>
      <c r="EI61" s="171">
        <v>0</v>
      </c>
      <c r="EJ61" s="171">
        <v>0</v>
      </c>
      <c r="EK61" s="171">
        <v>0</v>
      </c>
      <c r="EL61" s="171">
        <v>0</v>
      </c>
      <c r="EM61" s="171">
        <v>0</v>
      </c>
      <c r="EN61" s="171">
        <v>0</v>
      </c>
      <c r="EO61" s="171">
        <v>0</v>
      </c>
    </row>
    <row r="62" spans="1:145" outlineLevel="1" x14ac:dyDescent="0.2">
      <c r="A62" s="155" t="str">
        <f>"# "&amp;$I$2</f>
        <v># Yes</v>
      </c>
      <c r="B62" s="163">
        <f>D62-C62</f>
        <v>339</v>
      </c>
      <c r="C62" s="164">
        <f>INDEX($AS$60:$EO$60,MATCH(D58,$AS$58:$EO$58,1))</f>
        <v>28</v>
      </c>
      <c r="D62" s="162">
        <f>$E$11 * $F$11</f>
        <v>367</v>
      </c>
      <c r="E62" s="146"/>
      <c r="F62" s="156" t="str">
        <f>"% "&amp;$I$2</f>
        <v>% Yes</v>
      </c>
      <c r="G62" s="168">
        <f>B62/D63</f>
        <v>8.6457536342769703E-2</v>
      </c>
      <c r="H62" s="169">
        <f>C62/D63</f>
        <v>7.1410354501402701E-3</v>
      </c>
      <c r="I62" s="167">
        <f>D62/D63</f>
        <v>9.3598571792909965E-2</v>
      </c>
      <c r="AR62" s="182" t="s">
        <v>134</v>
      </c>
      <c r="AS62" s="171">
        <v>0</v>
      </c>
      <c r="AT62" s="171">
        <v>1049</v>
      </c>
      <c r="AU62" s="171">
        <v>1315</v>
      </c>
      <c r="AV62" s="171">
        <v>1558</v>
      </c>
      <c r="AW62" s="171">
        <v>1738</v>
      </c>
      <c r="AX62" s="171">
        <v>1960</v>
      </c>
      <c r="AY62" s="171">
        <v>2055</v>
      </c>
      <c r="AZ62" s="171">
        <v>2135</v>
      </c>
      <c r="BA62" s="171">
        <v>2265</v>
      </c>
      <c r="BB62" s="171">
        <v>2415</v>
      </c>
      <c r="BC62" s="171">
        <v>2573</v>
      </c>
      <c r="BD62" s="171">
        <v>2712</v>
      </c>
      <c r="BE62" s="171">
        <v>2861</v>
      </c>
      <c r="BF62" s="171">
        <v>2978</v>
      </c>
      <c r="BG62" s="171">
        <v>3052</v>
      </c>
      <c r="BH62" s="171">
        <v>3104</v>
      </c>
      <c r="BI62" s="171">
        <v>3136</v>
      </c>
      <c r="BJ62" s="171">
        <v>3141</v>
      </c>
      <c r="BK62" s="171">
        <v>3146</v>
      </c>
      <c r="BL62" s="171">
        <v>3146</v>
      </c>
      <c r="BM62" s="171">
        <v>3148</v>
      </c>
      <c r="BN62" s="171">
        <v>3150</v>
      </c>
      <c r="BO62" s="171">
        <v>3155</v>
      </c>
      <c r="BP62" s="171">
        <v>3157</v>
      </c>
      <c r="BQ62" s="171">
        <v>3159</v>
      </c>
      <c r="BR62" s="171">
        <v>3161</v>
      </c>
      <c r="BS62" s="171">
        <v>3174</v>
      </c>
      <c r="BT62" s="171">
        <v>3205</v>
      </c>
      <c r="BU62" s="171">
        <v>3239</v>
      </c>
      <c r="BV62" s="171">
        <v>3280</v>
      </c>
      <c r="BW62" s="171">
        <v>3321</v>
      </c>
      <c r="BX62" s="171">
        <v>3341</v>
      </c>
      <c r="BY62" s="171">
        <v>3355</v>
      </c>
      <c r="BZ62" s="171">
        <v>3375</v>
      </c>
      <c r="CA62" s="171">
        <v>3399</v>
      </c>
      <c r="CB62" s="171">
        <v>3430</v>
      </c>
      <c r="CC62" s="171">
        <v>3485</v>
      </c>
      <c r="CD62" s="171">
        <v>3529</v>
      </c>
      <c r="CE62" s="171">
        <v>3534</v>
      </c>
      <c r="CF62" s="171">
        <v>3537</v>
      </c>
      <c r="CG62" s="171">
        <v>3540</v>
      </c>
      <c r="CH62" s="171">
        <v>3540</v>
      </c>
      <c r="CI62" s="171">
        <v>3540</v>
      </c>
      <c r="CJ62" s="171">
        <v>3540</v>
      </c>
      <c r="CK62" s="171">
        <v>3540</v>
      </c>
      <c r="CL62" s="171">
        <v>3541</v>
      </c>
      <c r="CM62" s="171">
        <v>3541</v>
      </c>
      <c r="CN62" s="171">
        <v>3542</v>
      </c>
      <c r="CO62" s="171">
        <v>3542</v>
      </c>
      <c r="CP62" s="171">
        <v>3542</v>
      </c>
      <c r="CQ62" s="171">
        <v>3542</v>
      </c>
      <c r="CR62" s="171">
        <v>3544</v>
      </c>
      <c r="CS62" s="171">
        <v>3546</v>
      </c>
      <c r="CT62" s="171">
        <v>3546</v>
      </c>
      <c r="CU62" s="171">
        <v>3549</v>
      </c>
      <c r="CV62" s="171">
        <v>3550</v>
      </c>
      <c r="CW62" s="171">
        <v>3550</v>
      </c>
      <c r="CX62" s="171">
        <v>3550</v>
      </c>
      <c r="CY62" s="171">
        <v>3551</v>
      </c>
      <c r="CZ62" s="171">
        <v>3551</v>
      </c>
      <c r="DA62" s="171">
        <v>3551</v>
      </c>
      <c r="DB62" s="171">
        <v>3552</v>
      </c>
      <c r="DC62" s="171">
        <v>3552</v>
      </c>
      <c r="DD62" s="171">
        <v>3553</v>
      </c>
      <c r="DE62" s="171">
        <v>3553</v>
      </c>
      <c r="DF62" s="171">
        <v>3553</v>
      </c>
      <c r="DG62" s="171">
        <v>3554</v>
      </c>
      <c r="DH62" s="171">
        <v>3554</v>
      </c>
      <c r="DI62" s="171">
        <v>3554</v>
      </c>
      <c r="DJ62" s="171">
        <v>3554</v>
      </c>
      <c r="DK62" s="171">
        <v>3554</v>
      </c>
      <c r="DL62" s="171">
        <v>3554</v>
      </c>
      <c r="DM62" s="171">
        <v>3554</v>
      </c>
      <c r="DN62" s="171">
        <v>3554</v>
      </c>
      <c r="DO62" s="171">
        <v>3554</v>
      </c>
      <c r="DP62" s="171">
        <v>3554</v>
      </c>
      <c r="DQ62" s="171">
        <v>3554</v>
      </c>
      <c r="DR62" s="171">
        <v>3554</v>
      </c>
      <c r="DS62" s="171">
        <v>3554</v>
      </c>
      <c r="DT62" s="171">
        <v>3554</v>
      </c>
      <c r="DU62" s="171">
        <v>3554</v>
      </c>
      <c r="DV62" s="171">
        <v>3554</v>
      </c>
      <c r="DW62" s="171">
        <v>3554</v>
      </c>
      <c r="DX62" s="171">
        <v>3554</v>
      </c>
      <c r="DY62" s="171">
        <v>3554</v>
      </c>
      <c r="DZ62" s="171">
        <v>3554</v>
      </c>
      <c r="EA62" s="171">
        <v>3554</v>
      </c>
      <c r="EB62" s="171">
        <v>3554</v>
      </c>
      <c r="EC62" s="171">
        <v>3554</v>
      </c>
      <c r="ED62" s="171">
        <v>3554</v>
      </c>
      <c r="EE62" s="171">
        <v>3554</v>
      </c>
      <c r="EF62" s="171">
        <v>3554</v>
      </c>
      <c r="EG62" s="171">
        <v>3554</v>
      </c>
      <c r="EH62" s="171">
        <v>3554</v>
      </c>
      <c r="EI62" s="171">
        <v>3554</v>
      </c>
      <c r="EJ62" s="171">
        <v>3554</v>
      </c>
      <c r="EK62" s="171">
        <v>3554</v>
      </c>
      <c r="EL62" s="171">
        <v>3554</v>
      </c>
      <c r="EM62" s="171">
        <v>3554</v>
      </c>
      <c r="EN62" s="171">
        <v>3554</v>
      </c>
      <c r="EO62" s="171">
        <v>3554</v>
      </c>
    </row>
    <row r="63" spans="1:145" outlineLevel="1" x14ac:dyDescent="0.2">
      <c r="A63" s="155" t="s">
        <v>123</v>
      </c>
      <c r="B63" s="162">
        <f>D63-C63</f>
        <v>3881</v>
      </c>
      <c r="C63" s="162">
        <f>INDEX($AS$59:$EO$59,MATCH(D58,$AS$58:$EO$58,1))</f>
        <v>40</v>
      </c>
      <c r="D63" s="162">
        <f>$F$11</f>
        <v>3921</v>
      </c>
      <c r="E63" s="146"/>
      <c r="F63" s="156" t="s">
        <v>123</v>
      </c>
      <c r="G63" s="170">
        <f>B63/D63</f>
        <v>0.98979852078551389</v>
      </c>
      <c r="H63" s="170">
        <f>C63/D63</f>
        <v>1.02014792144861E-2</v>
      </c>
      <c r="I63" s="167">
        <f>D63/D63</f>
        <v>1</v>
      </c>
      <c r="AR63" s="182" t="s">
        <v>135</v>
      </c>
      <c r="AS63" s="171">
        <v>0</v>
      </c>
      <c r="AT63" s="171">
        <v>7</v>
      </c>
      <c r="AU63" s="171">
        <v>14</v>
      </c>
      <c r="AV63" s="171">
        <v>19</v>
      </c>
      <c r="AW63" s="171">
        <v>24</v>
      </c>
      <c r="AX63" s="171">
        <v>27</v>
      </c>
      <c r="AY63" s="171">
        <v>33</v>
      </c>
      <c r="AZ63" s="171">
        <v>36</v>
      </c>
      <c r="BA63" s="171">
        <v>42</v>
      </c>
      <c r="BB63" s="171">
        <v>48</v>
      </c>
      <c r="BC63" s="171">
        <v>58</v>
      </c>
      <c r="BD63" s="171">
        <v>69</v>
      </c>
      <c r="BE63" s="171">
        <v>93</v>
      </c>
      <c r="BF63" s="171">
        <v>112</v>
      </c>
      <c r="BG63" s="171">
        <v>132</v>
      </c>
      <c r="BH63" s="171">
        <v>144</v>
      </c>
      <c r="BI63" s="171">
        <v>166</v>
      </c>
      <c r="BJ63" s="171">
        <v>168</v>
      </c>
      <c r="BK63" s="171">
        <v>170</v>
      </c>
      <c r="BL63" s="171">
        <v>170</v>
      </c>
      <c r="BM63" s="171">
        <v>170</v>
      </c>
      <c r="BN63" s="171">
        <v>170</v>
      </c>
      <c r="BO63" s="171">
        <v>170</v>
      </c>
      <c r="BP63" s="171">
        <v>171</v>
      </c>
      <c r="BQ63" s="171">
        <v>171</v>
      </c>
      <c r="BR63" s="171">
        <v>173</v>
      </c>
      <c r="BS63" s="171">
        <v>182</v>
      </c>
      <c r="BT63" s="171">
        <v>199</v>
      </c>
      <c r="BU63" s="171">
        <v>209</v>
      </c>
      <c r="BV63" s="171">
        <v>221</v>
      </c>
      <c r="BW63" s="171">
        <v>233</v>
      </c>
      <c r="BX63" s="171">
        <v>248</v>
      </c>
      <c r="BY63" s="171">
        <v>271</v>
      </c>
      <c r="BZ63" s="171">
        <v>292</v>
      </c>
      <c r="CA63" s="171">
        <v>301</v>
      </c>
      <c r="CB63" s="171">
        <v>314</v>
      </c>
      <c r="CC63" s="171">
        <v>322</v>
      </c>
      <c r="CD63" s="171">
        <v>333</v>
      </c>
      <c r="CE63" s="171">
        <v>334</v>
      </c>
      <c r="CF63" s="171">
        <v>335</v>
      </c>
      <c r="CG63" s="171">
        <v>335</v>
      </c>
      <c r="CH63" s="171">
        <v>335</v>
      </c>
      <c r="CI63" s="171">
        <v>335</v>
      </c>
      <c r="CJ63" s="171">
        <v>335</v>
      </c>
      <c r="CK63" s="171">
        <v>335</v>
      </c>
      <c r="CL63" s="171">
        <v>335</v>
      </c>
      <c r="CM63" s="171">
        <v>335</v>
      </c>
      <c r="CN63" s="171">
        <v>335</v>
      </c>
      <c r="CO63" s="171">
        <v>335</v>
      </c>
      <c r="CP63" s="171">
        <v>337</v>
      </c>
      <c r="CQ63" s="171">
        <v>339</v>
      </c>
      <c r="CR63" s="171">
        <v>341</v>
      </c>
      <c r="CS63" s="171">
        <v>346</v>
      </c>
      <c r="CT63" s="171">
        <v>349</v>
      </c>
      <c r="CU63" s="171">
        <v>350</v>
      </c>
      <c r="CV63" s="171">
        <v>352</v>
      </c>
      <c r="CW63" s="171">
        <v>354</v>
      </c>
      <c r="CX63" s="171">
        <v>354</v>
      </c>
      <c r="CY63" s="171">
        <v>358</v>
      </c>
      <c r="CZ63" s="171">
        <v>360</v>
      </c>
      <c r="DA63" s="171">
        <v>362</v>
      </c>
      <c r="DB63" s="171">
        <v>363</v>
      </c>
      <c r="DC63" s="171">
        <v>364</v>
      </c>
      <c r="DD63" s="171">
        <v>364</v>
      </c>
      <c r="DE63" s="171">
        <v>364</v>
      </c>
      <c r="DF63" s="171">
        <v>364</v>
      </c>
      <c r="DG63" s="171">
        <v>364</v>
      </c>
      <c r="DH63" s="171">
        <v>364</v>
      </c>
      <c r="DI63" s="171">
        <v>364</v>
      </c>
      <c r="DJ63" s="171">
        <v>364</v>
      </c>
      <c r="DK63" s="171">
        <v>364</v>
      </c>
      <c r="DL63" s="171">
        <v>364</v>
      </c>
      <c r="DM63" s="171">
        <v>364</v>
      </c>
      <c r="DN63" s="171">
        <v>364</v>
      </c>
      <c r="DO63" s="171">
        <v>364</v>
      </c>
      <c r="DP63" s="171">
        <v>364</v>
      </c>
      <c r="DQ63" s="171">
        <v>364</v>
      </c>
      <c r="DR63" s="171">
        <v>364</v>
      </c>
      <c r="DS63" s="171">
        <v>364</v>
      </c>
      <c r="DT63" s="171">
        <v>364</v>
      </c>
      <c r="DU63" s="171">
        <v>364</v>
      </c>
      <c r="DV63" s="171">
        <v>364</v>
      </c>
      <c r="DW63" s="171">
        <v>364</v>
      </c>
      <c r="DX63" s="171">
        <v>364</v>
      </c>
      <c r="DY63" s="171">
        <v>364</v>
      </c>
      <c r="DZ63" s="171">
        <v>364</v>
      </c>
      <c r="EA63" s="171">
        <v>364</v>
      </c>
      <c r="EB63" s="171">
        <v>365</v>
      </c>
      <c r="EC63" s="171">
        <v>366</v>
      </c>
      <c r="ED63" s="171">
        <v>366</v>
      </c>
      <c r="EE63" s="171">
        <v>366</v>
      </c>
      <c r="EF63" s="171">
        <v>366</v>
      </c>
      <c r="EG63" s="171">
        <v>366</v>
      </c>
      <c r="EH63" s="171">
        <v>366</v>
      </c>
      <c r="EI63" s="171">
        <v>367</v>
      </c>
      <c r="EJ63" s="171">
        <v>367</v>
      </c>
      <c r="EK63" s="171">
        <v>367</v>
      </c>
      <c r="EL63" s="171">
        <v>367</v>
      </c>
      <c r="EM63" s="171">
        <v>367</v>
      </c>
      <c r="EN63" s="171">
        <v>367</v>
      </c>
      <c r="EO63" s="171">
        <v>367</v>
      </c>
    </row>
    <row r="64" spans="1:145" outlineLevel="1" x14ac:dyDescent="0.2">
      <c r="A64" s="157" t="s">
        <v>125</v>
      </c>
      <c r="B64" s="158">
        <f>G61+H62</f>
        <v>0.91048201989288446</v>
      </c>
      <c r="C64" s="148"/>
      <c r="D64" s="159" t="s">
        <v>126</v>
      </c>
      <c r="E64" s="158">
        <f>H62/I62</f>
        <v>7.6294277929155316E-2</v>
      </c>
      <c r="F64" s="148"/>
      <c r="G64" s="159" t="s">
        <v>127</v>
      </c>
      <c r="H64" s="158">
        <f>G61/I61</f>
        <v>0.99662352279122124</v>
      </c>
      <c r="I64" s="149"/>
      <c r="AR64" s="182"/>
      <c r="AS64" s="171"/>
      <c r="AT64" s="171"/>
      <c r="AU64" s="171"/>
      <c r="AV64" s="171"/>
      <c r="AW64" s="171"/>
      <c r="AX64" s="171"/>
      <c r="AY64" s="171"/>
      <c r="AZ64" s="171"/>
      <c r="BA64" s="171"/>
      <c r="BB64" s="171"/>
      <c r="BC64" s="171"/>
      <c r="BD64" s="171"/>
      <c r="BE64" s="171"/>
      <c r="BF64" s="171"/>
      <c r="BG64" s="171"/>
      <c r="BH64" s="171"/>
      <c r="BI64" s="171"/>
      <c r="BJ64" s="171"/>
      <c r="BK64" s="171"/>
      <c r="BL64" s="171"/>
      <c r="BM64" s="171"/>
      <c r="BN64" s="171"/>
      <c r="BO64" s="171"/>
      <c r="BP64" s="171"/>
      <c r="BQ64" s="171"/>
      <c r="BR64" s="171"/>
      <c r="BS64" s="171"/>
      <c r="BT64" s="171"/>
      <c r="BU64" s="171"/>
      <c r="BV64" s="171"/>
      <c r="BW64" s="171"/>
      <c r="BX64" s="171"/>
      <c r="BY64" s="171"/>
      <c r="BZ64" s="171"/>
      <c r="CA64" s="171"/>
      <c r="CB64" s="171"/>
      <c r="CC64" s="171"/>
      <c r="CD64" s="171"/>
      <c r="CE64" s="171"/>
      <c r="CF64" s="171"/>
      <c r="CG64" s="171"/>
      <c r="CH64" s="171"/>
      <c r="CI64" s="171"/>
      <c r="CJ64" s="171"/>
      <c r="CK64" s="171"/>
      <c r="CL64" s="171"/>
      <c r="CM64" s="171"/>
      <c r="CN64" s="171"/>
      <c r="CO64" s="171"/>
      <c r="CP64" s="171"/>
      <c r="CQ64" s="171"/>
      <c r="CR64" s="171"/>
      <c r="CS64" s="171"/>
      <c r="CT64" s="171"/>
      <c r="CU64" s="171"/>
      <c r="CV64" s="171"/>
      <c r="CW64" s="171"/>
      <c r="CX64" s="171"/>
      <c r="CY64" s="171"/>
      <c r="CZ64" s="171"/>
      <c r="DA64" s="171"/>
      <c r="DB64" s="171"/>
      <c r="DC64" s="171"/>
      <c r="DD64" s="171"/>
      <c r="DE64" s="171"/>
      <c r="DF64" s="171"/>
      <c r="DG64" s="171"/>
      <c r="DH64" s="171"/>
      <c r="DI64" s="171"/>
      <c r="DJ64" s="171"/>
      <c r="DK64" s="171"/>
      <c r="DL64" s="171"/>
      <c r="DM64" s="171"/>
      <c r="DN64" s="171"/>
      <c r="DO64" s="171"/>
      <c r="DP64" s="171"/>
      <c r="DQ64" s="171"/>
      <c r="DR64" s="171"/>
      <c r="DS64" s="171"/>
      <c r="DT64" s="171"/>
      <c r="DU64" s="171"/>
      <c r="DV64" s="171"/>
      <c r="DW64" s="171"/>
      <c r="DX64" s="171"/>
      <c r="DY64" s="171"/>
      <c r="DZ64" s="171"/>
      <c r="EA64" s="171"/>
      <c r="EB64" s="171"/>
      <c r="EC64" s="171"/>
      <c r="ED64" s="171"/>
      <c r="EE64" s="171"/>
      <c r="EF64" s="171"/>
      <c r="EG64" s="171"/>
      <c r="EH64" s="171"/>
      <c r="EI64" s="171"/>
      <c r="EJ64" s="171"/>
      <c r="EK64" s="171"/>
      <c r="EL64" s="171"/>
      <c r="EM64" s="171"/>
      <c r="EN64" s="171"/>
      <c r="EO64" s="171"/>
    </row>
    <row r="65" spans="1:145" x14ac:dyDescent="0.2">
      <c r="A65" s="183"/>
      <c r="AR65" s="171"/>
      <c r="AS65" s="171"/>
      <c r="AT65" s="171"/>
      <c r="AU65" s="171"/>
      <c r="AV65" s="171"/>
      <c r="AW65" s="171"/>
      <c r="AX65" s="171"/>
      <c r="AY65" s="171"/>
      <c r="AZ65" s="171"/>
      <c r="BA65" s="171"/>
      <c r="BB65" s="171"/>
      <c r="BC65" s="171"/>
      <c r="BD65" s="171"/>
      <c r="BE65" s="171"/>
      <c r="BF65" s="171"/>
      <c r="BG65" s="171"/>
      <c r="BH65" s="171"/>
      <c r="BI65" s="171"/>
      <c r="BJ65" s="171"/>
      <c r="BK65" s="171"/>
      <c r="BL65" s="171"/>
      <c r="BM65" s="171"/>
      <c r="BN65" s="171"/>
      <c r="BO65" s="171"/>
      <c r="BP65" s="171"/>
      <c r="BQ65" s="171"/>
      <c r="BR65" s="171"/>
      <c r="BS65" s="171"/>
      <c r="BT65" s="171"/>
      <c r="BU65" s="171"/>
      <c r="BV65" s="171"/>
      <c r="BW65" s="171"/>
      <c r="BX65" s="171"/>
      <c r="BY65" s="171"/>
      <c r="BZ65" s="171"/>
      <c r="CA65" s="171"/>
      <c r="CB65" s="171"/>
      <c r="CC65" s="171"/>
      <c r="CD65" s="171"/>
      <c r="CE65" s="171"/>
      <c r="CF65" s="171"/>
      <c r="CG65" s="171"/>
      <c r="CH65" s="171"/>
      <c r="CI65" s="171"/>
      <c r="CJ65" s="171"/>
      <c r="CK65" s="171"/>
      <c r="CL65" s="171"/>
      <c r="CM65" s="171"/>
      <c r="CN65" s="171"/>
      <c r="CO65" s="171"/>
      <c r="CP65" s="171"/>
      <c r="CQ65" s="171"/>
      <c r="CR65" s="171"/>
      <c r="CS65" s="171"/>
      <c r="CT65" s="171"/>
      <c r="CU65" s="171"/>
      <c r="CV65" s="171"/>
      <c r="CW65" s="171"/>
      <c r="CX65" s="171"/>
      <c r="CY65" s="171"/>
      <c r="CZ65" s="171"/>
      <c r="DA65" s="171"/>
      <c r="DB65" s="171"/>
      <c r="DC65" s="171"/>
      <c r="DD65" s="171"/>
      <c r="DE65" s="171"/>
      <c r="DF65" s="171"/>
      <c r="DG65" s="171"/>
      <c r="DH65" s="171"/>
      <c r="DI65" s="171"/>
      <c r="DJ65" s="171"/>
      <c r="DK65" s="171"/>
      <c r="DL65" s="171"/>
      <c r="DM65" s="171"/>
      <c r="DN65" s="171"/>
      <c r="DO65" s="171"/>
      <c r="DP65" s="171"/>
      <c r="DQ65" s="171"/>
      <c r="DR65" s="171"/>
      <c r="DS65" s="171"/>
      <c r="DT65" s="171"/>
      <c r="DU65" s="171"/>
      <c r="DV65" s="171"/>
      <c r="DW65" s="171"/>
      <c r="DX65" s="171"/>
      <c r="DY65" s="171"/>
      <c r="DZ65" s="171"/>
      <c r="EA65" s="171"/>
      <c r="EB65" s="171"/>
      <c r="EC65" s="171"/>
      <c r="ED65" s="171"/>
      <c r="EE65" s="171"/>
      <c r="EF65" s="171"/>
      <c r="EG65" s="171"/>
      <c r="EH65" s="171"/>
      <c r="EI65" s="171"/>
      <c r="EJ65" s="171"/>
      <c r="EK65" s="171"/>
      <c r="EL65" s="171"/>
      <c r="EM65" s="171"/>
      <c r="EN65" s="171"/>
      <c r="EO65" s="171"/>
    </row>
    <row r="66" spans="1:145" x14ac:dyDescent="0.2">
      <c r="A66" s="125" t="s">
        <v>128</v>
      </c>
      <c r="AR66" s="171" t="s">
        <v>136</v>
      </c>
      <c r="AS66" s="171"/>
      <c r="AT66" s="171"/>
      <c r="AU66" s="171"/>
      <c r="AV66" s="171"/>
      <c r="AW66" s="171"/>
      <c r="AX66" s="171"/>
      <c r="AY66" s="171"/>
      <c r="AZ66" s="171"/>
      <c r="BA66" s="171"/>
      <c r="BB66" s="171"/>
      <c r="BC66" s="171"/>
      <c r="BD66" s="171"/>
      <c r="BE66" s="171"/>
      <c r="BF66" s="171"/>
      <c r="BG66" s="171"/>
      <c r="BH66" s="171"/>
      <c r="BI66" s="171"/>
      <c r="BJ66" s="171"/>
      <c r="BK66" s="171"/>
      <c r="BL66" s="171"/>
      <c r="BM66" s="171"/>
      <c r="BN66" s="171"/>
      <c r="BO66" s="171"/>
      <c r="BP66" s="171"/>
      <c r="BQ66" s="171"/>
      <c r="BR66" s="171"/>
      <c r="BS66" s="171"/>
      <c r="BT66" s="171"/>
      <c r="BU66" s="171"/>
      <c r="BV66" s="171"/>
      <c r="BW66" s="171"/>
      <c r="BX66" s="171"/>
      <c r="BY66" s="171"/>
      <c r="BZ66" s="171"/>
      <c r="CA66" s="171"/>
      <c r="CB66" s="171"/>
      <c r="CC66" s="171"/>
      <c r="CD66" s="171"/>
      <c r="CE66" s="171"/>
      <c r="CF66" s="171"/>
      <c r="CG66" s="171"/>
      <c r="CH66" s="171"/>
      <c r="CI66" s="171"/>
      <c r="CJ66" s="171"/>
      <c r="CK66" s="171"/>
      <c r="CL66" s="171"/>
      <c r="CM66" s="171"/>
      <c r="CN66" s="171"/>
      <c r="CO66" s="171"/>
      <c r="CP66" s="171"/>
      <c r="CQ66" s="171"/>
      <c r="CR66" s="171"/>
      <c r="CS66" s="171"/>
      <c r="CT66" s="171"/>
      <c r="CU66" s="171"/>
      <c r="CV66" s="171"/>
      <c r="CW66" s="171"/>
      <c r="CX66" s="171"/>
      <c r="CY66" s="171"/>
      <c r="CZ66" s="171"/>
      <c r="DA66" s="171"/>
      <c r="DB66" s="171"/>
      <c r="DC66" s="171"/>
      <c r="DD66" s="171"/>
      <c r="DE66" s="171"/>
      <c r="DF66" s="171"/>
      <c r="DG66" s="171"/>
      <c r="DH66" s="171"/>
      <c r="DI66" s="171"/>
      <c r="DJ66" s="171"/>
      <c r="DK66" s="171"/>
      <c r="DL66" s="171"/>
      <c r="DM66" s="171"/>
      <c r="DN66" s="171"/>
      <c r="DO66" s="171"/>
      <c r="DP66" s="171"/>
      <c r="DQ66" s="171"/>
      <c r="DR66" s="171"/>
      <c r="DS66" s="171"/>
      <c r="DT66" s="171"/>
      <c r="DU66" s="171"/>
      <c r="DV66" s="171"/>
      <c r="DW66" s="171"/>
      <c r="DX66" s="171"/>
      <c r="DY66" s="171"/>
      <c r="DZ66" s="171"/>
      <c r="EA66" s="171"/>
      <c r="EB66" s="171"/>
      <c r="EC66" s="171"/>
      <c r="ED66" s="171"/>
      <c r="EE66" s="171"/>
      <c r="EF66" s="171"/>
      <c r="EG66" s="171"/>
      <c r="EH66" s="171"/>
      <c r="EI66" s="171"/>
      <c r="EJ66" s="171"/>
      <c r="EK66" s="171"/>
      <c r="EL66" s="171"/>
      <c r="EM66" s="171"/>
      <c r="EN66" s="171"/>
      <c r="EO66" s="171"/>
    </row>
    <row r="67" spans="1:145" outlineLevel="1" x14ac:dyDescent="0.2">
      <c r="AR67" s="171" t="s">
        <v>130</v>
      </c>
      <c r="AS67" s="171">
        <v>0</v>
      </c>
      <c r="AT67" s="171">
        <v>0.01</v>
      </c>
      <c r="AU67" s="171">
        <v>0.02</v>
      </c>
      <c r="AV67" s="171">
        <v>0.03</v>
      </c>
      <c r="AW67" s="171">
        <v>0.04</v>
      </c>
      <c r="AX67" s="171">
        <v>0.05</v>
      </c>
      <c r="AY67" s="171">
        <v>6.0000000000000005E-2</v>
      </c>
      <c r="AZ67" s="171">
        <v>7.0000000000000007E-2</v>
      </c>
      <c r="BA67" s="171">
        <v>0.08</v>
      </c>
      <c r="BB67" s="171">
        <v>0.09</v>
      </c>
      <c r="BC67" s="171">
        <v>9.9999999999999992E-2</v>
      </c>
      <c r="BD67" s="171">
        <v>0.10999999999999999</v>
      </c>
      <c r="BE67" s="171">
        <v>0.11999999999999998</v>
      </c>
      <c r="BF67" s="171">
        <v>0.12999999999999998</v>
      </c>
      <c r="BG67" s="171">
        <v>0.13999999999999999</v>
      </c>
      <c r="BH67" s="171">
        <v>0.15</v>
      </c>
      <c r="BI67" s="171">
        <v>0.16</v>
      </c>
      <c r="BJ67" s="171">
        <v>0.17</v>
      </c>
      <c r="BK67" s="171">
        <v>0.18000000000000002</v>
      </c>
      <c r="BL67" s="171">
        <v>0.19000000000000003</v>
      </c>
      <c r="BM67" s="171">
        <v>0.20000000000000004</v>
      </c>
      <c r="BN67" s="171">
        <v>0.21000000000000005</v>
      </c>
      <c r="BO67" s="171">
        <v>0.22000000000000006</v>
      </c>
      <c r="BP67" s="171">
        <v>0.23000000000000007</v>
      </c>
      <c r="BQ67" s="171">
        <v>0.24000000000000007</v>
      </c>
      <c r="BR67" s="171">
        <v>0.25000000000000006</v>
      </c>
      <c r="BS67" s="171">
        <v>0.26000000000000006</v>
      </c>
      <c r="BT67" s="171">
        <v>0.27000000000000007</v>
      </c>
      <c r="BU67" s="171">
        <v>0.28000000000000008</v>
      </c>
      <c r="BV67" s="171">
        <v>0.29000000000000009</v>
      </c>
      <c r="BW67" s="171">
        <v>0.3000000000000001</v>
      </c>
      <c r="BX67" s="171">
        <v>0.31000000000000011</v>
      </c>
      <c r="BY67" s="171">
        <v>0.32000000000000012</v>
      </c>
      <c r="BZ67" s="171">
        <v>0.33000000000000013</v>
      </c>
      <c r="CA67" s="171">
        <v>0.34000000000000014</v>
      </c>
      <c r="CB67" s="171">
        <v>0.35000000000000014</v>
      </c>
      <c r="CC67" s="171">
        <v>0.36000000000000015</v>
      </c>
      <c r="CD67" s="171">
        <v>0.37000000000000016</v>
      </c>
      <c r="CE67" s="171">
        <v>0.38000000000000017</v>
      </c>
      <c r="CF67" s="171">
        <v>0.39000000000000018</v>
      </c>
      <c r="CG67" s="171">
        <v>0.40000000000000019</v>
      </c>
      <c r="CH67" s="171">
        <v>0.4100000000000002</v>
      </c>
      <c r="CI67" s="171">
        <v>0.42000000000000021</v>
      </c>
      <c r="CJ67" s="171">
        <v>0.43000000000000022</v>
      </c>
      <c r="CK67" s="171">
        <v>0.44000000000000022</v>
      </c>
      <c r="CL67" s="171">
        <v>0.45000000000000023</v>
      </c>
      <c r="CM67" s="171">
        <v>0.46000000000000024</v>
      </c>
      <c r="CN67" s="171">
        <v>0.47000000000000025</v>
      </c>
      <c r="CO67" s="171">
        <v>0.48000000000000026</v>
      </c>
      <c r="CP67" s="171">
        <v>0.49000000000000027</v>
      </c>
      <c r="CQ67" s="171">
        <v>0.50000000000000022</v>
      </c>
      <c r="CR67" s="171">
        <v>0.51000000000000023</v>
      </c>
      <c r="CS67" s="171">
        <v>0.52000000000000024</v>
      </c>
      <c r="CT67" s="171">
        <v>0.53000000000000025</v>
      </c>
      <c r="CU67" s="171">
        <v>0.54000000000000026</v>
      </c>
      <c r="CV67" s="171">
        <v>0.55000000000000027</v>
      </c>
      <c r="CW67" s="171">
        <v>0.56000000000000028</v>
      </c>
      <c r="CX67" s="171">
        <v>0.57000000000000028</v>
      </c>
      <c r="CY67" s="171">
        <v>0.58000000000000029</v>
      </c>
      <c r="CZ67" s="171">
        <v>0.5900000000000003</v>
      </c>
      <c r="DA67" s="171">
        <v>0.60000000000000031</v>
      </c>
      <c r="DB67" s="171">
        <v>0.61000000000000032</v>
      </c>
      <c r="DC67" s="171">
        <v>0.62000000000000033</v>
      </c>
      <c r="DD67" s="171">
        <v>0.63000000000000034</v>
      </c>
      <c r="DE67" s="171">
        <v>0.64000000000000035</v>
      </c>
      <c r="DF67" s="171">
        <v>0.65000000000000036</v>
      </c>
      <c r="DG67" s="171">
        <v>0.66000000000000036</v>
      </c>
      <c r="DH67" s="171">
        <v>0.67000000000000037</v>
      </c>
      <c r="DI67" s="171">
        <v>0.68000000000000038</v>
      </c>
      <c r="DJ67" s="171">
        <v>0.69000000000000039</v>
      </c>
      <c r="DK67" s="171">
        <v>0.7000000000000004</v>
      </c>
      <c r="DL67" s="171">
        <v>0.71000000000000041</v>
      </c>
      <c r="DM67" s="171">
        <v>0.72000000000000042</v>
      </c>
      <c r="DN67" s="171">
        <v>0.73000000000000043</v>
      </c>
      <c r="DO67" s="171">
        <v>0.74000000000000044</v>
      </c>
      <c r="DP67" s="171">
        <v>0.75000000000000044</v>
      </c>
      <c r="DQ67" s="171">
        <v>0.76000000000000045</v>
      </c>
      <c r="DR67" s="171">
        <v>0.77000000000000046</v>
      </c>
      <c r="DS67" s="171">
        <v>0.78000000000000047</v>
      </c>
      <c r="DT67" s="171">
        <v>0.79000000000000048</v>
      </c>
      <c r="DU67" s="171">
        <v>0.80000000000000049</v>
      </c>
      <c r="DV67" s="171">
        <v>0.8100000000000005</v>
      </c>
      <c r="DW67" s="171">
        <v>0.82000000000000051</v>
      </c>
      <c r="DX67" s="171">
        <v>0.83000000000000052</v>
      </c>
      <c r="DY67" s="171">
        <v>0.84000000000000052</v>
      </c>
      <c r="DZ67" s="171">
        <v>0.85000000000000053</v>
      </c>
      <c r="EA67" s="171">
        <v>0.86000000000000054</v>
      </c>
      <c r="EB67" s="171">
        <v>0.87000000000000055</v>
      </c>
      <c r="EC67" s="171">
        <v>0.88000000000000056</v>
      </c>
      <c r="ED67" s="171">
        <v>0.89000000000000057</v>
      </c>
      <c r="EE67" s="171">
        <v>0.90000000000000058</v>
      </c>
      <c r="EF67" s="171">
        <v>0.91000000000000059</v>
      </c>
      <c r="EG67" s="171">
        <v>0.9200000000000006</v>
      </c>
      <c r="EH67" s="171">
        <v>0.9300000000000006</v>
      </c>
      <c r="EI67" s="171">
        <v>0.94000000000000061</v>
      </c>
      <c r="EJ67" s="171">
        <v>0.95000000000000062</v>
      </c>
      <c r="EK67" s="171">
        <v>0.96000000000000063</v>
      </c>
      <c r="EL67" s="171">
        <v>0.97000000000000064</v>
      </c>
      <c r="EM67" s="171">
        <v>0.98000000000000065</v>
      </c>
      <c r="EN67" s="171">
        <v>0.99000000000000066</v>
      </c>
      <c r="EO67" s="171">
        <v>1.0000000000000007</v>
      </c>
    </row>
    <row r="68" spans="1:145" outlineLevel="1" x14ac:dyDescent="0.2">
      <c r="AR68" s="171" t="s">
        <v>137</v>
      </c>
      <c r="AS68" s="171">
        <v>1</v>
      </c>
      <c r="AT68" s="171">
        <v>0.98092643051771122</v>
      </c>
      <c r="AU68" s="171">
        <v>0.96185286103542234</v>
      </c>
      <c r="AV68" s="171">
        <v>0.94822888283378748</v>
      </c>
      <c r="AW68" s="171">
        <v>0.93460490463215262</v>
      </c>
      <c r="AX68" s="171">
        <v>0.92643051771117169</v>
      </c>
      <c r="AY68" s="171">
        <v>0.91008174386920981</v>
      </c>
      <c r="AZ68" s="171">
        <v>0.90190735694822888</v>
      </c>
      <c r="BA68" s="171">
        <v>0.88555858310626701</v>
      </c>
      <c r="BB68" s="171">
        <v>0.86920980926430513</v>
      </c>
      <c r="BC68" s="171">
        <v>0.84196185286103542</v>
      </c>
      <c r="BD68" s="171">
        <v>0.81198910081743869</v>
      </c>
      <c r="BE68" s="171">
        <v>0.74659400544959131</v>
      </c>
      <c r="BF68" s="171">
        <v>0.69482288828337879</v>
      </c>
      <c r="BG68" s="171">
        <v>0.64032697547683926</v>
      </c>
      <c r="BH68" s="171">
        <v>0.60762942779291551</v>
      </c>
      <c r="BI68" s="171">
        <v>0.54768392370572205</v>
      </c>
      <c r="BJ68" s="171">
        <v>0.54223433242506813</v>
      </c>
      <c r="BK68" s="171">
        <v>0.53678474114441421</v>
      </c>
      <c r="BL68" s="171">
        <v>0.53678474114441421</v>
      </c>
      <c r="BM68" s="171">
        <v>0.53678474114441421</v>
      </c>
      <c r="BN68" s="171">
        <v>0.53678474114441421</v>
      </c>
      <c r="BO68" s="171">
        <v>0.53678474114441421</v>
      </c>
      <c r="BP68" s="171">
        <v>0.5340599455040872</v>
      </c>
      <c r="BQ68" s="171">
        <v>0.5340599455040872</v>
      </c>
      <c r="BR68" s="171">
        <v>0.52861035422343328</v>
      </c>
      <c r="BS68" s="171">
        <v>0.50408719346049047</v>
      </c>
      <c r="BT68" s="171">
        <v>0.45776566757493187</v>
      </c>
      <c r="BU68" s="171">
        <v>0.4305177111716621</v>
      </c>
      <c r="BV68" s="171">
        <v>0.39782016348773841</v>
      </c>
      <c r="BW68" s="171">
        <v>0.36512261580381472</v>
      </c>
      <c r="BX68" s="171">
        <v>0.3242506811989101</v>
      </c>
      <c r="BY68" s="171">
        <v>0.26158038147138962</v>
      </c>
      <c r="BZ68" s="171">
        <v>0.20435967302452315</v>
      </c>
      <c r="CA68" s="171">
        <v>0.17983651226158037</v>
      </c>
      <c r="CB68" s="171">
        <v>0.1444141689373297</v>
      </c>
      <c r="CC68" s="171">
        <v>0.1226158038147139</v>
      </c>
      <c r="CD68" s="171">
        <v>9.264305177111716E-2</v>
      </c>
      <c r="CE68" s="171">
        <v>8.9918256130790186E-2</v>
      </c>
      <c r="CF68" s="171">
        <v>8.7193460490463212E-2</v>
      </c>
      <c r="CG68" s="171">
        <v>8.7193460490463212E-2</v>
      </c>
      <c r="CH68" s="171">
        <v>8.7193460490463212E-2</v>
      </c>
      <c r="CI68" s="171">
        <v>8.7193460490463212E-2</v>
      </c>
      <c r="CJ68" s="171">
        <v>8.7193460490463212E-2</v>
      </c>
      <c r="CK68" s="171">
        <v>8.7193460490463212E-2</v>
      </c>
      <c r="CL68" s="171">
        <v>8.7193460490463212E-2</v>
      </c>
      <c r="CM68" s="171">
        <v>8.7193460490463212E-2</v>
      </c>
      <c r="CN68" s="171">
        <v>8.7193460490463212E-2</v>
      </c>
      <c r="CO68" s="171">
        <v>8.7193460490463212E-2</v>
      </c>
      <c r="CP68" s="171">
        <v>8.1743869209809264E-2</v>
      </c>
      <c r="CQ68" s="171">
        <v>7.6294277929155316E-2</v>
      </c>
      <c r="CR68" s="171">
        <v>7.0844686648501368E-2</v>
      </c>
      <c r="CS68" s="171">
        <v>5.7220708446866483E-2</v>
      </c>
      <c r="CT68" s="171">
        <v>4.9046321525885561E-2</v>
      </c>
      <c r="CU68" s="171">
        <v>4.632152588555858E-2</v>
      </c>
      <c r="CV68" s="171">
        <v>4.0871934604904632E-2</v>
      </c>
      <c r="CW68" s="171">
        <v>3.5422343324250684E-2</v>
      </c>
      <c r="CX68" s="171">
        <v>3.5422343324250684E-2</v>
      </c>
      <c r="CY68" s="171">
        <v>2.4523160762942781E-2</v>
      </c>
      <c r="CZ68" s="171">
        <v>1.9073569482288829E-2</v>
      </c>
      <c r="DA68" s="171">
        <v>1.3623978201634877E-2</v>
      </c>
      <c r="DB68" s="171">
        <v>1.0899182561307902E-2</v>
      </c>
      <c r="DC68" s="171">
        <v>8.1743869209809257E-3</v>
      </c>
      <c r="DD68" s="171">
        <v>8.1743869209809257E-3</v>
      </c>
      <c r="DE68" s="171">
        <v>8.1743869209809257E-3</v>
      </c>
      <c r="DF68" s="171">
        <v>8.1743869209809257E-3</v>
      </c>
      <c r="DG68" s="171">
        <v>8.1743869209809257E-3</v>
      </c>
      <c r="DH68" s="171">
        <v>8.1743869209809257E-3</v>
      </c>
      <c r="DI68" s="171">
        <v>8.1743869209809257E-3</v>
      </c>
      <c r="DJ68" s="171">
        <v>8.1743869209809257E-3</v>
      </c>
      <c r="DK68" s="171">
        <v>8.1743869209809257E-3</v>
      </c>
      <c r="DL68" s="171">
        <v>8.1743869209809257E-3</v>
      </c>
      <c r="DM68" s="171">
        <v>8.1743869209809257E-3</v>
      </c>
      <c r="DN68" s="171">
        <v>8.1743869209809257E-3</v>
      </c>
      <c r="DO68" s="171">
        <v>8.1743869209809257E-3</v>
      </c>
      <c r="DP68" s="171">
        <v>8.1743869209809257E-3</v>
      </c>
      <c r="DQ68" s="171">
        <v>8.1743869209809257E-3</v>
      </c>
      <c r="DR68" s="171">
        <v>8.1743869209809257E-3</v>
      </c>
      <c r="DS68" s="171">
        <v>8.1743869209809257E-3</v>
      </c>
      <c r="DT68" s="171">
        <v>8.1743869209809257E-3</v>
      </c>
      <c r="DU68" s="171">
        <v>8.1743869209809257E-3</v>
      </c>
      <c r="DV68" s="171">
        <v>8.1743869209809257E-3</v>
      </c>
      <c r="DW68" s="171">
        <v>8.1743869209809257E-3</v>
      </c>
      <c r="DX68" s="171">
        <v>8.1743869209809257E-3</v>
      </c>
      <c r="DY68" s="171">
        <v>8.1743869209809257E-3</v>
      </c>
      <c r="DZ68" s="171">
        <v>8.1743869209809257E-3</v>
      </c>
      <c r="EA68" s="171">
        <v>8.1743869209809257E-3</v>
      </c>
      <c r="EB68" s="171">
        <v>5.4495912806539508E-3</v>
      </c>
      <c r="EC68" s="171">
        <v>2.7247956403269754E-3</v>
      </c>
      <c r="ED68" s="171">
        <v>2.7247956403269754E-3</v>
      </c>
      <c r="EE68" s="171">
        <v>2.7247956403269754E-3</v>
      </c>
      <c r="EF68" s="171">
        <v>2.7247956403269754E-3</v>
      </c>
      <c r="EG68" s="171">
        <v>2.7247956403269754E-3</v>
      </c>
      <c r="EH68" s="171">
        <v>2.7247956403269754E-3</v>
      </c>
      <c r="EI68" s="171">
        <v>0</v>
      </c>
      <c r="EJ68" s="171">
        <v>0</v>
      </c>
      <c r="EK68" s="171">
        <v>0</v>
      </c>
      <c r="EL68" s="171">
        <v>0</v>
      </c>
      <c r="EM68" s="171">
        <v>0</v>
      </c>
      <c r="EN68" s="171">
        <v>0</v>
      </c>
      <c r="EO68" s="171">
        <v>0</v>
      </c>
    </row>
    <row r="69" spans="1:145" outlineLevel="1" x14ac:dyDescent="0.2">
      <c r="B69" s="115" t="s">
        <v>140</v>
      </c>
      <c r="C69" s="115">
        <f>$AS$71</f>
        <v>0.84010839381193858</v>
      </c>
      <c r="AR69" s="171" t="s">
        <v>138</v>
      </c>
      <c r="AS69" s="171">
        <v>1</v>
      </c>
      <c r="AT69" s="171">
        <v>0.70483961733258305</v>
      </c>
      <c r="AU69" s="171">
        <v>0.6299943725379854</v>
      </c>
      <c r="AV69" s="171">
        <v>0.56162070906021389</v>
      </c>
      <c r="AW69" s="171">
        <v>0.51097355092853125</v>
      </c>
      <c r="AX69" s="171">
        <v>0.44850872256612268</v>
      </c>
      <c r="AY69" s="171">
        <v>0.42177827799662354</v>
      </c>
      <c r="AZ69" s="171">
        <v>0.39926842993809791</v>
      </c>
      <c r="BA69" s="171">
        <v>0.36268992684299384</v>
      </c>
      <c r="BB69" s="171">
        <v>0.32048396173325833</v>
      </c>
      <c r="BC69" s="171">
        <v>0.27602701181767025</v>
      </c>
      <c r="BD69" s="171">
        <v>0.236916150815982</v>
      </c>
      <c r="BE69" s="171">
        <v>0.19499155880697805</v>
      </c>
      <c r="BF69" s="171">
        <v>0.16207090602138435</v>
      </c>
      <c r="BG69" s="171">
        <v>0.14124929656724816</v>
      </c>
      <c r="BH69" s="171">
        <v>0.12661789532920653</v>
      </c>
      <c r="BI69" s="171">
        <v>0.11761395610579628</v>
      </c>
      <c r="BJ69" s="171">
        <v>0.11620709060213844</v>
      </c>
      <c r="BK69" s="171">
        <v>0.11480022509848059</v>
      </c>
      <c r="BL69" s="171">
        <v>0.11480022509848059</v>
      </c>
      <c r="BM69" s="171">
        <v>0.11423747889701745</v>
      </c>
      <c r="BN69" s="171">
        <v>0.11367473269555431</v>
      </c>
      <c r="BO69" s="171">
        <v>0.11226786719189645</v>
      </c>
      <c r="BP69" s="171">
        <v>0.11170512099043331</v>
      </c>
      <c r="BQ69" s="171">
        <v>0.11114237478897017</v>
      </c>
      <c r="BR69" s="171">
        <v>0.11057962858750703</v>
      </c>
      <c r="BS69" s="171">
        <v>0.10692177827799662</v>
      </c>
      <c r="BT69" s="171">
        <v>9.8199212155317947E-2</v>
      </c>
      <c r="BU69" s="171">
        <v>8.8632526730444569E-2</v>
      </c>
      <c r="BV69" s="171">
        <v>7.7096229600450192E-2</v>
      </c>
      <c r="BW69" s="171">
        <v>6.5559932470455828E-2</v>
      </c>
      <c r="BX69" s="171">
        <v>5.9932470455824421E-2</v>
      </c>
      <c r="BY69" s="171">
        <v>5.5993247045582444E-2</v>
      </c>
      <c r="BZ69" s="171">
        <v>5.0365785030951044E-2</v>
      </c>
      <c r="CA69" s="171">
        <v>4.3612830613393362E-2</v>
      </c>
      <c r="CB69" s="171">
        <v>3.4890264490714688E-2</v>
      </c>
      <c r="CC69" s="171">
        <v>1.9414743950478333E-2</v>
      </c>
      <c r="CD69" s="171">
        <v>7.0343275182892517E-3</v>
      </c>
      <c r="CE69" s="171">
        <v>5.6274620146314009E-3</v>
      </c>
      <c r="CF69" s="171">
        <v>4.7833427124366907E-3</v>
      </c>
      <c r="CG69" s="171">
        <v>3.9392234102419805E-3</v>
      </c>
      <c r="CH69" s="171">
        <v>3.9392234102419805E-3</v>
      </c>
      <c r="CI69" s="171">
        <v>3.9392234102419805E-3</v>
      </c>
      <c r="CJ69" s="171">
        <v>3.9392234102419805E-3</v>
      </c>
      <c r="CK69" s="171">
        <v>3.9392234102419805E-3</v>
      </c>
      <c r="CL69" s="171">
        <v>3.6578503095104106E-3</v>
      </c>
      <c r="CM69" s="171">
        <v>3.6578503095104106E-3</v>
      </c>
      <c r="CN69" s="171">
        <v>3.3764772087788407E-3</v>
      </c>
      <c r="CO69" s="171">
        <v>3.3764772087788407E-3</v>
      </c>
      <c r="CP69" s="171">
        <v>3.3764772087788407E-3</v>
      </c>
      <c r="CQ69" s="171">
        <v>3.3764772087788407E-3</v>
      </c>
      <c r="CR69" s="171">
        <v>2.8137310073157004E-3</v>
      </c>
      <c r="CS69" s="171">
        <v>2.2509848058525606E-3</v>
      </c>
      <c r="CT69" s="171">
        <v>2.2509848058525606E-3</v>
      </c>
      <c r="CU69" s="171">
        <v>1.4068655036578502E-3</v>
      </c>
      <c r="CV69" s="171">
        <v>1.1254924029262803E-3</v>
      </c>
      <c r="CW69" s="171">
        <v>1.1254924029262803E-3</v>
      </c>
      <c r="CX69" s="171">
        <v>1.1254924029262803E-3</v>
      </c>
      <c r="CY69" s="171">
        <v>8.4411930219471017E-4</v>
      </c>
      <c r="CZ69" s="171">
        <v>8.4411930219471017E-4</v>
      </c>
      <c r="DA69" s="171">
        <v>8.4411930219471017E-4</v>
      </c>
      <c r="DB69" s="171">
        <v>5.6274620146314015E-4</v>
      </c>
      <c r="DC69" s="171">
        <v>5.6274620146314015E-4</v>
      </c>
      <c r="DD69" s="171">
        <v>2.8137310073157008E-4</v>
      </c>
      <c r="DE69" s="171">
        <v>2.8137310073157008E-4</v>
      </c>
      <c r="DF69" s="171">
        <v>2.8137310073157008E-4</v>
      </c>
      <c r="DG69" s="171">
        <v>0</v>
      </c>
      <c r="DH69" s="171">
        <v>0</v>
      </c>
      <c r="DI69" s="171">
        <v>0</v>
      </c>
      <c r="DJ69" s="171">
        <v>0</v>
      </c>
      <c r="DK69" s="171">
        <v>0</v>
      </c>
      <c r="DL69" s="171">
        <v>0</v>
      </c>
      <c r="DM69" s="171">
        <v>0</v>
      </c>
      <c r="DN69" s="171">
        <v>0</v>
      </c>
      <c r="DO69" s="171">
        <v>0</v>
      </c>
      <c r="DP69" s="171">
        <v>0</v>
      </c>
      <c r="DQ69" s="171">
        <v>0</v>
      </c>
      <c r="DR69" s="171">
        <v>0</v>
      </c>
      <c r="DS69" s="171">
        <v>0</v>
      </c>
      <c r="DT69" s="171">
        <v>0</v>
      </c>
      <c r="DU69" s="171">
        <v>0</v>
      </c>
      <c r="DV69" s="171">
        <v>0</v>
      </c>
      <c r="DW69" s="171">
        <v>0</v>
      </c>
      <c r="DX69" s="171">
        <v>0</v>
      </c>
      <c r="DY69" s="171">
        <v>0</v>
      </c>
      <c r="DZ69" s="171">
        <v>0</v>
      </c>
      <c r="EA69" s="171">
        <v>0</v>
      </c>
      <c r="EB69" s="171">
        <v>0</v>
      </c>
      <c r="EC69" s="171">
        <v>0</v>
      </c>
      <c r="ED69" s="171">
        <v>0</v>
      </c>
      <c r="EE69" s="171">
        <v>0</v>
      </c>
      <c r="EF69" s="171">
        <v>0</v>
      </c>
      <c r="EG69" s="171">
        <v>0</v>
      </c>
      <c r="EH69" s="171">
        <v>0</v>
      </c>
      <c r="EI69" s="171">
        <v>0</v>
      </c>
      <c r="EJ69" s="171">
        <v>0</v>
      </c>
      <c r="EK69" s="171">
        <v>0</v>
      </c>
      <c r="EL69" s="171">
        <v>0</v>
      </c>
      <c r="EM69" s="171">
        <v>0</v>
      </c>
      <c r="EN69" s="171">
        <v>0</v>
      </c>
      <c r="EO69" s="171">
        <v>0</v>
      </c>
    </row>
    <row r="70" spans="1:145" outlineLevel="1" x14ac:dyDescent="0.2">
      <c r="B70" s="115" t="s">
        <v>141</v>
      </c>
      <c r="C70" s="115" t="str">
        <f xml:space="preserve"> "Cutoff = " &amp; TEXT($D$58,"0.00")</f>
        <v>Cutoff = 0.50</v>
      </c>
      <c r="AR70" s="171" t="s">
        <v>139</v>
      </c>
      <c r="AS70" s="171">
        <v>0.29234550163380402</v>
      </c>
      <c r="AT70" s="171">
        <v>7.2703895829084625E-2</v>
      </c>
      <c r="AU70" s="171">
        <v>6.5299643185174158E-2</v>
      </c>
      <c r="AV70" s="171">
        <v>4.7680090284731205E-2</v>
      </c>
      <c r="AW70" s="171">
        <v>5.8124629116519153E-2</v>
      </c>
      <c r="AX70" s="171">
        <v>2.4545394604689942E-2</v>
      </c>
      <c r="AY70" s="171">
        <v>2.0393799671552509E-2</v>
      </c>
      <c r="AZ70" s="171">
        <v>3.2691414210338249E-2</v>
      </c>
      <c r="BA70" s="171">
        <v>3.7030846772029523E-2</v>
      </c>
      <c r="BB70" s="171">
        <v>3.803673644003993E-2</v>
      </c>
      <c r="BC70" s="171">
        <v>3.2343722926464265E-2</v>
      </c>
      <c r="BD70" s="171">
        <v>3.2671480421185638E-2</v>
      </c>
      <c r="BE70" s="171">
        <v>2.3726192538936056E-2</v>
      </c>
      <c r="BF70" s="171">
        <v>1.3899984512979201E-2</v>
      </c>
      <c r="BG70" s="171">
        <v>9.1296754319115346E-3</v>
      </c>
      <c r="BH70" s="171">
        <v>5.2011856004440683E-3</v>
      </c>
      <c r="BI70" s="171">
        <v>7.6668419817866207E-4</v>
      </c>
      <c r="BJ70" s="171">
        <v>7.5901735619687534E-4</v>
      </c>
      <c r="BK70" s="171">
        <v>0</v>
      </c>
      <c r="BL70" s="171">
        <v>3.0207357408239434E-4</v>
      </c>
      <c r="BM70" s="171">
        <v>3.0207357408239434E-4</v>
      </c>
      <c r="BN70" s="171">
        <v>7.5518393520598956E-4</v>
      </c>
      <c r="BO70" s="171">
        <v>3.0130688988421562E-4</v>
      </c>
      <c r="BP70" s="171">
        <v>3.0054020568603702E-4</v>
      </c>
      <c r="BQ70" s="171">
        <v>2.9900683728967964E-4</v>
      </c>
      <c r="BR70" s="171">
        <v>1.8887265222131398E-3</v>
      </c>
      <c r="BS70" s="171">
        <v>4.1949125903345662E-3</v>
      </c>
      <c r="BT70" s="171">
        <v>4.2489638263061595E-3</v>
      </c>
      <c r="BU70" s="171">
        <v>4.7779759230494427E-3</v>
      </c>
      <c r="BV70" s="171">
        <v>4.4007672975455332E-3</v>
      </c>
      <c r="BW70" s="171">
        <v>1.9397110213920246E-3</v>
      </c>
      <c r="BX70" s="171">
        <v>1.15385971825889E-3</v>
      </c>
      <c r="BY70" s="171">
        <v>1.3110299788855169E-3</v>
      </c>
      <c r="BZ70" s="171">
        <v>1.2972296633183013E-3</v>
      </c>
      <c r="CA70" s="171">
        <v>1.414149003540548E-3</v>
      </c>
      <c r="CB70" s="171">
        <v>2.0662139140915025E-3</v>
      </c>
      <c r="CC70" s="171">
        <v>1.3324971364345197E-3</v>
      </c>
      <c r="CD70" s="171">
        <v>1.2841960319492641E-4</v>
      </c>
      <c r="CE70" s="171">
        <v>7.4751709322419841E-5</v>
      </c>
      <c r="CF70" s="171">
        <v>7.3601683025151834E-5</v>
      </c>
      <c r="CG70" s="171">
        <v>0</v>
      </c>
      <c r="CH70" s="171">
        <v>0</v>
      </c>
      <c r="CI70" s="171">
        <v>0</v>
      </c>
      <c r="CJ70" s="171">
        <v>0</v>
      </c>
      <c r="CK70" s="171">
        <v>2.4533894341717268E-5</v>
      </c>
      <c r="CL70" s="171">
        <v>0</v>
      </c>
      <c r="CM70" s="171">
        <v>2.4533894341717268E-5</v>
      </c>
      <c r="CN70" s="171">
        <v>0</v>
      </c>
      <c r="CO70" s="171">
        <v>0</v>
      </c>
      <c r="CP70" s="171">
        <v>0</v>
      </c>
      <c r="CQ70" s="171">
        <v>4.1400946701647925E-5</v>
      </c>
      <c r="CR70" s="171">
        <v>3.6034157314397241E-5</v>
      </c>
      <c r="CS70" s="171">
        <v>0</v>
      </c>
      <c r="CT70" s="171">
        <v>4.0250920404379918E-5</v>
      </c>
      <c r="CU70" s="171">
        <v>1.2266947170858634E-5</v>
      </c>
      <c r="CV70" s="171">
        <v>0</v>
      </c>
      <c r="CW70" s="171">
        <v>0</v>
      </c>
      <c r="CX70" s="171">
        <v>8.4335261799653186E-6</v>
      </c>
      <c r="CY70" s="171">
        <v>0</v>
      </c>
      <c r="CZ70" s="171">
        <v>0</v>
      </c>
      <c r="DA70" s="171">
        <v>3.4500788918039922E-6</v>
      </c>
      <c r="DB70" s="171">
        <v>0</v>
      </c>
      <c r="DC70" s="171">
        <v>2.3000525945359948E-6</v>
      </c>
      <c r="DD70" s="171">
        <v>0</v>
      </c>
      <c r="DE70" s="171">
        <v>0</v>
      </c>
      <c r="DF70" s="171">
        <v>2.3000525945359948E-6</v>
      </c>
      <c r="DG70" s="171">
        <v>0</v>
      </c>
      <c r="DH70" s="171">
        <v>0</v>
      </c>
      <c r="DI70" s="171">
        <v>0</v>
      </c>
      <c r="DJ70" s="171">
        <v>0</v>
      </c>
      <c r="DK70" s="171">
        <v>0</v>
      </c>
      <c r="DL70" s="171">
        <v>0</v>
      </c>
      <c r="DM70" s="171">
        <v>0</v>
      </c>
      <c r="DN70" s="171">
        <v>0</v>
      </c>
      <c r="DO70" s="171">
        <v>0</v>
      </c>
      <c r="DP70" s="171">
        <v>0</v>
      </c>
      <c r="DQ70" s="171">
        <v>0</v>
      </c>
      <c r="DR70" s="171">
        <v>0</v>
      </c>
      <c r="DS70" s="171">
        <v>0</v>
      </c>
      <c r="DT70" s="171">
        <v>0</v>
      </c>
      <c r="DU70" s="171">
        <v>0</v>
      </c>
      <c r="DV70" s="171">
        <v>0</v>
      </c>
      <c r="DW70" s="171">
        <v>0</v>
      </c>
      <c r="DX70" s="171">
        <v>0</v>
      </c>
      <c r="DY70" s="171">
        <v>0</v>
      </c>
      <c r="DZ70" s="171">
        <v>0</v>
      </c>
      <c r="EA70" s="171">
        <v>0</v>
      </c>
      <c r="EB70" s="171">
        <v>0</v>
      </c>
      <c r="EC70" s="171">
        <v>0</v>
      </c>
      <c r="ED70" s="171">
        <v>0</v>
      </c>
      <c r="EE70" s="171">
        <v>0</v>
      </c>
      <c r="EF70" s="171">
        <v>0</v>
      </c>
      <c r="EG70" s="171">
        <v>0</v>
      </c>
      <c r="EH70" s="171">
        <v>0</v>
      </c>
      <c r="EI70" s="171">
        <v>0</v>
      </c>
      <c r="EJ70" s="171">
        <v>0</v>
      </c>
      <c r="EK70" s="171">
        <v>0</v>
      </c>
      <c r="EL70" s="171">
        <v>0</v>
      </c>
      <c r="EM70" s="171">
        <v>0</v>
      </c>
      <c r="EN70" s="171">
        <v>0</v>
      </c>
      <c r="EO70" s="171">
        <v>0</v>
      </c>
    </row>
    <row r="71" spans="1:145" outlineLevel="1" x14ac:dyDescent="0.2">
      <c r="B71" s="115" t="s">
        <v>142</v>
      </c>
      <c r="C71" s="115" t="str">
        <f xml:space="preserve"> "ROC curve:  area under curve = " &amp; TEXT(C69,"0.00") &amp; " 
Model 4 for spam    (9 variables, n=3921)"</f>
        <v>ROC curve:  area under curve = 0.84 
Model 4 for spam    (9 variables, n=3921)</v>
      </c>
      <c r="AR71" s="171" t="s">
        <v>140</v>
      </c>
      <c r="AS71" s="171">
        <f>SUM(AS70:EO70)</f>
        <v>0.84010839381193858</v>
      </c>
      <c r="AT71" s="171"/>
      <c r="AU71" s="171"/>
      <c r="AV71" s="171"/>
      <c r="AW71" s="171"/>
      <c r="AX71" s="171"/>
      <c r="AY71" s="171"/>
      <c r="AZ71" s="171"/>
      <c r="BA71" s="171"/>
      <c r="BB71" s="171"/>
      <c r="BC71" s="171"/>
      <c r="BD71" s="171"/>
      <c r="BE71" s="171"/>
      <c r="BF71" s="171"/>
      <c r="BG71" s="171"/>
      <c r="BH71" s="171"/>
      <c r="BI71" s="171"/>
      <c r="BJ71" s="171"/>
      <c r="BK71" s="171"/>
      <c r="BL71" s="171"/>
      <c r="BM71" s="171"/>
      <c r="BN71" s="171"/>
      <c r="BO71" s="171"/>
      <c r="BP71" s="171"/>
      <c r="BQ71" s="171"/>
      <c r="BR71" s="171"/>
      <c r="BS71" s="171"/>
      <c r="BT71" s="171"/>
      <c r="BU71" s="171"/>
      <c r="BV71" s="171"/>
      <c r="BW71" s="171"/>
      <c r="BX71" s="171"/>
      <c r="BY71" s="171"/>
      <c r="BZ71" s="171"/>
      <c r="CA71" s="171"/>
      <c r="CB71" s="171"/>
      <c r="CC71" s="171"/>
      <c r="CD71" s="171"/>
      <c r="CE71" s="171"/>
      <c r="CF71" s="171"/>
      <c r="CG71" s="171"/>
      <c r="CH71" s="171"/>
      <c r="CI71" s="171"/>
      <c r="CJ71" s="171"/>
      <c r="CK71" s="171"/>
      <c r="CL71" s="171"/>
      <c r="CM71" s="171"/>
      <c r="CN71" s="171"/>
      <c r="CO71" s="171"/>
      <c r="CP71" s="171"/>
      <c r="CQ71" s="171"/>
      <c r="CR71" s="171"/>
      <c r="CS71" s="171"/>
      <c r="CT71" s="171"/>
      <c r="CU71" s="171"/>
      <c r="CV71" s="171"/>
      <c r="CW71" s="171"/>
      <c r="CX71" s="171"/>
      <c r="CY71" s="171"/>
      <c r="CZ71" s="171"/>
      <c r="DA71" s="171"/>
      <c r="DB71" s="171"/>
      <c r="DC71" s="171"/>
      <c r="DD71" s="171"/>
      <c r="DE71" s="171"/>
      <c r="DF71" s="171"/>
      <c r="DG71" s="171"/>
      <c r="DH71" s="171"/>
      <c r="DI71" s="171"/>
      <c r="DJ71" s="171"/>
      <c r="DK71" s="171"/>
      <c r="DL71" s="171"/>
      <c r="DM71" s="171"/>
      <c r="DN71" s="171"/>
      <c r="DO71" s="171"/>
      <c r="DP71" s="171"/>
      <c r="DQ71" s="171"/>
      <c r="DR71" s="171"/>
      <c r="DS71" s="171"/>
      <c r="DT71" s="171"/>
      <c r="DU71" s="171"/>
      <c r="DV71" s="171"/>
      <c r="DW71" s="171"/>
      <c r="DX71" s="171"/>
      <c r="DY71" s="171"/>
      <c r="DZ71" s="171"/>
      <c r="EA71" s="171"/>
      <c r="EB71" s="171"/>
      <c r="EC71" s="171"/>
      <c r="ED71" s="171"/>
      <c r="EE71" s="171"/>
      <c r="EF71" s="171"/>
      <c r="EG71" s="171"/>
      <c r="EH71" s="171"/>
      <c r="EI71" s="171"/>
      <c r="EJ71" s="171"/>
      <c r="EK71" s="171"/>
      <c r="EL71" s="171"/>
      <c r="EM71" s="171"/>
      <c r="EN71" s="171"/>
      <c r="EO71" s="171"/>
    </row>
    <row r="72" spans="1:145" outlineLevel="1" x14ac:dyDescent="0.2">
      <c r="B72" s="115" t="s">
        <v>143</v>
      </c>
      <c r="D72" s="115">
        <v>0</v>
      </c>
      <c r="E72" s="115">
        <v>1</v>
      </c>
      <c r="AR72" s="171"/>
      <c r="AS72" s="171"/>
      <c r="AT72" s="171"/>
      <c r="AU72" s="171"/>
      <c r="AV72" s="171"/>
      <c r="AW72" s="171"/>
      <c r="AX72" s="171"/>
      <c r="AY72" s="171"/>
      <c r="AZ72" s="171"/>
      <c r="BA72" s="171"/>
      <c r="BB72" s="171"/>
      <c r="BC72" s="171"/>
      <c r="BD72" s="171"/>
      <c r="BE72" s="171"/>
      <c r="BF72" s="171"/>
      <c r="BG72" s="171"/>
      <c r="BH72" s="171"/>
      <c r="BI72" s="171"/>
      <c r="BJ72" s="171"/>
      <c r="BK72" s="171"/>
      <c r="BL72" s="171"/>
      <c r="BM72" s="171"/>
      <c r="BN72" s="171"/>
      <c r="BO72" s="171"/>
      <c r="BP72" s="171"/>
      <c r="BQ72" s="171"/>
      <c r="BR72" s="171"/>
      <c r="BS72" s="171"/>
      <c r="BT72" s="171"/>
      <c r="BU72" s="171"/>
      <c r="BV72" s="171"/>
      <c r="BW72" s="171"/>
      <c r="BX72" s="171"/>
      <c r="BY72" s="171"/>
      <c r="BZ72" s="171"/>
      <c r="CA72" s="171"/>
      <c r="CB72" s="171"/>
      <c r="CC72" s="171"/>
      <c r="CD72" s="171"/>
      <c r="CE72" s="171"/>
      <c r="CF72" s="171"/>
      <c r="CG72" s="171"/>
      <c r="CH72" s="171"/>
      <c r="CI72" s="171"/>
      <c r="CJ72" s="171"/>
      <c r="CK72" s="171"/>
      <c r="CL72" s="171"/>
      <c r="CM72" s="171"/>
      <c r="CN72" s="171"/>
      <c r="CO72" s="171"/>
      <c r="CP72" s="171"/>
      <c r="CQ72" s="171"/>
      <c r="CR72" s="171"/>
      <c r="CS72" s="171"/>
      <c r="CT72" s="171"/>
      <c r="CU72" s="171"/>
      <c r="CV72" s="171"/>
      <c r="CW72" s="171"/>
      <c r="CX72" s="171"/>
      <c r="CY72" s="171"/>
      <c r="CZ72" s="171"/>
      <c r="DA72" s="171"/>
      <c r="DB72" s="171"/>
      <c r="DC72" s="171"/>
      <c r="DD72" s="171"/>
      <c r="DE72" s="171"/>
      <c r="DF72" s="171"/>
      <c r="DG72" s="171"/>
      <c r="DH72" s="171"/>
      <c r="DI72" s="171"/>
      <c r="DJ72" s="171"/>
      <c r="DK72" s="171"/>
      <c r="DL72" s="171"/>
      <c r="DM72" s="171"/>
      <c r="DN72" s="171"/>
      <c r="DO72" s="171"/>
      <c r="DP72" s="171"/>
      <c r="DQ72" s="171"/>
      <c r="DR72" s="171"/>
      <c r="DS72" s="171"/>
      <c r="DT72" s="171"/>
      <c r="DU72" s="171"/>
      <c r="DV72" s="171"/>
      <c r="DW72" s="171"/>
      <c r="DX72" s="171"/>
      <c r="DY72" s="171"/>
      <c r="DZ72" s="171"/>
      <c r="EA72" s="171"/>
      <c r="EB72" s="171"/>
      <c r="EC72" s="171"/>
      <c r="ED72" s="171"/>
      <c r="EE72" s="171"/>
      <c r="EF72" s="171"/>
      <c r="EG72" s="171"/>
      <c r="EH72" s="171"/>
      <c r="EI72" s="171"/>
      <c r="EJ72" s="171"/>
      <c r="EK72" s="171"/>
      <c r="EL72" s="171"/>
      <c r="EM72" s="171"/>
      <c r="EN72" s="171"/>
      <c r="EO72" s="171"/>
    </row>
    <row r="73" spans="1:145" outlineLevel="1" x14ac:dyDescent="0.2">
      <c r="D73" s="115">
        <v>0</v>
      </c>
      <c r="E73" s="115">
        <v>1</v>
      </c>
      <c r="AR73" s="171"/>
      <c r="AS73" s="171"/>
      <c r="AT73" s="171"/>
      <c r="AU73" s="171"/>
      <c r="AV73" s="171"/>
      <c r="AW73" s="171"/>
      <c r="AX73" s="171"/>
      <c r="AY73" s="171"/>
      <c r="AZ73" s="171"/>
      <c r="BA73" s="171"/>
      <c r="BB73" s="171"/>
      <c r="BC73" s="171"/>
      <c r="BD73" s="171"/>
      <c r="BE73" s="171"/>
      <c r="BF73" s="171"/>
      <c r="BG73" s="171"/>
      <c r="BH73" s="171"/>
      <c r="BI73" s="171"/>
      <c r="BJ73" s="171"/>
      <c r="BK73" s="171"/>
      <c r="BL73" s="171"/>
      <c r="BM73" s="171"/>
      <c r="BN73" s="171"/>
      <c r="BO73" s="171"/>
      <c r="BP73" s="171"/>
      <c r="BQ73" s="171"/>
      <c r="BR73" s="171"/>
      <c r="BS73" s="171"/>
      <c r="BT73" s="171"/>
      <c r="BU73" s="171"/>
      <c r="BV73" s="171"/>
      <c r="BW73" s="171"/>
      <c r="BX73" s="171"/>
      <c r="BY73" s="171"/>
      <c r="BZ73" s="171"/>
      <c r="CA73" s="171"/>
      <c r="CB73" s="171"/>
      <c r="CC73" s="171"/>
      <c r="CD73" s="171"/>
      <c r="CE73" s="171"/>
      <c r="CF73" s="171"/>
      <c r="CG73" s="171"/>
      <c r="CH73" s="171"/>
      <c r="CI73" s="171"/>
      <c r="CJ73" s="171"/>
      <c r="CK73" s="171"/>
      <c r="CL73" s="171"/>
      <c r="CM73" s="171"/>
      <c r="CN73" s="171"/>
      <c r="CO73" s="171"/>
      <c r="CP73" s="171"/>
      <c r="CQ73" s="171"/>
      <c r="CR73" s="171"/>
      <c r="CS73" s="171"/>
      <c r="CT73" s="171"/>
      <c r="CU73" s="171"/>
      <c r="CV73" s="171"/>
      <c r="CW73" s="171"/>
      <c r="CX73" s="171"/>
      <c r="CY73" s="171"/>
      <c r="CZ73" s="171"/>
      <c r="DA73" s="171"/>
      <c r="DB73" s="171"/>
      <c r="DC73" s="171"/>
      <c r="DD73" s="171"/>
      <c r="DE73" s="171"/>
      <c r="DF73" s="171"/>
      <c r="DG73" s="171"/>
      <c r="DH73" s="171"/>
      <c r="DI73" s="171"/>
      <c r="DJ73" s="171"/>
      <c r="DK73" s="171"/>
      <c r="DL73" s="171"/>
      <c r="DM73" s="171"/>
      <c r="DN73" s="171"/>
      <c r="DO73" s="171"/>
      <c r="DP73" s="171"/>
      <c r="DQ73" s="171"/>
      <c r="DR73" s="171"/>
      <c r="DS73" s="171"/>
      <c r="DT73" s="171"/>
      <c r="DU73" s="171"/>
      <c r="DV73" s="171"/>
      <c r="DW73" s="171"/>
      <c r="DX73" s="171"/>
      <c r="DY73" s="171"/>
      <c r="DZ73" s="171"/>
      <c r="EA73" s="171"/>
      <c r="EB73" s="171"/>
      <c r="EC73" s="171"/>
      <c r="ED73" s="171"/>
      <c r="EE73" s="171"/>
      <c r="EF73" s="171"/>
      <c r="EG73" s="171"/>
      <c r="EH73" s="171"/>
      <c r="EI73" s="171"/>
      <c r="EJ73" s="171"/>
      <c r="EK73" s="171"/>
      <c r="EL73" s="171"/>
      <c r="EM73" s="171"/>
      <c r="EN73" s="171"/>
      <c r="EO73" s="171"/>
    </row>
    <row r="74" spans="1:145" outlineLevel="1" x14ac:dyDescent="0.2">
      <c r="D74" s="115">
        <f>1-$H$64</f>
        <v>3.3764772087787609E-3</v>
      </c>
      <c r="E74" s="115">
        <f>$E$64</f>
        <v>7.6294277929155316E-2</v>
      </c>
      <c r="AR74" s="171"/>
      <c r="AS74" s="171"/>
      <c r="AT74" s="171"/>
      <c r="AU74" s="171"/>
      <c r="AV74" s="171"/>
      <c r="AW74" s="171"/>
      <c r="AX74" s="171"/>
      <c r="AY74" s="171"/>
      <c r="AZ74" s="171"/>
      <c r="BA74" s="171"/>
      <c r="BB74" s="171"/>
      <c r="BC74" s="171"/>
      <c r="BD74" s="171"/>
      <c r="BE74" s="171"/>
      <c r="BF74" s="171"/>
      <c r="BG74" s="171"/>
      <c r="BH74" s="171"/>
      <c r="BI74" s="171"/>
      <c r="BJ74" s="171"/>
      <c r="BK74" s="171"/>
      <c r="BL74" s="171"/>
      <c r="BM74" s="171"/>
      <c r="BN74" s="171"/>
      <c r="BO74" s="171"/>
      <c r="BP74" s="171"/>
      <c r="BQ74" s="171"/>
      <c r="BR74" s="171"/>
      <c r="BS74" s="171"/>
      <c r="BT74" s="171"/>
      <c r="BU74" s="171"/>
      <c r="BV74" s="171"/>
      <c r="BW74" s="171"/>
      <c r="BX74" s="171"/>
      <c r="BY74" s="171"/>
      <c r="BZ74" s="171"/>
      <c r="CA74" s="171"/>
      <c r="CB74" s="171"/>
      <c r="CC74" s="171"/>
      <c r="CD74" s="171"/>
      <c r="CE74" s="171"/>
      <c r="CF74" s="171"/>
      <c r="CG74" s="171"/>
      <c r="CH74" s="171"/>
      <c r="CI74" s="171"/>
      <c r="CJ74" s="171"/>
      <c r="CK74" s="171"/>
      <c r="CL74" s="171"/>
      <c r="CM74" s="171"/>
      <c r="CN74" s="171"/>
      <c r="CO74" s="171"/>
      <c r="CP74" s="171"/>
      <c r="CQ74" s="171"/>
      <c r="CR74" s="171"/>
      <c r="CS74" s="171"/>
      <c r="CT74" s="171"/>
      <c r="CU74" s="171"/>
      <c r="CV74" s="171"/>
      <c r="CW74" s="171"/>
      <c r="CX74" s="171"/>
      <c r="CY74" s="171"/>
      <c r="CZ74" s="171"/>
      <c r="DA74" s="171"/>
      <c r="DB74" s="171"/>
      <c r="DC74" s="171"/>
      <c r="DD74" s="171"/>
      <c r="DE74" s="171"/>
      <c r="DF74" s="171"/>
      <c r="DG74" s="171"/>
      <c r="DH74" s="171"/>
      <c r="DI74" s="171"/>
      <c r="DJ74" s="171"/>
      <c r="DK74" s="171"/>
      <c r="DL74" s="171"/>
      <c r="DM74" s="171"/>
      <c r="DN74" s="171"/>
      <c r="DO74" s="171"/>
      <c r="DP74" s="171"/>
      <c r="DQ74" s="171"/>
      <c r="DR74" s="171"/>
      <c r="DS74" s="171"/>
      <c r="DT74" s="171"/>
      <c r="DU74" s="171"/>
      <c r="DV74" s="171"/>
      <c r="DW74" s="171"/>
      <c r="DX74" s="171"/>
      <c r="DY74" s="171"/>
      <c r="DZ74" s="171"/>
      <c r="EA74" s="171"/>
      <c r="EB74" s="171"/>
      <c r="EC74" s="171"/>
      <c r="ED74" s="171"/>
      <c r="EE74" s="171"/>
      <c r="EF74" s="171"/>
      <c r="EG74" s="171"/>
      <c r="EH74" s="171"/>
      <c r="EI74" s="171"/>
      <c r="EJ74" s="171"/>
      <c r="EK74" s="171"/>
      <c r="EL74" s="171"/>
      <c r="EM74" s="171"/>
      <c r="EN74" s="171"/>
      <c r="EO74" s="171"/>
    </row>
    <row r="75" spans="1:145" outlineLevel="1" x14ac:dyDescent="0.2">
      <c r="AR75" s="171"/>
      <c r="AS75" s="171"/>
      <c r="AT75" s="171"/>
      <c r="AU75" s="171"/>
      <c r="AV75" s="171"/>
      <c r="AW75" s="171"/>
      <c r="AX75" s="171"/>
      <c r="AY75" s="171"/>
      <c r="AZ75" s="171"/>
      <c r="BA75" s="171"/>
      <c r="BB75" s="171"/>
      <c r="BC75" s="171"/>
      <c r="BD75" s="171"/>
      <c r="BE75" s="171"/>
      <c r="BF75" s="171"/>
      <c r="BG75" s="171"/>
      <c r="BH75" s="171"/>
      <c r="BI75" s="171"/>
      <c r="BJ75" s="171"/>
      <c r="BK75" s="171"/>
      <c r="BL75" s="171"/>
      <c r="BM75" s="171"/>
      <c r="BN75" s="171"/>
      <c r="BO75" s="171"/>
      <c r="BP75" s="171"/>
      <c r="BQ75" s="171"/>
      <c r="BR75" s="171"/>
      <c r="BS75" s="171"/>
      <c r="BT75" s="171"/>
      <c r="BU75" s="171"/>
      <c r="BV75" s="171"/>
      <c r="BW75" s="171"/>
      <c r="BX75" s="171"/>
      <c r="BY75" s="171"/>
      <c r="BZ75" s="171"/>
      <c r="CA75" s="171"/>
      <c r="CB75" s="171"/>
      <c r="CC75" s="171"/>
      <c r="CD75" s="171"/>
      <c r="CE75" s="171"/>
      <c r="CF75" s="171"/>
      <c r="CG75" s="171"/>
      <c r="CH75" s="171"/>
      <c r="CI75" s="171"/>
      <c r="CJ75" s="171"/>
      <c r="CK75" s="171"/>
      <c r="CL75" s="171"/>
      <c r="CM75" s="171"/>
      <c r="CN75" s="171"/>
      <c r="CO75" s="171"/>
      <c r="CP75" s="171"/>
      <c r="CQ75" s="171"/>
      <c r="CR75" s="171"/>
      <c r="CS75" s="171"/>
      <c r="CT75" s="171"/>
      <c r="CU75" s="171"/>
      <c r="CV75" s="171"/>
      <c r="CW75" s="171"/>
      <c r="CX75" s="171"/>
      <c r="CY75" s="171"/>
      <c r="CZ75" s="171"/>
      <c r="DA75" s="171"/>
      <c r="DB75" s="171"/>
      <c r="DC75" s="171"/>
      <c r="DD75" s="171"/>
      <c r="DE75" s="171"/>
      <c r="DF75" s="171"/>
      <c r="DG75" s="171"/>
      <c r="DH75" s="171"/>
      <c r="DI75" s="171"/>
      <c r="DJ75" s="171"/>
      <c r="DK75" s="171"/>
      <c r="DL75" s="171"/>
      <c r="DM75" s="171"/>
      <c r="DN75" s="171"/>
      <c r="DO75" s="171"/>
      <c r="DP75" s="171"/>
      <c r="DQ75" s="171"/>
      <c r="DR75" s="171"/>
      <c r="DS75" s="171"/>
      <c r="DT75" s="171"/>
      <c r="DU75" s="171"/>
      <c r="DV75" s="171"/>
      <c r="DW75" s="171"/>
      <c r="DX75" s="171"/>
      <c r="DY75" s="171"/>
      <c r="DZ75" s="171"/>
      <c r="EA75" s="171"/>
      <c r="EB75" s="171"/>
      <c r="EC75" s="171"/>
      <c r="ED75" s="171"/>
      <c r="EE75" s="171"/>
      <c r="EF75" s="171"/>
      <c r="EG75" s="171"/>
      <c r="EH75" s="171"/>
      <c r="EI75" s="171"/>
      <c r="EJ75" s="171"/>
      <c r="EK75" s="171"/>
      <c r="EL75" s="171"/>
      <c r="EM75" s="171"/>
      <c r="EN75" s="171"/>
      <c r="EO75" s="171"/>
    </row>
    <row r="76" spans="1:145" outlineLevel="1" x14ac:dyDescent="0.2">
      <c r="AR76" s="171"/>
      <c r="AS76" s="171"/>
      <c r="AT76" s="171"/>
      <c r="AU76" s="171"/>
      <c r="AV76" s="171"/>
      <c r="AW76" s="171"/>
      <c r="AX76" s="171"/>
      <c r="AY76" s="171"/>
      <c r="AZ76" s="171"/>
      <c r="BA76" s="171"/>
      <c r="BB76" s="171"/>
      <c r="BC76" s="171"/>
      <c r="BD76" s="171"/>
      <c r="BE76" s="171"/>
      <c r="BF76" s="171"/>
      <c r="BG76" s="171"/>
      <c r="BH76" s="171"/>
      <c r="BI76" s="171"/>
      <c r="BJ76" s="171"/>
      <c r="BK76" s="171"/>
      <c r="BL76" s="171"/>
      <c r="BM76" s="171"/>
      <c r="BN76" s="171"/>
      <c r="BO76" s="171"/>
      <c r="BP76" s="171"/>
      <c r="BQ76" s="171"/>
      <c r="BR76" s="171"/>
      <c r="BS76" s="171"/>
      <c r="BT76" s="171"/>
      <c r="BU76" s="171"/>
      <c r="BV76" s="171"/>
      <c r="BW76" s="171"/>
      <c r="BX76" s="171"/>
      <c r="BY76" s="171"/>
      <c r="BZ76" s="171"/>
      <c r="CA76" s="171"/>
      <c r="CB76" s="171"/>
      <c r="CC76" s="171"/>
      <c r="CD76" s="171"/>
      <c r="CE76" s="171"/>
      <c r="CF76" s="171"/>
      <c r="CG76" s="171"/>
      <c r="CH76" s="171"/>
      <c r="CI76" s="171"/>
      <c r="CJ76" s="171"/>
      <c r="CK76" s="171"/>
      <c r="CL76" s="171"/>
      <c r="CM76" s="171"/>
      <c r="CN76" s="171"/>
      <c r="CO76" s="171"/>
      <c r="CP76" s="171"/>
      <c r="CQ76" s="171"/>
      <c r="CR76" s="171"/>
      <c r="CS76" s="171"/>
      <c r="CT76" s="171"/>
      <c r="CU76" s="171"/>
      <c r="CV76" s="171"/>
      <c r="CW76" s="171"/>
      <c r="CX76" s="171"/>
      <c r="CY76" s="171"/>
      <c r="CZ76" s="171"/>
      <c r="DA76" s="171"/>
      <c r="DB76" s="171"/>
      <c r="DC76" s="171"/>
      <c r="DD76" s="171"/>
      <c r="DE76" s="171"/>
      <c r="DF76" s="171"/>
      <c r="DG76" s="171"/>
      <c r="DH76" s="171"/>
      <c r="DI76" s="171"/>
      <c r="DJ76" s="171"/>
      <c r="DK76" s="171"/>
      <c r="DL76" s="171"/>
      <c r="DM76" s="171"/>
      <c r="DN76" s="171"/>
      <c r="DO76" s="171"/>
      <c r="DP76" s="171"/>
      <c r="DQ76" s="171"/>
      <c r="DR76" s="171"/>
      <c r="DS76" s="171"/>
      <c r="DT76" s="171"/>
      <c r="DU76" s="171"/>
      <c r="DV76" s="171"/>
      <c r="DW76" s="171"/>
      <c r="DX76" s="171"/>
      <c r="DY76" s="171"/>
      <c r="DZ76" s="171"/>
      <c r="EA76" s="171"/>
      <c r="EB76" s="171"/>
      <c r="EC76" s="171"/>
      <c r="ED76" s="171"/>
      <c r="EE76" s="171"/>
      <c r="EF76" s="171"/>
      <c r="EG76" s="171"/>
      <c r="EH76" s="171"/>
      <c r="EI76" s="171"/>
      <c r="EJ76" s="171"/>
      <c r="EK76" s="171"/>
      <c r="EL76" s="171"/>
      <c r="EM76" s="171"/>
      <c r="EN76" s="171"/>
      <c r="EO76" s="171"/>
    </row>
    <row r="77" spans="1:145" outlineLevel="1" x14ac:dyDescent="0.2">
      <c r="AR77" s="171"/>
      <c r="AS77" s="171"/>
      <c r="AT77" s="171"/>
      <c r="AU77" s="171"/>
      <c r="AV77" s="171"/>
      <c r="AW77" s="171"/>
      <c r="AX77" s="171"/>
      <c r="AY77" s="171"/>
      <c r="AZ77" s="171"/>
      <c r="BA77" s="171"/>
      <c r="BB77" s="171"/>
      <c r="BC77" s="171"/>
      <c r="BD77" s="171"/>
      <c r="BE77" s="171"/>
      <c r="BF77" s="171"/>
      <c r="BG77" s="171"/>
      <c r="BH77" s="171"/>
      <c r="BI77" s="171"/>
      <c r="BJ77" s="171"/>
      <c r="BK77" s="171"/>
      <c r="BL77" s="171"/>
      <c r="BM77" s="171"/>
      <c r="BN77" s="171"/>
      <c r="BO77" s="171"/>
      <c r="BP77" s="171"/>
      <c r="BQ77" s="171"/>
      <c r="BR77" s="171"/>
      <c r="BS77" s="171"/>
      <c r="BT77" s="171"/>
      <c r="BU77" s="171"/>
      <c r="BV77" s="171"/>
      <c r="BW77" s="171"/>
      <c r="BX77" s="171"/>
      <c r="BY77" s="171"/>
      <c r="BZ77" s="171"/>
      <c r="CA77" s="171"/>
      <c r="CB77" s="171"/>
      <c r="CC77" s="171"/>
      <c r="CD77" s="171"/>
      <c r="CE77" s="171"/>
      <c r="CF77" s="171"/>
      <c r="CG77" s="171"/>
      <c r="CH77" s="171"/>
      <c r="CI77" s="171"/>
      <c r="CJ77" s="171"/>
      <c r="CK77" s="171"/>
      <c r="CL77" s="171"/>
      <c r="CM77" s="171"/>
      <c r="CN77" s="171"/>
      <c r="CO77" s="171"/>
      <c r="CP77" s="171"/>
      <c r="CQ77" s="171"/>
      <c r="CR77" s="171"/>
      <c r="CS77" s="171"/>
      <c r="CT77" s="171"/>
      <c r="CU77" s="171"/>
      <c r="CV77" s="171"/>
      <c r="CW77" s="171"/>
      <c r="CX77" s="171"/>
      <c r="CY77" s="171"/>
      <c r="CZ77" s="171"/>
      <c r="DA77" s="171"/>
      <c r="DB77" s="171"/>
      <c r="DC77" s="171"/>
      <c r="DD77" s="171"/>
      <c r="DE77" s="171"/>
      <c r="DF77" s="171"/>
      <c r="DG77" s="171"/>
      <c r="DH77" s="171"/>
      <c r="DI77" s="171"/>
      <c r="DJ77" s="171"/>
      <c r="DK77" s="171"/>
      <c r="DL77" s="171"/>
      <c r="DM77" s="171"/>
      <c r="DN77" s="171"/>
      <c r="DO77" s="171"/>
      <c r="DP77" s="171"/>
      <c r="DQ77" s="171"/>
      <c r="DR77" s="171"/>
      <c r="DS77" s="171"/>
      <c r="DT77" s="171"/>
      <c r="DU77" s="171"/>
      <c r="DV77" s="171"/>
      <c r="DW77" s="171"/>
      <c r="DX77" s="171"/>
      <c r="DY77" s="171"/>
      <c r="DZ77" s="171"/>
      <c r="EA77" s="171"/>
      <c r="EB77" s="171"/>
      <c r="EC77" s="171"/>
      <c r="ED77" s="171"/>
      <c r="EE77" s="171"/>
      <c r="EF77" s="171"/>
      <c r="EG77" s="171"/>
      <c r="EH77" s="171"/>
      <c r="EI77" s="171"/>
      <c r="EJ77" s="171"/>
      <c r="EK77" s="171"/>
      <c r="EL77" s="171"/>
      <c r="EM77" s="171"/>
      <c r="EN77" s="171"/>
      <c r="EO77" s="171"/>
    </row>
    <row r="78" spans="1:145" outlineLevel="1" x14ac:dyDescent="0.2">
      <c r="AR78" s="171"/>
      <c r="AS78" s="171"/>
      <c r="AT78" s="171"/>
      <c r="AU78" s="171"/>
      <c r="AV78" s="171"/>
      <c r="AW78" s="171"/>
      <c r="AX78" s="171"/>
      <c r="AY78" s="171"/>
      <c r="AZ78" s="171"/>
      <c r="BA78" s="171"/>
      <c r="BB78" s="171"/>
      <c r="BC78" s="171"/>
      <c r="BD78" s="171"/>
      <c r="BE78" s="171"/>
      <c r="BF78" s="171"/>
      <c r="BG78" s="171"/>
      <c r="BH78" s="171"/>
      <c r="BI78" s="171"/>
      <c r="BJ78" s="171"/>
      <c r="BK78" s="171"/>
      <c r="BL78" s="171"/>
      <c r="BM78" s="171"/>
      <c r="BN78" s="171"/>
      <c r="BO78" s="171"/>
      <c r="BP78" s="171"/>
      <c r="BQ78" s="171"/>
      <c r="BR78" s="171"/>
      <c r="BS78" s="171"/>
      <c r="BT78" s="171"/>
      <c r="BU78" s="171"/>
      <c r="BV78" s="171"/>
      <c r="BW78" s="171"/>
      <c r="BX78" s="171"/>
      <c r="BY78" s="171"/>
      <c r="BZ78" s="171"/>
      <c r="CA78" s="171"/>
      <c r="CB78" s="171"/>
      <c r="CC78" s="171"/>
      <c r="CD78" s="171"/>
      <c r="CE78" s="171"/>
      <c r="CF78" s="171"/>
      <c r="CG78" s="171"/>
      <c r="CH78" s="171"/>
      <c r="CI78" s="171"/>
      <c r="CJ78" s="171"/>
      <c r="CK78" s="171"/>
      <c r="CL78" s="171"/>
      <c r="CM78" s="171"/>
      <c r="CN78" s="171"/>
      <c r="CO78" s="171"/>
      <c r="CP78" s="171"/>
      <c r="CQ78" s="171"/>
      <c r="CR78" s="171"/>
      <c r="CS78" s="171"/>
      <c r="CT78" s="171"/>
      <c r="CU78" s="171"/>
      <c r="CV78" s="171"/>
      <c r="CW78" s="171"/>
      <c r="CX78" s="171"/>
      <c r="CY78" s="171"/>
      <c r="CZ78" s="171"/>
      <c r="DA78" s="171"/>
      <c r="DB78" s="171"/>
      <c r="DC78" s="171"/>
      <c r="DD78" s="171"/>
      <c r="DE78" s="171"/>
      <c r="DF78" s="171"/>
      <c r="DG78" s="171"/>
      <c r="DH78" s="171"/>
      <c r="DI78" s="171"/>
      <c r="DJ78" s="171"/>
      <c r="DK78" s="171"/>
      <c r="DL78" s="171"/>
      <c r="DM78" s="171"/>
      <c r="DN78" s="171"/>
      <c r="DO78" s="171"/>
      <c r="DP78" s="171"/>
      <c r="DQ78" s="171"/>
      <c r="DR78" s="171"/>
      <c r="DS78" s="171"/>
      <c r="DT78" s="171"/>
      <c r="DU78" s="171"/>
      <c r="DV78" s="171"/>
      <c r="DW78" s="171"/>
      <c r="DX78" s="171"/>
      <c r="DY78" s="171"/>
      <c r="DZ78" s="171"/>
      <c r="EA78" s="171"/>
      <c r="EB78" s="171"/>
      <c r="EC78" s="171"/>
      <c r="ED78" s="171"/>
      <c r="EE78" s="171"/>
      <c r="EF78" s="171"/>
      <c r="EG78" s="171"/>
      <c r="EH78" s="171"/>
      <c r="EI78" s="171"/>
      <c r="EJ78" s="171"/>
      <c r="EK78" s="171"/>
      <c r="EL78" s="171"/>
      <c r="EM78" s="171"/>
      <c r="EN78" s="171"/>
      <c r="EO78" s="171"/>
    </row>
    <row r="79" spans="1:145" outlineLevel="1" x14ac:dyDescent="0.2">
      <c r="AR79" s="171"/>
      <c r="AS79" s="171"/>
      <c r="AT79" s="171"/>
      <c r="AU79" s="171"/>
      <c r="AV79" s="171"/>
      <c r="AW79" s="171"/>
      <c r="AX79" s="171"/>
      <c r="AY79" s="171"/>
      <c r="AZ79" s="171"/>
      <c r="BA79" s="171"/>
      <c r="BB79" s="171"/>
      <c r="BC79" s="171"/>
      <c r="BD79" s="171"/>
      <c r="BE79" s="171"/>
      <c r="BF79" s="171"/>
      <c r="BG79" s="171"/>
      <c r="BH79" s="171"/>
      <c r="BI79" s="171"/>
      <c r="BJ79" s="171"/>
      <c r="BK79" s="171"/>
      <c r="BL79" s="171"/>
      <c r="BM79" s="171"/>
      <c r="BN79" s="171"/>
      <c r="BO79" s="171"/>
      <c r="BP79" s="171"/>
      <c r="BQ79" s="171"/>
      <c r="BR79" s="171"/>
      <c r="BS79" s="171"/>
      <c r="BT79" s="171"/>
      <c r="BU79" s="171"/>
      <c r="BV79" s="171"/>
      <c r="BW79" s="171"/>
      <c r="BX79" s="171"/>
      <c r="BY79" s="171"/>
      <c r="BZ79" s="171"/>
      <c r="CA79" s="171"/>
      <c r="CB79" s="171"/>
      <c r="CC79" s="171"/>
      <c r="CD79" s="171"/>
      <c r="CE79" s="171"/>
      <c r="CF79" s="171"/>
      <c r="CG79" s="171"/>
      <c r="CH79" s="171"/>
      <c r="CI79" s="171"/>
      <c r="CJ79" s="171"/>
      <c r="CK79" s="171"/>
      <c r="CL79" s="171"/>
      <c r="CM79" s="171"/>
      <c r="CN79" s="171"/>
      <c r="CO79" s="171"/>
      <c r="CP79" s="171"/>
      <c r="CQ79" s="171"/>
      <c r="CR79" s="171"/>
      <c r="CS79" s="171"/>
      <c r="CT79" s="171"/>
      <c r="CU79" s="171"/>
      <c r="CV79" s="171"/>
      <c r="CW79" s="171"/>
      <c r="CX79" s="171"/>
      <c r="CY79" s="171"/>
      <c r="CZ79" s="171"/>
      <c r="DA79" s="171"/>
      <c r="DB79" s="171"/>
      <c r="DC79" s="171"/>
      <c r="DD79" s="171"/>
      <c r="DE79" s="171"/>
      <c r="DF79" s="171"/>
      <c r="DG79" s="171"/>
      <c r="DH79" s="171"/>
      <c r="DI79" s="171"/>
      <c r="DJ79" s="171"/>
      <c r="DK79" s="171"/>
      <c r="DL79" s="171"/>
      <c r="DM79" s="171"/>
      <c r="DN79" s="171"/>
      <c r="DO79" s="171"/>
      <c r="DP79" s="171"/>
      <c r="DQ79" s="171"/>
      <c r="DR79" s="171"/>
      <c r="DS79" s="171"/>
      <c r="DT79" s="171"/>
      <c r="DU79" s="171"/>
      <c r="DV79" s="171"/>
      <c r="DW79" s="171"/>
      <c r="DX79" s="171"/>
      <c r="DY79" s="171"/>
      <c r="DZ79" s="171"/>
      <c r="EA79" s="171"/>
      <c r="EB79" s="171"/>
      <c r="EC79" s="171"/>
      <c r="ED79" s="171"/>
      <c r="EE79" s="171"/>
      <c r="EF79" s="171"/>
      <c r="EG79" s="171"/>
      <c r="EH79" s="171"/>
      <c r="EI79" s="171"/>
      <c r="EJ79" s="171"/>
      <c r="EK79" s="171"/>
      <c r="EL79" s="171"/>
      <c r="EM79" s="171"/>
      <c r="EN79" s="171"/>
      <c r="EO79" s="171"/>
    </row>
    <row r="80" spans="1:145" outlineLevel="1" x14ac:dyDescent="0.2">
      <c r="AR80" s="171"/>
      <c r="AS80" s="171"/>
      <c r="AT80" s="171"/>
      <c r="AU80" s="171"/>
      <c r="AV80" s="171"/>
      <c r="AW80" s="171"/>
      <c r="AX80" s="171"/>
      <c r="AY80" s="171"/>
      <c r="AZ80" s="171"/>
      <c r="BA80" s="171"/>
      <c r="BB80" s="171"/>
      <c r="BC80" s="171"/>
      <c r="BD80" s="171"/>
      <c r="BE80" s="171"/>
      <c r="BF80" s="171"/>
      <c r="BG80" s="171"/>
      <c r="BH80" s="171"/>
      <c r="BI80" s="171"/>
      <c r="BJ80" s="171"/>
      <c r="BK80" s="171"/>
      <c r="BL80" s="171"/>
      <c r="BM80" s="171"/>
      <c r="BN80" s="171"/>
      <c r="BO80" s="171"/>
      <c r="BP80" s="171"/>
      <c r="BQ80" s="171"/>
      <c r="BR80" s="171"/>
      <c r="BS80" s="171"/>
      <c r="BT80" s="171"/>
      <c r="BU80" s="171"/>
      <c r="BV80" s="171"/>
      <c r="BW80" s="171"/>
      <c r="BX80" s="171"/>
      <c r="BY80" s="171"/>
      <c r="BZ80" s="171"/>
      <c r="CA80" s="171"/>
      <c r="CB80" s="171"/>
      <c r="CC80" s="171"/>
      <c r="CD80" s="171"/>
      <c r="CE80" s="171"/>
      <c r="CF80" s="171"/>
      <c r="CG80" s="171"/>
      <c r="CH80" s="171"/>
      <c r="CI80" s="171"/>
      <c r="CJ80" s="171"/>
      <c r="CK80" s="171"/>
      <c r="CL80" s="171"/>
      <c r="CM80" s="171"/>
      <c r="CN80" s="171"/>
      <c r="CO80" s="171"/>
      <c r="CP80" s="171"/>
      <c r="CQ80" s="171"/>
      <c r="CR80" s="171"/>
      <c r="CS80" s="171"/>
      <c r="CT80" s="171"/>
      <c r="CU80" s="171"/>
      <c r="CV80" s="171"/>
      <c r="CW80" s="171"/>
      <c r="CX80" s="171"/>
      <c r="CY80" s="171"/>
      <c r="CZ80" s="171"/>
      <c r="DA80" s="171"/>
      <c r="DB80" s="171"/>
      <c r="DC80" s="171"/>
      <c r="DD80" s="171"/>
      <c r="DE80" s="171"/>
      <c r="DF80" s="171"/>
      <c r="DG80" s="171"/>
      <c r="DH80" s="171"/>
      <c r="DI80" s="171"/>
      <c r="DJ80" s="171"/>
      <c r="DK80" s="171"/>
      <c r="DL80" s="171"/>
      <c r="DM80" s="171"/>
      <c r="DN80" s="171"/>
      <c r="DO80" s="171"/>
      <c r="DP80" s="171"/>
      <c r="DQ80" s="171"/>
      <c r="DR80" s="171"/>
      <c r="DS80" s="171"/>
      <c r="DT80" s="171"/>
      <c r="DU80" s="171"/>
      <c r="DV80" s="171"/>
      <c r="DW80" s="171"/>
      <c r="DX80" s="171"/>
      <c r="DY80" s="171"/>
      <c r="DZ80" s="171"/>
      <c r="EA80" s="171"/>
      <c r="EB80" s="171"/>
      <c r="EC80" s="171"/>
      <c r="ED80" s="171"/>
      <c r="EE80" s="171"/>
      <c r="EF80" s="171"/>
      <c r="EG80" s="171"/>
      <c r="EH80" s="171"/>
      <c r="EI80" s="171"/>
      <c r="EJ80" s="171"/>
      <c r="EK80" s="171"/>
      <c r="EL80" s="171"/>
      <c r="EM80" s="171"/>
      <c r="EN80" s="171"/>
      <c r="EO80" s="171"/>
    </row>
    <row r="81" spans="1:145" outlineLevel="1" x14ac:dyDescent="0.2">
      <c r="AR81" s="171"/>
      <c r="AS81" s="171"/>
      <c r="AT81" s="171"/>
      <c r="AU81" s="171"/>
      <c r="AV81" s="171"/>
      <c r="AW81" s="171"/>
      <c r="AX81" s="171"/>
      <c r="AY81" s="171"/>
      <c r="AZ81" s="171"/>
      <c r="BA81" s="171"/>
      <c r="BB81" s="171"/>
      <c r="BC81" s="171"/>
      <c r="BD81" s="171"/>
      <c r="BE81" s="171"/>
      <c r="BF81" s="171"/>
      <c r="BG81" s="171"/>
      <c r="BH81" s="171"/>
      <c r="BI81" s="171"/>
      <c r="BJ81" s="171"/>
      <c r="BK81" s="171"/>
      <c r="BL81" s="171"/>
      <c r="BM81" s="171"/>
      <c r="BN81" s="171"/>
      <c r="BO81" s="171"/>
      <c r="BP81" s="171"/>
      <c r="BQ81" s="171"/>
      <c r="BR81" s="171"/>
      <c r="BS81" s="171"/>
      <c r="BT81" s="171"/>
      <c r="BU81" s="171"/>
      <c r="BV81" s="171"/>
      <c r="BW81" s="171"/>
      <c r="BX81" s="171"/>
      <c r="BY81" s="171"/>
      <c r="BZ81" s="171"/>
      <c r="CA81" s="171"/>
      <c r="CB81" s="171"/>
      <c r="CC81" s="171"/>
      <c r="CD81" s="171"/>
      <c r="CE81" s="171"/>
      <c r="CF81" s="171"/>
      <c r="CG81" s="171"/>
      <c r="CH81" s="171"/>
      <c r="CI81" s="171"/>
      <c r="CJ81" s="171"/>
      <c r="CK81" s="171"/>
      <c r="CL81" s="171"/>
      <c r="CM81" s="171"/>
      <c r="CN81" s="171"/>
      <c r="CO81" s="171"/>
      <c r="CP81" s="171"/>
      <c r="CQ81" s="171"/>
      <c r="CR81" s="171"/>
      <c r="CS81" s="171"/>
      <c r="CT81" s="171"/>
      <c r="CU81" s="171"/>
      <c r="CV81" s="171"/>
      <c r="CW81" s="171"/>
      <c r="CX81" s="171"/>
      <c r="CY81" s="171"/>
      <c r="CZ81" s="171"/>
      <c r="DA81" s="171"/>
      <c r="DB81" s="171"/>
      <c r="DC81" s="171"/>
      <c r="DD81" s="171"/>
      <c r="DE81" s="171"/>
      <c r="DF81" s="171"/>
      <c r="DG81" s="171"/>
      <c r="DH81" s="171"/>
      <c r="DI81" s="171"/>
      <c r="DJ81" s="171"/>
      <c r="DK81" s="171"/>
      <c r="DL81" s="171"/>
      <c r="DM81" s="171"/>
      <c r="DN81" s="171"/>
      <c r="DO81" s="171"/>
      <c r="DP81" s="171"/>
      <c r="DQ81" s="171"/>
      <c r="DR81" s="171"/>
      <c r="DS81" s="171"/>
      <c r="DT81" s="171"/>
      <c r="DU81" s="171"/>
      <c r="DV81" s="171"/>
      <c r="DW81" s="171"/>
      <c r="DX81" s="171"/>
      <c r="DY81" s="171"/>
      <c r="DZ81" s="171"/>
      <c r="EA81" s="171"/>
      <c r="EB81" s="171"/>
      <c r="EC81" s="171"/>
      <c r="ED81" s="171"/>
      <c r="EE81" s="171"/>
      <c r="EF81" s="171"/>
      <c r="EG81" s="171"/>
      <c r="EH81" s="171"/>
      <c r="EI81" s="171"/>
      <c r="EJ81" s="171"/>
      <c r="EK81" s="171"/>
      <c r="EL81" s="171"/>
      <c r="EM81" s="171"/>
      <c r="EN81" s="171"/>
      <c r="EO81" s="171"/>
    </row>
    <row r="82" spans="1:145" outlineLevel="1" x14ac:dyDescent="0.2">
      <c r="AR82" s="171"/>
      <c r="AS82" s="171"/>
      <c r="AT82" s="171"/>
      <c r="AU82" s="171"/>
      <c r="AV82" s="171"/>
      <c r="AW82" s="171"/>
      <c r="AX82" s="171"/>
      <c r="AY82" s="171"/>
      <c r="AZ82" s="171"/>
      <c r="BA82" s="171"/>
      <c r="BB82" s="171"/>
      <c r="BC82" s="171"/>
      <c r="BD82" s="171"/>
      <c r="BE82" s="171"/>
      <c r="BF82" s="171"/>
      <c r="BG82" s="171"/>
      <c r="BH82" s="171"/>
      <c r="BI82" s="171"/>
      <c r="BJ82" s="171"/>
      <c r="BK82" s="171"/>
      <c r="BL82" s="171"/>
      <c r="BM82" s="171"/>
      <c r="BN82" s="171"/>
      <c r="BO82" s="171"/>
      <c r="BP82" s="171"/>
      <c r="BQ82" s="171"/>
      <c r="BR82" s="171"/>
      <c r="BS82" s="171"/>
      <c r="BT82" s="171"/>
      <c r="BU82" s="171"/>
      <c r="BV82" s="171"/>
      <c r="BW82" s="171"/>
      <c r="BX82" s="171"/>
      <c r="BY82" s="171"/>
      <c r="BZ82" s="171"/>
      <c r="CA82" s="171"/>
      <c r="CB82" s="171"/>
      <c r="CC82" s="171"/>
      <c r="CD82" s="171"/>
      <c r="CE82" s="171"/>
      <c r="CF82" s="171"/>
      <c r="CG82" s="171"/>
      <c r="CH82" s="171"/>
      <c r="CI82" s="171"/>
      <c r="CJ82" s="171"/>
      <c r="CK82" s="171"/>
      <c r="CL82" s="171"/>
      <c r="CM82" s="171"/>
      <c r="CN82" s="171"/>
      <c r="CO82" s="171"/>
      <c r="CP82" s="171"/>
      <c r="CQ82" s="171"/>
      <c r="CR82" s="171"/>
      <c r="CS82" s="171"/>
      <c r="CT82" s="171"/>
      <c r="CU82" s="171"/>
      <c r="CV82" s="171"/>
      <c r="CW82" s="171"/>
      <c r="CX82" s="171"/>
      <c r="CY82" s="171"/>
      <c r="CZ82" s="171"/>
      <c r="DA82" s="171"/>
      <c r="DB82" s="171"/>
      <c r="DC82" s="171"/>
      <c r="DD82" s="171"/>
      <c r="DE82" s="171"/>
      <c r="DF82" s="171"/>
      <c r="DG82" s="171"/>
      <c r="DH82" s="171"/>
      <c r="DI82" s="171"/>
      <c r="DJ82" s="171"/>
      <c r="DK82" s="171"/>
      <c r="DL82" s="171"/>
      <c r="DM82" s="171"/>
      <c r="DN82" s="171"/>
      <c r="DO82" s="171"/>
      <c r="DP82" s="171"/>
      <c r="DQ82" s="171"/>
      <c r="DR82" s="171"/>
      <c r="DS82" s="171"/>
      <c r="DT82" s="171"/>
      <c r="DU82" s="171"/>
      <c r="DV82" s="171"/>
      <c r="DW82" s="171"/>
      <c r="DX82" s="171"/>
      <c r="DY82" s="171"/>
      <c r="DZ82" s="171"/>
      <c r="EA82" s="171"/>
      <c r="EB82" s="171"/>
      <c r="EC82" s="171"/>
      <c r="ED82" s="171"/>
      <c r="EE82" s="171"/>
      <c r="EF82" s="171"/>
      <c r="EG82" s="171"/>
      <c r="EH82" s="171"/>
      <c r="EI82" s="171"/>
      <c r="EJ82" s="171"/>
      <c r="EK82" s="171"/>
      <c r="EL82" s="171"/>
      <c r="EM82" s="171"/>
      <c r="EN82" s="171"/>
      <c r="EO82" s="171"/>
    </row>
    <row r="83" spans="1:145" outlineLevel="1" x14ac:dyDescent="0.2">
      <c r="AR83" s="171"/>
      <c r="AS83" s="171"/>
      <c r="AT83" s="171"/>
      <c r="AU83" s="171"/>
      <c r="AV83" s="171"/>
      <c r="AW83" s="171"/>
      <c r="AX83" s="171"/>
      <c r="AY83" s="171"/>
      <c r="AZ83" s="171"/>
      <c r="BA83" s="171"/>
      <c r="BB83" s="171"/>
      <c r="BC83" s="171"/>
      <c r="BD83" s="171"/>
      <c r="BE83" s="171"/>
      <c r="BF83" s="171"/>
      <c r="BG83" s="171"/>
      <c r="BH83" s="171"/>
      <c r="BI83" s="171"/>
      <c r="BJ83" s="171"/>
      <c r="BK83" s="171"/>
      <c r="BL83" s="171"/>
      <c r="BM83" s="171"/>
      <c r="BN83" s="171"/>
      <c r="BO83" s="171"/>
      <c r="BP83" s="171"/>
      <c r="BQ83" s="171"/>
      <c r="BR83" s="171"/>
      <c r="BS83" s="171"/>
      <c r="BT83" s="171"/>
      <c r="BU83" s="171"/>
      <c r="BV83" s="171"/>
      <c r="BW83" s="171"/>
      <c r="BX83" s="171"/>
      <c r="BY83" s="171"/>
      <c r="BZ83" s="171"/>
      <c r="CA83" s="171"/>
      <c r="CB83" s="171"/>
      <c r="CC83" s="171"/>
      <c r="CD83" s="171"/>
      <c r="CE83" s="171"/>
      <c r="CF83" s="171"/>
      <c r="CG83" s="171"/>
      <c r="CH83" s="171"/>
      <c r="CI83" s="171"/>
      <c r="CJ83" s="171"/>
      <c r="CK83" s="171"/>
      <c r="CL83" s="171"/>
      <c r="CM83" s="171"/>
      <c r="CN83" s="171"/>
      <c r="CO83" s="171"/>
      <c r="CP83" s="171"/>
      <c r="CQ83" s="171"/>
      <c r="CR83" s="171"/>
      <c r="CS83" s="171"/>
      <c r="CT83" s="171"/>
      <c r="CU83" s="171"/>
      <c r="CV83" s="171"/>
      <c r="CW83" s="171"/>
      <c r="CX83" s="171"/>
      <c r="CY83" s="171"/>
      <c r="CZ83" s="171"/>
      <c r="DA83" s="171"/>
      <c r="DB83" s="171"/>
      <c r="DC83" s="171"/>
      <c r="DD83" s="171"/>
      <c r="DE83" s="171"/>
      <c r="DF83" s="171"/>
      <c r="DG83" s="171"/>
      <c r="DH83" s="171"/>
      <c r="DI83" s="171"/>
      <c r="DJ83" s="171"/>
      <c r="DK83" s="171"/>
      <c r="DL83" s="171"/>
      <c r="DM83" s="171"/>
      <c r="DN83" s="171"/>
      <c r="DO83" s="171"/>
      <c r="DP83" s="171"/>
      <c r="DQ83" s="171"/>
      <c r="DR83" s="171"/>
      <c r="DS83" s="171"/>
      <c r="DT83" s="171"/>
      <c r="DU83" s="171"/>
      <c r="DV83" s="171"/>
      <c r="DW83" s="171"/>
      <c r="DX83" s="171"/>
      <c r="DY83" s="171"/>
      <c r="DZ83" s="171"/>
      <c r="EA83" s="171"/>
      <c r="EB83" s="171"/>
      <c r="EC83" s="171"/>
      <c r="ED83" s="171"/>
      <c r="EE83" s="171"/>
      <c r="EF83" s="171"/>
      <c r="EG83" s="171"/>
      <c r="EH83" s="171"/>
      <c r="EI83" s="171"/>
      <c r="EJ83" s="171"/>
      <c r="EK83" s="171"/>
      <c r="EL83" s="171"/>
      <c r="EM83" s="171"/>
      <c r="EN83" s="171"/>
      <c r="EO83" s="171"/>
    </row>
    <row r="84" spans="1:145" outlineLevel="1" x14ac:dyDescent="0.2">
      <c r="AR84" s="171"/>
      <c r="AS84" s="171"/>
      <c r="AT84" s="171"/>
      <c r="AU84" s="171"/>
      <c r="AV84" s="171"/>
      <c r="AW84" s="171"/>
      <c r="AX84" s="171"/>
      <c r="AY84" s="171"/>
      <c r="AZ84" s="171"/>
      <c r="BA84" s="171"/>
      <c r="BB84" s="171"/>
      <c r="BC84" s="171"/>
      <c r="BD84" s="171"/>
      <c r="BE84" s="171"/>
      <c r="BF84" s="171"/>
      <c r="BG84" s="171"/>
      <c r="BH84" s="171"/>
      <c r="BI84" s="171"/>
      <c r="BJ84" s="171"/>
      <c r="BK84" s="171"/>
      <c r="BL84" s="171"/>
      <c r="BM84" s="171"/>
      <c r="BN84" s="171"/>
      <c r="BO84" s="171"/>
      <c r="BP84" s="171"/>
      <c r="BQ84" s="171"/>
      <c r="BR84" s="171"/>
      <c r="BS84" s="171"/>
      <c r="BT84" s="171"/>
      <c r="BU84" s="171"/>
      <c r="BV84" s="171"/>
      <c r="BW84" s="171"/>
      <c r="BX84" s="171"/>
      <c r="BY84" s="171"/>
      <c r="BZ84" s="171"/>
      <c r="CA84" s="171"/>
      <c r="CB84" s="171"/>
      <c r="CC84" s="171"/>
      <c r="CD84" s="171"/>
      <c r="CE84" s="171"/>
      <c r="CF84" s="171"/>
      <c r="CG84" s="171"/>
      <c r="CH84" s="171"/>
      <c r="CI84" s="171"/>
      <c r="CJ84" s="171"/>
      <c r="CK84" s="171"/>
      <c r="CL84" s="171"/>
      <c r="CM84" s="171"/>
      <c r="CN84" s="171"/>
      <c r="CO84" s="171"/>
      <c r="CP84" s="171"/>
      <c r="CQ84" s="171"/>
      <c r="CR84" s="171"/>
      <c r="CS84" s="171"/>
      <c r="CT84" s="171"/>
      <c r="CU84" s="171"/>
      <c r="CV84" s="171"/>
      <c r="CW84" s="171"/>
      <c r="CX84" s="171"/>
      <c r="CY84" s="171"/>
      <c r="CZ84" s="171"/>
      <c r="DA84" s="171"/>
      <c r="DB84" s="171"/>
      <c r="DC84" s="171"/>
      <c r="DD84" s="171"/>
      <c r="DE84" s="171"/>
      <c r="DF84" s="171"/>
      <c r="DG84" s="171"/>
      <c r="DH84" s="171"/>
      <c r="DI84" s="171"/>
      <c r="DJ84" s="171"/>
      <c r="DK84" s="171"/>
      <c r="DL84" s="171"/>
      <c r="DM84" s="171"/>
      <c r="DN84" s="171"/>
      <c r="DO84" s="171"/>
      <c r="DP84" s="171"/>
      <c r="DQ84" s="171"/>
      <c r="DR84" s="171"/>
      <c r="DS84" s="171"/>
      <c r="DT84" s="171"/>
      <c r="DU84" s="171"/>
      <c r="DV84" s="171"/>
      <c r="DW84" s="171"/>
      <c r="DX84" s="171"/>
      <c r="DY84" s="171"/>
      <c r="DZ84" s="171"/>
      <c r="EA84" s="171"/>
      <c r="EB84" s="171"/>
      <c r="EC84" s="171"/>
      <c r="ED84" s="171"/>
      <c r="EE84" s="171"/>
      <c r="EF84" s="171"/>
      <c r="EG84" s="171"/>
      <c r="EH84" s="171"/>
      <c r="EI84" s="171"/>
      <c r="EJ84" s="171"/>
      <c r="EK84" s="171"/>
      <c r="EL84" s="171"/>
      <c r="EM84" s="171"/>
      <c r="EN84" s="171"/>
      <c r="EO84" s="171"/>
    </row>
    <row r="85" spans="1:145" outlineLevel="1" x14ac:dyDescent="0.2">
      <c r="AR85" s="171"/>
      <c r="AS85" s="171"/>
      <c r="AT85" s="171"/>
      <c r="AU85" s="171"/>
      <c r="AV85" s="171"/>
      <c r="AW85" s="171"/>
      <c r="AX85" s="171"/>
      <c r="AY85" s="171"/>
      <c r="AZ85" s="171"/>
      <c r="BA85" s="171"/>
      <c r="BB85" s="171"/>
      <c r="BC85" s="171"/>
      <c r="BD85" s="171"/>
      <c r="BE85" s="171"/>
      <c r="BF85" s="171"/>
      <c r="BG85" s="171"/>
      <c r="BH85" s="171"/>
      <c r="BI85" s="171"/>
      <c r="BJ85" s="171"/>
      <c r="BK85" s="171"/>
      <c r="BL85" s="171"/>
      <c r="BM85" s="171"/>
      <c r="BN85" s="171"/>
      <c r="BO85" s="171"/>
      <c r="BP85" s="171"/>
      <c r="BQ85" s="171"/>
      <c r="BR85" s="171"/>
      <c r="BS85" s="171"/>
      <c r="BT85" s="171"/>
      <c r="BU85" s="171"/>
      <c r="BV85" s="171"/>
      <c r="BW85" s="171"/>
      <c r="BX85" s="171"/>
      <c r="BY85" s="171"/>
      <c r="BZ85" s="171"/>
      <c r="CA85" s="171"/>
      <c r="CB85" s="171"/>
      <c r="CC85" s="171"/>
      <c r="CD85" s="171"/>
      <c r="CE85" s="171"/>
      <c r="CF85" s="171"/>
      <c r="CG85" s="171"/>
      <c r="CH85" s="171"/>
      <c r="CI85" s="171"/>
      <c r="CJ85" s="171"/>
      <c r="CK85" s="171"/>
      <c r="CL85" s="171"/>
      <c r="CM85" s="171"/>
      <c r="CN85" s="171"/>
      <c r="CO85" s="171"/>
      <c r="CP85" s="171"/>
      <c r="CQ85" s="171"/>
      <c r="CR85" s="171"/>
      <c r="CS85" s="171"/>
      <c r="CT85" s="171"/>
      <c r="CU85" s="171"/>
      <c r="CV85" s="171"/>
      <c r="CW85" s="171"/>
      <c r="CX85" s="171"/>
      <c r="CY85" s="171"/>
      <c r="CZ85" s="171"/>
      <c r="DA85" s="171"/>
      <c r="DB85" s="171"/>
      <c r="DC85" s="171"/>
      <c r="DD85" s="171"/>
      <c r="DE85" s="171"/>
      <c r="DF85" s="171"/>
      <c r="DG85" s="171"/>
      <c r="DH85" s="171"/>
      <c r="DI85" s="171"/>
      <c r="DJ85" s="171"/>
      <c r="DK85" s="171"/>
      <c r="DL85" s="171"/>
      <c r="DM85" s="171"/>
      <c r="DN85" s="171"/>
      <c r="DO85" s="171"/>
      <c r="DP85" s="171"/>
      <c r="DQ85" s="171"/>
      <c r="DR85" s="171"/>
      <c r="DS85" s="171"/>
      <c r="DT85" s="171"/>
      <c r="DU85" s="171"/>
      <c r="DV85" s="171"/>
      <c r="DW85" s="171"/>
      <c r="DX85" s="171"/>
      <c r="DY85" s="171"/>
      <c r="DZ85" s="171"/>
      <c r="EA85" s="171"/>
      <c r="EB85" s="171"/>
      <c r="EC85" s="171"/>
      <c r="ED85" s="171"/>
      <c r="EE85" s="171"/>
      <c r="EF85" s="171"/>
      <c r="EG85" s="171"/>
      <c r="EH85" s="171"/>
      <c r="EI85" s="171"/>
      <c r="EJ85" s="171"/>
      <c r="EK85" s="171"/>
      <c r="EL85" s="171"/>
      <c r="EM85" s="171"/>
      <c r="EN85" s="171"/>
      <c r="EO85" s="171"/>
    </row>
    <row r="86" spans="1:145" outlineLevel="1" x14ac:dyDescent="0.2">
      <c r="AR86" s="171"/>
      <c r="AS86" s="171"/>
      <c r="AT86" s="171"/>
      <c r="AU86" s="171"/>
      <c r="AV86" s="171"/>
      <c r="AW86" s="171"/>
      <c r="AX86" s="171"/>
      <c r="AY86" s="171"/>
      <c r="AZ86" s="171"/>
      <c r="BA86" s="171"/>
      <c r="BB86" s="171"/>
      <c r="BC86" s="171"/>
      <c r="BD86" s="171"/>
      <c r="BE86" s="171"/>
      <c r="BF86" s="171"/>
      <c r="BG86" s="171"/>
      <c r="BH86" s="171"/>
      <c r="BI86" s="171"/>
      <c r="BJ86" s="171"/>
      <c r="BK86" s="171"/>
      <c r="BL86" s="171"/>
      <c r="BM86" s="171"/>
      <c r="BN86" s="171"/>
      <c r="BO86" s="171"/>
      <c r="BP86" s="171"/>
      <c r="BQ86" s="171"/>
      <c r="BR86" s="171"/>
      <c r="BS86" s="171"/>
      <c r="BT86" s="171"/>
      <c r="BU86" s="171"/>
      <c r="BV86" s="171"/>
      <c r="BW86" s="171"/>
      <c r="BX86" s="171"/>
      <c r="BY86" s="171"/>
      <c r="BZ86" s="171"/>
      <c r="CA86" s="171"/>
      <c r="CB86" s="171"/>
      <c r="CC86" s="171"/>
      <c r="CD86" s="171"/>
      <c r="CE86" s="171"/>
      <c r="CF86" s="171"/>
      <c r="CG86" s="171"/>
      <c r="CH86" s="171"/>
      <c r="CI86" s="171"/>
      <c r="CJ86" s="171"/>
      <c r="CK86" s="171"/>
      <c r="CL86" s="171"/>
      <c r="CM86" s="171"/>
      <c r="CN86" s="171"/>
      <c r="CO86" s="171"/>
      <c r="CP86" s="171"/>
      <c r="CQ86" s="171"/>
      <c r="CR86" s="171"/>
      <c r="CS86" s="171"/>
      <c r="CT86" s="171"/>
      <c r="CU86" s="171"/>
      <c r="CV86" s="171"/>
      <c r="CW86" s="171"/>
      <c r="CX86" s="171"/>
      <c r="CY86" s="171"/>
      <c r="CZ86" s="171"/>
      <c r="DA86" s="171"/>
      <c r="DB86" s="171"/>
      <c r="DC86" s="171"/>
      <c r="DD86" s="171"/>
      <c r="DE86" s="171"/>
      <c r="DF86" s="171"/>
      <c r="DG86" s="171"/>
      <c r="DH86" s="171"/>
      <c r="DI86" s="171"/>
      <c r="DJ86" s="171"/>
      <c r="DK86" s="171"/>
      <c r="DL86" s="171"/>
      <c r="DM86" s="171"/>
      <c r="DN86" s="171"/>
      <c r="DO86" s="171"/>
      <c r="DP86" s="171"/>
      <c r="DQ86" s="171"/>
      <c r="DR86" s="171"/>
      <c r="DS86" s="171"/>
      <c r="DT86" s="171"/>
      <c r="DU86" s="171"/>
      <c r="DV86" s="171"/>
      <c r="DW86" s="171"/>
      <c r="DX86" s="171"/>
      <c r="DY86" s="171"/>
      <c r="DZ86" s="171"/>
      <c r="EA86" s="171"/>
      <c r="EB86" s="171"/>
      <c r="EC86" s="171"/>
      <c r="ED86" s="171"/>
      <c r="EE86" s="171"/>
      <c r="EF86" s="171"/>
      <c r="EG86" s="171"/>
      <c r="EH86" s="171"/>
      <c r="EI86" s="171"/>
      <c r="EJ86" s="171"/>
      <c r="EK86" s="171"/>
      <c r="EL86" s="171"/>
      <c r="EM86" s="171"/>
      <c r="EN86" s="171"/>
      <c r="EO86" s="171"/>
    </row>
    <row r="87" spans="1:145" x14ac:dyDescent="0.2">
      <c r="A87" s="184"/>
      <c r="AR87" s="171"/>
      <c r="AS87" s="171"/>
      <c r="AT87" s="171"/>
      <c r="AU87" s="171"/>
      <c r="AV87" s="171"/>
      <c r="AW87" s="171"/>
      <c r="AX87" s="171"/>
      <c r="AY87" s="171"/>
      <c r="AZ87" s="171"/>
      <c r="BA87" s="171"/>
      <c r="BB87" s="171"/>
      <c r="BC87" s="171"/>
      <c r="BD87" s="171"/>
      <c r="BE87" s="171"/>
      <c r="BF87" s="171"/>
      <c r="BG87" s="171"/>
      <c r="BH87" s="171"/>
      <c r="BI87" s="171"/>
      <c r="BJ87" s="171"/>
      <c r="BK87" s="171"/>
      <c r="BL87" s="171"/>
      <c r="BM87" s="171"/>
      <c r="BN87" s="171"/>
      <c r="BO87" s="171"/>
      <c r="BP87" s="171"/>
      <c r="BQ87" s="171"/>
      <c r="BR87" s="171"/>
      <c r="BS87" s="171"/>
      <c r="BT87" s="171"/>
      <c r="BU87" s="171"/>
      <c r="BV87" s="171"/>
      <c r="BW87" s="171"/>
      <c r="BX87" s="171"/>
      <c r="BY87" s="171"/>
      <c r="BZ87" s="171"/>
      <c r="CA87" s="171"/>
      <c r="CB87" s="171"/>
      <c r="CC87" s="171"/>
      <c r="CD87" s="171"/>
      <c r="CE87" s="171"/>
      <c r="CF87" s="171"/>
      <c r="CG87" s="171"/>
      <c r="CH87" s="171"/>
      <c r="CI87" s="171"/>
      <c r="CJ87" s="171"/>
      <c r="CK87" s="171"/>
      <c r="CL87" s="171"/>
      <c r="CM87" s="171"/>
      <c r="CN87" s="171"/>
      <c r="CO87" s="171"/>
      <c r="CP87" s="171"/>
      <c r="CQ87" s="171"/>
      <c r="CR87" s="171"/>
      <c r="CS87" s="171"/>
      <c r="CT87" s="171"/>
      <c r="CU87" s="171"/>
      <c r="CV87" s="171"/>
      <c r="CW87" s="171"/>
      <c r="CX87" s="171"/>
      <c r="CY87" s="171"/>
      <c r="CZ87" s="171"/>
      <c r="DA87" s="171"/>
      <c r="DB87" s="171"/>
      <c r="DC87" s="171"/>
      <c r="DD87" s="171"/>
      <c r="DE87" s="171"/>
      <c r="DF87" s="171"/>
      <c r="DG87" s="171"/>
      <c r="DH87" s="171"/>
      <c r="DI87" s="171"/>
      <c r="DJ87" s="171"/>
      <c r="DK87" s="171"/>
      <c r="DL87" s="171"/>
      <c r="DM87" s="171"/>
      <c r="DN87" s="171"/>
      <c r="DO87" s="171"/>
      <c r="DP87" s="171"/>
      <c r="DQ87" s="171"/>
      <c r="DR87" s="171"/>
      <c r="DS87" s="171"/>
      <c r="DT87" s="171"/>
      <c r="DU87" s="171"/>
      <c r="DV87" s="171"/>
      <c r="DW87" s="171"/>
      <c r="DX87" s="171"/>
      <c r="DY87" s="171"/>
      <c r="DZ87" s="171"/>
      <c r="EA87" s="171"/>
      <c r="EB87" s="171"/>
      <c r="EC87" s="171"/>
      <c r="ED87" s="171"/>
      <c r="EE87" s="171"/>
      <c r="EF87" s="171"/>
      <c r="EG87" s="171"/>
      <c r="EH87" s="171"/>
      <c r="EI87" s="171"/>
      <c r="EJ87" s="171"/>
      <c r="EK87" s="171"/>
      <c r="EL87" s="171"/>
      <c r="EM87" s="171"/>
      <c r="EN87" s="171"/>
      <c r="EO87" s="171"/>
    </row>
    <row r="88" spans="1:145" x14ac:dyDescent="0.2">
      <c r="A88" s="125" t="s">
        <v>237</v>
      </c>
      <c r="AR88" s="171"/>
      <c r="AS88" s="171"/>
      <c r="AT88" s="171"/>
      <c r="AU88" s="171"/>
      <c r="AV88" s="171"/>
      <c r="AW88" s="171"/>
      <c r="AX88" s="171"/>
      <c r="AY88" s="171"/>
      <c r="AZ88" s="171"/>
      <c r="BA88" s="171"/>
      <c r="BB88" s="171"/>
      <c r="BC88" s="171"/>
      <c r="BD88" s="171"/>
      <c r="BE88" s="171"/>
      <c r="BF88" s="171"/>
      <c r="BG88" s="171"/>
      <c r="BH88" s="171"/>
      <c r="BI88" s="171"/>
      <c r="BJ88" s="171"/>
      <c r="BK88" s="171"/>
      <c r="BL88" s="171"/>
      <c r="BM88" s="171"/>
      <c r="BN88" s="171"/>
      <c r="BO88" s="171"/>
      <c r="BP88" s="171"/>
      <c r="BQ88" s="171"/>
      <c r="BR88" s="171"/>
      <c r="BS88" s="171"/>
      <c r="BT88" s="171"/>
      <c r="BU88" s="171"/>
      <c r="BV88" s="171"/>
      <c r="BW88" s="171"/>
      <c r="BX88" s="171"/>
      <c r="BY88" s="171"/>
      <c r="BZ88" s="171"/>
      <c r="CA88" s="171"/>
      <c r="CB88" s="171"/>
      <c r="CC88" s="171"/>
      <c r="CD88" s="171"/>
      <c r="CE88" s="171"/>
      <c r="CF88" s="171"/>
      <c r="CG88" s="171"/>
      <c r="CH88" s="171"/>
      <c r="CI88" s="171"/>
      <c r="CJ88" s="171"/>
      <c r="CK88" s="171"/>
      <c r="CL88" s="171"/>
      <c r="CM88" s="171"/>
      <c r="CN88" s="171"/>
      <c r="CO88" s="171"/>
      <c r="CP88" s="171"/>
      <c r="CQ88" s="171"/>
      <c r="CR88" s="171"/>
      <c r="CS88" s="171"/>
      <c r="CT88" s="171"/>
      <c r="CU88" s="171"/>
      <c r="CV88" s="171"/>
      <c r="CW88" s="171"/>
      <c r="CX88" s="171"/>
      <c r="CY88" s="171"/>
      <c r="CZ88" s="171"/>
      <c r="DA88" s="171"/>
      <c r="DB88" s="171"/>
      <c r="DC88" s="171"/>
      <c r="DD88" s="171"/>
      <c r="DE88" s="171"/>
      <c r="DF88" s="171"/>
      <c r="DG88" s="171"/>
      <c r="DH88" s="171"/>
      <c r="DI88" s="171"/>
      <c r="DJ88" s="171"/>
      <c r="DK88" s="171"/>
      <c r="DL88" s="171"/>
      <c r="DM88" s="171"/>
      <c r="DN88" s="171"/>
      <c r="DO88" s="171"/>
      <c r="DP88" s="171"/>
      <c r="DQ88" s="171"/>
      <c r="DR88" s="171"/>
      <c r="DS88" s="171"/>
      <c r="DT88" s="171"/>
      <c r="DU88" s="171"/>
      <c r="DV88" s="171"/>
      <c r="DW88" s="171"/>
      <c r="DX88" s="171"/>
      <c r="DY88" s="171"/>
      <c r="DZ88" s="171"/>
      <c r="EA88" s="171"/>
      <c r="EB88" s="171"/>
      <c r="EC88" s="171"/>
      <c r="ED88" s="171"/>
      <c r="EE88" s="171"/>
      <c r="EF88" s="171"/>
      <c r="EG88" s="171"/>
      <c r="EH88" s="171"/>
      <c r="EI88" s="171"/>
      <c r="EJ88" s="171"/>
      <c r="EK88" s="171"/>
      <c r="EL88" s="171"/>
      <c r="EM88" s="171"/>
      <c r="EN88" s="171"/>
      <c r="EO88" s="171"/>
    </row>
    <row r="89" spans="1:145" outlineLevel="1" x14ac:dyDescent="0.2">
      <c r="AR89" s="182" t="s">
        <v>240</v>
      </c>
      <c r="AS89" s="182">
        <v>1</v>
      </c>
      <c r="AT89" s="171" t="s">
        <v>245</v>
      </c>
      <c r="AU89" s="171" t="s">
        <v>7</v>
      </c>
      <c r="AV89" s="171" t="s">
        <v>15</v>
      </c>
      <c r="AW89" s="171" t="s">
        <v>6</v>
      </c>
      <c r="AX89" s="171" t="s">
        <v>14</v>
      </c>
      <c r="AY89" s="171" t="s">
        <v>12</v>
      </c>
      <c r="AZ89" s="171" t="s">
        <v>16</v>
      </c>
      <c r="BA89" s="171" t="s">
        <v>26</v>
      </c>
      <c r="BB89" s="171" t="s">
        <v>1</v>
      </c>
      <c r="BC89" s="171" t="s">
        <v>18</v>
      </c>
      <c r="BD89" s="171"/>
      <c r="BE89" s="171"/>
      <c r="BF89" s="171"/>
      <c r="BG89" s="171"/>
      <c r="BH89" s="171"/>
      <c r="BI89" s="171"/>
      <c r="BJ89" s="171"/>
      <c r="BK89" s="171"/>
      <c r="BL89" s="171"/>
      <c r="BM89" s="171"/>
      <c r="BN89" s="171"/>
      <c r="BO89" s="171"/>
      <c r="BP89" s="171"/>
      <c r="BQ89" s="171"/>
      <c r="BR89" s="171"/>
      <c r="BS89" s="171"/>
      <c r="BT89" s="171"/>
      <c r="BU89" s="171"/>
      <c r="BV89" s="171"/>
      <c r="BW89" s="171"/>
      <c r="BX89" s="171"/>
      <c r="BY89" s="171"/>
      <c r="BZ89" s="171"/>
      <c r="CA89" s="171"/>
      <c r="CB89" s="171"/>
      <c r="CC89" s="171"/>
      <c r="CD89" s="171"/>
      <c r="CE89" s="171"/>
      <c r="CF89" s="171"/>
      <c r="CG89" s="171"/>
      <c r="CH89" s="171"/>
      <c r="CI89" s="171"/>
      <c r="CJ89" s="171"/>
      <c r="CK89" s="171"/>
      <c r="CL89" s="171"/>
      <c r="CM89" s="171"/>
      <c r="CN89" s="171"/>
      <c r="CO89" s="171"/>
      <c r="CP89" s="171"/>
      <c r="CQ89" s="171"/>
      <c r="CR89" s="171"/>
      <c r="CS89" s="171"/>
      <c r="CT89" s="171"/>
      <c r="CU89" s="171"/>
      <c r="CV89" s="171"/>
      <c r="CW89" s="171"/>
      <c r="CX89" s="171"/>
      <c r="CY89" s="171"/>
      <c r="CZ89" s="171"/>
      <c r="DA89" s="171"/>
      <c r="DB89" s="171"/>
      <c r="DC89" s="171"/>
      <c r="DD89" s="171"/>
      <c r="DE89" s="171"/>
      <c r="DF89" s="171"/>
      <c r="DG89" s="171"/>
      <c r="DH89" s="171"/>
      <c r="DI89" s="171"/>
      <c r="DJ89" s="171"/>
      <c r="DK89" s="171"/>
      <c r="DL89" s="171"/>
      <c r="DM89" s="171"/>
      <c r="DN89" s="171"/>
      <c r="DO89" s="171"/>
      <c r="DP89" s="171"/>
      <c r="DQ89" s="171"/>
      <c r="DR89" s="171"/>
      <c r="DS89" s="171"/>
      <c r="DT89" s="171"/>
      <c r="DU89" s="171"/>
      <c r="DV89" s="171"/>
      <c r="DW89" s="171"/>
      <c r="DX89" s="171"/>
      <c r="DY89" s="171"/>
      <c r="DZ89" s="171"/>
      <c r="EA89" s="171"/>
      <c r="EB89" s="171"/>
      <c r="EC89" s="171"/>
      <c r="ED89" s="171"/>
      <c r="EE89" s="171"/>
      <c r="EF89" s="171"/>
      <c r="EG89" s="171"/>
      <c r="EH89" s="171"/>
      <c r="EI89" s="171"/>
      <c r="EJ89" s="171"/>
      <c r="EK89" s="171"/>
      <c r="EL89" s="171"/>
      <c r="EM89" s="171"/>
      <c r="EN89" s="171"/>
      <c r="EO89" s="171"/>
    </row>
    <row r="90" spans="1:145" outlineLevel="1" x14ac:dyDescent="0.2">
      <c r="J90" s="118" t="s">
        <v>267</v>
      </c>
      <c r="AR90" s="182" t="s">
        <v>241</v>
      </c>
      <c r="AS90" s="182" t="str">
        <f>INDEX($AU$89:$BC$89,$AS$89)</f>
        <v>attach</v>
      </c>
      <c r="AT90" s="171" t="s">
        <v>30</v>
      </c>
      <c r="AU90" s="171">
        <v>0.13287426676868147</v>
      </c>
      <c r="AV90" s="171">
        <v>0.69523080846722773</v>
      </c>
      <c r="AW90" s="171">
        <v>4.8457026268808975E-2</v>
      </c>
      <c r="AX90" s="171">
        <v>230.65850548329507</v>
      </c>
      <c r="AY90" s="171">
        <v>0.10813567967355267</v>
      </c>
      <c r="AZ90" s="171">
        <v>0.26141290487120633</v>
      </c>
      <c r="BA90" s="171">
        <v>1961</v>
      </c>
      <c r="BB90" s="171">
        <v>0.15812292782453455</v>
      </c>
      <c r="BC90" s="171">
        <v>1.7852588625350675E-3</v>
      </c>
      <c r="BD90" s="171">
        <v>1</v>
      </c>
      <c r="BE90" s="171"/>
      <c r="BF90" s="171"/>
      <c r="BG90" s="171"/>
      <c r="BH90" s="171"/>
      <c r="BI90" s="171"/>
      <c r="BJ90" s="171"/>
      <c r="BK90" s="171"/>
      <c r="BL90" s="171"/>
      <c r="BM90" s="171"/>
      <c r="BN90" s="171"/>
      <c r="BO90" s="171"/>
      <c r="BP90" s="171"/>
      <c r="BQ90" s="171"/>
      <c r="BR90" s="171"/>
      <c r="BS90" s="171"/>
      <c r="BT90" s="171"/>
      <c r="BU90" s="171"/>
      <c r="BV90" s="171"/>
      <c r="BW90" s="171"/>
      <c r="BX90" s="171"/>
      <c r="BY90" s="171"/>
      <c r="BZ90" s="171"/>
      <c r="CA90" s="171"/>
      <c r="CB90" s="171"/>
      <c r="CC90" s="171"/>
      <c r="CD90" s="171"/>
      <c r="CE90" s="171"/>
      <c r="CF90" s="171"/>
      <c r="CG90" s="171"/>
      <c r="CH90" s="171"/>
      <c r="CI90" s="171"/>
      <c r="CJ90" s="171"/>
      <c r="CK90" s="171"/>
      <c r="CL90" s="171"/>
      <c r="CM90" s="171"/>
      <c r="CN90" s="171"/>
      <c r="CO90" s="171"/>
      <c r="CP90" s="171"/>
      <c r="CQ90" s="171"/>
      <c r="CR90" s="171"/>
      <c r="CS90" s="171"/>
      <c r="CT90" s="171"/>
      <c r="CU90" s="171"/>
      <c r="CV90" s="171"/>
      <c r="CW90" s="171"/>
      <c r="CX90" s="171"/>
      <c r="CY90" s="171"/>
      <c r="CZ90" s="171"/>
      <c r="DA90" s="171"/>
      <c r="DB90" s="171"/>
      <c r="DC90" s="171"/>
      <c r="DD90" s="171"/>
      <c r="DE90" s="171"/>
      <c r="DF90" s="171"/>
      <c r="DG90" s="171"/>
      <c r="DH90" s="171"/>
      <c r="DI90" s="171"/>
      <c r="DJ90" s="171"/>
      <c r="DK90" s="171"/>
      <c r="DL90" s="171"/>
      <c r="DM90" s="171"/>
      <c r="DN90" s="171"/>
      <c r="DO90" s="171"/>
      <c r="DP90" s="171"/>
      <c r="DQ90" s="171"/>
      <c r="DR90" s="171"/>
      <c r="DS90" s="171"/>
      <c r="DT90" s="171"/>
      <c r="DU90" s="171"/>
      <c r="DV90" s="171"/>
      <c r="DW90" s="171"/>
      <c r="DX90" s="171"/>
      <c r="DY90" s="171"/>
      <c r="DZ90" s="171"/>
      <c r="EA90" s="171"/>
      <c r="EB90" s="171"/>
      <c r="EC90" s="171"/>
      <c r="ED90" s="171"/>
      <c r="EE90" s="171"/>
      <c r="EF90" s="171"/>
      <c r="EG90" s="171"/>
      <c r="EH90" s="171"/>
      <c r="EI90" s="171"/>
      <c r="EJ90" s="171"/>
      <c r="EK90" s="171"/>
      <c r="EL90" s="171"/>
      <c r="EM90" s="171"/>
      <c r="EN90" s="171"/>
      <c r="EO90" s="171"/>
    </row>
    <row r="91" spans="1:145" outlineLevel="1" x14ac:dyDescent="0.2">
      <c r="AR91" s="182"/>
      <c r="AS91" s="182" t="s">
        <v>242</v>
      </c>
      <c r="AT91" s="171"/>
      <c r="AU91" s="171"/>
      <c r="AV91" s="171"/>
      <c r="AW91" s="171"/>
      <c r="AX91" s="171"/>
      <c r="AY91" s="171"/>
      <c r="AZ91" s="171"/>
      <c r="BA91" s="171"/>
      <c r="BB91" s="171"/>
      <c r="BC91" s="171"/>
      <c r="BD91" s="171"/>
      <c r="BE91" s="171"/>
      <c r="BF91" s="171"/>
      <c r="BG91" s="171"/>
      <c r="BH91" s="171"/>
      <c r="BI91" s="171"/>
      <c r="BJ91" s="171"/>
      <c r="BK91" s="171"/>
      <c r="BL91" s="171"/>
      <c r="BM91" s="171"/>
      <c r="BN91" s="171"/>
      <c r="BO91" s="171"/>
      <c r="BP91" s="171"/>
      <c r="BQ91" s="171"/>
      <c r="BR91" s="171"/>
      <c r="BS91" s="171"/>
      <c r="BT91" s="171"/>
      <c r="BU91" s="171"/>
      <c r="BV91" s="171"/>
      <c r="BW91" s="171"/>
      <c r="BX91" s="171"/>
      <c r="BY91" s="171"/>
      <c r="BZ91" s="171"/>
      <c r="CA91" s="171"/>
      <c r="CB91" s="171"/>
      <c r="CC91" s="171"/>
      <c r="CD91" s="171"/>
      <c r="CE91" s="171"/>
      <c r="CF91" s="171"/>
      <c r="CG91" s="171"/>
      <c r="CH91" s="171"/>
      <c r="CI91" s="171"/>
      <c r="CJ91" s="171"/>
      <c r="CK91" s="171"/>
      <c r="CL91" s="171"/>
      <c r="CM91" s="171"/>
      <c r="CN91" s="171"/>
      <c r="CO91" s="171"/>
      <c r="CP91" s="171"/>
      <c r="CQ91" s="171"/>
      <c r="CR91" s="171"/>
      <c r="CS91" s="171"/>
      <c r="CT91" s="171"/>
      <c r="CU91" s="171"/>
      <c r="CV91" s="171"/>
      <c r="CW91" s="171"/>
      <c r="CX91" s="171"/>
      <c r="CY91" s="171"/>
      <c r="CZ91" s="171"/>
      <c r="DA91" s="171"/>
      <c r="DB91" s="171"/>
      <c r="DC91" s="171"/>
      <c r="DD91" s="171"/>
      <c r="DE91" s="171"/>
      <c r="DF91" s="171"/>
      <c r="DG91" s="171"/>
      <c r="DH91" s="171"/>
      <c r="DI91" s="171"/>
      <c r="DJ91" s="171"/>
      <c r="DK91" s="171"/>
      <c r="DL91" s="171"/>
      <c r="DM91" s="171"/>
      <c r="DN91" s="171"/>
      <c r="DO91" s="171"/>
      <c r="DP91" s="171"/>
      <c r="DQ91" s="171"/>
      <c r="DR91" s="171"/>
      <c r="DS91" s="171"/>
      <c r="DT91" s="171"/>
      <c r="DU91" s="171"/>
      <c r="DV91" s="171"/>
      <c r="DW91" s="171"/>
      <c r="DX91" s="171"/>
      <c r="DY91" s="171"/>
      <c r="DZ91" s="171"/>
      <c r="EA91" s="171"/>
      <c r="EB91" s="171"/>
      <c r="EC91" s="171"/>
      <c r="ED91" s="171"/>
      <c r="EE91" s="171"/>
      <c r="EF91" s="171"/>
      <c r="EG91" s="171"/>
      <c r="EH91" s="171"/>
      <c r="EI91" s="171"/>
      <c r="EJ91" s="171"/>
      <c r="EK91" s="171"/>
      <c r="EL91" s="171"/>
      <c r="EM91" s="171"/>
      <c r="EN91" s="171"/>
      <c r="EO91" s="171"/>
    </row>
    <row r="92" spans="1:145" outlineLevel="1" x14ac:dyDescent="0.2">
      <c r="AR92" s="182"/>
      <c r="AS92" s="182" t="str">
        <f xml:space="preserve"> "Logistic Regression Curve -vs- " &amp; $AS$90 &amp; " 
Model 4 for spam    (9 variables, n=3921)"</f>
        <v>Logistic Regression Curve -vs- attach 
Model 4 for spam    (9 variables, n=3921)</v>
      </c>
      <c r="AT92" s="171" t="s">
        <v>246</v>
      </c>
      <c r="AU92" s="171">
        <v>0</v>
      </c>
      <c r="AV92" s="171">
        <v>0</v>
      </c>
      <c r="AW92" s="171">
        <v>0</v>
      </c>
      <c r="AX92" s="171">
        <v>1</v>
      </c>
      <c r="AY92" s="171">
        <v>0</v>
      </c>
      <c r="AZ92" s="171">
        <v>0</v>
      </c>
      <c r="BA92" s="171">
        <v>1</v>
      </c>
      <c r="BB92" s="171">
        <v>0</v>
      </c>
      <c r="BC92" s="171">
        <v>0</v>
      </c>
      <c r="BD92" s="171"/>
      <c r="BE92" s="171"/>
      <c r="BF92" s="171"/>
      <c r="BG92" s="171"/>
      <c r="BH92" s="171"/>
      <c r="BI92" s="171"/>
      <c r="BJ92" s="171"/>
      <c r="BK92" s="171"/>
      <c r="BL92" s="171"/>
      <c r="BM92" s="171"/>
      <c r="BN92" s="171"/>
      <c r="BO92" s="171"/>
      <c r="BP92" s="171"/>
      <c r="BQ92" s="171"/>
      <c r="BR92" s="171"/>
      <c r="BS92" s="171"/>
      <c r="BT92" s="171"/>
      <c r="BU92" s="171"/>
      <c r="BV92" s="171"/>
      <c r="BW92" s="171"/>
      <c r="BX92" s="171"/>
      <c r="BY92" s="171"/>
      <c r="BZ92" s="171"/>
      <c r="CA92" s="171"/>
      <c r="CB92" s="171"/>
      <c r="CC92" s="171"/>
      <c r="CD92" s="171"/>
      <c r="CE92" s="171"/>
      <c r="CF92" s="171"/>
      <c r="CG92" s="171"/>
      <c r="CH92" s="171"/>
      <c r="CI92" s="171"/>
      <c r="CJ92" s="171"/>
      <c r="CK92" s="171"/>
      <c r="CL92" s="171"/>
      <c r="CM92" s="171"/>
      <c r="CN92" s="171"/>
      <c r="CO92" s="171"/>
      <c r="CP92" s="171"/>
      <c r="CQ92" s="171"/>
      <c r="CR92" s="171"/>
      <c r="CS92" s="171"/>
      <c r="CT92" s="171"/>
      <c r="CU92" s="171"/>
      <c r="CV92" s="171"/>
      <c r="CW92" s="171"/>
      <c r="CX92" s="171"/>
      <c r="CY92" s="171"/>
      <c r="CZ92" s="171"/>
      <c r="DA92" s="171"/>
      <c r="DB92" s="171"/>
      <c r="DC92" s="171"/>
      <c r="DD92" s="171"/>
      <c r="DE92" s="171"/>
      <c r="DF92" s="171"/>
      <c r="DG92" s="171"/>
      <c r="DH92" s="171"/>
      <c r="DI92" s="171"/>
      <c r="DJ92" s="171"/>
      <c r="DK92" s="171"/>
      <c r="DL92" s="171"/>
      <c r="DM92" s="171"/>
      <c r="DN92" s="171"/>
      <c r="DO92" s="171"/>
      <c r="DP92" s="171"/>
      <c r="DQ92" s="171"/>
      <c r="DR92" s="171"/>
      <c r="DS92" s="171"/>
      <c r="DT92" s="171"/>
      <c r="DU92" s="171"/>
      <c r="DV92" s="171"/>
      <c r="DW92" s="171"/>
      <c r="DX92" s="171"/>
      <c r="DY92" s="171"/>
      <c r="DZ92" s="171"/>
      <c r="EA92" s="171"/>
      <c r="EB92" s="171"/>
      <c r="EC92" s="171"/>
      <c r="ED92" s="171"/>
      <c r="EE92" s="171"/>
      <c r="EF92" s="171"/>
      <c r="EG92" s="171"/>
      <c r="EH92" s="171"/>
      <c r="EI92" s="171"/>
      <c r="EJ92" s="171"/>
      <c r="EK92" s="171"/>
      <c r="EL92" s="171"/>
      <c r="EM92" s="171"/>
      <c r="EN92" s="171"/>
      <c r="EO92" s="171"/>
    </row>
    <row r="93" spans="1:145" outlineLevel="1" x14ac:dyDescent="0.2">
      <c r="A93" s="139" t="s">
        <v>30</v>
      </c>
      <c r="B93" s="115">
        <f>SUMPRODUCT($AU$90:$BC$90,$AU$109:$BC$109)</f>
        <v>0.13287426676868147</v>
      </c>
      <c r="C93" s="115">
        <f>1/(1+EXP(-F93))</f>
        <v>3.4221593138003548E-2</v>
      </c>
      <c r="D93" s="115">
        <f>1/(1+EXP(-(F93- $H$11*G93)))</f>
        <v>2.6609294147446172E-2</v>
      </c>
      <c r="E93" s="115">
        <f>1/(1+EXP(-(F93+ $H$11*G93)))</f>
        <v>4.391334911031506E-2</v>
      </c>
      <c r="F93" s="115">
        <f>MMULT($AU$90:$BC$90,$B$16:$B$24) + B15</f>
        <v>-3.3400775922783001</v>
      </c>
      <c r="G93" s="115">
        <f t="array" ref="G93">SQRT(MMULT($AU$90:$BD$90,MMULT($AR$15:$BA$24,TRANSPOSE($AU$90:$BD$90))))</f>
        <v>0.13237355389931141</v>
      </c>
      <c r="AR93" s="182"/>
      <c r="AS93" s="182" t="str">
        <f xml:space="preserve"> $AS$90 &amp; " (min to max) " &amp; CHAR(10) &amp; "Other Variables = Means"</f>
        <v>attach (min to max) 
Other Variables = Means</v>
      </c>
      <c r="AT93" s="171" t="s">
        <v>247</v>
      </c>
      <c r="AU93" s="171">
        <v>21</v>
      </c>
      <c r="AV93" s="171">
        <v>1</v>
      </c>
      <c r="AW93" s="171">
        <v>20</v>
      </c>
      <c r="AX93" s="171">
        <v>4022</v>
      </c>
      <c r="AY93" s="171">
        <v>28</v>
      </c>
      <c r="AZ93" s="171">
        <v>1</v>
      </c>
      <c r="BA93" s="171">
        <v>3921</v>
      </c>
      <c r="BB93" s="171">
        <v>1</v>
      </c>
      <c r="BC93" s="171">
        <v>1</v>
      </c>
      <c r="BD93" s="171"/>
      <c r="BE93" s="171"/>
      <c r="BF93" s="171"/>
      <c r="BG93" s="171"/>
      <c r="BH93" s="171"/>
      <c r="BI93" s="171"/>
      <c r="BJ93" s="171"/>
      <c r="BK93" s="171"/>
      <c r="BL93" s="171"/>
      <c r="BM93" s="171"/>
      <c r="BN93" s="171"/>
      <c r="BO93" s="171"/>
      <c r="BP93" s="171"/>
      <c r="BQ93" s="171"/>
      <c r="BR93" s="171"/>
      <c r="BS93" s="171"/>
      <c r="BT93" s="171"/>
      <c r="BU93" s="171"/>
      <c r="BV93" s="171"/>
      <c r="BW93" s="171"/>
      <c r="BX93" s="171"/>
      <c r="BY93" s="171"/>
      <c r="BZ93" s="171"/>
      <c r="CA93" s="171"/>
      <c r="CB93" s="171"/>
      <c r="CC93" s="171"/>
      <c r="CD93" s="171"/>
      <c r="CE93" s="171"/>
      <c r="CF93" s="171"/>
      <c r="CG93" s="171"/>
      <c r="CH93" s="171"/>
      <c r="CI93" s="171"/>
      <c r="CJ93" s="171"/>
      <c r="CK93" s="171"/>
      <c r="CL93" s="171"/>
      <c r="CM93" s="171"/>
      <c r="CN93" s="171"/>
      <c r="CO93" s="171"/>
      <c r="CP93" s="171"/>
      <c r="CQ93" s="171"/>
      <c r="CR93" s="171"/>
      <c r="CS93" s="171"/>
      <c r="CT93" s="171"/>
      <c r="CU93" s="171"/>
      <c r="CV93" s="171"/>
      <c r="CW93" s="171"/>
      <c r="CX93" s="171"/>
      <c r="CY93" s="171"/>
      <c r="CZ93" s="171"/>
      <c r="DA93" s="171"/>
      <c r="DB93" s="171"/>
      <c r="DC93" s="171"/>
      <c r="DD93" s="171"/>
      <c r="DE93" s="171"/>
      <c r="DF93" s="171"/>
      <c r="DG93" s="171"/>
      <c r="DH93" s="171"/>
      <c r="DI93" s="171"/>
      <c r="DJ93" s="171"/>
      <c r="DK93" s="171"/>
      <c r="DL93" s="171"/>
      <c r="DM93" s="171"/>
      <c r="DN93" s="171"/>
      <c r="DO93" s="171"/>
      <c r="DP93" s="171"/>
      <c r="DQ93" s="171"/>
      <c r="DR93" s="171"/>
      <c r="DS93" s="171"/>
      <c r="DT93" s="171"/>
      <c r="DU93" s="171"/>
      <c r="DV93" s="171"/>
      <c r="DW93" s="171"/>
      <c r="DX93" s="171"/>
      <c r="DY93" s="171"/>
      <c r="DZ93" s="171"/>
      <c r="EA93" s="171"/>
      <c r="EB93" s="171"/>
      <c r="EC93" s="171"/>
      <c r="ED93" s="171"/>
      <c r="EE93" s="171"/>
      <c r="EF93" s="171"/>
      <c r="EG93" s="171"/>
      <c r="EH93" s="171"/>
      <c r="EI93" s="171"/>
      <c r="EJ93" s="171"/>
      <c r="EK93" s="171"/>
      <c r="EL93" s="171"/>
      <c r="EM93" s="171"/>
      <c r="EN93" s="171"/>
      <c r="EO93" s="171"/>
    </row>
    <row r="94" spans="1:145" outlineLevel="1" x14ac:dyDescent="0.2">
      <c r="AR94" s="182"/>
      <c r="AS94" s="182" t="s">
        <v>243</v>
      </c>
      <c r="AT94" s="171" t="s">
        <v>248</v>
      </c>
      <c r="AU94" s="171">
        <f t="shared" ref="AU94:BC94" si="9">AU92</f>
        <v>0</v>
      </c>
      <c r="AV94" s="171">
        <f t="shared" si="9"/>
        <v>0</v>
      </c>
      <c r="AW94" s="171">
        <f t="shared" si="9"/>
        <v>0</v>
      </c>
      <c r="AX94" s="171">
        <f t="shared" si="9"/>
        <v>1</v>
      </c>
      <c r="AY94" s="171">
        <f t="shared" si="9"/>
        <v>0</v>
      </c>
      <c r="AZ94" s="171">
        <f t="shared" si="9"/>
        <v>0</v>
      </c>
      <c r="BA94" s="171">
        <f t="shared" si="9"/>
        <v>1</v>
      </c>
      <c r="BB94" s="171">
        <f t="shared" si="9"/>
        <v>0</v>
      </c>
      <c r="BC94" s="171">
        <f t="shared" si="9"/>
        <v>0</v>
      </c>
      <c r="BD94" s="171"/>
      <c r="BE94" s="171"/>
      <c r="BF94" s="171"/>
      <c r="BG94" s="171"/>
      <c r="BH94" s="171"/>
      <c r="BI94" s="171"/>
      <c r="BJ94" s="171"/>
      <c r="BK94" s="171"/>
      <c r="BL94" s="171"/>
      <c r="BM94" s="171"/>
      <c r="BN94" s="171"/>
      <c r="BO94" s="171"/>
      <c r="BP94" s="171"/>
      <c r="BQ94" s="171"/>
      <c r="BR94" s="171"/>
      <c r="BS94" s="171"/>
      <c r="BT94" s="171"/>
      <c r="BU94" s="171"/>
      <c r="BV94" s="171"/>
      <c r="BW94" s="171"/>
      <c r="BX94" s="171"/>
      <c r="BY94" s="171"/>
      <c r="BZ94" s="171"/>
      <c r="CA94" s="171"/>
      <c r="CB94" s="171"/>
      <c r="CC94" s="171"/>
      <c r="CD94" s="171"/>
      <c r="CE94" s="171"/>
      <c r="CF94" s="171"/>
      <c r="CG94" s="171"/>
      <c r="CH94" s="171"/>
      <c r="CI94" s="171"/>
      <c r="CJ94" s="171"/>
      <c r="CK94" s="171"/>
      <c r="CL94" s="171"/>
      <c r="CM94" s="171"/>
      <c r="CN94" s="171"/>
      <c r="CO94" s="171"/>
      <c r="CP94" s="171"/>
      <c r="CQ94" s="171"/>
      <c r="CR94" s="171"/>
      <c r="CS94" s="171"/>
      <c r="CT94" s="171"/>
      <c r="CU94" s="171"/>
      <c r="CV94" s="171"/>
      <c r="CW94" s="171"/>
      <c r="CX94" s="171"/>
      <c r="CY94" s="171"/>
      <c r="CZ94" s="171"/>
      <c r="DA94" s="171"/>
      <c r="DB94" s="171"/>
      <c r="DC94" s="171"/>
      <c r="DD94" s="171"/>
      <c r="DE94" s="171"/>
      <c r="DF94" s="171"/>
      <c r="DG94" s="171"/>
      <c r="DH94" s="171"/>
      <c r="DI94" s="171"/>
      <c r="DJ94" s="171"/>
      <c r="DK94" s="171"/>
      <c r="DL94" s="171"/>
      <c r="DM94" s="171"/>
      <c r="DN94" s="171"/>
      <c r="DO94" s="171"/>
      <c r="DP94" s="171"/>
      <c r="DQ94" s="171"/>
      <c r="DR94" s="171"/>
      <c r="DS94" s="171"/>
      <c r="DT94" s="171"/>
      <c r="DU94" s="171"/>
      <c r="DV94" s="171"/>
      <c r="DW94" s="171"/>
      <c r="DX94" s="171"/>
      <c r="DY94" s="171"/>
      <c r="DZ94" s="171"/>
      <c r="EA94" s="171"/>
      <c r="EB94" s="171"/>
      <c r="EC94" s="171"/>
      <c r="ED94" s="171"/>
      <c r="EE94" s="171"/>
      <c r="EF94" s="171"/>
      <c r="EG94" s="171"/>
      <c r="EH94" s="171"/>
      <c r="EI94" s="171"/>
      <c r="EJ94" s="171"/>
      <c r="EK94" s="171"/>
      <c r="EL94" s="171"/>
      <c r="EM94" s="171"/>
      <c r="EN94" s="171"/>
      <c r="EO94" s="171"/>
    </row>
    <row r="95" spans="1:145" outlineLevel="1" x14ac:dyDescent="0.2">
      <c r="B95" s="236" t="str">
        <f>$AS$90</f>
        <v>attach</v>
      </c>
      <c r="C95" s="236" t="s">
        <v>238</v>
      </c>
      <c r="D95" s="236" t="str">
        <f>IF($I$11&gt;99%,("Lower "&amp;TEXT($I$11,"0.0%")),("Lower "&amp;TEXT($I$11,"0%")))</f>
        <v>Lower 95%</v>
      </c>
      <c r="E95" s="236" t="str">
        <f>IF($I$11&gt;99%,("Upper "&amp;TEXT($I$11,"0.0%")),("Upper "&amp;TEXT($I$11,"0%")))</f>
        <v>Upper 95%</v>
      </c>
      <c r="F95" s="236" t="s">
        <v>239</v>
      </c>
      <c r="G95" s="236" t="s">
        <v>92</v>
      </c>
      <c r="AR95" s="182"/>
      <c r="AS95" s="182" t="s">
        <v>244</v>
      </c>
      <c r="AT95" s="171" t="s">
        <v>249</v>
      </c>
      <c r="AU95" s="171">
        <f t="shared" ref="AU95:BC95" si="10">(AU93 - AU92)/12</f>
        <v>1.75</v>
      </c>
      <c r="AV95" s="171">
        <f t="shared" si="10"/>
        <v>8.3333333333333329E-2</v>
      </c>
      <c r="AW95" s="171">
        <f t="shared" si="10"/>
        <v>1.6666666666666667</v>
      </c>
      <c r="AX95" s="171">
        <f t="shared" si="10"/>
        <v>335.08333333333331</v>
      </c>
      <c r="AY95" s="171">
        <f t="shared" si="10"/>
        <v>2.3333333333333335</v>
      </c>
      <c r="AZ95" s="171">
        <f t="shared" si="10"/>
        <v>8.3333333333333329E-2</v>
      </c>
      <c r="BA95" s="171">
        <f t="shared" si="10"/>
        <v>326.66666666666669</v>
      </c>
      <c r="BB95" s="171">
        <f t="shared" si="10"/>
        <v>8.3333333333333329E-2</v>
      </c>
      <c r="BC95" s="171">
        <f t="shared" si="10"/>
        <v>8.3333333333333329E-2</v>
      </c>
      <c r="BD95" s="171"/>
      <c r="BE95" s="171"/>
      <c r="BF95" s="171"/>
      <c r="BG95" s="171"/>
      <c r="BH95" s="171"/>
      <c r="BI95" s="171"/>
      <c r="BJ95" s="171"/>
      <c r="BK95" s="171"/>
      <c r="BL95" s="171"/>
      <c r="BM95" s="171"/>
      <c r="BN95" s="171"/>
      <c r="BO95" s="171"/>
      <c r="BP95" s="171"/>
      <c r="BQ95" s="171"/>
      <c r="BR95" s="171"/>
      <c r="BS95" s="171"/>
      <c r="BT95" s="171"/>
      <c r="BU95" s="171"/>
      <c r="BV95" s="171"/>
      <c r="BW95" s="171"/>
      <c r="BX95" s="171"/>
      <c r="BY95" s="171"/>
      <c r="BZ95" s="171"/>
      <c r="CA95" s="171"/>
      <c r="CB95" s="171"/>
      <c r="CC95" s="171"/>
      <c r="CD95" s="171"/>
      <c r="CE95" s="171"/>
      <c r="CF95" s="171"/>
      <c r="CG95" s="171"/>
      <c r="CH95" s="171"/>
      <c r="CI95" s="171"/>
      <c r="CJ95" s="171"/>
      <c r="CK95" s="171"/>
      <c r="CL95" s="171"/>
      <c r="CM95" s="171"/>
      <c r="CN95" s="171"/>
      <c r="CO95" s="171"/>
      <c r="CP95" s="171"/>
      <c r="CQ95" s="171"/>
      <c r="CR95" s="171"/>
      <c r="CS95" s="171"/>
      <c r="CT95" s="171"/>
      <c r="CU95" s="171"/>
      <c r="CV95" s="171"/>
      <c r="CW95" s="171"/>
      <c r="CX95" s="171"/>
      <c r="CY95" s="171"/>
      <c r="CZ95" s="171"/>
      <c r="DA95" s="171"/>
      <c r="DB95" s="171"/>
      <c r="DC95" s="171"/>
      <c r="DD95" s="171"/>
      <c r="DE95" s="171"/>
      <c r="DF95" s="171"/>
      <c r="DG95" s="171"/>
      <c r="DH95" s="171"/>
      <c r="DI95" s="171"/>
      <c r="DJ95" s="171"/>
      <c r="DK95" s="171"/>
      <c r="DL95" s="171"/>
      <c r="DM95" s="171"/>
      <c r="DN95" s="171"/>
      <c r="DO95" s="171"/>
      <c r="DP95" s="171"/>
      <c r="DQ95" s="171"/>
      <c r="DR95" s="171"/>
      <c r="DS95" s="171"/>
      <c r="DT95" s="171"/>
      <c r="DU95" s="171"/>
      <c r="DV95" s="171"/>
      <c r="DW95" s="171"/>
      <c r="DX95" s="171"/>
      <c r="DY95" s="171"/>
      <c r="DZ95" s="171"/>
      <c r="EA95" s="171"/>
      <c r="EB95" s="171"/>
      <c r="EC95" s="171"/>
      <c r="ED95" s="171"/>
      <c r="EE95" s="171"/>
      <c r="EF95" s="171"/>
      <c r="EG95" s="171"/>
      <c r="EH95" s="171"/>
      <c r="EI95" s="171"/>
      <c r="EJ95" s="171"/>
      <c r="EK95" s="171"/>
      <c r="EL95" s="171"/>
      <c r="EM95" s="171"/>
      <c r="EN95" s="171"/>
      <c r="EO95" s="171"/>
    </row>
    <row r="96" spans="1:145" outlineLevel="1" x14ac:dyDescent="0.2">
      <c r="B96" s="115">
        <f>SUMPRODUCT($AU$96:$BC$96,$AU$109:$BC$109)</f>
        <v>0</v>
      </c>
      <c r="C96" s="115">
        <f t="shared" ref="C96:C108" si="11">1/(1+EXP(-F96))</f>
        <v>3.2056924171104298E-2</v>
      </c>
      <c r="D96" s="115">
        <f t="shared" ref="D96:D108" si="12">1/(1+EXP(-(F96- $H$11*G96)))</f>
        <v>2.4718968922612411E-2</v>
      </c>
      <c r="E96" s="115">
        <f t="shared" ref="E96:E108" si="13">1/(1+EXP(-(F96+ $H$11*G96)))</f>
        <v>4.1480542174490515E-2</v>
      </c>
      <c r="F96" s="115">
        <f>MMULT($AU$96:$BC$96,$B$16:$B$24) + B15</f>
        <v>-3.4076600767725904</v>
      </c>
      <c r="G96" s="115">
        <f t="array" ref="G96">SQRT(MMULT($AU$96:$BD$96,MMULT($AR$15:$BA$24,TRANSPOSE($AU$96:$BD$96))))</f>
        <v>0.13647937938455962</v>
      </c>
      <c r="AR96" s="171"/>
      <c r="AS96" s="171">
        <v>1</v>
      </c>
      <c r="AT96" s="171"/>
      <c r="AU96" s="171">
        <f>IF($AU$110=$AS$89,$AU$94+($AS$96-1)*$AU$95,$AU$90)</f>
        <v>0</v>
      </c>
      <c r="AV96" s="171">
        <f>IF($AV$110=$AS$89,$AV$94+($AS$96-1)*$AV$95,$AV$90)</f>
        <v>0.69523080846722773</v>
      </c>
      <c r="AW96" s="171">
        <f>IF($AW$110=$AS$89,$AW$94+($AS$96-1)*$AW$95,$AW$90)</f>
        <v>4.8457026268808975E-2</v>
      </c>
      <c r="AX96" s="171">
        <f>IF($AX$110=$AS$89,$AX$94+($AS$96-1)*$AX$95,$AX$90)</f>
        <v>230.65850548329507</v>
      </c>
      <c r="AY96" s="171">
        <f>IF($AY$110=$AS$89,$AY$94+($AS$96-1)*$AY$95,$AY$90)</f>
        <v>0.10813567967355267</v>
      </c>
      <c r="AZ96" s="171">
        <f>IF($AZ$110=$AS$89,$AZ$94+($AS$96-1)*$AZ$95,$AZ$90)</f>
        <v>0.26141290487120633</v>
      </c>
      <c r="BA96" s="171">
        <f>IF($BA$110=$AS$89,$BA$94+($AS$96-1)*$BA$95,$BA$90)</f>
        <v>1961</v>
      </c>
      <c r="BB96" s="171">
        <f>IF($BB$110=$AS$89,$BB$94+($AS$96-1)*$BB$95,$BB$90)</f>
        <v>0.15812292782453455</v>
      </c>
      <c r="BC96" s="171">
        <f>IF($BC$110=$AS$89,$BC$94+($AS$96-1)*$BC$95,$BC$90)</f>
        <v>1.7852588625350675E-3</v>
      </c>
      <c r="BD96" s="171">
        <v>1</v>
      </c>
      <c r="BE96" s="171"/>
      <c r="BF96" s="171"/>
      <c r="BG96" s="171"/>
      <c r="BH96" s="171"/>
      <c r="BI96" s="171"/>
      <c r="BJ96" s="171"/>
      <c r="BK96" s="171"/>
      <c r="BL96" s="171"/>
      <c r="BM96" s="171"/>
      <c r="BN96" s="171"/>
      <c r="BO96" s="171"/>
      <c r="BP96" s="171"/>
      <c r="BQ96" s="171"/>
      <c r="BR96" s="171"/>
      <c r="BS96" s="171"/>
      <c r="BT96" s="171"/>
      <c r="BU96" s="171"/>
      <c r="BV96" s="171"/>
      <c r="BW96" s="171"/>
      <c r="BX96" s="171"/>
      <c r="BY96" s="171"/>
      <c r="BZ96" s="171"/>
      <c r="CA96" s="171"/>
      <c r="CB96" s="171"/>
      <c r="CC96" s="171"/>
      <c r="CD96" s="171"/>
      <c r="CE96" s="171"/>
      <c r="CF96" s="171"/>
      <c r="CG96" s="171"/>
      <c r="CH96" s="171"/>
      <c r="CI96" s="171"/>
      <c r="CJ96" s="171"/>
      <c r="CK96" s="171"/>
      <c r="CL96" s="171"/>
      <c r="CM96" s="171"/>
      <c r="CN96" s="171"/>
      <c r="CO96" s="171"/>
      <c r="CP96" s="171"/>
      <c r="CQ96" s="171"/>
      <c r="CR96" s="171"/>
      <c r="CS96" s="171"/>
      <c r="CT96" s="171"/>
      <c r="CU96" s="171"/>
      <c r="CV96" s="171"/>
      <c r="CW96" s="171"/>
      <c r="CX96" s="171"/>
      <c r="CY96" s="171"/>
      <c r="CZ96" s="171"/>
      <c r="DA96" s="171"/>
      <c r="DB96" s="171"/>
      <c r="DC96" s="171"/>
      <c r="DD96" s="171"/>
      <c r="DE96" s="171"/>
      <c r="DF96" s="171"/>
      <c r="DG96" s="171"/>
      <c r="DH96" s="171"/>
      <c r="DI96" s="171"/>
      <c r="DJ96" s="171"/>
      <c r="DK96" s="171"/>
      <c r="DL96" s="171"/>
      <c r="DM96" s="171"/>
      <c r="DN96" s="171"/>
      <c r="DO96" s="171"/>
      <c r="DP96" s="171"/>
      <c r="DQ96" s="171"/>
      <c r="DR96" s="171"/>
      <c r="DS96" s="171"/>
      <c r="DT96" s="171"/>
      <c r="DU96" s="171"/>
      <c r="DV96" s="171"/>
      <c r="DW96" s="171"/>
      <c r="DX96" s="171"/>
      <c r="DY96" s="171"/>
      <c r="DZ96" s="171"/>
      <c r="EA96" s="171"/>
      <c r="EB96" s="171"/>
      <c r="EC96" s="171"/>
      <c r="ED96" s="171"/>
      <c r="EE96" s="171"/>
      <c r="EF96" s="171"/>
      <c r="EG96" s="171"/>
      <c r="EH96" s="171"/>
      <c r="EI96" s="171"/>
      <c r="EJ96" s="171"/>
      <c r="EK96" s="171"/>
      <c r="EL96" s="171"/>
      <c r="EM96" s="171"/>
      <c r="EN96" s="171"/>
      <c r="EO96" s="171"/>
    </row>
    <row r="97" spans="1:145" outlineLevel="1" x14ac:dyDescent="0.2">
      <c r="B97" s="115">
        <f>SUMPRODUCT($AU$97:$BC$97,$AU$109:$BC$109)</f>
        <v>1.75</v>
      </c>
      <c r="C97" s="115">
        <f t="shared" si="11"/>
        <v>7.4635226618038217E-2</v>
      </c>
      <c r="D97" s="115">
        <f t="shared" si="12"/>
        <v>5.366427851190908E-2</v>
      </c>
      <c r="E97" s="115">
        <f t="shared" si="13"/>
        <v>0.10291003448790109</v>
      </c>
      <c r="F97" s="115">
        <f>MMULT($AU$97:$BC$97,$B$16:$B$24) + B15</f>
        <v>-2.5175754069478344</v>
      </c>
      <c r="G97" s="115">
        <f t="array" ref="G97">SQRT(MMULT($AU$97:$BD$97,MMULT($AR$15:$BA$24,TRANSPOSE($AU$97:$BD$97))))</f>
        <v>0.17973514394738688</v>
      </c>
      <c r="AR97" s="171"/>
      <c r="AS97" s="171">
        <v>2</v>
      </c>
      <c r="AT97" s="171"/>
      <c r="AU97" s="171">
        <f>IF($AU$110=$AS$89,$AU$94+($AS$97-1)*$AU$95,$AU$90)</f>
        <v>1.75</v>
      </c>
      <c r="AV97" s="171">
        <f>IF($AV$110=$AS$89,$AV$94+($AS$97-1)*$AV$95,$AV$90)</f>
        <v>0.69523080846722773</v>
      </c>
      <c r="AW97" s="171">
        <f>IF($AW$110=$AS$89,$AW$94+($AS$97-1)*$AW$95,$AW$90)</f>
        <v>4.8457026268808975E-2</v>
      </c>
      <c r="AX97" s="171">
        <f>IF($AX$110=$AS$89,$AX$94+($AS$97-1)*$AX$95,$AX$90)</f>
        <v>230.65850548329507</v>
      </c>
      <c r="AY97" s="171">
        <f>IF($AY$110=$AS$89,$AY$94+($AS$97-1)*$AY$95,$AY$90)</f>
        <v>0.10813567967355267</v>
      </c>
      <c r="AZ97" s="171">
        <f>IF($AZ$110=$AS$89,$AZ$94+($AS$97-1)*$AZ$95,$AZ$90)</f>
        <v>0.26141290487120633</v>
      </c>
      <c r="BA97" s="171">
        <f>IF($BA$110=$AS$89,$BA$94+($AS$97-1)*$BA$95,$BA$90)</f>
        <v>1961</v>
      </c>
      <c r="BB97" s="171">
        <f>IF($BB$110=$AS$89,$BB$94+($AS$97-1)*$BB$95,$BB$90)</f>
        <v>0.15812292782453455</v>
      </c>
      <c r="BC97" s="171">
        <f>IF($BC$110=$AS$89,$BC$94+($AS$97-1)*$BC$95,$BC$90)</f>
        <v>1.7852588625350675E-3</v>
      </c>
      <c r="BD97" s="171">
        <v>1</v>
      </c>
      <c r="BE97" s="171"/>
      <c r="BF97" s="171"/>
      <c r="BG97" s="171"/>
      <c r="BH97" s="171"/>
      <c r="BI97" s="171"/>
      <c r="BJ97" s="171"/>
      <c r="BK97" s="171"/>
      <c r="BL97" s="171"/>
      <c r="BM97" s="171"/>
      <c r="BN97" s="171"/>
      <c r="BO97" s="171"/>
      <c r="BP97" s="171"/>
      <c r="BQ97" s="171"/>
      <c r="BR97" s="171"/>
      <c r="BS97" s="171"/>
      <c r="BT97" s="171"/>
      <c r="BU97" s="171"/>
      <c r="BV97" s="171"/>
      <c r="BW97" s="171"/>
      <c r="BX97" s="171"/>
      <c r="BY97" s="171"/>
      <c r="BZ97" s="171"/>
      <c r="CA97" s="171"/>
      <c r="CB97" s="171"/>
      <c r="CC97" s="171"/>
      <c r="CD97" s="171"/>
      <c r="CE97" s="171"/>
      <c r="CF97" s="171"/>
      <c r="CG97" s="171"/>
      <c r="CH97" s="171"/>
      <c r="CI97" s="171"/>
      <c r="CJ97" s="171"/>
      <c r="CK97" s="171"/>
      <c r="CL97" s="171"/>
      <c r="CM97" s="171"/>
      <c r="CN97" s="171"/>
      <c r="CO97" s="171"/>
      <c r="CP97" s="171"/>
      <c r="CQ97" s="171"/>
      <c r="CR97" s="171"/>
      <c r="CS97" s="171"/>
      <c r="CT97" s="171"/>
      <c r="CU97" s="171"/>
      <c r="CV97" s="171"/>
      <c r="CW97" s="171"/>
      <c r="CX97" s="171"/>
      <c r="CY97" s="171"/>
      <c r="CZ97" s="171"/>
      <c r="DA97" s="171"/>
      <c r="DB97" s="171"/>
      <c r="DC97" s="171"/>
      <c r="DD97" s="171"/>
      <c r="DE97" s="171"/>
      <c r="DF97" s="171"/>
      <c r="DG97" s="171"/>
      <c r="DH97" s="171"/>
      <c r="DI97" s="171"/>
      <c r="DJ97" s="171"/>
      <c r="DK97" s="171"/>
      <c r="DL97" s="171"/>
      <c r="DM97" s="171"/>
      <c r="DN97" s="171"/>
      <c r="DO97" s="171"/>
      <c r="DP97" s="171"/>
      <c r="DQ97" s="171"/>
      <c r="DR97" s="171"/>
      <c r="DS97" s="171"/>
      <c r="DT97" s="171"/>
      <c r="DU97" s="171"/>
      <c r="DV97" s="171"/>
      <c r="DW97" s="171"/>
      <c r="DX97" s="171"/>
      <c r="DY97" s="171"/>
      <c r="DZ97" s="171"/>
      <c r="EA97" s="171"/>
      <c r="EB97" s="171"/>
      <c r="EC97" s="171"/>
      <c r="ED97" s="171"/>
      <c r="EE97" s="171"/>
      <c r="EF97" s="171"/>
      <c r="EG97" s="171"/>
      <c r="EH97" s="171"/>
      <c r="EI97" s="171"/>
      <c r="EJ97" s="171"/>
      <c r="EK97" s="171"/>
      <c r="EL97" s="171"/>
      <c r="EM97" s="171"/>
      <c r="EN97" s="171"/>
      <c r="EO97" s="171"/>
    </row>
    <row r="98" spans="1:145" outlineLevel="1" x14ac:dyDescent="0.2">
      <c r="B98" s="115">
        <f>SUMPRODUCT($AU$98:$BC$98,$AU$109:$BC$109)</f>
        <v>3.5</v>
      </c>
      <c r="C98" s="115">
        <f t="shared" si="11"/>
        <v>0.16417439510467505</v>
      </c>
      <c r="D98" s="115">
        <f t="shared" si="12"/>
        <v>9.3742755268941963E-2</v>
      </c>
      <c r="E98" s="115">
        <f t="shared" si="13"/>
        <v>0.27166079719928721</v>
      </c>
      <c r="F98" s="115">
        <f>MMULT($AU$98:$BC$98,$B$16:$B$24) + B15</f>
        <v>-1.6274907371230785</v>
      </c>
      <c r="G98" s="115">
        <f t="array" ref="G98">SQRT(MMULT($AU$98:$BD$98,MMULT($AR$15:$BA$24,TRANSPOSE($AU$98:$BD$98))))</f>
        <v>0.32718870526446631</v>
      </c>
      <c r="AR98" s="171"/>
      <c r="AS98" s="171">
        <v>3</v>
      </c>
      <c r="AT98" s="171"/>
      <c r="AU98" s="171">
        <f>IF($AU$110=$AS$89,$AU$94+($AS$98-1)*$AU$95,$AU$90)</f>
        <v>3.5</v>
      </c>
      <c r="AV98" s="171">
        <f>IF($AV$110=$AS$89,$AV$94+($AS$98-1)*$AV$95,$AV$90)</f>
        <v>0.69523080846722773</v>
      </c>
      <c r="AW98" s="171">
        <f>IF($AW$110=$AS$89,$AW$94+($AS$98-1)*$AW$95,$AW$90)</f>
        <v>4.8457026268808975E-2</v>
      </c>
      <c r="AX98" s="171">
        <f>IF($AX$110=$AS$89,$AX$94+($AS$98-1)*$AX$95,$AX$90)</f>
        <v>230.65850548329507</v>
      </c>
      <c r="AY98" s="171">
        <f>IF($AY$110=$AS$89,$AY$94+($AS$98-1)*$AY$95,$AY$90)</f>
        <v>0.10813567967355267</v>
      </c>
      <c r="AZ98" s="171">
        <f>IF($AZ$110=$AS$89,$AZ$94+($AS$98-1)*$AZ$95,$AZ$90)</f>
        <v>0.26141290487120633</v>
      </c>
      <c r="BA98" s="171">
        <f>IF($BA$110=$AS$89,$BA$94+($AS$98-1)*$BA$95,$BA$90)</f>
        <v>1961</v>
      </c>
      <c r="BB98" s="171">
        <f>IF($BB$110=$AS$89,$BB$94+($AS$98-1)*$BB$95,$BB$90)</f>
        <v>0.15812292782453455</v>
      </c>
      <c r="BC98" s="171">
        <f>IF($BC$110=$AS$89,$BC$94+($AS$98-1)*$BC$95,$BC$90)</f>
        <v>1.7852588625350675E-3</v>
      </c>
      <c r="BD98" s="171">
        <v>1</v>
      </c>
      <c r="BE98" s="171"/>
      <c r="BF98" s="171"/>
      <c r="BG98" s="171"/>
      <c r="BH98" s="171"/>
      <c r="BI98" s="171"/>
      <c r="BJ98" s="171"/>
      <c r="BK98" s="171"/>
      <c r="BL98" s="171"/>
      <c r="BM98" s="171"/>
      <c r="BN98" s="171"/>
      <c r="BO98" s="171"/>
      <c r="BP98" s="171"/>
      <c r="BQ98" s="171"/>
      <c r="BR98" s="171"/>
      <c r="BS98" s="171"/>
      <c r="BT98" s="171"/>
      <c r="BU98" s="171"/>
      <c r="BV98" s="171"/>
      <c r="BW98" s="171"/>
      <c r="BX98" s="171"/>
      <c r="BY98" s="171"/>
      <c r="BZ98" s="171"/>
      <c r="CA98" s="171"/>
      <c r="CB98" s="171"/>
      <c r="CC98" s="171"/>
      <c r="CD98" s="171"/>
      <c r="CE98" s="171"/>
      <c r="CF98" s="171"/>
      <c r="CG98" s="171"/>
      <c r="CH98" s="171"/>
      <c r="CI98" s="171"/>
      <c r="CJ98" s="171"/>
      <c r="CK98" s="171"/>
      <c r="CL98" s="171"/>
      <c r="CM98" s="171"/>
      <c r="CN98" s="171"/>
      <c r="CO98" s="171"/>
      <c r="CP98" s="171"/>
      <c r="CQ98" s="171"/>
      <c r="CR98" s="171"/>
      <c r="CS98" s="171"/>
      <c r="CT98" s="171"/>
      <c r="CU98" s="171"/>
      <c r="CV98" s="171"/>
      <c r="CW98" s="171"/>
      <c r="CX98" s="171"/>
      <c r="CY98" s="171"/>
      <c r="CZ98" s="171"/>
      <c r="DA98" s="171"/>
      <c r="DB98" s="171"/>
      <c r="DC98" s="171"/>
      <c r="DD98" s="171"/>
      <c r="DE98" s="171"/>
      <c r="DF98" s="171"/>
      <c r="DG98" s="171"/>
      <c r="DH98" s="171"/>
      <c r="DI98" s="171"/>
      <c r="DJ98" s="171"/>
      <c r="DK98" s="171"/>
      <c r="DL98" s="171"/>
      <c r="DM98" s="171"/>
      <c r="DN98" s="171"/>
      <c r="DO98" s="171"/>
      <c r="DP98" s="171"/>
      <c r="DQ98" s="171"/>
      <c r="DR98" s="171"/>
      <c r="DS98" s="171"/>
      <c r="DT98" s="171"/>
      <c r="DU98" s="171"/>
      <c r="DV98" s="171"/>
      <c r="DW98" s="171"/>
      <c r="DX98" s="171"/>
      <c r="DY98" s="171"/>
      <c r="DZ98" s="171"/>
      <c r="EA98" s="171"/>
      <c r="EB98" s="171"/>
      <c r="EC98" s="171"/>
      <c r="ED98" s="171"/>
      <c r="EE98" s="171"/>
      <c r="EF98" s="171"/>
      <c r="EG98" s="171"/>
      <c r="EH98" s="171"/>
      <c r="EI98" s="171"/>
      <c r="EJ98" s="171"/>
      <c r="EK98" s="171"/>
      <c r="EL98" s="171"/>
      <c r="EM98" s="171"/>
      <c r="EN98" s="171"/>
      <c r="EO98" s="171"/>
    </row>
    <row r="99" spans="1:145" outlineLevel="1" x14ac:dyDescent="0.2">
      <c r="B99" s="115">
        <f>SUMPRODUCT($AU$99:$BC$99,$AU$109:$BC$109)</f>
        <v>5.25</v>
      </c>
      <c r="C99" s="115">
        <f t="shared" si="11"/>
        <v>0.32357162564570585</v>
      </c>
      <c r="D99" s="115">
        <f t="shared" si="12"/>
        <v>0.15403318892369378</v>
      </c>
      <c r="E99" s="115">
        <f t="shared" si="13"/>
        <v>0.55687771471432745</v>
      </c>
      <c r="F99" s="115">
        <f>MMULT($AU$99:$BC$99,$B$16:$B$24) + B15</f>
        <v>-0.73740606729832225</v>
      </c>
      <c r="G99" s="115">
        <f t="array" ref="G99">SQRT(MMULT($AU$99:$BD$99,MMULT($AR$15:$BA$24,TRANSPOSE($AU$99:$BD$99))))</f>
        <v>0.49281822373542994</v>
      </c>
      <c r="AR99" s="171"/>
      <c r="AS99" s="171">
        <v>4</v>
      </c>
      <c r="AT99" s="171"/>
      <c r="AU99" s="171">
        <f>IF($AU$110=$AS$89,$AU$94+($AS$99-1)*$AU$95,$AU$90)</f>
        <v>5.25</v>
      </c>
      <c r="AV99" s="171">
        <f>IF($AV$110=$AS$89,$AV$94+($AS$99-1)*$AV$95,$AV$90)</f>
        <v>0.69523080846722773</v>
      </c>
      <c r="AW99" s="171">
        <f>IF($AW$110=$AS$89,$AW$94+($AS$99-1)*$AW$95,$AW$90)</f>
        <v>4.8457026268808975E-2</v>
      </c>
      <c r="AX99" s="171">
        <f>IF($AX$110=$AS$89,$AX$94+($AS$99-1)*$AX$95,$AX$90)</f>
        <v>230.65850548329507</v>
      </c>
      <c r="AY99" s="171">
        <f>IF($AY$110=$AS$89,$AY$94+($AS$99-1)*$AY$95,$AY$90)</f>
        <v>0.10813567967355267</v>
      </c>
      <c r="AZ99" s="171">
        <f>IF($AZ$110=$AS$89,$AZ$94+($AS$99-1)*$AZ$95,$AZ$90)</f>
        <v>0.26141290487120633</v>
      </c>
      <c r="BA99" s="171">
        <f>IF($BA$110=$AS$89,$BA$94+($AS$99-1)*$BA$95,$BA$90)</f>
        <v>1961</v>
      </c>
      <c r="BB99" s="171">
        <f>IF($BB$110=$AS$89,$BB$94+($AS$99-1)*$BB$95,$BB$90)</f>
        <v>0.15812292782453455</v>
      </c>
      <c r="BC99" s="171">
        <f>IF($BC$110=$AS$89,$BC$94+($AS$99-1)*$BC$95,$BC$90)</f>
        <v>1.7852588625350675E-3</v>
      </c>
      <c r="BD99" s="171">
        <v>1</v>
      </c>
      <c r="BE99" s="171"/>
      <c r="BF99" s="171"/>
      <c r="BG99" s="171"/>
      <c r="BH99" s="171"/>
      <c r="BI99" s="171"/>
      <c r="BJ99" s="171"/>
      <c r="BK99" s="171"/>
      <c r="BL99" s="171"/>
      <c r="BM99" s="171"/>
      <c r="BN99" s="171"/>
      <c r="BO99" s="171"/>
      <c r="BP99" s="171"/>
      <c r="BQ99" s="171"/>
      <c r="BR99" s="171"/>
      <c r="BS99" s="171"/>
      <c r="BT99" s="171"/>
      <c r="BU99" s="171"/>
      <c r="BV99" s="171"/>
      <c r="BW99" s="171"/>
      <c r="BX99" s="171"/>
      <c r="BY99" s="171"/>
      <c r="BZ99" s="171"/>
      <c r="CA99" s="171"/>
      <c r="CB99" s="171"/>
      <c r="CC99" s="171"/>
      <c r="CD99" s="171"/>
      <c r="CE99" s="171"/>
      <c r="CF99" s="171"/>
      <c r="CG99" s="171"/>
      <c r="CH99" s="171"/>
      <c r="CI99" s="171"/>
      <c r="CJ99" s="171"/>
      <c r="CK99" s="171"/>
      <c r="CL99" s="171"/>
      <c r="CM99" s="171"/>
      <c r="CN99" s="171"/>
      <c r="CO99" s="171"/>
      <c r="CP99" s="171"/>
      <c r="CQ99" s="171"/>
      <c r="CR99" s="171"/>
      <c r="CS99" s="171"/>
      <c r="CT99" s="171"/>
      <c r="CU99" s="171"/>
      <c r="CV99" s="171"/>
      <c r="CW99" s="171"/>
      <c r="CX99" s="171"/>
      <c r="CY99" s="171"/>
      <c r="CZ99" s="171"/>
      <c r="DA99" s="171"/>
      <c r="DB99" s="171"/>
      <c r="DC99" s="171"/>
      <c r="DD99" s="171"/>
      <c r="DE99" s="171"/>
      <c r="DF99" s="171"/>
      <c r="DG99" s="171"/>
      <c r="DH99" s="171"/>
      <c r="DI99" s="171"/>
      <c r="DJ99" s="171"/>
      <c r="DK99" s="171"/>
      <c r="DL99" s="171"/>
      <c r="DM99" s="171"/>
      <c r="DN99" s="171"/>
      <c r="DO99" s="171"/>
      <c r="DP99" s="171"/>
      <c r="DQ99" s="171"/>
      <c r="DR99" s="171"/>
      <c r="DS99" s="171"/>
      <c r="DT99" s="171"/>
      <c r="DU99" s="171"/>
      <c r="DV99" s="171"/>
      <c r="DW99" s="171"/>
      <c r="DX99" s="171"/>
      <c r="DY99" s="171"/>
      <c r="DZ99" s="171"/>
      <c r="EA99" s="171"/>
      <c r="EB99" s="171"/>
      <c r="EC99" s="171"/>
      <c r="ED99" s="171"/>
      <c r="EE99" s="171"/>
      <c r="EF99" s="171"/>
      <c r="EG99" s="171"/>
      <c r="EH99" s="171"/>
      <c r="EI99" s="171"/>
      <c r="EJ99" s="171"/>
      <c r="EK99" s="171"/>
      <c r="EL99" s="171"/>
      <c r="EM99" s="171"/>
      <c r="EN99" s="171"/>
      <c r="EO99" s="171"/>
    </row>
    <row r="100" spans="1:145" outlineLevel="1" x14ac:dyDescent="0.2">
      <c r="B100" s="115">
        <f>SUMPRODUCT($AU$100:$BC$100,$AU$109:$BC$109)</f>
        <v>7</v>
      </c>
      <c r="C100" s="115">
        <f t="shared" si="11"/>
        <v>0.53809567611701958</v>
      </c>
      <c r="D100" s="115">
        <f t="shared" si="12"/>
        <v>0.24102740154350427</v>
      </c>
      <c r="E100" s="115">
        <f t="shared" si="13"/>
        <v>0.81036940451281703</v>
      </c>
      <c r="F100" s="115">
        <f>MMULT($AU$100:$BC$100,$B$16:$B$24) + B15</f>
        <v>0.15267860252643417</v>
      </c>
      <c r="G100" s="115">
        <f t="array" ref="G100">SQRT(MMULT($AU$100:$BD$100,MMULT($AR$15:$BA$24,TRANSPOSE($AU$100:$BD$100))))</f>
        <v>0.66314159901872183</v>
      </c>
      <c r="AR100" s="171"/>
      <c r="AS100" s="171">
        <v>5</v>
      </c>
      <c r="AT100" s="171"/>
      <c r="AU100" s="171">
        <f>IF($AU$110=$AS$89,$AU$94+($AS$100-1)*$AU$95,$AU$90)</f>
        <v>7</v>
      </c>
      <c r="AV100" s="171">
        <f>IF($AV$110=$AS$89,$AV$94+($AS$100-1)*$AV$95,$AV$90)</f>
        <v>0.69523080846722773</v>
      </c>
      <c r="AW100" s="171">
        <f>IF($AW$110=$AS$89,$AW$94+($AS$100-1)*$AW$95,$AW$90)</f>
        <v>4.8457026268808975E-2</v>
      </c>
      <c r="AX100" s="171">
        <f>IF($AX$110=$AS$89,$AX$94+($AS$100-1)*$AX$95,$AX$90)</f>
        <v>230.65850548329507</v>
      </c>
      <c r="AY100" s="171">
        <f>IF($AY$110=$AS$89,$AY$94+($AS$100-1)*$AY$95,$AY$90)</f>
        <v>0.10813567967355267</v>
      </c>
      <c r="AZ100" s="171">
        <f>IF($AZ$110=$AS$89,$AZ$94+($AS$100-1)*$AZ$95,$AZ$90)</f>
        <v>0.26141290487120633</v>
      </c>
      <c r="BA100" s="171">
        <f>IF($BA$110=$AS$89,$BA$94+($AS$100-1)*$BA$95,$BA$90)</f>
        <v>1961</v>
      </c>
      <c r="BB100" s="171">
        <f>IF($BB$110=$AS$89,$BB$94+($AS$100-1)*$BB$95,$BB$90)</f>
        <v>0.15812292782453455</v>
      </c>
      <c r="BC100" s="171">
        <f>IF($BC$110=$AS$89,$BC$94+($AS$100-1)*$BC$95,$BC$90)</f>
        <v>1.7852588625350675E-3</v>
      </c>
      <c r="BD100" s="171">
        <v>1</v>
      </c>
      <c r="BE100" s="171"/>
      <c r="BF100" s="171"/>
      <c r="BG100" s="171"/>
      <c r="BH100" s="171"/>
      <c r="BI100" s="171"/>
      <c r="BJ100" s="171"/>
      <c r="BK100" s="171"/>
      <c r="BL100" s="171"/>
      <c r="BM100" s="171"/>
      <c r="BN100" s="171"/>
      <c r="BO100" s="171"/>
      <c r="BP100" s="171"/>
      <c r="BQ100" s="171"/>
      <c r="BR100" s="171"/>
      <c r="BS100" s="171"/>
      <c r="BT100" s="171"/>
      <c r="BU100" s="171"/>
      <c r="BV100" s="171"/>
      <c r="BW100" s="171"/>
      <c r="BX100" s="171"/>
      <c r="BY100" s="171"/>
      <c r="BZ100" s="171"/>
      <c r="CA100" s="171"/>
      <c r="CB100" s="171"/>
      <c r="CC100" s="171"/>
      <c r="CD100" s="171"/>
      <c r="CE100" s="171"/>
      <c r="CF100" s="171"/>
      <c r="CG100" s="171"/>
      <c r="CH100" s="171"/>
      <c r="CI100" s="171"/>
      <c r="CJ100" s="171"/>
      <c r="CK100" s="171"/>
      <c r="CL100" s="171"/>
      <c r="CM100" s="171"/>
      <c r="CN100" s="171"/>
      <c r="CO100" s="171"/>
      <c r="CP100" s="171"/>
      <c r="CQ100" s="171"/>
      <c r="CR100" s="171"/>
      <c r="CS100" s="171"/>
      <c r="CT100" s="171"/>
      <c r="CU100" s="171"/>
      <c r="CV100" s="171"/>
      <c r="CW100" s="171"/>
      <c r="CX100" s="171"/>
      <c r="CY100" s="171"/>
      <c r="CZ100" s="171"/>
      <c r="DA100" s="171"/>
      <c r="DB100" s="171"/>
      <c r="DC100" s="171"/>
      <c r="DD100" s="171"/>
      <c r="DE100" s="171"/>
      <c r="DF100" s="171"/>
      <c r="DG100" s="171"/>
      <c r="DH100" s="171"/>
      <c r="DI100" s="171"/>
      <c r="DJ100" s="171"/>
      <c r="DK100" s="171"/>
      <c r="DL100" s="171"/>
      <c r="DM100" s="171"/>
      <c r="DN100" s="171"/>
      <c r="DO100" s="171"/>
      <c r="DP100" s="171"/>
      <c r="DQ100" s="171"/>
      <c r="DR100" s="171"/>
      <c r="DS100" s="171"/>
      <c r="DT100" s="171"/>
      <c r="DU100" s="171"/>
      <c r="DV100" s="171"/>
      <c r="DW100" s="171"/>
      <c r="DX100" s="171"/>
      <c r="DY100" s="171"/>
      <c r="DZ100" s="171"/>
      <c r="EA100" s="171"/>
      <c r="EB100" s="171"/>
      <c r="EC100" s="171"/>
      <c r="ED100" s="171"/>
      <c r="EE100" s="171"/>
      <c r="EF100" s="171"/>
      <c r="EG100" s="171"/>
      <c r="EH100" s="171"/>
      <c r="EI100" s="171"/>
      <c r="EJ100" s="171"/>
      <c r="EK100" s="171"/>
      <c r="EL100" s="171"/>
      <c r="EM100" s="171"/>
      <c r="EN100" s="171"/>
      <c r="EO100" s="171"/>
    </row>
    <row r="101" spans="1:145" outlineLevel="1" x14ac:dyDescent="0.2">
      <c r="B101" s="115">
        <f>SUMPRODUCT($AU$101:$BC$101,$AU$109:$BC$109)</f>
        <v>8.75</v>
      </c>
      <c r="C101" s="115">
        <f t="shared" si="11"/>
        <v>0.73938282934204902</v>
      </c>
      <c r="D101" s="115">
        <f t="shared" si="12"/>
        <v>0.35563057118697677</v>
      </c>
      <c r="E101" s="115">
        <f t="shared" si="13"/>
        <v>0.93583049594599521</v>
      </c>
      <c r="F101" s="115">
        <f>MMULT($AU$101:$BC$101,$B$16:$B$24) + B15</f>
        <v>1.0427632723511899</v>
      </c>
      <c r="G101" s="115">
        <f t="array" ref="G101">SQRT(MMULT($AU$101:$BD$101,MMULT($AR$15:$BA$24,TRANSPOSE($AU$101:$BD$101))))</f>
        <v>0.83529239489099072</v>
      </c>
      <c r="AR101" s="171"/>
      <c r="AS101" s="171">
        <v>6</v>
      </c>
      <c r="AT101" s="171"/>
      <c r="AU101" s="171">
        <f>IF($AU$110=$AS$89,$AU$94+($AS$101-1)*$AU$95,$AU$90)</f>
        <v>8.75</v>
      </c>
      <c r="AV101" s="171">
        <f>IF($AV$110=$AS$89,$AV$94+($AS$101-1)*$AV$95,$AV$90)</f>
        <v>0.69523080846722773</v>
      </c>
      <c r="AW101" s="171">
        <f>IF($AW$110=$AS$89,$AW$94+($AS$101-1)*$AW$95,$AW$90)</f>
        <v>4.8457026268808975E-2</v>
      </c>
      <c r="AX101" s="171">
        <f>IF($AX$110=$AS$89,$AX$94+($AS$101-1)*$AX$95,$AX$90)</f>
        <v>230.65850548329507</v>
      </c>
      <c r="AY101" s="171">
        <f>IF($AY$110=$AS$89,$AY$94+($AS$101-1)*$AY$95,$AY$90)</f>
        <v>0.10813567967355267</v>
      </c>
      <c r="AZ101" s="171">
        <f>IF($AZ$110=$AS$89,$AZ$94+($AS$101-1)*$AZ$95,$AZ$90)</f>
        <v>0.26141290487120633</v>
      </c>
      <c r="BA101" s="171">
        <f>IF($BA$110=$AS$89,$BA$94+($AS$101-1)*$BA$95,$BA$90)</f>
        <v>1961</v>
      </c>
      <c r="BB101" s="171">
        <f>IF($BB$110=$AS$89,$BB$94+($AS$101-1)*$BB$95,$BB$90)</f>
        <v>0.15812292782453455</v>
      </c>
      <c r="BC101" s="171">
        <f>IF($BC$110=$AS$89,$BC$94+($AS$101-1)*$BC$95,$BC$90)</f>
        <v>1.7852588625350675E-3</v>
      </c>
      <c r="BD101" s="171">
        <v>1</v>
      </c>
      <c r="BE101" s="171"/>
      <c r="BF101" s="171"/>
      <c r="BG101" s="171"/>
      <c r="BH101" s="171"/>
      <c r="BI101" s="171"/>
      <c r="BJ101" s="171"/>
      <c r="BK101" s="171"/>
      <c r="BL101" s="171"/>
      <c r="BM101" s="171"/>
      <c r="BN101" s="171"/>
      <c r="BO101" s="171"/>
      <c r="BP101" s="171"/>
      <c r="BQ101" s="171"/>
      <c r="BR101" s="171"/>
      <c r="BS101" s="171"/>
      <c r="BT101" s="171"/>
      <c r="BU101" s="171"/>
      <c r="BV101" s="171"/>
      <c r="BW101" s="171"/>
      <c r="BX101" s="171"/>
      <c r="BY101" s="171"/>
      <c r="BZ101" s="171"/>
      <c r="CA101" s="171"/>
      <c r="CB101" s="171"/>
      <c r="CC101" s="171"/>
      <c r="CD101" s="171"/>
      <c r="CE101" s="171"/>
      <c r="CF101" s="171"/>
      <c r="CG101" s="171"/>
      <c r="CH101" s="171"/>
      <c r="CI101" s="171"/>
      <c r="CJ101" s="171"/>
      <c r="CK101" s="171"/>
      <c r="CL101" s="171"/>
      <c r="CM101" s="171"/>
      <c r="CN101" s="171"/>
      <c r="CO101" s="171"/>
      <c r="CP101" s="171"/>
      <c r="CQ101" s="171"/>
      <c r="CR101" s="171"/>
      <c r="CS101" s="171"/>
      <c r="CT101" s="171"/>
      <c r="CU101" s="171"/>
      <c r="CV101" s="171"/>
      <c r="CW101" s="171"/>
      <c r="CX101" s="171"/>
      <c r="CY101" s="171"/>
      <c r="CZ101" s="171"/>
      <c r="DA101" s="171"/>
      <c r="DB101" s="171"/>
      <c r="DC101" s="171"/>
      <c r="DD101" s="171"/>
      <c r="DE101" s="171"/>
      <c r="DF101" s="171"/>
      <c r="DG101" s="171"/>
      <c r="DH101" s="171"/>
      <c r="DI101" s="171"/>
      <c r="DJ101" s="171"/>
      <c r="DK101" s="171"/>
      <c r="DL101" s="171"/>
      <c r="DM101" s="171"/>
      <c r="DN101" s="171"/>
      <c r="DO101" s="171"/>
      <c r="DP101" s="171"/>
      <c r="DQ101" s="171"/>
      <c r="DR101" s="171"/>
      <c r="DS101" s="171"/>
      <c r="DT101" s="171"/>
      <c r="DU101" s="171"/>
      <c r="DV101" s="171"/>
      <c r="DW101" s="171"/>
      <c r="DX101" s="171"/>
      <c r="DY101" s="171"/>
      <c r="DZ101" s="171"/>
      <c r="EA101" s="171"/>
      <c r="EB101" s="171"/>
      <c r="EC101" s="171"/>
      <c r="ED101" s="171"/>
      <c r="EE101" s="171"/>
      <c r="EF101" s="171"/>
      <c r="EG101" s="171"/>
      <c r="EH101" s="171"/>
      <c r="EI101" s="171"/>
      <c r="EJ101" s="171"/>
      <c r="EK101" s="171"/>
      <c r="EL101" s="171"/>
      <c r="EM101" s="171"/>
      <c r="EN101" s="171"/>
      <c r="EO101" s="171"/>
    </row>
    <row r="102" spans="1:145" outlineLevel="1" x14ac:dyDescent="0.2">
      <c r="B102" s="115">
        <f>SUMPRODUCT($AU$102:$BC$102,$AU$109:$BC$109)</f>
        <v>10.5</v>
      </c>
      <c r="C102" s="115">
        <f t="shared" si="11"/>
        <v>0.87356430905122262</v>
      </c>
      <c r="D102" s="115">
        <f t="shared" si="12"/>
        <v>0.48913858856308912</v>
      </c>
      <c r="E102" s="115">
        <f t="shared" si="13"/>
        <v>0.98033682020533508</v>
      </c>
      <c r="F102" s="115">
        <f>MMULT($AU$102:$BC$102,$B$16:$B$24) + B15</f>
        <v>1.9328479421759455</v>
      </c>
      <c r="G102" s="115">
        <f t="array" ref="G102">SQRT(MMULT($AU$102:$BD$102,MMULT($AR$15:$BA$24,TRANSPOSE($AU$102:$BD$102))))</f>
        <v>1.0083350710386916</v>
      </c>
      <c r="AR102" s="171"/>
      <c r="AS102" s="171">
        <v>7</v>
      </c>
      <c r="AT102" s="171"/>
      <c r="AU102" s="171">
        <f>IF($AU$110=$AS$89,$AU$94+($AS$102-1)*$AU$95,$AU$90)</f>
        <v>10.5</v>
      </c>
      <c r="AV102" s="171">
        <f>IF($AV$110=$AS$89,$AV$94+($AS$102-1)*$AV$95,$AV$90)</f>
        <v>0.69523080846722773</v>
      </c>
      <c r="AW102" s="171">
        <f>IF($AW$110=$AS$89,$AW$94+($AS$102-1)*$AW$95,$AW$90)</f>
        <v>4.8457026268808975E-2</v>
      </c>
      <c r="AX102" s="171">
        <f>IF($AX$110=$AS$89,$AX$94+($AS$102-1)*$AX$95,$AX$90)</f>
        <v>230.65850548329507</v>
      </c>
      <c r="AY102" s="171">
        <f>IF($AY$110=$AS$89,$AY$94+($AS$102-1)*$AY$95,$AY$90)</f>
        <v>0.10813567967355267</v>
      </c>
      <c r="AZ102" s="171">
        <f>IF($AZ$110=$AS$89,$AZ$94+($AS$102-1)*$AZ$95,$AZ$90)</f>
        <v>0.26141290487120633</v>
      </c>
      <c r="BA102" s="171">
        <f>IF($BA$110=$AS$89,$BA$94+($AS$102-1)*$BA$95,$BA$90)</f>
        <v>1961</v>
      </c>
      <c r="BB102" s="171">
        <f>IF($BB$110=$AS$89,$BB$94+($AS$102-1)*$BB$95,$BB$90)</f>
        <v>0.15812292782453455</v>
      </c>
      <c r="BC102" s="171">
        <f>IF($BC$110=$AS$89,$BC$94+($AS$102-1)*$BC$95,$BC$90)</f>
        <v>1.7852588625350675E-3</v>
      </c>
      <c r="BD102" s="171">
        <v>1</v>
      </c>
      <c r="BE102" s="171"/>
      <c r="BF102" s="171"/>
      <c r="BG102" s="171"/>
      <c r="BH102" s="171"/>
      <c r="BI102" s="171"/>
      <c r="BJ102" s="171"/>
      <c r="BK102" s="171"/>
      <c r="BL102" s="171"/>
      <c r="BM102" s="171"/>
      <c r="BN102" s="171"/>
      <c r="BO102" s="171"/>
      <c r="BP102" s="171"/>
      <c r="BQ102" s="171"/>
      <c r="BR102" s="171"/>
      <c r="BS102" s="171"/>
      <c r="BT102" s="171"/>
      <c r="BU102" s="171"/>
      <c r="BV102" s="171"/>
      <c r="BW102" s="171"/>
      <c r="BX102" s="171"/>
      <c r="BY102" s="171"/>
      <c r="BZ102" s="171"/>
      <c r="CA102" s="171"/>
      <c r="CB102" s="171"/>
      <c r="CC102" s="171"/>
      <c r="CD102" s="171"/>
      <c r="CE102" s="171"/>
      <c r="CF102" s="171"/>
      <c r="CG102" s="171"/>
      <c r="CH102" s="171"/>
      <c r="CI102" s="171"/>
      <c r="CJ102" s="171"/>
      <c r="CK102" s="171"/>
      <c r="CL102" s="171"/>
      <c r="CM102" s="171"/>
      <c r="CN102" s="171"/>
      <c r="CO102" s="171"/>
      <c r="CP102" s="171"/>
      <c r="CQ102" s="171"/>
      <c r="CR102" s="171"/>
      <c r="CS102" s="171"/>
      <c r="CT102" s="171"/>
      <c r="CU102" s="171"/>
      <c r="CV102" s="171"/>
      <c r="CW102" s="171"/>
      <c r="CX102" s="171"/>
      <c r="CY102" s="171"/>
      <c r="CZ102" s="171"/>
      <c r="DA102" s="171"/>
      <c r="DB102" s="171"/>
      <c r="DC102" s="171"/>
      <c r="DD102" s="171"/>
      <c r="DE102" s="171"/>
      <c r="DF102" s="171"/>
      <c r="DG102" s="171"/>
      <c r="DH102" s="171"/>
      <c r="DI102" s="171"/>
      <c r="DJ102" s="171"/>
      <c r="DK102" s="171"/>
      <c r="DL102" s="171"/>
      <c r="DM102" s="171"/>
      <c r="DN102" s="171"/>
      <c r="DO102" s="171"/>
      <c r="DP102" s="171"/>
      <c r="DQ102" s="171"/>
      <c r="DR102" s="171"/>
      <c r="DS102" s="171"/>
      <c r="DT102" s="171"/>
      <c r="DU102" s="171"/>
      <c r="DV102" s="171"/>
      <c r="DW102" s="171"/>
      <c r="DX102" s="171"/>
      <c r="DY102" s="171"/>
      <c r="DZ102" s="171"/>
      <c r="EA102" s="171"/>
      <c r="EB102" s="171"/>
      <c r="EC102" s="171"/>
      <c r="ED102" s="171"/>
      <c r="EE102" s="171"/>
      <c r="EF102" s="171"/>
      <c r="EG102" s="171"/>
      <c r="EH102" s="171"/>
      <c r="EI102" s="171"/>
      <c r="EJ102" s="171"/>
      <c r="EK102" s="171"/>
      <c r="EL102" s="171"/>
      <c r="EM102" s="171"/>
      <c r="EN102" s="171"/>
      <c r="EO102" s="171"/>
    </row>
    <row r="103" spans="1:145" outlineLevel="1" x14ac:dyDescent="0.2">
      <c r="B103" s="115">
        <f>SUMPRODUCT($AU$103:$BC$103,$AU$109:$BC$109)</f>
        <v>12.25</v>
      </c>
      <c r="C103" s="115">
        <f t="shared" si="11"/>
        <v>0.94390255206857532</v>
      </c>
      <c r="D103" s="115">
        <f t="shared" si="12"/>
        <v>0.62398432342273025</v>
      </c>
      <c r="E103" s="115">
        <f t="shared" si="13"/>
        <v>0.99417277908726887</v>
      </c>
      <c r="F103" s="115">
        <f>MMULT($AU$103:$BC$103,$B$16:$B$24) + B15</f>
        <v>2.822932612000701</v>
      </c>
      <c r="G103" s="115">
        <f t="array" ref="G103">SQRT(MMULT($AU$103:$BD$103,MMULT($AR$15:$BA$24,TRANSPOSE($AU$103:$BD$103))))</f>
        <v>1.1818779429030459</v>
      </c>
      <c r="AR103" s="171"/>
      <c r="AS103" s="171">
        <v>8</v>
      </c>
      <c r="AT103" s="171"/>
      <c r="AU103" s="171">
        <f>IF($AU$110=$AS$89,$AU$94+($AS$103-1)*$AU$95,$AU$90)</f>
        <v>12.25</v>
      </c>
      <c r="AV103" s="171">
        <f>IF($AV$110=$AS$89,$AV$94+($AS$103-1)*$AV$95,$AV$90)</f>
        <v>0.69523080846722773</v>
      </c>
      <c r="AW103" s="171">
        <f>IF($AW$110=$AS$89,$AW$94+($AS$103-1)*$AW$95,$AW$90)</f>
        <v>4.8457026268808975E-2</v>
      </c>
      <c r="AX103" s="171">
        <f>IF($AX$110=$AS$89,$AX$94+($AS$103-1)*$AX$95,$AX$90)</f>
        <v>230.65850548329507</v>
      </c>
      <c r="AY103" s="171">
        <f>IF($AY$110=$AS$89,$AY$94+($AS$103-1)*$AY$95,$AY$90)</f>
        <v>0.10813567967355267</v>
      </c>
      <c r="AZ103" s="171">
        <f>IF($AZ$110=$AS$89,$AZ$94+($AS$103-1)*$AZ$95,$AZ$90)</f>
        <v>0.26141290487120633</v>
      </c>
      <c r="BA103" s="171">
        <f>IF($BA$110=$AS$89,$BA$94+($AS$103-1)*$BA$95,$BA$90)</f>
        <v>1961</v>
      </c>
      <c r="BB103" s="171">
        <f>IF($BB$110=$AS$89,$BB$94+($AS$103-1)*$BB$95,$BB$90)</f>
        <v>0.15812292782453455</v>
      </c>
      <c r="BC103" s="171">
        <f>IF($BC$110=$AS$89,$BC$94+($AS$103-1)*$BC$95,$BC$90)</f>
        <v>1.7852588625350675E-3</v>
      </c>
      <c r="BD103" s="171">
        <v>1</v>
      </c>
      <c r="BE103" s="171"/>
      <c r="BF103" s="171"/>
      <c r="BG103" s="171"/>
      <c r="BH103" s="171"/>
      <c r="BI103" s="171"/>
      <c r="BJ103" s="171"/>
      <c r="BK103" s="171"/>
      <c r="BL103" s="171"/>
      <c r="BM103" s="171"/>
      <c r="BN103" s="171"/>
      <c r="BO103" s="171"/>
      <c r="BP103" s="171"/>
      <c r="BQ103" s="171"/>
      <c r="BR103" s="171"/>
      <c r="BS103" s="171"/>
      <c r="BT103" s="171"/>
      <c r="BU103" s="171"/>
      <c r="BV103" s="171"/>
      <c r="BW103" s="171"/>
      <c r="BX103" s="171"/>
      <c r="BY103" s="171"/>
      <c r="BZ103" s="171"/>
      <c r="CA103" s="171"/>
      <c r="CB103" s="171"/>
      <c r="CC103" s="171"/>
      <c r="CD103" s="171"/>
      <c r="CE103" s="171"/>
      <c r="CF103" s="171"/>
      <c r="CG103" s="171"/>
      <c r="CH103" s="171"/>
      <c r="CI103" s="171"/>
      <c r="CJ103" s="171"/>
      <c r="CK103" s="171"/>
      <c r="CL103" s="171"/>
      <c r="CM103" s="171"/>
      <c r="CN103" s="171"/>
      <c r="CO103" s="171"/>
      <c r="CP103" s="171"/>
      <c r="CQ103" s="171"/>
      <c r="CR103" s="171"/>
      <c r="CS103" s="171"/>
      <c r="CT103" s="171"/>
      <c r="CU103" s="171"/>
      <c r="CV103" s="171"/>
      <c r="CW103" s="171"/>
      <c r="CX103" s="171"/>
      <c r="CY103" s="171"/>
      <c r="CZ103" s="171"/>
      <c r="DA103" s="171"/>
      <c r="DB103" s="171"/>
      <c r="DC103" s="171"/>
      <c r="DD103" s="171"/>
      <c r="DE103" s="171"/>
      <c r="DF103" s="171"/>
      <c r="DG103" s="171"/>
      <c r="DH103" s="171"/>
      <c r="DI103" s="171"/>
      <c r="DJ103" s="171"/>
      <c r="DK103" s="171"/>
      <c r="DL103" s="171"/>
      <c r="DM103" s="171"/>
      <c r="DN103" s="171"/>
      <c r="DO103" s="171"/>
      <c r="DP103" s="171"/>
      <c r="DQ103" s="171"/>
      <c r="DR103" s="171"/>
      <c r="DS103" s="171"/>
      <c r="DT103" s="171"/>
      <c r="DU103" s="171"/>
      <c r="DV103" s="171"/>
      <c r="DW103" s="171"/>
      <c r="DX103" s="171"/>
      <c r="DY103" s="171"/>
      <c r="DZ103" s="171"/>
      <c r="EA103" s="171"/>
      <c r="EB103" s="171"/>
      <c r="EC103" s="171"/>
      <c r="ED103" s="171"/>
      <c r="EE103" s="171"/>
      <c r="EF103" s="171"/>
      <c r="EG103" s="171"/>
      <c r="EH103" s="171"/>
      <c r="EI103" s="171"/>
      <c r="EJ103" s="171"/>
      <c r="EK103" s="171"/>
      <c r="EL103" s="171"/>
      <c r="EM103" s="171"/>
      <c r="EN103" s="171"/>
      <c r="EO103" s="171"/>
    </row>
    <row r="104" spans="1:145" outlineLevel="1" x14ac:dyDescent="0.2">
      <c r="B104" s="115">
        <f>SUMPRODUCT($AU$104:$BC$104,$AU$109:$BC$109)</f>
        <v>14</v>
      </c>
      <c r="C104" s="115">
        <f t="shared" si="11"/>
        <v>0.97617757812347083</v>
      </c>
      <c r="D104" s="115">
        <f t="shared" si="12"/>
        <v>0.74189426182234064</v>
      </c>
      <c r="E104" s="115">
        <f t="shared" si="13"/>
        <v>0.99829110365984042</v>
      </c>
      <c r="F104" s="115">
        <f>MMULT($AU$104:$BC$104,$B$16:$B$24) + B15</f>
        <v>3.7130172818254574</v>
      </c>
      <c r="G104" s="115">
        <f t="array" ref="G104">SQRT(MMULT($AU$104:$BD$104,MMULT($AR$15:$BA$24,TRANSPOSE($AU$104:$BD$104))))</f>
        <v>1.3557289383446551</v>
      </c>
      <c r="AR104" s="171"/>
      <c r="AS104" s="171">
        <v>9</v>
      </c>
      <c r="AT104" s="171"/>
      <c r="AU104" s="171">
        <f>IF($AU$110=$AS$89,$AU$94+($AS$104-1)*$AU$95,$AU$90)</f>
        <v>14</v>
      </c>
      <c r="AV104" s="171">
        <f>IF($AV$110=$AS$89,$AV$94+($AS$104-1)*$AV$95,$AV$90)</f>
        <v>0.69523080846722773</v>
      </c>
      <c r="AW104" s="171">
        <f>IF($AW$110=$AS$89,$AW$94+($AS$104-1)*$AW$95,$AW$90)</f>
        <v>4.8457026268808975E-2</v>
      </c>
      <c r="AX104" s="171">
        <f>IF($AX$110=$AS$89,$AX$94+($AS$104-1)*$AX$95,$AX$90)</f>
        <v>230.65850548329507</v>
      </c>
      <c r="AY104" s="171">
        <f>IF($AY$110=$AS$89,$AY$94+($AS$104-1)*$AY$95,$AY$90)</f>
        <v>0.10813567967355267</v>
      </c>
      <c r="AZ104" s="171">
        <f>IF($AZ$110=$AS$89,$AZ$94+($AS$104-1)*$AZ$95,$AZ$90)</f>
        <v>0.26141290487120633</v>
      </c>
      <c r="BA104" s="171">
        <f>IF($BA$110=$AS$89,$BA$94+($AS$104-1)*$BA$95,$BA$90)</f>
        <v>1961</v>
      </c>
      <c r="BB104" s="171">
        <f>IF($BB$110=$AS$89,$BB$94+($AS$104-1)*$BB$95,$BB$90)</f>
        <v>0.15812292782453455</v>
      </c>
      <c r="BC104" s="171">
        <f>IF($BC$110=$AS$89,$BC$94+($AS$104-1)*$BC$95,$BC$90)</f>
        <v>1.7852588625350675E-3</v>
      </c>
      <c r="BD104" s="171">
        <v>1</v>
      </c>
      <c r="BE104" s="171"/>
      <c r="BF104" s="171"/>
      <c r="BG104" s="171"/>
      <c r="BH104" s="171"/>
      <c r="BI104" s="171"/>
      <c r="BJ104" s="171"/>
      <c r="BK104" s="171"/>
      <c r="BL104" s="171"/>
      <c r="BM104" s="171"/>
      <c r="BN104" s="171"/>
      <c r="BO104" s="171"/>
      <c r="BP104" s="171"/>
      <c r="BQ104" s="171"/>
      <c r="BR104" s="171"/>
      <c r="BS104" s="171"/>
      <c r="BT104" s="171"/>
      <c r="BU104" s="171"/>
      <c r="BV104" s="171"/>
      <c r="BW104" s="171"/>
      <c r="BX104" s="171"/>
      <c r="BY104" s="171"/>
      <c r="BZ104" s="171"/>
      <c r="CA104" s="171"/>
      <c r="CB104" s="171"/>
      <c r="CC104" s="171"/>
      <c r="CD104" s="171"/>
      <c r="CE104" s="171"/>
      <c r="CF104" s="171"/>
      <c r="CG104" s="171"/>
      <c r="CH104" s="171"/>
      <c r="CI104" s="171"/>
      <c r="CJ104" s="171"/>
      <c r="CK104" s="171"/>
      <c r="CL104" s="171"/>
      <c r="CM104" s="171"/>
      <c r="CN104" s="171"/>
      <c r="CO104" s="171"/>
      <c r="CP104" s="171"/>
      <c r="CQ104" s="171"/>
      <c r="CR104" s="171"/>
      <c r="CS104" s="171"/>
      <c r="CT104" s="171"/>
      <c r="CU104" s="171"/>
      <c r="CV104" s="171"/>
      <c r="CW104" s="171"/>
      <c r="CX104" s="171"/>
      <c r="CY104" s="171"/>
      <c r="CZ104" s="171"/>
      <c r="DA104" s="171"/>
      <c r="DB104" s="171"/>
      <c r="DC104" s="171"/>
      <c r="DD104" s="171"/>
      <c r="DE104" s="171"/>
      <c r="DF104" s="171"/>
      <c r="DG104" s="171"/>
      <c r="DH104" s="171"/>
      <c r="DI104" s="171"/>
      <c r="DJ104" s="171"/>
      <c r="DK104" s="171"/>
      <c r="DL104" s="171"/>
      <c r="DM104" s="171"/>
      <c r="DN104" s="171"/>
      <c r="DO104" s="171"/>
      <c r="DP104" s="171"/>
      <c r="DQ104" s="171"/>
      <c r="DR104" s="171"/>
      <c r="DS104" s="171"/>
      <c r="DT104" s="171"/>
      <c r="DU104" s="171"/>
      <c r="DV104" s="171"/>
      <c r="DW104" s="171"/>
      <c r="DX104" s="171"/>
      <c r="DY104" s="171"/>
      <c r="DZ104" s="171"/>
      <c r="EA104" s="171"/>
      <c r="EB104" s="171"/>
      <c r="EC104" s="171"/>
      <c r="ED104" s="171"/>
      <c r="EE104" s="171"/>
      <c r="EF104" s="171"/>
      <c r="EG104" s="171"/>
      <c r="EH104" s="171"/>
      <c r="EI104" s="171"/>
      <c r="EJ104" s="171"/>
      <c r="EK104" s="171"/>
      <c r="EL104" s="171"/>
      <c r="EM104" s="171"/>
      <c r="EN104" s="171"/>
      <c r="EO104" s="171"/>
    </row>
    <row r="105" spans="1:145" outlineLevel="1" x14ac:dyDescent="0.2">
      <c r="B105" s="115">
        <f>SUMPRODUCT($AU$105:$BC$105,$AU$109:$BC$109)</f>
        <v>15.75</v>
      </c>
      <c r="C105" s="115">
        <f t="shared" si="11"/>
        <v>0.99007871451651253</v>
      </c>
      <c r="D105" s="115">
        <f t="shared" si="12"/>
        <v>0.83268572288794362</v>
      </c>
      <c r="E105" s="115">
        <f t="shared" si="13"/>
        <v>0.99950050909797117</v>
      </c>
      <c r="F105" s="115">
        <f>MMULT($AU$105:$BC$105,$B$16:$B$24) + B15</f>
        <v>4.6031019516502134</v>
      </c>
      <c r="G105" s="115">
        <f t="array" ref="G105">SQRT(MMULT($AU$105:$BD$105,MMULT($AR$15:$BA$24,TRANSPOSE($AU$105:$BD$105))))</f>
        <v>1.5297830115803259</v>
      </c>
      <c r="AR105" s="171"/>
      <c r="AS105" s="171">
        <v>10</v>
      </c>
      <c r="AT105" s="171"/>
      <c r="AU105" s="171">
        <f>IF($AU$110=$AS$89,$AU$94+($AS$105-1)*$AU$95,$AU$90)</f>
        <v>15.75</v>
      </c>
      <c r="AV105" s="171">
        <f>IF($AV$110=$AS$89,$AV$94+($AS$105-1)*$AV$95,$AV$90)</f>
        <v>0.69523080846722773</v>
      </c>
      <c r="AW105" s="171">
        <f>IF($AW$110=$AS$89,$AW$94+($AS$105-1)*$AW$95,$AW$90)</f>
        <v>4.8457026268808975E-2</v>
      </c>
      <c r="AX105" s="171">
        <f>IF($AX$110=$AS$89,$AX$94+($AS$105-1)*$AX$95,$AX$90)</f>
        <v>230.65850548329507</v>
      </c>
      <c r="AY105" s="171">
        <f>IF($AY$110=$AS$89,$AY$94+($AS$105-1)*$AY$95,$AY$90)</f>
        <v>0.10813567967355267</v>
      </c>
      <c r="AZ105" s="171">
        <f>IF($AZ$110=$AS$89,$AZ$94+($AS$105-1)*$AZ$95,$AZ$90)</f>
        <v>0.26141290487120633</v>
      </c>
      <c r="BA105" s="171">
        <f>IF($BA$110=$AS$89,$BA$94+($AS$105-1)*$BA$95,$BA$90)</f>
        <v>1961</v>
      </c>
      <c r="BB105" s="171">
        <f>IF($BB$110=$AS$89,$BB$94+($AS$105-1)*$BB$95,$BB$90)</f>
        <v>0.15812292782453455</v>
      </c>
      <c r="BC105" s="171">
        <f>IF($BC$110=$AS$89,$BC$94+($AS$105-1)*$BC$95,$BC$90)</f>
        <v>1.7852588625350675E-3</v>
      </c>
      <c r="BD105" s="171">
        <v>1</v>
      </c>
      <c r="BE105" s="171"/>
      <c r="BF105" s="171"/>
      <c r="BG105" s="171"/>
      <c r="BH105" s="171"/>
      <c r="BI105" s="171"/>
      <c r="BJ105" s="171"/>
      <c r="BK105" s="171"/>
      <c r="BL105" s="171"/>
      <c r="BM105" s="171"/>
      <c r="BN105" s="171"/>
      <c r="BO105" s="171"/>
      <c r="BP105" s="171"/>
      <c r="BQ105" s="171"/>
      <c r="BR105" s="171"/>
      <c r="BS105" s="171"/>
      <c r="BT105" s="171"/>
      <c r="BU105" s="171"/>
      <c r="BV105" s="171"/>
      <c r="BW105" s="171"/>
      <c r="BX105" s="171"/>
      <c r="BY105" s="171"/>
      <c r="BZ105" s="171"/>
      <c r="CA105" s="171"/>
      <c r="CB105" s="171"/>
      <c r="CC105" s="171"/>
      <c r="CD105" s="171"/>
      <c r="CE105" s="171"/>
      <c r="CF105" s="171"/>
      <c r="CG105" s="171"/>
      <c r="CH105" s="171"/>
      <c r="CI105" s="171"/>
      <c r="CJ105" s="171"/>
      <c r="CK105" s="171"/>
      <c r="CL105" s="171"/>
      <c r="CM105" s="171"/>
      <c r="CN105" s="171"/>
      <c r="CO105" s="171"/>
      <c r="CP105" s="171"/>
      <c r="CQ105" s="171"/>
      <c r="CR105" s="171"/>
      <c r="CS105" s="171"/>
      <c r="CT105" s="171"/>
      <c r="CU105" s="171"/>
      <c r="CV105" s="171"/>
      <c r="CW105" s="171"/>
      <c r="CX105" s="171"/>
      <c r="CY105" s="171"/>
      <c r="CZ105" s="171"/>
      <c r="DA105" s="171"/>
      <c r="DB105" s="171"/>
      <c r="DC105" s="171"/>
      <c r="DD105" s="171"/>
      <c r="DE105" s="171"/>
      <c r="DF105" s="171"/>
      <c r="DG105" s="171"/>
      <c r="DH105" s="171"/>
      <c r="DI105" s="171"/>
      <c r="DJ105" s="171"/>
      <c r="DK105" s="171"/>
      <c r="DL105" s="171"/>
      <c r="DM105" s="171"/>
      <c r="DN105" s="171"/>
      <c r="DO105" s="171"/>
      <c r="DP105" s="171"/>
      <c r="DQ105" s="171"/>
      <c r="DR105" s="171"/>
      <c r="DS105" s="171"/>
      <c r="DT105" s="171"/>
      <c r="DU105" s="171"/>
      <c r="DV105" s="171"/>
      <c r="DW105" s="171"/>
      <c r="DX105" s="171"/>
      <c r="DY105" s="171"/>
      <c r="DZ105" s="171"/>
      <c r="EA105" s="171"/>
      <c r="EB105" s="171"/>
      <c r="EC105" s="171"/>
      <c r="ED105" s="171"/>
      <c r="EE105" s="171"/>
      <c r="EF105" s="171"/>
      <c r="EG105" s="171"/>
      <c r="EH105" s="171"/>
      <c r="EI105" s="171"/>
      <c r="EJ105" s="171"/>
      <c r="EK105" s="171"/>
      <c r="EL105" s="171"/>
      <c r="EM105" s="171"/>
      <c r="EN105" s="171"/>
      <c r="EO105" s="171"/>
    </row>
    <row r="106" spans="1:145" outlineLevel="1" x14ac:dyDescent="0.2">
      <c r="B106" s="115">
        <f>SUMPRODUCT($AU$106:$BC$106,$AU$109:$BC$109)</f>
        <v>17.5</v>
      </c>
      <c r="C106" s="115">
        <f t="shared" si="11"/>
        <v>0.99590215023512652</v>
      </c>
      <c r="D106" s="115">
        <f t="shared" si="12"/>
        <v>0.89599084228454018</v>
      </c>
      <c r="E106" s="115">
        <f t="shared" si="13"/>
        <v>0.99985416983134423</v>
      </c>
      <c r="F106" s="115">
        <f>MMULT($AU$106:$BC$106,$B$16:$B$24) + B15</f>
        <v>5.4931866214749707</v>
      </c>
      <c r="G106" s="115">
        <f t="array" ref="G106">SQRT(MMULT($AU$106:$BD$106,MMULT($AR$15:$BA$24,TRANSPOSE($AU$106:$BD$106))))</f>
        <v>1.7039779331566105</v>
      </c>
      <c r="AR106" s="171"/>
      <c r="AS106" s="171">
        <v>11</v>
      </c>
      <c r="AT106" s="171"/>
      <c r="AU106" s="171">
        <f>IF($AU$110=$AS$89,$AU$94+($AS$106-1)*$AU$95,$AU$90)</f>
        <v>17.5</v>
      </c>
      <c r="AV106" s="171">
        <f>IF($AV$110=$AS$89,$AV$94+($AS$106-1)*$AV$95,$AV$90)</f>
        <v>0.69523080846722773</v>
      </c>
      <c r="AW106" s="171">
        <f>IF($AW$110=$AS$89,$AW$94+($AS$106-1)*$AW$95,$AW$90)</f>
        <v>4.8457026268808975E-2</v>
      </c>
      <c r="AX106" s="171">
        <f>IF($AX$110=$AS$89,$AX$94+($AS$106-1)*$AX$95,$AX$90)</f>
        <v>230.65850548329507</v>
      </c>
      <c r="AY106" s="171">
        <f>IF($AY$110=$AS$89,$AY$94+($AS$106-1)*$AY$95,$AY$90)</f>
        <v>0.10813567967355267</v>
      </c>
      <c r="AZ106" s="171">
        <f>IF($AZ$110=$AS$89,$AZ$94+($AS$106-1)*$AZ$95,$AZ$90)</f>
        <v>0.26141290487120633</v>
      </c>
      <c r="BA106" s="171">
        <f>IF($BA$110=$AS$89,$BA$94+($AS$106-1)*$BA$95,$BA$90)</f>
        <v>1961</v>
      </c>
      <c r="BB106" s="171">
        <f>IF($BB$110=$AS$89,$BB$94+($AS$106-1)*$BB$95,$BB$90)</f>
        <v>0.15812292782453455</v>
      </c>
      <c r="BC106" s="171">
        <f>IF($BC$110=$AS$89,$BC$94+($AS$106-1)*$BC$95,$BC$90)</f>
        <v>1.7852588625350675E-3</v>
      </c>
      <c r="BD106" s="171">
        <v>1</v>
      </c>
      <c r="BE106" s="171"/>
      <c r="BF106" s="171"/>
      <c r="BG106" s="171"/>
      <c r="BH106" s="171"/>
      <c r="BI106" s="171"/>
      <c r="BJ106" s="171"/>
      <c r="BK106" s="171"/>
      <c r="BL106" s="171"/>
      <c r="BM106" s="171"/>
      <c r="BN106" s="171"/>
      <c r="BO106" s="171"/>
      <c r="BP106" s="171"/>
      <c r="BQ106" s="171"/>
      <c r="BR106" s="171"/>
      <c r="BS106" s="171"/>
      <c r="BT106" s="171"/>
      <c r="BU106" s="171"/>
      <c r="BV106" s="171"/>
      <c r="BW106" s="171"/>
      <c r="BX106" s="171"/>
      <c r="BY106" s="171"/>
      <c r="BZ106" s="171"/>
      <c r="CA106" s="171"/>
      <c r="CB106" s="171"/>
      <c r="CC106" s="171"/>
      <c r="CD106" s="171"/>
      <c r="CE106" s="171"/>
      <c r="CF106" s="171"/>
      <c r="CG106" s="171"/>
      <c r="CH106" s="171"/>
      <c r="CI106" s="171"/>
      <c r="CJ106" s="171"/>
      <c r="CK106" s="171"/>
      <c r="CL106" s="171"/>
      <c r="CM106" s="171"/>
      <c r="CN106" s="171"/>
      <c r="CO106" s="171"/>
      <c r="CP106" s="171"/>
      <c r="CQ106" s="171"/>
      <c r="CR106" s="171"/>
      <c r="CS106" s="171"/>
      <c r="CT106" s="171"/>
      <c r="CU106" s="171"/>
      <c r="CV106" s="171"/>
      <c r="CW106" s="171"/>
      <c r="CX106" s="171"/>
      <c r="CY106" s="171"/>
      <c r="CZ106" s="171"/>
      <c r="DA106" s="171"/>
      <c r="DB106" s="171"/>
      <c r="DC106" s="171"/>
      <c r="DD106" s="171"/>
      <c r="DE106" s="171"/>
      <c r="DF106" s="171"/>
      <c r="DG106" s="171"/>
      <c r="DH106" s="171"/>
      <c r="DI106" s="171"/>
      <c r="DJ106" s="171"/>
      <c r="DK106" s="171"/>
      <c r="DL106" s="171"/>
      <c r="DM106" s="171"/>
      <c r="DN106" s="171"/>
      <c r="DO106" s="171"/>
      <c r="DP106" s="171"/>
      <c r="DQ106" s="171"/>
      <c r="DR106" s="171"/>
      <c r="DS106" s="171"/>
      <c r="DT106" s="171"/>
      <c r="DU106" s="171"/>
      <c r="DV106" s="171"/>
      <c r="DW106" s="171"/>
      <c r="DX106" s="171"/>
      <c r="DY106" s="171"/>
      <c r="DZ106" s="171"/>
      <c r="EA106" s="171"/>
      <c r="EB106" s="171"/>
      <c r="EC106" s="171"/>
      <c r="ED106" s="171"/>
      <c r="EE106" s="171"/>
      <c r="EF106" s="171"/>
      <c r="EG106" s="171"/>
      <c r="EH106" s="171"/>
      <c r="EI106" s="171"/>
      <c r="EJ106" s="171"/>
      <c r="EK106" s="171"/>
      <c r="EL106" s="171"/>
      <c r="EM106" s="171"/>
      <c r="EN106" s="171"/>
      <c r="EO106" s="171"/>
    </row>
    <row r="107" spans="1:145" outlineLevel="1" x14ac:dyDescent="0.2">
      <c r="B107" s="115">
        <f>SUMPRODUCT($AU$107:$BC$107,$AU$109:$BC$109)</f>
        <v>19.25</v>
      </c>
      <c r="C107" s="115">
        <f t="shared" si="11"/>
        <v>0.99831326311252888</v>
      </c>
      <c r="D107" s="115">
        <f t="shared" si="12"/>
        <v>0.93713989599644287</v>
      </c>
      <c r="E107" s="115">
        <f t="shared" si="13"/>
        <v>0.99995744291698097</v>
      </c>
      <c r="F107" s="115">
        <f>MMULT($AU$107:$BC$107,$B$16:$B$24) + B15</f>
        <v>6.3832712912997263</v>
      </c>
      <c r="G107" s="115">
        <f t="array" ref="G107">SQRT(MMULT($AU$107:$BD$107,MMULT($AR$15:$BA$24,TRANSPOSE($AU$107:$BD$107))))</f>
        <v>1.8782745158149361</v>
      </c>
      <c r="AR107" s="171"/>
      <c r="AS107" s="171">
        <v>12</v>
      </c>
      <c r="AT107" s="171"/>
      <c r="AU107" s="171">
        <f>IF($AU$110=$AS$89,$AU$94+($AS$107-1)*$AU$95,$AU$90)</f>
        <v>19.25</v>
      </c>
      <c r="AV107" s="171">
        <f>IF($AV$110=$AS$89,$AV$94+($AS$107-1)*$AV$95,$AV$90)</f>
        <v>0.69523080846722773</v>
      </c>
      <c r="AW107" s="171">
        <f>IF($AW$110=$AS$89,$AW$94+($AS$107-1)*$AW$95,$AW$90)</f>
        <v>4.8457026268808975E-2</v>
      </c>
      <c r="AX107" s="171">
        <f>IF($AX$110=$AS$89,$AX$94+($AS$107-1)*$AX$95,$AX$90)</f>
        <v>230.65850548329507</v>
      </c>
      <c r="AY107" s="171">
        <f>IF($AY$110=$AS$89,$AY$94+($AS$107-1)*$AY$95,$AY$90)</f>
        <v>0.10813567967355267</v>
      </c>
      <c r="AZ107" s="171">
        <f>IF($AZ$110=$AS$89,$AZ$94+($AS$107-1)*$AZ$95,$AZ$90)</f>
        <v>0.26141290487120633</v>
      </c>
      <c r="BA107" s="171">
        <f>IF($BA$110=$AS$89,$BA$94+($AS$107-1)*$BA$95,$BA$90)</f>
        <v>1961</v>
      </c>
      <c r="BB107" s="171">
        <f>IF($BB$110=$AS$89,$BB$94+($AS$107-1)*$BB$95,$BB$90)</f>
        <v>0.15812292782453455</v>
      </c>
      <c r="BC107" s="171">
        <f>IF($BC$110=$AS$89,$BC$94+($AS$107-1)*$BC$95,$BC$90)</f>
        <v>1.7852588625350675E-3</v>
      </c>
      <c r="BD107" s="171">
        <v>1</v>
      </c>
      <c r="BE107" s="171"/>
      <c r="BF107" s="171"/>
      <c r="BG107" s="171"/>
      <c r="BH107" s="171"/>
      <c r="BI107" s="171"/>
      <c r="BJ107" s="171"/>
      <c r="BK107" s="171"/>
      <c r="BL107" s="171"/>
      <c r="BM107" s="171"/>
      <c r="BN107" s="171"/>
      <c r="BO107" s="171"/>
      <c r="BP107" s="171"/>
      <c r="BQ107" s="171"/>
      <c r="BR107" s="171"/>
      <c r="BS107" s="171"/>
      <c r="BT107" s="171"/>
      <c r="BU107" s="171"/>
      <c r="BV107" s="171"/>
      <c r="BW107" s="171"/>
      <c r="BX107" s="171"/>
      <c r="BY107" s="171"/>
      <c r="BZ107" s="171"/>
      <c r="CA107" s="171"/>
      <c r="CB107" s="171"/>
      <c r="CC107" s="171"/>
      <c r="CD107" s="171"/>
      <c r="CE107" s="171"/>
      <c r="CF107" s="171"/>
      <c r="CG107" s="171"/>
      <c r="CH107" s="171"/>
      <c r="CI107" s="171"/>
      <c r="CJ107" s="171"/>
      <c r="CK107" s="171"/>
      <c r="CL107" s="171"/>
      <c r="CM107" s="171"/>
      <c r="CN107" s="171"/>
      <c r="CO107" s="171"/>
      <c r="CP107" s="171"/>
      <c r="CQ107" s="171"/>
      <c r="CR107" s="171"/>
      <c r="CS107" s="171"/>
      <c r="CT107" s="171"/>
      <c r="CU107" s="171"/>
      <c r="CV107" s="171"/>
      <c r="CW107" s="171"/>
      <c r="CX107" s="171"/>
      <c r="CY107" s="171"/>
      <c r="CZ107" s="171"/>
      <c r="DA107" s="171"/>
      <c r="DB107" s="171"/>
      <c r="DC107" s="171"/>
      <c r="DD107" s="171"/>
      <c r="DE107" s="171"/>
      <c r="DF107" s="171"/>
      <c r="DG107" s="171"/>
      <c r="DH107" s="171"/>
      <c r="DI107" s="171"/>
      <c r="DJ107" s="171"/>
      <c r="DK107" s="171"/>
      <c r="DL107" s="171"/>
      <c r="DM107" s="171"/>
      <c r="DN107" s="171"/>
      <c r="DO107" s="171"/>
      <c r="DP107" s="171"/>
      <c r="DQ107" s="171"/>
      <c r="DR107" s="171"/>
      <c r="DS107" s="171"/>
      <c r="DT107" s="171"/>
      <c r="DU107" s="171"/>
      <c r="DV107" s="171"/>
      <c r="DW107" s="171"/>
      <c r="DX107" s="171"/>
      <c r="DY107" s="171"/>
      <c r="DZ107" s="171"/>
      <c r="EA107" s="171"/>
      <c r="EB107" s="171"/>
      <c r="EC107" s="171"/>
      <c r="ED107" s="171"/>
      <c r="EE107" s="171"/>
      <c r="EF107" s="171"/>
      <c r="EG107" s="171"/>
      <c r="EH107" s="171"/>
      <c r="EI107" s="171"/>
      <c r="EJ107" s="171"/>
      <c r="EK107" s="171"/>
      <c r="EL107" s="171"/>
      <c r="EM107" s="171"/>
      <c r="EN107" s="171"/>
      <c r="EO107" s="171"/>
    </row>
    <row r="108" spans="1:145" outlineLevel="1" x14ac:dyDescent="0.2">
      <c r="B108" s="115">
        <f>SUMPRODUCT($AU$108:$BC$108,$AU$109:$BC$109)</f>
        <v>21</v>
      </c>
      <c r="C108" s="115">
        <f t="shared" si="11"/>
        <v>0.99930670121212251</v>
      </c>
      <c r="D108" s="115">
        <f t="shared" si="12"/>
        <v>0.96268180895315625</v>
      </c>
      <c r="E108" s="115">
        <f t="shared" si="13"/>
        <v>0.99998758347487859</v>
      </c>
      <c r="F108" s="115">
        <f>MMULT($AU$108:$BC$108,$B$16:$B$24) + B15</f>
        <v>7.2733559611244818</v>
      </c>
      <c r="G108" s="115">
        <f t="array" ref="G108">SQRT(MMULT($AU$108:$BD$108,MMULT($AR$15:$BA$24,TRANSPOSE($AU$108:$BD$108))))</f>
        <v>2.0526468626496004</v>
      </c>
      <c r="AR108" s="171"/>
      <c r="AS108" s="171">
        <v>13</v>
      </c>
      <c r="AT108" s="171"/>
      <c r="AU108" s="171">
        <f>IF($AU$110=$AS$89,$AU$94+($AS$108-1)*$AU$95,$AU$90)</f>
        <v>21</v>
      </c>
      <c r="AV108" s="171">
        <f>IF($AV$110=$AS$89,$AV$94+($AS$108-1)*$AV$95,$AV$90)</f>
        <v>0.69523080846722773</v>
      </c>
      <c r="AW108" s="171">
        <f>IF($AW$110=$AS$89,$AW$94+($AS$108-1)*$AW$95,$AW$90)</f>
        <v>4.8457026268808975E-2</v>
      </c>
      <c r="AX108" s="171">
        <f>IF($AX$110=$AS$89,$AX$94+($AS$108-1)*$AX$95,$AX$90)</f>
        <v>230.65850548329507</v>
      </c>
      <c r="AY108" s="171">
        <f>IF($AY$110=$AS$89,$AY$94+($AS$108-1)*$AY$95,$AY$90)</f>
        <v>0.10813567967355267</v>
      </c>
      <c r="AZ108" s="171">
        <f>IF($AZ$110=$AS$89,$AZ$94+($AS$108-1)*$AZ$95,$AZ$90)</f>
        <v>0.26141290487120633</v>
      </c>
      <c r="BA108" s="171">
        <f>IF($BA$110=$AS$89,$BA$94+($AS$108-1)*$BA$95,$BA$90)</f>
        <v>1961</v>
      </c>
      <c r="BB108" s="171">
        <f>IF($BB$110=$AS$89,$BB$94+($AS$108-1)*$BB$95,$BB$90)</f>
        <v>0.15812292782453455</v>
      </c>
      <c r="BC108" s="171">
        <f>IF($BC$110=$AS$89,$BC$94+($AS$108-1)*$BC$95,$BC$90)</f>
        <v>1.7852588625350675E-3</v>
      </c>
      <c r="BD108" s="171">
        <v>1</v>
      </c>
      <c r="BE108" s="171"/>
      <c r="BF108" s="171"/>
      <c r="BG108" s="171"/>
      <c r="BH108" s="171"/>
      <c r="BI108" s="171"/>
      <c r="BJ108" s="171"/>
      <c r="BK108" s="171"/>
      <c r="BL108" s="171"/>
      <c r="BM108" s="171"/>
      <c r="BN108" s="171"/>
      <c r="BO108" s="171"/>
      <c r="BP108" s="171"/>
      <c r="BQ108" s="171"/>
      <c r="BR108" s="171"/>
      <c r="BS108" s="171"/>
      <c r="BT108" s="171"/>
      <c r="BU108" s="171"/>
      <c r="BV108" s="171"/>
      <c r="BW108" s="171"/>
      <c r="BX108" s="171"/>
      <c r="BY108" s="171"/>
      <c r="BZ108" s="171"/>
      <c r="CA108" s="171"/>
      <c r="CB108" s="171"/>
      <c r="CC108" s="171"/>
      <c r="CD108" s="171"/>
      <c r="CE108" s="171"/>
      <c r="CF108" s="171"/>
      <c r="CG108" s="171"/>
      <c r="CH108" s="171"/>
      <c r="CI108" s="171"/>
      <c r="CJ108" s="171"/>
      <c r="CK108" s="171"/>
      <c r="CL108" s="171"/>
      <c r="CM108" s="171"/>
      <c r="CN108" s="171"/>
      <c r="CO108" s="171"/>
      <c r="CP108" s="171"/>
      <c r="CQ108" s="171"/>
      <c r="CR108" s="171"/>
      <c r="CS108" s="171"/>
      <c r="CT108" s="171"/>
      <c r="CU108" s="171"/>
      <c r="CV108" s="171"/>
      <c r="CW108" s="171"/>
      <c r="CX108" s="171"/>
      <c r="CY108" s="171"/>
      <c r="CZ108" s="171"/>
      <c r="DA108" s="171"/>
      <c r="DB108" s="171"/>
      <c r="DC108" s="171"/>
      <c r="DD108" s="171"/>
      <c r="DE108" s="171"/>
      <c r="DF108" s="171"/>
      <c r="DG108" s="171"/>
      <c r="DH108" s="171"/>
      <c r="DI108" s="171"/>
      <c r="DJ108" s="171"/>
      <c r="DK108" s="171"/>
      <c r="DL108" s="171"/>
      <c r="DM108" s="171"/>
      <c r="DN108" s="171"/>
      <c r="DO108" s="171"/>
      <c r="DP108" s="171"/>
      <c r="DQ108" s="171"/>
      <c r="DR108" s="171"/>
      <c r="DS108" s="171"/>
      <c r="DT108" s="171"/>
      <c r="DU108" s="171"/>
      <c r="DV108" s="171"/>
      <c r="DW108" s="171"/>
      <c r="DX108" s="171"/>
      <c r="DY108" s="171"/>
      <c r="DZ108" s="171"/>
      <c r="EA108" s="171"/>
      <c r="EB108" s="171"/>
      <c r="EC108" s="171"/>
      <c r="ED108" s="171"/>
      <c r="EE108" s="171"/>
      <c r="EF108" s="171"/>
      <c r="EG108" s="171"/>
      <c r="EH108" s="171"/>
      <c r="EI108" s="171"/>
      <c r="EJ108" s="171"/>
      <c r="EK108" s="171"/>
      <c r="EL108" s="171"/>
      <c r="EM108" s="171"/>
      <c r="EN108" s="171"/>
      <c r="EO108" s="171"/>
    </row>
    <row r="109" spans="1:145" outlineLevel="1" x14ac:dyDescent="0.2">
      <c r="AR109" s="171"/>
      <c r="AS109" s="171"/>
      <c r="AT109" s="171"/>
      <c r="AU109" s="171">
        <f>IF($AS$89 = $AU$110,1,0)</f>
        <v>1</v>
      </c>
      <c r="AV109" s="171">
        <f>IF($AS$89 = $AV$110,1,0)</f>
        <v>0</v>
      </c>
      <c r="AW109" s="171">
        <f>IF($AS$89 = $AW$110,1,0)</f>
        <v>0</v>
      </c>
      <c r="AX109" s="171">
        <f>IF($AS$89 = $AX$110,1,0)</f>
        <v>0</v>
      </c>
      <c r="AY109" s="171">
        <f>IF($AS$89 = $AY$110,1,0)</f>
        <v>0</v>
      </c>
      <c r="AZ109" s="171">
        <f>IF($AS$89 = $AZ$110,1,0)</f>
        <v>0</v>
      </c>
      <c r="BA109" s="171">
        <f>IF($AS$89 = $BA$110,1,0)</f>
        <v>0</v>
      </c>
      <c r="BB109" s="171">
        <f>IF($AS$89 = $BB$110,1,0)</f>
        <v>0</v>
      </c>
      <c r="BC109" s="171">
        <f>IF($AS$89 = $BC$110,1,0)</f>
        <v>0</v>
      </c>
      <c r="BD109" s="171"/>
      <c r="BE109" s="171"/>
      <c r="BF109" s="171"/>
      <c r="BG109" s="171"/>
      <c r="BH109" s="171"/>
      <c r="BI109" s="171"/>
      <c r="BJ109" s="171"/>
      <c r="BK109" s="171"/>
      <c r="BL109" s="171"/>
      <c r="BM109" s="171"/>
      <c r="BN109" s="171"/>
      <c r="BO109" s="171"/>
      <c r="BP109" s="171"/>
      <c r="BQ109" s="171"/>
      <c r="BR109" s="171"/>
      <c r="BS109" s="171"/>
      <c r="BT109" s="171"/>
      <c r="BU109" s="171"/>
      <c r="BV109" s="171"/>
      <c r="BW109" s="171"/>
      <c r="BX109" s="171"/>
      <c r="BY109" s="171"/>
      <c r="BZ109" s="171"/>
      <c r="CA109" s="171"/>
      <c r="CB109" s="171"/>
      <c r="CC109" s="171"/>
      <c r="CD109" s="171"/>
      <c r="CE109" s="171"/>
      <c r="CF109" s="171"/>
      <c r="CG109" s="171"/>
      <c r="CH109" s="171"/>
      <c r="CI109" s="171"/>
      <c r="CJ109" s="171"/>
      <c r="CK109" s="171"/>
      <c r="CL109" s="171"/>
      <c r="CM109" s="171"/>
      <c r="CN109" s="171"/>
      <c r="CO109" s="171"/>
      <c r="CP109" s="171"/>
      <c r="CQ109" s="171"/>
      <c r="CR109" s="171"/>
      <c r="CS109" s="171"/>
      <c r="CT109" s="171"/>
      <c r="CU109" s="171"/>
      <c r="CV109" s="171"/>
      <c r="CW109" s="171"/>
      <c r="CX109" s="171"/>
      <c r="CY109" s="171"/>
      <c r="CZ109" s="171"/>
      <c r="DA109" s="171"/>
      <c r="DB109" s="171"/>
      <c r="DC109" s="171"/>
      <c r="DD109" s="171"/>
      <c r="DE109" s="171"/>
      <c r="DF109" s="171"/>
      <c r="DG109" s="171"/>
      <c r="DH109" s="171"/>
      <c r="DI109" s="171"/>
      <c r="DJ109" s="171"/>
      <c r="DK109" s="171"/>
      <c r="DL109" s="171"/>
      <c r="DM109" s="171"/>
      <c r="DN109" s="171"/>
      <c r="DO109" s="171"/>
      <c r="DP109" s="171"/>
      <c r="DQ109" s="171"/>
      <c r="DR109" s="171"/>
      <c r="DS109" s="171"/>
      <c r="DT109" s="171"/>
      <c r="DU109" s="171"/>
      <c r="DV109" s="171"/>
      <c r="DW109" s="171"/>
      <c r="DX109" s="171"/>
      <c r="DY109" s="171"/>
      <c r="DZ109" s="171"/>
      <c r="EA109" s="171"/>
      <c r="EB109" s="171"/>
      <c r="EC109" s="171"/>
      <c r="ED109" s="171"/>
      <c r="EE109" s="171"/>
      <c r="EF109" s="171"/>
      <c r="EG109" s="171"/>
      <c r="EH109" s="171"/>
      <c r="EI109" s="171"/>
      <c r="EJ109" s="171"/>
      <c r="EK109" s="171"/>
      <c r="EL109" s="171"/>
      <c r="EM109" s="171"/>
      <c r="EN109" s="171"/>
      <c r="EO109" s="171"/>
    </row>
    <row r="110" spans="1:145" x14ac:dyDescent="0.2">
      <c r="A110" s="184"/>
      <c r="AR110" s="171"/>
      <c r="AS110" s="171"/>
      <c r="AT110" s="171"/>
      <c r="AU110" s="171">
        <v>1</v>
      </c>
      <c r="AV110" s="171">
        <v>2</v>
      </c>
      <c r="AW110" s="171">
        <v>3</v>
      </c>
      <c r="AX110" s="171">
        <v>4</v>
      </c>
      <c r="AY110" s="171">
        <v>5</v>
      </c>
      <c r="AZ110" s="171">
        <v>6</v>
      </c>
      <c r="BA110" s="171">
        <v>7</v>
      </c>
      <c r="BB110" s="171">
        <v>8</v>
      </c>
      <c r="BC110" s="171">
        <v>9</v>
      </c>
      <c r="BD110" s="171"/>
      <c r="BE110" s="171"/>
      <c r="BF110" s="171"/>
      <c r="BG110" s="171"/>
      <c r="BH110" s="171"/>
      <c r="BI110" s="171"/>
      <c r="BJ110" s="171"/>
      <c r="BK110" s="171"/>
      <c r="BL110" s="171"/>
      <c r="BM110" s="171"/>
      <c r="BN110" s="171"/>
      <c r="BO110" s="171"/>
      <c r="BP110" s="171"/>
      <c r="BQ110" s="171"/>
      <c r="BR110" s="171"/>
      <c r="BS110" s="171"/>
      <c r="BT110" s="171"/>
      <c r="BU110" s="171"/>
      <c r="BV110" s="171"/>
      <c r="BW110" s="171"/>
      <c r="BX110" s="171"/>
      <c r="BY110" s="171"/>
      <c r="BZ110" s="171"/>
      <c r="CA110" s="171"/>
      <c r="CB110" s="171"/>
      <c r="CC110" s="171"/>
      <c r="CD110" s="171"/>
      <c r="CE110" s="171"/>
      <c r="CF110" s="171"/>
      <c r="CG110" s="171"/>
      <c r="CH110" s="171"/>
      <c r="CI110" s="171"/>
      <c r="CJ110" s="171"/>
      <c r="CK110" s="171"/>
      <c r="CL110" s="171"/>
      <c r="CM110" s="171"/>
      <c r="CN110" s="171"/>
      <c r="CO110" s="171"/>
      <c r="CP110" s="171"/>
      <c r="CQ110" s="171"/>
      <c r="CR110" s="171"/>
      <c r="CS110" s="171"/>
      <c r="CT110" s="171"/>
      <c r="CU110" s="171"/>
      <c r="CV110" s="171"/>
      <c r="CW110" s="171"/>
      <c r="CX110" s="171"/>
      <c r="CY110" s="171"/>
      <c r="CZ110" s="171"/>
      <c r="DA110" s="171"/>
      <c r="DB110" s="171"/>
      <c r="DC110" s="171"/>
      <c r="DD110" s="171"/>
      <c r="DE110" s="171"/>
      <c r="DF110" s="171"/>
      <c r="DG110" s="171"/>
      <c r="DH110" s="171"/>
      <c r="DI110" s="171"/>
      <c r="DJ110" s="171"/>
      <c r="DK110" s="171"/>
      <c r="DL110" s="171"/>
      <c r="DM110" s="171"/>
      <c r="DN110" s="171"/>
      <c r="DO110" s="171"/>
      <c r="DP110" s="171"/>
      <c r="DQ110" s="171"/>
      <c r="DR110" s="171"/>
      <c r="DS110" s="171"/>
      <c r="DT110" s="171"/>
      <c r="DU110" s="171"/>
      <c r="DV110" s="171"/>
      <c r="DW110" s="171"/>
      <c r="DX110" s="171"/>
      <c r="DY110" s="171"/>
      <c r="DZ110" s="171"/>
      <c r="EA110" s="171"/>
      <c r="EB110" s="171"/>
      <c r="EC110" s="171"/>
      <c r="ED110" s="171"/>
      <c r="EE110" s="171"/>
      <c r="EF110" s="171"/>
      <c r="EG110" s="171"/>
      <c r="EH110" s="171"/>
      <c r="EI110" s="171"/>
      <c r="EJ110" s="171"/>
      <c r="EK110" s="171"/>
      <c r="EL110" s="171"/>
      <c r="EM110" s="171"/>
      <c r="EN110" s="171"/>
      <c r="EO110" s="171"/>
    </row>
    <row r="111" spans="1:145" x14ac:dyDescent="0.2">
      <c r="A111" s="125" t="s">
        <v>250</v>
      </c>
      <c r="AR111" s="182" t="s">
        <v>254</v>
      </c>
      <c r="AS111" s="171"/>
      <c r="AT111" s="171"/>
      <c r="AU111" s="171"/>
      <c r="AV111" s="171"/>
      <c r="AW111" s="171"/>
      <c r="AX111" s="171"/>
      <c r="AY111" s="171"/>
      <c r="AZ111" s="171"/>
      <c r="BA111" s="171"/>
      <c r="BB111" s="171"/>
      <c r="BC111" s="171"/>
      <c r="BD111" s="171"/>
      <c r="BE111" s="171"/>
      <c r="BF111" s="171"/>
      <c r="BG111" s="171"/>
      <c r="BH111" s="171"/>
      <c r="BI111" s="171"/>
      <c r="BJ111" s="171"/>
      <c r="BK111" s="171"/>
      <c r="BL111" s="171"/>
      <c r="BM111" s="171"/>
      <c r="BN111" s="171"/>
      <c r="BO111" s="171"/>
      <c r="BP111" s="171"/>
      <c r="BQ111" s="171"/>
      <c r="BR111" s="171"/>
      <c r="BS111" s="171"/>
      <c r="BT111" s="171"/>
      <c r="BU111" s="171"/>
      <c r="BV111" s="171"/>
      <c r="BW111" s="171"/>
      <c r="BX111" s="171"/>
      <c r="BY111" s="171"/>
      <c r="BZ111" s="171"/>
      <c r="CA111" s="171"/>
      <c r="CB111" s="171"/>
      <c r="CC111" s="171"/>
      <c r="CD111" s="171"/>
      <c r="CE111" s="171"/>
      <c r="CF111" s="171"/>
      <c r="CG111" s="171"/>
      <c r="CH111" s="171"/>
      <c r="CI111" s="171"/>
      <c r="CJ111" s="171"/>
      <c r="CK111" s="171"/>
      <c r="CL111" s="171"/>
      <c r="CM111" s="171"/>
      <c r="CN111" s="171"/>
      <c r="CO111" s="171"/>
      <c r="CP111" s="171"/>
      <c r="CQ111" s="171"/>
      <c r="CR111" s="171"/>
      <c r="CS111" s="171"/>
      <c r="CT111" s="171"/>
      <c r="CU111" s="171"/>
      <c r="CV111" s="171"/>
      <c r="CW111" s="171"/>
      <c r="CX111" s="171"/>
      <c r="CY111" s="171"/>
      <c r="CZ111" s="171"/>
      <c r="DA111" s="171"/>
      <c r="DB111" s="171"/>
      <c r="DC111" s="171"/>
      <c r="DD111" s="171"/>
      <c r="DE111" s="171"/>
      <c r="DF111" s="171"/>
      <c r="DG111" s="171"/>
      <c r="DH111" s="171"/>
      <c r="DI111" s="171"/>
      <c r="DJ111" s="171"/>
      <c r="DK111" s="171"/>
      <c r="DL111" s="171"/>
      <c r="DM111" s="171"/>
      <c r="DN111" s="171"/>
      <c r="DO111" s="171"/>
      <c r="DP111" s="171"/>
      <c r="DQ111" s="171"/>
      <c r="DR111" s="171"/>
      <c r="DS111" s="171"/>
      <c r="DT111" s="171"/>
      <c r="DU111" s="171"/>
      <c r="DV111" s="171"/>
      <c r="DW111" s="171"/>
      <c r="DX111" s="171"/>
      <c r="DY111" s="171"/>
      <c r="DZ111" s="171"/>
      <c r="EA111" s="171"/>
      <c r="EB111" s="171"/>
      <c r="EC111" s="171"/>
      <c r="ED111" s="171"/>
      <c r="EE111" s="171"/>
      <c r="EF111" s="171"/>
      <c r="EG111" s="171"/>
      <c r="EH111" s="171"/>
      <c r="EI111" s="171"/>
      <c r="EJ111" s="171"/>
      <c r="EK111" s="171"/>
      <c r="EL111" s="171"/>
      <c r="EM111" s="171"/>
      <c r="EN111" s="171"/>
      <c r="EO111" s="171"/>
    </row>
    <row r="112" spans="1:145" outlineLevel="1" x14ac:dyDescent="0.2">
      <c r="AR112" s="182" t="s">
        <v>255</v>
      </c>
      <c r="AS112" s="171">
        <v>0</v>
      </c>
      <c r="AT112" s="171">
        <v>0.05</v>
      </c>
      <c r="AU112" s="171">
        <v>0.1</v>
      </c>
      <c r="AV112" s="171">
        <v>0.15000000000000002</v>
      </c>
      <c r="AW112" s="171">
        <v>0.2</v>
      </c>
      <c r="AX112" s="171">
        <v>0.25</v>
      </c>
      <c r="AY112" s="171">
        <v>0.3</v>
      </c>
      <c r="AZ112" s="171">
        <v>0.35</v>
      </c>
      <c r="BA112" s="171">
        <v>0.39999999999999997</v>
      </c>
      <c r="BB112" s="171">
        <v>0.44999999999999996</v>
      </c>
      <c r="BC112" s="171">
        <v>0.49999999999999994</v>
      </c>
      <c r="BD112" s="171">
        <v>0.54999999999999993</v>
      </c>
      <c r="BE112" s="171">
        <v>0.6</v>
      </c>
      <c r="BF112" s="171">
        <v>0.65</v>
      </c>
      <c r="BG112" s="171">
        <v>0.70000000000000007</v>
      </c>
      <c r="BH112" s="171">
        <v>0.75000000000000011</v>
      </c>
      <c r="BI112" s="171">
        <v>0.80000000000000016</v>
      </c>
      <c r="BJ112" s="171">
        <v>0.8500000000000002</v>
      </c>
      <c r="BK112" s="171">
        <v>0.90000000000000024</v>
      </c>
      <c r="BL112" s="171">
        <v>0.95000000000000029</v>
      </c>
      <c r="BM112" s="171">
        <v>1.0000000000000002</v>
      </c>
      <c r="BN112" s="171"/>
      <c r="BO112" s="171"/>
      <c r="BP112" s="171"/>
      <c r="BQ112" s="171"/>
      <c r="BR112" s="171"/>
      <c r="BS112" s="171"/>
      <c r="BT112" s="171"/>
      <c r="BU112" s="171"/>
      <c r="BV112" s="171"/>
      <c r="BW112" s="171"/>
      <c r="BX112" s="171"/>
      <c r="BY112" s="171"/>
      <c r="BZ112" s="171"/>
      <c r="CA112" s="171"/>
      <c r="CB112" s="171"/>
      <c r="CC112" s="171"/>
      <c r="CD112" s="171"/>
      <c r="CE112" s="171"/>
      <c r="CF112" s="171"/>
      <c r="CG112" s="171"/>
      <c r="CH112" s="171"/>
      <c r="CI112" s="171"/>
      <c r="CJ112" s="171"/>
      <c r="CK112" s="171"/>
      <c r="CL112" s="171"/>
      <c r="CM112" s="171"/>
      <c r="CN112" s="171"/>
      <c r="CO112" s="171"/>
      <c r="CP112" s="171"/>
      <c r="CQ112" s="171"/>
      <c r="CR112" s="171"/>
      <c r="CS112" s="171"/>
      <c r="CT112" s="171"/>
      <c r="CU112" s="171"/>
      <c r="CV112" s="171"/>
      <c r="CW112" s="171"/>
      <c r="CX112" s="171"/>
      <c r="CY112" s="171"/>
      <c r="CZ112" s="171"/>
      <c r="DA112" s="171"/>
      <c r="DB112" s="171"/>
      <c r="DC112" s="171"/>
      <c r="DD112" s="171"/>
      <c r="DE112" s="171"/>
      <c r="DF112" s="171"/>
      <c r="DG112" s="171"/>
      <c r="DH112" s="171"/>
      <c r="DI112" s="171"/>
      <c r="DJ112" s="171"/>
      <c r="DK112" s="171"/>
      <c r="DL112" s="171"/>
      <c r="DM112" s="171"/>
      <c r="DN112" s="171"/>
      <c r="DO112" s="171"/>
      <c r="DP112" s="171"/>
      <c r="DQ112" s="171"/>
      <c r="DR112" s="171"/>
      <c r="DS112" s="171"/>
      <c r="DT112" s="171"/>
      <c r="DU112" s="171"/>
      <c r="DV112" s="171"/>
      <c r="DW112" s="171"/>
      <c r="DX112" s="171"/>
      <c r="DY112" s="171"/>
      <c r="DZ112" s="171"/>
      <c r="EA112" s="171"/>
      <c r="EB112" s="171"/>
      <c r="EC112" s="171"/>
      <c r="ED112" s="171"/>
      <c r="EE112" s="171"/>
      <c r="EF112" s="171"/>
      <c r="EG112" s="171"/>
      <c r="EH112" s="171"/>
      <c r="EI112" s="171"/>
      <c r="EJ112" s="171"/>
      <c r="EK112" s="171"/>
      <c r="EL112" s="171"/>
      <c r="EM112" s="171"/>
      <c r="EN112" s="171"/>
      <c r="EO112" s="171"/>
    </row>
    <row r="113" spans="44:145" outlineLevel="1" x14ac:dyDescent="0.2">
      <c r="AR113" s="182" t="s">
        <v>256</v>
      </c>
      <c r="AS113" s="171">
        <v>0</v>
      </c>
      <c r="AT113" s="171">
        <v>27</v>
      </c>
      <c r="AU113" s="171">
        <v>58</v>
      </c>
      <c r="AV113" s="171">
        <v>144</v>
      </c>
      <c r="AW113" s="171">
        <v>170</v>
      </c>
      <c r="AX113" s="171">
        <v>173</v>
      </c>
      <c r="AY113" s="171">
        <v>233</v>
      </c>
      <c r="AZ113" s="171">
        <v>314</v>
      </c>
      <c r="BA113" s="171">
        <v>335</v>
      </c>
      <c r="BB113" s="171">
        <v>335</v>
      </c>
      <c r="BC113" s="171">
        <v>339</v>
      </c>
      <c r="BD113" s="171">
        <v>352</v>
      </c>
      <c r="BE113" s="171">
        <v>362</v>
      </c>
      <c r="BF113" s="171">
        <v>364</v>
      </c>
      <c r="BG113" s="171">
        <v>364</v>
      </c>
      <c r="BH113" s="171">
        <v>364</v>
      </c>
      <c r="BI113" s="171">
        <v>364</v>
      </c>
      <c r="BJ113" s="171">
        <v>364</v>
      </c>
      <c r="BK113" s="171">
        <v>366</v>
      </c>
      <c r="BL113" s="171">
        <v>367</v>
      </c>
      <c r="BM113" s="171">
        <v>367</v>
      </c>
      <c r="BN113" s="171"/>
      <c r="BO113" s="171"/>
      <c r="BP113" s="171"/>
      <c r="BQ113" s="171"/>
      <c r="BR113" s="171"/>
      <c r="BS113" s="171"/>
      <c r="BT113" s="171"/>
      <c r="BU113" s="171"/>
      <c r="BV113" s="171"/>
      <c r="BW113" s="171"/>
      <c r="BX113" s="171"/>
      <c r="BY113" s="171"/>
      <c r="BZ113" s="171"/>
      <c r="CA113" s="171"/>
      <c r="CB113" s="171"/>
      <c r="CC113" s="171"/>
      <c r="CD113" s="171"/>
      <c r="CE113" s="171"/>
      <c r="CF113" s="171"/>
      <c r="CG113" s="171"/>
      <c r="CH113" s="171"/>
      <c r="CI113" s="171"/>
      <c r="CJ113" s="171"/>
      <c r="CK113" s="171"/>
      <c r="CL113" s="171"/>
      <c r="CM113" s="171"/>
      <c r="CN113" s="171"/>
      <c r="CO113" s="171"/>
      <c r="CP113" s="171"/>
      <c r="CQ113" s="171"/>
      <c r="CR113" s="171"/>
      <c r="CS113" s="171"/>
      <c r="CT113" s="171"/>
      <c r="CU113" s="171"/>
      <c r="CV113" s="171"/>
      <c r="CW113" s="171"/>
      <c r="CX113" s="171"/>
      <c r="CY113" s="171"/>
      <c r="CZ113" s="171"/>
      <c r="DA113" s="171"/>
      <c r="DB113" s="171"/>
      <c r="DC113" s="171"/>
      <c r="DD113" s="171"/>
      <c r="DE113" s="171"/>
      <c r="DF113" s="171"/>
      <c r="DG113" s="171"/>
      <c r="DH113" s="171"/>
      <c r="DI113" s="171"/>
      <c r="DJ113" s="171"/>
      <c r="DK113" s="171"/>
      <c r="DL113" s="171"/>
      <c r="DM113" s="171"/>
      <c r="DN113" s="171"/>
      <c r="DO113" s="171"/>
      <c r="DP113" s="171"/>
      <c r="DQ113" s="171"/>
      <c r="DR113" s="171"/>
      <c r="DS113" s="171"/>
      <c r="DT113" s="171"/>
      <c r="DU113" s="171"/>
      <c r="DV113" s="171"/>
      <c r="DW113" s="171"/>
      <c r="DX113" s="171"/>
      <c r="DY113" s="171"/>
      <c r="DZ113" s="171"/>
      <c r="EA113" s="171"/>
      <c r="EB113" s="171"/>
      <c r="EC113" s="171"/>
      <c r="ED113" s="171"/>
      <c r="EE113" s="171"/>
      <c r="EF113" s="171"/>
      <c r="EG113" s="171"/>
      <c r="EH113" s="171"/>
      <c r="EI113" s="171"/>
      <c r="EJ113" s="171"/>
      <c r="EK113" s="171"/>
      <c r="EL113" s="171"/>
      <c r="EM113" s="171"/>
      <c r="EN113" s="171"/>
      <c r="EO113" s="171"/>
    </row>
    <row r="114" spans="44:145" outlineLevel="1" x14ac:dyDescent="0.2">
      <c r="AR114" s="182" t="s">
        <v>257</v>
      </c>
      <c r="AS114" s="171">
        <v>0</v>
      </c>
      <c r="AT114" s="171">
        <v>1960</v>
      </c>
      <c r="AU114" s="171">
        <v>2573</v>
      </c>
      <c r="AV114" s="171">
        <v>3104</v>
      </c>
      <c r="AW114" s="171">
        <v>3148</v>
      </c>
      <c r="AX114" s="171">
        <v>3161</v>
      </c>
      <c r="AY114" s="171">
        <v>3321</v>
      </c>
      <c r="AZ114" s="171">
        <v>3430</v>
      </c>
      <c r="BA114" s="171">
        <v>3540</v>
      </c>
      <c r="BB114" s="171">
        <v>3541</v>
      </c>
      <c r="BC114" s="171">
        <v>3542</v>
      </c>
      <c r="BD114" s="171">
        <v>3550</v>
      </c>
      <c r="BE114" s="171">
        <v>3551</v>
      </c>
      <c r="BF114" s="171">
        <v>3553</v>
      </c>
      <c r="BG114" s="171">
        <v>3554</v>
      </c>
      <c r="BH114" s="171">
        <v>3554</v>
      </c>
      <c r="BI114" s="171">
        <v>3554</v>
      </c>
      <c r="BJ114" s="171">
        <v>3554</v>
      </c>
      <c r="BK114" s="171">
        <v>3554</v>
      </c>
      <c r="BL114" s="171">
        <v>3554</v>
      </c>
      <c r="BM114" s="171">
        <v>3554</v>
      </c>
      <c r="BN114" s="171"/>
      <c r="BO114" s="171"/>
      <c r="BP114" s="171"/>
      <c r="BQ114" s="171"/>
      <c r="BR114" s="171"/>
      <c r="BS114" s="171"/>
      <c r="BT114" s="171"/>
      <c r="BU114" s="171"/>
      <c r="BV114" s="171"/>
      <c r="BW114" s="171"/>
      <c r="BX114" s="171"/>
      <c r="BY114" s="171"/>
      <c r="BZ114" s="171"/>
      <c r="CA114" s="171"/>
      <c r="CB114" s="171"/>
      <c r="CC114" s="171"/>
      <c r="CD114" s="171"/>
      <c r="CE114" s="171"/>
      <c r="CF114" s="171"/>
      <c r="CG114" s="171"/>
      <c r="CH114" s="171"/>
      <c r="CI114" s="171"/>
      <c r="CJ114" s="171"/>
      <c r="CK114" s="171"/>
      <c r="CL114" s="171"/>
      <c r="CM114" s="171"/>
      <c r="CN114" s="171"/>
      <c r="CO114" s="171"/>
      <c r="CP114" s="171"/>
      <c r="CQ114" s="171"/>
      <c r="CR114" s="171"/>
      <c r="CS114" s="171"/>
      <c r="CT114" s="171"/>
      <c r="CU114" s="171"/>
      <c r="CV114" s="171"/>
      <c r="CW114" s="171"/>
      <c r="CX114" s="171"/>
      <c r="CY114" s="171"/>
      <c r="CZ114" s="171"/>
      <c r="DA114" s="171"/>
      <c r="DB114" s="171"/>
      <c r="DC114" s="171"/>
      <c r="DD114" s="171"/>
      <c r="DE114" s="171"/>
      <c r="DF114" s="171"/>
      <c r="DG114" s="171"/>
      <c r="DH114" s="171"/>
      <c r="DI114" s="171"/>
      <c r="DJ114" s="171"/>
      <c r="DK114" s="171"/>
      <c r="DL114" s="171"/>
      <c r="DM114" s="171"/>
      <c r="DN114" s="171"/>
      <c r="DO114" s="171"/>
      <c r="DP114" s="171"/>
      <c r="DQ114" s="171"/>
      <c r="DR114" s="171"/>
      <c r="DS114" s="171"/>
      <c r="DT114" s="171"/>
      <c r="DU114" s="171"/>
      <c r="DV114" s="171"/>
      <c r="DW114" s="171"/>
      <c r="DX114" s="171"/>
      <c r="DY114" s="171"/>
      <c r="DZ114" s="171"/>
      <c r="EA114" s="171"/>
      <c r="EB114" s="171"/>
      <c r="EC114" s="171"/>
      <c r="ED114" s="171"/>
      <c r="EE114" s="171"/>
      <c r="EF114" s="171"/>
      <c r="EG114" s="171"/>
      <c r="EH114" s="171"/>
      <c r="EI114" s="171"/>
      <c r="EJ114" s="171"/>
      <c r="EK114" s="171"/>
      <c r="EL114" s="171"/>
      <c r="EM114" s="171"/>
      <c r="EN114" s="171"/>
      <c r="EO114" s="171"/>
    </row>
    <row r="115" spans="44:145" outlineLevel="1" x14ac:dyDescent="0.2">
      <c r="AR115" s="182"/>
      <c r="AS115" s="171"/>
      <c r="AT115" s="171"/>
      <c r="AU115" s="171"/>
      <c r="AV115" s="171"/>
      <c r="AW115" s="171"/>
      <c r="AX115" s="171"/>
      <c r="AY115" s="171"/>
      <c r="AZ115" s="171"/>
      <c r="BA115" s="171"/>
      <c r="BB115" s="171"/>
      <c r="BC115" s="171"/>
      <c r="BD115" s="171"/>
      <c r="BE115" s="171"/>
      <c r="BF115" s="171"/>
      <c r="BG115" s="171"/>
      <c r="BH115" s="171"/>
      <c r="BI115" s="171"/>
      <c r="BJ115" s="171"/>
      <c r="BK115" s="171"/>
      <c r="BL115" s="171"/>
      <c r="BM115" s="171"/>
      <c r="BN115" s="171"/>
      <c r="BO115" s="171"/>
      <c r="BP115" s="171"/>
      <c r="BQ115" s="171"/>
      <c r="BR115" s="171"/>
      <c r="BS115" s="171"/>
      <c r="BT115" s="171"/>
      <c r="BU115" s="171"/>
      <c r="BV115" s="171"/>
      <c r="BW115" s="171"/>
      <c r="BX115" s="171"/>
      <c r="BY115" s="171"/>
      <c r="BZ115" s="171"/>
      <c r="CA115" s="171"/>
      <c r="CB115" s="171"/>
      <c r="CC115" s="171"/>
      <c r="CD115" s="171"/>
      <c r="CE115" s="171"/>
      <c r="CF115" s="171"/>
      <c r="CG115" s="171"/>
      <c r="CH115" s="171"/>
      <c r="CI115" s="171"/>
      <c r="CJ115" s="171"/>
      <c r="CK115" s="171"/>
      <c r="CL115" s="171"/>
      <c r="CM115" s="171"/>
      <c r="CN115" s="171"/>
      <c r="CO115" s="171"/>
      <c r="CP115" s="171"/>
      <c r="CQ115" s="171"/>
      <c r="CR115" s="171"/>
      <c r="CS115" s="171"/>
      <c r="CT115" s="171"/>
      <c r="CU115" s="171"/>
      <c r="CV115" s="171"/>
      <c r="CW115" s="171"/>
      <c r="CX115" s="171"/>
      <c r="CY115" s="171"/>
      <c r="CZ115" s="171"/>
      <c r="DA115" s="171"/>
      <c r="DB115" s="171"/>
      <c r="DC115" s="171"/>
      <c r="DD115" s="171"/>
      <c r="DE115" s="171"/>
      <c r="DF115" s="171"/>
      <c r="DG115" s="171"/>
      <c r="DH115" s="171"/>
      <c r="DI115" s="171"/>
      <c r="DJ115" s="171"/>
      <c r="DK115" s="171"/>
      <c r="DL115" s="171"/>
      <c r="DM115" s="171"/>
      <c r="DN115" s="171"/>
      <c r="DO115" s="171"/>
      <c r="DP115" s="171"/>
      <c r="DQ115" s="171"/>
      <c r="DR115" s="171"/>
      <c r="DS115" s="171"/>
      <c r="DT115" s="171"/>
      <c r="DU115" s="171"/>
      <c r="DV115" s="171"/>
      <c r="DW115" s="171"/>
      <c r="DX115" s="171"/>
      <c r="DY115" s="171"/>
      <c r="DZ115" s="171"/>
      <c r="EA115" s="171"/>
      <c r="EB115" s="171"/>
      <c r="EC115" s="171"/>
      <c r="ED115" s="171"/>
      <c r="EE115" s="171"/>
      <c r="EF115" s="171"/>
      <c r="EG115" s="171"/>
      <c r="EH115" s="171"/>
      <c r="EI115" s="171"/>
      <c r="EJ115" s="171"/>
      <c r="EK115" s="171"/>
      <c r="EL115" s="171"/>
      <c r="EM115" s="171"/>
      <c r="EN115" s="171"/>
      <c r="EO115" s="171"/>
    </row>
    <row r="116" spans="44:145" outlineLevel="1" x14ac:dyDescent="0.2">
      <c r="AR116" s="182" t="s">
        <v>258</v>
      </c>
      <c r="AS116" s="171">
        <v>0.05</v>
      </c>
      <c r="AT116" s="171">
        <v>0.1</v>
      </c>
      <c r="AU116" s="171">
        <v>0.15000000000000002</v>
      </c>
      <c r="AV116" s="171">
        <v>0.2</v>
      </c>
      <c r="AW116" s="171">
        <v>0.25</v>
      </c>
      <c r="AX116" s="171">
        <v>0.3</v>
      </c>
      <c r="AY116" s="171">
        <v>0.35</v>
      </c>
      <c r="AZ116" s="171">
        <v>0.39999999999999997</v>
      </c>
      <c r="BA116" s="171">
        <v>0.44999999999999996</v>
      </c>
      <c r="BB116" s="171">
        <v>0.49999999999999994</v>
      </c>
      <c r="BC116" s="171">
        <v>0.54999999999999993</v>
      </c>
      <c r="BD116" s="171">
        <v>0.6</v>
      </c>
      <c r="BE116" s="171">
        <v>0.65</v>
      </c>
      <c r="BF116" s="171">
        <v>0.70000000000000007</v>
      </c>
      <c r="BG116" s="171">
        <v>0.75000000000000011</v>
      </c>
      <c r="BH116" s="171">
        <v>0.80000000000000016</v>
      </c>
      <c r="BI116" s="171">
        <v>0.8500000000000002</v>
      </c>
      <c r="BJ116" s="171">
        <v>0.90000000000000024</v>
      </c>
      <c r="BK116" s="171">
        <v>0.95000000000000029</v>
      </c>
      <c r="BL116" s="171">
        <v>1.0000000000000002</v>
      </c>
      <c r="BM116" s="171"/>
      <c r="BN116" s="171"/>
      <c r="BO116" s="171"/>
      <c r="BP116" s="171"/>
      <c r="BQ116" s="171"/>
      <c r="BR116" s="171"/>
      <c r="BS116" s="171"/>
      <c r="BT116" s="171"/>
      <c r="BU116" s="171"/>
      <c r="BV116" s="171"/>
      <c r="BW116" s="171"/>
      <c r="BX116" s="171"/>
      <c r="BY116" s="171"/>
      <c r="BZ116" s="171"/>
      <c r="CA116" s="171"/>
      <c r="CB116" s="171"/>
      <c r="CC116" s="171"/>
      <c r="CD116" s="171"/>
      <c r="CE116" s="171"/>
      <c r="CF116" s="171"/>
      <c r="CG116" s="171"/>
      <c r="CH116" s="171"/>
      <c r="CI116" s="171"/>
      <c r="CJ116" s="171"/>
      <c r="CK116" s="171"/>
      <c r="CL116" s="171"/>
      <c r="CM116" s="171"/>
      <c r="CN116" s="171"/>
      <c r="CO116" s="171"/>
      <c r="CP116" s="171"/>
      <c r="CQ116" s="171"/>
      <c r="CR116" s="171"/>
      <c r="CS116" s="171"/>
      <c r="CT116" s="171"/>
      <c r="CU116" s="171"/>
      <c r="CV116" s="171"/>
      <c r="CW116" s="171"/>
      <c r="CX116" s="171"/>
      <c r="CY116" s="171"/>
      <c r="CZ116" s="171"/>
      <c r="DA116" s="171"/>
      <c r="DB116" s="171"/>
      <c r="DC116" s="171"/>
      <c r="DD116" s="171"/>
      <c r="DE116" s="171"/>
      <c r="DF116" s="171"/>
      <c r="DG116" s="171"/>
      <c r="DH116" s="171"/>
      <c r="DI116" s="171"/>
      <c r="DJ116" s="171"/>
      <c r="DK116" s="171"/>
      <c r="DL116" s="171"/>
      <c r="DM116" s="171"/>
      <c r="DN116" s="171"/>
      <c r="DO116" s="171"/>
      <c r="DP116" s="171"/>
      <c r="DQ116" s="171"/>
      <c r="DR116" s="171"/>
      <c r="DS116" s="171"/>
      <c r="DT116" s="171"/>
      <c r="DU116" s="171"/>
      <c r="DV116" s="171"/>
      <c r="DW116" s="171"/>
      <c r="DX116" s="171"/>
      <c r="DY116" s="171"/>
      <c r="DZ116" s="171"/>
      <c r="EA116" s="171"/>
      <c r="EB116" s="171"/>
      <c r="EC116" s="171"/>
      <c r="ED116" s="171"/>
      <c r="EE116" s="171"/>
      <c r="EF116" s="171"/>
      <c r="EG116" s="171"/>
      <c r="EH116" s="171"/>
      <c r="EI116" s="171"/>
      <c r="EJ116" s="171"/>
      <c r="EK116" s="171"/>
      <c r="EL116" s="171"/>
      <c r="EM116" s="171"/>
      <c r="EN116" s="171"/>
      <c r="EO116" s="171"/>
    </row>
    <row r="117" spans="44:145" outlineLevel="1" x14ac:dyDescent="0.2">
      <c r="AR117" s="182" t="s">
        <v>256</v>
      </c>
      <c r="AS117" s="171">
        <v>27</v>
      </c>
      <c r="AT117" s="171">
        <v>31</v>
      </c>
      <c r="AU117" s="171">
        <v>86</v>
      </c>
      <c r="AV117" s="171">
        <v>26</v>
      </c>
      <c r="AW117" s="171">
        <v>3</v>
      </c>
      <c r="AX117" s="171">
        <v>60</v>
      </c>
      <c r="AY117" s="171">
        <v>81</v>
      </c>
      <c r="AZ117" s="171">
        <v>21</v>
      </c>
      <c r="BA117" s="171">
        <v>0</v>
      </c>
      <c r="BB117" s="171">
        <v>4</v>
      </c>
      <c r="BC117" s="171">
        <v>13</v>
      </c>
      <c r="BD117" s="171">
        <v>10</v>
      </c>
      <c r="BE117" s="171">
        <v>2</v>
      </c>
      <c r="BF117" s="171">
        <v>0</v>
      </c>
      <c r="BG117" s="171">
        <v>0</v>
      </c>
      <c r="BH117" s="171">
        <v>0</v>
      </c>
      <c r="BI117" s="171">
        <v>0</v>
      </c>
      <c r="BJ117" s="171">
        <v>2</v>
      </c>
      <c r="BK117" s="171">
        <v>1</v>
      </c>
      <c r="BL117" s="171">
        <v>0</v>
      </c>
      <c r="BM117" s="171"/>
      <c r="BN117" s="171"/>
      <c r="BO117" s="171"/>
      <c r="BP117" s="171"/>
      <c r="BQ117" s="171"/>
      <c r="BR117" s="171"/>
      <c r="BS117" s="171"/>
      <c r="BT117" s="171"/>
      <c r="BU117" s="171"/>
      <c r="BV117" s="171"/>
      <c r="BW117" s="171"/>
      <c r="BX117" s="171"/>
      <c r="BY117" s="171"/>
      <c r="BZ117" s="171"/>
      <c r="CA117" s="171"/>
      <c r="CB117" s="171"/>
      <c r="CC117" s="171"/>
      <c r="CD117" s="171"/>
      <c r="CE117" s="171"/>
      <c r="CF117" s="171"/>
      <c r="CG117" s="171"/>
      <c r="CH117" s="171"/>
      <c r="CI117" s="171"/>
      <c r="CJ117" s="171"/>
      <c r="CK117" s="171"/>
      <c r="CL117" s="171"/>
      <c r="CM117" s="171"/>
      <c r="CN117" s="171"/>
      <c r="CO117" s="171"/>
      <c r="CP117" s="171"/>
      <c r="CQ117" s="171"/>
      <c r="CR117" s="171"/>
      <c r="CS117" s="171"/>
      <c r="CT117" s="171"/>
      <c r="CU117" s="171"/>
      <c r="CV117" s="171"/>
      <c r="CW117" s="171"/>
      <c r="CX117" s="171"/>
      <c r="CY117" s="171"/>
      <c r="CZ117" s="171"/>
      <c r="DA117" s="171"/>
      <c r="DB117" s="171"/>
      <c r="DC117" s="171"/>
      <c r="DD117" s="171"/>
      <c r="DE117" s="171"/>
      <c r="DF117" s="171"/>
      <c r="DG117" s="171"/>
      <c r="DH117" s="171"/>
      <c r="DI117" s="171"/>
      <c r="DJ117" s="171"/>
      <c r="DK117" s="171"/>
      <c r="DL117" s="171"/>
      <c r="DM117" s="171"/>
      <c r="DN117" s="171"/>
      <c r="DO117" s="171"/>
      <c r="DP117" s="171"/>
      <c r="DQ117" s="171"/>
      <c r="DR117" s="171"/>
      <c r="DS117" s="171"/>
      <c r="DT117" s="171"/>
      <c r="DU117" s="171"/>
      <c r="DV117" s="171"/>
      <c r="DW117" s="171"/>
      <c r="DX117" s="171"/>
      <c r="DY117" s="171"/>
      <c r="DZ117" s="171"/>
      <c r="EA117" s="171"/>
      <c r="EB117" s="171"/>
      <c r="EC117" s="171"/>
      <c r="ED117" s="171"/>
      <c r="EE117" s="171"/>
      <c r="EF117" s="171"/>
      <c r="EG117" s="171"/>
      <c r="EH117" s="171"/>
      <c r="EI117" s="171"/>
      <c r="EJ117" s="171"/>
      <c r="EK117" s="171"/>
      <c r="EL117" s="171"/>
      <c r="EM117" s="171"/>
      <c r="EN117" s="171"/>
      <c r="EO117" s="171"/>
    </row>
    <row r="118" spans="44:145" outlineLevel="1" x14ac:dyDescent="0.2">
      <c r="AR118" s="182" t="s">
        <v>257</v>
      </c>
      <c r="AS118" s="171">
        <v>-1960</v>
      </c>
      <c r="AT118" s="171">
        <v>-613</v>
      </c>
      <c r="AU118" s="171">
        <v>-531</v>
      </c>
      <c r="AV118" s="171">
        <v>-44</v>
      </c>
      <c r="AW118" s="171">
        <v>-13</v>
      </c>
      <c r="AX118" s="171">
        <v>-160</v>
      </c>
      <c r="AY118" s="171">
        <v>-109</v>
      </c>
      <c r="AZ118" s="171">
        <v>-110</v>
      </c>
      <c r="BA118" s="171">
        <v>-1</v>
      </c>
      <c r="BB118" s="171">
        <v>-1</v>
      </c>
      <c r="BC118" s="171">
        <v>-8</v>
      </c>
      <c r="BD118" s="171">
        <v>-1</v>
      </c>
      <c r="BE118" s="171">
        <v>-2</v>
      </c>
      <c r="BF118" s="171">
        <v>-1</v>
      </c>
      <c r="BG118" s="171">
        <v>0</v>
      </c>
      <c r="BH118" s="171">
        <v>0</v>
      </c>
      <c r="BI118" s="171">
        <v>0</v>
      </c>
      <c r="BJ118" s="171">
        <v>0</v>
      </c>
      <c r="BK118" s="171">
        <v>0</v>
      </c>
      <c r="BL118" s="171">
        <v>0</v>
      </c>
      <c r="BM118" s="171"/>
      <c r="BN118" s="171"/>
      <c r="BO118" s="171"/>
      <c r="BP118" s="171"/>
      <c r="BQ118" s="171"/>
      <c r="BR118" s="171"/>
      <c r="BS118" s="171"/>
      <c r="BT118" s="171"/>
      <c r="BU118" s="171"/>
      <c r="BV118" s="171"/>
      <c r="BW118" s="171"/>
      <c r="BX118" s="171"/>
      <c r="BY118" s="171"/>
      <c r="BZ118" s="171"/>
      <c r="CA118" s="171"/>
      <c r="CB118" s="171"/>
      <c r="CC118" s="171"/>
      <c r="CD118" s="171"/>
      <c r="CE118" s="171"/>
      <c r="CF118" s="171"/>
      <c r="CG118" s="171"/>
      <c r="CH118" s="171"/>
      <c r="CI118" s="171"/>
      <c r="CJ118" s="171"/>
      <c r="CK118" s="171"/>
      <c r="CL118" s="171"/>
      <c r="CM118" s="171"/>
      <c r="CN118" s="171"/>
      <c r="CO118" s="171"/>
      <c r="CP118" s="171"/>
      <c r="CQ118" s="171"/>
      <c r="CR118" s="171"/>
      <c r="CS118" s="171"/>
      <c r="CT118" s="171"/>
      <c r="CU118" s="171"/>
      <c r="CV118" s="171"/>
      <c r="CW118" s="171"/>
      <c r="CX118" s="171"/>
      <c r="CY118" s="171"/>
      <c r="CZ118" s="171"/>
      <c r="DA118" s="171"/>
      <c r="DB118" s="171"/>
      <c r="DC118" s="171"/>
      <c r="DD118" s="171"/>
      <c r="DE118" s="171"/>
      <c r="DF118" s="171"/>
      <c r="DG118" s="171"/>
      <c r="DH118" s="171"/>
      <c r="DI118" s="171"/>
      <c r="DJ118" s="171"/>
      <c r="DK118" s="171"/>
      <c r="DL118" s="171"/>
      <c r="DM118" s="171"/>
      <c r="DN118" s="171"/>
      <c r="DO118" s="171"/>
      <c r="DP118" s="171"/>
      <c r="DQ118" s="171"/>
      <c r="DR118" s="171"/>
      <c r="DS118" s="171"/>
      <c r="DT118" s="171"/>
      <c r="DU118" s="171"/>
      <c r="DV118" s="171"/>
      <c r="DW118" s="171"/>
      <c r="DX118" s="171"/>
      <c r="DY118" s="171"/>
      <c r="DZ118" s="171"/>
      <c r="EA118" s="171"/>
      <c r="EB118" s="171"/>
      <c r="EC118" s="171"/>
      <c r="ED118" s="171"/>
      <c r="EE118" s="171"/>
      <c r="EF118" s="171"/>
      <c r="EG118" s="171"/>
      <c r="EH118" s="171"/>
      <c r="EI118" s="171"/>
      <c r="EJ118" s="171"/>
      <c r="EK118" s="171"/>
      <c r="EL118" s="171"/>
      <c r="EM118" s="171"/>
      <c r="EN118" s="171"/>
      <c r="EO118" s="171"/>
    </row>
    <row r="119" spans="44:145" outlineLevel="1" x14ac:dyDescent="0.2">
      <c r="AR119" s="171"/>
      <c r="AS119" s="171"/>
      <c r="AT119" s="171"/>
      <c r="AU119" s="171"/>
      <c r="AV119" s="171"/>
      <c r="AW119" s="171"/>
      <c r="AX119" s="171"/>
      <c r="AY119" s="171"/>
      <c r="AZ119" s="171"/>
      <c r="BA119" s="171"/>
      <c r="BB119" s="171"/>
      <c r="BC119" s="171"/>
      <c r="BD119" s="171"/>
      <c r="BE119" s="171"/>
      <c r="BF119" s="171"/>
      <c r="BG119" s="171"/>
      <c r="BH119" s="171"/>
      <c r="BI119" s="171"/>
      <c r="BJ119" s="171"/>
      <c r="BK119" s="171"/>
      <c r="BL119" s="171"/>
      <c r="BM119" s="171"/>
      <c r="BN119" s="171"/>
      <c r="BO119" s="171"/>
      <c r="BP119" s="171"/>
      <c r="BQ119" s="171"/>
      <c r="BR119" s="171"/>
      <c r="BS119" s="171"/>
      <c r="BT119" s="171"/>
      <c r="BU119" s="171"/>
      <c r="BV119" s="171"/>
      <c r="BW119" s="171"/>
      <c r="BX119" s="171"/>
      <c r="BY119" s="171"/>
      <c r="BZ119" s="171"/>
      <c r="CA119" s="171"/>
      <c r="CB119" s="171"/>
      <c r="CC119" s="171"/>
      <c r="CD119" s="171"/>
      <c r="CE119" s="171"/>
      <c r="CF119" s="171"/>
      <c r="CG119" s="171"/>
      <c r="CH119" s="171"/>
      <c r="CI119" s="171"/>
      <c r="CJ119" s="171"/>
      <c r="CK119" s="171"/>
      <c r="CL119" s="171"/>
      <c r="CM119" s="171"/>
      <c r="CN119" s="171"/>
      <c r="CO119" s="171"/>
      <c r="CP119" s="171"/>
      <c r="CQ119" s="171"/>
      <c r="CR119" s="171"/>
      <c r="CS119" s="171"/>
      <c r="CT119" s="171"/>
      <c r="CU119" s="171"/>
      <c r="CV119" s="171"/>
      <c r="CW119" s="171"/>
      <c r="CX119" s="171"/>
      <c r="CY119" s="171"/>
      <c r="CZ119" s="171"/>
      <c r="DA119" s="171"/>
      <c r="DB119" s="171"/>
      <c r="DC119" s="171"/>
      <c r="DD119" s="171"/>
      <c r="DE119" s="171"/>
      <c r="DF119" s="171"/>
      <c r="DG119" s="171"/>
      <c r="DH119" s="171"/>
      <c r="DI119" s="171"/>
      <c r="DJ119" s="171"/>
      <c r="DK119" s="171"/>
      <c r="DL119" s="171"/>
      <c r="DM119" s="171"/>
      <c r="DN119" s="171"/>
      <c r="DO119" s="171"/>
      <c r="DP119" s="171"/>
      <c r="DQ119" s="171"/>
      <c r="DR119" s="171"/>
      <c r="DS119" s="171"/>
      <c r="DT119" s="171"/>
      <c r="DU119" s="171"/>
      <c r="DV119" s="171"/>
      <c r="DW119" s="171"/>
      <c r="DX119" s="171"/>
      <c r="DY119" s="171"/>
      <c r="DZ119" s="171"/>
      <c r="EA119" s="171"/>
      <c r="EB119" s="171"/>
      <c r="EC119" s="171"/>
      <c r="ED119" s="171"/>
      <c r="EE119" s="171"/>
      <c r="EF119" s="171"/>
      <c r="EG119" s="171"/>
      <c r="EH119" s="171"/>
      <c r="EI119" s="171"/>
      <c r="EJ119" s="171"/>
      <c r="EK119" s="171"/>
      <c r="EL119" s="171"/>
      <c r="EM119" s="171"/>
      <c r="EN119" s="171"/>
      <c r="EO119" s="171"/>
    </row>
    <row r="120" spans="44:145" outlineLevel="1" x14ac:dyDescent="0.2">
      <c r="AR120" s="171"/>
      <c r="AS120" s="171"/>
      <c r="AT120" s="171"/>
      <c r="AU120" s="171"/>
      <c r="AV120" s="171"/>
      <c r="AW120" s="171"/>
      <c r="AX120" s="171"/>
      <c r="AY120" s="171"/>
      <c r="AZ120" s="171"/>
      <c r="BA120" s="171"/>
      <c r="BB120" s="171"/>
      <c r="BC120" s="171"/>
      <c r="BD120" s="171"/>
      <c r="BE120" s="171"/>
      <c r="BF120" s="171"/>
      <c r="BG120" s="171"/>
      <c r="BH120" s="171"/>
      <c r="BI120" s="171"/>
      <c r="BJ120" s="171"/>
      <c r="BK120" s="171"/>
      <c r="BL120" s="171"/>
      <c r="BM120" s="171"/>
      <c r="BN120" s="171"/>
      <c r="BO120" s="171"/>
      <c r="BP120" s="171"/>
      <c r="BQ120" s="171"/>
      <c r="BR120" s="171"/>
      <c r="BS120" s="171"/>
      <c r="BT120" s="171"/>
      <c r="BU120" s="171"/>
      <c r="BV120" s="171"/>
      <c r="BW120" s="171"/>
      <c r="BX120" s="171"/>
      <c r="BY120" s="171"/>
      <c r="BZ120" s="171"/>
      <c r="CA120" s="171"/>
      <c r="CB120" s="171"/>
      <c r="CC120" s="171"/>
      <c r="CD120" s="171"/>
      <c r="CE120" s="171"/>
      <c r="CF120" s="171"/>
      <c r="CG120" s="171"/>
      <c r="CH120" s="171"/>
      <c r="CI120" s="171"/>
      <c r="CJ120" s="171"/>
      <c r="CK120" s="171"/>
      <c r="CL120" s="171"/>
      <c r="CM120" s="171"/>
      <c r="CN120" s="171"/>
      <c r="CO120" s="171"/>
      <c r="CP120" s="171"/>
      <c r="CQ120" s="171"/>
      <c r="CR120" s="171"/>
      <c r="CS120" s="171"/>
      <c r="CT120" s="171"/>
      <c r="CU120" s="171"/>
      <c r="CV120" s="171"/>
      <c r="CW120" s="171"/>
      <c r="CX120" s="171"/>
      <c r="CY120" s="171"/>
      <c r="CZ120" s="171"/>
      <c r="DA120" s="171"/>
      <c r="DB120" s="171"/>
      <c r="DC120" s="171"/>
      <c r="DD120" s="171"/>
      <c r="DE120" s="171"/>
      <c r="DF120" s="171"/>
      <c r="DG120" s="171"/>
      <c r="DH120" s="171"/>
      <c r="DI120" s="171"/>
      <c r="DJ120" s="171"/>
      <c r="DK120" s="171"/>
      <c r="DL120" s="171"/>
      <c r="DM120" s="171"/>
      <c r="DN120" s="171"/>
      <c r="DO120" s="171"/>
      <c r="DP120" s="171"/>
      <c r="DQ120" s="171"/>
      <c r="DR120" s="171"/>
      <c r="DS120" s="171"/>
      <c r="DT120" s="171"/>
      <c r="DU120" s="171"/>
      <c r="DV120" s="171"/>
      <c r="DW120" s="171"/>
      <c r="DX120" s="171"/>
      <c r="DY120" s="171"/>
      <c r="DZ120" s="171"/>
      <c r="EA120" s="171"/>
      <c r="EB120" s="171"/>
      <c r="EC120" s="171"/>
      <c r="ED120" s="171"/>
      <c r="EE120" s="171"/>
      <c r="EF120" s="171"/>
      <c r="EG120" s="171"/>
      <c r="EH120" s="171"/>
      <c r="EI120" s="171"/>
      <c r="EJ120" s="171"/>
      <c r="EK120" s="171"/>
      <c r="EL120" s="171"/>
      <c r="EM120" s="171"/>
      <c r="EN120" s="171"/>
      <c r="EO120" s="171"/>
    </row>
    <row r="121" spans="44:145" outlineLevel="1" x14ac:dyDescent="0.2">
      <c r="AR121" s="171"/>
      <c r="AS121" s="171"/>
      <c r="AT121" s="171"/>
      <c r="AU121" s="171"/>
      <c r="AV121" s="171"/>
      <c r="AW121" s="171"/>
      <c r="AX121" s="171"/>
      <c r="AY121" s="171"/>
      <c r="AZ121" s="171"/>
      <c r="BA121" s="171"/>
      <c r="BB121" s="171"/>
      <c r="BC121" s="171"/>
      <c r="BD121" s="171"/>
      <c r="BE121" s="171"/>
      <c r="BF121" s="171"/>
      <c r="BG121" s="171"/>
      <c r="BH121" s="171"/>
      <c r="BI121" s="171"/>
      <c r="BJ121" s="171"/>
      <c r="BK121" s="171"/>
      <c r="BL121" s="171"/>
      <c r="BM121" s="171"/>
      <c r="BN121" s="171"/>
      <c r="BO121" s="171"/>
      <c r="BP121" s="171"/>
      <c r="BQ121" s="171"/>
      <c r="BR121" s="171"/>
      <c r="BS121" s="171"/>
      <c r="BT121" s="171"/>
      <c r="BU121" s="171"/>
      <c r="BV121" s="171"/>
      <c r="BW121" s="171"/>
      <c r="BX121" s="171"/>
      <c r="BY121" s="171"/>
      <c r="BZ121" s="171"/>
      <c r="CA121" s="171"/>
      <c r="CB121" s="171"/>
      <c r="CC121" s="171"/>
      <c r="CD121" s="171"/>
      <c r="CE121" s="171"/>
      <c r="CF121" s="171"/>
      <c r="CG121" s="171"/>
      <c r="CH121" s="171"/>
      <c r="CI121" s="171"/>
      <c r="CJ121" s="171"/>
      <c r="CK121" s="171"/>
      <c r="CL121" s="171"/>
      <c r="CM121" s="171"/>
      <c r="CN121" s="171"/>
      <c r="CO121" s="171"/>
      <c r="CP121" s="171"/>
      <c r="CQ121" s="171"/>
      <c r="CR121" s="171"/>
      <c r="CS121" s="171"/>
      <c r="CT121" s="171"/>
      <c r="CU121" s="171"/>
      <c r="CV121" s="171"/>
      <c r="CW121" s="171"/>
      <c r="CX121" s="171"/>
      <c r="CY121" s="171"/>
      <c r="CZ121" s="171"/>
      <c r="DA121" s="171"/>
      <c r="DB121" s="171"/>
      <c r="DC121" s="171"/>
      <c r="DD121" s="171"/>
      <c r="DE121" s="171"/>
      <c r="DF121" s="171"/>
      <c r="DG121" s="171"/>
      <c r="DH121" s="171"/>
      <c r="DI121" s="171"/>
      <c r="DJ121" s="171"/>
      <c r="DK121" s="171"/>
      <c r="DL121" s="171"/>
      <c r="DM121" s="171"/>
      <c r="DN121" s="171"/>
      <c r="DO121" s="171"/>
      <c r="DP121" s="171"/>
      <c r="DQ121" s="171"/>
      <c r="DR121" s="171"/>
      <c r="DS121" s="171"/>
      <c r="DT121" s="171"/>
      <c r="DU121" s="171"/>
      <c r="DV121" s="171"/>
      <c r="DW121" s="171"/>
      <c r="DX121" s="171"/>
      <c r="DY121" s="171"/>
      <c r="DZ121" s="171"/>
      <c r="EA121" s="171"/>
      <c r="EB121" s="171"/>
      <c r="EC121" s="171"/>
      <c r="ED121" s="171"/>
      <c r="EE121" s="171"/>
      <c r="EF121" s="171"/>
      <c r="EG121" s="171"/>
      <c r="EH121" s="171"/>
      <c r="EI121" s="171"/>
      <c r="EJ121" s="171"/>
      <c r="EK121" s="171"/>
      <c r="EL121" s="171"/>
      <c r="EM121" s="171"/>
      <c r="EN121" s="171"/>
      <c r="EO121" s="171"/>
    </row>
    <row r="122" spans="44:145" outlineLevel="1" x14ac:dyDescent="0.2">
      <c r="AR122" s="171"/>
      <c r="AS122" s="171"/>
      <c r="AT122" s="171"/>
      <c r="AU122" s="171"/>
      <c r="AV122" s="171"/>
      <c r="AW122" s="171"/>
      <c r="AX122" s="171"/>
      <c r="AY122" s="171"/>
      <c r="AZ122" s="171"/>
      <c r="BA122" s="171"/>
      <c r="BB122" s="171"/>
      <c r="BC122" s="171"/>
      <c r="BD122" s="171"/>
      <c r="BE122" s="171"/>
      <c r="BF122" s="171"/>
      <c r="BG122" s="171"/>
      <c r="BH122" s="171"/>
      <c r="BI122" s="171"/>
      <c r="BJ122" s="171"/>
      <c r="BK122" s="171"/>
      <c r="BL122" s="171"/>
      <c r="BM122" s="171"/>
      <c r="BN122" s="171"/>
      <c r="BO122" s="171"/>
      <c r="BP122" s="171"/>
      <c r="BQ122" s="171"/>
      <c r="BR122" s="171"/>
      <c r="BS122" s="171"/>
      <c r="BT122" s="171"/>
      <c r="BU122" s="171"/>
      <c r="BV122" s="171"/>
      <c r="BW122" s="171"/>
      <c r="BX122" s="171"/>
      <c r="BY122" s="171"/>
      <c r="BZ122" s="171"/>
      <c r="CA122" s="171"/>
      <c r="CB122" s="171"/>
      <c r="CC122" s="171"/>
      <c r="CD122" s="171"/>
      <c r="CE122" s="171"/>
      <c r="CF122" s="171"/>
      <c r="CG122" s="171"/>
      <c r="CH122" s="171"/>
      <c r="CI122" s="171"/>
      <c r="CJ122" s="171"/>
      <c r="CK122" s="171"/>
      <c r="CL122" s="171"/>
      <c r="CM122" s="171"/>
      <c r="CN122" s="171"/>
      <c r="CO122" s="171"/>
      <c r="CP122" s="171"/>
      <c r="CQ122" s="171"/>
      <c r="CR122" s="171"/>
      <c r="CS122" s="171"/>
      <c r="CT122" s="171"/>
      <c r="CU122" s="171"/>
      <c r="CV122" s="171"/>
      <c r="CW122" s="171"/>
      <c r="CX122" s="171"/>
      <c r="CY122" s="171"/>
      <c r="CZ122" s="171"/>
      <c r="DA122" s="171"/>
      <c r="DB122" s="171"/>
      <c r="DC122" s="171"/>
      <c r="DD122" s="171"/>
      <c r="DE122" s="171"/>
      <c r="DF122" s="171"/>
      <c r="DG122" s="171"/>
      <c r="DH122" s="171"/>
      <c r="DI122" s="171"/>
      <c r="DJ122" s="171"/>
      <c r="DK122" s="171"/>
      <c r="DL122" s="171"/>
      <c r="DM122" s="171"/>
      <c r="DN122" s="171"/>
      <c r="DO122" s="171"/>
      <c r="DP122" s="171"/>
      <c r="DQ122" s="171"/>
      <c r="DR122" s="171"/>
      <c r="DS122" s="171"/>
      <c r="DT122" s="171"/>
      <c r="DU122" s="171"/>
      <c r="DV122" s="171"/>
      <c r="DW122" s="171"/>
      <c r="DX122" s="171"/>
      <c r="DY122" s="171"/>
      <c r="DZ122" s="171"/>
      <c r="EA122" s="171"/>
      <c r="EB122" s="171"/>
      <c r="EC122" s="171"/>
      <c r="ED122" s="171"/>
      <c r="EE122" s="171"/>
      <c r="EF122" s="171"/>
      <c r="EG122" s="171"/>
      <c r="EH122" s="171"/>
      <c r="EI122" s="171"/>
      <c r="EJ122" s="171"/>
      <c r="EK122" s="171"/>
      <c r="EL122" s="171"/>
      <c r="EM122" s="171"/>
      <c r="EN122" s="171"/>
      <c r="EO122" s="171"/>
    </row>
    <row r="123" spans="44:145" outlineLevel="1" x14ac:dyDescent="0.2">
      <c r="AR123" s="171"/>
      <c r="AS123" s="171"/>
      <c r="AT123" s="171"/>
      <c r="AU123" s="171"/>
      <c r="AV123" s="171"/>
      <c r="AW123" s="171"/>
      <c r="AX123" s="171"/>
      <c r="AY123" s="171"/>
      <c r="AZ123" s="171"/>
      <c r="BA123" s="171"/>
      <c r="BB123" s="171"/>
      <c r="BC123" s="171"/>
      <c r="BD123" s="171"/>
      <c r="BE123" s="171"/>
      <c r="BF123" s="171"/>
      <c r="BG123" s="171"/>
      <c r="BH123" s="171"/>
      <c r="BI123" s="171"/>
      <c r="BJ123" s="171"/>
      <c r="BK123" s="171"/>
      <c r="BL123" s="171"/>
      <c r="BM123" s="171"/>
      <c r="BN123" s="171"/>
      <c r="BO123" s="171"/>
      <c r="BP123" s="171"/>
      <c r="BQ123" s="171"/>
      <c r="BR123" s="171"/>
      <c r="BS123" s="171"/>
      <c r="BT123" s="171"/>
      <c r="BU123" s="171"/>
      <c r="BV123" s="171"/>
      <c r="BW123" s="171"/>
      <c r="BX123" s="171"/>
      <c r="BY123" s="171"/>
      <c r="BZ123" s="171"/>
      <c r="CA123" s="171"/>
      <c r="CB123" s="171"/>
      <c r="CC123" s="171"/>
      <c r="CD123" s="171"/>
      <c r="CE123" s="171"/>
      <c r="CF123" s="171"/>
      <c r="CG123" s="171"/>
      <c r="CH123" s="171"/>
      <c r="CI123" s="171"/>
      <c r="CJ123" s="171"/>
      <c r="CK123" s="171"/>
      <c r="CL123" s="171"/>
      <c r="CM123" s="171"/>
      <c r="CN123" s="171"/>
      <c r="CO123" s="171"/>
      <c r="CP123" s="171"/>
      <c r="CQ123" s="171"/>
      <c r="CR123" s="171"/>
      <c r="CS123" s="171"/>
      <c r="CT123" s="171"/>
      <c r="CU123" s="171"/>
      <c r="CV123" s="171"/>
      <c r="CW123" s="171"/>
      <c r="CX123" s="171"/>
      <c r="CY123" s="171"/>
      <c r="CZ123" s="171"/>
      <c r="DA123" s="171"/>
      <c r="DB123" s="171"/>
      <c r="DC123" s="171"/>
      <c r="DD123" s="171"/>
      <c r="DE123" s="171"/>
      <c r="DF123" s="171"/>
      <c r="DG123" s="171"/>
      <c r="DH123" s="171"/>
      <c r="DI123" s="171"/>
      <c r="DJ123" s="171"/>
      <c r="DK123" s="171"/>
      <c r="DL123" s="171"/>
      <c r="DM123" s="171"/>
      <c r="DN123" s="171"/>
      <c r="DO123" s="171"/>
      <c r="DP123" s="171"/>
      <c r="DQ123" s="171"/>
      <c r="DR123" s="171"/>
      <c r="DS123" s="171"/>
      <c r="DT123" s="171"/>
      <c r="DU123" s="171"/>
      <c r="DV123" s="171"/>
      <c r="DW123" s="171"/>
      <c r="DX123" s="171"/>
      <c r="DY123" s="171"/>
      <c r="DZ123" s="171"/>
      <c r="EA123" s="171"/>
      <c r="EB123" s="171"/>
      <c r="EC123" s="171"/>
      <c r="ED123" s="171"/>
      <c r="EE123" s="171"/>
      <c r="EF123" s="171"/>
      <c r="EG123" s="171"/>
      <c r="EH123" s="171"/>
      <c r="EI123" s="171"/>
      <c r="EJ123" s="171"/>
      <c r="EK123" s="171"/>
      <c r="EL123" s="171"/>
      <c r="EM123" s="171"/>
      <c r="EN123" s="171"/>
      <c r="EO123" s="171"/>
    </row>
    <row r="124" spans="44:145" outlineLevel="1" x14ac:dyDescent="0.2">
      <c r="AR124" s="171"/>
      <c r="AS124" s="171"/>
      <c r="AT124" s="171"/>
      <c r="AU124" s="171"/>
      <c r="AV124" s="171"/>
      <c r="AW124" s="171"/>
      <c r="AX124" s="171"/>
      <c r="AY124" s="171"/>
      <c r="AZ124" s="171"/>
      <c r="BA124" s="171"/>
      <c r="BB124" s="171"/>
      <c r="BC124" s="171"/>
      <c r="BD124" s="171"/>
      <c r="BE124" s="171"/>
      <c r="BF124" s="171"/>
      <c r="BG124" s="171"/>
      <c r="BH124" s="171"/>
      <c r="BI124" s="171"/>
      <c r="BJ124" s="171"/>
      <c r="BK124" s="171"/>
      <c r="BL124" s="171"/>
      <c r="BM124" s="171"/>
      <c r="BN124" s="171"/>
      <c r="BO124" s="171"/>
      <c r="BP124" s="171"/>
      <c r="BQ124" s="171"/>
      <c r="BR124" s="171"/>
      <c r="BS124" s="171"/>
      <c r="BT124" s="171"/>
      <c r="BU124" s="171"/>
      <c r="BV124" s="171"/>
      <c r="BW124" s="171"/>
      <c r="BX124" s="171"/>
      <c r="BY124" s="171"/>
      <c r="BZ124" s="171"/>
      <c r="CA124" s="171"/>
      <c r="CB124" s="171"/>
      <c r="CC124" s="171"/>
      <c r="CD124" s="171"/>
      <c r="CE124" s="171"/>
      <c r="CF124" s="171"/>
      <c r="CG124" s="171"/>
      <c r="CH124" s="171"/>
      <c r="CI124" s="171"/>
      <c r="CJ124" s="171"/>
      <c r="CK124" s="171"/>
      <c r="CL124" s="171"/>
      <c r="CM124" s="171"/>
      <c r="CN124" s="171"/>
      <c r="CO124" s="171"/>
      <c r="CP124" s="171"/>
      <c r="CQ124" s="171"/>
      <c r="CR124" s="171"/>
      <c r="CS124" s="171"/>
      <c r="CT124" s="171"/>
      <c r="CU124" s="171"/>
      <c r="CV124" s="171"/>
      <c r="CW124" s="171"/>
      <c r="CX124" s="171"/>
      <c r="CY124" s="171"/>
      <c r="CZ124" s="171"/>
      <c r="DA124" s="171"/>
      <c r="DB124" s="171"/>
      <c r="DC124" s="171"/>
      <c r="DD124" s="171"/>
      <c r="DE124" s="171"/>
      <c r="DF124" s="171"/>
      <c r="DG124" s="171"/>
      <c r="DH124" s="171"/>
      <c r="DI124" s="171"/>
      <c r="DJ124" s="171"/>
      <c r="DK124" s="171"/>
      <c r="DL124" s="171"/>
      <c r="DM124" s="171"/>
      <c r="DN124" s="171"/>
      <c r="DO124" s="171"/>
      <c r="DP124" s="171"/>
      <c r="DQ124" s="171"/>
      <c r="DR124" s="171"/>
      <c r="DS124" s="171"/>
      <c r="DT124" s="171"/>
      <c r="DU124" s="171"/>
      <c r="DV124" s="171"/>
      <c r="DW124" s="171"/>
      <c r="DX124" s="171"/>
      <c r="DY124" s="171"/>
      <c r="DZ124" s="171"/>
      <c r="EA124" s="171"/>
      <c r="EB124" s="171"/>
      <c r="EC124" s="171"/>
      <c r="ED124" s="171"/>
      <c r="EE124" s="171"/>
      <c r="EF124" s="171"/>
      <c r="EG124" s="171"/>
      <c r="EH124" s="171"/>
      <c r="EI124" s="171"/>
      <c r="EJ124" s="171"/>
      <c r="EK124" s="171"/>
      <c r="EL124" s="171"/>
      <c r="EM124" s="171"/>
      <c r="EN124" s="171"/>
      <c r="EO124" s="171"/>
    </row>
    <row r="125" spans="44:145" outlineLevel="1" x14ac:dyDescent="0.2">
      <c r="AR125" s="171"/>
      <c r="AS125" s="171"/>
      <c r="AT125" s="171"/>
      <c r="AU125" s="171"/>
      <c r="AV125" s="171"/>
      <c r="AW125" s="171"/>
      <c r="AX125" s="171"/>
      <c r="AY125" s="171"/>
      <c r="AZ125" s="171"/>
      <c r="BA125" s="171"/>
      <c r="BB125" s="171"/>
      <c r="BC125" s="171"/>
      <c r="BD125" s="171"/>
      <c r="BE125" s="171"/>
      <c r="BF125" s="171"/>
      <c r="BG125" s="171"/>
      <c r="BH125" s="171"/>
      <c r="BI125" s="171"/>
      <c r="BJ125" s="171"/>
      <c r="BK125" s="171"/>
      <c r="BL125" s="171"/>
      <c r="BM125" s="171"/>
      <c r="BN125" s="171"/>
      <c r="BO125" s="171"/>
      <c r="BP125" s="171"/>
      <c r="BQ125" s="171"/>
      <c r="BR125" s="171"/>
      <c r="BS125" s="171"/>
      <c r="BT125" s="171"/>
      <c r="BU125" s="171"/>
      <c r="BV125" s="171"/>
      <c r="BW125" s="171"/>
      <c r="BX125" s="171"/>
      <c r="BY125" s="171"/>
      <c r="BZ125" s="171"/>
      <c r="CA125" s="171"/>
      <c r="CB125" s="171"/>
      <c r="CC125" s="171"/>
      <c r="CD125" s="171"/>
      <c r="CE125" s="171"/>
      <c r="CF125" s="171"/>
      <c r="CG125" s="171"/>
      <c r="CH125" s="171"/>
      <c r="CI125" s="171"/>
      <c r="CJ125" s="171"/>
      <c r="CK125" s="171"/>
      <c r="CL125" s="171"/>
      <c r="CM125" s="171"/>
      <c r="CN125" s="171"/>
      <c r="CO125" s="171"/>
      <c r="CP125" s="171"/>
      <c r="CQ125" s="171"/>
      <c r="CR125" s="171"/>
      <c r="CS125" s="171"/>
      <c r="CT125" s="171"/>
      <c r="CU125" s="171"/>
      <c r="CV125" s="171"/>
      <c r="CW125" s="171"/>
      <c r="CX125" s="171"/>
      <c r="CY125" s="171"/>
      <c r="CZ125" s="171"/>
      <c r="DA125" s="171"/>
      <c r="DB125" s="171"/>
      <c r="DC125" s="171"/>
      <c r="DD125" s="171"/>
      <c r="DE125" s="171"/>
      <c r="DF125" s="171"/>
      <c r="DG125" s="171"/>
      <c r="DH125" s="171"/>
      <c r="DI125" s="171"/>
      <c r="DJ125" s="171"/>
      <c r="DK125" s="171"/>
      <c r="DL125" s="171"/>
      <c r="DM125" s="171"/>
      <c r="DN125" s="171"/>
      <c r="DO125" s="171"/>
      <c r="DP125" s="171"/>
      <c r="DQ125" s="171"/>
      <c r="DR125" s="171"/>
      <c r="DS125" s="171"/>
      <c r="DT125" s="171"/>
      <c r="DU125" s="171"/>
      <c r="DV125" s="171"/>
      <c r="DW125" s="171"/>
      <c r="DX125" s="171"/>
      <c r="DY125" s="171"/>
      <c r="DZ125" s="171"/>
      <c r="EA125" s="171"/>
      <c r="EB125" s="171"/>
      <c r="EC125" s="171"/>
      <c r="ED125" s="171"/>
      <c r="EE125" s="171"/>
      <c r="EF125" s="171"/>
      <c r="EG125" s="171"/>
      <c r="EH125" s="171"/>
      <c r="EI125" s="171"/>
      <c r="EJ125" s="171"/>
      <c r="EK125" s="171"/>
      <c r="EL125" s="171"/>
      <c r="EM125" s="171"/>
      <c r="EN125" s="171"/>
      <c r="EO125" s="171"/>
    </row>
    <row r="126" spans="44:145" outlineLevel="1" x14ac:dyDescent="0.2">
      <c r="AR126" s="171"/>
      <c r="AS126" s="171"/>
      <c r="AT126" s="171"/>
      <c r="AU126" s="171"/>
      <c r="AV126" s="171"/>
      <c r="AW126" s="171"/>
      <c r="AX126" s="171"/>
      <c r="AY126" s="171"/>
      <c r="AZ126" s="171"/>
      <c r="BA126" s="171"/>
      <c r="BB126" s="171"/>
      <c r="BC126" s="171"/>
      <c r="BD126" s="171"/>
      <c r="BE126" s="171"/>
      <c r="BF126" s="171"/>
      <c r="BG126" s="171"/>
      <c r="BH126" s="171"/>
      <c r="BI126" s="171"/>
      <c r="BJ126" s="171"/>
      <c r="BK126" s="171"/>
      <c r="BL126" s="171"/>
      <c r="BM126" s="171"/>
      <c r="BN126" s="171"/>
      <c r="BO126" s="171"/>
      <c r="BP126" s="171"/>
      <c r="BQ126" s="171"/>
      <c r="BR126" s="171"/>
      <c r="BS126" s="171"/>
      <c r="BT126" s="171"/>
      <c r="BU126" s="171"/>
      <c r="BV126" s="171"/>
      <c r="BW126" s="171"/>
      <c r="BX126" s="171"/>
      <c r="BY126" s="171"/>
      <c r="BZ126" s="171"/>
      <c r="CA126" s="171"/>
      <c r="CB126" s="171"/>
      <c r="CC126" s="171"/>
      <c r="CD126" s="171"/>
      <c r="CE126" s="171"/>
      <c r="CF126" s="171"/>
      <c r="CG126" s="171"/>
      <c r="CH126" s="171"/>
      <c r="CI126" s="171"/>
      <c r="CJ126" s="171"/>
      <c r="CK126" s="171"/>
      <c r="CL126" s="171"/>
      <c r="CM126" s="171"/>
      <c r="CN126" s="171"/>
      <c r="CO126" s="171"/>
      <c r="CP126" s="171"/>
      <c r="CQ126" s="171"/>
      <c r="CR126" s="171"/>
      <c r="CS126" s="171"/>
      <c r="CT126" s="171"/>
      <c r="CU126" s="171"/>
      <c r="CV126" s="171"/>
      <c r="CW126" s="171"/>
      <c r="CX126" s="171"/>
      <c r="CY126" s="171"/>
      <c r="CZ126" s="171"/>
      <c r="DA126" s="171"/>
      <c r="DB126" s="171"/>
      <c r="DC126" s="171"/>
      <c r="DD126" s="171"/>
      <c r="DE126" s="171"/>
      <c r="DF126" s="171"/>
      <c r="DG126" s="171"/>
      <c r="DH126" s="171"/>
      <c r="DI126" s="171"/>
      <c r="DJ126" s="171"/>
      <c r="DK126" s="171"/>
      <c r="DL126" s="171"/>
      <c r="DM126" s="171"/>
      <c r="DN126" s="171"/>
      <c r="DO126" s="171"/>
      <c r="DP126" s="171"/>
      <c r="DQ126" s="171"/>
      <c r="DR126" s="171"/>
      <c r="DS126" s="171"/>
      <c r="DT126" s="171"/>
      <c r="DU126" s="171"/>
      <c r="DV126" s="171"/>
      <c r="DW126" s="171"/>
      <c r="DX126" s="171"/>
      <c r="DY126" s="171"/>
      <c r="DZ126" s="171"/>
      <c r="EA126" s="171"/>
      <c r="EB126" s="171"/>
      <c r="EC126" s="171"/>
      <c r="ED126" s="171"/>
      <c r="EE126" s="171"/>
      <c r="EF126" s="171"/>
      <c r="EG126" s="171"/>
      <c r="EH126" s="171"/>
      <c r="EI126" s="171"/>
      <c r="EJ126" s="171"/>
      <c r="EK126" s="171"/>
      <c r="EL126" s="171"/>
      <c r="EM126" s="171"/>
      <c r="EN126" s="171"/>
      <c r="EO126" s="171"/>
    </row>
    <row r="127" spans="44:145" outlineLevel="1" x14ac:dyDescent="0.2">
      <c r="AR127" s="171"/>
      <c r="AS127" s="171"/>
      <c r="AT127" s="171"/>
      <c r="AU127" s="171"/>
      <c r="AV127" s="171"/>
      <c r="AW127" s="171"/>
      <c r="AX127" s="171"/>
      <c r="AY127" s="171"/>
      <c r="AZ127" s="171"/>
      <c r="BA127" s="171"/>
      <c r="BB127" s="171"/>
      <c r="BC127" s="171"/>
      <c r="BD127" s="171"/>
      <c r="BE127" s="171"/>
      <c r="BF127" s="171"/>
      <c r="BG127" s="171"/>
      <c r="BH127" s="171"/>
      <c r="BI127" s="171"/>
      <c r="BJ127" s="171"/>
      <c r="BK127" s="171"/>
      <c r="BL127" s="171"/>
      <c r="BM127" s="171"/>
      <c r="BN127" s="171"/>
      <c r="BO127" s="171"/>
      <c r="BP127" s="171"/>
      <c r="BQ127" s="171"/>
      <c r="BR127" s="171"/>
      <c r="BS127" s="171"/>
      <c r="BT127" s="171"/>
      <c r="BU127" s="171"/>
      <c r="BV127" s="171"/>
      <c r="BW127" s="171"/>
      <c r="BX127" s="171"/>
      <c r="BY127" s="171"/>
      <c r="BZ127" s="171"/>
      <c r="CA127" s="171"/>
      <c r="CB127" s="171"/>
      <c r="CC127" s="171"/>
      <c r="CD127" s="171"/>
      <c r="CE127" s="171"/>
      <c r="CF127" s="171"/>
      <c r="CG127" s="171"/>
      <c r="CH127" s="171"/>
      <c r="CI127" s="171"/>
      <c r="CJ127" s="171"/>
      <c r="CK127" s="171"/>
      <c r="CL127" s="171"/>
      <c r="CM127" s="171"/>
      <c r="CN127" s="171"/>
      <c r="CO127" s="171"/>
      <c r="CP127" s="171"/>
      <c r="CQ127" s="171"/>
      <c r="CR127" s="171"/>
      <c r="CS127" s="171"/>
      <c r="CT127" s="171"/>
      <c r="CU127" s="171"/>
      <c r="CV127" s="171"/>
      <c r="CW127" s="171"/>
      <c r="CX127" s="171"/>
      <c r="CY127" s="171"/>
      <c r="CZ127" s="171"/>
      <c r="DA127" s="171"/>
      <c r="DB127" s="171"/>
      <c r="DC127" s="171"/>
      <c r="DD127" s="171"/>
      <c r="DE127" s="171"/>
      <c r="DF127" s="171"/>
      <c r="DG127" s="171"/>
      <c r="DH127" s="171"/>
      <c r="DI127" s="171"/>
      <c r="DJ127" s="171"/>
      <c r="DK127" s="171"/>
      <c r="DL127" s="171"/>
      <c r="DM127" s="171"/>
      <c r="DN127" s="171"/>
      <c r="DO127" s="171"/>
      <c r="DP127" s="171"/>
      <c r="DQ127" s="171"/>
      <c r="DR127" s="171"/>
      <c r="DS127" s="171"/>
      <c r="DT127" s="171"/>
      <c r="DU127" s="171"/>
      <c r="DV127" s="171"/>
      <c r="DW127" s="171"/>
      <c r="DX127" s="171"/>
      <c r="DY127" s="171"/>
      <c r="DZ127" s="171"/>
      <c r="EA127" s="171"/>
      <c r="EB127" s="171"/>
      <c r="EC127" s="171"/>
      <c r="ED127" s="171"/>
      <c r="EE127" s="171"/>
      <c r="EF127" s="171"/>
      <c r="EG127" s="171"/>
      <c r="EH127" s="171"/>
      <c r="EI127" s="171"/>
      <c r="EJ127" s="171"/>
      <c r="EK127" s="171"/>
      <c r="EL127" s="171"/>
      <c r="EM127" s="171"/>
      <c r="EN127" s="171"/>
      <c r="EO127" s="171"/>
    </row>
    <row r="128" spans="44:145" outlineLevel="1" x14ac:dyDescent="0.2">
      <c r="AR128" s="171"/>
      <c r="AS128" s="171"/>
      <c r="AT128" s="171"/>
      <c r="AU128" s="171"/>
      <c r="AV128" s="171"/>
      <c r="AW128" s="171"/>
      <c r="AX128" s="171"/>
      <c r="AY128" s="171"/>
      <c r="AZ128" s="171"/>
      <c r="BA128" s="171"/>
      <c r="BB128" s="171"/>
      <c r="BC128" s="171"/>
      <c r="BD128" s="171"/>
      <c r="BE128" s="171"/>
      <c r="BF128" s="171"/>
      <c r="BG128" s="171"/>
      <c r="BH128" s="171"/>
      <c r="BI128" s="171"/>
      <c r="BJ128" s="171"/>
      <c r="BK128" s="171"/>
      <c r="BL128" s="171"/>
      <c r="BM128" s="171"/>
      <c r="BN128" s="171"/>
      <c r="BO128" s="171"/>
      <c r="BP128" s="171"/>
      <c r="BQ128" s="171"/>
      <c r="BR128" s="171"/>
      <c r="BS128" s="171"/>
      <c r="BT128" s="171"/>
      <c r="BU128" s="171"/>
      <c r="BV128" s="171"/>
      <c r="BW128" s="171"/>
      <c r="BX128" s="171"/>
      <c r="BY128" s="171"/>
      <c r="BZ128" s="171"/>
      <c r="CA128" s="171"/>
      <c r="CB128" s="171"/>
      <c r="CC128" s="171"/>
      <c r="CD128" s="171"/>
      <c r="CE128" s="171"/>
      <c r="CF128" s="171"/>
      <c r="CG128" s="171"/>
      <c r="CH128" s="171"/>
      <c r="CI128" s="171"/>
      <c r="CJ128" s="171"/>
      <c r="CK128" s="171"/>
      <c r="CL128" s="171"/>
      <c r="CM128" s="171"/>
      <c r="CN128" s="171"/>
      <c r="CO128" s="171"/>
      <c r="CP128" s="171"/>
      <c r="CQ128" s="171"/>
      <c r="CR128" s="171"/>
      <c r="CS128" s="171"/>
      <c r="CT128" s="171"/>
      <c r="CU128" s="171"/>
      <c r="CV128" s="171"/>
      <c r="CW128" s="171"/>
      <c r="CX128" s="171"/>
      <c r="CY128" s="171"/>
      <c r="CZ128" s="171"/>
      <c r="DA128" s="171"/>
      <c r="DB128" s="171"/>
      <c r="DC128" s="171"/>
      <c r="DD128" s="171"/>
      <c r="DE128" s="171"/>
      <c r="DF128" s="171"/>
      <c r="DG128" s="171"/>
      <c r="DH128" s="171"/>
      <c r="DI128" s="171"/>
      <c r="DJ128" s="171"/>
      <c r="DK128" s="171"/>
      <c r="DL128" s="171"/>
      <c r="DM128" s="171"/>
      <c r="DN128" s="171"/>
      <c r="DO128" s="171"/>
      <c r="DP128" s="171"/>
      <c r="DQ128" s="171"/>
      <c r="DR128" s="171"/>
      <c r="DS128" s="171"/>
      <c r="DT128" s="171"/>
      <c r="DU128" s="171"/>
      <c r="DV128" s="171"/>
      <c r="DW128" s="171"/>
      <c r="DX128" s="171"/>
      <c r="DY128" s="171"/>
      <c r="DZ128" s="171"/>
      <c r="EA128" s="171"/>
      <c r="EB128" s="171"/>
      <c r="EC128" s="171"/>
      <c r="ED128" s="171"/>
      <c r="EE128" s="171"/>
      <c r="EF128" s="171"/>
      <c r="EG128" s="171"/>
      <c r="EH128" s="171"/>
      <c r="EI128" s="171"/>
      <c r="EJ128" s="171"/>
      <c r="EK128" s="171"/>
      <c r="EL128" s="171"/>
      <c r="EM128" s="171"/>
      <c r="EN128" s="171"/>
      <c r="EO128" s="171"/>
    </row>
    <row r="129" spans="1:145" outlineLevel="1" x14ac:dyDescent="0.2">
      <c r="AR129" s="171"/>
      <c r="AS129" s="171"/>
      <c r="AT129" s="171"/>
      <c r="AU129" s="171"/>
      <c r="AV129" s="171"/>
      <c r="AW129" s="171"/>
      <c r="AX129" s="171"/>
      <c r="AY129" s="171"/>
      <c r="AZ129" s="171"/>
      <c r="BA129" s="171"/>
      <c r="BB129" s="171"/>
      <c r="BC129" s="171"/>
      <c r="BD129" s="171"/>
      <c r="BE129" s="171"/>
      <c r="BF129" s="171"/>
      <c r="BG129" s="171"/>
      <c r="BH129" s="171"/>
      <c r="BI129" s="171"/>
      <c r="BJ129" s="171"/>
      <c r="BK129" s="171"/>
      <c r="BL129" s="171"/>
      <c r="BM129" s="171"/>
      <c r="BN129" s="171"/>
      <c r="BO129" s="171"/>
      <c r="BP129" s="171"/>
      <c r="BQ129" s="171"/>
      <c r="BR129" s="171"/>
      <c r="BS129" s="171"/>
      <c r="BT129" s="171"/>
      <c r="BU129" s="171"/>
      <c r="BV129" s="171"/>
      <c r="BW129" s="171"/>
      <c r="BX129" s="171"/>
      <c r="BY129" s="171"/>
      <c r="BZ129" s="171"/>
      <c r="CA129" s="171"/>
      <c r="CB129" s="171"/>
      <c r="CC129" s="171"/>
      <c r="CD129" s="171"/>
      <c r="CE129" s="171"/>
      <c r="CF129" s="171"/>
      <c r="CG129" s="171"/>
      <c r="CH129" s="171"/>
      <c r="CI129" s="171"/>
      <c r="CJ129" s="171"/>
      <c r="CK129" s="171"/>
      <c r="CL129" s="171"/>
      <c r="CM129" s="171"/>
      <c r="CN129" s="171"/>
      <c r="CO129" s="171"/>
      <c r="CP129" s="171"/>
      <c r="CQ129" s="171"/>
      <c r="CR129" s="171"/>
      <c r="CS129" s="171"/>
      <c r="CT129" s="171"/>
      <c r="CU129" s="171"/>
      <c r="CV129" s="171"/>
      <c r="CW129" s="171"/>
      <c r="CX129" s="171"/>
      <c r="CY129" s="171"/>
      <c r="CZ129" s="171"/>
      <c r="DA129" s="171"/>
      <c r="DB129" s="171"/>
      <c r="DC129" s="171"/>
      <c r="DD129" s="171"/>
      <c r="DE129" s="171"/>
      <c r="DF129" s="171"/>
      <c r="DG129" s="171"/>
      <c r="DH129" s="171"/>
      <c r="DI129" s="171"/>
      <c r="DJ129" s="171"/>
      <c r="DK129" s="171"/>
      <c r="DL129" s="171"/>
      <c r="DM129" s="171"/>
      <c r="DN129" s="171"/>
      <c r="DO129" s="171"/>
      <c r="DP129" s="171"/>
      <c r="DQ129" s="171"/>
      <c r="DR129" s="171"/>
      <c r="DS129" s="171"/>
      <c r="DT129" s="171"/>
      <c r="DU129" s="171"/>
      <c r="DV129" s="171"/>
      <c r="DW129" s="171"/>
      <c r="DX129" s="171"/>
      <c r="DY129" s="171"/>
      <c r="DZ129" s="171"/>
      <c r="EA129" s="171"/>
      <c r="EB129" s="171"/>
      <c r="EC129" s="171"/>
      <c r="ED129" s="171"/>
      <c r="EE129" s="171"/>
      <c r="EF129" s="171"/>
      <c r="EG129" s="171"/>
      <c r="EH129" s="171"/>
      <c r="EI129" s="171"/>
      <c r="EJ129" s="171"/>
      <c r="EK129" s="171"/>
      <c r="EL129" s="171"/>
      <c r="EM129" s="171"/>
      <c r="EN129" s="171"/>
      <c r="EO129" s="171"/>
    </row>
    <row r="130" spans="1:145" outlineLevel="1" x14ac:dyDescent="0.2">
      <c r="AR130" s="171"/>
      <c r="AS130" s="171"/>
      <c r="AT130" s="171"/>
      <c r="AU130" s="171"/>
      <c r="AV130" s="171"/>
      <c r="AW130" s="171"/>
      <c r="AX130" s="171"/>
      <c r="AY130" s="171"/>
      <c r="AZ130" s="171"/>
      <c r="BA130" s="171"/>
      <c r="BB130" s="171"/>
      <c r="BC130" s="171"/>
      <c r="BD130" s="171"/>
      <c r="BE130" s="171"/>
      <c r="BF130" s="171"/>
      <c r="BG130" s="171"/>
      <c r="BH130" s="171"/>
      <c r="BI130" s="171"/>
      <c r="BJ130" s="171"/>
      <c r="BK130" s="171"/>
      <c r="BL130" s="171"/>
      <c r="BM130" s="171"/>
      <c r="BN130" s="171"/>
      <c r="BO130" s="171"/>
      <c r="BP130" s="171"/>
      <c r="BQ130" s="171"/>
      <c r="BR130" s="171"/>
      <c r="BS130" s="171"/>
      <c r="BT130" s="171"/>
      <c r="BU130" s="171"/>
      <c r="BV130" s="171"/>
      <c r="BW130" s="171"/>
      <c r="BX130" s="171"/>
      <c r="BY130" s="171"/>
      <c r="BZ130" s="171"/>
      <c r="CA130" s="171"/>
      <c r="CB130" s="171"/>
      <c r="CC130" s="171"/>
      <c r="CD130" s="171"/>
      <c r="CE130" s="171"/>
      <c r="CF130" s="171"/>
      <c r="CG130" s="171"/>
      <c r="CH130" s="171"/>
      <c r="CI130" s="171"/>
      <c r="CJ130" s="171"/>
      <c r="CK130" s="171"/>
      <c r="CL130" s="171"/>
      <c r="CM130" s="171"/>
      <c r="CN130" s="171"/>
      <c r="CO130" s="171"/>
      <c r="CP130" s="171"/>
      <c r="CQ130" s="171"/>
      <c r="CR130" s="171"/>
      <c r="CS130" s="171"/>
      <c r="CT130" s="171"/>
      <c r="CU130" s="171"/>
      <c r="CV130" s="171"/>
      <c r="CW130" s="171"/>
      <c r="CX130" s="171"/>
      <c r="CY130" s="171"/>
      <c r="CZ130" s="171"/>
      <c r="DA130" s="171"/>
      <c r="DB130" s="171"/>
      <c r="DC130" s="171"/>
      <c r="DD130" s="171"/>
      <c r="DE130" s="171"/>
      <c r="DF130" s="171"/>
      <c r="DG130" s="171"/>
      <c r="DH130" s="171"/>
      <c r="DI130" s="171"/>
      <c r="DJ130" s="171"/>
      <c r="DK130" s="171"/>
      <c r="DL130" s="171"/>
      <c r="DM130" s="171"/>
      <c r="DN130" s="171"/>
      <c r="DO130" s="171"/>
      <c r="DP130" s="171"/>
      <c r="DQ130" s="171"/>
      <c r="DR130" s="171"/>
      <c r="DS130" s="171"/>
      <c r="DT130" s="171"/>
      <c r="DU130" s="171"/>
      <c r="DV130" s="171"/>
      <c r="DW130" s="171"/>
      <c r="DX130" s="171"/>
      <c r="DY130" s="171"/>
      <c r="DZ130" s="171"/>
      <c r="EA130" s="171"/>
      <c r="EB130" s="171"/>
      <c r="EC130" s="171"/>
      <c r="ED130" s="171"/>
      <c r="EE130" s="171"/>
      <c r="EF130" s="171"/>
      <c r="EG130" s="171"/>
      <c r="EH130" s="171"/>
      <c r="EI130" s="171"/>
      <c r="EJ130" s="171"/>
      <c r="EK130" s="171"/>
      <c r="EL130" s="171"/>
      <c r="EM130" s="171"/>
      <c r="EN130" s="171"/>
      <c r="EO130" s="171"/>
    </row>
    <row r="131" spans="1:145" outlineLevel="1" x14ac:dyDescent="0.2">
      <c r="AR131" s="171"/>
      <c r="AS131" s="171"/>
      <c r="AT131" s="171"/>
      <c r="AU131" s="171"/>
      <c r="AV131" s="171"/>
      <c r="AW131" s="171"/>
      <c r="AX131" s="171"/>
      <c r="AY131" s="171"/>
      <c r="AZ131" s="171"/>
      <c r="BA131" s="171"/>
      <c r="BB131" s="171"/>
      <c r="BC131" s="171"/>
      <c r="BD131" s="171"/>
      <c r="BE131" s="171"/>
      <c r="BF131" s="171"/>
      <c r="BG131" s="171"/>
      <c r="BH131" s="171"/>
      <c r="BI131" s="171"/>
      <c r="BJ131" s="171"/>
      <c r="BK131" s="171"/>
      <c r="BL131" s="171"/>
      <c r="BM131" s="171"/>
      <c r="BN131" s="171"/>
      <c r="BO131" s="171"/>
      <c r="BP131" s="171"/>
      <c r="BQ131" s="171"/>
      <c r="BR131" s="171"/>
      <c r="BS131" s="171"/>
      <c r="BT131" s="171"/>
      <c r="BU131" s="171"/>
      <c r="BV131" s="171"/>
      <c r="BW131" s="171"/>
      <c r="BX131" s="171"/>
      <c r="BY131" s="171"/>
      <c r="BZ131" s="171"/>
      <c r="CA131" s="171"/>
      <c r="CB131" s="171"/>
      <c r="CC131" s="171"/>
      <c r="CD131" s="171"/>
      <c r="CE131" s="171"/>
      <c r="CF131" s="171"/>
      <c r="CG131" s="171"/>
      <c r="CH131" s="171"/>
      <c r="CI131" s="171"/>
      <c r="CJ131" s="171"/>
      <c r="CK131" s="171"/>
      <c r="CL131" s="171"/>
      <c r="CM131" s="171"/>
      <c r="CN131" s="171"/>
      <c r="CO131" s="171"/>
      <c r="CP131" s="171"/>
      <c r="CQ131" s="171"/>
      <c r="CR131" s="171"/>
      <c r="CS131" s="171"/>
      <c r="CT131" s="171"/>
      <c r="CU131" s="171"/>
      <c r="CV131" s="171"/>
      <c r="CW131" s="171"/>
      <c r="CX131" s="171"/>
      <c r="CY131" s="171"/>
      <c r="CZ131" s="171"/>
      <c r="DA131" s="171"/>
      <c r="DB131" s="171"/>
      <c r="DC131" s="171"/>
      <c r="DD131" s="171"/>
      <c r="DE131" s="171"/>
      <c r="DF131" s="171"/>
      <c r="DG131" s="171"/>
      <c r="DH131" s="171"/>
      <c r="DI131" s="171"/>
      <c r="DJ131" s="171"/>
      <c r="DK131" s="171"/>
      <c r="DL131" s="171"/>
      <c r="DM131" s="171"/>
      <c r="DN131" s="171"/>
      <c r="DO131" s="171"/>
      <c r="DP131" s="171"/>
      <c r="DQ131" s="171"/>
      <c r="DR131" s="171"/>
      <c r="DS131" s="171"/>
      <c r="DT131" s="171"/>
      <c r="DU131" s="171"/>
      <c r="DV131" s="171"/>
      <c r="DW131" s="171"/>
      <c r="DX131" s="171"/>
      <c r="DY131" s="171"/>
      <c r="DZ131" s="171"/>
      <c r="EA131" s="171"/>
      <c r="EB131" s="171"/>
      <c r="EC131" s="171"/>
      <c r="ED131" s="171"/>
      <c r="EE131" s="171"/>
      <c r="EF131" s="171"/>
      <c r="EG131" s="171"/>
      <c r="EH131" s="171"/>
      <c r="EI131" s="171"/>
      <c r="EJ131" s="171"/>
      <c r="EK131" s="171"/>
      <c r="EL131" s="171"/>
      <c r="EM131" s="171"/>
      <c r="EN131" s="171"/>
      <c r="EO131" s="171"/>
    </row>
    <row r="132" spans="1:145" x14ac:dyDescent="0.2">
      <c r="A132" s="184"/>
      <c r="AR132" s="171"/>
      <c r="AS132" s="171"/>
      <c r="AT132" s="171"/>
      <c r="AU132" s="171"/>
      <c r="AV132" s="171"/>
      <c r="AW132" s="171"/>
      <c r="AX132" s="171"/>
      <c r="AY132" s="171"/>
      <c r="AZ132" s="171"/>
      <c r="BA132" s="171"/>
      <c r="BB132" s="171"/>
      <c r="BC132" s="171"/>
      <c r="BD132" s="171"/>
      <c r="BE132" s="171"/>
      <c r="BF132" s="171"/>
      <c r="BG132" s="171"/>
      <c r="BH132" s="171"/>
      <c r="BI132" s="171"/>
      <c r="BJ132" s="171"/>
      <c r="BK132" s="171"/>
      <c r="BL132" s="171"/>
      <c r="BM132" s="171"/>
      <c r="BN132" s="171"/>
      <c r="BO132" s="171"/>
      <c r="BP132" s="171"/>
      <c r="BQ132" s="171"/>
      <c r="BR132" s="171"/>
      <c r="BS132" s="171"/>
      <c r="BT132" s="171"/>
      <c r="BU132" s="171"/>
      <c r="BV132" s="171"/>
      <c r="BW132" s="171"/>
      <c r="BX132" s="171"/>
      <c r="BY132" s="171"/>
      <c r="BZ132" s="171"/>
      <c r="CA132" s="171"/>
      <c r="CB132" s="171"/>
      <c r="CC132" s="171"/>
      <c r="CD132" s="171"/>
      <c r="CE132" s="171"/>
      <c r="CF132" s="171"/>
      <c r="CG132" s="171"/>
      <c r="CH132" s="171"/>
      <c r="CI132" s="171"/>
      <c r="CJ132" s="171"/>
      <c r="CK132" s="171"/>
      <c r="CL132" s="171"/>
      <c r="CM132" s="171"/>
      <c r="CN132" s="171"/>
      <c r="CO132" s="171"/>
      <c r="CP132" s="171"/>
      <c r="CQ132" s="171"/>
      <c r="CR132" s="171"/>
      <c r="CS132" s="171"/>
      <c r="CT132" s="171"/>
      <c r="CU132" s="171"/>
      <c r="CV132" s="171"/>
      <c r="CW132" s="171"/>
      <c r="CX132" s="171"/>
      <c r="CY132" s="171"/>
      <c r="CZ132" s="171"/>
      <c r="DA132" s="171"/>
      <c r="DB132" s="171"/>
      <c r="DC132" s="171"/>
      <c r="DD132" s="171"/>
      <c r="DE132" s="171"/>
      <c r="DF132" s="171"/>
      <c r="DG132" s="171"/>
      <c r="DH132" s="171"/>
      <c r="DI132" s="171"/>
      <c r="DJ132" s="171"/>
      <c r="DK132" s="171"/>
      <c r="DL132" s="171"/>
      <c r="DM132" s="171"/>
      <c r="DN132" s="171"/>
      <c r="DO132" s="171"/>
      <c r="DP132" s="171"/>
      <c r="DQ132" s="171"/>
      <c r="DR132" s="171"/>
      <c r="DS132" s="171"/>
      <c r="DT132" s="171"/>
      <c r="DU132" s="171"/>
      <c r="DV132" s="171"/>
      <c r="DW132" s="171"/>
      <c r="DX132" s="171"/>
      <c r="DY132" s="171"/>
      <c r="DZ132" s="171"/>
      <c r="EA132" s="171"/>
      <c r="EB132" s="171"/>
      <c r="EC132" s="171"/>
      <c r="ED132" s="171"/>
      <c r="EE132" s="171"/>
      <c r="EF132" s="171"/>
      <c r="EG132" s="171"/>
      <c r="EH132" s="171"/>
      <c r="EI132" s="171"/>
      <c r="EJ132" s="171"/>
      <c r="EK132" s="171"/>
      <c r="EL132" s="171"/>
      <c r="EM132" s="171"/>
      <c r="EN132" s="171"/>
      <c r="EO132" s="171"/>
    </row>
    <row r="133" spans="1:145" x14ac:dyDescent="0.2">
      <c r="A133" s="125" t="s">
        <v>251</v>
      </c>
      <c r="AR133" s="171"/>
      <c r="AS133" s="171"/>
      <c r="AT133" s="171"/>
      <c r="AU133" s="171"/>
      <c r="AV133" s="171"/>
      <c r="AW133" s="171"/>
      <c r="AX133" s="171"/>
      <c r="AY133" s="171"/>
      <c r="AZ133" s="171"/>
      <c r="BA133" s="171"/>
      <c r="BB133" s="171"/>
      <c r="BC133" s="171"/>
      <c r="BD133" s="171"/>
      <c r="BE133" s="171"/>
      <c r="BF133" s="171"/>
      <c r="BG133" s="171"/>
      <c r="BH133" s="171"/>
      <c r="BI133" s="171"/>
      <c r="BJ133" s="171"/>
      <c r="BK133" s="171"/>
      <c r="BL133" s="171"/>
      <c r="BM133" s="171"/>
      <c r="BN133" s="171"/>
      <c r="BO133" s="171"/>
      <c r="BP133" s="171"/>
      <c r="BQ133" s="171"/>
      <c r="BR133" s="171"/>
      <c r="BS133" s="171"/>
      <c r="BT133" s="171"/>
      <c r="BU133" s="171"/>
      <c r="BV133" s="171"/>
      <c r="BW133" s="171"/>
      <c r="BX133" s="171"/>
      <c r="BY133" s="171"/>
      <c r="BZ133" s="171"/>
      <c r="CA133" s="171"/>
      <c r="CB133" s="171"/>
      <c r="CC133" s="171"/>
      <c r="CD133" s="171"/>
      <c r="CE133" s="171"/>
      <c r="CF133" s="171"/>
      <c r="CG133" s="171"/>
      <c r="CH133" s="171"/>
      <c r="CI133" s="171"/>
      <c r="CJ133" s="171"/>
      <c r="CK133" s="171"/>
      <c r="CL133" s="171"/>
      <c r="CM133" s="171"/>
      <c r="CN133" s="171"/>
      <c r="CO133" s="171"/>
      <c r="CP133" s="171"/>
      <c r="CQ133" s="171"/>
      <c r="CR133" s="171"/>
      <c r="CS133" s="171"/>
      <c r="CT133" s="171"/>
      <c r="CU133" s="171"/>
      <c r="CV133" s="171"/>
      <c r="CW133" s="171"/>
      <c r="CX133" s="171"/>
      <c r="CY133" s="171"/>
      <c r="CZ133" s="171"/>
      <c r="DA133" s="171"/>
      <c r="DB133" s="171"/>
      <c r="DC133" s="171"/>
      <c r="DD133" s="171"/>
      <c r="DE133" s="171"/>
      <c r="DF133" s="171"/>
      <c r="DG133" s="171"/>
      <c r="DH133" s="171"/>
      <c r="DI133" s="171"/>
      <c r="DJ133" s="171"/>
      <c r="DK133" s="171"/>
      <c r="DL133" s="171"/>
      <c r="DM133" s="171"/>
      <c r="DN133" s="171"/>
      <c r="DO133" s="171"/>
      <c r="DP133" s="171"/>
      <c r="DQ133" s="171"/>
      <c r="DR133" s="171"/>
      <c r="DS133" s="171"/>
      <c r="DT133" s="171"/>
      <c r="DU133" s="171"/>
      <c r="DV133" s="171"/>
      <c r="DW133" s="171"/>
      <c r="DX133" s="171"/>
      <c r="DY133" s="171"/>
      <c r="DZ133" s="171"/>
      <c r="EA133" s="171"/>
      <c r="EB133" s="171"/>
      <c r="EC133" s="171"/>
      <c r="ED133" s="171"/>
      <c r="EE133" s="171"/>
      <c r="EF133" s="171"/>
      <c r="EG133" s="171"/>
      <c r="EH133" s="171"/>
      <c r="EI133" s="171"/>
      <c r="EJ133" s="171"/>
      <c r="EK133" s="171"/>
      <c r="EL133" s="171"/>
      <c r="EM133" s="171"/>
      <c r="EN133" s="171"/>
      <c r="EO133" s="171"/>
    </row>
    <row r="134" spans="1:145" outlineLevel="1" x14ac:dyDescent="0.2">
      <c r="AR134" s="171"/>
      <c r="AS134" s="171"/>
      <c r="AT134" s="171"/>
      <c r="AU134" s="171"/>
      <c r="AV134" s="171"/>
      <c r="AW134" s="171"/>
      <c r="AX134" s="171"/>
      <c r="AY134" s="171"/>
      <c r="AZ134" s="171"/>
      <c r="BA134" s="171"/>
      <c r="BB134" s="171"/>
      <c r="BC134" s="171"/>
      <c r="BD134" s="171"/>
      <c r="BE134" s="171"/>
      <c r="BF134" s="171"/>
      <c r="BG134" s="171"/>
      <c r="BH134" s="171"/>
      <c r="BI134" s="171"/>
      <c r="BJ134" s="171"/>
      <c r="BK134" s="171"/>
      <c r="BL134" s="171"/>
      <c r="BM134" s="171"/>
      <c r="BN134" s="171"/>
      <c r="BO134" s="171"/>
      <c r="BP134" s="171"/>
      <c r="BQ134" s="171"/>
      <c r="BR134" s="171"/>
      <c r="BS134" s="171"/>
      <c r="BT134" s="171"/>
      <c r="BU134" s="171"/>
      <c r="BV134" s="171"/>
      <c r="BW134" s="171"/>
      <c r="BX134" s="171"/>
      <c r="BY134" s="171"/>
      <c r="BZ134" s="171"/>
      <c r="CA134" s="171"/>
      <c r="CB134" s="171"/>
      <c r="CC134" s="171"/>
      <c r="CD134" s="171"/>
      <c r="CE134" s="171"/>
      <c r="CF134" s="171"/>
      <c r="CG134" s="171"/>
      <c r="CH134" s="171"/>
      <c r="CI134" s="171"/>
      <c r="CJ134" s="171"/>
      <c r="CK134" s="171"/>
      <c r="CL134" s="171"/>
      <c r="CM134" s="171"/>
      <c r="CN134" s="171"/>
      <c r="CO134" s="171"/>
      <c r="CP134" s="171"/>
      <c r="CQ134" s="171"/>
      <c r="CR134" s="171"/>
      <c r="CS134" s="171"/>
      <c r="CT134" s="171"/>
      <c r="CU134" s="171"/>
      <c r="CV134" s="171"/>
      <c r="CW134" s="171"/>
      <c r="CX134" s="171"/>
      <c r="CY134" s="171"/>
      <c r="CZ134" s="171"/>
      <c r="DA134" s="171"/>
      <c r="DB134" s="171"/>
      <c r="DC134" s="171"/>
      <c r="DD134" s="171"/>
      <c r="DE134" s="171"/>
      <c r="DF134" s="171"/>
      <c r="DG134" s="171"/>
      <c r="DH134" s="171"/>
      <c r="DI134" s="171"/>
      <c r="DJ134" s="171"/>
      <c r="DK134" s="171"/>
      <c r="DL134" s="171"/>
      <c r="DM134" s="171"/>
      <c r="DN134" s="171"/>
      <c r="DO134" s="171"/>
      <c r="DP134" s="171"/>
      <c r="DQ134" s="171"/>
      <c r="DR134" s="171"/>
      <c r="DS134" s="171"/>
      <c r="DT134" s="171"/>
      <c r="DU134" s="171"/>
      <c r="DV134" s="171"/>
      <c r="DW134" s="171"/>
      <c r="DX134" s="171"/>
      <c r="DY134" s="171"/>
      <c r="DZ134" s="171"/>
      <c r="EA134" s="171"/>
      <c r="EB134" s="171"/>
      <c r="EC134" s="171"/>
      <c r="ED134" s="171"/>
      <c r="EE134" s="171"/>
      <c r="EF134" s="171"/>
      <c r="EG134" s="171"/>
      <c r="EH134" s="171"/>
      <c r="EI134" s="171"/>
      <c r="EJ134" s="171"/>
      <c r="EK134" s="171"/>
      <c r="EL134" s="171"/>
      <c r="EM134" s="171"/>
      <c r="EN134" s="171"/>
      <c r="EO134" s="171"/>
    </row>
    <row r="135" spans="1:145" outlineLevel="1" x14ac:dyDescent="0.2">
      <c r="AR135" s="171"/>
      <c r="AS135" s="171"/>
      <c r="AT135" s="171"/>
      <c r="AU135" s="171"/>
      <c r="AV135" s="171"/>
      <c r="AW135" s="171"/>
      <c r="AX135" s="171"/>
      <c r="AY135" s="171"/>
      <c r="AZ135" s="171"/>
      <c r="BA135" s="171"/>
      <c r="BB135" s="171"/>
      <c r="BC135" s="171"/>
      <c r="BD135" s="171"/>
      <c r="BE135" s="171"/>
      <c r="BF135" s="171"/>
      <c r="BG135" s="171"/>
      <c r="BH135" s="171"/>
      <c r="BI135" s="171"/>
      <c r="BJ135" s="171"/>
      <c r="BK135" s="171"/>
      <c r="BL135" s="171"/>
      <c r="BM135" s="171"/>
      <c r="BN135" s="171"/>
      <c r="BO135" s="171"/>
      <c r="BP135" s="171"/>
      <c r="BQ135" s="171"/>
      <c r="BR135" s="171"/>
      <c r="BS135" s="171"/>
      <c r="BT135" s="171"/>
      <c r="BU135" s="171"/>
      <c r="BV135" s="171"/>
      <c r="BW135" s="171"/>
      <c r="BX135" s="171"/>
      <c r="BY135" s="171"/>
      <c r="BZ135" s="171"/>
      <c r="CA135" s="171"/>
      <c r="CB135" s="171"/>
      <c r="CC135" s="171"/>
      <c r="CD135" s="171"/>
      <c r="CE135" s="171"/>
      <c r="CF135" s="171"/>
      <c r="CG135" s="171"/>
      <c r="CH135" s="171"/>
      <c r="CI135" s="171"/>
      <c r="CJ135" s="171"/>
      <c r="CK135" s="171"/>
      <c r="CL135" s="171"/>
      <c r="CM135" s="171"/>
      <c r="CN135" s="171"/>
      <c r="CO135" s="171"/>
      <c r="CP135" s="171"/>
      <c r="CQ135" s="171"/>
      <c r="CR135" s="171"/>
      <c r="CS135" s="171"/>
      <c r="CT135" s="171"/>
      <c r="CU135" s="171"/>
      <c r="CV135" s="171"/>
      <c r="CW135" s="171"/>
      <c r="CX135" s="171"/>
      <c r="CY135" s="171"/>
      <c r="CZ135" s="171"/>
      <c r="DA135" s="171"/>
      <c r="DB135" s="171"/>
      <c r="DC135" s="171"/>
      <c r="DD135" s="171"/>
      <c r="DE135" s="171"/>
      <c r="DF135" s="171"/>
      <c r="DG135" s="171"/>
      <c r="DH135" s="171"/>
      <c r="DI135" s="171"/>
      <c r="DJ135" s="171"/>
      <c r="DK135" s="171"/>
      <c r="DL135" s="171"/>
      <c r="DM135" s="171"/>
      <c r="DN135" s="171"/>
      <c r="DO135" s="171"/>
      <c r="DP135" s="171"/>
      <c r="DQ135" s="171"/>
      <c r="DR135" s="171"/>
      <c r="DS135" s="171"/>
      <c r="DT135" s="171"/>
      <c r="DU135" s="171"/>
      <c r="DV135" s="171"/>
      <c r="DW135" s="171"/>
      <c r="DX135" s="171"/>
      <c r="DY135" s="171"/>
      <c r="DZ135" s="171"/>
      <c r="EA135" s="171"/>
      <c r="EB135" s="171"/>
      <c r="EC135" s="171"/>
      <c r="ED135" s="171"/>
      <c r="EE135" s="171"/>
      <c r="EF135" s="171"/>
      <c r="EG135" s="171"/>
      <c r="EH135" s="171"/>
      <c r="EI135" s="171"/>
      <c r="EJ135" s="171"/>
      <c r="EK135" s="171"/>
      <c r="EL135" s="171"/>
      <c r="EM135" s="171"/>
      <c r="EN135" s="171"/>
      <c r="EO135" s="171"/>
    </row>
    <row r="136" spans="1:145" outlineLevel="1" x14ac:dyDescent="0.2">
      <c r="AR136" s="171"/>
      <c r="AS136" s="171"/>
      <c r="AT136" s="171"/>
      <c r="AU136" s="171"/>
      <c r="AV136" s="171"/>
      <c r="AW136" s="171"/>
      <c r="AX136" s="171"/>
      <c r="AY136" s="171"/>
      <c r="AZ136" s="171"/>
      <c r="BA136" s="171"/>
      <c r="BB136" s="171"/>
      <c r="BC136" s="171"/>
      <c r="BD136" s="171"/>
      <c r="BE136" s="171"/>
      <c r="BF136" s="171"/>
      <c r="BG136" s="171"/>
      <c r="BH136" s="171"/>
      <c r="BI136" s="171"/>
      <c r="BJ136" s="171"/>
      <c r="BK136" s="171"/>
      <c r="BL136" s="171"/>
      <c r="BM136" s="171"/>
      <c r="BN136" s="171"/>
      <c r="BO136" s="171"/>
      <c r="BP136" s="171"/>
      <c r="BQ136" s="171"/>
      <c r="BR136" s="171"/>
      <c r="BS136" s="171"/>
      <c r="BT136" s="171"/>
      <c r="BU136" s="171"/>
      <c r="BV136" s="171"/>
      <c r="BW136" s="171"/>
      <c r="BX136" s="171"/>
      <c r="BY136" s="171"/>
      <c r="BZ136" s="171"/>
      <c r="CA136" s="171"/>
      <c r="CB136" s="171"/>
      <c r="CC136" s="171"/>
      <c r="CD136" s="171"/>
      <c r="CE136" s="171"/>
      <c r="CF136" s="171"/>
      <c r="CG136" s="171"/>
      <c r="CH136" s="171"/>
      <c r="CI136" s="171"/>
      <c r="CJ136" s="171"/>
      <c r="CK136" s="171"/>
      <c r="CL136" s="171"/>
      <c r="CM136" s="171"/>
      <c r="CN136" s="171"/>
      <c r="CO136" s="171"/>
      <c r="CP136" s="171"/>
      <c r="CQ136" s="171"/>
      <c r="CR136" s="171"/>
      <c r="CS136" s="171"/>
      <c r="CT136" s="171"/>
      <c r="CU136" s="171"/>
      <c r="CV136" s="171"/>
      <c r="CW136" s="171"/>
      <c r="CX136" s="171"/>
      <c r="CY136" s="171"/>
      <c r="CZ136" s="171"/>
      <c r="DA136" s="171"/>
      <c r="DB136" s="171"/>
      <c r="DC136" s="171"/>
      <c r="DD136" s="171"/>
      <c r="DE136" s="171"/>
      <c r="DF136" s="171"/>
      <c r="DG136" s="171"/>
      <c r="DH136" s="171"/>
      <c r="DI136" s="171"/>
      <c r="DJ136" s="171"/>
      <c r="DK136" s="171"/>
      <c r="DL136" s="171"/>
      <c r="DM136" s="171"/>
      <c r="DN136" s="171"/>
      <c r="DO136" s="171"/>
      <c r="DP136" s="171"/>
      <c r="DQ136" s="171"/>
      <c r="DR136" s="171"/>
      <c r="DS136" s="171"/>
      <c r="DT136" s="171"/>
      <c r="DU136" s="171"/>
      <c r="DV136" s="171"/>
      <c r="DW136" s="171"/>
      <c r="DX136" s="171"/>
      <c r="DY136" s="171"/>
      <c r="DZ136" s="171"/>
      <c r="EA136" s="171"/>
      <c r="EB136" s="171"/>
      <c r="EC136" s="171"/>
      <c r="ED136" s="171"/>
      <c r="EE136" s="171"/>
      <c r="EF136" s="171"/>
      <c r="EG136" s="171"/>
      <c r="EH136" s="171"/>
      <c r="EI136" s="171"/>
      <c r="EJ136" s="171"/>
      <c r="EK136" s="171"/>
      <c r="EL136" s="171"/>
      <c r="EM136" s="171"/>
      <c r="EN136" s="171"/>
      <c r="EO136" s="171"/>
    </row>
    <row r="137" spans="1:145" outlineLevel="1" x14ac:dyDescent="0.2">
      <c r="AR137" s="171"/>
      <c r="AS137" s="171"/>
      <c r="AT137" s="171"/>
      <c r="AU137" s="171"/>
      <c r="AV137" s="171"/>
      <c r="AW137" s="171"/>
      <c r="AX137" s="171"/>
      <c r="AY137" s="171"/>
      <c r="AZ137" s="171"/>
      <c r="BA137" s="171"/>
      <c r="BB137" s="171"/>
      <c r="BC137" s="171"/>
      <c r="BD137" s="171"/>
      <c r="BE137" s="171"/>
      <c r="BF137" s="171"/>
      <c r="BG137" s="171"/>
      <c r="BH137" s="171"/>
      <c r="BI137" s="171"/>
      <c r="BJ137" s="171"/>
      <c r="BK137" s="171"/>
      <c r="BL137" s="171"/>
      <c r="BM137" s="171"/>
      <c r="BN137" s="171"/>
      <c r="BO137" s="171"/>
      <c r="BP137" s="171"/>
      <c r="BQ137" s="171"/>
      <c r="BR137" s="171"/>
      <c r="BS137" s="171"/>
      <c r="BT137" s="171"/>
      <c r="BU137" s="171"/>
      <c r="BV137" s="171"/>
      <c r="BW137" s="171"/>
      <c r="BX137" s="171"/>
      <c r="BY137" s="171"/>
      <c r="BZ137" s="171"/>
      <c r="CA137" s="171"/>
      <c r="CB137" s="171"/>
      <c r="CC137" s="171"/>
      <c r="CD137" s="171"/>
      <c r="CE137" s="171"/>
      <c r="CF137" s="171"/>
      <c r="CG137" s="171"/>
      <c r="CH137" s="171"/>
      <c r="CI137" s="171"/>
      <c r="CJ137" s="171"/>
      <c r="CK137" s="171"/>
      <c r="CL137" s="171"/>
      <c r="CM137" s="171"/>
      <c r="CN137" s="171"/>
      <c r="CO137" s="171"/>
      <c r="CP137" s="171"/>
      <c r="CQ137" s="171"/>
      <c r="CR137" s="171"/>
      <c r="CS137" s="171"/>
      <c r="CT137" s="171"/>
      <c r="CU137" s="171"/>
      <c r="CV137" s="171"/>
      <c r="CW137" s="171"/>
      <c r="CX137" s="171"/>
      <c r="CY137" s="171"/>
      <c r="CZ137" s="171"/>
      <c r="DA137" s="171"/>
      <c r="DB137" s="171"/>
      <c r="DC137" s="171"/>
      <c r="DD137" s="171"/>
      <c r="DE137" s="171"/>
      <c r="DF137" s="171"/>
      <c r="DG137" s="171"/>
      <c r="DH137" s="171"/>
      <c r="DI137" s="171"/>
      <c r="DJ137" s="171"/>
      <c r="DK137" s="171"/>
      <c r="DL137" s="171"/>
      <c r="DM137" s="171"/>
      <c r="DN137" s="171"/>
      <c r="DO137" s="171"/>
      <c r="DP137" s="171"/>
      <c r="DQ137" s="171"/>
      <c r="DR137" s="171"/>
      <c r="DS137" s="171"/>
      <c r="DT137" s="171"/>
      <c r="DU137" s="171"/>
      <c r="DV137" s="171"/>
      <c r="DW137" s="171"/>
      <c r="DX137" s="171"/>
      <c r="DY137" s="171"/>
      <c r="DZ137" s="171"/>
      <c r="EA137" s="171"/>
      <c r="EB137" s="171"/>
      <c r="EC137" s="171"/>
      <c r="ED137" s="171"/>
      <c r="EE137" s="171"/>
      <c r="EF137" s="171"/>
      <c r="EG137" s="171"/>
      <c r="EH137" s="171"/>
      <c r="EI137" s="171"/>
      <c r="EJ137" s="171"/>
      <c r="EK137" s="171"/>
      <c r="EL137" s="171"/>
      <c r="EM137" s="171"/>
      <c r="EN137" s="171"/>
      <c r="EO137" s="171"/>
    </row>
    <row r="138" spans="1:145" outlineLevel="1" x14ac:dyDescent="0.2">
      <c r="AR138" s="171"/>
      <c r="AS138" s="171"/>
      <c r="AT138" s="171"/>
      <c r="AU138" s="171"/>
      <c r="AV138" s="171"/>
      <c r="AW138" s="171"/>
      <c r="AX138" s="171"/>
      <c r="AY138" s="171"/>
      <c r="AZ138" s="171"/>
      <c r="BA138" s="171"/>
      <c r="BB138" s="171"/>
      <c r="BC138" s="171"/>
      <c r="BD138" s="171"/>
      <c r="BE138" s="171"/>
      <c r="BF138" s="171"/>
      <c r="BG138" s="171"/>
      <c r="BH138" s="171"/>
      <c r="BI138" s="171"/>
      <c r="BJ138" s="171"/>
      <c r="BK138" s="171"/>
      <c r="BL138" s="171"/>
      <c r="BM138" s="171"/>
      <c r="BN138" s="171"/>
      <c r="BO138" s="171"/>
      <c r="BP138" s="171"/>
      <c r="BQ138" s="171"/>
      <c r="BR138" s="171"/>
      <c r="BS138" s="171"/>
      <c r="BT138" s="171"/>
      <c r="BU138" s="171"/>
      <c r="BV138" s="171"/>
      <c r="BW138" s="171"/>
      <c r="BX138" s="171"/>
      <c r="BY138" s="171"/>
      <c r="BZ138" s="171"/>
      <c r="CA138" s="171"/>
      <c r="CB138" s="171"/>
      <c r="CC138" s="171"/>
      <c r="CD138" s="171"/>
      <c r="CE138" s="171"/>
      <c r="CF138" s="171"/>
      <c r="CG138" s="171"/>
      <c r="CH138" s="171"/>
      <c r="CI138" s="171"/>
      <c r="CJ138" s="171"/>
      <c r="CK138" s="171"/>
      <c r="CL138" s="171"/>
      <c r="CM138" s="171"/>
      <c r="CN138" s="171"/>
      <c r="CO138" s="171"/>
      <c r="CP138" s="171"/>
      <c r="CQ138" s="171"/>
      <c r="CR138" s="171"/>
      <c r="CS138" s="171"/>
      <c r="CT138" s="171"/>
      <c r="CU138" s="171"/>
      <c r="CV138" s="171"/>
      <c r="CW138" s="171"/>
      <c r="CX138" s="171"/>
      <c r="CY138" s="171"/>
      <c r="CZ138" s="171"/>
      <c r="DA138" s="171"/>
      <c r="DB138" s="171"/>
      <c r="DC138" s="171"/>
      <c r="DD138" s="171"/>
      <c r="DE138" s="171"/>
      <c r="DF138" s="171"/>
      <c r="DG138" s="171"/>
      <c r="DH138" s="171"/>
      <c r="DI138" s="171"/>
      <c r="DJ138" s="171"/>
      <c r="DK138" s="171"/>
      <c r="DL138" s="171"/>
      <c r="DM138" s="171"/>
      <c r="DN138" s="171"/>
      <c r="DO138" s="171"/>
      <c r="DP138" s="171"/>
      <c r="DQ138" s="171"/>
      <c r="DR138" s="171"/>
      <c r="DS138" s="171"/>
      <c r="DT138" s="171"/>
      <c r="DU138" s="171"/>
      <c r="DV138" s="171"/>
      <c r="DW138" s="171"/>
      <c r="DX138" s="171"/>
      <c r="DY138" s="171"/>
      <c r="DZ138" s="171"/>
      <c r="EA138" s="171"/>
      <c r="EB138" s="171"/>
      <c r="EC138" s="171"/>
      <c r="ED138" s="171"/>
      <c r="EE138" s="171"/>
      <c r="EF138" s="171"/>
      <c r="EG138" s="171"/>
      <c r="EH138" s="171"/>
      <c r="EI138" s="171"/>
      <c r="EJ138" s="171"/>
      <c r="EK138" s="171"/>
      <c r="EL138" s="171"/>
      <c r="EM138" s="171"/>
      <c r="EN138" s="171"/>
      <c r="EO138" s="171"/>
    </row>
    <row r="139" spans="1:145" outlineLevel="1" x14ac:dyDescent="0.2">
      <c r="AR139" s="171"/>
      <c r="AS139" s="171"/>
      <c r="AT139" s="171"/>
      <c r="AU139" s="171"/>
      <c r="AV139" s="171"/>
      <c r="AW139" s="171"/>
      <c r="AX139" s="171"/>
      <c r="AY139" s="171"/>
      <c r="AZ139" s="171"/>
      <c r="BA139" s="171"/>
      <c r="BB139" s="171"/>
      <c r="BC139" s="171"/>
      <c r="BD139" s="171"/>
      <c r="BE139" s="171"/>
      <c r="BF139" s="171"/>
      <c r="BG139" s="171"/>
      <c r="BH139" s="171"/>
      <c r="BI139" s="171"/>
      <c r="BJ139" s="171"/>
      <c r="BK139" s="171"/>
      <c r="BL139" s="171"/>
      <c r="BM139" s="171"/>
      <c r="BN139" s="171"/>
      <c r="BO139" s="171"/>
      <c r="BP139" s="171"/>
      <c r="BQ139" s="171"/>
      <c r="BR139" s="171"/>
      <c r="BS139" s="171"/>
      <c r="BT139" s="171"/>
      <c r="BU139" s="171"/>
      <c r="BV139" s="171"/>
      <c r="BW139" s="171"/>
      <c r="BX139" s="171"/>
      <c r="BY139" s="171"/>
      <c r="BZ139" s="171"/>
      <c r="CA139" s="171"/>
      <c r="CB139" s="171"/>
      <c r="CC139" s="171"/>
      <c r="CD139" s="171"/>
      <c r="CE139" s="171"/>
      <c r="CF139" s="171"/>
      <c r="CG139" s="171"/>
      <c r="CH139" s="171"/>
      <c r="CI139" s="171"/>
      <c r="CJ139" s="171"/>
      <c r="CK139" s="171"/>
      <c r="CL139" s="171"/>
      <c r="CM139" s="171"/>
      <c r="CN139" s="171"/>
      <c r="CO139" s="171"/>
      <c r="CP139" s="171"/>
      <c r="CQ139" s="171"/>
      <c r="CR139" s="171"/>
      <c r="CS139" s="171"/>
      <c r="CT139" s="171"/>
      <c r="CU139" s="171"/>
      <c r="CV139" s="171"/>
      <c r="CW139" s="171"/>
      <c r="CX139" s="171"/>
      <c r="CY139" s="171"/>
      <c r="CZ139" s="171"/>
      <c r="DA139" s="171"/>
      <c r="DB139" s="171"/>
      <c r="DC139" s="171"/>
      <c r="DD139" s="171"/>
      <c r="DE139" s="171"/>
      <c r="DF139" s="171"/>
      <c r="DG139" s="171"/>
      <c r="DH139" s="171"/>
      <c r="DI139" s="171"/>
      <c r="DJ139" s="171"/>
      <c r="DK139" s="171"/>
      <c r="DL139" s="171"/>
      <c r="DM139" s="171"/>
      <c r="DN139" s="171"/>
      <c r="DO139" s="171"/>
      <c r="DP139" s="171"/>
      <c r="DQ139" s="171"/>
      <c r="DR139" s="171"/>
      <c r="DS139" s="171"/>
      <c r="DT139" s="171"/>
      <c r="DU139" s="171"/>
      <c r="DV139" s="171"/>
      <c r="DW139" s="171"/>
      <c r="DX139" s="171"/>
      <c r="DY139" s="171"/>
      <c r="DZ139" s="171"/>
      <c r="EA139" s="171"/>
      <c r="EB139" s="171"/>
      <c r="EC139" s="171"/>
      <c r="ED139" s="171"/>
      <c r="EE139" s="171"/>
      <c r="EF139" s="171"/>
      <c r="EG139" s="171"/>
      <c r="EH139" s="171"/>
      <c r="EI139" s="171"/>
      <c r="EJ139" s="171"/>
      <c r="EK139" s="171"/>
      <c r="EL139" s="171"/>
      <c r="EM139" s="171"/>
      <c r="EN139" s="171"/>
      <c r="EO139" s="171"/>
    </row>
    <row r="140" spans="1:145" outlineLevel="1" x14ac:dyDescent="0.2">
      <c r="AR140" s="171"/>
      <c r="AS140" s="171"/>
      <c r="AT140" s="171"/>
      <c r="AU140" s="171"/>
      <c r="AV140" s="171"/>
      <c r="AW140" s="171"/>
      <c r="AX140" s="171"/>
      <c r="AY140" s="171"/>
      <c r="AZ140" s="171"/>
      <c r="BA140" s="171"/>
      <c r="BB140" s="171"/>
      <c r="BC140" s="171"/>
      <c r="BD140" s="171"/>
      <c r="BE140" s="171"/>
      <c r="BF140" s="171"/>
      <c r="BG140" s="171"/>
      <c r="BH140" s="171"/>
      <c r="BI140" s="171"/>
      <c r="BJ140" s="171"/>
      <c r="BK140" s="171"/>
      <c r="BL140" s="171"/>
      <c r="BM140" s="171"/>
      <c r="BN140" s="171"/>
      <c r="BO140" s="171"/>
      <c r="BP140" s="171"/>
      <c r="BQ140" s="171"/>
      <c r="BR140" s="171"/>
      <c r="BS140" s="171"/>
      <c r="BT140" s="171"/>
      <c r="BU140" s="171"/>
      <c r="BV140" s="171"/>
      <c r="BW140" s="171"/>
      <c r="BX140" s="171"/>
      <c r="BY140" s="171"/>
      <c r="BZ140" s="171"/>
      <c r="CA140" s="171"/>
      <c r="CB140" s="171"/>
      <c r="CC140" s="171"/>
      <c r="CD140" s="171"/>
      <c r="CE140" s="171"/>
      <c r="CF140" s="171"/>
      <c r="CG140" s="171"/>
      <c r="CH140" s="171"/>
      <c r="CI140" s="171"/>
      <c r="CJ140" s="171"/>
      <c r="CK140" s="171"/>
      <c r="CL140" s="171"/>
      <c r="CM140" s="171"/>
      <c r="CN140" s="171"/>
      <c r="CO140" s="171"/>
      <c r="CP140" s="171"/>
      <c r="CQ140" s="171"/>
      <c r="CR140" s="171"/>
      <c r="CS140" s="171"/>
      <c r="CT140" s="171"/>
      <c r="CU140" s="171"/>
      <c r="CV140" s="171"/>
      <c r="CW140" s="171"/>
      <c r="CX140" s="171"/>
      <c r="CY140" s="171"/>
      <c r="CZ140" s="171"/>
      <c r="DA140" s="171"/>
      <c r="DB140" s="171"/>
      <c r="DC140" s="171"/>
      <c r="DD140" s="171"/>
      <c r="DE140" s="171"/>
      <c r="DF140" s="171"/>
      <c r="DG140" s="171"/>
      <c r="DH140" s="171"/>
      <c r="DI140" s="171"/>
      <c r="DJ140" s="171"/>
      <c r="DK140" s="171"/>
      <c r="DL140" s="171"/>
      <c r="DM140" s="171"/>
      <c r="DN140" s="171"/>
      <c r="DO140" s="171"/>
      <c r="DP140" s="171"/>
      <c r="DQ140" s="171"/>
      <c r="DR140" s="171"/>
      <c r="DS140" s="171"/>
      <c r="DT140" s="171"/>
      <c r="DU140" s="171"/>
      <c r="DV140" s="171"/>
      <c r="DW140" s="171"/>
      <c r="DX140" s="171"/>
      <c r="DY140" s="171"/>
      <c r="DZ140" s="171"/>
      <c r="EA140" s="171"/>
      <c r="EB140" s="171"/>
      <c r="EC140" s="171"/>
      <c r="ED140" s="171"/>
      <c r="EE140" s="171"/>
      <c r="EF140" s="171"/>
      <c r="EG140" s="171"/>
      <c r="EH140" s="171"/>
      <c r="EI140" s="171"/>
      <c r="EJ140" s="171"/>
      <c r="EK140" s="171"/>
      <c r="EL140" s="171"/>
      <c r="EM140" s="171"/>
      <c r="EN140" s="171"/>
      <c r="EO140" s="171"/>
    </row>
    <row r="141" spans="1:145" outlineLevel="1" x14ac:dyDescent="0.2">
      <c r="AR141" s="171"/>
      <c r="AS141" s="171"/>
      <c r="AT141" s="171"/>
      <c r="AU141" s="171"/>
      <c r="AV141" s="171"/>
      <c r="AW141" s="171"/>
      <c r="AX141" s="171"/>
      <c r="AY141" s="171"/>
      <c r="AZ141" s="171"/>
      <c r="BA141" s="171"/>
      <c r="BB141" s="171"/>
      <c r="BC141" s="171"/>
      <c r="BD141" s="171"/>
      <c r="BE141" s="171"/>
      <c r="BF141" s="171"/>
      <c r="BG141" s="171"/>
      <c r="BH141" s="171"/>
      <c r="BI141" s="171"/>
      <c r="BJ141" s="171"/>
      <c r="BK141" s="171"/>
      <c r="BL141" s="171"/>
      <c r="BM141" s="171"/>
      <c r="BN141" s="171"/>
      <c r="BO141" s="171"/>
      <c r="BP141" s="171"/>
      <c r="BQ141" s="171"/>
      <c r="BR141" s="171"/>
      <c r="BS141" s="171"/>
      <c r="BT141" s="171"/>
      <c r="BU141" s="171"/>
      <c r="BV141" s="171"/>
      <c r="BW141" s="171"/>
      <c r="BX141" s="171"/>
      <c r="BY141" s="171"/>
      <c r="BZ141" s="171"/>
      <c r="CA141" s="171"/>
      <c r="CB141" s="171"/>
      <c r="CC141" s="171"/>
      <c r="CD141" s="171"/>
      <c r="CE141" s="171"/>
      <c r="CF141" s="171"/>
      <c r="CG141" s="171"/>
      <c r="CH141" s="171"/>
      <c r="CI141" s="171"/>
      <c r="CJ141" s="171"/>
      <c r="CK141" s="171"/>
      <c r="CL141" s="171"/>
      <c r="CM141" s="171"/>
      <c r="CN141" s="171"/>
      <c r="CO141" s="171"/>
      <c r="CP141" s="171"/>
      <c r="CQ141" s="171"/>
      <c r="CR141" s="171"/>
      <c r="CS141" s="171"/>
      <c r="CT141" s="171"/>
      <c r="CU141" s="171"/>
      <c r="CV141" s="171"/>
      <c r="CW141" s="171"/>
      <c r="CX141" s="171"/>
      <c r="CY141" s="171"/>
      <c r="CZ141" s="171"/>
      <c r="DA141" s="171"/>
      <c r="DB141" s="171"/>
      <c r="DC141" s="171"/>
      <c r="DD141" s="171"/>
      <c r="DE141" s="171"/>
      <c r="DF141" s="171"/>
      <c r="DG141" s="171"/>
      <c r="DH141" s="171"/>
      <c r="DI141" s="171"/>
      <c r="DJ141" s="171"/>
      <c r="DK141" s="171"/>
      <c r="DL141" s="171"/>
      <c r="DM141" s="171"/>
      <c r="DN141" s="171"/>
      <c r="DO141" s="171"/>
      <c r="DP141" s="171"/>
      <c r="DQ141" s="171"/>
      <c r="DR141" s="171"/>
      <c r="DS141" s="171"/>
      <c r="DT141" s="171"/>
      <c r="DU141" s="171"/>
      <c r="DV141" s="171"/>
      <c r="DW141" s="171"/>
      <c r="DX141" s="171"/>
      <c r="DY141" s="171"/>
      <c r="DZ141" s="171"/>
      <c r="EA141" s="171"/>
      <c r="EB141" s="171"/>
      <c r="EC141" s="171"/>
      <c r="ED141" s="171"/>
      <c r="EE141" s="171"/>
      <c r="EF141" s="171"/>
      <c r="EG141" s="171"/>
      <c r="EH141" s="171"/>
      <c r="EI141" s="171"/>
      <c r="EJ141" s="171"/>
      <c r="EK141" s="171"/>
      <c r="EL141" s="171"/>
      <c r="EM141" s="171"/>
      <c r="EN141" s="171"/>
      <c r="EO141" s="171"/>
    </row>
    <row r="142" spans="1:145" outlineLevel="1" x14ac:dyDescent="0.2">
      <c r="AR142" s="171"/>
      <c r="AS142" s="171"/>
      <c r="AT142" s="171"/>
      <c r="AU142" s="171"/>
      <c r="AV142" s="171"/>
      <c r="AW142" s="171"/>
      <c r="AX142" s="171"/>
      <c r="AY142" s="171"/>
      <c r="AZ142" s="171"/>
      <c r="BA142" s="171"/>
      <c r="BB142" s="171"/>
      <c r="BC142" s="171"/>
      <c r="BD142" s="171"/>
      <c r="BE142" s="171"/>
      <c r="BF142" s="171"/>
      <c r="BG142" s="171"/>
      <c r="BH142" s="171"/>
      <c r="BI142" s="171"/>
      <c r="BJ142" s="171"/>
      <c r="BK142" s="171"/>
      <c r="BL142" s="171"/>
      <c r="BM142" s="171"/>
      <c r="BN142" s="171"/>
      <c r="BO142" s="171"/>
      <c r="BP142" s="171"/>
      <c r="BQ142" s="171"/>
      <c r="BR142" s="171"/>
      <c r="BS142" s="171"/>
      <c r="BT142" s="171"/>
      <c r="BU142" s="171"/>
      <c r="BV142" s="171"/>
      <c r="BW142" s="171"/>
      <c r="BX142" s="171"/>
      <c r="BY142" s="171"/>
      <c r="BZ142" s="171"/>
      <c r="CA142" s="171"/>
      <c r="CB142" s="171"/>
      <c r="CC142" s="171"/>
      <c r="CD142" s="171"/>
      <c r="CE142" s="171"/>
      <c r="CF142" s="171"/>
      <c r="CG142" s="171"/>
      <c r="CH142" s="171"/>
      <c r="CI142" s="171"/>
      <c r="CJ142" s="171"/>
      <c r="CK142" s="171"/>
      <c r="CL142" s="171"/>
      <c r="CM142" s="171"/>
      <c r="CN142" s="171"/>
      <c r="CO142" s="171"/>
      <c r="CP142" s="171"/>
      <c r="CQ142" s="171"/>
      <c r="CR142" s="171"/>
      <c r="CS142" s="171"/>
      <c r="CT142" s="171"/>
      <c r="CU142" s="171"/>
      <c r="CV142" s="171"/>
      <c r="CW142" s="171"/>
      <c r="CX142" s="171"/>
      <c r="CY142" s="171"/>
      <c r="CZ142" s="171"/>
      <c r="DA142" s="171"/>
      <c r="DB142" s="171"/>
      <c r="DC142" s="171"/>
      <c r="DD142" s="171"/>
      <c r="DE142" s="171"/>
      <c r="DF142" s="171"/>
      <c r="DG142" s="171"/>
      <c r="DH142" s="171"/>
      <c r="DI142" s="171"/>
      <c r="DJ142" s="171"/>
      <c r="DK142" s="171"/>
      <c r="DL142" s="171"/>
      <c r="DM142" s="171"/>
      <c r="DN142" s="171"/>
      <c r="DO142" s="171"/>
      <c r="DP142" s="171"/>
      <c r="DQ142" s="171"/>
      <c r="DR142" s="171"/>
      <c r="DS142" s="171"/>
      <c r="DT142" s="171"/>
      <c r="DU142" s="171"/>
      <c r="DV142" s="171"/>
      <c r="DW142" s="171"/>
      <c r="DX142" s="171"/>
      <c r="DY142" s="171"/>
      <c r="DZ142" s="171"/>
      <c r="EA142" s="171"/>
      <c r="EB142" s="171"/>
      <c r="EC142" s="171"/>
      <c r="ED142" s="171"/>
      <c r="EE142" s="171"/>
      <c r="EF142" s="171"/>
      <c r="EG142" s="171"/>
      <c r="EH142" s="171"/>
      <c r="EI142" s="171"/>
      <c r="EJ142" s="171"/>
      <c r="EK142" s="171"/>
      <c r="EL142" s="171"/>
      <c r="EM142" s="171"/>
      <c r="EN142" s="171"/>
      <c r="EO142" s="171"/>
    </row>
    <row r="143" spans="1:145" outlineLevel="1" x14ac:dyDescent="0.2">
      <c r="AR143" s="171"/>
      <c r="AS143" s="171"/>
      <c r="AT143" s="171"/>
      <c r="AU143" s="171"/>
      <c r="AV143" s="171"/>
      <c r="AW143" s="171"/>
      <c r="AX143" s="171"/>
      <c r="AY143" s="171"/>
      <c r="AZ143" s="171"/>
      <c r="BA143" s="171"/>
      <c r="BB143" s="171"/>
      <c r="BC143" s="171"/>
      <c r="BD143" s="171"/>
      <c r="BE143" s="171"/>
      <c r="BF143" s="171"/>
      <c r="BG143" s="171"/>
      <c r="BH143" s="171"/>
      <c r="BI143" s="171"/>
      <c r="BJ143" s="171"/>
      <c r="BK143" s="171"/>
      <c r="BL143" s="171"/>
      <c r="BM143" s="171"/>
      <c r="BN143" s="171"/>
      <c r="BO143" s="171"/>
      <c r="BP143" s="171"/>
      <c r="BQ143" s="171"/>
      <c r="BR143" s="171"/>
      <c r="BS143" s="171"/>
      <c r="BT143" s="171"/>
      <c r="BU143" s="171"/>
      <c r="BV143" s="171"/>
      <c r="BW143" s="171"/>
      <c r="BX143" s="171"/>
      <c r="BY143" s="171"/>
      <c r="BZ143" s="171"/>
      <c r="CA143" s="171"/>
      <c r="CB143" s="171"/>
      <c r="CC143" s="171"/>
      <c r="CD143" s="171"/>
      <c r="CE143" s="171"/>
      <c r="CF143" s="171"/>
      <c r="CG143" s="171"/>
      <c r="CH143" s="171"/>
      <c r="CI143" s="171"/>
      <c r="CJ143" s="171"/>
      <c r="CK143" s="171"/>
      <c r="CL143" s="171"/>
      <c r="CM143" s="171"/>
      <c r="CN143" s="171"/>
      <c r="CO143" s="171"/>
      <c r="CP143" s="171"/>
      <c r="CQ143" s="171"/>
      <c r="CR143" s="171"/>
      <c r="CS143" s="171"/>
      <c r="CT143" s="171"/>
      <c r="CU143" s="171"/>
      <c r="CV143" s="171"/>
      <c r="CW143" s="171"/>
      <c r="CX143" s="171"/>
      <c r="CY143" s="171"/>
      <c r="CZ143" s="171"/>
      <c r="DA143" s="171"/>
      <c r="DB143" s="171"/>
      <c r="DC143" s="171"/>
      <c r="DD143" s="171"/>
      <c r="DE143" s="171"/>
      <c r="DF143" s="171"/>
      <c r="DG143" s="171"/>
      <c r="DH143" s="171"/>
      <c r="DI143" s="171"/>
      <c r="DJ143" s="171"/>
      <c r="DK143" s="171"/>
      <c r="DL143" s="171"/>
      <c r="DM143" s="171"/>
      <c r="DN143" s="171"/>
      <c r="DO143" s="171"/>
      <c r="DP143" s="171"/>
      <c r="DQ143" s="171"/>
      <c r="DR143" s="171"/>
      <c r="DS143" s="171"/>
      <c r="DT143" s="171"/>
      <c r="DU143" s="171"/>
      <c r="DV143" s="171"/>
      <c r="DW143" s="171"/>
      <c r="DX143" s="171"/>
      <c r="DY143" s="171"/>
      <c r="DZ143" s="171"/>
      <c r="EA143" s="171"/>
      <c r="EB143" s="171"/>
      <c r="EC143" s="171"/>
      <c r="ED143" s="171"/>
      <c r="EE143" s="171"/>
      <c r="EF143" s="171"/>
      <c r="EG143" s="171"/>
      <c r="EH143" s="171"/>
      <c r="EI143" s="171"/>
      <c r="EJ143" s="171"/>
      <c r="EK143" s="171"/>
      <c r="EL143" s="171"/>
      <c r="EM143" s="171"/>
      <c r="EN143" s="171"/>
      <c r="EO143" s="171"/>
    </row>
    <row r="144" spans="1:145" outlineLevel="1" x14ac:dyDescent="0.2">
      <c r="AR144" s="171"/>
      <c r="AS144" s="171"/>
      <c r="AT144" s="171"/>
      <c r="AU144" s="171"/>
      <c r="AV144" s="171"/>
      <c r="AW144" s="171"/>
      <c r="AX144" s="171"/>
      <c r="AY144" s="171"/>
      <c r="AZ144" s="171"/>
      <c r="BA144" s="171"/>
      <c r="BB144" s="171"/>
      <c r="BC144" s="171"/>
      <c r="BD144" s="171"/>
      <c r="BE144" s="171"/>
      <c r="BF144" s="171"/>
      <c r="BG144" s="171"/>
      <c r="BH144" s="171"/>
      <c r="BI144" s="171"/>
      <c r="BJ144" s="171"/>
      <c r="BK144" s="171"/>
      <c r="BL144" s="171"/>
      <c r="BM144" s="171"/>
      <c r="BN144" s="171"/>
      <c r="BO144" s="171"/>
      <c r="BP144" s="171"/>
      <c r="BQ144" s="171"/>
      <c r="BR144" s="171"/>
      <c r="BS144" s="171"/>
      <c r="BT144" s="171"/>
      <c r="BU144" s="171"/>
      <c r="BV144" s="171"/>
      <c r="BW144" s="171"/>
      <c r="BX144" s="171"/>
      <c r="BY144" s="171"/>
      <c r="BZ144" s="171"/>
      <c r="CA144" s="171"/>
      <c r="CB144" s="171"/>
      <c r="CC144" s="171"/>
      <c r="CD144" s="171"/>
      <c r="CE144" s="171"/>
      <c r="CF144" s="171"/>
      <c r="CG144" s="171"/>
      <c r="CH144" s="171"/>
      <c r="CI144" s="171"/>
      <c r="CJ144" s="171"/>
      <c r="CK144" s="171"/>
      <c r="CL144" s="171"/>
      <c r="CM144" s="171"/>
      <c r="CN144" s="171"/>
      <c r="CO144" s="171"/>
      <c r="CP144" s="171"/>
      <c r="CQ144" s="171"/>
      <c r="CR144" s="171"/>
      <c r="CS144" s="171"/>
      <c r="CT144" s="171"/>
      <c r="CU144" s="171"/>
      <c r="CV144" s="171"/>
      <c r="CW144" s="171"/>
      <c r="CX144" s="171"/>
      <c r="CY144" s="171"/>
      <c r="CZ144" s="171"/>
      <c r="DA144" s="171"/>
      <c r="DB144" s="171"/>
      <c r="DC144" s="171"/>
      <c r="DD144" s="171"/>
      <c r="DE144" s="171"/>
      <c r="DF144" s="171"/>
      <c r="DG144" s="171"/>
      <c r="DH144" s="171"/>
      <c r="DI144" s="171"/>
      <c r="DJ144" s="171"/>
      <c r="DK144" s="171"/>
      <c r="DL144" s="171"/>
      <c r="DM144" s="171"/>
      <c r="DN144" s="171"/>
      <c r="DO144" s="171"/>
      <c r="DP144" s="171"/>
      <c r="DQ144" s="171"/>
      <c r="DR144" s="171"/>
      <c r="DS144" s="171"/>
      <c r="DT144" s="171"/>
      <c r="DU144" s="171"/>
      <c r="DV144" s="171"/>
      <c r="DW144" s="171"/>
      <c r="DX144" s="171"/>
      <c r="DY144" s="171"/>
      <c r="DZ144" s="171"/>
      <c r="EA144" s="171"/>
      <c r="EB144" s="171"/>
      <c r="EC144" s="171"/>
      <c r="ED144" s="171"/>
      <c r="EE144" s="171"/>
      <c r="EF144" s="171"/>
      <c r="EG144" s="171"/>
      <c r="EH144" s="171"/>
      <c r="EI144" s="171"/>
      <c r="EJ144" s="171"/>
      <c r="EK144" s="171"/>
      <c r="EL144" s="171"/>
      <c r="EM144" s="171"/>
      <c r="EN144" s="171"/>
      <c r="EO144" s="171"/>
    </row>
    <row r="145" spans="1:145" outlineLevel="1" x14ac:dyDescent="0.2">
      <c r="AR145" s="171"/>
      <c r="AS145" s="171"/>
      <c r="AT145" s="171"/>
      <c r="AU145" s="171"/>
      <c r="AV145" s="171"/>
      <c r="AW145" s="171"/>
      <c r="AX145" s="171"/>
      <c r="AY145" s="171"/>
      <c r="AZ145" s="171"/>
      <c r="BA145" s="171"/>
      <c r="BB145" s="171"/>
      <c r="BC145" s="171"/>
      <c r="BD145" s="171"/>
      <c r="BE145" s="171"/>
      <c r="BF145" s="171"/>
      <c r="BG145" s="171"/>
      <c r="BH145" s="171"/>
      <c r="BI145" s="171"/>
      <c r="BJ145" s="171"/>
      <c r="BK145" s="171"/>
      <c r="BL145" s="171"/>
      <c r="BM145" s="171"/>
      <c r="BN145" s="171"/>
      <c r="BO145" s="171"/>
      <c r="BP145" s="171"/>
      <c r="BQ145" s="171"/>
      <c r="BR145" s="171"/>
      <c r="BS145" s="171"/>
      <c r="BT145" s="171"/>
      <c r="BU145" s="171"/>
      <c r="BV145" s="171"/>
      <c r="BW145" s="171"/>
      <c r="BX145" s="171"/>
      <c r="BY145" s="171"/>
      <c r="BZ145" s="171"/>
      <c r="CA145" s="171"/>
      <c r="CB145" s="171"/>
      <c r="CC145" s="171"/>
      <c r="CD145" s="171"/>
      <c r="CE145" s="171"/>
      <c r="CF145" s="171"/>
      <c r="CG145" s="171"/>
      <c r="CH145" s="171"/>
      <c r="CI145" s="171"/>
      <c r="CJ145" s="171"/>
      <c r="CK145" s="171"/>
      <c r="CL145" s="171"/>
      <c r="CM145" s="171"/>
      <c r="CN145" s="171"/>
      <c r="CO145" s="171"/>
      <c r="CP145" s="171"/>
      <c r="CQ145" s="171"/>
      <c r="CR145" s="171"/>
      <c r="CS145" s="171"/>
      <c r="CT145" s="171"/>
      <c r="CU145" s="171"/>
      <c r="CV145" s="171"/>
      <c r="CW145" s="171"/>
      <c r="CX145" s="171"/>
      <c r="CY145" s="171"/>
      <c r="CZ145" s="171"/>
      <c r="DA145" s="171"/>
      <c r="DB145" s="171"/>
      <c r="DC145" s="171"/>
      <c r="DD145" s="171"/>
      <c r="DE145" s="171"/>
      <c r="DF145" s="171"/>
      <c r="DG145" s="171"/>
      <c r="DH145" s="171"/>
      <c r="DI145" s="171"/>
      <c r="DJ145" s="171"/>
      <c r="DK145" s="171"/>
      <c r="DL145" s="171"/>
      <c r="DM145" s="171"/>
      <c r="DN145" s="171"/>
      <c r="DO145" s="171"/>
      <c r="DP145" s="171"/>
      <c r="DQ145" s="171"/>
      <c r="DR145" s="171"/>
      <c r="DS145" s="171"/>
      <c r="DT145" s="171"/>
      <c r="DU145" s="171"/>
      <c r="DV145" s="171"/>
      <c r="DW145" s="171"/>
      <c r="DX145" s="171"/>
      <c r="DY145" s="171"/>
      <c r="DZ145" s="171"/>
      <c r="EA145" s="171"/>
      <c r="EB145" s="171"/>
      <c r="EC145" s="171"/>
      <c r="ED145" s="171"/>
      <c r="EE145" s="171"/>
      <c r="EF145" s="171"/>
      <c r="EG145" s="171"/>
      <c r="EH145" s="171"/>
      <c r="EI145" s="171"/>
      <c r="EJ145" s="171"/>
      <c r="EK145" s="171"/>
      <c r="EL145" s="171"/>
      <c r="EM145" s="171"/>
      <c r="EN145" s="171"/>
      <c r="EO145" s="171"/>
    </row>
    <row r="146" spans="1:145" outlineLevel="1" x14ac:dyDescent="0.2">
      <c r="AR146" s="171"/>
      <c r="AS146" s="171"/>
      <c r="AT146" s="171"/>
      <c r="AU146" s="171"/>
      <c r="AV146" s="171"/>
      <c r="AW146" s="171"/>
      <c r="AX146" s="171"/>
      <c r="AY146" s="171"/>
      <c r="AZ146" s="171"/>
      <c r="BA146" s="171"/>
      <c r="BB146" s="171"/>
      <c r="BC146" s="171"/>
      <c r="BD146" s="171"/>
      <c r="BE146" s="171"/>
      <c r="BF146" s="171"/>
      <c r="BG146" s="171"/>
      <c r="BH146" s="171"/>
      <c r="BI146" s="171"/>
      <c r="BJ146" s="171"/>
      <c r="BK146" s="171"/>
      <c r="BL146" s="171"/>
      <c r="BM146" s="171"/>
      <c r="BN146" s="171"/>
      <c r="BO146" s="171"/>
      <c r="BP146" s="171"/>
      <c r="BQ146" s="171"/>
      <c r="BR146" s="171"/>
      <c r="BS146" s="171"/>
      <c r="BT146" s="171"/>
      <c r="BU146" s="171"/>
      <c r="BV146" s="171"/>
      <c r="BW146" s="171"/>
      <c r="BX146" s="171"/>
      <c r="BY146" s="171"/>
      <c r="BZ146" s="171"/>
      <c r="CA146" s="171"/>
      <c r="CB146" s="171"/>
      <c r="CC146" s="171"/>
      <c r="CD146" s="171"/>
      <c r="CE146" s="171"/>
      <c r="CF146" s="171"/>
      <c r="CG146" s="171"/>
      <c r="CH146" s="171"/>
      <c r="CI146" s="171"/>
      <c r="CJ146" s="171"/>
      <c r="CK146" s="171"/>
      <c r="CL146" s="171"/>
      <c r="CM146" s="171"/>
      <c r="CN146" s="171"/>
      <c r="CO146" s="171"/>
      <c r="CP146" s="171"/>
      <c r="CQ146" s="171"/>
      <c r="CR146" s="171"/>
      <c r="CS146" s="171"/>
      <c r="CT146" s="171"/>
      <c r="CU146" s="171"/>
      <c r="CV146" s="171"/>
      <c r="CW146" s="171"/>
      <c r="CX146" s="171"/>
      <c r="CY146" s="171"/>
      <c r="CZ146" s="171"/>
      <c r="DA146" s="171"/>
      <c r="DB146" s="171"/>
      <c r="DC146" s="171"/>
      <c r="DD146" s="171"/>
      <c r="DE146" s="171"/>
      <c r="DF146" s="171"/>
      <c r="DG146" s="171"/>
      <c r="DH146" s="171"/>
      <c r="DI146" s="171"/>
      <c r="DJ146" s="171"/>
      <c r="DK146" s="171"/>
      <c r="DL146" s="171"/>
      <c r="DM146" s="171"/>
      <c r="DN146" s="171"/>
      <c r="DO146" s="171"/>
      <c r="DP146" s="171"/>
      <c r="DQ146" s="171"/>
      <c r="DR146" s="171"/>
      <c r="DS146" s="171"/>
      <c r="DT146" s="171"/>
      <c r="DU146" s="171"/>
      <c r="DV146" s="171"/>
      <c r="DW146" s="171"/>
      <c r="DX146" s="171"/>
      <c r="DY146" s="171"/>
      <c r="DZ146" s="171"/>
      <c r="EA146" s="171"/>
      <c r="EB146" s="171"/>
      <c r="EC146" s="171"/>
      <c r="ED146" s="171"/>
      <c r="EE146" s="171"/>
      <c r="EF146" s="171"/>
      <c r="EG146" s="171"/>
      <c r="EH146" s="171"/>
      <c r="EI146" s="171"/>
      <c r="EJ146" s="171"/>
      <c r="EK146" s="171"/>
      <c r="EL146" s="171"/>
      <c r="EM146" s="171"/>
      <c r="EN146" s="171"/>
      <c r="EO146" s="171"/>
    </row>
    <row r="147" spans="1:145" outlineLevel="1" x14ac:dyDescent="0.2">
      <c r="AR147" s="171"/>
      <c r="AS147" s="171"/>
      <c r="AT147" s="171"/>
      <c r="AU147" s="171"/>
      <c r="AV147" s="171"/>
      <c r="AW147" s="171"/>
      <c r="AX147" s="171"/>
      <c r="AY147" s="171"/>
      <c r="AZ147" s="171"/>
      <c r="BA147" s="171"/>
      <c r="BB147" s="171"/>
      <c r="BC147" s="171"/>
      <c r="BD147" s="171"/>
      <c r="BE147" s="171"/>
      <c r="BF147" s="171"/>
      <c r="BG147" s="171"/>
      <c r="BH147" s="171"/>
      <c r="BI147" s="171"/>
      <c r="BJ147" s="171"/>
      <c r="BK147" s="171"/>
      <c r="BL147" s="171"/>
      <c r="BM147" s="171"/>
      <c r="BN147" s="171"/>
      <c r="BO147" s="171"/>
      <c r="BP147" s="171"/>
      <c r="BQ147" s="171"/>
      <c r="BR147" s="171"/>
      <c r="BS147" s="171"/>
      <c r="BT147" s="171"/>
      <c r="BU147" s="171"/>
      <c r="BV147" s="171"/>
      <c r="BW147" s="171"/>
      <c r="BX147" s="171"/>
      <c r="BY147" s="171"/>
      <c r="BZ147" s="171"/>
      <c r="CA147" s="171"/>
      <c r="CB147" s="171"/>
      <c r="CC147" s="171"/>
      <c r="CD147" s="171"/>
      <c r="CE147" s="171"/>
      <c r="CF147" s="171"/>
      <c r="CG147" s="171"/>
      <c r="CH147" s="171"/>
      <c r="CI147" s="171"/>
      <c r="CJ147" s="171"/>
      <c r="CK147" s="171"/>
      <c r="CL147" s="171"/>
      <c r="CM147" s="171"/>
      <c r="CN147" s="171"/>
      <c r="CO147" s="171"/>
      <c r="CP147" s="171"/>
      <c r="CQ147" s="171"/>
      <c r="CR147" s="171"/>
      <c r="CS147" s="171"/>
      <c r="CT147" s="171"/>
      <c r="CU147" s="171"/>
      <c r="CV147" s="171"/>
      <c r="CW147" s="171"/>
      <c r="CX147" s="171"/>
      <c r="CY147" s="171"/>
      <c r="CZ147" s="171"/>
      <c r="DA147" s="171"/>
      <c r="DB147" s="171"/>
      <c r="DC147" s="171"/>
      <c r="DD147" s="171"/>
      <c r="DE147" s="171"/>
      <c r="DF147" s="171"/>
      <c r="DG147" s="171"/>
      <c r="DH147" s="171"/>
      <c r="DI147" s="171"/>
      <c r="DJ147" s="171"/>
      <c r="DK147" s="171"/>
      <c r="DL147" s="171"/>
      <c r="DM147" s="171"/>
      <c r="DN147" s="171"/>
      <c r="DO147" s="171"/>
      <c r="DP147" s="171"/>
      <c r="DQ147" s="171"/>
      <c r="DR147" s="171"/>
      <c r="DS147" s="171"/>
      <c r="DT147" s="171"/>
      <c r="DU147" s="171"/>
      <c r="DV147" s="171"/>
      <c r="DW147" s="171"/>
      <c r="DX147" s="171"/>
      <c r="DY147" s="171"/>
      <c r="DZ147" s="171"/>
      <c r="EA147" s="171"/>
      <c r="EB147" s="171"/>
      <c r="EC147" s="171"/>
      <c r="ED147" s="171"/>
      <c r="EE147" s="171"/>
      <c r="EF147" s="171"/>
      <c r="EG147" s="171"/>
      <c r="EH147" s="171"/>
      <c r="EI147" s="171"/>
      <c r="EJ147" s="171"/>
      <c r="EK147" s="171"/>
      <c r="EL147" s="171"/>
      <c r="EM147" s="171"/>
      <c r="EN147" s="171"/>
      <c r="EO147" s="171"/>
    </row>
    <row r="148" spans="1:145" outlineLevel="1" x14ac:dyDescent="0.2">
      <c r="AR148" s="171"/>
      <c r="AS148" s="171"/>
      <c r="AT148" s="171"/>
      <c r="AU148" s="171"/>
      <c r="AV148" s="171"/>
      <c r="AW148" s="171"/>
      <c r="AX148" s="171"/>
      <c r="AY148" s="171"/>
      <c r="AZ148" s="171"/>
      <c r="BA148" s="171"/>
      <c r="BB148" s="171"/>
      <c r="BC148" s="171"/>
      <c r="BD148" s="171"/>
      <c r="BE148" s="171"/>
      <c r="BF148" s="171"/>
      <c r="BG148" s="171"/>
      <c r="BH148" s="171"/>
      <c r="BI148" s="171"/>
      <c r="BJ148" s="171"/>
      <c r="BK148" s="171"/>
      <c r="BL148" s="171"/>
      <c r="BM148" s="171"/>
      <c r="BN148" s="171"/>
      <c r="BO148" s="171"/>
      <c r="BP148" s="171"/>
      <c r="BQ148" s="171"/>
      <c r="BR148" s="171"/>
      <c r="BS148" s="171"/>
      <c r="BT148" s="171"/>
      <c r="BU148" s="171"/>
      <c r="BV148" s="171"/>
      <c r="BW148" s="171"/>
      <c r="BX148" s="171"/>
      <c r="BY148" s="171"/>
      <c r="BZ148" s="171"/>
      <c r="CA148" s="171"/>
      <c r="CB148" s="171"/>
      <c r="CC148" s="171"/>
      <c r="CD148" s="171"/>
      <c r="CE148" s="171"/>
      <c r="CF148" s="171"/>
      <c r="CG148" s="171"/>
      <c r="CH148" s="171"/>
      <c r="CI148" s="171"/>
      <c r="CJ148" s="171"/>
      <c r="CK148" s="171"/>
      <c r="CL148" s="171"/>
      <c r="CM148" s="171"/>
      <c r="CN148" s="171"/>
      <c r="CO148" s="171"/>
      <c r="CP148" s="171"/>
      <c r="CQ148" s="171"/>
      <c r="CR148" s="171"/>
      <c r="CS148" s="171"/>
      <c r="CT148" s="171"/>
      <c r="CU148" s="171"/>
      <c r="CV148" s="171"/>
      <c r="CW148" s="171"/>
      <c r="CX148" s="171"/>
      <c r="CY148" s="171"/>
      <c r="CZ148" s="171"/>
      <c r="DA148" s="171"/>
      <c r="DB148" s="171"/>
      <c r="DC148" s="171"/>
      <c r="DD148" s="171"/>
      <c r="DE148" s="171"/>
      <c r="DF148" s="171"/>
      <c r="DG148" s="171"/>
      <c r="DH148" s="171"/>
      <c r="DI148" s="171"/>
      <c r="DJ148" s="171"/>
      <c r="DK148" s="171"/>
      <c r="DL148" s="171"/>
      <c r="DM148" s="171"/>
      <c r="DN148" s="171"/>
      <c r="DO148" s="171"/>
      <c r="DP148" s="171"/>
      <c r="DQ148" s="171"/>
      <c r="DR148" s="171"/>
      <c r="DS148" s="171"/>
      <c r="DT148" s="171"/>
      <c r="DU148" s="171"/>
      <c r="DV148" s="171"/>
      <c r="DW148" s="171"/>
      <c r="DX148" s="171"/>
      <c r="DY148" s="171"/>
      <c r="DZ148" s="171"/>
      <c r="EA148" s="171"/>
      <c r="EB148" s="171"/>
      <c r="EC148" s="171"/>
      <c r="ED148" s="171"/>
      <c r="EE148" s="171"/>
      <c r="EF148" s="171"/>
      <c r="EG148" s="171"/>
      <c r="EH148" s="171"/>
      <c r="EI148" s="171"/>
      <c r="EJ148" s="171"/>
      <c r="EK148" s="171"/>
      <c r="EL148" s="171"/>
      <c r="EM148" s="171"/>
      <c r="EN148" s="171"/>
      <c r="EO148" s="171"/>
    </row>
    <row r="149" spans="1:145" outlineLevel="1" x14ac:dyDescent="0.2">
      <c r="AR149" s="171"/>
      <c r="AS149" s="171"/>
      <c r="AT149" s="171"/>
      <c r="AU149" s="171"/>
      <c r="AV149" s="171"/>
      <c r="AW149" s="171"/>
      <c r="AX149" s="171"/>
      <c r="AY149" s="171"/>
      <c r="AZ149" s="171"/>
      <c r="BA149" s="171"/>
      <c r="BB149" s="171"/>
      <c r="BC149" s="171"/>
      <c r="BD149" s="171"/>
      <c r="BE149" s="171"/>
      <c r="BF149" s="171"/>
      <c r="BG149" s="171"/>
      <c r="BH149" s="171"/>
      <c r="BI149" s="171"/>
      <c r="BJ149" s="171"/>
      <c r="BK149" s="171"/>
      <c r="BL149" s="171"/>
      <c r="BM149" s="171"/>
      <c r="BN149" s="171"/>
      <c r="BO149" s="171"/>
      <c r="BP149" s="171"/>
      <c r="BQ149" s="171"/>
      <c r="BR149" s="171"/>
      <c r="BS149" s="171"/>
      <c r="BT149" s="171"/>
      <c r="BU149" s="171"/>
      <c r="BV149" s="171"/>
      <c r="BW149" s="171"/>
      <c r="BX149" s="171"/>
      <c r="BY149" s="171"/>
      <c r="BZ149" s="171"/>
      <c r="CA149" s="171"/>
      <c r="CB149" s="171"/>
      <c r="CC149" s="171"/>
      <c r="CD149" s="171"/>
      <c r="CE149" s="171"/>
      <c r="CF149" s="171"/>
      <c r="CG149" s="171"/>
      <c r="CH149" s="171"/>
      <c r="CI149" s="171"/>
      <c r="CJ149" s="171"/>
      <c r="CK149" s="171"/>
      <c r="CL149" s="171"/>
      <c r="CM149" s="171"/>
      <c r="CN149" s="171"/>
      <c r="CO149" s="171"/>
      <c r="CP149" s="171"/>
      <c r="CQ149" s="171"/>
      <c r="CR149" s="171"/>
      <c r="CS149" s="171"/>
      <c r="CT149" s="171"/>
      <c r="CU149" s="171"/>
      <c r="CV149" s="171"/>
      <c r="CW149" s="171"/>
      <c r="CX149" s="171"/>
      <c r="CY149" s="171"/>
      <c r="CZ149" s="171"/>
      <c r="DA149" s="171"/>
      <c r="DB149" s="171"/>
      <c r="DC149" s="171"/>
      <c r="DD149" s="171"/>
      <c r="DE149" s="171"/>
      <c r="DF149" s="171"/>
      <c r="DG149" s="171"/>
      <c r="DH149" s="171"/>
      <c r="DI149" s="171"/>
      <c r="DJ149" s="171"/>
      <c r="DK149" s="171"/>
      <c r="DL149" s="171"/>
      <c r="DM149" s="171"/>
      <c r="DN149" s="171"/>
      <c r="DO149" s="171"/>
      <c r="DP149" s="171"/>
      <c r="DQ149" s="171"/>
      <c r="DR149" s="171"/>
      <c r="DS149" s="171"/>
      <c r="DT149" s="171"/>
      <c r="DU149" s="171"/>
      <c r="DV149" s="171"/>
      <c r="DW149" s="171"/>
      <c r="DX149" s="171"/>
      <c r="DY149" s="171"/>
      <c r="DZ149" s="171"/>
      <c r="EA149" s="171"/>
      <c r="EB149" s="171"/>
      <c r="EC149" s="171"/>
      <c r="ED149" s="171"/>
      <c r="EE149" s="171"/>
      <c r="EF149" s="171"/>
      <c r="EG149" s="171"/>
      <c r="EH149" s="171"/>
      <c r="EI149" s="171"/>
      <c r="EJ149" s="171"/>
      <c r="EK149" s="171"/>
      <c r="EL149" s="171"/>
      <c r="EM149" s="171"/>
      <c r="EN149" s="171"/>
      <c r="EO149" s="171"/>
    </row>
    <row r="150" spans="1:145" outlineLevel="1" x14ac:dyDescent="0.2">
      <c r="AR150" s="171"/>
      <c r="AS150" s="171"/>
      <c r="AT150" s="171"/>
      <c r="AU150" s="171"/>
      <c r="AV150" s="171"/>
      <c r="AW150" s="171"/>
      <c r="AX150" s="171"/>
      <c r="AY150" s="171"/>
      <c r="AZ150" s="171"/>
      <c r="BA150" s="171"/>
      <c r="BB150" s="171"/>
      <c r="BC150" s="171"/>
      <c r="BD150" s="171"/>
      <c r="BE150" s="171"/>
      <c r="BF150" s="171"/>
      <c r="BG150" s="171"/>
      <c r="BH150" s="171"/>
      <c r="BI150" s="171"/>
      <c r="BJ150" s="171"/>
      <c r="BK150" s="171"/>
      <c r="BL150" s="171"/>
      <c r="BM150" s="171"/>
      <c r="BN150" s="171"/>
      <c r="BO150" s="171"/>
      <c r="BP150" s="171"/>
      <c r="BQ150" s="171"/>
      <c r="BR150" s="171"/>
      <c r="BS150" s="171"/>
      <c r="BT150" s="171"/>
      <c r="BU150" s="171"/>
      <c r="BV150" s="171"/>
      <c r="BW150" s="171"/>
      <c r="BX150" s="171"/>
      <c r="BY150" s="171"/>
      <c r="BZ150" s="171"/>
      <c r="CA150" s="171"/>
      <c r="CB150" s="171"/>
      <c r="CC150" s="171"/>
      <c r="CD150" s="171"/>
      <c r="CE150" s="171"/>
      <c r="CF150" s="171"/>
      <c r="CG150" s="171"/>
      <c r="CH150" s="171"/>
      <c r="CI150" s="171"/>
      <c r="CJ150" s="171"/>
      <c r="CK150" s="171"/>
      <c r="CL150" s="171"/>
      <c r="CM150" s="171"/>
      <c r="CN150" s="171"/>
      <c r="CO150" s="171"/>
      <c r="CP150" s="171"/>
      <c r="CQ150" s="171"/>
      <c r="CR150" s="171"/>
      <c r="CS150" s="171"/>
      <c r="CT150" s="171"/>
      <c r="CU150" s="171"/>
      <c r="CV150" s="171"/>
      <c r="CW150" s="171"/>
      <c r="CX150" s="171"/>
      <c r="CY150" s="171"/>
      <c r="CZ150" s="171"/>
      <c r="DA150" s="171"/>
      <c r="DB150" s="171"/>
      <c r="DC150" s="171"/>
      <c r="DD150" s="171"/>
      <c r="DE150" s="171"/>
      <c r="DF150" s="171"/>
      <c r="DG150" s="171"/>
      <c r="DH150" s="171"/>
      <c r="DI150" s="171"/>
      <c r="DJ150" s="171"/>
      <c r="DK150" s="171"/>
      <c r="DL150" s="171"/>
      <c r="DM150" s="171"/>
      <c r="DN150" s="171"/>
      <c r="DO150" s="171"/>
      <c r="DP150" s="171"/>
      <c r="DQ150" s="171"/>
      <c r="DR150" s="171"/>
      <c r="DS150" s="171"/>
      <c r="DT150" s="171"/>
      <c r="DU150" s="171"/>
      <c r="DV150" s="171"/>
      <c r="DW150" s="171"/>
      <c r="DX150" s="171"/>
      <c r="DY150" s="171"/>
      <c r="DZ150" s="171"/>
      <c r="EA150" s="171"/>
      <c r="EB150" s="171"/>
      <c r="EC150" s="171"/>
      <c r="ED150" s="171"/>
      <c r="EE150" s="171"/>
      <c r="EF150" s="171"/>
      <c r="EG150" s="171"/>
      <c r="EH150" s="171"/>
      <c r="EI150" s="171"/>
      <c r="EJ150" s="171"/>
      <c r="EK150" s="171"/>
      <c r="EL150" s="171"/>
      <c r="EM150" s="171"/>
      <c r="EN150" s="171"/>
      <c r="EO150" s="171"/>
    </row>
    <row r="151" spans="1:145" outlineLevel="1" x14ac:dyDescent="0.2">
      <c r="AR151" s="171"/>
      <c r="AS151" s="171"/>
      <c r="AT151" s="171"/>
      <c r="AU151" s="171"/>
      <c r="AV151" s="171"/>
      <c r="AW151" s="171"/>
      <c r="AX151" s="171"/>
      <c r="AY151" s="171"/>
      <c r="AZ151" s="171"/>
      <c r="BA151" s="171"/>
      <c r="BB151" s="171"/>
      <c r="BC151" s="171"/>
      <c r="BD151" s="171"/>
      <c r="BE151" s="171"/>
      <c r="BF151" s="171"/>
      <c r="BG151" s="171"/>
      <c r="BH151" s="171"/>
      <c r="BI151" s="171"/>
      <c r="BJ151" s="171"/>
      <c r="BK151" s="171"/>
      <c r="BL151" s="171"/>
      <c r="BM151" s="171"/>
      <c r="BN151" s="171"/>
      <c r="BO151" s="171"/>
      <c r="BP151" s="171"/>
      <c r="BQ151" s="171"/>
      <c r="BR151" s="171"/>
      <c r="BS151" s="171"/>
      <c r="BT151" s="171"/>
      <c r="BU151" s="171"/>
      <c r="BV151" s="171"/>
      <c r="BW151" s="171"/>
      <c r="BX151" s="171"/>
      <c r="BY151" s="171"/>
      <c r="BZ151" s="171"/>
      <c r="CA151" s="171"/>
      <c r="CB151" s="171"/>
      <c r="CC151" s="171"/>
      <c r="CD151" s="171"/>
      <c r="CE151" s="171"/>
      <c r="CF151" s="171"/>
      <c r="CG151" s="171"/>
      <c r="CH151" s="171"/>
      <c r="CI151" s="171"/>
      <c r="CJ151" s="171"/>
      <c r="CK151" s="171"/>
      <c r="CL151" s="171"/>
      <c r="CM151" s="171"/>
      <c r="CN151" s="171"/>
      <c r="CO151" s="171"/>
      <c r="CP151" s="171"/>
      <c r="CQ151" s="171"/>
      <c r="CR151" s="171"/>
      <c r="CS151" s="171"/>
      <c r="CT151" s="171"/>
      <c r="CU151" s="171"/>
      <c r="CV151" s="171"/>
      <c r="CW151" s="171"/>
      <c r="CX151" s="171"/>
      <c r="CY151" s="171"/>
      <c r="CZ151" s="171"/>
      <c r="DA151" s="171"/>
      <c r="DB151" s="171"/>
      <c r="DC151" s="171"/>
      <c r="DD151" s="171"/>
      <c r="DE151" s="171"/>
      <c r="DF151" s="171"/>
      <c r="DG151" s="171"/>
      <c r="DH151" s="171"/>
      <c r="DI151" s="171"/>
      <c r="DJ151" s="171"/>
      <c r="DK151" s="171"/>
      <c r="DL151" s="171"/>
      <c r="DM151" s="171"/>
      <c r="DN151" s="171"/>
      <c r="DO151" s="171"/>
      <c r="DP151" s="171"/>
      <c r="DQ151" s="171"/>
      <c r="DR151" s="171"/>
      <c r="DS151" s="171"/>
      <c r="DT151" s="171"/>
      <c r="DU151" s="171"/>
      <c r="DV151" s="171"/>
      <c r="DW151" s="171"/>
      <c r="DX151" s="171"/>
      <c r="DY151" s="171"/>
      <c r="DZ151" s="171"/>
      <c r="EA151" s="171"/>
      <c r="EB151" s="171"/>
      <c r="EC151" s="171"/>
      <c r="ED151" s="171"/>
      <c r="EE151" s="171"/>
      <c r="EF151" s="171"/>
      <c r="EG151" s="171"/>
      <c r="EH151" s="171"/>
      <c r="EI151" s="171"/>
      <c r="EJ151" s="171"/>
      <c r="EK151" s="171"/>
      <c r="EL151" s="171"/>
      <c r="EM151" s="171"/>
      <c r="EN151" s="171"/>
      <c r="EO151" s="171"/>
    </row>
    <row r="152" spans="1:145" outlineLevel="1" x14ac:dyDescent="0.2">
      <c r="AR152" s="171"/>
      <c r="AS152" s="171"/>
      <c r="AT152" s="171"/>
      <c r="AU152" s="171"/>
      <c r="AV152" s="171"/>
      <c r="AW152" s="171"/>
      <c r="AX152" s="171"/>
      <c r="AY152" s="171"/>
      <c r="AZ152" s="171"/>
      <c r="BA152" s="171"/>
      <c r="BB152" s="171"/>
      <c r="BC152" s="171"/>
      <c r="BD152" s="171"/>
      <c r="BE152" s="171"/>
      <c r="BF152" s="171"/>
      <c r="BG152" s="171"/>
      <c r="BH152" s="171"/>
      <c r="BI152" s="171"/>
      <c r="BJ152" s="171"/>
      <c r="BK152" s="171"/>
      <c r="BL152" s="171"/>
      <c r="BM152" s="171"/>
      <c r="BN152" s="171"/>
      <c r="BO152" s="171"/>
      <c r="BP152" s="171"/>
      <c r="BQ152" s="171"/>
      <c r="BR152" s="171"/>
      <c r="BS152" s="171"/>
      <c r="BT152" s="171"/>
      <c r="BU152" s="171"/>
      <c r="BV152" s="171"/>
      <c r="BW152" s="171"/>
      <c r="BX152" s="171"/>
      <c r="BY152" s="171"/>
      <c r="BZ152" s="171"/>
      <c r="CA152" s="171"/>
      <c r="CB152" s="171"/>
      <c r="CC152" s="171"/>
      <c r="CD152" s="171"/>
      <c r="CE152" s="171"/>
      <c r="CF152" s="171"/>
      <c r="CG152" s="171"/>
      <c r="CH152" s="171"/>
      <c r="CI152" s="171"/>
      <c r="CJ152" s="171"/>
      <c r="CK152" s="171"/>
      <c r="CL152" s="171"/>
      <c r="CM152" s="171"/>
      <c r="CN152" s="171"/>
      <c r="CO152" s="171"/>
      <c r="CP152" s="171"/>
      <c r="CQ152" s="171"/>
      <c r="CR152" s="171"/>
      <c r="CS152" s="171"/>
      <c r="CT152" s="171"/>
      <c r="CU152" s="171"/>
      <c r="CV152" s="171"/>
      <c r="CW152" s="171"/>
      <c r="CX152" s="171"/>
      <c r="CY152" s="171"/>
      <c r="CZ152" s="171"/>
      <c r="DA152" s="171"/>
      <c r="DB152" s="171"/>
      <c r="DC152" s="171"/>
      <c r="DD152" s="171"/>
      <c r="DE152" s="171"/>
      <c r="DF152" s="171"/>
      <c r="DG152" s="171"/>
      <c r="DH152" s="171"/>
      <c r="DI152" s="171"/>
      <c r="DJ152" s="171"/>
      <c r="DK152" s="171"/>
      <c r="DL152" s="171"/>
      <c r="DM152" s="171"/>
      <c r="DN152" s="171"/>
      <c r="DO152" s="171"/>
      <c r="DP152" s="171"/>
      <c r="DQ152" s="171"/>
      <c r="DR152" s="171"/>
      <c r="DS152" s="171"/>
      <c r="DT152" s="171"/>
      <c r="DU152" s="171"/>
      <c r="DV152" s="171"/>
      <c r="DW152" s="171"/>
      <c r="DX152" s="171"/>
      <c r="DY152" s="171"/>
      <c r="DZ152" s="171"/>
      <c r="EA152" s="171"/>
      <c r="EB152" s="171"/>
      <c r="EC152" s="171"/>
      <c r="ED152" s="171"/>
      <c r="EE152" s="171"/>
      <c r="EF152" s="171"/>
      <c r="EG152" s="171"/>
      <c r="EH152" s="171"/>
      <c r="EI152" s="171"/>
      <c r="EJ152" s="171"/>
      <c r="EK152" s="171"/>
      <c r="EL152" s="171"/>
      <c r="EM152" s="171"/>
      <c r="EN152" s="171"/>
      <c r="EO152" s="171"/>
    </row>
    <row r="153" spans="1:145" outlineLevel="1" x14ac:dyDescent="0.2">
      <c r="AR153" s="171"/>
      <c r="AS153" s="171"/>
      <c r="AT153" s="171"/>
      <c r="AU153" s="171"/>
      <c r="AV153" s="171"/>
      <c r="AW153" s="171"/>
      <c r="AX153" s="171"/>
      <c r="AY153" s="171"/>
      <c r="AZ153" s="171"/>
      <c r="BA153" s="171"/>
      <c r="BB153" s="171"/>
      <c r="BC153" s="171"/>
      <c r="BD153" s="171"/>
      <c r="BE153" s="171"/>
      <c r="BF153" s="171"/>
      <c r="BG153" s="171"/>
      <c r="BH153" s="171"/>
      <c r="BI153" s="171"/>
      <c r="BJ153" s="171"/>
      <c r="BK153" s="171"/>
      <c r="BL153" s="171"/>
      <c r="BM153" s="171"/>
      <c r="BN153" s="171"/>
      <c r="BO153" s="171"/>
      <c r="BP153" s="171"/>
      <c r="BQ153" s="171"/>
      <c r="BR153" s="171"/>
      <c r="BS153" s="171"/>
      <c r="BT153" s="171"/>
      <c r="BU153" s="171"/>
      <c r="BV153" s="171"/>
      <c r="BW153" s="171"/>
      <c r="BX153" s="171"/>
      <c r="BY153" s="171"/>
      <c r="BZ153" s="171"/>
      <c r="CA153" s="171"/>
      <c r="CB153" s="171"/>
      <c r="CC153" s="171"/>
      <c r="CD153" s="171"/>
      <c r="CE153" s="171"/>
      <c r="CF153" s="171"/>
      <c r="CG153" s="171"/>
      <c r="CH153" s="171"/>
      <c r="CI153" s="171"/>
      <c r="CJ153" s="171"/>
      <c r="CK153" s="171"/>
      <c r="CL153" s="171"/>
      <c r="CM153" s="171"/>
      <c r="CN153" s="171"/>
      <c r="CO153" s="171"/>
      <c r="CP153" s="171"/>
      <c r="CQ153" s="171"/>
      <c r="CR153" s="171"/>
      <c r="CS153" s="171"/>
      <c r="CT153" s="171"/>
      <c r="CU153" s="171"/>
      <c r="CV153" s="171"/>
      <c r="CW153" s="171"/>
      <c r="CX153" s="171"/>
      <c r="CY153" s="171"/>
      <c r="CZ153" s="171"/>
      <c r="DA153" s="171"/>
      <c r="DB153" s="171"/>
      <c r="DC153" s="171"/>
      <c r="DD153" s="171"/>
      <c r="DE153" s="171"/>
      <c r="DF153" s="171"/>
      <c r="DG153" s="171"/>
      <c r="DH153" s="171"/>
      <c r="DI153" s="171"/>
      <c r="DJ153" s="171"/>
      <c r="DK153" s="171"/>
      <c r="DL153" s="171"/>
      <c r="DM153" s="171"/>
      <c r="DN153" s="171"/>
      <c r="DO153" s="171"/>
      <c r="DP153" s="171"/>
      <c r="DQ153" s="171"/>
      <c r="DR153" s="171"/>
      <c r="DS153" s="171"/>
      <c r="DT153" s="171"/>
      <c r="DU153" s="171"/>
      <c r="DV153" s="171"/>
      <c r="DW153" s="171"/>
      <c r="DX153" s="171"/>
      <c r="DY153" s="171"/>
      <c r="DZ153" s="171"/>
      <c r="EA153" s="171"/>
      <c r="EB153" s="171"/>
      <c r="EC153" s="171"/>
      <c r="ED153" s="171"/>
      <c r="EE153" s="171"/>
      <c r="EF153" s="171"/>
      <c r="EG153" s="171"/>
      <c r="EH153" s="171"/>
      <c r="EI153" s="171"/>
      <c r="EJ153" s="171"/>
      <c r="EK153" s="171"/>
      <c r="EL153" s="171"/>
      <c r="EM153" s="171"/>
      <c r="EN153" s="171"/>
      <c r="EO153" s="171"/>
    </row>
    <row r="154" spans="1:145" x14ac:dyDescent="0.2">
      <c r="A154" s="184"/>
      <c r="AR154" s="171"/>
      <c r="AS154" s="171"/>
      <c r="AT154" s="171"/>
      <c r="AU154" s="171"/>
      <c r="AV154" s="171"/>
      <c r="AW154" s="171"/>
      <c r="AX154" s="171"/>
      <c r="AY154" s="171"/>
      <c r="AZ154" s="171"/>
      <c r="BA154" s="171"/>
      <c r="BB154" s="171"/>
      <c r="BC154" s="171"/>
      <c r="BD154" s="171"/>
      <c r="BE154" s="171"/>
      <c r="BF154" s="171"/>
      <c r="BG154" s="171"/>
      <c r="BH154" s="171"/>
      <c r="BI154" s="171"/>
      <c r="BJ154" s="171"/>
      <c r="BK154" s="171"/>
      <c r="BL154" s="171"/>
      <c r="BM154" s="171"/>
      <c r="BN154" s="171"/>
      <c r="BO154" s="171"/>
      <c r="BP154" s="171"/>
      <c r="BQ154" s="171"/>
      <c r="BR154" s="171"/>
      <c r="BS154" s="171"/>
      <c r="BT154" s="171"/>
      <c r="BU154" s="171"/>
      <c r="BV154" s="171"/>
      <c r="BW154" s="171"/>
      <c r="BX154" s="171"/>
      <c r="BY154" s="171"/>
      <c r="BZ154" s="171"/>
      <c r="CA154" s="171"/>
      <c r="CB154" s="171"/>
      <c r="CC154" s="171"/>
      <c r="CD154" s="171"/>
      <c r="CE154" s="171"/>
      <c r="CF154" s="171"/>
      <c r="CG154" s="171"/>
      <c r="CH154" s="171"/>
      <c r="CI154" s="171"/>
      <c r="CJ154" s="171"/>
      <c r="CK154" s="171"/>
      <c r="CL154" s="171"/>
      <c r="CM154" s="171"/>
      <c r="CN154" s="171"/>
      <c r="CO154" s="171"/>
      <c r="CP154" s="171"/>
      <c r="CQ154" s="171"/>
      <c r="CR154" s="171"/>
      <c r="CS154" s="171"/>
      <c r="CT154" s="171"/>
      <c r="CU154" s="171"/>
      <c r="CV154" s="171"/>
      <c r="CW154" s="171"/>
      <c r="CX154" s="171"/>
      <c r="CY154" s="171"/>
      <c r="CZ154" s="171"/>
      <c r="DA154" s="171"/>
      <c r="DB154" s="171"/>
      <c r="DC154" s="171"/>
      <c r="DD154" s="171"/>
      <c r="DE154" s="171"/>
      <c r="DF154" s="171"/>
      <c r="DG154" s="171"/>
      <c r="DH154" s="171"/>
      <c r="DI154" s="171"/>
      <c r="DJ154" s="171"/>
      <c r="DK154" s="171"/>
      <c r="DL154" s="171"/>
      <c r="DM154" s="171"/>
      <c r="DN154" s="171"/>
      <c r="DO154" s="171"/>
      <c r="DP154" s="171"/>
      <c r="DQ154" s="171"/>
      <c r="DR154" s="171"/>
      <c r="DS154" s="171"/>
      <c r="DT154" s="171"/>
      <c r="DU154" s="171"/>
      <c r="DV154" s="171"/>
      <c r="DW154" s="171"/>
      <c r="DX154" s="171"/>
      <c r="DY154" s="171"/>
      <c r="DZ154" s="171"/>
      <c r="EA154" s="171"/>
      <c r="EB154" s="171"/>
      <c r="EC154" s="171"/>
      <c r="ED154" s="171"/>
      <c r="EE154" s="171"/>
      <c r="EF154" s="171"/>
      <c r="EG154" s="171"/>
      <c r="EH154" s="171"/>
      <c r="EI154" s="171"/>
      <c r="EJ154" s="171"/>
      <c r="EK154" s="171"/>
      <c r="EL154" s="171"/>
      <c r="EM154" s="171"/>
      <c r="EN154" s="171"/>
      <c r="EO154" s="171"/>
    </row>
    <row r="155" spans="1:145" x14ac:dyDescent="0.2">
      <c r="A155" s="125" t="s">
        <v>252</v>
      </c>
      <c r="AR155" s="171" t="s">
        <v>260</v>
      </c>
      <c r="AS155" s="171"/>
      <c r="AT155" s="171"/>
      <c r="AU155" s="171">
        <v>10</v>
      </c>
      <c r="AV155" s="171"/>
      <c r="AW155" s="171"/>
      <c r="AX155" s="171"/>
      <c r="AY155" s="171"/>
      <c r="AZ155" s="171"/>
      <c r="BA155" s="171"/>
      <c r="BB155" s="171"/>
      <c r="BC155" s="171"/>
      <c r="BD155" s="171"/>
      <c r="BE155" s="171"/>
      <c r="BF155" s="171"/>
      <c r="BG155" s="171"/>
      <c r="BH155" s="171"/>
      <c r="BI155" s="171"/>
      <c r="BJ155" s="171"/>
      <c r="BK155" s="171"/>
      <c r="BL155" s="171"/>
      <c r="BM155" s="171"/>
      <c r="BN155" s="171"/>
      <c r="BO155" s="171"/>
      <c r="BP155" s="171"/>
      <c r="BQ155" s="171"/>
      <c r="BR155" s="171"/>
      <c r="BS155" s="171"/>
      <c r="BT155" s="171"/>
      <c r="BU155" s="171"/>
      <c r="BV155" s="171"/>
      <c r="BW155" s="171"/>
      <c r="BX155" s="171"/>
      <c r="BY155" s="171"/>
      <c r="BZ155" s="171"/>
      <c r="CA155" s="171"/>
      <c r="CB155" s="171"/>
      <c r="CC155" s="171"/>
      <c r="CD155" s="171"/>
      <c r="CE155" s="171"/>
      <c r="CF155" s="171"/>
      <c r="CG155" s="171"/>
      <c r="CH155" s="171"/>
      <c r="CI155" s="171"/>
      <c r="CJ155" s="171"/>
      <c r="CK155" s="171"/>
      <c r="CL155" s="171"/>
      <c r="CM155" s="171"/>
      <c r="CN155" s="171"/>
      <c r="CO155" s="171"/>
      <c r="CP155" s="171"/>
      <c r="CQ155" s="171"/>
      <c r="CR155" s="171"/>
      <c r="CS155" s="171"/>
      <c r="CT155" s="171"/>
      <c r="CU155" s="171"/>
      <c r="CV155" s="171"/>
      <c r="CW155" s="171"/>
      <c r="CX155" s="171"/>
      <c r="CY155" s="171"/>
      <c r="CZ155" s="171"/>
      <c r="DA155" s="171"/>
      <c r="DB155" s="171"/>
      <c r="DC155" s="171"/>
      <c r="DD155" s="171"/>
      <c r="DE155" s="171"/>
      <c r="DF155" s="171"/>
      <c r="DG155" s="171"/>
      <c r="DH155" s="171"/>
      <c r="DI155" s="171"/>
      <c r="DJ155" s="171"/>
      <c r="DK155" s="171"/>
      <c r="DL155" s="171"/>
      <c r="DM155" s="171"/>
      <c r="DN155" s="171"/>
      <c r="DO155" s="171"/>
      <c r="DP155" s="171"/>
      <c r="DQ155" s="171"/>
      <c r="DR155" s="171"/>
      <c r="DS155" s="171"/>
      <c r="DT155" s="171"/>
      <c r="DU155" s="171"/>
      <c r="DV155" s="171"/>
      <c r="DW155" s="171"/>
      <c r="DX155" s="171"/>
      <c r="DY155" s="171"/>
      <c r="DZ155" s="171"/>
      <c r="EA155" s="171"/>
      <c r="EB155" s="171"/>
      <c r="EC155" s="171"/>
      <c r="ED155" s="171"/>
      <c r="EE155" s="171"/>
      <c r="EF155" s="171"/>
      <c r="EG155" s="171"/>
      <c r="EH155" s="171"/>
      <c r="EI155" s="171"/>
      <c r="EJ155" s="171"/>
      <c r="EK155" s="171"/>
      <c r="EL155" s="171"/>
      <c r="EM155" s="171"/>
      <c r="EN155" s="171"/>
      <c r="EO155" s="171"/>
    </row>
    <row r="156" spans="1:145" outlineLevel="1" x14ac:dyDescent="0.2">
      <c r="E156" s="139" t="s">
        <v>259</v>
      </c>
      <c r="F156" s="237">
        <f>$AU$155/20</f>
        <v>0.5</v>
      </c>
      <c r="AR156" s="171" t="s">
        <v>130</v>
      </c>
      <c r="AS156" s="171">
        <v>0</v>
      </c>
      <c r="AT156" s="171">
        <v>0.01</v>
      </c>
      <c r="AU156" s="171">
        <v>0.02</v>
      </c>
      <c r="AV156" s="171">
        <v>0.03</v>
      </c>
      <c r="AW156" s="171">
        <v>0.04</v>
      </c>
      <c r="AX156" s="171">
        <v>0.05</v>
      </c>
      <c r="AY156" s="171">
        <v>6.0000000000000005E-2</v>
      </c>
      <c r="AZ156" s="171">
        <v>7.0000000000000007E-2</v>
      </c>
      <c r="BA156" s="171">
        <v>0.08</v>
      </c>
      <c r="BB156" s="171">
        <v>0.09</v>
      </c>
      <c r="BC156" s="171">
        <v>9.9999999999999992E-2</v>
      </c>
      <c r="BD156" s="171">
        <v>0.10999999999999999</v>
      </c>
      <c r="BE156" s="171">
        <v>0.11999999999999998</v>
      </c>
      <c r="BF156" s="171">
        <v>0.12999999999999998</v>
      </c>
      <c r="BG156" s="171">
        <v>0.13999999999999999</v>
      </c>
      <c r="BH156" s="171">
        <v>0.15</v>
      </c>
      <c r="BI156" s="171">
        <v>0.16</v>
      </c>
      <c r="BJ156" s="171">
        <v>0.17</v>
      </c>
      <c r="BK156" s="171">
        <v>0.18000000000000002</v>
      </c>
      <c r="BL156" s="171">
        <v>0.19000000000000003</v>
      </c>
      <c r="BM156" s="171">
        <v>0.20000000000000004</v>
      </c>
      <c r="BN156" s="171">
        <v>0.21000000000000005</v>
      </c>
      <c r="BO156" s="171">
        <v>0.22000000000000006</v>
      </c>
      <c r="BP156" s="171">
        <v>0.23000000000000007</v>
      </c>
      <c r="BQ156" s="171">
        <v>0.24000000000000007</v>
      </c>
      <c r="BR156" s="171">
        <v>0.25000000000000006</v>
      </c>
      <c r="BS156" s="171">
        <v>0.26000000000000006</v>
      </c>
      <c r="BT156" s="171">
        <v>0.27000000000000007</v>
      </c>
      <c r="BU156" s="171">
        <v>0.28000000000000008</v>
      </c>
      <c r="BV156" s="171">
        <v>0.29000000000000009</v>
      </c>
      <c r="BW156" s="171">
        <v>0.3000000000000001</v>
      </c>
      <c r="BX156" s="171">
        <v>0.31000000000000011</v>
      </c>
      <c r="BY156" s="171">
        <v>0.32000000000000012</v>
      </c>
      <c r="BZ156" s="171">
        <v>0.33000000000000013</v>
      </c>
      <c r="CA156" s="171">
        <v>0.34000000000000014</v>
      </c>
      <c r="CB156" s="171">
        <v>0.35000000000000014</v>
      </c>
      <c r="CC156" s="171">
        <v>0.36000000000000015</v>
      </c>
      <c r="CD156" s="171">
        <v>0.37000000000000016</v>
      </c>
      <c r="CE156" s="171">
        <v>0.38000000000000017</v>
      </c>
      <c r="CF156" s="171">
        <v>0.39000000000000018</v>
      </c>
      <c r="CG156" s="171">
        <v>0.40000000000000019</v>
      </c>
      <c r="CH156" s="171">
        <v>0.4100000000000002</v>
      </c>
      <c r="CI156" s="171">
        <v>0.42000000000000021</v>
      </c>
      <c r="CJ156" s="171">
        <v>0.43000000000000022</v>
      </c>
      <c r="CK156" s="171">
        <v>0.44000000000000022</v>
      </c>
      <c r="CL156" s="171">
        <v>0.45000000000000023</v>
      </c>
      <c r="CM156" s="171">
        <v>0.46000000000000024</v>
      </c>
      <c r="CN156" s="171">
        <v>0.47000000000000025</v>
      </c>
      <c r="CO156" s="171">
        <v>0.48000000000000026</v>
      </c>
      <c r="CP156" s="171">
        <v>0.49000000000000027</v>
      </c>
      <c r="CQ156" s="171">
        <v>0.50000000000000022</v>
      </c>
      <c r="CR156" s="171">
        <v>0.51000000000000023</v>
      </c>
      <c r="CS156" s="171">
        <v>0.52000000000000024</v>
      </c>
      <c r="CT156" s="171">
        <v>0.53000000000000025</v>
      </c>
      <c r="CU156" s="171">
        <v>0.54000000000000026</v>
      </c>
      <c r="CV156" s="171">
        <v>0.55000000000000027</v>
      </c>
      <c r="CW156" s="171">
        <v>0.56000000000000028</v>
      </c>
      <c r="CX156" s="171">
        <v>0.57000000000000028</v>
      </c>
      <c r="CY156" s="171">
        <v>0.58000000000000029</v>
      </c>
      <c r="CZ156" s="171">
        <v>0.5900000000000003</v>
      </c>
      <c r="DA156" s="171">
        <v>0.60000000000000031</v>
      </c>
      <c r="DB156" s="171">
        <v>0.61000000000000032</v>
      </c>
      <c r="DC156" s="171">
        <v>0.62000000000000033</v>
      </c>
      <c r="DD156" s="171">
        <v>0.63000000000000034</v>
      </c>
      <c r="DE156" s="171">
        <v>0.64000000000000035</v>
      </c>
      <c r="DF156" s="171">
        <v>0.65000000000000036</v>
      </c>
      <c r="DG156" s="171">
        <v>0.66000000000000036</v>
      </c>
      <c r="DH156" s="171">
        <v>0.67000000000000037</v>
      </c>
      <c r="DI156" s="171">
        <v>0.68000000000000038</v>
      </c>
      <c r="DJ156" s="171">
        <v>0.69000000000000039</v>
      </c>
      <c r="DK156" s="171">
        <v>0.7000000000000004</v>
      </c>
      <c r="DL156" s="171">
        <v>0.71000000000000041</v>
      </c>
      <c r="DM156" s="171">
        <v>0.72000000000000042</v>
      </c>
      <c r="DN156" s="171">
        <v>0.73000000000000043</v>
      </c>
      <c r="DO156" s="171">
        <v>0.74000000000000044</v>
      </c>
      <c r="DP156" s="171">
        <v>0.75000000000000044</v>
      </c>
      <c r="DQ156" s="171">
        <v>0.76000000000000045</v>
      </c>
      <c r="DR156" s="171">
        <v>0.77000000000000046</v>
      </c>
      <c r="DS156" s="171">
        <v>0.78000000000000047</v>
      </c>
      <c r="DT156" s="171">
        <v>0.79000000000000048</v>
      </c>
      <c r="DU156" s="171">
        <v>0.80000000000000049</v>
      </c>
      <c r="DV156" s="171">
        <v>0.8100000000000005</v>
      </c>
      <c r="DW156" s="171">
        <v>0.82000000000000051</v>
      </c>
      <c r="DX156" s="171">
        <v>0.83000000000000052</v>
      </c>
      <c r="DY156" s="171">
        <v>0.84000000000000052</v>
      </c>
      <c r="DZ156" s="171">
        <v>0.85000000000000053</v>
      </c>
      <c r="EA156" s="171">
        <v>0.86000000000000054</v>
      </c>
      <c r="EB156" s="171">
        <v>0.87000000000000055</v>
      </c>
      <c r="EC156" s="171">
        <v>0.88000000000000056</v>
      </c>
      <c r="ED156" s="171">
        <v>0.89000000000000057</v>
      </c>
      <c r="EE156" s="171">
        <v>0.90000000000000058</v>
      </c>
      <c r="EF156" s="171">
        <v>0.91000000000000059</v>
      </c>
      <c r="EG156" s="171">
        <v>0.9200000000000006</v>
      </c>
      <c r="EH156" s="171">
        <v>0.9300000000000006</v>
      </c>
      <c r="EI156" s="171">
        <v>0.94000000000000061</v>
      </c>
      <c r="EJ156" s="171">
        <v>0.95000000000000062</v>
      </c>
      <c r="EK156" s="171">
        <v>0.96000000000000063</v>
      </c>
      <c r="EL156" s="171">
        <v>0.97000000000000064</v>
      </c>
      <c r="EM156" s="171">
        <v>0.98000000000000065</v>
      </c>
      <c r="EN156" s="171">
        <v>0.99000000000000066</v>
      </c>
      <c r="EO156" s="171">
        <v>1.0000000000000007</v>
      </c>
    </row>
    <row r="157" spans="1:145" outlineLevel="1" x14ac:dyDescent="0.2">
      <c r="AR157" s="171" t="s">
        <v>261</v>
      </c>
      <c r="AS157" s="171">
        <v>1</v>
      </c>
      <c r="AT157" s="171">
        <v>0.98092643051771122</v>
      </c>
      <c r="AU157" s="171">
        <v>0.96512261580381464</v>
      </c>
      <c r="AV157" s="171">
        <v>0.95040871934604909</v>
      </c>
      <c r="AW157" s="171">
        <v>0.93623978201634883</v>
      </c>
      <c r="AX157" s="171">
        <v>0.92425068119891007</v>
      </c>
      <c r="AY157" s="171">
        <v>0.91171662125340602</v>
      </c>
      <c r="AZ157" s="171">
        <v>0.89863760217983657</v>
      </c>
      <c r="BA157" s="171">
        <v>0.88174386920980929</v>
      </c>
      <c r="BB157" s="171">
        <v>0.862125340599455</v>
      </c>
      <c r="BC157" s="171">
        <v>0.83106267029972747</v>
      </c>
      <c r="BD157" s="171">
        <v>0.79291553133514991</v>
      </c>
      <c r="BE157" s="171">
        <v>0.74713896457765661</v>
      </c>
      <c r="BF157" s="171">
        <v>0.70027247956403271</v>
      </c>
      <c r="BG157" s="171">
        <v>0.64741144414168939</v>
      </c>
      <c r="BH157" s="171">
        <v>0.6065395095367847</v>
      </c>
      <c r="BI157" s="171">
        <v>0.57493188010899188</v>
      </c>
      <c r="BJ157" s="171">
        <v>0.55422343324250678</v>
      </c>
      <c r="BK157" s="171">
        <v>0.54005449591280652</v>
      </c>
      <c r="BL157" s="171">
        <v>0.53787465940054502</v>
      </c>
      <c r="BM157" s="171">
        <v>0.53678474114441421</v>
      </c>
      <c r="BN157" s="171">
        <v>0.53623978201634881</v>
      </c>
      <c r="BO157" s="171">
        <v>0.53569482288828341</v>
      </c>
      <c r="BP157" s="171">
        <v>0.5340599455040872</v>
      </c>
      <c r="BQ157" s="171">
        <v>0.52752043596730247</v>
      </c>
      <c r="BR157" s="171">
        <v>0.511716621253406</v>
      </c>
      <c r="BS157" s="171">
        <v>0.49100817438692096</v>
      </c>
      <c r="BT157" s="171">
        <v>0.46376021798365119</v>
      </c>
      <c r="BU157" s="171">
        <v>0.4310626702997275</v>
      </c>
      <c r="BV157" s="171">
        <v>0.39509536784741145</v>
      </c>
      <c r="BW157" s="171">
        <v>0.35585831062670298</v>
      </c>
      <c r="BX157" s="171">
        <v>0.31062670299727518</v>
      </c>
      <c r="BY157" s="171">
        <v>0.2670299727520436</v>
      </c>
      <c r="BZ157" s="171">
        <v>0.22288828337874658</v>
      </c>
      <c r="CA157" s="171">
        <v>0.18256130790190736</v>
      </c>
      <c r="CB157" s="171">
        <v>0.14877384196185287</v>
      </c>
      <c r="CC157" s="171">
        <v>0.12588555858310627</v>
      </c>
      <c r="CD157" s="171">
        <v>0.10735694822888282</v>
      </c>
      <c r="CE157" s="171">
        <v>9.5912806539509551E-2</v>
      </c>
      <c r="CF157" s="171">
        <v>8.8828337874659408E-2</v>
      </c>
      <c r="CG157" s="171">
        <v>8.7738419618528615E-2</v>
      </c>
      <c r="CH157" s="171">
        <v>8.7193460490463212E-2</v>
      </c>
      <c r="CI157" s="171">
        <v>8.7193460490463212E-2</v>
      </c>
      <c r="CJ157" s="171">
        <v>8.7193460490463212E-2</v>
      </c>
      <c r="CK157" s="171">
        <v>8.7193460490463212E-2</v>
      </c>
      <c r="CL157" s="171">
        <v>8.7193460490463212E-2</v>
      </c>
      <c r="CM157" s="171">
        <v>8.7193460490463212E-2</v>
      </c>
      <c r="CN157" s="171">
        <v>8.6103542234332434E-2</v>
      </c>
      <c r="CO157" s="171">
        <v>8.3923705722070849E-2</v>
      </c>
      <c r="CP157" s="171">
        <v>8.0653950953678472E-2</v>
      </c>
      <c r="CQ157" s="171">
        <v>7.465940054495912E-2</v>
      </c>
      <c r="CR157" s="171">
        <v>6.7029972752043601E-2</v>
      </c>
      <c r="CS157" s="171">
        <v>5.9945504087193457E-2</v>
      </c>
      <c r="CT157" s="171">
        <v>5.2861035422343321E-2</v>
      </c>
      <c r="CU157" s="171">
        <v>4.5776566757493191E-2</v>
      </c>
      <c r="CV157" s="171">
        <v>4.1416893732970028E-2</v>
      </c>
      <c r="CW157" s="171">
        <v>3.6512261580381469E-2</v>
      </c>
      <c r="CX157" s="171">
        <v>3.1062670299727521E-2</v>
      </c>
      <c r="CY157" s="171">
        <v>2.561307901907357E-2</v>
      </c>
      <c r="CZ157" s="171">
        <v>2.0708446866485014E-2</v>
      </c>
      <c r="DA157" s="171">
        <v>1.5258855585831062E-2</v>
      </c>
      <c r="DB157" s="171">
        <v>1.1989100817438694E-2</v>
      </c>
      <c r="DC157" s="171">
        <v>9.8092643051771126E-3</v>
      </c>
      <c r="DD157" s="171">
        <v>8.7193460490463219E-3</v>
      </c>
      <c r="DE157" s="171">
        <v>8.1743869209809257E-3</v>
      </c>
      <c r="DF157" s="171">
        <v>8.1743869209809257E-3</v>
      </c>
      <c r="DG157" s="171">
        <v>8.1743869209809257E-3</v>
      </c>
      <c r="DH157" s="171">
        <v>8.1743869209809257E-3</v>
      </c>
      <c r="DI157" s="171">
        <v>8.1743869209809257E-3</v>
      </c>
      <c r="DJ157" s="171">
        <v>8.1743869209809257E-3</v>
      </c>
      <c r="DK157" s="171">
        <v>8.1743869209809257E-3</v>
      </c>
      <c r="DL157" s="171">
        <v>8.1743869209809257E-3</v>
      </c>
      <c r="DM157" s="171">
        <v>8.1743869209809257E-3</v>
      </c>
      <c r="DN157" s="171">
        <v>8.1743869209809257E-3</v>
      </c>
      <c r="DO157" s="171">
        <v>8.1743869209809257E-3</v>
      </c>
      <c r="DP157" s="171">
        <v>8.1743869209809257E-3</v>
      </c>
      <c r="DQ157" s="171">
        <v>8.1743869209809257E-3</v>
      </c>
      <c r="DR157" s="171">
        <v>8.1743869209809257E-3</v>
      </c>
      <c r="DS157" s="171">
        <v>8.1743869209809257E-3</v>
      </c>
      <c r="DT157" s="171">
        <v>8.1743869209809257E-3</v>
      </c>
      <c r="DU157" s="171">
        <v>8.1743869209809257E-3</v>
      </c>
      <c r="DV157" s="171">
        <v>8.1743869209809257E-3</v>
      </c>
      <c r="DW157" s="171">
        <v>8.1743869209809257E-3</v>
      </c>
      <c r="DX157" s="171">
        <v>8.1743869209809257E-3</v>
      </c>
      <c r="DY157" s="171">
        <v>8.1743869209809257E-3</v>
      </c>
      <c r="DZ157" s="171">
        <v>7.6294277929155312E-3</v>
      </c>
      <c r="EA157" s="171">
        <v>6.5395095367847406E-3</v>
      </c>
      <c r="EB157" s="171">
        <v>5.4495912806539508E-3</v>
      </c>
      <c r="EC157" s="171">
        <v>4.359673024523161E-3</v>
      </c>
      <c r="ED157" s="171">
        <v>3.2697547683923703E-3</v>
      </c>
      <c r="EE157" s="171">
        <v>2.7247956403269754E-3</v>
      </c>
      <c r="EF157" s="171">
        <v>2.7247956403269754E-3</v>
      </c>
      <c r="EG157" s="171">
        <v>2.1798365122615805E-3</v>
      </c>
      <c r="EH157" s="171">
        <v>1.6348773841961851E-3</v>
      </c>
      <c r="EI157" s="171">
        <v>1.0899182561307902E-3</v>
      </c>
      <c r="EJ157" s="171">
        <v>5.4495912806539512E-4</v>
      </c>
      <c r="EK157" s="171">
        <v>0</v>
      </c>
      <c r="EL157" s="171">
        <v>0</v>
      </c>
      <c r="EM157" s="171">
        <v>0</v>
      </c>
      <c r="EN157" s="171">
        <v>0</v>
      </c>
      <c r="EO157" s="171">
        <v>0</v>
      </c>
    </row>
    <row r="158" spans="1:145" outlineLevel="1" x14ac:dyDescent="0.2">
      <c r="AR158" s="171" t="s">
        <v>262</v>
      </c>
      <c r="AS158" s="171">
        <v>0</v>
      </c>
      <c r="AT158" s="171">
        <v>0.29516038266741701</v>
      </c>
      <c r="AU158" s="171">
        <v>0.31851435002813733</v>
      </c>
      <c r="AV158" s="171">
        <v>0.42881260551491279</v>
      </c>
      <c r="AW158" s="171">
        <v>0.48542487338210466</v>
      </c>
      <c r="AX158" s="171">
        <v>0.53157006190208222</v>
      </c>
      <c r="AY158" s="171">
        <v>0.57135621834552619</v>
      </c>
      <c r="AZ158" s="171">
        <v>0.60945413618458077</v>
      </c>
      <c r="BA158" s="171">
        <v>0.64395047833427121</v>
      </c>
      <c r="BB158" s="171">
        <v>0.68092290377039955</v>
      </c>
      <c r="BC158" s="171">
        <v>0.72177827799662342</v>
      </c>
      <c r="BD158" s="171">
        <v>0.76190208216094546</v>
      </c>
      <c r="BE158" s="171">
        <v>0.79774901519414743</v>
      </c>
      <c r="BF158" s="171">
        <v>0.82763083849184016</v>
      </c>
      <c r="BG158" s="171">
        <v>0.85149127743387731</v>
      </c>
      <c r="BH158" s="171">
        <v>0.8672481710748452</v>
      </c>
      <c r="BI158" s="171">
        <v>0.87670230725942599</v>
      </c>
      <c r="BJ158" s="171">
        <v>0.88199212155317952</v>
      </c>
      <c r="BK158" s="171">
        <v>0.88446820483961741</v>
      </c>
      <c r="BL158" s="171">
        <v>0.8852560495216657</v>
      </c>
      <c r="BM158" s="171">
        <v>0.8860438942037141</v>
      </c>
      <c r="BN158" s="171">
        <v>0.88666291502532357</v>
      </c>
      <c r="BO158" s="171">
        <v>0.88739448508722574</v>
      </c>
      <c r="BP158" s="171">
        <v>0.88812605514912779</v>
      </c>
      <c r="BQ158" s="171">
        <v>0.88947664603263921</v>
      </c>
      <c r="BR158" s="171">
        <v>0.89229037703995495</v>
      </c>
      <c r="BS158" s="171">
        <v>0.89690489589195266</v>
      </c>
      <c r="BT158" s="171">
        <v>0.90371412492965675</v>
      </c>
      <c r="BU158" s="171">
        <v>0.912718064153067</v>
      </c>
      <c r="BV158" s="171">
        <v>0.92211592571750134</v>
      </c>
      <c r="BW158" s="171">
        <v>0.93055711873944846</v>
      </c>
      <c r="BX158" s="171">
        <v>0.93821046707934719</v>
      </c>
      <c r="BY158" s="171">
        <v>0.94490714687675859</v>
      </c>
      <c r="BZ158" s="171">
        <v>0.95104108047270686</v>
      </c>
      <c r="CA158" s="171">
        <v>0.95914462577377613</v>
      </c>
      <c r="CB158" s="171">
        <v>0.96893640967923467</v>
      </c>
      <c r="CC158" s="171">
        <v>0.97788407428249857</v>
      </c>
      <c r="CD158" s="171">
        <v>0.98564997186268988</v>
      </c>
      <c r="CE158" s="171">
        <v>0.99184018007878449</v>
      </c>
      <c r="CF158" s="171">
        <v>0.99493528418683175</v>
      </c>
      <c r="CG158" s="171">
        <v>0.99555430500844111</v>
      </c>
      <c r="CH158" s="171">
        <v>0.99589195272931907</v>
      </c>
      <c r="CI158" s="171">
        <v>0.996060776589758</v>
      </c>
      <c r="CJ158" s="171">
        <v>0.99611705120990424</v>
      </c>
      <c r="CK158" s="171">
        <v>0.99617332583005069</v>
      </c>
      <c r="CL158" s="171">
        <v>0.99628587507034327</v>
      </c>
      <c r="CM158" s="171">
        <v>0.99639842431063586</v>
      </c>
      <c r="CN158" s="171">
        <v>0.99651097355092855</v>
      </c>
      <c r="CO158" s="171">
        <v>0.99656724817107489</v>
      </c>
      <c r="CP158" s="171">
        <v>0.99673607203151382</v>
      </c>
      <c r="CQ158" s="171">
        <v>0.99696117051209898</v>
      </c>
      <c r="CR158" s="171">
        <v>0.99718626899268425</v>
      </c>
      <c r="CS158" s="171">
        <v>0.99758019133370857</v>
      </c>
      <c r="CT158" s="171">
        <v>0.998030388294879</v>
      </c>
      <c r="CU158" s="171">
        <v>0.99836803601575685</v>
      </c>
      <c r="CV158" s="171">
        <v>0.99859313449634213</v>
      </c>
      <c r="CW158" s="171">
        <v>0.99887450759707375</v>
      </c>
      <c r="CX158" s="171">
        <v>0.99898705683736633</v>
      </c>
      <c r="CY158" s="171">
        <v>0.99904333145751267</v>
      </c>
      <c r="CZ158" s="171">
        <v>0.99915588069780525</v>
      </c>
      <c r="DA158" s="171">
        <v>0.99926842993809795</v>
      </c>
      <c r="DB158" s="171">
        <v>0.99938097917839064</v>
      </c>
      <c r="DC158" s="171">
        <v>0.99949352841868311</v>
      </c>
      <c r="DD158" s="171">
        <v>0.9996060776589758</v>
      </c>
      <c r="DE158" s="171">
        <v>0.99971862689926838</v>
      </c>
      <c r="DF158" s="171">
        <v>0.99983117613956107</v>
      </c>
      <c r="DG158" s="171">
        <v>0.99988745075970731</v>
      </c>
      <c r="DH158" s="171">
        <v>0.99994372537985377</v>
      </c>
      <c r="DI158" s="171">
        <v>1</v>
      </c>
      <c r="DJ158" s="171">
        <v>1</v>
      </c>
      <c r="DK158" s="171">
        <v>1</v>
      </c>
      <c r="DL158" s="171">
        <v>1</v>
      </c>
      <c r="DM158" s="171">
        <v>1</v>
      </c>
      <c r="DN158" s="171">
        <v>1</v>
      </c>
      <c r="DO158" s="171">
        <v>1</v>
      </c>
      <c r="DP158" s="171">
        <v>1</v>
      </c>
      <c r="DQ158" s="171">
        <v>1</v>
      </c>
      <c r="DR158" s="171">
        <v>1</v>
      </c>
      <c r="DS158" s="171">
        <v>1</v>
      </c>
      <c r="DT158" s="171">
        <v>1</v>
      </c>
      <c r="DU158" s="171">
        <v>1</v>
      </c>
      <c r="DV158" s="171">
        <v>1</v>
      </c>
      <c r="DW158" s="171">
        <v>1</v>
      </c>
      <c r="DX158" s="171">
        <v>1</v>
      </c>
      <c r="DY158" s="171">
        <v>1</v>
      </c>
      <c r="DZ158" s="171">
        <v>1</v>
      </c>
      <c r="EA158" s="171">
        <v>1</v>
      </c>
      <c r="EB158" s="171">
        <v>1</v>
      </c>
      <c r="EC158" s="171">
        <v>1</v>
      </c>
      <c r="ED158" s="171">
        <v>1</v>
      </c>
      <c r="EE158" s="171">
        <v>1</v>
      </c>
      <c r="EF158" s="171">
        <v>1</v>
      </c>
      <c r="EG158" s="171">
        <v>1</v>
      </c>
      <c r="EH158" s="171">
        <v>1</v>
      </c>
      <c r="EI158" s="171">
        <v>1</v>
      </c>
      <c r="EJ158" s="171">
        <v>1</v>
      </c>
      <c r="EK158" s="171">
        <v>1</v>
      </c>
      <c r="EL158" s="171">
        <v>1</v>
      </c>
      <c r="EM158" s="171">
        <v>1</v>
      </c>
      <c r="EN158" s="171">
        <v>1</v>
      </c>
      <c r="EO158" s="171">
        <v>1</v>
      </c>
    </row>
    <row r="159" spans="1:145" outlineLevel="1" x14ac:dyDescent="0.2">
      <c r="AR159" s="171" t="str">
        <f xml:space="preserve"> TEXT($F$156,"0%") &amp; " Wtd.Avg."</f>
        <v>50% Wtd.Avg.</v>
      </c>
      <c r="AS159" s="171">
        <f>$F$156*AS157+(1-$F$156)*AS158</f>
        <v>0.5</v>
      </c>
      <c r="AT159" s="171">
        <f>$F$156*AT157+(1-$F$156)*AT158</f>
        <v>0.63804340659256409</v>
      </c>
      <c r="AU159" s="171">
        <f>$F$156*AU157+(1-$F$156)*AU158</f>
        <v>0.64181848291597599</v>
      </c>
      <c r="AV159" s="171">
        <f t="shared" ref="AV159:DG159" si="14">$F$156*AV157+(1-$F$156)*AV158</f>
        <v>0.68961066243048097</v>
      </c>
      <c r="AW159" s="171">
        <f t="shared" si="14"/>
        <v>0.71083232769922677</v>
      </c>
      <c r="AX159" s="171">
        <f t="shared" si="14"/>
        <v>0.7279103715504962</v>
      </c>
      <c r="AY159" s="171">
        <f t="shared" si="14"/>
        <v>0.74153641979946605</v>
      </c>
      <c r="AZ159" s="171">
        <f t="shared" si="14"/>
        <v>0.75404586918220873</v>
      </c>
      <c r="BA159" s="171">
        <f t="shared" si="14"/>
        <v>0.76284717377204025</v>
      </c>
      <c r="BB159" s="171">
        <f t="shared" si="14"/>
        <v>0.77152412218492727</v>
      </c>
      <c r="BC159" s="171">
        <f t="shared" si="14"/>
        <v>0.7764204741481755</v>
      </c>
      <c r="BD159" s="171">
        <f t="shared" si="14"/>
        <v>0.77740880674804769</v>
      </c>
      <c r="BE159" s="171">
        <f t="shared" si="14"/>
        <v>0.77244398988590202</v>
      </c>
      <c r="BF159" s="171">
        <f t="shared" si="14"/>
        <v>0.76395165902793649</v>
      </c>
      <c r="BG159" s="171">
        <f t="shared" si="14"/>
        <v>0.74945136078778329</v>
      </c>
      <c r="BH159" s="171">
        <f t="shared" si="14"/>
        <v>0.73689384030581495</v>
      </c>
      <c r="BI159" s="171">
        <f t="shared" si="14"/>
        <v>0.72581709368420899</v>
      </c>
      <c r="BJ159" s="171">
        <f t="shared" si="14"/>
        <v>0.71810777739784315</v>
      </c>
      <c r="BK159" s="171">
        <f t="shared" si="14"/>
        <v>0.71226135037621197</v>
      </c>
      <c r="BL159" s="171">
        <f t="shared" si="14"/>
        <v>0.71156535446110536</v>
      </c>
      <c r="BM159" s="171">
        <f t="shared" si="14"/>
        <v>0.71141431767406416</v>
      </c>
      <c r="BN159" s="171">
        <f t="shared" si="14"/>
        <v>0.71145134852083625</v>
      </c>
      <c r="BO159" s="171">
        <f t="shared" si="14"/>
        <v>0.71154465398775457</v>
      </c>
      <c r="BP159" s="171">
        <f t="shared" si="14"/>
        <v>0.71109300032660749</v>
      </c>
      <c r="BQ159" s="171">
        <f t="shared" si="14"/>
        <v>0.70849854099997089</v>
      </c>
      <c r="BR159" s="171">
        <f t="shared" si="14"/>
        <v>0.70200349914668048</v>
      </c>
      <c r="BS159" s="171">
        <f t="shared" si="14"/>
        <v>0.69395653513943678</v>
      </c>
      <c r="BT159" s="171">
        <f t="shared" si="14"/>
        <v>0.68373717145665402</v>
      </c>
      <c r="BU159" s="171">
        <f t="shared" si="14"/>
        <v>0.67189036722639728</v>
      </c>
      <c r="BV159" s="171">
        <f t="shared" si="14"/>
        <v>0.65860564678245637</v>
      </c>
      <c r="BW159" s="171">
        <f t="shared" si="14"/>
        <v>0.64320771468307569</v>
      </c>
      <c r="BX159" s="171">
        <f t="shared" si="14"/>
        <v>0.62441858503831116</v>
      </c>
      <c r="BY159" s="171">
        <f t="shared" si="14"/>
        <v>0.60596855981440112</v>
      </c>
      <c r="BZ159" s="171">
        <f t="shared" si="14"/>
        <v>0.58696468192572671</v>
      </c>
      <c r="CA159" s="171">
        <f t="shared" si="14"/>
        <v>0.5708529668378417</v>
      </c>
      <c r="CB159" s="171">
        <f t="shared" si="14"/>
        <v>0.55885512582054375</v>
      </c>
      <c r="CC159" s="171">
        <f t="shared" si="14"/>
        <v>0.55188481643280241</v>
      </c>
      <c r="CD159" s="171">
        <f t="shared" si="14"/>
        <v>0.54650346004578632</v>
      </c>
      <c r="CE159" s="171">
        <f t="shared" si="14"/>
        <v>0.543876493309147</v>
      </c>
      <c r="CF159" s="171">
        <f t="shared" si="14"/>
        <v>0.54188181103074562</v>
      </c>
      <c r="CG159" s="171">
        <f t="shared" si="14"/>
        <v>0.54164636231348484</v>
      </c>
      <c r="CH159" s="171">
        <f t="shared" si="14"/>
        <v>0.54154270660989112</v>
      </c>
      <c r="CI159" s="171">
        <f t="shared" si="14"/>
        <v>0.54162711854011059</v>
      </c>
      <c r="CJ159" s="171">
        <f t="shared" si="14"/>
        <v>0.5416552558501837</v>
      </c>
      <c r="CK159" s="171">
        <f t="shared" si="14"/>
        <v>0.54168339316025693</v>
      </c>
      <c r="CL159" s="171">
        <f t="shared" si="14"/>
        <v>0.54173966778040328</v>
      </c>
      <c r="CM159" s="171">
        <f t="shared" si="14"/>
        <v>0.54179594240054951</v>
      </c>
      <c r="CN159" s="171">
        <f t="shared" si="14"/>
        <v>0.54130725789263046</v>
      </c>
      <c r="CO159" s="171">
        <f t="shared" si="14"/>
        <v>0.54024547694657288</v>
      </c>
      <c r="CP159" s="171">
        <f t="shared" si="14"/>
        <v>0.53869501149259613</v>
      </c>
      <c r="CQ159" s="171">
        <f t="shared" si="14"/>
        <v>0.53581028552852905</v>
      </c>
      <c r="CR159" s="171">
        <f t="shared" si="14"/>
        <v>0.53210812087236392</v>
      </c>
      <c r="CS159" s="171">
        <f t="shared" si="14"/>
        <v>0.52876284771045101</v>
      </c>
      <c r="CT159" s="171">
        <f t="shared" si="14"/>
        <v>0.52544571185861111</v>
      </c>
      <c r="CU159" s="171">
        <f t="shared" si="14"/>
        <v>0.52207230138662497</v>
      </c>
      <c r="CV159" s="171">
        <f t="shared" si="14"/>
        <v>0.52000501411465605</v>
      </c>
      <c r="CW159" s="171">
        <f t="shared" si="14"/>
        <v>0.5176933845887276</v>
      </c>
      <c r="CX159" s="171">
        <f t="shared" si="14"/>
        <v>0.51502486356854693</v>
      </c>
      <c r="CY159" s="171">
        <f t="shared" si="14"/>
        <v>0.51232820523829314</v>
      </c>
      <c r="CZ159" s="171">
        <f t="shared" si="14"/>
        <v>0.50993216378214512</v>
      </c>
      <c r="DA159" s="171">
        <f t="shared" si="14"/>
        <v>0.50726364276196445</v>
      </c>
      <c r="DB159" s="171">
        <f t="shared" si="14"/>
        <v>0.5056850399979147</v>
      </c>
      <c r="DC159" s="171">
        <f t="shared" si="14"/>
        <v>0.50465139636193013</v>
      </c>
      <c r="DD159" s="171">
        <f t="shared" si="14"/>
        <v>0.50416271185401107</v>
      </c>
      <c r="DE159" s="171">
        <f t="shared" si="14"/>
        <v>0.50394650691012466</v>
      </c>
      <c r="DF159" s="171">
        <f t="shared" si="14"/>
        <v>0.504002781530271</v>
      </c>
      <c r="DG159" s="171">
        <f t="shared" si="14"/>
        <v>0.50403091884034412</v>
      </c>
      <c r="DH159" s="171">
        <f t="shared" ref="DH159:EM159" si="15">$F$156*DH157+(1-$F$156)*DH158</f>
        <v>0.50405905615041735</v>
      </c>
      <c r="DI159" s="171">
        <f t="shared" si="15"/>
        <v>0.50408719346049047</v>
      </c>
      <c r="DJ159" s="171">
        <f t="shared" si="15"/>
        <v>0.50408719346049047</v>
      </c>
      <c r="DK159" s="171">
        <f t="shared" si="15"/>
        <v>0.50408719346049047</v>
      </c>
      <c r="DL159" s="171">
        <f t="shared" si="15"/>
        <v>0.50408719346049047</v>
      </c>
      <c r="DM159" s="171">
        <f t="shared" si="15"/>
        <v>0.50408719346049047</v>
      </c>
      <c r="DN159" s="171">
        <f t="shared" si="15"/>
        <v>0.50408719346049047</v>
      </c>
      <c r="DO159" s="171">
        <f t="shared" si="15"/>
        <v>0.50408719346049047</v>
      </c>
      <c r="DP159" s="171">
        <f t="shared" si="15"/>
        <v>0.50408719346049047</v>
      </c>
      <c r="DQ159" s="171">
        <f t="shared" si="15"/>
        <v>0.50408719346049047</v>
      </c>
      <c r="DR159" s="171">
        <f t="shared" si="15"/>
        <v>0.50408719346049047</v>
      </c>
      <c r="DS159" s="171">
        <f t="shared" si="15"/>
        <v>0.50408719346049047</v>
      </c>
      <c r="DT159" s="171">
        <f t="shared" si="15"/>
        <v>0.50408719346049047</v>
      </c>
      <c r="DU159" s="171">
        <f t="shared" si="15"/>
        <v>0.50408719346049047</v>
      </c>
      <c r="DV159" s="171">
        <f t="shared" si="15"/>
        <v>0.50408719346049047</v>
      </c>
      <c r="DW159" s="171">
        <f t="shared" si="15"/>
        <v>0.50408719346049047</v>
      </c>
      <c r="DX159" s="171">
        <f t="shared" si="15"/>
        <v>0.50408719346049047</v>
      </c>
      <c r="DY159" s="171">
        <f t="shared" si="15"/>
        <v>0.50408719346049047</v>
      </c>
      <c r="DZ159" s="171">
        <f t="shared" si="15"/>
        <v>0.50381471389645771</v>
      </c>
      <c r="EA159" s="171">
        <f t="shared" si="15"/>
        <v>0.50326975476839242</v>
      </c>
      <c r="EB159" s="171">
        <f t="shared" si="15"/>
        <v>0.50272479564032702</v>
      </c>
      <c r="EC159" s="171">
        <f t="shared" si="15"/>
        <v>0.50217983651226161</v>
      </c>
      <c r="ED159" s="171">
        <f t="shared" si="15"/>
        <v>0.50163487738419621</v>
      </c>
      <c r="EE159" s="171">
        <f t="shared" si="15"/>
        <v>0.50136239782016345</v>
      </c>
      <c r="EF159" s="171">
        <f t="shared" si="15"/>
        <v>0.50136239782016345</v>
      </c>
      <c r="EG159" s="171">
        <f t="shared" si="15"/>
        <v>0.50108991825613081</v>
      </c>
      <c r="EH159" s="171">
        <f t="shared" si="15"/>
        <v>0.50081743869209805</v>
      </c>
      <c r="EI159" s="171">
        <f t="shared" si="15"/>
        <v>0.5005449591280654</v>
      </c>
      <c r="EJ159" s="171">
        <f t="shared" si="15"/>
        <v>0.50027247956403265</v>
      </c>
      <c r="EK159" s="171">
        <f t="shared" si="15"/>
        <v>0.5</v>
      </c>
      <c r="EL159" s="171">
        <f t="shared" si="15"/>
        <v>0.5</v>
      </c>
      <c r="EM159" s="171">
        <f t="shared" si="15"/>
        <v>0.5</v>
      </c>
      <c r="EN159" s="171">
        <f>$F$156*EN157+(1-$F$156)*EN158</f>
        <v>0.5</v>
      </c>
      <c r="EO159" s="171">
        <f>$F$156*EO157+(1-$F$156)*EO158</f>
        <v>0.5</v>
      </c>
    </row>
    <row r="160" spans="1:145" outlineLevel="1" x14ac:dyDescent="0.2">
      <c r="AR160" s="171"/>
      <c r="AS160" s="171"/>
      <c r="AT160" s="171"/>
      <c r="AU160" s="171"/>
      <c r="AV160" s="171"/>
      <c r="AW160" s="171"/>
      <c r="AX160" s="171"/>
      <c r="AY160" s="171"/>
      <c r="AZ160" s="171"/>
      <c r="BA160" s="171"/>
      <c r="BB160" s="171"/>
      <c r="BC160" s="171"/>
      <c r="BD160" s="171"/>
      <c r="BE160" s="171"/>
      <c r="BF160" s="171"/>
      <c r="BG160" s="171"/>
      <c r="BH160" s="171"/>
      <c r="BI160" s="171"/>
      <c r="BJ160" s="171"/>
      <c r="BK160" s="171"/>
      <c r="BL160" s="171"/>
      <c r="BM160" s="171"/>
      <c r="BN160" s="171"/>
      <c r="BO160" s="171"/>
      <c r="BP160" s="171"/>
      <c r="BQ160" s="171"/>
      <c r="BR160" s="171"/>
      <c r="BS160" s="171"/>
      <c r="BT160" s="171"/>
      <c r="BU160" s="171"/>
      <c r="BV160" s="171"/>
      <c r="BW160" s="171"/>
      <c r="BX160" s="171"/>
      <c r="BY160" s="171"/>
      <c r="BZ160" s="171"/>
      <c r="CA160" s="171"/>
      <c r="CB160" s="171"/>
      <c r="CC160" s="171"/>
      <c r="CD160" s="171"/>
      <c r="CE160" s="171"/>
      <c r="CF160" s="171"/>
      <c r="CG160" s="171"/>
      <c r="CH160" s="171"/>
      <c r="CI160" s="171"/>
      <c r="CJ160" s="171"/>
      <c r="CK160" s="171"/>
      <c r="CL160" s="171"/>
      <c r="CM160" s="171"/>
      <c r="CN160" s="171"/>
      <c r="CO160" s="171"/>
      <c r="CP160" s="171"/>
      <c r="CQ160" s="171"/>
      <c r="CR160" s="171"/>
      <c r="CS160" s="171"/>
      <c r="CT160" s="171"/>
      <c r="CU160" s="171"/>
      <c r="CV160" s="171"/>
      <c r="CW160" s="171"/>
      <c r="CX160" s="171"/>
      <c r="CY160" s="171"/>
      <c r="CZ160" s="171"/>
      <c r="DA160" s="171"/>
      <c r="DB160" s="171"/>
      <c r="DC160" s="171"/>
      <c r="DD160" s="171"/>
      <c r="DE160" s="171"/>
      <c r="DF160" s="171"/>
      <c r="DG160" s="171"/>
      <c r="DH160" s="171"/>
      <c r="DI160" s="171"/>
      <c r="DJ160" s="171"/>
      <c r="DK160" s="171"/>
      <c r="DL160" s="171"/>
      <c r="DM160" s="171"/>
      <c r="DN160" s="171"/>
      <c r="DO160" s="171"/>
      <c r="DP160" s="171"/>
      <c r="DQ160" s="171"/>
      <c r="DR160" s="171"/>
      <c r="DS160" s="171"/>
      <c r="DT160" s="171"/>
      <c r="DU160" s="171"/>
      <c r="DV160" s="171"/>
      <c r="DW160" s="171"/>
      <c r="DX160" s="171"/>
      <c r="DY160" s="171"/>
      <c r="DZ160" s="171"/>
      <c r="EA160" s="171"/>
      <c r="EB160" s="171"/>
      <c r="EC160" s="171"/>
      <c r="ED160" s="171"/>
      <c r="EE160" s="171"/>
      <c r="EF160" s="171"/>
      <c r="EG160" s="171"/>
      <c r="EH160" s="171"/>
      <c r="EI160" s="171"/>
      <c r="EJ160" s="171"/>
      <c r="EK160" s="171"/>
      <c r="EL160" s="171"/>
      <c r="EM160" s="171"/>
      <c r="EN160" s="171"/>
      <c r="EO160" s="171"/>
    </row>
    <row r="161" spans="44:145" outlineLevel="1" x14ac:dyDescent="0.2">
      <c r="AR161" s="171"/>
      <c r="AS161" s="171"/>
      <c r="AT161" s="171"/>
      <c r="AU161" s="171"/>
      <c r="AV161" s="171"/>
      <c r="AW161" s="171"/>
      <c r="AX161" s="171"/>
      <c r="AY161" s="171"/>
      <c r="AZ161" s="171"/>
      <c r="BA161" s="171"/>
      <c r="BB161" s="171"/>
      <c r="BC161" s="171"/>
      <c r="BD161" s="171"/>
      <c r="BE161" s="171"/>
      <c r="BF161" s="171"/>
      <c r="BG161" s="171"/>
      <c r="BH161" s="171"/>
      <c r="BI161" s="171"/>
      <c r="BJ161" s="171"/>
      <c r="BK161" s="171"/>
      <c r="BL161" s="171"/>
      <c r="BM161" s="171"/>
      <c r="BN161" s="171"/>
      <c r="BO161" s="171"/>
      <c r="BP161" s="171"/>
      <c r="BQ161" s="171"/>
      <c r="BR161" s="171"/>
      <c r="BS161" s="171"/>
      <c r="BT161" s="171"/>
      <c r="BU161" s="171"/>
      <c r="BV161" s="171"/>
      <c r="BW161" s="171"/>
      <c r="BX161" s="171"/>
      <c r="BY161" s="171"/>
      <c r="BZ161" s="171"/>
      <c r="CA161" s="171"/>
      <c r="CB161" s="171"/>
      <c r="CC161" s="171"/>
      <c r="CD161" s="171"/>
      <c r="CE161" s="171"/>
      <c r="CF161" s="171"/>
      <c r="CG161" s="171"/>
      <c r="CH161" s="171"/>
      <c r="CI161" s="171"/>
      <c r="CJ161" s="171"/>
      <c r="CK161" s="171"/>
      <c r="CL161" s="171"/>
      <c r="CM161" s="171"/>
      <c r="CN161" s="171"/>
      <c r="CO161" s="171"/>
      <c r="CP161" s="171"/>
      <c r="CQ161" s="171"/>
      <c r="CR161" s="171"/>
      <c r="CS161" s="171"/>
      <c r="CT161" s="171"/>
      <c r="CU161" s="171"/>
      <c r="CV161" s="171"/>
      <c r="CW161" s="171"/>
      <c r="CX161" s="171"/>
      <c r="CY161" s="171"/>
      <c r="CZ161" s="171"/>
      <c r="DA161" s="171"/>
      <c r="DB161" s="171"/>
      <c r="DC161" s="171"/>
      <c r="DD161" s="171"/>
      <c r="DE161" s="171"/>
      <c r="DF161" s="171"/>
      <c r="DG161" s="171"/>
      <c r="DH161" s="171"/>
      <c r="DI161" s="171"/>
      <c r="DJ161" s="171"/>
      <c r="DK161" s="171"/>
      <c r="DL161" s="171"/>
      <c r="DM161" s="171"/>
      <c r="DN161" s="171"/>
      <c r="DO161" s="171"/>
      <c r="DP161" s="171"/>
      <c r="DQ161" s="171"/>
      <c r="DR161" s="171"/>
      <c r="DS161" s="171"/>
      <c r="DT161" s="171"/>
      <c r="DU161" s="171"/>
      <c r="DV161" s="171"/>
      <c r="DW161" s="171"/>
      <c r="DX161" s="171"/>
      <c r="DY161" s="171"/>
      <c r="DZ161" s="171"/>
      <c r="EA161" s="171"/>
      <c r="EB161" s="171"/>
      <c r="EC161" s="171"/>
      <c r="ED161" s="171"/>
      <c r="EE161" s="171"/>
      <c r="EF161" s="171"/>
      <c r="EG161" s="171"/>
      <c r="EH161" s="171"/>
      <c r="EI161" s="171"/>
      <c r="EJ161" s="171"/>
      <c r="EK161" s="171"/>
      <c r="EL161" s="171"/>
      <c r="EM161" s="171"/>
      <c r="EN161" s="171"/>
      <c r="EO161" s="171"/>
    </row>
    <row r="162" spans="44:145" outlineLevel="1" x14ac:dyDescent="0.2">
      <c r="AR162" s="171"/>
      <c r="AS162" s="171"/>
      <c r="AT162" s="171"/>
      <c r="AU162" s="171"/>
      <c r="AV162" s="171"/>
      <c r="AW162" s="171"/>
      <c r="AX162" s="171"/>
      <c r="AY162" s="171"/>
      <c r="AZ162" s="171"/>
      <c r="BA162" s="171"/>
      <c r="BB162" s="171"/>
      <c r="BC162" s="171"/>
      <c r="BD162" s="171"/>
      <c r="BE162" s="171"/>
      <c r="BF162" s="171"/>
      <c r="BG162" s="171"/>
      <c r="BH162" s="171"/>
      <c r="BI162" s="171"/>
      <c r="BJ162" s="171"/>
      <c r="BK162" s="171"/>
      <c r="BL162" s="171"/>
      <c r="BM162" s="171"/>
      <c r="BN162" s="171"/>
      <c r="BO162" s="171"/>
      <c r="BP162" s="171"/>
      <c r="BQ162" s="171"/>
      <c r="BR162" s="171"/>
      <c r="BS162" s="171"/>
      <c r="BT162" s="171"/>
      <c r="BU162" s="171"/>
      <c r="BV162" s="171"/>
      <c r="BW162" s="171"/>
      <c r="BX162" s="171"/>
      <c r="BY162" s="171"/>
      <c r="BZ162" s="171"/>
      <c r="CA162" s="171"/>
      <c r="CB162" s="171"/>
      <c r="CC162" s="171"/>
      <c r="CD162" s="171"/>
      <c r="CE162" s="171"/>
      <c r="CF162" s="171"/>
      <c r="CG162" s="171"/>
      <c r="CH162" s="171"/>
      <c r="CI162" s="171"/>
      <c r="CJ162" s="171"/>
      <c r="CK162" s="171"/>
      <c r="CL162" s="171"/>
      <c r="CM162" s="171"/>
      <c r="CN162" s="171"/>
      <c r="CO162" s="171"/>
      <c r="CP162" s="171"/>
      <c r="CQ162" s="171"/>
      <c r="CR162" s="171"/>
      <c r="CS162" s="171"/>
      <c r="CT162" s="171"/>
      <c r="CU162" s="171"/>
      <c r="CV162" s="171"/>
      <c r="CW162" s="171"/>
      <c r="CX162" s="171"/>
      <c r="CY162" s="171"/>
      <c r="CZ162" s="171"/>
      <c r="DA162" s="171"/>
      <c r="DB162" s="171"/>
      <c r="DC162" s="171"/>
      <c r="DD162" s="171"/>
      <c r="DE162" s="171"/>
      <c r="DF162" s="171"/>
      <c r="DG162" s="171"/>
      <c r="DH162" s="171"/>
      <c r="DI162" s="171"/>
      <c r="DJ162" s="171"/>
      <c r="DK162" s="171"/>
      <c r="DL162" s="171"/>
      <c r="DM162" s="171"/>
      <c r="DN162" s="171"/>
      <c r="DO162" s="171"/>
      <c r="DP162" s="171"/>
      <c r="DQ162" s="171"/>
      <c r="DR162" s="171"/>
      <c r="DS162" s="171"/>
      <c r="DT162" s="171"/>
      <c r="DU162" s="171"/>
      <c r="DV162" s="171"/>
      <c r="DW162" s="171"/>
      <c r="DX162" s="171"/>
      <c r="DY162" s="171"/>
      <c r="DZ162" s="171"/>
      <c r="EA162" s="171"/>
      <c r="EB162" s="171"/>
      <c r="EC162" s="171"/>
      <c r="ED162" s="171"/>
      <c r="EE162" s="171"/>
      <c r="EF162" s="171"/>
      <c r="EG162" s="171"/>
      <c r="EH162" s="171"/>
      <c r="EI162" s="171"/>
      <c r="EJ162" s="171"/>
      <c r="EK162" s="171"/>
      <c r="EL162" s="171"/>
      <c r="EM162" s="171"/>
      <c r="EN162" s="171"/>
      <c r="EO162" s="171"/>
    </row>
    <row r="163" spans="44:145" outlineLevel="1" x14ac:dyDescent="0.2">
      <c r="AR163" s="171"/>
      <c r="AS163" s="171"/>
      <c r="AT163" s="171"/>
      <c r="AU163" s="171"/>
      <c r="AV163" s="171"/>
      <c r="AW163" s="171"/>
      <c r="AX163" s="171"/>
      <c r="AY163" s="171"/>
      <c r="AZ163" s="171"/>
      <c r="BA163" s="171"/>
      <c r="BB163" s="171"/>
      <c r="BC163" s="171"/>
      <c r="BD163" s="171"/>
      <c r="BE163" s="171"/>
      <c r="BF163" s="171"/>
      <c r="BG163" s="171"/>
      <c r="BH163" s="171"/>
      <c r="BI163" s="171"/>
      <c r="BJ163" s="171"/>
      <c r="BK163" s="171"/>
      <c r="BL163" s="171"/>
      <c r="BM163" s="171"/>
      <c r="BN163" s="171"/>
      <c r="BO163" s="171"/>
      <c r="BP163" s="171"/>
      <c r="BQ163" s="171"/>
      <c r="BR163" s="171"/>
      <c r="BS163" s="171"/>
      <c r="BT163" s="171"/>
      <c r="BU163" s="171"/>
      <c r="BV163" s="171"/>
      <c r="BW163" s="171"/>
      <c r="BX163" s="171"/>
      <c r="BY163" s="171"/>
      <c r="BZ163" s="171"/>
      <c r="CA163" s="171"/>
      <c r="CB163" s="171"/>
      <c r="CC163" s="171"/>
      <c r="CD163" s="171"/>
      <c r="CE163" s="171"/>
      <c r="CF163" s="171"/>
      <c r="CG163" s="171"/>
      <c r="CH163" s="171"/>
      <c r="CI163" s="171"/>
      <c r="CJ163" s="171"/>
      <c r="CK163" s="171"/>
      <c r="CL163" s="171"/>
      <c r="CM163" s="171"/>
      <c r="CN163" s="171"/>
      <c r="CO163" s="171"/>
      <c r="CP163" s="171"/>
      <c r="CQ163" s="171"/>
      <c r="CR163" s="171"/>
      <c r="CS163" s="171"/>
      <c r="CT163" s="171"/>
      <c r="CU163" s="171"/>
      <c r="CV163" s="171"/>
      <c r="CW163" s="171"/>
      <c r="CX163" s="171"/>
      <c r="CY163" s="171"/>
      <c r="CZ163" s="171"/>
      <c r="DA163" s="171"/>
      <c r="DB163" s="171"/>
      <c r="DC163" s="171"/>
      <c r="DD163" s="171"/>
      <c r="DE163" s="171"/>
      <c r="DF163" s="171"/>
      <c r="DG163" s="171"/>
      <c r="DH163" s="171"/>
      <c r="DI163" s="171"/>
      <c r="DJ163" s="171"/>
      <c r="DK163" s="171"/>
      <c r="DL163" s="171"/>
      <c r="DM163" s="171"/>
      <c r="DN163" s="171"/>
      <c r="DO163" s="171"/>
      <c r="DP163" s="171"/>
      <c r="DQ163" s="171"/>
      <c r="DR163" s="171"/>
      <c r="DS163" s="171"/>
      <c r="DT163" s="171"/>
      <c r="DU163" s="171"/>
      <c r="DV163" s="171"/>
      <c r="DW163" s="171"/>
      <c r="DX163" s="171"/>
      <c r="DY163" s="171"/>
      <c r="DZ163" s="171"/>
      <c r="EA163" s="171"/>
      <c r="EB163" s="171"/>
      <c r="EC163" s="171"/>
      <c r="ED163" s="171"/>
      <c r="EE163" s="171"/>
      <c r="EF163" s="171"/>
      <c r="EG163" s="171"/>
      <c r="EH163" s="171"/>
      <c r="EI163" s="171"/>
      <c r="EJ163" s="171"/>
      <c r="EK163" s="171"/>
      <c r="EL163" s="171"/>
      <c r="EM163" s="171"/>
      <c r="EN163" s="171"/>
      <c r="EO163" s="171"/>
    </row>
    <row r="164" spans="44:145" outlineLevel="1" x14ac:dyDescent="0.2">
      <c r="AR164" s="171"/>
      <c r="AS164" s="171"/>
      <c r="AT164" s="171"/>
      <c r="AU164" s="171"/>
      <c r="AV164" s="171"/>
      <c r="AW164" s="171"/>
      <c r="AX164" s="171"/>
      <c r="AY164" s="171"/>
      <c r="AZ164" s="171"/>
      <c r="BA164" s="171"/>
      <c r="BB164" s="171"/>
      <c r="BC164" s="171"/>
      <c r="BD164" s="171"/>
      <c r="BE164" s="171"/>
      <c r="BF164" s="171"/>
      <c r="BG164" s="171"/>
      <c r="BH164" s="171"/>
      <c r="BI164" s="171"/>
      <c r="BJ164" s="171"/>
      <c r="BK164" s="171"/>
      <c r="BL164" s="171"/>
      <c r="BM164" s="171"/>
      <c r="BN164" s="171"/>
      <c r="BO164" s="171"/>
      <c r="BP164" s="171"/>
      <c r="BQ164" s="171"/>
      <c r="BR164" s="171"/>
      <c r="BS164" s="171"/>
      <c r="BT164" s="171"/>
      <c r="BU164" s="171"/>
      <c r="BV164" s="171"/>
      <c r="BW164" s="171"/>
      <c r="BX164" s="171"/>
      <c r="BY164" s="171"/>
      <c r="BZ164" s="171"/>
      <c r="CA164" s="171"/>
      <c r="CB164" s="171"/>
      <c r="CC164" s="171"/>
      <c r="CD164" s="171"/>
      <c r="CE164" s="171"/>
      <c r="CF164" s="171"/>
      <c r="CG164" s="171"/>
      <c r="CH164" s="171"/>
      <c r="CI164" s="171"/>
      <c r="CJ164" s="171"/>
      <c r="CK164" s="171"/>
      <c r="CL164" s="171"/>
      <c r="CM164" s="171"/>
      <c r="CN164" s="171"/>
      <c r="CO164" s="171"/>
      <c r="CP164" s="171"/>
      <c r="CQ164" s="171"/>
      <c r="CR164" s="171"/>
      <c r="CS164" s="171"/>
      <c r="CT164" s="171"/>
      <c r="CU164" s="171"/>
      <c r="CV164" s="171"/>
      <c r="CW164" s="171"/>
      <c r="CX164" s="171"/>
      <c r="CY164" s="171"/>
      <c r="CZ164" s="171"/>
      <c r="DA164" s="171"/>
      <c r="DB164" s="171"/>
      <c r="DC164" s="171"/>
      <c r="DD164" s="171"/>
      <c r="DE164" s="171"/>
      <c r="DF164" s="171"/>
      <c r="DG164" s="171"/>
      <c r="DH164" s="171"/>
      <c r="DI164" s="171"/>
      <c r="DJ164" s="171"/>
      <c r="DK164" s="171"/>
      <c r="DL164" s="171"/>
      <c r="DM164" s="171"/>
      <c r="DN164" s="171"/>
      <c r="DO164" s="171"/>
      <c r="DP164" s="171"/>
      <c r="DQ164" s="171"/>
      <c r="DR164" s="171"/>
      <c r="DS164" s="171"/>
      <c r="DT164" s="171"/>
      <c r="DU164" s="171"/>
      <c r="DV164" s="171"/>
      <c r="DW164" s="171"/>
      <c r="DX164" s="171"/>
      <c r="DY164" s="171"/>
      <c r="DZ164" s="171"/>
      <c r="EA164" s="171"/>
      <c r="EB164" s="171"/>
      <c r="EC164" s="171"/>
      <c r="ED164" s="171"/>
      <c r="EE164" s="171"/>
      <c r="EF164" s="171"/>
      <c r="EG164" s="171"/>
      <c r="EH164" s="171"/>
      <c r="EI164" s="171"/>
      <c r="EJ164" s="171"/>
      <c r="EK164" s="171"/>
      <c r="EL164" s="171"/>
      <c r="EM164" s="171"/>
      <c r="EN164" s="171"/>
      <c r="EO164" s="171"/>
    </row>
    <row r="165" spans="44:145" outlineLevel="1" x14ac:dyDescent="0.2">
      <c r="AR165" s="171"/>
      <c r="AS165" s="171"/>
      <c r="AT165" s="171"/>
      <c r="AU165" s="171"/>
      <c r="AV165" s="171"/>
      <c r="AW165" s="171"/>
      <c r="AX165" s="171"/>
      <c r="AY165" s="171"/>
      <c r="AZ165" s="171"/>
      <c r="BA165" s="171"/>
      <c r="BB165" s="171"/>
      <c r="BC165" s="171"/>
      <c r="BD165" s="171"/>
      <c r="BE165" s="171"/>
      <c r="BF165" s="171"/>
      <c r="BG165" s="171"/>
      <c r="BH165" s="171"/>
      <c r="BI165" s="171"/>
      <c r="BJ165" s="171"/>
      <c r="BK165" s="171"/>
      <c r="BL165" s="171"/>
      <c r="BM165" s="171"/>
      <c r="BN165" s="171"/>
      <c r="BO165" s="171"/>
      <c r="BP165" s="171"/>
      <c r="BQ165" s="171"/>
      <c r="BR165" s="171"/>
      <c r="BS165" s="171"/>
      <c r="BT165" s="171"/>
      <c r="BU165" s="171"/>
      <c r="BV165" s="171"/>
      <c r="BW165" s="171"/>
      <c r="BX165" s="171"/>
      <c r="BY165" s="171"/>
      <c r="BZ165" s="171"/>
      <c r="CA165" s="171"/>
      <c r="CB165" s="171"/>
      <c r="CC165" s="171"/>
      <c r="CD165" s="171"/>
      <c r="CE165" s="171"/>
      <c r="CF165" s="171"/>
      <c r="CG165" s="171"/>
      <c r="CH165" s="171"/>
      <c r="CI165" s="171"/>
      <c r="CJ165" s="171"/>
      <c r="CK165" s="171"/>
      <c r="CL165" s="171"/>
      <c r="CM165" s="171"/>
      <c r="CN165" s="171"/>
      <c r="CO165" s="171"/>
      <c r="CP165" s="171"/>
      <c r="CQ165" s="171"/>
      <c r="CR165" s="171"/>
      <c r="CS165" s="171"/>
      <c r="CT165" s="171"/>
      <c r="CU165" s="171"/>
      <c r="CV165" s="171"/>
      <c r="CW165" s="171"/>
      <c r="CX165" s="171"/>
      <c r="CY165" s="171"/>
      <c r="CZ165" s="171"/>
      <c r="DA165" s="171"/>
      <c r="DB165" s="171"/>
      <c r="DC165" s="171"/>
      <c r="DD165" s="171"/>
      <c r="DE165" s="171"/>
      <c r="DF165" s="171"/>
      <c r="DG165" s="171"/>
      <c r="DH165" s="171"/>
      <c r="DI165" s="171"/>
      <c r="DJ165" s="171"/>
      <c r="DK165" s="171"/>
      <c r="DL165" s="171"/>
      <c r="DM165" s="171"/>
      <c r="DN165" s="171"/>
      <c r="DO165" s="171"/>
      <c r="DP165" s="171"/>
      <c r="DQ165" s="171"/>
      <c r="DR165" s="171"/>
      <c r="DS165" s="171"/>
      <c r="DT165" s="171"/>
      <c r="DU165" s="171"/>
      <c r="DV165" s="171"/>
      <c r="DW165" s="171"/>
      <c r="DX165" s="171"/>
      <c r="DY165" s="171"/>
      <c r="DZ165" s="171"/>
      <c r="EA165" s="171"/>
      <c r="EB165" s="171"/>
      <c r="EC165" s="171"/>
      <c r="ED165" s="171"/>
      <c r="EE165" s="171"/>
      <c r="EF165" s="171"/>
      <c r="EG165" s="171"/>
      <c r="EH165" s="171"/>
      <c r="EI165" s="171"/>
      <c r="EJ165" s="171"/>
      <c r="EK165" s="171"/>
      <c r="EL165" s="171"/>
      <c r="EM165" s="171"/>
      <c r="EN165" s="171"/>
      <c r="EO165" s="171"/>
    </row>
    <row r="166" spans="44:145" outlineLevel="1" x14ac:dyDescent="0.2">
      <c r="AR166" s="171"/>
      <c r="AS166" s="171"/>
      <c r="AT166" s="171"/>
      <c r="AU166" s="171"/>
      <c r="AV166" s="171"/>
      <c r="AW166" s="171"/>
      <c r="AX166" s="171"/>
      <c r="AY166" s="171"/>
      <c r="AZ166" s="171"/>
      <c r="BA166" s="171"/>
      <c r="BB166" s="171"/>
      <c r="BC166" s="171"/>
      <c r="BD166" s="171"/>
      <c r="BE166" s="171"/>
      <c r="BF166" s="171"/>
      <c r="BG166" s="171"/>
      <c r="BH166" s="171"/>
      <c r="BI166" s="171"/>
      <c r="BJ166" s="171"/>
      <c r="BK166" s="171"/>
      <c r="BL166" s="171"/>
      <c r="BM166" s="171"/>
      <c r="BN166" s="171"/>
      <c r="BO166" s="171"/>
      <c r="BP166" s="171"/>
      <c r="BQ166" s="171"/>
      <c r="BR166" s="171"/>
      <c r="BS166" s="171"/>
      <c r="BT166" s="171"/>
      <c r="BU166" s="171"/>
      <c r="BV166" s="171"/>
      <c r="BW166" s="171"/>
      <c r="BX166" s="171"/>
      <c r="BY166" s="171"/>
      <c r="BZ166" s="171"/>
      <c r="CA166" s="171"/>
      <c r="CB166" s="171"/>
      <c r="CC166" s="171"/>
      <c r="CD166" s="171"/>
      <c r="CE166" s="171"/>
      <c r="CF166" s="171"/>
      <c r="CG166" s="171"/>
      <c r="CH166" s="171"/>
      <c r="CI166" s="171"/>
      <c r="CJ166" s="171"/>
      <c r="CK166" s="171"/>
      <c r="CL166" s="171"/>
      <c r="CM166" s="171"/>
      <c r="CN166" s="171"/>
      <c r="CO166" s="171"/>
      <c r="CP166" s="171"/>
      <c r="CQ166" s="171"/>
      <c r="CR166" s="171"/>
      <c r="CS166" s="171"/>
      <c r="CT166" s="171"/>
      <c r="CU166" s="171"/>
      <c r="CV166" s="171"/>
      <c r="CW166" s="171"/>
      <c r="CX166" s="171"/>
      <c r="CY166" s="171"/>
      <c r="CZ166" s="171"/>
      <c r="DA166" s="171"/>
      <c r="DB166" s="171"/>
      <c r="DC166" s="171"/>
      <c r="DD166" s="171"/>
      <c r="DE166" s="171"/>
      <c r="DF166" s="171"/>
      <c r="DG166" s="171"/>
      <c r="DH166" s="171"/>
      <c r="DI166" s="171"/>
      <c r="DJ166" s="171"/>
      <c r="DK166" s="171"/>
      <c r="DL166" s="171"/>
      <c r="DM166" s="171"/>
      <c r="DN166" s="171"/>
      <c r="DO166" s="171"/>
      <c r="DP166" s="171"/>
      <c r="DQ166" s="171"/>
      <c r="DR166" s="171"/>
      <c r="DS166" s="171"/>
      <c r="DT166" s="171"/>
      <c r="DU166" s="171"/>
      <c r="DV166" s="171"/>
      <c r="DW166" s="171"/>
      <c r="DX166" s="171"/>
      <c r="DY166" s="171"/>
      <c r="DZ166" s="171"/>
      <c r="EA166" s="171"/>
      <c r="EB166" s="171"/>
      <c r="EC166" s="171"/>
      <c r="ED166" s="171"/>
      <c r="EE166" s="171"/>
      <c r="EF166" s="171"/>
      <c r="EG166" s="171"/>
      <c r="EH166" s="171"/>
      <c r="EI166" s="171"/>
      <c r="EJ166" s="171"/>
      <c r="EK166" s="171"/>
      <c r="EL166" s="171"/>
      <c r="EM166" s="171"/>
      <c r="EN166" s="171"/>
      <c r="EO166" s="171"/>
    </row>
    <row r="167" spans="44:145" outlineLevel="1" x14ac:dyDescent="0.2">
      <c r="AR167" s="171"/>
      <c r="AS167" s="171"/>
      <c r="AT167" s="171"/>
      <c r="AU167" s="171"/>
      <c r="AV167" s="171"/>
      <c r="AW167" s="171"/>
      <c r="AX167" s="171"/>
      <c r="AY167" s="171"/>
      <c r="AZ167" s="171"/>
      <c r="BA167" s="171"/>
      <c r="BB167" s="171"/>
      <c r="BC167" s="171"/>
      <c r="BD167" s="171"/>
      <c r="BE167" s="171"/>
      <c r="BF167" s="171"/>
      <c r="BG167" s="171"/>
      <c r="BH167" s="171"/>
      <c r="BI167" s="171"/>
      <c r="BJ167" s="171"/>
      <c r="BK167" s="171"/>
      <c r="BL167" s="171"/>
      <c r="BM167" s="171"/>
      <c r="BN167" s="171"/>
      <c r="BO167" s="171"/>
      <c r="BP167" s="171"/>
      <c r="BQ167" s="171"/>
      <c r="BR167" s="171"/>
      <c r="BS167" s="171"/>
      <c r="BT167" s="171"/>
      <c r="BU167" s="171"/>
      <c r="BV167" s="171"/>
      <c r="BW167" s="171"/>
      <c r="BX167" s="171"/>
      <c r="BY167" s="171"/>
      <c r="BZ167" s="171"/>
      <c r="CA167" s="171"/>
      <c r="CB167" s="171"/>
      <c r="CC167" s="171"/>
      <c r="CD167" s="171"/>
      <c r="CE167" s="171"/>
      <c r="CF167" s="171"/>
      <c r="CG167" s="171"/>
      <c r="CH167" s="171"/>
      <c r="CI167" s="171"/>
      <c r="CJ167" s="171"/>
      <c r="CK167" s="171"/>
      <c r="CL167" s="171"/>
      <c r="CM167" s="171"/>
      <c r="CN167" s="171"/>
      <c r="CO167" s="171"/>
      <c r="CP167" s="171"/>
      <c r="CQ167" s="171"/>
      <c r="CR167" s="171"/>
      <c r="CS167" s="171"/>
      <c r="CT167" s="171"/>
      <c r="CU167" s="171"/>
      <c r="CV167" s="171"/>
      <c r="CW167" s="171"/>
      <c r="CX167" s="171"/>
      <c r="CY167" s="171"/>
      <c r="CZ167" s="171"/>
      <c r="DA167" s="171"/>
      <c r="DB167" s="171"/>
      <c r="DC167" s="171"/>
      <c r="DD167" s="171"/>
      <c r="DE167" s="171"/>
      <c r="DF167" s="171"/>
      <c r="DG167" s="171"/>
      <c r="DH167" s="171"/>
      <c r="DI167" s="171"/>
      <c r="DJ167" s="171"/>
      <c r="DK167" s="171"/>
      <c r="DL167" s="171"/>
      <c r="DM167" s="171"/>
      <c r="DN167" s="171"/>
      <c r="DO167" s="171"/>
      <c r="DP167" s="171"/>
      <c r="DQ167" s="171"/>
      <c r="DR167" s="171"/>
      <c r="DS167" s="171"/>
      <c r="DT167" s="171"/>
      <c r="DU167" s="171"/>
      <c r="DV167" s="171"/>
      <c r="DW167" s="171"/>
      <c r="DX167" s="171"/>
      <c r="DY167" s="171"/>
      <c r="DZ167" s="171"/>
      <c r="EA167" s="171"/>
      <c r="EB167" s="171"/>
      <c r="EC167" s="171"/>
      <c r="ED167" s="171"/>
      <c r="EE167" s="171"/>
      <c r="EF167" s="171"/>
      <c r="EG167" s="171"/>
      <c r="EH167" s="171"/>
      <c r="EI167" s="171"/>
      <c r="EJ167" s="171"/>
      <c r="EK167" s="171"/>
      <c r="EL167" s="171"/>
      <c r="EM167" s="171"/>
      <c r="EN167" s="171"/>
      <c r="EO167" s="171"/>
    </row>
    <row r="168" spans="44:145" outlineLevel="1" x14ac:dyDescent="0.2">
      <c r="AR168" s="171"/>
      <c r="AS168" s="171"/>
      <c r="AT168" s="171"/>
      <c r="AU168" s="171"/>
      <c r="AV168" s="171"/>
      <c r="AW168" s="171"/>
      <c r="AX168" s="171"/>
      <c r="AY168" s="171"/>
      <c r="AZ168" s="171"/>
      <c r="BA168" s="171"/>
      <c r="BB168" s="171"/>
      <c r="BC168" s="171"/>
      <c r="BD168" s="171"/>
      <c r="BE168" s="171"/>
      <c r="BF168" s="171"/>
      <c r="BG168" s="171"/>
      <c r="BH168" s="171"/>
      <c r="BI168" s="171"/>
      <c r="BJ168" s="171"/>
      <c r="BK168" s="171"/>
      <c r="BL168" s="171"/>
      <c r="BM168" s="171"/>
      <c r="BN168" s="171"/>
      <c r="BO168" s="171"/>
      <c r="BP168" s="171"/>
      <c r="BQ168" s="171"/>
      <c r="BR168" s="171"/>
      <c r="BS168" s="171"/>
      <c r="BT168" s="171"/>
      <c r="BU168" s="171"/>
      <c r="BV168" s="171"/>
      <c r="BW168" s="171"/>
      <c r="BX168" s="171"/>
      <c r="BY168" s="171"/>
      <c r="BZ168" s="171"/>
      <c r="CA168" s="171"/>
      <c r="CB168" s="171"/>
      <c r="CC168" s="171"/>
      <c r="CD168" s="171"/>
      <c r="CE168" s="171"/>
      <c r="CF168" s="171"/>
      <c r="CG168" s="171"/>
      <c r="CH168" s="171"/>
      <c r="CI168" s="171"/>
      <c r="CJ168" s="171"/>
      <c r="CK168" s="171"/>
      <c r="CL168" s="171"/>
      <c r="CM168" s="171"/>
      <c r="CN168" s="171"/>
      <c r="CO168" s="171"/>
      <c r="CP168" s="171"/>
      <c r="CQ168" s="171"/>
      <c r="CR168" s="171"/>
      <c r="CS168" s="171"/>
      <c r="CT168" s="171"/>
      <c r="CU168" s="171"/>
      <c r="CV168" s="171"/>
      <c r="CW168" s="171"/>
      <c r="CX168" s="171"/>
      <c r="CY168" s="171"/>
      <c r="CZ168" s="171"/>
      <c r="DA168" s="171"/>
      <c r="DB168" s="171"/>
      <c r="DC168" s="171"/>
      <c r="DD168" s="171"/>
      <c r="DE168" s="171"/>
      <c r="DF168" s="171"/>
      <c r="DG168" s="171"/>
      <c r="DH168" s="171"/>
      <c r="DI168" s="171"/>
      <c r="DJ168" s="171"/>
      <c r="DK168" s="171"/>
      <c r="DL168" s="171"/>
      <c r="DM168" s="171"/>
      <c r="DN168" s="171"/>
      <c r="DO168" s="171"/>
      <c r="DP168" s="171"/>
      <c r="DQ168" s="171"/>
      <c r="DR168" s="171"/>
      <c r="DS168" s="171"/>
      <c r="DT168" s="171"/>
      <c r="DU168" s="171"/>
      <c r="DV168" s="171"/>
      <c r="DW168" s="171"/>
      <c r="DX168" s="171"/>
      <c r="DY168" s="171"/>
      <c r="DZ168" s="171"/>
      <c r="EA168" s="171"/>
      <c r="EB168" s="171"/>
      <c r="EC168" s="171"/>
      <c r="ED168" s="171"/>
      <c r="EE168" s="171"/>
      <c r="EF168" s="171"/>
      <c r="EG168" s="171"/>
      <c r="EH168" s="171"/>
      <c r="EI168" s="171"/>
      <c r="EJ168" s="171"/>
      <c r="EK168" s="171"/>
      <c r="EL168" s="171"/>
      <c r="EM168" s="171"/>
      <c r="EN168" s="171"/>
      <c r="EO168" s="171"/>
    </row>
    <row r="169" spans="44:145" outlineLevel="1" x14ac:dyDescent="0.2">
      <c r="AR169" s="171"/>
      <c r="AS169" s="171"/>
      <c r="AT169" s="171"/>
      <c r="AU169" s="171"/>
      <c r="AV169" s="171"/>
      <c r="AW169" s="171"/>
      <c r="AX169" s="171"/>
      <c r="AY169" s="171"/>
      <c r="AZ169" s="171"/>
      <c r="BA169" s="171"/>
      <c r="BB169" s="171"/>
      <c r="BC169" s="171"/>
      <c r="BD169" s="171"/>
      <c r="BE169" s="171"/>
      <c r="BF169" s="171"/>
      <c r="BG169" s="171"/>
      <c r="BH169" s="171"/>
      <c r="BI169" s="171"/>
      <c r="BJ169" s="171"/>
      <c r="BK169" s="171"/>
      <c r="BL169" s="171"/>
      <c r="BM169" s="171"/>
      <c r="BN169" s="171"/>
      <c r="BO169" s="171"/>
      <c r="BP169" s="171"/>
      <c r="BQ169" s="171"/>
      <c r="BR169" s="171"/>
      <c r="BS169" s="171"/>
      <c r="BT169" s="171"/>
      <c r="BU169" s="171"/>
      <c r="BV169" s="171"/>
      <c r="BW169" s="171"/>
      <c r="BX169" s="171"/>
      <c r="BY169" s="171"/>
      <c r="BZ169" s="171"/>
      <c r="CA169" s="171"/>
      <c r="CB169" s="171"/>
      <c r="CC169" s="171"/>
      <c r="CD169" s="171"/>
      <c r="CE169" s="171"/>
      <c r="CF169" s="171"/>
      <c r="CG169" s="171"/>
      <c r="CH169" s="171"/>
      <c r="CI169" s="171"/>
      <c r="CJ169" s="171"/>
      <c r="CK169" s="171"/>
      <c r="CL169" s="171"/>
      <c r="CM169" s="171"/>
      <c r="CN169" s="171"/>
      <c r="CO169" s="171"/>
      <c r="CP169" s="171"/>
      <c r="CQ169" s="171"/>
      <c r="CR169" s="171"/>
      <c r="CS169" s="171"/>
      <c r="CT169" s="171"/>
      <c r="CU169" s="171"/>
      <c r="CV169" s="171"/>
      <c r="CW169" s="171"/>
      <c r="CX169" s="171"/>
      <c r="CY169" s="171"/>
      <c r="CZ169" s="171"/>
      <c r="DA169" s="171"/>
      <c r="DB169" s="171"/>
      <c r="DC169" s="171"/>
      <c r="DD169" s="171"/>
      <c r="DE169" s="171"/>
      <c r="DF169" s="171"/>
      <c r="DG169" s="171"/>
      <c r="DH169" s="171"/>
      <c r="DI169" s="171"/>
      <c r="DJ169" s="171"/>
      <c r="DK169" s="171"/>
      <c r="DL169" s="171"/>
      <c r="DM169" s="171"/>
      <c r="DN169" s="171"/>
      <c r="DO169" s="171"/>
      <c r="DP169" s="171"/>
      <c r="DQ169" s="171"/>
      <c r="DR169" s="171"/>
      <c r="DS169" s="171"/>
      <c r="DT169" s="171"/>
      <c r="DU169" s="171"/>
      <c r="DV169" s="171"/>
      <c r="DW169" s="171"/>
      <c r="DX169" s="171"/>
      <c r="DY169" s="171"/>
      <c r="DZ169" s="171"/>
      <c r="EA169" s="171"/>
      <c r="EB169" s="171"/>
      <c r="EC169" s="171"/>
      <c r="ED169" s="171"/>
      <c r="EE169" s="171"/>
      <c r="EF169" s="171"/>
      <c r="EG169" s="171"/>
      <c r="EH169" s="171"/>
      <c r="EI169" s="171"/>
      <c r="EJ169" s="171"/>
      <c r="EK169" s="171"/>
      <c r="EL169" s="171"/>
      <c r="EM169" s="171"/>
      <c r="EN169" s="171"/>
      <c r="EO169" s="171"/>
    </row>
    <row r="170" spans="44:145" outlineLevel="1" x14ac:dyDescent="0.2">
      <c r="AR170" s="171"/>
      <c r="AS170" s="171"/>
      <c r="AT170" s="171"/>
      <c r="AU170" s="171"/>
      <c r="AV170" s="171"/>
      <c r="AW170" s="171"/>
      <c r="AX170" s="171"/>
      <c r="AY170" s="171"/>
      <c r="AZ170" s="171"/>
      <c r="BA170" s="171"/>
      <c r="BB170" s="171"/>
      <c r="BC170" s="171"/>
      <c r="BD170" s="171"/>
      <c r="BE170" s="171"/>
      <c r="BF170" s="171"/>
      <c r="BG170" s="171"/>
      <c r="BH170" s="171"/>
      <c r="BI170" s="171"/>
      <c r="BJ170" s="171"/>
      <c r="BK170" s="171"/>
      <c r="BL170" s="171"/>
      <c r="BM170" s="171"/>
      <c r="BN170" s="171"/>
      <c r="BO170" s="171"/>
      <c r="BP170" s="171"/>
      <c r="BQ170" s="171"/>
      <c r="BR170" s="171"/>
      <c r="BS170" s="171"/>
      <c r="BT170" s="171"/>
      <c r="BU170" s="171"/>
      <c r="BV170" s="171"/>
      <c r="BW170" s="171"/>
      <c r="BX170" s="171"/>
      <c r="BY170" s="171"/>
      <c r="BZ170" s="171"/>
      <c r="CA170" s="171"/>
      <c r="CB170" s="171"/>
      <c r="CC170" s="171"/>
      <c r="CD170" s="171"/>
      <c r="CE170" s="171"/>
      <c r="CF170" s="171"/>
      <c r="CG170" s="171"/>
      <c r="CH170" s="171"/>
      <c r="CI170" s="171"/>
      <c r="CJ170" s="171"/>
      <c r="CK170" s="171"/>
      <c r="CL170" s="171"/>
      <c r="CM170" s="171"/>
      <c r="CN170" s="171"/>
      <c r="CO170" s="171"/>
      <c r="CP170" s="171"/>
      <c r="CQ170" s="171"/>
      <c r="CR170" s="171"/>
      <c r="CS170" s="171"/>
      <c r="CT170" s="171"/>
      <c r="CU170" s="171"/>
      <c r="CV170" s="171"/>
      <c r="CW170" s="171"/>
      <c r="CX170" s="171"/>
      <c r="CY170" s="171"/>
      <c r="CZ170" s="171"/>
      <c r="DA170" s="171"/>
      <c r="DB170" s="171"/>
      <c r="DC170" s="171"/>
      <c r="DD170" s="171"/>
      <c r="DE170" s="171"/>
      <c r="DF170" s="171"/>
      <c r="DG170" s="171"/>
      <c r="DH170" s="171"/>
      <c r="DI170" s="171"/>
      <c r="DJ170" s="171"/>
      <c r="DK170" s="171"/>
      <c r="DL170" s="171"/>
      <c r="DM170" s="171"/>
      <c r="DN170" s="171"/>
      <c r="DO170" s="171"/>
      <c r="DP170" s="171"/>
      <c r="DQ170" s="171"/>
      <c r="DR170" s="171"/>
      <c r="DS170" s="171"/>
      <c r="DT170" s="171"/>
      <c r="DU170" s="171"/>
      <c r="DV170" s="171"/>
      <c r="DW170" s="171"/>
      <c r="DX170" s="171"/>
      <c r="DY170" s="171"/>
      <c r="DZ170" s="171"/>
      <c r="EA170" s="171"/>
      <c r="EB170" s="171"/>
      <c r="EC170" s="171"/>
      <c r="ED170" s="171"/>
      <c r="EE170" s="171"/>
      <c r="EF170" s="171"/>
      <c r="EG170" s="171"/>
      <c r="EH170" s="171"/>
      <c r="EI170" s="171"/>
      <c r="EJ170" s="171"/>
      <c r="EK170" s="171"/>
      <c r="EL170" s="171"/>
      <c r="EM170" s="171"/>
      <c r="EN170" s="171"/>
      <c r="EO170" s="171"/>
    </row>
    <row r="171" spans="44:145" outlineLevel="1" x14ac:dyDescent="0.2">
      <c r="AR171" s="171"/>
      <c r="AS171" s="171"/>
      <c r="AT171" s="171"/>
      <c r="AU171" s="171"/>
      <c r="AV171" s="171"/>
      <c r="AW171" s="171"/>
      <c r="AX171" s="171"/>
      <c r="AY171" s="171"/>
      <c r="AZ171" s="171"/>
      <c r="BA171" s="171"/>
      <c r="BB171" s="171"/>
      <c r="BC171" s="171"/>
      <c r="BD171" s="171"/>
      <c r="BE171" s="171"/>
      <c r="BF171" s="171"/>
      <c r="BG171" s="171"/>
      <c r="BH171" s="171"/>
      <c r="BI171" s="171"/>
      <c r="BJ171" s="171"/>
      <c r="BK171" s="171"/>
      <c r="BL171" s="171"/>
      <c r="BM171" s="171"/>
      <c r="BN171" s="171"/>
      <c r="BO171" s="171"/>
      <c r="BP171" s="171"/>
      <c r="BQ171" s="171"/>
      <c r="BR171" s="171"/>
      <c r="BS171" s="171"/>
      <c r="BT171" s="171"/>
      <c r="BU171" s="171"/>
      <c r="BV171" s="171"/>
      <c r="BW171" s="171"/>
      <c r="BX171" s="171"/>
      <c r="BY171" s="171"/>
      <c r="BZ171" s="171"/>
      <c r="CA171" s="171"/>
      <c r="CB171" s="171"/>
      <c r="CC171" s="171"/>
      <c r="CD171" s="171"/>
      <c r="CE171" s="171"/>
      <c r="CF171" s="171"/>
      <c r="CG171" s="171"/>
      <c r="CH171" s="171"/>
      <c r="CI171" s="171"/>
      <c r="CJ171" s="171"/>
      <c r="CK171" s="171"/>
      <c r="CL171" s="171"/>
      <c r="CM171" s="171"/>
      <c r="CN171" s="171"/>
      <c r="CO171" s="171"/>
      <c r="CP171" s="171"/>
      <c r="CQ171" s="171"/>
      <c r="CR171" s="171"/>
      <c r="CS171" s="171"/>
      <c r="CT171" s="171"/>
      <c r="CU171" s="171"/>
      <c r="CV171" s="171"/>
      <c r="CW171" s="171"/>
      <c r="CX171" s="171"/>
      <c r="CY171" s="171"/>
      <c r="CZ171" s="171"/>
      <c r="DA171" s="171"/>
      <c r="DB171" s="171"/>
      <c r="DC171" s="171"/>
      <c r="DD171" s="171"/>
      <c r="DE171" s="171"/>
      <c r="DF171" s="171"/>
      <c r="DG171" s="171"/>
      <c r="DH171" s="171"/>
      <c r="DI171" s="171"/>
      <c r="DJ171" s="171"/>
      <c r="DK171" s="171"/>
      <c r="DL171" s="171"/>
      <c r="DM171" s="171"/>
      <c r="DN171" s="171"/>
      <c r="DO171" s="171"/>
      <c r="DP171" s="171"/>
      <c r="DQ171" s="171"/>
      <c r="DR171" s="171"/>
      <c r="DS171" s="171"/>
      <c r="DT171" s="171"/>
      <c r="DU171" s="171"/>
      <c r="DV171" s="171"/>
      <c r="DW171" s="171"/>
      <c r="DX171" s="171"/>
      <c r="DY171" s="171"/>
      <c r="DZ171" s="171"/>
      <c r="EA171" s="171"/>
      <c r="EB171" s="171"/>
      <c r="EC171" s="171"/>
      <c r="ED171" s="171"/>
      <c r="EE171" s="171"/>
      <c r="EF171" s="171"/>
      <c r="EG171" s="171"/>
      <c r="EH171" s="171"/>
      <c r="EI171" s="171"/>
      <c r="EJ171" s="171"/>
      <c r="EK171" s="171"/>
      <c r="EL171" s="171"/>
      <c r="EM171" s="171"/>
      <c r="EN171" s="171"/>
      <c r="EO171" s="171"/>
    </row>
    <row r="172" spans="44:145" outlineLevel="1" x14ac:dyDescent="0.2">
      <c r="AR172" s="171"/>
      <c r="AS172" s="171"/>
      <c r="AT172" s="171"/>
      <c r="AU172" s="171"/>
      <c r="AV172" s="171"/>
      <c r="AW172" s="171"/>
      <c r="AX172" s="171"/>
      <c r="AY172" s="171"/>
      <c r="AZ172" s="171"/>
      <c r="BA172" s="171"/>
      <c r="BB172" s="171"/>
      <c r="BC172" s="171"/>
      <c r="BD172" s="171"/>
      <c r="BE172" s="171"/>
      <c r="BF172" s="171"/>
      <c r="BG172" s="171"/>
      <c r="BH172" s="171"/>
      <c r="BI172" s="171"/>
      <c r="BJ172" s="171"/>
      <c r="BK172" s="171"/>
      <c r="BL172" s="171"/>
      <c r="BM172" s="171"/>
      <c r="BN172" s="171"/>
      <c r="BO172" s="171"/>
      <c r="BP172" s="171"/>
      <c r="BQ172" s="171"/>
      <c r="BR172" s="171"/>
      <c r="BS172" s="171"/>
      <c r="BT172" s="171"/>
      <c r="BU172" s="171"/>
      <c r="BV172" s="171"/>
      <c r="BW172" s="171"/>
      <c r="BX172" s="171"/>
      <c r="BY172" s="171"/>
      <c r="BZ172" s="171"/>
      <c r="CA172" s="171"/>
      <c r="CB172" s="171"/>
      <c r="CC172" s="171"/>
      <c r="CD172" s="171"/>
      <c r="CE172" s="171"/>
      <c r="CF172" s="171"/>
      <c r="CG172" s="171"/>
      <c r="CH172" s="171"/>
      <c r="CI172" s="171"/>
      <c r="CJ172" s="171"/>
      <c r="CK172" s="171"/>
      <c r="CL172" s="171"/>
      <c r="CM172" s="171"/>
      <c r="CN172" s="171"/>
      <c r="CO172" s="171"/>
      <c r="CP172" s="171"/>
      <c r="CQ172" s="171"/>
      <c r="CR172" s="171"/>
      <c r="CS172" s="171"/>
      <c r="CT172" s="171"/>
      <c r="CU172" s="171"/>
      <c r="CV172" s="171"/>
      <c r="CW172" s="171"/>
      <c r="CX172" s="171"/>
      <c r="CY172" s="171"/>
      <c r="CZ172" s="171"/>
      <c r="DA172" s="171"/>
      <c r="DB172" s="171"/>
      <c r="DC172" s="171"/>
      <c r="DD172" s="171"/>
      <c r="DE172" s="171"/>
      <c r="DF172" s="171"/>
      <c r="DG172" s="171"/>
      <c r="DH172" s="171"/>
      <c r="DI172" s="171"/>
      <c r="DJ172" s="171"/>
      <c r="DK172" s="171"/>
      <c r="DL172" s="171"/>
      <c r="DM172" s="171"/>
      <c r="DN172" s="171"/>
      <c r="DO172" s="171"/>
      <c r="DP172" s="171"/>
      <c r="DQ172" s="171"/>
      <c r="DR172" s="171"/>
      <c r="DS172" s="171"/>
      <c r="DT172" s="171"/>
      <c r="DU172" s="171"/>
      <c r="DV172" s="171"/>
      <c r="DW172" s="171"/>
      <c r="DX172" s="171"/>
      <c r="DY172" s="171"/>
      <c r="DZ172" s="171"/>
      <c r="EA172" s="171"/>
      <c r="EB172" s="171"/>
      <c r="EC172" s="171"/>
      <c r="ED172" s="171"/>
      <c r="EE172" s="171"/>
      <c r="EF172" s="171"/>
      <c r="EG172" s="171"/>
      <c r="EH172" s="171"/>
      <c r="EI172" s="171"/>
      <c r="EJ172" s="171"/>
      <c r="EK172" s="171"/>
      <c r="EL172" s="171"/>
      <c r="EM172" s="171"/>
      <c r="EN172" s="171"/>
      <c r="EO172" s="171"/>
    </row>
    <row r="173" spans="44:145" outlineLevel="1" x14ac:dyDescent="0.2">
      <c r="AR173" s="171"/>
      <c r="AS173" s="171"/>
      <c r="AT173" s="171"/>
      <c r="AU173" s="171"/>
      <c r="AV173" s="171"/>
      <c r="AW173" s="171"/>
      <c r="AX173" s="171"/>
      <c r="AY173" s="171"/>
      <c r="AZ173" s="171"/>
      <c r="BA173" s="171"/>
      <c r="BB173" s="171"/>
      <c r="BC173" s="171"/>
      <c r="BD173" s="171"/>
      <c r="BE173" s="171"/>
      <c r="BF173" s="171"/>
      <c r="BG173" s="171"/>
      <c r="BH173" s="171"/>
      <c r="BI173" s="171"/>
      <c r="BJ173" s="171"/>
      <c r="BK173" s="171"/>
      <c r="BL173" s="171"/>
      <c r="BM173" s="171"/>
      <c r="BN173" s="171"/>
      <c r="BO173" s="171"/>
      <c r="BP173" s="171"/>
      <c r="BQ173" s="171"/>
      <c r="BR173" s="171"/>
      <c r="BS173" s="171"/>
      <c r="BT173" s="171"/>
      <c r="BU173" s="171"/>
      <c r="BV173" s="171"/>
      <c r="BW173" s="171"/>
      <c r="BX173" s="171"/>
      <c r="BY173" s="171"/>
      <c r="BZ173" s="171"/>
      <c r="CA173" s="171"/>
      <c r="CB173" s="171"/>
      <c r="CC173" s="171"/>
      <c r="CD173" s="171"/>
      <c r="CE173" s="171"/>
      <c r="CF173" s="171"/>
      <c r="CG173" s="171"/>
      <c r="CH173" s="171"/>
      <c r="CI173" s="171"/>
      <c r="CJ173" s="171"/>
      <c r="CK173" s="171"/>
      <c r="CL173" s="171"/>
      <c r="CM173" s="171"/>
      <c r="CN173" s="171"/>
      <c r="CO173" s="171"/>
      <c r="CP173" s="171"/>
      <c r="CQ173" s="171"/>
      <c r="CR173" s="171"/>
      <c r="CS173" s="171"/>
      <c r="CT173" s="171"/>
      <c r="CU173" s="171"/>
      <c r="CV173" s="171"/>
      <c r="CW173" s="171"/>
      <c r="CX173" s="171"/>
      <c r="CY173" s="171"/>
      <c r="CZ173" s="171"/>
      <c r="DA173" s="171"/>
      <c r="DB173" s="171"/>
      <c r="DC173" s="171"/>
      <c r="DD173" s="171"/>
      <c r="DE173" s="171"/>
      <c r="DF173" s="171"/>
      <c r="DG173" s="171"/>
      <c r="DH173" s="171"/>
      <c r="DI173" s="171"/>
      <c r="DJ173" s="171"/>
      <c r="DK173" s="171"/>
      <c r="DL173" s="171"/>
      <c r="DM173" s="171"/>
      <c r="DN173" s="171"/>
      <c r="DO173" s="171"/>
      <c r="DP173" s="171"/>
      <c r="DQ173" s="171"/>
      <c r="DR173" s="171"/>
      <c r="DS173" s="171"/>
      <c r="DT173" s="171"/>
      <c r="DU173" s="171"/>
      <c r="DV173" s="171"/>
      <c r="DW173" s="171"/>
      <c r="DX173" s="171"/>
      <c r="DY173" s="171"/>
      <c r="DZ173" s="171"/>
      <c r="EA173" s="171"/>
      <c r="EB173" s="171"/>
      <c r="EC173" s="171"/>
      <c r="ED173" s="171"/>
      <c r="EE173" s="171"/>
      <c r="EF173" s="171"/>
      <c r="EG173" s="171"/>
      <c r="EH173" s="171"/>
      <c r="EI173" s="171"/>
      <c r="EJ173" s="171"/>
      <c r="EK173" s="171"/>
      <c r="EL173" s="171"/>
      <c r="EM173" s="171"/>
      <c r="EN173" s="171"/>
      <c r="EO173" s="171"/>
    </row>
    <row r="174" spans="44:145" outlineLevel="1" x14ac:dyDescent="0.2">
      <c r="AR174" s="171"/>
      <c r="AS174" s="171"/>
      <c r="AT174" s="171"/>
      <c r="AU174" s="171"/>
      <c r="AV174" s="171"/>
      <c r="AW174" s="171"/>
      <c r="AX174" s="171"/>
      <c r="AY174" s="171"/>
      <c r="AZ174" s="171"/>
      <c r="BA174" s="171"/>
      <c r="BB174" s="171"/>
      <c r="BC174" s="171"/>
      <c r="BD174" s="171"/>
      <c r="BE174" s="171"/>
      <c r="BF174" s="171"/>
      <c r="BG174" s="171"/>
      <c r="BH174" s="171"/>
      <c r="BI174" s="171"/>
      <c r="BJ174" s="171"/>
      <c r="BK174" s="171"/>
      <c r="BL174" s="171"/>
      <c r="BM174" s="171"/>
      <c r="BN174" s="171"/>
      <c r="BO174" s="171"/>
      <c r="BP174" s="171"/>
      <c r="BQ174" s="171"/>
      <c r="BR174" s="171"/>
      <c r="BS174" s="171"/>
      <c r="BT174" s="171"/>
      <c r="BU174" s="171"/>
      <c r="BV174" s="171"/>
      <c r="BW174" s="171"/>
      <c r="BX174" s="171"/>
      <c r="BY174" s="171"/>
      <c r="BZ174" s="171"/>
      <c r="CA174" s="171"/>
      <c r="CB174" s="171"/>
      <c r="CC174" s="171"/>
      <c r="CD174" s="171"/>
      <c r="CE174" s="171"/>
      <c r="CF174" s="171"/>
      <c r="CG174" s="171"/>
      <c r="CH174" s="171"/>
      <c r="CI174" s="171"/>
      <c r="CJ174" s="171"/>
      <c r="CK174" s="171"/>
      <c r="CL174" s="171"/>
      <c r="CM174" s="171"/>
      <c r="CN174" s="171"/>
      <c r="CO174" s="171"/>
      <c r="CP174" s="171"/>
      <c r="CQ174" s="171"/>
      <c r="CR174" s="171"/>
      <c r="CS174" s="171"/>
      <c r="CT174" s="171"/>
      <c r="CU174" s="171"/>
      <c r="CV174" s="171"/>
      <c r="CW174" s="171"/>
      <c r="CX174" s="171"/>
      <c r="CY174" s="171"/>
      <c r="CZ174" s="171"/>
      <c r="DA174" s="171"/>
      <c r="DB174" s="171"/>
      <c r="DC174" s="171"/>
      <c r="DD174" s="171"/>
      <c r="DE174" s="171"/>
      <c r="DF174" s="171"/>
      <c r="DG174" s="171"/>
      <c r="DH174" s="171"/>
      <c r="DI174" s="171"/>
      <c r="DJ174" s="171"/>
      <c r="DK174" s="171"/>
      <c r="DL174" s="171"/>
      <c r="DM174" s="171"/>
      <c r="DN174" s="171"/>
      <c r="DO174" s="171"/>
      <c r="DP174" s="171"/>
      <c r="DQ174" s="171"/>
      <c r="DR174" s="171"/>
      <c r="DS174" s="171"/>
      <c r="DT174" s="171"/>
      <c r="DU174" s="171"/>
      <c r="DV174" s="171"/>
      <c r="DW174" s="171"/>
      <c r="DX174" s="171"/>
      <c r="DY174" s="171"/>
      <c r="DZ174" s="171"/>
      <c r="EA174" s="171"/>
      <c r="EB174" s="171"/>
      <c r="EC174" s="171"/>
      <c r="ED174" s="171"/>
      <c r="EE174" s="171"/>
      <c r="EF174" s="171"/>
      <c r="EG174" s="171"/>
      <c r="EH174" s="171"/>
      <c r="EI174" s="171"/>
      <c r="EJ174" s="171"/>
      <c r="EK174" s="171"/>
      <c r="EL174" s="171"/>
      <c r="EM174" s="171"/>
      <c r="EN174" s="171"/>
      <c r="EO174" s="171"/>
    </row>
    <row r="175" spans="44:145" outlineLevel="1" x14ac:dyDescent="0.2">
      <c r="AR175" s="171"/>
      <c r="AS175" s="171"/>
      <c r="AT175" s="171"/>
      <c r="AU175" s="171"/>
      <c r="AV175" s="171"/>
      <c r="AW175" s="171"/>
      <c r="AX175" s="171"/>
      <c r="AY175" s="171"/>
      <c r="AZ175" s="171"/>
      <c r="BA175" s="171"/>
      <c r="BB175" s="171"/>
      <c r="BC175" s="171"/>
      <c r="BD175" s="171"/>
      <c r="BE175" s="171"/>
      <c r="BF175" s="171"/>
      <c r="BG175" s="171"/>
      <c r="BH175" s="171"/>
      <c r="BI175" s="171"/>
      <c r="BJ175" s="171"/>
      <c r="BK175" s="171"/>
      <c r="BL175" s="171"/>
      <c r="BM175" s="171"/>
      <c r="BN175" s="171"/>
      <c r="BO175" s="171"/>
      <c r="BP175" s="171"/>
      <c r="BQ175" s="171"/>
      <c r="BR175" s="171"/>
      <c r="BS175" s="171"/>
      <c r="BT175" s="171"/>
      <c r="BU175" s="171"/>
      <c r="BV175" s="171"/>
      <c r="BW175" s="171"/>
      <c r="BX175" s="171"/>
      <c r="BY175" s="171"/>
      <c r="BZ175" s="171"/>
      <c r="CA175" s="171"/>
      <c r="CB175" s="171"/>
      <c r="CC175" s="171"/>
      <c r="CD175" s="171"/>
      <c r="CE175" s="171"/>
      <c r="CF175" s="171"/>
      <c r="CG175" s="171"/>
      <c r="CH175" s="171"/>
      <c r="CI175" s="171"/>
      <c r="CJ175" s="171"/>
      <c r="CK175" s="171"/>
      <c r="CL175" s="171"/>
      <c r="CM175" s="171"/>
      <c r="CN175" s="171"/>
      <c r="CO175" s="171"/>
      <c r="CP175" s="171"/>
      <c r="CQ175" s="171"/>
      <c r="CR175" s="171"/>
      <c r="CS175" s="171"/>
      <c r="CT175" s="171"/>
      <c r="CU175" s="171"/>
      <c r="CV175" s="171"/>
      <c r="CW175" s="171"/>
      <c r="CX175" s="171"/>
      <c r="CY175" s="171"/>
      <c r="CZ175" s="171"/>
      <c r="DA175" s="171"/>
      <c r="DB175" s="171"/>
      <c r="DC175" s="171"/>
      <c r="DD175" s="171"/>
      <c r="DE175" s="171"/>
      <c r="DF175" s="171"/>
      <c r="DG175" s="171"/>
      <c r="DH175" s="171"/>
      <c r="DI175" s="171"/>
      <c r="DJ175" s="171"/>
      <c r="DK175" s="171"/>
      <c r="DL175" s="171"/>
      <c r="DM175" s="171"/>
      <c r="DN175" s="171"/>
      <c r="DO175" s="171"/>
      <c r="DP175" s="171"/>
      <c r="DQ175" s="171"/>
      <c r="DR175" s="171"/>
      <c r="DS175" s="171"/>
      <c r="DT175" s="171"/>
      <c r="DU175" s="171"/>
      <c r="DV175" s="171"/>
      <c r="DW175" s="171"/>
      <c r="DX175" s="171"/>
      <c r="DY175" s="171"/>
      <c r="DZ175" s="171"/>
      <c r="EA175" s="171"/>
      <c r="EB175" s="171"/>
      <c r="EC175" s="171"/>
      <c r="ED175" s="171"/>
      <c r="EE175" s="171"/>
      <c r="EF175" s="171"/>
      <c r="EG175" s="171"/>
      <c r="EH175" s="171"/>
      <c r="EI175" s="171"/>
      <c r="EJ175" s="171"/>
      <c r="EK175" s="171"/>
      <c r="EL175" s="171"/>
      <c r="EM175" s="171"/>
      <c r="EN175" s="171"/>
      <c r="EO175" s="171"/>
    </row>
    <row r="176" spans="44:145" outlineLevel="1" x14ac:dyDescent="0.2">
      <c r="AR176" s="171"/>
      <c r="AS176" s="171"/>
      <c r="AT176" s="171"/>
      <c r="AU176" s="171"/>
      <c r="AV176" s="171"/>
      <c r="AW176" s="171"/>
      <c r="AX176" s="171"/>
      <c r="AY176" s="171"/>
      <c r="AZ176" s="171"/>
      <c r="BA176" s="171"/>
      <c r="BB176" s="171"/>
      <c r="BC176" s="171"/>
      <c r="BD176" s="171"/>
      <c r="BE176" s="171"/>
      <c r="BF176" s="171"/>
      <c r="BG176" s="171"/>
      <c r="BH176" s="171"/>
      <c r="BI176" s="171"/>
      <c r="BJ176" s="171"/>
      <c r="BK176" s="171"/>
      <c r="BL176" s="171"/>
      <c r="BM176" s="171"/>
      <c r="BN176" s="171"/>
      <c r="BO176" s="171"/>
      <c r="BP176" s="171"/>
      <c r="BQ176" s="171"/>
      <c r="BR176" s="171"/>
      <c r="BS176" s="171"/>
      <c r="BT176" s="171"/>
      <c r="BU176" s="171"/>
      <c r="BV176" s="171"/>
      <c r="BW176" s="171"/>
      <c r="BX176" s="171"/>
      <c r="BY176" s="171"/>
      <c r="BZ176" s="171"/>
      <c r="CA176" s="171"/>
      <c r="CB176" s="171"/>
      <c r="CC176" s="171"/>
      <c r="CD176" s="171"/>
      <c r="CE176" s="171"/>
      <c r="CF176" s="171"/>
      <c r="CG176" s="171"/>
      <c r="CH176" s="171"/>
      <c r="CI176" s="171"/>
      <c r="CJ176" s="171"/>
      <c r="CK176" s="171"/>
      <c r="CL176" s="171"/>
      <c r="CM176" s="171"/>
      <c r="CN176" s="171"/>
      <c r="CO176" s="171"/>
      <c r="CP176" s="171"/>
      <c r="CQ176" s="171"/>
      <c r="CR176" s="171"/>
      <c r="CS176" s="171"/>
      <c r="CT176" s="171"/>
      <c r="CU176" s="171"/>
      <c r="CV176" s="171"/>
      <c r="CW176" s="171"/>
      <c r="CX176" s="171"/>
      <c r="CY176" s="171"/>
      <c r="CZ176" s="171"/>
      <c r="DA176" s="171"/>
      <c r="DB176" s="171"/>
      <c r="DC176" s="171"/>
      <c r="DD176" s="171"/>
      <c r="DE176" s="171"/>
      <c r="DF176" s="171"/>
      <c r="DG176" s="171"/>
      <c r="DH176" s="171"/>
      <c r="DI176" s="171"/>
      <c r="DJ176" s="171"/>
      <c r="DK176" s="171"/>
      <c r="DL176" s="171"/>
      <c r="DM176" s="171"/>
      <c r="DN176" s="171"/>
      <c r="DO176" s="171"/>
      <c r="DP176" s="171"/>
      <c r="DQ176" s="171"/>
      <c r="DR176" s="171"/>
      <c r="DS176" s="171"/>
      <c r="DT176" s="171"/>
      <c r="DU176" s="171"/>
      <c r="DV176" s="171"/>
      <c r="DW176" s="171"/>
      <c r="DX176" s="171"/>
      <c r="DY176" s="171"/>
      <c r="DZ176" s="171"/>
      <c r="EA176" s="171"/>
      <c r="EB176" s="171"/>
      <c r="EC176" s="171"/>
      <c r="ED176" s="171"/>
      <c r="EE176" s="171"/>
      <c r="EF176" s="171"/>
      <c r="EG176" s="171"/>
      <c r="EH176" s="171"/>
      <c r="EI176" s="171"/>
      <c r="EJ176" s="171"/>
      <c r="EK176" s="171"/>
      <c r="EL176" s="171"/>
      <c r="EM176" s="171"/>
      <c r="EN176" s="171"/>
      <c r="EO176" s="171"/>
    </row>
    <row r="177" spans="1:145" x14ac:dyDescent="0.2">
      <c r="A177" s="184"/>
      <c r="AR177" s="171"/>
      <c r="AS177" s="171"/>
      <c r="AT177" s="171"/>
      <c r="AU177" s="171"/>
      <c r="AV177" s="171"/>
      <c r="AW177" s="171"/>
      <c r="AX177" s="171"/>
      <c r="AY177" s="171"/>
      <c r="AZ177" s="171"/>
      <c r="BA177" s="171"/>
      <c r="BB177" s="171"/>
      <c r="BC177" s="171"/>
      <c r="BD177" s="171"/>
      <c r="BE177" s="171"/>
      <c r="BF177" s="171"/>
      <c r="BG177" s="171"/>
      <c r="BH177" s="171"/>
      <c r="BI177" s="171"/>
      <c r="BJ177" s="171"/>
      <c r="BK177" s="171"/>
      <c r="BL177" s="171"/>
      <c r="BM177" s="171"/>
      <c r="BN177" s="171"/>
      <c r="BO177" s="171"/>
      <c r="BP177" s="171"/>
      <c r="BQ177" s="171"/>
      <c r="BR177" s="171"/>
      <c r="BS177" s="171"/>
      <c r="BT177" s="171"/>
      <c r="BU177" s="171"/>
      <c r="BV177" s="171"/>
      <c r="BW177" s="171"/>
      <c r="BX177" s="171"/>
      <c r="BY177" s="171"/>
      <c r="BZ177" s="171"/>
      <c r="CA177" s="171"/>
      <c r="CB177" s="171"/>
      <c r="CC177" s="171"/>
      <c r="CD177" s="171"/>
      <c r="CE177" s="171"/>
      <c r="CF177" s="171"/>
      <c r="CG177" s="171"/>
      <c r="CH177" s="171"/>
      <c r="CI177" s="171"/>
      <c r="CJ177" s="171"/>
      <c r="CK177" s="171"/>
      <c r="CL177" s="171"/>
      <c r="CM177" s="171"/>
      <c r="CN177" s="171"/>
      <c r="CO177" s="171"/>
      <c r="CP177" s="171"/>
      <c r="CQ177" s="171"/>
      <c r="CR177" s="171"/>
      <c r="CS177" s="171"/>
      <c r="CT177" s="171"/>
      <c r="CU177" s="171"/>
      <c r="CV177" s="171"/>
      <c r="CW177" s="171"/>
      <c r="CX177" s="171"/>
      <c r="CY177" s="171"/>
      <c r="CZ177" s="171"/>
      <c r="DA177" s="171"/>
      <c r="DB177" s="171"/>
      <c r="DC177" s="171"/>
      <c r="DD177" s="171"/>
      <c r="DE177" s="171"/>
      <c r="DF177" s="171"/>
      <c r="DG177" s="171"/>
      <c r="DH177" s="171"/>
      <c r="DI177" s="171"/>
      <c r="DJ177" s="171"/>
      <c r="DK177" s="171"/>
      <c r="DL177" s="171"/>
      <c r="DM177" s="171"/>
      <c r="DN177" s="171"/>
      <c r="DO177" s="171"/>
      <c r="DP177" s="171"/>
      <c r="DQ177" s="171"/>
      <c r="DR177" s="171"/>
      <c r="DS177" s="171"/>
      <c r="DT177" s="171"/>
      <c r="DU177" s="171"/>
      <c r="DV177" s="171"/>
      <c r="DW177" s="171"/>
      <c r="DX177" s="171"/>
      <c r="DY177" s="171"/>
      <c r="DZ177" s="171"/>
      <c r="EA177" s="171"/>
      <c r="EB177" s="171"/>
      <c r="EC177" s="171"/>
      <c r="ED177" s="171"/>
      <c r="EE177" s="171"/>
      <c r="EF177" s="171"/>
      <c r="EG177" s="171"/>
      <c r="EH177" s="171"/>
      <c r="EI177" s="171"/>
      <c r="EJ177" s="171"/>
      <c r="EK177" s="171"/>
      <c r="EL177" s="171"/>
      <c r="EM177" s="171"/>
      <c r="EN177" s="171"/>
      <c r="EO177" s="171"/>
    </row>
    <row r="178" spans="1:145" x14ac:dyDescent="0.2">
      <c r="A178" s="125" t="s">
        <v>253</v>
      </c>
      <c r="AR178" s="171" t="s">
        <v>263</v>
      </c>
      <c r="AS178" s="171"/>
      <c r="AT178" s="171"/>
      <c r="AU178" s="171">
        <v>10</v>
      </c>
      <c r="AV178" s="171"/>
      <c r="AW178" s="171"/>
      <c r="AX178" s="171"/>
      <c r="AY178" s="171"/>
      <c r="AZ178" s="171"/>
      <c r="BA178" s="171"/>
      <c r="BB178" s="171"/>
      <c r="BC178" s="171"/>
      <c r="BD178" s="171"/>
      <c r="BE178" s="171"/>
      <c r="BF178" s="171"/>
      <c r="BG178" s="171"/>
      <c r="BH178" s="171"/>
      <c r="BI178" s="171"/>
      <c r="BJ178" s="171"/>
      <c r="BK178" s="171"/>
      <c r="BL178" s="171"/>
      <c r="BM178" s="171"/>
      <c r="BN178" s="171"/>
      <c r="BO178" s="171"/>
      <c r="BP178" s="171"/>
      <c r="BQ178" s="171"/>
      <c r="BR178" s="171"/>
      <c r="BS178" s="171"/>
      <c r="BT178" s="171"/>
      <c r="BU178" s="171"/>
      <c r="BV178" s="171"/>
      <c r="BW178" s="171"/>
      <c r="BX178" s="171"/>
      <c r="BY178" s="171"/>
      <c r="BZ178" s="171"/>
      <c r="CA178" s="171"/>
      <c r="CB178" s="171"/>
      <c r="CC178" s="171"/>
      <c r="CD178" s="171"/>
      <c r="CE178" s="171"/>
      <c r="CF178" s="171"/>
      <c r="CG178" s="171"/>
      <c r="CH178" s="171"/>
      <c r="CI178" s="171"/>
      <c r="CJ178" s="171"/>
      <c r="CK178" s="171"/>
      <c r="CL178" s="171"/>
      <c r="CM178" s="171"/>
      <c r="CN178" s="171"/>
      <c r="CO178" s="171"/>
      <c r="CP178" s="171"/>
      <c r="CQ178" s="171"/>
      <c r="CR178" s="171"/>
      <c r="CS178" s="171"/>
      <c r="CT178" s="171"/>
      <c r="CU178" s="171"/>
      <c r="CV178" s="171"/>
      <c r="CW178" s="171"/>
      <c r="CX178" s="171"/>
      <c r="CY178" s="171"/>
      <c r="CZ178" s="171"/>
      <c r="DA178" s="171"/>
      <c r="DB178" s="171"/>
      <c r="DC178" s="171"/>
      <c r="DD178" s="171"/>
      <c r="DE178" s="171"/>
      <c r="DF178" s="171"/>
      <c r="DG178" s="171"/>
      <c r="DH178" s="171"/>
      <c r="DI178" s="171"/>
      <c r="DJ178" s="171"/>
      <c r="DK178" s="171"/>
      <c r="DL178" s="171"/>
      <c r="DM178" s="171"/>
      <c r="DN178" s="171"/>
      <c r="DO178" s="171"/>
      <c r="DP178" s="171"/>
      <c r="DQ178" s="171"/>
      <c r="DR178" s="171"/>
      <c r="DS178" s="171"/>
      <c r="DT178" s="171"/>
      <c r="DU178" s="171"/>
      <c r="DV178" s="171"/>
      <c r="DW178" s="171"/>
      <c r="DX178" s="171"/>
      <c r="DY178" s="171"/>
      <c r="DZ178" s="171"/>
      <c r="EA178" s="171"/>
      <c r="EB178" s="171"/>
      <c r="EC178" s="171"/>
      <c r="ED178" s="171"/>
      <c r="EE178" s="171"/>
      <c r="EF178" s="171"/>
      <c r="EG178" s="171"/>
      <c r="EH178" s="171"/>
      <c r="EI178" s="171"/>
      <c r="EJ178" s="171"/>
      <c r="EK178" s="171"/>
      <c r="EL178" s="171"/>
      <c r="EM178" s="171"/>
      <c r="EN178" s="171"/>
      <c r="EO178" s="171"/>
    </row>
    <row r="179" spans="1:145" outlineLevel="1" x14ac:dyDescent="0.2">
      <c r="E179" s="139" t="s">
        <v>263</v>
      </c>
      <c r="F179" s="237">
        <f>$AU$178/20</f>
        <v>0.5</v>
      </c>
      <c r="AR179" s="171" t="s">
        <v>130</v>
      </c>
      <c r="AS179" s="171">
        <v>0</v>
      </c>
      <c r="AT179" s="171">
        <v>0.01</v>
      </c>
      <c r="AU179" s="171">
        <v>0.02</v>
      </c>
      <c r="AV179" s="171">
        <v>0.03</v>
      </c>
      <c r="AW179" s="171">
        <v>0.04</v>
      </c>
      <c r="AX179" s="171">
        <v>0.05</v>
      </c>
      <c r="AY179" s="171">
        <v>6.0000000000000005E-2</v>
      </c>
      <c r="AZ179" s="171">
        <v>7.0000000000000007E-2</v>
      </c>
      <c r="BA179" s="171">
        <v>0.08</v>
      </c>
      <c r="BB179" s="171">
        <v>0.09</v>
      </c>
      <c r="BC179" s="171">
        <v>9.9999999999999992E-2</v>
      </c>
      <c r="BD179" s="171">
        <v>0.10999999999999999</v>
      </c>
      <c r="BE179" s="171">
        <v>0.11999999999999998</v>
      </c>
      <c r="BF179" s="171">
        <v>0.12999999999999998</v>
      </c>
      <c r="BG179" s="171">
        <v>0.13999999999999999</v>
      </c>
      <c r="BH179" s="171">
        <v>0.15</v>
      </c>
      <c r="BI179" s="171">
        <v>0.16</v>
      </c>
      <c r="BJ179" s="171">
        <v>0.17</v>
      </c>
      <c r="BK179" s="171">
        <v>0.18000000000000002</v>
      </c>
      <c r="BL179" s="171">
        <v>0.19000000000000003</v>
      </c>
      <c r="BM179" s="171">
        <v>0.20000000000000004</v>
      </c>
      <c r="BN179" s="171">
        <v>0.21000000000000005</v>
      </c>
      <c r="BO179" s="171">
        <v>0.22000000000000006</v>
      </c>
      <c r="BP179" s="171">
        <v>0.23000000000000007</v>
      </c>
      <c r="BQ179" s="171">
        <v>0.24000000000000007</v>
      </c>
      <c r="BR179" s="171">
        <v>0.25000000000000006</v>
      </c>
      <c r="BS179" s="171">
        <v>0.26000000000000006</v>
      </c>
      <c r="BT179" s="171">
        <v>0.27000000000000007</v>
      </c>
      <c r="BU179" s="171">
        <v>0.28000000000000008</v>
      </c>
      <c r="BV179" s="171">
        <v>0.29000000000000009</v>
      </c>
      <c r="BW179" s="171">
        <v>0.3000000000000001</v>
      </c>
      <c r="BX179" s="171">
        <v>0.31000000000000011</v>
      </c>
      <c r="BY179" s="171">
        <v>0.32000000000000012</v>
      </c>
      <c r="BZ179" s="171">
        <v>0.33000000000000013</v>
      </c>
      <c r="CA179" s="171">
        <v>0.34000000000000014</v>
      </c>
      <c r="CB179" s="171">
        <v>0.35000000000000014</v>
      </c>
      <c r="CC179" s="171">
        <v>0.36000000000000015</v>
      </c>
      <c r="CD179" s="171">
        <v>0.37000000000000016</v>
      </c>
      <c r="CE179" s="171">
        <v>0.38000000000000017</v>
      </c>
      <c r="CF179" s="171">
        <v>0.39000000000000018</v>
      </c>
      <c r="CG179" s="171">
        <v>0.40000000000000019</v>
      </c>
      <c r="CH179" s="171">
        <v>0.4100000000000002</v>
      </c>
      <c r="CI179" s="171">
        <v>0.42000000000000021</v>
      </c>
      <c r="CJ179" s="171">
        <v>0.43000000000000022</v>
      </c>
      <c r="CK179" s="171">
        <v>0.44000000000000022</v>
      </c>
      <c r="CL179" s="171">
        <v>0.45000000000000023</v>
      </c>
      <c r="CM179" s="171">
        <v>0.46000000000000024</v>
      </c>
      <c r="CN179" s="171">
        <v>0.47000000000000025</v>
      </c>
      <c r="CO179" s="171">
        <v>0.48000000000000026</v>
      </c>
      <c r="CP179" s="171">
        <v>0.49000000000000027</v>
      </c>
      <c r="CQ179" s="171">
        <v>0.50000000000000022</v>
      </c>
      <c r="CR179" s="171">
        <v>0.51000000000000023</v>
      </c>
      <c r="CS179" s="171">
        <v>0.52000000000000024</v>
      </c>
      <c r="CT179" s="171">
        <v>0.53000000000000025</v>
      </c>
      <c r="CU179" s="171">
        <v>0.54000000000000026</v>
      </c>
      <c r="CV179" s="171">
        <v>0.55000000000000027</v>
      </c>
      <c r="CW179" s="171">
        <v>0.56000000000000028</v>
      </c>
      <c r="CX179" s="171">
        <v>0.57000000000000028</v>
      </c>
      <c r="CY179" s="171">
        <v>0.58000000000000029</v>
      </c>
      <c r="CZ179" s="171">
        <v>0.5900000000000003</v>
      </c>
      <c r="DA179" s="171">
        <v>0.60000000000000031</v>
      </c>
      <c r="DB179" s="171">
        <v>0.61000000000000032</v>
      </c>
      <c r="DC179" s="171">
        <v>0.62000000000000033</v>
      </c>
      <c r="DD179" s="171">
        <v>0.63000000000000034</v>
      </c>
      <c r="DE179" s="171">
        <v>0.64000000000000035</v>
      </c>
      <c r="DF179" s="171">
        <v>0.65000000000000036</v>
      </c>
      <c r="DG179" s="171">
        <v>0.66000000000000036</v>
      </c>
      <c r="DH179" s="171">
        <v>0.67000000000000037</v>
      </c>
      <c r="DI179" s="171">
        <v>0.68000000000000038</v>
      </c>
      <c r="DJ179" s="171">
        <v>0.69000000000000039</v>
      </c>
      <c r="DK179" s="171">
        <v>0.7000000000000004</v>
      </c>
      <c r="DL179" s="171">
        <v>0.71000000000000041</v>
      </c>
      <c r="DM179" s="171">
        <v>0.72000000000000042</v>
      </c>
      <c r="DN179" s="171">
        <v>0.73000000000000043</v>
      </c>
      <c r="DO179" s="171">
        <v>0.74000000000000044</v>
      </c>
      <c r="DP179" s="171">
        <v>0.75000000000000044</v>
      </c>
      <c r="DQ179" s="171">
        <v>0.76000000000000045</v>
      </c>
      <c r="DR179" s="171">
        <v>0.77000000000000046</v>
      </c>
      <c r="DS179" s="171">
        <v>0.78000000000000047</v>
      </c>
      <c r="DT179" s="171">
        <v>0.79000000000000048</v>
      </c>
      <c r="DU179" s="171">
        <v>0.80000000000000049</v>
      </c>
      <c r="DV179" s="171">
        <v>0.8100000000000005</v>
      </c>
      <c r="DW179" s="171">
        <v>0.82000000000000051</v>
      </c>
      <c r="DX179" s="171">
        <v>0.83000000000000052</v>
      </c>
      <c r="DY179" s="171">
        <v>0.84000000000000052</v>
      </c>
      <c r="DZ179" s="171">
        <v>0.85000000000000053</v>
      </c>
      <c r="EA179" s="171">
        <v>0.86000000000000054</v>
      </c>
      <c r="EB179" s="171">
        <v>0.87000000000000055</v>
      </c>
      <c r="EC179" s="171">
        <v>0.88000000000000056</v>
      </c>
      <c r="ED179" s="171">
        <v>0.89000000000000057</v>
      </c>
      <c r="EE179" s="171">
        <v>0.90000000000000058</v>
      </c>
      <c r="EF179" s="171">
        <v>0.91000000000000059</v>
      </c>
      <c r="EG179" s="171">
        <v>0.9200000000000006</v>
      </c>
      <c r="EH179" s="171">
        <v>0.9300000000000006</v>
      </c>
      <c r="EI179" s="171">
        <v>0.94000000000000061</v>
      </c>
      <c r="EJ179" s="171">
        <v>0.95000000000000062</v>
      </c>
      <c r="EK179" s="171">
        <v>0.96000000000000063</v>
      </c>
      <c r="EL179" s="171">
        <v>0.97000000000000064</v>
      </c>
      <c r="EM179" s="171">
        <v>0.98000000000000065</v>
      </c>
      <c r="EN179" s="171">
        <v>0.99000000000000066</v>
      </c>
      <c r="EO179" s="171">
        <v>1.0000000000000007</v>
      </c>
    </row>
    <row r="180" spans="1:145" outlineLevel="1" x14ac:dyDescent="0.2">
      <c r="AR180" s="171" t="s">
        <v>264</v>
      </c>
      <c r="AS180" s="171">
        <v>0.90640142820709002</v>
      </c>
      <c r="AT180" s="171">
        <v>0.63886763580719208</v>
      </c>
      <c r="AU180" s="171">
        <v>0.61769956643713342</v>
      </c>
      <c r="AV180" s="171">
        <v>0.51772507013516955</v>
      </c>
      <c r="AW180" s="171">
        <v>0.46641162968630451</v>
      </c>
      <c r="AX180" s="171">
        <v>0.42458556490691152</v>
      </c>
      <c r="AY180" s="171">
        <v>0.38852333588370314</v>
      </c>
      <c r="AZ180" s="171">
        <v>0.3539913287426677</v>
      </c>
      <c r="BA180" s="171">
        <v>0.32272379495026782</v>
      </c>
      <c r="BB180" s="171">
        <v>0.28921193573068094</v>
      </c>
      <c r="BC180" s="171">
        <v>0.25218056618209639</v>
      </c>
      <c r="BD180" s="171">
        <v>0.21581229278245348</v>
      </c>
      <c r="BE180" s="171">
        <v>0.18332058148431521</v>
      </c>
      <c r="BF180" s="171">
        <v>0.15623565416985463</v>
      </c>
      <c r="BG180" s="171">
        <v>0.13460851823514408</v>
      </c>
      <c r="BH180" s="171">
        <v>0.12032644733486356</v>
      </c>
      <c r="BI180" s="171">
        <v>0.11175720479469523</v>
      </c>
      <c r="BJ180" s="171">
        <v>0.10696250956388675</v>
      </c>
      <c r="BK180" s="171">
        <v>0.10471818413669982</v>
      </c>
      <c r="BL180" s="171">
        <v>0.1040040805916858</v>
      </c>
      <c r="BM180" s="171">
        <v>0.10328997704667177</v>
      </c>
      <c r="BN180" s="171">
        <v>0.10272889568987503</v>
      </c>
      <c r="BO180" s="171">
        <v>0.10206579954093344</v>
      </c>
      <c r="BP180" s="171">
        <v>0.10140270339199184</v>
      </c>
      <c r="BQ180" s="171">
        <v>0.10017852588625351</v>
      </c>
      <c r="BR180" s="171">
        <v>9.7628156082631978E-2</v>
      </c>
      <c r="BS180" s="171">
        <v>9.3445549604692674E-2</v>
      </c>
      <c r="BT180" s="171">
        <v>8.7273654679928592E-2</v>
      </c>
      <c r="BU180" s="171">
        <v>7.9112471308339705E-2</v>
      </c>
      <c r="BV180" s="171">
        <v>7.0594236164243818E-2</v>
      </c>
      <c r="BW180" s="171">
        <v>6.2943126753379236E-2</v>
      </c>
      <c r="BX180" s="171">
        <v>5.6006120887528689E-2</v>
      </c>
      <c r="BY180" s="171">
        <v>4.9936240754909468E-2</v>
      </c>
      <c r="BZ180" s="171">
        <v>4.4376434583014539E-2</v>
      </c>
      <c r="CA180" s="171">
        <v>3.703136954858454E-2</v>
      </c>
      <c r="CB180" s="171">
        <v>2.815608263198164E-2</v>
      </c>
      <c r="CC180" s="171">
        <v>2.0045906656465187E-2</v>
      </c>
      <c r="CD180" s="171">
        <v>1.3006885998469778E-2</v>
      </c>
      <c r="CE180" s="171">
        <v>7.3960724305024228E-3</v>
      </c>
      <c r="CF180" s="171">
        <v>4.5906656465187455E-3</v>
      </c>
      <c r="CG180" s="171">
        <v>4.0295842897220095E-3</v>
      </c>
      <c r="CH180" s="171">
        <v>3.7235399132874267E-3</v>
      </c>
      <c r="CI180" s="171">
        <v>3.5705177250701351E-3</v>
      </c>
      <c r="CJ180" s="171">
        <v>3.5195103289977049E-3</v>
      </c>
      <c r="CK180" s="171">
        <v>3.468502932925274E-3</v>
      </c>
      <c r="CL180" s="171">
        <v>3.3664881407804129E-3</v>
      </c>
      <c r="CM180" s="171">
        <v>3.2644733486355522E-3</v>
      </c>
      <c r="CN180" s="171">
        <v>3.1624585564906911E-3</v>
      </c>
      <c r="CO180" s="171">
        <v>3.1114511604182606E-3</v>
      </c>
      <c r="CP180" s="171">
        <v>2.958428972200969E-3</v>
      </c>
      <c r="CQ180" s="171">
        <v>2.7543993879112472E-3</v>
      </c>
      <c r="CR180" s="171">
        <v>2.550369803621525E-3</v>
      </c>
      <c r="CS180" s="171">
        <v>2.1933180311145117E-3</v>
      </c>
      <c r="CT180" s="171">
        <v>1.7852588625350675E-3</v>
      </c>
      <c r="CU180" s="171">
        <v>1.4792144861004845E-3</v>
      </c>
      <c r="CV180" s="171">
        <v>1.2751849018107625E-3</v>
      </c>
      <c r="CW180" s="171">
        <v>1.02014792144861E-3</v>
      </c>
      <c r="CX180" s="171">
        <v>9.1813312930374904E-4</v>
      </c>
      <c r="CY180" s="171">
        <v>8.6712573323131849E-4</v>
      </c>
      <c r="CZ180" s="171">
        <v>7.6511094108645751E-4</v>
      </c>
      <c r="DA180" s="171">
        <v>6.6309614894159653E-4</v>
      </c>
      <c r="DB180" s="171">
        <v>5.6108135679673555E-4</v>
      </c>
      <c r="DC180" s="171">
        <v>4.5906656465187452E-4</v>
      </c>
      <c r="DD180" s="171">
        <v>3.5705177250701348E-4</v>
      </c>
      <c r="DE180" s="171">
        <v>2.550369803621525E-4</v>
      </c>
      <c r="DF180" s="171">
        <v>1.530221882172915E-4</v>
      </c>
      <c r="DG180" s="171">
        <v>1.0201479214486101E-4</v>
      </c>
      <c r="DH180" s="171">
        <v>5.1007396072430504E-5</v>
      </c>
      <c r="DI180" s="171">
        <v>0</v>
      </c>
      <c r="DJ180" s="171">
        <v>0</v>
      </c>
      <c r="DK180" s="171">
        <v>0</v>
      </c>
      <c r="DL180" s="171">
        <v>0</v>
      </c>
      <c r="DM180" s="171">
        <v>0</v>
      </c>
      <c r="DN180" s="171">
        <v>0</v>
      </c>
      <c r="DO180" s="171">
        <v>0</v>
      </c>
      <c r="DP180" s="171">
        <v>0</v>
      </c>
      <c r="DQ180" s="171">
        <v>0</v>
      </c>
      <c r="DR180" s="171">
        <v>0</v>
      </c>
      <c r="DS180" s="171">
        <v>0</v>
      </c>
      <c r="DT180" s="171">
        <v>0</v>
      </c>
      <c r="DU180" s="171">
        <v>0</v>
      </c>
      <c r="DV180" s="171">
        <v>0</v>
      </c>
      <c r="DW180" s="171">
        <v>0</v>
      </c>
      <c r="DX180" s="171">
        <v>0</v>
      </c>
      <c r="DY180" s="171">
        <v>0</v>
      </c>
      <c r="DZ180" s="171">
        <v>0</v>
      </c>
      <c r="EA180" s="171">
        <v>0</v>
      </c>
      <c r="EB180" s="171">
        <v>0</v>
      </c>
      <c r="EC180" s="171">
        <v>0</v>
      </c>
      <c r="ED180" s="171">
        <v>0</v>
      </c>
      <c r="EE180" s="171">
        <v>0</v>
      </c>
      <c r="EF180" s="171">
        <v>0</v>
      </c>
      <c r="EG180" s="171">
        <v>0</v>
      </c>
      <c r="EH180" s="171">
        <v>0</v>
      </c>
      <c r="EI180" s="171">
        <v>0</v>
      </c>
      <c r="EJ180" s="171">
        <v>0</v>
      </c>
      <c r="EK180" s="171">
        <v>0</v>
      </c>
      <c r="EL180" s="171">
        <v>0</v>
      </c>
      <c r="EM180" s="171">
        <v>0</v>
      </c>
      <c r="EN180" s="171">
        <v>0</v>
      </c>
      <c r="EO180" s="171">
        <v>0</v>
      </c>
    </row>
    <row r="181" spans="1:145" outlineLevel="1" x14ac:dyDescent="0.2">
      <c r="AR181" s="171" t="s">
        <v>265</v>
      </c>
      <c r="AS181" s="171">
        <v>0</v>
      </c>
      <c r="AT181" s="171">
        <v>1.7852588625350675E-3</v>
      </c>
      <c r="AU181" s="171">
        <v>3.2644733486355522E-3</v>
      </c>
      <c r="AV181" s="171">
        <v>4.6416730425911752E-3</v>
      </c>
      <c r="AW181" s="171">
        <v>5.9678653404743685E-3</v>
      </c>
      <c r="AX181" s="171">
        <v>7.0900280540678404E-3</v>
      </c>
      <c r="AY181" s="171">
        <v>8.2631981637337412E-3</v>
      </c>
      <c r="AZ181" s="171">
        <v>9.4873756694720743E-3</v>
      </c>
      <c r="BA181" s="171">
        <v>1.1068604947717419E-2</v>
      </c>
      <c r="BB181" s="171">
        <v>1.2904871206324917E-2</v>
      </c>
      <c r="BC181" s="171">
        <v>1.5812292782453455E-2</v>
      </c>
      <c r="BD181" s="171">
        <v>1.9382810507523589E-2</v>
      </c>
      <c r="BE181" s="171">
        <v>2.3667431777607752E-2</v>
      </c>
      <c r="BF181" s="171">
        <v>2.8054067839836775E-2</v>
      </c>
      <c r="BG181" s="171">
        <v>3.3001785258862534E-2</v>
      </c>
      <c r="BH181" s="171">
        <v>3.6827339964294825E-2</v>
      </c>
      <c r="BI181" s="171">
        <v>3.978576893649579E-2</v>
      </c>
      <c r="BJ181" s="171">
        <v>4.172404998724815E-2</v>
      </c>
      <c r="BK181" s="171">
        <v>4.3050242285131345E-2</v>
      </c>
      <c r="BL181" s="171">
        <v>4.3254271869421067E-2</v>
      </c>
      <c r="BM181" s="171">
        <v>4.3356286661565928E-2</v>
      </c>
      <c r="BN181" s="171">
        <v>4.3407294057638351E-2</v>
      </c>
      <c r="BO181" s="171">
        <v>4.3458301453710789E-2</v>
      </c>
      <c r="BP181" s="171">
        <v>4.3611323641928081E-2</v>
      </c>
      <c r="BQ181" s="171">
        <v>4.4223412394797247E-2</v>
      </c>
      <c r="BR181" s="171">
        <v>4.5702626880897726E-2</v>
      </c>
      <c r="BS181" s="171">
        <v>4.7640907931650094E-2</v>
      </c>
      <c r="BT181" s="171">
        <v>5.0191277735271614E-2</v>
      </c>
      <c r="BU181" s="171">
        <v>5.3251721499617446E-2</v>
      </c>
      <c r="BV181" s="171">
        <v>5.6618209640397855E-2</v>
      </c>
      <c r="BW181" s="171">
        <v>6.0290742157612855E-2</v>
      </c>
      <c r="BX181" s="171">
        <v>6.4524356031624583E-2</v>
      </c>
      <c r="BY181" s="171">
        <v>6.8604947717419026E-2</v>
      </c>
      <c r="BZ181" s="171">
        <v>7.2736546799285887E-2</v>
      </c>
      <c r="CA181" s="171">
        <v>7.6511094108645747E-2</v>
      </c>
      <c r="CB181" s="171">
        <v>7.9673552665136441E-2</v>
      </c>
      <c r="CC181" s="171">
        <v>8.1815863300178523E-2</v>
      </c>
      <c r="CD181" s="171">
        <v>8.3550114766641162E-2</v>
      </c>
      <c r="CE181" s="171">
        <v>8.4621270084162203E-2</v>
      </c>
      <c r="CF181" s="171">
        <v>8.52843662331038E-2</v>
      </c>
      <c r="CG181" s="171">
        <v>8.5386381025248662E-2</v>
      </c>
      <c r="CH181" s="171">
        <v>8.5437388421321092E-2</v>
      </c>
      <c r="CI181" s="171">
        <v>8.5437388421321092E-2</v>
      </c>
      <c r="CJ181" s="171">
        <v>8.5437388421321092E-2</v>
      </c>
      <c r="CK181" s="171">
        <v>8.5437388421321092E-2</v>
      </c>
      <c r="CL181" s="171">
        <v>8.5437388421321092E-2</v>
      </c>
      <c r="CM181" s="171">
        <v>8.5437388421321092E-2</v>
      </c>
      <c r="CN181" s="171">
        <v>8.5539403213465953E-2</v>
      </c>
      <c r="CO181" s="171">
        <v>8.5743432797755675E-2</v>
      </c>
      <c r="CP181" s="171">
        <v>8.6049477174190259E-2</v>
      </c>
      <c r="CQ181" s="171">
        <v>8.6610558530986995E-2</v>
      </c>
      <c r="CR181" s="171">
        <v>8.7324662076001008E-2</v>
      </c>
      <c r="CS181" s="171">
        <v>8.7987758224942619E-2</v>
      </c>
      <c r="CT181" s="171">
        <v>8.8650854373884216E-2</v>
      </c>
      <c r="CU181" s="171">
        <v>8.9313950522825813E-2</v>
      </c>
      <c r="CV181" s="171">
        <v>8.9722009691405258E-2</v>
      </c>
      <c r="CW181" s="171">
        <v>9.0181076256057133E-2</v>
      </c>
      <c r="CX181" s="171">
        <v>9.0691150216781438E-2</v>
      </c>
      <c r="CY181" s="171">
        <v>9.1201224177505744E-2</v>
      </c>
      <c r="CZ181" s="171">
        <v>9.1660290742157605E-2</v>
      </c>
      <c r="DA181" s="171">
        <v>9.217036470288191E-2</v>
      </c>
      <c r="DB181" s="171">
        <v>9.2476409079316507E-2</v>
      </c>
      <c r="DC181" s="171">
        <v>9.2680438663606216E-2</v>
      </c>
      <c r="DD181" s="171">
        <v>9.278245345575109E-2</v>
      </c>
      <c r="DE181" s="171">
        <v>9.2833460851823521E-2</v>
      </c>
      <c r="DF181" s="171">
        <v>9.2833460851823521E-2</v>
      </c>
      <c r="DG181" s="171">
        <v>9.2833460851823521E-2</v>
      </c>
      <c r="DH181" s="171">
        <v>9.2833460851823521E-2</v>
      </c>
      <c r="DI181" s="171">
        <v>9.2833460851823521E-2</v>
      </c>
      <c r="DJ181" s="171">
        <v>9.2833460851823521E-2</v>
      </c>
      <c r="DK181" s="171">
        <v>9.2833460851823521E-2</v>
      </c>
      <c r="DL181" s="171">
        <v>9.2833460851823521E-2</v>
      </c>
      <c r="DM181" s="171">
        <v>9.2833460851823521E-2</v>
      </c>
      <c r="DN181" s="171">
        <v>9.2833460851823521E-2</v>
      </c>
      <c r="DO181" s="171">
        <v>9.2833460851823521E-2</v>
      </c>
      <c r="DP181" s="171">
        <v>9.2833460851823521E-2</v>
      </c>
      <c r="DQ181" s="171">
        <v>9.2833460851823521E-2</v>
      </c>
      <c r="DR181" s="171">
        <v>9.2833460851823521E-2</v>
      </c>
      <c r="DS181" s="171">
        <v>9.2833460851823521E-2</v>
      </c>
      <c r="DT181" s="171">
        <v>9.2833460851823521E-2</v>
      </c>
      <c r="DU181" s="171">
        <v>9.2833460851823521E-2</v>
      </c>
      <c r="DV181" s="171">
        <v>9.2833460851823521E-2</v>
      </c>
      <c r="DW181" s="171">
        <v>9.2833460851823521E-2</v>
      </c>
      <c r="DX181" s="171">
        <v>9.2833460851823521E-2</v>
      </c>
      <c r="DY181" s="171">
        <v>9.2833460851823521E-2</v>
      </c>
      <c r="DZ181" s="171">
        <v>9.2884468247895938E-2</v>
      </c>
      <c r="EA181" s="171">
        <v>9.2986483040040813E-2</v>
      </c>
      <c r="EB181" s="171">
        <v>9.3088497832185674E-2</v>
      </c>
      <c r="EC181" s="171">
        <v>9.3190512624330521E-2</v>
      </c>
      <c r="ED181" s="171">
        <v>9.3292527416475396E-2</v>
      </c>
      <c r="EE181" s="171">
        <v>9.3343534812547813E-2</v>
      </c>
      <c r="EF181" s="171">
        <v>9.3343534812547813E-2</v>
      </c>
      <c r="EG181" s="171">
        <v>9.3394542208620243E-2</v>
      </c>
      <c r="EH181" s="171">
        <v>9.3445549604692674E-2</v>
      </c>
      <c r="EI181" s="171">
        <v>9.3496557000765118E-2</v>
      </c>
      <c r="EJ181" s="171">
        <v>9.3547564396837549E-2</v>
      </c>
      <c r="EK181" s="171">
        <v>9.3598571792909965E-2</v>
      </c>
      <c r="EL181" s="171">
        <v>9.3598571792909965E-2</v>
      </c>
      <c r="EM181" s="171">
        <v>9.3598571792909965E-2</v>
      </c>
      <c r="EN181" s="171">
        <v>9.3598571792909965E-2</v>
      </c>
      <c r="EO181" s="171">
        <v>9.3598571792909965E-2</v>
      </c>
    </row>
    <row r="182" spans="1:145" outlineLevel="1" x14ac:dyDescent="0.2">
      <c r="AR182" s="171" t="s">
        <v>266</v>
      </c>
      <c r="AS182" s="171">
        <v>0.90640142820709002</v>
      </c>
      <c r="AT182" s="171">
        <v>0.64065289466972719</v>
      </c>
      <c r="AU182" s="171">
        <v>0.62096403978576897</v>
      </c>
      <c r="AV182" s="171">
        <v>0.52236674317776077</v>
      </c>
      <c r="AW182" s="171">
        <v>0.4723794950267789</v>
      </c>
      <c r="AX182" s="171">
        <v>0.43167559296097935</v>
      </c>
      <c r="AY182" s="171">
        <v>0.39678653404743686</v>
      </c>
      <c r="AZ182" s="171">
        <v>0.36347870441213975</v>
      </c>
      <c r="BA182" s="171">
        <v>0.33379239989798526</v>
      </c>
      <c r="BB182" s="171">
        <v>0.30211680693700588</v>
      </c>
      <c r="BC182" s="171">
        <v>0.26799285896454983</v>
      </c>
      <c r="BD182" s="171">
        <v>0.23519510328997706</v>
      </c>
      <c r="BE182" s="171">
        <v>0.20698801326192295</v>
      </c>
      <c r="BF182" s="171">
        <v>0.1842897220096914</v>
      </c>
      <c r="BG182" s="171">
        <v>0.16761030349400663</v>
      </c>
      <c r="BH182" s="171">
        <v>0.15715378729915838</v>
      </c>
      <c r="BI182" s="171">
        <v>0.15154297373119102</v>
      </c>
      <c r="BJ182" s="171">
        <v>0.14868655955113491</v>
      </c>
      <c r="BK182" s="171">
        <v>0.14776842642183116</v>
      </c>
      <c r="BL182" s="171">
        <v>0.14725835246110686</v>
      </c>
      <c r="BM182" s="171">
        <v>0.14664626370823769</v>
      </c>
      <c r="BN182" s="171">
        <v>0.14613618974751338</v>
      </c>
      <c r="BO182" s="171">
        <v>0.14552410099464422</v>
      </c>
      <c r="BP182" s="171">
        <v>0.14501402703391991</v>
      </c>
      <c r="BQ182" s="171">
        <v>0.14440193828105075</v>
      </c>
      <c r="BR182" s="171">
        <v>0.14333078296352969</v>
      </c>
      <c r="BS182" s="171">
        <v>0.14108645753634277</v>
      </c>
      <c r="BT182" s="171">
        <v>0.13746493241520019</v>
      </c>
      <c r="BU182" s="171">
        <v>0.13236419280795714</v>
      </c>
      <c r="BV182" s="171">
        <v>0.12721244580464167</v>
      </c>
      <c r="BW182" s="171">
        <v>0.12323386891099208</v>
      </c>
      <c r="BX182" s="171">
        <v>0.12053047691915328</v>
      </c>
      <c r="BY182" s="171">
        <v>0.1185411884723285</v>
      </c>
      <c r="BZ182" s="171">
        <v>0.11711298138230042</v>
      </c>
      <c r="CA182" s="171">
        <v>0.11354246365723028</v>
      </c>
      <c r="CB182" s="171">
        <v>0.10782963529711809</v>
      </c>
      <c r="CC182" s="171">
        <v>0.10186176995664371</v>
      </c>
      <c r="CD182" s="171">
        <v>9.6557000765110937E-2</v>
      </c>
      <c r="CE182" s="171">
        <v>9.2017342514664632E-2</v>
      </c>
      <c r="CF182" s="171">
        <v>8.9875031879622549E-2</v>
      </c>
      <c r="CG182" s="171">
        <v>8.9415965314970675E-2</v>
      </c>
      <c r="CH182" s="171">
        <v>8.9160928334608522E-2</v>
      </c>
      <c r="CI182" s="171">
        <v>8.900790614639123E-2</v>
      </c>
      <c r="CJ182" s="171">
        <v>8.89568987503188E-2</v>
      </c>
      <c r="CK182" s="171">
        <v>8.8905891354246369E-2</v>
      </c>
      <c r="CL182" s="171">
        <v>8.8803876562101508E-2</v>
      </c>
      <c r="CM182" s="171">
        <v>8.8701861769956647E-2</v>
      </c>
      <c r="CN182" s="171">
        <v>8.8701861769956647E-2</v>
      </c>
      <c r="CO182" s="171">
        <v>8.8854883958173939E-2</v>
      </c>
      <c r="CP182" s="171">
        <v>8.900790614639123E-2</v>
      </c>
      <c r="CQ182" s="171">
        <v>8.9364957918898244E-2</v>
      </c>
      <c r="CR182" s="171">
        <v>8.9875031879622536E-2</v>
      </c>
      <c r="CS182" s="171">
        <v>9.0181076256057133E-2</v>
      </c>
      <c r="CT182" s="171">
        <v>9.0436113236419285E-2</v>
      </c>
      <c r="CU182" s="171">
        <v>9.0793165008926299E-2</v>
      </c>
      <c r="CV182" s="171">
        <v>9.0997194593216021E-2</v>
      </c>
      <c r="CW182" s="171">
        <v>9.1201224177505744E-2</v>
      </c>
      <c r="CX182" s="171">
        <v>9.1609283346085188E-2</v>
      </c>
      <c r="CY182" s="171">
        <v>9.2068349910737063E-2</v>
      </c>
      <c r="CZ182" s="171">
        <v>9.2425401683244063E-2</v>
      </c>
      <c r="DA182" s="171">
        <v>9.2833460851823507E-2</v>
      </c>
      <c r="DB182" s="171">
        <v>9.3037490436113243E-2</v>
      </c>
      <c r="DC182" s="171">
        <v>9.313950522825809E-2</v>
      </c>
      <c r="DD182" s="171">
        <v>9.3139505228258104E-2</v>
      </c>
      <c r="DE182" s="171">
        <v>9.3088497832185674E-2</v>
      </c>
      <c r="DF182" s="171">
        <v>9.2986483040040813E-2</v>
      </c>
      <c r="DG182" s="171">
        <v>9.2935475643968382E-2</v>
      </c>
      <c r="DH182" s="171">
        <v>9.2884468247895952E-2</v>
      </c>
      <c r="DI182" s="171">
        <v>9.2833460851823521E-2</v>
      </c>
      <c r="DJ182" s="171">
        <v>9.2833460851823521E-2</v>
      </c>
      <c r="DK182" s="171">
        <v>9.2833460851823521E-2</v>
      </c>
      <c r="DL182" s="171">
        <v>9.2833460851823521E-2</v>
      </c>
      <c r="DM182" s="171">
        <v>9.2833460851823521E-2</v>
      </c>
      <c r="DN182" s="171">
        <v>9.2833460851823521E-2</v>
      </c>
      <c r="DO182" s="171">
        <v>9.2833460851823521E-2</v>
      </c>
      <c r="DP182" s="171">
        <v>9.2833460851823521E-2</v>
      </c>
      <c r="DQ182" s="171">
        <v>9.2833460851823521E-2</v>
      </c>
      <c r="DR182" s="171">
        <v>9.2833460851823521E-2</v>
      </c>
      <c r="DS182" s="171">
        <v>9.2833460851823521E-2</v>
      </c>
      <c r="DT182" s="171">
        <v>9.2833460851823521E-2</v>
      </c>
      <c r="DU182" s="171">
        <v>9.2833460851823521E-2</v>
      </c>
      <c r="DV182" s="171">
        <v>9.2833460851823521E-2</v>
      </c>
      <c r="DW182" s="171">
        <v>9.2833460851823521E-2</v>
      </c>
      <c r="DX182" s="171">
        <v>9.2833460851823521E-2</v>
      </c>
      <c r="DY182" s="171">
        <v>9.2833460851823521E-2</v>
      </c>
      <c r="DZ182" s="171">
        <v>9.2884468247895938E-2</v>
      </c>
      <c r="EA182" s="171">
        <v>9.2986483040040813E-2</v>
      </c>
      <c r="EB182" s="171">
        <v>9.3088497832185674E-2</v>
      </c>
      <c r="EC182" s="171">
        <v>9.3190512624330521E-2</v>
      </c>
      <c r="ED182" s="171">
        <v>9.3292527416475396E-2</v>
      </c>
      <c r="EE182" s="171">
        <v>9.3343534812547813E-2</v>
      </c>
      <c r="EF182" s="171">
        <v>9.3343534812547813E-2</v>
      </c>
      <c r="EG182" s="171">
        <v>9.3394542208620243E-2</v>
      </c>
      <c r="EH182" s="171">
        <v>9.3445549604692674E-2</v>
      </c>
      <c r="EI182" s="171">
        <v>9.3496557000765118E-2</v>
      </c>
      <c r="EJ182" s="171">
        <v>9.3547564396837549E-2</v>
      </c>
      <c r="EK182" s="171">
        <v>9.3598571792909965E-2</v>
      </c>
      <c r="EL182" s="171">
        <v>9.3598571792909965E-2</v>
      </c>
      <c r="EM182" s="171">
        <v>9.3598571792909965E-2</v>
      </c>
      <c r="EN182" s="171">
        <v>9.3598571792909965E-2</v>
      </c>
      <c r="EO182" s="171">
        <v>9.3598571792909965E-2</v>
      </c>
    </row>
    <row r="183" spans="1:145" outlineLevel="1" x14ac:dyDescent="0.2">
      <c r="AR183" s="171" t="str">
        <f xml:space="preserve"> TEXT($F$179,"0%") &amp; " Wtd.Avg."</f>
        <v>50% Wtd.Avg.</v>
      </c>
      <c r="AS183" s="171">
        <f>$F$179*AS181+(1-$F$179)*AS180</f>
        <v>0.45320071410354501</v>
      </c>
      <c r="AT183" s="171">
        <f>$F$179*AT181+(1-$F$179)*AT180</f>
        <v>0.3203264473348636</v>
      </c>
      <c r="AU183" s="171">
        <f>$F$179*AU181+(1-$F$179)*AU180</f>
        <v>0.31048201989288449</v>
      </c>
      <c r="AV183" s="171">
        <f t="shared" ref="AV183:DG183" si="16">$F$179*AV181+(1-$F$179)*AV180</f>
        <v>0.26118337158888039</v>
      </c>
      <c r="AW183" s="171">
        <f t="shared" si="16"/>
        <v>0.23618974751338945</v>
      </c>
      <c r="AX183" s="171">
        <f t="shared" si="16"/>
        <v>0.21583779648048967</v>
      </c>
      <c r="AY183" s="171">
        <f t="shared" si="16"/>
        <v>0.19839326702371843</v>
      </c>
      <c r="AZ183" s="171">
        <f t="shared" si="16"/>
        <v>0.18173935220606988</v>
      </c>
      <c r="BA183" s="171">
        <f t="shared" si="16"/>
        <v>0.16689619994899263</v>
      </c>
      <c r="BB183" s="171">
        <f t="shared" si="16"/>
        <v>0.15105840346850294</v>
      </c>
      <c r="BC183" s="171">
        <f t="shared" si="16"/>
        <v>0.13399642948227491</v>
      </c>
      <c r="BD183" s="171">
        <f t="shared" si="16"/>
        <v>0.11759755164498853</v>
      </c>
      <c r="BE183" s="171">
        <f t="shared" si="16"/>
        <v>0.10349400663096148</v>
      </c>
      <c r="BF183" s="171">
        <f t="shared" si="16"/>
        <v>9.2144861004845702E-2</v>
      </c>
      <c r="BG183" s="171">
        <f t="shared" si="16"/>
        <v>8.3805151747003315E-2</v>
      </c>
      <c r="BH183" s="171">
        <f t="shared" si="16"/>
        <v>7.8576893649579191E-2</v>
      </c>
      <c r="BI183" s="171">
        <f t="shared" si="16"/>
        <v>7.5771486865595511E-2</v>
      </c>
      <c r="BJ183" s="171">
        <f t="shared" si="16"/>
        <v>7.4343279775567456E-2</v>
      </c>
      <c r="BK183" s="171">
        <f t="shared" si="16"/>
        <v>7.3884213210915581E-2</v>
      </c>
      <c r="BL183" s="171">
        <f t="shared" si="16"/>
        <v>7.3629176230553428E-2</v>
      </c>
      <c r="BM183" s="171">
        <f t="shared" si="16"/>
        <v>7.3323131854118845E-2</v>
      </c>
      <c r="BN183" s="171">
        <f t="shared" si="16"/>
        <v>7.3068094873756692E-2</v>
      </c>
      <c r="BO183" s="171">
        <f t="shared" si="16"/>
        <v>7.2762050497322109E-2</v>
      </c>
      <c r="BP183" s="171">
        <f t="shared" si="16"/>
        <v>7.2507013516959956E-2</v>
      </c>
      <c r="BQ183" s="171">
        <f t="shared" si="16"/>
        <v>7.2200969140525373E-2</v>
      </c>
      <c r="BR183" s="171">
        <f t="shared" si="16"/>
        <v>7.1665391481764845E-2</v>
      </c>
      <c r="BS183" s="171">
        <f t="shared" si="16"/>
        <v>7.0543228768171387E-2</v>
      </c>
      <c r="BT183" s="171">
        <f t="shared" si="16"/>
        <v>6.8732466207600096E-2</v>
      </c>
      <c r="BU183" s="171">
        <f t="shared" si="16"/>
        <v>6.6182096403978569E-2</v>
      </c>
      <c r="BV183" s="171">
        <f t="shared" si="16"/>
        <v>6.3606222902320833E-2</v>
      </c>
      <c r="BW183" s="171">
        <f t="shared" si="16"/>
        <v>6.1616934455496042E-2</v>
      </c>
      <c r="BX183" s="171">
        <f t="shared" si="16"/>
        <v>6.0265238459576639E-2</v>
      </c>
      <c r="BY183" s="171">
        <f t="shared" si="16"/>
        <v>5.9270594236164251E-2</v>
      </c>
      <c r="BZ183" s="171">
        <f t="shared" si="16"/>
        <v>5.8556490691150209E-2</v>
      </c>
      <c r="CA183" s="171">
        <f t="shared" si="16"/>
        <v>5.677123182861514E-2</v>
      </c>
      <c r="CB183" s="171">
        <f t="shared" si="16"/>
        <v>5.3914817648559044E-2</v>
      </c>
      <c r="CC183" s="171">
        <f t="shared" si="16"/>
        <v>5.0930884978321857E-2</v>
      </c>
      <c r="CD183" s="171">
        <f t="shared" si="16"/>
        <v>4.8278500382555468E-2</v>
      </c>
      <c r="CE183" s="171">
        <f t="shared" si="16"/>
        <v>4.6008671257332316E-2</v>
      </c>
      <c r="CF183" s="171">
        <f t="shared" si="16"/>
        <v>4.4937515939811275E-2</v>
      </c>
      <c r="CG183" s="171">
        <f t="shared" si="16"/>
        <v>4.4707982657485337E-2</v>
      </c>
      <c r="CH183" s="171">
        <f t="shared" si="16"/>
        <v>4.4580464167304261E-2</v>
      </c>
      <c r="CI183" s="171">
        <f t="shared" si="16"/>
        <v>4.4503953073195615E-2</v>
      </c>
      <c r="CJ183" s="171">
        <f t="shared" si="16"/>
        <v>4.44784493751594E-2</v>
      </c>
      <c r="CK183" s="171">
        <f t="shared" si="16"/>
        <v>4.4452945677123185E-2</v>
      </c>
      <c r="CL183" s="171">
        <f t="shared" si="16"/>
        <v>4.4401938281050754E-2</v>
      </c>
      <c r="CM183" s="171">
        <f t="shared" si="16"/>
        <v>4.4350930884978323E-2</v>
      </c>
      <c r="CN183" s="171">
        <f t="shared" si="16"/>
        <v>4.4350930884978323E-2</v>
      </c>
      <c r="CO183" s="171">
        <f t="shared" si="16"/>
        <v>4.4427441979086969E-2</v>
      </c>
      <c r="CP183" s="171">
        <f t="shared" si="16"/>
        <v>4.4503953073195615E-2</v>
      </c>
      <c r="CQ183" s="171">
        <f t="shared" si="16"/>
        <v>4.4682478959449122E-2</v>
      </c>
      <c r="CR183" s="171">
        <f t="shared" si="16"/>
        <v>4.4937515939811268E-2</v>
      </c>
      <c r="CS183" s="171">
        <f t="shared" si="16"/>
        <v>4.5090538128028566E-2</v>
      </c>
      <c r="CT183" s="171">
        <f t="shared" si="16"/>
        <v>4.5218056618209643E-2</v>
      </c>
      <c r="CU183" s="171">
        <f t="shared" si="16"/>
        <v>4.539658250446315E-2</v>
      </c>
      <c r="CV183" s="171">
        <f t="shared" si="16"/>
        <v>4.5498597296608011E-2</v>
      </c>
      <c r="CW183" s="171">
        <f t="shared" si="16"/>
        <v>4.5600612088752872E-2</v>
      </c>
      <c r="CX183" s="171">
        <f t="shared" si="16"/>
        <v>4.5804641673042594E-2</v>
      </c>
      <c r="CY183" s="171">
        <f t="shared" si="16"/>
        <v>4.6034174955368531E-2</v>
      </c>
      <c r="CZ183" s="171">
        <f t="shared" si="16"/>
        <v>4.6212700841622031E-2</v>
      </c>
      <c r="DA183" s="171">
        <f t="shared" si="16"/>
        <v>4.6416730425911754E-2</v>
      </c>
      <c r="DB183" s="171">
        <f t="shared" si="16"/>
        <v>4.6518745218056622E-2</v>
      </c>
      <c r="DC183" s="171">
        <f t="shared" si="16"/>
        <v>4.6569752614129045E-2</v>
      </c>
      <c r="DD183" s="171">
        <f t="shared" si="16"/>
        <v>4.6569752614129052E-2</v>
      </c>
      <c r="DE183" s="171">
        <f t="shared" si="16"/>
        <v>4.6544248916092837E-2</v>
      </c>
      <c r="DF183" s="171">
        <f t="shared" si="16"/>
        <v>4.6493241520020406E-2</v>
      </c>
      <c r="DG183" s="171">
        <f t="shared" si="16"/>
        <v>4.6467737821984191E-2</v>
      </c>
      <c r="DH183" s="171">
        <f t="shared" ref="DH183:EM183" si="17">$F$179*DH181+(1-$F$179)*DH180</f>
        <v>4.6442234123947976E-2</v>
      </c>
      <c r="DI183" s="171">
        <f t="shared" si="17"/>
        <v>4.6416730425911761E-2</v>
      </c>
      <c r="DJ183" s="171">
        <f t="shared" si="17"/>
        <v>4.6416730425911761E-2</v>
      </c>
      <c r="DK183" s="171">
        <f t="shared" si="17"/>
        <v>4.6416730425911761E-2</v>
      </c>
      <c r="DL183" s="171">
        <f t="shared" si="17"/>
        <v>4.6416730425911761E-2</v>
      </c>
      <c r="DM183" s="171">
        <f t="shared" si="17"/>
        <v>4.6416730425911761E-2</v>
      </c>
      <c r="DN183" s="171">
        <f t="shared" si="17"/>
        <v>4.6416730425911761E-2</v>
      </c>
      <c r="DO183" s="171">
        <f t="shared" si="17"/>
        <v>4.6416730425911761E-2</v>
      </c>
      <c r="DP183" s="171">
        <f t="shared" si="17"/>
        <v>4.6416730425911761E-2</v>
      </c>
      <c r="DQ183" s="171">
        <f t="shared" si="17"/>
        <v>4.6416730425911761E-2</v>
      </c>
      <c r="DR183" s="171">
        <f t="shared" si="17"/>
        <v>4.6416730425911761E-2</v>
      </c>
      <c r="DS183" s="171">
        <f t="shared" si="17"/>
        <v>4.6416730425911761E-2</v>
      </c>
      <c r="DT183" s="171">
        <f t="shared" si="17"/>
        <v>4.6416730425911761E-2</v>
      </c>
      <c r="DU183" s="171">
        <f t="shared" si="17"/>
        <v>4.6416730425911761E-2</v>
      </c>
      <c r="DV183" s="171">
        <f t="shared" si="17"/>
        <v>4.6416730425911761E-2</v>
      </c>
      <c r="DW183" s="171">
        <f t="shared" si="17"/>
        <v>4.6416730425911761E-2</v>
      </c>
      <c r="DX183" s="171">
        <f t="shared" si="17"/>
        <v>4.6416730425911761E-2</v>
      </c>
      <c r="DY183" s="171">
        <f t="shared" si="17"/>
        <v>4.6416730425911761E-2</v>
      </c>
      <c r="DZ183" s="171">
        <f t="shared" si="17"/>
        <v>4.6442234123947969E-2</v>
      </c>
      <c r="EA183" s="171">
        <f t="shared" si="17"/>
        <v>4.6493241520020406E-2</v>
      </c>
      <c r="EB183" s="171">
        <f t="shared" si="17"/>
        <v>4.6544248916092837E-2</v>
      </c>
      <c r="EC183" s="171">
        <f t="shared" si="17"/>
        <v>4.659525631216526E-2</v>
      </c>
      <c r="ED183" s="171">
        <f t="shared" si="17"/>
        <v>4.6646263708237698E-2</v>
      </c>
      <c r="EE183" s="171">
        <f t="shared" si="17"/>
        <v>4.6671767406273906E-2</v>
      </c>
      <c r="EF183" s="171">
        <f t="shared" si="17"/>
        <v>4.6671767406273906E-2</v>
      </c>
      <c r="EG183" s="171">
        <f t="shared" si="17"/>
        <v>4.6697271104310122E-2</v>
      </c>
      <c r="EH183" s="171">
        <f t="shared" si="17"/>
        <v>4.6722774802346337E-2</v>
      </c>
      <c r="EI183" s="171">
        <f t="shared" si="17"/>
        <v>4.6748278500382559E-2</v>
      </c>
      <c r="EJ183" s="171">
        <f t="shared" si="17"/>
        <v>4.6773782198418774E-2</v>
      </c>
      <c r="EK183" s="171">
        <f t="shared" si="17"/>
        <v>4.6799285896454983E-2</v>
      </c>
      <c r="EL183" s="171">
        <f t="shared" si="17"/>
        <v>4.6799285896454983E-2</v>
      </c>
      <c r="EM183" s="171">
        <f t="shared" si="17"/>
        <v>4.6799285896454983E-2</v>
      </c>
      <c r="EN183" s="171">
        <f>$F$179*EN181+(1-$F$179)*EN180</f>
        <v>4.6799285896454983E-2</v>
      </c>
      <c r="EO183" s="171">
        <f>$F$179*EO181+(1-$F$179)*EO180</f>
        <v>4.6799285896454983E-2</v>
      </c>
    </row>
    <row r="184" spans="1:145" outlineLevel="1" x14ac:dyDescent="0.2">
      <c r="AR184" s="171"/>
      <c r="AS184" s="171"/>
      <c r="AT184" s="171"/>
      <c r="AU184" s="171"/>
      <c r="AV184" s="171"/>
      <c r="AW184" s="171"/>
      <c r="AX184" s="171"/>
      <c r="AY184" s="171"/>
      <c r="AZ184" s="171"/>
      <c r="BA184" s="171"/>
      <c r="BB184" s="171"/>
      <c r="BC184" s="171"/>
      <c r="BD184" s="171"/>
      <c r="BE184" s="171"/>
      <c r="BF184" s="171"/>
      <c r="BG184" s="171"/>
      <c r="BH184" s="171"/>
      <c r="BI184" s="171"/>
      <c r="BJ184" s="171"/>
      <c r="BK184" s="171"/>
      <c r="BL184" s="171"/>
      <c r="BM184" s="171"/>
      <c r="BN184" s="171"/>
      <c r="BO184" s="171"/>
      <c r="BP184" s="171"/>
      <c r="BQ184" s="171"/>
      <c r="BR184" s="171"/>
      <c r="BS184" s="171"/>
      <c r="BT184" s="171"/>
      <c r="BU184" s="171"/>
      <c r="BV184" s="171"/>
      <c r="BW184" s="171"/>
      <c r="BX184" s="171"/>
      <c r="BY184" s="171"/>
      <c r="BZ184" s="171"/>
      <c r="CA184" s="171"/>
      <c r="CB184" s="171"/>
      <c r="CC184" s="171"/>
      <c r="CD184" s="171"/>
      <c r="CE184" s="171"/>
      <c r="CF184" s="171"/>
      <c r="CG184" s="171"/>
      <c r="CH184" s="171"/>
      <c r="CI184" s="171"/>
      <c r="CJ184" s="171"/>
      <c r="CK184" s="171"/>
      <c r="CL184" s="171"/>
      <c r="CM184" s="171"/>
      <c r="CN184" s="171"/>
      <c r="CO184" s="171"/>
      <c r="CP184" s="171"/>
      <c r="CQ184" s="171"/>
      <c r="CR184" s="171"/>
      <c r="CS184" s="171"/>
      <c r="CT184" s="171"/>
      <c r="CU184" s="171"/>
      <c r="CV184" s="171"/>
      <c r="CW184" s="171"/>
      <c r="CX184" s="171"/>
      <c r="CY184" s="171"/>
      <c r="CZ184" s="171"/>
      <c r="DA184" s="171"/>
      <c r="DB184" s="171"/>
      <c r="DC184" s="171"/>
      <c r="DD184" s="171"/>
      <c r="DE184" s="171"/>
      <c r="DF184" s="171"/>
      <c r="DG184" s="171"/>
      <c r="DH184" s="171"/>
      <c r="DI184" s="171"/>
      <c r="DJ184" s="171"/>
      <c r="DK184" s="171"/>
      <c r="DL184" s="171"/>
      <c r="DM184" s="171"/>
      <c r="DN184" s="171"/>
      <c r="DO184" s="171"/>
      <c r="DP184" s="171"/>
      <c r="DQ184" s="171"/>
      <c r="DR184" s="171"/>
      <c r="DS184" s="171"/>
      <c r="DT184" s="171"/>
      <c r="DU184" s="171"/>
      <c r="DV184" s="171"/>
      <c r="DW184" s="171"/>
      <c r="DX184" s="171"/>
      <c r="DY184" s="171"/>
      <c r="DZ184" s="171"/>
      <c r="EA184" s="171"/>
      <c r="EB184" s="171"/>
      <c r="EC184" s="171"/>
      <c r="ED184" s="171"/>
      <c r="EE184" s="171"/>
      <c r="EF184" s="171"/>
      <c r="EG184" s="171"/>
      <c r="EH184" s="171"/>
      <c r="EI184" s="171"/>
      <c r="EJ184" s="171"/>
      <c r="EK184" s="171"/>
      <c r="EL184" s="171"/>
      <c r="EM184" s="171"/>
      <c r="EN184" s="171"/>
      <c r="EO184" s="171"/>
    </row>
    <row r="185" spans="1:145" outlineLevel="1" x14ac:dyDescent="0.2">
      <c r="AR185" s="171"/>
      <c r="AS185" s="171"/>
      <c r="AT185" s="171"/>
      <c r="AU185" s="171"/>
      <c r="AV185" s="171"/>
      <c r="AW185" s="171"/>
      <c r="AX185" s="171"/>
      <c r="AY185" s="171"/>
      <c r="AZ185" s="171"/>
      <c r="BA185" s="171"/>
      <c r="BB185" s="171"/>
      <c r="BC185" s="171"/>
      <c r="BD185" s="171"/>
      <c r="BE185" s="171"/>
      <c r="BF185" s="171"/>
      <c r="BG185" s="171"/>
      <c r="BH185" s="171"/>
      <c r="BI185" s="171"/>
      <c r="BJ185" s="171"/>
      <c r="BK185" s="171"/>
      <c r="BL185" s="171"/>
      <c r="BM185" s="171"/>
      <c r="BN185" s="171"/>
      <c r="BO185" s="171"/>
      <c r="BP185" s="171"/>
      <c r="BQ185" s="171"/>
      <c r="BR185" s="171"/>
      <c r="BS185" s="171"/>
      <c r="BT185" s="171"/>
      <c r="BU185" s="171"/>
      <c r="BV185" s="171"/>
      <c r="BW185" s="171"/>
      <c r="BX185" s="171"/>
      <c r="BY185" s="171"/>
      <c r="BZ185" s="171"/>
      <c r="CA185" s="171"/>
      <c r="CB185" s="171"/>
      <c r="CC185" s="171"/>
      <c r="CD185" s="171"/>
      <c r="CE185" s="171"/>
      <c r="CF185" s="171"/>
      <c r="CG185" s="171"/>
      <c r="CH185" s="171"/>
      <c r="CI185" s="171"/>
      <c r="CJ185" s="171"/>
      <c r="CK185" s="171"/>
      <c r="CL185" s="171"/>
      <c r="CM185" s="171"/>
      <c r="CN185" s="171"/>
      <c r="CO185" s="171"/>
      <c r="CP185" s="171"/>
      <c r="CQ185" s="171"/>
      <c r="CR185" s="171"/>
      <c r="CS185" s="171"/>
      <c r="CT185" s="171"/>
      <c r="CU185" s="171"/>
      <c r="CV185" s="171"/>
      <c r="CW185" s="171"/>
      <c r="CX185" s="171"/>
      <c r="CY185" s="171"/>
      <c r="CZ185" s="171"/>
      <c r="DA185" s="171"/>
      <c r="DB185" s="171"/>
      <c r="DC185" s="171"/>
      <c r="DD185" s="171"/>
      <c r="DE185" s="171"/>
      <c r="DF185" s="171"/>
      <c r="DG185" s="171"/>
      <c r="DH185" s="171"/>
      <c r="DI185" s="171"/>
      <c r="DJ185" s="171"/>
      <c r="DK185" s="171"/>
      <c r="DL185" s="171"/>
      <c r="DM185" s="171"/>
      <c r="DN185" s="171"/>
      <c r="DO185" s="171"/>
      <c r="DP185" s="171"/>
      <c r="DQ185" s="171"/>
      <c r="DR185" s="171"/>
      <c r="DS185" s="171"/>
      <c r="DT185" s="171"/>
      <c r="DU185" s="171"/>
      <c r="DV185" s="171"/>
      <c r="DW185" s="171"/>
      <c r="DX185" s="171"/>
      <c r="DY185" s="171"/>
      <c r="DZ185" s="171"/>
      <c r="EA185" s="171"/>
      <c r="EB185" s="171"/>
      <c r="EC185" s="171"/>
      <c r="ED185" s="171"/>
      <c r="EE185" s="171"/>
      <c r="EF185" s="171"/>
      <c r="EG185" s="171"/>
      <c r="EH185" s="171"/>
      <c r="EI185" s="171"/>
      <c r="EJ185" s="171"/>
      <c r="EK185" s="171"/>
      <c r="EL185" s="171"/>
      <c r="EM185" s="171"/>
      <c r="EN185" s="171"/>
      <c r="EO185" s="171"/>
    </row>
    <row r="186" spans="1:145" outlineLevel="1" x14ac:dyDescent="0.2">
      <c r="AR186" s="171"/>
      <c r="AS186" s="171"/>
      <c r="AT186" s="171"/>
      <c r="AU186" s="171"/>
      <c r="AV186" s="171"/>
      <c r="AW186" s="171"/>
      <c r="AX186" s="171"/>
      <c r="AY186" s="171"/>
      <c r="AZ186" s="171"/>
      <c r="BA186" s="171"/>
      <c r="BB186" s="171"/>
      <c r="BC186" s="171"/>
      <c r="BD186" s="171"/>
      <c r="BE186" s="171"/>
      <c r="BF186" s="171"/>
      <c r="BG186" s="171"/>
      <c r="BH186" s="171"/>
      <c r="BI186" s="171"/>
      <c r="BJ186" s="171"/>
      <c r="BK186" s="171"/>
      <c r="BL186" s="171"/>
      <c r="BM186" s="171"/>
      <c r="BN186" s="171"/>
      <c r="BO186" s="171"/>
      <c r="BP186" s="171"/>
      <c r="BQ186" s="171"/>
      <c r="BR186" s="171"/>
      <c r="BS186" s="171"/>
      <c r="BT186" s="171"/>
      <c r="BU186" s="171"/>
      <c r="BV186" s="171"/>
      <c r="BW186" s="171"/>
      <c r="BX186" s="171"/>
      <c r="BY186" s="171"/>
      <c r="BZ186" s="171"/>
      <c r="CA186" s="171"/>
      <c r="CB186" s="171"/>
      <c r="CC186" s="171"/>
      <c r="CD186" s="171"/>
      <c r="CE186" s="171"/>
      <c r="CF186" s="171"/>
      <c r="CG186" s="171"/>
      <c r="CH186" s="171"/>
      <c r="CI186" s="171"/>
      <c r="CJ186" s="171"/>
      <c r="CK186" s="171"/>
      <c r="CL186" s="171"/>
      <c r="CM186" s="171"/>
      <c r="CN186" s="171"/>
      <c r="CO186" s="171"/>
      <c r="CP186" s="171"/>
      <c r="CQ186" s="171"/>
      <c r="CR186" s="171"/>
      <c r="CS186" s="171"/>
      <c r="CT186" s="171"/>
      <c r="CU186" s="171"/>
      <c r="CV186" s="171"/>
      <c r="CW186" s="171"/>
      <c r="CX186" s="171"/>
      <c r="CY186" s="171"/>
      <c r="CZ186" s="171"/>
      <c r="DA186" s="171"/>
      <c r="DB186" s="171"/>
      <c r="DC186" s="171"/>
      <c r="DD186" s="171"/>
      <c r="DE186" s="171"/>
      <c r="DF186" s="171"/>
      <c r="DG186" s="171"/>
      <c r="DH186" s="171"/>
      <c r="DI186" s="171"/>
      <c r="DJ186" s="171"/>
      <c r="DK186" s="171"/>
      <c r="DL186" s="171"/>
      <c r="DM186" s="171"/>
      <c r="DN186" s="171"/>
      <c r="DO186" s="171"/>
      <c r="DP186" s="171"/>
      <c r="DQ186" s="171"/>
      <c r="DR186" s="171"/>
      <c r="DS186" s="171"/>
      <c r="DT186" s="171"/>
      <c r="DU186" s="171"/>
      <c r="DV186" s="171"/>
      <c r="DW186" s="171"/>
      <c r="DX186" s="171"/>
      <c r="DY186" s="171"/>
      <c r="DZ186" s="171"/>
      <c r="EA186" s="171"/>
      <c r="EB186" s="171"/>
      <c r="EC186" s="171"/>
      <c r="ED186" s="171"/>
      <c r="EE186" s="171"/>
      <c r="EF186" s="171"/>
      <c r="EG186" s="171"/>
      <c r="EH186" s="171"/>
      <c r="EI186" s="171"/>
      <c r="EJ186" s="171"/>
      <c r="EK186" s="171"/>
      <c r="EL186" s="171"/>
      <c r="EM186" s="171"/>
      <c r="EN186" s="171"/>
      <c r="EO186" s="171"/>
    </row>
    <row r="187" spans="1:145" outlineLevel="1" x14ac:dyDescent="0.2">
      <c r="AR187" s="171"/>
      <c r="AS187" s="171"/>
      <c r="AT187" s="171"/>
      <c r="AU187" s="171"/>
      <c r="AV187" s="171"/>
      <c r="AW187" s="171"/>
      <c r="AX187" s="171"/>
      <c r="AY187" s="171"/>
      <c r="AZ187" s="171"/>
      <c r="BA187" s="171"/>
      <c r="BB187" s="171"/>
      <c r="BC187" s="171"/>
      <c r="BD187" s="171"/>
      <c r="BE187" s="171"/>
      <c r="BF187" s="171"/>
      <c r="BG187" s="171"/>
      <c r="BH187" s="171"/>
      <c r="BI187" s="171"/>
      <c r="BJ187" s="171"/>
      <c r="BK187" s="171"/>
      <c r="BL187" s="171"/>
      <c r="BM187" s="171"/>
      <c r="BN187" s="171"/>
      <c r="BO187" s="171"/>
      <c r="BP187" s="171"/>
      <c r="BQ187" s="171"/>
      <c r="BR187" s="171"/>
      <c r="BS187" s="171"/>
      <c r="BT187" s="171"/>
      <c r="BU187" s="171"/>
      <c r="BV187" s="171"/>
      <c r="BW187" s="171"/>
      <c r="BX187" s="171"/>
      <c r="BY187" s="171"/>
      <c r="BZ187" s="171"/>
      <c r="CA187" s="171"/>
      <c r="CB187" s="171"/>
      <c r="CC187" s="171"/>
      <c r="CD187" s="171"/>
      <c r="CE187" s="171"/>
      <c r="CF187" s="171"/>
      <c r="CG187" s="171"/>
      <c r="CH187" s="171"/>
      <c r="CI187" s="171"/>
      <c r="CJ187" s="171"/>
      <c r="CK187" s="171"/>
      <c r="CL187" s="171"/>
      <c r="CM187" s="171"/>
      <c r="CN187" s="171"/>
      <c r="CO187" s="171"/>
      <c r="CP187" s="171"/>
      <c r="CQ187" s="171"/>
      <c r="CR187" s="171"/>
      <c r="CS187" s="171"/>
      <c r="CT187" s="171"/>
      <c r="CU187" s="171"/>
      <c r="CV187" s="171"/>
      <c r="CW187" s="171"/>
      <c r="CX187" s="171"/>
      <c r="CY187" s="171"/>
      <c r="CZ187" s="171"/>
      <c r="DA187" s="171"/>
      <c r="DB187" s="171"/>
      <c r="DC187" s="171"/>
      <c r="DD187" s="171"/>
      <c r="DE187" s="171"/>
      <c r="DF187" s="171"/>
      <c r="DG187" s="171"/>
      <c r="DH187" s="171"/>
      <c r="DI187" s="171"/>
      <c r="DJ187" s="171"/>
      <c r="DK187" s="171"/>
      <c r="DL187" s="171"/>
      <c r="DM187" s="171"/>
      <c r="DN187" s="171"/>
      <c r="DO187" s="171"/>
      <c r="DP187" s="171"/>
      <c r="DQ187" s="171"/>
      <c r="DR187" s="171"/>
      <c r="DS187" s="171"/>
      <c r="DT187" s="171"/>
      <c r="DU187" s="171"/>
      <c r="DV187" s="171"/>
      <c r="DW187" s="171"/>
      <c r="DX187" s="171"/>
      <c r="DY187" s="171"/>
      <c r="DZ187" s="171"/>
      <c r="EA187" s="171"/>
      <c r="EB187" s="171"/>
      <c r="EC187" s="171"/>
      <c r="ED187" s="171"/>
      <c r="EE187" s="171"/>
      <c r="EF187" s="171"/>
      <c r="EG187" s="171"/>
      <c r="EH187" s="171"/>
      <c r="EI187" s="171"/>
      <c r="EJ187" s="171"/>
      <c r="EK187" s="171"/>
      <c r="EL187" s="171"/>
      <c r="EM187" s="171"/>
      <c r="EN187" s="171"/>
      <c r="EO187" s="171"/>
    </row>
    <row r="188" spans="1:145" outlineLevel="1" x14ac:dyDescent="0.2">
      <c r="AR188" s="171"/>
      <c r="AS188" s="171"/>
      <c r="AT188" s="171"/>
      <c r="AU188" s="171"/>
      <c r="AV188" s="171"/>
      <c r="AW188" s="171"/>
      <c r="AX188" s="171"/>
      <c r="AY188" s="171"/>
      <c r="AZ188" s="171"/>
      <c r="BA188" s="171"/>
      <c r="BB188" s="171"/>
      <c r="BC188" s="171"/>
      <c r="BD188" s="171"/>
      <c r="BE188" s="171"/>
      <c r="BF188" s="171"/>
      <c r="BG188" s="171"/>
      <c r="BH188" s="171"/>
      <c r="BI188" s="171"/>
      <c r="BJ188" s="171"/>
      <c r="BK188" s="171"/>
      <c r="BL188" s="171"/>
      <c r="BM188" s="171"/>
      <c r="BN188" s="171"/>
      <c r="BO188" s="171"/>
      <c r="BP188" s="171"/>
      <c r="BQ188" s="171"/>
      <c r="BR188" s="171"/>
      <c r="BS188" s="171"/>
      <c r="BT188" s="171"/>
      <c r="BU188" s="171"/>
      <c r="BV188" s="171"/>
      <c r="BW188" s="171"/>
      <c r="BX188" s="171"/>
      <c r="BY188" s="171"/>
      <c r="BZ188" s="171"/>
      <c r="CA188" s="171"/>
      <c r="CB188" s="171"/>
      <c r="CC188" s="171"/>
      <c r="CD188" s="171"/>
      <c r="CE188" s="171"/>
      <c r="CF188" s="171"/>
      <c r="CG188" s="171"/>
      <c r="CH188" s="171"/>
      <c r="CI188" s="171"/>
      <c r="CJ188" s="171"/>
      <c r="CK188" s="171"/>
      <c r="CL188" s="171"/>
      <c r="CM188" s="171"/>
      <c r="CN188" s="171"/>
      <c r="CO188" s="171"/>
      <c r="CP188" s="171"/>
      <c r="CQ188" s="171"/>
      <c r="CR188" s="171"/>
      <c r="CS188" s="171"/>
      <c r="CT188" s="171"/>
      <c r="CU188" s="171"/>
      <c r="CV188" s="171"/>
      <c r="CW188" s="171"/>
      <c r="CX188" s="171"/>
      <c r="CY188" s="171"/>
      <c r="CZ188" s="171"/>
      <c r="DA188" s="171"/>
      <c r="DB188" s="171"/>
      <c r="DC188" s="171"/>
      <c r="DD188" s="171"/>
      <c r="DE188" s="171"/>
      <c r="DF188" s="171"/>
      <c r="DG188" s="171"/>
      <c r="DH188" s="171"/>
      <c r="DI188" s="171"/>
      <c r="DJ188" s="171"/>
      <c r="DK188" s="171"/>
      <c r="DL188" s="171"/>
      <c r="DM188" s="171"/>
      <c r="DN188" s="171"/>
      <c r="DO188" s="171"/>
      <c r="DP188" s="171"/>
      <c r="DQ188" s="171"/>
      <c r="DR188" s="171"/>
      <c r="DS188" s="171"/>
      <c r="DT188" s="171"/>
      <c r="DU188" s="171"/>
      <c r="DV188" s="171"/>
      <c r="DW188" s="171"/>
      <c r="DX188" s="171"/>
      <c r="DY188" s="171"/>
      <c r="DZ188" s="171"/>
      <c r="EA188" s="171"/>
      <c r="EB188" s="171"/>
      <c r="EC188" s="171"/>
      <c r="ED188" s="171"/>
      <c r="EE188" s="171"/>
      <c r="EF188" s="171"/>
      <c r="EG188" s="171"/>
      <c r="EH188" s="171"/>
      <c r="EI188" s="171"/>
      <c r="EJ188" s="171"/>
      <c r="EK188" s="171"/>
      <c r="EL188" s="171"/>
      <c r="EM188" s="171"/>
      <c r="EN188" s="171"/>
      <c r="EO188" s="171"/>
    </row>
    <row r="189" spans="1:145" outlineLevel="1" x14ac:dyDescent="0.2">
      <c r="AR189" s="171"/>
      <c r="AS189" s="171"/>
      <c r="AT189" s="171"/>
      <c r="AU189" s="171"/>
      <c r="AV189" s="171"/>
      <c r="AW189" s="171"/>
      <c r="AX189" s="171"/>
      <c r="AY189" s="171"/>
      <c r="AZ189" s="171"/>
      <c r="BA189" s="171"/>
      <c r="BB189" s="171"/>
      <c r="BC189" s="171"/>
      <c r="BD189" s="171"/>
      <c r="BE189" s="171"/>
      <c r="BF189" s="171"/>
      <c r="BG189" s="171"/>
      <c r="BH189" s="171"/>
      <c r="BI189" s="171"/>
      <c r="BJ189" s="171"/>
      <c r="BK189" s="171"/>
      <c r="BL189" s="171"/>
      <c r="BM189" s="171"/>
      <c r="BN189" s="171"/>
      <c r="BO189" s="171"/>
      <c r="BP189" s="171"/>
      <c r="BQ189" s="171"/>
      <c r="BR189" s="171"/>
      <c r="BS189" s="171"/>
      <c r="BT189" s="171"/>
      <c r="BU189" s="171"/>
      <c r="BV189" s="171"/>
      <c r="BW189" s="171"/>
      <c r="BX189" s="171"/>
      <c r="BY189" s="171"/>
      <c r="BZ189" s="171"/>
      <c r="CA189" s="171"/>
      <c r="CB189" s="171"/>
      <c r="CC189" s="171"/>
      <c r="CD189" s="171"/>
      <c r="CE189" s="171"/>
      <c r="CF189" s="171"/>
      <c r="CG189" s="171"/>
      <c r="CH189" s="171"/>
      <c r="CI189" s="171"/>
      <c r="CJ189" s="171"/>
      <c r="CK189" s="171"/>
      <c r="CL189" s="171"/>
      <c r="CM189" s="171"/>
      <c r="CN189" s="171"/>
      <c r="CO189" s="171"/>
      <c r="CP189" s="171"/>
      <c r="CQ189" s="171"/>
      <c r="CR189" s="171"/>
      <c r="CS189" s="171"/>
      <c r="CT189" s="171"/>
      <c r="CU189" s="171"/>
      <c r="CV189" s="171"/>
      <c r="CW189" s="171"/>
      <c r="CX189" s="171"/>
      <c r="CY189" s="171"/>
      <c r="CZ189" s="171"/>
      <c r="DA189" s="171"/>
      <c r="DB189" s="171"/>
      <c r="DC189" s="171"/>
      <c r="DD189" s="171"/>
      <c r="DE189" s="171"/>
      <c r="DF189" s="171"/>
      <c r="DG189" s="171"/>
      <c r="DH189" s="171"/>
      <c r="DI189" s="171"/>
      <c r="DJ189" s="171"/>
      <c r="DK189" s="171"/>
      <c r="DL189" s="171"/>
      <c r="DM189" s="171"/>
      <c r="DN189" s="171"/>
      <c r="DO189" s="171"/>
      <c r="DP189" s="171"/>
      <c r="DQ189" s="171"/>
      <c r="DR189" s="171"/>
      <c r="DS189" s="171"/>
      <c r="DT189" s="171"/>
      <c r="DU189" s="171"/>
      <c r="DV189" s="171"/>
      <c r="DW189" s="171"/>
      <c r="DX189" s="171"/>
      <c r="DY189" s="171"/>
      <c r="DZ189" s="171"/>
      <c r="EA189" s="171"/>
      <c r="EB189" s="171"/>
      <c r="EC189" s="171"/>
      <c r="ED189" s="171"/>
      <c r="EE189" s="171"/>
      <c r="EF189" s="171"/>
      <c r="EG189" s="171"/>
      <c r="EH189" s="171"/>
      <c r="EI189" s="171"/>
      <c r="EJ189" s="171"/>
      <c r="EK189" s="171"/>
      <c r="EL189" s="171"/>
      <c r="EM189" s="171"/>
      <c r="EN189" s="171"/>
      <c r="EO189" s="171"/>
    </row>
    <row r="190" spans="1:145" outlineLevel="1" x14ac:dyDescent="0.2">
      <c r="AR190" s="171"/>
      <c r="AS190" s="171"/>
      <c r="AT190" s="171"/>
      <c r="AU190" s="171"/>
      <c r="AV190" s="171"/>
      <c r="AW190" s="171"/>
      <c r="AX190" s="171"/>
      <c r="AY190" s="171"/>
      <c r="AZ190" s="171"/>
      <c r="BA190" s="171"/>
      <c r="BB190" s="171"/>
      <c r="BC190" s="171"/>
      <c r="BD190" s="171"/>
      <c r="BE190" s="171"/>
      <c r="BF190" s="171"/>
      <c r="BG190" s="171"/>
      <c r="BH190" s="171"/>
      <c r="BI190" s="171"/>
      <c r="BJ190" s="171"/>
      <c r="BK190" s="171"/>
      <c r="BL190" s="171"/>
      <c r="BM190" s="171"/>
      <c r="BN190" s="171"/>
      <c r="BO190" s="171"/>
      <c r="BP190" s="171"/>
      <c r="BQ190" s="171"/>
      <c r="BR190" s="171"/>
      <c r="BS190" s="171"/>
      <c r="BT190" s="171"/>
      <c r="BU190" s="171"/>
      <c r="BV190" s="171"/>
      <c r="BW190" s="171"/>
      <c r="BX190" s="171"/>
      <c r="BY190" s="171"/>
      <c r="BZ190" s="171"/>
      <c r="CA190" s="171"/>
      <c r="CB190" s="171"/>
      <c r="CC190" s="171"/>
      <c r="CD190" s="171"/>
      <c r="CE190" s="171"/>
      <c r="CF190" s="171"/>
      <c r="CG190" s="171"/>
      <c r="CH190" s="171"/>
      <c r="CI190" s="171"/>
      <c r="CJ190" s="171"/>
      <c r="CK190" s="171"/>
      <c r="CL190" s="171"/>
      <c r="CM190" s="171"/>
      <c r="CN190" s="171"/>
      <c r="CO190" s="171"/>
      <c r="CP190" s="171"/>
      <c r="CQ190" s="171"/>
      <c r="CR190" s="171"/>
      <c r="CS190" s="171"/>
      <c r="CT190" s="171"/>
      <c r="CU190" s="171"/>
      <c r="CV190" s="171"/>
      <c r="CW190" s="171"/>
      <c r="CX190" s="171"/>
      <c r="CY190" s="171"/>
      <c r="CZ190" s="171"/>
      <c r="DA190" s="171"/>
      <c r="DB190" s="171"/>
      <c r="DC190" s="171"/>
      <c r="DD190" s="171"/>
      <c r="DE190" s="171"/>
      <c r="DF190" s="171"/>
      <c r="DG190" s="171"/>
      <c r="DH190" s="171"/>
      <c r="DI190" s="171"/>
      <c r="DJ190" s="171"/>
      <c r="DK190" s="171"/>
      <c r="DL190" s="171"/>
      <c r="DM190" s="171"/>
      <c r="DN190" s="171"/>
      <c r="DO190" s="171"/>
      <c r="DP190" s="171"/>
      <c r="DQ190" s="171"/>
      <c r="DR190" s="171"/>
      <c r="DS190" s="171"/>
      <c r="DT190" s="171"/>
      <c r="DU190" s="171"/>
      <c r="DV190" s="171"/>
      <c r="DW190" s="171"/>
      <c r="DX190" s="171"/>
      <c r="DY190" s="171"/>
      <c r="DZ190" s="171"/>
      <c r="EA190" s="171"/>
      <c r="EB190" s="171"/>
      <c r="EC190" s="171"/>
      <c r="ED190" s="171"/>
      <c r="EE190" s="171"/>
      <c r="EF190" s="171"/>
      <c r="EG190" s="171"/>
      <c r="EH190" s="171"/>
      <c r="EI190" s="171"/>
      <c r="EJ190" s="171"/>
      <c r="EK190" s="171"/>
      <c r="EL190" s="171"/>
      <c r="EM190" s="171"/>
      <c r="EN190" s="171"/>
      <c r="EO190" s="171"/>
    </row>
    <row r="191" spans="1:145" outlineLevel="1" x14ac:dyDescent="0.2">
      <c r="AR191" s="171"/>
      <c r="AS191" s="171"/>
      <c r="AT191" s="171"/>
      <c r="AU191" s="171"/>
      <c r="AV191" s="171"/>
      <c r="AW191" s="171"/>
      <c r="AX191" s="171"/>
      <c r="AY191" s="171"/>
      <c r="AZ191" s="171"/>
      <c r="BA191" s="171"/>
      <c r="BB191" s="171"/>
      <c r="BC191" s="171"/>
      <c r="BD191" s="171"/>
      <c r="BE191" s="171"/>
      <c r="BF191" s="171"/>
      <c r="BG191" s="171"/>
      <c r="BH191" s="171"/>
      <c r="BI191" s="171"/>
      <c r="BJ191" s="171"/>
      <c r="BK191" s="171"/>
      <c r="BL191" s="171"/>
      <c r="BM191" s="171"/>
      <c r="BN191" s="171"/>
      <c r="BO191" s="171"/>
      <c r="BP191" s="171"/>
      <c r="BQ191" s="171"/>
      <c r="BR191" s="171"/>
      <c r="BS191" s="171"/>
      <c r="BT191" s="171"/>
      <c r="BU191" s="171"/>
      <c r="BV191" s="171"/>
      <c r="BW191" s="171"/>
      <c r="BX191" s="171"/>
      <c r="BY191" s="171"/>
      <c r="BZ191" s="171"/>
      <c r="CA191" s="171"/>
      <c r="CB191" s="171"/>
      <c r="CC191" s="171"/>
      <c r="CD191" s="171"/>
      <c r="CE191" s="171"/>
      <c r="CF191" s="171"/>
      <c r="CG191" s="171"/>
      <c r="CH191" s="171"/>
      <c r="CI191" s="171"/>
      <c r="CJ191" s="171"/>
      <c r="CK191" s="171"/>
      <c r="CL191" s="171"/>
      <c r="CM191" s="171"/>
      <c r="CN191" s="171"/>
      <c r="CO191" s="171"/>
      <c r="CP191" s="171"/>
      <c r="CQ191" s="171"/>
      <c r="CR191" s="171"/>
      <c r="CS191" s="171"/>
      <c r="CT191" s="171"/>
      <c r="CU191" s="171"/>
      <c r="CV191" s="171"/>
      <c r="CW191" s="171"/>
      <c r="CX191" s="171"/>
      <c r="CY191" s="171"/>
      <c r="CZ191" s="171"/>
      <c r="DA191" s="171"/>
      <c r="DB191" s="171"/>
      <c r="DC191" s="171"/>
      <c r="DD191" s="171"/>
      <c r="DE191" s="171"/>
      <c r="DF191" s="171"/>
      <c r="DG191" s="171"/>
      <c r="DH191" s="171"/>
      <c r="DI191" s="171"/>
      <c r="DJ191" s="171"/>
      <c r="DK191" s="171"/>
      <c r="DL191" s="171"/>
      <c r="DM191" s="171"/>
      <c r="DN191" s="171"/>
      <c r="DO191" s="171"/>
      <c r="DP191" s="171"/>
      <c r="DQ191" s="171"/>
      <c r="DR191" s="171"/>
      <c r="DS191" s="171"/>
      <c r="DT191" s="171"/>
      <c r="DU191" s="171"/>
      <c r="DV191" s="171"/>
      <c r="DW191" s="171"/>
      <c r="DX191" s="171"/>
      <c r="DY191" s="171"/>
      <c r="DZ191" s="171"/>
      <c r="EA191" s="171"/>
      <c r="EB191" s="171"/>
      <c r="EC191" s="171"/>
      <c r="ED191" s="171"/>
      <c r="EE191" s="171"/>
      <c r="EF191" s="171"/>
      <c r="EG191" s="171"/>
      <c r="EH191" s="171"/>
      <c r="EI191" s="171"/>
      <c r="EJ191" s="171"/>
      <c r="EK191" s="171"/>
      <c r="EL191" s="171"/>
      <c r="EM191" s="171"/>
      <c r="EN191" s="171"/>
      <c r="EO191" s="171"/>
    </row>
    <row r="192" spans="1:145" outlineLevel="1" x14ac:dyDescent="0.2">
      <c r="AR192" s="171"/>
      <c r="AS192" s="171"/>
      <c r="AT192" s="171"/>
      <c r="AU192" s="171"/>
      <c r="AV192" s="171"/>
      <c r="AW192" s="171"/>
      <c r="AX192" s="171"/>
      <c r="AY192" s="171"/>
      <c r="AZ192" s="171"/>
      <c r="BA192" s="171"/>
      <c r="BB192" s="171"/>
      <c r="BC192" s="171"/>
      <c r="BD192" s="171"/>
      <c r="BE192" s="171"/>
      <c r="BF192" s="171"/>
      <c r="BG192" s="171"/>
      <c r="BH192" s="171"/>
      <c r="BI192" s="171"/>
      <c r="BJ192" s="171"/>
      <c r="BK192" s="171"/>
      <c r="BL192" s="171"/>
      <c r="BM192" s="171"/>
      <c r="BN192" s="171"/>
      <c r="BO192" s="171"/>
      <c r="BP192" s="171"/>
      <c r="BQ192" s="171"/>
      <c r="BR192" s="171"/>
      <c r="BS192" s="171"/>
      <c r="BT192" s="171"/>
      <c r="BU192" s="171"/>
      <c r="BV192" s="171"/>
      <c r="BW192" s="171"/>
      <c r="BX192" s="171"/>
      <c r="BY192" s="171"/>
      <c r="BZ192" s="171"/>
      <c r="CA192" s="171"/>
      <c r="CB192" s="171"/>
      <c r="CC192" s="171"/>
      <c r="CD192" s="171"/>
      <c r="CE192" s="171"/>
      <c r="CF192" s="171"/>
      <c r="CG192" s="171"/>
      <c r="CH192" s="171"/>
      <c r="CI192" s="171"/>
      <c r="CJ192" s="171"/>
      <c r="CK192" s="171"/>
      <c r="CL192" s="171"/>
      <c r="CM192" s="171"/>
      <c r="CN192" s="171"/>
      <c r="CO192" s="171"/>
      <c r="CP192" s="171"/>
      <c r="CQ192" s="171"/>
      <c r="CR192" s="171"/>
      <c r="CS192" s="171"/>
      <c r="CT192" s="171"/>
      <c r="CU192" s="171"/>
      <c r="CV192" s="171"/>
      <c r="CW192" s="171"/>
      <c r="CX192" s="171"/>
      <c r="CY192" s="171"/>
      <c r="CZ192" s="171"/>
      <c r="DA192" s="171"/>
      <c r="DB192" s="171"/>
      <c r="DC192" s="171"/>
      <c r="DD192" s="171"/>
      <c r="DE192" s="171"/>
      <c r="DF192" s="171"/>
      <c r="DG192" s="171"/>
      <c r="DH192" s="171"/>
      <c r="DI192" s="171"/>
      <c r="DJ192" s="171"/>
      <c r="DK192" s="171"/>
      <c r="DL192" s="171"/>
      <c r="DM192" s="171"/>
      <c r="DN192" s="171"/>
      <c r="DO192" s="171"/>
      <c r="DP192" s="171"/>
      <c r="DQ192" s="171"/>
      <c r="DR192" s="171"/>
      <c r="DS192" s="171"/>
      <c r="DT192" s="171"/>
      <c r="DU192" s="171"/>
      <c r="DV192" s="171"/>
      <c r="DW192" s="171"/>
      <c r="DX192" s="171"/>
      <c r="DY192" s="171"/>
      <c r="DZ192" s="171"/>
      <c r="EA192" s="171"/>
      <c r="EB192" s="171"/>
      <c r="EC192" s="171"/>
      <c r="ED192" s="171"/>
      <c r="EE192" s="171"/>
      <c r="EF192" s="171"/>
      <c r="EG192" s="171"/>
      <c r="EH192" s="171"/>
      <c r="EI192" s="171"/>
      <c r="EJ192" s="171"/>
      <c r="EK192" s="171"/>
      <c r="EL192" s="171"/>
      <c r="EM192" s="171"/>
      <c r="EN192" s="171"/>
      <c r="EO192" s="171"/>
    </row>
    <row r="193" spans="1:145" outlineLevel="1" x14ac:dyDescent="0.2">
      <c r="AR193" s="171"/>
      <c r="AS193" s="171"/>
      <c r="AT193" s="171"/>
      <c r="AU193" s="171"/>
      <c r="AV193" s="171"/>
      <c r="AW193" s="171"/>
      <c r="AX193" s="171"/>
      <c r="AY193" s="171"/>
      <c r="AZ193" s="171"/>
      <c r="BA193" s="171"/>
      <c r="BB193" s="171"/>
      <c r="BC193" s="171"/>
      <c r="BD193" s="171"/>
      <c r="BE193" s="171"/>
      <c r="BF193" s="171"/>
      <c r="BG193" s="171"/>
      <c r="BH193" s="171"/>
      <c r="BI193" s="171"/>
      <c r="BJ193" s="171"/>
      <c r="BK193" s="171"/>
      <c r="BL193" s="171"/>
      <c r="BM193" s="171"/>
      <c r="BN193" s="171"/>
      <c r="BO193" s="171"/>
      <c r="BP193" s="171"/>
      <c r="BQ193" s="171"/>
      <c r="BR193" s="171"/>
      <c r="BS193" s="171"/>
      <c r="BT193" s="171"/>
      <c r="BU193" s="171"/>
      <c r="BV193" s="171"/>
      <c r="BW193" s="171"/>
      <c r="BX193" s="171"/>
      <c r="BY193" s="171"/>
      <c r="BZ193" s="171"/>
      <c r="CA193" s="171"/>
      <c r="CB193" s="171"/>
      <c r="CC193" s="171"/>
      <c r="CD193" s="171"/>
      <c r="CE193" s="171"/>
      <c r="CF193" s="171"/>
      <c r="CG193" s="171"/>
      <c r="CH193" s="171"/>
      <c r="CI193" s="171"/>
      <c r="CJ193" s="171"/>
      <c r="CK193" s="171"/>
      <c r="CL193" s="171"/>
      <c r="CM193" s="171"/>
      <c r="CN193" s="171"/>
      <c r="CO193" s="171"/>
      <c r="CP193" s="171"/>
      <c r="CQ193" s="171"/>
      <c r="CR193" s="171"/>
      <c r="CS193" s="171"/>
      <c r="CT193" s="171"/>
      <c r="CU193" s="171"/>
      <c r="CV193" s="171"/>
      <c r="CW193" s="171"/>
      <c r="CX193" s="171"/>
      <c r="CY193" s="171"/>
      <c r="CZ193" s="171"/>
      <c r="DA193" s="171"/>
      <c r="DB193" s="171"/>
      <c r="DC193" s="171"/>
      <c r="DD193" s="171"/>
      <c r="DE193" s="171"/>
      <c r="DF193" s="171"/>
      <c r="DG193" s="171"/>
      <c r="DH193" s="171"/>
      <c r="DI193" s="171"/>
      <c r="DJ193" s="171"/>
      <c r="DK193" s="171"/>
      <c r="DL193" s="171"/>
      <c r="DM193" s="171"/>
      <c r="DN193" s="171"/>
      <c r="DO193" s="171"/>
      <c r="DP193" s="171"/>
      <c r="DQ193" s="171"/>
      <c r="DR193" s="171"/>
      <c r="DS193" s="171"/>
      <c r="DT193" s="171"/>
      <c r="DU193" s="171"/>
      <c r="DV193" s="171"/>
      <c r="DW193" s="171"/>
      <c r="DX193" s="171"/>
      <c r="DY193" s="171"/>
      <c r="DZ193" s="171"/>
      <c r="EA193" s="171"/>
      <c r="EB193" s="171"/>
      <c r="EC193" s="171"/>
      <c r="ED193" s="171"/>
      <c r="EE193" s="171"/>
      <c r="EF193" s="171"/>
      <c r="EG193" s="171"/>
      <c r="EH193" s="171"/>
      <c r="EI193" s="171"/>
      <c r="EJ193" s="171"/>
      <c r="EK193" s="171"/>
      <c r="EL193" s="171"/>
      <c r="EM193" s="171"/>
      <c r="EN193" s="171"/>
      <c r="EO193" s="171"/>
    </row>
    <row r="194" spans="1:145" outlineLevel="1" x14ac:dyDescent="0.2">
      <c r="AR194" s="171"/>
      <c r="AS194" s="171"/>
      <c r="AT194" s="171"/>
      <c r="AU194" s="171"/>
      <c r="AV194" s="171"/>
      <c r="AW194" s="171"/>
      <c r="AX194" s="171"/>
      <c r="AY194" s="171"/>
      <c r="AZ194" s="171"/>
      <c r="BA194" s="171"/>
      <c r="BB194" s="171"/>
      <c r="BC194" s="171"/>
      <c r="BD194" s="171"/>
      <c r="BE194" s="171"/>
      <c r="BF194" s="171"/>
      <c r="BG194" s="171"/>
      <c r="BH194" s="171"/>
      <c r="BI194" s="171"/>
      <c r="BJ194" s="171"/>
      <c r="BK194" s="171"/>
      <c r="BL194" s="171"/>
      <c r="BM194" s="171"/>
      <c r="BN194" s="171"/>
      <c r="BO194" s="171"/>
      <c r="BP194" s="171"/>
      <c r="BQ194" s="171"/>
      <c r="BR194" s="171"/>
      <c r="BS194" s="171"/>
      <c r="BT194" s="171"/>
      <c r="BU194" s="171"/>
      <c r="BV194" s="171"/>
      <c r="BW194" s="171"/>
      <c r="BX194" s="171"/>
      <c r="BY194" s="171"/>
      <c r="BZ194" s="171"/>
      <c r="CA194" s="171"/>
      <c r="CB194" s="171"/>
      <c r="CC194" s="171"/>
      <c r="CD194" s="171"/>
      <c r="CE194" s="171"/>
      <c r="CF194" s="171"/>
      <c r="CG194" s="171"/>
      <c r="CH194" s="171"/>
      <c r="CI194" s="171"/>
      <c r="CJ194" s="171"/>
      <c r="CK194" s="171"/>
      <c r="CL194" s="171"/>
      <c r="CM194" s="171"/>
      <c r="CN194" s="171"/>
      <c r="CO194" s="171"/>
      <c r="CP194" s="171"/>
      <c r="CQ194" s="171"/>
      <c r="CR194" s="171"/>
      <c r="CS194" s="171"/>
      <c r="CT194" s="171"/>
      <c r="CU194" s="171"/>
      <c r="CV194" s="171"/>
      <c r="CW194" s="171"/>
      <c r="CX194" s="171"/>
      <c r="CY194" s="171"/>
      <c r="CZ194" s="171"/>
      <c r="DA194" s="171"/>
      <c r="DB194" s="171"/>
      <c r="DC194" s="171"/>
      <c r="DD194" s="171"/>
      <c r="DE194" s="171"/>
      <c r="DF194" s="171"/>
      <c r="DG194" s="171"/>
      <c r="DH194" s="171"/>
      <c r="DI194" s="171"/>
      <c r="DJ194" s="171"/>
      <c r="DK194" s="171"/>
      <c r="DL194" s="171"/>
      <c r="DM194" s="171"/>
      <c r="DN194" s="171"/>
      <c r="DO194" s="171"/>
      <c r="DP194" s="171"/>
      <c r="DQ194" s="171"/>
      <c r="DR194" s="171"/>
      <c r="DS194" s="171"/>
      <c r="DT194" s="171"/>
      <c r="DU194" s="171"/>
      <c r="DV194" s="171"/>
      <c r="DW194" s="171"/>
      <c r="DX194" s="171"/>
      <c r="DY194" s="171"/>
      <c r="DZ194" s="171"/>
      <c r="EA194" s="171"/>
      <c r="EB194" s="171"/>
      <c r="EC194" s="171"/>
      <c r="ED194" s="171"/>
      <c r="EE194" s="171"/>
      <c r="EF194" s="171"/>
      <c r="EG194" s="171"/>
      <c r="EH194" s="171"/>
      <c r="EI194" s="171"/>
      <c r="EJ194" s="171"/>
      <c r="EK194" s="171"/>
      <c r="EL194" s="171"/>
      <c r="EM194" s="171"/>
      <c r="EN194" s="171"/>
      <c r="EO194" s="171"/>
    </row>
    <row r="195" spans="1:145" outlineLevel="1" x14ac:dyDescent="0.2">
      <c r="AR195" s="171"/>
      <c r="AS195" s="171"/>
      <c r="AT195" s="171"/>
      <c r="AU195" s="171"/>
      <c r="AV195" s="171"/>
      <c r="AW195" s="171"/>
      <c r="AX195" s="171"/>
      <c r="AY195" s="171"/>
      <c r="AZ195" s="171"/>
      <c r="BA195" s="171"/>
      <c r="BB195" s="171"/>
      <c r="BC195" s="171"/>
      <c r="BD195" s="171"/>
      <c r="BE195" s="171"/>
      <c r="BF195" s="171"/>
      <c r="BG195" s="171"/>
      <c r="BH195" s="171"/>
      <c r="BI195" s="171"/>
      <c r="BJ195" s="171"/>
      <c r="BK195" s="171"/>
      <c r="BL195" s="171"/>
      <c r="BM195" s="171"/>
      <c r="BN195" s="171"/>
      <c r="BO195" s="171"/>
      <c r="BP195" s="171"/>
      <c r="BQ195" s="171"/>
      <c r="BR195" s="171"/>
      <c r="BS195" s="171"/>
      <c r="BT195" s="171"/>
      <c r="BU195" s="171"/>
      <c r="BV195" s="171"/>
      <c r="BW195" s="171"/>
      <c r="BX195" s="171"/>
      <c r="BY195" s="171"/>
      <c r="BZ195" s="171"/>
      <c r="CA195" s="171"/>
      <c r="CB195" s="171"/>
      <c r="CC195" s="171"/>
      <c r="CD195" s="171"/>
      <c r="CE195" s="171"/>
      <c r="CF195" s="171"/>
      <c r="CG195" s="171"/>
      <c r="CH195" s="171"/>
      <c r="CI195" s="171"/>
      <c r="CJ195" s="171"/>
      <c r="CK195" s="171"/>
      <c r="CL195" s="171"/>
      <c r="CM195" s="171"/>
      <c r="CN195" s="171"/>
      <c r="CO195" s="171"/>
      <c r="CP195" s="171"/>
      <c r="CQ195" s="171"/>
      <c r="CR195" s="171"/>
      <c r="CS195" s="171"/>
      <c r="CT195" s="171"/>
      <c r="CU195" s="171"/>
      <c r="CV195" s="171"/>
      <c r="CW195" s="171"/>
      <c r="CX195" s="171"/>
      <c r="CY195" s="171"/>
      <c r="CZ195" s="171"/>
      <c r="DA195" s="171"/>
      <c r="DB195" s="171"/>
      <c r="DC195" s="171"/>
      <c r="DD195" s="171"/>
      <c r="DE195" s="171"/>
      <c r="DF195" s="171"/>
      <c r="DG195" s="171"/>
      <c r="DH195" s="171"/>
      <c r="DI195" s="171"/>
      <c r="DJ195" s="171"/>
      <c r="DK195" s="171"/>
      <c r="DL195" s="171"/>
      <c r="DM195" s="171"/>
      <c r="DN195" s="171"/>
      <c r="DO195" s="171"/>
      <c r="DP195" s="171"/>
      <c r="DQ195" s="171"/>
      <c r="DR195" s="171"/>
      <c r="DS195" s="171"/>
      <c r="DT195" s="171"/>
      <c r="DU195" s="171"/>
      <c r="DV195" s="171"/>
      <c r="DW195" s="171"/>
      <c r="DX195" s="171"/>
      <c r="DY195" s="171"/>
      <c r="DZ195" s="171"/>
      <c r="EA195" s="171"/>
      <c r="EB195" s="171"/>
      <c r="EC195" s="171"/>
      <c r="ED195" s="171"/>
      <c r="EE195" s="171"/>
      <c r="EF195" s="171"/>
      <c r="EG195" s="171"/>
      <c r="EH195" s="171"/>
      <c r="EI195" s="171"/>
      <c r="EJ195" s="171"/>
      <c r="EK195" s="171"/>
      <c r="EL195" s="171"/>
      <c r="EM195" s="171"/>
      <c r="EN195" s="171"/>
      <c r="EO195" s="171"/>
    </row>
    <row r="196" spans="1:145" outlineLevel="1" x14ac:dyDescent="0.2">
      <c r="AR196" s="171"/>
      <c r="AS196" s="171"/>
      <c r="AT196" s="171"/>
      <c r="AU196" s="171"/>
      <c r="AV196" s="171"/>
      <c r="AW196" s="171"/>
      <c r="AX196" s="171"/>
      <c r="AY196" s="171"/>
      <c r="AZ196" s="171"/>
      <c r="BA196" s="171"/>
      <c r="BB196" s="171"/>
      <c r="BC196" s="171"/>
      <c r="BD196" s="171"/>
      <c r="BE196" s="171"/>
      <c r="BF196" s="171"/>
      <c r="BG196" s="171"/>
      <c r="BH196" s="171"/>
      <c r="BI196" s="171"/>
      <c r="BJ196" s="171"/>
      <c r="BK196" s="171"/>
      <c r="BL196" s="171"/>
      <c r="BM196" s="171"/>
      <c r="BN196" s="171"/>
      <c r="BO196" s="171"/>
      <c r="BP196" s="171"/>
      <c r="BQ196" s="171"/>
      <c r="BR196" s="171"/>
      <c r="BS196" s="171"/>
      <c r="BT196" s="171"/>
      <c r="BU196" s="171"/>
      <c r="BV196" s="171"/>
      <c r="BW196" s="171"/>
      <c r="BX196" s="171"/>
      <c r="BY196" s="171"/>
      <c r="BZ196" s="171"/>
      <c r="CA196" s="171"/>
      <c r="CB196" s="171"/>
      <c r="CC196" s="171"/>
      <c r="CD196" s="171"/>
      <c r="CE196" s="171"/>
      <c r="CF196" s="171"/>
      <c r="CG196" s="171"/>
      <c r="CH196" s="171"/>
      <c r="CI196" s="171"/>
      <c r="CJ196" s="171"/>
      <c r="CK196" s="171"/>
      <c r="CL196" s="171"/>
      <c r="CM196" s="171"/>
      <c r="CN196" s="171"/>
      <c r="CO196" s="171"/>
      <c r="CP196" s="171"/>
      <c r="CQ196" s="171"/>
      <c r="CR196" s="171"/>
      <c r="CS196" s="171"/>
      <c r="CT196" s="171"/>
      <c r="CU196" s="171"/>
      <c r="CV196" s="171"/>
      <c r="CW196" s="171"/>
      <c r="CX196" s="171"/>
      <c r="CY196" s="171"/>
      <c r="CZ196" s="171"/>
      <c r="DA196" s="171"/>
      <c r="DB196" s="171"/>
      <c r="DC196" s="171"/>
      <c r="DD196" s="171"/>
      <c r="DE196" s="171"/>
      <c r="DF196" s="171"/>
      <c r="DG196" s="171"/>
      <c r="DH196" s="171"/>
      <c r="DI196" s="171"/>
      <c r="DJ196" s="171"/>
      <c r="DK196" s="171"/>
      <c r="DL196" s="171"/>
      <c r="DM196" s="171"/>
      <c r="DN196" s="171"/>
      <c r="DO196" s="171"/>
      <c r="DP196" s="171"/>
      <c r="DQ196" s="171"/>
      <c r="DR196" s="171"/>
      <c r="DS196" s="171"/>
      <c r="DT196" s="171"/>
      <c r="DU196" s="171"/>
      <c r="DV196" s="171"/>
      <c r="DW196" s="171"/>
      <c r="DX196" s="171"/>
      <c r="DY196" s="171"/>
      <c r="DZ196" s="171"/>
      <c r="EA196" s="171"/>
      <c r="EB196" s="171"/>
      <c r="EC196" s="171"/>
      <c r="ED196" s="171"/>
      <c r="EE196" s="171"/>
      <c r="EF196" s="171"/>
      <c r="EG196" s="171"/>
      <c r="EH196" s="171"/>
      <c r="EI196" s="171"/>
      <c r="EJ196" s="171"/>
      <c r="EK196" s="171"/>
      <c r="EL196" s="171"/>
      <c r="EM196" s="171"/>
      <c r="EN196" s="171"/>
      <c r="EO196" s="171"/>
    </row>
    <row r="197" spans="1:145" outlineLevel="1" x14ac:dyDescent="0.2">
      <c r="AR197" s="171"/>
      <c r="AS197" s="171"/>
      <c r="AT197" s="171"/>
      <c r="AU197" s="171"/>
      <c r="AV197" s="171"/>
      <c r="AW197" s="171"/>
      <c r="AX197" s="171"/>
      <c r="AY197" s="171"/>
      <c r="AZ197" s="171"/>
      <c r="BA197" s="171"/>
      <c r="BB197" s="171"/>
      <c r="BC197" s="171"/>
      <c r="BD197" s="171"/>
      <c r="BE197" s="171"/>
      <c r="BF197" s="171"/>
      <c r="BG197" s="171"/>
      <c r="BH197" s="171"/>
      <c r="BI197" s="171"/>
      <c r="BJ197" s="171"/>
      <c r="BK197" s="171"/>
      <c r="BL197" s="171"/>
      <c r="BM197" s="171"/>
      <c r="BN197" s="171"/>
      <c r="BO197" s="171"/>
      <c r="BP197" s="171"/>
      <c r="BQ197" s="171"/>
      <c r="BR197" s="171"/>
      <c r="BS197" s="171"/>
      <c r="BT197" s="171"/>
      <c r="BU197" s="171"/>
      <c r="BV197" s="171"/>
      <c r="BW197" s="171"/>
      <c r="BX197" s="171"/>
      <c r="BY197" s="171"/>
      <c r="BZ197" s="171"/>
      <c r="CA197" s="171"/>
      <c r="CB197" s="171"/>
      <c r="CC197" s="171"/>
      <c r="CD197" s="171"/>
      <c r="CE197" s="171"/>
      <c r="CF197" s="171"/>
      <c r="CG197" s="171"/>
      <c r="CH197" s="171"/>
      <c r="CI197" s="171"/>
      <c r="CJ197" s="171"/>
      <c r="CK197" s="171"/>
      <c r="CL197" s="171"/>
      <c r="CM197" s="171"/>
      <c r="CN197" s="171"/>
      <c r="CO197" s="171"/>
      <c r="CP197" s="171"/>
      <c r="CQ197" s="171"/>
      <c r="CR197" s="171"/>
      <c r="CS197" s="171"/>
      <c r="CT197" s="171"/>
      <c r="CU197" s="171"/>
      <c r="CV197" s="171"/>
      <c r="CW197" s="171"/>
      <c r="CX197" s="171"/>
      <c r="CY197" s="171"/>
      <c r="CZ197" s="171"/>
      <c r="DA197" s="171"/>
      <c r="DB197" s="171"/>
      <c r="DC197" s="171"/>
      <c r="DD197" s="171"/>
      <c r="DE197" s="171"/>
      <c r="DF197" s="171"/>
      <c r="DG197" s="171"/>
      <c r="DH197" s="171"/>
      <c r="DI197" s="171"/>
      <c r="DJ197" s="171"/>
      <c r="DK197" s="171"/>
      <c r="DL197" s="171"/>
      <c r="DM197" s="171"/>
      <c r="DN197" s="171"/>
      <c r="DO197" s="171"/>
      <c r="DP197" s="171"/>
      <c r="DQ197" s="171"/>
      <c r="DR197" s="171"/>
      <c r="DS197" s="171"/>
      <c r="DT197" s="171"/>
      <c r="DU197" s="171"/>
      <c r="DV197" s="171"/>
      <c r="DW197" s="171"/>
      <c r="DX197" s="171"/>
      <c r="DY197" s="171"/>
      <c r="DZ197" s="171"/>
      <c r="EA197" s="171"/>
      <c r="EB197" s="171"/>
      <c r="EC197" s="171"/>
      <c r="ED197" s="171"/>
      <c r="EE197" s="171"/>
      <c r="EF197" s="171"/>
      <c r="EG197" s="171"/>
      <c r="EH197" s="171"/>
      <c r="EI197" s="171"/>
      <c r="EJ197" s="171"/>
      <c r="EK197" s="171"/>
      <c r="EL197" s="171"/>
      <c r="EM197" s="171"/>
      <c r="EN197" s="171"/>
      <c r="EO197" s="171"/>
    </row>
    <row r="198" spans="1:145" outlineLevel="1" x14ac:dyDescent="0.2">
      <c r="AR198" s="171"/>
      <c r="AS198" s="171"/>
      <c r="AT198" s="171"/>
      <c r="AU198" s="171"/>
      <c r="AV198" s="171"/>
      <c r="AW198" s="171"/>
      <c r="AX198" s="171"/>
      <c r="AY198" s="171"/>
      <c r="AZ198" s="171"/>
      <c r="BA198" s="171"/>
      <c r="BB198" s="171"/>
      <c r="BC198" s="171"/>
      <c r="BD198" s="171"/>
      <c r="BE198" s="171"/>
      <c r="BF198" s="171"/>
      <c r="BG198" s="171"/>
      <c r="BH198" s="171"/>
      <c r="BI198" s="171"/>
      <c r="BJ198" s="171"/>
      <c r="BK198" s="171"/>
      <c r="BL198" s="171"/>
      <c r="BM198" s="171"/>
      <c r="BN198" s="171"/>
      <c r="BO198" s="171"/>
      <c r="BP198" s="171"/>
      <c r="BQ198" s="171"/>
      <c r="BR198" s="171"/>
      <c r="BS198" s="171"/>
      <c r="BT198" s="171"/>
      <c r="BU198" s="171"/>
      <c r="BV198" s="171"/>
      <c r="BW198" s="171"/>
      <c r="BX198" s="171"/>
      <c r="BY198" s="171"/>
      <c r="BZ198" s="171"/>
      <c r="CA198" s="171"/>
      <c r="CB198" s="171"/>
      <c r="CC198" s="171"/>
      <c r="CD198" s="171"/>
      <c r="CE198" s="171"/>
      <c r="CF198" s="171"/>
      <c r="CG198" s="171"/>
      <c r="CH198" s="171"/>
      <c r="CI198" s="171"/>
      <c r="CJ198" s="171"/>
      <c r="CK198" s="171"/>
      <c r="CL198" s="171"/>
      <c r="CM198" s="171"/>
      <c r="CN198" s="171"/>
      <c r="CO198" s="171"/>
      <c r="CP198" s="171"/>
      <c r="CQ198" s="171"/>
      <c r="CR198" s="171"/>
      <c r="CS198" s="171"/>
      <c r="CT198" s="171"/>
      <c r="CU198" s="171"/>
      <c r="CV198" s="171"/>
      <c r="CW198" s="171"/>
      <c r="CX198" s="171"/>
      <c r="CY198" s="171"/>
      <c r="CZ198" s="171"/>
      <c r="DA198" s="171"/>
      <c r="DB198" s="171"/>
      <c r="DC198" s="171"/>
      <c r="DD198" s="171"/>
      <c r="DE198" s="171"/>
      <c r="DF198" s="171"/>
      <c r="DG198" s="171"/>
      <c r="DH198" s="171"/>
      <c r="DI198" s="171"/>
      <c r="DJ198" s="171"/>
      <c r="DK198" s="171"/>
      <c r="DL198" s="171"/>
      <c r="DM198" s="171"/>
      <c r="DN198" s="171"/>
      <c r="DO198" s="171"/>
      <c r="DP198" s="171"/>
      <c r="DQ198" s="171"/>
      <c r="DR198" s="171"/>
      <c r="DS198" s="171"/>
      <c r="DT198" s="171"/>
      <c r="DU198" s="171"/>
      <c r="DV198" s="171"/>
      <c r="DW198" s="171"/>
      <c r="DX198" s="171"/>
      <c r="DY198" s="171"/>
      <c r="DZ198" s="171"/>
      <c r="EA198" s="171"/>
      <c r="EB198" s="171"/>
      <c r="EC198" s="171"/>
      <c r="ED198" s="171"/>
      <c r="EE198" s="171"/>
      <c r="EF198" s="171"/>
      <c r="EG198" s="171"/>
      <c r="EH198" s="171"/>
      <c r="EI198" s="171"/>
      <c r="EJ198" s="171"/>
      <c r="EK198" s="171"/>
      <c r="EL198" s="171"/>
      <c r="EM198" s="171"/>
      <c r="EN198" s="171"/>
      <c r="EO198" s="171"/>
    </row>
    <row r="199" spans="1:145" outlineLevel="1" x14ac:dyDescent="0.2">
      <c r="AR199" s="171"/>
      <c r="AS199" s="171"/>
      <c r="AT199" s="171"/>
      <c r="AU199" s="171"/>
      <c r="AV199" s="171"/>
      <c r="AW199" s="171"/>
      <c r="AX199" s="171"/>
      <c r="AY199" s="171"/>
      <c r="AZ199" s="171"/>
      <c r="BA199" s="171"/>
      <c r="BB199" s="171"/>
      <c r="BC199" s="171"/>
      <c r="BD199" s="171"/>
      <c r="BE199" s="171"/>
      <c r="BF199" s="171"/>
      <c r="BG199" s="171"/>
      <c r="BH199" s="171"/>
      <c r="BI199" s="171"/>
      <c r="BJ199" s="171"/>
      <c r="BK199" s="171"/>
      <c r="BL199" s="171"/>
      <c r="BM199" s="171"/>
      <c r="BN199" s="171"/>
      <c r="BO199" s="171"/>
      <c r="BP199" s="171"/>
      <c r="BQ199" s="171"/>
      <c r="BR199" s="171"/>
      <c r="BS199" s="171"/>
      <c r="BT199" s="171"/>
      <c r="BU199" s="171"/>
      <c r="BV199" s="171"/>
      <c r="BW199" s="171"/>
      <c r="BX199" s="171"/>
      <c r="BY199" s="171"/>
      <c r="BZ199" s="171"/>
      <c r="CA199" s="171"/>
      <c r="CB199" s="171"/>
      <c r="CC199" s="171"/>
      <c r="CD199" s="171"/>
      <c r="CE199" s="171"/>
      <c r="CF199" s="171"/>
      <c r="CG199" s="171"/>
      <c r="CH199" s="171"/>
      <c r="CI199" s="171"/>
      <c r="CJ199" s="171"/>
      <c r="CK199" s="171"/>
      <c r="CL199" s="171"/>
      <c r="CM199" s="171"/>
      <c r="CN199" s="171"/>
      <c r="CO199" s="171"/>
      <c r="CP199" s="171"/>
      <c r="CQ199" s="171"/>
      <c r="CR199" s="171"/>
      <c r="CS199" s="171"/>
      <c r="CT199" s="171"/>
      <c r="CU199" s="171"/>
      <c r="CV199" s="171"/>
      <c r="CW199" s="171"/>
      <c r="CX199" s="171"/>
      <c r="CY199" s="171"/>
      <c r="CZ199" s="171"/>
      <c r="DA199" s="171"/>
      <c r="DB199" s="171"/>
      <c r="DC199" s="171"/>
      <c r="DD199" s="171"/>
      <c r="DE199" s="171"/>
      <c r="DF199" s="171"/>
      <c r="DG199" s="171"/>
      <c r="DH199" s="171"/>
      <c r="DI199" s="171"/>
      <c r="DJ199" s="171"/>
      <c r="DK199" s="171"/>
      <c r="DL199" s="171"/>
      <c r="DM199" s="171"/>
      <c r="DN199" s="171"/>
      <c r="DO199" s="171"/>
      <c r="DP199" s="171"/>
      <c r="DQ199" s="171"/>
      <c r="DR199" s="171"/>
      <c r="DS199" s="171"/>
      <c r="DT199" s="171"/>
      <c r="DU199" s="171"/>
      <c r="DV199" s="171"/>
      <c r="DW199" s="171"/>
      <c r="DX199" s="171"/>
      <c r="DY199" s="171"/>
      <c r="DZ199" s="171"/>
      <c r="EA199" s="171"/>
      <c r="EB199" s="171"/>
      <c r="EC199" s="171"/>
      <c r="ED199" s="171"/>
      <c r="EE199" s="171"/>
      <c r="EF199" s="171"/>
      <c r="EG199" s="171"/>
      <c r="EH199" s="171"/>
      <c r="EI199" s="171"/>
      <c r="EJ199" s="171"/>
      <c r="EK199" s="171"/>
      <c r="EL199" s="171"/>
      <c r="EM199" s="171"/>
      <c r="EN199" s="171"/>
      <c r="EO199" s="171"/>
    </row>
    <row r="200" spans="1:145" x14ac:dyDescent="0.2">
      <c r="A200" s="184"/>
      <c r="AR200" s="171"/>
      <c r="AS200" s="171"/>
      <c r="AT200" s="171"/>
      <c r="AU200" s="171"/>
      <c r="AV200" s="171"/>
      <c r="AW200" s="171"/>
      <c r="AX200" s="171"/>
      <c r="AY200" s="171"/>
      <c r="AZ200" s="171"/>
      <c r="BA200" s="171"/>
      <c r="BB200" s="171"/>
      <c r="BC200" s="171"/>
      <c r="BD200" s="171"/>
      <c r="BE200" s="171"/>
      <c r="BF200" s="171"/>
      <c r="BG200" s="171"/>
      <c r="BH200" s="171"/>
      <c r="BI200" s="171"/>
      <c r="BJ200" s="171"/>
      <c r="BK200" s="171"/>
      <c r="BL200" s="171"/>
      <c r="BM200" s="171"/>
      <c r="BN200" s="171"/>
      <c r="BO200" s="171"/>
      <c r="BP200" s="171"/>
      <c r="BQ200" s="171"/>
      <c r="BR200" s="171"/>
      <c r="BS200" s="171"/>
      <c r="BT200" s="171"/>
      <c r="BU200" s="171"/>
      <c r="BV200" s="171"/>
      <c r="BW200" s="171"/>
      <c r="BX200" s="171"/>
      <c r="BY200" s="171"/>
      <c r="BZ200" s="171"/>
      <c r="CA200" s="171"/>
      <c r="CB200" s="171"/>
      <c r="CC200" s="171"/>
      <c r="CD200" s="171"/>
      <c r="CE200" s="171"/>
      <c r="CF200" s="171"/>
      <c r="CG200" s="171"/>
      <c r="CH200" s="171"/>
      <c r="CI200" s="171"/>
      <c r="CJ200" s="171"/>
      <c r="CK200" s="171"/>
      <c r="CL200" s="171"/>
      <c r="CM200" s="171"/>
      <c r="CN200" s="171"/>
      <c r="CO200" s="171"/>
      <c r="CP200" s="171"/>
      <c r="CQ200" s="171"/>
      <c r="CR200" s="171"/>
      <c r="CS200" s="171"/>
      <c r="CT200" s="171"/>
      <c r="CU200" s="171"/>
      <c r="CV200" s="171"/>
      <c r="CW200" s="171"/>
      <c r="CX200" s="171"/>
      <c r="CY200" s="171"/>
      <c r="CZ200" s="171"/>
      <c r="DA200" s="171"/>
      <c r="DB200" s="171"/>
      <c r="DC200" s="171"/>
      <c r="DD200" s="171"/>
      <c r="DE200" s="171"/>
      <c r="DF200" s="171"/>
      <c r="DG200" s="171"/>
      <c r="DH200" s="171"/>
      <c r="DI200" s="171"/>
      <c r="DJ200" s="171"/>
      <c r="DK200" s="171"/>
      <c r="DL200" s="171"/>
      <c r="DM200" s="171"/>
      <c r="DN200" s="171"/>
      <c r="DO200" s="171"/>
      <c r="DP200" s="171"/>
      <c r="DQ200" s="171"/>
      <c r="DR200" s="171"/>
      <c r="DS200" s="171"/>
      <c r="DT200" s="171"/>
      <c r="DU200" s="171"/>
      <c r="DV200" s="171"/>
      <c r="DW200" s="171"/>
      <c r="DX200" s="171"/>
      <c r="DY200" s="171"/>
      <c r="DZ200" s="171"/>
      <c r="EA200" s="171"/>
      <c r="EB200" s="171"/>
      <c r="EC200" s="171"/>
      <c r="ED200" s="171"/>
      <c r="EE200" s="171"/>
      <c r="EF200" s="171"/>
      <c r="EG200" s="171"/>
      <c r="EH200" s="171"/>
      <c r="EI200" s="171"/>
      <c r="EJ200" s="171"/>
      <c r="EK200" s="171"/>
      <c r="EL200" s="171"/>
      <c r="EM200" s="171"/>
      <c r="EN200" s="171"/>
      <c r="EO200" s="171"/>
    </row>
    <row r="201" spans="1:145" ht="15" x14ac:dyDescent="0.25">
      <c r="AR201" s="171"/>
      <c r="AS201"/>
      <c r="AT201"/>
      <c r="AU201"/>
      <c r="AV201"/>
      <c r="AW201"/>
      <c r="AX201"/>
      <c r="AY201"/>
      <c r="AZ201"/>
      <c r="BA201"/>
      <c r="BB201"/>
      <c r="BC201"/>
      <c r="BD201"/>
      <c r="BE201"/>
      <c r="BF201" s="171"/>
      <c r="BG201" s="171"/>
      <c r="BH201" s="171"/>
      <c r="BI201" s="171"/>
      <c r="BJ201" s="171"/>
      <c r="BK201" s="171"/>
      <c r="BL201" s="171"/>
      <c r="BM201" s="171"/>
      <c r="BN201" s="171"/>
      <c r="BO201" s="171"/>
      <c r="BP201" s="171"/>
      <c r="BQ201" s="171"/>
      <c r="BR201" s="171"/>
      <c r="BS201" s="171"/>
      <c r="BT201" s="171"/>
      <c r="BU201" s="171"/>
      <c r="BV201" s="171"/>
      <c r="BW201" s="171"/>
      <c r="BX201" s="171"/>
      <c r="BY201" s="171"/>
      <c r="BZ201" s="171"/>
      <c r="CA201" s="171"/>
      <c r="CB201" s="171"/>
      <c r="CC201" s="171"/>
      <c r="CD201" s="171"/>
      <c r="CE201" s="171"/>
      <c r="CF201" s="171"/>
      <c r="CG201" s="171"/>
      <c r="CH201" s="171"/>
      <c r="CI201" s="171"/>
      <c r="CJ201" s="171"/>
      <c r="CK201" s="171"/>
      <c r="CL201" s="171"/>
      <c r="CM201" s="171"/>
      <c r="CN201" s="171"/>
      <c r="CO201" s="171"/>
      <c r="CP201" s="171"/>
      <c r="CQ201" s="171"/>
      <c r="CR201" s="171"/>
      <c r="CS201" s="171"/>
      <c r="CT201" s="171"/>
      <c r="CU201" s="171"/>
      <c r="CV201" s="171"/>
      <c r="CW201" s="171"/>
      <c r="CX201" s="171"/>
      <c r="CY201" s="171"/>
      <c r="CZ201" s="171"/>
      <c r="DA201" s="171"/>
      <c r="DB201" s="171"/>
      <c r="DC201" s="171"/>
      <c r="DD201" s="171"/>
      <c r="DE201" s="171"/>
      <c r="DF201" s="171"/>
      <c r="DG201" s="171"/>
      <c r="DH201" s="171"/>
      <c r="DI201" s="171"/>
      <c r="DJ201" s="171"/>
      <c r="DK201" s="171"/>
      <c r="DL201" s="171"/>
      <c r="DM201" s="171"/>
      <c r="DN201" s="171"/>
      <c r="DO201" s="171"/>
      <c r="DP201" s="171"/>
      <c r="DQ201" s="171"/>
      <c r="DR201" s="171"/>
      <c r="DS201" s="171"/>
      <c r="DT201" s="171"/>
      <c r="DU201" s="171"/>
      <c r="DV201" s="171"/>
      <c r="DW201" s="171"/>
      <c r="DX201" s="171"/>
      <c r="DY201" s="171"/>
      <c r="DZ201" s="171"/>
      <c r="EA201" s="171"/>
      <c r="EB201" s="171"/>
      <c r="EC201" s="171"/>
      <c r="ED201" s="171"/>
      <c r="EE201" s="171"/>
      <c r="EF201" s="171"/>
      <c r="EG201" s="171"/>
      <c r="EH201" s="171"/>
      <c r="EI201" s="171"/>
      <c r="EJ201" s="171"/>
      <c r="EK201" s="171"/>
      <c r="EL201" s="171"/>
      <c r="EM201" s="171"/>
      <c r="EN201" s="171"/>
      <c r="EO201" s="171"/>
    </row>
    <row r="202" spans="1:145" ht="15" x14ac:dyDescent="0.25">
      <c r="AR202" s="171"/>
      <c r="AS202"/>
      <c r="AT202"/>
      <c r="AU202"/>
      <c r="AV202"/>
      <c r="AW202"/>
      <c r="AX202"/>
      <c r="AY202"/>
      <c r="AZ202"/>
      <c r="BA202"/>
      <c r="BB202"/>
      <c r="BC202"/>
      <c r="BD202"/>
      <c r="BE202"/>
      <c r="BF202" s="171"/>
      <c r="BG202" s="171"/>
      <c r="BH202" s="171"/>
      <c r="BI202" s="171"/>
      <c r="BJ202" s="171"/>
      <c r="BK202" s="171"/>
      <c r="BL202" s="171"/>
      <c r="BM202" s="171"/>
      <c r="BN202" s="171"/>
      <c r="BO202" s="171"/>
      <c r="BP202" s="171"/>
      <c r="BQ202" s="171"/>
      <c r="BR202" s="171"/>
      <c r="BS202" s="171"/>
      <c r="BT202" s="171"/>
      <c r="BU202" s="171"/>
      <c r="BV202" s="171"/>
      <c r="BW202" s="171"/>
      <c r="BX202" s="171"/>
      <c r="BY202" s="171"/>
      <c r="BZ202" s="171"/>
      <c r="CA202" s="171"/>
      <c r="CB202" s="171"/>
      <c r="CC202" s="171"/>
      <c r="CD202" s="171"/>
      <c r="CE202" s="171"/>
      <c r="CF202" s="171"/>
      <c r="CG202" s="171"/>
      <c r="CH202" s="171"/>
      <c r="CI202" s="171"/>
      <c r="CJ202" s="171"/>
      <c r="CK202" s="171"/>
      <c r="CL202" s="171"/>
      <c r="CM202" s="171"/>
      <c r="CN202" s="171"/>
      <c r="CO202" s="171"/>
      <c r="CP202" s="171"/>
      <c r="CQ202" s="171"/>
      <c r="CR202" s="171"/>
      <c r="CS202" s="171"/>
      <c r="CT202" s="171"/>
      <c r="CU202" s="171"/>
      <c r="CV202" s="171"/>
      <c r="CW202" s="171"/>
      <c r="CX202" s="171"/>
      <c r="CY202" s="171"/>
      <c r="CZ202" s="171"/>
      <c r="DA202" s="171"/>
      <c r="DB202" s="171"/>
      <c r="DC202" s="171"/>
      <c r="DD202" s="171"/>
      <c r="DE202" s="171"/>
      <c r="DF202" s="171"/>
      <c r="DG202" s="171"/>
      <c r="DH202" s="171"/>
      <c r="DI202" s="171"/>
      <c r="DJ202" s="171"/>
      <c r="DK202" s="171"/>
      <c r="DL202" s="171"/>
      <c r="DM202" s="171"/>
      <c r="DN202" s="171"/>
      <c r="DO202" s="171"/>
      <c r="DP202" s="171"/>
      <c r="DQ202" s="171"/>
      <c r="DR202" s="171"/>
      <c r="DS202" s="171"/>
      <c r="DT202" s="171"/>
      <c r="DU202" s="171"/>
      <c r="DV202" s="171"/>
      <c r="DW202" s="171"/>
      <c r="DX202" s="171"/>
      <c r="DY202" s="171"/>
      <c r="DZ202" s="171"/>
      <c r="EA202" s="171"/>
      <c r="EB202" s="171"/>
      <c r="EC202" s="171"/>
      <c r="ED202" s="171"/>
      <c r="EE202" s="171"/>
      <c r="EF202" s="171"/>
      <c r="EG202" s="171"/>
      <c r="EH202" s="171"/>
      <c r="EI202" s="171"/>
      <c r="EJ202" s="171"/>
      <c r="EK202" s="171"/>
      <c r="EL202" s="171"/>
      <c r="EM202" s="171"/>
      <c r="EN202" s="171"/>
      <c r="EO202" s="171"/>
    </row>
    <row r="203" spans="1:145" ht="15" x14ac:dyDescent="0.25">
      <c r="AR203" s="171"/>
      <c r="AS203"/>
      <c r="AT203"/>
      <c r="AU203"/>
      <c r="AV203"/>
      <c r="AW203"/>
      <c r="AX203"/>
      <c r="AY203"/>
      <c r="AZ203"/>
      <c r="BA203"/>
      <c r="BB203"/>
      <c r="BC203"/>
      <c r="BD203"/>
      <c r="BE203"/>
      <c r="BF203" s="171"/>
      <c r="BG203" s="171"/>
      <c r="BH203" s="171"/>
      <c r="BI203" s="171"/>
      <c r="BJ203" s="171"/>
      <c r="BK203" s="171"/>
      <c r="BL203" s="171"/>
      <c r="BM203" s="171"/>
      <c r="BN203" s="171"/>
      <c r="BO203" s="171"/>
      <c r="BP203" s="171"/>
      <c r="BQ203" s="171"/>
      <c r="BR203" s="171"/>
      <c r="BS203" s="171"/>
      <c r="BT203" s="171"/>
      <c r="BU203" s="171"/>
      <c r="BV203" s="171"/>
      <c r="BW203" s="171"/>
      <c r="BX203" s="171"/>
      <c r="BY203" s="171"/>
      <c r="BZ203" s="171"/>
      <c r="CA203" s="171"/>
      <c r="CB203" s="171"/>
      <c r="CC203" s="171"/>
      <c r="CD203" s="171"/>
      <c r="CE203" s="171"/>
      <c r="CF203" s="171"/>
      <c r="CG203" s="171"/>
      <c r="CH203" s="171"/>
      <c r="CI203" s="171"/>
      <c r="CJ203" s="171"/>
      <c r="CK203" s="171"/>
      <c r="CL203" s="171"/>
      <c r="CM203" s="171"/>
      <c r="CN203" s="171"/>
      <c r="CO203" s="171"/>
      <c r="CP203" s="171"/>
      <c r="CQ203" s="171"/>
      <c r="CR203" s="171"/>
      <c r="CS203" s="171"/>
      <c r="CT203" s="171"/>
      <c r="CU203" s="171"/>
      <c r="CV203" s="171"/>
      <c r="CW203" s="171"/>
      <c r="CX203" s="171"/>
      <c r="CY203" s="171"/>
      <c r="CZ203" s="171"/>
      <c r="DA203" s="171"/>
      <c r="DB203" s="171"/>
      <c r="DC203" s="171"/>
      <c r="DD203" s="171"/>
      <c r="DE203" s="171"/>
      <c r="DF203" s="171"/>
      <c r="DG203" s="171"/>
      <c r="DH203" s="171"/>
      <c r="DI203" s="171"/>
      <c r="DJ203" s="171"/>
      <c r="DK203" s="171"/>
      <c r="DL203" s="171"/>
      <c r="DM203" s="171"/>
      <c r="DN203" s="171"/>
      <c r="DO203" s="171"/>
      <c r="DP203" s="171"/>
      <c r="DQ203" s="171"/>
      <c r="DR203" s="171"/>
      <c r="DS203" s="171"/>
      <c r="DT203" s="171"/>
      <c r="DU203" s="171"/>
      <c r="DV203" s="171"/>
      <c r="DW203" s="171"/>
      <c r="DX203" s="171"/>
      <c r="DY203" s="171"/>
      <c r="DZ203" s="171"/>
      <c r="EA203" s="171"/>
      <c r="EB203" s="171"/>
      <c r="EC203" s="171"/>
      <c r="ED203" s="171"/>
      <c r="EE203" s="171"/>
      <c r="EF203" s="171"/>
      <c r="EG203" s="171"/>
      <c r="EH203" s="171"/>
      <c r="EI203" s="171"/>
      <c r="EJ203" s="171"/>
      <c r="EK203" s="171"/>
      <c r="EL203" s="171"/>
      <c r="EM203" s="171"/>
      <c r="EN203" s="171"/>
      <c r="EO203" s="171"/>
    </row>
    <row r="204" spans="1:145" ht="15" x14ac:dyDescent="0.25">
      <c r="AR204" s="171"/>
      <c r="AS204"/>
      <c r="AT204"/>
      <c r="AU204"/>
      <c r="AV204"/>
      <c r="AW204"/>
      <c r="AX204"/>
      <c r="AY204"/>
      <c r="AZ204"/>
      <c r="BA204"/>
      <c r="BB204"/>
      <c r="BC204"/>
      <c r="BD204"/>
      <c r="BE204"/>
      <c r="BF204" s="171"/>
      <c r="BG204" s="171"/>
      <c r="BH204" s="171"/>
      <c r="BI204" s="171"/>
      <c r="BJ204" s="171"/>
      <c r="BK204" s="171"/>
      <c r="BL204" s="171"/>
      <c r="BM204" s="171"/>
      <c r="BN204" s="171"/>
      <c r="BO204" s="171"/>
      <c r="BP204" s="171"/>
      <c r="BQ204" s="171"/>
      <c r="BR204" s="171"/>
      <c r="BS204" s="171"/>
      <c r="BT204" s="171"/>
      <c r="BU204" s="171"/>
      <c r="BV204" s="171"/>
      <c r="BW204" s="171"/>
      <c r="BX204" s="171"/>
      <c r="BY204" s="171"/>
      <c r="BZ204" s="171"/>
      <c r="CA204" s="171"/>
      <c r="CB204" s="171"/>
      <c r="CC204" s="171"/>
      <c r="CD204" s="171"/>
      <c r="CE204" s="171"/>
      <c r="CF204" s="171"/>
      <c r="CG204" s="171"/>
      <c r="CH204" s="171"/>
      <c r="CI204" s="171"/>
      <c r="CJ204" s="171"/>
      <c r="CK204" s="171"/>
      <c r="CL204" s="171"/>
      <c r="CM204" s="171"/>
      <c r="CN204" s="171"/>
      <c r="CO204" s="171"/>
      <c r="CP204" s="171"/>
      <c r="CQ204" s="171"/>
      <c r="CR204" s="171"/>
      <c r="CS204" s="171"/>
      <c r="CT204" s="171"/>
      <c r="CU204" s="171"/>
      <c r="CV204" s="171"/>
      <c r="CW204" s="171"/>
      <c r="CX204" s="171"/>
      <c r="CY204" s="171"/>
      <c r="CZ204" s="171"/>
      <c r="DA204" s="171"/>
      <c r="DB204" s="171"/>
      <c r="DC204" s="171"/>
      <c r="DD204" s="171"/>
      <c r="DE204" s="171"/>
      <c r="DF204" s="171"/>
      <c r="DG204" s="171"/>
      <c r="DH204" s="171"/>
      <c r="DI204" s="171"/>
      <c r="DJ204" s="171"/>
      <c r="DK204" s="171"/>
      <c r="DL204" s="171"/>
      <c r="DM204" s="171"/>
      <c r="DN204" s="171"/>
      <c r="DO204" s="171"/>
      <c r="DP204" s="171"/>
      <c r="DQ204" s="171"/>
      <c r="DR204" s="171"/>
      <c r="DS204" s="171"/>
      <c r="DT204" s="171"/>
      <c r="DU204" s="171"/>
      <c r="DV204" s="171"/>
      <c r="DW204" s="171"/>
      <c r="DX204" s="171"/>
      <c r="DY204" s="171"/>
      <c r="DZ204" s="171"/>
      <c r="EA204" s="171"/>
      <c r="EB204" s="171"/>
      <c r="EC204" s="171"/>
      <c r="ED204" s="171"/>
      <c r="EE204" s="171"/>
      <c r="EF204" s="171"/>
      <c r="EG204" s="171"/>
      <c r="EH204" s="171"/>
      <c r="EI204" s="171"/>
      <c r="EJ204" s="171"/>
      <c r="EK204" s="171"/>
      <c r="EL204" s="171"/>
      <c r="EM204" s="171"/>
      <c r="EN204" s="171"/>
      <c r="EO204" s="171"/>
    </row>
    <row r="205" spans="1:145" ht="15" x14ac:dyDescent="0.25">
      <c r="AR205" s="171"/>
      <c r="AS205"/>
      <c r="AT205"/>
      <c r="AU205"/>
      <c r="AV205"/>
      <c r="AW205"/>
      <c r="AX205"/>
      <c r="AY205"/>
      <c r="AZ205"/>
      <c r="BA205"/>
      <c r="BB205"/>
      <c r="BC205"/>
      <c r="BD205"/>
      <c r="BE205"/>
      <c r="BF205" s="171"/>
      <c r="BG205" s="171"/>
      <c r="BH205" s="171"/>
      <c r="BI205" s="171"/>
      <c r="BJ205" s="171"/>
      <c r="BK205" s="171"/>
      <c r="BL205" s="171"/>
      <c r="BM205" s="171"/>
      <c r="BN205" s="171"/>
      <c r="BO205" s="171"/>
      <c r="BP205" s="171"/>
      <c r="BQ205" s="171"/>
      <c r="BR205" s="171"/>
      <c r="BS205" s="171"/>
      <c r="BT205" s="171"/>
      <c r="BU205" s="171"/>
      <c r="BV205" s="171"/>
      <c r="BW205" s="171"/>
      <c r="BX205" s="171"/>
      <c r="BY205" s="171"/>
      <c r="BZ205" s="171"/>
      <c r="CA205" s="171"/>
      <c r="CB205" s="171"/>
      <c r="CC205" s="171"/>
      <c r="CD205" s="171"/>
      <c r="CE205" s="171"/>
      <c r="CF205" s="171"/>
      <c r="CG205" s="171"/>
      <c r="CH205" s="171"/>
      <c r="CI205" s="171"/>
      <c r="CJ205" s="171"/>
      <c r="CK205" s="171"/>
      <c r="CL205" s="171"/>
      <c r="CM205" s="171"/>
      <c r="CN205" s="171"/>
      <c r="CO205" s="171"/>
      <c r="CP205" s="171"/>
      <c r="CQ205" s="171"/>
      <c r="CR205" s="171"/>
      <c r="CS205" s="171"/>
      <c r="CT205" s="171"/>
      <c r="CU205" s="171"/>
      <c r="CV205" s="171"/>
      <c r="CW205" s="171"/>
      <c r="CX205" s="171"/>
      <c r="CY205" s="171"/>
      <c r="CZ205" s="171"/>
      <c r="DA205" s="171"/>
      <c r="DB205" s="171"/>
      <c r="DC205" s="171"/>
      <c r="DD205" s="171"/>
      <c r="DE205" s="171"/>
      <c r="DF205" s="171"/>
      <c r="DG205" s="171"/>
      <c r="DH205" s="171"/>
      <c r="DI205" s="171"/>
      <c r="DJ205" s="171"/>
      <c r="DK205" s="171"/>
      <c r="DL205" s="171"/>
      <c r="DM205" s="171"/>
      <c r="DN205" s="171"/>
      <c r="DO205" s="171"/>
      <c r="DP205" s="171"/>
      <c r="DQ205" s="171"/>
      <c r="DR205" s="171"/>
      <c r="DS205" s="171"/>
      <c r="DT205" s="171"/>
      <c r="DU205" s="171"/>
      <c r="DV205" s="171"/>
      <c r="DW205" s="171"/>
      <c r="DX205" s="171"/>
      <c r="DY205" s="171"/>
      <c r="DZ205" s="171"/>
      <c r="EA205" s="171"/>
      <c r="EB205" s="171"/>
      <c r="EC205" s="171"/>
      <c r="ED205" s="171"/>
      <c r="EE205" s="171"/>
      <c r="EF205" s="171"/>
      <c r="EG205" s="171"/>
      <c r="EH205" s="171"/>
      <c r="EI205" s="171"/>
      <c r="EJ205" s="171"/>
      <c r="EK205" s="171"/>
      <c r="EL205" s="171"/>
      <c r="EM205" s="171"/>
      <c r="EN205" s="171"/>
      <c r="EO205" s="171"/>
    </row>
    <row r="206" spans="1:145" ht="15" x14ac:dyDescent="0.25">
      <c r="AR206" s="171"/>
      <c r="AS206"/>
      <c r="AT206"/>
      <c r="AU206"/>
      <c r="AV206"/>
      <c r="AW206"/>
      <c r="AX206"/>
      <c r="AY206"/>
      <c r="AZ206"/>
      <c r="BA206"/>
      <c r="BB206"/>
      <c r="BC206"/>
      <c r="BD206"/>
      <c r="BE206"/>
      <c r="BF206" s="171"/>
      <c r="BG206" s="171"/>
      <c r="BH206" s="171"/>
      <c r="BI206" s="171"/>
      <c r="BJ206" s="171"/>
      <c r="BK206" s="171"/>
      <c r="BL206" s="171"/>
      <c r="BM206" s="171"/>
      <c r="BN206" s="171"/>
      <c r="BO206" s="171"/>
      <c r="BP206" s="171"/>
      <c r="BQ206" s="171"/>
      <c r="BR206" s="171"/>
      <c r="BS206" s="171"/>
      <c r="BT206" s="171"/>
      <c r="BU206" s="171"/>
      <c r="BV206" s="171"/>
      <c r="BW206" s="171"/>
      <c r="BX206" s="171"/>
      <c r="BY206" s="171"/>
      <c r="BZ206" s="171"/>
      <c r="CA206" s="171"/>
      <c r="CB206" s="171"/>
      <c r="CC206" s="171"/>
      <c r="CD206" s="171"/>
      <c r="CE206" s="171"/>
      <c r="CF206" s="171"/>
      <c r="CG206" s="171"/>
      <c r="CH206" s="171"/>
      <c r="CI206" s="171"/>
      <c r="CJ206" s="171"/>
      <c r="CK206" s="171"/>
      <c r="CL206" s="171"/>
      <c r="CM206" s="171"/>
      <c r="CN206" s="171"/>
      <c r="CO206" s="171"/>
      <c r="CP206" s="171"/>
      <c r="CQ206" s="171"/>
      <c r="CR206" s="171"/>
      <c r="CS206" s="171"/>
      <c r="CT206" s="171"/>
      <c r="CU206" s="171"/>
      <c r="CV206" s="171"/>
      <c r="CW206" s="171"/>
      <c r="CX206" s="171"/>
      <c r="CY206" s="171"/>
      <c r="CZ206" s="171"/>
      <c r="DA206" s="171"/>
      <c r="DB206" s="171"/>
      <c r="DC206" s="171"/>
      <c r="DD206" s="171"/>
      <c r="DE206" s="171"/>
      <c r="DF206" s="171"/>
      <c r="DG206" s="171"/>
      <c r="DH206" s="171"/>
      <c r="DI206" s="171"/>
      <c r="DJ206" s="171"/>
      <c r="DK206" s="171"/>
      <c r="DL206" s="171"/>
      <c r="DM206" s="171"/>
      <c r="DN206" s="171"/>
      <c r="DO206" s="171"/>
      <c r="DP206" s="171"/>
      <c r="DQ206" s="171"/>
      <c r="DR206" s="171"/>
      <c r="DS206" s="171"/>
      <c r="DT206" s="171"/>
      <c r="DU206" s="171"/>
      <c r="DV206" s="171"/>
      <c r="DW206" s="171"/>
      <c r="DX206" s="171"/>
      <c r="DY206" s="171"/>
      <c r="DZ206" s="171"/>
      <c r="EA206" s="171"/>
      <c r="EB206" s="171"/>
      <c r="EC206" s="171"/>
      <c r="ED206" s="171"/>
      <c r="EE206" s="171"/>
      <c r="EF206" s="171"/>
      <c r="EG206" s="171"/>
      <c r="EH206" s="171"/>
      <c r="EI206" s="171"/>
      <c r="EJ206" s="171"/>
      <c r="EK206" s="171"/>
      <c r="EL206" s="171"/>
      <c r="EM206" s="171"/>
      <c r="EN206" s="171"/>
      <c r="EO206" s="171"/>
    </row>
    <row r="207" spans="1:145" ht="15" x14ac:dyDescent="0.25">
      <c r="AR207" s="171"/>
      <c r="AS207"/>
      <c r="AT207"/>
      <c r="AU207"/>
      <c r="AV207"/>
      <c r="AW207"/>
      <c r="AX207"/>
      <c r="AY207"/>
      <c r="AZ207"/>
      <c r="BA207"/>
      <c r="BB207"/>
      <c r="BC207"/>
      <c r="BD207"/>
      <c r="BE207"/>
      <c r="BF207" s="171"/>
      <c r="BG207" s="171"/>
      <c r="BH207" s="171"/>
      <c r="BI207" s="171"/>
      <c r="BJ207" s="171"/>
      <c r="BK207" s="171"/>
      <c r="BL207" s="171"/>
      <c r="BM207" s="171"/>
      <c r="BN207" s="171"/>
      <c r="BO207" s="171"/>
      <c r="BP207" s="171"/>
      <c r="BQ207" s="171"/>
      <c r="BR207" s="171"/>
      <c r="BS207" s="171"/>
      <c r="BT207" s="171"/>
      <c r="BU207" s="171"/>
      <c r="BV207" s="171"/>
      <c r="BW207" s="171"/>
      <c r="BX207" s="171"/>
      <c r="BY207" s="171"/>
      <c r="BZ207" s="171"/>
      <c r="CA207" s="171"/>
      <c r="CB207" s="171"/>
      <c r="CC207" s="171"/>
      <c r="CD207" s="171"/>
      <c r="CE207" s="171"/>
      <c r="CF207" s="171"/>
      <c r="CG207" s="171"/>
      <c r="CH207" s="171"/>
      <c r="CI207" s="171"/>
      <c r="CJ207" s="171"/>
      <c r="CK207" s="171"/>
      <c r="CL207" s="171"/>
      <c r="CM207" s="171"/>
      <c r="CN207" s="171"/>
      <c r="CO207" s="171"/>
      <c r="CP207" s="171"/>
      <c r="CQ207" s="171"/>
      <c r="CR207" s="171"/>
      <c r="CS207" s="171"/>
      <c r="CT207" s="171"/>
      <c r="CU207" s="171"/>
      <c r="CV207" s="171"/>
      <c r="CW207" s="171"/>
      <c r="CX207" s="171"/>
      <c r="CY207" s="171"/>
      <c r="CZ207" s="171"/>
      <c r="DA207" s="171"/>
      <c r="DB207" s="171"/>
      <c r="DC207" s="171"/>
      <c r="DD207" s="171"/>
      <c r="DE207" s="171"/>
      <c r="DF207" s="171"/>
      <c r="DG207" s="171"/>
      <c r="DH207" s="171"/>
      <c r="DI207" s="171"/>
      <c r="DJ207" s="171"/>
      <c r="DK207" s="171"/>
      <c r="DL207" s="171"/>
      <c r="DM207" s="171"/>
      <c r="DN207" s="171"/>
      <c r="DO207" s="171"/>
      <c r="DP207" s="171"/>
      <c r="DQ207" s="171"/>
      <c r="DR207" s="171"/>
      <c r="DS207" s="171"/>
      <c r="DT207" s="171"/>
      <c r="DU207" s="171"/>
      <c r="DV207" s="171"/>
      <c r="DW207" s="171"/>
      <c r="DX207" s="171"/>
      <c r="DY207" s="171"/>
      <c r="DZ207" s="171"/>
      <c r="EA207" s="171"/>
      <c r="EB207" s="171"/>
      <c r="EC207" s="171"/>
      <c r="ED207" s="171"/>
      <c r="EE207" s="171"/>
      <c r="EF207" s="171"/>
      <c r="EG207" s="171"/>
      <c r="EH207" s="171"/>
      <c r="EI207" s="171"/>
      <c r="EJ207" s="171"/>
      <c r="EK207" s="171"/>
      <c r="EL207" s="171"/>
      <c r="EM207" s="171"/>
      <c r="EN207" s="171"/>
      <c r="EO207" s="171"/>
    </row>
    <row r="208" spans="1:145" ht="15" x14ac:dyDescent="0.25">
      <c r="AR208" s="171"/>
      <c r="AS208"/>
      <c r="AT208"/>
      <c r="AU208"/>
      <c r="AV208"/>
      <c r="AW208"/>
      <c r="AX208"/>
      <c r="AY208"/>
      <c r="AZ208"/>
      <c r="BA208"/>
      <c r="BB208"/>
      <c r="BC208"/>
      <c r="BD208"/>
      <c r="BE208"/>
      <c r="BF208" s="171"/>
      <c r="BG208" s="171"/>
      <c r="BH208" s="171"/>
      <c r="BI208" s="171"/>
      <c r="BJ208" s="171"/>
      <c r="BK208" s="171"/>
      <c r="BL208" s="171"/>
      <c r="BM208" s="171"/>
      <c r="BN208" s="171"/>
      <c r="BO208" s="171"/>
      <c r="BP208" s="171"/>
      <c r="BQ208" s="171"/>
      <c r="BR208" s="171"/>
      <c r="BS208" s="171"/>
      <c r="BT208" s="171"/>
      <c r="BU208" s="171"/>
      <c r="BV208" s="171"/>
      <c r="BW208" s="171"/>
      <c r="BX208" s="171"/>
      <c r="BY208" s="171"/>
      <c r="BZ208" s="171"/>
      <c r="CA208" s="171"/>
      <c r="CB208" s="171"/>
      <c r="CC208" s="171"/>
      <c r="CD208" s="171"/>
      <c r="CE208" s="171"/>
      <c r="CF208" s="171"/>
      <c r="CG208" s="171"/>
      <c r="CH208" s="171"/>
      <c r="CI208" s="171"/>
      <c r="CJ208" s="171"/>
      <c r="CK208" s="171"/>
      <c r="CL208" s="171"/>
      <c r="CM208" s="171"/>
      <c r="CN208" s="171"/>
      <c r="CO208" s="171"/>
      <c r="CP208" s="171"/>
      <c r="CQ208" s="171"/>
      <c r="CR208" s="171"/>
      <c r="CS208" s="171"/>
      <c r="CT208" s="171"/>
      <c r="CU208" s="171"/>
      <c r="CV208" s="171"/>
      <c r="CW208" s="171"/>
      <c r="CX208" s="171"/>
      <c r="CY208" s="171"/>
      <c r="CZ208" s="171"/>
      <c r="DA208" s="171"/>
      <c r="DB208" s="171"/>
      <c r="DC208" s="171"/>
      <c r="DD208" s="171"/>
      <c r="DE208" s="171"/>
      <c r="DF208" s="171"/>
      <c r="DG208" s="171"/>
      <c r="DH208" s="171"/>
      <c r="DI208" s="171"/>
      <c r="DJ208" s="171"/>
      <c r="DK208" s="171"/>
      <c r="DL208" s="171"/>
      <c r="DM208" s="171"/>
      <c r="DN208" s="171"/>
      <c r="DO208" s="171"/>
      <c r="DP208" s="171"/>
      <c r="DQ208" s="171"/>
      <c r="DR208" s="171"/>
      <c r="DS208" s="171"/>
      <c r="DT208" s="171"/>
      <c r="DU208" s="171"/>
      <c r="DV208" s="171"/>
      <c r="DW208" s="171"/>
      <c r="DX208" s="171"/>
      <c r="DY208" s="171"/>
      <c r="DZ208" s="171"/>
      <c r="EA208" s="171"/>
      <c r="EB208" s="171"/>
      <c r="EC208" s="171"/>
      <c r="ED208" s="171"/>
      <c r="EE208" s="171"/>
      <c r="EF208" s="171"/>
      <c r="EG208" s="171"/>
      <c r="EH208" s="171"/>
      <c r="EI208" s="171"/>
      <c r="EJ208" s="171"/>
      <c r="EK208" s="171"/>
      <c r="EL208" s="171"/>
      <c r="EM208" s="171"/>
      <c r="EN208" s="171"/>
      <c r="EO208" s="171"/>
    </row>
    <row r="209" spans="44:145" ht="15" x14ac:dyDescent="0.25">
      <c r="AR209" s="171"/>
      <c r="AS209"/>
      <c r="AT209"/>
      <c r="AU209"/>
      <c r="AV209"/>
      <c r="AW209"/>
      <c r="AX209"/>
      <c r="AY209"/>
      <c r="AZ209"/>
      <c r="BA209"/>
      <c r="BB209"/>
      <c r="BC209"/>
      <c r="BD209"/>
      <c r="BE209"/>
      <c r="BF209" s="171"/>
      <c r="BG209" s="171"/>
      <c r="BH209" s="171"/>
      <c r="BI209" s="171"/>
      <c r="BJ209" s="171"/>
      <c r="BK209" s="171"/>
      <c r="BL209" s="171"/>
      <c r="BM209" s="171"/>
      <c r="BN209" s="171"/>
      <c r="BO209" s="171"/>
      <c r="BP209" s="171"/>
      <c r="BQ209" s="171"/>
      <c r="BR209" s="171"/>
      <c r="BS209" s="171"/>
      <c r="BT209" s="171"/>
      <c r="BU209" s="171"/>
      <c r="BV209" s="171"/>
      <c r="BW209" s="171"/>
      <c r="BX209" s="171"/>
      <c r="BY209" s="171"/>
      <c r="BZ209" s="171"/>
      <c r="CA209" s="171"/>
      <c r="CB209" s="171"/>
      <c r="CC209" s="171"/>
      <c r="CD209" s="171"/>
      <c r="CE209" s="171"/>
      <c r="CF209" s="171"/>
      <c r="CG209" s="171"/>
      <c r="CH209" s="171"/>
      <c r="CI209" s="171"/>
      <c r="CJ209" s="171"/>
      <c r="CK209" s="171"/>
      <c r="CL209" s="171"/>
      <c r="CM209" s="171"/>
      <c r="CN209" s="171"/>
      <c r="CO209" s="171"/>
      <c r="CP209" s="171"/>
      <c r="CQ209" s="171"/>
      <c r="CR209" s="171"/>
      <c r="CS209" s="171"/>
      <c r="CT209" s="171"/>
      <c r="CU209" s="171"/>
      <c r="CV209" s="171"/>
      <c r="CW209" s="171"/>
      <c r="CX209" s="171"/>
      <c r="CY209" s="171"/>
      <c r="CZ209" s="171"/>
      <c r="DA209" s="171"/>
      <c r="DB209" s="171"/>
      <c r="DC209" s="171"/>
      <c r="DD209" s="171"/>
      <c r="DE209" s="171"/>
      <c r="DF209" s="171"/>
      <c r="DG209" s="171"/>
      <c r="DH209" s="171"/>
      <c r="DI209" s="171"/>
      <c r="DJ209" s="171"/>
      <c r="DK209" s="171"/>
      <c r="DL209" s="171"/>
      <c r="DM209" s="171"/>
      <c r="DN209" s="171"/>
      <c r="DO209" s="171"/>
      <c r="DP209" s="171"/>
      <c r="DQ209" s="171"/>
      <c r="DR209" s="171"/>
      <c r="DS209" s="171"/>
      <c r="DT209" s="171"/>
      <c r="DU209" s="171"/>
      <c r="DV209" s="171"/>
      <c r="DW209" s="171"/>
      <c r="DX209" s="171"/>
      <c r="DY209" s="171"/>
      <c r="DZ209" s="171"/>
      <c r="EA209" s="171"/>
      <c r="EB209" s="171"/>
      <c r="EC209" s="171"/>
      <c r="ED209" s="171"/>
      <c r="EE209" s="171"/>
      <c r="EF209" s="171"/>
      <c r="EG209" s="171"/>
      <c r="EH209" s="171"/>
      <c r="EI209" s="171"/>
      <c r="EJ209" s="171"/>
      <c r="EK209" s="171"/>
      <c r="EL209" s="171"/>
      <c r="EM209" s="171"/>
      <c r="EN209" s="171"/>
      <c r="EO209" s="171"/>
    </row>
    <row r="210" spans="44:145" ht="15" x14ac:dyDescent="0.25">
      <c r="AR210" s="171"/>
      <c r="AS210"/>
      <c r="AT210"/>
      <c r="AU210"/>
      <c r="AV210"/>
      <c r="AW210"/>
      <c r="AX210"/>
      <c r="AY210"/>
      <c r="AZ210"/>
      <c r="BA210"/>
      <c r="BB210"/>
      <c r="BC210"/>
      <c r="BD210"/>
      <c r="BE210"/>
      <c r="BF210" s="171"/>
      <c r="BG210" s="171"/>
      <c r="BH210" s="171"/>
      <c r="BI210" s="171"/>
      <c r="BJ210" s="171"/>
      <c r="BK210" s="171"/>
      <c r="BL210" s="171"/>
      <c r="BM210" s="171"/>
      <c r="BN210" s="171"/>
      <c r="BO210" s="171"/>
      <c r="BP210" s="171"/>
      <c r="BQ210" s="171"/>
      <c r="BR210" s="171"/>
      <c r="BS210" s="171"/>
      <c r="BT210" s="171"/>
      <c r="BU210" s="171"/>
      <c r="BV210" s="171"/>
      <c r="BW210" s="171"/>
      <c r="BX210" s="171"/>
      <c r="BY210" s="171"/>
      <c r="BZ210" s="171"/>
      <c r="CA210" s="171"/>
      <c r="CB210" s="171"/>
      <c r="CC210" s="171"/>
      <c r="CD210" s="171"/>
      <c r="CE210" s="171"/>
      <c r="CF210" s="171"/>
      <c r="CG210" s="171"/>
      <c r="CH210" s="171"/>
      <c r="CI210" s="171"/>
      <c r="CJ210" s="171"/>
      <c r="CK210" s="171"/>
      <c r="CL210" s="171"/>
      <c r="CM210" s="171"/>
      <c r="CN210" s="171"/>
      <c r="CO210" s="171"/>
      <c r="CP210" s="171"/>
      <c r="CQ210" s="171"/>
      <c r="CR210" s="171"/>
      <c r="CS210" s="171"/>
      <c r="CT210" s="171"/>
      <c r="CU210" s="171"/>
      <c r="CV210" s="171"/>
      <c r="CW210" s="171"/>
      <c r="CX210" s="171"/>
      <c r="CY210" s="171"/>
      <c r="CZ210" s="171"/>
      <c r="DA210" s="171"/>
      <c r="DB210" s="171"/>
      <c r="DC210" s="171"/>
      <c r="DD210" s="171"/>
      <c r="DE210" s="171"/>
      <c r="DF210" s="171"/>
      <c r="DG210" s="171"/>
      <c r="DH210" s="171"/>
      <c r="DI210" s="171"/>
      <c r="DJ210" s="171"/>
      <c r="DK210" s="171"/>
      <c r="DL210" s="171"/>
      <c r="DM210" s="171"/>
      <c r="DN210" s="171"/>
      <c r="DO210" s="171"/>
      <c r="DP210" s="171"/>
      <c r="DQ210" s="171"/>
      <c r="DR210" s="171"/>
      <c r="DS210" s="171"/>
      <c r="DT210" s="171"/>
      <c r="DU210" s="171"/>
      <c r="DV210" s="171"/>
      <c r="DW210" s="171"/>
      <c r="DX210" s="171"/>
      <c r="DY210" s="171"/>
      <c r="DZ210" s="171"/>
      <c r="EA210" s="171"/>
      <c r="EB210" s="171"/>
      <c r="EC210" s="171"/>
      <c r="ED210" s="171"/>
      <c r="EE210" s="171"/>
      <c r="EF210" s="171"/>
      <c r="EG210" s="171"/>
      <c r="EH210" s="171"/>
      <c r="EI210" s="171"/>
      <c r="EJ210" s="171"/>
      <c r="EK210" s="171"/>
      <c r="EL210" s="171"/>
      <c r="EM210" s="171"/>
      <c r="EN210" s="171"/>
      <c r="EO210" s="171"/>
    </row>
    <row r="211" spans="44:145" ht="15" x14ac:dyDescent="0.25">
      <c r="AR211" s="171"/>
      <c r="AS211"/>
      <c r="AT211"/>
      <c r="AU211"/>
      <c r="AV211"/>
      <c r="AW211"/>
      <c r="AX211"/>
      <c r="AY211"/>
      <c r="AZ211"/>
      <c r="BA211"/>
      <c r="BB211"/>
      <c r="BC211"/>
      <c r="BD211"/>
      <c r="BE211"/>
      <c r="BF211" s="171"/>
      <c r="BG211" s="171"/>
      <c r="BH211" s="171"/>
      <c r="BI211" s="171"/>
      <c r="BJ211" s="171"/>
      <c r="BK211" s="171"/>
      <c r="BL211" s="171"/>
      <c r="BM211" s="171"/>
      <c r="BN211" s="171"/>
      <c r="BO211" s="171"/>
      <c r="BP211" s="171"/>
      <c r="BQ211" s="171"/>
      <c r="BR211" s="171"/>
      <c r="BS211" s="171"/>
      <c r="BT211" s="171"/>
      <c r="BU211" s="171"/>
      <c r="BV211" s="171"/>
      <c r="BW211" s="171"/>
      <c r="BX211" s="171"/>
      <c r="BY211" s="171"/>
      <c r="BZ211" s="171"/>
      <c r="CA211" s="171"/>
      <c r="CB211" s="171"/>
      <c r="CC211" s="171"/>
      <c r="CD211" s="171"/>
      <c r="CE211" s="171"/>
      <c r="CF211" s="171"/>
      <c r="CG211" s="171"/>
      <c r="CH211" s="171"/>
      <c r="CI211" s="171"/>
      <c r="CJ211" s="171"/>
      <c r="CK211" s="171"/>
      <c r="CL211" s="171"/>
      <c r="CM211" s="171"/>
      <c r="CN211" s="171"/>
      <c r="CO211" s="171"/>
      <c r="CP211" s="171"/>
      <c r="CQ211" s="171"/>
      <c r="CR211" s="171"/>
      <c r="CS211" s="171"/>
      <c r="CT211" s="171"/>
      <c r="CU211" s="171"/>
      <c r="CV211" s="171"/>
      <c r="CW211" s="171"/>
      <c r="CX211" s="171"/>
      <c r="CY211" s="171"/>
      <c r="CZ211" s="171"/>
      <c r="DA211" s="171"/>
      <c r="DB211" s="171"/>
      <c r="DC211" s="171"/>
      <c r="DD211" s="171"/>
      <c r="DE211" s="171"/>
      <c r="DF211" s="171"/>
      <c r="DG211" s="171"/>
      <c r="DH211" s="171"/>
      <c r="DI211" s="171"/>
      <c r="DJ211" s="171"/>
      <c r="DK211" s="171"/>
      <c r="DL211" s="171"/>
      <c r="DM211" s="171"/>
      <c r="DN211" s="171"/>
      <c r="DO211" s="171"/>
      <c r="DP211" s="171"/>
      <c r="DQ211" s="171"/>
      <c r="DR211" s="171"/>
      <c r="DS211" s="171"/>
      <c r="DT211" s="171"/>
      <c r="DU211" s="171"/>
      <c r="DV211" s="171"/>
      <c r="DW211" s="171"/>
      <c r="DX211" s="171"/>
      <c r="DY211" s="171"/>
      <c r="DZ211" s="171"/>
      <c r="EA211" s="171"/>
      <c r="EB211" s="171"/>
      <c r="EC211" s="171"/>
      <c r="ED211" s="171"/>
      <c r="EE211" s="171"/>
      <c r="EF211" s="171"/>
      <c r="EG211" s="171"/>
      <c r="EH211" s="171"/>
      <c r="EI211" s="171"/>
      <c r="EJ211" s="171"/>
      <c r="EK211" s="171"/>
      <c r="EL211" s="171"/>
      <c r="EM211" s="171"/>
      <c r="EN211" s="171"/>
      <c r="EO211" s="171"/>
    </row>
    <row r="212" spans="44:145" ht="15" x14ac:dyDescent="0.25">
      <c r="AR212" s="171"/>
      <c r="AS212"/>
      <c r="AT212"/>
      <c r="AU212"/>
      <c r="AV212"/>
      <c r="AW212"/>
      <c r="AX212"/>
      <c r="AY212"/>
      <c r="AZ212"/>
      <c r="BA212"/>
      <c r="BB212"/>
      <c r="BC212"/>
      <c r="BD212"/>
      <c r="BE212"/>
      <c r="BF212" s="171"/>
      <c r="BG212" s="171"/>
      <c r="BH212" s="171"/>
      <c r="BI212" s="171"/>
      <c r="BJ212" s="171"/>
      <c r="BK212" s="171"/>
      <c r="BL212" s="171"/>
      <c r="BM212" s="171"/>
      <c r="BN212" s="171"/>
      <c r="BO212" s="171"/>
      <c r="BP212" s="171"/>
      <c r="BQ212" s="171"/>
      <c r="BR212" s="171"/>
      <c r="BS212" s="171"/>
      <c r="BT212" s="171"/>
      <c r="BU212" s="171"/>
      <c r="BV212" s="171"/>
      <c r="BW212" s="171"/>
      <c r="BX212" s="171"/>
      <c r="BY212" s="171"/>
      <c r="BZ212" s="171"/>
      <c r="CA212" s="171"/>
      <c r="CB212" s="171"/>
      <c r="CC212" s="171"/>
      <c r="CD212" s="171"/>
      <c r="CE212" s="171"/>
      <c r="CF212" s="171"/>
      <c r="CG212" s="171"/>
      <c r="CH212" s="171"/>
      <c r="CI212" s="171"/>
      <c r="CJ212" s="171"/>
      <c r="CK212" s="171"/>
      <c r="CL212" s="171"/>
      <c r="CM212" s="171"/>
      <c r="CN212" s="171"/>
      <c r="CO212" s="171"/>
      <c r="CP212" s="171"/>
      <c r="CQ212" s="171"/>
      <c r="CR212" s="171"/>
      <c r="CS212" s="171"/>
      <c r="CT212" s="171"/>
      <c r="CU212" s="171"/>
      <c r="CV212" s="171"/>
      <c r="CW212" s="171"/>
      <c r="CX212" s="171"/>
      <c r="CY212" s="171"/>
      <c r="CZ212" s="171"/>
      <c r="DA212" s="171"/>
      <c r="DB212" s="171"/>
      <c r="DC212" s="171"/>
      <c r="DD212" s="171"/>
      <c r="DE212" s="171"/>
      <c r="DF212" s="171"/>
      <c r="DG212" s="171"/>
      <c r="DH212" s="171"/>
      <c r="DI212" s="171"/>
      <c r="DJ212" s="171"/>
      <c r="DK212" s="171"/>
      <c r="DL212" s="171"/>
      <c r="DM212" s="171"/>
      <c r="DN212" s="171"/>
      <c r="DO212" s="171"/>
      <c r="DP212" s="171"/>
      <c r="DQ212" s="171"/>
      <c r="DR212" s="171"/>
      <c r="DS212" s="171"/>
      <c r="DT212" s="171"/>
      <c r="DU212" s="171"/>
      <c r="DV212" s="171"/>
      <c r="DW212" s="171"/>
      <c r="DX212" s="171"/>
      <c r="DY212" s="171"/>
      <c r="DZ212" s="171"/>
      <c r="EA212" s="171"/>
      <c r="EB212" s="171"/>
      <c r="EC212" s="171"/>
      <c r="ED212" s="171"/>
      <c r="EE212" s="171"/>
      <c r="EF212" s="171"/>
      <c r="EG212" s="171"/>
      <c r="EH212" s="171"/>
      <c r="EI212" s="171"/>
      <c r="EJ212" s="171"/>
      <c r="EK212" s="171"/>
      <c r="EL212" s="171"/>
      <c r="EM212" s="171"/>
      <c r="EN212" s="171"/>
      <c r="EO212" s="171"/>
    </row>
    <row r="213" spans="44:145" ht="15" x14ac:dyDescent="0.25">
      <c r="AR213" s="171"/>
      <c r="AS213"/>
      <c r="AT213"/>
      <c r="AU213"/>
      <c r="AV213"/>
      <c r="AW213"/>
      <c r="AX213"/>
      <c r="AY213"/>
      <c r="AZ213"/>
      <c r="BA213"/>
      <c r="BB213"/>
      <c r="BC213"/>
      <c r="BD213"/>
      <c r="BE213"/>
      <c r="BF213" s="171"/>
      <c r="BG213" s="171"/>
      <c r="BH213" s="171"/>
      <c r="BI213" s="171"/>
      <c r="BJ213" s="171"/>
      <c r="BK213" s="171"/>
      <c r="BL213" s="171"/>
      <c r="BM213" s="171"/>
      <c r="BN213" s="171"/>
      <c r="BO213" s="171"/>
      <c r="BP213" s="171"/>
      <c r="BQ213" s="171"/>
      <c r="BR213" s="171"/>
      <c r="BS213" s="171"/>
      <c r="BT213" s="171"/>
      <c r="BU213" s="171"/>
      <c r="BV213" s="171"/>
      <c r="BW213" s="171"/>
      <c r="BX213" s="171"/>
      <c r="BY213" s="171"/>
      <c r="BZ213" s="171"/>
      <c r="CA213" s="171"/>
      <c r="CB213" s="171"/>
      <c r="CC213" s="171"/>
      <c r="CD213" s="171"/>
      <c r="CE213" s="171"/>
      <c r="CF213" s="171"/>
      <c r="CG213" s="171"/>
      <c r="CH213" s="171"/>
      <c r="CI213" s="171"/>
      <c r="CJ213" s="171"/>
      <c r="CK213" s="171"/>
      <c r="CL213" s="171"/>
      <c r="CM213" s="171"/>
      <c r="CN213" s="171"/>
      <c r="CO213" s="171"/>
      <c r="CP213" s="171"/>
      <c r="CQ213" s="171"/>
      <c r="CR213" s="171"/>
      <c r="CS213" s="171"/>
      <c r="CT213" s="171"/>
      <c r="CU213" s="171"/>
      <c r="CV213" s="171"/>
      <c r="CW213" s="171"/>
      <c r="CX213" s="171"/>
      <c r="CY213" s="171"/>
      <c r="CZ213" s="171"/>
      <c r="DA213" s="171"/>
      <c r="DB213" s="171"/>
      <c r="DC213" s="171"/>
      <c r="DD213" s="171"/>
      <c r="DE213" s="171"/>
      <c r="DF213" s="171"/>
      <c r="DG213" s="171"/>
      <c r="DH213" s="171"/>
      <c r="DI213" s="171"/>
      <c r="DJ213" s="171"/>
      <c r="DK213" s="171"/>
      <c r="DL213" s="171"/>
      <c r="DM213" s="171"/>
      <c r="DN213" s="171"/>
      <c r="DO213" s="171"/>
      <c r="DP213" s="171"/>
      <c r="DQ213" s="171"/>
      <c r="DR213" s="171"/>
      <c r="DS213" s="171"/>
      <c r="DT213" s="171"/>
      <c r="DU213" s="171"/>
      <c r="DV213" s="171"/>
      <c r="DW213" s="171"/>
      <c r="DX213" s="171"/>
      <c r="DY213" s="171"/>
      <c r="DZ213" s="171"/>
      <c r="EA213" s="171"/>
      <c r="EB213" s="171"/>
      <c r="EC213" s="171"/>
      <c r="ED213" s="171"/>
      <c r="EE213" s="171"/>
      <c r="EF213" s="171"/>
      <c r="EG213" s="171"/>
      <c r="EH213" s="171"/>
      <c r="EI213" s="171"/>
      <c r="EJ213" s="171"/>
      <c r="EK213" s="171"/>
      <c r="EL213" s="171"/>
      <c r="EM213" s="171"/>
      <c r="EN213" s="171"/>
      <c r="EO213" s="171"/>
    </row>
    <row r="214" spans="44:145" ht="15" x14ac:dyDescent="0.25">
      <c r="AR214" s="171"/>
      <c r="AS214"/>
      <c r="AT214"/>
      <c r="AU214"/>
      <c r="AV214"/>
      <c r="AW214"/>
      <c r="AX214"/>
      <c r="AY214"/>
      <c r="AZ214"/>
      <c r="BA214"/>
      <c r="BB214"/>
      <c r="BC214"/>
      <c r="BD214"/>
      <c r="BE214"/>
      <c r="BF214" s="171"/>
      <c r="BG214" s="171"/>
      <c r="BH214" s="171"/>
      <c r="BI214" s="171"/>
      <c r="BJ214" s="171"/>
      <c r="BK214" s="171"/>
      <c r="BL214" s="171"/>
      <c r="BM214" s="171"/>
      <c r="BN214" s="171"/>
      <c r="BO214" s="171"/>
      <c r="BP214" s="171"/>
      <c r="BQ214" s="171"/>
      <c r="BR214" s="171"/>
      <c r="BS214" s="171"/>
      <c r="BT214" s="171"/>
      <c r="BU214" s="171"/>
      <c r="BV214" s="171"/>
      <c r="BW214" s="171"/>
      <c r="BX214" s="171"/>
      <c r="BY214" s="171"/>
      <c r="BZ214" s="171"/>
      <c r="CA214" s="171"/>
      <c r="CB214" s="171"/>
      <c r="CC214" s="171"/>
      <c r="CD214" s="171"/>
      <c r="CE214" s="171"/>
      <c r="CF214" s="171"/>
      <c r="CG214" s="171"/>
      <c r="CH214" s="171"/>
      <c r="CI214" s="171"/>
      <c r="CJ214" s="171"/>
      <c r="CK214" s="171"/>
      <c r="CL214" s="171"/>
      <c r="CM214" s="171"/>
      <c r="CN214" s="171"/>
      <c r="CO214" s="171"/>
      <c r="CP214" s="171"/>
      <c r="CQ214" s="171"/>
      <c r="CR214" s="171"/>
      <c r="CS214" s="171"/>
      <c r="CT214" s="171"/>
      <c r="CU214" s="171"/>
      <c r="CV214" s="171"/>
      <c r="CW214" s="171"/>
      <c r="CX214" s="171"/>
      <c r="CY214" s="171"/>
      <c r="CZ214" s="171"/>
      <c r="DA214" s="171"/>
      <c r="DB214" s="171"/>
      <c r="DC214" s="171"/>
      <c r="DD214" s="171"/>
      <c r="DE214" s="171"/>
      <c r="DF214" s="171"/>
      <c r="DG214" s="171"/>
      <c r="DH214" s="171"/>
      <c r="DI214" s="171"/>
      <c r="DJ214" s="171"/>
      <c r="DK214" s="171"/>
      <c r="DL214" s="171"/>
      <c r="DM214" s="171"/>
      <c r="DN214" s="171"/>
      <c r="DO214" s="171"/>
      <c r="DP214" s="171"/>
      <c r="DQ214" s="171"/>
      <c r="DR214" s="171"/>
      <c r="DS214" s="171"/>
      <c r="DT214" s="171"/>
      <c r="DU214" s="171"/>
      <c r="DV214" s="171"/>
      <c r="DW214" s="171"/>
      <c r="DX214" s="171"/>
      <c r="DY214" s="171"/>
      <c r="DZ214" s="171"/>
      <c r="EA214" s="171"/>
      <c r="EB214" s="171"/>
      <c r="EC214" s="171"/>
      <c r="ED214" s="171"/>
      <c r="EE214" s="171"/>
      <c r="EF214" s="171"/>
      <c r="EG214" s="171"/>
      <c r="EH214" s="171"/>
      <c r="EI214" s="171"/>
      <c r="EJ214" s="171"/>
      <c r="EK214" s="171"/>
      <c r="EL214" s="171"/>
      <c r="EM214" s="171"/>
      <c r="EN214" s="171"/>
      <c r="EO214" s="171"/>
    </row>
    <row r="215" spans="44:145" ht="15" x14ac:dyDescent="0.25">
      <c r="AR215" s="171"/>
      <c r="AS215"/>
      <c r="AT215"/>
      <c r="AU215"/>
      <c r="AV215"/>
      <c r="AW215"/>
      <c r="AX215"/>
      <c r="AY215"/>
      <c r="AZ215"/>
      <c r="BA215"/>
      <c r="BB215"/>
      <c r="BC215"/>
      <c r="BD215"/>
      <c r="BE215"/>
      <c r="BF215" s="171"/>
      <c r="BG215" s="171"/>
      <c r="BH215" s="171"/>
      <c r="BI215" s="171"/>
      <c r="BJ215" s="171"/>
      <c r="BK215" s="171"/>
      <c r="BL215" s="171"/>
      <c r="BM215" s="171"/>
      <c r="BN215" s="171"/>
      <c r="BO215" s="171"/>
      <c r="BP215" s="171"/>
      <c r="BQ215" s="171"/>
      <c r="BR215" s="171"/>
      <c r="BS215" s="171"/>
      <c r="BT215" s="171"/>
      <c r="BU215" s="171"/>
      <c r="BV215" s="171"/>
      <c r="BW215" s="171"/>
      <c r="BX215" s="171"/>
      <c r="BY215" s="171"/>
      <c r="BZ215" s="171"/>
      <c r="CA215" s="171"/>
      <c r="CB215" s="171"/>
      <c r="CC215" s="171"/>
      <c r="CD215" s="171"/>
      <c r="CE215" s="171"/>
      <c r="CF215" s="171"/>
      <c r="CG215" s="171"/>
      <c r="CH215" s="171"/>
      <c r="CI215" s="171"/>
      <c r="CJ215" s="171"/>
      <c r="CK215" s="171"/>
      <c r="CL215" s="171"/>
      <c r="CM215" s="171"/>
      <c r="CN215" s="171"/>
      <c r="CO215" s="171"/>
      <c r="CP215" s="171"/>
      <c r="CQ215" s="171"/>
      <c r="CR215" s="171"/>
      <c r="CS215" s="171"/>
      <c r="CT215" s="171"/>
      <c r="CU215" s="171"/>
      <c r="CV215" s="171"/>
      <c r="CW215" s="171"/>
      <c r="CX215" s="171"/>
      <c r="CY215" s="171"/>
      <c r="CZ215" s="171"/>
      <c r="DA215" s="171"/>
      <c r="DB215" s="171"/>
      <c r="DC215" s="171"/>
      <c r="DD215" s="171"/>
      <c r="DE215" s="171"/>
      <c r="DF215" s="171"/>
      <c r="DG215" s="171"/>
      <c r="DH215" s="171"/>
      <c r="DI215" s="171"/>
      <c r="DJ215" s="171"/>
      <c r="DK215" s="171"/>
      <c r="DL215" s="171"/>
      <c r="DM215" s="171"/>
      <c r="DN215" s="171"/>
      <c r="DO215" s="171"/>
      <c r="DP215" s="171"/>
      <c r="DQ215" s="171"/>
      <c r="DR215" s="171"/>
      <c r="DS215" s="171"/>
      <c r="DT215" s="171"/>
      <c r="DU215" s="171"/>
      <c r="DV215" s="171"/>
      <c r="DW215" s="171"/>
      <c r="DX215" s="171"/>
      <c r="DY215" s="171"/>
      <c r="DZ215" s="171"/>
      <c r="EA215" s="171"/>
      <c r="EB215" s="171"/>
      <c r="EC215" s="171"/>
      <c r="ED215" s="171"/>
      <c r="EE215" s="171"/>
      <c r="EF215" s="171"/>
      <c r="EG215" s="171"/>
      <c r="EH215" s="171"/>
      <c r="EI215" s="171"/>
      <c r="EJ215" s="171"/>
      <c r="EK215" s="171"/>
      <c r="EL215" s="171"/>
      <c r="EM215" s="171"/>
      <c r="EN215" s="171"/>
      <c r="EO215" s="171"/>
    </row>
    <row r="216" spans="44:145" ht="15" x14ac:dyDescent="0.25">
      <c r="AR216" s="171"/>
      <c r="AS216"/>
      <c r="AT216"/>
      <c r="AU216"/>
      <c r="AV216"/>
      <c r="AW216"/>
      <c r="AX216"/>
      <c r="AY216"/>
      <c r="AZ216"/>
      <c r="BA216"/>
      <c r="BB216"/>
      <c r="BC216"/>
      <c r="BD216"/>
      <c r="BE216"/>
      <c r="BF216" s="171"/>
      <c r="BG216" s="171"/>
      <c r="BH216" s="171"/>
      <c r="BI216" s="171"/>
      <c r="BJ216" s="171"/>
      <c r="BK216" s="171"/>
      <c r="BL216" s="171"/>
      <c r="BM216" s="171"/>
      <c r="BN216" s="171"/>
      <c r="BO216" s="171"/>
      <c r="BP216" s="171"/>
      <c r="BQ216" s="171"/>
      <c r="BR216" s="171"/>
      <c r="BS216" s="171"/>
      <c r="BT216" s="171"/>
      <c r="BU216" s="171"/>
      <c r="BV216" s="171"/>
      <c r="BW216" s="171"/>
      <c r="BX216" s="171"/>
      <c r="BY216" s="171"/>
      <c r="BZ216" s="171"/>
      <c r="CA216" s="171"/>
      <c r="CB216" s="171"/>
      <c r="CC216" s="171"/>
      <c r="CD216" s="171"/>
      <c r="CE216" s="171"/>
      <c r="CF216" s="171"/>
      <c r="CG216" s="171"/>
      <c r="CH216" s="171"/>
      <c r="CI216" s="171"/>
      <c r="CJ216" s="171"/>
      <c r="CK216" s="171"/>
      <c r="CL216" s="171"/>
      <c r="CM216" s="171"/>
      <c r="CN216" s="171"/>
      <c r="CO216" s="171"/>
      <c r="CP216" s="171"/>
      <c r="CQ216" s="171"/>
      <c r="CR216" s="171"/>
      <c r="CS216" s="171"/>
      <c r="CT216" s="171"/>
      <c r="CU216" s="171"/>
      <c r="CV216" s="171"/>
      <c r="CW216" s="171"/>
      <c r="CX216" s="171"/>
      <c r="CY216" s="171"/>
      <c r="CZ216" s="171"/>
      <c r="DA216" s="171"/>
      <c r="DB216" s="171"/>
      <c r="DC216" s="171"/>
      <c r="DD216" s="171"/>
      <c r="DE216" s="171"/>
      <c r="DF216" s="171"/>
      <c r="DG216" s="171"/>
      <c r="DH216" s="171"/>
      <c r="DI216" s="171"/>
      <c r="DJ216" s="171"/>
      <c r="DK216" s="171"/>
      <c r="DL216" s="171"/>
      <c r="DM216" s="171"/>
      <c r="DN216" s="171"/>
      <c r="DO216" s="171"/>
      <c r="DP216" s="171"/>
      <c r="DQ216" s="171"/>
      <c r="DR216" s="171"/>
      <c r="DS216" s="171"/>
      <c r="DT216" s="171"/>
      <c r="DU216" s="171"/>
      <c r="DV216" s="171"/>
      <c r="DW216" s="171"/>
      <c r="DX216" s="171"/>
      <c r="DY216" s="171"/>
      <c r="DZ216" s="171"/>
      <c r="EA216" s="171"/>
      <c r="EB216" s="171"/>
      <c r="EC216" s="171"/>
      <c r="ED216" s="171"/>
      <c r="EE216" s="171"/>
      <c r="EF216" s="171"/>
      <c r="EG216" s="171"/>
      <c r="EH216" s="171"/>
      <c r="EI216" s="171"/>
      <c r="EJ216" s="171"/>
      <c r="EK216" s="171"/>
      <c r="EL216" s="171"/>
      <c r="EM216" s="171"/>
      <c r="EN216" s="171"/>
      <c r="EO216" s="171"/>
    </row>
    <row r="217" spans="44:145" ht="15" x14ac:dyDescent="0.25">
      <c r="AR217" s="171"/>
      <c r="AS217"/>
      <c r="AT217"/>
      <c r="AU217"/>
      <c r="AV217"/>
      <c r="AW217"/>
      <c r="AX217"/>
      <c r="AY217"/>
      <c r="AZ217"/>
      <c r="BA217"/>
      <c r="BB217"/>
      <c r="BC217"/>
      <c r="BD217"/>
      <c r="BE217"/>
      <c r="BF217" s="171"/>
      <c r="BG217" s="171"/>
      <c r="BH217" s="171"/>
      <c r="BI217" s="171"/>
      <c r="BJ217" s="171"/>
      <c r="BK217" s="171"/>
      <c r="BL217" s="171"/>
      <c r="BM217" s="171"/>
      <c r="BN217" s="171"/>
      <c r="BO217" s="171"/>
      <c r="BP217" s="171"/>
      <c r="BQ217" s="171"/>
      <c r="BR217" s="171"/>
      <c r="BS217" s="171"/>
      <c r="BT217" s="171"/>
      <c r="BU217" s="171"/>
      <c r="BV217" s="171"/>
      <c r="BW217" s="171"/>
      <c r="BX217" s="171"/>
      <c r="BY217" s="171"/>
      <c r="BZ217" s="171"/>
      <c r="CA217" s="171"/>
      <c r="CB217" s="171"/>
      <c r="CC217" s="171"/>
      <c r="CD217" s="171"/>
      <c r="CE217" s="171"/>
      <c r="CF217" s="171"/>
      <c r="CG217" s="171"/>
      <c r="CH217" s="171"/>
      <c r="CI217" s="171"/>
      <c r="CJ217" s="171"/>
      <c r="CK217" s="171"/>
      <c r="CL217" s="171"/>
      <c r="CM217" s="171"/>
      <c r="CN217" s="171"/>
      <c r="CO217" s="171"/>
      <c r="CP217" s="171"/>
      <c r="CQ217" s="171"/>
      <c r="CR217" s="171"/>
      <c r="CS217" s="171"/>
      <c r="CT217" s="171"/>
      <c r="CU217" s="171"/>
      <c r="CV217" s="171"/>
      <c r="CW217" s="171"/>
      <c r="CX217" s="171"/>
      <c r="CY217" s="171"/>
      <c r="CZ217" s="171"/>
      <c r="DA217" s="171"/>
      <c r="DB217" s="171"/>
      <c r="DC217" s="171"/>
      <c r="DD217" s="171"/>
      <c r="DE217" s="171"/>
      <c r="DF217" s="171"/>
      <c r="DG217" s="171"/>
      <c r="DH217" s="171"/>
      <c r="DI217" s="171"/>
      <c r="DJ217" s="171"/>
      <c r="DK217" s="171"/>
      <c r="DL217" s="171"/>
      <c r="DM217" s="171"/>
      <c r="DN217" s="171"/>
      <c r="DO217" s="171"/>
      <c r="DP217" s="171"/>
      <c r="DQ217" s="171"/>
      <c r="DR217" s="171"/>
      <c r="DS217" s="171"/>
      <c r="DT217" s="171"/>
      <c r="DU217" s="171"/>
      <c r="DV217" s="171"/>
      <c r="DW217" s="171"/>
      <c r="DX217" s="171"/>
      <c r="DY217" s="171"/>
      <c r="DZ217" s="171"/>
      <c r="EA217" s="171"/>
      <c r="EB217" s="171"/>
      <c r="EC217" s="171"/>
      <c r="ED217" s="171"/>
      <c r="EE217" s="171"/>
      <c r="EF217" s="171"/>
      <c r="EG217" s="171"/>
      <c r="EH217" s="171"/>
      <c r="EI217" s="171"/>
      <c r="EJ217" s="171"/>
      <c r="EK217" s="171"/>
      <c r="EL217" s="171"/>
      <c r="EM217" s="171"/>
      <c r="EN217" s="171"/>
      <c r="EO217" s="171"/>
    </row>
  </sheetData>
  <autoFilter ref="A14:I24">
    <sortState ref="A15:I24">
      <sortCondition ref="A14:A24"/>
    </sortState>
  </autoFilter>
  <dataValidations count="1">
    <dataValidation type="decimal" allowBlank="1" showInputMessage="1" showErrorMessage="1" error="Please enter a confidence level between 0 and 1." prompt="Confidence level can be adjusted between 0 and 100% to dynamically change confidence limits on this sheet." sqref="I11">
      <formula1>0</formula1>
      <formula2>1</formula2>
    </dataValidation>
  </dataValidation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12309" r:id="rId3" name="Spinner 21">
              <controlPr defaultSize="0" autoPict="0">
                <anchor moveWithCells="1" sizeWithCells="1">
                  <from>
                    <xdr:col>9</xdr:col>
                    <xdr:colOff>0</xdr:colOff>
                    <xdr:row>9</xdr:row>
                    <xdr:rowOff>0</xdr:rowOff>
                  </from>
                  <to>
                    <xdr:col>10</xdr:col>
                    <xdr:colOff>0</xdr:colOff>
                    <xdr:row>11</xdr:row>
                    <xdr:rowOff>85725</xdr:rowOff>
                  </to>
                </anchor>
              </controlPr>
            </control>
          </mc:Choice>
        </mc:AlternateContent>
        <mc:AlternateContent xmlns:mc="http://schemas.openxmlformats.org/markup-compatibility/2006">
          <mc:Choice Requires="x14">
            <control shapeId="12310" r:id="rId4" name="Spinner 22">
              <controlPr defaultSize="0" autoPict="0">
                <anchor moveWithCells="1" sizeWithCells="1">
                  <from>
                    <xdr:col>9</xdr:col>
                    <xdr:colOff>0</xdr:colOff>
                    <xdr:row>91</xdr:row>
                    <xdr:rowOff>0</xdr:rowOff>
                  </from>
                  <to>
                    <xdr:col>10</xdr:col>
                    <xdr:colOff>0</xdr:colOff>
                    <xdr:row>93</xdr:row>
                    <xdr:rowOff>95250</xdr:rowOff>
                  </to>
                </anchor>
              </controlPr>
            </control>
          </mc:Choice>
        </mc:AlternateContent>
        <mc:AlternateContent xmlns:mc="http://schemas.openxmlformats.org/markup-compatibility/2006">
          <mc:Choice Requires="x14">
            <control shapeId="12311" r:id="rId5" name="Spinner 23">
              <controlPr defaultSize="0" autoPict="0">
                <anchor moveWithCells="1" sizeWithCells="1">
                  <from>
                    <xdr:col>9</xdr:col>
                    <xdr:colOff>66675</xdr:colOff>
                    <xdr:row>58</xdr:row>
                    <xdr:rowOff>0</xdr:rowOff>
                  </from>
                  <to>
                    <xdr:col>10</xdr:col>
                    <xdr:colOff>66675</xdr:colOff>
                    <xdr:row>60</xdr:row>
                    <xdr:rowOff>95250</xdr:rowOff>
                  </to>
                </anchor>
              </controlPr>
            </control>
          </mc:Choice>
        </mc:AlternateContent>
        <mc:AlternateContent xmlns:mc="http://schemas.openxmlformats.org/markup-compatibility/2006">
          <mc:Choice Requires="x14">
            <control shapeId="12312" r:id="rId6" name="Spinner 24">
              <controlPr defaultSize="0" autoPict="0">
                <anchor moveWithCells="1" sizeWithCells="1">
                  <from>
                    <xdr:col>9</xdr:col>
                    <xdr:colOff>66675</xdr:colOff>
                    <xdr:row>76</xdr:row>
                    <xdr:rowOff>0</xdr:rowOff>
                  </from>
                  <to>
                    <xdr:col>10</xdr:col>
                    <xdr:colOff>66675</xdr:colOff>
                    <xdr:row>78</xdr:row>
                    <xdr:rowOff>95250</xdr:rowOff>
                  </to>
                </anchor>
              </controlPr>
            </control>
          </mc:Choice>
        </mc:AlternateContent>
        <mc:AlternateContent xmlns:mc="http://schemas.openxmlformats.org/markup-compatibility/2006">
          <mc:Choice Requires="x14">
            <control shapeId="12313" r:id="rId7" name="Spinner 25">
              <controlPr defaultSize="0" autoPict="0">
                <anchor moveWithCells="1" sizeWithCells="1">
                  <from>
                    <xdr:col>9</xdr:col>
                    <xdr:colOff>0</xdr:colOff>
                    <xdr:row>165</xdr:row>
                    <xdr:rowOff>0</xdr:rowOff>
                  </from>
                  <to>
                    <xdr:col>10</xdr:col>
                    <xdr:colOff>0</xdr:colOff>
                    <xdr:row>167</xdr:row>
                    <xdr:rowOff>95250</xdr:rowOff>
                  </to>
                </anchor>
              </controlPr>
            </control>
          </mc:Choice>
        </mc:AlternateContent>
        <mc:AlternateContent xmlns:mc="http://schemas.openxmlformats.org/markup-compatibility/2006">
          <mc:Choice Requires="x14">
            <control shapeId="12314" r:id="rId8" name="Spinner 26">
              <controlPr defaultSize="0" autoPict="0">
                <anchor moveWithCells="1" sizeWithCells="1">
                  <from>
                    <xdr:col>9</xdr:col>
                    <xdr:colOff>0</xdr:colOff>
                    <xdr:row>188</xdr:row>
                    <xdr:rowOff>0</xdr:rowOff>
                  </from>
                  <to>
                    <xdr:col>10</xdr:col>
                    <xdr:colOff>0</xdr:colOff>
                    <xdr:row>190</xdr:row>
                    <xdr:rowOff>95250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dimension ref="A1:EN4121"/>
  <sheetViews>
    <sheetView showGridLines="0" showRowColHeaders="0" zoomScaleNormal="100" workbookViewId="0">
      <selection activeCell="B1" sqref="B1"/>
    </sheetView>
  </sheetViews>
  <sheetFormatPr defaultRowHeight="11.25" outlineLevelRow="1" x14ac:dyDescent="0.2"/>
  <cols>
    <col min="1" max="1" width="15.7109375" style="115" customWidth="1"/>
    <col min="2" max="9" width="9.7109375" style="115" customWidth="1"/>
    <col min="10" max="16384" width="9.140625" style="115"/>
  </cols>
  <sheetData>
    <row r="1" spans="1:144" x14ac:dyDescent="0.2">
      <c r="A1" s="116" t="s">
        <v>69</v>
      </c>
      <c r="B1" s="115" t="s">
        <v>278</v>
      </c>
      <c r="F1" s="117"/>
      <c r="M1" s="117" t="s">
        <v>61</v>
      </c>
      <c r="N1" s="117" t="s">
        <v>62</v>
      </c>
      <c r="R1" s="117" t="s">
        <v>71</v>
      </c>
      <c r="U1" s="117"/>
      <c r="Z1" s="185" t="s">
        <v>279</v>
      </c>
      <c r="BZ1" s="118" t="s">
        <v>279</v>
      </c>
    </row>
    <row r="2" spans="1:144" x14ac:dyDescent="0.2">
      <c r="A2" s="116" t="s">
        <v>73</v>
      </c>
      <c r="C2" s="115" t="s">
        <v>0</v>
      </c>
      <c r="G2" s="120" t="s">
        <v>74</v>
      </c>
      <c r="H2" s="121" t="s">
        <v>75</v>
      </c>
      <c r="I2" s="124" t="s">
        <v>76</v>
      </c>
    </row>
    <row r="3" spans="1:144" hidden="1" outlineLevel="1" x14ac:dyDescent="0.2">
      <c r="A3" s="116" t="s">
        <v>77</v>
      </c>
    </row>
    <row r="4" spans="1:144" hidden="1" outlineLevel="1" x14ac:dyDescent="0.2">
      <c r="A4" s="115" t="s">
        <v>280</v>
      </c>
    </row>
    <row r="5" spans="1:144" hidden="1" outlineLevel="1" x14ac:dyDescent="0.2">
      <c r="A5" s="116" t="s">
        <v>79</v>
      </c>
    </row>
    <row r="6" spans="1:144" hidden="1" outlineLevel="1" x14ac:dyDescent="0.2">
      <c r="A6" s="115" t="s">
        <v>80</v>
      </c>
    </row>
    <row r="7" spans="1:144" hidden="1" outlineLevel="1" x14ac:dyDescent="0.2">
      <c r="A7" s="115" t="s">
        <v>281</v>
      </c>
    </row>
    <row r="8" spans="1:144" collapsed="1" x14ac:dyDescent="0.2">
      <c r="A8" s="183"/>
      <c r="J8" s="117" t="s">
        <v>177</v>
      </c>
      <c r="K8" s="117" t="s">
        <v>297</v>
      </c>
    </row>
    <row r="9" spans="1:144" x14ac:dyDescent="0.2">
      <c r="A9" s="125" t="s">
        <v>282</v>
      </c>
      <c r="AQ9" s="171" t="s">
        <v>144</v>
      </c>
      <c r="AR9" s="171" t="s">
        <v>145</v>
      </c>
      <c r="AS9" s="171"/>
      <c r="AT9" s="171"/>
      <c r="AU9" s="171"/>
      <c r="AV9" s="171"/>
      <c r="AW9" s="171"/>
      <c r="AX9" s="171"/>
      <c r="AY9" s="171"/>
      <c r="AZ9" s="171"/>
      <c r="BA9" s="171"/>
      <c r="BB9" s="171"/>
      <c r="BC9" s="171"/>
      <c r="BD9" s="171"/>
      <c r="BE9" s="171"/>
      <c r="BF9" s="171"/>
      <c r="BG9" s="171"/>
      <c r="BH9" s="171"/>
      <c r="BI9" s="171"/>
      <c r="BJ9" s="171"/>
      <c r="BK9" s="171"/>
      <c r="BL9" s="171"/>
      <c r="BM9" s="171"/>
      <c r="BN9" s="171"/>
      <c r="BO9" s="171"/>
      <c r="BP9" s="171"/>
      <c r="BQ9" s="171"/>
      <c r="BR9" s="171"/>
      <c r="BS9" s="171"/>
      <c r="BT9" s="171"/>
      <c r="BU9" s="171"/>
      <c r="BV9" s="171"/>
      <c r="BW9" s="171"/>
      <c r="BX9" s="171"/>
      <c r="BY9" s="171"/>
      <c r="BZ9" s="171"/>
      <c r="CA9" s="171"/>
      <c r="CB9" s="171"/>
      <c r="CC9" s="171"/>
      <c r="CD9" s="171"/>
      <c r="CE9" s="171"/>
      <c r="CF9" s="171"/>
      <c r="CG9" s="171"/>
      <c r="CH9" s="171"/>
      <c r="CI9" s="171"/>
      <c r="CJ9" s="171"/>
      <c r="CK9" s="171"/>
      <c r="CL9" s="171"/>
      <c r="CM9" s="171"/>
      <c r="CN9" s="171"/>
      <c r="CO9" s="171"/>
      <c r="CP9" s="171"/>
      <c r="CQ9" s="171"/>
      <c r="CR9" s="171"/>
      <c r="CS9" s="171"/>
      <c r="CT9" s="171"/>
      <c r="CU9" s="171"/>
      <c r="CV9" s="171"/>
      <c r="CW9" s="171"/>
      <c r="CX9" s="171"/>
      <c r="CY9" s="171"/>
      <c r="CZ9" s="171"/>
      <c r="DA9" s="171"/>
      <c r="DB9" s="171"/>
      <c r="DC9" s="171"/>
      <c r="DD9" s="171"/>
      <c r="DE9" s="171"/>
      <c r="DF9" s="171"/>
      <c r="DG9" s="171"/>
      <c r="DH9" s="171"/>
      <c r="DI9" s="171"/>
      <c r="DJ9" s="171"/>
      <c r="DK9" s="171"/>
      <c r="DL9" s="171"/>
      <c r="DM9" s="171"/>
      <c r="DN9" s="171"/>
      <c r="DO9" s="171"/>
      <c r="DP9" s="171"/>
      <c r="DQ9" s="171"/>
      <c r="DR9" s="171"/>
      <c r="DS9" s="171"/>
      <c r="DT9" s="171"/>
      <c r="DU9" s="171"/>
      <c r="DV9" s="171"/>
      <c r="DW9" s="171"/>
      <c r="DX9" s="171"/>
      <c r="DY9" s="171"/>
      <c r="DZ9" s="171"/>
      <c r="EA9" s="171"/>
      <c r="EB9" s="171"/>
      <c r="EC9" s="171"/>
      <c r="ED9" s="171"/>
      <c r="EE9" s="171"/>
      <c r="EF9" s="171"/>
      <c r="EG9" s="171"/>
      <c r="EH9" s="171"/>
      <c r="EI9" s="171"/>
      <c r="EJ9" s="171"/>
      <c r="EK9" s="171"/>
      <c r="EL9" s="171"/>
      <c r="EM9" s="171"/>
      <c r="EN9" s="171"/>
    </row>
    <row r="10" spans="1:144" ht="12" outlineLevel="1" thickBot="1" x14ac:dyDescent="0.25">
      <c r="A10" s="126"/>
      <c r="B10" s="127" t="s">
        <v>83</v>
      </c>
      <c r="C10" s="129" t="s">
        <v>84</v>
      </c>
      <c r="D10" s="129" t="s">
        <v>85</v>
      </c>
      <c r="E10" s="129" t="s">
        <v>30</v>
      </c>
      <c r="F10" s="129" t="s">
        <v>29</v>
      </c>
      <c r="G10" s="129" t="s">
        <v>86</v>
      </c>
      <c r="H10" s="129" t="s">
        <v>87</v>
      </c>
      <c r="I10" s="129" t="s">
        <v>88</v>
      </c>
      <c r="AQ10" s="171">
        <v>7</v>
      </c>
      <c r="AR10" s="171">
        <f>CHOOSE(AQ10,0,0.25,0.5,0.68,0.8,0.9,0.95,0.98,0.99,0.997,0.999)</f>
        <v>0.95</v>
      </c>
      <c r="AS10" s="171"/>
      <c r="AT10" s="171"/>
      <c r="AU10" s="171"/>
      <c r="AV10" s="171"/>
      <c r="AW10" s="171"/>
      <c r="AX10" s="171"/>
      <c r="AY10" s="171"/>
      <c r="AZ10" s="171"/>
      <c r="BA10" s="171"/>
      <c r="BB10" s="171"/>
      <c r="BC10" s="171"/>
      <c r="BD10" s="171"/>
      <c r="BE10" s="171"/>
      <c r="BF10" s="171"/>
      <c r="BG10" s="171"/>
      <c r="BH10" s="171"/>
      <c r="BI10" s="171"/>
      <c r="BJ10" s="171"/>
      <c r="BK10" s="171"/>
      <c r="BL10" s="171"/>
      <c r="BM10" s="171"/>
      <c r="BN10" s="171"/>
      <c r="BO10" s="171"/>
      <c r="BP10" s="171"/>
      <c r="BQ10" s="171"/>
      <c r="BR10" s="171"/>
      <c r="BS10" s="171"/>
      <c r="BT10" s="171"/>
      <c r="BU10" s="171"/>
      <c r="BV10" s="171"/>
      <c r="BW10" s="171"/>
      <c r="BX10" s="171"/>
      <c r="BY10" s="171"/>
      <c r="BZ10" s="171"/>
      <c r="CA10" s="171"/>
      <c r="CB10" s="171"/>
      <c r="CC10" s="171"/>
      <c r="CD10" s="171"/>
      <c r="CE10" s="171"/>
      <c r="CF10" s="171"/>
      <c r="CG10" s="171"/>
      <c r="CH10" s="171"/>
      <c r="CI10" s="171"/>
      <c r="CJ10" s="171"/>
      <c r="CK10" s="171"/>
      <c r="CL10" s="171"/>
      <c r="CM10" s="171"/>
      <c r="CN10" s="171"/>
      <c r="CO10" s="171"/>
      <c r="CP10" s="171"/>
      <c r="CQ10" s="171"/>
      <c r="CR10" s="171"/>
      <c r="CS10" s="171"/>
      <c r="CT10" s="171"/>
      <c r="CU10" s="171"/>
      <c r="CV10" s="171"/>
      <c r="CW10" s="171"/>
      <c r="CX10" s="171"/>
      <c r="CY10" s="171"/>
      <c r="CZ10" s="171"/>
      <c r="DA10" s="171"/>
      <c r="DB10" s="171"/>
      <c r="DC10" s="171"/>
      <c r="DD10" s="171"/>
      <c r="DE10" s="171"/>
      <c r="DF10" s="171"/>
      <c r="DG10" s="171"/>
      <c r="DH10" s="171"/>
      <c r="DI10" s="171"/>
      <c r="DJ10" s="171"/>
      <c r="DK10" s="171"/>
      <c r="DL10" s="171"/>
      <c r="DM10" s="171"/>
      <c r="DN10" s="171"/>
      <c r="DO10" s="171"/>
      <c r="DP10" s="171"/>
      <c r="DQ10" s="171"/>
      <c r="DR10" s="171"/>
      <c r="DS10" s="171"/>
      <c r="DT10" s="171"/>
      <c r="DU10" s="171"/>
      <c r="DV10" s="171"/>
      <c r="DW10" s="171"/>
      <c r="DX10" s="171"/>
      <c r="DY10" s="171"/>
      <c r="DZ10" s="171"/>
      <c r="EA10" s="171"/>
      <c r="EB10" s="171"/>
      <c r="EC10" s="171"/>
      <c r="ED10" s="171"/>
      <c r="EE10" s="171"/>
      <c r="EF10" s="171"/>
      <c r="EG10" s="171"/>
      <c r="EH10" s="171"/>
      <c r="EI10" s="171"/>
      <c r="EJ10" s="171"/>
      <c r="EK10" s="171"/>
      <c r="EL10" s="171"/>
      <c r="EM10" s="171"/>
      <c r="EN10" s="171"/>
    </row>
    <row r="11" spans="1:144" outlineLevel="1" x14ac:dyDescent="0.2">
      <c r="B11" s="131">
        <f xml:space="preserve"> 1 - $C$39 / $C$40</f>
        <v>0.215054328196851</v>
      </c>
      <c r="C11" s="131">
        <f xml:space="preserve"> MAX(0,1 - ($C$39 + 2*($B$38+1))/$C$40)</f>
        <v>0.20766874234340948</v>
      </c>
      <c r="D11" s="132">
        <v>0.26702696295515044</v>
      </c>
      <c r="E11" s="132">
        <v>9.3598571792909965E-2</v>
      </c>
      <c r="F11" s="133">
        <v>3921</v>
      </c>
      <c r="G11" s="134">
        <f>$AR$68</f>
        <v>0.84484611881458338</v>
      </c>
      <c r="H11" s="131">
        <f>_xlfn.NORM.S.INV(1-(1-I11)/2)</f>
        <v>1.9599639845400536</v>
      </c>
      <c r="I11" s="135">
        <f>$AR$10</f>
        <v>0.95</v>
      </c>
      <c r="AQ11" s="171"/>
      <c r="AR11" s="171"/>
      <c r="AS11" s="171"/>
      <c r="AT11" s="171"/>
      <c r="AU11" s="171"/>
      <c r="AV11" s="171"/>
      <c r="AW11" s="171"/>
      <c r="AX11" s="171"/>
      <c r="AY11" s="171"/>
      <c r="AZ11" s="171"/>
      <c r="BA11" s="171"/>
      <c r="BB11" s="171"/>
      <c r="BC11" s="171"/>
      <c r="BD11" s="171"/>
      <c r="BE11" s="171"/>
      <c r="BF11" s="171"/>
      <c r="BG11" s="171"/>
      <c r="BH11" s="171"/>
      <c r="BI11" s="171"/>
      <c r="BJ11" s="171"/>
      <c r="BK11" s="171"/>
      <c r="BL11" s="171"/>
      <c r="BM11" s="171"/>
      <c r="BN11" s="171"/>
      <c r="BO11" s="171"/>
      <c r="BP11" s="171"/>
      <c r="BQ11" s="171"/>
      <c r="BR11" s="171"/>
      <c r="BS11" s="171"/>
      <c r="BT11" s="171"/>
      <c r="BU11" s="171"/>
      <c r="BV11" s="171"/>
      <c r="BW11" s="171"/>
      <c r="BX11" s="171"/>
      <c r="BY11" s="171"/>
      <c r="BZ11" s="171"/>
      <c r="CA11" s="171"/>
      <c r="CB11" s="171"/>
      <c r="CC11" s="171"/>
      <c r="CD11" s="171"/>
      <c r="CE11" s="171"/>
      <c r="CF11" s="171"/>
      <c r="CG11" s="171"/>
      <c r="CH11" s="171"/>
      <c r="CI11" s="171"/>
      <c r="CJ11" s="171"/>
      <c r="CK11" s="171"/>
      <c r="CL11" s="171"/>
      <c r="CM11" s="171"/>
      <c r="CN11" s="171"/>
      <c r="CO11" s="171"/>
      <c r="CP11" s="171"/>
      <c r="CQ11" s="171"/>
      <c r="CR11" s="171"/>
      <c r="CS11" s="171"/>
      <c r="CT11" s="171"/>
      <c r="CU11" s="171"/>
      <c r="CV11" s="171"/>
      <c r="CW11" s="171"/>
      <c r="CX11" s="171"/>
      <c r="CY11" s="171"/>
      <c r="CZ11" s="171"/>
      <c r="DA11" s="171"/>
      <c r="DB11" s="171"/>
      <c r="DC11" s="171"/>
      <c r="DD11" s="171"/>
      <c r="DE11" s="171"/>
      <c r="DF11" s="171"/>
      <c r="DG11" s="171"/>
      <c r="DH11" s="171"/>
      <c r="DI11" s="171"/>
      <c r="DJ11" s="171"/>
      <c r="DK11" s="171"/>
      <c r="DL11" s="171"/>
      <c r="DM11" s="171"/>
      <c r="DN11" s="171"/>
      <c r="DO11" s="171"/>
      <c r="DP11" s="171"/>
      <c r="DQ11" s="171"/>
      <c r="DR11" s="171"/>
      <c r="DS11" s="171"/>
      <c r="DT11" s="171"/>
      <c r="DU11" s="171"/>
      <c r="DV11" s="171"/>
      <c r="DW11" s="171"/>
      <c r="DX11" s="171"/>
      <c r="DY11" s="171"/>
      <c r="DZ11" s="171"/>
      <c r="EA11" s="171"/>
      <c r="EB11" s="171"/>
      <c r="EC11" s="171"/>
      <c r="ED11" s="171"/>
      <c r="EE11" s="171"/>
      <c r="EF11" s="171"/>
      <c r="EG11" s="171"/>
      <c r="EH11" s="171"/>
      <c r="EI11" s="171"/>
      <c r="EJ11" s="171"/>
      <c r="EK11" s="171"/>
      <c r="EL11" s="171"/>
      <c r="EM11" s="171"/>
      <c r="EN11" s="171"/>
    </row>
    <row r="12" spans="1:144" x14ac:dyDescent="0.2">
      <c r="A12" s="183"/>
      <c r="AQ12" s="171"/>
      <c r="AR12" s="171"/>
      <c r="AS12" s="171"/>
      <c r="AT12" s="171"/>
      <c r="AU12" s="171"/>
      <c r="AV12" s="171"/>
      <c r="AW12" s="171"/>
      <c r="AX12" s="171"/>
      <c r="AY12" s="171"/>
      <c r="AZ12" s="171"/>
      <c r="BA12" s="171"/>
      <c r="BB12" s="171"/>
      <c r="BC12" s="171"/>
      <c r="BD12" s="171"/>
      <c r="BE12" s="171"/>
      <c r="BF12" s="171"/>
      <c r="BG12" s="171"/>
      <c r="BH12" s="171"/>
      <c r="BI12" s="171"/>
      <c r="BJ12" s="171"/>
      <c r="BK12" s="171"/>
      <c r="BL12" s="171"/>
      <c r="BM12" s="171"/>
      <c r="BN12" s="171"/>
      <c r="BO12" s="171"/>
      <c r="BP12" s="171"/>
      <c r="BQ12" s="171"/>
      <c r="BR12" s="171"/>
      <c r="BS12" s="171"/>
      <c r="BT12" s="171"/>
      <c r="BU12" s="171"/>
      <c r="BV12" s="171"/>
      <c r="BW12" s="171"/>
      <c r="BX12" s="171"/>
      <c r="BY12" s="171"/>
      <c r="BZ12" s="171"/>
      <c r="CA12" s="171"/>
      <c r="CB12" s="171"/>
      <c r="CC12" s="171"/>
      <c r="CD12" s="171"/>
      <c r="CE12" s="171"/>
      <c r="CF12" s="171"/>
      <c r="CG12" s="171"/>
      <c r="CH12" s="171"/>
      <c r="CI12" s="171"/>
      <c r="CJ12" s="171"/>
      <c r="CK12" s="171"/>
      <c r="CL12" s="171"/>
      <c r="CM12" s="171"/>
      <c r="CN12" s="171"/>
      <c r="CO12" s="171"/>
      <c r="CP12" s="171"/>
      <c r="CQ12" s="171"/>
      <c r="CR12" s="171"/>
      <c r="CS12" s="171"/>
      <c r="CT12" s="171"/>
      <c r="CU12" s="171"/>
      <c r="CV12" s="171"/>
      <c r="CW12" s="171"/>
      <c r="CX12" s="171"/>
      <c r="CY12" s="171"/>
      <c r="CZ12" s="171"/>
      <c r="DA12" s="171"/>
      <c r="DB12" s="171"/>
      <c r="DC12" s="171"/>
      <c r="DD12" s="171"/>
      <c r="DE12" s="171"/>
      <c r="DF12" s="171"/>
      <c r="DG12" s="171"/>
      <c r="DH12" s="171"/>
      <c r="DI12" s="171"/>
      <c r="DJ12" s="171"/>
      <c r="DK12" s="171"/>
      <c r="DL12" s="171"/>
      <c r="DM12" s="171"/>
      <c r="DN12" s="171"/>
      <c r="DO12" s="171"/>
      <c r="DP12" s="171"/>
      <c r="DQ12" s="171"/>
      <c r="DR12" s="171"/>
      <c r="DS12" s="171"/>
      <c r="DT12" s="171"/>
      <c r="DU12" s="171"/>
      <c r="DV12" s="171"/>
      <c r="DW12" s="171"/>
      <c r="DX12" s="171"/>
      <c r="DY12" s="171"/>
      <c r="DZ12" s="171"/>
      <c r="EA12" s="171"/>
      <c r="EB12" s="171"/>
      <c r="EC12" s="171"/>
      <c r="ED12" s="171"/>
      <c r="EE12" s="171"/>
      <c r="EF12" s="171"/>
      <c r="EG12" s="171"/>
      <c r="EH12" s="171"/>
      <c r="EI12" s="171"/>
      <c r="EJ12" s="171"/>
      <c r="EK12" s="171"/>
      <c r="EL12" s="171"/>
      <c r="EM12" s="171"/>
      <c r="EN12" s="171"/>
    </row>
    <row r="13" spans="1:144" x14ac:dyDescent="0.2">
      <c r="A13" s="125" t="s">
        <v>283</v>
      </c>
      <c r="AQ13" s="171" t="s">
        <v>98</v>
      </c>
      <c r="AR13" s="171"/>
      <c r="AS13" s="171"/>
      <c r="AT13" s="171"/>
      <c r="AU13" s="171"/>
      <c r="AV13" s="171"/>
      <c r="AW13" s="171"/>
      <c r="AX13" s="171"/>
      <c r="AY13" s="171"/>
      <c r="AZ13" s="171"/>
      <c r="BA13" s="171"/>
      <c r="BB13" s="171"/>
      <c r="BC13" s="171"/>
      <c r="BD13" s="171"/>
      <c r="BE13" s="171"/>
      <c r="BF13" s="171"/>
      <c r="BG13" s="171"/>
      <c r="BH13" s="171"/>
      <c r="BI13" s="171"/>
      <c r="BJ13" s="171"/>
      <c r="BK13" s="171"/>
      <c r="BL13" s="171"/>
      <c r="BM13" s="171"/>
      <c r="BN13" s="171"/>
      <c r="BO13" s="171"/>
      <c r="BP13" s="171"/>
      <c r="BQ13" s="171"/>
      <c r="BR13" s="171"/>
      <c r="BS13" s="171"/>
      <c r="BT13" s="171"/>
      <c r="BU13" s="171"/>
      <c r="BV13" s="171"/>
      <c r="BW13" s="171"/>
      <c r="BX13" s="171"/>
      <c r="BY13" s="171"/>
      <c r="BZ13" s="171"/>
      <c r="CA13" s="171"/>
      <c r="CB13" s="171"/>
      <c r="CC13" s="171"/>
      <c r="CD13" s="171"/>
      <c r="CE13" s="171"/>
      <c r="CF13" s="171"/>
      <c r="CG13" s="171"/>
      <c r="CH13" s="171"/>
      <c r="CI13" s="171"/>
      <c r="CJ13" s="171"/>
      <c r="CK13" s="171"/>
      <c r="CL13" s="171"/>
      <c r="CM13" s="171"/>
      <c r="CN13" s="171"/>
      <c r="CO13" s="171"/>
      <c r="CP13" s="171"/>
      <c r="CQ13" s="171"/>
      <c r="CR13" s="171"/>
      <c r="CS13" s="171"/>
      <c r="CT13" s="171"/>
      <c r="CU13" s="171"/>
      <c r="CV13" s="171"/>
      <c r="CW13" s="171"/>
      <c r="CX13" s="171"/>
      <c r="CY13" s="171"/>
      <c r="CZ13" s="171"/>
      <c r="DA13" s="171"/>
      <c r="DB13" s="171"/>
      <c r="DC13" s="171"/>
      <c r="DD13" s="171"/>
      <c r="DE13" s="171"/>
      <c r="DF13" s="171"/>
      <c r="DG13" s="171"/>
      <c r="DH13" s="171"/>
      <c r="DI13" s="171"/>
      <c r="DJ13" s="171"/>
      <c r="DK13" s="171"/>
      <c r="DL13" s="171"/>
      <c r="DM13" s="171"/>
      <c r="DN13" s="171"/>
      <c r="DO13" s="171"/>
      <c r="DP13" s="171"/>
      <c r="DQ13" s="171"/>
      <c r="DR13" s="171"/>
      <c r="DS13" s="171"/>
      <c r="DT13" s="171"/>
      <c r="DU13" s="171"/>
      <c r="DV13" s="171"/>
      <c r="DW13" s="171"/>
      <c r="DX13" s="171"/>
      <c r="DY13" s="171"/>
      <c r="DZ13" s="171"/>
      <c r="EA13" s="171"/>
      <c r="EB13" s="171"/>
      <c r="EC13" s="171"/>
      <c r="ED13" s="171"/>
      <c r="EE13" s="171"/>
      <c r="EF13" s="171"/>
      <c r="EG13" s="171"/>
      <c r="EH13" s="171"/>
      <c r="EI13" s="171"/>
      <c r="EJ13" s="171"/>
      <c r="EK13" s="171"/>
      <c r="EL13" s="171"/>
      <c r="EM13" s="171"/>
      <c r="EN13" s="171"/>
    </row>
    <row r="14" spans="1:144" ht="12" outlineLevel="1" thickBot="1" x14ac:dyDescent="0.25">
      <c r="A14" s="129" t="s">
        <v>90</v>
      </c>
      <c r="B14" s="129" t="s">
        <v>91</v>
      </c>
      <c r="C14" s="129" t="s">
        <v>92</v>
      </c>
      <c r="D14" s="129" t="s">
        <v>93</v>
      </c>
      <c r="E14" s="129" t="s">
        <v>94</v>
      </c>
      <c r="F14" s="129" t="str">
        <f>IF($I$11&gt;99%,("Lower"&amp;TEXT($I$11,"0.0%")),("Lower"&amp;TEXT($I$11,"0%")))</f>
        <v>Lower95%</v>
      </c>
      <c r="G14" s="129" t="str">
        <f>IF($I$11&gt;99%,("Upper"&amp;TEXT($I$11,"0.0%")),("Upper"&amp;TEXT($I$11,"0%")))</f>
        <v>Upper95%</v>
      </c>
      <c r="H14" s="129" t="s">
        <v>96</v>
      </c>
      <c r="I14" s="129" t="s">
        <v>95</v>
      </c>
      <c r="AQ14" s="171" t="s">
        <v>7</v>
      </c>
      <c r="AR14" s="171" t="s">
        <v>15</v>
      </c>
      <c r="AS14" s="171" t="s">
        <v>6</v>
      </c>
      <c r="AT14" s="171" t="s">
        <v>14</v>
      </c>
      <c r="AU14" s="171" t="s">
        <v>12</v>
      </c>
      <c r="AV14" s="171" t="s">
        <v>16</v>
      </c>
      <c r="AW14" s="171" t="s">
        <v>1</v>
      </c>
      <c r="AX14" s="171" t="s">
        <v>18</v>
      </c>
      <c r="AY14" s="171" t="s">
        <v>97</v>
      </c>
      <c r="AZ14" s="171"/>
      <c r="BA14" s="171"/>
      <c r="BB14" s="171"/>
      <c r="BC14" s="171"/>
      <c r="BD14" s="171"/>
      <c r="BE14" s="171"/>
      <c r="BF14" s="171"/>
      <c r="BG14" s="171"/>
      <c r="BH14" s="171"/>
      <c r="BI14" s="171"/>
      <c r="BJ14" s="171"/>
      <c r="BK14" s="171"/>
      <c r="BL14" s="171"/>
      <c r="BM14" s="171"/>
      <c r="BN14" s="171"/>
      <c r="BO14" s="171"/>
      <c r="BP14" s="171"/>
      <c r="BQ14" s="171"/>
      <c r="BR14" s="171"/>
      <c r="BS14" s="171"/>
      <c r="BT14" s="171"/>
      <c r="BU14" s="171"/>
      <c r="BV14" s="171"/>
      <c r="BW14" s="171"/>
      <c r="BX14" s="171"/>
      <c r="BY14" s="171"/>
      <c r="BZ14" s="171"/>
      <c r="CA14" s="171"/>
      <c r="CB14" s="171"/>
      <c r="CC14" s="171"/>
      <c r="CD14" s="171"/>
      <c r="CE14" s="171"/>
      <c r="CF14" s="171"/>
      <c r="CG14" s="171"/>
      <c r="CH14" s="171"/>
      <c r="CI14" s="171"/>
      <c r="CJ14" s="171"/>
      <c r="CK14" s="171"/>
      <c r="CL14" s="171"/>
      <c r="CM14" s="171"/>
      <c r="CN14" s="171"/>
      <c r="CO14" s="171"/>
      <c r="CP14" s="171"/>
      <c r="CQ14" s="171"/>
      <c r="CR14" s="171"/>
      <c r="CS14" s="171"/>
      <c r="CT14" s="171"/>
      <c r="CU14" s="171"/>
      <c r="CV14" s="171"/>
      <c r="CW14" s="171"/>
      <c r="CX14" s="171"/>
      <c r="CY14" s="171"/>
      <c r="CZ14" s="171"/>
      <c r="DA14" s="171"/>
      <c r="DB14" s="171"/>
      <c r="DC14" s="171"/>
      <c r="DD14" s="171"/>
      <c r="DE14" s="171"/>
      <c r="DF14" s="171"/>
      <c r="DG14" s="171"/>
      <c r="DH14" s="171"/>
      <c r="DI14" s="171"/>
      <c r="DJ14" s="171"/>
      <c r="DK14" s="171"/>
      <c r="DL14" s="171"/>
      <c r="DM14" s="171"/>
      <c r="DN14" s="171"/>
      <c r="DO14" s="171"/>
      <c r="DP14" s="171"/>
      <c r="DQ14" s="171"/>
      <c r="DR14" s="171"/>
      <c r="DS14" s="171"/>
      <c r="DT14" s="171"/>
      <c r="DU14" s="171"/>
      <c r="DV14" s="171"/>
      <c r="DW14" s="171"/>
      <c r="DX14" s="171"/>
      <c r="DY14" s="171"/>
      <c r="DZ14" s="171"/>
      <c r="EA14" s="171"/>
      <c r="EB14" s="171"/>
      <c r="EC14" s="171"/>
      <c r="ED14" s="171"/>
      <c r="EE14" s="171"/>
      <c r="EF14" s="171"/>
      <c r="EG14" s="171"/>
      <c r="EH14" s="171"/>
      <c r="EI14" s="171"/>
      <c r="EJ14" s="171"/>
      <c r="EK14" s="171"/>
      <c r="EL14" s="171"/>
      <c r="EM14" s="171"/>
      <c r="EN14" s="171"/>
    </row>
    <row r="15" spans="1:144" ht="12.75" customHeight="1" outlineLevel="1" x14ac:dyDescent="0.2">
      <c r="A15" s="136" t="s">
        <v>97</v>
      </c>
      <c r="B15" s="128">
        <v>-0.73186070135605219</v>
      </c>
      <c r="C15" s="128">
        <v>8.990962190060732E-2</v>
      </c>
      <c r="D15" s="128">
        <f t="shared" ref="D15:D23" si="0">B15 / C15</f>
        <v>-8.1399597271702984</v>
      </c>
      <c r="E15" s="128">
        <f t="shared" ref="E15:E23" si="1">2*(1-_xlfn.NORM.S.DIST(ABS(B15)/C15,1))</f>
        <v>4.4408920985006262E-16</v>
      </c>
      <c r="F15" s="128">
        <f t="shared" ref="F15:F23" si="2">B15 - $H$11 * C15</f>
        <v>-0.90808032214485612</v>
      </c>
      <c r="G15" s="128">
        <f t="shared" ref="G15:G23" si="3">B15 + $H$11 * C15</f>
        <v>-0.55564108056724826</v>
      </c>
      <c r="H15" s="128"/>
      <c r="I15" s="128"/>
      <c r="AQ15" s="171">
        <v>9.665891642150112E-3</v>
      </c>
      <c r="AR15" s="171">
        <v>8.0818772816946053E-4</v>
      </c>
      <c r="AS15" s="171">
        <v>-5.8911798404570857E-2</v>
      </c>
      <c r="AT15" s="171">
        <v>9.1373515938119404E-7</v>
      </c>
      <c r="AU15" s="171">
        <v>5.4841673397151586E-4</v>
      </c>
      <c r="AV15" s="171">
        <v>-2.1426334686569103E-3</v>
      </c>
      <c r="AW15" s="171">
        <v>-3.0435202981067559E-3</v>
      </c>
      <c r="AX15" s="171">
        <v>2.0315429858611869E-3</v>
      </c>
      <c r="AY15" s="171">
        <v>-1.5259810188821593E-3</v>
      </c>
      <c r="AZ15" s="171"/>
      <c r="BA15" s="171"/>
      <c r="BB15" s="171"/>
      <c r="BC15" s="171"/>
      <c r="BD15" s="171"/>
      <c r="BE15" s="171"/>
      <c r="BF15" s="171"/>
      <c r="BG15" s="171"/>
      <c r="BH15" s="171"/>
      <c r="BI15" s="171"/>
      <c r="BJ15" s="171"/>
      <c r="BK15" s="171"/>
      <c r="BL15" s="171"/>
      <c r="BM15" s="171"/>
      <c r="BN15" s="171"/>
      <c r="BO15" s="171"/>
      <c r="BP15" s="171"/>
      <c r="BQ15" s="171"/>
      <c r="BR15" s="171"/>
      <c r="BS15" s="171"/>
      <c r="BT15" s="171"/>
      <c r="BU15" s="171"/>
      <c r="BV15" s="171"/>
      <c r="BW15" s="171"/>
      <c r="BX15" s="171"/>
      <c r="BY15" s="171"/>
      <c r="BZ15" s="171"/>
      <c r="CA15" s="171"/>
      <c r="CB15" s="171"/>
      <c r="CC15" s="171"/>
      <c r="CD15" s="171"/>
      <c r="CE15" s="171"/>
      <c r="CF15" s="171"/>
      <c r="CG15" s="171"/>
      <c r="CH15" s="171"/>
      <c r="CI15" s="171"/>
      <c r="CJ15" s="171"/>
      <c r="CK15" s="171"/>
      <c r="CL15" s="171"/>
      <c r="CM15" s="171"/>
      <c r="CN15" s="171"/>
      <c r="CO15" s="171"/>
      <c r="CP15" s="171"/>
      <c r="CQ15" s="171"/>
      <c r="CR15" s="171"/>
      <c r="CS15" s="171"/>
      <c r="CT15" s="171"/>
      <c r="CU15" s="171"/>
      <c r="CV15" s="171"/>
      <c r="CW15" s="171"/>
      <c r="CX15" s="171"/>
      <c r="CY15" s="171"/>
      <c r="CZ15" s="171"/>
      <c r="DA15" s="171"/>
      <c r="DB15" s="171"/>
      <c r="DC15" s="171"/>
      <c r="DD15" s="171"/>
      <c r="DE15" s="171"/>
      <c r="DF15" s="171"/>
      <c r="DG15" s="171"/>
      <c r="DH15" s="171"/>
      <c r="DI15" s="171"/>
      <c r="DJ15" s="171"/>
      <c r="DK15" s="171"/>
      <c r="DL15" s="171"/>
      <c r="DM15" s="171"/>
      <c r="DN15" s="171"/>
      <c r="DO15" s="171"/>
      <c r="DP15" s="171"/>
      <c r="DQ15" s="171"/>
      <c r="DR15" s="171"/>
      <c r="DS15" s="171"/>
      <c r="DT15" s="171"/>
      <c r="DU15" s="171"/>
      <c r="DV15" s="171"/>
      <c r="DW15" s="171"/>
      <c r="DX15" s="171"/>
      <c r="DY15" s="171"/>
      <c r="DZ15" s="171"/>
      <c r="EA15" s="171"/>
      <c r="EB15" s="171"/>
      <c r="EC15" s="171"/>
      <c r="ED15" s="171"/>
      <c r="EE15" s="171"/>
      <c r="EF15" s="171"/>
      <c r="EG15" s="171"/>
      <c r="EH15" s="171"/>
      <c r="EI15" s="171"/>
      <c r="EJ15" s="171"/>
      <c r="EK15" s="171"/>
      <c r="EL15" s="171"/>
      <c r="EM15" s="171"/>
      <c r="EN15" s="171"/>
    </row>
    <row r="16" spans="1:144" ht="12.75" customHeight="1" outlineLevel="1" x14ac:dyDescent="0.2">
      <c r="A16" s="136" t="s">
        <v>7</v>
      </c>
      <c r="B16" s="128">
        <v>0.49298318541813918</v>
      </c>
      <c r="C16" s="128">
        <v>9.8315266577221422E-2</v>
      </c>
      <c r="D16" s="262">
        <f t="shared" si="0"/>
        <v>5.0143096040016033</v>
      </c>
      <c r="E16" s="128">
        <f t="shared" si="1"/>
        <v>5.3224226204129366E-7</v>
      </c>
      <c r="F16" s="128">
        <f t="shared" si="2"/>
        <v>0.30028880379633072</v>
      </c>
      <c r="G16" s="128">
        <f t="shared" si="3"/>
        <v>0.68567756703994764</v>
      </c>
      <c r="H16" s="128">
        <v>2.1549568023457177</v>
      </c>
      <c r="I16" s="128">
        <f>(B16*0.71851826468582)/(PI()/SQRT(3))</f>
        <v>0.19529030050987975</v>
      </c>
      <c r="AQ16" s="171">
        <v>8.0818772816946009E-4</v>
      </c>
      <c r="AR16" s="171">
        <v>1.8909361532513751E-2</v>
      </c>
      <c r="AS16" s="171">
        <v>-8.1705232284447708E-3</v>
      </c>
      <c r="AT16" s="171">
        <v>-2.5369192469722089E-5</v>
      </c>
      <c r="AU16" s="171">
        <v>1.1644537665287617E-3</v>
      </c>
      <c r="AV16" s="171">
        <v>1.1260548285099319E-4</v>
      </c>
      <c r="AW16" s="171">
        <v>6.0051535513844E-3</v>
      </c>
      <c r="AX16" s="171">
        <v>-4.9579397881922976E-3</v>
      </c>
      <c r="AY16" s="171">
        <v>-6.6345829065313569E-3</v>
      </c>
      <c r="AZ16" s="171"/>
      <c r="BA16" s="171"/>
      <c r="BB16" s="171"/>
      <c r="BC16" s="171"/>
      <c r="BD16" s="171"/>
      <c r="BE16" s="171"/>
      <c r="BF16" s="171"/>
      <c r="BG16" s="171"/>
      <c r="BH16" s="171"/>
      <c r="BI16" s="171"/>
      <c r="BJ16" s="171"/>
      <c r="BK16" s="171"/>
      <c r="BL16" s="171"/>
      <c r="BM16" s="171"/>
      <c r="BN16" s="171"/>
      <c r="BO16" s="171"/>
      <c r="BP16" s="171"/>
      <c r="BQ16" s="171"/>
      <c r="BR16" s="171"/>
      <c r="BS16" s="171"/>
      <c r="BT16" s="171"/>
      <c r="BU16" s="171"/>
      <c r="BV16" s="171"/>
      <c r="BW16" s="171"/>
      <c r="BX16" s="171"/>
      <c r="BY16" s="171"/>
      <c r="BZ16" s="171"/>
      <c r="CA16" s="171"/>
      <c r="CB16" s="171"/>
      <c r="CC16" s="171"/>
      <c r="CD16" s="171"/>
      <c r="CE16" s="171"/>
      <c r="CF16" s="171"/>
      <c r="CG16" s="171"/>
      <c r="CH16" s="171"/>
      <c r="CI16" s="171"/>
      <c r="CJ16" s="171"/>
      <c r="CK16" s="171"/>
      <c r="CL16" s="171"/>
      <c r="CM16" s="171"/>
      <c r="CN16" s="171"/>
      <c r="CO16" s="171"/>
      <c r="CP16" s="171"/>
      <c r="CQ16" s="171"/>
      <c r="CR16" s="171"/>
      <c r="CS16" s="171"/>
      <c r="CT16" s="171"/>
      <c r="CU16" s="171"/>
      <c r="CV16" s="171"/>
      <c r="CW16" s="171"/>
      <c r="CX16" s="171"/>
      <c r="CY16" s="171"/>
      <c r="CZ16" s="171"/>
      <c r="DA16" s="171"/>
      <c r="DB16" s="171"/>
      <c r="DC16" s="171"/>
      <c r="DD16" s="171"/>
      <c r="DE16" s="171"/>
      <c r="DF16" s="171"/>
      <c r="DG16" s="171"/>
      <c r="DH16" s="171"/>
      <c r="DI16" s="171"/>
      <c r="DJ16" s="171"/>
      <c r="DK16" s="171"/>
      <c r="DL16" s="171"/>
      <c r="DM16" s="171"/>
      <c r="DN16" s="171"/>
      <c r="DO16" s="171"/>
      <c r="DP16" s="171"/>
      <c r="DQ16" s="171"/>
      <c r="DR16" s="171"/>
      <c r="DS16" s="171"/>
      <c r="DT16" s="171"/>
      <c r="DU16" s="171"/>
      <c r="DV16" s="171"/>
      <c r="DW16" s="171"/>
      <c r="DX16" s="171"/>
      <c r="DY16" s="171"/>
      <c r="DZ16" s="171"/>
      <c r="EA16" s="171"/>
      <c r="EB16" s="171"/>
      <c r="EC16" s="171"/>
      <c r="ED16" s="171"/>
      <c r="EE16" s="171"/>
      <c r="EF16" s="171"/>
      <c r="EG16" s="171"/>
      <c r="EH16" s="171"/>
      <c r="EI16" s="171"/>
      <c r="EJ16" s="171"/>
      <c r="EK16" s="171"/>
      <c r="EL16" s="171"/>
      <c r="EM16" s="171"/>
      <c r="EN16" s="171"/>
    </row>
    <row r="17" spans="1:144" ht="12.75" outlineLevel="1" x14ac:dyDescent="0.25">
      <c r="A17" s="136" t="s">
        <v>15</v>
      </c>
      <c r="B17" s="128">
        <v>-1.1336207454963925</v>
      </c>
      <c r="C17" s="128">
        <v>0.13751131419819154</v>
      </c>
      <c r="D17" s="196">
        <f t="shared" si="0"/>
        <v>-8.2438361680009393</v>
      </c>
      <c r="E17" s="128">
        <f t="shared" si="1"/>
        <v>2.2204460492503131E-16</v>
      </c>
      <c r="F17" s="128">
        <f t="shared" si="2"/>
        <v>-1.4031379687916192</v>
      </c>
      <c r="G17" s="128">
        <f t="shared" si="3"/>
        <v>-0.86410352220116571</v>
      </c>
      <c r="H17" s="128">
        <v>1.2175480779102801</v>
      </c>
      <c r="I17" s="128">
        <f>(B17*0.46036831309687)/(PI()/SQRT(3))</f>
        <v>-0.2877292166855116</v>
      </c>
      <c r="AQ17" s="171">
        <v>-5.8911798404570857E-2</v>
      </c>
      <c r="AR17" s="171">
        <v>-8.1705232284447725E-3</v>
      </c>
      <c r="AS17" s="171">
        <v>0.9299084487840007</v>
      </c>
      <c r="AT17" s="171">
        <v>-4.4281434158879366E-6</v>
      </c>
      <c r="AU17" s="171">
        <v>-2.5474824199095084E-3</v>
      </c>
      <c r="AV17" s="171">
        <v>-2.456168812303839E-2</v>
      </c>
      <c r="AW17" s="171">
        <v>1.2499780543745311E-2</v>
      </c>
      <c r="AX17" s="171">
        <v>9.5249160982780086E-3</v>
      </c>
      <c r="AY17" s="171">
        <v>9.4123058294315921E-3</v>
      </c>
      <c r="AZ17" s="171"/>
      <c r="BA17" s="171"/>
      <c r="BB17" s="171"/>
      <c r="BC17" s="171"/>
      <c r="BD17" s="171"/>
      <c r="BE17" s="171"/>
      <c r="BF17" s="171"/>
      <c r="BG17" s="171"/>
      <c r="BH17" s="171"/>
      <c r="BI17" s="171"/>
      <c r="BJ17" s="171"/>
      <c r="BK17" s="171"/>
      <c r="BL17" s="171"/>
      <c r="BM17" s="171"/>
      <c r="BN17" s="171"/>
      <c r="BO17" s="171"/>
      <c r="BP17" s="171"/>
      <c r="BQ17" s="171"/>
      <c r="BR17" s="171"/>
      <c r="BS17" s="171"/>
      <c r="BT17" s="171"/>
      <c r="BU17" s="171"/>
      <c r="BV17" s="171"/>
      <c r="BW17" s="171"/>
      <c r="BX17" s="171"/>
      <c r="BY17" s="171"/>
      <c r="BZ17" s="171"/>
      <c r="CA17" s="171"/>
      <c r="CB17" s="171"/>
      <c r="CC17" s="171"/>
      <c r="CD17" s="171"/>
      <c r="CE17" s="171"/>
      <c r="CF17" s="171"/>
      <c r="CG17" s="171"/>
      <c r="CH17" s="171"/>
      <c r="CI17" s="171"/>
      <c r="CJ17" s="171"/>
      <c r="CK17" s="171"/>
      <c r="CL17" s="171"/>
      <c r="CM17" s="171"/>
      <c r="CN17" s="171"/>
      <c r="CO17" s="171"/>
      <c r="CP17" s="171"/>
      <c r="CQ17" s="171"/>
      <c r="CR17" s="171"/>
      <c r="CS17" s="171"/>
      <c r="CT17" s="171"/>
      <c r="CU17" s="171"/>
      <c r="CV17" s="171"/>
      <c r="CW17" s="171"/>
      <c r="CX17" s="171"/>
      <c r="CY17" s="171"/>
      <c r="CZ17" s="171"/>
      <c r="DA17" s="171"/>
      <c r="DB17" s="171"/>
      <c r="DC17" s="171"/>
      <c r="DD17" s="171"/>
      <c r="DE17" s="171"/>
      <c r="DF17" s="171"/>
      <c r="DG17" s="171"/>
      <c r="DH17" s="171"/>
      <c r="DI17" s="171"/>
      <c r="DJ17" s="171"/>
      <c r="DK17" s="171"/>
      <c r="DL17" s="171"/>
      <c r="DM17" s="171"/>
      <c r="DN17" s="171"/>
      <c r="DO17" s="171"/>
      <c r="DP17" s="171"/>
      <c r="DQ17" s="171"/>
      <c r="DR17" s="171"/>
      <c r="DS17" s="171"/>
      <c r="DT17" s="171"/>
      <c r="DU17" s="171"/>
      <c r="DV17" s="171"/>
      <c r="DW17" s="171"/>
      <c r="DX17" s="171"/>
      <c r="DY17" s="171"/>
      <c r="DZ17" s="171"/>
      <c r="EA17" s="171"/>
      <c r="EB17" s="171"/>
      <c r="EC17" s="171"/>
      <c r="ED17" s="171"/>
      <c r="EE17" s="171"/>
      <c r="EF17" s="171"/>
      <c r="EG17" s="171"/>
      <c r="EH17" s="171"/>
      <c r="EI17" s="171"/>
      <c r="EJ17" s="171"/>
      <c r="EK17" s="171"/>
      <c r="EL17" s="171"/>
      <c r="EM17" s="171"/>
      <c r="EN17" s="171"/>
    </row>
    <row r="18" spans="1:144" outlineLevel="1" x14ac:dyDescent="0.2">
      <c r="A18" s="136" t="s">
        <v>6</v>
      </c>
      <c r="B18" s="128">
        <v>-2.2886773460251537</v>
      </c>
      <c r="C18" s="128">
        <v>0.96431760783675458</v>
      </c>
      <c r="D18" s="187">
        <f t="shared" si="0"/>
        <v>-2.3733646751087787</v>
      </c>
      <c r="E18" s="128">
        <f t="shared" si="1"/>
        <v>1.7626850900290814E-2</v>
      </c>
      <c r="F18" s="128">
        <f t="shared" si="2"/>
        <v>-4.1787051270430116</v>
      </c>
      <c r="G18" s="128">
        <f t="shared" si="3"/>
        <v>-0.39864956500729543</v>
      </c>
      <c r="H18" s="128">
        <v>2.1509895927548701</v>
      </c>
      <c r="I18" s="128">
        <f>(B18*0.450847604520948)/(PI()/SQRT(3))</f>
        <v>-0.56888579813371143</v>
      </c>
      <c r="AQ18" s="171">
        <v>9.1373515938119478E-7</v>
      </c>
      <c r="AR18" s="171">
        <v>-2.5369192469722086E-5</v>
      </c>
      <c r="AS18" s="171">
        <v>-4.4281434158879383E-6</v>
      </c>
      <c r="AT18" s="171">
        <v>1.5116682234922441E-7</v>
      </c>
      <c r="AU18" s="171">
        <v>-1.452124771497865E-7</v>
      </c>
      <c r="AV18" s="171">
        <v>8.343329989410795E-7</v>
      </c>
      <c r="AW18" s="171">
        <v>-4.3728933315949624E-6</v>
      </c>
      <c r="AX18" s="171">
        <v>1.4257375527823939E-5</v>
      </c>
      <c r="AY18" s="171">
        <v>-5.6823453748881931E-6</v>
      </c>
      <c r="AZ18" s="171"/>
      <c r="BA18" s="171"/>
      <c r="BB18" s="171"/>
      <c r="BC18" s="171"/>
      <c r="BD18" s="171"/>
      <c r="BE18" s="171"/>
      <c r="BF18" s="171"/>
      <c r="BG18" s="171"/>
      <c r="BH18" s="171"/>
      <c r="BI18" s="171"/>
      <c r="BJ18" s="171"/>
      <c r="BK18" s="171"/>
      <c r="BL18" s="171"/>
      <c r="BM18" s="171"/>
      <c r="BN18" s="171"/>
      <c r="BO18" s="171"/>
      <c r="BP18" s="171"/>
      <c r="BQ18" s="171"/>
      <c r="BR18" s="171"/>
      <c r="BS18" s="171"/>
      <c r="BT18" s="171"/>
      <c r="BU18" s="171"/>
      <c r="BV18" s="171"/>
      <c r="BW18" s="171"/>
      <c r="BX18" s="171"/>
      <c r="BY18" s="171"/>
      <c r="BZ18" s="171"/>
      <c r="CA18" s="171"/>
      <c r="CB18" s="171"/>
      <c r="CC18" s="171"/>
      <c r="CD18" s="171"/>
      <c r="CE18" s="171"/>
      <c r="CF18" s="171"/>
      <c r="CG18" s="171"/>
      <c r="CH18" s="171"/>
      <c r="CI18" s="171"/>
      <c r="CJ18" s="171"/>
      <c r="CK18" s="171"/>
      <c r="CL18" s="171"/>
      <c r="CM18" s="171"/>
      <c r="CN18" s="171"/>
      <c r="CO18" s="171"/>
      <c r="CP18" s="171"/>
      <c r="CQ18" s="171"/>
      <c r="CR18" s="171"/>
      <c r="CS18" s="171"/>
      <c r="CT18" s="171"/>
      <c r="CU18" s="171"/>
      <c r="CV18" s="171"/>
      <c r="CW18" s="171"/>
      <c r="CX18" s="171"/>
      <c r="CY18" s="171"/>
      <c r="CZ18" s="171"/>
      <c r="DA18" s="171"/>
      <c r="DB18" s="171"/>
      <c r="DC18" s="171"/>
      <c r="DD18" s="171"/>
      <c r="DE18" s="171"/>
      <c r="DF18" s="171"/>
      <c r="DG18" s="171"/>
      <c r="DH18" s="171"/>
      <c r="DI18" s="171"/>
      <c r="DJ18" s="171"/>
      <c r="DK18" s="171"/>
      <c r="DL18" s="171"/>
      <c r="DM18" s="171"/>
      <c r="DN18" s="171"/>
      <c r="DO18" s="171"/>
      <c r="DP18" s="171"/>
      <c r="DQ18" s="171"/>
      <c r="DR18" s="171"/>
      <c r="DS18" s="171"/>
      <c r="DT18" s="171"/>
      <c r="DU18" s="171"/>
      <c r="DV18" s="171"/>
      <c r="DW18" s="171"/>
      <c r="DX18" s="171"/>
      <c r="DY18" s="171"/>
      <c r="DZ18" s="171"/>
      <c r="EA18" s="171"/>
      <c r="EB18" s="171"/>
      <c r="EC18" s="171"/>
      <c r="ED18" s="171"/>
      <c r="EE18" s="171"/>
      <c r="EF18" s="171"/>
      <c r="EG18" s="171"/>
      <c r="EH18" s="171"/>
      <c r="EI18" s="171"/>
      <c r="EJ18" s="171"/>
      <c r="EK18" s="171"/>
      <c r="EL18" s="171"/>
      <c r="EM18" s="171"/>
      <c r="EN18" s="171"/>
    </row>
    <row r="19" spans="1:144" outlineLevel="1" x14ac:dyDescent="0.2">
      <c r="A19" s="136" t="s">
        <v>14</v>
      </c>
      <c r="B19" s="137">
        <v>-1.8764502785997366E-3</v>
      </c>
      <c r="C19" s="137">
        <v>3.8880177770841588E-4</v>
      </c>
      <c r="D19" s="263">
        <f t="shared" si="0"/>
        <v>-4.8262389376393005</v>
      </c>
      <c r="E19" s="128">
        <f t="shared" si="1"/>
        <v>1.3913556977662722E-6</v>
      </c>
      <c r="F19" s="137">
        <f t="shared" si="2"/>
        <v>-2.6384877600333797E-3</v>
      </c>
      <c r="G19" s="137">
        <f t="shared" si="3"/>
        <v>-1.1144127971660935E-3</v>
      </c>
      <c r="H19" s="128">
        <v>1.1220282020727332</v>
      </c>
      <c r="I19" s="128">
        <f>(B19*319.304958567873)/(PI()/SQRT(3))</f>
        <v>-0.33033415397404031</v>
      </c>
      <c r="AQ19" s="171">
        <v>5.4841673397151586E-4</v>
      </c>
      <c r="AR19" s="171">
        <v>1.1644537665287619E-3</v>
      </c>
      <c r="AS19" s="171">
        <v>-2.5474824199095084E-3</v>
      </c>
      <c r="AT19" s="171">
        <v>-1.4521247714978745E-7</v>
      </c>
      <c r="AU19" s="171">
        <v>8.6126353050982277E-2</v>
      </c>
      <c r="AV19" s="171">
        <v>-1.5578372611742912E-4</v>
      </c>
      <c r="AW19" s="171">
        <v>2.0177450773791674E-3</v>
      </c>
      <c r="AX19" s="171">
        <v>-1.5579099668345787E-2</v>
      </c>
      <c r="AY19" s="171">
        <v>-2.3056853912807817E-3</v>
      </c>
      <c r="AZ19" s="171"/>
      <c r="BA19" s="171"/>
      <c r="BB19" s="171"/>
      <c r="BC19" s="171"/>
      <c r="BD19" s="171"/>
      <c r="BE19" s="171"/>
      <c r="BF19" s="171"/>
      <c r="BG19" s="171"/>
      <c r="BH19" s="171"/>
      <c r="BI19" s="171"/>
      <c r="BJ19" s="171"/>
      <c r="BK19" s="171"/>
      <c r="BL19" s="171"/>
      <c r="BM19" s="171"/>
      <c r="BN19" s="171"/>
      <c r="BO19" s="171"/>
      <c r="BP19" s="171"/>
      <c r="BQ19" s="171"/>
      <c r="BR19" s="171"/>
      <c r="BS19" s="171"/>
      <c r="BT19" s="171"/>
      <c r="BU19" s="171"/>
      <c r="BV19" s="171"/>
      <c r="BW19" s="171"/>
      <c r="BX19" s="171"/>
      <c r="BY19" s="171"/>
      <c r="BZ19" s="171"/>
      <c r="CA19" s="171"/>
      <c r="CB19" s="171"/>
      <c r="CC19" s="171"/>
      <c r="CD19" s="171"/>
      <c r="CE19" s="171"/>
      <c r="CF19" s="171"/>
      <c r="CG19" s="171"/>
      <c r="CH19" s="171"/>
      <c r="CI19" s="171"/>
      <c r="CJ19" s="171"/>
      <c r="CK19" s="171"/>
      <c r="CL19" s="171"/>
      <c r="CM19" s="171"/>
      <c r="CN19" s="171"/>
      <c r="CO19" s="171"/>
      <c r="CP19" s="171"/>
      <c r="CQ19" s="171"/>
      <c r="CR19" s="171"/>
      <c r="CS19" s="171"/>
      <c r="CT19" s="171"/>
      <c r="CU19" s="171"/>
      <c r="CV19" s="171"/>
      <c r="CW19" s="171"/>
      <c r="CX19" s="171"/>
      <c r="CY19" s="171"/>
      <c r="CZ19" s="171"/>
      <c r="DA19" s="171"/>
      <c r="DB19" s="171"/>
      <c r="DC19" s="171"/>
      <c r="DD19" s="171"/>
      <c r="DE19" s="171"/>
      <c r="DF19" s="171"/>
      <c r="DG19" s="171"/>
      <c r="DH19" s="171"/>
      <c r="DI19" s="171"/>
      <c r="DJ19" s="171"/>
      <c r="DK19" s="171"/>
      <c r="DL19" s="171"/>
      <c r="DM19" s="171"/>
      <c r="DN19" s="171"/>
      <c r="DO19" s="171"/>
      <c r="DP19" s="171"/>
      <c r="DQ19" s="171"/>
      <c r="DR19" s="171"/>
      <c r="DS19" s="171"/>
      <c r="DT19" s="171"/>
      <c r="DU19" s="171"/>
      <c r="DV19" s="171"/>
      <c r="DW19" s="171"/>
      <c r="DX19" s="171"/>
      <c r="DY19" s="171"/>
      <c r="DZ19" s="171"/>
      <c r="EA19" s="171"/>
      <c r="EB19" s="171"/>
      <c r="EC19" s="171"/>
      <c r="ED19" s="171"/>
      <c r="EE19" s="171"/>
      <c r="EF19" s="171"/>
      <c r="EG19" s="171"/>
      <c r="EH19" s="171"/>
      <c r="EI19" s="171"/>
      <c r="EJ19" s="171"/>
      <c r="EK19" s="171"/>
      <c r="EL19" s="171"/>
      <c r="EM19" s="171"/>
      <c r="EN19" s="171"/>
    </row>
    <row r="20" spans="1:144" outlineLevel="1" x14ac:dyDescent="0.2">
      <c r="A20" s="136" t="s">
        <v>12</v>
      </c>
      <c r="B20" s="128">
        <v>-0.71623733967389602</v>
      </c>
      <c r="C20" s="128">
        <v>0.29347291706558254</v>
      </c>
      <c r="D20" s="193">
        <f t="shared" si="0"/>
        <v>-2.4405568555882726</v>
      </c>
      <c r="E20" s="128">
        <f t="shared" si="1"/>
        <v>1.4664637368655864E-2</v>
      </c>
      <c r="F20" s="128">
        <f t="shared" si="2"/>
        <v>-1.2914336875603478</v>
      </c>
      <c r="G20" s="128">
        <f t="shared" si="3"/>
        <v>-0.14104099178744423</v>
      </c>
      <c r="H20" s="128">
        <v>1.0051456454181329</v>
      </c>
      <c r="I20" s="128">
        <f>(B20*0.959930704320127)/(PI()/SQRT(3))</f>
        <v>-0.37905968404824869</v>
      </c>
      <c r="AQ20" s="171">
        <v>-2.142633468656912E-3</v>
      </c>
      <c r="AR20" s="171">
        <v>1.1260548285099318E-4</v>
      </c>
      <c r="AS20" s="171">
        <v>-2.4561688123038383E-2</v>
      </c>
      <c r="AT20" s="171">
        <v>8.3433299894107748E-7</v>
      </c>
      <c r="AU20" s="171">
        <v>-1.5578372611742912E-4</v>
      </c>
      <c r="AV20" s="171">
        <v>0.14791578052391907</v>
      </c>
      <c r="AW20" s="171">
        <v>5.6210869526875434E-3</v>
      </c>
      <c r="AX20" s="171">
        <v>-7.2335895748701626E-2</v>
      </c>
      <c r="AY20" s="171">
        <v>-3.5341385693085058E-3</v>
      </c>
      <c r="AZ20" s="171"/>
      <c r="BA20" s="171"/>
      <c r="BB20" s="171"/>
      <c r="BC20" s="171"/>
      <c r="BD20" s="171"/>
      <c r="BE20" s="171"/>
      <c r="BF20" s="171"/>
      <c r="BG20" s="171"/>
      <c r="BH20" s="171"/>
      <c r="BI20" s="171"/>
      <c r="BJ20" s="171"/>
      <c r="BK20" s="171"/>
      <c r="BL20" s="171"/>
      <c r="BM20" s="171"/>
      <c r="BN20" s="171"/>
      <c r="BO20" s="171"/>
      <c r="BP20" s="171"/>
      <c r="BQ20" s="171"/>
      <c r="BR20" s="171"/>
      <c r="BS20" s="171"/>
      <c r="BT20" s="171"/>
      <c r="BU20" s="171"/>
      <c r="BV20" s="171"/>
      <c r="BW20" s="171"/>
      <c r="BX20" s="171"/>
      <c r="BY20" s="171"/>
      <c r="BZ20" s="171"/>
      <c r="CA20" s="171"/>
      <c r="CB20" s="171"/>
      <c r="CC20" s="171"/>
      <c r="CD20" s="171"/>
      <c r="CE20" s="171"/>
      <c r="CF20" s="171"/>
      <c r="CG20" s="171"/>
      <c r="CH20" s="171"/>
      <c r="CI20" s="171"/>
      <c r="CJ20" s="171"/>
      <c r="CK20" s="171"/>
      <c r="CL20" s="171"/>
      <c r="CM20" s="171"/>
      <c r="CN20" s="171"/>
      <c r="CO20" s="171"/>
      <c r="CP20" s="171"/>
      <c r="CQ20" s="171"/>
      <c r="CR20" s="171"/>
      <c r="CS20" s="171"/>
      <c r="CT20" s="171"/>
      <c r="CU20" s="171"/>
      <c r="CV20" s="171"/>
      <c r="CW20" s="171"/>
      <c r="CX20" s="171"/>
      <c r="CY20" s="171"/>
      <c r="CZ20" s="171"/>
      <c r="DA20" s="171"/>
      <c r="DB20" s="171"/>
      <c r="DC20" s="171"/>
      <c r="DD20" s="171"/>
      <c r="DE20" s="171"/>
      <c r="DF20" s="171"/>
      <c r="DG20" s="171"/>
      <c r="DH20" s="171"/>
      <c r="DI20" s="171"/>
      <c r="DJ20" s="171"/>
      <c r="DK20" s="171"/>
      <c r="DL20" s="171"/>
      <c r="DM20" s="171"/>
      <c r="DN20" s="171"/>
      <c r="DO20" s="171"/>
      <c r="DP20" s="171"/>
      <c r="DQ20" s="171"/>
      <c r="DR20" s="171"/>
      <c r="DS20" s="171"/>
      <c r="DT20" s="171"/>
      <c r="DU20" s="171"/>
      <c r="DV20" s="171"/>
      <c r="DW20" s="171"/>
      <c r="DX20" s="171"/>
      <c r="DY20" s="171"/>
      <c r="DZ20" s="171"/>
      <c r="EA20" s="171"/>
      <c r="EB20" s="171"/>
      <c r="EC20" s="171"/>
      <c r="ED20" s="171"/>
      <c r="EE20" s="171"/>
      <c r="EF20" s="171"/>
      <c r="EG20" s="171"/>
      <c r="EH20" s="171"/>
      <c r="EI20" s="171"/>
      <c r="EJ20" s="171"/>
      <c r="EK20" s="171"/>
      <c r="EL20" s="171"/>
      <c r="EM20" s="171"/>
      <c r="EN20" s="171"/>
    </row>
    <row r="21" spans="1:144" ht="11.25" customHeight="1" outlineLevel="1" x14ac:dyDescent="0.25">
      <c r="A21" s="136" t="s">
        <v>16</v>
      </c>
      <c r="B21" s="128">
        <v>-3.1866170804360041</v>
      </c>
      <c r="C21" s="128">
        <v>0.38459820660517785</v>
      </c>
      <c r="D21" s="196">
        <f t="shared" si="0"/>
        <v>-8.2855744663087645</v>
      </c>
      <c r="E21" s="128">
        <f t="shared" si="1"/>
        <v>2.2204460492503131E-16</v>
      </c>
      <c r="F21" s="128">
        <f t="shared" si="2"/>
        <v>-3.9404157139008471</v>
      </c>
      <c r="G21" s="128">
        <f t="shared" si="3"/>
        <v>-2.4328184469711611</v>
      </c>
      <c r="H21" s="128">
        <v>1.0189207151415021</v>
      </c>
      <c r="I21" s="128">
        <f>(B21*0.439460410242102)/(PI()/SQRT(3))</f>
        <v>-0.77207660178232451</v>
      </c>
      <c r="AQ21" s="171">
        <v>-3.0435202981067559E-3</v>
      </c>
      <c r="AR21" s="171">
        <v>6.0051535513844E-3</v>
      </c>
      <c r="AS21" s="171">
        <v>1.2499780543745315E-2</v>
      </c>
      <c r="AT21" s="171">
        <v>-4.3728933315949658E-6</v>
      </c>
      <c r="AU21" s="171">
        <v>2.0177450773791674E-3</v>
      </c>
      <c r="AV21" s="171">
        <v>5.6210869526875425E-3</v>
      </c>
      <c r="AW21" s="171">
        <v>9.6657630235105527E-2</v>
      </c>
      <c r="AX21" s="171">
        <v>-2.1488264056474488E-2</v>
      </c>
      <c r="AY21" s="171">
        <v>-5.9991084106258688E-3</v>
      </c>
      <c r="AZ21" s="171"/>
      <c r="BA21" s="171"/>
      <c r="BB21" s="171"/>
      <c r="BC21" s="171"/>
      <c r="BD21" s="171"/>
      <c r="BE21" s="171"/>
      <c r="BF21" s="171"/>
      <c r="BG21" s="171"/>
      <c r="BH21" s="171"/>
      <c r="BI21" s="171"/>
      <c r="BJ21" s="171"/>
      <c r="BK21" s="171"/>
      <c r="BL21" s="171"/>
      <c r="BM21" s="171"/>
      <c r="BN21" s="171"/>
      <c r="BO21" s="171"/>
      <c r="BP21" s="171"/>
      <c r="BQ21" s="171"/>
      <c r="BR21" s="171"/>
      <c r="BS21" s="171"/>
      <c r="BT21" s="171"/>
      <c r="BU21" s="171"/>
      <c r="BV21" s="171"/>
      <c r="BW21" s="171"/>
      <c r="BX21" s="171"/>
      <c r="BY21" s="171"/>
      <c r="BZ21" s="171"/>
      <c r="CA21" s="171"/>
      <c r="CB21" s="171"/>
      <c r="CC21" s="171"/>
      <c r="CD21" s="171"/>
      <c r="CE21" s="171"/>
      <c r="CF21" s="171"/>
      <c r="CG21" s="171"/>
      <c r="CH21" s="171"/>
      <c r="CI21" s="171"/>
      <c r="CJ21" s="171"/>
      <c r="CK21" s="171"/>
      <c r="CL21" s="171"/>
      <c r="CM21" s="171"/>
      <c r="CN21" s="171"/>
      <c r="CO21" s="171"/>
      <c r="CP21" s="171"/>
      <c r="CQ21" s="171"/>
      <c r="CR21" s="171"/>
      <c r="CS21" s="171"/>
      <c r="CT21" s="171"/>
      <c r="CU21" s="171"/>
      <c r="CV21" s="171"/>
      <c r="CW21" s="171"/>
      <c r="CX21" s="171"/>
      <c r="CY21" s="171"/>
      <c r="CZ21" s="171"/>
      <c r="DA21" s="171"/>
      <c r="DB21" s="171"/>
      <c r="DC21" s="171"/>
      <c r="DD21" s="171"/>
      <c r="DE21" s="171"/>
      <c r="DF21" s="171"/>
      <c r="DG21" s="171"/>
      <c r="DH21" s="171"/>
      <c r="DI21" s="171"/>
      <c r="DJ21" s="171"/>
      <c r="DK21" s="171"/>
      <c r="DL21" s="171"/>
      <c r="DM21" s="171"/>
      <c r="DN21" s="171"/>
      <c r="DO21" s="171"/>
      <c r="DP21" s="171"/>
      <c r="DQ21" s="171"/>
      <c r="DR21" s="171"/>
      <c r="DS21" s="171"/>
      <c r="DT21" s="171"/>
      <c r="DU21" s="171"/>
      <c r="DV21" s="171"/>
      <c r="DW21" s="171"/>
      <c r="DX21" s="171"/>
      <c r="DY21" s="171"/>
      <c r="DZ21" s="171"/>
      <c r="EA21" s="171"/>
      <c r="EB21" s="171"/>
      <c r="EC21" s="171"/>
      <c r="ED21" s="171"/>
      <c r="EE21" s="171"/>
      <c r="EF21" s="171"/>
      <c r="EG21" s="171"/>
      <c r="EH21" s="171"/>
      <c r="EI21" s="171"/>
      <c r="EJ21" s="171"/>
      <c r="EK21" s="171"/>
      <c r="EL21" s="171"/>
      <c r="EM21" s="171"/>
      <c r="EN21" s="171"/>
    </row>
    <row r="22" spans="1:144" ht="11.25" customHeight="1" outlineLevel="1" x14ac:dyDescent="0.25">
      <c r="A22" s="136" t="s">
        <v>1</v>
      </c>
      <c r="B22" s="128">
        <v>-2.6934593071272821</v>
      </c>
      <c r="C22" s="128">
        <v>0.31089810265600776</v>
      </c>
      <c r="D22" s="196">
        <f t="shared" si="0"/>
        <v>-8.6634793976451245</v>
      </c>
      <c r="E22" s="128">
        <f t="shared" si="1"/>
        <v>0</v>
      </c>
      <c r="F22" s="128">
        <f t="shared" si="2"/>
        <v>-3.3028083911948936</v>
      </c>
      <c r="G22" s="128">
        <f t="shared" si="3"/>
        <v>-2.0841102230596706</v>
      </c>
      <c r="H22" s="128">
        <v>1.1133301821643784</v>
      </c>
      <c r="I22" s="128">
        <f>(B22*0.364902763378999)/(PI()/SQRT(3))</f>
        <v>-0.54187401517509448</v>
      </c>
      <c r="AQ22" s="171">
        <v>2.0315429858611882E-3</v>
      </c>
      <c r="AR22" s="171">
        <v>-4.9579397881922968E-3</v>
      </c>
      <c r="AS22" s="171">
        <v>9.5249160982780034E-3</v>
      </c>
      <c r="AT22" s="171">
        <v>1.4257375527823943E-5</v>
      </c>
      <c r="AU22" s="171">
        <v>-1.5579099668345787E-2</v>
      </c>
      <c r="AV22" s="171">
        <v>-7.2335895748701626E-2</v>
      </c>
      <c r="AW22" s="171">
        <v>-2.1488264056474492E-2</v>
      </c>
      <c r="AX22" s="171">
        <v>0.95669591832423195</v>
      </c>
      <c r="AY22" s="171">
        <v>-2.9455107590319713E-4</v>
      </c>
      <c r="AZ22" s="171"/>
      <c r="BA22" s="171"/>
      <c r="BB22" s="171"/>
      <c r="BC22" s="171"/>
      <c r="BD22" s="171"/>
      <c r="BE22" s="171"/>
      <c r="BF22" s="171"/>
      <c r="BG22" s="171"/>
      <c r="BH22" s="171"/>
      <c r="BI22" s="171"/>
      <c r="BJ22" s="171"/>
      <c r="BK22" s="171"/>
      <c r="BL22" s="171"/>
      <c r="BM22" s="171"/>
      <c r="BN22" s="171"/>
      <c r="BO22" s="171"/>
      <c r="BP22" s="171"/>
      <c r="BQ22" s="171"/>
      <c r="BR22" s="171"/>
      <c r="BS22" s="171"/>
      <c r="BT22" s="171"/>
      <c r="BU22" s="171"/>
      <c r="BV22" s="171"/>
      <c r="BW22" s="171"/>
      <c r="BX22" s="171"/>
      <c r="BY22" s="171"/>
      <c r="BZ22" s="171"/>
      <c r="CA22" s="171"/>
      <c r="CB22" s="171"/>
      <c r="CC22" s="171"/>
      <c r="CD22" s="171"/>
      <c r="CE22" s="171"/>
      <c r="CF22" s="171"/>
      <c r="CG22" s="171"/>
      <c r="CH22" s="171"/>
      <c r="CI22" s="171"/>
      <c r="CJ22" s="171"/>
      <c r="CK22" s="171"/>
      <c r="CL22" s="171"/>
      <c r="CM22" s="171"/>
      <c r="CN22" s="171"/>
      <c r="CO22" s="171"/>
      <c r="CP22" s="171"/>
      <c r="CQ22" s="171"/>
      <c r="CR22" s="171"/>
      <c r="CS22" s="171"/>
      <c r="CT22" s="171"/>
      <c r="CU22" s="171"/>
      <c r="CV22" s="171"/>
      <c r="CW22" s="171"/>
      <c r="CX22" s="171"/>
      <c r="CY22" s="171"/>
      <c r="CZ22" s="171"/>
      <c r="DA22" s="171"/>
      <c r="DB22" s="171"/>
      <c r="DC22" s="171"/>
      <c r="DD22" s="171"/>
      <c r="DE22" s="171"/>
      <c r="DF22" s="171"/>
      <c r="DG22" s="171"/>
      <c r="DH22" s="171"/>
      <c r="DI22" s="171"/>
      <c r="DJ22" s="171"/>
      <c r="DK22" s="171"/>
      <c r="DL22" s="171"/>
      <c r="DM22" s="171"/>
      <c r="DN22" s="171"/>
      <c r="DO22" s="171"/>
      <c r="DP22" s="171"/>
      <c r="DQ22" s="171"/>
      <c r="DR22" s="171"/>
      <c r="DS22" s="171"/>
      <c r="DT22" s="171"/>
      <c r="DU22" s="171"/>
      <c r="DV22" s="171"/>
      <c r="DW22" s="171"/>
      <c r="DX22" s="171"/>
      <c r="DY22" s="171"/>
      <c r="DZ22" s="171"/>
      <c r="EA22" s="171"/>
      <c r="EB22" s="171"/>
      <c r="EC22" s="171"/>
      <c r="ED22" s="171"/>
      <c r="EE22" s="171"/>
      <c r="EF22" s="171"/>
      <c r="EG22" s="171"/>
      <c r="EH22" s="171"/>
      <c r="EI22" s="171"/>
      <c r="EJ22" s="171"/>
      <c r="EK22" s="171"/>
      <c r="EL22" s="171"/>
      <c r="EM22" s="171"/>
      <c r="EN22" s="171"/>
    </row>
    <row r="23" spans="1:144" outlineLevel="1" x14ac:dyDescent="0.2">
      <c r="A23" s="136" t="s">
        <v>18</v>
      </c>
      <c r="B23" s="128">
        <v>3.8776221195131644</v>
      </c>
      <c r="C23" s="128">
        <v>0.97810833670112018</v>
      </c>
      <c r="D23" s="264">
        <f t="shared" si="0"/>
        <v>3.9644096405427596</v>
      </c>
      <c r="E23" s="128">
        <f t="shared" si="1"/>
        <v>7.3577810078884198E-5</v>
      </c>
      <c r="F23" s="128">
        <f t="shared" si="2"/>
        <v>1.9605650066005924</v>
      </c>
      <c r="G23" s="128">
        <f t="shared" si="3"/>
        <v>5.7946792324257359</v>
      </c>
      <c r="H23" s="128">
        <v>1.0009675824266691</v>
      </c>
      <c r="I23" s="128">
        <f>(B23*0.0422199754080904)/(PI()/SQRT(3))</f>
        <v>9.0259768393309861E-2</v>
      </c>
      <c r="AQ23" s="171">
        <v>-1.5259810188821589E-3</v>
      </c>
      <c r="AR23" s="171">
        <v>-6.6345829065313569E-3</v>
      </c>
      <c r="AS23" s="171">
        <v>9.4123058294315904E-3</v>
      </c>
      <c r="AT23" s="171">
        <v>-5.6823453748881914E-6</v>
      </c>
      <c r="AU23" s="171">
        <v>-2.3056853912807817E-3</v>
      </c>
      <c r="AV23" s="171">
        <v>-3.5341385693085058E-3</v>
      </c>
      <c r="AW23" s="171">
        <v>-5.9991084106258688E-3</v>
      </c>
      <c r="AX23" s="171">
        <v>-2.9455107590319664E-4</v>
      </c>
      <c r="AY23" s="171">
        <v>8.083740110310168E-3</v>
      </c>
      <c r="AZ23" s="171"/>
      <c r="BA23" s="171"/>
      <c r="BB23" s="171"/>
      <c r="BC23" s="171"/>
      <c r="BD23" s="171"/>
      <c r="BE23" s="171"/>
      <c r="BF23" s="171"/>
      <c r="BG23" s="171"/>
      <c r="BH23" s="171"/>
      <c r="BI23" s="171"/>
      <c r="BJ23" s="171"/>
      <c r="BK23" s="171"/>
      <c r="BL23" s="171"/>
      <c r="BM23" s="171"/>
      <c r="BN23" s="171"/>
      <c r="BO23" s="171"/>
      <c r="BP23" s="171"/>
      <c r="BQ23" s="171"/>
      <c r="BR23" s="171"/>
      <c r="BS23" s="171"/>
      <c r="BT23" s="171"/>
      <c r="BU23" s="171"/>
      <c r="BV23" s="171"/>
      <c r="BW23" s="171"/>
      <c r="BX23" s="171"/>
      <c r="BY23" s="171"/>
      <c r="BZ23" s="171"/>
      <c r="CA23" s="171"/>
      <c r="CB23" s="171"/>
      <c r="CC23" s="171"/>
      <c r="CD23" s="171"/>
      <c r="CE23" s="171"/>
      <c r="CF23" s="171"/>
      <c r="CG23" s="171"/>
      <c r="CH23" s="171"/>
      <c r="CI23" s="171"/>
      <c r="CJ23" s="171"/>
      <c r="CK23" s="171"/>
      <c r="CL23" s="171"/>
      <c r="CM23" s="171"/>
      <c r="CN23" s="171"/>
      <c r="CO23" s="171"/>
      <c r="CP23" s="171"/>
      <c r="CQ23" s="171"/>
      <c r="CR23" s="171"/>
      <c r="CS23" s="171"/>
      <c r="CT23" s="171"/>
      <c r="CU23" s="171"/>
      <c r="CV23" s="171"/>
      <c r="CW23" s="171"/>
      <c r="CX23" s="171"/>
      <c r="CY23" s="171"/>
      <c r="CZ23" s="171"/>
      <c r="DA23" s="171"/>
      <c r="DB23" s="171"/>
      <c r="DC23" s="171"/>
      <c r="DD23" s="171"/>
      <c r="DE23" s="171"/>
      <c r="DF23" s="171"/>
      <c r="DG23" s="171"/>
      <c r="DH23" s="171"/>
      <c r="DI23" s="171"/>
      <c r="DJ23" s="171"/>
      <c r="DK23" s="171"/>
      <c r="DL23" s="171"/>
      <c r="DM23" s="171"/>
      <c r="DN23" s="171"/>
      <c r="DO23" s="171"/>
      <c r="DP23" s="171"/>
      <c r="DQ23" s="171"/>
      <c r="DR23" s="171"/>
      <c r="DS23" s="171"/>
      <c r="DT23" s="171"/>
      <c r="DU23" s="171"/>
      <c r="DV23" s="171"/>
      <c r="DW23" s="171"/>
      <c r="DX23" s="171"/>
      <c r="DY23" s="171"/>
      <c r="DZ23" s="171"/>
      <c r="EA23" s="171"/>
      <c r="EB23" s="171"/>
      <c r="EC23" s="171"/>
      <c r="ED23" s="171"/>
      <c r="EE23" s="171"/>
      <c r="EF23" s="171"/>
      <c r="EG23" s="171"/>
      <c r="EH23" s="171"/>
      <c r="EI23" s="171"/>
      <c r="EJ23" s="171"/>
      <c r="EK23" s="171"/>
      <c r="EL23" s="171"/>
      <c r="EM23" s="171"/>
      <c r="EN23" s="171"/>
    </row>
    <row r="24" spans="1:144" x14ac:dyDescent="0.2">
      <c r="A24" s="183"/>
      <c r="AQ24" s="171"/>
      <c r="AR24" s="171"/>
      <c r="AS24" s="171"/>
      <c r="AT24" s="171"/>
      <c r="AU24" s="171"/>
      <c r="AV24" s="171"/>
      <c r="AW24" s="171"/>
      <c r="AX24" s="171"/>
      <c r="AY24" s="171"/>
      <c r="AZ24" s="171"/>
      <c r="BA24" s="171"/>
      <c r="BB24" s="171"/>
      <c r="BC24" s="171"/>
      <c r="BD24" s="171"/>
      <c r="BE24" s="171"/>
      <c r="BF24" s="171"/>
      <c r="BG24" s="171"/>
      <c r="BH24" s="171"/>
      <c r="BI24" s="171"/>
      <c r="BJ24" s="171"/>
      <c r="BK24" s="171"/>
      <c r="BL24" s="171"/>
      <c r="BM24" s="171"/>
      <c r="BN24" s="171"/>
      <c r="BO24" s="171"/>
      <c r="BP24" s="171"/>
      <c r="BQ24" s="171"/>
      <c r="BR24" s="171"/>
      <c r="BS24" s="171"/>
      <c r="BT24" s="171"/>
      <c r="BU24" s="171"/>
      <c r="BV24" s="171"/>
      <c r="BW24" s="171"/>
      <c r="BX24" s="171"/>
      <c r="BY24" s="171"/>
      <c r="BZ24" s="171"/>
      <c r="CA24" s="171"/>
      <c r="CB24" s="171"/>
      <c r="CC24" s="171"/>
      <c r="CD24" s="171"/>
      <c r="CE24" s="171"/>
      <c r="CF24" s="171"/>
      <c r="CG24" s="171"/>
      <c r="CH24" s="171"/>
      <c r="CI24" s="171"/>
      <c r="CJ24" s="171"/>
      <c r="CK24" s="171"/>
      <c r="CL24" s="171"/>
      <c r="CM24" s="171"/>
      <c r="CN24" s="171"/>
      <c r="CO24" s="171"/>
      <c r="CP24" s="171"/>
      <c r="CQ24" s="171"/>
      <c r="CR24" s="171"/>
      <c r="CS24" s="171"/>
      <c r="CT24" s="171"/>
      <c r="CU24" s="171"/>
      <c r="CV24" s="171"/>
      <c r="CW24" s="171"/>
      <c r="CX24" s="171"/>
      <c r="CY24" s="171"/>
      <c r="CZ24" s="171"/>
      <c r="DA24" s="171"/>
      <c r="DB24" s="171"/>
      <c r="DC24" s="171"/>
      <c r="DD24" s="171"/>
      <c r="DE24" s="171"/>
      <c r="DF24" s="171"/>
      <c r="DG24" s="171"/>
      <c r="DH24" s="171"/>
      <c r="DI24" s="171"/>
      <c r="DJ24" s="171"/>
      <c r="DK24" s="171"/>
      <c r="DL24" s="171"/>
      <c r="DM24" s="171"/>
      <c r="DN24" s="171"/>
      <c r="DO24" s="171"/>
      <c r="DP24" s="171"/>
      <c r="DQ24" s="171"/>
      <c r="DR24" s="171"/>
      <c r="DS24" s="171"/>
      <c r="DT24" s="171"/>
      <c r="DU24" s="171"/>
      <c r="DV24" s="171"/>
      <c r="DW24" s="171"/>
      <c r="DX24" s="171"/>
      <c r="DY24" s="171"/>
      <c r="DZ24" s="171"/>
      <c r="EA24" s="171"/>
      <c r="EB24" s="171"/>
      <c r="EC24" s="171"/>
      <c r="ED24" s="171"/>
      <c r="EE24" s="171"/>
      <c r="EF24" s="171"/>
      <c r="EG24" s="171"/>
      <c r="EH24" s="171"/>
      <c r="EI24" s="171"/>
      <c r="EJ24" s="171"/>
      <c r="EK24" s="171"/>
      <c r="EL24" s="171"/>
      <c r="EM24" s="171"/>
      <c r="EN24" s="171"/>
    </row>
    <row r="25" spans="1:144" x14ac:dyDescent="0.2">
      <c r="A25" s="125" t="s">
        <v>284</v>
      </c>
      <c r="AQ25" s="171"/>
      <c r="AR25" s="171"/>
      <c r="AS25" s="171"/>
      <c r="AT25" s="171"/>
      <c r="AU25" s="171"/>
      <c r="AV25" s="171"/>
      <c r="AW25" s="171"/>
      <c r="AX25" s="171"/>
      <c r="AY25" s="171"/>
      <c r="AZ25" s="171"/>
      <c r="BA25" s="171"/>
      <c r="BB25" s="171"/>
      <c r="BC25" s="171"/>
      <c r="BD25" s="171"/>
      <c r="BE25" s="171"/>
      <c r="BF25" s="171"/>
      <c r="BG25" s="171"/>
      <c r="BH25" s="171"/>
      <c r="BI25" s="171"/>
      <c r="BJ25" s="171"/>
      <c r="BK25" s="171"/>
      <c r="BL25" s="171"/>
      <c r="BM25" s="171"/>
      <c r="BN25" s="171"/>
      <c r="BO25" s="171"/>
      <c r="BP25" s="171"/>
      <c r="BQ25" s="171"/>
      <c r="BR25" s="171"/>
      <c r="BS25" s="171"/>
      <c r="BT25" s="171"/>
      <c r="BU25" s="171"/>
      <c r="BV25" s="171"/>
      <c r="BW25" s="171"/>
      <c r="BX25" s="171"/>
      <c r="BY25" s="171"/>
      <c r="BZ25" s="171"/>
      <c r="CA25" s="171"/>
      <c r="CB25" s="171"/>
      <c r="CC25" s="171"/>
      <c r="CD25" s="171"/>
      <c r="CE25" s="171"/>
      <c r="CF25" s="171"/>
      <c r="CG25" s="171"/>
      <c r="CH25" s="171"/>
      <c r="CI25" s="171"/>
      <c r="CJ25" s="171"/>
      <c r="CK25" s="171"/>
      <c r="CL25" s="171"/>
      <c r="CM25" s="171"/>
      <c r="CN25" s="171"/>
      <c r="CO25" s="171"/>
      <c r="CP25" s="171"/>
      <c r="CQ25" s="171"/>
      <c r="CR25" s="171"/>
      <c r="CS25" s="171"/>
      <c r="CT25" s="171"/>
      <c r="CU25" s="171"/>
      <c r="CV25" s="171"/>
      <c r="CW25" s="171"/>
      <c r="CX25" s="171"/>
      <c r="CY25" s="171"/>
      <c r="CZ25" s="171"/>
      <c r="DA25" s="171"/>
      <c r="DB25" s="171"/>
      <c r="DC25" s="171"/>
      <c r="DD25" s="171"/>
      <c r="DE25" s="171"/>
      <c r="DF25" s="171"/>
      <c r="DG25" s="171"/>
      <c r="DH25" s="171"/>
      <c r="DI25" s="171"/>
      <c r="DJ25" s="171"/>
      <c r="DK25" s="171"/>
      <c r="DL25" s="171"/>
      <c r="DM25" s="171"/>
      <c r="DN25" s="171"/>
      <c r="DO25" s="171"/>
      <c r="DP25" s="171"/>
      <c r="DQ25" s="171"/>
      <c r="DR25" s="171"/>
      <c r="DS25" s="171"/>
      <c r="DT25" s="171"/>
      <c r="DU25" s="171"/>
      <c r="DV25" s="171"/>
      <c r="DW25" s="171"/>
      <c r="DX25" s="171"/>
      <c r="DY25" s="171"/>
      <c r="DZ25" s="171"/>
      <c r="EA25" s="171"/>
      <c r="EB25" s="171"/>
      <c r="EC25" s="171"/>
      <c r="ED25" s="171"/>
      <c r="EE25" s="171"/>
      <c r="EF25" s="171"/>
      <c r="EG25" s="171"/>
      <c r="EH25" s="171"/>
      <c r="EI25" s="171"/>
      <c r="EJ25" s="171"/>
      <c r="EK25" s="171"/>
      <c r="EL25" s="171"/>
      <c r="EM25" s="171"/>
      <c r="EN25" s="171"/>
    </row>
    <row r="26" spans="1:144" ht="12" outlineLevel="1" thickBot="1" x14ac:dyDescent="0.25">
      <c r="A26" s="127" t="s">
        <v>90</v>
      </c>
      <c r="B26" s="127" t="s">
        <v>231</v>
      </c>
      <c r="C26" s="127" t="s">
        <v>232</v>
      </c>
      <c r="D26" s="127" t="str">
        <f>IF($I$10&gt;99%,("Lower"&amp;TEXT($I$11,"0.0%")),("Lower"&amp;TEXT($I$11,"0%")))</f>
        <v>Lower95.0%</v>
      </c>
      <c r="E26" s="127" t="str">
        <f>IF($I$10&gt;99%,("Upper"&amp;TEXT($I$11,"0.0%")),("Upper"&amp;TEXT($I$11,"0%")))</f>
        <v>Upper95.0%</v>
      </c>
      <c r="F26" s="138" t="s">
        <v>233</v>
      </c>
      <c r="AQ26" s="171"/>
      <c r="AR26" s="171"/>
      <c r="AS26" s="171"/>
      <c r="AT26" s="171"/>
      <c r="AU26" s="171"/>
      <c r="AV26" s="171"/>
      <c r="AW26" s="171"/>
      <c r="AX26" s="171"/>
      <c r="AY26" s="171"/>
      <c r="AZ26" s="171"/>
      <c r="BA26" s="171"/>
      <c r="BB26" s="171"/>
      <c r="BC26" s="171"/>
      <c r="BD26" s="171"/>
      <c r="BE26" s="171"/>
      <c r="BF26" s="171"/>
      <c r="BG26" s="171"/>
      <c r="BH26" s="171"/>
      <c r="BI26" s="171"/>
      <c r="BJ26" s="171"/>
      <c r="BK26" s="171"/>
      <c r="BL26" s="171"/>
      <c r="BM26" s="171"/>
      <c r="BN26" s="171"/>
      <c r="BO26" s="171"/>
      <c r="BP26" s="171"/>
      <c r="BQ26" s="171"/>
      <c r="BR26" s="171"/>
      <c r="BS26" s="171"/>
      <c r="BT26" s="171"/>
      <c r="BU26" s="171"/>
      <c r="BV26" s="171"/>
      <c r="BW26" s="171"/>
      <c r="BX26" s="171"/>
      <c r="BY26" s="171"/>
      <c r="BZ26" s="171"/>
      <c r="CA26" s="171"/>
      <c r="CB26" s="171"/>
      <c r="CC26" s="171"/>
      <c r="CD26" s="171"/>
      <c r="CE26" s="171"/>
      <c r="CF26" s="171"/>
      <c r="CG26" s="171"/>
      <c r="CH26" s="171"/>
      <c r="CI26" s="171"/>
      <c r="CJ26" s="171"/>
      <c r="CK26" s="171"/>
      <c r="CL26" s="171"/>
      <c r="CM26" s="171"/>
      <c r="CN26" s="171"/>
      <c r="CO26" s="171"/>
      <c r="CP26" s="171"/>
      <c r="CQ26" s="171"/>
      <c r="CR26" s="171"/>
      <c r="CS26" s="171"/>
      <c r="CT26" s="171"/>
      <c r="CU26" s="171"/>
      <c r="CV26" s="171"/>
      <c r="CW26" s="171"/>
      <c r="CX26" s="171"/>
      <c r="CY26" s="171"/>
      <c r="CZ26" s="171"/>
      <c r="DA26" s="171"/>
      <c r="DB26" s="171"/>
      <c r="DC26" s="171"/>
      <c r="DD26" s="171"/>
      <c r="DE26" s="171"/>
      <c r="DF26" s="171"/>
      <c r="DG26" s="171"/>
      <c r="DH26" s="171"/>
      <c r="DI26" s="171"/>
      <c r="DJ26" s="171"/>
      <c r="DK26" s="171"/>
      <c r="DL26" s="171"/>
      <c r="DM26" s="171"/>
      <c r="DN26" s="171"/>
      <c r="DO26" s="171"/>
      <c r="DP26" s="171"/>
      <c r="DQ26" s="171"/>
      <c r="DR26" s="171"/>
      <c r="DS26" s="171"/>
      <c r="DT26" s="171"/>
      <c r="DU26" s="171"/>
      <c r="DV26" s="171"/>
      <c r="DW26" s="171"/>
      <c r="DX26" s="171"/>
      <c r="DY26" s="171"/>
      <c r="DZ26" s="171"/>
      <c r="EA26" s="171"/>
      <c r="EB26" s="171"/>
      <c r="EC26" s="171"/>
      <c r="ED26" s="171"/>
      <c r="EE26" s="171"/>
      <c r="EF26" s="171"/>
      <c r="EG26" s="171"/>
      <c r="EH26" s="171"/>
      <c r="EI26" s="171"/>
      <c r="EJ26" s="171"/>
      <c r="EK26" s="171"/>
      <c r="EL26" s="171"/>
      <c r="EM26" s="171"/>
      <c r="EN26" s="171"/>
    </row>
    <row r="27" spans="1:144" outlineLevel="1" x14ac:dyDescent="0.2">
      <c r="A27" s="136" t="s">
        <v>7</v>
      </c>
      <c r="B27" s="128">
        <f t="shared" ref="B27:B34" si="4">EXP(B16)</f>
        <v>1.6371929924421336</v>
      </c>
      <c r="C27" s="128">
        <f t="shared" ref="C27:C34" si="5">EXP(C16*$H$11)</f>
        <v>1.2125121708842568</v>
      </c>
      <c r="D27" s="128">
        <f t="shared" ref="D27:E34" si="6">EXP(F16)</f>
        <v>1.350248708223825</v>
      </c>
      <c r="E27" s="128">
        <f t="shared" si="6"/>
        <v>1.9851164294225043</v>
      </c>
      <c r="F27" s="115">
        <f t="shared" ref="F27:F34" si="7">EXP(I16)</f>
        <v>1.2156638431035205</v>
      </c>
      <c r="AQ27" s="171"/>
      <c r="AR27" s="171"/>
      <c r="AS27" s="171"/>
      <c r="AT27" s="171"/>
      <c r="AU27" s="171"/>
      <c r="AV27" s="171"/>
      <c r="AW27" s="171"/>
      <c r="AX27" s="171"/>
      <c r="AY27" s="171"/>
      <c r="AZ27" s="171"/>
      <c r="BA27" s="171"/>
      <c r="BB27" s="171"/>
      <c r="BC27" s="171"/>
      <c r="BD27" s="171"/>
      <c r="BE27" s="171"/>
      <c r="BF27" s="171"/>
      <c r="BG27" s="171"/>
      <c r="BH27" s="171"/>
      <c r="BI27" s="171"/>
      <c r="BJ27" s="171"/>
      <c r="BK27" s="171"/>
      <c r="BL27" s="171"/>
      <c r="BM27" s="171"/>
      <c r="BN27" s="171"/>
      <c r="BO27" s="171"/>
      <c r="BP27" s="171"/>
      <c r="BQ27" s="171"/>
      <c r="BR27" s="171"/>
      <c r="BS27" s="171"/>
      <c r="BT27" s="171"/>
      <c r="BU27" s="171"/>
      <c r="BV27" s="171"/>
      <c r="BW27" s="171"/>
      <c r="BX27" s="171"/>
      <c r="BY27" s="171"/>
      <c r="BZ27" s="171"/>
      <c r="CA27" s="171"/>
      <c r="CB27" s="171"/>
      <c r="CC27" s="171"/>
      <c r="CD27" s="171"/>
      <c r="CE27" s="171"/>
      <c r="CF27" s="171"/>
      <c r="CG27" s="171"/>
      <c r="CH27" s="171"/>
      <c r="CI27" s="171"/>
      <c r="CJ27" s="171"/>
      <c r="CK27" s="171"/>
      <c r="CL27" s="171"/>
      <c r="CM27" s="171"/>
      <c r="CN27" s="171"/>
      <c r="CO27" s="171"/>
      <c r="CP27" s="171"/>
      <c r="CQ27" s="171"/>
      <c r="CR27" s="171"/>
      <c r="CS27" s="171"/>
      <c r="CT27" s="171"/>
      <c r="CU27" s="171"/>
      <c r="CV27" s="171"/>
      <c r="CW27" s="171"/>
      <c r="CX27" s="171"/>
      <c r="CY27" s="171"/>
      <c r="CZ27" s="171"/>
      <c r="DA27" s="171"/>
      <c r="DB27" s="171"/>
      <c r="DC27" s="171"/>
      <c r="DD27" s="171"/>
      <c r="DE27" s="171"/>
      <c r="DF27" s="171"/>
      <c r="DG27" s="171"/>
      <c r="DH27" s="171"/>
      <c r="DI27" s="171"/>
      <c r="DJ27" s="171"/>
      <c r="DK27" s="171"/>
      <c r="DL27" s="171"/>
      <c r="DM27" s="171"/>
      <c r="DN27" s="171"/>
      <c r="DO27" s="171"/>
      <c r="DP27" s="171"/>
      <c r="DQ27" s="171"/>
      <c r="DR27" s="171"/>
      <c r="DS27" s="171"/>
      <c r="DT27" s="171"/>
      <c r="DU27" s="171"/>
      <c r="DV27" s="171"/>
      <c r="DW27" s="171"/>
      <c r="DX27" s="171"/>
      <c r="DY27" s="171"/>
      <c r="DZ27" s="171"/>
      <c r="EA27" s="171"/>
      <c r="EB27" s="171"/>
      <c r="EC27" s="171"/>
      <c r="ED27" s="171"/>
      <c r="EE27" s="171"/>
      <c r="EF27" s="171"/>
      <c r="EG27" s="171"/>
      <c r="EH27" s="171"/>
      <c r="EI27" s="171"/>
      <c r="EJ27" s="171"/>
      <c r="EK27" s="171"/>
      <c r="EL27" s="171"/>
      <c r="EM27" s="171"/>
      <c r="EN27" s="171"/>
    </row>
    <row r="28" spans="1:144" outlineLevel="1" x14ac:dyDescent="0.2">
      <c r="A28" s="136" t="s">
        <v>15</v>
      </c>
      <c r="B28" s="128">
        <f t="shared" si="4"/>
        <v>0.32186575011096707</v>
      </c>
      <c r="C28" s="128">
        <f t="shared" si="5"/>
        <v>1.3093321830466877</v>
      </c>
      <c r="D28" s="128">
        <f t="shared" si="6"/>
        <v>0.24582436319713535</v>
      </c>
      <c r="E28" s="128">
        <f t="shared" si="6"/>
        <v>0.42142918524075224</v>
      </c>
      <c r="F28" s="115">
        <f t="shared" si="7"/>
        <v>0.74996464265815599</v>
      </c>
      <c r="AQ28" s="171"/>
      <c r="AR28" s="171"/>
      <c r="AS28" s="171"/>
      <c r="AT28" s="171"/>
      <c r="AU28" s="171"/>
      <c r="AV28" s="171"/>
      <c r="AW28" s="171"/>
      <c r="AX28" s="171"/>
      <c r="AY28" s="171"/>
      <c r="AZ28" s="171"/>
      <c r="BA28" s="171"/>
      <c r="BB28" s="171"/>
      <c r="BC28" s="171"/>
      <c r="BD28" s="171"/>
      <c r="BE28" s="171"/>
      <c r="BF28" s="171"/>
      <c r="BG28" s="171"/>
      <c r="BH28" s="171"/>
      <c r="BI28" s="171"/>
      <c r="BJ28" s="171"/>
      <c r="BK28" s="171"/>
      <c r="BL28" s="171"/>
      <c r="BM28" s="171"/>
      <c r="BN28" s="171"/>
      <c r="BO28" s="171"/>
      <c r="BP28" s="171"/>
      <c r="BQ28" s="171"/>
      <c r="BR28" s="171"/>
      <c r="BS28" s="171"/>
      <c r="BT28" s="171"/>
      <c r="BU28" s="171"/>
      <c r="BV28" s="171"/>
      <c r="BW28" s="171"/>
      <c r="BX28" s="171"/>
      <c r="BY28" s="171"/>
      <c r="BZ28" s="171"/>
      <c r="CA28" s="171"/>
      <c r="CB28" s="171"/>
      <c r="CC28" s="171"/>
      <c r="CD28" s="171"/>
      <c r="CE28" s="171"/>
      <c r="CF28" s="171"/>
      <c r="CG28" s="171"/>
      <c r="CH28" s="171"/>
      <c r="CI28" s="171"/>
      <c r="CJ28" s="171"/>
      <c r="CK28" s="171"/>
      <c r="CL28" s="171"/>
      <c r="CM28" s="171"/>
      <c r="CN28" s="171"/>
      <c r="CO28" s="171"/>
      <c r="CP28" s="171"/>
      <c r="CQ28" s="171"/>
      <c r="CR28" s="171"/>
      <c r="CS28" s="171"/>
      <c r="CT28" s="171"/>
      <c r="CU28" s="171"/>
      <c r="CV28" s="171"/>
      <c r="CW28" s="171"/>
      <c r="CX28" s="171"/>
      <c r="CY28" s="171"/>
      <c r="CZ28" s="171"/>
      <c r="DA28" s="171"/>
      <c r="DB28" s="171"/>
      <c r="DC28" s="171"/>
      <c r="DD28" s="171"/>
      <c r="DE28" s="171"/>
      <c r="DF28" s="171"/>
      <c r="DG28" s="171"/>
      <c r="DH28" s="171"/>
      <c r="DI28" s="171"/>
      <c r="DJ28" s="171"/>
      <c r="DK28" s="171"/>
      <c r="DL28" s="171"/>
      <c r="DM28" s="171"/>
      <c r="DN28" s="171"/>
      <c r="DO28" s="171"/>
      <c r="DP28" s="171"/>
      <c r="DQ28" s="171"/>
      <c r="DR28" s="171"/>
      <c r="DS28" s="171"/>
      <c r="DT28" s="171"/>
      <c r="DU28" s="171"/>
      <c r="DV28" s="171"/>
      <c r="DW28" s="171"/>
      <c r="DX28" s="171"/>
      <c r="DY28" s="171"/>
      <c r="DZ28" s="171"/>
      <c r="EA28" s="171"/>
      <c r="EB28" s="171"/>
      <c r="EC28" s="171"/>
      <c r="ED28" s="171"/>
      <c r="EE28" s="171"/>
      <c r="EF28" s="171"/>
      <c r="EG28" s="171"/>
      <c r="EH28" s="171"/>
      <c r="EI28" s="171"/>
      <c r="EJ28" s="171"/>
      <c r="EK28" s="171"/>
      <c r="EL28" s="171"/>
      <c r="EM28" s="171"/>
      <c r="EN28" s="171"/>
    </row>
    <row r="29" spans="1:144" outlineLevel="1" x14ac:dyDescent="0.2">
      <c r="A29" s="136" t="s">
        <v>6</v>
      </c>
      <c r="B29" s="128">
        <f t="shared" si="4"/>
        <v>0.10140049095969848</v>
      </c>
      <c r="C29" s="128">
        <f t="shared" si="5"/>
        <v>6.6195525763970045</v>
      </c>
      <c r="D29" s="128">
        <f t="shared" si="6"/>
        <v>1.5318330021466557E-2</v>
      </c>
      <c r="E29" s="128">
        <f t="shared" si="6"/>
        <v>0.67122588118019322</v>
      </c>
      <c r="F29" s="115">
        <f t="shared" si="7"/>
        <v>0.56615589936377053</v>
      </c>
      <c r="AQ29" s="171"/>
      <c r="AR29" s="171"/>
      <c r="AS29" s="171"/>
      <c r="AT29" s="171"/>
      <c r="AU29" s="171"/>
      <c r="AV29" s="171"/>
      <c r="AW29" s="171"/>
      <c r="AX29" s="171"/>
      <c r="AY29" s="171"/>
      <c r="AZ29" s="171"/>
      <c r="BA29" s="171"/>
      <c r="BB29" s="171"/>
      <c r="BC29" s="171"/>
      <c r="BD29" s="171"/>
      <c r="BE29" s="171"/>
      <c r="BF29" s="171"/>
      <c r="BG29" s="171"/>
      <c r="BH29" s="171"/>
      <c r="BI29" s="171"/>
      <c r="BJ29" s="171"/>
      <c r="BK29" s="171"/>
      <c r="BL29" s="171"/>
      <c r="BM29" s="171"/>
      <c r="BN29" s="171"/>
      <c r="BO29" s="171"/>
      <c r="BP29" s="171"/>
      <c r="BQ29" s="171"/>
      <c r="BR29" s="171"/>
      <c r="BS29" s="171"/>
      <c r="BT29" s="171"/>
      <c r="BU29" s="171"/>
      <c r="BV29" s="171"/>
      <c r="BW29" s="171"/>
      <c r="BX29" s="171"/>
      <c r="BY29" s="171"/>
      <c r="BZ29" s="171"/>
      <c r="CA29" s="171"/>
      <c r="CB29" s="171"/>
      <c r="CC29" s="171"/>
      <c r="CD29" s="171"/>
      <c r="CE29" s="171"/>
      <c r="CF29" s="171"/>
      <c r="CG29" s="171"/>
      <c r="CH29" s="171"/>
      <c r="CI29" s="171"/>
      <c r="CJ29" s="171"/>
      <c r="CK29" s="171"/>
      <c r="CL29" s="171"/>
      <c r="CM29" s="171"/>
      <c r="CN29" s="171"/>
      <c r="CO29" s="171"/>
      <c r="CP29" s="171"/>
      <c r="CQ29" s="171"/>
      <c r="CR29" s="171"/>
      <c r="CS29" s="171"/>
      <c r="CT29" s="171"/>
      <c r="CU29" s="171"/>
      <c r="CV29" s="171"/>
      <c r="CW29" s="171"/>
      <c r="CX29" s="171"/>
      <c r="CY29" s="171"/>
      <c r="CZ29" s="171"/>
      <c r="DA29" s="171"/>
      <c r="DB29" s="171"/>
      <c r="DC29" s="171"/>
      <c r="DD29" s="171"/>
      <c r="DE29" s="171"/>
      <c r="DF29" s="171"/>
      <c r="DG29" s="171"/>
      <c r="DH29" s="171"/>
      <c r="DI29" s="171"/>
      <c r="DJ29" s="171"/>
      <c r="DK29" s="171"/>
      <c r="DL29" s="171"/>
      <c r="DM29" s="171"/>
      <c r="DN29" s="171"/>
      <c r="DO29" s="171"/>
      <c r="DP29" s="171"/>
      <c r="DQ29" s="171"/>
      <c r="DR29" s="171"/>
      <c r="DS29" s="171"/>
      <c r="DT29" s="171"/>
      <c r="DU29" s="171"/>
      <c r="DV29" s="171"/>
      <c r="DW29" s="171"/>
      <c r="DX29" s="171"/>
      <c r="DY29" s="171"/>
      <c r="DZ29" s="171"/>
      <c r="EA29" s="171"/>
      <c r="EB29" s="171"/>
      <c r="EC29" s="171"/>
      <c r="ED29" s="171"/>
      <c r="EE29" s="171"/>
      <c r="EF29" s="171"/>
      <c r="EG29" s="171"/>
      <c r="EH29" s="171"/>
      <c r="EI29" s="171"/>
      <c r="EJ29" s="171"/>
      <c r="EK29" s="171"/>
      <c r="EL29" s="171"/>
      <c r="EM29" s="171"/>
      <c r="EN29" s="171"/>
    </row>
    <row r="30" spans="1:144" outlineLevel="1" x14ac:dyDescent="0.2">
      <c r="A30" s="136" t="s">
        <v>14</v>
      </c>
      <c r="B30" s="128">
        <f t="shared" si="4"/>
        <v>0.99812530915355657</v>
      </c>
      <c r="C30" s="128">
        <f t="shared" si="5"/>
        <v>1.000762327905762</v>
      </c>
      <c r="D30" s="128">
        <f t="shared" si="6"/>
        <v>0.99736498998945766</v>
      </c>
      <c r="E30" s="128">
        <f t="shared" si="6"/>
        <v>0.99888620793017158</v>
      </c>
      <c r="F30" s="115">
        <f t="shared" si="7"/>
        <v>0.7186835423420066</v>
      </c>
      <c r="AQ30" s="171"/>
      <c r="AR30" s="171"/>
      <c r="AS30" s="171"/>
      <c r="AT30" s="171"/>
      <c r="AU30" s="171"/>
      <c r="AV30" s="171"/>
      <c r="AW30" s="171"/>
      <c r="AX30" s="171"/>
      <c r="AY30" s="171"/>
      <c r="AZ30" s="171"/>
      <c r="BA30" s="171"/>
      <c r="BB30" s="171"/>
      <c r="BC30" s="171"/>
      <c r="BD30" s="171"/>
      <c r="BE30" s="171"/>
      <c r="BF30" s="171"/>
      <c r="BG30" s="171"/>
      <c r="BH30" s="171"/>
      <c r="BI30" s="171"/>
      <c r="BJ30" s="171"/>
      <c r="BK30" s="171"/>
      <c r="BL30" s="171"/>
      <c r="BM30" s="171"/>
      <c r="BN30" s="171"/>
      <c r="BO30" s="171"/>
      <c r="BP30" s="171"/>
      <c r="BQ30" s="171"/>
      <c r="BR30" s="171"/>
      <c r="BS30" s="171"/>
      <c r="BT30" s="171"/>
      <c r="BU30" s="171"/>
      <c r="BV30" s="171"/>
      <c r="BW30" s="171"/>
      <c r="BX30" s="171"/>
      <c r="BY30" s="171"/>
      <c r="BZ30" s="171"/>
      <c r="CA30" s="171"/>
      <c r="CB30" s="171"/>
      <c r="CC30" s="171"/>
      <c r="CD30" s="171"/>
      <c r="CE30" s="171"/>
      <c r="CF30" s="171"/>
      <c r="CG30" s="171"/>
      <c r="CH30" s="171"/>
      <c r="CI30" s="171"/>
      <c r="CJ30" s="171"/>
      <c r="CK30" s="171"/>
      <c r="CL30" s="171"/>
      <c r="CM30" s="171"/>
      <c r="CN30" s="171"/>
      <c r="CO30" s="171"/>
      <c r="CP30" s="171"/>
      <c r="CQ30" s="171"/>
      <c r="CR30" s="171"/>
      <c r="CS30" s="171"/>
      <c r="CT30" s="171"/>
      <c r="CU30" s="171"/>
      <c r="CV30" s="171"/>
      <c r="CW30" s="171"/>
      <c r="CX30" s="171"/>
      <c r="CY30" s="171"/>
      <c r="CZ30" s="171"/>
      <c r="DA30" s="171"/>
      <c r="DB30" s="171"/>
      <c r="DC30" s="171"/>
      <c r="DD30" s="171"/>
      <c r="DE30" s="171"/>
      <c r="DF30" s="171"/>
      <c r="DG30" s="171"/>
      <c r="DH30" s="171"/>
      <c r="DI30" s="171"/>
      <c r="DJ30" s="171"/>
      <c r="DK30" s="171"/>
      <c r="DL30" s="171"/>
      <c r="DM30" s="171"/>
      <c r="DN30" s="171"/>
      <c r="DO30" s="171"/>
      <c r="DP30" s="171"/>
      <c r="DQ30" s="171"/>
      <c r="DR30" s="171"/>
      <c r="DS30" s="171"/>
      <c r="DT30" s="171"/>
      <c r="DU30" s="171"/>
      <c r="DV30" s="171"/>
      <c r="DW30" s="171"/>
      <c r="DX30" s="171"/>
      <c r="DY30" s="171"/>
      <c r="DZ30" s="171"/>
      <c r="EA30" s="171"/>
      <c r="EB30" s="171"/>
      <c r="EC30" s="171"/>
      <c r="ED30" s="171"/>
      <c r="EE30" s="171"/>
      <c r="EF30" s="171"/>
      <c r="EG30" s="171"/>
      <c r="EH30" s="171"/>
      <c r="EI30" s="171"/>
      <c r="EJ30" s="171"/>
      <c r="EK30" s="171"/>
      <c r="EL30" s="171"/>
      <c r="EM30" s="171"/>
      <c r="EN30" s="171"/>
    </row>
    <row r="31" spans="1:144" outlineLevel="1" x14ac:dyDescent="0.2">
      <c r="A31" s="136" t="s">
        <v>12</v>
      </c>
      <c r="B31" s="128">
        <f t="shared" si="4"/>
        <v>0.48858718931272177</v>
      </c>
      <c r="C31" s="128">
        <f t="shared" si="5"/>
        <v>1.7774794969955947</v>
      </c>
      <c r="D31" s="128">
        <f t="shared" si="6"/>
        <v>0.2748764135612039</v>
      </c>
      <c r="E31" s="128">
        <f t="shared" si="6"/>
        <v>0.86845371149806805</v>
      </c>
      <c r="F31" s="115">
        <f t="shared" si="7"/>
        <v>0.68450475743211847</v>
      </c>
      <c r="AQ31" s="171"/>
      <c r="AR31" s="171"/>
      <c r="AS31" s="171"/>
      <c r="AT31" s="171"/>
      <c r="AU31" s="171"/>
      <c r="AV31" s="171"/>
      <c r="AW31" s="171"/>
      <c r="AX31" s="171"/>
      <c r="AY31" s="171"/>
      <c r="AZ31" s="171"/>
      <c r="BA31" s="171"/>
      <c r="BB31" s="171"/>
      <c r="BC31" s="171"/>
      <c r="BD31" s="171"/>
      <c r="BE31" s="171"/>
      <c r="BF31" s="171"/>
      <c r="BG31" s="171"/>
      <c r="BH31" s="171"/>
      <c r="BI31" s="171"/>
      <c r="BJ31" s="171"/>
      <c r="BK31" s="171"/>
      <c r="BL31" s="171"/>
      <c r="BM31" s="171"/>
      <c r="BN31" s="171"/>
      <c r="BO31" s="171"/>
      <c r="BP31" s="171"/>
      <c r="BQ31" s="171"/>
      <c r="BR31" s="171"/>
      <c r="BS31" s="171"/>
      <c r="BT31" s="171"/>
      <c r="BU31" s="171"/>
      <c r="BV31" s="171"/>
      <c r="BW31" s="171"/>
      <c r="BX31" s="171"/>
      <c r="BY31" s="171"/>
      <c r="BZ31" s="171"/>
      <c r="CA31" s="171"/>
      <c r="CB31" s="171"/>
      <c r="CC31" s="171"/>
      <c r="CD31" s="171"/>
      <c r="CE31" s="171"/>
      <c r="CF31" s="171"/>
      <c r="CG31" s="171"/>
      <c r="CH31" s="171"/>
      <c r="CI31" s="171"/>
      <c r="CJ31" s="171"/>
      <c r="CK31" s="171"/>
      <c r="CL31" s="171"/>
      <c r="CM31" s="171"/>
      <c r="CN31" s="171"/>
      <c r="CO31" s="171"/>
      <c r="CP31" s="171"/>
      <c r="CQ31" s="171"/>
      <c r="CR31" s="171"/>
      <c r="CS31" s="171"/>
      <c r="CT31" s="171"/>
      <c r="CU31" s="171"/>
      <c r="CV31" s="171"/>
      <c r="CW31" s="171"/>
      <c r="CX31" s="171"/>
      <c r="CY31" s="171"/>
      <c r="CZ31" s="171"/>
      <c r="DA31" s="171"/>
      <c r="DB31" s="171"/>
      <c r="DC31" s="171"/>
      <c r="DD31" s="171"/>
      <c r="DE31" s="171"/>
      <c r="DF31" s="171"/>
      <c r="DG31" s="171"/>
      <c r="DH31" s="171"/>
      <c r="DI31" s="171"/>
      <c r="DJ31" s="171"/>
      <c r="DK31" s="171"/>
      <c r="DL31" s="171"/>
      <c r="DM31" s="171"/>
      <c r="DN31" s="171"/>
      <c r="DO31" s="171"/>
      <c r="DP31" s="171"/>
      <c r="DQ31" s="171"/>
      <c r="DR31" s="171"/>
      <c r="DS31" s="171"/>
      <c r="DT31" s="171"/>
      <c r="DU31" s="171"/>
      <c r="DV31" s="171"/>
      <c r="DW31" s="171"/>
      <c r="DX31" s="171"/>
      <c r="DY31" s="171"/>
      <c r="DZ31" s="171"/>
      <c r="EA31" s="171"/>
      <c r="EB31" s="171"/>
      <c r="EC31" s="171"/>
      <c r="ED31" s="171"/>
      <c r="EE31" s="171"/>
      <c r="EF31" s="171"/>
      <c r="EG31" s="171"/>
      <c r="EH31" s="171"/>
      <c r="EI31" s="171"/>
      <c r="EJ31" s="171"/>
      <c r="EK31" s="171"/>
      <c r="EL31" s="171"/>
      <c r="EM31" s="171"/>
      <c r="EN31" s="171"/>
    </row>
    <row r="32" spans="1:144" outlineLevel="1" x14ac:dyDescent="0.2">
      <c r="A32" s="136" t="s">
        <v>16</v>
      </c>
      <c r="B32" s="128">
        <f t="shared" si="4"/>
        <v>4.1311387921063418E-2</v>
      </c>
      <c r="C32" s="128">
        <f t="shared" si="5"/>
        <v>2.1250570168278919</v>
      </c>
      <c r="D32" s="128">
        <f t="shared" si="6"/>
        <v>1.9440131532437479E-2</v>
      </c>
      <c r="E32" s="128">
        <f t="shared" si="6"/>
        <v>8.778905477655484E-2</v>
      </c>
      <c r="F32" s="115">
        <f t="shared" si="7"/>
        <v>0.4620525721774853</v>
      </c>
      <c r="AQ32" s="171"/>
      <c r="AR32" s="171"/>
      <c r="AS32" s="171"/>
      <c r="AT32" s="171"/>
      <c r="AU32" s="171"/>
      <c r="AV32" s="171"/>
      <c r="AW32" s="171"/>
      <c r="AX32" s="171"/>
      <c r="AY32" s="171"/>
      <c r="AZ32" s="171"/>
      <c r="BA32" s="171"/>
      <c r="BB32" s="171"/>
      <c r="BC32" s="171"/>
      <c r="BD32" s="171"/>
      <c r="BE32" s="171"/>
      <c r="BF32" s="171"/>
      <c r="BG32" s="171"/>
      <c r="BH32" s="171"/>
      <c r="BI32" s="171"/>
      <c r="BJ32" s="171"/>
      <c r="BK32" s="171"/>
      <c r="BL32" s="171"/>
      <c r="BM32" s="171"/>
      <c r="BN32" s="171"/>
      <c r="BO32" s="171"/>
      <c r="BP32" s="171"/>
      <c r="BQ32" s="171"/>
      <c r="BR32" s="171"/>
      <c r="BS32" s="171"/>
      <c r="BT32" s="171"/>
      <c r="BU32" s="171"/>
      <c r="BV32" s="171"/>
      <c r="BW32" s="171"/>
      <c r="BX32" s="171"/>
      <c r="BY32" s="171"/>
      <c r="BZ32" s="171"/>
      <c r="CA32" s="171"/>
      <c r="CB32" s="171"/>
      <c r="CC32" s="171"/>
      <c r="CD32" s="171"/>
      <c r="CE32" s="171"/>
      <c r="CF32" s="171"/>
      <c r="CG32" s="171"/>
      <c r="CH32" s="171"/>
      <c r="CI32" s="171"/>
      <c r="CJ32" s="171"/>
      <c r="CK32" s="171"/>
      <c r="CL32" s="171"/>
      <c r="CM32" s="171"/>
      <c r="CN32" s="171"/>
      <c r="CO32" s="171"/>
      <c r="CP32" s="171"/>
      <c r="CQ32" s="171"/>
      <c r="CR32" s="171"/>
      <c r="CS32" s="171"/>
      <c r="CT32" s="171"/>
      <c r="CU32" s="171"/>
      <c r="CV32" s="171"/>
      <c r="CW32" s="171"/>
      <c r="CX32" s="171"/>
      <c r="CY32" s="171"/>
      <c r="CZ32" s="171"/>
      <c r="DA32" s="171"/>
      <c r="DB32" s="171"/>
      <c r="DC32" s="171"/>
      <c r="DD32" s="171"/>
      <c r="DE32" s="171"/>
      <c r="DF32" s="171"/>
      <c r="DG32" s="171"/>
      <c r="DH32" s="171"/>
      <c r="DI32" s="171"/>
      <c r="DJ32" s="171"/>
      <c r="DK32" s="171"/>
      <c r="DL32" s="171"/>
      <c r="DM32" s="171"/>
      <c r="DN32" s="171"/>
      <c r="DO32" s="171"/>
      <c r="DP32" s="171"/>
      <c r="DQ32" s="171"/>
      <c r="DR32" s="171"/>
      <c r="DS32" s="171"/>
      <c r="DT32" s="171"/>
      <c r="DU32" s="171"/>
      <c r="DV32" s="171"/>
      <c r="DW32" s="171"/>
      <c r="DX32" s="171"/>
      <c r="DY32" s="171"/>
      <c r="DZ32" s="171"/>
      <c r="EA32" s="171"/>
      <c r="EB32" s="171"/>
      <c r="EC32" s="171"/>
      <c r="ED32" s="171"/>
      <c r="EE32" s="171"/>
      <c r="EF32" s="171"/>
      <c r="EG32" s="171"/>
      <c r="EH32" s="171"/>
      <c r="EI32" s="171"/>
      <c r="EJ32" s="171"/>
      <c r="EK32" s="171"/>
      <c r="EL32" s="171"/>
      <c r="EM32" s="171"/>
      <c r="EN32" s="171"/>
    </row>
    <row r="33" spans="1:144" outlineLevel="1" x14ac:dyDescent="0.2">
      <c r="A33" s="136" t="s">
        <v>1</v>
      </c>
      <c r="B33" s="128">
        <f t="shared" si="4"/>
        <v>6.7646524045457457E-2</v>
      </c>
      <c r="C33" s="128">
        <f t="shared" si="5"/>
        <v>1.8392338224647387</v>
      </c>
      <c r="D33" s="128">
        <f t="shared" si="6"/>
        <v>3.6779730352503544E-2</v>
      </c>
      <c r="E33" s="128">
        <f t="shared" si="6"/>
        <v>0.12441777499657955</v>
      </c>
      <c r="F33" s="115">
        <f t="shared" si="7"/>
        <v>0.5816571959532354</v>
      </c>
      <c r="AQ33" s="171"/>
      <c r="AR33" s="171"/>
      <c r="AS33" s="171"/>
      <c r="AT33" s="171"/>
      <c r="AU33" s="171"/>
      <c r="AV33" s="171"/>
      <c r="AW33" s="171"/>
      <c r="AX33" s="171"/>
      <c r="AY33" s="171"/>
      <c r="AZ33" s="171"/>
      <c r="BA33" s="171"/>
      <c r="BB33" s="171"/>
      <c r="BC33" s="171"/>
      <c r="BD33" s="171"/>
      <c r="BE33" s="171"/>
      <c r="BF33" s="171"/>
      <c r="BG33" s="171"/>
      <c r="BH33" s="171"/>
      <c r="BI33" s="171"/>
      <c r="BJ33" s="171"/>
      <c r="BK33" s="171"/>
      <c r="BL33" s="171"/>
      <c r="BM33" s="171"/>
      <c r="BN33" s="171"/>
      <c r="BO33" s="171"/>
      <c r="BP33" s="171"/>
      <c r="BQ33" s="171"/>
      <c r="BR33" s="171"/>
      <c r="BS33" s="171"/>
      <c r="BT33" s="171"/>
      <c r="BU33" s="171"/>
      <c r="BV33" s="171"/>
      <c r="BW33" s="171"/>
      <c r="BX33" s="171"/>
      <c r="BY33" s="171"/>
      <c r="BZ33" s="171"/>
      <c r="CA33" s="171"/>
      <c r="CB33" s="171"/>
      <c r="CC33" s="171"/>
      <c r="CD33" s="171"/>
      <c r="CE33" s="171"/>
      <c r="CF33" s="171"/>
      <c r="CG33" s="171"/>
      <c r="CH33" s="171"/>
      <c r="CI33" s="171"/>
      <c r="CJ33" s="171"/>
      <c r="CK33" s="171"/>
      <c r="CL33" s="171"/>
      <c r="CM33" s="171"/>
      <c r="CN33" s="171"/>
      <c r="CO33" s="171"/>
      <c r="CP33" s="171"/>
      <c r="CQ33" s="171"/>
      <c r="CR33" s="171"/>
      <c r="CS33" s="171"/>
      <c r="CT33" s="171"/>
      <c r="CU33" s="171"/>
      <c r="CV33" s="171"/>
      <c r="CW33" s="171"/>
      <c r="CX33" s="171"/>
      <c r="CY33" s="171"/>
      <c r="CZ33" s="171"/>
      <c r="DA33" s="171"/>
      <c r="DB33" s="171"/>
      <c r="DC33" s="171"/>
      <c r="DD33" s="171"/>
      <c r="DE33" s="171"/>
      <c r="DF33" s="171"/>
      <c r="DG33" s="171"/>
      <c r="DH33" s="171"/>
      <c r="DI33" s="171"/>
      <c r="DJ33" s="171"/>
      <c r="DK33" s="171"/>
      <c r="DL33" s="171"/>
      <c r="DM33" s="171"/>
      <c r="DN33" s="171"/>
      <c r="DO33" s="171"/>
      <c r="DP33" s="171"/>
      <c r="DQ33" s="171"/>
      <c r="DR33" s="171"/>
      <c r="DS33" s="171"/>
      <c r="DT33" s="171"/>
      <c r="DU33" s="171"/>
      <c r="DV33" s="171"/>
      <c r="DW33" s="171"/>
      <c r="DX33" s="171"/>
      <c r="DY33" s="171"/>
      <c r="DZ33" s="171"/>
      <c r="EA33" s="171"/>
      <c r="EB33" s="171"/>
      <c r="EC33" s="171"/>
      <c r="ED33" s="171"/>
      <c r="EE33" s="171"/>
      <c r="EF33" s="171"/>
      <c r="EG33" s="171"/>
      <c r="EH33" s="171"/>
      <c r="EI33" s="171"/>
      <c r="EJ33" s="171"/>
      <c r="EK33" s="171"/>
      <c r="EL33" s="171"/>
      <c r="EM33" s="171"/>
      <c r="EN33" s="171"/>
    </row>
    <row r="34" spans="1:144" outlineLevel="1" x14ac:dyDescent="0.2">
      <c r="A34" s="136" t="s">
        <v>18</v>
      </c>
      <c r="B34" s="128">
        <f t="shared" si="4"/>
        <v>48.309204869685843</v>
      </c>
      <c r="C34" s="128">
        <f t="shared" si="5"/>
        <v>6.80091466647775</v>
      </c>
      <c r="D34" s="128">
        <f t="shared" si="6"/>
        <v>7.1033393651894734</v>
      </c>
      <c r="E34" s="128">
        <f t="shared" si="6"/>
        <v>328.54677992412468</v>
      </c>
      <c r="F34" s="115">
        <f t="shared" si="7"/>
        <v>1.0944585525213177</v>
      </c>
      <c r="AQ34" s="171"/>
      <c r="AR34" s="171"/>
      <c r="AS34" s="171"/>
      <c r="AT34" s="171"/>
      <c r="AU34" s="171"/>
      <c r="AV34" s="171"/>
      <c r="AW34" s="171"/>
      <c r="AX34" s="171"/>
      <c r="AY34" s="171"/>
      <c r="AZ34" s="171"/>
      <c r="BA34" s="171"/>
      <c r="BB34" s="171"/>
      <c r="BC34" s="171"/>
      <c r="BD34" s="171"/>
      <c r="BE34" s="171"/>
      <c r="BF34" s="171"/>
      <c r="BG34" s="171"/>
      <c r="BH34" s="171"/>
      <c r="BI34" s="171"/>
      <c r="BJ34" s="171"/>
      <c r="BK34" s="171"/>
      <c r="BL34" s="171"/>
      <c r="BM34" s="171"/>
      <c r="BN34" s="171"/>
      <c r="BO34" s="171"/>
      <c r="BP34" s="171"/>
      <c r="BQ34" s="171"/>
      <c r="BR34" s="171"/>
      <c r="BS34" s="171"/>
      <c r="BT34" s="171"/>
      <c r="BU34" s="171"/>
      <c r="BV34" s="171"/>
      <c r="BW34" s="171"/>
      <c r="BX34" s="171"/>
      <c r="BY34" s="171"/>
      <c r="BZ34" s="171"/>
      <c r="CA34" s="171"/>
      <c r="CB34" s="171"/>
      <c r="CC34" s="171"/>
      <c r="CD34" s="171"/>
      <c r="CE34" s="171"/>
      <c r="CF34" s="171"/>
      <c r="CG34" s="171"/>
      <c r="CH34" s="171"/>
      <c r="CI34" s="171"/>
      <c r="CJ34" s="171"/>
      <c r="CK34" s="171"/>
      <c r="CL34" s="171"/>
      <c r="CM34" s="171"/>
      <c r="CN34" s="171"/>
      <c r="CO34" s="171"/>
      <c r="CP34" s="171"/>
      <c r="CQ34" s="171"/>
      <c r="CR34" s="171"/>
      <c r="CS34" s="171"/>
      <c r="CT34" s="171"/>
      <c r="CU34" s="171"/>
      <c r="CV34" s="171"/>
      <c r="CW34" s="171"/>
      <c r="CX34" s="171"/>
      <c r="CY34" s="171"/>
      <c r="CZ34" s="171"/>
      <c r="DA34" s="171"/>
      <c r="DB34" s="171"/>
      <c r="DC34" s="171"/>
      <c r="DD34" s="171"/>
      <c r="DE34" s="171"/>
      <c r="DF34" s="171"/>
      <c r="DG34" s="171"/>
      <c r="DH34" s="171"/>
      <c r="DI34" s="171"/>
      <c r="DJ34" s="171"/>
      <c r="DK34" s="171"/>
      <c r="DL34" s="171"/>
      <c r="DM34" s="171"/>
      <c r="DN34" s="171"/>
      <c r="DO34" s="171"/>
      <c r="DP34" s="171"/>
      <c r="DQ34" s="171"/>
      <c r="DR34" s="171"/>
      <c r="DS34" s="171"/>
      <c r="DT34" s="171"/>
      <c r="DU34" s="171"/>
      <c r="DV34" s="171"/>
      <c r="DW34" s="171"/>
      <c r="DX34" s="171"/>
      <c r="DY34" s="171"/>
      <c r="DZ34" s="171"/>
      <c r="EA34" s="171"/>
      <c r="EB34" s="171"/>
      <c r="EC34" s="171"/>
      <c r="ED34" s="171"/>
      <c r="EE34" s="171"/>
      <c r="EF34" s="171"/>
      <c r="EG34" s="171"/>
      <c r="EH34" s="171"/>
      <c r="EI34" s="171"/>
      <c r="EJ34" s="171"/>
      <c r="EK34" s="171"/>
      <c r="EL34" s="171"/>
      <c r="EM34" s="171"/>
      <c r="EN34" s="171"/>
    </row>
    <row r="35" spans="1:144" x14ac:dyDescent="0.2">
      <c r="A35" s="183"/>
      <c r="AQ35" s="171"/>
      <c r="AR35" s="171"/>
      <c r="AS35" s="171"/>
      <c r="AT35" s="171"/>
      <c r="AU35" s="171"/>
      <c r="AV35" s="171"/>
      <c r="AW35" s="171"/>
      <c r="AX35" s="171"/>
      <c r="AY35" s="171"/>
      <c r="AZ35" s="171"/>
      <c r="BA35" s="171"/>
      <c r="BB35" s="171"/>
      <c r="BC35" s="171"/>
      <c r="BD35" s="171"/>
      <c r="BE35" s="171"/>
      <c r="BF35" s="171"/>
      <c r="BG35" s="171"/>
      <c r="BH35" s="171"/>
      <c r="BI35" s="171"/>
      <c r="BJ35" s="171"/>
      <c r="BK35" s="171"/>
      <c r="BL35" s="171"/>
      <c r="BM35" s="171"/>
      <c r="BN35" s="171"/>
      <c r="BO35" s="171"/>
      <c r="BP35" s="171"/>
      <c r="BQ35" s="171"/>
      <c r="BR35" s="171"/>
      <c r="BS35" s="171"/>
      <c r="BT35" s="171"/>
      <c r="BU35" s="171"/>
      <c r="BV35" s="171"/>
      <c r="BW35" s="171"/>
      <c r="BX35" s="171"/>
      <c r="BY35" s="171"/>
      <c r="BZ35" s="171"/>
      <c r="CA35" s="171"/>
      <c r="CB35" s="171"/>
      <c r="CC35" s="171"/>
      <c r="CD35" s="171"/>
      <c r="CE35" s="171"/>
      <c r="CF35" s="171"/>
      <c r="CG35" s="171"/>
      <c r="CH35" s="171"/>
      <c r="CI35" s="171"/>
      <c r="CJ35" s="171"/>
      <c r="CK35" s="171"/>
      <c r="CL35" s="171"/>
      <c r="CM35" s="171"/>
      <c r="CN35" s="171"/>
      <c r="CO35" s="171"/>
      <c r="CP35" s="171"/>
      <c r="CQ35" s="171"/>
      <c r="CR35" s="171"/>
      <c r="CS35" s="171"/>
      <c r="CT35" s="171"/>
      <c r="CU35" s="171"/>
      <c r="CV35" s="171"/>
      <c r="CW35" s="171"/>
      <c r="CX35" s="171"/>
      <c r="CY35" s="171"/>
      <c r="CZ35" s="171"/>
      <c r="DA35" s="171"/>
      <c r="DB35" s="171"/>
      <c r="DC35" s="171"/>
      <c r="DD35" s="171"/>
      <c r="DE35" s="171"/>
      <c r="DF35" s="171"/>
      <c r="DG35" s="171"/>
      <c r="DH35" s="171"/>
      <c r="DI35" s="171"/>
      <c r="DJ35" s="171"/>
      <c r="DK35" s="171"/>
      <c r="DL35" s="171"/>
      <c r="DM35" s="171"/>
      <c r="DN35" s="171"/>
      <c r="DO35" s="171"/>
      <c r="DP35" s="171"/>
      <c r="DQ35" s="171"/>
      <c r="DR35" s="171"/>
      <c r="DS35" s="171"/>
      <c r="DT35" s="171"/>
      <c r="DU35" s="171"/>
      <c r="DV35" s="171"/>
      <c r="DW35" s="171"/>
      <c r="DX35" s="171"/>
      <c r="DY35" s="171"/>
      <c r="DZ35" s="171"/>
      <c r="EA35" s="171"/>
      <c r="EB35" s="171"/>
      <c r="EC35" s="171"/>
      <c r="ED35" s="171"/>
      <c r="EE35" s="171"/>
      <c r="EF35" s="171"/>
      <c r="EG35" s="171"/>
      <c r="EH35" s="171"/>
      <c r="EI35" s="171"/>
      <c r="EJ35" s="171"/>
      <c r="EK35" s="171"/>
      <c r="EL35" s="171"/>
      <c r="EM35" s="171"/>
      <c r="EN35" s="171"/>
    </row>
    <row r="36" spans="1:144" x14ac:dyDescent="0.2">
      <c r="A36" s="125" t="s">
        <v>285</v>
      </c>
      <c r="AQ36" s="171"/>
      <c r="AR36" s="171"/>
      <c r="AS36" s="171"/>
      <c r="AT36" s="171"/>
      <c r="AU36" s="171"/>
      <c r="AV36" s="171"/>
      <c r="AW36" s="171"/>
      <c r="AX36" s="171"/>
      <c r="AY36" s="171"/>
      <c r="AZ36" s="171"/>
      <c r="BA36" s="171"/>
      <c r="BB36" s="171"/>
      <c r="BC36" s="171"/>
      <c r="BD36" s="171"/>
      <c r="BE36" s="171"/>
      <c r="BF36" s="171"/>
      <c r="BG36" s="171"/>
      <c r="BH36" s="171"/>
      <c r="BI36" s="171"/>
      <c r="BJ36" s="171"/>
      <c r="BK36" s="171"/>
      <c r="BL36" s="171"/>
      <c r="BM36" s="171"/>
      <c r="BN36" s="171"/>
      <c r="BO36" s="171"/>
      <c r="BP36" s="171"/>
      <c r="BQ36" s="171"/>
      <c r="BR36" s="171"/>
      <c r="BS36" s="171"/>
      <c r="BT36" s="171"/>
      <c r="BU36" s="171"/>
      <c r="BV36" s="171"/>
      <c r="BW36" s="171"/>
      <c r="BX36" s="171"/>
      <c r="BY36" s="171"/>
      <c r="BZ36" s="171"/>
      <c r="CA36" s="171"/>
      <c r="CB36" s="171"/>
      <c r="CC36" s="171"/>
      <c r="CD36" s="171"/>
      <c r="CE36" s="171"/>
      <c r="CF36" s="171"/>
      <c r="CG36" s="171"/>
      <c r="CH36" s="171"/>
      <c r="CI36" s="171"/>
      <c r="CJ36" s="171"/>
      <c r="CK36" s="171"/>
      <c r="CL36" s="171"/>
      <c r="CM36" s="171"/>
      <c r="CN36" s="171"/>
      <c r="CO36" s="171"/>
      <c r="CP36" s="171"/>
      <c r="CQ36" s="171"/>
      <c r="CR36" s="171"/>
      <c r="CS36" s="171"/>
      <c r="CT36" s="171"/>
      <c r="CU36" s="171"/>
      <c r="CV36" s="171"/>
      <c r="CW36" s="171"/>
      <c r="CX36" s="171"/>
      <c r="CY36" s="171"/>
      <c r="CZ36" s="171"/>
      <c r="DA36" s="171"/>
      <c r="DB36" s="171"/>
      <c r="DC36" s="171"/>
      <c r="DD36" s="171"/>
      <c r="DE36" s="171"/>
      <c r="DF36" s="171"/>
      <c r="DG36" s="171"/>
      <c r="DH36" s="171"/>
      <c r="DI36" s="171"/>
      <c r="DJ36" s="171"/>
      <c r="DK36" s="171"/>
      <c r="DL36" s="171"/>
      <c r="DM36" s="171"/>
      <c r="DN36" s="171"/>
      <c r="DO36" s="171"/>
      <c r="DP36" s="171"/>
      <c r="DQ36" s="171"/>
      <c r="DR36" s="171"/>
      <c r="DS36" s="171"/>
      <c r="DT36" s="171"/>
      <c r="DU36" s="171"/>
      <c r="DV36" s="171"/>
      <c r="DW36" s="171"/>
      <c r="DX36" s="171"/>
      <c r="DY36" s="171"/>
      <c r="DZ36" s="171"/>
      <c r="EA36" s="171"/>
      <c r="EB36" s="171"/>
      <c r="EC36" s="171"/>
      <c r="ED36" s="171"/>
      <c r="EE36" s="171"/>
      <c r="EF36" s="171"/>
      <c r="EG36" s="171"/>
      <c r="EH36" s="171"/>
      <c r="EI36" s="171"/>
      <c r="EJ36" s="171"/>
      <c r="EK36" s="171"/>
      <c r="EL36" s="171"/>
      <c r="EM36" s="171"/>
      <c r="EN36" s="171"/>
    </row>
    <row r="37" spans="1:144" ht="12" hidden="1" outlineLevel="1" thickBot="1" x14ac:dyDescent="0.25">
      <c r="A37" s="138" t="s">
        <v>100</v>
      </c>
      <c r="B37" s="129" t="s">
        <v>101</v>
      </c>
      <c r="C37" s="129" t="s">
        <v>102</v>
      </c>
      <c r="D37" s="126"/>
      <c r="E37" s="129" t="s">
        <v>94</v>
      </c>
      <c r="F37" s="129" t="s">
        <v>103</v>
      </c>
      <c r="G37" s="129" t="s">
        <v>86</v>
      </c>
      <c r="H37" s="126"/>
      <c r="I37" s="129" t="s">
        <v>104</v>
      </c>
      <c r="AQ37" s="171"/>
      <c r="AR37" s="171"/>
      <c r="AS37" s="171"/>
      <c r="AT37" s="171"/>
      <c r="AU37" s="171"/>
      <c r="AV37" s="171"/>
      <c r="AW37" s="171"/>
      <c r="AX37" s="171"/>
      <c r="AY37" s="171"/>
      <c r="AZ37" s="171"/>
      <c r="BA37" s="171"/>
      <c r="BB37" s="171"/>
      <c r="BC37" s="171"/>
      <c r="BD37" s="171"/>
      <c r="BE37" s="171"/>
      <c r="BF37" s="171"/>
      <c r="BG37" s="171"/>
      <c r="BH37" s="171"/>
      <c r="BI37" s="171"/>
      <c r="BJ37" s="171"/>
      <c r="BK37" s="171"/>
      <c r="BL37" s="171"/>
      <c r="BM37" s="171"/>
      <c r="BN37" s="171"/>
      <c r="BO37" s="171"/>
      <c r="BP37" s="171"/>
      <c r="BQ37" s="171"/>
      <c r="BR37" s="171"/>
      <c r="BS37" s="171"/>
      <c r="BT37" s="171"/>
      <c r="BU37" s="171"/>
      <c r="BV37" s="171"/>
      <c r="BW37" s="171"/>
      <c r="BX37" s="171"/>
      <c r="BY37" s="171"/>
      <c r="BZ37" s="171"/>
      <c r="CA37" s="171"/>
      <c r="CB37" s="171"/>
      <c r="CC37" s="171"/>
      <c r="CD37" s="171"/>
      <c r="CE37" s="171"/>
      <c r="CF37" s="171"/>
      <c r="CG37" s="171"/>
      <c r="CH37" s="171"/>
      <c r="CI37" s="171"/>
      <c r="CJ37" s="171"/>
      <c r="CK37" s="171"/>
      <c r="CL37" s="171"/>
      <c r="CM37" s="171"/>
      <c r="CN37" s="171"/>
      <c r="CO37" s="171"/>
      <c r="CP37" s="171"/>
      <c r="CQ37" s="171"/>
      <c r="CR37" s="171"/>
      <c r="CS37" s="171"/>
      <c r="CT37" s="171"/>
      <c r="CU37" s="171"/>
      <c r="CV37" s="171"/>
      <c r="CW37" s="171"/>
      <c r="CX37" s="171"/>
      <c r="CY37" s="171"/>
      <c r="CZ37" s="171"/>
      <c r="DA37" s="171"/>
      <c r="DB37" s="171"/>
      <c r="DC37" s="171"/>
      <c r="DD37" s="171"/>
      <c r="DE37" s="171"/>
      <c r="DF37" s="171"/>
      <c r="DG37" s="171"/>
      <c r="DH37" s="171"/>
      <c r="DI37" s="171"/>
      <c r="DJ37" s="171"/>
      <c r="DK37" s="171"/>
      <c r="DL37" s="171"/>
      <c r="DM37" s="171"/>
      <c r="DN37" s="171"/>
      <c r="DO37" s="171"/>
      <c r="DP37" s="171"/>
      <c r="DQ37" s="171"/>
      <c r="DR37" s="171"/>
      <c r="DS37" s="171"/>
      <c r="DT37" s="171"/>
      <c r="DU37" s="171"/>
      <c r="DV37" s="171"/>
      <c r="DW37" s="171"/>
      <c r="DX37" s="171"/>
      <c r="DY37" s="171"/>
      <c r="DZ37" s="171"/>
      <c r="EA37" s="171"/>
      <c r="EB37" s="171"/>
      <c r="EC37" s="171"/>
      <c r="ED37" s="171"/>
      <c r="EE37" s="171"/>
      <c r="EF37" s="171"/>
      <c r="EG37" s="171"/>
      <c r="EH37" s="171"/>
      <c r="EI37" s="171"/>
      <c r="EJ37" s="171"/>
      <c r="EK37" s="171"/>
      <c r="EL37" s="171"/>
      <c r="EM37" s="171"/>
      <c r="EN37" s="171"/>
    </row>
    <row r="38" spans="1:144" hidden="1" outlineLevel="1" x14ac:dyDescent="0.2">
      <c r="A38" s="136" t="s">
        <v>105</v>
      </c>
      <c r="B38" s="133">
        <v>8</v>
      </c>
      <c r="C38" s="132">
        <f>C40 - C39</f>
        <v>524.12604556475821</v>
      </c>
      <c r="D38" s="119" t="s">
        <v>106</v>
      </c>
      <c r="E38" s="132">
        <f>_xlfn.CHISQ.DIST.RT(C38,B38)</f>
        <v>4.6722098142364857E-108</v>
      </c>
      <c r="F38" s="132">
        <f>C39+2*(1+B38)</f>
        <v>1931.0536659962993</v>
      </c>
      <c r="G38" s="134">
        <f>$AR$68</f>
        <v>0.84484611881458338</v>
      </c>
      <c r="H38" s="132" t="s">
        <v>107</v>
      </c>
      <c r="I38" s="132">
        <f>1-C39/C40</f>
        <v>0.215054328196851</v>
      </c>
      <c r="AQ38" s="171"/>
      <c r="AR38" s="171"/>
      <c r="AS38" s="171"/>
      <c r="AT38" s="171"/>
      <c r="AU38" s="171"/>
      <c r="AV38" s="171"/>
      <c r="AW38" s="171"/>
      <c r="AX38" s="171"/>
      <c r="AY38" s="171"/>
      <c r="AZ38" s="171"/>
      <c r="BA38" s="171"/>
      <c r="BB38" s="171"/>
      <c r="BC38" s="171"/>
      <c r="BD38" s="171"/>
      <c r="BE38" s="171"/>
      <c r="BF38" s="171"/>
      <c r="BG38" s="171"/>
      <c r="BH38" s="171"/>
      <c r="BI38" s="171"/>
      <c r="BJ38" s="171"/>
      <c r="BK38" s="171"/>
      <c r="BL38" s="171"/>
      <c r="BM38" s="171"/>
      <c r="BN38" s="171"/>
      <c r="BO38" s="171"/>
      <c r="BP38" s="171"/>
      <c r="BQ38" s="171"/>
      <c r="BR38" s="171"/>
      <c r="BS38" s="171"/>
      <c r="BT38" s="171"/>
      <c r="BU38" s="171"/>
      <c r="BV38" s="171"/>
      <c r="BW38" s="171"/>
      <c r="BX38" s="171"/>
      <c r="BY38" s="171"/>
      <c r="BZ38" s="171"/>
      <c r="CA38" s="171"/>
      <c r="CB38" s="171"/>
      <c r="CC38" s="171"/>
      <c r="CD38" s="171"/>
      <c r="CE38" s="171"/>
      <c r="CF38" s="171"/>
      <c r="CG38" s="171"/>
      <c r="CH38" s="171"/>
      <c r="CI38" s="171"/>
      <c r="CJ38" s="171"/>
      <c r="CK38" s="171"/>
      <c r="CL38" s="171"/>
      <c r="CM38" s="171"/>
      <c r="CN38" s="171"/>
      <c r="CO38" s="171"/>
      <c r="CP38" s="171"/>
      <c r="CQ38" s="171"/>
      <c r="CR38" s="171"/>
      <c r="CS38" s="171"/>
      <c r="CT38" s="171"/>
      <c r="CU38" s="171"/>
      <c r="CV38" s="171"/>
      <c r="CW38" s="171"/>
      <c r="CX38" s="171"/>
      <c r="CY38" s="171"/>
      <c r="CZ38" s="171"/>
      <c r="DA38" s="171"/>
      <c r="DB38" s="171"/>
      <c r="DC38" s="171"/>
      <c r="DD38" s="171"/>
      <c r="DE38" s="171"/>
      <c r="DF38" s="171"/>
      <c r="DG38" s="171"/>
      <c r="DH38" s="171"/>
      <c r="DI38" s="171"/>
      <c r="DJ38" s="171"/>
      <c r="DK38" s="171"/>
      <c r="DL38" s="171"/>
      <c r="DM38" s="171"/>
      <c r="DN38" s="171"/>
      <c r="DO38" s="171"/>
      <c r="DP38" s="171"/>
      <c r="DQ38" s="171"/>
      <c r="DR38" s="171"/>
      <c r="DS38" s="171"/>
      <c r="DT38" s="171"/>
      <c r="DU38" s="171"/>
      <c r="DV38" s="171"/>
      <c r="DW38" s="171"/>
      <c r="DX38" s="171"/>
      <c r="DY38" s="171"/>
      <c r="DZ38" s="171"/>
      <c r="EA38" s="171"/>
      <c r="EB38" s="171"/>
      <c r="EC38" s="171"/>
      <c r="ED38" s="171"/>
      <c r="EE38" s="171"/>
      <c r="EF38" s="171"/>
      <c r="EG38" s="171"/>
      <c r="EH38" s="171"/>
      <c r="EI38" s="171"/>
      <c r="EJ38" s="171"/>
      <c r="EK38" s="171"/>
      <c r="EL38" s="171"/>
      <c r="EM38" s="171"/>
      <c r="EN38" s="171"/>
    </row>
    <row r="39" spans="1:144" hidden="1" outlineLevel="1" x14ac:dyDescent="0.2">
      <c r="A39" s="136" t="s">
        <v>108</v>
      </c>
      <c r="B39" s="133">
        <v>3912</v>
      </c>
      <c r="C39" s="132">
        <v>1913.0536659962993</v>
      </c>
      <c r="D39" s="119" t="s">
        <v>109</v>
      </c>
      <c r="E39" s="132"/>
      <c r="F39" s="132"/>
      <c r="G39" s="132"/>
      <c r="H39" s="132" t="s">
        <v>110</v>
      </c>
      <c r="I39" s="132">
        <f>1-EXP(((C39/2)-(C40/2))*(2/$F$11))</f>
        <v>0.12512260635408701</v>
      </c>
      <c r="AQ39" s="171"/>
      <c r="AR39" s="171"/>
      <c r="AS39" s="171"/>
      <c r="AT39" s="171"/>
      <c r="AU39" s="171"/>
      <c r="AV39" s="171"/>
      <c r="AW39" s="171"/>
      <c r="AX39" s="171"/>
      <c r="AY39" s="171"/>
      <c r="AZ39" s="171"/>
      <c r="BA39" s="171"/>
      <c r="BB39" s="171"/>
      <c r="BC39" s="171"/>
      <c r="BD39" s="171"/>
      <c r="BE39" s="171"/>
      <c r="BF39" s="171"/>
      <c r="BG39" s="171"/>
      <c r="BH39" s="171"/>
      <c r="BI39" s="171"/>
      <c r="BJ39" s="171"/>
      <c r="BK39" s="171"/>
      <c r="BL39" s="171"/>
      <c r="BM39" s="171"/>
      <c r="BN39" s="171"/>
      <c r="BO39" s="171"/>
      <c r="BP39" s="171"/>
      <c r="BQ39" s="171"/>
      <c r="BR39" s="171"/>
      <c r="BS39" s="171"/>
      <c r="BT39" s="171"/>
      <c r="BU39" s="171"/>
      <c r="BV39" s="171"/>
      <c r="BW39" s="171"/>
      <c r="BX39" s="171"/>
      <c r="BY39" s="171"/>
      <c r="BZ39" s="171"/>
      <c r="CA39" s="171"/>
      <c r="CB39" s="171"/>
      <c r="CC39" s="171"/>
      <c r="CD39" s="171"/>
      <c r="CE39" s="171"/>
      <c r="CF39" s="171"/>
      <c r="CG39" s="171"/>
      <c r="CH39" s="171"/>
      <c r="CI39" s="171"/>
      <c r="CJ39" s="171"/>
      <c r="CK39" s="171"/>
      <c r="CL39" s="171"/>
      <c r="CM39" s="171"/>
      <c r="CN39" s="171"/>
      <c r="CO39" s="171"/>
      <c r="CP39" s="171"/>
      <c r="CQ39" s="171"/>
      <c r="CR39" s="171"/>
      <c r="CS39" s="171"/>
      <c r="CT39" s="171"/>
      <c r="CU39" s="171"/>
      <c r="CV39" s="171"/>
      <c r="CW39" s="171"/>
      <c r="CX39" s="171"/>
      <c r="CY39" s="171"/>
      <c r="CZ39" s="171"/>
      <c r="DA39" s="171"/>
      <c r="DB39" s="171"/>
      <c r="DC39" s="171"/>
      <c r="DD39" s="171"/>
      <c r="DE39" s="171"/>
      <c r="DF39" s="171"/>
      <c r="DG39" s="171"/>
      <c r="DH39" s="171"/>
      <c r="DI39" s="171"/>
      <c r="DJ39" s="171"/>
      <c r="DK39" s="171"/>
      <c r="DL39" s="171"/>
      <c r="DM39" s="171"/>
      <c r="DN39" s="171"/>
      <c r="DO39" s="171"/>
      <c r="DP39" s="171"/>
      <c r="DQ39" s="171"/>
      <c r="DR39" s="171"/>
      <c r="DS39" s="171"/>
      <c r="DT39" s="171"/>
      <c r="DU39" s="171"/>
      <c r="DV39" s="171"/>
      <c r="DW39" s="171"/>
      <c r="DX39" s="171"/>
      <c r="DY39" s="171"/>
      <c r="DZ39" s="171"/>
      <c r="EA39" s="171"/>
      <c r="EB39" s="171"/>
      <c r="EC39" s="171"/>
      <c r="ED39" s="171"/>
      <c r="EE39" s="171"/>
      <c r="EF39" s="171"/>
      <c r="EG39" s="171"/>
      <c r="EH39" s="171"/>
      <c r="EI39" s="171"/>
      <c r="EJ39" s="171"/>
      <c r="EK39" s="171"/>
      <c r="EL39" s="171"/>
      <c r="EM39" s="171"/>
      <c r="EN39" s="171"/>
    </row>
    <row r="40" spans="1:144" hidden="1" outlineLevel="1" x14ac:dyDescent="0.2">
      <c r="A40" s="136" t="s">
        <v>111</v>
      </c>
      <c r="B40" s="133">
        <v>3920</v>
      </c>
      <c r="C40" s="132">
        <f>-2*(($F$11*(1-$E$11))*LN(1-$E$11)+$F$11*$E$11*LN($E$11))</f>
        <v>2437.1797115610575</v>
      </c>
      <c r="D40" s="119" t="s">
        <v>112</v>
      </c>
      <c r="E40" s="132"/>
      <c r="F40" s="132"/>
      <c r="G40" s="132"/>
      <c r="H40" s="132" t="s">
        <v>113</v>
      </c>
      <c r="I40" s="132">
        <f xml:space="preserve"> I39/(1-(($E$11^$E$11)*((1-$E$11)^(1-$E$11)))^2)</f>
        <v>0.27030159947081667</v>
      </c>
      <c r="AQ40" s="171"/>
      <c r="AR40" s="171"/>
      <c r="AS40" s="171"/>
      <c r="AT40" s="171"/>
      <c r="AU40" s="171"/>
      <c r="AV40" s="171"/>
      <c r="AW40" s="171"/>
      <c r="AX40" s="171"/>
      <c r="AY40" s="171"/>
      <c r="AZ40" s="171"/>
      <c r="BA40" s="171"/>
      <c r="BB40" s="171"/>
      <c r="BC40" s="171"/>
      <c r="BD40" s="171"/>
      <c r="BE40" s="171"/>
      <c r="BF40" s="171"/>
      <c r="BG40" s="171"/>
      <c r="BH40" s="171"/>
      <c r="BI40" s="171"/>
      <c r="BJ40" s="171"/>
      <c r="BK40" s="171"/>
      <c r="BL40" s="171"/>
      <c r="BM40" s="171"/>
      <c r="BN40" s="171"/>
      <c r="BO40" s="171"/>
      <c r="BP40" s="171"/>
      <c r="BQ40" s="171"/>
      <c r="BR40" s="171"/>
      <c r="BS40" s="171"/>
      <c r="BT40" s="171"/>
      <c r="BU40" s="171"/>
      <c r="BV40" s="171"/>
      <c r="BW40" s="171"/>
      <c r="BX40" s="171"/>
      <c r="BY40" s="171"/>
      <c r="BZ40" s="171"/>
      <c r="CA40" s="171"/>
      <c r="CB40" s="171"/>
      <c r="CC40" s="171"/>
      <c r="CD40" s="171"/>
      <c r="CE40" s="171"/>
      <c r="CF40" s="171"/>
      <c r="CG40" s="171"/>
      <c r="CH40" s="171"/>
      <c r="CI40" s="171"/>
      <c r="CJ40" s="171"/>
      <c r="CK40" s="171"/>
      <c r="CL40" s="171"/>
      <c r="CM40" s="171"/>
      <c r="CN40" s="171"/>
      <c r="CO40" s="171"/>
      <c r="CP40" s="171"/>
      <c r="CQ40" s="171"/>
      <c r="CR40" s="171"/>
      <c r="CS40" s="171"/>
      <c r="CT40" s="171"/>
      <c r="CU40" s="171"/>
      <c r="CV40" s="171"/>
      <c r="CW40" s="171"/>
      <c r="CX40" s="171"/>
      <c r="CY40" s="171"/>
      <c r="CZ40" s="171"/>
      <c r="DA40" s="171"/>
      <c r="DB40" s="171"/>
      <c r="DC40" s="171"/>
      <c r="DD40" s="171"/>
      <c r="DE40" s="171"/>
      <c r="DF40" s="171"/>
      <c r="DG40" s="171"/>
      <c r="DH40" s="171"/>
      <c r="DI40" s="171"/>
      <c r="DJ40" s="171"/>
      <c r="DK40" s="171"/>
      <c r="DL40" s="171"/>
      <c r="DM40" s="171"/>
      <c r="DN40" s="171"/>
      <c r="DO40" s="171"/>
      <c r="DP40" s="171"/>
      <c r="DQ40" s="171"/>
      <c r="DR40" s="171"/>
      <c r="DS40" s="171"/>
      <c r="DT40" s="171"/>
      <c r="DU40" s="171"/>
      <c r="DV40" s="171"/>
      <c r="DW40" s="171"/>
      <c r="DX40" s="171"/>
      <c r="DY40" s="171"/>
      <c r="DZ40" s="171"/>
      <c r="EA40" s="171"/>
      <c r="EB40" s="171"/>
      <c r="EC40" s="171"/>
      <c r="ED40" s="171"/>
      <c r="EE40" s="171"/>
      <c r="EF40" s="171"/>
      <c r="EG40" s="171"/>
      <c r="EH40" s="171"/>
      <c r="EI40" s="171"/>
      <c r="EJ40" s="171"/>
      <c r="EK40" s="171"/>
      <c r="EL40" s="171"/>
      <c r="EM40" s="171"/>
      <c r="EN40" s="171"/>
    </row>
    <row r="41" spans="1:144" collapsed="1" x14ac:dyDescent="0.2">
      <c r="A41" s="183"/>
      <c r="B41" s="130"/>
      <c r="AQ41" s="171"/>
      <c r="AR41" s="171"/>
      <c r="AS41" s="171"/>
      <c r="AT41" s="171"/>
      <c r="AU41" s="171"/>
      <c r="AV41" s="171"/>
      <c r="AW41" s="171"/>
      <c r="AX41" s="171"/>
      <c r="AY41" s="171"/>
      <c r="AZ41" s="171"/>
      <c r="BA41" s="171"/>
      <c r="BB41" s="171"/>
      <c r="BC41" s="171"/>
      <c r="BD41" s="171"/>
      <c r="BE41" s="171"/>
      <c r="BF41" s="171"/>
      <c r="BG41" s="171"/>
      <c r="BH41" s="171"/>
      <c r="BI41" s="171"/>
      <c r="BJ41" s="171"/>
      <c r="BK41" s="171"/>
      <c r="BL41" s="171"/>
      <c r="BM41" s="171"/>
      <c r="BN41" s="171"/>
      <c r="BO41" s="171"/>
      <c r="BP41" s="171"/>
      <c r="BQ41" s="171"/>
      <c r="BR41" s="171"/>
      <c r="BS41" s="171"/>
      <c r="BT41" s="171"/>
      <c r="BU41" s="171"/>
      <c r="BV41" s="171"/>
      <c r="BW41" s="171"/>
      <c r="BX41" s="171"/>
      <c r="BY41" s="171"/>
      <c r="BZ41" s="171"/>
      <c r="CA41" s="171"/>
      <c r="CB41" s="171"/>
      <c r="CC41" s="171"/>
      <c r="CD41" s="171"/>
      <c r="CE41" s="171"/>
      <c r="CF41" s="171"/>
      <c r="CG41" s="171"/>
      <c r="CH41" s="171"/>
      <c r="CI41" s="171"/>
      <c r="CJ41" s="171"/>
      <c r="CK41" s="171"/>
      <c r="CL41" s="171"/>
      <c r="CM41" s="171"/>
      <c r="CN41" s="171"/>
      <c r="CO41" s="171"/>
      <c r="CP41" s="171"/>
      <c r="CQ41" s="171"/>
      <c r="CR41" s="171"/>
      <c r="CS41" s="171"/>
      <c r="CT41" s="171"/>
      <c r="CU41" s="171"/>
      <c r="CV41" s="171"/>
      <c r="CW41" s="171"/>
      <c r="CX41" s="171"/>
      <c r="CY41" s="171"/>
      <c r="CZ41" s="171"/>
      <c r="DA41" s="171"/>
      <c r="DB41" s="171"/>
      <c r="DC41" s="171"/>
      <c r="DD41" s="171"/>
      <c r="DE41" s="171"/>
      <c r="DF41" s="171"/>
      <c r="DG41" s="171"/>
      <c r="DH41" s="171"/>
      <c r="DI41" s="171"/>
      <c r="DJ41" s="171"/>
      <c r="DK41" s="171"/>
      <c r="DL41" s="171"/>
      <c r="DM41" s="171"/>
      <c r="DN41" s="171"/>
      <c r="DO41" s="171"/>
      <c r="DP41" s="171"/>
      <c r="DQ41" s="171"/>
      <c r="DR41" s="171"/>
      <c r="DS41" s="171"/>
      <c r="DT41" s="171"/>
      <c r="DU41" s="171"/>
      <c r="DV41" s="171"/>
      <c r="DW41" s="171"/>
      <c r="DX41" s="171"/>
      <c r="DY41" s="171"/>
      <c r="DZ41" s="171"/>
      <c r="EA41" s="171"/>
      <c r="EB41" s="171"/>
      <c r="EC41" s="171"/>
      <c r="ED41" s="171"/>
      <c r="EE41" s="171"/>
      <c r="EF41" s="171"/>
      <c r="EG41" s="171"/>
      <c r="EH41" s="171"/>
      <c r="EI41" s="171"/>
      <c r="EJ41" s="171"/>
      <c r="EK41" s="171"/>
      <c r="EL41" s="171"/>
      <c r="EM41" s="171"/>
      <c r="EN41" s="171"/>
    </row>
    <row r="42" spans="1:144" x14ac:dyDescent="0.2">
      <c r="A42" s="125" t="s">
        <v>286</v>
      </c>
      <c r="AQ42" s="171"/>
      <c r="AR42" s="171"/>
      <c r="AS42" s="171"/>
      <c r="AT42" s="171"/>
      <c r="AU42" s="171"/>
      <c r="AV42" s="171"/>
      <c r="AW42" s="171"/>
      <c r="AX42" s="171"/>
      <c r="AY42" s="171"/>
      <c r="AZ42" s="171"/>
      <c r="BA42" s="171"/>
      <c r="BB42" s="171"/>
      <c r="BC42" s="171"/>
      <c r="BD42" s="171"/>
      <c r="BE42" s="171"/>
      <c r="BF42" s="171"/>
      <c r="BG42" s="171"/>
      <c r="BH42" s="171"/>
      <c r="BI42" s="171"/>
      <c r="BJ42" s="171"/>
      <c r="BK42" s="171"/>
      <c r="BL42" s="171"/>
      <c r="BM42" s="171"/>
      <c r="BN42" s="171"/>
      <c r="BO42" s="171"/>
      <c r="BP42" s="171"/>
      <c r="BQ42" s="171"/>
      <c r="BR42" s="171"/>
      <c r="BS42" s="171"/>
      <c r="BT42" s="171"/>
      <c r="BU42" s="171"/>
      <c r="BV42" s="171"/>
      <c r="BW42" s="171"/>
      <c r="BX42" s="171"/>
      <c r="BY42" s="171"/>
      <c r="BZ42" s="171"/>
      <c r="CA42" s="171"/>
      <c r="CB42" s="171"/>
      <c r="CC42" s="171"/>
      <c r="CD42" s="171"/>
      <c r="CE42" s="171"/>
      <c r="CF42" s="171"/>
      <c r="CG42" s="171"/>
      <c r="CH42" s="171"/>
      <c r="CI42" s="171"/>
      <c r="CJ42" s="171"/>
      <c r="CK42" s="171"/>
      <c r="CL42" s="171"/>
      <c r="CM42" s="171"/>
      <c r="CN42" s="171"/>
      <c r="CO42" s="171"/>
      <c r="CP42" s="171"/>
      <c r="CQ42" s="171"/>
      <c r="CR42" s="171"/>
      <c r="CS42" s="171"/>
      <c r="CT42" s="171"/>
      <c r="CU42" s="171"/>
      <c r="CV42" s="171"/>
      <c r="CW42" s="171"/>
      <c r="CX42" s="171"/>
      <c r="CY42" s="171"/>
      <c r="CZ42" s="171"/>
      <c r="DA42" s="171"/>
      <c r="DB42" s="171"/>
      <c r="DC42" s="171"/>
      <c r="DD42" s="171"/>
      <c r="DE42" s="171"/>
      <c r="DF42" s="171"/>
      <c r="DG42" s="171"/>
      <c r="DH42" s="171"/>
      <c r="DI42" s="171"/>
      <c r="DJ42" s="171"/>
      <c r="DK42" s="171"/>
      <c r="DL42" s="171"/>
      <c r="DM42" s="171"/>
      <c r="DN42" s="171"/>
      <c r="DO42" s="171"/>
      <c r="DP42" s="171"/>
      <c r="DQ42" s="171"/>
      <c r="DR42" s="171"/>
      <c r="DS42" s="171"/>
      <c r="DT42" s="171"/>
      <c r="DU42" s="171"/>
      <c r="DV42" s="171"/>
      <c r="DW42" s="171"/>
      <c r="DX42" s="171"/>
      <c r="DY42" s="171"/>
      <c r="DZ42" s="171"/>
      <c r="EA42" s="171"/>
      <c r="EB42" s="171"/>
      <c r="EC42" s="171"/>
      <c r="ED42" s="171"/>
      <c r="EE42" s="171"/>
      <c r="EF42" s="171"/>
      <c r="EG42" s="171"/>
      <c r="EH42" s="171"/>
      <c r="EI42" s="171"/>
      <c r="EJ42" s="171"/>
      <c r="EK42" s="171"/>
      <c r="EL42" s="171"/>
      <c r="EM42" s="171"/>
      <c r="EN42" s="171"/>
    </row>
    <row r="43" spans="1:144" ht="12" hidden="1" outlineLevel="1" thickBot="1" x14ac:dyDescent="0.25">
      <c r="A43" s="140" t="s">
        <v>90</v>
      </c>
      <c r="B43" s="126" t="s">
        <v>115</v>
      </c>
      <c r="AQ43" s="171"/>
      <c r="AR43" s="171"/>
      <c r="AS43" s="171"/>
      <c r="AT43" s="171"/>
      <c r="AU43" s="171"/>
      <c r="AV43" s="171"/>
      <c r="AW43" s="171"/>
      <c r="AX43" s="171"/>
      <c r="AY43" s="171"/>
      <c r="AZ43" s="171"/>
      <c r="BA43" s="171"/>
      <c r="BB43" s="171"/>
      <c r="BC43" s="171"/>
      <c r="BD43" s="171"/>
      <c r="BE43" s="171"/>
      <c r="BF43" s="171"/>
      <c r="BG43" s="171"/>
      <c r="BH43" s="171"/>
      <c r="BI43" s="171"/>
      <c r="BJ43" s="171"/>
      <c r="BK43" s="171"/>
      <c r="BL43" s="171"/>
      <c r="BM43" s="171"/>
      <c r="BN43" s="171"/>
      <c r="BO43" s="171"/>
      <c r="BP43" s="171"/>
      <c r="BQ43" s="171"/>
      <c r="BR43" s="171"/>
      <c r="BS43" s="171"/>
      <c r="BT43" s="171"/>
      <c r="BU43" s="171"/>
      <c r="BV43" s="171"/>
      <c r="BW43" s="171"/>
      <c r="BX43" s="171"/>
      <c r="BY43" s="171"/>
      <c r="BZ43" s="171"/>
      <c r="CA43" s="171"/>
      <c r="CB43" s="171"/>
      <c r="CC43" s="171"/>
      <c r="CD43" s="171"/>
      <c r="CE43" s="171"/>
      <c r="CF43" s="171"/>
      <c r="CG43" s="171"/>
      <c r="CH43" s="171"/>
      <c r="CI43" s="171"/>
      <c r="CJ43" s="171"/>
      <c r="CK43" s="171"/>
      <c r="CL43" s="171"/>
      <c r="CM43" s="171"/>
      <c r="CN43" s="171"/>
      <c r="CO43" s="171"/>
      <c r="CP43" s="171"/>
      <c r="CQ43" s="171"/>
      <c r="CR43" s="171"/>
      <c r="CS43" s="171"/>
      <c r="CT43" s="171"/>
      <c r="CU43" s="171"/>
      <c r="CV43" s="171"/>
      <c r="CW43" s="171"/>
      <c r="CX43" s="171"/>
      <c r="CY43" s="171"/>
      <c r="CZ43" s="171"/>
      <c r="DA43" s="171"/>
      <c r="DB43" s="171"/>
      <c r="DC43" s="171"/>
      <c r="DD43" s="171"/>
      <c r="DE43" s="171"/>
      <c r="DF43" s="171"/>
      <c r="DG43" s="171"/>
      <c r="DH43" s="171"/>
      <c r="DI43" s="171"/>
      <c r="DJ43" s="171"/>
      <c r="DK43" s="171"/>
      <c r="DL43" s="171"/>
      <c r="DM43" s="171"/>
      <c r="DN43" s="171"/>
      <c r="DO43" s="171"/>
      <c r="DP43" s="171"/>
      <c r="DQ43" s="171"/>
      <c r="DR43" s="171"/>
      <c r="DS43" s="171"/>
      <c r="DT43" s="171"/>
      <c r="DU43" s="171"/>
      <c r="DV43" s="171"/>
      <c r="DW43" s="171"/>
      <c r="DX43" s="171"/>
      <c r="DY43" s="171"/>
      <c r="DZ43" s="171"/>
      <c r="EA43" s="171"/>
      <c r="EB43" s="171"/>
      <c r="EC43" s="171"/>
      <c r="ED43" s="171"/>
      <c r="EE43" s="171"/>
      <c r="EF43" s="171"/>
      <c r="EG43" s="171"/>
      <c r="EH43" s="171"/>
      <c r="EI43" s="171"/>
      <c r="EJ43" s="171"/>
      <c r="EK43" s="171"/>
      <c r="EL43" s="171"/>
      <c r="EM43" s="171"/>
      <c r="EN43" s="171"/>
    </row>
    <row r="44" spans="1:144" ht="12" hidden="1" outlineLevel="1" thickBot="1" x14ac:dyDescent="0.25">
      <c r="A44" s="139" t="s">
        <v>97</v>
      </c>
      <c r="B44" s="141">
        <v>1</v>
      </c>
      <c r="C44" s="142" t="s">
        <v>39</v>
      </c>
      <c r="D44" s="132"/>
      <c r="E44" s="132"/>
      <c r="F44" s="132"/>
      <c r="G44" s="132"/>
      <c r="H44" s="132"/>
      <c r="I44" s="132"/>
      <c r="J44" s="132"/>
      <c r="AQ44" s="171"/>
      <c r="AR44" s="171"/>
      <c r="AS44" s="171"/>
      <c r="AT44" s="171"/>
      <c r="AU44" s="171"/>
      <c r="AV44" s="171"/>
      <c r="AW44" s="171"/>
      <c r="AX44" s="171"/>
      <c r="AY44" s="171"/>
      <c r="AZ44" s="171"/>
      <c r="BA44" s="171"/>
      <c r="BB44" s="171"/>
      <c r="BC44" s="171"/>
      <c r="BD44" s="171"/>
      <c r="BE44" s="171"/>
      <c r="BF44" s="171"/>
      <c r="BG44" s="171"/>
      <c r="BH44" s="171"/>
      <c r="BI44" s="171"/>
      <c r="BJ44" s="171"/>
      <c r="BK44" s="171"/>
      <c r="BL44" s="171"/>
      <c r="BM44" s="171"/>
      <c r="BN44" s="171"/>
      <c r="BO44" s="171"/>
      <c r="BP44" s="171"/>
      <c r="BQ44" s="171"/>
      <c r="BR44" s="171"/>
      <c r="BS44" s="171"/>
      <c r="BT44" s="171"/>
      <c r="BU44" s="171"/>
      <c r="BV44" s="171"/>
      <c r="BW44" s="171"/>
      <c r="BX44" s="171"/>
      <c r="BY44" s="171"/>
      <c r="BZ44" s="171"/>
      <c r="CA44" s="171"/>
      <c r="CB44" s="171"/>
      <c r="CC44" s="171"/>
      <c r="CD44" s="171"/>
      <c r="CE44" s="171"/>
      <c r="CF44" s="171"/>
      <c r="CG44" s="171"/>
      <c r="CH44" s="171"/>
      <c r="CI44" s="171"/>
      <c r="CJ44" s="171"/>
      <c r="CK44" s="171"/>
      <c r="CL44" s="171"/>
      <c r="CM44" s="171"/>
      <c r="CN44" s="171"/>
      <c r="CO44" s="171"/>
      <c r="CP44" s="171"/>
      <c r="CQ44" s="171"/>
      <c r="CR44" s="171"/>
      <c r="CS44" s="171"/>
      <c r="CT44" s="171"/>
      <c r="CU44" s="171"/>
      <c r="CV44" s="171"/>
      <c r="CW44" s="171"/>
      <c r="CX44" s="171"/>
      <c r="CY44" s="171"/>
      <c r="CZ44" s="171"/>
      <c r="DA44" s="171"/>
      <c r="DB44" s="171"/>
      <c r="DC44" s="171"/>
      <c r="DD44" s="171"/>
      <c r="DE44" s="171"/>
      <c r="DF44" s="171"/>
      <c r="DG44" s="171"/>
      <c r="DH44" s="171"/>
      <c r="DI44" s="171"/>
      <c r="DJ44" s="171"/>
      <c r="DK44" s="171"/>
      <c r="DL44" s="171"/>
      <c r="DM44" s="171"/>
      <c r="DN44" s="171"/>
      <c r="DO44" s="171"/>
      <c r="DP44" s="171"/>
      <c r="DQ44" s="171"/>
      <c r="DR44" s="171"/>
      <c r="DS44" s="171"/>
      <c r="DT44" s="171"/>
      <c r="DU44" s="171"/>
      <c r="DV44" s="171"/>
      <c r="DW44" s="171"/>
      <c r="DX44" s="171"/>
      <c r="DY44" s="171"/>
      <c r="DZ44" s="171"/>
      <c r="EA44" s="171"/>
      <c r="EB44" s="171"/>
      <c r="EC44" s="171"/>
      <c r="ED44" s="171"/>
      <c r="EE44" s="171"/>
      <c r="EF44" s="171"/>
      <c r="EG44" s="171"/>
      <c r="EH44" s="171"/>
      <c r="EI44" s="171"/>
      <c r="EJ44" s="171"/>
      <c r="EK44" s="171"/>
      <c r="EL44" s="171"/>
      <c r="EM44" s="171"/>
      <c r="EN44" s="171"/>
    </row>
    <row r="45" spans="1:144" ht="12" hidden="1" outlineLevel="1" thickBot="1" x14ac:dyDescent="0.25">
      <c r="A45" s="139" t="s">
        <v>7</v>
      </c>
      <c r="B45" s="141">
        <v>-0.17263227712488988</v>
      </c>
      <c r="C45" s="141">
        <v>1</v>
      </c>
      <c r="D45" s="142" t="s">
        <v>44</v>
      </c>
      <c r="E45" s="132"/>
      <c r="F45" s="132"/>
      <c r="G45" s="132"/>
      <c r="H45" s="132"/>
      <c r="I45" s="132"/>
      <c r="J45" s="132"/>
      <c r="AQ45" s="171"/>
      <c r="AR45" s="171"/>
      <c r="AS45" s="171"/>
      <c r="AT45" s="171"/>
      <c r="AU45" s="171"/>
      <c r="AV45" s="171"/>
      <c r="AW45" s="171"/>
      <c r="AX45" s="171"/>
      <c r="AY45" s="171"/>
      <c r="AZ45" s="171"/>
      <c r="BA45" s="171"/>
      <c r="BB45" s="171"/>
      <c r="BC45" s="171"/>
      <c r="BD45" s="171"/>
      <c r="BE45" s="171"/>
      <c r="BF45" s="171"/>
      <c r="BG45" s="171"/>
      <c r="BH45" s="171"/>
      <c r="BI45" s="171"/>
      <c r="BJ45" s="171"/>
      <c r="BK45" s="171"/>
      <c r="BL45" s="171"/>
      <c r="BM45" s="171"/>
      <c r="BN45" s="171"/>
      <c r="BO45" s="171"/>
      <c r="BP45" s="171"/>
      <c r="BQ45" s="171"/>
      <c r="BR45" s="171"/>
      <c r="BS45" s="171"/>
      <c r="BT45" s="171"/>
      <c r="BU45" s="171"/>
      <c r="BV45" s="171"/>
      <c r="BW45" s="171"/>
      <c r="BX45" s="171"/>
      <c r="BY45" s="171"/>
      <c r="BZ45" s="171"/>
      <c r="CA45" s="171"/>
      <c r="CB45" s="171"/>
      <c r="CC45" s="171"/>
      <c r="CD45" s="171"/>
      <c r="CE45" s="171"/>
      <c r="CF45" s="171"/>
      <c r="CG45" s="171"/>
      <c r="CH45" s="171"/>
      <c r="CI45" s="171"/>
      <c r="CJ45" s="171"/>
      <c r="CK45" s="171"/>
      <c r="CL45" s="171"/>
      <c r="CM45" s="171"/>
      <c r="CN45" s="171"/>
      <c r="CO45" s="171"/>
      <c r="CP45" s="171"/>
      <c r="CQ45" s="171"/>
      <c r="CR45" s="171"/>
      <c r="CS45" s="171"/>
      <c r="CT45" s="171"/>
      <c r="CU45" s="171"/>
      <c r="CV45" s="171"/>
      <c r="CW45" s="171"/>
      <c r="CX45" s="171"/>
      <c r="CY45" s="171"/>
      <c r="CZ45" s="171"/>
      <c r="DA45" s="171"/>
      <c r="DB45" s="171"/>
      <c r="DC45" s="171"/>
      <c r="DD45" s="171"/>
      <c r="DE45" s="171"/>
      <c r="DF45" s="171"/>
      <c r="DG45" s="171"/>
      <c r="DH45" s="171"/>
      <c r="DI45" s="171"/>
      <c r="DJ45" s="171"/>
      <c r="DK45" s="171"/>
      <c r="DL45" s="171"/>
      <c r="DM45" s="171"/>
      <c r="DN45" s="171"/>
      <c r="DO45" s="171"/>
      <c r="DP45" s="171"/>
      <c r="DQ45" s="171"/>
      <c r="DR45" s="171"/>
      <c r="DS45" s="171"/>
      <c r="DT45" s="171"/>
      <c r="DU45" s="171"/>
      <c r="DV45" s="171"/>
      <c r="DW45" s="171"/>
      <c r="DX45" s="171"/>
      <c r="DY45" s="171"/>
      <c r="DZ45" s="171"/>
      <c r="EA45" s="171"/>
      <c r="EB45" s="171"/>
      <c r="EC45" s="171"/>
      <c r="ED45" s="171"/>
      <c r="EE45" s="171"/>
      <c r="EF45" s="171"/>
      <c r="EG45" s="171"/>
      <c r="EH45" s="171"/>
      <c r="EI45" s="171"/>
      <c r="EJ45" s="171"/>
      <c r="EK45" s="171"/>
      <c r="EL45" s="171"/>
      <c r="EM45" s="171"/>
      <c r="EN45" s="171"/>
    </row>
    <row r="46" spans="1:144" ht="12" hidden="1" outlineLevel="1" thickBot="1" x14ac:dyDescent="0.25">
      <c r="A46" s="139" t="s">
        <v>15</v>
      </c>
      <c r="B46" s="141">
        <v>-0.53662267702663169</v>
      </c>
      <c r="C46" s="214">
        <v>5.9779579786186136E-2</v>
      </c>
      <c r="D46" s="141">
        <v>1</v>
      </c>
      <c r="E46" s="142" t="s">
        <v>46</v>
      </c>
      <c r="F46" s="132"/>
      <c r="G46" s="132"/>
      <c r="H46" s="132"/>
      <c r="I46" s="132"/>
      <c r="J46" s="132"/>
      <c r="AQ46" s="171"/>
      <c r="AR46" s="171"/>
      <c r="AS46" s="171"/>
      <c r="AT46" s="171"/>
      <c r="AU46" s="171"/>
      <c r="AV46" s="171"/>
      <c r="AW46" s="171"/>
      <c r="AX46" s="171"/>
      <c r="AY46" s="171"/>
      <c r="AZ46" s="171"/>
      <c r="BA46" s="171"/>
      <c r="BB46" s="171"/>
      <c r="BC46" s="171"/>
      <c r="BD46" s="171"/>
      <c r="BE46" s="171"/>
      <c r="BF46" s="171"/>
      <c r="BG46" s="171"/>
      <c r="BH46" s="171"/>
      <c r="BI46" s="171"/>
      <c r="BJ46" s="171"/>
      <c r="BK46" s="171"/>
      <c r="BL46" s="171"/>
      <c r="BM46" s="171"/>
      <c r="BN46" s="171"/>
      <c r="BO46" s="171"/>
      <c r="BP46" s="171"/>
      <c r="BQ46" s="171"/>
      <c r="BR46" s="171"/>
      <c r="BS46" s="171"/>
      <c r="BT46" s="171"/>
      <c r="BU46" s="171"/>
      <c r="BV46" s="171"/>
      <c r="BW46" s="171"/>
      <c r="BX46" s="171"/>
      <c r="BY46" s="171"/>
      <c r="BZ46" s="171"/>
      <c r="CA46" s="171"/>
      <c r="CB46" s="171"/>
      <c r="CC46" s="171"/>
      <c r="CD46" s="171"/>
      <c r="CE46" s="171"/>
      <c r="CF46" s="171"/>
      <c r="CG46" s="171"/>
      <c r="CH46" s="171"/>
      <c r="CI46" s="171"/>
      <c r="CJ46" s="171"/>
      <c r="CK46" s="171"/>
      <c r="CL46" s="171"/>
      <c r="CM46" s="171"/>
      <c r="CN46" s="171"/>
      <c r="CO46" s="171"/>
      <c r="CP46" s="171"/>
      <c r="CQ46" s="171"/>
      <c r="CR46" s="171"/>
      <c r="CS46" s="171"/>
      <c r="CT46" s="171"/>
      <c r="CU46" s="171"/>
      <c r="CV46" s="171"/>
      <c r="CW46" s="171"/>
      <c r="CX46" s="171"/>
      <c r="CY46" s="171"/>
      <c r="CZ46" s="171"/>
      <c r="DA46" s="171"/>
      <c r="DB46" s="171"/>
      <c r="DC46" s="171"/>
      <c r="DD46" s="171"/>
      <c r="DE46" s="171"/>
      <c r="DF46" s="171"/>
      <c r="DG46" s="171"/>
      <c r="DH46" s="171"/>
      <c r="DI46" s="171"/>
      <c r="DJ46" s="171"/>
      <c r="DK46" s="171"/>
      <c r="DL46" s="171"/>
      <c r="DM46" s="171"/>
      <c r="DN46" s="171"/>
      <c r="DO46" s="171"/>
      <c r="DP46" s="171"/>
      <c r="DQ46" s="171"/>
      <c r="DR46" s="171"/>
      <c r="DS46" s="171"/>
      <c r="DT46" s="171"/>
      <c r="DU46" s="171"/>
      <c r="DV46" s="171"/>
      <c r="DW46" s="171"/>
      <c r="DX46" s="171"/>
      <c r="DY46" s="171"/>
      <c r="DZ46" s="171"/>
      <c r="EA46" s="171"/>
      <c r="EB46" s="171"/>
      <c r="EC46" s="171"/>
      <c r="ED46" s="171"/>
      <c r="EE46" s="171"/>
      <c r="EF46" s="171"/>
      <c r="EG46" s="171"/>
      <c r="EH46" s="171"/>
      <c r="EI46" s="171"/>
      <c r="EJ46" s="171"/>
      <c r="EK46" s="171"/>
      <c r="EL46" s="171"/>
      <c r="EM46" s="171"/>
      <c r="EN46" s="171"/>
    </row>
    <row r="47" spans="1:144" ht="12" hidden="1" outlineLevel="1" thickBot="1" x14ac:dyDescent="0.25">
      <c r="A47" s="139" t="s">
        <v>6</v>
      </c>
      <c r="B47" s="141">
        <v>0.10855998182743733</v>
      </c>
      <c r="C47" s="230">
        <v>-0.62138565449309946</v>
      </c>
      <c r="D47" s="229">
        <v>-6.1615693307441377E-2</v>
      </c>
      <c r="E47" s="141">
        <v>1</v>
      </c>
      <c r="F47" s="142" t="s">
        <v>48</v>
      </c>
      <c r="G47" s="132"/>
      <c r="H47" s="132"/>
      <c r="I47" s="132"/>
      <c r="J47" s="132"/>
      <c r="AQ47" s="171"/>
      <c r="AR47" s="171"/>
      <c r="AS47" s="171"/>
      <c r="AT47" s="171"/>
      <c r="AU47" s="171"/>
      <c r="AV47" s="171"/>
      <c r="AW47" s="171"/>
      <c r="AX47" s="171"/>
      <c r="AY47" s="171"/>
      <c r="AZ47" s="171"/>
      <c r="BA47" s="171"/>
      <c r="BB47" s="171"/>
      <c r="BC47" s="171"/>
      <c r="BD47" s="171"/>
      <c r="BE47" s="171"/>
      <c r="BF47" s="171"/>
      <c r="BG47" s="171"/>
      <c r="BH47" s="171"/>
      <c r="BI47" s="171"/>
      <c r="BJ47" s="171"/>
      <c r="BK47" s="171"/>
      <c r="BL47" s="171"/>
      <c r="BM47" s="171"/>
      <c r="BN47" s="171"/>
      <c r="BO47" s="171"/>
      <c r="BP47" s="171"/>
      <c r="BQ47" s="171"/>
      <c r="BR47" s="171"/>
      <c r="BS47" s="171"/>
      <c r="BT47" s="171"/>
      <c r="BU47" s="171"/>
      <c r="BV47" s="171"/>
      <c r="BW47" s="171"/>
      <c r="BX47" s="171"/>
      <c r="BY47" s="171"/>
      <c r="BZ47" s="171"/>
      <c r="CA47" s="171"/>
      <c r="CB47" s="171"/>
      <c r="CC47" s="171"/>
      <c r="CD47" s="171"/>
      <c r="CE47" s="171"/>
      <c r="CF47" s="171"/>
      <c r="CG47" s="171"/>
      <c r="CH47" s="171"/>
      <c r="CI47" s="171"/>
      <c r="CJ47" s="171"/>
      <c r="CK47" s="171"/>
      <c r="CL47" s="171"/>
      <c r="CM47" s="171"/>
      <c r="CN47" s="171"/>
      <c r="CO47" s="171"/>
      <c r="CP47" s="171"/>
      <c r="CQ47" s="171"/>
      <c r="CR47" s="171"/>
      <c r="CS47" s="171"/>
      <c r="CT47" s="171"/>
      <c r="CU47" s="171"/>
      <c r="CV47" s="171"/>
      <c r="CW47" s="171"/>
      <c r="CX47" s="171"/>
      <c r="CY47" s="171"/>
      <c r="CZ47" s="171"/>
      <c r="DA47" s="171"/>
      <c r="DB47" s="171"/>
      <c r="DC47" s="171"/>
      <c r="DD47" s="171"/>
      <c r="DE47" s="171"/>
      <c r="DF47" s="171"/>
      <c r="DG47" s="171"/>
      <c r="DH47" s="171"/>
      <c r="DI47" s="171"/>
      <c r="DJ47" s="171"/>
      <c r="DK47" s="171"/>
      <c r="DL47" s="171"/>
      <c r="DM47" s="171"/>
      <c r="DN47" s="171"/>
      <c r="DO47" s="171"/>
      <c r="DP47" s="171"/>
      <c r="DQ47" s="171"/>
      <c r="DR47" s="171"/>
      <c r="DS47" s="171"/>
      <c r="DT47" s="171"/>
      <c r="DU47" s="171"/>
      <c r="DV47" s="171"/>
      <c r="DW47" s="171"/>
      <c r="DX47" s="171"/>
      <c r="DY47" s="171"/>
      <c r="DZ47" s="171"/>
      <c r="EA47" s="171"/>
      <c r="EB47" s="171"/>
      <c r="EC47" s="171"/>
      <c r="ED47" s="171"/>
      <c r="EE47" s="171"/>
      <c r="EF47" s="171"/>
      <c r="EG47" s="171"/>
      <c r="EH47" s="171"/>
      <c r="EI47" s="171"/>
      <c r="EJ47" s="171"/>
      <c r="EK47" s="171"/>
      <c r="EL47" s="171"/>
      <c r="EM47" s="171"/>
      <c r="EN47" s="171"/>
    </row>
    <row r="48" spans="1:144" ht="12" hidden="1" outlineLevel="1" thickBot="1" x14ac:dyDescent="0.25">
      <c r="A48" s="139" t="s">
        <v>14</v>
      </c>
      <c r="B48" s="141">
        <v>-0.16255233541895489</v>
      </c>
      <c r="C48" s="208">
        <v>2.3904030443705149E-2</v>
      </c>
      <c r="D48" s="240">
        <v>-0.47450409932918214</v>
      </c>
      <c r="E48" s="207">
        <v>-1.1810637480374359E-2</v>
      </c>
      <c r="F48" s="141">
        <v>1</v>
      </c>
      <c r="G48" s="142" t="s">
        <v>50</v>
      </c>
      <c r="H48" s="132"/>
      <c r="I48" s="132"/>
      <c r="J48" s="132"/>
      <c r="AQ48" s="171"/>
      <c r="AR48" s="171"/>
      <c r="AS48" s="171"/>
      <c r="AT48" s="171"/>
      <c r="AU48" s="171"/>
      <c r="AV48" s="171"/>
      <c r="AW48" s="171"/>
      <c r="AX48" s="171"/>
      <c r="AY48" s="171"/>
      <c r="AZ48" s="171"/>
      <c r="BA48" s="171"/>
      <c r="BB48" s="171"/>
      <c r="BC48" s="171"/>
      <c r="BD48" s="171"/>
      <c r="BE48" s="171"/>
      <c r="BF48" s="171"/>
      <c r="BG48" s="171"/>
      <c r="BH48" s="171"/>
      <c r="BI48" s="171"/>
      <c r="BJ48" s="171"/>
      <c r="BK48" s="171"/>
      <c r="BL48" s="171"/>
      <c r="BM48" s="171"/>
      <c r="BN48" s="171"/>
      <c r="BO48" s="171"/>
      <c r="BP48" s="171"/>
      <c r="BQ48" s="171"/>
      <c r="BR48" s="171"/>
      <c r="BS48" s="171"/>
      <c r="BT48" s="171"/>
      <c r="BU48" s="171"/>
      <c r="BV48" s="171"/>
      <c r="BW48" s="171"/>
      <c r="BX48" s="171"/>
      <c r="BY48" s="171"/>
      <c r="BZ48" s="171"/>
      <c r="CA48" s="171"/>
      <c r="CB48" s="171"/>
      <c r="CC48" s="171"/>
      <c r="CD48" s="171"/>
      <c r="CE48" s="171"/>
      <c r="CF48" s="171"/>
      <c r="CG48" s="171"/>
      <c r="CH48" s="171"/>
      <c r="CI48" s="171"/>
      <c r="CJ48" s="171"/>
      <c r="CK48" s="171"/>
      <c r="CL48" s="171"/>
      <c r="CM48" s="171"/>
      <c r="CN48" s="171"/>
      <c r="CO48" s="171"/>
      <c r="CP48" s="171"/>
      <c r="CQ48" s="171"/>
      <c r="CR48" s="171"/>
      <c r="CS48" s="171"/>
      <c r="CT48" s="171"/>
      <c r="CU48" s="171"/>
      <c r="CV48" s="171"/>
      <c r="CW48" s="171"/>
      <c r="CX48" s="171"/>
      <c r="CY48" s="171"/>
      <c r="CZ48" s="171"/>
      <c r="DA48" s="171"/>
      <c r="DB48" s="171"/>
      <c r="DC48" s="171"/>
      <c r="DD48" s="171"/>
      <c r="DE48" s="171"/>
      <c r="DF48" s="171"/>
      <c r="DG48" s="171"/>
      <c r="DH48" s="171"/>
      <c r="DI48" s="171"/>
      <c r="DJ48" s="171"/>
      <c r="DK48" s="171"/>
      <c r="DL48" s="171"/>
      <c r="DM48" s="171"/>
      <c r="DN48" s="171"/>
      <c r="DO48" s="171"/>
      <c r="DP48" s="171"/>
      <c r="DQ48" s="171"/>
      <c r="DR48" s="171"/>
      <c r="DS48" s="171"/>
      <c r="DT48" s="171"/>
      <c r="DU48" s="171"/>
      <c r="DV48" s="171"/>
      <c r="DW48" s="171"/>
      <c r="DX48" s="171"/>
      <c r="DY48" s="171"/>
      <c r="DZ48" s="171"/>
      <c r="EA48" s="171"/>
      <c r="EB48" s="171"/>
      <c r="EC48" s="171"/>
      <c r="ED48" s="171"/>
      <c r="EE48" s="171"/>
      <c r="EF48" s="171"/>
      <c r="EG48" s="171"/>
      <c r="EH48" s="171"/>
      <c r="EI48" s="171"/>
      <c r="EJ48" s="171"/>
      <c r="EK48" s="171"/>
      <c r="EL48" s="171"/>
      <c r="EM48" s="171"/>
      <c r="EN48" s="171"/>
    </row>
    <row r="49" spans="1:144" ht="12" hidden="1" outlineLevel="1" thickBot="1" x14ac:dyDescent="0.25">
      <c r="A49" s="139" t="s">
        <v>12</v>
      </c>
      <c r="B49" s="141">
        <v>-8.7382778077511963E-2</v>
      </c>
      <c r="C49" s="208">
        <v>1.9007355960437438E-2</v>
      </c>
      <c r="D49" s="208">
        <v>2.8854648515900402E-2</v>
      </c>
      <c r="E49" s="207">
        <v>-9.0016696322425746E-3</v>
      </c>
      <c r="F49" s="207">
        <v>-1.2726461357965076E-3</v>
      </c>
      <c r="G49" s="141">
        <v>1</v>
      </c>
      <c r="H49" s="142" t="s">
        <v>51</v>
      </c>
      <c r="I49" s="132"/>
      <c r="J49" s="132"/>
      <c r="AQ49" s="171"/>
      <c r="AR49" s="171"/>
      <c r="AS49" s="171"/>
      <c r="AT49" s="171"/>
      <c r="AU49" s="171"/>
      <c r="AV49" s="171"/>
      <c r="AW49" s="171"/>
      <c r="AX49" s="171"/>
      <c r="AY49" s="171"/>
      <c r="AZ49" s="171"/>
      <c r="BA49" s="171"/>
      <c r="BB49" s="171"/>
      <c r="BC49" s="171"/>
      <c r="BD49" s="171"/>
      <c r="BE49" s="171"/>
      <c r="BF49" s="171"/>
      <c r="BG49" s="171"/>
      <c r="BH49" s="171"/>
      <c r="BI49" s="171"/>
      <c r="BJ49" s="171"/>
      <c r="BK49" s="171"/>
      <c r="BL49" s="171"/>
      <c r="BM49" s="171"/>
      <c r="BN49" s="171"/>
      <c r="BO49" s="171"/>
      <c r="BP49" s="171"/>
      <c r="BQ49" s="171"/>
      <c r="BR49" s="171"/>
      <c r="BS49" s="171"/>
      <c r="BT49" s="171"/>
      <c r="BU49" s="171"/>
      <c r="BV49" s="171"/>
      <c r="BW49" s="171"/>
      <c r="BX49" s="171"/>
      <c r="BY49" s="171"/>
      <c r="BZ49" s="171"/>
      <c r="CA49" s="171"/>
      <c r="CB49" s="171"/>
      <c r="CC49" s="171"/>
      <c r="CD49" s="171"/>
      <c r="CE49" s="171"/>
      <c r="CF49" s="171"/>
      <c r="CG49" s="171"/>
      <c r="CH49" s="171"/>
      <c r="CI49" s="171"/>
      <c r="CJ49" s="171"/>
      <c r="CK49" s="171"/>
      <c r="CL49" s="171"/>
      <c r="CM49" s="171"/>
      <c r="CN49" s="171"/>
      <c r="CO49" s="171"/>
      <c r="CP49" s="171"/>
      <c r="CQ49" s="171"/>
      <c r="CR49" s="171"/>
      <c r="CS49" s="171"/>
      <c r="CT49" s="171"/>
      <c r="CU49" s="171"/>
      <c r="CV49" s="171"/>
      <c r="CW49" s="171"/>
      <c r="CX49" s="171"/>
      <c r="CY49" s="171"/>
      <c r="CZ49" s="171"/>
      <c r="DA49" s="171"/>
      <c r="DB49" s="171"/>
      <c r="DC49" s="171"/>
      <c r="DD49" s="171"/>
      <c r="DE49" s="171"/>
      <c r="DF49" s="171"/>
      <c r="DG49" s="171"/>
      <c r="DH49" s="171"/>
      <c r="DI49" s="171"/>
      <c r="DJ49" s="171"/>
      <c r="DK49" s="171"/>
      <c r="DL49" s="171"/>
      <c r="DM49" s="171"/>
      <c r="DN49" s="171"/>
      <c r="DO49" s="171"/>
      <c r="DP49" s="171"/>
      <c r="DQ49" s="171"/>
      <c r="DR49" s="171"/>
      <c r="DS49" s="171"/>
      <c r="DT49" s="171"/>
      <c r="DU49" s="171"/>
      <c r="DV49" s="171"/>
      <c r="DW49" s="171"/>
      <c r="DX49" s="171"/>
      <c r="DY49" s="171"/>
      <c r="DZ49" s="171"/>
      <c r="EA49" s="171"/>
      <c r="EB49" s="171"/>
      <c r="EC49" s="171"/>
      <c r="ED49" s="171"/>
      <c r="EE49" s="171"/>
      <c r="EF49" s="171"/>
      <c r="EG49" s="171"/>
      <c r="EH49" s="171"/>
      <c r="EI49" s="171"/>
      <c r="EJ49" s="171"/>
      <c r="EK49" s="171"/>
      <c r="EL49" s="171"/>
      <c r="EM49" s="171"/>
      <c r="EN49" s="171"/>
    </row>
    <row r="50" spans="1:144" ht="12" hidden="1" outlineLevel="1" thickBot="1" x14ac:dyDescent="0.25">
      <c r="A50" s="139" t="s">
        <v>16</v>
      </c>
      <c r="B50" s="141">
        <v>-0.10220453050839487</v>
      </c>
      <c r="C50" s="229">
        <v>-5.6665623085294388E-2</v>
      </c>
      <c r="D50" s="202">
        <v>2.1291872151001506E-3</v>
      </c>
      <c r="E50" s="229">
        <v>-6.6226356247956406E-2</v>
      </c>
      <c r="F50" s="202">
        <v>5.5796110293073803E-3</v>
      </c>
      <c r="G50" s="207">
        <v>-1.3802151929092189E-3</v>
      </c>
      <c r="H50" s="141">
        <v>1</v>
      </c>
      <c r="I50" s="142" t="s">
        <v>55</v>
      </c>
      <c r="J50" s="132"/>
      <c r="AQ50" s="171"/>
      <c r="AR50" s="171"/>
      <c r="AS50" s="171"/>
      <c r="AT50" s="171"/>
      <c r="AU50" s="171"/>
      <c r="AV50" s="171"/>
      <c r="AW50" s="171"/>
      <c r="AX50" s="171"/>
      <c r="AY50" s="171"/>
      <c r="AZ50" s="171"/>
      <c r="BA50" s="171"/>
      <c r="BB50" s="171"/>
      <c r="BC50" s="171"/>
      <c r="BD50" s="171"/>
      <c r="BE50" s="171"/>
      <c r="BF50" s="171"/>
      <c r="BG50" s="171"/>
      <c r="BH50" s="171"/>
      <c r="BI50" s="171"/>
      <c r="BJ50" s="171"/>
      <c r="BK50" s="171"/>
      <c r="BL50" s="171"/>
      <c r="BM50" s="171"/>
      <c r="BN50" s="171"/>
      <c r="BO50" s="171"/>
      <c r="BP50" s="171"/>
      <c r="BQ50" s="171"/>
      <c r="BR50" s="171"/>
      <c r="BS50" s="171"/>
      <c r="BT50" s="171"/>
      <c r="BU50" s="171"/>
      <c r="BV50" s="171"/>
      <c r="BW50" s="171"/>
      <c r="BX50" s="171"/>
      <c r="BY50" s="171"/>
      <c r="BZ50" s="171"/>
      <c r="CA50" s="171"/>
      <c r="CB50" s="171"/>
      <c r="CC50" s="171"/>
      <c r="CD50" s="171"/>
      <c r="CE50" s="171"/>
      <c r="CF50" s="171"/>
      <c r="CG50" s="171"/>
      <c r="CH50" s="171"/>
      <c r="CI50" s="171"/>
      <c r="CJ50" s="171"/>
      <c r="CK50" s="171"/>
      <c r="CL50" s="171"/>
      <c r="CM50" s="171"/>
      <c r="CN50" s="171"/>
      <c r="CO50" s="171"/>
      <c r="CP50" s="171"/>
      <c r="CQ50" s="171"/>
      <c r="CR50" s="171"/>
      <c r="CS50" s="171"/>
      <c r="CT50" s="171"/>
      <c r="CU50" s="171"/>
      <c r="CV50" s="171"/>
      <c r="CW50" s="171"/>
      <c r="CX50" s="171"/>
      <c r="CY50" s="171"/>
      <c r="CZ50" s="171"/>
      <c r="DA50" s="171"/>
      <c r="DB50" s="171"/>
      <c r="DC50" s="171"/>
      <c r="DD50" s="171"/>
      <c r="DE50" s="171"/>
      <c r="DF50" s="171"/>
      <c r="DG50" s="171"/>
      <c r="DH50" s="171"/>
      <c r="DI50" s="171"/>
      <c r="DJ50" s="171"/>
      <c r="DK50" s="171"/>
      <c r="DL50" s="171"/>
      <c r="DM50" s="171"/>
      <c r="DN50" s="171"/>
      <c r="DO50" s="171"/>
      <c r="DP50" s="171"/>
      <c r="DQ50" s="171"/>
      <c r="DR50" s="171"/>
      <c r="DS50" s="171"/>
      <c r="DT50" s="171"/>
      <c r="DU50" s="171"/>
      <c r="DV50" s="171"/>
      <c r="DW50" s="171"/>
      <c r="DX50" s="171"/>
      <c r="DY50" s="171"/>
      <c r="DZ50" s="171"/>
      <c r="EA50" s="171"/>
      <c r="EB50" s="171"/>
      <c r="EC50" s="171"/>
      <c r="ED50" s="171"/>
      <c r="EE50" s="171"/>
      <c r="EF50" s="171"/>
      <c r="EG50" s="171"/>
      <c r="EH50" s="171"/>
      <c r="EI50" s="171"/>
      <c r="EJ50" s="171"/>
      <c r="EK50" s="171"/>
      <c r="EL50" s="171"/>
      <c r="EM50" s="171"/>
      <c r="EN50" s="171"/>
    </row>
    <row r="51" spans="1:144" ht="12" hidden="1" outlineLevel="1" thickBot="1" x14ac:dyDescent="0.25">
      <c r="A51" s="139" t="s">
        <v>1</v>
      </c>
      <c r="B51" s="141">
        <v>-0.21461618332738477</v>
      </c>
      <c r="C51" s="232">
        <v>-9.9571986088507952E-2</v>
      </c>
      <c r="D51" s="242">
        <v>0.14046483470637613</v>
      </c>
      <c r="E51" s="198">
        <v>4.169310311752817E-2</v>
      </c>
      <c r="F51" s="205">
        <v>-3.6176168685137219E-2</v>
      </c>
      <c r="G51" s="208">
        <v>2.21146563942025E-2</v>
      </c>
      <c r="H51" s="198">
        <v>4.7010511549359008E-2</v>
      </c>
      <c r="I51" s="141">
        <v>1</v>
      </c>
      <c r="J51" s="142" t="s">
        <v>56</v>
      </c>
      <c r="AQ51" s="171"/>
      <c r="AR51" s="171"/>
      <c r="AS51" s="171"/>
      <c r="AT51" s="171"/>
      <c r="AU51" s="171"/>
      <c r="AV51" s="171"/>
      <c r="AW51" s="171"/>
      <c r="AX51" s="171"/>
      <c r="AY51" s="171"/>
      <c r="AZ51" s="171"/>
      <c r="BA51" s="171"/>
      <c r="BB51" s="171"/>
      <c r="BC51" s="171"/>
      <c r="BD51" s="171"/>
      <c r="BE51" s="171"/>
      <c r="BF51" s="171"/>
      <c r="BG51" s="171"/>
      <c r="BH51" s="171"/>
      <c r="BI51" s="171"/>
      <c r="BJ51" s="171"/>
      <c r="BK51" s="171"/>
      <c r="BL51" s="171"/>
      <c r="BM51" s="171"/>
      <c r="BN51" s="171"/>
      <c r="BO51" s="171"/>
      <c r="BP51" s="171"/>
      <c r="BQ51" s="171"/>
      <c r="BR51" s="171"/>
      <c r="BS51" s="171"/>
      <c r="BT51" s="171"/>
      <c r="BU51" s="171"/>
      <c r="BV51" s="171"/>
      <c r="BW51" s="171"/>
      <c r="BX51" s="171"/>
      <c r="BY51" s="171"/>
      <c r="BZ51" s="171"/>
      <c r="CA51" s="171"/>
      <c r="CB51" s="171"/>
      <c r="CC51" s="171"/>
      <c r="CD51" s="171"/>
      <c r="CE51" s="171"/>
      <c r="CF51" s="171"/>
      <c r="CG51" s="171"/>
      <c r="CH51" s="171"/>
      <c r="CI51" s="171"/>
      <c r="CJ51" s="171"/>
      <c r="CK51" s="171"/>
      <c r="CL51" s="171"/>
      <c r="CM51" s="171"/>
      <c r="CN51" s="171"/>
      <c r="CO51" s="171"/>
      <c r="CP51" s="171"/>
      <c r="CQ51" s="171"/>
      <c r="CR51" s="171"/>
      <c r="CS51" s="171"/>
      <c r="CT51" s="171"/>
      <c r="CU51" s="171"/>
      <c r="CV51" s="171"/>
      <c r="CW51" s="171"/>
      <c r="CX51" s="171"/>
      <c r="CY51" s="171"/>
      <c r="CZ51" s="171"/>
      <c r="DA51" s="171"/>
      <c r="DB51" s="171"/>
      <c r="DC51" s="171"/>
      <c r="DD51" s="171"/>
      <c r="DE51" s="171"/>
      <c r="DF51" s="171"/>
      <c r="DG51" s="171"/>
      <c r="DH51" s="171"/>
      <c r="DI51" s="171"/>
      <c r="DJ51" s="171"/>
      <c r="DK51" s="171"/>
      <c r="DL51" s="171"/>
      <c r="DM51" s="171"/>
      <c r="DN51" s="171"/>
      <c r="DO51" s="171"/>
      <c r="DP51" s="171"/>
      <c r="DQ51" s="171"/>
      <c r="DR51" s="171"/>
      <c r="DS51" s="171"/>
      <c r="DT51" s="171"/>
      <c r="DU51" s="171"/>
      <c r="DV51" s="171"/>
      <c r="DW51" s="171"/>
      <c r="DX51" s="171"/>
      <c r="DY51" s="171"/>
      <c r="DZ51" s="171"/>
      <c r="EA51" s="171"/>
      <c r="EB51" s="171"/>
      <c r="EC51" s="171"/>
      <c r="ED51" s="171"/>
      <c r="EE51" s="171"/>
      <c r="EF51" s="171"/>
      <c r="EG51" s="171"/>
      <c r="EH51" s="171"/>
      <c r="EI51" s="171"/>
      <c r="EJ51" s="171"/>
      <c r="EK51" s="171"/>
      <c r="EL51" s="171"/>
      <c r="EM51" s="171"/>
      <c r="EN51" s="171"/>
    </row>
    <row r="52" spans="1:144" hidden="1" outlineLevel="1" x14ac:dyDescent="0.2">
      <c r="A52" s="139" t="s">
        <v>18</v>
      </c>
      <c r="B52" s="141">
        <v>-3.3494035906433501E-3</v>
      </c>
      <c r="C52" s="208">
        <v>2.112603983860098E-2</v>
      </c>
      <c r="D52" s="205">
        <v>-3.6861741988200879E-2</v>
      </c>
      <c r="E52" s="202">
        <v>1.0098435629451093E-2</v>
      </c>
      <c r="F52" s="198">
        <v>3.7490772243402248E-2</v>
      </c>
      <c r="G52" s="200">
        <v>-5.4273442136702897E-2</v>
      </c>
      <c r="H52" s="233">
        <v>-0.19229130572858286</v>
      </c>
      <c r="I52" s="229">
        <v>-7.0663688009228856E-2</v>
      </c>
      <c r="J52" s="141">
        <v>1</v>
      </c>
      <c r="AQ52" s="171"/>
      <c r="AR52" s="171"/>
      <c r="AS52" s="171"/>
      <c r="AT52" s="171"/>
      <c r="AU52" s="171"/>
      <c r="AV52" s="171"/>
      <c r="AW52" s="171"/>
      <c r="AX52" s="171"/>
      <c r="AY52" s="171"/>
      <c r="AZ52" s="171"/>
      <c r="BA52" s="171"/>
      <c r="BB52" s="171"/>
      <c r="BC52" s="171"/>
      <c r="BD52" s="171"/>
      <c r="BE52" s="171"/>
      <c r="BF52" s="171"/>
      <c r="BG52" s="171"/>
      <c r="BH52" s="171"/>
      <c r="BI52" s="171"/>
      <c r="BJ52" s="171"/>
      <c r="BK52" s="171"/>
      <c r="BL52" s="171"/>
      <c r="BM52" s="171"/>
      <c r="BN52" s="171"/>
      <c r="BO52" s="171"/>
      <c r="BP52" s="171"/>
      <c r="BQ52" s="171"/>
      <c r="BR52" s="171"/>
      <c r="BS52" s="171"/>
      <c r="BT52" s="171"/>
      <c r="BU52" s="171"/>
      <c r="BV52" s="171"/>
      <c r="BW52" s="171"/>
      <c r="BX52" s="171"/>
      <c r="BY52" s="171"/>
      <c r="BZ52" s="171"/>
      <c r="CA52" s="171"/>
      <c r="CB52" s="171"/>
      <c r="CC52" s="171"/>
      <c r="CD52" s="171"/>
      <c r="CE52" s="171"/>
      <c r="CF52" s="171"/>
      <c r="CG52" s="171"/>
      <c r="CH52" s="171"/>
      <c r="CI52" s="171"/>
      <c r="CJ52" s="171"/>
      <c r="CK52" s="171"/>
      <c r="CL52" s="171"/>
      <c r="CM52" s="171"/>
      <c r="CN52" s="171"/>
      <c r="CO52" s="171"/>
      <c r="CP52" s="171"/>
      <c r="CQ52" s="171"/>
      <c r="CR52" s="171"/>
      <c r="CS52" s="171"/>
      <c r="CT52" s="171"/>
      <c r="CU52" s="171"/>
      <c r="CV52" s="171"/>
      <c r="CW52" s="171"/>
      <c r="CX52" s="171"/>
      <c r="CY52" s="171"/>
      <c r="CZ52" s="171"/>
      <c r="DA52" s="171"/>
      <c r="DB52" s="171"/>
      <c r="DC52" s="171"/>
      <c r="DD52" s="171"/>
      <c r="DE52" s="171"/>
      <c r="DF52" s="171"/>
      <c r="DG52" s="171"/>
      <c r="DH52" s="171"/>
      <c r="DI52" s="171"/>
      <c r="DJ52" s="171"/>
      <c r="DK52" s="171"/>
      <c r="DL52" s="171"/>
      <c r="DM52" s="171"/>
      <c r="DN52" s="171"/>
      <c r="DO52" s="171"/>
      <c r="DP52" s="171"/>
      <c r="DQ52" s="171"/>
      <c r="DR52" s="171"/>
      <c r="DS52" s="171"/>
      <c r="DT52" s="171"/>
      <c r="DU52" s="171"/>
      <c r="DV52" s="171"/>
      <c r="DW52" s="171"/>
      <c r="DX52" s="171"/>
      <c r="DY52" s="171"/>
      <c r="DZ52" s="171"/>
      <c r="EA52" s="171"/>
      <c r="EB52" s="171"/>
      <c r="EC52" s="171"/>
      <c r="ED52" s="171"/>
      <c r="EE52" s="171"/>
      <c r="EF52" s="171"/>
      <c r="EG52" s="171"/>
      <c r="EH52" s="171"/>
      <c r="EI52" s="171"/>
      <c r="EJ52" s="171"/>
      <c r="EK52" s="171"/>
      <c r="EL52" s="171"/>
      <c r="EM52" s="171"/>
      <c r="EN52" s="171"/>
    </row>
    <row r="53" spans="1:144" collapsed="1" x14ac:dyDescent="0.2">
      <c r="A53" s="183"/>
      <c r="AQ53" s="171"/>
      <c r="AR53" s="171"/>
      <c r="AS53" s="171"/>
      <c r="AT53" s="171"/>
      <c r="AU53" s="171"/>
      <c r="AV53" s="171"/>
      <c r="AW53" s="171"/>
      <c r="AX53" s="171"/>
      <c r="AY53" s="171"/>
      <c r="AZ53" s="171"/>
      <c r="BA53" s="171"/>
      <c r="BB53" s="171"/>
      <c r="BC53" s="171"/>
      <c r="BD53" s="171"/>
      <c r="BE53" s="171"/>
      <c r="BF53" s="171"/>
      <c r="BG53" s="171"/>
      <c r="BH53" s="171"/>
      <c r="BI53" s="171"/>
      <c r="BJ53" s="171"/>
      <c r="BK53" s="171"/>
      <c r="BL53" s="171"/>
      <c r="BM53" s="171"/>
      <c r="BN53" s="171"/>
      <c r="BO53" s="171"/>
      <c r="BP53" s="171"/>
      <c r="BQ53" s="171"/>
      <c r="BR53" s="171"/>
      <c r="BS53" s="171"/>
      <c r="BT53" s="171"/>
      <c r="BU53" s="171"/>
      <c r="BV53" s="171"/>
      <c r="BW53" s="171"/>
      <c r="BX53" s="171"/>
      <c r="BY53" s="171"/>
      <c r="BZ53" s="171"/>
      <c r="CA53" s="171"/>
      <c r="CB53" s="171"/>
      <c r="CC53" s="171"/>
      <c r="CD53" s="171"/>
      <c r="CE53" s="171"/>
      <c r="CF53" s="171"/>
      <c r="CG53" s="171"/>
      <c r="CH53" s="171"/>
      <c r="CI53" s="171"/>
      <c r="CJ53" s="171"/>
      <c r="CK53" s="171"/>
      <c r="CL53" s="171"/>
      <c r="CM53" s="171"/>
      <c r="CN53" s="171"/>
      <c r="CO53" s="171"/>
      <c r="CP53" s="171"/>
      <c r="CQ53" s="171"/>
      <c r="CR53" s="171"/>
      <c r="CS53" s="171"/>
      <c r="CT53" s="171"/>
      <c r="CU53" s="171"/>
      <c r="CV53" s="171"/>
      <c r="CW53" s="171"/>
      <c r="CX53" s="171"/>
      <c r="CY53" s="171"/>
      <c r="CZ53" s="171"/>
      <c r="DA53" s="171"/>
      <c r="DB53" s="171"/>
      <c r="DC53" s="171"/>
      <c r="DD53" s="171"/>
      <c r="DE53" s="171"/>
      <c r="DF53" s="171"/>
      <c r="DG53" s="171"/>
      <c r="DH53" s="171"/>
      <c r="DI53" s="171"/>
      <c r="DJ53" s="171"/>
      <c r="DK53" s="171"/>
      <c r="DL53" s="171"/>
      <c r="DM53" s="171"/>
      <c r="DN53" s="171"/>
      <c r="DO53" s="171"/>
      <c r="DP53" s="171"/>
      <c r="DQ53" s="171"/>
      <c r="DR53" s="171"/>
      <c r="DS53" s="171"/>
      <c r="DT53" s="171"/>
      <c r="DU53" s="171"/>
      <c r="DV53" s="171"/>
      <c r="DW53" s="171"/>
      <c r="DX53" s="171"/>
      <c r="DY53" s="171"/>
      <c r="DZ53" s="171"/>
      <c r="EA53" s="171"/>
      <c r="EB53" s="171"/>
      <c r="EC53" s="171"/>
      <c r="ED53" s="171"/>
      <c r="EE53" s="171"/>
      <c r="EF53" s="171"/>
      <c r="EG53" s="171"/>
      <c r="EH53" s="171"/>
      <c r="EI53" s="171"/>
      <c r="EJ53" s="171"/>
      <c r="EK53" s="171"/>
      <c r="EL53" s="171"/>
      <c r="EM53" s="171"/>
      <c r="EN53" s="171"/>
    </row>
    <row r="54" spans="1:144" x14ac:dyDescent="0.2">
      <c r="A54" s="125" t="s">
        <v>287</v>
      </c>
      <c r="AQ54" s="171" t="s">
        <v>129</v>
      </c>
      <c r="AR54" s="171"/>
      <c r="AS54" s="171"/>
      <c r="AT54" s="171">
        <v>10</v>
      </c>
      <c r="AU54" s="171"/>
      <c r="AV54" s="171"/>
      <c r="AW54" s="171"/>
      <c r="AX54" s="171"/>
      <c r="AY54" s="171"/>
      <c r="AZ54" s="171"/>
      <c r="BA54" s="171"/>
      <c r="BB54" s="171"/>
      <c r="BC54" s="171"/>
      <c r="BD54" s="171"/>
      <c r="BE54" s="171"/>
      <c r="BF54" s="171"/>
      <c r="BG54" s="171"/>
      <c r="BH54" s="171"/>
      <c r="BI54" s="171"/>
      <c r="BJ54" s="171"/>
      <c r="BK54" s="171"/>
      <c r="BL54" s="171"/>
      <c r="BM54" s="171"/>
      <c r="BN54" s="171"/>
      <c r="BO54" s="171"/>
      <c r="BP54" s="171"/>
      <c r="BQ54" s="171"/>
      <c r="BR54" s="171"/>
      <c r="BS54" s="171"/>
      <c r="BT54" s="171"/>
      <c r="BU54" s="171"/>
      <c r="BV54" s="171"/>
      <c r="BW54" s="171"/>
      <c r="BX54" s="171"/>
      <c r="BY54" s="171"/>
      <c r="BZ54" s="171"/>
      <c r="CA54" s="171"/>
      <c r="CB54" s="171"/>
      <c r="CC54" s="171"/>
      <c r="CD54" s="171"/>
      <c r="CE54" s="171"/>
      <c r="CF54" s="171"/>
      <c r="CG54" s="171"/>
      <c r="CH54" s="171"/>
      <c r="CI54" s="171"/>
      <c r="CJ54" s="171"/>
      <c r="CK54" s="171"/>
      <c r="CL54" s="171"/>
      <c r="CM54" s="171"/>
      <c r="CN54" s="171"/>
      <c r="CO54" s="171"/>
      <c r="CP54" s="171"/>
      <c r="CQ54" s="171"/>
      <c r="CR54" s="171"/>
      <c r="CS54" s="171"/>
      <c r="CT54" s="171"/>
      <c r="CU54" s="171"/>
      <c r="CV54" s="171"/>
      <c r="CW54" s="171"/>
      <c r="CX54" s="171"/>
      <c r="CY54" s="171"/>
      <c r="CZ54" s="171"/>
      <c r="DA54" s="171"/>
      <c r="DB54" s="171"/>
      <c r="DC54" s="171"/>
      <c r="DD54" s="171"/>
      <c r="DE54" s="171"/>
      <c r="DF54" s="171"/>
      <c r="DG54" s="171"/>
      <c r="DH54" s="171"/>
      <c r="DI54" s="171"/>
      <c r="DJ54" s="171"/>
      <c r="DK54" s="171"/>
      <c r="DL54" s="171"/>
      <c r="DM54" s="171"/>
      <c r="DN54" s="171"/>
      <c r="DO54" s="171"/>
      <c r="DP54" s="171"/>
      <c r="DQ54" s="171"/>
      <c r="DR54" s="171"/>
      <c r="DS54" s="171"/>
      <c r="DT54" s="171"/>
      <c r="DU54" s="171"/>
      <c r="DV54" s="171"/>
      <c r="DW54" s="171"/>
      <c r="DX54" s="171"/>
      <c r="DY54" s="171"/>
      <c r="DZ54" s="171"/>
      <c r="EA54" s="171"/>
      <c r="EB54" s="171"/>
      <c r="EC54" s="171"/>
      <c r="ED54" s="171"/>
      <c r="EE54" s="171"/>
      <c r="EF54" s="171"/>
      <c r="EG54" s="171"/>
      <c r="EH54" s="171"/>
      <c r="EI54" s="171"/>
      <c r="EJ54" s="171"/>
      <c r="EK54" s="171"/>
      <c r="EL54" s="171"/>
      <c r="EM54" s="171"/>
      <c r="EN54" s="171"/>
    </row>
    <row r="55" spans="1:144" outlineLevel="1" x14ac:dyDescent="0.2">
      <c r="A55" s="123"/>
      <c r="B55" s="144"/>
      <c r="C55" s="150" t="str">
        <f>"Cutoff value for prediction of "&amp;$I$2&amp;":"</f>
        <v>Cutoff value for prediction of Yes:</v>
      </c>
      <c r="D55" s="151">
        <f>$AT$54/20</f>
        <v>0.5</v>
      </c>
      <c r="E55" s="150" t="s">
        <v>120</v>
      </c>
      <c r="F55" s="152">
        <v>0.26702696295515044</v>
      </c>
      <c r="G55" s="144"/>
      <c r="H55" s="144"/>
      <c r="I55" s="145"/>
      <c r="AQ55" s="171" t="s">
        <v>130</v>
      </c>
      <c r="AR55" s="171">
        <v>-9.9999999999999995E-8</v>
      </c>
      <c r="AS55" s="171">
        <v>9.9999000000000008E-3</v>
      </c>
      <c r="AT55" s="171">
        <v>1.9999900000000001E-2</v>
      </c>
      <c r="AU55" s="171">
        <v>2.9999900000000003E-2</v>
      </c>
      <c r="AV55" s="171">
        <v>3.9999900000000005E-2</v>
      </c>
      <c r="AW55" s="171">
        <v>4.9999900000000007E-2</v>
      </c>
      <c r="AX55" s="171">
        <v>5.9999900000000009E-2</v>
      </c>
      <c r="AY55" s="171">
        <v>6.9999900000000004E-2</v>
      </c>
      <c r="AZ55" s="171">
        <v>7.9999899999999999E-2</v>
      </c>
      <c r="BA55" s="171">
        <v>8.9999899999999994E-2</v>
      </c>
      <c r="BB55" s="171">
        <v>9.9999899999999989E-2</v>
      </c>
      <c r="BC55" s="171">
        <v>0.10999989999999998</v>
      </c>
      <c r="BD55" s="171">
        <v>0.11999989999999998</v>
      </c>
      <c r="BE55" s="171">
        <v>0.12999989999999997</v>
      </c>
      <c r="BF55" s="171">
        <v>0.13999989999999998</v>
      </c>
      <c r="BG55" s="171">
        <v>0.14999989999999999</v>
      </c>
      <c r="BH55" s="171">
        <v>0.1599999</v>
      </c>
      <c r="BI55" s="171">
        <v>0.16999990000000001</v>
      </c>
      <c r="BJ55" s="171">
        <v>0.17999990000000002</v>
      </c>
      <c r="BK55" s="171">
        <v>0.18999990000000003</v>
      </c>
      <c r="BL55" s="171">
        <v>0.19999990000000004</v>
      </c>
      <c r="BM55" s="171">
        <v>0.20999990000000004</v>
      </c>
      <c r="BN55" s="171">
        <v>0.21999990000000005</v>
      </c>
      <c r="BO55" s="171">
        <v>0.22999990000000006</v>
      </c>
      <c r="BP55" s="171">
        <v>0.23999990000000007</v>
      </c>
      <c r="BQ55" s="171">
        <v>0.24999990000000008</v>
      </c>
      <c r="BR55" s="171">
        <v>0.25999990000000006</v>
      </c>
      <c r="BS55" s="171">
        <v>0.26999990000000007</v>
      </c>
      <c r="BT55" s="171">
        <v>0.27999990000000008</v>
      </c>
      <c r="BU55" s="171">
        <v>0.28999990000000009</v>
      </c>
      <c r="BV55" s="171">
        <v>0.2999999000000001</v>
      </c>
      <c r="BW55" s="171">
        <v>0.30999990000000011</v>
      </c>
      <c r="BX55" s="171">
        <v>0.31999990000000011</v>
      </c>
      <c r="BY55" s="171">
        <v>0.32999990000000012</v>
      </c>
      <c r="BZ55" s="171">
        <v>0.33999990000000013</v>
      </c>
      <c r="CA55" s="171">
        <v>0.34999990000000014</v>
      </c>
      <c r="CB55" s="171">
        <v>0.35999990000000015</v>
      </c>
      <c r="CC55" s="171">
        <v>0.36999990000000016</v>
      </c>
      <c r="CD55" s="171">
        <v>0.37999990000000017</v>
      </c>
      <c r="CE55" s="171">
        <v>0.38999990000000018</v>
      </c>
      <c r="CF55" s="171">
        <v>0.39999990000000019</v>
      </c>
      <c r="CG55" s="171">
        <v>0.40999990000000019</v>
      </c>
      <c r="CH55" s="171">
        <v>0.4199999000000002</v>
      </c>
      <c r="CI55" s="171">
        <v>0.42999990000000021</v>
      </c>
      <c r="CJ55" s="171">
        <v>0.43999990000000022</v>
      </c>
      <c r="CK55" s="171">
        <v>0.44999990000000023</v>
      </c>
      <c r="CL55" s="171">
        <v>0.45999990000000024</v>
      </c>
      <c r="CM55" s="171">
        <v>0.46999990000000025</v>
      </c>
      <c r="CN55" s="171">
        <v>0.47999990000000026</v>
      </c>
      <c r="CO55" s="171">
        <v>0.48999990000000027</v>
      </c>
      <c r="CP55" s="171">
        <v>0.49999990000000027</v>
      </c>
      <c r="CQ55" s="171">
        <v>0.50999990000000028</v>
      </c>
      <c r="CR55" s="171">
        <v>0.51999990000000029</v>
      </c>
      <c r="CS55" s="171">
        <v>0.5299999000000003</v>
      </c>
      <c r="CT55" s="171">
        <v>0.53999990000000031</v>
      </c>
      <c r="CU55" s="171">
        <v>0.54999990000000032</v>
      </c>
      <c r="CV55" s="171">
        <v>0.55999990000000033</v>
      </c>
      <c r="CW55" s="171">
        <v>0.56999990000000034</v>
      </c>
      <c r="CX55" s="171">
        <v>0.57999990000000035</v>
      </c>
      <c r="CY55" s="171">
        <v>0.58999990000000035</v>
      </c>
      <c r="CZ55" s="171">
        <v>0.59999990000000036</v>
      </c>
      <c r="DA55" s="171">
        <v>0.60999990000000037</v>
      </c>
      <c r="DB55" s="171">
        <v>0.61999990000000038</v>
      </c>
      <c r="DC55" s="171">
        <v>0.62999990000000039</v>
      </c>
      <c r="DD55" s="171">
        <v>0.6399999000000004</v>
      </c>
      <c r="DE55" s="171">
        <v>0.64999990000000041</v>
      </c>
      <c r="DF55" s="171">
        <v>0.65999990000000042</v>
      </c>
      <c r="DG55" s="171">
        <v>0.66999990000000043</v>
      </c>
      <c r="DH55" s="171">
        <v>0.67999990000000043</v>
      </c>
      <c r="DI55" s="171">
        <v>0.68999990000000044</v>
      </c>
      <c r="DJ55" s="171">
        <v>0.69999990000000045</v>
      </c>
      <c r="DK55" s="171">
        <v>0.70999990000000046</v>
      </c>
      <c r="DL55" s="171">
        <v>0.71999990000000047</v>
      </c>
      <c r="DM55" s="171">
        <v>0.72999990000000048</v>
      </c>
      <c r="DN55" s="171">
        <v>0.73999990000000049</v>
      </c>
      <c r="DO55" s="171">
        <v>0.7499999000000005</v>
      </c>
      <c r="DP55" s="171">
        <v>0.75999990000000051</v>
      </c>
      <c r="DQ55" s="171">
        <v>0.76999990000000051</v>
      </c>
      <c r="DR55" s="171">
        <v>0.77999990000000052</v>
      </c>
      <c r="DS55" s="171">
        <v>0.78999990000000053</v>
      </c>
      <c r="DT55" s="171">
        <v>0.79999990000000054</v>
      </c>
      <c r="DU55" s="171">
        <v>0.80999990000000055</v>
      </c>
      <c r="DV55" s="171">
        <v>0.81999990000000056</v>
      </c>
      <c r="DW55" s="171">
        <v>0.82999990000000057</v>
      </c>
      <c r="DX55" s="171">
        <v>0.83999990000000058</v>
      </c>
      <c r="DY55" s="171">
        <v>0.84999990000000059</v>
      </c>
      <c r="DZ55" s="171">
        <v>0.85999990000000059</v>
      </c>
      <c r="EA55" s="171">
        <v>0.8699999000000006</v>
      </c>
      <c r="EB55" s="171">
        <v>0.87999990000000061</v>
      </c>
      <c r="EC55" s="171">
        <v>0.88999990000000062</v>
      </c>
      <c r="ED55" s="171">
        <v>0.89999990000000063</v>
      </c>
      <c r="EE55" s="171">
        <v>0.90999990000000064</v>
      </c>
      <c r="EF55" s="171">
        <v>0.91999990000000065</v>
      </c>
      <c r="EG55" s="171">
        <v>0.92999990000000066</v>
      </c>
      <c r="EH55" s="171">
        <v>0.93999990000000067</v>
      </c>
      <c r="EI55" s="171">
        <v>0.94999990000000067</v>
      </c>
      <c r="EJ55" s="171">
        <v>0.95999990000000068</v>
      </c>
      <c r="EK55" s="171">
        <v>0.96999990000000069</v>
      </c>
      <c r="EL55" s="171">
        <v>0.9799999000000007</v>
      </c>
      <c r="EM55" s="171">
        <v>0.98999990000000071</v>
      </c>
      <c r="EN55" s="171">
        <v>0.99999990000000072</v>
      </c>
    </row>
    <row r="56" spans="1:144" outlineLevel="1" x14ac:dyDescent="0.2">
      <c r="A56" s="122"/>
      <c r="B56" s="153" t="s">
        <v>121</v>
      </c>
      <c r="C56" s="146"/>
      <c r="D56" s="146"/>
      <c r="E56" s="146"/>
      <c r="F56" s="146"/>
      <c r="G56" s="153" t="s">
        <v>121</v>
      </c>
      <c r="H56" s="146"/>
      <c r="I56" s="147"/>
      <c r="AQ56" s="182" t="s">
        <v>131</v>
      </c>
      <c r="AR56" s="171">
        <v>3921</v>
      </c>
      <c r="AS56" s="171">
        <v>2868</v>
      </c>
      <c r="AT56" s="171">
        <v>2560</v>
      </c>
      <c r="AU56" s="171">
        <v>2339</v>
      </c>
      <c r="AV56" s="171">
        <v>2164</v>
      </c>
      <c r="AW56" s="171">
        <v>1910</v>
      </c>
      <c r="AX56" s="171">
        <v>1842</v>
      </c>
      <c r="AY56" s="171">
        <v>1764</v>
      </c>
      <c r="AZ56" s="171">
        <v>1656</v>
      </c>
      <c r="BA56" s="171">
        <v>1551</v>
      </c>
      <c r="BB56" s="171">
        <v>1370</v>
      </c>
      <c r="BC56" s="171">
        <v>1172</v>
      </c>
      <c r="BD56" s="171">
        <v>951</v>
      </c>
      <c r="BE56" s="171">
        <v>771</v>
      </c>
      <c r="BF56" s="171">
        <v>627</v>
      </c>
      <c r="BG56" s="171">
        <v>627</v>
      </c>
      <c r="BH56" s="171">
        <v>621</v>
      </c>
      <c r="BI56" s="171">
        <v>616</v>
      </c>
      <c r="BJ56" s="171">
        <v>613</v>
      </c>
      <c r="BK56" s="171">
        <v>601</v>
      </c>
      <c r="BL56" s="171">
        <v>597</v>
      </c>
      <c r="BM56" s="171">
        <v>596</v>
      </c>
      <c r="BN56" s="171">
        <v>596</v>
      </c>
      <c r="BO56" s="171">
        <v>595</v>
      </c>
      <c r="BP56" s="171">
        <v>591</v>
      </c>
      <c r="BQ56" s="171">
        <v>577</v>
      </c>
      <c r="BR56" s="171">
        <v>562</v>
      </c>
      <c r="BS56" s="171">
        <v>560</v>
      </c>
      <c r="BT56" s="171">
        <v>557</v>
      </c>
      <c r="BU56" s="171">
        <v>551</v>
      </c>
      <c r="BV56" s="171">
        <v>531</v>
      </c>
      <c r="BW56" s="171">
        <v>467</v>
      </c>
      <c r="BX56" s="171">
        <v>138</v>
      </c>
      <c r="BY56" s="171">
        <v>60</v>
      </c>
      <c r="BZ56" s="171">
        <v>60</v>
      </c>
      <c r="CA56" s="171">
        <v>60</v>
      </c>
      <c r="CB56" s="171">
        <v>60</v>
      </c>
      <c r="CC56" s="171">
        <v>60</v>
      </c>
      <c r="CD56" s="171">
        <v>59</v>
      </c>
      <c r="CE56" s="171">
        <v>58</v>
      </c>
      <c r="CF56" s="171">
        <v>57</v>
      </c>
      <c r="CG56" s="171">
        <v>55</v>
      </c>
      <c r="CH56" s="171">
        <v>53</v>
      </c>
      <c r="CI56" s="171">
        <v>52</v>
      </c>
      <c r="CJ56" s="171">
        <v>42</v>
      </c>
      <c r="CK56" s="171">
        <v>42</v>
      </c>
      <c r="CL56" s="171">
        <v>42</v>
      </c>
      <c r="CM56" s="171">
        <v>42</v>
      </c>
      <c r="CN56" s="171">
        <v>42</v>
      </c>
      <c r="CO56" s="171">
        <v>42</v>
      </c>
      <c r="CP56" s="171">
        <v>42</v>
      </c>
      <c r="CQ56" s="171">
        <v>42</v>
      </c>
      <c r="CR56" s="171">
        <v>42</v>
      </c>
      <c r="CS56" s="171">
        <v>42</v>
      </c>
      <c r="CT56" s="171">
        <v>42</v>
      </c>
      <c r="CU56" s="171">
        <v>42</v>
      </c>
      <c r="CV56" s="171">
        <v>7</v>
      </c>
      <c r="CW56" s="171">
        <v>6</v>
      </c>
      <c r="CX56" s="171">
        <v>6</v>
      </c>
      <c r="CY56" s="171">
        <v>6</v>
      </c>
      <c r="CZ56" s="171">
        <v>5</v>
      </c>
      <c r="DA56" s="171">
        <v>5</v>
      </c>
      <c r="DB56" s="171">
        <v>4</v>
      </c>
      <c r="DC56" s="171">
        <v>4</v>
      </c>
      <c r="DD56" s="171">
        <v>3</v>
      </c>
      <c r="DE56" s="171">
        <v>3</v>
      </c>
      <c r="DF56" s="171">
        <v>3</v>
      </c>
      <c r="DG56" s="171">
        <v>3</v>
      </c>
      <c r="DH56" s="171">
        <v>3</v>
      </c>
      <c r="DI56" s="171">
        <v>3</v>
      </c>
      <c r="DJ56" s="171">
        <v>3</v>
      </c>
      <c r="DK56" s="171">
        <v>3</v>
      </c>
      <c r="DL56" s="171">
        <v>3</v>
      </c>
      <c r="DM56" s="171">
        <v>3</v>
      </c>
      <c r="DN56" s="171">
        <v>3</v>
      </c>
      <c r="DO56" s="171">
        <v>3</v>
      </c>
      <c r="DP56" s="171">
        <v>3</v>
      </c>
      <c r="DQ56" s="171">
        <v>3</v>
      </c>
      <c r="DR56" s="171">
        <v>3</v>
      </c>
      <c r="DS56" s="171">
        <v>3</v>
      </c>
      <c r="DT56" s="171">
        <v>3</v>
      </c>
      <c r="DU56" s="171">
        <v>3</v>
      </c>
      <c r="DV56" s="171">
        <v>3</v>
      </c>
      <c r="DW56" s="171">
        <v>3</v>
      </c>
      <c r="DX56" s="171">
        <v>3</v>
      </c>
      <c r="DY56" s="171">
        <v>3</v>
      </c>
      <c r="DZ56" s="171">
        <v>2</v>
      </c>
      <c r="EA56" s="171">
        <v>2</v>
      </c>
      <c r="EB56" s="171">
        <v>1</v>
      </c>
      <c r="EC56" s="171">
        <v>1</v>
      </c>
      <c r="ED56" s="171">
        <v>1</v>
      </c>
      <c r="EE56" s="171">
        <v>1</v>
      </c>
      <c r="EF56" s="171">
        <v>1</v>
      </c>
      <c r="EG56" s="171">
        <v>0</v>
      </c>
      <c r="EH56" s="171">
        <v>0</v>
      </c>
      <c r="EI56" s="171">
        <v>0</v>
      </c>
      <c r="EJ56" s="171">
        <v>0</v>
      </c>
      <c r="EK56" s="171">
        <v>0</v>
      </c>
      <c r="EL56" s="171">
        <v>0</v>
      </c>
      <c r="EM56" s="171">
        <v>0</v>
      </c>
      <c r="EN56" s="171">
        <v>0</v>
      </c>
    </row>
    <row r="57" spans="1:144" outlineLevel="1" x14ac:dyDescent="0.2">
      <c r="A57" s="154" t="s">
        <v>122</v>
      </c>
      <c r="B57" s="146" t="str">
        <f>"# "&amp;$H$2</f>
        <v># No</v>
      </c>
      <c r="C57" s="146" t="str">
        <f>"# "&amp;$I$2</f>
        <v># Yes</v>
      </c>
      <c r="D57" s="146" t="s">
        <v>123</v>
      </c>
      <c r="E57" s="146"/>
      <c r="F57" s="153" t="s">
        <v>124</v>
      </c>
      <c r="G57" s="146" t="str">
        <f>"% "&amp;$H$2</f>
        <v>% No</v>
      </c>
      <c r="H57" s="146" t="str">
        <f>"% "&amp;$I$2</f>
        <v>% Yes</v>
      </c>
      <c r="I57" s="147" t="s">
        <v>123</v>
      </c>
      <c r="AQ57" s="182" t="s">
        <v>132</v>
      </c>
      <c r="AR57" s="171">
        <v>367</v>
      </c>
      <c r="AS57" s="171">
        <v>360</v>
      </c>
      <c r="AT57" s="171">
        <v>353</v>
      </c>
      <c r="AU57" s="171">
        <v>349</v>
      </c>
      <c r="AV57" s="171">
        <v>341</v>
      </c>
      <c r="AW57" s="171">
        <v>340</v>
      </c>
      <c r="AX57" s="171">
        <v>335</v>
      </c>
      <c r="AY57" s="171">
        <v>332</v>
      </c>
      <c r="AZ57" s="171">
        <v>321</v>
      </c>
      <c r="BA57" s="171">
        <v>319</v>
      </c>
      <c r="BB57" s="171">
        <v>314</v>
      </c>
      <c r="BC57" s="171">
        <v>309</v>
      </c>
      <c r="BD57" s="171">
        <v>290</v>
      </c>
      <c r="BE57" s="171">
        <v>249</v>
      </c>
      <c r="BF57" s="171">
        <v>200</v>
      </c>
      <c r="BG57" s="171">
        <v>200</v>
      </c>
      <c r="BH57" s="171">
        <v>200</v>
      </c>
      <c r="BI57" s="171">
        <v>200</v>
      </c>
      <c r="BJ57" s="171">
        <v>199</v>
      </c>
      <c r="BK57" s="171">
        <v>198</v>
      </c>
      <c r="BL57" s="171">
        <v>197</v>
      </c>
      <c r="BM57" s="171">
        <v>196</v>
      </c>
      <c r="BN57" s="171">
        <v>196</v>
      </c>
      <c r="BO57" s="171">
        <v>196</v>
      </c>
      <c r="BP57" s="171">
        <v>196</v>
      </c>
      <c r="BQ57" s="171">
        <v>185</v>
      </c>
      <c r="BR57" s="171">
        <v>171</v>
      </c>
      <c r="BS57" s="171">
        <v>171</v>
      </c>
      <c r="BT57" s="171">
        <v>171</v>
      </c>
      <c r="BU57" s="171">
        <v>171</v>
      </c>
      <c r="BV57" s="171">
        <v>167</v>
      </c>
      <c r="BW57" s="171">
        <v>147</v>
      </c>
      <c r="BX57" s="171">
        <v>69</v>
      </c>
      <c r="BY57" s="171">
        <v>33</v>
      </c>
      <c r="BZ57" s="171">
        <v>33</v>
      </c>
      <c r="CA57" s="171">
        <v>33</v>
      </c>
      <c r="CB57" s="171">
        <v>33</v>
      </c>
      <c r="CC57" s="171">
        <v>33</v>
      </c>
      <c r="CD57" s="171">
        <v>33</v>
      </c>
      <c r="CE57" s="171">
        <v>33</v>
      </c>
      <c r="CF57" s="171">
        <v>33</v>
      </c>
      <c r="CG57" s="171">
        <v>33</v>
      </c>
      <c r="CH57" s="171">
        <v>33</v>
      </c>
      <c r="CI57" s="171">
        <v>33</v>
      </c>
      <c r="CJ57" s="171">
        <v>30</v>
      </c>
      <c r="CK57" s="171">
        <v>30</v>
      </c>
      <c r="CL57" s="171">
        <v>30</v>
      </c>
      <c r="CM57" s="171">
        <v>30</v>
      </c>
      <c r="CN57" s="171">
        <v>30</v>
      </c>
      <c r="CO57" s="171">
        <v>30</v>
      </c>
      <c r="CP57" s="171">
        <v>30</v>
      </c>
      <c r="CQ57" s="171">
        <v>30</v>
      </c>
      <c r="CR57" s="171">
        <v>30</v>
      </c>
      <c r="CS57" s="171">
        <v>30</v>
      </c>
      <c r="CT57" s="171">
        <v>30</v>
      </c>
      <c r="CU57" s="171">
        <v>30</v>
      </c>
      <c r="CV57" s="171">
        <v>3</v>
      </c>
      <c r="CW57" s="171">
        <v>3</v>
      </c>
      <c r="CX57" s="171">
        <v>3</v>
      </c>
      <c r="CY57" s="171">
        <v>3</v>
      </c>
      <c r="CZ57" s="171">
        <v>3</v>
      </c>
      <c r="DA57" s="171">
        <v>3</v>
      </c>
      <c r="DB57" s="171">
        <v>3</v>
      </c>
      <c r="DC57" s="171">
        <v>3</v>
      </c>
      <c r="DD57" s="171">
        <v>3</v>
      </c>
      <c r="DE57" s="171">
        <v>3</v>
      </c>
      <c r="DF57" s="171">
        <v>3</v>
      </c>
      <c r="DG57" s="171">
        <v>3</v>
      </c>
      <c r="DH57" s="171">
        <v>3</v>
      </c>
      <c r="DI57" s="171">
        <v>3</v>
      </c>
      <c r="DJ57" s="171">
        <v>3</v>
      </c>
      <c r="DK57" s="171">
        <v>3</v>
      </c>
      <c r="DL57" s="171">
        <v>3</v>
      </c>
      <c r="DM57" s="171">
        <v>3</v>
      </c>
      <c r="DN57" s="171">
        <v>3</v>
      </c>
      <c r="DO57" s="171">
        <v>3</v>
      </c>
      <c r="DP57" s="171">
        <v>3</v>
      </c>
      <c r="DQ57" s="171">
        <v>3</v>
      </c>
      <c r="DR57" s="171">
        <v>3</v>
      </c>
      <c r="DS57" s="171">
        <v>3</v>
      </c>
      <c r="DT57" s="171">
        <v>3</v>
      </c>
      <c r="DU57" s="171">
        <v>3</v>
      </c>
      <c r="DV57" s="171">
        <v>3</v>
      </c>
      <c r="DW57" s="171">
        <v>3</v>
      </c>
      <c r="DX57" s="171">
        <v>3</v>
      </c>
      <c r="DY57" s="171">
        <v>3</v>
      </c>
      <c r="DZ57" s="171">
        <v>2</v>
      </c>
      <c r="EA57" s="171">
        <v>2</v>
      </c>
      <c r="EB57" s="171">
        <v>1</v>
      </c>
      <c r="EC57" s="171">
        <v>1</v>
      </c>
      <c r="ED57" s="171">
        <v>1</v>
      </c>
      <c r="EE57" s="171">
        <v>1</v>
      </c>
      <c r="EF57" s="171">
        <v>1</v>
      </c>
      <c r="EG57" s="171">
        <v>0</v>
      </c>
      <c r="EH57" s="171">
        <v>0</v>
      </c>
      <c r="EI57" s="171">
        <v>0</v>
      </c>
      <c r="EJ57" s="171">
        <v>0</v>
      </c>
      <c r="EK57" s="171">
        <v>0</v>
      </c>
      <c r="EL57" s="171">
        <v>0</v>
      </c>
      <c r="EM57" s="171">
        <v>0</v>
      </c>
      <c r="EN57" s="171">
        <v>0</v>
      </c>
    </row>
    <row r="58" spans="1:144" outlineLevel="1" x14ac:dyDescent="0.2">
      <c r="A58" s="155" t="str">
        <f>"# "&amp;$H$2</f>
        <v># No</v>
      </c>
      <c r="B58" s="160">
        <f>B60-B59</f>
        <v>3542</v>
      </c>
      <c r="C58" s="161">
        <f>C60-C59</f>
        <v>12</v>
      </c>
      <c r="D58" s="162">
        <f>D60-D59</f>
        <v>3554</v>
      </c>
      <c r="E58" s="146"/>
      <c r="F58" s="156" t="str">
        <f>"% "&amp;$H$2</f>
        <v>% No</v>
      </c>
      <c r="G58" s="165">
        <f>B58/D60</f>
        <v>0.90334098444274424</v>
      </c>
      <c r="H58" s="166">
        <f>C58/D60</f>
        <v>3.06044376434583E-3</v>
      </c>
      <c r="I58" s="167">
        <f>D58/D60</f>
        <v>0.90640142820709002</v>
      </c>
      <c r="AQ58" s="182" t="s">
        <v>133</v>
      </c>
      <c r="AR58" s="171">
        <v>3554</v>
      </c>
      <c r="AS58" s="171">
        <v>2508</v>
      </c>
      <c r="AT58" s="171">
        <v>2207</v>
      </c>
      <c r="AU58" s="171">
        <v>1990</v>
      </c>
      <c r="AV58" s="171">
        <v>1823</v>
      </c>
      <c r="AW58" s="171">
        <v>1570</v>
      </c>
      <c r="AX58" s="171">
        <v>1507</v>
      </c>
      <c r="AY58" s="171">
        <v>1432</v>
      </c>
      <c r="AZ58" s="171">
        <v>1335</v>
      </c>
      <c r="BA58" s="171">
        <v>1232</v>
      </c>
      <c r="BB58" s="171">
        <v>1056</v>
      </c>
      <c r="BC58" s="171">
        <v>863</v>
      </c>
      <c r="BD58" s="171">
        <v>661</v>
      </c>
      <c r="BE58" s="171">
        <v>522</v>
      </c>
      <c r="BF58" s="171">
        <v>427</v>
      </c>
      <c r="BG58" s="171">
        <v>427</v>
      </c>
      <c r="BH58" s="171">
        <v>421</v>
      </c>
      <c r="BI58" s="171">
        <v>416</v>
      </c>
      <c r="BJ58" s="171">
        <v>414</v>
      </c>
      <c r="BK58" s="171">
        <v>403</v>
      </c>
      <c r="BL58" s="171">
        <v>400</v>
      </c>
      <c r="BM58" s="171">
        <v>400</v>
      </c>
      <c r="BN58" s="171">
        <v>400</v>
      </c>
      <c r="BO58" s="171">
        <v>399</v>
      </c>
      <c r="BP58" s="171">
        <v>395</v>
      </c>
      <c r="BQ58" s="171">
        <v>392</v>
      </c>
      <c r="BR58" s="171">
        <v>391</v>
      </c>
      <c r="BS58" s="171">
        <v>389</v>
      </c>
      <c r="BT58" s="171">
        <v>386</v>
      </c>
      <c r="BU58" s="171">
        <v>380</v>
      </c>
      <c r="BV58" s="171">
        <v>364</v>
      </c>
      <c r="BW58" s="171">
        <v>320</v>
      </c>
      <c r="BX58" s="171">
        <v>69</v>
      </c>
      <c r="BY58" s="171">
        <v>27</v>
      </c>
      <c r="BZ58" s="171">
        <v>27</v>
      </c>
      <c r="CA58" s="171">
        <v>27</v>
      </c>
      <c r="CB58" s="171">
        <v>27</v>
      </c>
      <c r="CC58" s="171">
        <v>27</v>
      </c>
      <c r="CD58" s="171">
        <v>26</v>
      </c>
      <c r="CE58" s="171">
        <v>25</v>
      </c>
      <c r="CF58" s="171">
        <v>24</v>
      </c>
      <c r="CG58" s="171">
        <v>22</v>
      </c>
      <c r="CH58" s="171">
        <v>20</v>
      </c>
      <c r="CI58" s="171">
        <v>19</v>
      </c>
      <c r="CJ58" s="171">
        <v>12</v>
      </c>
      <c r="CK58" s="171">
        <v>12</v>
      </c>
      <c r="CL58" s="171">
        <v>12</v>
      </c>
      <c r="CM58" s="171">
        <v>12</v>
      </c>
      <c r="CN58" s="171">
        <v>12</v>
      </c>
      <c r="CO58" s="171">
        <v>12</v>
      </c>
      <c r="CP58" s="171">
        <v>12</v>
      </c>
      <c r="CQ58" s="171">
        <v>12</v>
      </c>
      <c r="CR58" s="171">
        <v>12</v>
      </c>
      <c r="CS58" s="171">
        <v>12</v>
      </c>
      <c r="CT58" s="171">
        <v>12</v>
      </c>
      <c r="CU58" s="171">
        <v>12</v>
      </c>
      <c r="CV58" s="171">
        <v>4</v>
      </c>
      <c r="CW58" s="171">
        <v>3</v>
      </c>
      <c r="CX58" s="171">
        <v>3</v>
      </c>
      <c r="CY58" s="171">
        <v>3</v>
      </c>
      <c r="CZ58" s="171">
        <v>2</v>
      </c>
      <c r="DA58" s="171">
        <v>2</v>
      </c>
      <c r="DB58" s="171">
        <v>1</v>
      </c>
      <c r="DC58" s="171">
        <v>1</v>
      </c>
      <c r="DD58" s="171">
        <v>0</v>
      </c>
      <c r="DE58" s="171">
        <v>0</v>
      </c>
      <c r="DF58" s="171">
        <v>0</v>
      </c>
      <c r="DG58" s="171">
        <v>0</v>
      </c>
      <c r="DH58" s="171">
        <v>0</v>
      </c>
      <c r="DI58" s="171">
        <v>0</v>
      </c>
      <c r="DJ58" s="171">
        <v>0</v>
      </c>
      <c r="DK58" s="171">
        <v>0</v>
      </c>
      <c r="DL58" s="171">
        <v>0</v>
      </c>
      <c r="DM58" s="171">
        <v>0</v>
      </c>
      <c r="DN58" s="171">
        <v>0</v>
      </c>
      <c r="DO58" s="171">
        <v>0</v>
      </c>
      <c r="DP58" s="171">
        <v>0</v>
      </c>
      <c r="DQ58" s="171">
        <v>0</v>
      </c>
      <c r="DR58" s="171">
        <v>0</v>
      </c>
      <c r="DS58" s="171">
        <v>0</v>
      </c>
      <c r="DT58" s="171">
        <v>0</v>
      </c>
      <c r="DU58" s="171">
        <v>0</v>
      </c>
      <c r="DV58" s="171">
        <v>0</v>
      </c>
      <c r="DW58" s="171">
        <v>0</v>
      </c>
      <c r="DX58" s="171">
        <v>0</v>
      </c>
      <c r="DY58" s="171">
        <v>0</v>
      </c>
      <c r="DZ58" s="171">
        <v>0</v>
      </c>
      <c r="EA58" s="171">
        <v>0</v>
      </c>
      <c r="EB58" s="171">
        <v>0</v>
      </c>
      <c r="EC58" s="171">
        <v>0</v>
      </c>
      <c r="ED58" s="171">
        <v>0</v>
      </c>
      <c r="EE58" s="171">
        <v>0</v>
      </c>
      <c r="EF58" s="171">
        <v>0</v>
      </c>
      <c r="EG58" s="171">
        <v>0</v>
      </c>
      <c r="EH58" s="171">
        <v>0</v>
      </c>
      <c r="EI58" s="171">
        <v>0</v>
      </c>
      <c r="EJ58" s="171">
        <v>0</v>
      </c>
      <c r="EK58" s="171">
        <v>0</v>
      </c>
      <c r="EL58" s="171">
        <v>0</v>
      </c>
      <c r="EM58" s="171">
        <v>0</v>
      </c>
      <c r="EN58" s="171">
        <v>0</v>
      </c>
    </row>
    <row r="59" spans="1:144" outlineLevel="1" x14ac:dyDescent="0.2">
      <c r="A59" s="155" t="str">
        <f>"# "&amp;$I$2</f>
        <v># Yes</v>
      </c>
      <c r="B59" s="163">
        <f>D59-C59</f>
        <v>337</v>
      </c>
      <c r="C59" s="164">
        <f>INDEX($AR$57:$EN$57,MATCH(D55,$AR$55:$EN$55,1))</f>
        <v>30</v>
      </c>
      <c r="D59" s="162">
        <f>$E$11 * $F$11</f>
        <v>367</v>
      </c>
      <c r="E59" s="146"/>
      <c r="F59" s="156" t="str">
        <f>"% "&amp;$I$2</f>
        <v>% Yes</v>
      </c>
      <c r="G59" s="168">
        <f>B59/D60</f>
        <v>8.5947462382045398E-2</v>
      </c>
      <c r="H59" s="169">
        <f>C59/D60</f>
        <v>7.6511094108645756E-3</v>
      </c>
      <c r="I59" s="167">
        <f>D59/D60</f>
        <v>9.3598571792909965E-2</v>
      </c>
      <c r="AQ59" s="182" t="s">
        <v>134</v>
      </c>
      <c r="AR59" s="171">
        <v>0</v>
      </c>
      <c r="AS59" s="171">
        <v>1046</v>
      </c>
      <c r="AT59" s="171">
        <v>1347</v>
      </c>
      <c r="AU59" s="171">
        <v>1564</v>
      </c>
      <c r="AV59" s="171">
        <v>1731</v>
      </c>
      <c r="AW59" s="171">
        <v>1984</v>
      </c>
      <c r="AX59" s="171">
        <v>2047</v>
      </c>
      <c r="AY59" s="171">
        <v>2122</v>
      </c>
      <c r="AZ59" s="171">
        <v>2219</v>
      </c>
      <c r="BA59" s="171">
        <v>2322</v>
      </c>
      <c r="BB59" s="171">
        <v>2498</v>
      </c>
      <c r="BC59" s="171">
        <v>2691</v>
      </c>
      <c r="BD59" s="171">
        <v>2893</v>
      </c>
      <c r="BE59" s="171">
        <v>3032</v>
      </c>
      <c r="BF59" s="171">
        <v>3127</v>
      </c>
      <c r="BG59" s="171">
        <v>3127</v>
      </c>
      <c r="BH59" s="171">
        <v>3133</v>
      </c>
      <c r="BI59" s="171">
        <v>3138</v>
      </c>
      <c r="BJ59" s="171">
        <v>3140</v>
      </c>
      <c r="BK59" s="171">
        <v>3151</v>
      </c>
      <c r="BL59" s="171">
        <v>3154</v>
      </c>
      <c r="BM59" s="171">
        <v>3154</v>
      </c>
      <c r="BN59" s="171">
        <v>3154</v>
      </c>
      <c r="BO59" s="171">
        <v>3155</v>
      </c>
      <c r="BP59" s="171">
        <v>3159</v>
      </c>
      <c r="BQ59" s="171">
        <v>3162</v>
      </c>
      <c r="BR59" s="171">
        <v>3163</v>
      </c>
      <c r="BS59" s="171">
        <v>3165</v>
      </c>
      <c r="BT59" s="171">
        <v>3168</v>
      </c>
      <c r="BU59" s="171">
        <v>3174</v>
      </c>
      <c r="BV59" s="171">
        <v>3190</v>
      </c>
      <c r="BW59" s="171">
        <v>3234</v>
      </c>
      <c r="BX59" s="171">
        <v>3485</v>
      </c>
      <c r="BY59" s="171">
        <v>3527</v>
      </c>
      <c r="BZ59" s="171">
        <v>3527</v>
      </c>
      <c r="CA59" s="171">
        <v>3527</v>
      </c>
      <c r="CB59" s="171">
        <v>3527</v>
      </c>
      <c r="CC59" s="171">
        <v>3527</v>
      </c>
      <c r="CD59" s="171">
        <v>3528</v>
      </c>
      <c r="CE59" s="171">
        <v>3529</v>
      </c>
      <c r="CF59" s="171">
        <v>3530</v>
      </c>
      <c r="CG59" s="171">
        <v>3532</v>
      </c>
      <c r="CH59" s="171">
        <v>3534</v>
      </c>
      <c r="CI59" s="171">
        <v>3535</v>
      </c>
      <c r="CJ59" s="171">
        <v>3542</v>
      </c>
      <c r="CK59" s="171">
        <v>3542</v>
      </c>
      <c r="CL59" s="171">
        <v>3542</v>
      </c>
      <c r="CM59" s="171">
        <v>3542</v>
      </c>
      <c r="CN59" s="171">
        <v>3542</v>
      </c>
      <c r="CO59" s="171">
        <v>3542</v>
      </c>
      <c r="CP59" s="171">
        <v>3542</v>
      </c>
      <c r="CQ59" s="171">
        <v>3542</v>
      </c>
      <c r="CR59" s="171">
        <v>3542</v>
      </c>
      <c r="CS59" s="171">
        <v>3542</v>
      </c>
      <c r="CT59" s="171">
        <v>3542</v>
      </c>
      <c r="CU59" s="171">
        <v>3542</v>
      </c>
      <c r="CV59" s="171">
        <v>3550</v>
      </c>
      <c r="CW59" s="171">
        <v>3551</v>
      </c>
      <c r="CX59" s="171">
        <v>3551</v>
      </c>
      <c r="CY59" s="171">
        <v>3551</v>
      </c>
      <c r="CZ59" s="171">
        <v>3552</v>
      </c>
      <c r="DA59" s="171">
        <v>3552</v>
      </c>
      <c r="DB59" s="171">
        <v>3553</v>
      </c>
      <c r="DC59" s="171">
        <v>3553</v>
      </c>
      <c r="DD59" s="171">
        <v>3554</v>
      </c>
      <c r="DE59" s="171">
        <v>3554</v>
      </c>
      <c r="DF59" s="171">
        <v>3554</v>
      </c>
      <c r="DG59" s="171">
        <v>3554</v>
      </c>
      <c r="DH59" s="171">
        <v>3554</v>
      </c>
      <c r="DI59" s="171">
        <v>3554</v>
      </c>
      <c r="DJ59" s="171">
        <v>3554</v>
      </c>
      <c r="DK59" s="171">
        <v>3554</v>
      </c>
      <c r="DL59" s="171">
        <v>3554</v>
      </c>
      <c r="DM59" s="171">
        <v>3554</v>
      </c>
      <c r="DN59" s="171">
        <v>3554</v>
      </c>
      <c r="DO59" s="171">
        <v>3554</v>
      </c>
      <c r="DP59" s="171">
        <v>3554</v>
      </c>
      <c r="DQ59" s="171">
        <v>3554</v>
      </c>
      <c r="DR59" s="171">
        <v>3554</v>
      </c>
      <c r="DS59" s="171">
        <v>3554</v>
      </c>
      <c r="DT59" s="171">
        <v>3554</v>
      </c>
      <c r="DU59" s="171">
        <v>3554</v>
      </c>
      <c r="DV59" s="171">
        <v>3554</v>
      </c>
      <c r="DW59" s="171">
        <v>3554</v>
      </c>
      <c r="DX59" s="171">
        <v>3554</v>
      </c>
      <c r="DY59" s="171">
        <v>3554</v>
      </c>
      <c r="DZ59" s="171">
        <v>3554</v>
      </c>
      <c r="EA59" s="171">
        <v>3554</v>
      </c>
      <c r="EB59" s="171">
        <v>3554</v>
      </c>
      <c r="EC59" s="171">
        <v>3554</v>
      </c>
      <c r="ED59" s="171">
        <v>3554</v>
      </c>
      <c r="EE59" s="171">
        <v>3554</v>
      </c>
      <c r="EF59" s="171">
        <v>3554</v>
      </c>
      <c r="EG59" s="171">
        <v>3554</v>
      </c>
      <c r="EH59" s="171">
        <v>3554</v>
      </c>
      <c r="EI59" s="171">
        <v>3554</v>
      </c>
      <c r="EJ59" s="171">
        <v>3554</v>
      </c>
      <c r="EK59" s="171">
        <v>3554</v>
      </c>
      <c r="EL59" s="171">
        <v>3554</v>
      </c>
      <c r="EM59" s="171">
        <v>3554</v>
      </c>
      <c r="EN59" s="171">
        <v>3554</v>
      </c>
    </row>
    <row r="60" spans="1:144" outlineLevel="1" x14ac:dyDescent="0.2">
      <c r="A60" s="155" t="s">
        <v>123</v>
      </c>
      <c r="B60" s="162">
        <f>D60-C60</f>
        <v>3879</v>
      </c>
      <c r="C60" s="162">
        <f>INDEX($AR$56:$EN$56,MATCH(D55,$AR$55:$EN$55,1))</f>
        <v>42</v>
      </c>
      <c r="D60" s="162">
        <f>$F$11</f>
        <v>3921</v>
      </c>
      <c r="E60" s="146"/>
      <c r="F60" s="156" t="s">
        <v>123</v>
      </c>
      <c r="G60" s="170">
        <f>B60/D60</f>
        <v>0.98928844682478956</v>
      </c>
      <c r="H60" s="170">
        <f>C60/D60</f>
        <v>1.0711553175210406E-2</v>
      </c>
      <c r="I60" s="167">
        <f>D60/D60</f>
        <v>1</v>
      </c>
      <c r="AQ60" s="182" t="s">
        <v>135</v>
      </c>
      <c r="AR60" s="171">
        <v>0</v>
      </c>
      <c r="AS60" s="171">
        <v>7</v>
      </c>
      <c r="AT60" s="171">
        <v>14</v>
      </c>
      <c r="AU60" s="171">
        <v>18</v>
      </c>
      <c r="AV60" s="171">
        <v>26</v>
      </c>
      <c r="AW60" s="171">
        <v>27</v>
      </c>
      <c r="AX60" s="171">
        <v>32</v>
      </c>
      <c r="AY60" s="171">
        <v>35</v>
      </c>
      <c r="AZ60" s="171">
        <v>46</v>
      </c>
      <c r="BA60" s="171">
        <v>48</v>
      </c>
      <c r="BB60" s="171">
        <v>53</v>
      </c>
      <c r="BC60" s="171">
        <v>58</v>
      </c>
      <c r="BD60" s="171">
        <v>77</v>
      </c>
      <c r="BE60" s="171">
        <v>118</v>
      </c>
      <c r="BF60" s="171">
        <v>167</v>
      </c>
      <c r="BG60" s="171">
        <v>167</v>
      </c>
      <c r="BH60" s="171">
        <v>167</v>
      </c>
      <c r="BI60" s="171">
        <v>167</v>
      </c>
      <c r="BJ60" s="171">
        <v>168</v>
      </c>
      <c r="BK60" s="171">
        <v>169</v>
      </c>
      <c r="BL60" s="171">
        <v>170</v>
      </c>
      <c r="BM60" s="171">
        <v>171</v>
      </c>
      <c r="BN60" s="171">
        <v>171</v>
      </c>
      <c r="BO60" s="171">
        <v>171</v>
      </c>
      <c r="BP60" s="171">
        <v>171</v>
      </c>
      <c r="BQ60" s="171">
        <v>182</v>
      </c>
      <c r="BR60" s="171">
        <v>196</v>
      </c>
      <c r="BS60" s="171">
        <v>196</v>
      </c>
      <c r="BT60" s="171">
        <v>196</v>
      </c>
      <c r="BU60" s="171">
        <v>196</v>
      </c>
      <c r="BV60" s="171">
        <v>200</v>
      </c>
      <c r="BW60" s="171">
        <v>220</v>
      </c>
      <c r="BX60" s="171">
        <v>298</v>
      </c>
      <c r="BY60" s="171">
        <v>334</v>
      </c>
      <c r="BZ60" s="171">
        <v>334</v>
      </c>
      <c r="CA60" s="171">
        <v>334</v>
      </c>
      <c r="CB60" s="171">
        <v>334</v>
      </c>
      <c r="CC60" s="171">
        <v>334</v>
      </c>
      <c r="CD60" s="171">
        <v>334</v>
      </c>
      <c r="CE60" s="171">
        <v>334</v>
      </c>
      <c r="CF60" s="171">
        <v>334</v>
      </c>
      <c r="CG60" s="171">
        <v>334</v>
      </c>
      <c r="CH60" s="171">
        <v>334</v>
      </c>
      <c r="CI60" s="171">
        <v>334</v>
      </c>
      <c r="CJ60" s="171">
        <v>337</v>
      </c>
      <c r="CK60" s="171">
        <v>337</v>
      </c>
      <c r="CL60" s="171">
        <v>337</v>
      </c>
      <c r="CM60" s="171">
        <v>337</v>
      </c>
      <c r="CN60" s="171">
        <v>337</v>
      </c>
      <c r="CO60" s="171">
        <v>337</v>
      </c>
      <c r="CP60" s="171">
        <v>337</v>
      </c>
      <c r="CQ60" s="171">
        <v>337</v>
      </c>
      <c r="CR60" s="171">
        <v>337</v>
      </c>
      <c r="CS60" s="171">
        <v>337</v>
      </c>
      <c r="CT60" s="171">
        <v>337</v>
      </c>
      <c r="CU60" s="171">
        <v>337</v>
      </c>
      <c r="CV60" s="171">
        <v>364</v>
      </c>
      <c r="CW60" s="171">
        <v>364</v>
      </c>
      <c r="CX60" s="171">
        <v>364</v>
      </c>
      <c r="CY60" s="171">
        <v>364</v>
      </c>
      <c r="CZ60" s="171">
        <v>364</v>
      </c>
      <c r="DA60" s="171">
        <v>364</v>
      </c>
      <c r="DB60" s="171">
        <v>364</v>
      </c>
      <c r="DC60" s="171">
        <v>364</v>
      </c>
      <c r="DD60" s="171">
        <v>364</v>
      </c>
      <c r="DE60" s="171">
        <v>364</v>
      </c>
      <c r="DF60" s="171">
        <v>364</v>
      </c>
      <c r="DG60" s="171">
        <v>364</v>
      </c>
      <c r="DH60" s="171">
        <v>364</v>
      </c>
      <c r="DI60" s="171">
        <v>364</v>
      </c>
      <c r="DJ60" s="171">
        <v>364</v>
      </c>
      <c r="DK60" s="171">
        <v>364</v>
      </c>
      <c r="DL60" s="171">
        <v>364</v>
      </c>
      <c r="DM60" s="171">
        <v>364</v>
      </c>
      <c r="DN60" s="171">
        <v>364</v>
      </c>
      <c r="DO60" s="171">
        <v>364</v>
      </c>
      <c r="DP60" s="171">
        <v>364</v>
      </c>
      <c r="DQ60" s="171">
        <v>364</v>
      </c>
      <c r="DR60" s="171">
        <v>364</v>
      </c>
      <c r="DS60" s="171">
        <v>364</v>
      </c>
      <c r="DT60" s="171">
        <v>364</v>
      </c>
      <c r="DU60" s="171">
        <v>364</v>
      </c>
      <c r="DV60" s="171">
        <v>364</v>
      </c>
      <c r="DW60" s="171">
        <v>364</v>
      </c>
      <c r="DX60" s="171">
        <v>364</v>
      </c>
      <c r="DY60" s="171">
        <v>364</v>
      </c>
      <c r="DZ60" s="171">
        <v>365</v>
      </c>
      <c r="EA60" s="171">
        <v>365</v>
      </c>
      <c r="EB60" s="171">
        <v>366</v>
      </c>
      <c r="EC60" s="171">
        <v>366</v>
      </c>
      <c r="ED60" s="171">
        <v>366</v>
      </c>
      <c r="EE60" s="171">
        <v>366</v>
      </c>
      <c r="EF60" s="171">
        <v>366</v>
      </c>
      <c r="EG60" s="171">
        <v>367</v>
      </c>
      <c r="EH60" s="171">
        <v>367</v>
      </c>
      <c r="EI60" s="171">
        <v>367</v>
      </c>
      <c r="EJ60" s="171">
        <v>367</v>
      </c>
      <c r="EK60" s="171">
        <v>367</v>
      </c>
      <c r="EL60" s="171">
        <v>367</v>
      </c>
      <c r="EM60" s="171">
        <v>367</v>
      </c>
      <c r="EN60" s="171">
        <v>367</v>
      </c>
    </row>
    <row r="61" spans="1:144" outlineLevel="1" x14ac:dyDescent="0.2">
      <c r="A61" s="157" t="s">
        <v>125</v>
      </c>
      <c r="B61" s="158">
        <f>G58+H59</f>
        <v>0.9109920938536088</v>
      </c>
      <c r="C61" s="148"/>
      <c r="D61" s="159" t="s">
        <v>126</v>
      </c>
      <c r="E61" s="158">
        <f>H59/I59</f>
        <v>8.1743869209809278E-2</v>
      </c>
      <c r="F61" s="148"/>
      <c r="G61" s="159" t="s">
        <v>127</v>
      </c>
      <c r="H61" s="158">
        <f>G58/I58</f>
        <v>0.99662352279122124</v>
      </c>
      <c r="I61" s="149"/>
      <c r="AQ61" s="182"/>
      <c r="AR61" s="171"/>
      <c r="AS61" s="171"/>
      <c r="AT61" s="171"/>
      <c r="AU61" s="171"/>
      <c r="AV61" s="171"/>
      <c r="AW61" s="171"/>
      <c r="AX61" s="171"/>
      <c r="AY61" s="171"/>
      <c r="AZ61" s="171"/>
      <c r="BA61" s="171"/>
      <c r="BB61" s="171"/>
      <c r="BC61" s="171"/>
      <c r="BD61" s="171"/>
      <c r="BE61" s="171"/>
      <c r="BF61" s="171"/>
      <c r="BG61" s="171"/>
      <c r="BH61" s="171"/>
      <c r="BI61" s="171"/>
      <c r="BJ61" s="171"/>
      <c r="BK61" s="171"/>
      <c r="BL61" s="171"/>
      <c r="BM61" s="171"/>
      <c r="BN61" s="171"/>
      <c r="BO61" s="171"/>
      <c r="BP61" s="171"/>
      <c r="BQ61" s="171"/>
      <c r="BR61" s="171"/>
      <c r="BS61" s="171"/>
      <c r="BT61" s="171"/>
      <c r="BU61" s="171"/>
      <c r="BV61" s="171"/>
      <c r="BW61" s="171"/>
      <c r="BX61" s="171"/>
      <c r="BY61" s="171"/>
      <c r="BZ61" s="171"/>
      <c r="CA61" s="171"/>
      <c r="CB61" s="171"/>
      <c r="CC61" s="171"/>
      <c r="CD61" s="171"/>
      <c r="CE61" s="171"/>
      <c r="CF61" s="171"/>
      <c r="CG61" s="171"/>
      <c r="CH61" s="171"/>
      <c r="CI61" s="171"/>
      <c r="CJ61" s="171"/>
      <c r="CK61" s="171"/>
      <c r="CL61" s="171"/>
      <c r="CM61" s="171"/>
      <c r="CN61" s="171"/>
      <c r="CO61" s="171"/>
      <c r="CP61" s="171"/>
      <c r="CQ61" s="171"/>
      <c r="CR61" s="171"/>
      <c r="CS61" s="171"/>
      <c r="CT61" s="171"/>
      <c r="CU61" s="171"/>
      <c r="CV61" s="171"/>
      <c r="CW61" s="171"/>
      <c r="CX61" s="171"/>
      <c r="CY61" s="171"/>
      <c r="CZ61" s="171"/>
      <c r="DA61" s="171"/>
      <c r="DB61" s="171"/>
      <c r="DC61" s="171"/>
      <c r="DD61" s="171"/>
      <c r="DE61" s="171"/>
      <c r="DF61" s="171"/>
      <c r="DG61" s="171"/>
      <c r="DH61" s="171"/>
      <c r="DI61" s="171"/>
      <c r="DJ61" s="171"/>
      <c r="DK61" s="171"/>
      <c r="DL61" s="171"/>
      <c r="DM61" s="171"/>
      <c r="DN61" s="171"/>
      <c r="DO61" s="171"/>
      <c r="DP61" s="171"/>
      <c r="DQ61" s="171"/>
      <c r="DR61" s="171"/>
      <c r="DS61" s="171"/>
      <c r="DT61" s="171"/>
      <c r="DU61" s="171"/>
      <c r="DV61" s="171"/>
      <c r="DW61" s="171"/>
      <c r="DX61" s="171"/>
      <c r="DY61" s="171"/>
      <c r="DZ61" s="171"/>
      <c r="EA61" s="171"/>
      <c r="EB61" s="171"/>
      <c r="EC61" s="171"/>
      <c r="ED61" s="171"/>
      <c r="EE61" s="171"/>
      <c r="EF61" s="171"/>
      <c r="EG61" s="171"/>
      <c r="EH61" s="171"/>
      <c r="EI61" s="171"/>
      <c r="EJ61" s="171"/>
      <c r="EK61" s="171"/>
      <c r="EL61" s="171"/>
      <c r="EM61" s="171"/>
      <c r="EN61" s="171"/>
    </row>
    <row r="62" spans="1:144" x14ac:dyDescent="0.2">
      <c r="A62" s="183"/>
      <c r="AQ62" s="171"/>
      <c r="AR62" s="171"/>
      <c r="AS62" s="171"/>
      <c r="AT62" s="171"/>
      <c r="AU62" s="171"/>
      <c r="AV62" s="171"/>
      <c r="AW62" s="171"/>
      <c r="AX62" s="171"/>
      <c r="AY62" s="171"/>
      <c r="AZ62" s="171"/>
      <c r="BA62" s="171"/>
      <c r="BB62" s="171"/>
      <c r="BC62" s="171"/>
      <c r="BD62" s="171"/>
      <c r="BE62" s="171"/>
      <c r="BF62" s="171"/>
      <c r="BG62" s="171"/>
      <c r="BH62" s="171"/>
      <c r="BI62" s="171"/>
      <c r="BJ62" s="171"/>
      <c r="BK62" s="171"/>
      <c r="BL62" s="171"/>
      <c r="BM62" s="171"/>
      <c r="BN62" s="171"/>
      <c r="BO62" s="171"/>
      <c r="BP62" s="171"/>
      <c r="BQ62" s="171"/>
      <c r="BR62" s="171"/>
      <c r="BS62" s="171"/>
      <c r="BT62" s="171"/>
      <c r="BU62" s="171"/>
      <c r="BV62" s="171"/>
      <c r="BW62" s="171"/>
      <c r="BX62" s="171"/>
      <c r="BY62" s="171"/>
      <c r="BZ62" s="171"/>
      <c r="CA62" s="171"/>
      <c r="CB62" s="171"/>
      <c r="CC62" s="171"/>
      <c r="CD62" s="171"/>
      <c r="CE62" s="171"/>
      <c r="CF62" s="171"/>
      <c r="CG62" s="171"/>
      <c r="CH62" s="171"/>
      <c r="CI62" s="171"/>
      <c r="CJ62" s="171"/>
      <c r="CK62" s="171"/>
      <c r="CL62" s="171"/>
      <c r="CM62" s="171"/>
      <c r="CN62" s="171"/>
      <c r="CO62" s="171"/>
      <c r="CP62" s="171"/>
      <c r="CQ62" s="171"/>
      <c r="CR62" s="171"/>
      <c r="CS62" s="171"/>
      <c r="CT62" s="171"/>
      <c r="CU62" s="171"/>
      <c r="CV62" s="171"/>
      <c r="CW62" s="171"/>
      <c r="CX62" s="171"/>
      <c r="CY62" s="171"/>
      <c r="CZ62" s="171"/>
      <c r="DA62" s="171"/>
      <c r="DB62" s="171"/>
      <c r="DC62" s="171"/>
      <c r="DD62" s="171"/>
      <c r="DE62" s="171"/>
      <c r="DF62" s="171"/>
      <c r="DG62" s="171"/>
      <c r="DH62" s="171"/>
      <c r="DI62" s="171"/>
      <c r="DJ62" s="171"/>
      <c r="DK62" s="171"/>
      <c r="DL62" s="171"/>
      <c r="DM62" s="171"/>
      <c r="DN62" s="171"/>
      <c r="DO62" s="171"/>
      <c r="DP62" s="171"/>
      <c r="DQ62" s="171"/>
      <c r="DR62" s="171"/>
      <c r="DS62" s="171"/>
      <c r="DT62" s="171"/>
      <c r="DU62" s="171"/>
      <c r="DV62" s="171"/>
      <c r="DW62" s="171"/>
      <c r="DX62" s="171"/>
      <c r="DY62" s="171"/>
      <c r="DZ62" s="171"/>
      <c r="EA62" s="171"/>
      <c r="EB62" s="171"/>
      <c r="EC62" s="171"/>
      <c r="ED62" s="171"/>
      <c r="EE62" s="171"/>
      <c r="EF62" s="171"/>
      <c r="EG62" s="171"/>
      <c r="EH62" s="171"/>
      <c r="EI62" s="171"/>
      <c r="EJ62" s="171"/>
      <c r="EK62" s="171"/>
      <c r="EL62" s="171"/>
      <c r="EM62" s="171"/>
      <c r="EN62" s="171"/>
    </row>
    <row r="63" spans="1:144" x14ac:dyDescent="0.2">
      <c r="A63" s="125" t="s">
        <v>128</v>
      </c>
      <c r="AQ63" s="171" t="s">
        <v>136</v>
      </c>
      <c r="AR63" s="171"/>
      <c r="AS63" s="171"/>
      <c r="AT63" s="171"/>
      <c r="AU63" s="171"/>
      <c r="AV63" s="171"/>
      <c r="AW63" s="171"/>
      <c r="AX63" s="171"/>
      <c r="AY63" s="171"/>
      <c r="AZ63" s="171"/>
      <c r="BA63" s="171"/>
      <c r="BB63" s="171"/>
      <c r="BC63" s="171"/>
      <c r="BD63" s="171"/>
      <c r="BE63" s="171"/>
      <c r="BF63" s="171"/>
      <c r="BG63" s="171"/>
      <c r="BH63" s="171"/>
      <c r="BI63" s="171"/>
      <c r="BJ63" s="171"/>
      <c r="BK63" s="171"/>
      <c r="BL63" s="171"/>
      <c r="BM63" s="171"/>
      <c r="BN63" s="171"/>
      <c r="BO63" s="171"/>
      <c r="BP63" s="171"/>
      <c r="BQ63" s="171"/>
      <c r="BR63" s="171"/>
      <c r="BS63" s="171"/>
      <c r="BT63" s="171"/>
      <c r="BU63" s="171"/>
      <c r="BV63" s="171"/>
      <c r="BW63" s="171"/>
      <c r="BX63" s="171"/>
      <c r="BY63" s="171"/>
      <c r="BZ63" s="171"/>
      <c r="CA63" s="171"/>
      <c r="CB63" s="171"/>
      <c r="CC63" s="171"/>
      <c r="CD63" s="171"/>
      <c r="CE63" s="171"/>
      <c r="CF63" s="171"/>
      <c r="CG63" s="171"/>
      <c r="CH63" s="171"/>
      <c r="CI63" s="171"/>
      <c r="CJ63" s="171"/>
      <c r="CK63" s="171"/>
      <c r="CL63" s="171"/>
      <c r="CM63" s="171"/>
      <c r="CN63" s="171"/>
      <c r="CO63" s="171"/>
      <c r="CP63" s="171"/>
      <c r="CQ63" s="171"/>
      <c r="CR63" s="171"/>
      <c r="CS63" s="171"/>
      <c r="CT63" s="171"/>
      <c r="CU63" s="171"/>
      <c r="CV63" s="171"/>
      <c r="CW63" s="171"/>
      <c r="CX63" s="171"/>
      <c r="CY63" s="171"/>
      <c r="CZ63" s="171"/>
      <c r="DA63" s="171"/>
      <c r="DB63" s="171"/>
      <c r="DC63" s="171"/>
      <c r="DD63" s="171"/>
      <c r="DE63" s="171"/>
      <c r="DF63" s="171"/>
      <c r="DG63" s="171"/>
      <c r="DH63" s="171"/>
      <c r="DI63" s="171"/>
      <c r="DJ63" s="171"/>
      <c r="DK63" s="171"/>
      <c r="DL63" s="171"/>
      <c r="DM63" s="171"/>
      <c r="DN63" s="171"/>
      <c r="DO63" s="171"/>
      <c r="DP63" s="171"/>
      <c r="DQ63" s="171"/>
      <c r="DR63" s="171"/>
      <c r="DS63" s="171"/>
      <c r="DT63" s="171"/>
      <c r="DU63" s="171"/>
      <c r="DV63" s="171"/>
      <c r="DW63" s="171"/>
      <c r="DX63" s="171"/>
      <c r="DY63" s="171"/>
      <c r="DZ63" s="171"/>
      <c r="EA63" s="171"/>
      <c r="EB63" s="171"/>
      <c r="EC63" s="171"/>
      <c r="ED63" s="171"/>
      <c r="EE63" s="171"/>
      <c r="EF63" s="171"/>
      <c r="EG63" s="171"/>
      <c r="EH63" s="171"/>
      <c r="EI63" s="171"/>
      <c r="EJ63" s="171"/>
      <c r="EK63" s="171"/>
      <c r="EL63" s="171"/>
      <c r="EM63" s="171"/>
      <c r="EN63" s="171"/>
    </row>
    <row r="64" spans="1:144" outlineLevel="1" x14ac:dyDescent="0.2">
      <c r="AQ64" s="171" t="s">
        <v>130</v>
      </c>
      <c r="AR64" s="171">
        <v>0</v>
      </c>
      <c r="AS64" s="171">
        <v>0.01</v>
      </c>
      <c r="AT64" s="171">
        <v>0.02</v>
      </c>
      <c r="AU64" s="171">
        <v>0.03</v>
      </c>
      <c r="AV64" s="171">
        <v>0.04</v>
      </c>
      <c r="AW64" s="171">
        <v>0.05</v>
      </c>
      <c r="AX64" s="171">
        <v>6.0000000000000005E-2</v>
      </c>
      <c r="AY64" s="171">
        <v>7.0000000000000007E-2</v>
      </c>
      <c r="AZ64" s="171">
        <v>0.08</v>
      </c>
      <c r="BA64" s="171">
        <v>0.09</v>
      </c>
      <c r="BB64" s="171">
        <v>9.9999999999999992E-2</v>
      </c>
      <c r="BC64" s="171">
        <v>0.10999999999999999</v>
      </c>
      <c r="BD64" s="171">
        <v>0.11999999999999998</v>
      </c>
      <c r="BE64" s="171">
        <v>0.12999999999999998</v>
      </c>
      <c r="BF64" s="171">
        <v>0.13999999999999999</v>
      </c>
      <c r="BG64" s="171">
        <v>0.15</v>
      </c>
      <c r="BH64" s="171">
        <v>0.16</v>
      </c>
      <c r="BI64" s="171">
        <v>0.17</v>
      </c>
      <c r="BJ64" s="171">
        <v>0.18000000000000002</v>
      </c>
      <c r="BK64" s="171">
        <v>0.19000000000000003</v>
      </c>
      <c r="BL64" s="171">
        <v>0.20000000000000004</v>
      </c>
      <c r="BM64" s="171">
        <v>0.21000000000000005</v>
      </c>
      <c r="BN64" s="171">
        <v>0.22000000000000006</v>
      </c>
      <c r="BO64" s="171">
        <v>0.23000000000000007</v>
      </c>
      <c r="BP64" s="171">
        <v>0.24000000000000007</v>
      </c>
      <c r="BQ64" s="171">
        <v>0.25000000000000006</v>
      </c>
      <c r="BR64" s="171">
        <v>0.26000000000000006</v>
      </c>
      <c r="BS64" s="171">
        <v>0.27000000000000007</v>
      </c>
      <c r="BT64" s="171">
        <v>0.28000000000000008</v>
      </c>
      <c r="BU64" s="171">
        <v>0.29000000000000009</v>
      </c>
      <c r="BV64" s="171">
        <v>0.3000000000000001</v>
      </c>
      <c r="BW64" s="171">
        <v>0.31000000000000011</v>
      </c>
      <c r="BX64" s="171">
        <v>0.32000000000000012</v>
      </c>
      <c r="BY64" s="171">
        <v>0.33000000000000013</v>
      </c>
      <c r="BZ64" s="171">
        <v>0.34000000000000014</v>
      </c>
      <c r="CA64" s="171">
        <v>0.35000000000000014</v>
      </c>
      <c r="CB64" s="171">
        <v>0.36000000000000015</v>
      </c>
      <c r="CC64" s="171">
        <v>0.37000000000000016</v>
      </c>
      <c r="CD64" s="171">
        <v>0.38000000000000017</v>
      </c>
      <c r="CE64" s="171">
        <v>0.39000000000000018</v>
      </c>
      <c r="CF64" s="171">
        <v>0.40000000000000019</v>
      </c>
      <c r="CG64" s="171">
        <v>0.4100000000000002</v>
      </c>
      <c r="CH64" s="171">
        <v>0.42000000000000021</v>
      </c>
      <c r="CI64" s="171">
        <v>0.43000000000000022</v>
      </c>
      <c r="CJ64" s="171">
        <v>0.44000000000000022</v>
      </c>
      <c r="CK64" s="171">
        <v>0.45000000000000023</v>
      </c>
      <c r="CL64" s="171">
        <v>0.46000000000000024</v>
      </c>
      <c r="CM64" s="171">
        <v>0.47000000000000025</v>
      </c>
      <c r="CN64" s="171">
        <v>0.48000000000000026</v>
      </c>
      <c r="CO64" s="171">
        <v>0.49000000000000027</v>
      </c>
      <c r="CP64" s="171">
        <v>0.50000000000000022</v>
      </c>
      <c r="CQ64" s="171">
        <v>0.51000000000000023</v>
      </c>
      <c r="CR64" s="171">
        <v>0.52000000000000024</v>
      </c>
      <c r="CS64" s="171">
        <v>0.53000000000000025</v>
      </c>
      <c r="CT64" s="171">
        <v>0.54000000000000026</v>
      </c>
      <c r="CU64" s="171">
        <v>0.55000000000000027</v>
      </c>
      <c r="CV64" s="171">
        <v>0.56000000000000028</v>
      </c>
      <c r="CW64" s="171">
        <v>0.57000000000000028</v>
      </c>
      <c r="CX64" s="171">
        <v>0.58000000000000029</v>
      </c>
      <c r="CY64" s="171">
        <v>0.5900000000000003</v>
      </c>
      <c r="CZ64" s="171">
        <v>0.60000000000000031</v>
      </c>
      <c r="DA64" s="171">
        <v>0.61000000000000032</v>
      </c>
      <c r="DB64" s="171">
        <v>0.62000000000000033</v>
      </c>
      <c r="DC64" s="171">
        <v>0.63000000000000034</v>
      </c>
      <c r="DD64" s="171">
        <v>0.64000000000000035</v>
      </c>
      <c r="DE64" s="171">
        <v>0.65000000000000036</v>
      </c>
      <c r="DF64" s="171">
        <v>0.66000000000000036</v>
      </c>
      <c r="DG64" s="171">
        <v>0.67000000000000037</v>
      </c>
      <c r="DH64" s="171">
        <v>0.68000000000000038</v>
      </c>
      <c r="DI64" s="171">
        <v>0.69000000000000039</v>
      </c>
      <c r="DJ64" s="171">
        <v>0.7000000000000004</v>
      </c>
      <c r="DK64" s="171">
        <v>0.71000000000000041</v>
      </c>
      <c r="DL64" s="171">
        <v>0.72000000000000042</v>
      </c>
      <c r="DM64" s="171">
        <v>0.73000000000000043</v>
      </c>
      <c r="DN64" s="171">
        <v>0.74000000000000044</v>
      </c>
      <c r="DO64" s="171">
        <v>0.75000000000000044</v>
      </c>
      <c r="DP64" s="171">
        <v>0.76000000000000045</v>
      </c>
      <c r="DQ64" s="171">
        <v>0.77000000000000046</v>
      </c>
      <c r="DR64" s="171">
        <v>0.78000000000000047</v>
      </c>
      <c r="DS64" s="171">
        <v>0.79000000000000048</v>
      </c>
      <c r="DT64" s="171">
        <v>0.80000000000000049</v>
      </c>
      <c r="DU64" s="171">
        <v>0.8100000000000005</v>
      </c>
      <c r="DV64" s="171">
        <v>0.82000000000000051</v>
      </c>
      <c r="DW64" s="171">
        <v>0.83000000000000052</v>
      </c>
      <c r="DX64" s="171">
        <v>0.84000000000000052</v>
      </c>
      <c r="DY64" s="171">
        <v>0.85000000000000053</v>
      </c>
      <c r="DZ64" s="171">
        <v>0.86000000000000054</v>
      </c>
      <c r="EA64" s="171">
        <v>0.87000000000000055</v>
      </c>
      <c r="EB64" s="171">
        <v>0.88000000000000056</v>
      </c>
      <c r="EC64" s="171">
        <v>0.89000000000000057</v>
      </c>
      <c r="ED64" s="171">
        <v>0.90000000000000058</v>
      </c>
      <c r="EE64" s="171">
        <v>0.91000000000000059</v>
      </c>
      <c r="EF64" s="171">
        <v>0.9200000000000006</v>
      </c>
      <c r="EG64" s="171">
        <v>0.9300000000000006</v>
      </c>
      <c r="EH64" s="171">
        <v>0.94000000000000061</v>
      </c>
      <c r="EI64" s="171">
        <v>0.95000000000000062</v>
      </c>
      <c r="EJ64" s="171">
        <v>0.96000000000000063</v>
      </c>
      <c r="EK64" s="171">
        <v>0.97000000000000064</v>
      </c>
      <c r="EL64" s="171">
        <v>0.98000000000000065</v>
      </c>
      <c r="EM64" s="171">
        <v>0.99000000000000066</v>
      </c>
      <c r="EN64" s="171">
        <v>1.0000000000000007</v>
      </c>
    </row>
    <row r="65" spans="2:144" outlineLevel="1" x14ac:dyDescent="0.2">
      <c r="AQ65" s="171" t="s">
        <v>137</v>
      </c>
      <c r="AR65" s="171">
        <v>1</v>
      </c>
      <c r="AS65" s="171">
        <v>0.98092643051771122</v>
      </c>
      <c r="AT65" s="171">
        <v>0.96185286103542234</v>
      </c>
      <c r="AU65" s="171">
        <v>0.95095367847411449</v>
      </c>
      <c r="AV65" s="171">
        <v>0.92915531335149859</v>
      </c>
      <c r="AW65" s="171">
        <v>0.92643051771117169</v>
      </c>
      <c r="AX65" s="171">
        <v>0.91280653950953683</v>
      </c>
      <c r="AY65" s="171">
        <v>0.90463215258855589</v>
      </c>
      <c r="AZ65" s="171">
        <v>0.87465940054495916</v>
      </c>
      <c r="BA65" s="171">
        <v>0.86920980926430513</v>
      </c>
      <c r="BB65" s="171">
        <v>0.85558583106267028</v>
      </c>
      <c r="BC65" s="171">
        <v>0.84196185286103542</v>
      </c>
      <c r="BD65" s="171">
        <v>0.7901907356948229</v>
      </c>
      <c r="BE65" s="171">
        <v>0.67847411444141692</v>
      </c>
      <c r="BF65" s="171">
        <v>0.54495912806539515</v>
      </c>
      <c r="BG65" s="171">
        <v>0.54495912806539515</v>
      </c>
      <c r="BH65" s="171">
        <v>0.54495912806539515</v>
      </c>
      <c r="BI65" s="171">
        <v>0.54495912806539515</v>
      </c>
      <c r="BJ65" s="171">
        <v>0.54223433242506813</v>
      </c>
      <c r="BK65" s="171">
        <v>0.53950953678474112</v>
      </c>
      <c r="BL65" s="171">
        <v>0.53678474114441421</v>
      </c>
      <c r="BM65" s="171">
        <v>0.5340599455040872</v>
      </c>
      <c r="BN65" s="171">
        <v>0.5340599455040872</v>
      </c>
      <c r="BO65" s="171">
        <v>0.5340599455040872</v>
      </c>
      <c r="BP65" s="171">
        <v>0.5340599455040872</v>
      </c>
      <c r="BQ65" s="171">
        <v>0.50408719346049047</v>
      </c>
      <c r="BR65" s="171">
        <v>0.4659400544959128</v>
      </c>
      <c r="BS65" s="171">
        <v>0.4659400544959128</v>
      </c>
      <c r="BT65" s="171">
        <v>0.4659400544959128</v>
      </c>
      <c r="BU65" s="171">
        <v>0.4659400544959128</v>
      </c>
      <c r="BV65" s="171">
        <v>0.45504087193460491</v>
      </c>
      <c r="BW65" s="171">
        <v>0.40054495912806537</v>
      </c>
      <c r="BX65" s="171">
        <v>0.18801089918256131</v>
      </c>
      <c r="BY65" s="171">
        <v>8.9918256130790186E-2</v>
      </c>
      <c r="BZ65" s="171">
        <v>8.9918256130790186E-2</v>
      </c>
      <c r="CA65" s="171">
        <v>8.9918256130790186E-2</v>
      </c>
      <c r="CB65" s="171">
        <v>8.9918256130790186E-2</v>
      </c>
      <c r="CC65" s="171">
        <v>8.9918256130790186E-2</v>
      </c>
      <c r="CD65" s="171">
        <v>8.9918256130790186E-2</v>
      </c>
      <c r="CE65" s="171">
        <v>8.9918256130790186E-2</v>
      </c>
      <c r="CF65" s="171">
        <v>8.9918256130790186E-2</v>
      </c>
      <c r="CG65" s="171">
        <v>8.9918256130790186E-2</v>
      </c>
      <c r="CH65" s="171">
        <v>8.9918256130790186E-2</v>
      </c>
      <c r="CI65" s="171">
        <v>8.9918256130790186E-2</v>
      </c>
      <c r="CJ65" s="171">
        <v>8.1743869209809264E-2</v>
      </c>
      <c r="CK65" s="171">
        <v>8.1743869209809264E-2</v>
      </c>
      <c r="CL65" s="171">
        <v>8.1743869209809264E-2</v>
      </c>
      <c r="CM65" s="171">
        <v>8.1743869209809264E-2</v>
      </c>
      <c r="CN65" s="171">
        <v>8.1743869209809264E-2</v>
      </c>
      <c r="CO65" s="171">
        <v>8.1743869209809264E-2</v>
      </c>
      <c r="CP65" s="171">
        <v>8.1743869209809264E-2</v>
      </c>
      <c r="CQ65" s="171">
        <v>8.1743869209809264E-2</v>
      </c>
      <c r="CR65" s="171">
        <v>8.1743869209809264E-2</v>
      </c>
      <c r="CS65" s="171">
        <v>8.1743869209809264E-2</v>
      </c>
      <c r="CT65" s="171">
        <v>8.1743869209809264E-2</v>
      </c>
      <c r="CU65" s="171">
        <v>8.1743869209809264E-2</v>
      </c>
      <c r="CV65" s="171">
        <v>8.1743869209809257E-3</v>
      </c>
      <c r="CW65" s="171">
        <v>8.1743869209809257E-3</v>
      </c>
      <c r="CX65" s="171">
        <v>8.1743869209809257E-3</v>
      </c>
      <c r="CY65" s="171">
        <v>8.1743869209809257E-3</v>
      </c>
      <c r="CZ65" s="171">
        <v>8.1743869209809257E-3</v>
      </c>
      <c r="DA65" s="171">
        <v>8.1743869209809257E-3</v>
      </c>
      <c r="DB65" s="171">
        <v>8.1743869209809257E-3</v>
      </c>
      <c r="DC65" s="171">
        <v>8.1743869209809257E-3</v>
      </c>
      <c r="DD65" s="171">
        <v>8.1743869209809257E-3</v>
      </c>
      <c r="DE65" s="171">
        <v>8.1743869209809257E-3</v>
      </c>
      <c r="DF65" s="171">
        <v>8.1743869209809257E-3</v>
      </c>
      <c r="DG65" s="171">
        <v>8.1743869209809257E-3</v>
      </c>
      <c r="DH65" s="171">
        <v>8.1743869209809257E-3</v>
      </c>
      <c r="DI65" s="171">
        <v>8.1743869209809257E-3</v>
      </c>
      <c r="DJ65" s="171">
        <v>8.1743869209809257E-3</v>
      </c>
      <c r="DK65" s="171">
        <v>8.1743869209809257E-3</v>
      </c>
      <c r="DL65" s="171">
        <v>8.1743869209809257E-3</v>
      </c>
      <c r="DM65" s="171">
        <v>8.1743869209809257E-3</v>
      </c>
      <c r="DN65" s="171">
        <v>8.1743869209809257E-3</v>
      </c>
      <c r="DO65" s="171">
        <v>8.1743869209809257E-3</v>
      </c>
      <c r="DP65" s="171">
        <v>8.1743869209809257E-3</v>
      </c>
      <c r="DQ65" s="171">
        <v>8.1743869209809257E-3</v>
      </c>
      <c r="DR65" s="171">
        <v>8.1743869209809257E-3</v>
      </c>
      <c r="DS65" s="171">
        <v>8.1743869209809257E-3</v>
      </c>
      <c r="DT65" s="171">
        <v>8.1743869209809257E-3</v>
      </c>
      <c r="DU65" s="171">
        <v>8.1743869209809257E-3</v>
      </c>
      <c r="DV65" s="171">
        <v>8.1743869209809257E-3</v>
      </c>
      <c r="DW65" s="171">
        <v>8.1743869209809257E-3</v>
      </c>
      <c r="DX65" s="171">
        <v>8.1743869209809257E-3</v>
      </c>
      <c r="DY65" s="171">
        <v>8.1743869209809257E-3</v>
      </c>
      <c r="DZ65" s="171">
        <v>5.4495912806539508E-3</v>
      </c>
      <c r="EA65" s="171">
        <v>5.4495912806539508E-3</v>
      </c>
      <c r="EB65" s="171">
        <v>2.7247956403269754E-3</v>
      </c>
      <c r="EC65" s="171">
        <v>2.7247956403269754E-3</v>
      </c>
      <c r="ED65" s="171">
        <v>2.7247956403269754E-3</v>
      </c>
      <c r="EE65" s="171">
        <v>2.7247956403269754E-3</v>
      </c>
      <c r="EF65" s="171">
        <v>2.7247956403269754E-3</v>
      </c>
      <c r="EG65" s="171">
        <v>0</v>
      </c>
      <c r="EH65" s="171">
        <v>0</v>
      </c>
      <c r="EI65" s="171">
        <v>0</v>
      </c>
      <c r="EJ65" s="171">
        <v>0</v>
      </c>
      <c r="EK65" s="171">
        <v>0</v>
      </c>
      <c r="EL65" s="171">
        <v>0</v>
      </c>
      <c r="EM65" s="171">
        <v>0</v>
      </c>
      <c r="EN65" s="171">
        <v>0</v>
      </c>
    </row>
    <row r="66" spans="2:144" outlineLevel="1" x14ac:dyDescent="0.2">
      <c r="B66" s="115" t="s">
        <v>140</v>
      </c>
      <c r="C66" s="115">
        <f>$AR$68</f>
        <v>0.84484611881458338</v>
      </c>
      <c r="AQ66" s="171" t="s">
        <v>138</v>
      </c>
      <c r="AR66" s="171">
        <v>1</v>
      </c>
      <c r="AS66" s="171">
        <v>0.70568373663477768</v>
      </c>
      <c r="AT66" s="171">
        <v>0.62099043331457515</v>
      </c>
      <c r="AU66" s="171">
        <v>0.55993247045582439</v>
      </c>
      <c r="AV66" s="171">
        <v>0.51294316263365225</v>
      </c>
      <c r="AW66" s="171">
        <v>0.44175576814856499</v>
      </c>
      <c r="AX66" s="171">
        <v>0.4240292628024761</v>
      </c>
      <c r="AY66" s="171">
        <v>0.40292628024760835</v>
      </c>
      <c r="AZ66" s="171">
        <v>0.37563308947664603</v>
      </c>
      <c r="BA66" s="171">
        <v>0.34665166010129433</v>
      </c>
      <c r="BB66" s="171">
        <v>0.29712999437253801</v>
      </c>
      <c r="BC66" s="171">
        <v>0.24282498593134497</v>
      </c>
      <c r="BD66" s="171">
        <v>0.1859876195835678</v>
      </c>
      <c r="BE66" s="171">
        <v>0.14687675858187957</v>
      </c>
      <c r="BF66" s="171">
        <v>0.12014631401238042</v>
      </c>
      <c r="BG66" s="171">
        <v>0.12014631401238042</v>
      </c>
      <c r="BH66" s="171">
        <v>0.118458075407991</v>
      </c>
      <c r="BI66" s="171">
        <v>0.11705120990433314</v>
      </c>
      <c r="BJ66" s="171">
        <v>0.11648846370287</v>
      </c>
      <c r="BK66" s="171">
        <v>0.11339335959482273</v>
      </c>
      <c r="BL66" s="171">
        <v>0.11254924029262803</v>
      </c>
      <c r="BM66" s="171">
        <v>0.11254924029262803</v>
      </c>
      <c r="BN66" s="171">
        <v>0.11254924029262803</v>
      </c>
      <c r="BO66" s="171">
        <v>0.11226786719189645</v>
      </c>
      <c r="BP66" s="171">
        <v>0.11114237478897017</v>
      </c>
      <c r="BQ66" s="171">
        <v>0.11029825548677546</v>
      </c>
      <c r="BR66" s="171">
        <v>0.11001688238604389</v>
      </c>
      <c r="BS66" s="171">
        <v>0.10945413618458076</v>
      </c>
      <c r="BT66" s="171">
        <v>0.10861001688238604</v>
      </c>
      <c r="BU66" s="171">
        <v>0.10692177827799662</v>
      </c>
      <c r="BV66" s="171">
        <v>0.10241980866629151</v>
      </c>
      <c r="BW66" s="171">
        <v>9.0039392234102414E-2</v>
      </c>
      <c r="BX66" s="171">
        <v>1.9414743950478333E-2</v>
      </c>
      <c r="BY66" s="171">
        <v>7.5970737197523916E-3</v>
      </c>
      <c r="BZ66" s="171">
        <v>7.5970737197523916E-3</v>
      </c>
      <c r="CA66" s="171">
        <v>7.5970737197523916E-3</v>
      </c>
      <c r="CB66" s="171">
        <v>7.5970737197523916E-3</v>
      </c>
      <c r="CC66" s="171">
        <v>7.5970737197523916E-3</v>
      </c>
      <c r="CD66" s="171">
        <v>7.3157006190208212E-3</v>
      </c>
      <c r="CE66" s="171">
        <v>7.0343275182892517E-3</v>
      </c>
      <c r="CF66" s="171">
        <v>6.7529544175576814E-3</v>
      </c>
      <c r="CG66" s="171">
        <v>6.1902082160945416E-3</v>
      </c>
      <c r="CH66" s="171">
        <v>5.6274620146314009E-3</v>
      </c>
      <c r="CI66" s="171">
        <v>5.3460889138998314E-3</v>
      </c>
      <c r="CJ66" s="171">
        <v>3.3764772087788407E-3</v>
      </c>
      <c r="CK66" s="171">
        <v>3.3764772087788407E-3</v>
      </c>
      <c r="CL66" s="171">
        <v>3.3764772087788407E-3</v>
      </c>
      <c r="CM66" s="171">
        <v>3.3764772087788407E-3</v>
      </c>
      <c r="CN66" s="171">
        <v>3.3764772087788407E-3</v>
      </c>
      <c r="CO66" s="171">
        <v>3.3764772087788407E-3</v>
      </c>
      <c r="CP66" s="171">
        <v>3.3764772087788407E-3</v>
      </c>
      <c r="CQ66" s="171">
        <v>3.3764772087788407E-3</v>
      </c>
      <c r="CR66" s="171">
        <v>3.3764772087788407E-3</v>
      </c>
      <c r="CS66" s="171">
        <v>3.3764772087788407E-3</v>
      </c>
      <c r="CT66" s="171">
        <v>3.3764772087788407E-3</v>
      </c>
      <c r="CU66" s="171">
        <v>3.3764772087788407E-3</v>
      </c>
      <c r="CV66" s="171">
        <v>1.1254924029262803E-3</v>
      </c>
      <c r="CW66" s="171">
        <v>8.4411930219471017E-4</v>
      </c>
      <c r="CX66" s="171">
        <v>8.4411930219471017E-4</v>
      </c>
      <c r="CY66" s="171">
        <v>8.4411930219471017E-4</v>
      </c>
      <c r="CZ66" s="171">
        <v>5.6274620146314015E-4</v>
      </c>
      <c r="DA66" s="171">
        <v>5.6274620146314015E-4</v>
      </c>
      <c r="DB66" s="171">
        <v>2.8137310073157008E-4</v>
      </c>
      <c r="DC66" s="171">
        <v>2.8137310073157008E-4</v>
      </c>
      <c r="DD66" s="171">
        <v>0</v>
      </c>
      <c r="DE66" s="171">
        <v>0</v>
      </c>
      <c r="DF66" s="171">
        <v>0</v>
      </c>
      <c r="DG66" s="171">
        <v>0</v>
      </c>
      <c r="DH66" s="171">
        <v>0</v>
      </c>
      <c r="DI66" s="171">
        <v>0</v>
      </c>
      <c r="DJ66" s="171">
        <v>0</v>
      </c>
      <c r="DK66" s="171">
        <v>0</v>
      </c>
      <c r="DL66" s="171">
        <v>0</v>
      </c>
      <c r="DM66" s="171">
        <v>0</v>
      </c>
      <c r="DN66" s="171">
        <v>0</v>
      </c>
      <c r="DO66" s="171">
        <v>0</v>
      </c>
      <c r="DP66" s="171">
        <v>0</v>
      </c>
      <c r="DQ66" s="171">
        <v>0</v>
      </c>
      <c r="DR66" s="171">
        <v>0</v>
      </c>
      <c r="DS66" s="171">
        <v>0</v>
      </c>
      <c r="DT66" s="171">
        <v>0</v>
      </c>
      <c r="DU66" s="171">
        <v>0</v>
      </c>
      <c r="DV66" s="171">
        <v>0</v>
      </c>
      <c r="DW66" s="171">
        <v>0</v>
      </c>
      <c r="DX66" s="171">
        <v>0</v>
      </c>
      <c r="DY66" s="171">
        <v>0</v>
      </c>
      <c r="DZ66" s="171">
        <v>0</v>
      </c>
      <c r="EA66" s="171">
        <v>0</v>
      </c>
      <c r="EB66" s="171">
        <v>0</v>
      </c>
      <c r="EC66" s="171">
        <v>0</v>
      </c>
      <c r="ED66" s="171">
        <v>0</v>
      </c>
      <c r="EE66" s="171">
        <v>0</v>
      </c>
      <c r="EF66" s="171">
        <v>0</v>
      </c>
      <c r="EG66" s="171">
        <v>0</v>
      </c>
      <c r="EH66" s="171">
        <v>0</v>
      </c>
      <c r="EI66" s="171">
        <v>0</v>
      </c>
      <c r="EJ66" s="171">
        <v>0</v>
      </c>
      <c r="EK66" s="171">
        <v>0</v>
      </c>
      <c r="EL66" s="171">
        <v>0</v>
      </c>
      <c r="EM66" s="171">
        <v>0</v>
      </c>
      <c r="EN66" s="171">
        <v>0</v>
      </c>
    </row>
    <row r="67" spans="2:144" outlineLevel="1" x14ac:dyDescent="0.2">
      <c r="B67" s="115" t="s">
        <v>141</v>
      </c>
      <c r="C67" s="115" t="str">
        <f xml:space="preserve"> "Cutoff = " &amp; TEXT($D$55,"0.00")</f>
        <v>Cutoff = 0.50</v>
      </c>
      <c r="AQ67" s="171" t="s">
        <v>139</v>
      </c>
      <c r="AR67" s="171">
        <v>0.29150943251569023</v>
      </c>
      <c r="AS67" s="171">
        <v>8.2270197911858856E-2</v>
      </c>
      <c r="AT67" s="171">
        <v>5.8396035322674435E-2</v>
      </c>
      <c r="AU67" s="171">
        <v>4.4172510078063734E-2</v>
      </c>
      <c r="AV67" s="171">
        <v>6.6047160278398395E-2</v>
      </c>
      <c r="AW67" s="171">
        <v>1.6301622763773838E-2</v>
      </c>
      <c r="AX67" s="171">
        <v>1.9176688506943859E-2</v>
      </c>
      <c r="AY67" s="171">
        <v>2.4281271898417431E-2</v>
      </c>
      <c r="AZ67" s="171">
        <v>2.5269911171968782E-2</v>
      </c>
      <c r="BA67" s="171">
        <v>4.2707376575344347E-2</v>
      </c>
      <c r="BB67" s="171">
        <v>4.6092670652402273E-2</v>
      </c>
      <c r="BC67" s="171">
        <v>4.6383627305611068E-2</v>
      </c>
      <c r="BD67" s="171">
        <v>2.8720373405871875E-2</v>
      </c>
      <c r="BE67" s="171">
        <v>1.6351457236655473E-2</v>
      </c>
      <c r="BF67" s="171">
        <v>0</v>
      </c>
      <c r="BG67" s="171">
        <v>9.20021037814399E-4</v>
      </c>
      <c r="BH67" s="171">
        <v>7.6668419817866966E-4</v>
      </c>
      <c r="BI67" s="171">
        <v>3.0590699507328765E-4</v>
      </c>
      <c r="BJ67" s="171">
        <v>1.6740549467231132E-3</v>
      </c>
      <c r="BK67" s="171">
        <v>4.5426038742085576E-4</v>
      </c>
      <c r="BL67" s="171">
        <v>0</v>
      </c>
      <c r="BM67" s="171">
        <v>0</v>
      </c>
      <c r="BN67" s="171">
        <v>1.5027010284302219E-4</v>
      </c>
      <c r="BO67" s="171">
        <v>6.0108041137207403E-4</v>
      </c>
      <c r="BP67" s="171">
        <v>4.3816001925910385E-4</v>
      </c>
      <c r="BQ67" s="171">
        <v>1.3646978727580586E-4</v>
      </c>
      <c r="BR67" s="171">
        <v>2.6220599577709723E-4</v>
      </c>
      <c r="BS67" s="171">
        <v>3.933089936656588E-4</v>
      </c>
      <c r="BT67" s="171">
        <v>7.8661798733131109E-4</v>
      </c>
      <c r="BU67" s="171">
        <v>2.0731140718751062E-3</v>
      </c>
      <c r="BV67" s="171">
        <v>5.296254441018223E-3</v>
      </c>
      <c r="BW67" s="171">
        <v>2.078327524422725E-2</v>
      </c>
      <c r="BX67" s="171">
        <v>1.6422375524987002E-3</v>
      </c>
      <c r="BY67" s="171">
        <v>0</v>
      </c>
      <c r="BZ67" s="171">
        <v>0</v>
      </c>
      <c r="CA67" s="171">
        <v>0</v>
      </c>
      <c r="CB67" s="171">
        <v>0</v>
      </c>
      <c r="CC67" s="171">
        <v>2.5300578539895971E-5</v>
      </c>
      <c r="CD67" s="171">
        <v>2.5300578539895893E-5</v>
      </c>
      <c r="CE67" s="171">
        <v>2.5300578539895971E-5</v>
      </c>
      <c r="CF67" s="171">
        <v>5.0601157079791861E-5</v>
      </c>
      <c r="CG67" s="171">
        <v>5.0601157079791942E-5</v>
      </c>
      <c r="CH67" s="171">
        <v>2.5300578539895893E-5</v>
      </c>
      <c r="CI67" s="171">
        <v>1.6905386569839563E-4</v>
      </c>
      <c r="CJ67" s="171">
        <v>0</v>
      </c>
      <c r="CK67" s="171">
        <v>0</v>
      </c>
      <c r="CL67" s="171">
        <v>0</v>
      </c>
      <c r="CM67" s="171">
        <v>0</v>
      </c>
      <c r="CN67" s="171">
        <v>0</v>
      </c>
      <c r="CO67" s="171">
        <v>0</v>
      </c>
      <c r="CP67" s="171">
        <v>0</v>
      </c>
      <c r="CQ67" s="171">
        <v>0</v>
      </c>
      <c r="CR67" s="171">
        <v>0</v>
      </c>
      <c r="CS67" s="171">
        <v>0</v>
      </c>
      <c r="CT67" s="171">
        <v>0</v>
      </c>
      <c r="CU67" s="171">
        <v>1.0120231415958376E-4</v>
      </c>
      <c r="CV67" s="171">
        <v>2.3000525945359952E-6</v>
      </c>
      <c r="CW67" s="171">
        <v>0</v>
      </c>
      <c r="CX67" s="171">
        <v>0</v>
      </c>
      <c r="CY67" s="171">
        <v>2.3000525945359944E-6</v>
      </c>
      <c r="CZ67" s="171">
        <v>0</v>
      </c>
      <c r="DA67" s="171">
        <v>2.3000525945359948E-6</v>
      </c>
      <c r="DB67" s="171">
        <v>0</v>
      </c>
      <c r="DC67" s="171">
        <v>2.3000525945359948E-6</v>
      </c>
      <c r="DD67" s="171">
        <v>0</v>
      </c>
      <c r="DE67" s="171">
        <v>0</v>
      </c>
      <c r="DF67" s="171">
        <v>0</v>
      </c>
      <c r="DG67" s="171">
        <v>0</v>
      </c>
      <c r="DH67" s="171">
        <v>0</v>
      </c>
      <c r="DI67" s="171">
        <v>0</v>
      </c>
      <c r="DJ67" s="171">
        <v>0</v>
      </c>
      <c r="DK67" s="171">
        <v>0</v>
      </c>
      <c r="DL67" s="171">
        <v>0</v>
      </c>
      <c r="DM67" s="171">
        <v>0</v>
      </c>
      <c r="DN67" s="171">
        <v>0</v>
      </c>
      <c r="DO67" s="171">
        <v>0</v>
      </c>
      <c r="DP67" s="171">
        <v>0</v>
      </c>
      <c r="DQ67" s="171">
        <v>0</v>
      </c>
      <c r="DR67" s="171">
        <v>0</v>
      </c>
      <c r="DS67" s="171">
        <v>0</v>
      </c>
      <c r="DT67" s="171">
        <v>0</v>
      </c>
      <c r="DU67" s="171">
        <v>0</v>
      </c>
      <c r="DV67" s="171">
        <v>0</v>
      </c>
      <c r="DW67" s="171">
        <v>0</v>
      </c>
      <c r="DX67" s="171">
        <v>0</v>
      </c>
      <c r="DY67" s="171">
        <v>0</v>
      </c>
      <c r="DZ67" s="171">
        <v>0</v>
      </c>
      <c r="EA67" s="171">
        <v>0</v>
      </c>
      <c r="EB67" s="171">
        <v>0</v>
      </c>
      <c r="EC67" s="171">
        <v>0</v>
      </c>
      <c r="ED67" s="171">
        <v>0</v>
      </c>
      <c r="EE67" s="171">
        <v>0</v>
      </c>
      <c r="EF67" s="171">
        <v>0</v>
      </c>
      <c r="EG67" s="171">
        <v>0</v>
      </c>
      <c r="EH67" s="171">
        <v>0</v>
      </c>
      <c r="EI67" s="171">
        <v>0</v>
      </c>
      <c r="EJ67" s="171">
        <v>0</v>
      </c>
      <c r="EK67" s="171">
        <v>0</v>
      </c>
      <c r="EL67" s="171">
        <v>0</v>
      </c>
      <c r="EM67" s="171">
        <v>0</v>
      </c>
      <c r="EN67" s="171">
        <v>0</v>
      </c>
    </row>
    <row r="68" spans="2:144" outlineLevel="1" x14ac:dyDescent="0.2">
      <c r="B68" s="115" t="s">
        <v>142</v>
      </c>
      <c r="C68" s="115" t="str">
        <f xml:space="preserve"> "ROC curve:  area under curve = " &amp; TEXT(C66,"0.00") &amp; " 
Model 5 for spam    (8 variables, n=3921)"</f>
        <v>ROC curve:  area under curve = 0.84 
Model 5 for spam    (8 variables, n=3921)</v>
      </c>
      <c r="AQ68" s="171" t="s">
        <v>140</v>
      </c>
      <c r="AR68" s="171">
        <f>SUM(AR67:EN67)</f>
        <v>0.84484611881458338</v>
      </c>
      <c r="AS68" s="171"/>
      <c r="AT68" s="171"/>
      <c r="AU68" s="171"/>
      <c r="AV68" s="171"/>
      <c r="AW68" s="171"/>
      <c r="AX68" s="171"/>
      <c r="AY68" s="171"/>
      <c r="AZ68" s="171"/>
      <c r="BA68" s="171"/>
      <c r="BB68" s="171"/>
      <c r="BC68" s="171"/>
      <c r="BD68" s="171"/>
      <c r="BE68" s="171"/>
      <c r="BF68" s="171"/>
      <c r="BG68" s="171"/>
      <c r="BH68" s="171"/>
      <c r="BI68" s="171"/>
      <c r="BJ68" s="171"/>
      <c r="BK68" s="171"/>
      <c r="BL68" s="171"/>
      <c r="BM68" s="171"/>
      <c r="BN68" s="171"/>
      <c r="BO68" s="171"/>
      <c r="BP68" s="171"/>
      <c r="BQ68" s="171"/>
      <c r="BR68" s="171"/>
      <c r="BS68" s="171"/>
      <c r="BT68" s="171"/>
      <c r="BU68" s="171"/>
      <c r="BV68" s="171"/>
      <c r="BW68" s="171"/>
      <c r="BX68" s="171"/>
      <c r="BY68" s="171"/>
      <c r="BZ68" s="171"/>
      <c r="CA68" s="171"/>
      <c r="CB68" s="171"/>
      <c r="CC68" s="171"/>
      <c r="CD68" s="171"/>
      <c r="CE68" s="171"/>
      <c r="CF68" s="171"/>
      <c r="CG68" s="171"/>
      <c r="CH68" s="171"/>
      <c r="CI68" s="171"/>
      <c r="CJ68" s="171"/>
      <c r="CK68" s="171"/>
      <c r="CL68" s="171"/>
      <c r="CM68" s="171"/>
      <c r="CN68" s="171"/>
      <c r="CO68" s="171"/>
      <c r="CP68" s="171"/>
      <c r="CQ68" s="171"/>
      <c r="CR68" s="171"/>
      <c r="CS68" s="171"/>
      <c r="CT68" s="171"/>
      <c r="CU68" s="171"/>
      <c r="CV68" s="171"/>
      <c r="CW68" s="171"/>
      <c r="CX68" s="171"/>
      <c r="CY68" s="171"/>
      <c r="CZ68" s="171"/>
      <c r="DA68" s="171"/>
      <c r="DB68" s="171"/>
      <c r="DC68" s="171"/>
      <c r="DD68" s="171"/>
      <c r="DE68" s="171"/>
      <c r="DF68" s="171"/>
      <c r="DG68" s="171"/>
      <c r="DH68" s="171"/>
      <c r="DI68" s="171"/>
      <c r="DJ68" s="171"/>
      <c r="DK68" s="171"/>
      <c r="DL68" s="171"/>
      <c r="DM68" s="171"/>
      <c r="DN68" s="171"/>
      <c r="DO68" s="171"/>
      <c r="DP68" s="171"/>
      <c r="DQ68" s="171"/>
      <c r="DR68" s="171"/>
      <c r="DS68" s="171"/>
      <c r="DT68" s="171"/>
      <c r="DU68" s="171"/>
      <c r="DV68" s="171"/>
      <c r="DW68" s="171"/>
      <c r="DX68" s="171"/>
      <c r="DY68" s="171"/>
      <c r="DZ68" s="171"/>
      <c r="EA68" s="171"/>
      <c r="EB68" s="171"/>
      <c r="EC68" s="171"/>
      <c r="ED68" s="171"/>
      <c r="EE68" s="171"/>
      <c r="EF68" s="171"/>
      <c r="EG68" s="171"/>
      <c r="EH68" s="171"/>
      <c r="EI68" s="171"/>
      <c r="EJ68" s="171"/>
      <c r="EK68" s="171"/>
      <c r="EL68" s="171"/>
      <c r="EM68" s="171"/>
      <c r="EN68" s="171"/>
    </row>
    <row r="69" spans="2:144" outlineLevel="1" x14ac:dyDescent="0.2">
      <c r="B69" s="115" t="s">
        <v>143</v>
      </c>
      <c r="D69" s="115">
        <v>0</v>
      </c>
      <c r="E69" s="115">
        <v>1</v>
      </c>
      <c r="AQ69" s="171"/>
      <c r="AR69" s="171"/>
      <c r="AS69" s="171"/>
      <c r="AT69" s="171"/>
      <c r="AU69" s="171"/>
      <c r="AV69" s="171"/>
      <c r="AW69" s="171"/>
      <c r="AX69" s="171"/>
      <c r="AY69" s="171"/>
      <c r="AZ69" s="171"/>
      <c r="BA69" s="171"/>
      <c r="BB69" s="171"/>
      <c r="BC69" s="171"/>
      <c r="BD69" s="171"/>
      <c r="BE69" s="171"/>
      <c r="BF69" s="171"/>
      <c r="BG69" s="171"/>
      <c r="BH69" s="171"/>
      <c r="BI69" s="171"/>
      <c r="BJ69" s="171"/>
      <c r="BK69" s="171"/>
      <c r="BL69" s="171"/>
      <c r="BM69" s="171"/>
      <c r="BN69" s="171"/>
      <c r="BO69" s="171"/>
      <c r="BP69" s="171"/>
      <c r="BQ69" s="171"/>
      <c r="BR69" s="171"/>
      <c r="BS69" s="171"/>
      <c r="BT69" s="171"/>
      <c r="BU69" s="171"/>
      <c r="BV69" s="171"/>
      <c r="BW69" s="171"/>
      <c r="BX69" s="171"/>
      <c r="BY69" s="171"/>
      <c r="BZ69" s="171"/>
      <c r="CA69" s="171"/>
      <c r="CB69" s="171"/>
      <c r="CC69" s="171"/>
      <c r="CD69" s="171"/>
      <c r="CE69" s="171"/>
      <c r="CF69" s="171"/>
      <c r="CG69" s="171"/>
      <c r="CH69" s="171"/>
      <c r="CI69" s="171"/>
      <c r="CJ69" s="171"/>
      <c r="CK69" s="171"/>
      <c r="CL69" s="171"/>
      <c r="CM69" s="171"/>
      <c r="CN69" s="171"/>
      <c r="CO69" s="171"/>
      <c r="CP69" s="171"/>
      <c r="CQ69" s="171"/>
      <c r="CR69" s="171"/>
      <c r="CS69" s="171"/>
      <c r="CT69" s="171"/>
      <c r="CU69" s="171"/>
      <c r="CV69" s="171"/>
      <c r="CW69" s="171"/>
      <c r="CX69" s="171"/>
      <c r="CY69" s="171"/>
      <c r="CZ69" s="171"/>
      <c r="DA69" s="171"/>
      <c r="DB69" s="171"/>
      <c r="DC69" s="171"/>
      <c r="DD69" s="171"/>
      <c r="DE69" s="171"/>
      <c r="DF69" s="171"/>
      <c r="DG69" s="171"/>
      <c r="DH69" s="171"/>
      <c r="DI69" s="171"/>
      <c r="DJ69" s="171"/>
      <c r="DK69" s="171"/>
      <c r="DL69" s="171"/>
      <c r="DM69" s="171"/>
      <c r="DN69" s="171"/>
      <c r="DO69" s="171"/>
      <c r="DP69" s="171"/>
      <c r="DQ69" s="171"/>
      <c r="DR69" s="171"/>
      <c r="DS69" s="171"/>
      <c r="DT69" s="171"/>
      <c r="DU69" s="171"/>
      <c r="DV69" s="171"/>
      <c r="DW69" s="171"/>
      <c r="DX69" s="171"/>
      <c r="DY69" s="171"/>
      <c r="DZ69" s="171"/>
      <c r="EA69" s="171"/>
      <c r="EB69" s="171"/>
      <c r="EC69" s="171"/>
      <c r="ED69" s="171"/>
      <c r="EE69" s="171"/>
      <c r="EF69" s="171"/>
      <c r="EG69" s="171"/>
      <c r="EH69" s="171"/>
      <c r="EI69" s="171"/>
      <c r="EJ69" s="171"/>
      <c r="EK69" s="171"/>
      <c r="EL69" s="171"/>
      <c r="EM69" s="171"/>
      <c r="EN69" s="171"/>
    </row>
    <row r="70" spans="2:144" outlineLevel="1" x14ac:dyDescent="0.2">
      <c r="D70" s="115">
        <v>0</v>
      </c>
      <c r="E70" s="115">
        <v>1</v>
      </c>
      <c r="AQ70" s="171"/>
      <c r="AR70" s="171"/>
      <c r="AS70" s="171"/>
      <c r="AT70" s="171"/>
      <c r="AU70" s="171"/>
      <c r="AV70" s="171"/>
      <c r="AW70" s="171"/>
      <c r="AX70" s="171"/>
      <c r="AY70" s="171"/>
      <c r="AZ70" s="171"/>
      <c r="BA70" s="171"/>
      <c r="BB70" s="171"/>
      <c r="BC70" s="171"/>
      <c r="BD70" s="171"/>
      <c r="BE70" s="171"/>
      <c r="BF70" s="171"/>
      <c r="BG70" s="171"/>
      <c r="BH70" s="171"/>
      <c r="BI70" s="171"/>
      <c r="BJ70" s="171"/>
      <c r="BK70" s="171"/>
      <c r="BL70" s="171"/>
      <c r="BM70" s="171"/>
      <c r="BN70" s="171"/>
      <c r="BO70" s="171"/>
      <c r="BP70" s="171"/>
      <c r="BQ70" s="171"/>
      <c r="BR70" s="171"/>
      <c r="BS70" s="171"/>
      <c r="BT70" s="171"/>
      <c r="BU70" s="171"/>
      <c r="BV70" s="171"/>
      <c r="BW70" s="171"/>
      <c r="BX70" s="171"/>
      <c r="BY70" s="171"/>
      <c r="BZ70" s="171"/>
      <c r="CA70" s="171"/>
      <c r="CB70" s="171"/>
      <c r="CC70" s="171"/>
      <c r="CD70" s="171"/>
      <c r="CE70" s="171"/>
      <c r="CF70" s="171"/>
      <c r="CG70" s="171"/>
      <c r="CH70" s="171"/>
      <c r="CI70" s="171"/>
      <c r="CJ70" s="171"/>
      <c r="CK70" s="171"/>
      <c r="CL70" s="171"/>
      <c r="CM70" s="171"/>
      <c r="CN70" s="171"/>
      <c r="CO70" s="171"/>
      <c r="CP70" s="171"/>
      <c r="CQ70" s="171"/>
      <c r="CR70" s="171"/>
      <c r="CS70" s="171"/>
      <c r="CT70" s="171"/>
      <c r="CU70" s="171"/>
      <c r="CV70" s="171"/>
      <c r="CW70" s="171"/>
      <c r="CX70" s="171"/>
      <c r="CY70" s="171"/>
      <c r="CZ70" s="171"/>
      <c r="DA70" s="171"/>
      <c r="DB70" s="171"/>
      <c r="DC70" s="171"/>
      <c r="DD70" s="171"/>
      <c r="DE70" s="171"/>
      <c r="DF70" s="171"/>
      <c r="DG70" s="171"/>
      <c r="DH70" s="171"/>
      <c r="DI70" s="171"/>
      <c r="DJ70" s="171"/>
      <c r="DK70" s="171"/>
      <c r="DL70" s="171"/>
      <c r="DM70" s="171"/>
      <c r="DN70" s="171"/>
      <c r="DO70" s="171"/>
      <c r="DP70" s="171"/>
      <c r="DQ70" s="171"/>
      <c r="DR70" s="171"/>
      <c r="DS70" s="171"/>
      <c r="DT70" s="171"/>
      <c r="DU70" s="171"/>
      <c r="DV70" s="171"/>
      <c r="DW70" s="171"/>
      <c r="DX70" s="171"/>
      <c r="DY70" s="171"/>
      <c r="DZ70" s="171"/>
      <c r="EA70" s="171"/>
      <c r="EB70" s="171"/>
      <c r="EC70" s="171"/>
      <c r="ED70" s="171"/>
      <c r="EE70" s="171"/>
      <c r="EF70" s="171"/>
      <c r="EG70" s="171"/>
      <c r="EH70" s="171"/>
      <c r="EI70" s="171"/>
      <c r="EJ70" s="171"/>
      <c r="EK70" s="171"/>
      <c r="EL70" s="171"/>
      <c r="EM70" s="171"/>
      <c r="EN70" s="171"/>
    </row>
    <row r="71" spans="2:144" outlineLevel="1" x14ac:dyDescent="0.2">
      <c r="D71" s="115">
        <f>1-$H$61</f>
        <v>3.3764772087787609E-3</v>
      </c>
      <c r="E71" s="115">
        <f>$E$61</f>
        <v>8.1743869209809278E-2</v>
      </c>
      <c r="AQ71" s="171"/>
      <c r="AR71" s="171"/>
      <c r="AS71" s="171"/>
      <c r="AT71" s="171"/>
      <c r="AU71" s="171"/>
      <c r="AV71" s="171"/>
      <c r="AW71" s="171"/>
      <c r="AX71" s="171"/>
      <c r="AY71" s="171"/>
      <c r="AZ71" s="171"/>
      <c r="BA71" s="171"/>
      <c r="BB71" s="171"/>
      <c r="BC71" s="171"/>
      <c r="BD71" s="171"/>
      <c r="BE71" s="171"/>
      <c r="BF71" s="171"/>
      <c r="BG71" s="171"/>
      <c r="BH71" s="171"/>
      <c r="BI71" s="171"/>
      <c r="BJ71" s="171"/>
      <c r="BK71" s="171"/>
      <c r="BL71" s="171"/>
      <c r="BM71" s="171"/>
      <c r="BN71" s="171"/>
      <c r="BO71" s="171"/>
      <c r="BP71" s="171"/>
      <c r="BQ71" s="171"/>
      <c r="BR71" s="171"/>
      <c r="BS71" s="171"/>
      <c r="BT71" s="171"/>
      <c r="BU71" s="171"/>
      <c r="BV71" s="171"/>
      <c r="BW71" s="171"/>
      <c r="BX71" s="171"/>
      <c r="BY71" s="171"/>
      <c r="BZ71" s="171"/>
      <c r="CA71" s="171"/>
      <c r="CB71" s="171"/>
      <c r="CC71" s="171"/>
      <c r="CD71" s="171"/>
      <c r="CE71" s="171"/>
      <c r="CF71" s="171"/>
      <c r="CG71" s="171"/>
      <c r="CH71" s="171"/>
      <c r="CI71" s="171"/>
      <c r="CJ71" s="171"/>
      <c r="CK71" s="171"/>
      <c r="CL71" s="171"/>
      <c r="CM71" s="171"/>
      <c r="CN71" s="171"/>
      <c r="CO71" s="171"/>
      <c r="CP71" s="171"/>
      <c r="CQ71" s="171"/>
      <c r="CR71" s="171"/>
      <c r="CS71" s="171"/>
      <c r="CT71" s="171"/>
      <c r="CU71" s="171"/>
      <c r="CV71" s="171"/>
      <c r="CW71" s="171"/>
      <c r="CX71" s="171"/>
      <c r="CY71" s="171"/>
      <c r="CZ71" s="171"/>
      <c r="DA71" s="171"/>
      <c r="DB71" s="171"/>
      <c r="DC71" s="171"/>
      <c r="DD71" s="171"/>
      <c r="DE71" s="171"/>
      <c r="DF71" s="171"/>
      <c r="DG71" s="171"/>
      <c r="DH71" s="171"/>
      <c r="DI71" s="171"/>
      <c r="DJ71" s="171"/>
      <c r="DK71" s="171"/>
      <c r="DL71" s="171"/>
      <c r="DM71" s="171"/>
      <c r="DN71" s="171"/>
      <c r="DO71" s="171"/>
      <c r="DP71" s="171"/>
      <c r="DQ71" s="171"/>
      <c r="DR71" s="171"/>
      <c r="DS71" s="171"/>
      <c r="DT71" s="171"/>
      <c r="DU71" s="171"/>
      <c r="DV71" s="171"/>
      <c r="DW71" s="171"/>
      <c r="DX71" s="171"/>
      <c r="DY71" s="171"/>
      <c r="DZ71" s="171"/>
      <c r="EA71" s="171"/>
      <c r="EB71" s="171"/>
      <c r="EC71" s="171"/>
      <c r="ED71" s="171"/>
      <c r="EE71" s="171"/>
      <c r="EF71" s="171"/>
      <c r="EG71" s="171"/>
      <c r="EH71" s="171"/>
      <c r="EI71" s="171"/>
      <c r="EJ71" s="171"/>
      <c r="EK71" s="171"/>
      <c r="EL71" s="171"/>
      <c r="EM71" s="171"/>
      <c r="EN71" s="171"/>
    </row>
    <row r="72" spans="2:144" outlineLevel="1" x14ac:dyDescent="0.2">
      <c r="AQ72" s="171"/>
      <c r="AR72" s="171"/>
      <c r="AS72" s="171"/>
      <c r="AT72" s="171"/>
      <c r="AU72" s="171"/>
      <c r="AV72" s="171"/>
      <c r="AW72" s="171"/>
      <c r="AX72" s="171"/>
      <c r="AY72" s="171"/>
      <c r="AZ72" s="171"/>
      <c r="BA72" s="171"/>
      <c r="BB72" s="171"/>
      <c r="BC72" s="171"/>
      <c r="BD72" s="171"/>
      <c r="BE72" s="171"/>
      <c r="BF72" s="171"/>
      <c r="BG72" s="171"/>
      <c r="BH72" s="171"/>
      <c r="BI72" s="171"/>
      <c r="BJ72" s="171"/>
      <c r="BK72" s="171"/>
      <c r="BL72" s="171"/>
      <c r="BM72" s="171"/>
      <c r="BN72" s="171"/>
      <c r="BO72" s="171"/>
      <c r="BP72" s="171"/>
      <c r="BQ72" s="171"/>
      <c r="BR72" s="171"/>
      <c r="BS72" s="171"/>
      <c r="BT72" s="171"/>
      <c r="BU72" s="171"/>
      <c r="BV72" s="171"/>
      <c r="BW72" s="171"/>
      <c r="BX72" s="171"/>
      <c r="BY72" s="171"/>
      <c r="BZ72" s="171"/>
      <c r="CA72" s="171"/>
      <c r="CB72" s="171"/>
      <c r="CC72" s="171"/>
      <c r="CD72" s="171"/>
      <c r="CE72" s="171"/>
      <c r="CF72" s="171"/>
      <c r="CG72" s="171"/>
      <c r="CH72" s="171"/>
      <c r="CI72" s="171"/>
      <c r="CJ72" s="171"/>
      <c r="CK72" s="171"/>
      <c r="CL72" s="171"/>
      <c r="CM72" s="171"/>
      <c r="CN72" s="171"/>
      <c r="CO72" s="171"/>
      <c r="CP72" s="171"/>
      <c r="CQ72" s="171"/>
      <c r="CR72" s="171"/>
      <c r="CS72" s="171"/>
      <c r="CT72" s="171"/>
      <c r="CU72" s="171"/>
      <c r="CV72" s="171"/>
      <c r="CW72" s="171"/>
      <c r="CX72" s="171"/>
      <c r="CY72" s="171"/>
      <c r="CZ72" s="171"/>
      <c r="DA72" s="171"/>
      <c r="DB72" s="171"/>
      <c r="DC72" s="171"/>
      <c r="DD72" s="171"/>
      <c r="DE72" s="171"/>
      <c r="DF72" s="171"/>
      <c r="DG72" s="171"/>
      <c r="DH72" s="171"/>
      <c r="DI72" s="171"/>
      <c r="DJ72" s="171"/>
      <c r="DK72" s="171"/>
      <c r="DL72" s="171"/>
      <c r="DM72" s="171"/>
      <c r="DN72" s="171"/>
      <c r="DO72" s="171"/>
      <c r="DP72" s="171"/>
      <c r="DQ72" s="171"/>
      <c r="DR72" s="171"/>
      <c r="DS72" s="171"/>
      <c r="DT72" s="171"/>
      <c r="DU72" s="171"/>
      <c r="DV72" s="171"/>
      <c r="DW72" s="171"/>
      <c r="DX72" s="171"/>
      <c r="DY72" s="171"/>
      <c r="DZ72" s="171"/>
      <c r="EA72" s="171"/>
      <c r="EB72" s="171"/>
      <c r="EC72" s="171"/>
      <c r="ED72" s="171"/>
      <c r="EE72" s="171"/>
      <c r="EF72" s="171"/>
      <c r="EG72" s="171"/>
      <c r="EH72" s="171"/>
      <c r="EI72" s="171"/>
      <c r="EJ72" s="171"/>
      <c r="EK72" s="171"/>
      <c r="EL72" s="171"/>
      <c r="EM72" s="171"/>
      <c r="EN72" s="171"/>
    </row>
    <row r="73" spans="2:144" outlineLevel="1" x14ac:dyDescent="0.2">
      <c r="AQ73" s="171"/>
      <c r="AR73" s="171"/>
      <c r="AS73" s="171"/>
      <c r="AT73" s="171"/>
      <c r="AU73" s="171"/>
      <c r="AV73" s="171"/>
      <c r="AW73" s="171"/>
      <c r="AX73" s="171"/>
      <c r="AY73" s="171"/>
      <c r="AZ73" s="171"/>
      <c r="BA73" s="171"/>
      <c r="BB73" s="171"/>
      <c r="BC73" s="171"/>
      <c r="BD73" s="171"/>
      <c r="BE73" s="171"/>
      <c r="BF73" s="171"/>
      <c r="BG73" s="171"/>
      <c r="BH73" s="171"/>
      <c r="BI73" s="171"/>
      <c r="BJ73" s="171"/>
      <c r="BK73" s="171"/>
      <c r="BL73" s="171"/>
      <c r="BM73" s="171"/>
      <c r="BN73" s="171"/>
      <c r="BO73" s="171"/>
      <c r="BP73" s="171"/>
      <c r="BQ73" s="171"/>
      <c r="BR73" s="171"/>
      <c r="BS73" s="171"/>
      <c r="BT73" s="171"/>
      <c r="BU73" s="171"/>
      <c r="BV73" s="171"/>
      <c r="BW73" s="171"/>
      <c r="BX73" s="171"/>
      <c r="BY73" s="171"/>
      <c r="BZ73" s="171"/>
      <c r="CA73" s="171"/>
      <c r="CB73" s="171"/>
      <c r="CC73" s="171"/>
      <c r="CD73" s="171"/>
      <c r="CE73" s="171"/>
      <c r="CF73" s="171"/>
      <c r="CG73" s="171"/>
      <c r="CH73" s="171"/>
      <c r="CI73" s="171"/>
      <c r="CJ73" s="171"/>
      <c r="CK73" s="171"/>
      <c r="CL73" s="171"/>
      <c r="CM73" s="171"/>
      <c r="CN73" s="171"/>
      <c r="CO73" s="171"/>
      <c r="CP73" s="171"/>
      <c r="CQ73" s="171"/>
      <c r="CR73" s="171"/>
      <c r="CS73" s="171"/>
      <c r="CT73" s="171"/>
      <c r="CU73" s="171"/>
      <c r="CV73" s="171"/>
      <c r="CW73" s="171"/>
      <c r="CX73" s="171"/>
      <c r="CY73" s="171"/>
      <c r="CZ73" s="171"/>
      <c r="DA73" s="171"/>
      <c r="DB73" s="171"/>
      <c r="DC73" s="171"/>
      <c r="DD73" s="171"/>
      <c r="DE73" s="171"/>
      <c r="DF73" s="171"/>
      <c r="DG73" s="171"/>
      <c r="DH73" s="171"/>
      <c r="DI73" s="171"/>
      <c r="DJ73" s="171"/>
      <c r="DK73" s="171"/>
      <c r="DL73" s="171"/>
      <c r="DM73" s="171"/>
      <c r="DN73" s="171"/>
      <c r="DO73" s="171"/>
      <c r="DP73" s="171"/>
      <c r="DQ73" s="171"/>
      <c r="DR73" s="171"/>
      <c r="DS73" s="171"/>
      <c r="DT73" s="171"/>
      <c r="DU73" s="171"/>
      <c r="DV73" s="171"/>
      <c r="DW73" s="171"/>
      <c r="DX73" s="171"/>
      <c r="DY73" s="171"/>
      <c r="DZ73" s="171"/>
      <c r="EA73" s="171"/>
      <c r="EB73" s="171"/>
      <c r="EC73" s="171"/>
      <c r="ED73" s="171"/>
      <c r="EE73" s="171"/>
      <c r="EF73" s="171"/>
      <c r="EG73" s="171"/>
      <c r="EH73" s="171"/>
      <c r="EI73" s="171"/>
      <c r="EJ73" s="171"/>
      <c r="EK73" s="171"/>
      <c r="EL73" s="171"/>
      <c r="EM73" s="171"/>
      <c r="EN73" s="171"/>
    </row>
    <row r="74" spans="2:144" outlineLevel="1" x14ac:dyDescent="0.2">
      <c r="AQ74" s="171"/>
      <c r="AR74" s="171"/>
      <c r="AS74" s="171"/>
      <c r="AT74" s="171"/>
      <c r="AU74" s="171"/>
      <c r="AV74" s="171"/>
      <c r="AW74" s="171"/>
      <c r="AX74" s="171"/>
      <c r="AY74" s="171"/>
      <c r="AZ74" s="171"/>
      <c r="BA74" s="171"/>
      <c r="BB74" s="171"/>
      <c r="BC74" s="171"/>
      <c r="BD74" s="171"/>
      <c r="BE74" s="171"/>
      <c r="BF74" s="171"/>
      <c r="BG74" s="171"/>
      <c r="BH74" s="171"/>
      <c r="BI74" s="171"/>
      <c r="BJ74" s="171"/>
      <c r="BK74" s="171"/>
      <c r="BL74" s="171"/>
      <c r="BM74" s="171"/>
      <c r="BN74" s="171"/>
      <c r="BO74" s="171"/>
      <c r="BP74" s="171"/>
      <c r="BQ74" s="171"/>
      <c r="BR74" s="171"/>
      <c r="BS74" s="171"/>
      <c r="BT74" s="171"/>
      <c r="BU74" s="171"/>
      <c r="BV74" s="171"/>
      <c r="BW74" s="171"/>
      <c r="BX74" s="171"/>
      <c r="BY74" s="171"/>
      <c r="BZ74" s="171"/>
      <c r="CA74" s="171"/>
      <c r="CB74" s="171"/>
      <c r="CC74" s="171"/>
      <c r="CD74" s="171"/>
      <c r="CE74" s="171"/>
      <c r="CF74" s="171"/>
      <c r="CG74" s="171"/>
      <c r="CH74" s="171"/>
      <c r="CI74" s="171"/>
      <c r="CJ74" s="171"/>
      <c r="CK74" s="171"/>
      <c r="CL74" s="171"/>
      <c r="CM74" s="171"/>
      <c r="CN74" s="171"/>
      <c r="CO74" s="171"/>
      <c r="CP74" s="171"/>
      <c r="CQ74" s="171"/>
      <c r="CR74" s="171"/>
      <c r="CS74" s="171"/>
      <c r="CT74" s="171"/>
      <c r="CU74" s="171"/>
      <c r="CV74" s="171"/>
      <c r="CW74" s="171"/>
      <c r="CX74" s="171"/>
      <c r="CY74" s="171"/>
      <c r="CZ74" s="171"/>
      <c r="DA74" s="171"/>
      <c r="DB74" s="171"/>
      <c r="DC74" s="171"/>
      <c r="DD74" s="171"/>
      <c r="DE74" s="171"/>
      <c r="DF74" s="171"/>
      <c r="DG74" s="171"/>
      <c r="DH74" s="171"/>
      <c r="DI74" s="171"/>
      <c r="DJ74" s="171"/>
      <c r="DK74" s="171"/>
      <c r="DL74" s="171"/>
      <c r="DM74" s="171"/>
      <c r="DN74" s="171"/>
      <c r="DO74" s="171"/>
      <c r="DP74" s="171"/>
      <c r="DQ74" s="171"/>
      <c r="DR74" s="171"/>
      <c r="DS74" s="171"/>
      <c r="DT74" s="171"/>
      <c r="DU74" s="171"/>
      <c r="DV74" s="171"/>
      <c r="DW74" s="171"/>
      <c r="DX74" s="171"/>
      <c r="DY74" s="171"/>
      <c r="DZ74" s="171"/>
      <c r="EA74" s="171"/>
      <c r="EB74" s="171"/>
      <c r="EC74" s="171"/>
      <c r="ED74" s="171"/>
      <c r="EE74" s="171"/>
      <c r="EF74" s="171"/>
      <c r="EG74" s="171"/>
      <c r="EH74" s="171"/>
      <c r="EI74" s="171"/>
      <c r="EJ74" s="171"/>
      <c r="EK74" s="171"/>
      <c r="EL74" s="171"/>
      <c r="EM74" s="171"/>
      <c r="EN74" s="171"/>
    </row>
    <row r="75" spans="2:144" outlineLevel="1" x14ac:dyDescent="0.2">
      <c r="AQ75" s="171"/>
      <c r="AR75" s="171"/>
      <c r="AS75" s="171"/>
      <c r="AT75" s="171"/>
      <c r="AU75" s="171"/>
      <c r="AV75" s="171"/>
      <c r="AW75" s="171"/>
      <c r="AX75" s="171"/>
      <c r="AY75" s="171"/>
      <c r="AZ75" s="171"/>
      <c r="BA75" s="171"/>
      <c r="BB75" s="171"/>
      <c r="BC75" s="171"/>
      <c r="BD75" s="171"/>
      <c r="BE75" s="171"/>
      <c r="BF75" s="171"/>
      <c r="BG75" s="171"/>
      <c r="BH75" s="171"/>
      <c r="BI75" s="171"/>
      <c r="BJ75" s="171"/>
      <c r="BK75" s="171"/>
      <c r="BL75" s="171"/>
      <c r="BM75" s="171"/>
      <c r="BN75" s="171"/>
      <c r="BO75" s="171"/>
      <c r="BP75" s="171"/>
      <c r="BQ75" s="171"/>
      <c r="BR75" s="171"/>
      <c r="BS75" s="171"/>
      <c r="BT75" s="171"/>
      <c r="BU75" s="171"/>
      <c r="BV75" s="171"/>
      <c r="BW75" s="171"/>
      <c r="BX75" s="171"/>
      <c r="BY75" s="171"/>
      <c r="BZ75" s="171"/>
      <c r="CA75" s="171"/>
      <c r="CB75" s="171"/>
      <c r="CC75" s="171"/>
      <c r="CD75" s="171"/>
      <c r="CE75" s="171"/>
      <c r="CF75" s="171"/>
      <c r="CG75" s="171"/>
      <c r="CH75" s="171"/>
      <c r="CI75" s="171"/>
      <c r="CJ75" s="171"/>
      <c r="CK75" s="171"/>
      <c r="CL75" s="171"/>
      <c r="CM75" s="171"/>
      <c r="CN75" s="171"/>
      <c r="CO75" s="171"/>
      <c r="CP75" s="171"/>
      <c r="CQ75" s="171"/>
      <c r="CR75" s="171"/>
      <c r="CS75" s="171"/>
      <c r="CT75" s="171"/>
      <c r="CU75" s="171"/>
      <c r="CV75" s="171"/>
      <c r="CW75" s="171"/>
      <c r="CX75" s="171"/>
      <c r="CY75" s="171"/>
      <c r="CZ75" s="171"/>
      <c r="DA75" s="171"/>
      <c r="DB75" s="171"/>
      <c r="DC75" s="171"/>
      <c r="DD75" s="171"/>
      <c r="DE75" s="171"/>
      <c r="DF75" s="171"/>
      <c r="DG75" s="171"/>
      <c r="DH75" s="171"/>
      <c r="DI75" s="171"/>
      <c r="DJ75" s="171"/>
      <c r="DK75" s="171"/>
      <c r="DL75" s="171"/>
      <c r="DM75" s="171"/>
      <c r="DN75" s="171"/>
      <c r="DO75" s="171"/>
      <c r="DP75" s="171"/>
      <c r="DQ75" s="171"/>
      <c r="DR75" s="171"/>
      <c r="DS75" s="171"/>
      <c r="DT75" s="171"/>
      <c r="DU75" s="171"/>
      <c r="DV75" s="171"/>
      <c r="DW75" s="171"/>
      <c r="DX75" s="171"/>
      <c r="DY75" s="171"/>
      <c r="DZ75" s="171"/>
      <c r="EA75" s="171"/>
      <c r="EB75" s="171"/>
      <c r="EC75" s="171"/>
      <c r="ED75" s="171"/>
      <c r="EE75" s="171"/>
      <c r="EF75" s="171"/>
      <c r="EG75" s="171"/>
      <c r="EH75" s="171"/>
      <c r="EI75" s="171"/>
      <c r="EJ75" s="171"/>
      <c r="EK75" s="171"/>
      <c r="EL75" s="171"/>
      <c r="EM75" s="171"/>
      <c r="EN75" s="171"/>
    </row>
    <row r="76" spans="2:144" outlineLevel="1" x14ac:dyDescent="0.2">
      <c r="AQ76" s="171"/>
      <c r="AR76" s="171"/>
      <c r="AS76" s="171"/>
      <c r="AT76" s="171"/>
      <c r="AU76" s="171"/>
      <c r="AV76" s="171"/>
      <c r="AW76" s="171"/>
      <c r="AX76" s="171"/>
      <c r="AY76" s="171"/>
      <c r="AZ76" s="171"/>
      <c r="BA76" s="171"/>
      <c r="BB76" s="171"/>
      <c r="BC76" s="171"/>
      <c r="BD76" s="171"/>
      <c r="BE76" s="171"/>
      <c r="BF76" s="171"/>
      <c r="BG76" s="171"/>
      <c r="BH76" s="171"/>
      <c r="BI76" s="171"/>
      <c r="BJ76" s="171"/>
      <c r="BK76" s="171"/>
      <c r="BL76" s="171"/>
      <c r="BM76" s="171"/>
      <c r="BN76" s="171"/>
      <c r="BO76" s="171"/>
      <c r="BP76" s="171"/>
      <c r="BQ76" s="171"/>
      <c r="BR76" s="171"/>
      <c r="BS76" s="171"/>
      <c r="BT76" s="171"/>
      <c r="BU76" s="171"/>
      <c r="BV76" s="171"/>
      <c r="BW76" s="171"/>
      <c r="BX76" s="171"/>
      <c r="BY76" s="171"/>
      <c r="BZ76" s="171"/>
      <c r="CA76" s="171"/>
      <c r="CB76" s="171"/>
      <c r="CC76" s="171"/>
      <c r="CD76" s="171"/>
      <c r="CE76" s="171"/>
      <c r="CF76" s="171"/>
      <c r="CG76" s="171"/>
      <c r="CH76" s="171"/>
      <c r="CI76" s="171"/>
      <c r="CJ76" s="171"/>
      <c r="CK76" s="171"/>
      <c r="CL76" s="171"/>
      <c r="CM76" s="171"/>
      <c r="CN76" s="171"/>
      <c r="CO76" s="171"/>
      <c r="CP76" s="171"/>
      <c r="CQ76" s="171"/>
      <c r="CR76" s="171"/>
      <c r="CS76" s="171"/>
      <c r="CT76" s="171"/>
      <c r="CU76" s="171"/>
      <c r="CV76" s="171"/>
      <c r="CW76" s="171"/>
      <c r="CX76" s="171"/>
      <c r="CY76" s="171"/>
      <c r="CZ76" s="171"/>
      <c r="DA76" s="171"/>
      <c r="DB76" s="171"/>
      <c r="DC76" s="171"/>
      <c r="DD76" s="171"/>
      <c r="DE76" s="171"/>
      <c r="DF76" s="171"/>
      <c r="DG76" s="171"/>
      <c r="DH76" s="171"/>
      <c r="DI76" s="171"/>
      <c r="DJ76" s="171"/>
      <c r="DK76" s="171"/>
      <c r="DL76" s="171"/>
      <c r="DM76" s="171"/>
      <c r="DN76" s="171"/>
      <c r="DO76" s="171"/>
      <c r="DP76" s="171"/>
      <c r="DQ76" s="171"/>
      <c r="DR76" s="171"/>
      <c r="DS76" s="171"/>
      <c r="DT76" s="171"/>
      <c r="DU76" s="171"/>
      <c r="DV76" s="171"/>
      <c r="DW76" s="171"/>
      <c r="DX76" s="171"/>
      <c r="DY76" s="171"/>
      <c r="DZ76" s="171"/>
      <c r="EA76" s="171"/>
      <c r="EB76" s="171"/>
      <c r="EC76" s="171"/>
      <c r="ED76" s="171"/>
      <c r="EE76" s="171"/>
      <c r="EF76" s="171"/>
      <c r="EG76" s="171"/>
      <c r="EH76" s="171"/>
      <c r="EI76" s="171"/>
      <c r="EJ76" s="171"/>
      <c r="EK76" s="171"/>
      <c r="EL76" s="171"/>
      <c r="EM76" s="171"/>
      <c r="EN76" s="171"/>
    </row>
    <row r="77" spans="2:144" outlineLevel="1" x14ac:dyDescent="0.2">
      <c r="AQ77" s="171"/>
      <c r="AR77" s="171"/>
      <c r="AS77" s="171"/>
      <c r="AT77" s="171"/>
      <c r="AU77" s="171"/>
      <c r="AV77" s="171"/>
      <c r="AW77" s="171"/>
      <c r="AX77" s="171"/>
      <c r="AY77" s="171"/>
      <c r="AZ77" s="171"/>
      <c r="BA77" s="171"/>
      <c r="BB77" s="171"/>
      <c r="BC77" s="171"/>
      <c r="BD77" s="171"/>
      <c r="BE77" s="171"/>
      <c r="BF77" s="171"/>
      <c r="BG77" s="171"/>
      <c r="BH77" s="171"/>
      <c r="BI77" s="171"/>
      <c r="BJ77" s="171"/>
      <c r="BK77" s="171"/>
      <c r="BL77" s="171"/>
      <c r="BM77" s="171"/>
      <c r="BN77" s="171"/>
      <c r="BO77" s="171"/>
      <c r="BP77" s="171"/>
      <c r="BQ77" s="171"/>
      <c r="BR77" s="171"/>
      <c r="BS77" s="171"/>
      <c r="BT77" s="171"/>
      <c r="BU77" s="171"/>
      <c r="BV77" s="171"/>
      <c r="BW77" s="171"/>
      <c r="BX77" s="171"/>
      <c r="BY77" s="171"/>
      <c r="BZ77" s="171"/>
      <c r="CA77" s="171"/>
      <c r="CB77" s="171"/>
      <c r="CC77" s="171"/>
      <c r="CD77" s="171"/>
      <c r="CE77" s="171"/>
      <c r="CF77" s="171"/>
      <c r="CG77" s="171"/>
      <c r="CH77" s="171"/>
      <c r="CI77" s="171"/>
      <c r="CJ77" s="171"/>
      <c r="CK77" s="171"/>
      <c r="CL77" s="171"/>
      <c r="CM77" s="171"/>
      <c r="CN77" s="171"/>
      <c r="CO77" s="171"/>
      <c r="CP77" s="171"/>
      <c r="CQ77" s="171"/>
      <c r="CR77" s="171"/>
      <c r="CS77" s="171"/>
      <c r="CT77" s="171"/>
      <c r="CU77" s="171"/>
      <c r="CV77" s="171"/>
      <c r="CW77" s="171"/>
      <c r="CX77" s="171"/>
      <c r="CY77" s="171"/>
      <c r="CZ77" s="171"/>
      <c r="DA77" s="171"/>
      <c r="DB77" s="171"/>
      <c r="DC77" s="171"/>
      <c r="DD77" s="171"/>
      <c r="DE77" s="171"/>
      <c r="DF77" s="171"/>
      <c r="DG77" s="171"/>
      <c r="DH77" s="171"/>
      <c r="DI77" s="171"/>
      <c r="DJ77" s="171"/>
      <c r="DK77" s="171"/>
      <c r="DL77" s="171"/>
      <c r="DM77" s="171"/>
      <c r="DN77" s="171"/>
      <c r="DO77" s="171"/>
      <c r="DP77" s="171"/>
      <c r="DQ77" s="171"/>
      <c r="DR77" s="171"/>
      <c r="DS77" s="171"/>
      <c r="DT77" s="171"/>
      <c r="DU77" s="171"/>
      <c r="DV77" s="171"/>
      <c r="DW77" s="171"/>
      <c r="DX77" s="171"/>
      <c r="DY77" s="171"/>
      <c r="DZ77" s="171"/>
      <c r="EA77" s="171"/>
      <c r="EB77" s="171"/>
      <c r="EC77" s="171"/>
      <c r="ED77" s="171"/>
      <c r="EE77" s="171"/>
      <c r="EF77" s="171"/>
      <c r="EG77" s="171"/>
      <c r="EH77" s="171"/>
      <c r="EI77" s="171"/>
      <c r="EJ77" s="171"/>
      <c r="EK77" s="171"/>
      <c r="EL77" s="171"/>
      <c r="EM77" s="171"/>
      <c r="EN77" s="171"/>
    </row>
    <row r="78" spans="2:144" outlineLevel="1" x14ac:dyDescent="0.2">
      <c r="AQ78" s="171"/>
      <c r="AR78" s="171"/>
      <c r="AS78" s="171"/>
      <c r="AT78" s="171"/>
      <c r="AU78" s="171"/>
      <c r="AV78" s="171"/>
      <c r="AW78" s="171"/>
      <c r="AX78" s="171"/>
      <c r="AY78" s="171"/>
      <c r="AZ78" s="171"/>
      <c r="BA78" s="171"/>
      <c r="BB78" s="171"/>
      <c r="BC78" s="171"/>
      <c r="BD78" s="171"/>
      <c r="BE78" s="171"/>
      <c r="BF78" s="171"/>
      <c r="BG78" s="171"/>
      <c r="BH78" s="171"/>
      <c r="BI78" s="171"/>
      <c r="BJ78" s="171"/>
      <c r="BK78" s="171"/>
      <c r="BL78" s="171"/>
      <c r="BM78" s="171"/>
      <c r="BN78" s="171"/>
      <c r="BO78" s="171"/>
      <c r="BP78" s="171"/>
      <c r="BQ78" s="171"/>
      <c r="BR78" s="171"/>
      <c r="BS78" s="171"/>
      <c r="BT78" s="171"/>
      <c r="BU78" s="171"/>
      <c r="BV78" s="171"/>
      <c r="BW78" s="171"/>
      <c r="BX78" s="171"/>
      <c r="BY78" s="171"/>
      <c r="BZ78" s="171"/>
      <c r="CA78" s="171"/>
      <c r="CB78" s="171"/>
      <c r="CC78" s="171"/>
      <c r="CD78" s="171"/>
      <c r="CE78" s="171"/>
      <c r="CF78" s="171"/>
      <c r="CG78" s="171"/>
      <c r="CH78" s="171"/>
      <c r="CI78" s="171"/>
      <c r="CJ78" s="171"/>
      <c r="CK78" s="171"/>
      <c r="CL78" s="171"/>
      <c r="CM78" s="171"/>
      <c r="CN78" s="171"/>
      <c r="CO78" s="171"/>
      <c r="CP78" s="171"/>
      <c r="CQ78" s="171"/>
      <c r="CR78" s="171"/>
      <c r="CS78" s="171"/>
      <c r="CT78" s="171"/>
      <c r="CU78" s="171"/>
      <c r="CV78" s="171"/>
      <c r="CW78" s="171"/>
      <c r="CX78" s="171"/>
      <c r="CY78" s="171"/>
      <c r="CZ78" s="171"/>
      <c r="DA78" s="171"/>
      <c r="DB78" s="171"/>
      <c r="DC78" s="171"/>
      <c r="DD78" s="171"/>
      <c r="DE78" s="171"/>
      <c r="DF78" s="171"/>
      <c r="DG78" s="171"/>
      <c r="DH78" s="171"/>
      <c r="DI78" s="171"/>
      <c r="DJ78" s="171"/>
      <c r="DK78" s="171"/>
      <c r="DL78" s="171"/>
      <c r="DM78" s="171"/>
      <c r="DN78" s="171"/>
      <c r="DO78" s="171"/>
      <c r="DP78" s="171"/>
      <c r="DQ78" s="171"/>
      <c r="DR78" s="171"/>
      <c r="DS78" s="171"/>
      <c r="DT78" s="171"/>
      <c r="DU78" s="171"/>
      <c r="DV78" s="171"/>
      <c r="DW78" s="171"/>
      <c r="DX78" s="171"/>
      <c r="DY78" s="171"/>
      <c r="DZ78" s="171"/>
      <c r="EA78" s="171"/>
      <c r="EB78" s="171"/>
      <c r="EC78" s="171"/>
      <c r="ED78" s="171"/>
      <c r="EE78" s="171"/>
      <c r="EF78" s="171"/>
      <c r="EG78" s="171"/>
      <c r="EH78" s="171"/>
      <c r="EI78" s="171"/>
      <c r="EJ78" s="171"/>
      <c r="EK78" s="171"/>
      <c r="EL78" s="171"/>
      <c r="EM78" s="171"/>
      <c r="EN78" s="171"/>
    </row>
    <row r="79" spans="2:144" outlineLevel="1" x14ac:dyDescent="0.2">
      <c r="AQ79" s="171"/>
      <c r="AR79" s="171"/>
      <c r="AS79" s="171"/>
      <c r="AT79" s="171"/>
      <c r="AU79" s="171"/>
      <c r="AV79" s="171"/>
      <c r="AW79" s="171"/>
      <c r="AX79" s="171"/>
      <c r="AY79" s="171"/>
      <c r="AZ79" s="171"/>
      <c r="BA79" s="171"/>
      <c r="BB79" s="171"/>
      <c r="BC79" s="171"/>
      <c r="BD79" s="171"/>
      <c r="BE79" s="171"/>
      <c r="BF79" s="171"/>
      <c r="BG79" s="171"/>
      <c r="BH79" s="171"/>
      <c r="BI79" s="171"/>
      <c r="BJ79" s="171"/>
      <c r="BK79" s="171"/>
      <c r="BL79" s="171"/>
      <c r="BM79" s="171"/>
      <c r="BN79" s="171"/>
      <c r="BO79" s="171"/>
      <c r="BP79" s="171"/>
      <c r="BQ79" s="171"/>
      <c r="BR79" s="171"/>
      <c r="BS79" s="171"/>
      <c r="BT79" s="171"/>
      <c r="BU79" s="171"/>
      <c r="BV79" s="171"/>
      <c r="BW79" s="171"/>
      <c r="BX79" s="171"/>
      <c r="BY79" s="171"/>
      <c r="BZ79" s="171"/>
      <c r="CA79" s="171"/>
      <c r="CB79" s="171"/>
      <c r="CC79" s="171"/>
      <c r="CD79" s="171"/>
      <c r="CE79" s="171"/>
      <c r="CF79" s="171"/>
      <c r="CG79" s="171"/>
      <c r="CH79" s="171"/>
      <c r="CI79" s="171"/>
      <c r="CJ79" s="171"/>
      <c r="CK79" s="171"/>
      <c r="CL79" s="171"/>
      <c r="CM79" s="171"/>
      <c r="CN79" s="171"/>
      <c r="CO79" s="171"/>
      <c r="CP79" s="171"/>
      <c r="CQ79" s="171"/>
      <c r="CR79" s="171"/>
      <c r="CS79" s="171"/>
      <c r="CT79" s="171"/>
      <c r="CU79" s="171"/>
      <c r="CV79" s="171"/>
      <c r="CW79" s="171"/>
      <c r="CX79" s="171"/>
      <c r="CY79" s="171"/>
      <c r="CZ79" s="171"/>
      <c r="DA79" s="171"/>
      <c r="DB79" s="171"/>
      <c r="DC79" s="171"/>
      <c r="DD79" s="171"/>
      <c r="DE79" s="171"/>
      <c r="DF79" s="171"/>
      <c r="DG79" s="171"/>
      <c r="DH79" s="171"/>
      <c r="DI79" s="171"/>
      <c r="DJ79" s="171"/>
      <c r="DK79" s="171"/>
      <c r="DL79" s="171"/>
      <c r="DM79" s="171"/>
      <c r="DN79" s="171"/>
      <c r="DO79" s="171"/>
      <c r="DP79" s="171"/>
      <c r="DQ79" s="171"/>
      <c r="DR79" s="171"/>
      <c r="DS79" s="171"/>
      <c r="DT79" s="171"/>
      <c r="DU79" s="171"/>
      <c r="DV79" s="171"/>
      <c r="DW79" s="171"/>
      <c r="DX79" s="171"/>
      <c r="DY79" s="171"/>
      <c r="DZ79" s="171"/>
      <c r="EA79" s="171"/>
      <c r="EB79" s="171"/>
      <c r="EC79" s="171"/>
      <c r="ED79" s="171"/>
      <c r="EE79" s="171"/>
      <c r="EF79" s="171"/>
      <c r="EG79" s="171"/>
      <c r="EH79" s="171"/>
      <c r="EI79" s="171"/>
      <c r="EJ79" s="171"/>
      <c r="EK79" s="171"/>
      <c r="EL79" s="171"/>
      <c r="EM79" s="171"/>
      <c r="EN79" s="171"/>
    </row>
    <row r="80" spans="2:144" outlineLevel="1" x14ac:dyDescent="0.2">
      <c r="AQ80" s="171"/>
      <c r="AR80" s="171"/>
      <c r="AS80" s="171"/>
      <c r="AT80" s="171"/>
      <c r="AU80" s="171"/>
      <c r="AV80" s="171"/>
      <c r="AW80" s="171"/>
      <c r="AX80" s="171"/>
      <c r="AY80" s="171"/>
      <c r="AZ80" s="171"/>
      <c r="BA80" s="171"/>
      <c r="BB80" s="171"/>
      <c r="BC80" s="171"/>
      <c r="BD80" s="171"/>
      <c r="BE80" s="171"/>
      <c r="BF80" s="171"/>
      <c r="BG80" s="171"/>
      <c r="BH80" s="171"/>
      <c r="BI80" s="171"/>
      <c r="BJ80" s="171"/>
      <c r="BK80" s="171"/>
      <c r="BL80" s="171"/>
      <c r="BM80" s="171"/>
      <c r="BN80" s="171"/>
      <c r="BO80" s="171"/>
      <c r="BP80" s="171"/>
      <c r="BQ80" s="171"/>
      <c r="BR80" s="171"/>
      <c r="BS80" s="171"/>
      <c r="BT80" s="171"/>
      <c r="BU80" s="171"/>
      <c r="BV80" s="171"/>
      <c r="BW80" s="171"/>
      <c r="BX80" s="171"/>
      <c r="BY80" s="171"/>
      <c r="BZ80" s="171"/>
      <c r="CA80" s="171"/>
      <c r="CB80" s="171"/>
      <c r="CC80" s="171"/>
      <c r="CD80" s="171"/>
      <c r="CE80" s="171"/>
      <c r="CF80" s="171"/>
      <c r="CG80" s="171"/>
      <c r="CH80" s="171"/>
      <c r="CI80" s="171"/>
      <c r="CJ80" s="171"/>
      <c r="CK80" s="171"/>
      <c r="CL80" s="171"/>
      <c r="CM80" s="171"/>
      <c r="CN80" s="171"/>
      <c r="CO80" s="171"/>
      <c r="CP80" s="171"/>
      <c r="CQ80" s="171"/>
      <c r="CR80" s="171"/>
      <c r="CS80" s="171"/>
      <c r="CT80" s="171"/>
      <c r="CU80" s="171"/>
      <c r="CV80" s="171"/>
      <c r="CW80" s="171"/>
      <c r="CX80" s="171"/>
      <c r="CY80" s="171"/>
      <c r="CZ80" s="171"/>
      <c r="DA80" s="171"/>
      <c r="DB80" s="171"/>
      <c r="DC80" s="171"/>
      <c r="DD80" s="171"/>
      <c r="DE80" s="171"/>
      <c r="DF80" s="171"/>
      <c r="DG80" s="171"/>
      <c r="DH80" s="171"/>
      <c r="DI80" s="171"/>
      <c r="DJ80" s="171"/>
      <c r="DK80" s="171"/>
      <c r="DL80" s="171"/>
      <c r="DM80" s="171"/>
      <c r="DN80" s="171"/>
      <c r="DO80" s="171"/>
      <c r="DP80" s="171"/>
      <c r="DQ80" s="171"/>
      <c r="DR80" s="171"/>
      <c r="DS80" s="171"/>
      <c r="DT80" s="171"/>
      <c r="DU80" s="171"/>
      <c r="DV80" s="171"/>
      <c r="DW80" s="171"/>
      <c r="DX80" s="171"/>
      <c r="DY80" s="171"/>
      <c r="DZ80" s="171"/>
      <c r="EA80" s="171"/>
      <c r="EB80" s="171"/>
      <c r="EC80" s="171"/>
      <c r="ED80" s="171"/>
      <c r="EE80" s="171"/>
      <c r="EF80" s="171"/>
      <c r="EG80" s="171"/>
      <c r="EH80" s="171"/>
      <c r="EI80" s="171"/>
      <c r="EJ80" s="171"/>
      <c r="EK80" s="171"/>
      <c r="EL80" s="171"/>
      <c r="EM80" s="171"/>
      <c r="EN80" s="171"/>
    </row>
    <row r="81" spans="1:144" outlineLevel="1" x14ac:dyDescent="0.2">
      <c r="AQ81" s="171"/>
      <c r="AR81" s="171"/>
      <c r="AS81" s="171"/>
      <c r="AT81" s="171"/>
      <c r="AU81" s="171"/>
      <c r="AV81" s="171"/>
      <c r="AW81" s="171"/>
      <c r="AX81" s="171"/>
      <c r="AY81" s="171"/>
      <c r="AZ81" s="171"/>
      <c r="BA81" s="171"/>
      <c r="BB81" s="171"/>
      <c r="BC81" s="171"/>
      <c r="BD81" s="171"/>
      <c r="BE81" s="171"/>
      <c r="BF81" s="171"/>
      <c r="BG81" s="171"/>
      <c r="BH81" s="171"/>
      <c r="BI81" s="171"/>
      <c r="BJ81" s="171"/>
      <c r="BK81" s="171"/>
      <c r="BL81" s="171"/>
      <c r="BM81" s="171"/>
      <c r="BN81" s="171"/>
      <c r="BO81" s="171"/>
      <c r="BP81" s="171"/>
      <c r="BQ81" s="171"/>
      <c r="BR81" s="171"/>
      <c r="BS81" s="171"/>
      <c r="BT81" s="171"/>
      <c r="BU81" s="171"/>
      <c r="BV81" s="171"/>
      <c r="BW81" s="171"/>
      <c r="BX81" s="171"/>
      <c r="BY81" s="171"/>
      <c r="BZ81" s="171"/>
      <c r="CA81" s="171"/>
      <c r="CB81" s="171"/>
      <c r="CC81" s="171"/>
      <c r="CD81" s="171"/>
      <c r="CE81" s="171"/>
      <c r="CF81" s="171"/>
      <c r="CG81" s="171"/>
      <c r="CH81" s="171"/>
      <c r="CI81" s="171"/>
      <c r="CJ81" s="171"/>
      <c r="CK81" s="171"/>
      <c r="CL81" s="171"/>
      <c r="CM81" s="171"/>
      <c r="CN81" s="171"/>
      <c r="CO81" s="171"/>
      <c r="CP81" s="171"/>
      <c r="CQ81" s="171"/>
      <c r="CR81" s="171"/>
      <c r="CS81" s="171"/>
      <c r="CT81" s="171"/>
      <c r="CU81" s="171"/>
      <c r="CV81" s="171"/>
      <c r="CW81" s="171"/>
      <c r="CX81" s="171"/>
      <c r="CY81" s="171"/>
      <c r="CZ81" s="171"/>
      <c r="DA81" s="171"/>
      <c r="DB81" s="171"/>
      <c r="DC81" s="171"/>
      <c r="DD81" s="171"/>
      <c r="DE81" s="171"/>
      <c r="DF81" s="171"/>
      <c r="DG81" s="171"/>
      <c r="DH81" s="171"/>
      <c r="DI81" s="171"/>
      <c r="DJ81" s="171"/>
      <c r="DK81" s="171"/>
      <c r="DL81" s="171"/>
      <c r="DM81" s="171"/>
      <c r="DN81" s="171"/>
      <c r="DO81" s="171"/>
      <c r="DP81" s="171"/>
      <c r="DQ81" s="171"/>
      <c r="DR81" s="171"/>
      <c r="DS81" s="171"/>
      <c r="DT81" s="171"/>
      <c r="DU81" s="171"/>
      <c r="DV81" s="171"/>
      <c r="DW81" s="171"/>
      <c r="DX81" s="171"/>
      <c r="DY81" s="171"/>
      <c r="DZ81" s="171"/>
      <c r="EA81" s="171"/>
      <c r="EB81" s="171"/>
      <c r="EC81" s="171"/>
      <c r="ED81" s="171"/>
      <c r="EE81" s="171"/>
      <c r="EF81" s="171"/>
      <c r="EG81" s="171"/>
      <c r="EH81" s="171"/>
      <c r="EI81" s="171"/>
      <c r="EJ81" s="171"/>
      <c r="EK81" s="171"/>
      <c r="EL81" s="171"/>
      <c r="EM81" s="171"/>
      <c r="EN81" s="171"/>
    </row>
    <row r="82" spans="1:144" outlineLevel="1" x14ac:dyDescent="0.2">
      <c r="AQ82" s="171"/>
      <c r="AR82" s="171"/>
      <c r="AS82" s="171"/>
      <c r="AT82" s="171"/>
      <c r="AU82" s="171"/>
      <c r="AV82" s="171"/>
      <c r="AW82" s="171"/>
      <c r="AX82" s="171"/>
      <c r="AY82" s="171"/>
      <c r="AZ82" s="171"/>
      <c r="BA82" s="171"/>
      <c r="BB82" s="171"/>
      <c r="BC82" s="171"/>
      <c r="BD82" s="171"/>
      <c r="BE82" s="171"/>
      <c r="BF82" s="171"/>
      <c r="BG82" s="171"/>
      <c r="BH82" s="171"/>
      <c r="BI82" s="171"/>
      <c r="BJ82" s="171"/>
      <c r="BK82" s="171"/>
      <c r="BL82" s="171"/>
      <c r="BM82" s="171"/>
      <c r="BN82" s="171"/>
      <c r="BO82" s="171"/>
      <c r="BP82" s="171"/>
      <c r="BQ82" s="171"/>
      <c r="BR82" s="171"/>
      <c r="BS82" s="171"/>
      <c r="BT82" s="171"/>
      <c r="BU82" s="171"/>
      <c r="BV82" s="171"/>
      <c r="BW82" s="171"/>
      <c r="BX82" s="171"/>
      <c r="BY82" s="171"/>
      <c r="BZ82" s="171"/>
      <c r="CA82" s="171"/>
      <c r="CB82" s="171"/>
      <c r="CC82" s="171"/>
      <c r="CD82" s="171"/>
      <c r="CE82" s="171"/>
      <c r="CF82" s="171"/>
      <c r="CG82" s="171"/>
      <c r="CH82" s="171"/>
      <c r="CI82" s="171"/>
      <c r="CJ82" s="171"/>
      <c r="CK82" s="171"/>
      <c r="CL82" s="171"/>
      <c r="CM82" s="171"/>
      <c r="CN82" s="171"/>
      <c r="CO82" s="171"/>
      <c r="CP82" s="171"/>
      <c r="CQ82" s="171"/>
      <c r="CR82" s="171"/>
      <c r="CS82" s="171"/>
      <c r="CT82" s="171"/>
      <c r="CU82" s="171"/>
      <c r="CV82" s="171"/>
      <c r="CW82" s="171"/>
      <c r="CX82" s="171"/>
      <c r="CY82" s="171"/>
      <c r="CZ82" s="171"/>
      <c r="DA82" s="171"/>
      <c r="DB82" s="171"/>
      <c r="DC82" s="171"/>
      <c r="DD82" s="171"/>
      <c r="DE82" s="171"/>
      <c r="DF82" s="171"/>
      <c r="DG82" s="171"/>
      <c r="DH82" s="171"/>
      <c r="DI82" s="171"/>
      <c r="DJ82" s="171"/>
      <c r="DK82" s="171"/>
      <c r="DL82" s="171"/>
      <c r="DM82" s="171"/>
      <c r="DN82" s="171"/>
      <c r="DO82" s="171"/>
      <c r="DP82" s="171"/>
      <c r="DQ82" s="171"/>
      <c r="DR82" s="171"/>
      <c r="DS82" s="171"/>
      <c r="DT82" s="171"/>
      <c r="DU82" s="171"/>
      <c r="DV82" s="171"/>
      <c r="DW82" s="171"/>
      <c r="DX82" s="171"/>
      <c r="DY82" s="171"/>
      <c r="DZ82" s="171"/>
      <c r="EA82" s="171"/>
      <c r="EB82" s="171"/>
      <c r="EC82" s="171"/>
      <c r="ED82" s="171"/>
      <c r="EE82" s="171"/>
      <c r="EF82" s="171"/>
      <c r="EG82" s="171"/>
      <c r="EH82" s="171"/>
      <c r="EI82" s="171"/>
      <c r="EJ82" s="171"/>
      <c r="EK82" s="171"/>
      <c r="EL82" s="171"/>
      <c r="EM82" s="171"/>
      <c r="EN82" s="171"/>
    </row>
    <row r="83" spans="1:144" outlineLevel="1" x14ac:dyDescent="0.2">
      <c r="AQ83" s="171"/>
      <c r="AR83" s="171"/>
      <c r="AS83" s="171"/>
      <c r="AT83" s="171"/>
      <c r="AU83" s="171"/>
      <c r="AV83" s="171"/>
      <c r="AW83" s="171"/>
      <c r="AX83" s="171"/>
      <c r="AY83" s="171"/>
      <c r="AZ83" s="171"/>
      <c r="BA83" s="171"/>
      <c r="BB83" s="171"/>
      <c r="BC83" s="171"/>
      <c r="BD83" s="171"/>
      <c r="BE83" s="171"/>
      <c r="BF83" s="171"/>
      <c r="BG83" s="171"/>
      <c r="BH83" s="171"/>
      <c r="BI83" s="171"/>
      <c r="BJ83" s="171"/>
      <c r="BK83" s="171"/>
      <c r="BL83" s="171"/>
      <c r="BM83" s="171"/>
      <c r="BN83" s="171"/>
      <c r="BO83" s="171"/>
      <c r="BP83" s="171"/>
      <c r="BQ83" s="171"/>
      <c r="BR83" s="171"/>
      <c r="BS83" s="171"/>
      <c r="BT83" s="171"/>
      <c r="BU83" s="171"/>
      <c r="BV83" s="171"/>
      <c r="BW83" s="171"/>
      <c r="BX83" s="171"/>
      <c r="BY83" s="171"/>
      <c r="BZ83" s="171"/>
      <c r="CA83" s="171"/>
      <c r="CB83" s="171"/>
      <c r="CC83" s="171"/>
      <c r="CD83" s="171"/>
      <c r="CE83" s="171"/>
      <c r="CF83" s="171"/>
      <c r="CG83" s="171"/>
      <c r="CH83" s="171"/>
      <c r="CI83" s="171"/>
      <c r="CJ83" s="171"/>
      <c r="CK83" s="171"/>
      <c r="CL83" s="171"/>
      <c r="CM83" s="171"/>
      <c r="CN83" s="171"/>
      <c r="CO83" s="171"/>
      <c r="CP83" s="171"/>
      <c r="CQ83" s="171"/>
      <c r="CR83" s="171"/>
      <c r="CS83" s="171"/>
      <c r="CT83" s="171"/>
      <c r="CU83" s="171"/>
      <c r="CV83" s="171"/>
      <c r="CW83" s="171"/>
      <c r="CX83" s="171"/>
      <c r="CY83" s="171"/>
      <c r="CZ83" s="171"/>
      <c r="DA83" s="171"/>
      <c r="DB83" s="171"/>
      <c r="DC83" s="171"/>
      <c r="DD83" s="171"/>
      <c r="DE83" s="171"/>
      <c r="DF83" s="171"/>
      <c r="DG83" s="171"/>
      <c r="DH83" s="171"/>
      <c r="DI83" s="171"/>
      <c r="DJ83" s="171"/>
      <c r="DK83" s="171"/>
      <c r="DL83" s="171"/>
      <c r="DM83" s="171"/>
      <c r="DN83" s="171"/>
      <c r="DO83" s="171"/>
      <c r="DP83" s="171"/>
      <c r="DQ83" s="171"/>
      <c r="DR83" s="171"/>
      <c r="DS83" s="171"/>
      <c r="DT83" s="171"/>
      <c r="DU83" s="171"/>
      <c r="DV83" s="171"/>
      <c r="DW83" s="171"/>
      <c r="DX83" s="171"/>
      <c r="DY83" s="171"/>
      <c r="DZ83" s="171"/>
      <c r="EA83" s="171"/>
      <c r="EB83" s="171"/>
      <c r="EC83" s="171"/>
      <c r="ED83" s="171"/>
      <c r="EE83" s="171"/>
      <c r="EF83" s="171"/>
      <c r="EG83" s="171"/>
      <c r="EH83" s="171"/>
      <c r="EI83" s="171"/>
      <c r="EJ83" s="171"/>
      <c r="EK83" s="171"/>
      <c r="EL83" s="171"/>
      <c r="EM83" s="171"/>
      <c r="EN83" s="171"/>
    </row>
    <row r="84" spans="1:144" x14ac:dyDescent="0.2">
      <c r="A84" s="184"/>
      <c r="AQ84" s="171"/>
      <c r="AR84" s="171"/>
      <c r="AS84" s="171"/>
      <c r="AT84" s="171"/>
      <c r="AU84" s="171"/>
      <c r="AV84" s="171"/>
      <c r="AW84" s="171"/>
      <c r="AX84" s="171"/>
      <c r="AY84" s="171"/>
      <c r="AZ84" s="171"/>
      <c r="BA84" s="171"/>
      <c r="BB84" s="171"/>
      <c r="BC84" s="171"/>
      <c r="BD84" s="171"/>
      <c r="BE84" s="171"/>
      <c r="BF84" s="171"/>
      <c r="BG84" s="171"/>
      <c r="BH84" s="171"/>
      <c r="BI84" s="171"/>
      <c r="BJ84" s="171"/>
      <c r="BK84" s="171"/>
      <c r="BL84" s="171"/>
      <c r="BM84" s="171"/>
      <c r="BN84" s="171"/>
      <c r="BO84" s="171"/>
      <c r="BP84" s="171"/>
      <c r="BQ84" s="171"/>
      <c r="BR84" s="171"/>
      <c r="BS84" s="171"/>
      <c r="BT84" s="171"/>
      <c r="BU84" s="171"/>
      <c r="BV84" s="171"/>
      <c r="BW84" s="171"/>
      <c r="BX84" s="171"/>
      <c r="BY84" s="171"/>
      <c r="BZ84" s="171"/>
      <c r="CA84" s="171"/>
      <c r="CB84" s="171"/>
      <c r="CC84" s="171"/>
      <c r="CD84" s="171"/>
      <c r="CE84" s="171"/>
      <c r="CF84" s="171"/>
      <c r="CG84" s="171"/>
      <c r="CH84" s="171"/>
      <c r="CI84" s="171"/>
      <c r="CJ84" s="171"/>
      <c r="CK84" s="171"/>
      <c r="CL84" s="171"/>
      <c r="CM84" s="171"/>
      <c r="CN84" s="171"/>
      <c r="CO84" s="171"/>
      <c r="CP84" s="171"/>
      <c r="CQ84" s="171"/>
      <c r="CR84" s="171"/>
      <c r="CS84" s="171"/>
      <c r="CT84" s="171"/>
      <c r="CU84" s="171"/>
      <c r="CV84" s="171"/>
      <c r="CW84" s="171"/>
      <c r="CX84" s="171"/>
      <c r="CY84" s="171"/>
      <c r="CZ84" s="171"/>
      <c r="DA84" s="171"/>
      <c r="DB84" s="171"/>
      <c r="DC84" s="171"/>
      <c r="DD84" s="171"/>
      <c r="DE84" s="171"/>
      <c r="DF84" s="171"/>
      <c r="DG84" s="171"/>
      <c r="DH84" s="171"/>
      <c r="DI84" s="171"/>
      <c r="DJ84" s="171"/>
      <c r="DK84" s="171"/>
      <c r="DL84" s="171"/>
      <c r="DM84" s="171"/>
      <c r="DN84" s="171"/>
      <c r="DO84" s="171"/>
      <c r="DP84" s="171"/>
      <c r="DQ84" s="171"/>
      <c r="DR84" s="171"/>
      <c r="DS84" s="171"/>
      <c r="DT84" s="171"/>
      <c r="DU84" s="171"/>
      <c r="DV84" s="171"/>
      <c r="DW84" s="171"/>
      <c r="DX84" s="171"/>
      <c r="DY84" s="171"/>
      <c r="DZ84" s="171"/>
      <c r="EA84" s="171"/>
      <c r="EB84" s="171"/>
      <c r="EC84" s="171"/>
      <c r="ED84" s="171"/>
      <c r="EE84" s="171"/>
      <c r="EF84" s="171"/>
      <c r="EG84" s="171"/>
      <c r="EH84" s="171"/>
      <c r="EI84" s="171"/>
      <c r="EJ84" s="171"/>
      <c r="EK84" s="171"/>
      <c r="EL84" s="171"/>
      <c r="EM84" s="171"/>
      <c r="EN84" s="171"/>
    </row>
    <row r="85" spans="1:144" x14ac:dyDescent="0.2">
      <c r="A85" s="125" t="s">
        <v>237</v>
      </c>
      <c r="AQ85" s="171"/>
      <c r="AR85" s="171"/>
      <c r="AS85" s="171"/>
      <c r="AT85" s="171"/>
      <c r="AU85" s="171"/>
      <c r="AV85" s="171"/>
      <c r="AW85" s="171"/>
      <c r="AX85" s="171"/>
      <c r="AY85" s="171"/>
      <c r="AZ85" s="171"/>
      <c r="BA85" s="171"/>
      <c r="BB85" s="171"/>
      <c r="BC85" s="171"/>
      <c r="BD85" s="171"/>
      <c r="BE85" s="171"/>
      <c r="BF85" s="171"/>
      <c r="BG85" s="171"/>
      <c r="BH85" s="171"/>
      <c r="BI85" s="171"/>
      <c r="BJ85" s="171"/>
      <c r="BK85" s="171"/>
      <c r="BL85" s="171"/>
      <c r="BM85" s="171"/>
      <c r="BN85" s="171"/>
      <c r="BO85" s="171"/>
      <c r="BP85" s="171"/>
      <c r="BQ85" s="171"/>
      <c r="BR85" s="171"/>
      <c r="BS85" s="171"/>
      <c r="BT85" s="171"/>
      <c r="BU85" s="171"/>
      <c r="BV85" s="171"/>
      <c r="BW85" s="171"/>
      <c r="BX85" s="171"/>
      <c r="BY85" s="171"/>
      <c r="BZ85" s="171"/>
      <c r="CA85" s="171"/>
      <c r="CB85" s="171"/>
      <c r="CC85" s="171"/>
      <c r="CD85" s="171"/>
      <c r="CE85" s="171"/>
      <c r="CF85" s="171"/>
      <c r="CG85" s="171"/>
      <c r="CH85" s="171"/>
      <c r="CI85" s="171"/>
      <c r="CJ85" s="171"/>
      <c r="CK85" s="171"/>
      <c r="CL85" s="171"/>
      <c r="CM85" s="171"/>
      <c r="CN85" s="171"/>
      <c r="CO85" s="171"/>
      <c r="CP85" s="171"/>
      <c r="CQ85" s="171"/>
      <c r="CR85" s="171"/>
      <c r="CS85" s="171"/>
      <c r="CT85" s="171"/>
      <c r="CU85" s="171"/>
      <c r="CV85" s="171"/>
      <c r="CW85" s="171"/>
      <c r="CX85" s="171"/>
      <c r="CY85" s="171"/>
      <c r="CZ85" s="171"/>
      <c r="DA85" s="171"/>
      <c r="DB85" s="171"/>
      <c r="DC85" s="171"/>
      <c r="DD85" s="171"/>
      <c r="DE85" s="171"/>
      <c r="DF85" s="171"/>
      <c r="DG85" s="171"/>
      <c r="DH85" s="171"/>
      <c r="DI85" s="171"/>
      <c r="DJ85" s="171"/>
      <c r="DK85" s="171"/>
      <c r="DL85" s="171"/>
      <c r="DM85" s="171"/>
      <c r="DN85" s="171"/>
      <c r="DO85" s="171"/>
      <c r="DP85" s="171"/>
      <c r="DQ85" s="171"/>
      <c r="DR85" s="171"/>
      <c r="DS85" s="171"/>
      <c r="DT85" s="171"/>
      <c r="DU85" s="171"/>
      <c r="DV85" s="171"/>
      <c r="DW85" s="171"/>
      <c r="DX85" s="171"/>
      <c r="DY85" s="171"/>
      <c r="DZ85" s="171"/>
      <c r="EA85" s="171"/>
      <c r="EB85" s="171"/>
      <c r="EC85" s="171"/>
      <c r="ED85" s="171"/>
      <c r="EE85" s="171"/>
      <c r="EF85" s="171"/>
      <c r="EG85" s="171"/>
      <c r="EH85" s="171"/>
      <c r="EI85" s="171"/>
      <c r="EJ85" s="171"/>
      <c r="EK85" s="171"/>
      <c r="EL85" s="171"/>
      <c r="EM85" s="171"/>
      <c r="EN85" s="171"/>
    </row>
    <row r="86" spans="1:144" outlineLevel="1" x14ac:dyDescent="0.2">
      <c r="AQ86" s="182" t="s">
        <v>240</v>
      </c>
      <c r="AR86" s="182">
        <v>8</v>
      </c>
      <c r="AS86" s="171" t="s">
        <v>245</v>
      </c>
      <c r="AT86" s="171" t="s">
        <v>7</v>
      </c>
      <c r="AU86" s="171" t="s">
        <v>15</v>
      </c>
      <c r="AV86" s="171" t="s">
        <v>6</v>
      </c>
      <c r="AW86" s="171" t="s">
        <v>14</v>
      </c>
      <c r="AX86" s="171" t="s">
        <v>12</v>
      </c>
      <c r="AY86" s="171" t="s">
        <v>16</v>
      </c>
      <c r="AZ86" s="171" t="s">
        <v>1</v>
      </c>
      <c r="BA86" s="171" t="s">
        <v>18</v>
      </c>
      <c r="BB86" s="171"/>
      <c r="BC86" s="171"/>
      <c r="BD86" s="171"/>
      <c r="BE86" s="171"/>
      <c r="BF86" s="171"/>
      <c r="BG86" s="171"/>
      <c r="BH86" s="171"/>
      <c r="BI86" s="171"/>
      <c r="BJ86" s="171"/>
      <c r="BK86" s="171"/>
      <c r="BL86" s="171"/>
      <c r="BM86" s="171"/>
      <c r="BN86" s="171"/>
      <c r="BO86" s="171"/>
      <c r="BP86" s="171"/>
      <c r="BQ86" s="171"/>
      <c r="BR86" s="171"/>
      <c r="BS86" s="171"/>
      <c r="BT86" s="171"/>
      <c r="BU86" s="171"/>
      <c r="BV86" s="171"/>
      <c r="BW86" s="171"/>
      <c r="BX86" s="171"/>
      <c r="BY86" s="171"/>
      <c r="BZ86" s="171"/>
      <c r="CA86" s="171"/>
      <c r="CB86" s="171"/>
      <c r="CC86" s="171"/>
      <c r="CD86" s="171"/>
      <c r="CE86" s="171"/>
      <c r="CF86" s="171"/>
      <c r="CG86" s="171"/>
      <c r="CH86" s="171"/>
      <c r="CI86" s="171"/>
      <c r="CJ86" s="171"/>
      <c r="CK86" s="171"/>
      <c r="CL86" s="171"/>
      <c r="CM86" s="171"/>
      <c r="CN86" s="171"/>
      <c r="CO86" s="171"/>
      <c r="CP86" s="171"/>
      <c r="CQ86" s="171"/>
      <c r="CR86" s="171"/>
      <c r="CS86" s="171"/>
      <c r="CT86" s="171"/>
      <c r="CU86" s="171"/>
      <c r="CV86" s="171"/>
      <c r="CW86" s="171"/>
      <c r="CX86" s="171"/>
      <c r="CY86" s="171"/>
      <c r="CZ86" s="171"/>
      <c r="DA86" s="171"/>
      <c r="DB86" s="171"/>
      <c r="DC86" s="171"/>
      <c r="DD86" s="171"/>
      <c r="DE86" s="171"/>
      <c r="DF86" s="171"/>
      <c r="DG86" s="171"/>
      <c r="DH86" s="171"/>
      <c r="DI86" s="171"/>
      <c r="DJ86" s="171"/>
      <c r="DK86" s="171"/>
      <c r="DL86" s="171"/>
      <c r="DM86" s="171"/>
      <c r="DN86" s="171"/>
      <c r="DO86" s="171"/>
      <c r="DP86" s="171"/>
      <c r="DQ86" s="171"/>
      <c r="DR86" s="171"/>
      <c r="DS86" s="171"/>
      <c r="DT86" s="171"/>
      <c r="DU86" s="171"/>
      <c r="DV86" s="171"/>
      <c r="DW86" s="171"/>
      <c r="DX86" s="171"/>
      <c r="DY86" s="171"/>
      <c r="DZ86" s="171"/>
      <c r="EA86" s="171"/>
      <c r="EB86" s="171"/>
      <c r="EC86" s="171"/>
      <c r="ED86" s="171"/>
      <c r="EE86" s="171"/>
      <c r="EF86" s="171"/>
      <c r="EG86" s="171"/>
      <c r="EH86" s="171"/>
      <c r="EI86" s="171"/>
      <c r="EJ86" s="171"/>
      <c r="EK86" s="171"/>
      <c r="EL86" s="171"/>
      <c r="EM86" s="171"/>
      <c r="EN86" s="171"/>
    </row>
    <row r="87" spans="1:144" outlineLevel="1" x14ac:dyDescent="0.2">
      <c r="J87" s="118" t="s">
        <v>267</v>
      </c>
      <c r="AQ87" s="182" t="s">
        <v>241</v>
      </c>
      <c r="AR87" s="182" t="str">
        <f>INDEX($AT$86:$BA$86,$AR$86)</f>
        <v>urgent_subj</v>
      </c>
      <c r="AS87" s="171" t="s">
        <v>30</v>
      </c>
      <c r="AT87" s="171">
        <v>0.13287426676868147</v>
      </c>
      <c r="AU87" s="171">
        <v>0.69523080846722773</v>
      </c>
      <c r="AV87" s="171">
        <v>4.8457026268808975E-2</v>
      </c>
      <c r="AW87" s="171">
        <v>230.65850548329507</v>
      </c>
      <c r="AX87" s="171">
        <v>0.10813567967355267</v>
      </c>
      <c r="AY87" s="171">
        <v>0.26141290487120633</v>
      </c>
      <c r="AZ87" s="171">
        <v>0.15812292782453455</v>
      </c>
      <c r="BA87" s="171">
        <v>1.7852588625350675E-3</v>
      </c>
      <c r="BB87" s="171">
        <v>1</v>
      </c>
      <c r="BC87" s="171"/>
      <c r="BD87" s="171"/>
      <c r="BE87" s="171"/>
      <c r="BF87" s="171"/>
      <c r="BG87" s="171"/>
      <c r="BH87" s="171"/>
      <c r="BI87" s="171"/>
      <c r="BJ87" s="171"/>
      <c r="BK87" s="171"/>
      <c r="BL87" s="171"/>
      <c r="BM87" s="171"/>
      <c r="BN87" s="171"/>
      <c r="BO87" s="171"/>
      <c r="BP87" s="171"/>
      <c r="BQ87" s="171"/>
      <c r="BR87" s="171"/>
      <c r="BS87" s="171"/>
      <c r="BT87" s="171"/>
      <c r="BU87" s="171"/>
      <c r="BV87" s="171"/>
      <c r="BW87" s="171"/>
      <c r="BX87" s="171"/>
      <c r="BY87" s="171"/>
      <c r="BZ87" s="171"/>
      <c r="CA87" s="171"/>
      <c r="CB87" s="171"/>
      <c r="CC87" s="171"/>
      <c r="CD87" s="171"/>
      <c r="CE87" s="171"/>
      <c r="CF87" s="171"/>
      <c r="CG87" s="171"/>
      <c r="CH87" s="171"/>
      <c r="CI87" s="171"/>
      <c r="CJ87" s="171"/>
      <c r="CK87" s="171"/>
      <c r="CL87" s="171"/>
      <c r="CM87" s="171"/>
      <c r="CN87" s="171"/>
      <c r="CO87" s="171"/>
      <c r="CP87" s="171"/>
      <c r="CQ87" s="171"/>
      <c r="CR87" s="171"/>
      <c r="CS87" s="171"/>
      <c r="CT87" s="171"/>
      <c r="CU87" s="171"/>
      <c r="CV87" s="171"/>
      <c r="CW87" s="171"/>
      <c r="CX87" s="171"/>
      <c r="CY87" s="171"/>
      <c r="CZ87" s="171"/>
      <c r="DA87" s="171"/>
      <c r="DB87" s="171"/>
      <c r="DC87" s="171"/>
      <c r="DD87" s="171"/>
      <c r="DE87" s="171"/>
      <c r="DF87" s="171"/>
      <c r="DG87" s="171"/>
      <c r="DH87" s="171"/>
      <c r="DI87" s="171"/>
      <c r="DJ87" s="171"/>
      <c r="DK87" s="171"/>
      <c r="DL87" s="171"/>
      <c r="DM87" s="171"/>
      <c r="DN87" s="171"/>
      <c r="DO87" s="171"/>
      <c r="DP87" s="171"/>
      <c r="DQ87" s="171"/>
      <c r="DR87" s="171"/>
      <c r="DS87" s="171"/>
      <c r="DT87" s="171"/>
      <c r="DU87" s="171"/>
      <c r="DV87" s="171"/>
      <c r="DW87" s="171"/>
      <c r="DX87" s="171"/>
      <c r="DY87" s="171"/>
      <c r="DZ87" s="171"/>
      <c r="EA87" s="171"/>
      <c r="EB87" s="171"/>
      <c r="EC87" s="171"/>
      <c r="ED87" s="171"/>
      <c r="EE87" s="171"/>
      <c r="EF87" s="171"/>
      <c r="EG87" s="171"/>
      <c r="EH87" s="171"/>
      <c r="EI87" s="171"/>
      <c r="EJ87" s="171"/>
      <c r="EK87" s="171"/>
      <c r="EL87" s="171"/>
      <c r="EM87" s="171"/>
      <c r="EN87" s="171"/>
    </row>
    <row r="88" spans="1:144" outlineLevel="1" x14ac:dyDescent="0.2">
      <c r="AQ88" s="182"/>
      <c r="AR88" s="182" t="s">
        <v>242</v>
      </c>
      <c r="AS88" s="171"/>
      <c r="AT88" s="171"/>
      <c r="AU88" s="171"/>
      <c r="AV88" s="171"/>
      <c r="AW88" s="171"/>
      <c r="AX88" s="171"/>
      <c r="AY88" s="171"/>
      <c r="AZ88" s="171"/>
      <c r="BA88" s="171"/>
      <c r="BB88" s="171"/>
      <c r="BC88" s="171"/>
      <c r="BD88" s="171"/>
      <c r="BE88" s="171"/>
      <c r="BF88" s="171"/>
      <c r="BG88" s="171"/>
      <c r="BH88" s="171"/>
      <c r="BI88" s="171"/>
      <c r="BJ88" s="171"/>
      <c r="BK88" s="171"/>
      <c r="BL88" s="171"/>
      <c r="BM88" s="171"/>
      <c r="BN88" s="171"/>
      <c r="BO88" s="171"/>
      <c r="BP88" s="171"/>
      <c r="BQ88" s="171"/>
      <c r="BR88" s="171"/>
      <c r="BS88" s="171"/>
      <c r="BT88" s="171"/>
      <c r="BU88" s="171"/>
      <c r="BV88" s="171"/>
      <c r="BW88" s="171"/>
      <c r="BX88" s="171"/>
      <c r="BY88" s="171"/>
      <c r="BZ88" s="171"/>
      <c r="CA88" s="171"/>
      <c r="CB88" s="171"/>
      <c r="CC88" s="171"/>
      <c r="CD88" s="171"/>
      <c r="CE88" s="171"/>
      <c r="CF88" s="171"/>
      <c r="CG88" s="171"/>
      <c r="CH88" s="171"/>
      <c r="CI88" s="171"/>
      <c r="CJ88" s="171"/>
      <c r="CK88" s="171"/>
      <c r="CL88" s="171"/>
      <c r="CM88" s="171"/>
      <c r="CN88" s="171"/>
      <c r="CO88" s="171"/>
      <c r="CP88" s="171"/>
      <c r="CQ88" s="171"/>
      <c r="CR88" s="171"/>
      <c r="CS88" s="171"/>
      <c r="CT88" s="171"/>
      <c r="CU88" s="171"/>
      <c r="CV88" s="171"/>
      <c r="CW88" s="171"/>
      <c r="CX88" s="171"/>
      <c r="CY88" s="171"/>
      <c r="CZ88" s="171"/>
      <c r="DA88" s="171"/>
      <c r="DB88" s="171"/>
      <c r="DC88" s="171"/>
      <c r="DD88" s="171"/>
      <c r="DE88" s="171"/>
      <c r="DF88" s="171"/>
      <c r="DG88" s="171"/>
      <c r="DH88" s="171"/>
      <c r="DI88" s="171"/>
      <c r="DJ88" s="171"/>
      <c r="DK88" s="171"/>
      <c r="DL88" s="171"/>
      <c r="DM88" s="171"/>
      <c r="DN88" s="171"/>
      <c r="DO88" s="171"/>
      <c r="DP88" s="171"/>
      <c r="DQ88" s="171"/>
      <c r="DR88" s="171"/>
      <c r="DS88" s="171"/>
      <c r="DT88" s="171"/>
      <c r="DU88" s="171"/>
      <c r="DV88" s="171"/>
      <c r="DW88" s="171"/>
      <c r="DX88" s="171"/>
      <c r="DY88" s="171"/>
      <c r="DZ88" s="171"/>
      <c r="EA88" s="171"/>
      <c r="EB88" s="171"/>
      <c r="EC88" s="171"/>
      <c r="ED88" s="171"/>
      <c r="EE88" s="171"/>
      <c r="EF88" s="171"/>
      <c r="EG88" s="171"/>
      <c r="EH88" s="171"/>
      <c r="EI88" s="171"/>
      <c r="EJ88" s="171"/>
      <c r="EK88" s="171"/>
      <c r="EL88" s="171"/>
      <c r="EM88" s="171"/>
      <c r="EN88" s="171"/>
    </row>
    <row r="89" spans="1:144" outlineLevel="1" x14ac:dyDescent="0.2">
      <c r="AQ89" s="182"/>
      <c r="AR89" s="182" t="str">
        <f xml:space="preserve"> "Logistic Regression Curve -vs- " &amp; $AR$87 &amp; " 
Model 5 for spam    (8 variables, n=3921)"</f>
        <v>Logistic Regression Curve -vs- urgent_subj 
Model 5 for spam    (8 variables, n=3921)</v>
      </c>
      <c r="AS89" s="171" t="s">
        <v>246</v>
      </c>
      <c r="AT89" s="171">
        <v>0</v>
      </c>
      <c r="AU89" s="171">
        <v>0</v>
      </c>
      <c r="AV89" s="171">
        <v>0</v>
      </c>
      <c r="AW89" s="171">
        <v>1</v>
      </c>
      <c r="AX89" s="171">
        <v>0</v>
      </c>
      <c r="AY89" s="171">
        <v>0</v>
      </c>
      <c r="AZ89" s="171">
        <v>0</v>
      </c>
      <c r="BA89" s="171">
        <v>0</v>
      </c>
      <c r="BB89" s="171"/>
      <c r="BC89" s="171"/>
      <c r="BD89" s="171"/>
      <c r="BE89" s="171"/>
      <c r="BF89" s="171"/>
      <c r="BG89" s="171"/>
      <c r="BH89" s="171"/>
      <c r="BI89" s="171"/>
      <c r="BJ89" s="171"/>
      <c r="BK89" s="171"/>
      <c r="BL89" s="171"/>
      <c r="BM89" s="171"/>
      <c r="BN89" s="171"/>
      <c r="BO89" s="171"/>
      <c r="BP89" s="171"/>
      <c r="BQ89" s="171"/>
      <c r="BR89" s="171"/>
      <c r="BS89" s="171"/>
      <c r="BT89" s="171"/>
      <c r="BU89" s="171"/>
      <c r="BV89" s="171"/>
      <c r="BW89" s="171"/>
      <c r="BX89" s="171"/>
      <c r="BY89" s="171"/>
      <c r="BZ89" s="171"/>
      <c r="CA89" s="171"/>
      <c r="CB89" s="171"/>
      <c r="CC89" s="171"/>
      <c r="CD89" s="171"/>
      <c r="CE89" s="171"/>
      <c r="CF89" s="171"/>
      <c r="CG89" s="171"/>
      <c r="CH89" s="171"/>
      <c r="CI89" s="171"/>
      <c r="CJ89" s="171"/>
      <c r="CK89" s="171"/>
      <c r="CL89" s="171"/>
      <c r="CM89" s="171"/>
      <c r="CN89" s="171"/>
      <c r="CO89" s="171"/>
      <c r="CP89" s="171"/>
      <c r="CQ89" s="171"/>
      <c r="CR89" s="171"/>
      <c r="CS89" s="171"/>
      <c r="CT89" s="171"/>
      <c r="CU89" s="171"/>
      <c r="CV89" s="171"/>
      <c r="CW89" s="171"/>
      <c r="CX89" s="171"/>
      <c r="CY89" s="171"/>
      <c r="CZ89" s="171"/>
      <c r="DA89" s="171"/>
      <c r="DB89" s="171"/>
      <c r="DC89" s="171"/>
      <c r="DD89" s="171"/>
      <c r="DE89" s="171"/>
      <c r="DF89" s="171"/>
      <c r="DG89" s="171"/>
      <c r="DH89" s="171"/>
      <c r="DI89" s="171"/>
      <c r="DJ89" s="171"/>
      <c r="DK89" s="171"/>
      <c r="DL89" s="171"/>
      <c r="DM89" s="171"/>
      <c r="DN89" s="171"/>
      <c r="DO89" s="171"/>
      <c r="DP89" s="171"/>
      <c r="DQ89" s="171"/>
      <c r="DR89" s="171"/>
      <c r="DS89" s="171"/>
      <c r="DT89" s="171"/>
      <c r="DU89" s="171"/>
      <c r="DV89" s="171"/>
      <c r="DW89" s="171"/>
      <c r="DX89" s="171"/>
      <c r="DY89" s="171"/>
      <c r="DZ89" s="171"/>
      <c r="EA89" s="171"/>
      <c r="EB89" s="171"/>
      <c r="EC89" s="171"/>
      <c r="ED89" s="171"/>
      <c r="EE89" s="171"/>
      <c r="EF89" s="171"/>
      <c r="EG89" s="171"/>
      <c r="EH89" s="171"/>
      <c r="EI89" s="171"/>
      <c r="EJ89" s="171"/>
      <c r="EK89" s="171"/>
      <c r="EL89" s="171"/>
      <c r="EM89" s="171"/>
      <c r="EN89" s="171"/>
    </row>
    <row r="90" spans="1:144" outlineLevel="1" x14ac:dyDescent="0.2">
      <c r="A90" s="139" t="s">
        <v>30</v>
      </c>
      <c r="B90" s="115">
        <f>SUMPRODUCT($AT$87:$BA$87,$AT$106:$BA$106)</f>
        <v>1.7852588625350675E-3</v>
      </c>
      <c r="C90" s="115">
        <f>1/(1+EXP(-F90))</f>
        <v>3.4634568033115432E-2</v>
      </c>
      <c r="D90" s="115">
        <f>1/(1+EXP(-(F90- $H$11*G90)))</f>
        <v>2.6983194220860009E-2</v>
      </c>
      <c r="E90" s="115">
        <f>1/(1+EXP(-(F90+ $H$11*G90)))</f>
        <v>4.4356664549755259E-2</v>
      </c>
      <c r="F90" s="115">
        <f>MMULT($AT$87:$BA$87,$B$16:$B$23) + B15</f>
        <v>-3.3276544562106807</v>
      </c>
      <c r="G90" s="115">
        <f t="array" ref="G90">SQRT(MMULT($AT$87:$BB$87,MMULT($AQ$15:$AY$23,TRANSPOSE($AT$87:$BB$87))))</f>
        <v>0.13139662975345046</v>
      </c>
      <c r="AQ90" s="182"/>
      <c r="AR90" s="182" t="str">
        <f xml:space="preserve"> $AR$87 &amp; " (min to max) " &amp; CHAR(10) &amp; "Other Variables = Means"</f>
        <v>urgent_subj (min to max) 
Other Variables = Means</v>
      </c>
      <c r="AS90" s="171" t="s">
        <v>247</v>
      </c>
      <c r="AT90" s="171">
        <v>21</v>
      </c>
      <c r="AU90" s="171">
        <v>1</v>
      </c>
      <c r="AV90" s="171">
        <v>20</v>
      </c>
      <c r="AW90" s="171">
        <v>4022</v>
      </c>
      <c r="AX90" s="171">
        <v>28</v>
      </c>
      <c r="AY90" s="171">
        <v>1</v>
      </c>
      <c r="AZ90" s="171">
        <v>1</v>
      </c>
      <c r="BA90" s="171">
        <v>1</v>
      </c>
      <c r="BB90" s="171"/>
      <c r="BC90" s="171"/>
      <c r="BD90" s="171"/>
      <c r="BE90" s="171"/>
      <c r="BF90" s="171"/>
      <c r="BG90" s="171"/>
      <c r="BH90" s="171"/>
      <c r="BI90" s="171"/>
      <c r="BJ90" s="171"/>
      <c r="BK90" s="171"/>
      <c r="BL90" s="171"/>
      <c r="BM90" s="171"/>
      <c r="BN90" s="171"/>
      <c r="BO90" s="171"/>
      <c r="BP90" s="171"/>
      <c r="BQ90" s="171"/>
      <c r="BR90" s="171"/>
      <c r="BS90" s="171"/>
      <c r="BT90" s="171"/>
      <c r="BU90" s="171"/>
      <c r="BV90" s="171"/>
      <c r="BW90" s="171"/>
      <c r="BX90" s="171"/>
      <c r="BY90" s="171"/>
      <c r="BZ90" s="171"/>
      <c r="CA90" s="171"/>
      <c r="CB90" s="171"/>
      <c r="CC90" s="171"/>
      <c r="CD90" s="171"/>
      <c r="CE90" s="171"/>
      <c r="CF90" s="171"/>
      <c r="CG90" s="171"/>
      <c r="CH90" s="171"/>
      <c r="CI90" s="171"/>
      <c r="CJ90" s="171"/>
      <c r="CK90" s="171"/>
      <c r="CL90" s="171"/>
      <c r="CM90" s="171"/>
      <c r="CN90" s="171"/>
      <c r="CO90" s="171"/>
      <c r="CP90" s="171"/>
      <c r="CQ90" s="171"/>
      <c r="CR90" s="171"/>
      <c r="CS90" s="171"/>
      <c r="CT90" s="171"/>
      <c r="CU90" s="171"/>
      <c r="CV90" s="171"/>
      <c r="CW90" s="171"/>
      <c r="CX90" s="171"/>
      <c r="CY90" s="171"/>
      <c r="CZ90" s="171"/>
      <c r="DA90" s="171"/>
      <c r="DB90" s="171"/>
      <c r="DC90" s="171"/>
      <c r="DD90" s="171"/>
      <c r="DE90" s="171"/>
      <c r="DF90" s="171"/>
      <c r="DG90" s="171"/>
      <c r="DH90" s="171"/>
      <c r="DI90" s="171"/>
      <c r="DJ90" s="171"/>
      <c r="DK90" s="171"/>
      <c r="DL90" s="171"/>
      <c r="DM90" s="171"/>
      <c r="DN90" s="171"/>
      <c r="DO90" s="171"/>
      <c r="DP90" s="171"/>
      <c r="DQ90" s="171"/>
      <c r="DR90" s="171"/>
      <c r="DS90" s="171"/>
      <c r="DT90" s="171"/>
      <c r="DU90" s="171"/>
      <c r="DV90" s="171"/>
      <c r="DW90" s="171"/>
      <c r="DX90" s="171"/>
      <c r="DY90" s="171"/>
      <c r="DZ90" s="171"/>
      <c r="EA90" s="171"/>
      <c r="EB90" s="171"/>
      <c r="EC90" s="171"/>
      <c r="ED90" s="171"/>
      <c r="EE90" s="171"/>
      <c r="EF90" s="171"/>
      <c r="EG90" s="171"/>
      <c r="EH90" s="171"/>
      <c r="EI90" s="171"/>
      <c r="EJ90" s="171"/>
      <c r="EK90" s="171"/>
      <c r="EL90" s="171"/>
      <c r="EM90" s="171"/>
      <c r="EN90" s="171"/>
    </row>
    <row r="91" spans="1:144" outlineLevel="1" x14ac:dyDescent="0.2">
      <c r="AQ91" s="182"/>
      <c r="AR91" s="182" t="s">
        <v>243</v>
      </c>
      <c r="AS91" s="171" t="s">
        <v>248</v>
      </c>
      <c r="AT91" s="171">
        <f t="shared" ref="AT91:BA91" si="8">AT89</f>
        <v>0</v>
      </c>
      <c r="AU91" s="171">
        <f t="shared" si="8"/>
        <v>0</v>
      </c>
      <c r="AV91" s="171">
        <f t="shared" si="8"/>
        <v>0</v>
      </c>
      <c r="AW91" s="171">
        <f t="shared" si="8"/>
        <v>1</v>
      </c>
      <c r="AX91" s="171">
        <f t="shared" si="8"/>
        <v>0</v>
      </c>
      <c r="AY91" s="171">
        <f t="shared" si="8"/>
        <v>0</v>
      </c>
      <c r="AZ91" s="171">
        <f t="shared" si="8"/>
        <v>0</v>
      </c>
      <c r="BA91" s="171">
        <f t="shared" si="8"/>
        <v>0</v>
      </c>
      <c r="BB91" s="171"/>
      <c r="BC91" s="171"/>
      <c r="BD91" s="171"/>
      <c r="BE91" s="171"/>
      <c r="BF91" s="171"/>
      <c r="BG91" s="171"/>
      <c r="BH91" s="171"/>
      <c r="BI91" s="171"/>
      <c r="BJ91" s="171"/>
      <c r="BK91" s="171"/>
      <c r="BL91" s="171"/>
      <c r="BM91" s="171"/>
      <c r="BN91" s="171"/>
      <c r="BO91" s="171"/>
      <c r="BP91" s="171"/>
      <c r="BQ91" s="171"/>
      <c r="BR91" s="171"/>
      <c r="BS91" s="171"/>
      <c r="BT91" s="171"/>
      <c r="BU91" s="171"/>
      <c r="BV91" s="171"/>
      <c r="BW91" s="171"/>
      <c r="BX91" s="171"/>
      <c r="BY91" s="171"/>
      <c r="BZ91" s="171"/>
      <c r="CA91" s="171"/>
      <c r="CB91" s="171"/>
      <c r="CC91" s="171"/>
      <c r="CD91" s="171"/>
      <c r="CE91" s="171"/>
      <c r="CF91" s="171"/>
      <c r="CG91" s="171"/>
      <c r="CH91" s="171"/>
      <c r="CI91" s="171"/>
      <c r="CJ91" s="171"/>
      <c r="CK91" s="171"/>
      <c r="CL91" s="171"/>
      <c r="CM91" s="171"/>
      <c r="CN91" s="171"/>
      <c r="CO91" s="171"/>
      <c r="CP91" s="171"/>
      <c r="CQ91" s="171"/>
      <c r="CR91" s="171"/>
      <c r="CS91" s="171"/>
      <c r="CT91" s="171"/>
      <c r="CU91" s="171"/>
      <c r="CV91" s="171"/>
      <c r="CW91" s="171"/>
      <c r="CX91" s="171"/>
      <c r="CY91" s="171"/>
      <c r="CZ91" s="171"/>
      <c r="DA91" s="171"/>
      <c r="DB91" s="171"/>
      <c r="DC91" s="171"/>
      <c r="DD91" s="171"/>
      <c r="DE91" s="171"/>
      <c r="DF91" s="171"/>
      <c r="DG91" s="171"/>
      <c r="DH91" s="171"/>
      <c r="DI91" s="171"/>
      <c r="DJ91" s="171"/>
      <c r="DK91" s="171"/>
      <c r="DL91" s="171"/>
      <c r="DM91" s="171"/>
      <c r="DN91" s="171"/>
      <c r="DO91" s="171"/>
      <c r="DP91" s="171"/>
      <c r="DQ91" s="171"/>
      <c r="DR91" s="171"/>
      <c r="DS91" s="171"/>
      <c r="DT91" s="171"/>
      <c r="DU91" s="171"/>
      <c r="DV91" s="171"/>
      <c r="DW91" s="171"/>
      <c r="DX91" s="171"/>
      <c r="DY91" s="171"/>
      <c r="DZ91" s="171"/>
      <c r="EA91" s="171"/>
      <c r="EB91" s="171"/>
      <c r="EC91" s="171"/>
      <c r="ED91" s="171"/>
      <c r="EE91" s="171"/>
      <c r="EF91" s="171"/>
      <c r="EG91" s="171"/>
      <c r="EH91" s="171"/>
      <c r="EI91" s="171"/>
      <c r="EJ91" s="171"/>
      <c r="EK91" s="171"/>
      <c r="EL91" s="171"/>
      <c r="EM91" s="171"/>
      <c r="EN91" s="171"/>
    </row>
    <row r="92" spans="1:144" outlineLevel="1" x14ac:dyDescent="0.2">
      <c r="B92" s="236" t="str">
        <f>$AR$87</f>
        <v>urgent_subj</v>
      </c>
      <c r="C92" s="236" t="s">
        <v>238</v>
      </c>
      <c r="D92" s="236" t="str">
        <f>IF($I$11&gt;99%,("Lower "&amp;TEXT($I$11,"0.0%")),("Lower "&amp;TEXT($I$11,"0%")))</f>
        <v>Lower 95%</v>
      </c>
      <c r="E92" s="236" t="str">
        <f>IF($I$11&gt;99%,("Upper "&amp;TEXT($I$11,"0.0%")),("Upper "&amp;TEXT($I$11,"0%")))</f>
        <v>Upper 95%</v>
      </c>
      <c r="F92" s="236" t="s">
        <v>239</v>
      </c>
      <c r="G92" s="236" t="s">
        <v>92</v>
      </c>
      <c r="AQ92" s="182"/>
      <c r="AR92" s="182" t="s">
        <v>244</v>
      </c>
      <c r="AS92" s="171" t="s">
        <v>249</v>
      </c>
      <c r="AT92" s="171">
        <f t="shared" ref="AT92:BA92" si="9">(AT90 - AT89)/12</f>
        <v>1.75</v>
      </c>
      <c r="AU92" s="171">
        <f t="shared" si="9"/>
        <v>8.3333333333333329E-2</v>
      </c>
      <c r="AV92" s="171">
        <f t="shared" si="9"/>
        <v>1.6666666666666667</v>
      </c>
      <c r="AW92" s="171">
        <f t="shared" si="9"/>
        <v>335.08333333333331</v>
      </c>
      <c r="AX92" s="171">
        <f t="shared" si="9"/>
        <v>2.3333333333333335</v>
      </c>
      <c r="AY92" s="171">
        <f t="shared" si="9"/>
        <v>8.3333333333333329E-2</v>
      </c>
      <c r="AZ92" s="171">
        <f t="shared" si="9"/>
        <v>8.3333333333333329E-2</v>
      </c>
      <c r="BA92" s="171">
        <f t="shared" si="9"/>
        <v>8.3333333333333329E-2</v>
      </c>
      <c r="BB92" s="171"/>
      <c r="BC92" s="171"/>
      <c r="BD92" s="171"/>
      <c r="BE92" s="171"/>
      <c r="BF92" s="171"/>
      <c r="BG92" s="171"/>
      <c r="BH92" s="171"/>
      <c r="BI92" s="171"/>
      <c r="BJ92" s="171"/>
      <c r="BK92" s="171"/>
      <c r="BL92" s="171"/>
      <c r="BM92" s="171"/>
      <c r="BN92" s="171"/>
      <c r="BO92" s="171"/>
      <c r="BP92" s="171"/>
      <c r="BQ92" s="171"/>
      <c r="BR92" s="171"/>
      <c r="BS92" s="171"/>
      <c r="BT92" s="171"/>
      <c r="BU92" s="171"/>
      <c r="BV92" s="171"/>
      <c r="BW92" s="171"/>
      <c r="BX92" s="171"/>
      <c r="BY92" s="171"/>
      <c r="BZ92" s="171"/>
      <c r="CA92" s="171"/>
      <c r="CB92" s="171"/>
      <c r="CC92" s="171"/>
      <c r="CD92" s="171"/>
      <c r="CE92" s="171"/>
      <c r="CF92" s="171"/>
      <c r="CG92" s="171"/>
      <c r="CH92" s="171"/>
      <c r="CI92" s="171"/>
      <c r="CJ92" s="171"/>
      <c r="CK92" s="171"/>
      <c r="CL92" s="171"/>
      <c r="CM92" s="171"/>
      <c r="CN92" s="171"/>
      <c r="CO92" s="171"/>
      <c r="CP92" s="171"/>
      <c r="CQ92" s="171"/>
      <c r="CR92" s="171"/>
      <c r="CS92" s="171"/>
      <c r="CT92" s="171"/>
      <c r="CU92" s="171"/>
      <c r="CV92" s="171"/>
      <c r="CW92" s="171"/>
      <c r="CX92" s="171"/>
      <c r="CY92" s="171"/>
      <c r="CZ92" s="171"/>
      <c r="DA92" s="171"/>
      <c r="DB92" s="171"/>
      <c r="DC92" s="171"/>
      <c r="DD92" s="171"/>
      <c r="DE92" s="171"/>
      <c r="DF92" s="171"/>
      <c r="DG92" s="171"/>
      <c r="DH92" s="171"/>
      <c r="DI92" s="171"/>
      <c r="DJ92" s="171"/>
      <c r="DK92" s="171"/>
      <c r="DL92" s="171"/>
      <c r="DM92" s="171"/>
      <c r="DN92" s="171"/>
      <c r="DO92" s="171"/>
      <c r="DP92" s="171"/>
      <c r="DQ92" s="171"/>
      <c r="DR92" s="171"/>
      <c r="DS92" s="171"/>
      <c r="DT92" s="171"/>
      <c r="DU92" s="171"/>
      <c r="DV92" s="171"/>
      <c r="DW92" s="171"/>
      <c r="DX92" s="171"/>
      <c r="DY92" s="171"/>
      <c r="DZ92" s="171"/>
      <c r="EA92" s="171"/>
      <c r="EB92" s="171"/>
      <c r="EC92" s="171"/>
      <c r="ED92" s="171"/>
      <c r="EE92" s="171"/>
      <c r="EF92" s="171"/>
      <c r="EG92" s="171"/>
      <c r="EH92" s="171"/>
      <c r="EI92" s="171"/>
      <c r="EJ92" s="171"/>
      <c r="EK92" s="171"/>
      <c r="EL92" s="171"/>
      <c r="EM92" s="171"/>
      <c r="EN92" s="171"/>
    </row>
    <row r="93" spans="1:144" outlineLevel="1" x14ac:dyDescent="0.2">
      <c r="B93" s="115">
        <f>SUMPRODUCT($AT$93:$BA$93,$AT$106:$BA$106)</f>
        <v>0</v>
      </c>
      <c r="C93" s="115">
        <f t="shared" ref="C93:C105" si="10">1/(1+EXP(-F93))</f>
        <v>3.44038563261427E-2</v>
      </c>
      <c r="D93" s="115">
        <f t="shared" ref="D93:D105" si="11">1/(1+EXP(-(F93- $H$11*G93)))</f>
        <v>2.6786180825118414E-2</v>
      </c>
      <c r="E93" s="115">
        <f t="shared" ref="E93:E105" si="12">1/(1+EXP(-(F93+ $H$11*G93)))</f>
        <v>4.4089765370119473E-2</v>
      </c>
      <c r="F93" s="115">
        <f>MMULT($AT$93:$BA$93,$B$16:$B$23) + B15</f>
        <v>-3.3345770154651038</v>
      </c>
      <c r="G93" s="115">
        <f t="array" ref="G93">SQRT(MMULT($AT$93:$BB$93,MMULT($AQ$15:$AY$23,TRANSPOSE($AT$93:$BB$93))))</f>
        <v>0.13170684942817984</v>
      </c>
      <c r="AQ93" s="171"/>
      <c r="AR93" s="171">
        <v>1</v>
      </c>
      <c r="AS93" s="171"/>
      <c r="AT93" s="171">
        <f>IF($AT$107=$AR$86,$AT$91+($AR$93-1)*$AT$92,$AT$87)</f>
        <v>0.13287426676868147</v>
      </c>
      <c r="AU93" s="171">
        <f>IF($AU$107=$AR$86,$AU$91+($AR$93-1)*$AU$92,$AU$87)</f>
        <v>0.69523080846722773</v>
      </c>
      <c r="AV93" s="171">
        <f>IF($AV$107=$AR$86,$AV$91+($AR$93-1)*$AV$92,$AV$87)</f>
        <v>4.8457026268808975E-2</v>
      </c>
      <c r="AW93" s="171">
        <f>IF($AW$107=$AR$86,$AW$91+($AR$93-1)*$AW$92,$AW$87)</f>
        <v>230.65850548329507</v>
      </c>
      <c r="AX93" s="171">
        <f>IF($AX$107=$AR$86,$AX$91+($AR$93-1)*$AX$92,$AX$87)</f>
        <v>0.10813567967355267</v>
      </c>
      <c r="AY93" s="171">
        <f>IF($AY$107=$AR$86,$AY$91+($AR$93-1)*$AY$92,$AY$87)</f>
        <v>0.26141290487120633</v>
      </c>
      <c r="AZ93" s="171">
        <f>IF($AZ$107=$AR$86,$AZ$91+($AR$93-1)*$AZ$92,$AZ$87)</f>
        <v>0.15812292782453455</v>
      </c>
      <c r="BA93" s="171">
        <f>IF($BA$107=$AR$86,$BA$91+($AR$93-1)*$BA$92,$BA$87)</f>
        <v>0</v>
      </c>
      <c r="BB93" s="171">
        <v>1</v>
      </c>
      <c r="BC93" s="171"/>
      <c r="BD93" s="171"/>
      <c r="BE93" s="171"/>
      <c r="BF93" s="171"/>
      <c r="BG93" s="171"/>
      <c r="BH93" s="171"/>
      <c r="BI93" s="171"/>
      <c r="BJ93" s="171"/>
      <c r="BK93" s="171"/>
      <c r="BL93" s="171"/>
      <c r="BM93" s="171"/>
      <c r="BN93" s="171"/>
      <c r="BO93" s="171"/>
      <c r="BP93" s="171"/>
      <c r="BQ93" s="171"/>
      <c r="BR93" s="171"/>
      <c r="BS93" s="171"/>
      <c r="BT93" s="171"/>
      <c r="BU93" s="171"/>
      <c r="BV93" s="171"/>
      <c r="BW93" s="171"/>
      <c r="BX93" s="171"/>
      <c r="BY93" s="171"/>
      <c r="BZ93" s="171"/>
      <c r="CA93" s="171"/>
      <c r="CB93" s="171"/>
      <c r="CC93" s="171"/>
      <c r="CD93" s="171"/>
      <c r="CE93" s="171"/>
      <c r="CF93" s="171"/>
      <c r="CG93" s="171"/>
      <c r="CH93" s="171"/>
      <c r="CI93" s="171"/>
      <c r="CJ93" s="171"/>
      <c r="CK93" s="171"/>
      <c r="CL93" s="171"/>
      <c r="CM93" s="171"/>
      <c r="CN93" s="171"/>
      <c r="CO93" s="171"/>
      <c r="CP93" s="171"/>
      <c r="CQ93" s="171"/>
      <c r="CR93" s="171"/>
      <c r="CS93" s="171"/>
      <c r="CT93" s="171"/>
      <c r="CU93" s="171"/>
      <c r="CV93" s="171"/>
      <c r="CW93" s="171"/>
      <c r="CX93" s="171"/>
      <c r="CY93" s="171"/>
      <c r="CZ93" s="171"/>
      <c r="DA93" s="171"/>
      <c r="DB93" s="171"/>
      <c r="DC93" s="171"/>
      <c r="DD93" s="171"/>
      <c r="DE93" s="171"/>
      <c r="DF93" s="171"/>
      <c r="DG93" s="171"/>
      <c r="DH93" s="171"/>
      <c r="DI93" s="171"/>
      <c r="DJ93" s="171"/>
      <c r="DK93" s="171"/>
      <c r="DL93" s="171"/>
      <c r="DM93" s="171"/>
      <c r="DN93" s="171"/>
      <c r="DO93" s="171"/>
      <c r="DP93" s="171"/>
      <c r="DQ93" s="171"/>
      <c r="DR93" s="171"/>
      <c r="DS93" s="171"/>
      <c r="DT93" s="171"/>
      <c r="DU93" s="171"/>
      <c r="DV93" s="171"/>
      <c r="DW93" s="171"/>
      <c r="DX93" s="171"/>
      <c r="DY93" s="171"/>
      <c r="DZ93" s="171"/>
      <c r="EA93" s="171"/>
      <c r="EB93" s="171"/>
      <c r="EC93" s="171"/>
      <c r="ED93" s="171"/>
      <c r="EE93" s="171"/>
      <c r="EF93" s="171"/>
      <c r="EG93" s="171"/>
      <c r="EH93" s="171"/>
      <c r="EI93" s="171"/>
      <c r="EJ93" s="171"/>
      <c r="EK93" s="171"/>
      <c r="EL93" s="171"/>
      <c r="EM93" s="171"/>
      <c r="EN93" s="171"/>
    </row>
    <row r="94" spans="1:144" outlineLevel="1" x14ac:dyDescent="0.2">
      <c r="B94" s="115">
        <f>SUMPRODUCT($AT$94:$BA$94,$AT$106:$BA$106)</f>
        <v>8.3333333333333329E-2</v>
      </c>
      <c r="C94" s="115">
        <f t="shared" si="10"/>
        <v>4.6911637583758596E-2</v>
      </c>
      <c r="D94" s="115">
        <f t="shared" si="11"/>
        <v>3.5954401007811367E-2</v>
      </c>
      <c r="E94" s="115">
        <f t="shared" si="12"/>
        <v>6.0996851780894194E-2</v>
      </c>
      <c r="F94" s="115">
        <f>MMULT($AT$94:$BA$94,$B$16:$B$23) + B15</f>
        <v>-3.0114418388390067</v>
      </c>
      <c r="G94" s="115">
        <f t="array" ref="G94">SQRT(MMULT($AT$94:$BB$94,MMULT($AQ$15:$AY$23,TRANSPOSE($AT$94:$BB$94))))</f>
        <v>0.14155630500407232</v>
      </c>
      <c r="AQ94" s="171"/>
      <c r="AR94" s="171">
        <v>2</v>
      </c>
      <c r="AS94" s="171"/>
      <c r="AT94" s="171">
        <f>IF($AT$107=$AR$86,$AT$91+($AR$94-1)*$AT$92,$AT$87)</f>
        <v>0.13287426676868147</v>
      </c>
      <c r="AU94" s="171">
        <f>IF($AU$107=$AR$86,$AU$91+($AR$94-1)*$AU$92,$AU$87)</f>
        <v>0.69523080846722773</v>
      </c>
      <c r="AV94" s="171">
        <f>IF($AV$107=$AR$86,$AV$91+($AR$94-1)*$AV$92,$AV$87)</f>
        <v>4.8457026268808975E-2</v>
      </c>
      <c r="AW94" s="171">
        <f>IF($AW$107=$AR$86,$AW$91+($AR$94-1)*$AW$92,$AW$87)</f>
        <v>230.65850548329507</v>
      </c>
      <c r="AX94" s="171">
        <f>IF($AX$107=$AR$86,$AX$91+($AR$94-1)*$AX$92,$AX$87)</f>
        <v>0.10813567967355267</v>
      </c>
      <c r="AY94" s="171">
        <f>IF($AY$107=$AR$86,$AY$91+($AR$94-1)*$AY$92,$AY$87)</f>
        <v>0.26141290487120633</v>
      </c>
      <c r="AZ94" s="171">
        <f>IF($AZ$107=$AR$86,$AZ$91+($AR$94-1)*$AZ$92,$AZ$87)</f>
        <v>0.15812292782453455</v>
      </c>
      <c r="BA94" s="171">
        <f>IF($BA$107=$AR$86,$BA$91+($AR$94-1)*$BA$92,$BA$87)</f>
        <v>8.3333333333333329E-2</v>
      </c>
      <c r="BB94" s="171">
        <v>1</v>
      </c>
      <c r="BC94" s="171"/>
      <c r="BD94" s="171"/>
      <c r="BE94" s="171"/>
      <c r="BF94" s="171"/>
      <c r="BG94" s="171"/>
      <c r="BH94" s="171"/>
      <c r="BI94" s="171"/>
      <c r="BJ94" s="171"/>
      <c r="BK94" s="171"/>
      <c r="BL94" s="171"/>
      <c r="BM94" s="171"/>
      <c r="BN94" s="171"/>
      <c r="BO94" s="171"/>
      <c r="BP94" s="171"/>
      <c r="BQ94" s="171"/>
      <c r="BR94" s="171"/>
      <c r="BS94" s="171"/>
      <c r="BT94" s="171"/>
      <c r="BU94" s="171"/>
      <c r="BV94" s="171"/>
      <c r="BW94" s="171"/>
      <c r="BX94" s="171"/>
      <c r="BY94" s="171"/>
      <c r="BZ94" s="171"/>
      <c r="CA94" s="171"/>
      <c r="CB94" s="171"/>
      <c r="CC94" s="171"/>
      <c r="CD94" s="171"/>
      <c r="CE94" s="171"/>
      <c r="CF94" s="171"/>
      <c r="CG94" s="171"/>
      <c r="CH94" s="171"/>
      <c r="CI94" s="171"/>
      <c r="CJ94" s="171"/>
      <c r="CK94" s="171"/>
      <c r="CL94" s="171"/>
      <c r="CM94" s="171"/>
      <c r="CN94" s="171"/>
      <c r="CO94" s="171"/>
      <c r="CP94" s="171"/>
      <c r="CQ94" s="171"/>
      <c r="CR94" s="171"/>
      <c r="CS94" s="171"/>
      <c r="CT94" s="171"/>
      <c r="CU94" s="171"/>
      <c r="CV94" s="171"/>
      <c r="CW94" s="171"/>
      <c r="CX94" s="171"/>
      <c r="CY94" s="171"/>
      <c r="CZ94" s="171"/>
      <c r="DA94" s="171"/>
      <c r="DB94" s="171"/>
      <c r="DC94" s="171"/>
      <c r="DD94" s="171"/>
      <c r="DE94" s="171"/>
      <c r="DF94" s="171"/>
      <c r="DG94" s="171"/>
      <c r="DH94" s="171"/>
      <c r="DI94" s="171"/>
      <c r="DJ94" s="171"/>
      <c r="DK94" s="171"/>
      <c r="DL94" s="171"/>
      <c r="DM94" s="171"/>
      <c r="DN94" s="171"/>
      <c r="DO94" s="171"/>
      <c r="DP94" s="171"/>
      <c r="DQ94" s="171"/>
      <c r="DR94" s="171"/>
      <c r="DS94" s="171"/>
      <c r="DT94" s="171"/>
      <c r="DU94" s="171"/>
      <c r="DV94" s="171"/>
      <c r="DW94" s="171"/>
      <c r="DX94" s="171"/>
      <c r="DY94" s="171"/>
      <c r="DZ94" s="171"/>
      <c r="EA94" s="171"/>
      <c r="EB94" s="171"/>
      <c r="EC94" s="171"/>
      <c r="ED94" s="171"/>
      <c r="EE94" s="171"/>
      <c r="EF94" s="171"/>
      <c r="EG94" s="171"/>
      <c r="EH94" s="171"/>
      <c r="EI94" s="171"/>
      <c r="EJ94" s="171"/>
      <c r="EK94" s="171"/>
      <c r="EL94" s="171"/>
      <c r="EM94" s="171"/>
      <c r="EN94" s="171"/>
    </row>
    <row r="95" spans="1:144" outlineLevel="1" x14ac:dyDescent="0.2">
      <c r="B95" s="115">
        <f>SUMPRODUCT($AT$95:$BA$95,$AT$106:$BA$106)</f>
        <v>0.16666666666666666</v>
      </c>
      <c r="C95" s="115">
        <f t="shared" si="10"/>
        <v>6.3666889432383647E-2</v>
      </c>
      <c r="D95" s="115">
        <f t="shared" si="11"/>
        <v>4.4776062874916332E-2</v>
      </c>
      <c r="E95" s="115">
        <f t="shared" si="12"/>
        <v>8.9778601550045412E-2</v>
      </c>
      <c r="F95" s="115">
        <f>MMULT($AT$95:$BA$95,$B$16:$B$23) + B15</f>
        <v>-2.6883066622129097</v>
      </c>
      <c r="G95" s="115">
        <f t="array" ref="G95">SQRT(MMULT($AT$95:$BB$95,MMULT($AQ$15:$AY$23,TRANSPOSE($AT$95:$BB$95))))</f>
        <v>0.18978178020182399</v>
      </c>
      <c r="AQ95" s="171"/>
      <c r="AR95" s="171">
        <v>3</v>
      </c>
      <c r="AS95" s="171"/>
      <c r="AT95" s="171">
        <f>IF($AT$107=$AR$86,$AT$91+($AR$95-1)*$AT$92,$AT$87)</f>
        <v>0.13287426676868147</v>
      </c>
      <c r="AU95" s="171">
        <f>IF($AU$107=$AR$86,$AU$91+($AR$95-1)*$AU$92,$AU$87)</f>
        <v>0.69523080846722773</v>
      </c>
      <c r="AV95" s="171">
        <f>IF($AV$107=$AR$86,$AV$91+($AR$95-1)*$AV$92,$AV$87)</f>
        <v>4.8457026268808975E-2</v>
      </c>
      <c r="AW95" s="171">
        <f>IF($AW$107=$AR$86,$AW$91+($AR$95-1)*$AW$92,$AW$87)</f>
        <v>230.65850548329507</v>
      </c>
      <c r="AX95" s="171">
        <f>IF($AX$107=$AR$86,$AX$91+($AR$95-1)*$AX$92,$AX$87)</f>
        <v>0.10813567967355267</v>
      </c>
      <c r="AY95" s="171">
        <f>IF($AY$107=$AR$86,$AY$91+($AR$95-1)*$AY$92,$AY$87)</f>
        <v>0.26141290487120633</v>
      </c>
      <c r="AZ95" s="171">
        <f>IF($AZ$107=$AR$86,$AZ$91+($AR$95-1)*$AZ$92,$AZ$87)</f>
        <v>0.15812292782453455</v>
      </c>
      <c r="BA95" s="171">
        <f>IF($BA$107=$AR$86,$BA$91+($AR$95-1)*$BA$92,$BA$87)</f>
        <v>0.16666666666666666</v>
      </c>
      <c r="BB95" s="171">
        <v>1</v>
      </c>
      <c r="BC95" s="171"/>
      <c r="BD95" s="171"/>
      <c r="BE95" s="171"/>
      <c r="BF95" s="171"/>
      <c r="BG95" s="171"/>
      <c r="BH95" s="171"/>
      <c r="BI95" s="171"/>
      <c r="BJ95" s="171"/>
      <c r="BK95" s="171"/>
      <c r="BL95" s="171"/>
      <c r="BM95" s="171"/>
      <c r="BN95" s="171"/>
      <c r="BO95" s="171"/>
      <c r="BP95" s="171"/>
      <c r="BQ95" s="171"/>
      <c r="BR95" s="171"/>
      <c r="BS95" s="171"/>
      <c r="BT95" s="171"/>
      <c r="BU95" s="171"/>
      <c r="BV95" s="171"/>
      <c r="BW95" s="171"/>
      <c r="BX95" s="171"/>
      <c r="BY95" s="171"/>
      <c r="BZ95" s="171"/>
      <c r="CA95" s="171"/>
      <c r="CB95" s="171"/>
      <c r="CC95" s="171"/>
      <c r="CD95" s="171"/>
      <c r="CE95" s="171"/>
      <c r="CF95" s="171"/>
      <c r="CG95" s="171"/>
      <c r="CH95" s="171"/>
      <c r="CI95" s="171"/>
      <c r="CJ95" s="171"/>
      <c r="CK95" s="171"/>
      <c r="CL95" s="171"/>
      <c r="CM95" s="171"/>
      <c r="CN95" s="171"/>
      <c r="CO95" s="171"/>
      <c r="CP95" s="171"/>
      <c r="CQ95" s="171"/>
      <c r="CR95" s="171"/>
      <c r="CS95" s="171"/>
      <c r="CT95" s="171"/>
      <c r="CU95" s="171"/>
      <c r="CV95" s="171"/>
      <c r="CW95" s="171"/>
      <c r="CX95" s="171"/>
      <c r="CY95" s="171"/>
      <c r="CZ95" s="171"/>
      <c r="DA95" s="171"/>
      <c r="DB95" s="171"/>
      <c r="DC95" s="171"/>
      <c r="DD95" s="171"/>
      <c r="DE95" s="171"/>
      <c r="DF95" s="171"/>
      <c r="DG95" s="171"/>
      <c r="DH95" s="171"/>
      <c r="DI95" s="171"/>
      <c r="DJ95" s="171"/>
      <c r="DK95" s="171"/>
      <c r="DL95" s="171"/>
      <c r="DM95" s="171"/>
      <c r="DN95" s="171"/>
      <c r="DO95" s="171"/>
      <c r="DP95" s="171"/>
      <c r="DQ95" s="171"/>
      <c r="DR95" s="171"/>
      <c r="DS95" s="171"/>
      <c r="DT95" s="171"/>
      <c r="DU95" s="171"/>
      <c r="DV95" s="171"/>
      <c r="DW95" s="171"/>
      <c r="DX95" s="171"/>
      <c r="DY95" s="171"/>
      <c r="DZ95" s="171"/>
      <c r="EA95" s="171"/>
      <c r="EB95" s="171"/>
      <c r="EC95" s="171"/>
      <c r="ED95" s="171"/>
      <c r="EE95" s="171"/>
      <c r="EF95" s="171"/>
      <c r="EG95" s="171"/>
      <c r="EH95" s="171"/>
      <c r="EI95" s="171"/>
      <c r="EJ95" s="171"/>
      <c r="EK95" s="171"/>
      <c r="EL95" s="171"/>
      <c r="EM95" s="171"/>
      <c r="EN95" s="171"/>
    </row>
    <row r="96" spans="1:144" outlineLevel="1" x14ac:dyDescent="0.2">
      <c r="B96" s="115">
        <f>SUMPRODUCT($AT$96:$BA$96,$AT$106:$BA$106)</f>
        <v>0.25</v>
      </c>
      <c r="C96" s="115">
        <f t="shared" si="10"/>
        <v>8.5867392624128083E-2</v>
      </c>
      <c r="D96" s="115">
        <f t="shared" si="11"/>
        <v>5.3862430691243711E-2</v>
      </c>
      <c r="E96" s="115">
        <f t="shared" si="12"/>
        <v>0.1341923901446849</v>
      </c>
      <c r="F96" s="115">
        <f>MMULT($AT$96:$BA$96,$B$16:$B$23) + B15</f>
        <v>-2.3651714855868127</v>
      </c>
      <c r="G96" s="115">
        <f t="array" ref="G96">SQRT(MMULT($AT$96:$BB$96,MMULT($AQ$15:$AY$23,TRANSPOSE($AT$96:$BB$96))))</f>
        <v>0.25550636785958919</v>
      </c>
      <c r="AQ96" s="171"/>
      <c r="AR96" s="171">
        <v>4</v>
      </c>
      <c r="AS96" s="171"/>
      <c r="AT96" s="171">
        <f>IF($AT$107=$AR$86,$AT$91+($AR$96-1)*$AT$92,$AT$87)</f>
        <v>0.13287426676868147</v>
      </c>
      <c r="AU96" s="171">
        <f>IF($AU$107=$AR$86,$AU$91+($AR$96-1)*$AU$92,$AU$87)</f>
        <v>0.69523080846722773</v>
      </c>
      <c r="AV96" s="171">
        <f>IF($AV$107=$AR$86,$AV$91+($AR$96-1)*$AV$92,$AV$87)</f>
        <v>4.8457026268808975E-2</v>
      </c>
      <c r="AW96" s="171">
        <f>IF($AW$107=$AR$86,$AW$91+($AR$96-1)*$AW$92,$AW$87)</f>
        <v>230.65850548329507</v>
      </c>
      <c r="AX96" s="171">
        <f>IF($AX$107=$AR$86,$AX$91+($AR$96-1)*$AX$92,$AX$87)</f>
        <v>0.10813567967355267</v>
      </c>
      <c r="AY96" s="171">
        <f>IF($AY$107=$AR$86,$AY$91+($AR$96-1)*$AY$92,$AY$87)</f>
        <v>0.26141290487120633</v>
      </c>
      <c r="AZ96" s="171">
        <f>IF($AZ$107=$AR$86,$AZ$91+($AR$96-1)*$AZ$92,$AZ$87)</f>
        <v>0.15812292782453455</v>
      </c>
      <c r="BA96" s="171">
        <f>IF($BA$107=$AR$86,$BA$91+($AR$96-1)*$BA$92,$BA$87)</f>
        <v>0.25</v>
      </c>
      <c r="BB96" s="171">
        <v>1</v>
      </c>
      <c r="BC96" s="171"/>
      <c r="BD96" s="171"/>
      <c r="BE96" s="171"/>
      <c r="BF96" s="171"/>
      <c r="BG96" s="171"/>
      <c r="BH96" s="171"/>
      <c r="BI96" s="171"/>
      <c r="BJ96" s="171"/>
      <c r="BK96" s="171"/>
      <c r="BL96" s="171"/>
      <c r="BM96" s="171"/>
      <c r="BN96" s="171"/>
      <c r="BO96" s="171"/>
      <c r="BP96" s="171"/>
      <c r="BQ96" s="171"/>
      <c r="BR96" s="171"/>
      <c r="BS96" s="171"/>
      <c r="BT96" s="171"/>
      <c r="BU96" s="171"/>
      <c r="BV96" s="171"/>
      <c r="BW96" s="171"/>
      <c r="BX96" s="171"/>
      <c r="BY96" s="171"/>
      <c r="BZ96" s="171"/>
      <c r="CA96" s="171"/>
      <c r="CB96" s="171"/>
      <c r="CC96" s="171"/>
      <c r="CD96" s="171"/>
      <c r="CE96" s="171"/>
      <c r="CF96" s="171"/>
      <c r="CG96" s="171"/>
      <c r="CH96" s="171"/>
      <c r="CI96" s="171"/>
      <c r="CJ96" s="171"/>
      <c r="CK96" s="171"/>
      <c r="CL96" s="171"/>
      <c r="CM96" s="171"/>
      <c r="CN96" s="171"/>
      <c r="CO96" s="171"/>
      <c r="CP96" s="171"/>
      <c r="CQ96" s="171"/>
      <c r="CR96" s="171"/>
      <c r="CS96" s="171"/>
      <c r="CT96" s="171"/>
      <c r="CU96" s="171"/>
      <c r="CV96" s="171"/>
      <c r="CW96" s="171"/>
      <c r="CX96" s="171"/>
      <c r="CY96" s="171"/>
      <c r="CZ96" s="171"/>
      <c r="DA96" s="171"/>
      <c r="DB96" s="171"/>
      <c r="DC96" s="171"/>
      <c r="DD96" s="171"/>
      <c r="DE96" s="171"/>
      <c r="DF96" s="171"/>
      <c r="DG96" s="171"/>
      <c r="DH96" s="171"/>
      <c r="DI96" s="171"/>
      <c r="DJ96" s="171"/>
      <c r="DK96" s="171"/>
      <c r="DL96" s="171"/>
      <c r="DM96" s="171"/>
      <c r="DN96" s="171"/>
      <c r="DO96" s="171"/>
      <c r="DP96" s="171"/>
      <c r="DQ96" s="171"/>
      <c r="DR96" s="171"/>
      <c r="DS96" s="171"/>
      <c r="DT96" s="171"/>
      <c r="DU96" s="171"/>
      <c r="DV96" s="171"/>
      <c r="DW96" s="171"/>
      <c r="DX96" s="171"/>
      <c r="DY96" s="171"/>
      <c r="DZ96" s="171"/>
      <c r="EA96" s="171"/>
      <c r="EB96" s="171"/>
      <c r="EC96" s="171"/>
      <c r="ED96" s="171"/>
      <c r="EE96" s="171"/>
      <c r="EF96" s="171"/>
      <c r="EG96" s="171"/>
      <c r="EH96" s="171"/>
      <c r="EI96" s="171"/>
      <c r="EJ96" s="171"/>
      <c r="EK96" s="171"/>
      <c r="EL96" s="171"/>
      <c r="EM96" s="171"/>
      <c r="EN96" s="171"/>
    </row>
    <row r="97" spans="1:144" outlineLevel="1" x14ac:dyDescent="0.2">
      <c r="B97" s="115">
        <f>SUMPRODUCT($AT$97:$BA$97,$AT$106:$BA$106)</f>
        <v>0.33333333333333331</v>
      </c>
      <c r="C97" s="115">
        <f t="shared" si="10"/>
        <v>0.11485954455117602</v>
      </c>
      <c r="D97" s="115">
        <f t="shared" si="11"/>
        <v>6.3824792803474625E-2</v>
      </c>
      <c r="E97" s="115">
        <f t="shared" si="12"/>
        <v>0.19806827345065134</v>
      </c>
      <c r="F97" s="115">
        <f>MMULT($AT$97:$BA$97,$B$16:$B$23) + B15</f>
        <v>-2.0420363089607156</v>
      </c>
      <c r="G97" s="115">
        <f t="array" ref="G97">SQRT(MMULT($AT$97:$BB$97,MMULT($AQ$15:$AY$23,TRANSPOSE($AT$97:$BB$97))))</f>
        <v>0.3283859425235568</v>
      </c>
      <c r="AQ97" s="171"/>
      <c r="AR97" s="171">
        <v>5</v>
      </c>
      <c r="AS97" s="171"/>
      <c r="AT97" s="171">
        <f>IF($AT$107=$AR$86,$AT$91+($AR$97-1)*$AT$92,$AT$87)</f>
        <v>0.13287426676868147</v>
      </c>
      <c r="AU97" s="171">
        <f>IF($AU$107=$AR$86,$AU$91+($AR$97-1)*$AU$92,$AU$87)</f>
        <v>0.69523080846722773</v>
      </c>
      <c r="AV97" s="171">
        <f>IF($AV$107=$AR$86,$AV$91+($AR$97-1)*$AV$92,$AV$87)</f>
        <v>4.8457026268808975E-2</v>
      </c>
      <c r="AW97" s="171">
        <f>IF($AW$107=$AR$86,$AW$91+($AR$97-1)*$AW$92,$AW$87)</f>
        <v>230.65850548329507</v>
      </c>
      <c r="AX97" s="171">
        <f>IF($AX$107=$AR$86,$AX$91+($AR$97-1)*$AX$92,$AX$87)</f>
        <v>0.10813567967355267</v>
      </c>
      <c r="AY97" s="171">
        <f>IF($AY$107=$AR$86,$AY$91+($AR$97-1)*$AY$92,$AY$87)</f>
        <v>0.26141290487120633</v>
      </c>
      <c r="AZ97" s="171">
        <f>IF($AZ$107=$AR$86,$AZ$91+($AR$97-1)*$AZ$92,$AZ$87)</f>
        <v>0.15812292782453455</v>
      </c>
      <c r="BA97" s="171">
        <f>IF($BA$107=$AR$86,$BA$91+($AR$97-1)*$BA$92,$BA$87)</f>
        <v>0.33333333333333331</v>
      </c>
      <c r="BB97" s="171">
        <v>1</v>
      </c>
      <c r="BC97" s="171"/>
      <c r="BD97" s="171"/>
      <c r="BE97" s="171"/>
      <c r="BF97" s="171"/>
      <c r="BG97" s="171"/>
      <c r="BH97" s="171"/>
      <c r="BI97" s="171"/>
      <c r="BJ97" s="171"/>
      <c r="BK97" s="171"/>
      <c r="BL97" s="171"/>
      <c r="BM97" s="171"/>
      <c r="BN97" s="171"/>
      <c r="BO97" s="171"/>
      <c r="BP97" s="171"/>
      <c r="BQ97" s="171"/>
      <c r="BR97" s="171"/>
      <c r="BS97" s="171"/>
      <c r="BT97" s="171"/>
      <c r="BU97" s="171"/>
      <c r="BV97" s="171"/>
      <c r="BW97" s="171"/>
      <c r="BX97" s="171"/>
      <c r="BY97" s="171"/>
      <c r="BZ97" s="171"/>
      <c r="CA97" s="171"/>
      <c r="CB97" s="171"/>
      <c r="CC97" s="171"/>
      <c r="CD97" s="171"/>
      <c r="CE97" s="171"/>
      <c r="CF97" s="171"/>
      <c r="CG97" s="171"/>
      <c r="CH97" s="171"/>
      <c r="CI97" s="171"/>
      <c r="CJ97" s="171"/>
      <c r="CK97" s="171"/>
      <c r="CL97" s="171"/>
      <c r="CM97" s="171"/>
      <c r="CN97" s="171"/>
      <c r="CO97" s="171"/>
      <c r="CP97" s="171"/>
      <c r="CQ97" s="171"/>
      <c r="CR97" s="171"/>
      <c r="CS97" s="171"/>
      <c r="CT97" s="171"/>
      <c r="CU97" s="171"/>
      <c r="CV97" s="171"/>
      <c r="CW97" s="171"/>
      <c r="CX97" s="171"/>
      <c r="CY97" s="171"/>
      <c r="CZ97" s="171"/>
      <c r="DA97" s="171"/>
      <c r="DB97" s="171"/>
      <c r="DC97" s="171"/>
      <c r="DD97" s="171"/>
      <c r="DE97" s="171"/>
      <c r="DF97" s="171"/>
      <c r="DG97" s="171"/>
      <c r="DH97" s="171"/>
      <c r="DI97" s="171"/>
      <c r="DJ97" s="171"/>
      <c r="DK97" s="171"/>
      <c r="DL97" s="171"/>
      <c r="DM97" s="171"/>
      <c r="DN97" s="171"/>
      <c r="DO97" s="171"/>
      <c r="DP97" s="171"/>
      <c r="DQ97" s="171"/>
      <c r="DR97" s="171"/>
      <c r="DS97" s="171"/>
      <c r="DT97" s="171"/>
      <c r="DU97" s="171"/>
      <c r="DV97" s="171"/>
      <c r="DW97" s="171"/>
      <c r="DX97" s="171"/>
      <c r="DY97" s="171"/>
      <c r="DZ97" s="171"/>
      <c r="EA97" s="171"/>
      <c r="EB97" s="171"/>
      <c r="EC97" s="171"/>
      <c r="ED97" s="171"/>
      <c r="EE97" s="171"/>
      <c r="EF97" s="171"/>
      <c r="EG97" s="171"/>
      <c r="EH97" s="171"/>
      <c r="EI97" s="171"/>
      <c r="EJ97" s="171"/>
      <c r="EK97" s="171"/>
      <c r="EL97" s="171"/>
      <c r="EM97" s="171"/>
      <c r="EN97" s="171"/>
    </row>
    <row r="98" spans="1:144" outlineLevel="1" x14ac:dyDescent="0.2">
      <c r="B98" s="115">
        <f>SUMPRODUCT($AT$98:$BA$98,$AT$106:$BA$106)</f>
        <v>0.41666666666666663</v>
      </c>
      <c r="C98" s="115">
        <f t="shared" si="10"/>
        <v>0.1520127589021105</v>
      </c>
      <c r="D98" s="115">
        <f t="shared" si="11"/>
        <v>7.5031760712605755E-2</v>
      </c>
      <c r="E98" s="115">
        <f t="shared" si="12"/>
        <v>0.28374620672178336</v>
      </c>
      <c r="F98" s="115">
        <f>MMULT($AT$98:$BA$98,$B$16:$B$23) + B15</f>
        <v>-1.7189011323346191</v>
      </c>
      <c r="G98" s="115">
        <f t="array" ref="G98">SQRT(MMULT($AT$98:$BB$98,MMULT($AQ$15:$AY$23,TRANSPOSE($AT$98:$BB$98))))</f>
        <v>0.40457211197440257</v>
      </c>
      <c r="AQ98" s="171"/>
      <c r="AR98" s="171">
        <v>6</v>
      </c>
      <c r="AS98" s="171"/>
      <c r="AT98" s="171">
        <f>IF($AT$107=$AR$86,$AT$91+($AR$98-1)*$AT$92,$AT$87)</f>
        <v>0.13287426676868147</v>
      </c>
      <c r="AU98" s="171">
        <f>IF($AU$107=$AR$86,$AU$91+($AR$98-1)*$AU$92,$AU$87)</f>
        <v>0.69523080846722773</v>
      </c>
      <c r="AV98" s="171">
        <f>IF($AV$107=$AR$86,$AV$91+($AR$98-1)*$AV$92,$AV$87)</f>
        <v>4.8457026268808975E-2</v>
      </c>
      <c r="AW98" s="171">
        <f>IF($AW$107=$AR$86,$AW$91+($AR$98-1)*$AW$92,$AW$87)</f>
        <v>230.65850548329507</v>
      </c>
      <c r="AX98" s="171">
        <f>IF($AX$107=$AR$86,$AX$91+($AR$98-1)*$AX$92,$AX$87)</f>
        <v>0.10813567967355267</v>
      </c>
      <c r="AY98" s="171">
        <f>IF($AY$107=$AR$86,$AY$91+($AR$98-1)*$AY$92,$AY$87)</f>
        <v>0.26141290487120633</v>
      </c>
      <c r="AZ98" s="171">
        <f>IF($AZ$107=$AR$86,$AZ$91+($AR$98-1)*$AZ$92,$AZ$87)</f>
        <v>0.15812292782453455</v>
      </c>
      <c r="BA98" s="171">
        <f>IF($BA$107=$AR$86,$BA$91+($AR$98-1)*$BA$92,$BA$87)</f>
        <v>0.41666666666666663</v>
      </c>
      <c r="BB98" s="171">
        <v>1</v>
      </c>
      <c r="BC98" s="171"/>
      <c r="BD98" s="171"/>
      <c r="BE98" s="171"/>
      <c r="BF98" s="171"/>
      <c r="BG98" s="171"/>
      <c r="BH98" s="171"/>
      <c r="BI98" s="171"/>
      <c r="BJ98" s="171"/>
      <c r="BK98" s="171"/>
      <c r="BL98" s="171"/>
      <c r="BM98" s="171"/>
      <c r="BN98" s="171"/>
      <c r="BO98" s="171"/>
      <c r="BP98" s="171"/>
      <c r="BQ98" s="171"/>
      <c r="BR98" s="171"/>
      <c r="BS98" s="171"/>
      <c r="BT98" s="171"/>
      <c r="BU98" s="171"/>
      <c r="BV98" s="171"/>
      <c r="BW98" s="171"/>
      <c r="BX98" s="171"/>
      <c r="BY98" s="171"/>
      <c r="BZ98" s="171"/>
      <c r="CA98" s="171"/>
      <c r="CB98" s="171"/>
      <c r="CC98" s="171"/>
      <c r="CD98" s="171"/>
      <c r="CE98" s="171"/>
      <c r="CF98" s="171"/>
      <c r="CG98" s="171"/>
      <c r="CH98" s="171"/>
      <c r="CI98" s="171"/>
      <c r="CJ98" s="171"/>
      <c r="CK98" s="171"/>
      <c r="CL98" s="171"/>
      <c r="CM98" s="171"/>
      <c r="CN98" s="171"/>
      <c r="CO98" s="171"/>
      <c r="CP98" s="171"/>
      <c r="CQ98" s="171"/>
      <c r="CR98" s="171"/>
      <c r="CS98" s="171"/>
      <c r="CT98" s="171"/>
      <c r="CU98" s="171"/>
      <c r="CV98" s="171"/>
      <c r="CW98" s="171"/>
      <c r="CX98" s="171"/>
      <c r="CY98" s="171"/>
      <c r="CZ98" s="171"/>
      <c r="DA98" s="171"/>
      <c r="DB98" s="171"/>
      <c r="DC98" s="171"/>
      <c r="DD98" s="171"/>
      <c r="DE98" s="171"/>
      <c r="DF98" s="171"/>
      <c r="DG98" s="171"/>
      <c r="DH98" s="171"/>
      <c r="DI98" s="171"/>
      <c r="DJ98" s="171"/>
      <c r="DK98" s="171"/>
      <c r="DL98" s="171"/>
      <c r="DM98" s="171"/>
      <c r="DN98" s="171"/>
      <c r="DO98" s="171"/>
      <c r="DP98" s="171"/>
      <c r="DQ98" s="171"/>
      <c r="DR98" s="171"/>
      <c r="DS98" s="171"/>
      <c r="DT98" s="171"/>
      <c r="DU98" s="171"/>
      <c r="DV98" s="171"/>
      <c r="DW98" s="171"/>
      <c r="DX98" s="171"/>
      <c r="DY98" s="171"/>
      <c r="DZ98" s="171"/>
      <c r="EA98" s="171"/>
      <c r="EB98" s="171"/>
      <c r="EC98" s="171"/>
      <c r="ED98" s="171"/>
      <c r="EE98" s="171"/>
      <c r="EF98" s="171"/>
      <c r="EG98" s="171"/>
      <c r="EH98" s="171"/>
      <c r="EI98" s="171"/>
      <c r="EJ98" s="171"/>
      <c r="EK98" s="171"/>
      <c r="EL98" s="171"/>
      <c r="EM98" s="171"/>
      <c r="EN98" s="171"/>
    </row>
    <row r="99" spans="1:144" outlineLevel="1" x14ac:dyDescent="0.2">
      <c r="B99" s="115">
        <f>SUMPRODUCT($AT$99:$BA$99,$AT$106:$BA$106)</f>
        <v>0.5</v>
      </c>
      <c r="C99" s="115">
        <f t="shared" si="10"/>
        <v>0.19848885006291628</v>
      </c>
      <c r="D99" s="115">
        <f t="shared" si="11"/>
        <v>8.7747718181891574E-2</v>
      </c>
      <c r="E99" s="115">
        <f t="shared" si="12"/>
        <v>0.38934146181854179</v>
      </c>
      <c r="F99" s="115">
        <f>MMULT($AT$99:$BA$99,$B$16:$B$23) + B15</f>
        <v>-1.3957659557085216</v>
      </c>
      <c r="G99" s="115">
        <f t="array" ref="G99">SQRT(MMULT($AT$99:$BB$99,MMULT($AQ$15:$AY$23,TRANSPOSE($AT$99:$BB$99))))</f>
        <v>0.48250109185143941</v>
      </c>
      <c r="AQ99" s="171"/>
      <c r="AR99" s="171">
        <v>7</v>
      </c>
      <c r="AS99" s="171"/>
      <c r="AT99" s="171">
        <f>IF($AT$107=$AR$86,$AT$91+($AR$99-1)*$AT$92,$AT$87)</f>
        <v>0.13287426676868147</v>
      </c>
      <c r="AU99" s="171">
        <f>IF($AU$107=$AR$86,$AU$91+($AR$99-1)*$AU$92,$AU$87)</f>
        <v>0.69523080846722773</v>
      </c>
      <c r="AV99" s="171">
        <f>IF($AV$107=$AR$86,$AV$91+($AR$99-1)*$AV$92,$AV$87)</f>
        <v>4.8457026268808975E-2</v>
      </c>
      <c r="AW99" s="171">
        <f>IF($AW$107=$AR$86,$AW$91+($AR$99-1)*$AW$92,$AW$87)</f>
        <v>230.65850548329507</v>
      </c>
      <c r="AX99" s="171">
        <f>IF($AX$107=$AR$86,$AX$91+($AR$99-1)*$AX$92,$AX$87)</f>
        <v>0.10813567967355267</v>
      </c>
      <c r="AY99" s="171">
        <f>IF($AY$107=$AR$86,$AY$91+($AR$99-1)*$AY$92,$AY$87)</f>
        <v>0.26141290487120633</v>
      </c>
      <c r="AZ99" s="171">
        <f>IF($AZ$107=$AR$86,$AZ$91+($AR$99-1)*$AZ$92,$AZ$87)</f>
        <v>0.15812292782453455</v>
      </c>
      <c r="BA99" s="171">
        <f>IF($BA$107=$AR$86,$BA$91+($AR$99-1)*$BA$92,$BA$87)</f>
        <v>0.5</v>
      </c>
      <c r="BB99" s="171">
        <v>1</v>
      </c>
      <c r="BC99" s="171"/>
      <c r="BD99" s="171"/>
      <c r="BE99" s="171"/>
      <c r="BF99" s="171"/>
      <c r="BG99" s="171"/>
      <c r="BH99" s="171"/>
      <c r="BI99" s="171"/>
      <c r="BJ99" s="171"/>
      <c r="BK99" s="171"/>
      <c r="BL99" s="171"/>
      <c r="BM99" s="171"/>
      <c r="BN99" s="171"/>
      <c r="BO99" s="171"/>
      <c r="BP99" s="171"/>
      <c r="BQ99" s="171"/>
      <c r="BR99" s="171"/>
      <c r="BS99" s="171"/>
      <c r="BT99" s="171"/>
      <c r="BU99" s="171"/>
      <c r="BV99" s="171"/>
      <c r="BW99" s="171"/>
      <c r="BX99" s="171"/>
      <c r="BY99" s="171"/>
      <c r="BZ99" s="171"/>
      <c r="CA99" s="171"/>
      <c r="CB99" s="171"/>
      <c r="CC99" s="171"/>
      <c r="CD99" s="171"/>
      <c r="CE99" s="171"/>
      <c r="CF99" s="171"/>
      <c r="CG99" s="171"/>
      <c r="CH99" s="171"/>
      <c r="CI99" s="171"/>
      <c r="CJ99" s="171"/>
      <c r="CK99" s="171"/>
      <c r="CL99" s="171"/>
      <c r="CM99" s="171"/>
      <c r="CN99" s="171"/>
      <c r="CO99" s="171"/>
      <c r="CP99" s="171"/>
      <c r="CQ99" s="171"/>
      <c r="CR99" s="171"/>
      <c r="CS99" s="171"/>
      <c r="CT99" s="171"/>
      <c r="CU99" s="171"/>
      <c r="CV99" s="171"/>
      <c r="CW99" s="171"/>
      <c r="CX99" s="171"/>
      <c r="CY99" s="171"/>
      <c r="CZ99" s="171"/>
      <c r="DA99" s="171"/>
      <c r="DB99" s="171"/>
      <c r="DC99" s="171"/>
      <c r="DD99" s="171"/>
      <c r="DE99" s="171"/>
      <c r="DF99" s="171"/>
      <c r="DG99" s="171"/>
      <c r="DH99" s="171"/>
      <c r="DI99" s="171"/>
      <c r="DJ99" s="171"/>
      <c r="DK99" s="171"/>
      <c r="DL99" s="171"/>
      <c r="DM99" s="171"/>
      <c r="DN99" s="171"/>
      <c r="DO99" s="171"/>
      <c r="DP99" s="171"/>
      <c r="DQ99" s="171"/>
      <c r="DR99" s="171"/>
      <c r="DS99" s="171"/>
      <c r="DT99" s="171"/>
      <c r="DU99" s="171"/>
      <c r="DV99" s="171"/>
      <c r="DW99" s="171"/>
      <c r="DX99" s="171"/>
      <c r="DY99" s="171"/>
      <c r="DZ99" s="171"/>
      <c r="EA99" s="171"/>
      <c r="EB99" s="171"/>
      <c r="EC99" s="171"/>
      <c r="ED99" s="171"/>
      <c r="EE99" s="171"/>
      <c r="EF99" s="171"/>
      <c r="EG99" s="171"/>
      <c r="EH99" s="171"/>
      <c r="EI99" s="171"/>
      <c r="EJ99" s="171"/>
      <c r="EK99" s="171"/>
      <c r="EL99" s="171"/>
      <c r="EM99" s="171"/>
      <c r="EN99" s="171"/>
    </row>
    <row r="100" spans="1:144" outlineLevel="1" x14ac:dyDescent="0.2">
      <c r="B100" s="115">
        <f>SUMPRODUCT($AT$100:$BA$100,$AT$106:$BA$106)</f>
        <v>0.58333333333333326</v>
      </c>
      <c r="C100" s="115">
        <f t="shared" si="10"/>
        <v>0.25490310475067668</v>
      </c>
      <c r="D100" s="115">
        <f t="shared" si="11"/>
        <v>0.10219703710990874</v>
      </c>
      <c r="E100" s="115">
        <f t="shared" si="12"/>
        <v>0.50694614861183096</v>
      </c>
      <c r="F100" s="115">
        <f>MMULT($AT$100:$BA$100,$B$16:$B$23) + B15</f>
        <v>-1.072630779082425</v>
      </c>
      <c r="G100" s="115">
        <f t="array" ref="G100">SQRT(MMULT($AT$100:$BB$100,MMULT($AQ$15:$AY$23,TRANSPOSE($AT$100:$BB$100))))</f>
        <v>0.56144764386209023</v>
      </c>
      <c r="AQ100" s="171"/>
      <c r="AR100" s="171">
        <v>8</v>
      </c>
      <c r="AS100" s="171"/>
      <c r="AT100" s="171">
        <f>IF($AT$107=$AR$86,$AT$91+($AR$100-1)*$AT$92,$AT$87)</f>
        <v>0.13287426676868147</v>
      </c>
      <c r="AU100" s="171">
        <f>IF($AU$107=$AR$86,$AU$91+($AR$100-1)*$AU$92,$AU$87)</f>
        <v>0.69523080846722773</v>
      </c>
      <c r="AV100" s="171">
        <f>IF($AV$107=$AR$86,$AV$91+($AR$100-1)*$AV$92,$AV$87)</f>
        <v>4.8457026268808975E-2</v>
      </c>
      <c r="AW100" s="171">
        <f>IF($AW$107=$AR$86,$AW$91+($AR$100-1)*$AW$92,$AW$87)</f>
        <v>230.65850548329507</v>
      </c>
      <c r="AX100" s="171">
        <f>IF($AX$107=$AR$86,$AX$91+($AR$100-1)*$AX$92,$AX$87)</f>
        <v>0.10813567967355267</v>
      </c>
      <c r="AY100" s="171">
        <f>IF($AY$107=$AR$86,$AY$91+($AR$100-1)*$AY$92,$AY$87)</f>
        <v>0.26141290487120633</v>
      </c>
      <c r="AZ100" s="171">
        <f>IF($AZ$107=$AR$86,$AZ$91+($AR$100-1)*$AZ$92,$AZ$87)</f>
        <v>0.15812292782453455</v>
      </c>
      <c r="BA100" s="171">
        <f>IF($BA$107=$AR$86,$BA$91+($AR$100-1)*$BA$92,$BA$87)</f>
        <v>0.58333333333333326</v>
      </c>
      <c r="BB100" s="171">
        <v>1</v>
      </c>
      <c r="BC100" s="171"/>
      <c r="BD100" s="171"/>
      <c r="BE100" s="171"/>
      <c r="BF100" s="171"/>
      <c r="BG100" s="171"/>
      <c r="BH100" s="171"/>
      <c r="BI100" s="171"/>
      <c r="BJ100" s="171"/>
      <c r="BK100" s="171"/>
      <c r="BL100" s="171"/>
      <c r="BM100" s="171"/>
      <c r="BN100" s="171"/>
      <c r="BO100" s="171"/>
      <c r="BP100" s="171"/>
      <c r="BQ100" s="171"/>
      <c r="BR100" s="171"/>
      <c r="BS100" s="171"/>
      <c r="BT100" s="171"/>
      <c r="BU100" s="171"/>
      <c r="BV100" s="171"/>
      <c r="BW100" s="171"/>
      <c r="BX100" s="171"/>
      <c r="BY100" s="171"/>
      <c r="BZ100" s="171"/>
      <c r="CA100" s="171"/>
      <c r="CB100" s="171"/>
      <c r="CC100" s="171"/>
      <c r="CD100" s="171"/>
      <c r="CE100" s="171"/>
      <c r="CF100" s="171"/>
      <c r="CG100" s="171"/>
      <c r="CH100" s="171"/>
      <c r="CI100" s="171"/>
      <c r="CJ100" s="171"/>
      <c r="CK100" s="171"/>
      <c r="CL100" s="171"/>
      <c r="CM100" s="171"/>
      <c r="CN100" s="171"/>
      <c r="CO100" s="171"/>
      <c r="CP100" s="171"/>
      <c r="CQ100" s="171"/>
      <c r="CR100" s="171"/>
      <c r="CS100" s="171"/>
      <c r="CT100" s="171"/>
      <c r="CU100" s="171"/>
      <c r="CV100" s="171"/>
      <c r="CW100" s="171"/>
      <c r="CX100" s="171"/>
      <c r="CY100" s="171"/>
      <c r="CZ100" s="171"/>
      <c r="DA100" s="171"/>
      <c r="DB100" s="171"/>
      <c r="DC100" s="171"/>
      <c r="DD100" s="171"/>
      <c r="DE100" s="171"/>
      <c r="DF100" s="171"/>
      <c r="DG100" s="171"/>
      <c r="DH100" s="171"/>
      <c r="DI100" s="171"/>
      <c r="DJ100" s="171"/>
      <c r="DK100" s="171"/>
      <c r="DL100" s="171"/>
      <c r="DM100" s="171"/>
      <c r="DN100" s="171"/>
      <c r="DO100" s="171"/>
      <c r="DP100" s="171"/>
      <c r="DQ100" s="171"/>
      <c r="DR100" s="171"/>
      <c r="DS100" s="171"/>
      <c r="DT100" s="171"/>
      <c r="DU100" s="171"/>
      <c r="DV100" s="171"/>
      <c r="DW100" s="171"/>
      <c r="DX100" s="171"/>
      <c r="DY100" s="171"/>
      <c r="DZ100" s="171"/>
      <c r="EA100" s="171"/>
      <c r="EB100" s="171"/>
      <c r="EC100" s="171"/>
      <c r="ED100" s="171"/>
      <c r="EE100" s="171"/>
      <c r="EF100" s="171"/>
      <c r="EG100" s="171"/>
      <c r="EH100" s="171"/>
      <c r="EI100" s="171"/>
      <c r="EJ100" s="171"/>
      <c r="EK100" s="171"/>
      <c r="EL100" s="171"/>
      <c r="EM100" s="171"/>
      <c r="EN100" s="171"/>
    </row>
    <row r="101" spans="1:144" outlineLevel="1" x14ac:dyDescent="0.2">
      <c r="B101" s="115">
        <f>SUMPRODUCT($AT$101:$BA$101,$AT$106:$BA$106)</f>
        <v>0.66666666666666663</v>
      </c>
      <c r="C101" s="115">
        <f t="shared" si="10"/>
        <v>0.32093121645578609</v>
      </c>
      <c r="D101" s="115">
        <f t="shared" si="11"/>
        <v>0.11858454483540665</v>
      </c>
      <c r="E101" s="115">
        <f t="shared" si="12"/>
        <v>0.62408223036392552</v>
      </c>
      <c r="F101" s="115">
        <f>MMULT($AT$101:$BA$101,$B$16:$B$23) + B15</f>
        <v>-0.74949560245632763</v>
      </c>
      <c r="G101" s="115">
        <f t="array" ref="G101">SQRT(MMULT($AT$101:$BB$101,MMULT($AQ$15:$AY$23,TRANSPOSE($AT$101:$BB$101))))</f>
        <v>0.64103592198004999</v>
      </c>
      <c r="AQ101" s="171"/>
      <c r="AR101" s="171">
        <v>9</v>
      </c>
      <c r="AS101" s="171"/>
      <c r="AT101" s="171">
        <f>IF($AT$107=$AR$86,$AT$91+($AR$101-1)*$AT$92,$AT$87)</f>
        <v>0.13287426676868147</v>
      </c>
      <c r="AU101" s="171">
        <f>IF($AU$107=$AR$86,$AU$91+($AR$101-1)*$AU$92,$AU$87)</f>
        <v>0.69523080846722773</v>
      </c>
      <c r="AV101" s="171">
        <f>IF($AV$107=$AR$86,$AV$91+($AR$101-1)*$AV$92,$AV$87)</f>
        <v>4.8457026268808975E-2</v>
      </c>
      <c r="AW101" s="171">
        <f>IF($AW$107=$AR$86,$AW$91+($AR$101-1)*$AW$92,$AW$87)</f>
        <v>230.65850548329507</v>
      </c>
      <c r="AX101" s="171">
        <f>IF($AX$107=$AR$86,$AX$91+($AR$101-1)*$AX$92,$AX$87)</f>
        <v>0.10813567967355267</v>
      </c>
      <c r="AY101" s="171">
        <f>IF($AY$107=$AR$86,$AY$91+($AR$101-1)*$AY$92,$AY$87)</f>
        <v>0.26141290487120633</v>
      </c>
      <c r="AZ101" s="171">
        <f>IF($AZ$107=$AR$86,$AZ$91+($AR$101-1)*$AZ$92,$AZ$87)</f>
        <v>0.15812292782453455</v>
      </c>
      <c r="BA101" s="171">
        <f>IF($BA$107=$AR$86,$BA$91+($AR$101-1)*$BA$92,$BA$87)</f>
        <v>0.66666666666666663</v>
      </c>
      <c r="BB101" s="171">
        <v>1</v>
      </c>
      <c r="BC101" s="171"/>
      <c r="BD101" s="171"/>
      <c r="BE101" s="171"/>
      <c r="BF101" s="171"/>
      <c r="BG101" s="171"/>
      <c r="BH101" s="171"/>
      <c r="BI101" s="171"/>
      <c r="BJ101" s="171"/>
      <c r="BK101" s="171"/>
      <c r="BL101" s="171"/>
      <c r="BM101" s="171"/>
      <c r="BN101" s="171"/>
      <c r="BO101" s="171"/>
      <c r="BP101" s="171"/>
      <c r="BQ101" s="171"/>
      <c r="BR101" s="171"/>
      <c r="BS101" s="171"/>
      <c r="BT101" s="171"/>
      <c r="BU101" s="171"/>
      <c r="BV101" s="171"/>
      <c r="BW101" s="171"/>
      <c r="BX101" s="171"/>
      <c r="BY101" s="171"/>
      <c r="BZ101" s="171"/>
      <c r="CA101" s="171"/>
      <c r="CB101" s="171"/>
      <c r="CC101" s="171"/>
      <c r="CD101" s="171"/>
      <c r="CE101" s="171"/>
      <c r="CF101" s="171"/>
      <c r="CG101" s="171"/>
      <c r="CH101" s="171"/>
      <c r="CI101" s="171"/>
      <c r="CJ101" s="171"/>
      <c r="CK101" s="171"/>
      <c r="CL101" s="171"/>
      <c r="CM101" s="171"/>
      <c r="CN101" s="171"/>
      <c r="CO101" s="171"/>
      <c r="CP101" s="171"/>
      <c r="CQ101" s="171"/>
      <c r="CR101" s="171"/>
      <c r="CS101" s="171"/>
      <c r="CT101" s="171"/>
      <c r="CU101" s="171"/>
      <c r="CV101" s="171"/>
      <c r="CW101" s="171"/>
      <c r="CX101" s="171"/>
      <c r="CY101" s="171"/>
      <c r="CZ101" s="171"/>
      <c r="DA101" s="171"/>
      <c r="DB101" s="171"/>
      <c r="DC101" s="171"/>
      <c r="DD101" s="171"/>
      <c r="DE101" s="171"/>
      <c r="DF101" s="171"/>
      <c r="DG101" s="171"/>
      <c r="DH101" s="171"/>
      <c r="DI101" s="171"/>
      <c r="DJ101" s="171"/>
      <c r="DK101" s="171"/>
      <c r="DL101" s="171"/>
      <c r="DM101" s="171"/>
      <c r="DN101" s="171"/>
      <c r="DO101" s="171"/>
      <c r="DP101" s="171"/>
      <c r="DQ101" s="171"/>
      <c r="DR101" s="171"/>
      <c r="DS101" s="171"/>
      <c r="DT101" s="171"/>
      <c r="DU101" s="171"/>
      <c r="DV101" s="171"/>
      <c r="DW101" s="171"/>
      <c r="DX101" s="171"/>
      <c r="DY101" s="171"/>
      <c r="DZ101" s="171"/>
      <c r="EA101" s="171"/>
      <c r="EB101" s="171"/>
      <c r="EC101" s="171"/>
      <c r="ED101" s="171"/>
      <c r="EE101" s="171"/>
      <c r="EF101" s="171"/>
      <c r="EG101" s="171"/>
      <c r="EH101" s="171"/>
      <c r="EI101" s="171"/>
      <c r="EJ101" s="171"/>
      <c r="EK101" s="171"/>
      <c r="EL101" s="171"/>
      <c r="EM101" s="171"/>
      <c r="EN101" s="171"/>
    </row>
    <row r="102" spans="1:144" outlineLevel="1" x14ac:dyDescent="0.2">
      <c r="B102" s="115">
        <f>SUMPRODUCT($AT$102:$BA$102,$AT$106:$BA$106)</f>
        <v>0.75</v>
      </c>
      <c r="C102" s="115">
        <f t="shared" si="10"/>
        <v>0.39499576233578576</v>
      </c>
      <c r="D102" s="115">
        <f t="shared" si="11"/>
        <v>0.13709869670228619</v>
      </c>
      <c r="E102" s="115">
        <f t="shared" si="12"/>
        <v>0.7284709047646607</v>
      </c>
      <c r="F102" s="115">
        <f>MMULT($AT$102:$BA$102,$B$16:$B$23) + B15</f>
        <v>-0.42636042583023059</v>
      </c>
      <c r="G102" s="115">
        <f t="array" ref="G102">SQRT(MMULT($AT$102:$BB$102,MMULT($AQ$15:$AY$23,TRANSPOSE($AT$102:$BB$102))))</f>
        <v>0.72105346060426856</v>
      </c>
      <c r="AQ102" s="171"/>
      <c r="AR102" s="171">
        <v>10</v>
      </c>
      <c r="AS102" s="171"/>
      <c r="AT102" s="171">
        <f>IF($AT$107=$AR$86,$AT$91+($AR$102-1)*$AT$92,$AT$87)</f>
        <v>0.13287426676868147</v>
      </c>
      <c r="AU102" s="171">
        <f>IF($AU$107=$AR$86,$AU$91+($AR$102-1)*$AU$92,$AU$87)</f>
        <v>0.69523080846722773</v>
      </c>
      <c r="AV102" s="171">
        <f>IF($AV$107=$AR$86,$AV$91+($AR$102-1)*$AV$92,$AV$87)</f>
        <v>4.8457026268808975E-2</v>
      </c>
      <c r="AW102" s="171">
        <f>IF($AW$107=$AR$86,$AW$91+($AR$102-1)*$AW$92,$AW$87)</f>
        <v>230.65850548329507</v>
      </c>
      <c r="AX102" s="171">
        <f>IF($AX$107=$AR$86,$AX$91+($AR$102-1)*$AX$92,$AX$87)</f>
        <v>0.10813567967355267</v>
      </c>
      <c r="AY102" s="171">
        <f>IF($AY$107=$AR$86,$AY$91+($AR$102-1)*$AY$92,$AY$87)</f>
        <v>0.26141290487120633</v>
      </c>
      <c r="AZ102" s="171">
        <f>IF($AZ$107=$AR$86,$AZ$91+($AR$102-1)*$AZ$92,$AZ$87)</f>
        <v>0.15812292782453455</v>
      </c>
      <c r="BA102" s="171">
        <f>IF($BA$107=$AR$86,$BA$91+($AR$102-1)*$BA$92,$BA$87)</f>
        <v>0.75</v>
      </c>
      <c r="BB102" s="171">
        <v>1</v>
      </c>
      <c r="BC102" s="171"/>
      <c r="BD102" s="171"/>
      <c r="BE102" s="171"/>
      <c r="BF102" s="171"/>
      <c r="BG102" s="171"/>
      <c r="BH102" s="171"/>
      <c r="BI102" s="171"/>
      <c r="BJ102" s="171"/>
      <c r="BK102" s="171"/>
      <c r="BL102" s="171"/>
      <c r="BM102" s="171"/>
      <c r="BN102" s="171"/>
      <c r="BO102" s="171"/>
      <c r="BP102" s="171"/>
      <c r="BQ102" s="171"/>
      <c r="BR102" s="171"/>
      <c r="BS102" s="171"/>
      <c r="BT102" s="171"/>
      <c r="BU102" s="171"/>
      <c r="BV102" s="171"/>
      <c r="BW102" s="171"/>
      <c r="BX102" s="171"/>
      <c r="BY102" s="171"/>
      <c r="BZ102" s="171"/>
      <c r="CA102" s="171"/>
      <c r="CB102" s="171"/>
      <c r="CC102" s="171"/>
      <c r="CD102" s="171"/>
      <c r="CE102" s="171"/>
      <c r="CF102" s="171"/>
      <c r="CG102" s="171"/>
      <c r="CH102" s="171"/>
      <c r="CI102" s="171"/>
      <c r="CJ102" s="171"/>
      <c r="CK102" s="171"/>
      <c r="CL102" s="171"/>
      <c r="CM102" s="171"/>
      <c r="CN102" s="171"/>
      <c r="CO102" s="171"/>
      <c r="CP102" s="171"/>
      <c r="CQ102" s="171"/>
      <c r="CR102" s="171"/>
      <c r="CS102" s="171"/>
      <c r="CT102" s="171"/>
      <c r="CU102" s="171"/>
      <c r="CV102" s="171"/>
      <c r="CW102" s="171"/>
      <c r="CX102" s="171"/>
      <c r="CY102" s="171"/>
      <c r="CZ102" s="171"/>
      <c r="DA102" s="171"/>
      <c r="DB102" s="171"/>
      <c r="DC102" s="171"/>
      <c r="DD102" s="171"/>
      <c r="DE102" s="171"/>
      <c r="DF102" s="171"/>
      <c r="DG102" s="171"/>
      <c r="DH102" s="171"/>
      <c r="DI102" s="171"/>
      <c r="DJ102" s="171"/>
      <c r="DK102" s="171"/>
      <c r="DL102" s="171"/>
      <c r="DM102" s="171"/>
      <c r="DN102" s="171"/>
      <c r="DO102" s="171"/>
      <c r="DP102" s="171"/>
      <c r="DQ102" s="171"/>
      <c r="DR102" s="171"/>
      <c r="DS102" s="171"/>
      <c r="DT102" s="171"/>
      <c r="DU102" s="171"/>
      <c r="DV102" s="171"/>
      <c r="DW102" s="171"/>
      <c r="DX102" s="171"/>
      <c r="DY102" s="171"/>
      <c r="DZ102" s="171"/>
      <c r="EA102" s="171"/>
      <c r="EB102" s="171"/>
      <c r="EC102" s="171"/>
      <c r="ED102" s="171"/>
      <c r="EE102" s="171"/>
      <c r="EF102" s="171"/>
      <c r="EG102" s="171"/>
      <c r="EH102" s="171"/>
      <c r="EI102" s="171"/>
      <c r="EJ102" s="171"/>
      <c r="EK102" s="171"/>
      <c r="EL102" s="171"/>
      <c r="EM102" s="171"/>
      <c r="EN102" s="171"/>
    </row>
    <row r="103" spans="1:144" outlineLevel="1" x14ac:dyDescent="0.2">
      <c r="B103" s="115">
        <f>SUMPRODUCT($AT$103:$BA$103,$AT$106:$BA$106)</f>
        <v>0.83333333333333326</v>
      </c>
      <c r="C103" s="115">
        <f t="shared" si="10"/>
        <v>0.47421657813547358</v>
      </c>
      <c r="D103" s="115">
        <f t="shared" si="11"/>
        <v>0.15790690944154642</v>
      </c>
      <c r="E103" s="115">
        <f t="shared" si="12"/>
        <v>0.81266711269638292</v>
      </c>
      <c r="F103" s="115">
        <f>MMULT($AT$103:$BA$103,$B$16:$B$23) + B15</f>
        <v>-0.10322524920413401</v>
      </c>
      <c r="G103" s="115">
        <f t="array" ref="G103">SQRT(MMULT($AT$103:$BB$103,MMULT($AQ$15:$AY$23,TRANSPOSE($AT$103:$BB$103))))</f>
        <v>0.80137168413915727</v>
      </c>
      <c r="AQ103" s="171"/>
      <c r="AR103" s="171">
        <v>11</v>
      </c>
      <c r="AS103" s="171"/>
      <c r="AT103" s="171">
        <f>IF($AT$107=$AR$86,$AT$91+($AR$103-1)*$AT$92,$AT$87)</f>
        <v>0.13287426676868147</v>
      </c>
      <c r="AU103" s="171">
        <f>IF($AU$107=$AR$86,$AU$91+($AR$103-1)*$AU$92,$AU$87)</f>
        <v>0.69523080846722773</v>
      </c>
      <c r="AV103" s="171">
        <f>IF($AV$107=$AR$86,$AV$91+($AR$103-1)*$AV$92,$AV$87)</f>
        <v>4.8457026268808975E-2</v>
      </c>
      <c r="AW103" s="171">
        <f>IF($AW$107=$AR$86,$AW$91+($AR$103-1)*$AW$92,$AW$87)</f>
        <v>230.65850548329507</v>
      </c>
      <c r="AX103" s="171">
        <f>IF($AX$107=$AR$86,$AX$91+($AR$103-1)*$AX$92,$AX$87)</f>
        <v>0.10813567967355267</v>
      </c>
      <c r="AY103" s="171">
        <f>IF($AY$107=$AR$86,$AY$91+($AR$103-1)*$AY$92,$AY$87)</f>
        <v>0.26141290487120633</v>
      </c>
      <c r="AZ103" s="171">
        <f>IF($AZ$107=$AR$86,$AZ$91+($AR$103-1)*$AZ$92,$AZ$87)</f>
        <v>0.15812292782453455</v>
      </c>
      <c r="BA103" s="171">
        <f>IF($BA$107=$AR$86,$BA$91+($AR$103-1)*$BA$92,$BA$87)</f>
        <v>0.83333333333333326</v>
      </c>
      <c r="BB103" s="171">
        <v>1</v>
      </c>
      <c r="BC103" s="171"/>
      <c r="BD103" s="171"/>
      <c r="BE103" s="171"/>
      <c r="BF103" s="171"/>
      <c r="BG103" s="171"/>
      <c r="BH103" s="171"/>
      <c r="BI103" s="171"/>
      <c r="BJ103" s="171"/>
      <c r="BK103" s="171"/>
      <c r="BL103" s="171"/>
      <c r="BM103" s="171"/>
      <c r="BN103" s="171"/>
      <c r="BO103" s="171"/>
      <c r="BP103" s="171"/>
      <c r="BQ103" s="171"/>
      <c r="BR103" s="171"/>
      <c r="BS103" s="171"/>
      <c r="BT103" s="171"/>
      <c r="BU103" s="171"/>
      <c r="BV103" s="171"/>
      <c r="BW103" s="171"/>
      <c r="BX103" s="171"/>
      <c r="BY103" s="171"/>
      <c r="BZ103" s="171"/>
      <c r="CA103" s="171"/>
      <c r="CB103" s="171"/>
      <c r="CC103" s="171"/>
      <c r="CD103" s="171"/>
      <c r="CE103" s="171"/>
      <c r="CF103" s="171"/>
      <c r="CG103" s="171"/>
      <c r="CH103" s="171"/>
      <c r="CI103" s="171"/>
      <c r="CJ103" s="171"/>
      <c r="CK103" s="171"/>
      <c r="CL103" s="171"/>
      <c r="CM103" s="171"/>
      <c r="CN103" s="171"/>
      <c r="CO103" s="171"/>
      <c r="CP103" s="171"/>
      <c r="CQ103" s="171"/>
      <c r="CR103" s="171"/>
      <c r="CS103" s="171"/>
      <c r="CT103" s="171"/>
      <c r="CU103" s="171"/>
      <c r="CV103" s="171"/>
      <c r="CW103" s="171"/>
      <c r="CX103" s="171"/>
      <c r="CY103" s="171"/>
      <c r="CZ103" s="171"/>
      <c r="DA103" s="171"/>
      <c r="DB103" s="171"/>
      <c r="DC103" s="171"/>
      <c r="DD103" s="171"/>
      <c r="DE103" s="171"/>
      <c r="DF103" s="171"/>
      <c r="DG103" s="171"/>
      <c r="DH103" s="171"/>
      <c r="DI103" s="171"/>
      <c r="DJ103" s="171"/>
      <c r="DK103" s="171"/>
      <c r="DL103" s="171"/>
      <c r="DM103" s="171"/>
      <c r="DN103" s="171"/>
      <c r="DO103" s="171"/>
      <c r="DP103" s="171"/>
      <c r="DQ103" s="171"/>
      <c r="DR103" s="171"/>
      <c r="DS103" s="171"/>
      <c r="DT103" s="171"/>
      <c r="DU103" s="171"/>
      <c r="DV103" s="171"/>
      <c r="DW103" s="171"/>
      <c r="DX103" s="171"/>
      <c r="DY103" s="171"/>
      <c r="DZ103" s="171"/>
      <c r="EA103" s="171"/>
      <c r="EB103" s="171"/>
      <c r="EC103" s="171"/>
      <c r="ED103" s="171"/>
      <c r="EE103" s="171"/>
      <c r="EF103" s="171"/>
      <c r="EG103" s="171"/>
      <c r="EH103" s="171"/>
      <c r="EI103" s="171"/>
      <c r="EJ103" s="171"/>
      <c r="EK103" s="171"/>
      <c r="EL103" s="171"/>
      <c r="EM103" s="171"/>
      <c r="EN103" s="171"/>
    </row>
    <row r="104" spans="1:144" outlineLevel="1" x14ac:dyDescent="0.2">
      <c r="B104" s="115">
        <f>SUMPRODUCT($AT$104:$BA$104,$AT$106:$BA$106)</f>
        <v>0.91666666666666663</v>
      </c>
      <c r="C104" s="115">
        <f t="shared" si="10"/>
        <v>0.55475698713955035</v>
      </c>
      <c r="D104" s="115">
        <f t="shared" si="11"/>
        <v>0.18114653496488536</v>
      </c>
      <c r="E104" s="115">
        <f t="shared" si="12"/>
        <v>0.87527411629883134</v>
      </c>
      <c r="F104" s="115">
        <f>MMULT($AT$104:$BA$104,$B$16:$B$23) + B15</f>
        <v>0.21990992742196347</v>
      </c>
      <c r="G104" s="115">
        <f t="array" ref="G104">SQRT(MMULT($AT$104:$BB$104,MMULT($AQ$15:$AY$23,TRANSPOSE($AT$104:$BB$104))))</f>
        <v>0.88190844340029184</v>
      </c>
      <c r="AQ104" s="171"/>
      <c r="AR104" s="171">
        <v>12</v>
      </c>
      <c r="AS104" s="171"/>
      <c r="AT104" s="171">
        <f>IF($AT$107=$AR$86,$AT$91+($AR$104-1)*$AT$92,$AT$87)</f>
        <v>0.13287426676868147</v>
      </c>
      <c r="AU104" s="171">
        <f>IF($AU$107=$AR$86,$AU$91+($AR$104-1)*$AU$92,$AU$87)</f>
        <v>0.69523080846722773</v>
      </c>
      <c r="AV104" s="171">
        <f>IF($AV$107=$AR$86,$AV$91+($AR$104-1)*$AV$92,$AV$87)</f>
        <v>4.8457026268808975E-2</v>
      </c>
      <c r="AW104" s="171">
        <f>IF($AW$107=$AR$86,$AW$91+($AR$104-1)*$AW$92,$AW$87)</f>
        <v>230.65850548329507</v>
      </c>
      <c r="AX104" s="171">
        <f>IF($AX$107=$AR$86,$AX$91+($AR$104-1)*$AX$92,$AX$87)</f>
        <v>0.10813567967355267</v>
      </c>
      <c r="AY104" s="171">
        <f>IF($AY$107=$AR$86,$AY$91+($AR$104-1)*$AY$92,$AY$87)</f>
        <v>0.26141290487120633</v>
      </c>
      <c r="AZ104" s="171">
        <f>IF($AZ$107=$AR$86,$AZ$91+($AR$104-1)*$AZ$92,$AZ$87)</f>
        <v>0.15812292782453455</v>
      </c>
      <c r="BA104" s="171">
        <f>IF($BA$107=$AR$86,$BA$91+($AR$104-1)*$BA$92,$BA$87)</f>
        <v>0.91666666666666663</v>
      </c>
      <c r="BB104" s="171">
        <v>1</v>
      </c>
      <c r="BC104" s="171"/>
      <c r="BD104" s="171"/>
      <c r="BE104" s="171"/>
      <c r="BF104" s="171"/>
      <c r="BG104" s="171"/>
      <c r="BH104" s="171"/>
      <c r="BI104" s="171"/>
      <c r="BJ104" s="171"/>
      <c r="BK104" s="171"/>
      <c r="BL104" s="171"/>
      <c r="BM104" s="171"/>
      <c r="BN104" s="171"/>
      <c r="BO104" s="171"/>
      <c r="BP104" s="171"/>
      <c r="BQ104" s="171"/>
      <c r="BR104" s="171"/>
      <c r="BS104" s="171"/>
      <c r="BT104" s="171"/>
      <c r="BU104" s="171"/>
      <c r="BV104" s="171"/>
      <c r="BW104" s="171"/>
      <c r="BX104" s="171"/>
      <c r="BY104" s="171"/>
      <c r="BZ104" s="171"/>
      <c r="CA104" s="171"/>
      <c r="CB104" s="171"/>
      <c r="CC104" s="171"/>
      <c r="CD104" s="171"/>
      <c r="CE104" s="171"/>
      <c r="CF104" s="171"/>
      <c r="CG104" s="171"/>
      <c r="CH104" s="171"/>
      <c r="CI104" s="171"/>
      <c r="CJ104" s="171"/>
      <c r="CK104" s="171"/>
      <c r="CL104" s="171"/>
      <c r="CM104" s="171"/>
      <c r="CN104" s="171"/>
      <c r="CO104" s="171"/>
      <c r="CP104" s="171"/>
      <c r="CQ104" s="171"/>
      <c r="CR104" s="171"/>
      <c r="CS104" s="171"/>
      <c r="CT104" s="171"/>
      <c r="CU104" s="171"/>
      <c r="CV104" s="171"/>
      <c r="CW104" s="171"/>
      <c r="CX104" s="171"/>
      <c r="CY104" s="171"/>
      <c r="CZ104" s="171"/>
      <c r="DA104" s="171"/>
      <c r="DB104" s="171"/>
      <c r="DC104" s="171"/>
      <c r="DD104" s="171"/>
      <c r="DE104" s="171"/>
      <c r="DF104" s="171"/>
      <c r="DG104" s="171"/>
      <c r="DH104" s="171"/>
      <c r="DI104" s="171"/>
      <c r="DJ104" s="171"/>
      <c r="DK104" s="171"/>
      <c r="DL104" s="171"/>
      <c r="DM104" s="171"/>
      <c r="DN104" s="171"/>
      <c r="DO104" s="171"/>
      <c r="DP104" s="171"/>
      <c r="DQ104" s="171"/>
      <c r="DR104" s="171"/>
      <c r="DS104" s="171"/>
      <c r="DT104" s="171"/>
      <c r="DU104" s="171"/>
      <c r="DV104" s="171"/>
      <c r="DW104" s="171"/>
      <c r="DX104" s="171"/>
      <c r="DY104" s="171"/>
      <c r="DZ104" s="171"/>
      <c r="EA104" s="171"/>
      <c r="EB104" s="171"/>
      <c r="EC104" s="171"/>
      <c r="ED104" s="171"/>
      <c r="EE104" s="171"/>
      <c r="EF104" s="171"/>
      <c r="EG104" s="171"/>
      <c r="EH104" s="171"/>
      <c r="EI104" s="171"/>
      <c r="EJ104" s="171"/>
      <c r="EK104" s="171"/>
      <c r="EL104" s="171"/>
      <c r="EM104" s="171"/>
      <c r="EN104" s="171"/>
    </row>
    <row r="105" spans="1:144" outlineLevel="1" x14ac:dyDescent="0.2">
      <c r="B105" s="115">
        <f>SUMPRODUCT($AT$105:$BA$105,$AT$106:$BA$106)</f>
        <v>1</v>
      </c>
      <c r="C105" s="115">
        <f t="shared" si="10"/>
        <v>0.63252050178710062</v>
      </c>
      <c r="D105" s="115">
        <f t="shared" si="11"/>
        <v>0.20691314143334305</v>
      </c>
      <c r="E105" s="115">
        <f t="shared" si="12"/>
        <v>0.91906599460607352</v>
      </c>
      <c r="F105" s="115">
        <f>MMULT($AT$105:$BA$105,$B$16:$B$23) + B15</f>
        <v>0.5430451040480605</v>
      </c>
      <c r="G105" s="115">
        <f t="array" ref="G105">SQRT(MMULT($AT$105:$BB$105,MMULT($AQ$15:$AY$23,TRANSPOSE($AT$105:$BB$105))))</f>
        <v>0.96260888851676474</v>
      </c>
      <c r="AQ105" s="171"/>
      <c r="AR105" s="171">
        <v>13</v>
      </c>
      <c r="AS105" s="171"/>
      <c r="AT105" s="171">
        <f>IF($AT$107=$AR$86,$AT$91+($AR$105-1)*$AT$92,$AT$87)</f>
        <v>0.13287426676868147</v>
      </c>
      <c r="AU105" s="171">
        <f>IF($AU$107=$AR$86,$AU$91+($AR$105-1)*$AU$92,$AU$87)</f>
        <v>0.69523080846722773</v>
      </c>
      <c r="AV105" s="171">
        <f>IF($AV$107=$AR$86,$AV$91+($AR$105-1)*$AV$92,$AV$87)</f>
        <v>4.8457026268808975E-2</v>
      </c>
      <c r="AW105" s="171">
        <f>IF($AW$107=$AR$86,$AW$91+($AR$105-1)*$AW$92,$AW$87)</f>
        <v>230.65850548329507</v>
      </c>
      <c r="AX105" s="171">
        <f>IF($AX$107=$AR$86,$AX$91+($AR$105-1)*$AX$92,$AX$87)</f>
        <v>0.10813567967355267</v>
      </c>
      <c r="AY105" s="171">
        <f>IF($AY$107=$AR$86,$AY$91+($AR$105-1)*$AY$92,$AY$87)</f>
        <v>0.26141290487120633</v>
      </c>
      <c r="AZ105" s="171">
        <f>IF($AZ$107=$AR$86,$AZ$91+($AR$105-1)*$AZ$92,$AZ$87)</f>
        <v>0.15812292782453455</v>
      </c>
      <c r="BA105" s="171">
        <f>IF($BA$107=$AR$86,$BA$91+($AR$105-1)*$BA$92,$BA$87)</f>
        <v>1</v>
      </c>
      <c r="BB105" s="171">
        <v>1</v>
      </c>
      <c r="BC105" s="171"/>
      <c r="BD105" s="171"/>
      <c r="BE105" s="171"/>
      <c r="BF105" s="171"/>
      <c r="BG105" s="171"/>
      <c r="BH105" s="171"/>
      <c r="BI105" s="171"/>
      <c r="BJ105" s="171"/>
      <c r="BK105" s="171"/>
      <c r="BL105" s="171"/>
      <c r="BM105" s="171"/>
      <c r="BN105" s="171"/>
      <c r="BO105" s="171"/>
      <c r="BP105" s="171"/>
      <c r="BQ105" s="171"/>
      <c r="BR105" s="171"/>
      <c r="BS105" s="171"/>
      <c r="BT105" s="171"/>
      <c r="BU105" s="171"/>
      <c r="BV105" s="171"/>
      <c r="BW105" s="171"/>
      <c r="BX105" s="171"/>
      <c r="BY105" s="171"/>
      <c r="BZ105" s="171"/>
      <c r="CA105" s="171"/>
      <c r="CB105" s="171"/>
      <c r="CC105" s="171"/>
      <c r="CD105" s="171"/>
      <c r="CE105" s="171"/>
      <c r="CF105" s="171"/>
      <c r="CG105" s="171"/>
      <c r="CH105" s="171"/>
      <c r="CI105" s="171"/>
      <c r="CJ105" s="171"/>
      <c r="CK105" s="171"/>
      <c r="CL105" s="171"/>
      <c r="CM105" s="171"/>
      <c r="CN105" s="171"/>
      <c r="CO105" s="171"/>
      <c r="CP105" s="171"/>
      <c r="CQ105" s="171"/>
      <c r="CR105" s="171"/>
      <c r="CS105" s="171"/>
      <c r="CT105" s="171"/>
      <c r="CU105" s="171"/>
      <c r="CV105" s="171"/>
      <c r="CW105" s="171"/>
      <c r="CX105" s="171"/>
      <c r="CY105" s="171"/>
      <c r="CZ105" s="171"/>
      <c r="DA105" s="171"/>
      <c r="DB105" s="171"/>
      <c r="DC105" s="171"/>
      <c r="DD105" s="171"/>
      <c r="DE105" s="171"/>
      <c r="DF105" s="171"/>
      <c r="DG105" s="171"/>
      <c r="DH105" s="171"/>
      <c r="DI105" s="171"/>
      <c r="DJ105" s="171"/>
      <c r="DK105" s="171"/>
      <c r="DL105" s="171"/>
      <c r="DM105" s="171"/>
      <c r="DN105" s="171"/>
      <c r="DO105" s="171"/>
      <c r="DP105" s="171"/>
      <c r="DQ105" s="171"/>
      <c r="DR105" s="171"/>
      <c r="DS105" s="171"/>
      <c r="DT105" s="171"/>
      <c r="DU105" s="171"/>
      <c r="DV105" s="171"/>
      <c r="DW105" s="171"/>
      <c r="DX105" s="171"/>
      <c r="DY105" s="171"/>
      <c r="DZ105" s="171"/>
      <c r="EA105" s="171"/>
      <c r="EB105" s="171"/>
      <c r="EC105" s="171"/>
      <c r="ED105" s="171"/>
      <c r="EE105" s="171"/>
      <c r="EF105" s="171"/>
      <c r="EG105" s="171"/>
      <c r="EH105" s="171"/>
      <c r="EI105" s="171"/>
      <c r="EJ105" s="171"/>
      <c r="EK105" s="171"/>
      <c r="EL105" s="171"/>
      <c r="EM105" s="171"/>
      <c r="EN105" s="171"/>
    </row>
    <row r="106" spans="1:144" outlineLevel="1" x14ac:dyDescent="0.2">
      <c r="AQ106" s="171"/>
      <c r="AR106" s="171"/>
      <c r="AS106" s="171"/>
      <c r="AT106" s="171">
        <f>IF($AR$86 = $AT$107,1,0)</f>
        <v>0</v>
      </c>
      <c r="AU106" s="171">
        <f>IF($AR$86 = $AU$107,1,0)</f>
        <v>0</v>
      </c>
      <c r="AV106" s="171">
        <f>IF($AR$86 = $AV$107,1,0)</f>
        <v>0</v>
      </c>
      <c r="AW106" s="171">
        <f>IF($AR$86 = $AW$107,1,0)</f>
        <v>0</v>
      </c>
      <c r="AX106" s="171">
        <f>IF($AR$86 = $AX$107,1,0)</f>
        <v>0</v>
      </c>
      <c r="AY106" s="171">
        <f>IF($AR$86 = $AY$107,1,0)</f>
        <v>0</v>
      </c>
      <c r="AZ106" s="171">
        <f>IF($AR$86 = $AZ$107,1,0)</f>
        <v>0</v>
      </c>
      <c r="BA106" s="171">
        <f>IF($AR$86 = $BA$107,1,0)</f>
        <v>1</v>
      </c>
      <c r="BB106" s="171"/>
      <c r="BC106" s="171"/>
      <c r="BD106" s="171"/>
      <c r="BE106" s="171"/>
      <c r="BF106" s="171"/>
      <c r="BG106" s="171"/>
      <c r="BH106" s="171"/>
      <c r="BI106" s="171"/>
      <c r="BJ106" s="171"/>
      <c r="BK106" s="171"/>
      <c r="BL106" s="171"/>
      <c r="BM106" s="171"/>
      <c r="BN106" s="171"/>
      <c r="BO106" s="171"/>
      <c r="BP106" s="171"/>
      <c r="BQ106" s="171"/>
      <c r="BR106" s="171"/>
      <c r="BS106" s="171"/>
      <c r="BT106" s="171"/>
      <c r="BU106" s="171"/>
      <c r="BV106" s="171"/>
      <c r="BW106" s="171"/>
      <c r="BX106" s="171"/>
      <c r="BY106" s="171"/>
      <c r="BZ106" s="171"/>
      <c r="CA106" s="171"/>
      <c r="CB106" s="171"/>
      <c r="CC106" s="171"/>
      <c r="CD106" s="171"/>
      <c r="CE106" s="171"/>
      <c r="CF106" s="171"/>
      <c r="CG106" s="171"/>
      <c r="CH106" s="171"/>
      <c r="CI106" s="171"/>
      <c r="CJ106" s="171"/>
      <c r="CK106" s="171"/>
      <c r="CL106" s="171"/>
      <c r="CM106" s="171"/>
      <c r="CN106" s="171"/>
      <c r="CO106" s="171"/>
      <c r="CP106" s="171"/>
      <c r="CQ106" s="171"/>
      <c r="CR106" s="171"/>
      <c r="CS106" s="171"/>
      <c r="CT106" s="171"/>
      <c r="CU106" s="171"/>
      <c r="CV106" s="171"/>
      <c r="CW106" s="171"/>
      <c r="CX106" s="171"/>
      <c r="CY106" s="171"/>
      <c r="CZ106" s="171"/>
      <c r="DA106" s="171"/>
      <c r="DB106" s="171"/>
      <c r="DC106" s="171"/>
      <c r="DD106" s="171"/>
      <c r="DE106" s="171"/>
      <c r="DF106" s="171"/>
      <c r="DG106" s="171"/>
      <c r="DH106" s="171"/>
      <c r="DI106" s="171"/>
      <c r="DJ106" s="171"/>
      <c r="DK106" s="171"/>
      <c r="DL106" s="171"/>
      <c r="DM106" s="171"/>
      <c r="DN106" s="171"/>
      <c r="DO106" s="171"/>
      <c r="DP106" s="171"/>
      <c r="DQ106" s="171"/>
      <c r="DR106" s="171"/>
      <c r="DS106" s="171"/>
      <c r="DT106" s="171"/>
      <c r="DU106" s="171"/>
      <c r="DV106" s="171"/>
      <c r="DW106" s="171"/>
      <c r="DX106" s="171"/>
      <c r="DY106" s="171"/>
      <c r="DZ106" s="171"/>
      <c r="EA106" s="171"/>
      <c r="EB106" s="171"/>
      <c r="EC106" s="171"/>
      <c r="ED106" s="171"/>
      <c r="EE106" s="171"/>
      <c r="EF106" s="171"/>
      <c r="EG106" s="171"/>
      <c r="EH106" s="171"/>
      <c r="EI106" s="171"/>
      <c r="EJ106" s="171"/>
      <c r="EK106" s="171"/>
      <c r="EL106" s="171"/>
      <c r="EM106" s="171"/>
      <c r="EN106" s="171"/>
    </row>
    <row r="107" spans="1:144" x14ac:dyDescent="0.2">
      <c r="A107" s="184"/>
      <c r="AQ107" s="171"/>
      <c r="AR107" s="171"/>
      <c r="AS107" s="171"/>
      <c r="AT107" s="171">
        <v>1</v>
      </c>
      <c r="AU107" s="171">
        <v>2</v>
      </c>
      <c r="AV107" s="171">
        <v>3</v>
      </c>
      <c r="AW107" s="171">
        <v>4</v>
      </c>
      <c r="AX107" s="171">
        <v>5</v>
      </c>
      <c r="AY107" s="171">
        <v>6</v>
      </c>
      <c r="AZ107" s="171">
        <v>7</v>
      </c>
      <c r="BA107" s="171">
        <v>8</v>
      </c>
      <c r="BB107" s="171"/>
      <c r="BC107" s="171"/>
      <c r="BD107" s="171"/>
      <c r="BE107" s="171"/>
      <c r="BF107" s="171"/>
      <c r="BG107" s="171"/>
      <c r="BH107" s="171"/>
      <c r="BI107" s="171"/>
      <c r="BJ107" s="171"/>
      <c r="BK107" s="171"/>
      <c r="BL107" s="171"/>
      <c r="BM107" s="171"/>
      <c r="BN107" s="171"/>
      <c r="BO107" s="171"/>
      <c r="BP107" s="171"/>
      <c r="BQ107" s="171"/>
      <c r="BR107" s="171"/>
      <c r="BS107" s="171"/>
      <c r="BT107" s="171"/>
      <c r="BU107" s="171"/>
      <c r="BV107" s="171"/>
      <c r="BW107" s="171"/>
      <c r="BX107" s="171"/>
      <c r="BY107" s="171"/>
      <c r="BZ107" s="171"/>
      <c r="CA107" s="171"/>
      <c r="CB107" s="171"/>
      <c r="CC107" s="171"/>
      <c r="CD107" s="171"/>
      <c r="CE107" s="171"/>
      <c r="CF107" s="171"/>
      <c r="CG107" s="171"/>
      <c r="CH107" s="171"/>
      <c r="CI107" s="171"/>
      <c r="CJ107" s="171"/>
      <c r="CK107" s="171"/>
      <c r="CL107" s="171"/>
      <c r="CM107" s="171"/>
      <c r="CN107" s="171"/>
      <c r="CO107" s="171"/>
      <c r="CP107" s="171"/>
      <c r="CQ107" s="171"/>
      <c r="CR107" s="171"/>
      <c r="CS107" s="171"/>
      <c r="CT107" s="171"/>
      <c r="CU107" s="171"/>
      <c r="CV107" s="171"/>
      <c r="CW107" s="171"/>
      <c r="CX107" s="171"/>
      <c r="CY107" s="171"/>
      <c r="CZ107" s="171"/>
      <c r="DA107" s="171"/>
      <c r="DB107" s="171"/>
      <c r="DC107" s="171"/>
      <c r="DD107" s="171"/>
      <c r="DE107" s="171"/>
      <c r="DF107" s="171"/>
      <c r="DG107" s="171"/>
      <c r="DH107" s="171"/>
      <c r="DI107" s="171"/>
      <c r="DJ107" s="171"/>
      <c r="DK107" s="171"/>
      <c r="DL107" s="171"/>
      <c r="DM107" s="171"/>
      <c r="DN107" s="171"/>
      <c r="DO107" s="171"/>
      <c r="DP107" s="171"/>
      <c r="DQ107" s="171"/>
      <c r="DR107" s="171"/>
      <c r="DS107" s="171"/>
      <c r="DT107" s="171"/>
      <c r="DU107" s="171"/>
      <c r="DV107" s="171"/>
      <c r="DW107" s="171"/>
      <c r="DX107" s="171"/>
      <c r="DY107" s="171"/>
      <c r="DZ107" s="171"/>
      <c r="EA107" s="171"/>
      <c r="EB107" s="171"/>
      <c r="EC107" s="171"/>
      <c r="ED107" s="171"/>
      <c r="EE107" s="171"/>
      <c r="EF107" s="171"/>
      <c r="EG107" s="171"/>
      <c r="EH107" s="171"/>
      <c r="EI107" s="171"/>
      <c r="EJ107" s="171"/>
      <c r="EK107" s="171"/>
      <c r="EL107" s="171"/>
      <c r="EM107" s="171"/>
      <c r="EN107" s="171"/>
    </row>
    <row r="108" spans="1:144" x14ac:dyDescent="0.2">
      <c r="A108" s="125" t="s">
        <v>250</v>
      </c>
      <c r="AQ108" s="182" t="s">
        <v>254</v>
      </c>
      <c r="AR108" s="171"/>
      <c r="AS108" s="171"/>
      <c r="AT108" s="171"/>
      <c r="AU108" s="171"/>
      <c r="AV108" s="171"/>
      <c r="AW108" s="171"/>
      <c r="AX108" s="171"/>
      <c r="AY108" s="171"/>
      <c r="AZ108" s="171"/>
      <c r="BA108" s="171"/>
      <c r="BB108" s="171"/>
      <c r="BC108" s="171"/>
      <c r="BD108" s="171"/>
      <c r="BE108" s="171"/>
      <c r="BF108" s="171"/>
      <c r="BG108" s="171"/>
      <c r="BH108" s="171"/>
      <c r="BI108" s="171"/>
      <c r="BJ108" s="171"/>
      <c r="BK108" s="171"/>
      <c r="BL108" s="171"/>
      <c r="BM108" s="171"/>
      <c r="BN108" s="171"/>
      <c r="BO108" s="171"/>
      <c r="BP108" s="171"/>
      <c r="BQ108" s="171"/>
      <c r="BR108" s="171"/>
      <c r="BS108" s="171"/>
      <c r="BT108" s="171"/>
      <c r="BU108" s="171"/>
      <c r="BV108" s="171"/>
      <c r="BW108" s="171"/>
      <c r="BX108" s="171"/>
      <c r="BY108" s="171"/>
      <c r="BZ108" s="171"/>
      <c r="CA108" s="171"/>
      <c r="CB108" s="171"/>
      <c r="CC108" s="171"/>
      <c r="CD108" s="171"/>
      <c r="CE108" s="171"/>
      <c r="CF108" s="171"/>
      <c r="CG108" s="171"/>
      <c r="CH108" s="171"/>
      <c r="CI108" s="171"/>
      <c r="CJ108" s="171"/>
      <c r="CK108" s="171"/>
      <c r="CL108" s="171"/>
      <c r="CM108" s="171"/>
      <c r="CN108" s="171"/>
      <c r="CO108" s="171"/>
      <c r="CP108" s="171"/>
      <c r="CQ108" s="171"/>
      <c r="CR108" s="171"/>
      <c r="CS108" s="171"/>
      <c r="CT108" s="171"/>
      <c r="CU108" s="171"/>
      <c r="CV108" s="171"/>
      <c r="CW108" s="171"/>
      <c r="CX108" s="171"/>
      <c r="CY108" s="171"/>
      <c r="CZ108" s="171"/>
      <c r="DA108" s="171"/>
      <c r="DB108" s="171"/>
      <c r="DC108" s="171"/>
      <c r="DD108" s="171"/>
      <c r="DE108" s="171"/>
      <c r="DF108" s="171"/>
      <c r="DG108" s="171"/>
      <c r="DH108" s="171"/>
      <c r="DI108" s="171"/>
      <c r="DJ108" s="171"/>
      <c r="DK108" s="171"/>
      <c r="DL108" s="171"/>
      <c r="DM108" s="171"/>
      <c r="DN108" s="171"/>
      <c r="DO108" s="171"/>
      <c r="DP108" s="171"/>
      <c r="DQ108" s="171"/>
      <c r="DR108" s="171"/>
      <c r="DS108" s="171"/>
      <c r="DT108" s="171"/>
      <c r="DU108" s="171"/>
      <c r="DV108" s="171"/>
      <c r="DW108" s="171"/>
      <c r="DX108" s="171"/>
      <c r="DY108" s="171"/>
      <c r="DZ108" s="171"/>
      <c r="EA108" s="171"/>
      <c r="EB108" s="171"/>
      <c r="EC108" s="171"/>
      <c r="ED108" s="171"/>
      <c r="EE108" s="171"/>
      <c r="EF108" s="171"/>
      <c r="EG108" s="171"/>
      <c r="EH108" s="171"/>
      <c r="EI108" s="171"/>
      <c r="EJ108" s="171"/>
      <c r="EK108" s="171"/>
      <c r="EL108" s="171"/>
      <c r="EM108" s="171"/>
      <c r="EN108" s="171"/>
    </row>
    <row r="109" spans="1:144" outlineLevel="1" x14ac:dyDescent="0.2">
      <c r="AQ109" s="182" t="s">
        <v>255</v>
      </c>
      <c r="AR109" s="171">
        <v>0</v>
      </c>
      <c r="AS109" s="171">
        <v>0.05</v>
      </c>
      <c r="AT109" s="171">
        <v>0.1</v>
      </c>
      <c r="AU109" s="171">
        <v>0.15000000000000002</v>
      </c>
      <c r="AV109" s="171">
        <v>0.2</v>
      </c>
      <c r="AW109" s="171">
        <v>0.25</v>
      </c>
      <c r="AX109" s="171">
        <v>0.3</v>
      </c>
      <c r="AY109" s="171">
        <v>0.35</v>
      </c>
      <c r="AZ109" s="171">
        <v>0.39999999999999997</v>
      </c>
      <c r="BA109" s="171">
        <v>0.44999999999999996</v>
      </c>
      <c r="BB109" s="171">
        <v>0.49999999999999994</v>
      </c>
      <c r="BC109" s="171">
        <v>0.54999999999999993</v>
      </c>
      <c r="BD109" s="171">
        <v>0.6</v>
      </c>
      <c r="BE109" s="171">
        <v>0.65</v>
      </c>
      <c r="BF109" s="171">
        <v>0.70000000000000007</v>
      </c>
      <c r="BG109" s="171">
        <v>0.75000000000000011</v>
      </c>
      <c r="BH109" s="171">
        <v>0.80000000000000016</v>
      </c>
      <c r="BI109" s="171">
        <v>0.8500000000000002</v>
      </c>
      <c r="BJ109" s="171">
        <v>0.90000000000000024</v>
      </c>
      <c r="BK109" s="171">
        <v>0.95000000000000029</v>
      </c>
      <c r="BL109" s="171">
        <v>1.0000000000000002</v>
      </c>
      <c r="BM109" s="171"/>
      <c r="BN109" s="171"/>
      <c r="BO109" s="171"/>
      <c r="BP109" s="171"/>
      <c r="BQ109" s="171"/>
      <c r="BR109" s="171"/>
      <c r="BS109" s="171"/>
      <c r="BT109" s="171"/>
      <c r="BU109" s="171"/>
      <c r="BV109" s="171"/>
      <c r="BW109" s="171"/>
      <c r="BX109" s="171"/>
      <c r="BY109" s="171"/>
      <c r="BZ109" s="171"/>
      <c r="CA109" s="171"/>
      <c r="CB109" s="171"/>
      <c r="CC109" s="171"/>
      <c r="CD109" s="171"/>
      <c r="CE109" s="171"/>
      <c r="CF109" s="171"/>
      <c r="CG109" s="171"/>
      <c r="CH109" s="171"/>
      <c r="CI109" s="171"/>
      <c r="CJ109" s="171"/>
      <c r="CK109" s="171"/>
      <c r="CL109" s="171"/>
      <c r="CM109" s="171"/>
      <c r="CN109" s="171"/>
      <c r="CO109" s="171"/>
      <c r="CP109" s="171"/>
      <c r="CQ109" s="171"/>
      <c r="CR109" s="171"/>
      <c r="CS109" s="171"/>
      <c r="CT109" s="171"/>
      <c r="CU109" s="171"/>
      <c r="CV109" s="171"/>
      <c r="CW109" s="171"/>
      <c r="CX109" s="171"/>
      <c r="CY109" s="171"/>
      <c r="CZ109" s="171"/>
      <c r="DA109" s="171"/>
      <c r="DB109" s="171"/>
      <c r="DC109" s="171"/>
      <c r="DD109" s="171"/>
      <c r="DE109" s="171"/>
      <c r="DF109" s="171"/>
      <c r="DG109" s="171"/>
      <c r="DH109" s="171"/>
      <c r="DI109" s="171"/>
      <c r="DJ109" s="171"/>
      <c r="DK109" s="171"/>
      <c r="DL109" s="171"/>
      <c r="DM109" s="171"/>
      <c r="DN109" s="171"/>
      <c r="DO109" s="171"/>
      <c r="DP109" s="171"/>
      <c r="DQ109" s="171"/>
      <c r="DR109" s="171"/>
      <c r="DS109" s="171"/>
      <c r="DT109" s="171"/>
      <c r="DU109" s="171"/>
      <c r="DV109" s="171"/>
      <c r="DW109" s="171"/>
      <c r="DX109" s="171"/>
      <c r="DY109" s="171"/>
      <c r="DZ109" s="171"/>
      <c r="EA109" s="171"/>
      <c r="EB109" s="171"/>
      <c r="EC109" s="171"/>
      <c r="ED109" s="171"/>
      <c r="EE109" s="171"/>
      <c r="EF109" s="171"/>
      <c r="EG109" s="171"/>
      <c r="EH109" s="171"/>
      <c r="EI109" s="171"/>
      <c r="EJ109" s="171"/>
      <c r="EK109" s="171"/>
      <c r="EL109" s="171"/>
      <c r="EM109" s="171"/>
      <c r="EN109" s="171"/>
    </row>
    <row r="110" spans="1:144" outlineLevel="1" x14ac:dyDescent="0.2">
      <c r="AQ110" s="182" t="s">
        <v>256</v>
      </c>
      <c r="AR110" s="171">
        <v>0</v>
      </c>
      <c r="AS110" s="171">
        <v>27</v>
      </c>
      <c r="AT110" s="171">
        <v>53</v>
      </c>
      <c r="AU110" s="171">
        <v>167</v>
      </c>
      <c r="AV110" s="171">
        <v>170</v>
      </c>
      <c r="AW110" s="171">
        <v>182</v>
      </c>
      <c r="AX110" s="171">
        <v>200</v>
      </c>
      <c r="AY110" s="171">
        <v>334</v>
      </c>
      <c r="AZ110" s="171">
        <v>334</v>
      </c>
      <c r="BA110" s="171">
        <v>337</v>
      </c>
      <c r="BB110" s="171">
        <v>337</v>
      </c>
      <c r="BC110" s="171">
        <v>337</v>
      </c>
      <c r="BD110" s="171">
        <v>364</v>
      </c>
      <c r="BE110" s="171">
        <v>364</v>
      </c>
      <c r="BF110" s="171">
        <v>364</v>
      </c>
      <c r="BG110" s="171">
        <v>364</v>
      </c>
      <c r="BH110" s="171">
        <v>364</v>
      </c>
      <c r="BI110" s="171">
        <v>364</v>
      </c>
      <c r="BJ110" s="171">
        <v>366</v>
      </c>
      <c r="BK110" s="171">
        <v>367</v>
      </c>
      <c r="BL110" s="171">
        <v>367</v>
      </c>
      <c r="BM110" s="171"/>
      <c r="BN110" s="171"/>
      <c r="BO110" s="171"/>
      <c r="BP110" s="171"/>
      <c r="BQ110" s="171"/>
      <c r="BR110" s="171"/>
      <c r="BS110" s="171"/>
      <c r="BT110" s="171"/>
      <c r="BU110" s="171"/>
      <c r="BV110" s="171"/>
      <c r="BW110" s="171"/>
      <c r="BX110" s="171"/>
      <c r="BY110" s="171"/>
      <c r="BZ110" s="171"/>
      <c r="CA110" s="171"/>
      <c r="CB110" s="171"/>
      <c r="CC110" s="171"/>
      <c r="CD110" s="171"/>
      <c r="CE110" s="171"/>
      <c r="CF110" s="171"/>
      <c r="CG110" s="171"/>
      <c r="CH110" s="171"/>
      <c r="CI110" s="171"/>
      <c r="CJ110" s="171"/>
      <c r="CK110" s="171"/>
      <c r="CL110" s="171"/>
      <c r="CM110" s="171"/>
      <c r="CN110" s="171"/>
      <c r="CO110" s="171"/>
      <c r="CP110" s="171"/>
      <c r="CQ110" s="171"/>
      <c r="CR110" s="171"/>
      <c r="CS110" s="171"/>
      <c r="CT110" s="171"/>
      <c r="CU110" s="171"/>
      <c r="CV110" s="171"/>
      <c r="CW110" s="171"/>
      <c r="CX110" s="171"/>
      <c r="CY110" s="171"/>
      <c r="CZ110" s="171"/>
      <c r="DA110" s="171"/>
      <c r="DB110" s="171"/>
      <c r="DC110" s="171"/>
      <c r="DD110" s="171"/>
      <c r="DE110" s="171"/>
      <c r="DF110" s="171"/>
      <c r="DG110" s="171"/>
      <c r="DH110" s="171"/>
      <c r="DI110" s="171"/>
      <c r="DJ110" s="171"/>
      <c r="DK110" s="171"/>
      <c r="DL110" s="171"/>
      <c r="DM110" s="171"/>
      <c r="DN110" s="171"/>
      <c r="DO110" s="171"/>
      <c r="DP110" s="171"/>
      <c r="DQ110" s="171"/>
      <c r="DR110" s="171"/>
      <c r="DS110" s="171"/>
      <c r="DT110" s="171"/>
      <c r="DU110" s="171"/>
      <c r="DV110" s="171"/>
      <c r="DW110" s="171"/>
      <c r="DX110" s="171"/>
      <c r="DY110" s="171"/>
      <c r="DZ110" s="171"/>
      <c r="EA110" s="171"/>
      <c r="EB110" s="171"/>
      <c r="EC110" s="171"/>
      <c r="ED110" s="171"/>
      <c r="EE110" s="171"/>
      <c r="EF110" s="171"/>
      <c r="EG110" s="171"/>
      <c r="EH110" s="171"/>
      <c r="EI110" s="171"/>
      <c r="EJ110" s="171"/>
      <c r="EK110" s="171"/>
      <c r="EL110" s="171"/>
      <c r="EM110" s="171"/>
      <c r="EN110" s="171"/>
    </row>
    <row r="111" spans="1:144" outlineLevel="1" x14ac:dyDescent="0.2">
      <c r="AQ111" s="182" t="s">
        <v>257</v>
      </c>
      <c r="AR111" s="171">
        <v>0</v>
      </c>
      <c r="AS111" s="171">
        <v>1984</v>
      </c>
      <c r="AT111" s="171">
        <v>2498</v>
      </c>
      <c r="AU111" s="171">
        <v>3127</v>
      </c>
      <c r="AV111" s="171">
        <v>3154</v>
      </c>
      <c r="AW111" s="171">
        <v>3162</v>
      </c>
      <c r="AX111" s="171">
        <v>3190</v>
      </c>
      <c r="AY111" s="171">
        <v>3527</v>
      </c>
      <c r="AZ111" s="171">
        <v>3530</v>
      </c>
      <c r="BA111" s="171">
        <v>3542</v>
      </c>
      <c r="BB111" s="171">
        <v>3542</v>
      </c>
      <c r="BC111" s="171">
        <v>3542</v>
      </c>
      <c r="BD111" s="171">
        <v>3552</v>
      </c>
      <c r="BE111" s="171">
        <v>3554</v>
      </c>
      <c r="BF111" s="171">
        <v>3554</v>
      </c>
      <c r="BG111" s="171">
        <v>3554</v>
      </c>
      <c r="BH111" s="171">
        <v>3554</v>
      </c>
      <c r="BI111" s="171">
        <v>3554</v>
      </c>
      <c r="BJ111" s="171">
        <v>3554</v>
      </c>
      <c r="BK111" s="171">
        <v>3554</v>
      </c>
      <c r="BL111" s="171">
        <v>3554</v>
      </c>
      <c r="BM111" s="171"/>
      <c r="BN111" s="171"/>
      <c r="BO111" s="171"/>
      <c r="BP111" s="171"/>
      <c r="BQ111" s="171"/>
      <c r="BR111" s="171"/>
      <c r="BS111" s="171"/>
      <c r="BT111" s="171"/>
      <c r="BU111" s="171"/>
      <c r="BV111" s="171"/>
      <c r="BW111" s="171"/>
      <c r="BX111" s="171"/>
      <c r="BY111" s="171"/>
      <c r="BZ111" s="171"/>
      <c r="CA111" s="171"/>
      <c r="CB111" s="171"/>
      <c r="CC111" s="171"/>
      <c r="CD111" s="171"/>
      <c r="CE111" s="171"/>
      <c r="CF111" s="171"/>
      <c r="CG111" s="171"/>
      <c r="CH111" s="171"/>
      <c r="CI111" s="171"/>
      <c r="CJ111" s="171"/>
      <c r="CK111" s="171"/>
      <c r="CL111" s="171"/>
      <c r="CM111" s="171"/>
      <c r="CN111" s="171"/>
      <c r="CO111" s="171"/>
      <c r="CP111" s="171"/>
      <c r="CQ111" s="171"/>
      <c r="CR111" s="171"/>
      <c r="CS111" s="171"/>
      <c r="CT111" s="171"/>
      <c r="CU111" s="171"/>
      <c r="CV111" s="171"/>
      <c r="CW111" s="171"/>
      <c r="CX111" s="171"/>
      <c r="CY111" s="171"/>
      <c r="CZ111" s="171"/>
      <c r="DA111" s="171"/>
      <c r="DB111" s="171"/>
      <c r="DC111" s="171"/>
      <c r="DD111" s="171"/>
      <c r="DE111" s="171"/>
      <c r="DF111" s="171"/>
      <c r="DG111" s="171"/>
      <c r="DH111" s="171"/>
      <c r="DI111" s="171"/>
      <c r="DJ111" s="171"/>
      <c r="DK111" s="171"/>
      <c r="DL111" s="171"/>
      <c r="DM111" s="171"/>
      <c r="DN111" s="171"/>
      <c r="DO111" s="171"/>
      <c r="DP111" s="171"/>
      <c r="DQ111" s="171"/>
      <c r="DR111" s="171"/>
      <c r="DS111" s="171"/>
      <c r="DT111" s="171"/>
      <c r="DU111" s="171"/>
      <c r="DV111" s="171"/>
      <c r="DW111" s="171"/>
      <c r="DX111" s="171"/>
      <c r="DY111" s="171"/>
      <c r="DZ111" s="171"/>
      <c r="EA111" s="171"/>
      <c r="EB111" s="171"/>
      <c r="EC111" s="171"/>
      <c r="ED111" s="171"/>
      <c r="EE111" s="171"/>
      <c r="EF111" s="171"/>
      <c r="EG111" s="171"/>
      <c r="EH111" s="171"/>
      <c r="EI111" s="171"/>
      <c r="EJ111" s="171"/>
      <c r="EK111" s="171"/>
      <c r="EL111" s="171"/>
      <c r="EM111" s="171"/>
      <c r="EN111" s="171"/>
    </row>
    <row r="112" spans="1:144" outlineLevel="1" x14ac:dyDescent="0.2">
      <c r="AQ112" s="182"/>
      <c r="AR112" s="171"/>
      <c r="AS112" s="171"/>
      <c r="AT112" s="171"/>
      <c r="AU112" s="171"/>
      <c r="AV112" s="171"/>
      <c r="AW112" s="171"/>
      <c r="AX112" s="171"/>
      <c r="AY112" s="171"/>
      <c r="AZ112" s="171"/>
      <c r="BA112" s="171"/>
      <c r="BB112" s="171"/>
      <c r="BC112" s="171"/>
      <c r="BD112" s="171"/>
      <c r="BE112" s="171"/>
      <c r="BF112" s="171"/>
      <c r="BG112" s="171"/>
      <c r="BH112" s="171"/>
      <c r="BI112" s="171"/>
      <c r="BJ112" s="171"/>
      <c r="BK112" s="171"/>
      <c r="BL112" s="171"/>
      <c r="BM112" s="171"/>
      <c r="BN112" s="171"/>
      <c r="BO112" s="171"/>
      <c r="BP112" s="171"/>
      <c r="BQ112" s="171"/>
      <c r="BR112" s="171"/>
      <c r="BS112" s="171"/>
      <c r="BT112" s="171"/>
      <c r="BU112" s="171"/>
      <c r="BV112" s="171"/>
      <c r="BW112" s="171"/>
      <c r="BX112" s="171"/>
      <c r="BY112" s="171"/>
      <c r="BZ112" s="171"/>
      <c r="CA112" s="171"/>
      <c r="CB112" s="171"/>
      <c r="CC112" s="171"/>
      <c r="CD112" s="171"/>
      <c r="CE112" s="171"/>
      <c r="CF112" s="171"/>
      <c r="CG112" s="171"/>
      <c r="CH112" s="171"/>
      <c r="CI112" s="171"/>
      <c r="CJ112" s="171"/>
      <c r="CK112" s="171"/>
      <c r="CL112" s="171"/>
      <c r="CM112" s="171"/>
      <c r="CN112" s="171"/>
      <c r="CO112" s="171"/>
      <c r="CP112" s="171"/>
      <c r="CQ112" s="171"/>
      <c r="CR112" s="171"/>
      <c r="CS112" s="171"/>
      <c r="CT112" s="171"/>
      <c r="CU112" s="171"/>
      <c r="CV112" s="171"/>
      <c r="CW112" s="171"/>
      <c r="CX112" s="171"/>
      <c r="CY112" s="171"/>
      <c r="CZ112" s="171"/>
      <c r="DA112" s="171"/>
      <c r="DB112" s="171"/>
      <c r="DC112" s="171"/>
      <c r="DD112" s="171"/>
      <c r="DE112" s="171"/>
      <c r="DF112" s="171"/>
      <c r="DG112" s="171"/>
      <c r="DH112" s="171"/>
      <c r="DI112" s="171"/>
      <c r="DJ112" s="171"/>
      <c r="DK112" s="171"/>
      <c r="DL112" s="171"/>
      <c r="DM112" s="171"/>
      <c r="DN112" s="171"/>
      <c r="DO112" s="171"/>
      <c r="DP112" s="171"/>
      <c r="DQ112" s="171"/>
      <c r="DR112" s="171"/>
      <c r="DS112" s="171"/>
      <c r="DT112" s="171"/>
      <c r="DU112" s="171"/>
      <c r="DV112" s="171"/>
      <c r="DW112" s="171"/>
      <c r="DX112" s="171"/>
      <c r="DY112" s="171"/>
      <c r="DZ112" s="171"/>
      <c r="EA112" s="171"/>
      <c r="EB112" s="171"/>
      <c r="EC112" s="171"/>
      <c r="ED112" s="171"/>
      <c r="EE112" s="171"/>
      <c r="EF112" s="171"/>
      <c r="EG112" s="171"/>
      <c r="EH112" s="171"/>
      <c r="EI112" s="171"/>
      <c r="EJ112" s="171"/>
      <c r="EK112" s="171"/>
      <c r="EL112" s="171"/>
      <c r="EM112" s="171"/>
      <c r="EN112" s="171"/>
    </row>
    <row r="113" spans="43:144" outlineLevel="1" x14ac:dyDescent="0.2">
      <c r="AQ113" s="182" t="s">
        <v>258</v>
      </c>
      <c r="AR113" s="171">
        <v>0.05</v>
      </c>
      <c r="AS113" s="171">
        <v>0.1</v>
      </c>
      <c r="AT113" s="171">
        <v>0.15000000000000002</v>
      </c>
      <c r="AU113" s="171">
        <v>0.2</v>
      </c>
      <c r="AV113" s="171">
        <v>0.25</v>
      </c>
      <c r="AW113" s="171">
        <v>0.3</v>
      </c>
      <c r="AX113" s="171">
        <v>0.35</v>
      </c>
      <c r="AY113" s="171">
        <v>0.39999999999999997</v>
      </c>
      <c r="AZ113" s="171">
        <v>0.44999999999999996</v>
      </c>
      <c r="BA113" s="171">
        <v>0.49999999999999994</v>
      </c>
      <c r="BB113" s="171">
        <v>0.54999999999999993</v>
      </c>
      <c r="BC113" s="171">
        <v>0.6</v>
      </c>
      <c r="BD113" s="171">
        <v>0.65</v>
      </c>
      <c r="BE113" s="171">
        <v>0.70000000000000007</v>
      </c>
      <c r="BF113" s="171">
        <v>0.75000000000000011</v>
      </c>
      <c r="BG113" s="171">
        <v>0.80000000000000016</v>
      </c>
      <c r="BH113" s="171">
        <v>0.8500000000000002</v>
      </c>
      <c r="BI113" s="171">
        <v>0.90000000000000024</v>
      </c>
      <c r="BJ113" s="171">
        <v>0.95000000000000029</v>
      </c>
      <c r="BK113" s="171">
        <v>1.0000000000000002</v>
      </c>
      <c r="BL113" s="171"/>
      <c r="BM113" s="171"/>
      <c r="BN113" s="171"/>
      <c r="BO113" s="171"/>
      <c r="BP113" s="171"/>
      <c r="BQ113" s="171"/>
      <c r="BR113" s="171"/>
      <c r="BS113" s="171"/>
      <c r="BT113" s="171"/>
      <c r="BU113" s="171"/>
      <c r="BV113" s="171"/>
      <c r="BW113" s="171"/>
      <c r="BX113" s="171"/>
      <c r="BY113" s="171"/>
      <c r="BZ113" s="171"/>
      <c r="CA113" s="171"/>
      <c r="CB113" s="171"/>
      <c r="CC113" s="171"/>
      <c r="CD113" s="171"/>
      <c r="CE113" s="171"/>
      <c r="CF113" s="171"/>
      <c r="CG113" s="171"/>
      <c r="CH113" s="171"/>
      <c r="CI113" s="171"/>
      <c r="CJ113" s="171"/>
      <c r="CK113" s="171"/>
      <c r="CL113" s="171"/>
      <c r="CM113" s="171"/>
      <c r="CN113" s="171"/>
      <c r="CO113" s="171"/>
      <c r="CP113" s="171"/>
      <c r="CQ113" s="171"/>
      <c r="CR113" s="171"/>
      <c r="CS113" s="171"/>
      <c r="CT113" s="171"/>
      <c r="CU113" s="171"/>
      <c r="CV113" s="171"/>
      <c r="CW113" s="171"/>
      <c r="CX113" s="171"/>
      <c r="CY113" s="171"/>
      <c r="CZ113" s="171"/>
      <c r="DA113" s="171"/>
      <c r="DB113" s="171"/>
      <c r="DC113" s="171"/>
      <c r="DD113" s="171"/>
      <c r="DE113" s="171"/>
      <c r="DF113" s="171"/>
      <c r="DG113" s="171"/>
      <c r="DH113" s="171"/>
      <c r="DI113" s="171"/>
      <c r="DJ113" s="171"/>
      <c r="DK113" s="171"/>
      <c r="DL113" s="171"/>
      <c r="DM113" s="171"/>
      <c r="DN113" s="171"/>
      <c r="DO113" s="171"/>
      <c r="DP113" s="171"/>
      <c r="DQ113" s="171"/>
      <c r="DR113" s="171"/>
      <c r="DS113" s="171"/>
      <c r="DT113" s="171"/>
      <c r="DU113" s="171"/>
      <c r="DV113" s="171"/>
      <c r="DW113" s="171"/>
      <c r="DX113" s="171"/>
      <c r="DY113" s="171"/>
      <c r="DZ113" s="171"/>
      <c r="EA113" s="171"/>
      <c r="EB113" s="171"/>
      <c r="EC113" s="171"/>
      <c r="ED113" s="171"/>
      <c r="EE113" s="171"/>
      <c r="EF113" s="171"/>
      <c r="EG113" s="171"/>
      <c r="EH113" s="171"/>
      <c r="EI113" s="171"/>
      <c r="EJ113" s="171"/>
      <c r="EK113" s="171"/>
      <c r="EL113" s="171"/>
      <c r="EM113" s="171"/>
      <c r="EN113" s="171"/>
    </row>
    <row r="114" spans="43:144" outlineLevel="1" x14ac:dyDescent="0.2">
      <c r="AQ114" s="182" t="s">
        <v>256</v>
      </c>
      <c r="AR114" s="171">
        <v>27</v>
      </c>
      <c r="AS114" s="171">
        <v>26</v>
      </c>
      <c r="AT114" s="171">
        <v>114</v>
      </c>
      <c r="AU114" s="171">
        <v>3</v>
      </c>
      <c r="AV114" s="171">
        <v>12</v>
      </c>
      <c r="AW114" s="171">
        <v>18</v>
      </c>
      <c r="AX114" s="171">
        <v>134</v>
      </c>
      <c r="AY114" s="171">
        <v>0</v>
      </c>
      <c r="AZ114" s="171">
        <v>3</v>
      </c>
      <c r="BA114" s="171">
        <v>0</v>
      </c>
      <c r="BB114" s="171">
        <v>0</v>
      </c>
      <c r="BC114" s="171">
        <v>27</v>
      </c>
      <c r="BD114" s="171">
        <v>0</v>
      </c>
      <c r="BE114" s="171">
        <v>0</v>
      </c>
      <c r="BF114" s="171">
        <v>0</v>
      </c>
      <c r="BG114" s="171">
        <v>0</v>
      </c>
      <c r="BH114" s="171">
        <v>0</v>
      </c>
      <c r="BI114" s="171">
        <v>2</v>
      </c>
      <c r="BJ114" s="171">
        <v>1</v>
      </c>
      <c r="BK114" s="171">
        <v>0</v>
      </c>
      <c r="BL114" s="171"/>
      <c r="BM114" s="171"/>
      <c r="BN114" s="171"/>
      <c r="BO114" s="171"/>
      <c r="BP114" s="171"/>
      <c r="BQ114" s="171"/>
      <c r="BR114" s="171"/>
      <c r="BS114" s="171"/>
      <c r="BT114" s="171"/>
      <c r="BU114" s="171"/>
      <c r="BV114" s="171"/>
      <c r="BW114" s="171"/>
      <c r="BX114" s="171"/>
      <c r="BY114" s="171"/>
      <c r="BZ114" s="171"/>
      <c r="CA114" s="171"/>
      <c r="CB114" s="171"/>
      <c r="CC114" s="171"/>
      <c r="CD114" s="171"/>
      <c r="CE114" s="171"/>
      <c r="CF114" s="171"/>
      <c r="CG114" s="171"/>
      <c r="CH114" s="171"/>
      <c r="CI114" s="171"/>
      <c r="CJ114" s="171"/>
      <c r="CK114" s="171"/>
      <c r="CL114" s="171"/>
      <c r="CM114" s="171"/>
      <c r="CN114" s="171"/>
      <c r="CO114" s="171"/>
      <c r="CP114" s="171"/>
      <c r="CQ114" s="171"/>
      <c r="CR114" s="171"/>
      <c r="CS114" s="171"/>
      <c r="CT114" s="171"/>
      <c r="CU114" s="171"/>
      <c r="CV114" s="171"/>
      <c r="CW114" s="171"/>
      <c r="CX114" s="171"/>
      <c r="CY114" s="171"/>
      <c r="CZ114" s="171"/>
      <c r="DA114" s="171"/>
      <c r="DB114" s="171"/>
      <c r="DC114" s="171"/>
      <c r="DD114" s="171"/>
      <c r="DE114" s="171"/>
      <c r="DF114" s="171"/>
      <c r="DG114" s="171"/>
      <c r="DH114" s="171"/>
      <c r="DI114" s="171"/>
      <c r="DJ114" s="171"/>
      <c r="DK114" s="171"/>
      <c r="DL114" s="171"/>
      <c r="DM114" s="171"/>
      <c r="DN114" s="171"/>
      <c r="DO114" s="171"/>
      <c r="DP114" s="171"/>
      <c r="DQ114" s="171"/>
      <c r="DR114" s="171"/>
      <c r="DS114" s="171"/>
      <c r="DT114" s="171"/>
      <c r="DU114" s="171"/>
      <c r="DV114" s="171"/>
      <c r="DW114" s="171"/>
      <c r="DX114" s="171"/>
      <c r="DY114" s="171"/>
      <c r="DZ114" s="171"/>
      <c r="EA114" s="171"/>
      <c r="EB114" s="171"/>
      <c r="EC114" s="171"/>
      <c r="ED114" s="171"/>
      <c r="EE114" s="171"/>
      <c r="EF114" s="171"/>
      <c r="EG114" s="171"/>
      <c r="EH114" s="171"/>
      <c r="EI114" s="171"/>
      <c r="EJ114" s="171"/>
      <c r="EK114" s="171"/>
      <c r="EL114" s="171"/>
      <c r="EM114" s="171"/>
      <c r="EN114" s="171"/>
    </row>
    <row r="115" spans="43:144" outlineLevel="1" x14ac:dyDescent="0.2">
      <c r="AQ115" s="182" t="s">
        <v>257</v>
      </c>
      <c r="AR115" s="171">
        <v>-1984</v>
      </c>
      <c r="AS115" s="171">
        <v>-514</v>
      </c>
      <c r="AT115" s="171">
        <v>-629</v>
      </c>
      <c r="AU115" s="171">
        <v>-27</v>
      </c>
      <c r="AV115" s="171">
        <v>-8</v>
      </c>
      <c r="AW115" s="171">
        <v>-28</v>
      </c>
      <c r="AX115" s="171">
        <v>-337</v>
      </c>
      <c r="AY115" s="171">
        <v>-3</v>
      </c>
      <c r="AZ115" s="171">
        <v>-12</v>
      </c>
      <c r="BA115" s="171">
        <v>0</v>
      </c>
      <c r="BB115" s="171">
        <v>0</v>
      </c>
      <c r="BC115" s="171">
        <v>-10</v>
      </c>
      <c r="BD115" s="171">
        <v>-2</v>
      </c>
      <c r="BE115" s="171">
        <v>0</v>
      </c>
      <c r="BF115" s="171">
        <v>0</v>
      </c>
      <c r="BG115" s="171">
        <v>0</v>
      </c>
      <c r="BH115" s="171">
        <v>0</v>
      </c>
      <c r="BI115" s="171">
        <v>0</v>
      </c>
      <c r="BJ115" s="171">
        <v>0</v>
      </c>
      <c r="BK115" s="171">
        <v>0</v>
      </c>
      <c r="BL115" s="171"/>
      <c r="BM115" s="171"/>
      <c r="BN115" s="171"/>
      <c r="BO115" s="171"/>
      <c r="BP115" s="171"/>
      <c r="BQ115" s="171"/>
      <c r="BR115" s="171"/>
      <c r="BS115" s="171"/>
      <c r="BT115" s="171"/>
      <c r="BU115" s="171"/>
      <c r="BV115" s="171"/>
      <c r="BW115" s="171"/>
      <c r="BX115" s="171"/>
      <c r="BY115" s="171"/>
      <c r="BZ115" s="171"/>
      <c r="CA115" s="171"/>
      <c r="CB115" s="171"/>
      <c r="CC115" s="171"/>
      <c r="CD115" s="171"/>
      <c r="CE115" s="171"/>
      <c r="CF115" s="171"/>
      <c r="CG115" s="171"/>
      <c r="CH115" s="171"/>
      <c r="CI115" s="171"/>
      <c r="CJ115" s="171"/>
      <c r="CK115" s="171"/>
      <c r="CL115" s="171"/>
      <c r="CM115" s="171"/>
      <c r="CN115" s="171"/>
      <c r="CO115" s="171"/>
      <c r="CP115" s="171"/>
      <c r="CQ115" s="171"/>
      <c r="CR115" s="171"/>
      <c r="CS115" s="171"/>
      <c r="CT115" s="171"/>
      <c r="CU115" s="171"/>
      <c r="CV115" s="171"/>
      <c r="CW115" s="171"/>
      <c r="CX115" s="171"/>
      <c r="CY115" s="171"/>
      <c r="CZ115" s="171"/>
      <c r="DA115" s="171"/>
      <c r="DB115" s="171"/>
      <c r="DC115" s="171"/>
      <c r="DD115" s="171"/>
      <c r="DE115" s="171"/>
      <c r="DF115" s="171"/>
      <c r="DG115" s="171"/>
      <c r="DH115" s="171"/>
      <c r="DI115" s="171"/>
      <c r="DJ115" s="171"/>
      <c r="DK115" s="171"/>
      <c r="DL115" s="171"/>
      <c r="DM115" s="171"/>
      <c r="DN115" s="171"/>
      <c r="DO115" s="171"/>
      <c r="DP115" s="171"/>
      <c r="DQ115" s="171"/>
      <c r="DR115" s="171"/>
      <c r="DS115" s="171"/>
      <c r="DT115" s="171"/>
      <c r="DU115" s="171"/>
      <c r="DV115" s="171"/>
      <c r="DW115" s="171"/>
      <c r="DX115" s="171"/>
      <c r="DY115" s="171"/>
      <c r="DZ115" s="171"/>
      <c r="EA115" s="171"/>
      <c r="EB115" s="171"/>
      <c r="EC115" s="171"/>
      <c r="ED115" s="171"/>
      <c r="EE115" s="171"/>
      <c r="EF115" s="171"/>
      <c r="EG115" s="171"/>
      <c r="EH115" s="171"/>
      <c r="EI115" s="171"/>
      <c r="EJ115" s="171"/>
      <c r="EK115" s="171"/>
      <c r="EL115" s="171"/>
      <c r="EM115" s="171"/>
      <c r="EN115" s="171"/>
    </row>
    <row r="116" spans="43:144" outlineLevel="1" x14ac:dyDescent="0.2">
      <c r="AQ116" s="171"/>
      <c r="AR116" s="171"/>
      <c r="AS116" s="171"/>
      <c r="AT116" s="171"/>
      <c r="AU116" s="171"/>
      <c r="AV116" s="171"/>
      <c r="AW116" s="171"/>
      <c r="AX116" s="171"/>
      <c r="AY116" s="171"/>
      <c r="AZ116" s="171"/>
      <c r="BA116" s="171"/>
      <c r="BB116" s="171"/>
      <c r="BC116" s="171"/>
      <c r="BD116" s="171"/>
      <c r="BE116" s="171"/>
      <c r="BF116" s="171"/>
      <c r="BG116" s="171"/>
      <c r="BH116" s="171"/>
      <c r="BI116" s="171"/>
      <c r="BJ116" s="171"/>
      <c r="BK116" s="171"/>
      <c r="BL116" s="171"/>
      <c r="BM116" s="171"/>
      <c r="BN116" s="171"/>
      <c r="BO116" s="171"/>
      <c r="BP116" s="171"/>
      <c r="BQ116" s="171"/>
      <c r="BR116" s="171"/>
      <c r="BS116" s="171"/>
      <c r="BT116" s="171"/>
      <c r="BU116" s="171"/>
      <c r="BV116" s="171"/>
      <c r="BW116" s="171"/>
      <c r="BX116" s="171"/>
      <c r="BY116" s="171"/>
      <c r="BZ116" s="171"/>
      <c r="CA116" s="171"/>
      <c r="CB116" s="171"/>
      <c r="CC116" s="171"/>
      <c r="CD116" s="171"/>
      <c r="CE116" s="171"/>
      <c r="CF116" s="171"/>
      <c r="CG116" s="171"/>
      <c r="CH116" s="171"/>
      <c r="CI116" s="171"/>
      <c r="CJ116" s="171"/>
      <c r="CK116" s="171"/>
      <c r="CL116" s="171"/>
      <c r="CM116" s="171"/>
      <c r="CN116" s="171"/>
      <c r="CO116" s="171"/>
      <c r="CP116" s="171"/>
      <c r="CQ116" s="171"/>
      <c r="CR116" s="171"/>
      <c r="CS116" s="171"/>
      <c r="CT116" s="171"/>
      <c r="CU116" s="171"/>
      <c r="CV116" s="171"/>
      <c r="CW116" s="171"/>
      <c r="CX116" s="171"/>
      <c r="CY116" s="171"/>
      <c r="CZ116" s="171"/>
      <c r="DA116" s="171"/>
      <c r="DB116" s="171"/>
      <c r="DC116" s="171"/>
      <c r="DD116" s="171"/>
      <c r="DE116" s="171"/>
      <c r="DF116" s="171"/>
      <c r="DG116" s="171"/>
      <c r="DH116" s="171"/>
      <c r="DI116" s="171"/>
      <c r="DJ116" s="171"/>
      <c r="DK116" s="171"/>
      <c r="DL116" s="171"/>
      <c r="DM116" s="171"/>
      <c r="DN116" s="171"/>
      <c r="DO116" s="171"/>
      <c r="DP116" s="171"/>
      <c r="DQ116" s="171"/>
      <c r="DR116" s="171"/>
      <c r="DS116" s="171"/>
      <c r="DT116" s="171"/>
      <c r="DU116" s="171"/>
      <c r="DV116" s="171"/>
      <c r="DW116" s="171"/>
      <c r="DX116" s="171"/>
      <c r="DY116" s="171"/>
      <c r="DZ116" s="171"/>
      <c r="EA116" s="171"/>
      <c r="EB116" s="171"/>
      <c r="EC116" s="171"/>
      <c r="ED116" s="171"/>
      <c r="EE116" s="171"/>
      <c r="EF116" s="171"/>
      <c r="EG116" s="171"/>
      <c r="EH116" s="171"/>
      <c r="EI116" s="171"/>
      <c r="EJ116" s="171"/>
      <c r="EK116" s="171"/>
      <c r="EL116" s="171"/>
      <c r="EM116" s="171"/>
      <c r="EN116" s="171"/>
    </row>
    <row r="117" spans="43:144" outlineLevel="1" x14ac:dyDescent="0.2">
      <c r="AQ117" s="171"/>
      <c r="AR117" s="171"/>
      <c r="AS117" s="171"/>
      <c r="AT117" s="171"/>
      <c r="AU117" s="171"/>
      <c r="AV117" s="171"/>
      <c r="AW117" s="171"/>
      <c r="AX117" s="171"/>
      <c r="AY117" s="171"/>
      <c r="AZ117" s="171"/>
      <c r="BA117" s="171"/>
      <c r="BB117" s="171"/>
      <c r="BC117" s="171"/>
      <c r="BD117" s="171"/>
      <c r="BE117" s="171"/>
      <c r="BF117" s="171"/>
      <c r="BG117" s="171"/>
      <c r="BH117" s="171"/>
      <c r="BI117" s="171"/>
      <c r="BJ117" s="171"/>
      <c r="BK117" s="171"/>
      <c r="BL117" s="171"/>
      <c r="BM117" s="171"/>
      <c r="BN117" s="171"/>
      <c r="BO117" s="171"/>
      <c r="BP117" s="171"/>
      <c r="BQ117" s="171"/>
      <c r="BR117" s="171"/>
      <c r="BS117" s="171"/>
      <c r="BT117" s="171"/>
      <c r="BU117" s="171"/>
      <c r="BV117" s="171"/>
      <c r="BW117" s="171"/>
      <c r="BX117" s="171"/>
      <c r="BY117" s="171"/>
      <c r="BZ117" s="171"/>
      <c r="CA117" s="171"/>
      <c r="CB117" s="171"/>
      <c r="CC117" s="171"/>
      <c r="CD117" s="171"/>
      <c r="CE117" s="171"/>
      <c r="CF117" s="171"/>
      <c r="CG117" s="171"/>
      <c r="CH117" s="171"/>
      <c r="CI117" s="171"/>
      <c r="CJ117" s="171"/>
      <c r="CK117" s="171"/>
      <c r="CL117" s="171"/>
      <c r="CM117" s="171"/>
      <c r="CN117" s="171"/>
      <c r="CO117" s="171"/>
      <c r="CP117" s="171"/>
      <c r="CQ117" s="171"/>
      <c r="CR117" s="171"/>
      <c r="CS117" s="171"/>
      <c r="CT117" s="171"/>
      <c r="CU117" s="171"/>
      <c r="CV117" s="171"/>
      <c r="CW117" s="171"/>
      <c r="CX117" s="171"/>
      <c r="CY117" s="171"/>
      <c r="CZ117" s="171"/>
      <c r="DA117" s="171"/>
      <c r="DB117" s="171"/>
      <c r="DC117" s="171"/>
      <c r="DD117" s="171"/>
      <c r="DE117" s="171"/>
      <c r="DF117" s="171"/>
      <c r="DG117" s="171"/>
      <c r="DH117" s="171"/>
      <c r="DI117" s="171"/>
      <c r="DJ117" s="171"/>
      <c r="DK117" s="171"/>
      <c r="DL117" s="171"/>
      <c r="DM117" s="171"/>
      <c r="DN117" s="171"/>
      <c r="DO117" s="171"/>
      <c r="DP117" s="171"/>
      <c r="DQ117" s="171"/>
      <c r="DR117" s="171"/>
      <c r="DS117" s="171"/>
      <c r="DT117" s="171"/>
      <c r="DU117" s="171"/>
      <c r="DV117" s="171"/>
      <c r="DW117" s="171"/>
      <c r="DX117" s="171"/>
      <c r="DY117" s="171"/>
      <c r="DZ117" s="171"/>
      <c r="EA117" s="171"/>
      <c r="EB117" s="171"/>
      <c r="EC117" s="171"/>
      <c r="ED117" s="171"/>
      <c r="EE117" s="171"/>
      <c r="EF117" s="171"/>
      <c r="EG117" s="171"/>
      <c r="EH117" s="171"/>
      <c r="EI117" s="171"/>
      <c r="EJ117" s="171"/>
      <c r="EK117" s="171"/>
      <c r="EL117" s="171"/>
      <c r="EM117" s="171"/>
      <c r="EN117" s="171"/>
    </row>
    <row r="118" spans="43:144" outlineLevel="1" x14ac:dyDescent="0.2">
      <c r="AQ118" s="171"/>
      <c r="AR118" s="171"/>
      <c r="AS118" s="171"/>
      <c r="AT118" s="171"/>
      <c r="AU118" s="171"/>
      <c r="AV118" s="171"/>
      <c r="AW118" s="171"/>
      <c r="AX118" s="171"/>
      <c r="AY118" s="171"/>
      <c r="AZ118" s="171"/>
      <c r="BA118" s="171"/>
      <c r="BB118" s="171"/>
      <c r="BC118" s="171"/>
      <c r="BD118" s="171"/>
      <c r="BE118" s="171"/>
      <c r="BF118" s="171"/>
      <c r="BG118" s="171"/>
      <c r="BH118" s="171"/>
      <c r="BI118" s="171"/>
      <c r="BJ118" s="171"/>
      <c r="BK118" s="171"/>
      <c r="BL118" s="171"/>
      <c r="BM118" s="171"/>
      <c r="BN118" s="171"/>
      <c r="BO118" s="171"/>
      <c r="BP118" s="171"/>
      <c r="BQ118" s="171"/>
      <c r="BR118" s="171"/>
      <c r="BS118" s="171"/>
      <c r="BT118" s="171"/>
      <c r="BU118" s="171"/>
      <c r="BV118" s="171"/>
      <c r="BW118" s="171"/>
      <c r="BX118" s="171"/>
      <c r="BY118" s="171"/>
      <c r="BZ118" s="171"/>
      <c r="CA118" s="171"/>
      <c r="CB118" s="171"/>
      <c r="CC118" s="171"/>
      <c r="CD118" s="171"/>
      <c r="CE118" s="171"/>
      <c r="CF118" s="171"/>
      <c r="CG118" s="171"/>
      <c r="CH118" s="171"/>
      <c r="CI118" s="171"/>
      <c r="CJ118" s="171"/>
      <c r="CK118" s="171"/>
      <c r="CL118" s="171"/>
      <c r="CM118" s="171"/>
      <c r="CN118" s="171"/>
      <c r="CO118" s="171"/>
      <c r="CP118" s="171"/>
      <c r="CQ118" s="171"/>
      <c r="CR118" s="171"/>
      <c r="CS118" s="171"/>
      <c r="CT118" s="171"/>
      <c r="CU118" s="171"/>
      <c r="CV118" s="171"/>
      <c r="CW118" s="171"/>
      <c r="CX118" s="171"/>
      <c r="CY118" s="171"/>
      <c r="CZ118" s="171"/>
      <c r="DA118" s="171"/>
      <c r="DB118" s="171"/>
      <c r="DC118" s="171"/>
      <c r="DD118" s="171"/>
      <c r="DE118" s="171"/>
      <c r="DF118" s="171"/>
      <c r="DG118" s="171"/>
      <c r="DH118" s="171"/>
      <c r="DI118" s="171"/>
      <c r="DJ118" s="171"/>
      <c r="DK118" s="171"/>
      <c r="DL118" s="171"/>
      <c r="DM118" s="171"/>
      <c r="DN118" s="171"/>
      <c r="DO118" s="171"/>
      <c r="DP118" s="171"/>
      <c r="DQ118" s="171"/>
      <c r="DR118" s="171"/>
      <c r="DS118" s="171"/>
      <c r="DT118" s="171"/>
      <c r="DU118" s="171"/>
      <c r="DV118" s="171"/>
      <c r="DW118" s="171"/>
      <c r="DX118" s="171"/>
      <c r="DY118" s="171"/>
      <c r="DZ118" s="171"/>
      <c r="EA118" s="171"/>
      <c r="EB118" s="171"/>
      <c r="EC118" s="171"/>
      <c r="ED118" s="171"/>
      <c r="EE118" s="171"/>
      <c r="EF118" s="171"/>
      <c r="EG118" s="171"/>
      <c r="EH118" s="171"/>
      <c r="EI118" s="171"/>
      <c r="EJ118" s="171"/>
      <c r="EK118" s="171"/>
      <c r="EL118" s="171"/>
      <c r="EM118" s="171"/>
      <c r="EN118" s="171"/>
    </row>
    <row r="119" spans="43:144" outlineLevel="1" x14ac:dyDescent="0.2">
      <c r="AQ119" s="171"/>
      <c r="AR119" s="171"/>
      <c r="AS119" s="171"/>
      <c r="AT119" s="171"/>
      <c r="AU119" s="171"/>
      <c r="AV119" s="171"/>
      <c r="AW119" s="171"/>
      <c r="AX119" s="171"/>
      <c r="AY119" s="171"/>
      <c r="AZ119" s="171"/>
      <c r="BA119" s="171"/>
      <c r="BB119" s="171"/>
      <c r="BC119" s="171"/>
      <c r="BD119" s="171"/>
      <c r="BE119" s="171"/>
      <c r="BF119" s="171"/>
      <c r="BG119" s="171"/>
      <c r="BH119" s="171"/>
      <c r="BI119" s="171"/>
      <c r="BJ119" s="171"/>
      <c r="BK119" s="171"/>
      <c r="BL119" s="171"/>
      <c r="BM119" s="171"/>
      <c r="BN119" s="171"/>
      <c r="BO119" s="171"/>
      <c r="BP119" s="171"/>
      <c r="BQ119" s="171"/>
      <c r="BR119" s="171"/>
      <c r="BS119" s="171"/>
      <c r="BT119" s="171"/>
      <c r="BU119" s="171"/>
      <c r="BV119" s="171"/>
      <c r="BW119" s="171"/>
      <c r="BX119" s="171"/>
      <c r="BY119" s="171"/>
      <c r="BZ119" s="171"/>
      <c r="CA119" s="171"/>
      <c r="CB119" s="171"/>
      <c r="CC119" s="171"/>
      <c r="CD119" s="171"/>
      <c r="CE119" s="171"/>
      <c r="CF119" s="171"/>
      <c r="CG119" s="171"/>
      <c r="CH119" s="171"/>
      <c r="CI119" s="171"/>
      <c r="CJ119" s="171"/>
      <c r="CK119" s="171"/>
      <c r="CL119" s="171"/>
      <c r="CM119" s="171"/>
      <c r="CN119" s="171"/>
      <c r="CO119" s="171"/>
      <c r="CP119" s="171"/>
      <c r="CQ119" s="171"/>
      <c r="CR119" s="171"/>
      <c r="CS119" s="171"/>
      <c r="CT119" s="171"/>
      <c r="CU119" s="171"/>
      <c r="CV119" s="171"/>
      <c r="CW119" s="171"/>
      <c r="CX119" s="171"/>
      <c r="CY119" s="171"/>
      <c r="CZ119" s="171"/>
      <c r="DA119" s="171"/>
      <c r="DB119" s="171"/>
      <c r="DC119" s="171"/>
      <c r="DD119" s="171"/>
      <c r="DE119" s="171"/>
      <c r="DF119" s="171"/>
      <c r="DG119" s="171"/>
      <c r="DH119" s="171"/>
      <c r="DI119" s="171"/>
      <c r="DJ119" s="171"/>
      <c r="DK119" s="171"/>
      <c r="DL119" s="171"/>
      <c r="DM119" s="171"/>
      <c r="DN119" s="171"/>
      <c r="DO119" s="171"/>
      <c r="DP119" s="171"/>
      <c r="DQ119" s="171"/>
      <c r="DR119" s="171"/>
      <c r="DS119" s="171"/>
      <c r="DT119" s="171"/>
      <c r="DU119" s="171"/>
      <c r="DV119" s="171"/>
      <c r="DW119" s="171"/>
      <c r="DX119" s="171"/>
      <c r="DY119" s="171"/>
      <c r="DZ119" s="171"/>
      <c r="EA119" s="171"/>
      <c r="EB119" s="171"/>
      <c r="EC119" s="171"/>
      <c r="ED119" s="171"/>
      <c r="EE119" s="171"/>
      <c r="EF119" s="171"/>
      <c r="EG119" s="171"/>
      <c r="EH119" s="171"/>
      <c r="EI119" s="171"/>
      <c r="EJ119" s="171"/>
      <c r="EK119" s="171"/>
      <c r="EL119" s="171"/>
      <c r="EM119" s="171"/>
      <c r="EN119" s="171"/>
    </row>
    <row r="120" spans="43:144" outlineLevel="1" x14ac:dyDescent="0.2">
      <c r="AQ120" s="171"/>
      <c r="AR120" s="171"/>
      <c r="AS120" s="171"/>
      <c r="AT120" s="171"/>
      <c r="AU120" s="171"/>
      <c r="AV120" s="171"/>
      <c r="AW120" s="171"/>
      <c r="AX120" s="171"/>
      <c r="AY120" s="171"/>
      <c r="AZ120" s="171"/>
      <c r="BA120" s="171"/>
      <c r="BB120" s="171"/>
      <c r="BC120" s="171"/>
      <c r="BD120" s="171"/>
      <c r="BE120" s="171"/>
      <c r="BF120" s="171"/>
      <c r="BG120" s="171"/>
      <c r="BH120" s="171"/>
      <c r="BI120" s="171"/>
      <c r="BJ120" s="171"/>
      <c r="BK120" s="171"/>
      <c r="BL120" s="171"/>
      <c r="BM120" s="171"/>
      <c r="BN120" s="171"/>
      <c r="BO120" s="171"/>
      <c r="BP120" s="171"/>
      <c r="BQ120" s="171"/>
      <c r="BR120" s="171"/>
      <c r="BS120" s="171"/>
      <c r="BT120" s="171"/>
      <c r="BU120" s="171"/>
      <c r="BV120" s="171"/>
      <c r="BW120" s="171"/>
      <c r="BX120" s="171"/>
      <c r="BY120" s="171"/>
      <c r="BZ120" s="171"/>
      <c r="CA120" s="171"/>
      <c r="CB120" s="171"/>
      <c r="CC120" s="171"/>
      <c r="CD120" s="171"/>
      <c r="CE120" s="171"/>
      <c r="CF120" s="171"/>
      <c r="CG120" s="171"/>
      <c r="CH120" s="171"/>
      <c r="CI120" s="171"/>
      <c r="CJ120" s="171"/>
      <c r="CK120" s="171"/>
      <c r="CL120" s="171"/>
      <c r="CM120" s="171"/>
      <c r="CN120" s="171"/>
      <c r="CO120" s="171"/>
      <c r="CP120" s="171"/>
      <c r="CQ120" s="171"/>
      <c r="CR120" s="171"/>
      <c r="CS120" s="171"/>
      <c r="CT120" s="171"/>
      <c r="CU120" s="171"/>
      <c r="CV120" s="171"/>
      <c r="CW120" s="171"/>
      <c r="CX120" s="171"/>
      <c r="CY120" s="171"/>
      <c r="CZ120" s="171"/>
      <c r="DA120" s="171"/>
      <c r="DB120" s="171"/>
      <c r="DC120" s="171"/>
      <c r="DD120" s="171"/>
      <c r="DE120" s="171"/>
      <c r="DF120" s="171"/>
      <c r="DG120" s="171"/>
      <c r="DH120" s="171"/>
      <c r="DI120" s="171"/>
      <c r="DJ120" s="171"/>
      <c r="DK120" s="171"/>
      <c r="DL120" s="171"/>
      <c r="DM120" s="171"/>
      <c r="DN120" s="171"/>
      <c r="DO120" s="171"/>
      <c r="DP120" s="171"/>
      <c r="DQ120" s="171"/>
      <c r="DR120" s="171"/>
      <c r="DS120" s="171"/>
      <c r="DT120" s="171"/>
      <c r="DU120" s="171"/>
      <c r="DV120" s="171"/>
      <c r="DW120" s="171"/>
      <c r="DX120" s="171"/>
      <c r="DY120" s="171"/>
      <c r="DZ120" s="171"/>
      <c r="EA120" s="171"/>
      <c r="EB120" s="171"/>
      <c r="EC120" s="171"/>
      <c r="ED120" s="171"/>
      <c r="EE120" s="171"/>
      <c r="EF120" s="171"/>
      <c r="EG120" s="171"/>
      <c r="EH120" s="171"/>
      <c r="EI120" s="171"/>
      <c r="EJ120" s="171"/>
      <c r="EK120" s="171"/>
      <c r="EL120" s="171"/>
      <c r="EM120" s="171"/>
      <c r="EN120" s="171"/>
    </row>
    <row r="121" spans="43:144" outlineLevel="1" x14ac:dyDescent="0.2">
      <c r="AQ121" s="171"/>
      <c r="AR121" s="171"/>
      <c r="AS121" s="171"/>
      <c r="AT121" s="171"/>
      <c r="AU121" s="171"/>
      <c r="AV121" s="171"/>
      <c r="AW121" s="171"/>
      <c r="AX121" s="171"/>
      <c r="AY121" s="171"/>
      <c r="AZ121" s="171"/>
      <c r="BA121" s="171"/>
      <c r="BB121" s="171"/>
      <c r="BC121" s="171"/>
      <c r="BD121" s="171"/>
      <c r="BE121" s="171"/>
      <c r="BF121" s="171"/>
      <c r="BG121" s="171"/>
      <c r="BH121" s="171"/>
      <c r="BI121" s="171"/>
      <c r="BJ121" s="171"/>
      <c r="BK121" s="171"/>
      <c r="BL121" s="171"/>
      <c r="BM121" s="171"/>
      <c r="BN121" s="171"/>
      <c r="BO121" s="171"/>
      <c r="BP121" s="171"/>
      <c r="BQ121" s="171"/>
      <c r="BR121" s="171"/>
      <c r="BS121" s="171"/>
      <c r="BT121" s="171"/>
      <c r="BU121" s="171"/>
      <c r="BV121" s="171"/>
      <c r="BW121" s="171"/>
      <c r="BX121" s="171"/>
      <c r="BY121" s="171"/>
      <c r="BZ121" s="171"/>
      <c r="CA121" s="171"/>
      <c r="CB121" s="171"/>
      <c r="CC121" s="171"/>
      <c r="CD121" s="171"/>
      <c r="CE121" s="171"/>
      <c r="CF121" s="171"/>
      <c r="CG121" s="171"/>
      <c r="CH121" s="171"/>
      <c r="CI121" s="171"/>
      <c r="CJ121" s="171"/>
      <c r="CK121" s="171"/>
      <c r="CL121" s="171"/>
      <c r="CM121" s="171"/>
      <c r="CN121" s="171"/>
      <c r="CO121" s="171"/>
      <c r="CP121" s="171"/>
      <c r="CQ121" s="171"/>
      <c r="CR121" s="171"/>
      <c r="CS121" s="171"/>
      <c r="CT121" s="171"/>
      <c r="CU121" s="171"/>
      <c r="CV121" s="171"/>
      <c r="CW121" s="171"/>
      <c r="CX121" s="171"/>
      <c r="CY121" s="171"/>
      <c r="CZ121" s="171"/>
      <c r="DA121" s="171"/>
      <c r="DB121" s="171"/>
      <c r="DC121" s="171"/>
      <c r="DD121" s="171"/>
      <c r="DE121" s="171"/>
      <c r="DF121" s="171"/>
      <c r="DG121" s="171"/>
      <c r="DH121" s="171"/>
      <c r="DI121" s="171"/>
      <c r="DJ121" s="171"/>
      <c r="DK121" s="171"/>
      <c r="DL121" s="171"/>
      <c r="DM121" s="171"/>
      <c r="DN121" s="171"/>
      <c r="DO121" s="171"/>
      <c r="DP121" s="171"/>
      <c r="DQ121" s="171"/>
      <c r="DR121" s="171"/>
      <c r="DS121" s="171"/>
      <c r="DT121" s="171"/>
      <c r="DU121" s="171"/>
      <c r="DV121" s="171"/>
      <c r="DW121" s="171"/>
      <c r="DX121" s="171"/>
      <c r="DY121" s="171"/>
      <c r="DZ121" s="171"/>
      <c r="EA121" s="171"/>
      <c r="EB121" s="171"/>
      <c r="EC121" s="171"/>
      <c r="ED121" s="171"/>
      <c r="EE121" s="171"/>
      <c r="EF121" s="171"/>
      <c r="EG121" s="171"/>
      <c r="EH121" s="171"/>
      <c r="EI121" s="171"/>
      <c r="EJ121" s="171"/>
      <c r="EK121" s="171"/>
      <c r="EL121" s="171"/>
      <c r="EM121" s="171"/>
      <c r="EN121" s="171"/>
    </row>
    <row r="122" spans="43:144" outlineLevel="1" x14ac:dyDescent="0.2">
      <c r="AQ122" s="171"/>
      <c r="AR122" s="171"/>
      <c r="AS122" s="171"/>
      <c r="AT122" s="171"/>
      <c r="AU122" s="171"/>
      <c r="AV122" s="171"/>
      <c r="AW122" s="171"/>
      <c r="AX122" s="171"/>
      <c r="AY122" s="171"/>
      <c r="AZ122" s="171"/>
      <c r="BA122" s="171"/>
      <c r="BB122" s="171"/>
      <c r="BC122" s="171"/>
      <c r="BD122" s="171"/>
      <c r="BE122" s="171"/>
      <c r="BF122" s="171"/>
      <c r="BG122" s="171"/>
      <c r="BH122" s="171"/>
      <c r="BI122" s="171"/>
      <c r="BJ122" s="171"/>
      <c r="BK122" s="171"/>
      <c r="BL122" s="171"/>
      <c r="BM122" s="171"/>
      <c r="BN122" s="171"/>
      <c r="BO122" s="171"/>
      <c r="BP122" s="171"/>
      <c r="BQ122" s="171"/>
      <c r="BR122" s="171"/>
      <c r="BS122" s="171"/>
      <c r="BT122" s="171"/>
      <c r="BU122" s="171"/>
      <c r="BV122" s="171"/>
      <c r="BW122" s="171"/>
      <c r="BX122" s="171"/>
      <c r="BY122" s="171"/>
      <c r="BZ122" s="171"/>
      <c r="CA122" s="171"/>
      <c r="CB122" s="171"/>
      <c r="CC122" s="171"/>
      <c r="CD122" s="171"/>
      <c r="CE122" s="171"/>
      <c r="CF122" s="171"/>
      <c r="CG122" s="171"/>
      <c r="CH122" s="171"/>
      <c r="CI122" s="171"/>
      <c r="CJ122" s="171"/>
      <c r="CK122" s="171"/>
      <c r="CL122" s="171"/>
      <c r="CM122" s="171"/>
      <c r="CN122" s="171"/>
      <c r="CO122" s="171"/>
      <c r="CP122" s="171"/>
      <c r="CQ122" s="171"/>
      <c r="CR122" s="171"/>
      <c r="CS122" s="171"/>
      <c r="CT122" s="171"/>
      <c r="CU122" s="171"/>
      <c r="CV122" s="171"/>
      <c r="CW122" s="171"/>
      <c r="CX122" s="171"/>
      <c r="CY122" s="171"/>
      <c r="CZ122" s="171"/>
      <c r="DA122" s="171"/>
      <c r="DB122" s="171"/>
      <c r="DC122" s="171"/>
      <c r="DD122" s="171"/>
      <c r="DE122" s="171"/>
      <c r="DF122" s="171"/>
      <c r="DG122" s="171"/>
      <c r="DH122" s="171"/>
      <c r="DI122" s="171"/>
      <c r="DJ122" s="171"/>
      <c r="DK122" s="171"/>
      <c r="DL122" s="171"/>
      <c r="DM122" s="171"/>
      <c r="DN122" s="171"/>
      <c r="DO122" s="171"/>
      <c r="DP122" s="171"/>
      <c r="DQ122" s="171"/>
      <c r="DR122" s="171"/>
      <c r="DS122" s="171"/>
      <c r="DT122" s="171"/>
      <c r="DU122" s="171"/>
      <c r="DV122" s="171"/>
      <c r="DW122" s="171"/>
      <c r="DX122" s="171"/>
      <c r="DY122" s="171"/>
      <c r="DZ122" s="171"/>
      <c r="EA122" s="171"/>
      <c r="EB122" s="171"/>
      <c r="EC122" s="171"/>
      <c r="ED122" s="171"/>
      <c r="EE122" s="171"/>
      <c r="EF122" s="171"/>
      <c r="EG122" s="171"/>
      <c r="EH122" s="171"/>
      <c r="EI122" s="171"/>
      <c r="EJ122" s="171"/>
      <c r="EK122" s="171"/>
      <c r="EL122" s="171"/>
      <c r="EM122" s="171"/>
      <c r="EN122" s="171"/>
    </row>
    <row r="123" spans="43:144" outlineLevel="1" x14ac:dyDescent="0.2">
      <c r="AQ123" s="171"/>
      <c r="AR123" s="171"/>
      <c r="AS123" s="171"/>
      <c r="AT123" s="171"/>
      <c r="AU123" s="171"/>
      <c r="AV123" s="171"/>
      <c r="AW123" s="171"/>
      <c r="AX123" s="171"/>
      <c r="AY123" s="171"/>
      <c r="AZ123" s="171"/>
      <c r="BA123" s="171"/>
      <c r="BB123" s="171"/>
      <c r="BC123" s="171"/>
      <c r="BD123" s="171"/>
      <c r="BE123" s="171"/>
      <c r="BF123" s="171"/>
      <c r="BG123" s="171"/>
      <c r="BH123" s="171"/>
      <c r="BI123" s="171"/>
      <c r="BJ123" s="171"/>
      <c r="BK123" s="171"/>
      <c r="BL123" s="171"/>
      <c r="BM123" s="171"/>
      <c r="BN123" s="171"/>
      <c r="BO123" s="171"/>
      <c r="BP123" s="171"/>
      <c r="BQ123" s="171"/>
      <c r="BR123" s="171"/>
      <c r="BS123" s="171"/>
      <c r="BT123" s="171"/>
      <c r="BU123" s="171"/>
      <c r="BV123" s="171"/>
      <c r="BW123" s="171"/>
      <c r="BX123" s="171"/>
      <c r="BY123" s="171"/>
      <c r="BZ123" s="171"/>
      <c r="CA123" s="171"/>
      <c r="CB123" s="171"/>
      <c r="CC123" s="171"/>
      <c r="CD123" s="171"/>
      <c r="CE123" s="171"/>
      <c r="CF123" s="171"/>
      <c r="CG123" s="171"/>
      <c r="CH123" s="171"/>
      <c r="CI123" s="171"/>
      <c r="CJ123" s="171"/>
      <c r="CK123" s="171"/>
      <c r="CL123" s="171"/>
      <c r="CM123" s="171"/>
      <c r="CN123" s="171"/>
      <c r="CO123" s="171"/>
      <c r="CP123" s="171"/>
      <c r="CQ123" s="171"/>
      <c r="CR123" s="171"/>
      <c r="CS123" s="171"/>
      <c r="CT123" s="171"/>
      <c r="CU123" s="171"/>
      <c r="CV123" s="171"/>
      <c r="CW123" s="171"/>
      <c r="CX123" s="171"/>
      <c r="CY123" s="171"/>
      <c r="CZ123" s="171"/>
      <c r="DA123" s="171"/>
      <c r="DB123" s="171"/>
      <c r="DC123" s="171"/>
      <c r="DD123" s="171"/>
      <c r="DE123" s="171"/>
      <c r="DF123" s="171"/>
      <c r="DG123" s="171"/>
      <c r="DH123" s="171"/>
      <c r="DI123" s="171"/>
      <c r="DJ123" s="171"/>
      <c r="DK123" s="171"/>
      <c r="DL123" s="171"/>
      <c r="DM123" s="171"/>
      <c r="DN123" s="171"/>
      <c r="DO123" s="171"/>
      <c r="DP123" s="171"/>
      <c r="DQ123" s="171"/>
      <c r="DR123" s="171"/>
      <c r="DS123" s="171"/>
      <c r="DT123" s="171"/>
      <c r="DU123" s="171"/>
      <c r="DV123" s="171"/>
      <c r="DW123" s="171"/>
      <c r="DX123" s="171"/>
      <c r="DY123" s="171"/>
      <c r="DZ123" s="171"/>
      <c r="EA123" s="171"/>
      <c r="EB123" s="171"/>
      <c r="EC123" s="171"/>
      <c r="ED123" s="171"/>
      <c r="EE123" s="171"/>
      <c r="EF123" s="171"/>
      <c r="EG123" s="171"/>
      <c r="EH123" s="171"/>
      <c r="EI123" s="171"/>
      <c r="EJ123" s="171"/>
      <c r="EK123" s="171"/>
      <c r="EL123" s="171"/>
      <c r="EM123" s="171"/>
      <c r="EN123" s="171"/>
    </row>
    <row r="124" spans="43:144" outlineLevel="1" x14ac:dyDescent="0.2">
      <c r="AQ124" s="171"/>
      <c r="AR124" s="171"/>
      <c r="AS124" s="171"/>
      <c r="AT124" s="171"/>
      <c r="AU124" s="171"/>
      <c r="AV124" s="171"/>
      <c r="AW124" s="171"/>
      <c r="AX124" s="171"/>
      <c r="AY124" s="171"/>
      <c r="AZ124" s="171"/>
      <c r="BA124" s="171"/>
      <c r="BB124" s="171"/>
      <c r="BC124" s="171"/>
      <c r="BD124" s="171"/>
      <c r="BE124" s="171"/>
      <c r="BF124" s="171"/>
      <c r="BG124" s="171"/>
      <c r="BH124" s="171"/>
      <c r="BI124" s="171"/>
      <c r="BJ124" s="171"/>
      <c r="BK124" s="171"/>
      <c r="BL124" s="171"/>
      <c r="BM124" s="171"/>
      <c r="BN124" s="171"/>
      <c r="BO124" s="171"/>
      <c r="BP124" s="171"/>
      <c r="BQ124" s="171"/>
      <c r="BR124" s="171"/>
      <c r="BS124" s="171"/>
      <c r="BT124" s="171"/>
      <c r="BU124" s="171"/>
      <c r="BV124" s="171"/>
      <c r="BW124" s="171"/>
      <c r="BX124" s="171"/>
      <c r="BY124" s="171"/>
      <c r="BZ124" s="171"/>
      <c r="CA124" s="171"/>
      <c r="CB124" s="171"/>
      <c r="CC124" s="171"/>
      <c r="CD124" s="171"/>
      <c r="CE124" s="171"/>
      <c r="CF124" s="171"/>
      <c r="CG124" s="171"/>
      <c r="CH124" s="171"/>
      <c r="CI124" s="171"/>
      <c r="CJ124" s="171"/>
      <c r="CK124" s="171"/>
      <c r="CL124" s="171"/>
      <c r="CM124" s="171"/>
      <c r="CN124" s="171"/>
      <c r="CO124" s="171"/>
      <c r="CP124" s="171"/>
      <c r="CQ124" s="171"/>
      <c r="CR124" s="171"/>
      <c r="CS124" s="171"/>
      <c r="CT124" s="171"/>
      <c r="CU124" s="171"/>
      <c r="CV124" s="171"/>
      <c r="CW124" s="171"/>
      <c r="CX124" s="171"/>
      <c r="CY124" s="171"/>
      <c r="CZ124" s="171"/>
      <c r="DA124" s="171"/>
      <c r="DB124" s="171"/>
      <c r="DC124" s="171"/>
      <c r="DD124" s="171"/>
      <c r="DE124" s="171"/>
      <c r="DF124" s="171"/>
      <c r="DG124" s="171"/>
      <c r="DH124" s="171"/>
      <c r="DI124" s="171"/>
      <c r="DJ124" s="171"/>
      <c r="DK124" s="171"/>
      <c r="DL124" s="171"/>
      <c r="DM124" s="171"/>
      <c r="DN124" s="171"/>
      <c r="DO124" s="171"/>
      <c r="DP124" s="171"/>
      <c r="DQ124" s="171"/>
      <c r="DR124" s="171"/>
      <c r="DS124" s="171"/>
      <c r="DT124" s="171"/>
      <c r="DU124" s="171"/>
      <c r="DV124" s="171"/>
      <c r="DW124" s="171"/>
      <c r="DX124" s="171"/>
      <c r="DY124" s="171"/>
      <c r="DZ124" s="171"/>
      <c r="EA124" s="171"/>
      <c r="EB124" s="171"/>
      <c r="EC124" s="171"/>
      <c r="ED124" s="171"/>
      <c r="EE124" s="171"/>
      <c r="EF124" s="171"/>
      <c r="EG124" s="171"/>
      <c r="EH124" s="171"/>
      <c r="EI124" s="171"/>
      <c r="EJ124" s="171"/>
      <c r="EK124" s="171"/>
      <c r="EL124" s="171"/>
      <c r="EM124" s="171"/>
      <c r="EN124" s="171"/>
    </row>
    <row r="125" spans="43:144" outlineLevel="1" x14ac:dyDescent="0.2">
      <c r="AQ125" s="171"/>
      <c r="AR125" s="171"/>
      <c r="AS125" s="171"/>
      <c r="AT125" s="171"/>
      <c r="AU125" s="171"/>
      <c r="AV125" s="171"/>
      <c r="AW125" s="171"/>
      <c r="AX125" s="171"/>
      <c r="AY125" s="171"/>
      <c r="AZ125" s="171"/>
      <c r="BA125" s="171"/>
      <c r="BB125" s="171"/>
      <c r="BC125" s="171"/>
      <c r="BD125" s="171"/>
      <c r="BE125" s="171"/>
      <c r="BF125" s="171"/>
      <c r="BG125" s="171"/>
      <c r="BH125" s="171"/>
      <c r="BI125" s="171"/>
      <c r="BJ125" s="171"/>
      <c r="BK125" s="171"/>
      <c r="BL125" s="171"/>
      <c r="BM125" s="171"/>
      <c r="BN125" s="171"/>
      <c r="BO125" s="171"/>
      <c r="BP125" s="171"/>
      <c r="BQ125" s="171"/>
      <c r="BR125" s="171"/>
      <c r="BS125" s="171"/>
      <c r="BT125" s="171"/>
      <c r="BU125" s="171"/>
      <c r="BV125" s="171"/>
      <c r="BW125" s="171"/>
      <c r="BX125" s="171"/>
      <c r="BY125" s="171"/>
      <c r="BZ125" s="171"/>
      <c r="CA125" s="171"/>
      <c r="CB125" s="171"/>
      <c r="CC125" s="171"/>
      <c r="CD125" s="171"/>
      <c r="CE125" s="171"/>
      <c r="CF125" s="171"/>
      <c r="CG125" s="171"/>
      <c r="CH125" s="171"/>
      <c r="CI125" s="171"/>
      <c r="CJ125" s="171"/>
      <c r="CK125" s="171"/>
      <c r="CL125" s="171"/>
      <c r="CM125" s="171"/>
      <c r="CN125" s="171"/>
      <c r="CO125" s="171"/>
      <c r="CP125" s="171"/>
      <c r="CQ125" s="171"/>
      <c r="CR125" s="171"/>
      <c r="CS125" s="171"/>
      <c r="CT125" s="171"/>
      <c r="CU125" s="171"/>
      <c r="CV125" s="171"/>
      <c r="CW125" s="171"/>
      <c r="CX125" s="171"/>
      <c r="CY125" s="171"/>
      <c r="CZ125" s="171"/>
      <c r="DA125" s="171"/>
      <c r="DB125" s="171"/>
      <c r="DC125" s="171"/>
      <c r="DD125" s="171"/>
      <c r="DE125" s="171"/>
      <c r="DF125" s="171"/>
      <c r="DG125" s="171"/>
      <c r="DH125" s="171"/>
      <c r="DI125" s="171"/>
      <c r="DJ125" s="171"/>
      <c r="DK125" s="171"/>
      <c r="DL125" s="171"/>
      <c r="DM125" s="171"/>
      <c r="DN125" s="171"/>
      <c r="DO125" s="171"/>
      <c r="DP125" s="171"/>
      <c r="DQ125" s="171"/>
      <c r="DR125" s="171"/>
      <c r="DS125" s="171"/>
      <c r="DT125" s="171"/>
      <c r="DU125" s="171"/>
      <c r="DV125" s="171"/>
      <c r="DW125" s="171"/>
      <c r="DX125" s="171"/>
      <c r="DY125" s="171"/>
      <c r="DZ125" s="171"/>
      <c r="EA125" s="171"/>
      <c r="EB125" s="171"/>
      <c r="EC125" s="171"/>
      <c r="ED125" s="171"/>
      <c r="EE125" s="171"/>
      <c r="EF125" s="171"/>
      <c r="EG125" s="171"/>
      <c r="EH125" s="171"/>
      <c r="EI125" s="171"/>
      <c r="EJ125" s="171"/>
      <c r="EK125" s="171"/>
      <c r="EL125" s="171"/>
      <c r="EM125" s="171"/>
      <c r="EN125" s="171"/>
    </row>
    <row r="126" spans="43:144" outlineLevel="1" x14ac:dyDescent="0.2">
      <c r="AQ126" s="171"/>
      <c r="AR126" s="171"/>
      <c r="AS126" s="171"/>
      <c r="AT126" s="171"/>
      <c r="AU126" s="171"/>
      <c r="AV126" s="171"/>
      <c r="AW126" s="171"/>
      <c r="AX126" s="171"/>
      <c r="AY126" s="171"/>
      <c r="AZ126" s="171"/>
      <c r="BA126" s="171"/>
      <c r="BB126" s="171"/>
      <c r="BC126" s="171"/>
      <c r="BD126" s="171"/>
      <c r="BE126" s="171"/>
      <c r="BF126" s="171"/>
      <c r="BG126" s="171"/>
      <c r="BH126" s="171"/>
      <c r="BI126" s="171"/>
      <c r="BJ126" s="171"/>
      <c r="BK126" s="171"/>
      <c r="BL126" s="171"/>
      <c r="BM126" s="171"/>
      <c r="BN126" s="171"/>
      <c r="BO126" s="171"/>
      <c r="BP126" s="171"/>
      <c r="BQ126" s="171"/>
      <c r="BR126" s="171"/>
      <c r="BS126" s="171"/>
      <c r="BT126" s="171"/>
      <c r="BU126" s="171"/>
      <c r="BV126" s="171"/>
      <c r="BW126" s="171"/>
      <c r="BX126" s="171"/>
      <c r="BY126" s="171"/>
      <c r="BZ126" s="171"/>
      <c r="CA126" s="171"/>
      <c r="CB126" s="171"/>
      <c r="CC126" s="171"/>
      <c r="CD126" s="171"/>
      <c r="CE126" s="171"/>
      <c r="CF126" s="171"/>
      <c r="CG126" s="171"/>
      <c r="CH126" s="171"/>
      <c r="CI126" s="171"/>
      <c r="CJ126" s="171"/>
      <c r="CK126" s="171"/>
      <c r="CL126" s="171"/>
      <c r="CM126" s="171"/>
      <c r="CN126" s="171"/>
      <c r="CO126" s="171"/>
      <c r="CP126" s="171"/>
      <c r="CQ126" s="171"/>
      <c r="CR126" s="171"/>
      <c r="CS126" s="171"/>
      <c r="CT126" s="171"/>
      <c r="CU126" s="171"/>
      <c r="CV126" s="171"/>
      <c r="CW126" s="171"/>
      <c r="CX126" s="171"/>
      <c r="CY126" s="171"/>
      <c r="CZ126" s="171"/>
      <c r="DA126" s="171"/>
      <c r="DB126" s="171"/>
      <c r="DC126" s="171"/>
      <c r="DD126" s="171"/>
      <c r="DE126" s="171"/>
      <c r="DF126" s="171"/>
      <c r="DG126" s="171"/>
      <c r="DH126" s="171"/>
      <c r="DI126" s="171"/>
      <c r="DJ126" s="171"/>
      <c r="DK126" s="171"/>
      <c r="DL126" s="171"/>
      <c r="DM126" s="171"/>
      <c r="DN126" s="171"/>
      <c r="DO126" s="171"/>
      <c r="DP126" s="171"/>
      <c r="DQ126" s="171"/>
      <c r="DR126" s="171"/>
      <c r="DS126" s="171"/>
      <c r="DT126" s="171"/>
      <c r="DU126" s="171"/>
      <c r="DV126" s="171"/>
      <c r="DW126" s="171"/>
      <c r="DX126" s="171"/>
      <c r="DY126" s="171"/>
      <c r="DZ126" s="171"/>
      <c r="EA126" s="171"/>
      <c r="EB126" s="171"/>
      <c r="EC126" s="171"/>
      <c r="ED126" s="171"/>
      <c r="EE126" s="171"/>
      <c r="EF126" s="171"/>
      <c r="EG126" s="171"/>
      <c r="EH126" s="171"/>
      <c r="EI126" s="171"/>
      <c r="EJ126" s="171"/>
      <c r="EK126" s="171"/>
      <c r="EL126" s="171"/>
      <c r="EM126" s="171"/>
      <c r="EN126" s="171"/>
    </row>
    <row r="127" spans="43:144" outlineLevel="1" x14ac:dyDescent="0.2">
      <c r="AQ127" s="171"/>
      <c r="AR127" s="171"/>
      <c r="AS127" s="171"/>
      <c r="AT127" s="171"/>
      <c r="AU127" s="171"/>
      <c r="AV127" s="171"/>
      <c r="AW127" s="171"/>
      <c r="AX127" s="171"/>
      <c r="AY127" s="171"/>
      <c r="AZ127" s="171"/>
      <c r="BA127" s="171"/>
      <c r="BB127" s="171"/>
      <c r="BC127" s="171"/>
      <c r="BD127" s="171"/>
      <c r="BE127" s="171"/>
      <c r="BF127" s="171"/>
      <c r="BG127" s="171"/>
      <c r="BH127" s="171"/>
      <c r="BI127" s="171"/>
      <c r="BJ127" s="171"/>
      <c r="BK127" s="171"/>
      <c r="BL127" s="171"/>
      <c r="BM127" s="171"/>
      <c r="BN127" s="171"/>
      <c r="BO127" s="171"/>
      <c r="BP127" s="171"/>
      <c r="BQ127" s="171"/>
      <c r="BR127" s="171"/>
      <c r="BS127" s="171"/>
      <c r="BT127" s="171"/>
      <c r="BU127" s="171"/>
      <c r="BV127" s="171"/>
      <c r="BW127" s="171"/>
      <c r="BX127" s="171"/>
      <c r="BY127" s="171"/>
      <c r="BZ127" s="171"/>
      <c r="CA127" s="171"/>
      <c r="CB127" s="171"/>
      <c r="CC127" s="171"/>
      <c r="CD127" s="171"/>
      <c r="CE127" s="171"/>
      <c r="CF127" s="171"/>
      <c r="CG127" s="171"/>
      <c r="CH127" s="171"/>
      <c r="CI127" s="171"/>
      <c r="CJ127" s="171"/>
      <c r="CK127" s="171"/>
      <c r="CL127" s="171"/>
      <c r="CM127" s="171"/>
      <c r="CN127" s="171"/>
      <c r="CO127" s="171"/>
      <c r="CP127" s="171"/>
      <c r="CQ127" s="171"/>
      <c r="CR127" s="171"/>
      <c r="CS127" s="171"/>
      <c r="CT127" s="171"/>
      <c r="CU127" s="171"/>
      <c r="CV127" s="171"/>
      <c r="CW127" s="171"/>
      <c r="CX127" s="171"/>
      <c r="CY127" s="171"/>
      <c r="CZ127" s="171"/>
      <c r="DA127" s="171"/>
      <c r="DB127" s="171"/>
      <c r="DC127" s="171"/>
      <c r="DD127" s="171"/>
      <c r="DE127" s="171"/>
      <c r="DF127" s="171"/>
      <c r="DG127" s="171"/>
      <c r="DH127" s="171"/>
      <c r="DI127" s="171"/>
      <c r="DJ127" s="171"/>
      <c r="DK127" s="171"/>
      <c r="DL127" s="171"/>
      <c r="DM127" s="171"/>
      <c r="DN127" s="171"/>
      <c r="DO127" s="171"/>
      <c r="DP127" s="171"/>
      <c r="DQ127" s="171"/>
      <c r="DR127" s="171"/>
      <c r="DS127" s="171"/>
      <c r="DT127" s="171"/>
      <c r="DU127" s="171"/>
      <c r="DV127" s="171"/>
      <c r="DW127" s="171"/>
      <c r="DX127" s="171"/>
      <c r="DY127" s="171"/>
      <c r="DZ127" s="171"/>
      <c r="EA127" s="171"/>
      <c r="EB127" s="171"/>
      <c r="EC127" s="171"/>
      <c r="ED127" s="171"/>
      <c r="EE127" s="171"/>
      <c r="EF127" s="171"/>
      <c r="EG127" s="171"/>
      <c r="EH127" s="171"/>
      <c r="EI127" s="171"/>
      <c r="EJ127" s="171"/>
      <c r="EK127" s="171"/>
      <c r="EL127" s="171"/>
      <c r="EM127" s="171"/>
      <c r="EN127" s="171"/>
    </row>
    <row r="128" spans="43:144" outlineLevel="1" x14ac:dyDescent="0.2">
      <c r="AQ128" s="171"/>
      <c r="AR128" s="171"/>
      <c r="AS128" s="171"/>
      <c r="AT128" s="171"/>
      <c r="AU128" s="171"/>
      <c r="AV128" s="171"/>
      <c r="AW128" s="171"/>
      <c r="AX128" s="171"/>
      <c r="AY128" s="171"/>
      <c r="AZ128" s="171"/>
      <c r="BA128" s="171"/>
      <c r="BB128" s="171"/>
      <c r="BC128" s="171"/>
      <c r="BD128" s="171"/>
      <c r="BE128" s="171"/>
      <c r="BF128" s="171"/>
      <c r="BG128" s="171"/>
      <c r="BH128" s="171"/>
      <c r="BI128" s="171"/>
      <c r="BJ128" s="171"/>
      <c r="BK128" s="171"/>
      <c r="BL128" s="171"/>
      <c r="BM128" s="171"/>
      <c r="BN128" s="171"/>
      <c r="BO128" s="171"/>
      <c r="BP128" s="171"/>
      <c r="BQ128" s="171"/>
      <c r="BR128" s="171"/>
      <c r="BS128" s="171"/>
      <c r="BT128" s="171"/>
      <c r="BU128" s="171"/>
      <c r="BV128" s="171"/>
      <c r="BW128" s="171"/>
      <c r="BX128" s="171"/>
      <c r="BY128" s="171"/>
      <c r="BZ128" s="171"/>
      <c r="CA128" s="171"/>
      <c r="CB128" s="171"/>
      <c r="CC128" s="171"/>
      <c r="CD128" s="171"/>
      <c r="CE128" s="171"/>
      <c r="CF128" s="171"/>
      <c r="CG128" s="171"/>
      <c r="CH128" s="171"/>
      <c r="CI128" s="171"/>
      <c r="CJ128" s="171"/>
      <c r="CK128" s="171"/>
      <c r="CL128" s="171"/>
      <c r="CM128" s="171"/>
      <c r="CN128" s="171"/>
      <c r="CO128" s="171"/>
      <c r="CP128" s="171"/>
      <c r="CQ128" s="171"/>
      <c r="CR128" s="171"/>
      <c r="CS128" s="171"/>
      <c r="CT128" s="171"/>
      <c r="CU128" s="171"/>
      <c r="CV128" s="171"/>
      <c r="CW128" s="171"/>
      <c r="CX128" s="171"/>
      <c r="CY128" s="171"/>
      <c r="CZ128" s="171"/>
      <c r="DA128" s="171"/>
      <c r="DB128" s="171"/>
      <c r="DC128" s="171"/>
      <c r="DD128" s="171"/>
      <c r="DE128" s="171"/>
      <c r="DF128" s="171"/>
      <c r="DG128" s="171"/>
      <c r="DH128" s="171"/>
      <c r="DI128" s="171"/>
      <c r="DJ128" s="171"/>
      <c r="DK128" s="171"/>
      <c r="DL128" s="171"/>
      <c r="DM128" s="171"/>
      <c r="DN128" s="171"/>
      <c r="DO128" s="171"/>
      <c r="DP128" s="171"/>
      <c r="DQ128" s="171"/>
      <c r="DR128" s="171"/>
      <c r="DS128" s="171"/>
      <c r="DT128" s="171"/>
      <c r="DU128" s="171"/>
      <c r="DV128" s="171"/>
      <c r="DW128" s="171"/>
      <c r="DX128" s="171"/>
      <c r="DY128" s="171"/>
      <c r="DZ128" s="171"/>
      <c r="EA128" s="171"/>
      <c r="EB128" s="171"/>
      <c r="EC128" s="171"/>
      <c r="ED128" s="171"/>
      <c r="EE128" s="171"/>
      <c r="EF128" s="171"/>
      <c r="EG128" s="171"/>
      <c r="EH128" s="171"/>
      <c r="EI128" s="171"/>
      <c r="EJ128" s="171"/>
      <c r="EK128" s="171"/>
      <c r="EL128" s="171"/>
      <c r="EM128" s="171"/>
      <c r="EN128" s="171"/>
    </row>
    <row r="129" spans="1:144" x14ac:dyDescent="0.2">
      <c r="A129" s="184"/>
      <c r="AQ129" s="171"/>
      <c r="AR129" s="171"/>
      <c r="AS129" s="171"/>
      <c r="AT129" s="171"/>
      <c r="AU129" s="171"/>
      <c r="AV129" s="171"/>
      <c r="AW129" s="171"/>
      <c r="AX129" s="171"/>
      <c r="AY129" s="171"/>
      <c r="AZ129" s="171"/>
      <c r="BA129" s="171"/>
      <c r="BB129" s="171"/>
      <c r="BC129" s="171"/>
      <c r="BD129" s="171"/>
      <c r="BE129" s="171"/>
      <c r="BF129" s="171"/>
      <c r="BG129" s="171"/>
      <c r="BH129" s="171"/>
      <c r="BI129" s="171"/>
      <c r="BJ129" s="171"/>
      <c r="BK129" s="171"/>
      <c r="BL129" s="171"/>
      <c r="BM129" s="171"/>
      <c r="BN129" s="171"/>
      <c r="BO129" s="171"/>
      <c r="BP129" s="171"/>
      <c r="BQ129" s="171"/>
      <c r="BR129" s="171"/>
      <c r="BS129" s="171"/>
      <c r="BT129" s="171"/>
      <c r="BU129" s="171"/>
      <c r="BV129" s="171"/>
      <c r="BW129" s="171"/>
      <c r="BX129" s="171"/>
      <c r="BY129" s="171"/>
      <c r="BZ129" s="171"/>
      <c r="CA129" s="171"/>
      <c r="CB129" s="171"/>
      <c r="CC129" s="171"/>
      <c r="CD129" s="171"/>
      <c r="CE129" s="171"/>
      <c r="CF129" s="171"/>
      <c r="CG129" s="171"/>
      <c r="CH129" s="171"/>
      <c r="CI129" s="171"/>
      <c r="CJ129" s="171"/>
      <c r="CK129" s="171"/>
      <c r="CL129" s="171"/>
      <c r="CM129" s="171"/>
      <c r="CN129" s="171"/>
      <c r="CO129" s="171"/>
      <c r="CP129" s="171"/>
      <c r="CQ129" s="171"/>
      <c r="CR129" s="171"/>
      <c r="CS129" s="171"/>
      <c r="CT129" s="171"/>
      <c r="CU129" s="171"/>
      <c r="CV129" s="171"/>
      <c r="CW129" s="171"/>
      <c r="CX129" s="171"/>
      <c r="CY129" s="171"/>
      <c r="CZ129" s="171"/>
      <c r="DA129" s="171"/>
      <c r="DB129" s="171"/>
      <c r="DC129" s="171"/>
      <c r="DD129" s="171"/>
      <c r="DE129" s="171"/>
      <c r="DF129" s="171"/>
      <c r="DG129" s="171"/>
      <c r="DH129" s="171"/>
      <c r="DI129" s="171"/>
      <c r="DJ129" s="171"/>
      <c r="DK129" s="171"/>
      <c r="DL129" s="171"/>
      <c r="DM129" s="171"/>
      <c r="DN129" s="171"/>
      <c r="DO129" s="171"/>
      <c r="DP129" s="171"/>
      <c r="DQ129" s="171"/>
      <c r="DR129" s="171"/>
      <c r="DS129" s="171"/>
      <c r="DT129" s="171"/>
      <c r="DU129" s="171"/>
      <c r="DV129" s="171"/>
      <c r="DW129" s="171"/>
      <c r="DX129" s="171"/>
      <c r="DY129" s="171"/>
      <c r="DZ129" s="171"/>
      <c r="EA129" s="171"/>
      <c r="EB129" s="171"/>
      <c r="EC129" s="171"/>
      <c r="ED129" s="171"/>
      <c r="EE129" s="171"/>
      <c r="EF129" s="171"/>
      <c r="EG129" s="171"/>
      <c r="EH129" s="171"/>
      <c r="EI129" s="171"/>
      <c r="EJ129" s="171"/>
      <c r="EK129" s="171"/>
      <c r="EL129" s="171"/>
      <c r="EM129" s="171"/>
      <c r="EN129" s="171"/>
    </row>
    <row r="130" spans="1:144" x14ac:dyDescent="0.2">
      <c r="A130" s="125" t="s">
        <v>251</v>
      </c>
      <c r="AQ130" s="171"/>
      <c r="AR130" s="171"/>
      <c r="AS130" s="171"/>
      <c r="AT130" s="171"/>
      <c r="AU130" s="171"/>
      <c r="AV130" s="171"/>
      <c r="AW130" s="171"/>
      <c r="AX130" s="171"/>
      <c r="AY130" s="171"/>
      <c r="AZ130" s="171"/>
      <c r="BA130" s="171"/>
      <c r="BB130" s="171"/>
      <c r="BC130" s="171"/>
      <c r="BD130" s="171"/>
      <c r="BE130" s="171"/>
      <c r="BF130" s="171"/>
      <c r="BG130" s="171"/>
      <c r="BH130" s="171"/>
      <c r="BI130" s="171"/>
      <c r="BJ130" s="171"/>
      <c r="BK130" s="171"/>
      <c r="BL130" s="171"/>
      <c r="BM130" s="171"/>
      <c r="BN130" s="171"/>
      <c r="BO130" s="171"/>
      <c r="BP130" s="171"/>
      <c r="BQ130" s="171"/>
      <c r="BR130" s="171"/>
      <c r="BS130" s="171"/>
      <c r="BT130" s="171"/>
      <c r="BU130" s="171"/>
      <c r="BV130" s="171"/>
      <c r="BW130" s="171"/>
      <c r="BX130" s="171"/>
      <c r="BY130" s="171"/>
      <c r="BZ130" s="171"/>
      <c r="CA130" s="171"/>
      <c r="CB130" s="171"/>
      <c r="CC130" s="171"/>
      <c r="CD130" s="171"/>
      <c r="CE130" s="171"/>
      <c r="CF130" s="171"/>
      <c r="CG130" s="171"/>
      <c r="CH130" s="171"/>
      <c r="CI130" s="171"/>
      <c r="CJ130" s="171"/>
      <c r="CK130" s="171"/>
      <c r="CL130" s="171"/>
      <c r="CM130" s="171"/>
      <c r="CN130" s="171"/>
      <c r="CO130" s="171"/>
      <c r="CP130" s="171"/>
      <c r="CQ130" s="171"/>
      <c r="CR130" s="171"/>
      <c r="CS130" s="171"/>
      <c r="CT130" s="171"/>
      <c r="CU130" s="171"/>
      <c r="CV130" s="171"/>
      <c r="CW130" s="171"/>
      <c r="CX130" s="171"/>
      <c r="CY130" s="171"/>
      <c r="CZ130" s="171"/>
      <c r="DA130" s="171"/>
      <c r="DB130" s="171"/>
      <c r="DC130" s="171"/>
      <c r="DD130" s="171"/>
      <c r="DE130" s="171"/>
      <c r="DF130" s="171"/>
      <c r="DG130" s="171"/>
      <c r="DH130" s="171"/>
      <c r="DI130" s="171"/>
      <c r="DJ130" s="171"/>
      <c r="DK130" s="171"/>
      <c r="DL130" s="171"/>
      <c r="DM130" s="171"/>
      <c r="DN130" s="171"/>
      <c r="DO130" s="171"/>
      <c r="DP130" s="171"/>
      <c r="DQ130" s="171"/>
      <c r="DR130" s="171"/>
      <c r="DS130" s="171"/>
      <c r="DT130" s="171"/>
      <c r="DU130" s="171"/>
      <c r="DV130" s="171"/>
      <c r="DW130" s="171"/>
      <c r="DX130" s="171"/>
      <c r="DY130" s="171"/>
      <c r="DZ130" s="171"/>
      <c r="EA130" s="171"/>
      <c r="EB130" s="171"/>
      <c r="EC130" s="171"/>
      <c r="ED130" s="171"/>
      <c r="EE130" s="171"/>
      <c r="EF130" s="171"/>
      <c r="EG130" s="171"/>
      <c r="EH130" s="171"/>
      <c r="EI130" s="171"/>
      <c r="EJ130" s="171"/>
      <c r="EK130" s="171"/>
      <c r="EL130" s="171"/>
      <c r="EM130" s="171"/>
      <c r="EN130" s="171"/>
    </row>
    <row r="131" spans="1:144" outlineLevel="1" x14ac:dyDescent="0.2">
      <c r="AQ131" s="171"/>
      <c r="AR131" s="171"/>
      <c r="AS131" s="171"/>
      <c r="AT131" s="171"/>
      <c r="AU131" s="171"/>
      <c r="AV131" s="171"/>
      <c r="AW131" s="171"/>
      <c r="AX131" s="171"/>
      <c r="AY131" s="171"/>
      <c r="AZ131" s="171"/>
      <c r="BA131" s="171"/>
      <c r="BB131" s="171"/>
      <c r="BC131" s="171"/>
      <c r="BD131" s="171"/>
      <c r="BE131" s="171"/>
      <c r="BF131" s="171"/>
      <c r="BG131" s="171"/>
      <c r="BH131" s="171"/>
      <c r="BI131" s="171"/>
      <c r="BJ131" s="171"/>
      <c r="BK131" s="171"/>
      <c r="BL131" s="171"/>
      <c r="BM131" s="171"/>
      <c r="BN131" s="171"/>
      <c r="BO131" s="171"/>
      <c r="BP131" s="171"/>
      <c r="BQ131" s="171"/>
      <c r="BR131" s="171"/>
      <c r="BS131" s="171"/>
      <c r="BT131" s="171"/>
      <c r="BU131" s="171"/>
      <c r="BV131" s="171"/>
      <c r="BW131" s="171"/>
      <c r="BX131" s="171"/>
      <c r="BY131" s="171"/>
      <c r="BZ131" s="171"/>
      <c r="CA131" s="171"/>
      <c r="CB131" s="171"/>
      <c r="CC131" s="171"/>
      <c r="CD131" s="171"/>
      <c r="CE131" s="171"/>
      <c r="CF131" s="171"/>
      <c r="CG131" s="171"/>
      <c r="CH131" s="171"/>
      <c r="CI131" s="171"/>
      <c r="CJ131" s="171"/>
      <c r="CK131" s="171"/>
      <c r="CL131" s="171"/>
      <c r="CM131" s="171"/>
      <c r="CN131" s="171"/>
      <c r="CO131" s="171"/>
      <c r="CP131" s="171"/>
      <c r="CQ131" s="171"/>
      <c r="CR131" s="171"/>
      <c r="CS131" s="171"/>
      <c r="CT131" s="171"/>
      <c r="CU131" s="171"/>
      <c r="CV131" s="171"/>
      <c r="CW131" s="171"/>
      <c r="CX131" s="171"/>
      <c r="CY131" s="171"/>
      <c r="CZ131" s="171"/>
      <c r="DA131" s="171"/>
      <c r="DB131" s="171"/>
      <c r="DC131" s="171"/>
      <c r="DD131" s="171"/>
      <c r="DE131" s="171"/>
      <c r="DF131" s="171"/>
      <c r="DG131" s="171"/>
      <c r="DH131" s="171"/>
      <c r="DI131" s="171"/>
      <c r="DJ131" s="171"/>
      <c r="DK131" s="171"/>
      <c r="DL131" s="171"/>
      <c r="DM131" s="171"/>
      <c r="DN131" s="171"/>
      <c r="DO131" s="171"/>
      <c r="DP131" s="171"/>
      <c r="DQ131" s="171"/>
      <c r="DR131" s="171"/>
      <c r="DS131" s="171"/>
      <c r="DT131" s="171"/>
      <c r="DU131" s="171"/>
      <c r="DV131" s="171"/>
      <c r="DW131" s="171"/>
      <c r="DX131" s="171"/>
      <c r="DY131" s="171"/>
      <c r="DZ131" s="171"/>
      <c r="EA131" s="171"/>
      <c r="EB131" s="171"/>
      <c r="EC131" s="171"/>
      <c r="ED131" s="171"/>
      <c r="EE131" s="171"/>
      <c r="EF131" s="171"/>
      <c r="EG131" s="171"/>
      <c r="EH131" s="171"/>
      <c r="EI131" s="171"/>
      <c r="EJ131" s="171"/>
      <c r="EK131" s="171"/>
      <c r="EL131" s="171"/>
      <c r="EM131" s="171"/>
      <c r="EN131" s="171"/>
    </row>
    <row r="132" spans="1:144" outlineLevel="1" x14ac:dyDescent="0.2">
      <c r="AQ132" s="171"/>
      <c r="AR132" s="171"/>
      <c r="AS132" s="171"/>
      <c r="AT132" s="171"/>
      <c r="AU132" s="171"/>
      <c r="AV132" s="171"/>
      <c r="AW132" s="171"/>
      <c r="AX132" s="171"/>
      <c r="AY132" s="171"/>
      <c r="AZ132" s="171"/>
      <c r="BA132" s="171"/>
      <c r="BB132" s="171"/>
      <c r="BC132" s="171"/>
      <c r="BD132" s="171"/>
      <c r="BE132" s="171"/>
      <c r="BF132" s="171"/>
      <c r="BG132" s="171"/>
      <c r="BH132" s="171"/>
      <c r="BI132" s="171"/>
      <c r="BJ132" s="171"/>
      <c r="BK132" s="171"/>
      <c r="BL132" s="171"/>
      <c r="BM132" s="171"/>
      <c r="BN132" s="171"/>
      <c r="BO132" s="171"/>
      <c r="BP132" s="171"/>
      <c r="BQ132" s="171"/>
      <c r="BR132" s="171"/>
      <c r="BS132" s="171"/>
      <c r="BT132" s="171"/>
      <c r="BU132" s="171"/>
      <c r="BV132" s="171"/>
      <c r="BW132" s="171"/>
      <c r="BX132" s="171"/>
      <c r="BY132" s="171"/>
      <c r="BZ132" s="171"/>
      <c r="CA132" s="171"/>
      <c r="CB132" s="171"/>
      <c r="CC132" s="171"/>
      <c r="CD132" s="171"/>
      <c r="CE132" s="171"/>
      <c r="CF132" s="171"/>
      <c r="CG132" s="171"/>
      <c r="CH132" s="171"/>
      <c r="CI132" s="171"/>
      <c r="CJ132" s="171"/>
      <c r="CK132" s="171"/>
      <c r="CL132" s="171"/>
      <c r="CM132" s="171"/>
      <c r="CN132" s="171"/>
      <c r="CO132" s="171"/>
      <c r="CP132" s="171"/>
      <c r="CQ132" s="171"/>
      <c r="CR132" s="171"/>
      <c r="CS132" s="171"/>
      <c r="CT132" s="171"/>
      <c r="CU132" s="171"/>
      <c r="CV132" s="171"/>
      <c r="CW132" s="171"/>
      <c r="CX132" s="171"/>
      <c r="CY132" s="171"/>
      <c r="CZ132" s="171"/>
      <c r="DA132" s="171"/>
      <c r="DB132" s="171"/>
      <c r="DC132" s="171"/>
      <c r="DD132" s="171"/>
      <c r="DE132" s="171"/>
      <c r="DF132" s="171"/>
      <c r="DG132" s="171"/>
      <c r="DH132" s="171"/>
      <c r="DI132" s="171"/>
      <c r="DJ132" s="171"/>
      <c r="DK132" s="171"/>
      <c r="DL132" s="171"/>
      <c r="DM132" s="171"/>
      <c r="DN132" s="171"/>
      <c r="DO132" s="171"/>
      <c r="DP132" s="171"/>
      <c r="DQ132" s="171"/>
      <c r="DR132" s="171"/>
      <c r="DS132" s="171"/>
      <c r="DT132" s="171"/>
      <c r="DU132" s="171"/>
      <c r="DV132" s="171"/>
      <c r="DW132" s="171"/>
      <c r="DX132" s="171"/>
      <c r="DY132" s="171"/>
      <c r="DZ132" s="171"/>
      <c r="EA132" s="171"/>
      <c r="EB132" s="171"/>
      <c r="EC132" s="171"/>
      <c r="ED132" s="171"/>
      <c r="EE132" s="171"/>
      <c r="EF132" s="171"/>
      <c r="EG132" s="171"/>
      <c r="EH132" s="171"/>
      <c r="EI132" s="171"/>
      <c r="EJ132" s="171"/>
      <c r="EK132" s="171"/>
      <c r="EL132" s="171"/>
      <c r="EM132" s="171"/>
      <c r="EN132" s="171"/>
    </row>
    <row r="133" spans="1:144" outlineLevel="1" x14ac:dyDescent="0.2">
      <c r="AQ133" s="171"/>
      <c r="AR133" s="171"/>
      <c r="AS133" s="171"/>
      <c r="AT133" s="171"/>
      <c r="AU133" s="171"/>
      <c r="AV133" s="171"/>
      <c r="AW133" s="171"/>
      <c r="AX133" s="171"/>
      <c r="AY133" s="171"/>
      <c r="AZ133" s="171"/>
      <c r="BA133" s="171"/>
      <c r="BB133" s="171"/>
      <c r="BC133" s="171"/>
      <c r="BD133" s="171"/>
      <c r="BE133" s="171"/>
      <c r="BF133" s="171"/>
      <c r="BG133" s="171"/>
      <c r="BH133" s="171"/>
      <c r="BI133" s="171"/>
      <c r="BJ133" s="171"/>
      <c r="BK133" s="171"/>
      <c r="BL133" s="171"/>
      <c r="BM133" s="171"/>
      <c r="BN133" s="171"/>
      <c r="BO133" s="171"/>
      <c r="BP133" s="171"/>
      <c r="BQ133" s="171"/>
      <c r="BR133" s="171"/>
      <c r="BS133" s="171"/>
      <c r="BT133" s="171"/>
      <c r="BU133" s="171"/>
      <c r="BV133" s="171"/>
      <c r="BW133" s="171"/>
      <c r="BX133" s="171"/>
      <c r="BY133" s="171"/>
      <c r="BZ133" s="171"/>
      <c r="CA133" s="171"/>
      <c r="CB133" s="171"/>
      <c r="CC133" s="171"/>
      <c r="CD133" s="171"/>
      <c r="CE133" s="171"/>
      <c r="CF133" s="171"/>
      <c r="CG133" s="171"/>
      <c r="CH133" s="171"/>
      <c r="CI133" s="171"/>
      <c r="CJ133" s="171"/>
      <c r="CK133" s="171"/>
      <c r="CL133" s="171"/>
      <c r="CM133" s="171"/>
      <c r="CN133" s="171"/>
      <c r="CO133" s="171"/>
      <c r="CP133" s="171"/>
      <c r="CQ133" s="171"/>
      <c r="CR133" s="171"/>
      <c r="CS133" s="171"/>
      <c r="CT133" s="171"/>
      <c r="CU133" s="171"/>
      <c r="CV133" s="171"/>
      <c r="CW133" s="171"/>
      <c r="CX133" s="171"/>
      <c r="CY133" s="171"/>
      <c r="CZ133" s="171"/>
      <c r="DA133" s="171"/>
      <c r="DB133" s="171"/>
      <c r="DC133" s="171"/>
      <c r="DD133" s="171"/>
      <c r="DE133" s="171"/>
      <c r="DF133" s="171"/>
      <c r="DG133" s="171"/>
      <c r="DH133" s="171"/>
      <c r="DI133" s="171"/>
      <c r="DJ133" s="171"/>
      <c r="DK133" s="171"/>
      <c r="DL133" s="171"/>
      <c r="DM133" s="171"/>
      <c r="DN133" s="171"/>
      <c r="DO133" s="171"/>
      <c r="DP133" s="171"/>
      <c r="DQ133" s="171"/>
      <c r="DR133" s="171"/>
      <c r="DS133" s="171"/>
      <c r="DT133" s="171"/>
      <c r="DU133" s="171"/>
      <c r="DV133" s="171"/>
      <c r="DW133" s="171"/>
      <c r="DX133" s="171"/>
      <c r="DY133" s="171"/>
      <c r="DZ133" s="171"/>
      <c r="EA133" s="171"/>
      <c r="EB133" s="171"/>
      <c r="EC133" s="171"/>
      <c r="ED133" s="171"/>
      <c r="EE133" s="171"/>
      <c r="EF133" s="171"/>
      <c r="EG133" s="171"/>
      <c r="EH133" s="171"/>
      <c r="EI133" s="171"/>
      <c r="EJ133" s="171"/>
      <c r="EK133" s="171"/>
      <c r="EL133" s="171"/>
      <c r="EM133" s="171"/>
      <c r="EN133" s="171"/>
    </row>
    <row r="134" spans="1:144" outlineLevel="1" x14ac:dyDescent="0.2">
      <c r="AQ134" s="171"/>
      <c r="AR134" s="171"/>
      <c r="AS134" s="171"/>
      <c r="AT134" s="171"/>
      <c r="AU134" s="171"/>
      <c r="AV134" s="171"/>
      <c r="AW134" s="171"/>
      <c r="AX134" s="171"/>
      <c r="AY134" s="171"/>
      <c r="AZ134" s="171"/>
      <c r="BA134" s="171"/>
      <c r="BB134" s="171"/>
      <c r="BC134" s="171"/>
      <c r="BD134" s="171"/>
      <c r="BE134" s="171"/>
      <c r="BF134" s="171"/>
      <c r="BG134" s="171"/>
      <c r="BH134" s="171"/>
      <c r="BI134" s="171"/>
      <c r="BJ134" s="171"/>
      <c r="BK134" s="171"/>
      <c r="BL134" s="171"/>
      <c r="BM134" s="171"/>
      <c r="BN134" s="171"/>
      <c r="BO134" s="171"/>
      <c r="BP134" s="171"/>
      <c r="BQ134" s="171"/>
      <c r="BR134" s="171"/>
      <c r="BS134" s="171"/>
      <c r="BT134" s="171"/>
      <c r="BU134" s="171"/>
      <c r="BV134" s="171"/>
      <c r="BW134" s="171"/>
      <c r="BX134" s="171"/>
      <c r="BY134" s="171"/>
      <c r="BZ134" s="171"/>
      <c r="CA134" s="171"/>
      <c r="CB134" s="171"/>
      <c r="CC134" s="171"/>
      <c r="CD134" s="171"/>
      <c r="CE134" s="171"/>
      <c r="CF134" s="171"/>
      <c r="CG134" s="171"/>
      <c r="CH134" s="171"/>
      <c r="CI134" s="171"/>
      <c r="CJ134" s="171"/>
      <c r="CK134" s="171"/>
      <c r="CL134" s="171"/>
      <c r="CM134" s="171"/>
      <c r="CN134" s="171"/>
      <c r="CO134" s="171"/>
      <c r="CP134" s="171"/>
      <c r="CQ134" s="171"/>
      <c r="CR134" s="171"/>
      <c r="CS134" s="171"/>
      <c r="CT134" s="171"/>
      <c r="CU134" s="171"/>
      <c r="CV134" s="171"/>
      <c r="CW134" s="171"/>
      <c r="CX134" s="171"/>
      <c r="CY134" s="171"/>
      <c r="CZ134" s="171"/>
      <c r="DA134" s="171"/>
      <c r="DB134" s="171"/>
      <c r="DC134" s="171"/>
      <c r="DD134" s="171"/>
      <c r="DE134" s="171"/>
      <c r="DF134" s="171"/>
      <c r="DG134" s="171"/>
      <c r="DH134" s="171"/>
      <c r="DI134" s="171"/>
      <c r="DJ134" s="171"/>
      <c r="DK134" s="171"/>
      <c r="DL134" s="171"/>
      <c r="DM134" s="171"/>
      <c r="DN134" s="171"/>
      <c r="DO134" s="171"/>
      <c r="DP134" s="171"/>
      <c r="DQ134" s="171"/>
      <c r="DR134" s="171"/>
      <c r="DS134" s="171"/>
      <c r="DT134" s="171"/>
      <c r="DU134" s="171"/>
      <c r="DV134" s="171"/>
      <c r="DW134" s="171"/>
      <c r="DX134" s="171"/>
      <c r="DY134" s="171"/>
      <c r="DZ134" s="171"/>
      <c r="EA134" s="171"/>
      <c r="EB134" s="171"/>
      <c r="EC134" s="171"/>
      <c r="ED134" s="171"/>
      <c r="EE134" s="171"/>
      <c r="EF134" s="171"/>
      <c r="EG134" s="171"/>
      <c r="EH134" s="171"/>
      <c r="EI134" s="171"/>
      <c r="EJ134" s="171"/>
      <c r="EK134" s="171"/>
      <c r="EL134" s="171"/>
      <c r="EM134" s="171"/>
      <c r="EN134" s="171"/>
    </row>
    <row r="135" spans="1:144" outlineLevel="1" x14ac:dyDescent="0.2">
      <c r="AQ135" s="171"/>
      <c r="AR135" s="171"/>
      <c r="AS135" s="171"/>
      <c r="AT135" s="171"/>
      <c r="AU135" s="171"/>
      <c r="AV135" s="171"/>
      <c r="AW135" s="171"/>
      <c r="AX135" s="171"/>
      <c r="AY135" s="171"/>
      <c r="AZ135" s="171"/>
      <c r="BA135" s="171"/>
      <c r="BB135" s="171"/>
      <c r="BC135" s="171"/>
      <c r="BD135" s="171"/>
      <c r="BE135" s="171"/>
      <c r="BF135" s="171"/>
      <c r="BG135" s="171"/>
      <c r="BH135" s="171"/>
      <c r="BI135" s="171"/>
      <c r="BJ135" s="171"/>
      <c r="BK135" s="171"/>
      <c r="BL135" s="171"/>
      <c r="BM135" s="171"/>
      <c r="BN135" s="171"/>
      <c r="BO135" s="171"/>
      <c r="BP135" s="171"/>
      <c r="BQ135" s="171"/>
      <c r="BR135" s="171"/>
      <c r="BS135" s="171"/>
      <c r="BT135" s="171"/>
      <c r="BU135" s="171"/>
      <c r="BV135" s="171"/>
      <c r="BW135" s="171"/>
      <c r="BX135" s="171"/>
      <c r="BY135" s="171"/>
      <c r="BZ135" s="171"/>
      <c r="CA135" s="171"/>
      <c r="CB135" s="171"/>
      <c r="CC135" s="171"/>
      <c r="CD135" s="171"/>
      <c r="CE135" s="171"/>
      <c r="CF135" s="171"/>
      <c r="CG135" s="171"/>
      <c r="CH135" s="171"/>
      <c r="CI135" s="171"/>
      <c r="CJ135" s="171"/>
      <c r="CK135" s="171"/>
      <c r="CL135" s="171"/>
      <c r="CM135" s="171"/>
      <c r="CN135" s="171"/>
      <c r="CO135" s="171"/>
      <c r="CP135" s="171"/>
      <c r="CQ135" s="171"/>
      <c r="CR135" s="171"/>
      <c r="CS135" s="171"/>
      <c r="CT135" s="171"/>
      <c r="CU135" s="171"/>
      <c r="CV135" s="171"/>
      <c r="CW135" s="171"/>
      <c r="CX135" s="171"/>
      <c r="CY135" s="171"/>
      <c r="CZ135" s="171"/>
      <c r="DA135" s="171"/>
      <c r="DB135" s="171"/>
      <c r="DC135" s="171"/>
      <c r="DD135" s="171"/>
      <c r="DE135" s="171"/>
      <c r="DF135" s="171"/>
      <c r="DG135" s="171"/>
      <c r="DH135" s="171"/>
      <c r="DI135" s="171"/>
      <c r="DJ135" s="171"/>
      <c r="DK135" s="171"/>
      <c r="DL135" s="171"/>
      <c r="DM135" s="171"/>
      <c r="DN135" s="171"/>
      <c r="DO135" s="171"/>
      <c r="DP135" s="171"/>
      <c r="DQ135" s="171"/>
      <c r="DR135" s="171"/>
      <c r="DS135" s="171"/>
      <c r="DT135" s="171"/>
      <c r="DU135" s="171"/>
      <c r="DV135" s="171"/>
      <c r="DW135" s="171"/>
      <c r="DX135" s="171"/>
      <c r="DY135" s="171"/>
      <c r="DZ135" s="171"/>
      <c r="EA135" s="171"/>
      <c r="EB135" s="171"/>
      <c r="EC135" s="171"/>
      <c r="ED135" s="171"/>
      <c r="EE135" s="171"/>
      <c r="EF135" s="171"/>
      <c r="EG135" s="171"/>
      <c r="EH135" s="171"/>
      <c r="EI135" s="171"/>
      <c r="EJ135" s="171"/>
      <c r="EK135" s="171"/>
      <c r="EL135" s="171"/>
      <c r="EM135" s="171"/>
      <c r="EN135" s="171"/>
    </row>
    <row r="136" spans="1:144" outlineLevel="1" x14ac:dyDescent="0.2">
      <c r="AQ136" s="171"/>
      <c r="AR136" s="171"/>
      <c r="AS136" s="171"/>
      <c r="AT136" s="171"/>
      <c r="AU136" s="171"/>
      <c r="AV136" s="171"/>
      <c r="AW136" s="171"/>
      <c r="AX136" s="171"/>
      <c r="AY136" s="171"/>
      <c r="AZ136" s="171"/>
      <c r="BA136" s="171"/>
      <c r="BB136" s="171"/>
      <c r="BC136" s="171"/>
      <c r="BD136" s="171"/>
      <c r="BE136" s="171"/>
      <c r="BF136" s="171"/>
      <c r="BG136" s="171"/>
      <c r="BH136" s="171"/>
      <c r="BI136" s="171"/>
      <c r="BJ136" s="171"/>
      <c r="BK136" s="171"/>
      <c r="BL136" s="171"/>
      <c r="BM136" s="171"/>
      <c r="BN136" s="171"/>
      <c r="BO136" s="171"/>
      <c r="BP136" s="171"/>
      <c r="BQ136" s="171"/>
      <c r="BR136" s="171"/>
      <c r="BS136" s="171"/>
      <c r="BT136" s="171"/>
      <c r="BU136" s="171"/>
      <c r="BV136" s="171"/>
      <c r="BW136" s="171"/>
      <c r="BX136" s="171"/>
      <c r="BY136" s="171"/>
      <c r="BZ136" s="171"/>
      <c r="CA136" s="171"/>
      <c r="CB136" s="171"/>
      <c r="CC136" s="171"/>
      <c r="CD136" s="171"/>
      <c r="CE136" s="171"/>
      <c r="CF136" s="171"/>
      <c r="CG136" s="171"/>
      <c r="CH136" s="171"/>
      <c r="CI136" s="171"/>
      <c r="CJ136" s="171"/>
      <c r="CK136" s="171"/>
      <c r="CL136" s="171"/>
      <c r="CM136" s="171"/>
      <c r="CN136" s="171"/>
      <c r="CO136" s="171"/>
      <c r="CP136" s="171"/>
      <c r="CQ136" s="171"/>
      <c r="CR136" s="171"/>
      <c r="CS136" s="171"/>
      <c r="CT136" s="171"/>
      <c r="CU136" s="171"/>
      <c r="CV136" s="171"/>
      <c r="CW136" s="171"/>
      <c r="CX136" s="171"/>
      <c r="CY136" s="171"/>
      <c r="CZ136" s="171"/>
      <c r="DA136" s="171"/>
      <c r="DB136" s="171"/>
      <c r="DC136" s="171"/>
      <c r="DD136" s="171"/>
      <c r="DE136" s="171"/>
      <c r="DF136" s="171"/>
      <c r="DG136" s="171"/>
      <c r="DH136" s="171"/>
      <c r="DI136" s="171"/>
      <c r="DJ136" s="171"/>
      <c r="DK136" s="171"/>
      <c r="DL136" s="171"/>
      <c r="DM136" s="171"/>
      <c r="DN136" s="171"/>
      <c r="DO136" s="171"/>
      <c r="DP136" s="171"/>
      <c r="DQ136" s="171"/>
      <c r="DR136" s="171"/>
      <c r="DS136" s="171"/>
      <c r="DT136" s="171"/>
      <c r="DU136" s="171"/>
      <c r="DV136" s="171"/>
      <c r="DW136" s="171"/>
      <c r="DX136" s="171"/>
      <c r="DY136" s="171"/>
      <c r="DZ136" s="171"/>
      <c r="EA136" s="171"/>
      <c r="EB136" s="171"/>
      <c r="EC136" s="171"/>
      <c r="ED136" s="171"/>
      <c r="EE136" s="171"/>
      <c r="EF136" s="171"/>
      <c r="EG136" s="171"/>
      <c r="EH136" s="171"/>
      <c r="EI136" s="171"/>
      <c r="EJ136" s="171"/>
      <c r="EK136" s="171"/>
      <c r="EL136" s="171"/>
      <c r="EM136" s="171"/>
      <c r="EN136" s="171"/>
    </row>
    <row r="137" spans="1:144" outlineLevel="1" x14ac:dyDescent="0.2">
      <c r="AQ137" s="171"/>
      <c r="AR137" s="171"/>
      <c r="AS137" s="171"/>
      <c r="AT137" s="171"/>
      <c r="AU137" s="171"/>
      <c r="AV137" s="171"/>
      <c r="AW137" s="171"/>
      <c r="AX137" s="171"/>
      <c r="AY137" s="171"/>
      <c r="AZ137" s="171"/>
      <c r="BA137" s="171"/>
      <c r="BB137" s="171"/>
      <c r="BC137" s="171"/>
      <c r="BD137" s="171"/>
      <c r="BE137" s="171"/>
      <c r="BF137" s="171"/>
      <c r="BG137" s="171"/>
      <c r="BH137" s="171"/>
      <c r="BI137" s="171"/>
      <c r="BJ137" s="171"/>
      <c r="BK137" s="171"/>
      <c r="BL137" s="171"/>
      <c r="BM137" s="171"/>
      <c r="BN137" s="171"/>
      <c r="BO137" s="171"/>
      <c r="BP137" s="171"/>
      <c r="BQ137" s="171"/>
      <c r="BR137" s="171"/>
      <c r="BS137" s="171"/>
      <c r="BT137" s="171"/>
      <c r="BU137" s="171"/>
      <c r="BV137" s="171"/>
      <c r="BW137" s="171"/>
      <c r="BX137" s="171"/>
      <c r="BY137" s="171"/>
      <c r="BZ137" s="171"/>
      <c r="CA137" s="171"/>
      <c r="CB137" s="171"/>
      <c r="CC137" s="171"/>
      <c r="CD137" s="171"/>
      <c r="CE137" s="171"/>
      <c r="CF137" s="171"/>
      <c r="CG137" s="171"/>
      <c r="CH137" s="171"/>
      <c r="CI137" s="171"/>
      <c r="CJ137" s="171"/>
      <c r="CK137" s="171"/>
      <c r="CL137" s="171"/>
      <c r="CM137" s="171"/>
      <c r="CN137" s="171"/>
      <c r="CO137" s="171"/>
      <c r="CP137" s="171"/>
      <c r="CQ137" s="171"/>
      <c r="CR137" s="171"/>
      <c r="CS137" s="171"/>
      <c r="CT137" s="171"/>
      <c r="CU137" s="171"/>
      <c r="CV137" s="171"/>
      <c r="CW137" s="171"/>
      <c r="CX137" s="171"/>
      <c r="CY137" s="171"/>
      <c r="CZ137" s="171"/>
      <c r="DA137" s="171"/>
      <c r="DB137" s="171"/>
      <c r="DC137" s="171"/>
      <c r="DD137" s="171"/>
      <c r="DE137" s="171"/>
      <c r="DF137" s="171"/>
      <c r="DG137" s="171"/>
      <c r="DH137" s="171"/>
      <c r="DI137" s="171"/>
      <c r="DJ137" s="171"/>
      <c r="DK137" s="171"/>
      <c r="DL137" s="171"/>
      <c r="DM137" s="171"/>
      <c r="DN137" s="171"/>
      <c r="DO137" s="171"/>
      <c r="DP137" s="171"/>
      <c r="DQ137" s="171"/>
      <c r="DR137" s="171"/>
      <c r="DS137" s="171"/>
      <c r="DT137" s="171"/>
      <c r="DU137" s="171"/>
      <c r="DV137" s="171"/>
      <c r="DW137" s="171"/>
      <c r="DX137" s="171"/>
      <c r="DY137" s="171"/>
      <c r="DZ137" s="171"/>
      <c r="EA137" s="171"/>
      <c r="EB137" s="171"/>
      <c r="EC137" s="171"/>
      <c r="ED137" s="171"/>
      <c r="EE137" s="171"/>
      <c r="EF137" s="171"/>
      <c r="EG137" s="171"/>
      <c r="EH137" s="171"/>
      <c r="EI137" s="171"/>
      <c r="EJ137" s="171"/>
      <c r="EK137" s="171"/>
      <c r="EL137" s="171"/>
      <c r="EM137" s="171"/>
      <c r="EN137" s="171"/>
    </row>
    <row r="138" spans="1:144" outlineLevel="1" x14ac:dyDescent="0.2">
      <c r="AQ138" s="171"/>
      <c r="AR138" s="171"/>
      <c r="AS138" s="171"/>
      <c r="AT138" s="171"/>
      <c r="AU138" s="171"/>
      <c r="AV138" s="171"/>
      <c r="AW138" s="171"/>
      <c r="AX138" s="171"/>
      <c r="AY138" s="171"/>
      <c r="AZ138" s="171"/>
      <c r="BA138" s="171"/>
      <c r="BB138" s="171"/>
      <c r="BC138" s="171"/>
      <c r="BD138" s="171"/>
      <c r="BE138" s="171"/>
      <c r="BF138" s="171"/>
      <c r="BG138" s="171"/>
      <c r="BH138" s="171"/>
      <c r="BI138" s="171"/>
      <c r="BJ138" s="171"/>
      <c r="BK138" s="171"/>
      <c r="BL138" s="171"/>
      <c r="BM138" s="171"/>
      <c r="BN138" s="171"/>
      <c r="BO138" s="171"/>
      <c r="BP138" s="171"/>
      <c r="BQ138" s="171"/>
      <c r="BR138" s="171"/>
      <c r="BS138" s="171"/>
      <c r="BT138" s="171"/>
      <c r="BU138" s="171"/>
      <c r="BV138" s="171"/>
      <c r="BW138" s="171"/>
      <c r="BX138" s="171"/>
      <c r="BY138" s="171"/>
      <c r="BZ138" s="171"/>
      <c r="CA138" s="171"/>
      <c r="CB138" s="171"/>
      <c r="CC138" s="171"/>
      <c r="CD138" s="171"/>
      <c r="CE138" s="171"/>
      <c r="CF138" s="171"/>
      <c r="CG138" s="171"/>
      <c r="CH138" s="171"/>
      <c r="CI138" s="171"/>
      <c r="CJ138" s="171"/>
      <c r="CK138" s="171"/>
      <c r="CL138" s="171"/>
      <c r="CM138" s="171"/>
      <c r="CN138" s="171"/>
      <c r="CO138" s="171"/>
      <c r="CP138" s="171"/>
      <c r="CQ138" s="171"/>
      <c r="CR138" s="171"/>
      <c r="CS138" s="171"/>
      <c r="CT138" s="171"/>
      <c r="CU138" s="171"/>
      <c r="CV138" s="171"/>
      <c r="CW138" s="171"/>
      <c r="CX138" s="171"/>
      <c r="CY138" s="171"/>
      <c r="CZ138" s="171"/>
      <c r="DA138" s="171"/>
      <c r="DB138" s="171"/>
      <c r="DC138" s="171"/>
      <c r="DD138" s="171"/>
      <c r="DE138" s="171"/>
      <c r="DF138" s="171"/>
      <c r="DG138" s="171"/>
      <c r="DH138" s="171"/>
      <c r="DI138" s="171"/>
      <c r="DJ138" s="171"/>
      <c r="DK138" s="171"/>
      <c r="DL138" s="171"/>
      <c r="DM138" s="171"/>
      <c r="DN138" s="171"/>
      <c r="DO138" s="171"/>
      <c r="DP138" s="171"/>
      <c r="DQ138" s="171"/>
      <c r="DR138" s="171"/>
      <c r="DS138" s="171"/>
      <c r="DT138" s="171"/>
      <c r="DU138" s="171"/>
      <c r="DV138" s="171"/>
      <c r="DW138" s="171"/>
      <c r="DX138" s="171"/>
      <c r="DY138" s="171"/>
      <c r="DZ138" s="171"/>
      <c r="EA138" s="171"/>
      <c r="EB138" s="171"/>
      <c r="EC138" s="171"/>
      <c r="ED138" s="171"/>
      <c r="EE138" s="171"/>
      <c r="EF138" s="171"/>
      <c r="EG138" s="171"/>
      <c r="EH138" s="171"/>
      <c r="EI138" s="171"/>
      <c r="EJ138" s="171"/>
      <c r="EK138" s="171"/>
      <c r="EL138" s="171"/>
      <c r="EM138" s="171"/>
      <c r="EN138" s="171"/>
    </row>
    <row r="139" spans="1:144" outlineLevel="1" x14ac:dyDescent="0.2">
      <c r="AQ139" s="171"/>
      <c r="AR139" s="171"/>
      <c r="AS139" s="171"/>
      <c r="AT139" s="171"/>
      <c r="AU139" s="171"/>
      <c r="AV139" s="171"/>
      <c r="AW139" s="171"/>
      <c r="AX139" s="171"/>
      <c r="AY139" s="171"/>
      <c r="AZ139" s="171"/>
      <c r="BA139" s="171"/>
      <c r="BB139" s="171"/>
      <c r="BC139" s="171"/>
      <c r="BD139" s="171"/>
      <c r="BE139" s="171"/>
      <c r="BF139" s="171"/>
      <c r="BG139" s="171"/>
      <c r="BH139" s="171"/>
      <c r="BI139" s="171"/>
      <c r="BJ139" s="171"/>
      <c r="BK139" s="171"/>
      <c r="BL139" s="171"/>
      <c r="BM139" s="171"/>
      <c r="BN139" s="171"/>
      <c r="BO139" s="171"/>
      <c r="BP139" s="171"/>
      <c r="BQ139" s="171"/>
      <c r="BR139" s="171"/>
      <c r="BS139" s="171"/>
      <c r="BT139" s="171"/>
      <c r="BU139" s="171"/>
      <c r="BV139" s="171"/>
      <c r="BW139" s="171"/>
      <c r="BX139" s="171"/>
      <c r="BY139" s="171"/>
      <c r="BZ139" s="171"/>
      <c r="CA139" s="171"/>
      <c r="CB139" s="171"/>
      <c r="CC139" s="171"/>
      <c r="CD139" s="171"/>
      <c r="CE139" s="171"/>
      <c r="CF139" s="171"/>
      <c r="CG139" s="171"/>
      <c r="CH139" s="171"/>
      <c r="CI139" s="171"/>
      <c r="CJ139" s="171"/>
      <c r="CK139" s="171"/>
      <c r="CL139" s="171"/>
      <c r="CM139" s="171"/>
      <c r="CN139" s="171"/>
      <c r="CO139" s="171"/>
      <c r="CP139" s="171"/>
      <c r="CQ139" s="171"/>
      <c r="CR139" s="171"/>
      <c r="CS139" s="171"/>
      <c r="CT139" s="171"/>
      <c r="CU139" s="171"/>
      <c r="CV139" s="171"/>
      <c r="CW139" s="171"/>
      <c r="CX139" s="171"/>
      <c r="CY139" s="171"/>
      <c r="CZ139" s="171"/>
      <c r="DA139" s="171"/>
      <c r="DB139" s="171"/>
      <c r="DC139" s="171"/>
      <c r="DD139" s="171"/>
      <c r="DE139" s="171"/>
      <c r="DF139" s="171"/>
      <c r="DG139" s="171"/>
      <c r="DH139" s="171"/>
      <c r="DI139" s="171"/>
      <c r="DJ139" s="171"/>
      <c r="DK139" s="171"/>
      <c r="DL139" s="171"/>
      <c r="DM139" s="171"/>
      <c r="DN139" s="171"/>
      <c r="DO139" s="171"/>
      <c r="DP139" s="171"/>
      <c r="DQ139" s="171"/>
      <c r="DR139" s="171"/>
      <c r="DS139" s="171"/>
      <c r="DT139" s="171"/>
      <c r="DU139" s="171"/>
      <c r="DV139" s="171"/>
      <c r="DW139" s="171"/>
      <c r="DX139" s="171"/>
      <c r="DY139" s="171"/>
      <c r="DZ139" s="171"/>
      <c r="EA139" s="171"/>
      <c r="EB139" s="171"/>
      <c r="EC139" s="171"/>
      <c r="ED139" s="171"/>
      <c r="EE139" s="171"/>
      <c r="EF139" s="171"/>
      <c r="EG139" s="171"/>
      <c r="EH139" s="171"/>
      <c r="EI139" s="171"/>
      <c r="EJ139" s="171"/>
      <c r="EK139" s="171"/>
      <c r="EL139" s="171"/>
      <c r="EM139" s="171"/>
      <c r="EN139" s="171"/>
    </row>
    <row r="140" spans="1:144" outlineLevel="1" x14ac:dyDescent="0.2">
      <c r="AQ140" s="171"/>
      <c r="AR140" s="171"/>
      <c r="AS140" s="171"/>
      <c r="AT140" s="171"/>
      <c r="AU140" s="171"/>
      <c r="AV140" s="171"/>
      <c r="AW140" s="171"/>
      <c r="AX140" s="171"/>
      <c r="AY140" s="171"/>
      <c r="AZ140" s="171"/>
      <c r="BA140" s="171"/>
      <c r="BB140" s="171"/>
      <c r="BC140" s="171"/>
      <c r="BD140" s="171"/>
      <c r="BE140" s="171"/>
      <c r="BF140" s="171"/>
      <c r="BG140" s="171"/>
      <c r="BH140" s="171"/>
      <c r="BI140" s="171"/>
      <c r="BJ140" s="171"/>
      <c r="BK140" s="171"/>
      <c r="BL140" s="171"/>
      <c r="BM140" s="171"/>
      <c r="BN140" s="171"/>
      <c r="BO140" s="171"/>
      <c r="BP140" s="171"/>
      <c r="BQ140" s="171"/>
      <c r="BR140" s="171"/>
      <c r="BS140" s="171"/>
      <c r="BT140" s="171"/>
      <c r="BU140" s="171"/>
      <c r="BV140" s="171"/>
      <c r="BW140" s="171"/>
      <c r="BX140" s="171"/>
      <c r="BY140" s="171"/>
      <c r="BZ140" s="171"/>
      <c r="CA140" s="171"/>
      <c r="CB140" s="171"/>
      <c r="CC140" s="171"/>
      <c r="CD140" s="171"/>
      <c r="CE140" s="171"/>
      <c r="CF140" s="171"/>
      <c r="CG140" s="171"/>
      <c r="CH140" s="171"/>
      <c r="CI140" s="171"/>
      <c r="CJ140" s="171"/>
      <c r="CK140" s="171"/>
      <c r="CL140" s="171"/>
      <c r="CM140" s="171"/>
      <c r="CN140" s="171"/>
      <c r="CO140" s="171"/>
      <c r="CP140" s="171"/>
      <c r="CQ140" s="171"/>
      <c r="CR140" s="171"/>
      <c r="CS140" s="171"/>
      <c r="CT140" s="171"/>
      <c r="CU140" s="171"/>
      <c r="CV140" s="171"/>
      <c r="CW140" s="171"/>
      <c r="CX140" s="171"/>
      <c r="CY140" s="171"/>
      <c r="CZ140" s="171"/>
      <c r="DA140" s="171"/>
      <c r="DB140" s="171"/>
      <c r="DC140" s="171"/>
      <c r="DD140" s="171"/>
      <c r="DE140" s="171"/>
      <c r="DF140" s="171"/>
      <c r="DG140" s="171"/>
      <c r="DH140" s="171"/>
      <c r="DI140" s="171"/>
      <c r="DJ140" s="171"/>
      <c r="DK140" s="171"/>
      <c r="DL140" s="171"/>
      <c r="DM140" s="171"/>
      <c r="DN140" s="171"/>
      <c r="DO140" s="171"/>
      <c r="DP140" s="171"/>
      <c r="DQ140" s="171"/>
      <c r="DR140" s="171"/>
      <c r="DS140" s="171"/>
      <c r="DT140" s="171"/>
      <c r="DU140" s="171"/>
      <c r="DV140" s="171"/>
      <c r="DW140" s="171"/>
      <c r="DX140" s="171"/>
      <c r="DY140" s="171"/>
      <c r="DZ140" s="171"/>
      <c r="EA140" s="171"/>
      <c r="EB140" s="171"/>
      <c r="EC140" s="171"/>
      <c r="ED140" s="171"/>
      <c r="EE140" s="171"/>
      <c r="EF140" s="171"/>
      <c r="EG140" s="171"/>
      <c r="EH140" s="171"/>
      <c r="EI140" s="171"/>
      <c r="EJ140" s="171"/>
      <c r="EK140" s="171"/>
      <c r="EL140" s="171"/>
      <c r="EM140" s="171"/>
      <c r="EN140" s="171"/>
    </row>
    <row r="141" spans="1:144" outlineLevel="1" x14ac:dyDescent="0.2">
      <c r="AQ141" s="171"/>
      <c r="AR141" s="171"/>
      <c r="AS141" s="171"/>
      <c r="AT141" s="171"/>
      <c r="AU141" s="171"/>
      <c r="AV141" s="171"/>
      <c r="AW141" s="171"/>
      <c r="AX141" s="171"/>
      <c r="AY141" s="171"/>
      <c r="AZ141" s="171"/>
      <c r="BA141" s="171"/>
      <c r="BB141" s="171"/>
      <c r="BC141" s="171"/>
      <c r="BD141" s="171"/>
      <c r="BE141" s="171"/>
      <c r="BF141" s="171"/>
      <c r="BG141" s="171"/>
      <c r="BH141" s="171"/>
      <c r="BI141" s="171"/>
      <c r="BJ141" s="171"/>
      <c r="BK141" s="171"/>
      <c r="BL141" s="171"/>
      <c r="BM141" s="171"/>
      <c r="BN141" s="171"/>
      <c r="BO141" s="171"/>
      <c r="BP141" s="171"/>
      <c r="BQ141" s="171"/>
      <c r="BR141" s="171"/>
      <c r="BS141" s="171"/>
      <c r="BT141" s="171"/>
      <c r="BU141" s="171"/>
      <c r="BV141" s="171"/>
      <c r="BW141" s="171"/>
      <c r="BX141" s="171"/>
      <c r="BY141" s="171"/>
      <c r="BZ141" s="171"/>
      <c r="CA141" s="171"/>
      <c r="CB141" s="171"/>
      <c r="CC141" s="171"/>
      <c r="CD141" s="171"/>
      <c r="CE141" s="171"/>
      <c r="CF141" s="171"/>
      <c r="CG141" s="171"/>
      <c r="CH141" s="171"/>
      <c r="CI141" s="171"/>
      <c r="CJ141" s="171"/>
      <c r="CK141" s="171"/>
      <c r="CL141" s="171"/>
      <c r="CM141" s="171"/>
      <c r="CN141" s="171"/>
      <c r="CO141" s="171"/>
      <c r="CP141" s="171"/>
      <c r="CQ141" s="171"/>
      <c r="CR141" s="171"/>
      <c r="CS141" s="171"/>
      <c r="CT141" s="171"/>
      <c r="CU141" s="171"/>
      <c r="CV141" s="171"/>
      <c r="CW141" s="171"/>
      <c r="CX141" s="171"/>
      <c r="CY141" s="171"/>
      <c r="CZ141" s="171"/>
      <c r="DA141" s="171"/>
      <c r="DB141" s="171"/>
      <c r="DC141" s="171"/>
      <c r="DD141" s="171"/>
      <c r="DE141" s="171"/>
      <c r="DF141" s="171"/>
      <c r="DG141" s="171"/>
      <c r="DH141" s="171"/>
      <c r="DI141" s="171"/>
      <c r="DJ141" s="171"/>
      <c r="DK141" s="171"/>
      <c r="DL141" s="171"/>
      <c r="DM141" s="171"/>
      <c r="DN141" s="171"/>
      <c r="DO141" s="171"/>
      <c r="DP141" s="171"/>
      <c r="DQ141" s="171"/>
      <c r="DR141" s="171"/>
      <c r="DS141" s="171"/>
      <c r="DT141" s="171"/>
      <c r="DU141" s="171"/>
      <c r="DV141" s="171"/>
      <c r="DW141" s="171"/>
      <c r="DX141" s="171"/>
      <c r="DY141" s="171"/>
      <c r="DZ141" s="171"/>
      <c r="EA141" s="171"/>
      <c r="EB141" s="171"/>
      <c r="EC141" s="171"/>
      <c r="ED141" s="171"/>
      <c r="EE141" s="171"/>
      <c r="EF141" s="171"/>
      <c r="EG141" s="171"/>
      <c r="EH141" s="171"/>
      <c r="EI141" s="171"/>
      <c r="EJ141" s="171"/>
      <c r="EK141" s="171"/>
      <c r="EL141" s="171"/>
      <c r="EM141" s="171"/>
      <c r="EN141" s="171"/>
    </row>
    <row r="142" spans="1:144" outlineLevel="1" x14ac:dyDescent="0.2">
      <c r="AQ142" s="171"/>
      <c r="AR142" s="171"/>
      <c r="AS142" s="171"/>
      <c r="AT142" s="171"/>
      <c r="AU142" s="171"/>
      <c r="AV142" s="171"/>
      <c r="AW142" s="171"/>
      <c r="AX142" s="171"/>
      <c r="AY142" s="171"/>
      <c r="AZ142" s="171"/>
      <c r="BA142" s="171"/>
      <c r="BB142" s="171"/>
      <c r="BC142" s="171"/>
      <c r="BD142" s="171"/>
      <c r="BE142" s="171"/>
      <c r="BF142" s="171"/>
      <c r="BG142" s="171"/>
      <c r="BH142" s="171"/>
      <c r="BI142" s="171"/>
      <c r="BJ142" s="171"/>
      <c r="BK142" s="171"/>
      <c r="BL142" s="171"/>
      <c r="BM142" s="171"/>
      <c r="BN142" s="171"/>
      <c r="BO142" s="171"/>
      <c r="BP142" s="171"/>
      <c r="BQ142" s="171"/>
      <c r="BR142" s="171"/>
      <c r="BS142" s="171"/>
      <c r="BT142" s="171"/>
      <c r="BU142" s="171"/>
      <c r="BV142" s="171"/>
      <c r="BW142" s="171"/>
      <c r="BX142" s="171"/>
      <c r="BY142" s="171"/>
      <c r="BZ142" s="171"/>
      <c r="CA142" s="171"/>
      <c r="CB142" s="171"/>
      <c r="CC142" s="171"/>
      <c r="CD142" s="171"/>
      <c r="CE142" s="171"/>
      <c r="CF142" s="171"/>
      <c r="CG142" s="171"/>
      <c r="CH142" s="171"/>
      <c r="CI142" s="171"/>
      <c r="CJ142" s="171"/>
      <c r="CK142" s="171"/>
      <c r="CL142" s="171"/>
      <c r="CM142" s="171"/>
      <c r="CN142" s="171"/>
      <c r="CO142" s="171"/>
      <c r="CP142" s="171"/>
      <c r="CQ142" s="171"/>
      <c r="CR142" s="171"/>
      <c r="CS142" s="171"/>
      <c r="CT142" s="171"/>
      <c r="CU142" s="171"/>
      <c r="CV142" s="171"/>
      <c r="CW142" s="171"/>
      <c r="CX142" s="171"/>
      <c r="CY142" s="171"/>
      <c r="CZ142" s="171"/>
      <c r="DA142" s="171"/>
      <c r="DB142" s="171"/>
      <c r="DC142" s="171"/>
      <c r="DD142" s="171"/>
      <c r="DE142" s="171"/>
      <c r="DF142" s="171"/>
      <c r="DG142" s="171"/>
      <c r="DH142" s="171"/>
      <c r="DI142" s="171"/>
      <c r="DJ142" s="171"/>
      <c r="DK142" s="171"/>
      <c r="DL142" s="171"/>
      <c r="DM142" s="171"/>
      <c r="DN142" s="171"/>
      <c r="DO142" s="171"/>
      <c r="DP142" s="171"/>
      <c r="DQ142" s="171"/>
      <c r="DR142" s="171"/>
      <c r="DS142" s="171"/>
      <c r="DT142" s="171"/>
      <c r="DU142" s="171"/>
      <c r="DV142" s="171"/>
      <c r="DW142" s="171"/>
      <c r="DX142" s="171"/>
      <c r="DY142" s="171"/>
      <c r="DZ142" s="171"/>
      <c r="EA142" s="171"/>
      <c r="EB142" s="171"/>
      <c r="EC142" s="171"/>
      <c r="ED142" s="171"/>
      <c r="EE142" s="171"/>
      <c r="EF142" s="171"/>
      <c r="EG142" s="171"/>
      <c r="EH142" s="171"/>
      <c r="EI142" s="171"/>
      <c r="EJ142" s="171"/>
      <c r="EK142" s="171"/>
      <c r="EL142" s="171"/>
      <c r="EM142" s="171"/>
      <c r="EN142" s="171"/>
    </row>
    <row r="143" spans="1:144" outlineLevel="1" x14ac:dyDescent="0.2">
      <c r="AQ143" s="171"/>
      <c r="AR143" s="171"/>
      <c r="AS143" s="171"/>
      <c r="AT143" s="171"/>
      <c r="AU143" s="171"/>
      <c r="AV143" s="171"/>
      <c r="AW143" s="171"/>
      <c r="AX143" s="171"/>
      <c r="AY143" s="171"/>
      <c r="AZ143" s="171"/>
      <c r="BA143" s="171"/>
      <c r="BB143" s="171"/>
      <c r="BC143" s="171"/>
      <c r="BD143" s="171"/>
      <c r="BE143" s="171"/>
      <c r="BF143" s="171"/>
      <c r="BG143" s="171"/>
      <c r="BH143" s="171"/>
      <c r="BI143" s="171"/>
      <c r="BJ143" s="171"/>
      <c r="BK143" s="171"/>
      <c r="BL143" s="171"/>
      <c r="BM143" s="171"/>
      <c r="BN143" s="171"/>
      <c r="BO143" s="171"/>
      <c r="BP143" s="171"/>
      <c r="BQ143" s="171"/>
      <c r="BR143" s="171"/>
      <c r="BS143" s="171"/>
      <c r="BT143" s="171"/>
      <c r="BU143" s="171"/>
      <c r="BV143" s="171"/>
      <c r="BW143" s="171"/>
      <c r="BX143" s="171"/>
      <c r="BY143" s="171"/>
      <c r="BZ143" s="171"/>
      <c r="CA143" s="171"/>
      <c r="CB143" s="171"/>
      <c r="CC143" s="171"/>
      <c r="CD143" s="171"/>
      <c r="CE143" s="171"/>
      <c r="CF143" s="171"/>
      <c r="CG143" s="171"/>
      <c r="CH143" s="171"/>
      <c r="CI143" s="171"/>
      <c r="CJ143" s="171"/>
      <c r="CK143" s="171"/>
      <c r="CL143" s="171"/>
      <c r="CM143" s="171"/>
      <c r="CN143" s="171"/>
      <c r="CO143" s="171"/>
      <c r="CP143" s="171"/>
      <c r="CQ143" s="171"/>
      <c r="CR143" s="171"/>
      <c r="CS143" s="171"/>
      <c r="CT143" s="171"/>
      <c r="CU143" s="171"/>
      <c r="CV143" s="171"/>
      <c r="CW143" s="171"/>
      <c r="CX143" s="171"/>
      <c r="CY143" s="171"/>
      <c r="CZ143" s="171"/>
      <c r="DA143" s="171"/>
      <c r="DB143" s="171"/>
      <c r="DC143" s="171"/>
      <c r="DD143" s="171"/>
      <c r="DE143" s="171"/>
      <c r="DF143" s="171"/>
      <c r="DG143" s="171"/>
      <c r="DH143" s="171"/>
      <c r="DI143" s="171"/>
      <c r="DJ143" s="171"/>
      <c r="DK143" s="171"/>
      <c r="DL143" s="171"/>
      <c r="DM143" s="171"/>
      <c r="DN143" s="171"/>
      <c r="DO143" s="171"/>
      <c r="DP143" s="171"/>
      <c r="DQ143" s="171"/>
      <c r="DR143" s="171"/>
      <c r="DS143" s="171"/>
      <c r="DT143" s="171"/>
      <c r="DU143" s="171"/>
      <c r="DV143" s="171"/>
      <c r="DW143" s="171"/>
      <c r="DX143" s="171"/>
      <c r="DY143" s="171"/>
      <c r="DZ143" s="171"/>
      <c r="EA143" s="171"/>
      <c r="EB143" s="171"/>
      <c r="EC143" s="171"/>
      <c r="ED143" s="171"/>
      <c r="EE143" s="171"/>
      <c r="EF143" s="171"/>
      <c r="EG143" s="171"/>
      <c r="EH143" s="171"/>
      <c r="EI143" s="171"/>
      <c r="EJ143" s="171"/>
      <c r="EK143" s="171"/>
      <c r="EL143" s="171"/>
      <c r="EM143" s="171"/>
      <c r="EN143" s="171"/>
    </row>
    <row r="144" spans="1:144" outlineLevel="1" x14ac:dyDescent="0.2">
      <c r="AQ144" s="171"/>
      <c r="AR144" s="171"/>
      <c r="AS144" s="171"/>
      <c r="AT144" s="171"/>
      <c r="AU144" s="171"/>
      <c r="AV144" s="171"/>
      <c r="AW144" s="171"/>
      <c r="AX144" s="171"/>
      <c r="AY144" s="171"/>
      <c r="AZ144" s="171"/>
      <c r="BA144" s="171"/>
      <c r="BB144" s="171"/>
      <c r="BC144" s="171"/>
      <c r="BD144" s="171"/>
      <c r="BE144" s="171"/>
      <c r="BF144" s="171"/>
      <c r="BG144" s="171"/>
      <c r="BH144" s="171"/>
      <c r="BI144" s="171"/>
      <c r="BJ144" s="171"/>
      <c r="BK144" s="171"/>
      <c r="BL144" s="171"/>
      <c r="BM144" s="171"/>
      <c r="BN144" s="171"/>
      <c r="BO144" s="171"/>
      <c r="BP144" s="171"/>
      <c r="BQ144" s="171"/>
      <c r="BR144" s="171"/>
      <c r="BS144" s="171"/>
      <c r="BT144" s="171"/>
      <c r="BU144" s="171"/>
      <c r="BV144" s="171"/>
      <c r="BW144" s="171"/>
      <c r="BX144" s="171"/>
      <c r="BY144" s="171"/>
      <c r="BZ144" s="171"/>
      <c r="CA144" s="171"/>
      <c r="CB144" s="171"/>
      <c r="CC144" s="171"/>
      <c r="CD144" s="171"/>
      <c r="CE144" s="171"/>
      <c r="CF144" s="171"/>
      <c r="CG144" s="171"/>
      <c r="CH144" s="171"/>
      <c r="CI144" s="171"/>
      <c r="CJ144" s="171"/>
      <c r="CK144" s="171"/>
      <c r="CL144" s="171"/>
      <c r="CM144" s="171"/>
      <c r="CN144" s="171"/>
      <c r="CO144" s="171"/>
      <c r="CP144" s="171"/>
      <c r="CQ144" s="171"/>
      <c r="CR144" s="171"/>
      <c r="CS144" s="171"/>
      <c r="CT144" s="171"/>
      <c r="CU144" s="171"/>
      <c r="CV144" s="171"/>
      <c r="CW144" s="171"/>
      <c r="CX144" s="171"/>
      <c r="CY144" s="171"/>
      <c r="CZ144" s="171"/>
      <c r="DA144" s="171"/>
      <c r="DB144" s="171"/>
      <c r="DC144" s="171"/>
      <c r="DD144" s="171"/>
      <c r="DE144" s="171"/>
      <c r="DF144" s="171"/>
      <c r="DG144" s="171"/>
      <c r="DH144" s="171"/>
      <c r="DI144" s="171"/>
      <c r="DJ144" s="171"/>
      <c r="DK144" s="171"/>
      <c r="DL144" s="171"/>
      <c r="DM144" s="171"/>
      <c r="DN144" s="171"/>
      <c r="DO144" s="171"/>
      <c r="DP144" s="171"/>
      <c r="DQ144" s="171"/>
      <c r="DR144" s="171"/>
      <c r="DS144" s="171"/>
      <c r="DT144" s="171"/>
      <c r="DU144" s="171"/>
      <c r="DV144" s="171"/>
      <c r="DW144" s="171"/>
      <c r="DX144" s="171"/>
      <c r="DY144" s="171"/>
      <c r="DZ144" s="171"/>
      <c r="EA144" s="171"/>
      <c r="EB144" s="171"/>
      <c r="EC144" s="171"/>
      <c r="ED144" s="171"/>
      <c r="EE144" s="171"/>
      <c r="EF144" s="171"/>
      <c r="EG144" s="171"/>
      <c r="EH144" s="171"/>
      <c r="EI144" s="171"/>
      <c r="EJ144" s="171"/>
      <c r="EK144" s="171"/>
      <c r="EL144" s="171"/>
      <c r="EM144" s="171"/>
      <c r="EN144" s="171"/>
    </row>
    <row r="145" spans="1:144" outlineLevel="1" x14ac:dyDescent="0.2">
      <c r="AQ145" s="171"/>
      <c r="AR145" s="171"/>
      <c r="AS145" s="171"/>
      <c r="AT145" s="171"/>
      <c r="AU145" s="171"/>
      <c r="AV145" s="171"/>
      <c r="AW145" s="171"/>
      <c r="AX145" s="171"/>
      <c r="AY145" s="171"/>
      <c r="AZ145" s="171"/>
      <c r="BA145" s="171"/>
      <c r="BB145" s="171"/>
      <c r="BC145" s="171"/>
      <c r="BD145" s="171"/>
      <c r="BE145" s="171"/>
      <c r="BF145" s="171"/>
      <c r="BG145" s="171"/>
      <c r="BH145" s="171"/>
      <c r="BI145" s="171"/>
      <c r="BJ145" s="171"/>
      <c r="BK145" s="171"/>
      <c r="BL145" s="171"/>
      <c r="BM145" s="171"/>
      <c r="BN145" s="171"/>
      <c r="BO145" s="171"/>
      <c r="BP145" s="171"/>
      <c r="BQ145" s="171"/>
      <c r="BR145" s="171"/>
      <c r="BS145" s="171"/>
      <c r="BT145" s="171"/>
      <c r="BU145" s="171"/>
      <c r="BV145" s="171"/>
      <c r="BW145" s="171"/>
      <c r="BX145" s="171"/>
      <c r="BY145" s="171"/>
      <c r="BZ145" s="171"/>
      <c r="CA145" s="171"/>
      <c r="CB145" s="171"/>
      <c r="CC145" s="171"/>
      <c r="CD145" s="171"/>
      <c r="CE145" s="171"/>
      <c r="CF145" s="171"/>
      <c r="CG145" s="171"/>
      <c r="CH145" s="171"/>
      <c r="CI145" s="171"/>
      <c r="CJ145" s="171"/>
      <c r="CK145" s="171"/>
      <c r="CL145" s="171"/>
      <c r="CM145" s="171"/>
      <c r="CN145" s="171"/>
      <c r="CO145" s="171"/>
      <c r="CP145" s="171"/>
      <c r="CQ145" s="171"/>
      <c r="CR145" s="171"/>
      <c r="CS145" s="171"/>
      <c r="CT145" s="171"/>
      <c r="CU145" s="171"/>
      <c r="CV145" s="171"/>
      <c r="CW145" s="171"/>
      <c r="CX145" s="171"/>
      <c r="CY145" s="171"/>
      <c r="CZ145" s="171"/>
      <c r="DA145" s="171"/>
      <c r="DB145" s="171"/>
      <c r="DC145" s="171"/>
      <c r="DD145" s="171"/>
      <c r="DE145" s="171"/>
      <c r="DF145" s="171"/>
      <c r="DG145" s="171"/>
      <c r="DH145" s="171"/>
      <c r="DI145" s="171"/>
      <c r="DJ145" s="171"/>
      <c r="DK145" s="171"/>
      <c r="DL145" s="171"/>
      <c r="DM145" s="171"/>
      <c r="DN145" s="171"/>
      <c r="DO145" s="171"/>
      <c r="DP145" s="171"/>
      <c r="DQ145" s="171"/>
      <c r="DR145" s="171"/>
      <c r="DS145" s="171"/>
      <c r="DT145" s="171"/>
      <c r="DU145" s="171"/>
      <c r="DV145" s="171"/>
      <c r="DW145" s="171"/>
      <c r="DX145" s="171"/>
      <c r="DY145" s="171"/>
      <c r="DZ145" s="171"/>
      <c r="EA145" s="171"/>
      <c r="EB145" s="171"/>
      <c r="EC145" s="171"/>
      <c r="ED145" s="171"/>
      <c r="EE145" s="171"/>
      <c r="EF145" s="171"/>
      <c r="EG145" s="171"/>
      <c r="EH145" s="171"/>
      <c r="EI145" s="171"/>
      <c r="EJ145" s="171"/>
      <c r="EK145" s="171"/>
      <c r="EL145" s="171"/>
      <c r="EM145" s="171"/>
      <c r="EN145" s="171"/>
    </row>
    <row r="146" spans="1:144" outlineLevel="1" x14ac:dyDescent="0.2">
      <c r="AQ146" s="171"/>
      <c r="AR146" s="171"/>
      <c r="AS146" s="171"/>
      <c r="AT146" s="171"/>
      <c r="AU146" s="171"/>
      <c r="AV146" s="171"/>
      <c r="AW146" s="171"/>
      <c r="AX146" s="171"/>
      <c r="AY146" s="171"/>
      <c r="AZ146" s="171"/>
      <c r="BA146" s="171"/>
      <c r="BB146" s="171"/>
      <c r="BC146" s="171"/>
      <c r="BD146" s="171"/>
      <c r="BE146" s="171"/>
      <c r="BF146" s="171"/>
      <c r="BG146" s="171"/>
      <c r="BH146" s="171"/>
      <c r="BI146" s="171"/>
      <c r="BJ146" s="171"/>
      <c r="BK146" s="171"/>
      <c r="BL146" s="171"/>
      <c r="BM146" s="171"/>
      <c r="BN146" s="171"/>
      <c r="BO146" s="171"/>
      <c r="BP146" s="171"/>
      <c r="BQ146" s="171"/>
      <c r="BR146" s="171"/>
      <c r="BS146" s="171"/>
      <c r="BT146" s="171"/>
      <c r="BU146" s="171"/>
      <c r="BV146" s="171"/>
      <c r="BW146" s="171"/>
      <c r="BX146" s="171"/>
      <c r="BY146" s="171"/>
      <c r="BZ146" s="171"/>
      <c r="CA146" s="171"/>
      <c r="CB146" s="171"/>
      <c r="CC146" s="171"/>
      <c r="CD146" s="171"/>
      <c r="CE146" s="171"/>
      <c r="CF146" s="171"/>
      <c r="CG146" s="171"/>
      <c r="CH146" s="171"/>
      <c r="CI146" s="171"/>
      <c r="CJ146" s="171"/>
      <c r="CK146" s="171"/>
      <c r="CL146" s="171"/>
      <c r="CM146" s="171"/>
      <c r="CN146" s="171"/>
      <c r="CO146" s="171"/>
      <c r="CP146" s="171"/>
      <c r="CQ146" s="171"/>
      <c r="CR146" s="171"/>
      <c r="CS146" s="171"/>
      <c r="CT146" s="171"/>
      <c r="CU146" s="171"/>
      <c r="CV146" s="171"/>
      <c r="CW146" s="171"/>
      <c r="CX146" s="171"/>
      <c r="CY146" s="171"/>
      <c r="CZ146" s="171"/>
      <c r="DA146" s="171"/>
      <c r="DB146" s="171"/>
      <c r="DC146" s="171"/>
      <c r="DD146" s="171"/>
      <c r="DE146" s="171"/>
      <c r="DF146" s="171"/>
      <c r="DG146" s="171"/>
      <c r="DH146" s="171"/>
      <c r="DI146" s="171"/>
      <c r="DJ146" s="171"/>
      <c r="DK146" s="171"/>
      <c r="DL146" s="171"/>
      <c r="DM146" s="171"/>
      <c r="DN146" s="171"/>
      <c r="DO146" s="171"/>
      <c r="DP146" s="171"/>
      <c r="DQ146" s="171"/>
      <c r="DR146" s="171"/>
      <c r="DS146" s="171"/>
      <c r="DT146" s="171"/>
      <c r="DU146" s="171"/>
      <c r="DV146" s="171"/>
      <c r="DW146" s="171"/>
      <c r="DX146" s="171"/>
      <c r="DY146" s="171"/>
      <c r="DZ146" s="171"/>
      <c r="EA146" s="171"/>
      <c r="EB146" s="171"/>
      <c r="EC146" s="171"/>
      <c r="ED146" s="171"/>
      <c r="EE146" s="171"/>
      <c r="EF146" s="171"/>
      <c r="EG146" s="171"/>
      <c r="EH146" s="171"/>
      <c r="EI146" s="171"/>
      <c r="EJ146" s="171"/>
      <c r="EK146" s="171"/>
      <c r="EL146" s="171"/>
      <c r="EM146" s="171"/>
      <c r="EN146" s="171"/>
    </row>
    <row r="147" spans="1:144" outlineLevel="1" x14ac:dyDescent="0.2">
      <c r="AQ147" s="171"/>
      <c r="AR147" s="171"/>
      <c r="AS147" s="171"/>
      <c r="AT147" s="171"/>
      <c r="AU147" s="171"/>
      <c r="AV147" s="171"/>
      <c r="AW147" s="171"/>
      <c r="AX147" s="171"/>
      <c r="AY147" s="171"/>
      <c r="AZ147" s="171"/>
      <c r="BA147" s="171"/>
      <c r="BB147" s="171"/>
      <c r="BC147" s="171"/>
      <c r="BD147" s="171"/>
      <c r="BE147" s="171"/>
      <c r="BF147" s="171"/>
      <c r="BG147" s="171"/>
      <c r="BH147" s="171"/>
      <c r="BI147" s="171"/>
      <c r="BJ147" s="171"/>
      <c r="BK147" s="171"/>
      <c r="BL147" s="171"/>
      <c r="BM147" s="171"/>
      <c r="BN147" s="171"/>
      <c r="BO147" s="171"/>
      <c r="BP147" s="171"/>
      <c r="BQ147" s="171"/>
      <c r="BR147" s="171"/>
      <c r="BS147" s="171"/>
      <c r="BT147" s="171"/>
      <c r="BU147" s="171"/>
      <c r="BV147" s="171"/>
      <c r="BW147" s="171"/>
      <c r="BX147" s="171"/>
      <c r="BY147" s="171"/>
      <c r="BZ147" s="171"/>
      <c r="CA147" s="171"/>
      <c r="CB147" s="171"/>
      <c r="CC147" s="171"/>
      <c r="CD147" s="171"/>
      <c r="CE147" s="171"/>
      <c r="CF147" s="171"/>
      <c r="CG147" s="171"/>
      <c r="CH147" s="171"/>
      <c r="CI147" s="171"/>
      <c r="CJ147" s="171"/>
      <c r="CK147" s="171"/>
      <c r="CL147" s="171"/>
      <c r="CM147" s="171"/>
      <c r="CN147" s="171"/>
      <c r="CO147" s="171"/>
      <c r="CP147" s="171"/>
      <c r="CQ147" s="171"/>
      <c r="CR147" s="171"/>
      <c r="CS147" s="171"/>
      <c r="CT147" s="171"/>
      <c r="CU147" s="171"/>
      <c r="CV147" s="171"/>
      <c r="CW147" s="171"/>
      <c r="CX147" s="171"/>
      <c r="CY147" s="171"/>
      <c r="CZ147" s="171"/>
      <c r="DA147" s="171"/>
      <c r="DB147" s="171"/>
      <c r="DC147" s="171"/>
      <c r="DD147" s="171"/>
      <c r="DE147" s="171"/>
      <c r="DF147" s="171"/>
      <c r="DG147" s="171"/>
      <c r="DH147" s="171"/>
      <c r="DI147" s="171"/>
      <c r="DJ147" s="171"/>
      <c r="DK147" s="171"/>
      <c r="DL147" s="171"/>
      <c r="DM147" s="171"/>
      <c r="DN147" s="171"/>
      <c r="DO147" s="171"/>
      <c r="DP147" s="171"/>
      <c r="DQ147" s="171"/>
      <c r="DR147" s="171"/>
      <c r="DS147" s="171"/>
      <c r="DT147" s="171"/>
      <c r="DU147" s="171"/>
      <c r="DV147" s="171"/>
      <c r="DW147" s="171"/>
      <c r="DX147" s="171"/>
      <c r="DY147" s="171"/>
      <c r="DZ147" s="171"/>
      <c r="EA147" s="171"/>
      <c r="EB147" s="171"/>
      <c r="EC147" s="171"/>
      <c r="ED147" s="171"/>
      <c r="EE147" s="171"/>
      <c r="EF147" s="171"/>
      <c r="EG147" s="171"/>
      <c r="EH147" s="171"/>
      <c r="EI147" s="171"/>
      <c r="EJ147" s="171"/>
      <c r="EK147" s="171"/>
      <c r="EL147" s="171"/>
      <c r="EM147" s="171"/>
      <c r="EN147" s="171"/>
    </row>
    <row r="148" spans="1:144" outlineLevel="1" x14ac:dyDescent="0.2">
      <c r="AQ148" s="171"/>
      <c r="AR148" s="171"/>
      <c r="AS148" s="171"/>
      <c r="AT148" s="171"/>
      <c r="AU148" s="171"/>
      <c r="AV148" s="171"/>
      <c r="AW148" s="171"/>
      <c r="AX148" s="171"/>
      <c r="AY148" s="171"/>
      <c r="AZ148" s="171"/>
      <c r="BA148" s="171"/>
      <c r="BB148" s="171"/>
      <c r="BC148" s="171"/>
      <c r="BD148" s="171"/>
      <c r="BE148" s="171"/>
      <c r="BF148" s="171"/>
      <c r="BG148" s="171"/>
      <c r="BH148" s="171"/>
      <c r="BI148" s="171"/>
      <c r="BJ148" s="171"/>
      <c r="BK148" s="171"/>
      <c r="BL148" s="171"/>
      <c r="BM148" s="171"/>
      <c r="BN148" s="171"/>
      <c r="BO148" s="171"/>
      <c r="BP148" s="171"/>
      <c r="BQ148" s="171"/>
      <c r="BR148" s="171"/>
      <c r="BS148" s="171"/>
      <c r="BT148" s="171"/>
      <c r="BU148" s="171"/>
      <c r="BV148" s="171"/>
      <c r="BW148" s="171"/>
      <c r="BX148" s="171"/>
      <c r="BY148" s="171"/>
      <c r="BZ148" s="171"/>
      <c r="CA148" s="171"/>
      <c r="CB148" s="171"/>
      <c r="CC148" s="171"/>
      <c r="CD148" s="171"/>
      <c r="CE148" s="171"/>
      <c r="CF148" s="171"/>
      <c r="CG148" s="171"/>
      <c r="CH148" s="171"/>
      <c r="CI148" s="171"/>
      <c r="CJ148" s="171"/>
      <c r="CK148" s="171"/>
      <c r="CL148" s="171"/>
      <c r="CM148" s="171"/>
      <c r="CN148" s="171"/>
      <c r="CO148" s="171"/>
      <c r="CP148" s="171"/>
      <c r="CQ148" s="171"/>
      <c r="CR148" s="171"/>
      <c r="CS148" s="171"/>
      <c r="CT148" s="171"/>
      <c r="CU148" s="171"/>
      <c r="CV148" s="171"/>
      <c r="CW148" s="171"/>
      <c r="CX148" s="171"/>
      <c r="CY148" s="171"/>
      <c r="CZ148" s="171"/>
      <c r="DA148" s="171"/>
      <c r="DB148" s="171"/>
      <c r="DC148" s="171"/>
      <c r="DD148" s="171"/>
      <c r="DE148" s="171"/>
      <c r="DF148" s="171"/>
      <c r="DG148" s="171"/>
      <c r="DH148" s="171"/>
      <c r="DI148" s="171"/>
      <c r="DJ148" s="171"/>
      <c r="DK148" s="171"/>
      <c r="DL148" s="171"/>
      <c r="DM148" s="171"/>
      <c r="DN148" s="171"/>
      <c r="DO148" s="171"/>
      <c r="DP148" s="171"/>
      <c r="DQ148" s="171"/>
      <c r="DR148" s="171"/>
      <c r="DS148" s="171"/>
      <c r="DT148" s="171"/>
      <c r="DU148" s="171"/>
      <c r="DV148" s="171"/>
      <c r="DW148" s="171"/>
      <c r="DX148" s="171"/>
      <c r="DY148" s="171"/>
      <c r="DZ148" s="171"/>
      <c r="EA148" s="171"/>
      <c r="EB148" s="171"/>
      <c r="EC148" s="171"/>
      <c r="ED148" s="171"/>
      <c r="EE148" s="171"/>
      <c r="EF148" s="171"/>
      <c r="EG148" s="171"/>
      <c r="EH148" s="171"/>
      <c r="EI148" s="171"/>
      <c r="EJ148" s="171"/>
      <c r="EK148" s="171"/>
      <c r="EL148" s="171"/>
      <c r="EM148" s="171"/>
      <c r="EN148" s="171"/>
    </row>
    <row r="149" spans="1:144" outlineLevel="1" x14ac:dyDescent="0.2">
      <c r="AQ149" s="171"/>
      <c r="AR149" s="171"/>
      <c r="AS149" s="171"/>
      <c r="AT149" s="171"/>
      <c r="AU149" s="171"/>
      <c r="AV149" s="171"/>
      <c r="AW149" s="171"/>
      <c r="AX149" s="171"/>
      <c r="AY149" s="171"/>
      <c r="AZ149" s="171"/>
      <c r="BA149" s="171"/>
      <c r="BB149" s="171"/>
      <c r="BC149" s="171"/>
      <c r="BD149" s="171"/>
      <c r="BE149" s="171"/>
      <c r="BF149" s="171"/>
      <c r="BG149" s="171"/>
      <c r="BH149" s="171"/>
      <c r="BI149" s="171"/>
      <c r="BJ149" s="171"/>
      <c r="BK149" s="171"/>
      <c r="BL149" s="171"/>
      <c r="BM149" s="171"/>
      <c r="BN149" s="171"/>
      <c r="BO149" s="171"/>
      <c r="BP149" s="171"/>
      <c r="BQ149" s="171"/>
      <c r="BR149" s="171"/>
      <c r="BS149" s="171"/>
      <c r="BT149" s="171"/>
      <c r="BU149" s="171"/>
      <c r="BV149" s="171"/>
      <c r="BW149" s="171"/>
      <c r="BX149" s="171"/>
      <c r="BY149" s="171"/>
      <c r="BZ149" s="171"/>
      <c r="CA149" s="171"/>
      <c r="CB149" s="171"/>
      <c r="CC149" s="171"/>
      <c r="CD149" s="171"/>
      <c r="CE149" s="171"/>
      <c r="CF149" s="171"/>
      <c r="CG149" s="171"/>
      <c r="CH149" s="171"/>
      <c r="CI149" s="171"/>
      <c r="CJ149" s="171"/>
      <c r="CK149" s="171"/>
      <c r="CL149" s="171"/>
      <c r="CM149" s="171"/>
      <c r="CN149" s="171"/>
      <c r="CO149" s="171"/>
      <c r="CP149" s="171"/>
      <c r="CQ149" s="171"/>
      <c r="CR149" s="171"/>
      <c r="CS149" s="171"/>
      <c r="CT149" s="171"/>
      <c r="CU149" s="171"/>
      <c r="CV149" s="171"/>
      <c r="CW149" s="171"/>
      <c r="CX149" s="171"/>
      <c r="CY149" s="171"/>
      <c r="CZ149" s="171"/>
      <c r="DA149" s="171"/>
      <c r="DB149" s="171"/>
      <c r="DC149" s="171"/>
      <c r="DD149" s="171"/>
      <c r="DE149" s="171"/>
      <c r="DF149" s="171"/>
      <c r="DG149" s="171"/>
      <c r="DH149" s="171"/>
      <c r="DI149" s="171"/>
      <c r="DJ149" s="171"/>
      <c r="DK149" s="171"/>
      <c r="DL149" s="171"/>
      <c r="DM149" s="171"/>
      <c r="DN149" s="171"/>
      <c r="DO149" s="171"/>
      <c r="DP149" s="171"/>
      <c r="DQ149" s="171"/>
      <c r="DR149" s="171"/>
      <c r="DS149" s="171"/>
      <c r="DT149" s="171"/>
      <c r="DU149" s="171"/>
      <c r="DV149" s="171"/>
      <c r="DW149" s="171"/>
      <c r="DX149" s="171"/>
      <c r="DY149" s="171"/>
      <c r="DZ149" s="171"/>
      <c r="EA149" s="171"/>
      <c r="EB149" s="171"/>
      <c r="EC149" s="171"/>
      <c r="ED149" s="171"/>
      <c r="EE149" s="171"/>
      <c r="EF149" s="171"/>
      <c r="EG149" s="171"/>
      <c r="EH149" s="171"/>
      <c r="EI149" s="171"/>
      <c r="EJ149" s="171"/>
      <c r="EK149" s="171"/>
      <c r="EL149" s="171"/>
      <c r="EM149" s="171"/>
      <c r="EN149" s="171"/>
    </row>
    <row r="150" spans="1:144" outlineLevel="1" x14ac:dyDescent="0.2">
      <c r="AQ150" s="171"/>
      <c r="AR150" s="171"/>
      <c r="AS150" s="171"/>
      <c r="AT150" s="171"/>
      <c r="AU150" s="171"/>
      <c r="AV150" s="171"/>
      <c r="AW150" s="171"/>
      <c r="AX150" s="171"/>
      <c r="AY150" s="171"/>
      <c r="AZ150" s="171"/>
      <c r="BA150" s="171"/>
      <c r="BB150" s="171"/>
      <c r="BC150" s="171"/>
      <c r="BD150" s="171"/>
      <c r="BE150" s="171"/>
      <c r="BF150" s="171"/>
      <c r="BG150" s="171"/>
      <c r="BH150" s="171"/>
      <c r="BI150" s="171"/>
      <c r="BJ150" s="171"/>
      <c r="BK150" s="171"/>
      <c r="BL150" s="171"/>
      <c r="BM150" s="171"/>
      <c r="BN150" s="171"/>
      <c r="BO150" s="171"/>
      <c r="BP150" s="171"/>
      <c r="BQ150" s="171"/>
      <c r="BR150" s="171"/>
      <c r="BS150" s="171"/>
      <c r="BT150" s="171"/>
      <c r="BU150" s="171"/>
      <c r="BV150" s="171"/>
      <c r="BW150" s="171"/>
      <c r="BX150" s="171"/>
      <c r="BY150" s="171"/>
      <c r="BZ150" s="171"/>
      <c r="CA150" s="171"/>
      <c r="CB150" s="171"/>
      <c r="CC150" s="171"/>
      <c r="CD150" s="171"/>
      <c r="CE150" s="171"/>
      <c r="CF150" s="171"/>
      <c r="CG150" s="171"/>
      <c r="CH150" s="171"/>
      <c r="CI150" s="171"/>
      <c r="CJ150" s="171"/>
      <c r="CK150" s="171"/>
      <c r="CL150" s="171"/>
      <c r="CM150" s="171"/>
      <c r="CN150" s="171"/>
      <c r="CO150" s="171"/>
      <c r="CP150" s="171"/>
      <c r="CQ150" s="171"/>
      <c r="CR150" s="171"/>
      <c r="CS150" s="171"/>
      <c r="CT150" s="171"/>
      <c r="CU150" s="171"/>
      <c r="CV150" s="171"/>
      <c r="CW150" s="171"/>
      <c r="CX150" s="171"/>
      <c r="CY150" s="171"/>
      <c r="CZ150" s="171"/>
      <c r="DA150" s="171"/>
      <c r="DB150" s="171"/>
      <c r="DC150" s="171"/>
      <c r="DD150" s="171"/>
      <c r="DE150" s="171"/>
      <c r="DF150" s="171"/>
      <c r="DG150" s="171"/>
      <c r="DH150" s="171"/>
      <c r="DI150" s="171"/>
      <c r="DJ150" s="171"/>
      <c r="DK150" s="171"/>
      <c r="DL150" s="171"/>
      <c r="DM150" s="171"/>
      <c r="DN150" s="171"/>
      <c r="DO150" s="171"/>
      <c r="DP150" s="171"/>
      <c r="DQ150" s="171"/>
      <c r="DR150" s="171"/>
      <c r="DS150" s="171"/>
      <c r="DT150" s="171"/>
      <c r="DU150" s="171"/>
      <c r="DV150" s="171"/>
      <c r="DW150" s="171"/>
      <c r="DX150" s="171"/>
      <c r="DY150" s="171"/>
      <c r="DZ150" s="171"/>
      <c r="EA150" s="171"/>
      <c r="EB150" s="171"/>
      <c r="EC150" s="171"/>
      <c r="ED150" s="171"/>
      <c r="EE150" s="171"/>
      <c r="EF150" s="171"/>
      <c r="EG150" s="171"/>
      <c r="EH150" s="171"/>
      <c r="EI150" s="171"/>
      <c r="EJ150" s="171"/>
      <c r="EK150" s="171"/>
      <c r="EL150" s="171"/>
      <c r="EM150" s="171"/>
      <c r="EN150" s="171"/>
    </row>
    <row r="151" spans="1:144" x14ac:dyDescent="0.2">
      <c r="A151" s="184"/>
      <c r="AQ151" s="171"/>
      <c r="AR151" s="171"/>
      <c r="AS151" s="171"/>
      <c r="AT151" s="171"/>
      <c r="AU151" s="171"/>
      <c r="AV151" s="171"/>
      <c r="AW151" s="171"/>
      <c r="AX151" s="171"/>
      <c r="AY151" s="171"/>
      <c r="AZ151" s="171"/>
      <c r="BA151" s="171"/>
      <c r="BB151" s="171"/>
      <c r="BC151" s="171"/>
      <c r="BD151" s="171"/>
      <c r="BE151" s="171"/>
      <c r="BF151" s="171"/>
      <c r="BG151" s="171"/>
      <c r="BH151" s="171"/>
      <c r="BI151" s="171"/>
      <c r="BJ151" s="171"/>
      <c r="BK151" s="171"/>
      <c r="BL151" s="171"/>
      <c r="BM151" s="171"/>
      <c r="BN151" s="171"/>
      <c r="BO151" s="171"/>
      <c r="BP151" s="171"/>
      <c r="BQ151" s="171"/>
      <c r="BR151" s="171"/>
      <c r="BS151" s="171"/>
      <c r="BT151" s="171"/>
      <c r="BU151" s="171"/>
      <c r="BV151" s="171"/>
      <c r="BW151" s="171"/>
      <c r="BX151" s="171"/>
      <c r="BY151" s="171"/>
      <c r="BZ151" s="171"/>
      <c r="CA151" s="171"/>
      <c r="CB151" s="171"/>
      <c r="CC151" s="171"/>
      <c r="CD151" s="171"/>
      <c r="CE151" s="171"/>
      <c r="CF151" s="171"/>
      <c r="CG151" s="171"/>
      <c r="CH151" s="171"/>
      <c r="CI151" s="171"/>
      <c r="CJ151" s="171"/>
      <c r="CK151" s="171"/>
      <c r="CL151" s="171"/>
      <c r="CM151" s="171"/>
      <c r="CN151" s="171"/>
      <c r="CO151" s="171"/>
      <c r="CP151" s="171"/>
      <c r="CQ151" s="171"/>
      <c r="CR151" s="171"/>
      <c r="CS151" s="171"/>
      <c r="CT151" s="171"/>
      <c r="CU151" s="171"/>
      <c r="CV151" s="171"/>
      <c r="CW151" s="171"/>
      <c r="CX151" s="171"/>
      <c r="CY151" s="171"/>
      <c r="CZ151" s="171"/>
      <c r="DA151" s="171"/>
      <c r="DB151" s="171"/>
      <c r="DC151" s="171"/>
      <c r="DD151" s="171"/>
      <c r="DE151" s="171"/>
      <c r="DF151" s="171"/>
      <c r="DG151" s="171"/>
      <c r="DH151" s="171"/>
      <c r="DI151" s="171"/>
      <c r="DJ151" s="171"/>
      <c r="DK151" s="171"/>
      <c r="DL151" s="171"/>
      <c r="DM151" s="171"/>
      <c r="DN151" s="171"/>
      <c r="DO151" s="171"/>
      <c r="DP151" s="171"/>
      <c r="DQ151" s="171"/>
      <c r="DR151" s="171"/>
      <c r="DS151" s="171"/>
      <c r="DT151" s="171"/>
      <c r="DU151" s="171"/>
      <c r="DV151" s="171"/>
      <c r="DW151" s="171"/>
      <c r="DX151" s="171"/>
      <c r="DY151" s="171"/>
      <c r="DZ151" s="171"/>
      <c r="EA151" s="171"/>
      <c r="EB151" s="171"/>
      <c r="EC151" s="171"/>
      <c r="ED151" s="171"/>
      <c r="EE151" s="171"/>
      <c r="EF151" s="171"/>
      <c r="EG151" s="171"/>
      <c r="EH151" s="171"/>
      <c r="EI151" s="171"/>
      <c r="EJ151" s="171"/>
      <c r="EK151" s="171"/>
      <c r="EL151" s="171"/>
      <c r="EM151" s="171"/>
      <c r="EN151" s="171"/>
    </row>
    <row r="152" spans="1:144" x14ac:dyDescent="0.2">
      <c r="A152" s="125" t="s">
        <v>252</v>
      </c>
      <c r="AQ152" s="171" t="s">
        <v>260</v>
      </c>
      <c r="AR152" s="171"/>
      <c r="AS152" s="171"/>
      <c r="AT152" s="171">
        <v>10</v>
      </c>
      <c r="AU152" s="171"/>
      <c r="AV152" s="171"/>
      <c r="AW152" s="171"/>
      <c r="AX152" s="171"/>
      <c r="AY152" s="171"/>
      <c r="AZ152" s="171"/>
      <c r="BA152" s="171"/>
      <c r="BB152" s="171"/>
      <c r="BC152" s="171"/>
      <c r="BD152" s="171"/>
      <c r="BE152" s="171"/>
      <c r="BF152" s="171"/>
      <c r="BG152" s="171"/>
      <c r="BH152" s="171"/>
      <c r="BI152" s="171"/>
      <c r="BJ152" s="171"/>
      <c r="BK152" s="171"/>
      <c r="BL152" s="171"/>
      <c r="BM152" s="171"/>
      <c r="BN152" s="171"/>
      <c r="BO152" s="171"/>
      <c r="BP152" s="171"/>
      <c r="BQ152" s="171"/>
      <c r="BR152" s="171"/>
      <c r="BS152" s="171"/>
      <c r="BT152" s="171"/>
      <c r="BU152" s="171"/>
      <c r="BV152" s="171"/>
      <c r="BW152" s="171"/>
      <c r="BX152" s="171"/>
      <c r="BY152" s="171"/>
      <c r="BZ152" s="171"/>
      <c r="CA152" s="171"/>
      <c r="CB152" s="171"/>
      <c r="CC152" s="171"/>
      <c r="CD152" s="171"/>
      <c r="CE152" s="171"/>
      <c r="CF152" s="171"/>
      <c r="CG152" s="171"/>
      <c r="CH152" s="171"/>
      <c r="CI152" s="171"/>
      <c r="CJ152" s="171"/>
      <c r="CK152" s="171"/>
      <c r="CL152" s="171"/>
      <c r="CM152" s="171"/>
      <c r="CN152" s="171"/>
      <c r="CO152" s="171"/>
      <c r="CP152" s="171"/>
      <c r="CQ152" s="171"/>
      <c r="CR152" s="171"/>
      <c r="CS152" s="171"/>
      <c r="CT152" s="171"/>
      <c r="CU152" s="171"/>
      <c r="CV152" s="171"/>
      <c r="CW152" s="171"/>
      <c r="CX152" s="171"/>
      <c r="CY152" s="171"/>
      <c r="CZ152" s="171"/>
      <c r="DA152" s="171"/>
      <c r="DB152" s="171"/>
      <c r="DC152" s="171"/>
      <c r="DD152" s="171"/>
      <c r="DE152" s="171"/>
      <c r="DF152" s="171"/>
      <c r="DG152" s="171"/>
      <c r="DH152" s="171"/>
      <c r="DI152" s="171"/>
      <c r="DJ152" s="171"/>
      <c r="DK152" s="171"/>
      <c r="DL152" s="171"/>
      <c r="DM152" s="171"/>
      <c r="DN152" s="171"/>
      <c r="DO152" s="171"/>
      <c r="DP152" s="171"/>
      <c r="DQ152" s="171"/>
      <c r="DR152" s="171"/>
      <c r="DS152" s="171"/>
      <c r="DT152" s="171"/>
      <c r="DU152" s="171"/>
      <c r="DV152" s="171"/>
      <c r="DW152" s="171"/>
      <c r="DX152" s="171"/>
      <c r="DY152" s="171"/>
      <c r="DZ152" s="171"/>
      <c r="EA152" s="171"/>
      <c r="EB152" s="171"/>
      <c r="EC152" s="171"/>
      <c r="ED152" s="171"/>
      <c r="EE152" s="171"/>
      <c r="EF152" s="171"/>
      <c r="EG152" s="171"/>
      <c r="EH152" s="171"/>
      <c r="EI152" s="171"/>
      <c r="EJ152" s="171"/>
      <c r="EK152" s="171"/>
      <c r="EL152" s="171"/>
      <c r="EM152" s="171"/>
      <c r="EN152" s="171"/>
    </row>
    <row r="153" spans="1:144" outlineLevel="1" x14ac:dyDescent="0.2">
      <c r="E153" s="139" t="s">
        <v>259</v>
      </c>
      <c r="F153" s="237">
        <f>$AT$152/20</f>
        <v>0.5</v>
      </c>
      <c r="AQ153" s="171" t="s">
        <v>130</v>
      </c>
      <c r="AR153" s="171">
        <v>0</v>
      </c>
      <c r="AS153" s="171">
        <v>0.01</v>
      </c>
      <c r="AT153" s="171">
        <v>0.02</v>
      </c>
      <c r="AU153" s="171">
        <v>0.03</v>
      </c>
      <c r="AV153" s="171">
        <v>0.04</v>
      </c>
      <c r="AW153" s="171">
        <v>0.05</v>
      </c>
      <c r="AX153" s="171">
        <v>6.0000000000000005E-2</v>
      </c>
      <c r="AY153" s="171">
        <v>7.0000000000000007E-2</v>
      </c>
      <c r="AZ153" s="171">
        <v>0.08</v>
      </c>
      <c r="BA153" s="171">
        <v>0.09</v>
      </c>
      <c r="BB153" s="171">
        <v>9.9999999999999992E-2</v>
      </c>
      <c r="BC153" s="171">
        <v>0.10999999999999999</v>
      </c>
      <c r="BD153" s="171">
        <v>0.11999999999999998</v>
      </c>
      <c r="BE153" s="171">
        <v>0.12999999999999998</v>
      </c>
      <c r="BF153" s="171">
        <v>0.13999999999999999</v>
      </c>
      <c r="BG153" s="171">
        <v>0.15</v>
      </c>
      <c r="BH153" s="171">
        <v>0.16</v>
      </c>
      <c r="BI153" s="171">
        <v>0.17</v>
      </c>
      <c r="BJ153" s="171">
        <v>0.18000000000000002</v>
      </c>
      <c r="BK153" s="171">
        <v>0.19000000000000003</v>
      </c>
      <c r="BL153" s="171">
        <v>0.20000000000000004</v>
      </c>
      <c r="BM153" s="171">
        <v>0.21000000000000005</v>
      </c>
      <c r="BN153" s="171">
        <v>0.22000000000000006</v>
      </c>
      <c r="BO153" s="171">
        <v>0.23000000000000007</v>
      </c>
      <c r="BP153" s="171">
        <v>0.24000000000000007</v>
      </c>
      <c r="BQ153" s="171">
        <v>0.25000000000000006</v>
      </c>
      <c r="BR153" s="171">
        <v>0.26000000000000006</v>
      </c>
      <c r="BS153" s="171">
        <v>0.27000000000000007</v>
      </c>
      <c r="BT153" s="171">
        <v>0.28000000000000008</v>
      </c>
      <c r="BU153" s="171">
        <v>0.29000000000000009</v>
      </c>
      <c r="BV153" s="171">
        <v>0.3000000000000001</v>
      </c>
      <c r="BW153" s="171">
        <v>0.31000000000000011</v>
      </c>
      <c r="BX153" s="171">
        <v>0.32000000000000012</v>
      </c>
      <c r="BY153" s="171">
        <v>0.33000000000000013</v>
      </c>
      <c r="BZ153" s="171">
        <v>0.34000000000000014</v>
      </c>
      <c r="CA153" s="171">
        <v>0.35000000000000014</v>
      </c>
      <c r="CB153" s="171">
        <v>0.36000000000000015</v>
      </c>
      <c r="CC153" s="171">
        <v>0.37000000000000016</v>
      </c>
      <c r="CD153" s="171">
        <v>0.38000000000000017</v>
      </c>
      <c r="CE153" s="171">
        <v>0.39000000000000018</v>
      </c>
      <c r="CF153" s="171">
        <v>0.40000000000000019</v>
      </c>
      <c r="CG153" s="171">
        <v>0.4100000000000002</v>
      </c>
      <c r="CH153" s="171">
        <v>0.42000000000000021</v>
      </c>
      <c r="CI153" s="171">
        <v>0.43000000000000022</v>
      </c>
      <c r="CJ153" s="171">
        <v>0.44000000000000022</v>
      </c>
      <c r="CK153" s="171">
        <v>0.45000000000000023</v>
      </c>
      <c r="CL153" s="171">
        <v>0.46000000000000024</v>
      </c>
      <c r="CM153" s="171">
        <v>0.47000000000000025</v>
      </c>
      <c r="CN153" s="171">
        <v>0.48000000000000026</v>
      </c>
      <c r="CO153" s="171">
        <v>0.49000000000000027</v>
      </c>
      <c r="CP153" s="171">
        <v>0.50000000000000022</v>
      </c>
      <c r="CQ153" s="171">
        <v>0.51000000000000023</v>
      </c>
      <c r="CR153" s="171">
        <v>0.52000000000000024</v>
      </c>
      <c r="CS153" s="171">
        <v>0.53000000000000025</v>
      </c>
      <c r="CT153" s="171">
        <v>0.54000000000000026</v>
      </c>
      <c r="CU153" s="171">
        <v>0.55000000000000027</v>
      </c>
      <c r="CV153" s="171">
        <v>0.56000000000000028</v>
      </c>
      <c r="CW153" s="171">
        <v>0.57000000000000028</v>
      </c>
      <c r="CX153" s="171">
        <v>0.58000000000000029</v>
      </c>
      <c r="CY153" s="171">
        <v>0.5900000000000003</v>
      </c>
      <c r="CZ153" s="171">
        <v>0.60000000000000031</v>
      </c>
      <c r="DA153" s="171">
        <v>0.61000000000000032</v>
      </c>
      <c r="DB153" s="171">
        <v>0.62000000000000033</v>
      </c>
      <c r="DC153" s="171">
        <v>0.63000000000000034</v>
      </c>
      <c r="DD153" s="171">
        <v>0.64000000000000035</v>
      </c>
      <c r="DE153" s="171">
        <v>0.65000000000000036</v>
      </c>
      <c r="DF153" s="171">
        <v>0.66000000000000036</v>
      </c>
      <c r="DG153" s="171">
        <v>0.67000000000000037</v>
      </c>
      <c r="DH153" s="171">
        <v>0.68000000000000038</v>
      </c>
      <c r="DI153" s="171">
        <v>0.69000000000000039</v>
      </c>
      <c r="DJ153" s="171">
        <v>0.7000000000000004</v>
      </c>
      <c r="DK153" s="171">
        <v>0.71000000000000041</v>
      </c>
      <c r="DL153" s="171">
        <v>0.72000000000000042</v>
      </c>
      <c r="DM153" s="171">
        <v>0.73000000000000043</v>
      </c>
      <c r="DN153" s="171">
        <v>0.74000000000000044</v>
      </c>
      <c r="DO153" s="171">
        <v>0.75000000000000044</v>
      </c>
      <c r="DP153" s="171">
        <v>0.76000000000000045</v>
      </c>
      <c r="DQ153" s="171">
        <v>0.77000000000000046</v>
      </c>
      <c r="DR153" s="171">
        <v>0.78000000000000047</v>
      </c>
      <c r="DS153" s="171">
        <v>0.79000000000000048</v>
      </c>
      <c r="DT153" s="171">
        <v>0.80000000000000049</v>
      </c>
      <c r="DU153" s="171">
        <v>0.8100000000000005</v>
      </c>
      <c r="DV153" s="171">
        <v>0.82000000000000051</v>
      </c>
      <c r="DW153" s="171">
        <v>0.83000000000000052</v>
      </c>
      <c r="DX153" s="171">
        <v>0.84000000000000052</v>
      </c>
      <c r="DY153" s="171">
        <v>0.85000000000000053</v>
      </c>
      <c r="DZ153" s="171">
        <v>0.86000000000000054</v>
      </c>
      <c r="EA153" s="171">
        <v>0.87000000000000055</v>
      </c>
      <c r="EB153" s="171">
        <v>0.88000000000000056</v>
      </c>
      <c r="EC153" s="171">
        <v>0.89000000000000057</v>
      </c>
      <c r="ED153" s="171">
        <v>0.90000000000000058</v>
      </c>
      <c r="EE153" s="171">
        <v>0.91000000000000059</v>
      </c>
      <c r="EF153" s="171">
        <v>0.9200000000000006</v>
      </c>
      <c r="EG153" s="171">
        <v>0.9300000000000006</v>
      </c>
      <c r="EH153" s="171">
        <v>0.94000000000000061</v>
      </c>
      <c r="EI153" s="171">
        <v>0.95000000000000062</v>
      </c>
      <c r="EJ153" s="171">
        <v>0.96000000000000063</v>
      </c>
      <c r="EK153" s="171">
        <v>0.97000000000000064</v>
      </c>
      <c r="EL153" s="171">
        <v>0.98000000000000065</v>
      </c>
      <c r="EM153" s="171">
        <v>0.99000000000000066</v>
      </c>
      <c r="EN153" s="171">
        <v>1.0000000000000007</v>
      </c>
    </row>
    <row r="154" spans="1:144" outlineLevel="1" x14ac:dyDescent="0.2">
      <c r="AQ154" s="171" t="s">
        <v>261</v>
      </c>
      <c r="AR154" s="171">
        <v>1</v>
      </c>
      <c r="AS154" s="171">
        <v>0.98092643051771122</v>
      </c>
      <c r="AT154" s="171">
        <v>0.96457765667574935</v>
      </c>
      <c r="AU154" s="171">
        <v>0.94986376021798369</v>
      </c>
      <c r="AV154" s="171">
        <v>0.93623978201634883</v>
      </c>
      <c r="AW154" s="171">
        <v>0.92479564032697537</v>
      </c>
      <c r="AX154" s="171">
        <v>0.90953678474114441</v>
      </c>
      <c r="AY154" s="171">
        <v>0.89754768392370565</v>
      </c>
      <c r="AZ154" s="171">
        <v>0.88337874659400539</v>
      </c>
      <c r="BA154" s="171">
        <v>0.86920980926430513</v>
      </c>
      <c r="BB154" s="171">
        <v>0.84632152588555865</v>
      </c>
      <c r="BC154" s="171">
        <v>0.80708446866485006</v>
      </c>
      <c r="BD154" s="171">
        <v>0.74223433242506809</v>
      </c>
      <c r="BE154" s="171">
        <v>0.68010899182561302</v>
      </c>
      <c r="BF154" s="171">
        <v>0.62070844686648508</v>
      </c>
      <c r="BG154" s="171">
        <v>0.57166212534059946</v>
      </c>
      <c r="BH154" s="171">
        <v>0.54441416893732975</v>
      </c>
      <c r="BI154" s="171">
        <v>0.54332425068119894</v>
      </c>
      <c r="BJ154" s="171">
        <v>0.54168937329700273</v>
      </c>
      <c r="BK154" s="171">
        <v>0.53950953678474112</v>
      </c>
      <c r="BL154" s="171">
        <v>0.5373297002724795</v>
      </c>
      <c r="BM154" s="171">
        <v>0.53569482288828341</v>
      </c>
      <c r="BN154" s="171">
        <v>0.5346049046321526</v>
      </c>
      <c r="BO154" s="171">
        <v>0.52806539509536787</v>
      </c>
      <c r="BP154" s="171">
        <v>0.51444141689373302</v>
      </c>
      <c r="BQ154" s="171">
        <v>0.50081743869209816</v>
      </c>
      <c r="BR154" s="171">
        <v>0.48719346049046325</v>
      </c>
      <c r="BS154" s="171">
        <v>0.47356948228882839</v>
      </c>
      <c r="BT154" s="171">
        <v>0.46376021798365119</v>
      </c>
      <c r="BU154" s="171">
        <v>0.45068119891008174</v>
      </c>
      <c r="BV154" s="171">
        <v>0.39509536784741145</v>
      </c>
      <c r="BW154" s="171">
        <v>0.31989100817438693</v>
      </c>
      <c r="BX154" s="171">
        <v>0.2446866485013624</v>
      </c>
      <c r="BY154" s="171">
        <v>0.17166212534059946</v>
      </c>
      <c r="BZ154" s="171">
        <v>0.10953678474114442</v>
      </c>
      <c r="CA154" s="171">
        <v>8.9918256130790186E-2</v>
      </c>
      <c r="CB154" s="171">
        <v>8.9918256130790186E-2</v>
      </c>
      <c r="CC154" s="171">
        <v>8.9918256130790186E-2</v>
      </c>
      <c r="CD154" s="171">
        <v>8.9918256130790186E-2</v>
      </c>
      <c r="CE154" s="171">
        <v>8.9918256130790186E-2</v>
      </c>
      <c r="CF154" s="171">
        <v>8.9918256130790186E-2</v>
      </c>
      <c r="CG154" s="171">
        <v>8.9918256130790186E-2</v>
      </c>
      <c r="CH154" s="171">
        <v>8.8283378746594005E-2</v>
      </c>
      <c r="CI154" s="171">
        <v>8.6648501362397823E-2</v>
      </c>
      <c r="CJ154" s="171">
        <v>8.5013623978201627E-2</v>
      </c>
      <c r="CK154" s="171">
        <v>8.337874659400546E-2</v>
      </c>
      <c r="CL154" s="171">
        <v>8.1743869209809264E-2</v>
      </c>
      <c r="CM154" s="171">
        <v>8.1743869209809264E-2</v>
      </c>
      <c r="CN154" s="171">
        <v>8.1743869209809264E-2</v>
      </c>
      <c r="CO154" s="171">
        <v>8.1743869209809264E-2</v>
      </c>
      <c r="CP154" s="171">
        <v>8.1743869209809264E-2</v>
      </c>
      <c r="CQ154" s="171">
        <v>8.1743869209809264E-2</v>
      </c>
      <c r="CR154" s="171">
        <v>8.1743869209809264E-2</v>
      </c>
      <c r="CS154" s="171">
        <v>8.1743869209809264E-2</v>
      </c>
      <c r="CT154" s="171">
        <v>6.7029972752043601E-2</v>
      </c>
      <c r="CU154" s="171">
        <v>5.2316076294277924E-2</v>
      </c>
      <c r="CV154" s="171">
        <v>3.7602179836512262E-2</v>
      </c>
      <c r="CW154" s="171">
        <v>2.2888283378746595E-2</v>
      </c>
      <c r="CX154" s="171">
        <v>8.1743869209809257E-3</v>
      </c>
      <c r="CY154" s="171">
        <v>8.1743869209809257E-3</v>
      </c>
      <c r="CZ154" s="171">
        <v>8.1743869209809257E-3</v>
      </c>
      <c r="DA154" s="171">
        <v>8.1743869209809257E-3</v>
      </c>
      <c r="DB154" s="171">
        <v>8.1743869209809257E-3</v>
      </c>
      <c r="DC154" s="171">
        <v>8.1743869209809257E-3</v>
      </c>
      <c r="DD154" s="171">
        <v>8.1743869209809257E-3</v>
      </c>
      <c r="DE154" s="171">
        <v>8.1743869209809257E-3</v>
      </c>
      <c r="DF154" s="171">
        <v>8.1743869209809257E-3</v>
      </c>
      <c r="DG154" s="171">
        <v>8.1743869209809257E-3</v>
      </c>
      <c r="DH154" s="171">
        <v>8.1743869209809257E-3</v>
      </c>
      <c r="DI154" s="171">
        <v>8.1743869209809257E-3</v>
      </c>
      <c r="DJ154" s="171">
        <v>8.1743869209809257E-3</v>
      </c>
      <c r="DK154" s="171">
        <v>8.1743869209809257E-3</v>
      </c>
      <c r="DL154" s="171">
        <v>8.1743869209809257E-3</v>
      </c>
      <c r="DM154" s="171">
        <v>8.1743869209809257E-3</v>
      </c>
      <c r="DN154" s="171">
        <v>8.1743869209809257E-3</v>
      </c>
      <c r="DO154" s="171">
        <v>8.1743869209809257E-3</v>
      </c>
      <c r="DP154" s="171">
        <v>8.1743869209809257E-3</v>
      </c>
      <c r="DQ154" s="171">
        <v>8.1743869209809257E-3</v>
      </c>
      <c r="DR154" s="171">
        <v>8.1743869209809257E-3</v>
      </c>
      <c r="DS154" s="171">
        <v>8.1743869209809257E-3</v>
      </c>
      <c r="DT154" s="171">
        <v>8.1743869209809257E-3</v>
      </c>
      <c r="DU154" s="171">
        <v>8.1743869209809257E-3</v>
      </c>
      <c r="DV154" s="171">
        <v>8.1743869209809257E-3</v>
      </c>
      <c r="DW154" s="171">
        <v>8.1743869209809257E-3</v>
      </c>
      <c r="DX154" s="171">
        <v>7.6294277929155312E-3</v>
      </c>
      <c r="DY154" s="171">
        <v>7.0844686648501368E-3</v>
      </c>
      <c r="DZ154" s="171">
        <v>5.994550408719347E-3</v>
      </c>
      <c r="EA154" s="171">
        <v>4.9046321525885563E-3</v>
      </c>
      <c r="EB154" s="171">
        <v>3.8147138964577656E-3</v>
      </c>
      <c r="EC154" s="171">
        <v>3.2697547683923703E-3</v>
      </c>
      <c r="ED154" s="171">
        <v>2.7247956403269754E-3</v>
      </c>
      <c r="EE154" s="171">
        <v>2.1798365122615805E-3</v>
      </c>
      <c r="EF154" s="171">
        <v>1.6348773841961851E-3</v>
      </c>
      <c r="EG154" s="171">
        <v>1.0899182561307902E-3</v>
      </c>
      <c r="EH154" s="171">
        <v>5.4495912806539512E-4</v>
      </c>
      <c r="EI154" s="171">
        <v>0</v>
      </c>
      <c r="EJ154" s="171">
        <v>0</v>
      </c>
      <c r="EK154" s="171">
        <v>0</v>
      </c>
      <c r="EL154" s="171">
        <v>0</v>
      </c>
      <c r="EM154" s="171">
        <v>0</v>
      </c>
      <c r="EN154" s="171">
        <v>0</v>
      </c>
    </row>
    <row r="155" spans="1:144" outlineLevel="1" x14ac:dyDescent="0.2">
      <c r="AQ155" s="171" t="s">
        <v>262</v>
      </c>
      <c r="AR155" s="171">
        <v>0</v>
      </c>
      <c r="AS155" s="171">
        <v>0.29431626336522226</v>
      </c>
      <c r="AT155" s="171">
        <v>0.32009003939223407</v>
      </c>
      <c r="AU155" s="171">
        <v>0.43173888576252112</v>
      </c>
      <c r="AV155" s="171">
        <v>0.48806978052898142</v>
      </c>
      <c r="AW155" s="171">
        <v>0.53168261114237481</v>
      </c>
      <c r="AX155" s="171">
        <v>0.56854248733821044</v>
      </c>
      <c r="AY155" s="171">
        <v>0.60180078784468205</v>
      </c>
      <c r="AZ155" s="171">
        <v>0.63072594259988746</v>
      </c>
      <c r="BA155" s="171">
        <v>0.66696679797411373</v>
      </c>
      <c r="BB155" s="171">
        <v>0.71035453010692173</v>
      </c>
      <c r="BC155" s="171">
        <v>0.75610579628587504</v>
      </c>
      <c r="BD155" s="171">
        <v>0.80140686550365781</v>
      </c>
      <c r="BE155" s="171">
        <v>0.83680360157568934</v>
      </c>
      <c r="BF155" s="171">
        <v>0.86167698368036016</v>
      </c>
      <c r="BG155" s="171">
        <v>0.87546426561620716</v>
      </c>
      <c r="BH155" s="171">
        <v>0.88154192459200897</v>
      </c>
      <c r="BI155" s="171">
        <v>0.88289251547552061</v>
      </c>
      <c r="BJ155" s="171">
        <v>0.88441193021947095</v>
      </c>
      <c r="BK155" s="171">
        <v>0.88559369724254366</v>
      </c>
      <c r="BL155" s="171">
        <v>0.88649409116488465</v>
      </c>
      <c r="BM155" s="171">
        <v>0.88733821046707928</v>
      </c>
      <c r="BN155" s="171">
        <v>0.88778840742824983</v>
      </c>
      <c r="BO155" s="171">
        <v>0.88823860438942037</v>
      </c>
      <c r="BP155" s="171">
        <v>0.88874507597073715</v>
      </c>
      <c r="BQ155" s="171">
        <v>0.88936409679234674</v>
      </c>
      <c r="BR155" s="171">
        <v>0.89009566685424879</v>
      </c>
      <c r="BS155" s="171">
        <v>0.89093978615644343</v>
      </c>
      <c r="BT155" s="171">
        <v>0.89251547552054022</v>
      </c>
      <c r="BU155" s="171">
        <v>0.89651097355092846</v>
      </c>
      <c r="BV155" s="171">
        <v>0.91451885199774896</v>
      </c>
      <c r="BW155" s="171">
        <v>0.93472144063027574</v>
      </c>
      <c r="BX155" s="171">
        <v>0.95458638154192454</v>
      </c>
      <c r="BY155" s="171">
        <v>0.97355092853123237</v>
      </c>
      <c r="BZ155" s="171">
        <v>0.99003939223410242</v>
      </c>
      <c r="CA155" s="171">
        <v>0.99240292628024762</v>
      </c>
      <c r="CB155" s="171">
        <v>0.99245920090039386</v>
      </c>
      <c r="CC155" s="171">
        <v>0.99257175014068655</v>
      </c>
      <c r="CD155" s="171">
        <v>0.99274057400112548</v>
      </c>
      <c r="CE155" s="171">
        <v>0.99302194710185698</v>
      </c>
      <c r="CF155" s="171">
        <v>0.99341586944288118</v>
      </c>
      <c r="CG155" s="171">
        <v>0.99380979178390549</v>
      </c>
      <c r="CH155" s="171">
        <v>0.99454136184580755</v>
      </c>
      <c r="CI155" s="171">
        <v>0.99521665728756326</v>
      </c>
      <c r="CJ155" s="171">
        <v>0.99577940348902649</v>
      </c>
      <c r="CK155" s="171">
        <v>0.99622960045019693</v>
      </c>
      <c r="CL155" s="171">
        <v>0.99662352279122113</v>
      </c>
      <c r="CM155" s="171">
        <v>0.99662352279122113</v>
      </c>
      <c r="CN155" s="171">
        <v>0.99662352279122113</v>
      </c>
      <c r="CO155" s="171">
        <v>0.99662352279122113</v>
      </c>
      <c r="CP155" s="171">
        <v>0.99662352279122113</v>
      </c>
      <c r="CQ155" s="171">
        <v>0.99662352279122113</v>
      </c>
      <c r="CR155" s="171">
        <v>0.99662352279122113</v>
      </c>
      <c r="CS155" s="171">
        <v>0.99662352279122113</v>
      </c>
      <c r="CT155" s="171">
        <v>0.99707371975239167</v>
      </c>
      <c r="CU155" s="171">
        <v>0.99758019133370857</v>
      </c>
      <c r="CV155" s="171">
        <v>0.99808666291502524</v>
      </c>
      <c r="CW155" s="171">
        <v>0.99859313449634213</v>
      </c>
      <c r="CX155" s="171">
        <v>0.99915588069780525</v>
      </c>
      <c r="CY155" s="171">
        <v>0.99926842993809795</v>
      </c>
      <c r="CZ155" s="171">
        <v>0.99938097917839064</v>
      </c>
      <c r="DA155" s="171">
        <v>0.99949352841868311</v>
      </c>
      <c r="DB155" s="171">
        <v>0.99966235227912215</v>
      </c>
      <c r="DC155" s="171">
        <v>0.99977490151941473</v>
      </c>
      <c r="DD155" s="171">
        <v>0.99988745075970731</v>
      </c>
      <c r="DE155" s="171">
        <v>0.99994372537985377</v>
      </c>
      <c r="DF155" s="171">
        <v>1</v>
      </c>
      <c r="DG155" s="171">
        <v>1</v>
      </c>
      <c r="DH155" s="171">
        <v>1</v>
      </c>
      <c r="DI155" s="171">
        <v>1</v>
      </c>
      <c r="DJ155" s="171">
        <v>1</v>
      </c>
      <c r="DK155" s="171">
        <v>1</v>
      </c>
      <c r="DL155" s="171">
        <v>1</v>
      </c>
      <c r="DM155" s="171">
        <v>1</v>
      </c>
      <c r="DN155" s="171">
        <v>1</v>
      </c>
      <c r="DO155" s="171">
        <v>1</v>
      </c>
      <c r="DP155" s="171">
        <v>1</v>
      </c>
      <c r="DQ155" s="171">
        <v>1</v>
      </c>
      <c r="DR155" s="171">
        <v>1</v>
      </c>
      <c r="DS155" s="171">
        <v>1</v>
      </c>
      <c r="DT155" s="171">
        <v>1</v>
      </c>
      <c r="DU155" s="171">
        <v>1</v>
      </c>
      <c r="DV155" s="171">
        <v>1</v>
      </c>
      <c r="DW155" s="171">
        <v>1</v>
      </c>
      <c r="DX155" s="171">
        <v>1</v>
      </c>
      <c r="DY155" s="171">
        <v>1</v>
      </c>
      <c r="DZ155" s="171">
        <v>1</v>
      </c>
      <c r="EA155" s="171">
        <v>1</v>
      </c>
      <c r="EB155" s="171">
        <v>1</v>
      </c>
      <c r="EC155" s="171">
        <v>1</v>
      </c>
      <c r="ED155" s="171">
        <v>1</v>
      </c>
      <c r="EE155" s="171">
        <v>1</v>
      </c>
      <c r="EF155" s="171">
        <v>1</v>
      </c>
      <c r="EG155" s="171">
        <v>1</v>
      </c>
      <c r="EH155" s="171">
        <v>1</v>
      </c>
      <c r="EI155" s="171">
        <v>1</v>
      </c>
      <c r="EJ155" s="171">
        <v>1</v>
      </c>
      <c r="EK155" s="171">
        <v>1</v>
      </c>
      <c r="EL155" s="171">
        <v>1</v>
      </c>
      <c r="EM155" s="171">
        <v>1</v>
      </c>
      <c r="EN155" s="171">
        <v>1</v>
      </c>
    </row>
    <row r="156" spans="1:144" outlineLevel="1" x14ac:dyDescent="0.2">
      <c r="AQ156" s="171" t="str">
        <f xml:space="preserve"> TEXT($F$153,"0%") &amp; " Wtd.Avg."</f>
        <v>50% Wtd.Avg.</v>
      </c>
      <c r="AR156" s="171">
        <f>$F$153*AR154+(1-$F$153)*AR155</f>
        <v>0.5</v>
      </c>
      <c r="AS156" s="171">
        <f>$F$153*AS154+(1-$F$153)*AS155</f>
        <v>0.63762134694146677</v>
      </c>
      <c r="AT156" s="171">
        <f>$F$153*AT154+(1-$F$153)*AT155</f>
        <v>0.64233384803399174</v>
      </c>
      <c r="AU156" s="171">
        <f t="shared" ref="AU156:DF156" si="13">$F$153*AU154+(1-$F$153)*AU155</f>
        <v>0.69080132299025243</v>
      </c>
      <c r="AV156" s="171">
        <f t="shared" si="13"/>
        <v>0.71215478127266518</v>
      </c>
      <c r="AW156" s="171">
        <f t="shared" si="13"/>
        <v>0.72823912573467509</v>
      </c>
      <c r="AX156" s="171">
        <f t="shared" si="13"/>
        <v>0.73903963603967737</v>
      </c>
      <c r="AY156" s="171">
        <f t="shared" si="13"/>
        <v>0.74967423588419391</v>
      </c>
      <c r="AZ156" s="171">
        <f t="shared" si="13"/>
        <v>0.75705234459694637</v>
      </c>
      <c r="BA156" s="171">
        <f t="shared" si="13"/>
        <v>0.76808830361920943</v>
      </c>
      <c r="BB156" s="171">
        <f t="shared" si="13"/>
        <v>0.77833802799624019</v>
      </c>
      <c r="BC156" s="171">
        <f t="shared" si="13"/>
        <v>0.7815951324753625</v>
      </c>
      <c r="BD156" s="171">
        <f t="shared" si="13"/>
        <v>0.77182059896436295</v>
      </c>
      <c r="BE156" s="171">
        <f t="shared" si="13"/>
        <v>0.75845629670065118</v>
      </c>
      <c r="BF156" s="171">
        <f t="shared" si="13"/>
        <v>0.74119271527342256</v>
      </c>
      <c r="BG156" s="171">
        <f t="shared" si="13"/>
        <v>0.72356319547840331</v>
      </c>
      <c r="BH156" s="171">
        <f t="shared" si="13"/>
        <v>0.71297804676466936</v>
      </c>
      <c r="BI156" s="171">
        <f t="shared" si="13"/>
        <v>0.71310838307835978</v>
      </c>
      <c r="BJ156" s="171">
        <f t="shared" si="13"/>
        <v>0.7130506517582369</v>
      </c>
      <c r="BK156" s="171">
        <f t="shared" si="13"/>
        <v>0.71255161701364234</v>
      </c>
      <c r="BL156" s="171">
        <f t="shared" si="13"/>
        <v>0.71191189571868208</v>
      </c>
      <c r="BM156" s="171">
        <f t="shared" si="13"/>
        <v>0.71151651667768134</v>
      </c>
      <c r="BN156" s="171">
        <f t="shared" si="13"/>
        <v>0.71119665603020121</v>
      </c>
      <c r="BO156" s="171">
        <f t="shared" si="13"/>
        <v>0.70815199974239418</v>
      </c>
      <c r="BP156" s="171">
        <f t="shared" si="13"/>
        <v>0.70159324643223508</v>
      </c>
      <c r="BQ156" s="171">
        <f t="shared" si="13"/>
        <v>0.69509076774222245</v>
      </c>
      <c r="BR156" s="171">
        <f t="shared" si="13"/>
        <v>0.68864456367235605</v>
      </c>
      <c r="BS156" s="171">
        <f t="shared" si="13"/>
        <v>0.68225463422263588</v>
      </c>
      <c r="BT156" s="171">
        <f t="shared" si="13"/>
        <v>0.67813784675209576</v>
      </c>
      <c r="BU156" s="171">
        <f t="shared" si="13"/>
        <v>0.67359608623050504</v>
      </c>
      <c r="BV156" s="171">
        <f t="shared" si="13"/>
        <v>0.65480710992258018</v>
      </c>
      <c r="BW156" s="171">
        <f t="shared" si="13"/>
        <v>0.6273062244023313</v>
      </c>
      <c r="BX156" s="171">
        <f t="shared" si="13"/>
        <v>0.5996365150216435</v>
      </c>
      <c r="BY156" s="171">
        <f t="shared" si="13"/>
        <v>0.57260652693591596</v>
      </c>
      <c r="BZ156" s="171">
        <f t="shared" si="13"/>
        <v>0.54978808848762339</v>
      </c>
      <c r="CA156" s="171">
        <f t="shared" si="13"/>
        <v>0.54116059120551885</v>
      </c>
      <c r="CB156" s="171">
        <f t="shared" si="13"/>
        <v>0.54118872851559208</v>
      </c>
      <c r="CC156" s="171">
        <f t="shared" si="13"/>
        <v>0.54124500313573831</v>
      </c>
      <c r="CD156" s="171">
        <f t="shared" si="13"/>
        <v>0.54132941506595778</v>
      </c>
      <c r="CE156" s="171">
        <f t="shared" si="13"/>
        <v>0.54147010161632358</v>
      </c>
      <c r="CF156" s="171">
        <f t="shared" si="13"/>
        <v>0.54166706278683563</v>
      </c>
      <c r="CG156" s="171">
        <f t="shared" si="13"/>
        <v>0.54186402395734778</v>
      </c>
      <c r="CH156" s="171">
        <f t="shared" si="13"/>
        <v>0.54141237029620082</v>
      </c>
      <c r="CI156" s="171">
        <f t="shared" si="13"/>
        <v>0.54093257932498051</v>
      </c>
      <c r="CJ156" s="171">
        <f t="shared" si="13"/>
        <v>0.54039651373361408</v>
      </c>
      <c r="CK156" s="171">
        <f t="shared" si="13"/>
        <v>0.53980417352210119</v>
      </c>
      <c r="CL156" s="171">
        <f t="shared" si="13"/>
        <v>0.53918369600051519</v>
      </c>
      <c r="CM156" s="171">
        <f t="shared" si="13"/>
        <v>0.53918369600051519</v>
      </c>
      <c r="CN156" s="171">
        <f t="shared" si="13"/>
        <v>0.53918369600051519</v>
      </c>
      <c r="CO156" s="171">
        <f t="shared" si="13"/>
        <v>0.53918369600051519</v>
      </c>
      <c r="CP156" s="171">
        <f t="shared" si="13"/>
        <v>0.53918369600051519</v>
      </c>
      <c r="CQ156" s="171">
        <f t="shared" si="13"/>
        <v>0.53918369600051519</v>
      </c>
      <c r="CR156" s="171">
        <f t="shared" si="13"/>
        <v>0.53918369600051519</v>
      </c>
      <c r="CS156" s="171">
        <f t="shared" si="13"/>
        <v>0.53918369600051519</v>
      </c>
      <c r="CT156" s="171">
        <f t="shared" si="13"/>
        <v>0.53205184625221769</v>
      </c>
      <c r="CU156" s="171">
        <f t="shared" si="13"/>
        <v>0.52494813381399319</v>
      </c>
      <c r="CV156" s="171">
        <f t="shared" si="13"/>
        <v>0.51784442137576869</v>
      </c>
      <c r="CW156" s="171">
        <f t="shared" si="13"/>
        <v>0.51074070893754431</v>
      </c>
      <c r="CX156" s="171">
        <f t="shared" si="13"/>
        <v>0.50366513380939304</v>
      </c>
      <c r="CY156" s="171">
        <f t="shared" si="13"/>
        <v>0.50372140842953939</v>
      </c>
      <c r="CZ156" s="171">
        <f t="shared" si="13"/>
        <v>0.50377768304968573</v>
      </c>
      <c r="DA156" s="171">
        <f t="shared" si="13"/>
        <v>0.50383395766983197</v>
      </c>
      <c r="DB156" s="171">
        <f t="shared" si="13"/>
        <v>0.50391836960005154</v>
      </c>
      <c r="DC156" s="171">
        <f t="shared" si="13"/>
        <v>0.50397464422019778</v>
      </c>
      <c r="DD156" s="171">
        <f t="shared" si="13"/>
        <v>0.50403091884034412</v>
      </c>
      <c r="DE156" s="171">
        <f t="shared" si="13"/>
        <v>0.50405905615041735</v>
      </c>
      <c r="DF156" s="171">
        <f t="shared" si="13"/>
        <v>0.50408719346049047</v>
      </c>
      <c r="DG156" s="171">
        <f t="shared" ref="DG156:EL156" si="14">$F$153*DG154+(1-$F$153)*DG155</f>
        <v>0.50408719346049047</v>
      </c>
      <c r="DH156" s="171">
        <f t="shared" si="14"/>
        <v>0.50408719346049047</v>
      </c>
      <c r="DI156" s="171">
        <f t="shared" si="14"/>
        <v>0.50408719346049047</v>
      </c>
      <c r="DJ156" s="171">
        <f t="shared" si="14"/>
        <v>0.50408719346049047</v>
      </c>
      <c r="DK156" s="171">
        <f t="shared" si="14"/>
        <v>0.50408719346049047</v>
      </c>
      <c r="DL156" s="171">
        <f t="shared" si="14"/>
        <v>0.50408719346049047</v>
      </c>
      <c r="DM156" s="171">
        <f t="shared" si="14"/>
        <v>0.50408719346049047</v>
      </c>
      <c r="DN156" s="171">
        <f t="shared" si="14"/>
        <v>0.50408719346049047</v>
      </c>
      <c r="DO156" s="171">
        <f t="shared" si="14"/>
        <v>0.50408719346049047</v>
      </c>
      <c r="DP156" s="171">
        <f t="shared" si="14"/>
        <v>0.50408719346049047</v>
      </c>
      <c r="DQ156" s="171">
        <f t="shared" si="14"/>
        <v>0.50408719346049047</v>
      </c>
      <c r="DR156" s="171">
        <f t="shared" si="14"/>
        <v>0.50408719346049047</v>
      </c>
      <c r="DS156" s="171">
        <f t="shared" si="14"/>
        <v>0.50408719346049047</v>
      </c>
      <c r="DT156" s="171">
        <f t="shared" si="14"/>
        <v>0.50408719346049047</v>
      </c>
      <c r="DU156" s="171">
        <f t="shared" si="14"/>
        <v>0.50408719346049047</v>
      </c>
      <c r="DV156" s="171">
        <f t="shared" si="14"/>
        <v>0.50408719346049047</v>
      </c>
      <c r="DW156" s="171">
        <f t="shared" si="14"/>
        <v>0.50408719346049047</v>
      </c>
      <c r="DX156" s="171">
        <f t="shared" si="14"/>
        <v>0.50381471389645771</v>
      </c>
      <c r="DY156" s="171">
        <f t="shared" si="14"/>
        <v>0.50354223433242506</v>
      </c>
      <c r="DZ156" s="171">
        <f t="shared" si="14"/>
        <v>0.50299727520435966</v>
      </c>
      <c r="EA156" s="171">
        <f t="shared" si="14"/>
        <v>0.50245231607629426</v>
      </c>
      <c r="EB156" s="171">
        <f t="shared" si="14"/>
        <v>0.50190735694822886</v>
      </c>
      <c r="EC156" s="171">
        <f t="shared" si="14"/>
        <v>0.50163487738419621</v>
      </c>
      <c r="ED156" s="171">
        <f t="shared" si="14"/>
        <v>0.50136239782016345</v>
      </c>
      <c r="EE156" s="171">
        <f t="shared" si="14"/>
        <v>0.50108991825613081</v>
      </c>
      <c r="EF156" s="171">
        <f t="shared" si="14"/>
        <v>0.50081743869209805</v>
      </c>
      <c r="EG156" s="171">
        <f t="shared" si="14"/>
        <v>0.5005449591280654</v>
      </c>
      <c r="EH156" s="171">
        <f t="shared" si="14"/>
        <v>0.50027247956403265</v>
      </c>
      <c r="EI156" s="171">
        <f t="shared" si="14"/>
        <v>0.5</v>
      </c>
      <c r="EJ156" s="171">
        <f t="shared" si="14"/>
        <v>0.5</v>
      </c>
      <c r="EK156" s="171">
        <f t="shared" si="14"/>
        <v>0.5</v>
      </c>
      <c r="EL156" s="171">
        <f t="shared" si="14"/>
        <v>0.5</v>
      </c>
      <c r="EM156" s="171">
        <f>$F$153*EM154+(1-$F$153)*EM155</f>
        <v>0.5</v>
      </c>
      <c r="EN156" s="171">
        <f>$F$153*EN154+(1-$F$153)*EN155</f>
        <v>0.5</v>
      </c>
    </row>
    <row r="157" spans="1:144" outlineLevel="1" x14ac:dyDescent="0.2">
      <c r="AQ157" s="171"/>
      <c r="AR157" s="171"/>
      <c r="AS157" s="171"/>
      <c r="AT157" s="171"/>
      <c r="AU157" s="171"/>
      <c r="AV157" s="171"/>
      <c r="AW157" s="171"/>
      <c r="AX157" s="171"/>
      <c r="AY157" s="171"/>
      <c r="AZ157" s="171"/>
      <c r="BA157" s="171"/>
      <c r="BB157" s="171"/>
      <c r="BC157" s="171"/>
      <c r="BD157" s="171"/>
      <c r="BE157" s="171"/>
      <c r="BF157" s="171"/>
      <c r="BG157" s="171"/>
      <c r="BH157" s="171"/>
      <c r="BI157" s="171"/>
      <c r="BJ157" s="171"/>
      <c r="BK157" s="171"/>
      <c r="BL157" s="171"/>
      <c r="BM157" s="171"/>
      <c r="BN157" s="171"/>
      <c r="BO157" s="171"/>
      <c r="BP157" s="171"/>
      <c r="BQ157" s="171"/>
      <c r="BR157" s="171"/>
      <c r="BS157" s="171"/>
      <c r="BT157" s="171"/>
      <c r="BU157" s="171"/>
      <c r="BV157" s="171"/>
      <c r="BW157" s="171"/>
      <c r="BX157" s="171"/>
      <c r="BY157" s="171"/>
      <c r="BZ157" s="171"/>
      <c r="CA157" s="171"/>
      <c r="CB157" s="171"/>
      <c r="CC157" s="171"/>
      <c r="CD157" s="171"/>
      <c r="CE157" s="171"/>
      <c r="CF157" s="171"/>
      <c r="CG157" s="171"/>
      <c r="CH157" s="171"/>
      <c r="CI157" s="171"/>
      <c r="CJ157" s="171"/>
      <c r="CK157" s="171"/>
      <c r="CL157" s="171"/>
      <c r="CM157" s="171"/>
      <c r="CN157" s="171"/>
      <c r="CO157" s="171"/>
      <c r="CP157" s="171"/>
      <c r="CQ157" s="171"/>
      <c r="CR157" s="171"/>
      <c r="CS157" s="171"/>
      <c r="CT157" s="171"/>
      <c r="CU157" s="171"/>
      <c r="CV157" s="171"/>
      <c r="CW157" s="171"/>
      <c r="CX157" s="171"/>
      <c r="CY157" s="171"/>
      <c r="CZ157" s="171"/>
      <c r="DA157" s="171"/>
      <c r="DB157" s="171"/>
      <c r="DC157" s="171"/>
      <c r="DD157" s="171"/>
      <c r="DE157" s="171"/>
      <c r="DF157" s="171"/>
      <c r="DG157" s="171"/>
      <c r="DH157" s="171"/>
      <c r="DI157" s="171"/>
      <c r="DJ157" s="171"/>
      <c r="DK157" s="171"/>
      <c r="DL157" s="171"/>
      <c r="DM157" s="171"/>
      <c r="DN157" s="171"/>
      <c r="DO157" s="171"/>
      <c r="DP157" s="171"/>
      <c r="DQ157" s="171"/>
      <c r="DR157" s="171"/>
      <c r="DS157" s="171"/>
      <c r="DT157" s="171"/>
      <c r="DU157" s="171"/>
      <c r="DV157" s="171"/>
      <c r="DW157" s="171"/>
      <c r="DX157" s="171"/>
      <c r="DY157" s="171"/>
      <c r="DZ157" s="171"/>
      <c r="EA157" s="171"/>
      <c r="EB157" s="171"/>
      <c r="EC157" s="171"/>
      <c r="ED157" s="171"/>
      <c r="EE157" s="171"/>
      <c r="EF157" s="171"/>
      <c r="EG157" s="171"/>
      <c r="EH157" s="171"/>
      <c r="EI157" s="171"/>
      <c r="EJ157" s="171"/>
      <c r="EK157" s="171"/>
      <c r="EL157" s="171"/>
      <c r="EM157" s="171"/>
      <c r="EN157" s="171"/>
    </row>
    <row r="158" spans="1:144" outlineLevel="1" x14ac:dyDescent="0.2">
      <c r="AQ158" s="171"/>
      <c r="AR158" s="171"/>
      <c r="AS158" s="171"/>
      <c r="AT158" s="171"/>
      <c r="AU158" s="171"/>
      <c r="AV158" s="171"/>
      <c r="AW158" s="171"/>
      <c r="AX158" s="171"/>
      <c r="AY158" s="171"/>
      <c r="AZ158" s="171"/>
      <c r="BA158" s="171"/>
      <c r="BB158" s="171"/>
      <c r="BC158" s="171"/>
      <c r="BD158" s="171"/>
      <c r="BE158" s="171"/>
      <c r="BF158" s="171"/>
      <c r="BG158" s="171"/>
      <c r="BH158" s="171"/>
      <c r="BI158" s="171"/>
      <c r="BJ158" s="171"/>
      <c r="BK158" s="171"/>
      <c r="BL158" s="171"/>
      <c r="BM158" s="171"/>
      <c r="BN158" s="171"/>
      <c r="BO158" s="171"/>
      <c r="BP158" s="171"/>
      <c r="BQ158" s="171"/>
      <c r="BR158" s="171"/>
      <c r="BS158" s="171"/>
      <c r="BT158" s="171"/>
      <c r="BU158" s="171"/>
      <c r="BV158" s="171"/>
      <c r="BW158" s="171"/>
      <c r="BX158" s="171"/>
      <c r="BY158" s="171"/>
      <c r="BZ158" s="171"/>
      <c r="CA158" s="171"/>
      <c r="CB158" s="171"/>
      <c r="CC158" s="171"/>
      <c r="CD158" s="171"/>
      <c r="CE158" s="171"/>
      <c r="CF158" s="171"/>
      <c r="CG158" s="171"/>
      <c r="CH158" s="171"/>
      <c r="CI158" s="171"/>
      <c r="CJ158" s="171"/>
      <c r="CK158" s="171"/>
      <c r="CL158" s="171"/>
      <c r="CM158" s="171"/>
      <c r="CN158" s="171"/>
      <c r="CO158" s="171"/>
      <c r="CP158" s="171"/>
      <c r="CQ158" s="171"/>
      <c r="CR158" s="171"/>
      <c r="CS158" s="171"/>
      <c r="CT158" s="171"/>
      <c r="CU158" s="171"/>
      <c r="CV158" s="171"/>
      <c r="CW158" s="171"/>
      <c r="CX158" s="171"/>
      <c r="CY158" s="171"/>
      <c r="CZ158" s="171"/>
      <c r="DA158" s="171"/>
      <c r="DB158" s="171"/>
      <c r="DC158" s="171"/>
      <c r="DD158" s="171"/>
      <c r="DE158" s="171"/>
      <c r="DF158" s="171"/>
      <c r="DG158" s="171"/>
      <c r="DH158" s="171"/>
      <c r="DI158" s="171"/>
      <c r="DJ158" s="171"/>
      <c r="DK158" s="171"/>
      <c r="DL158" s="171"/>
      <c r="DM158" s="171"/>
      <c r="DN158" s="171"/>
      <c r="DO158" s="171"/>
      <c r="DP158" s="171"/>
      <c r="DQ158" s="171"/>
      <c r="DR158" s="171"/>
      <c r="DS158" s="171"/>
      <c r="DT158" s="171"/>
      <c r="DU158" s="171"/>
      <c r="DV158" s="171"/>
      <c r="DW158" s="171"/>
      <c r="DX158" s="171"/>
      <c r="DY158" s="171"/>
      <c r="DZ158" s="171"/>
      <c r="EA158" s="171"/>
      <c r="EB158" s="171"/>
      <c r="EC158" s="171"/>
      <c r="ED158" s="171"/>
      <c r="EE158" s="171"/>
      <c r="EF158" s="171"/>
      <c r="EG158" s="171"/>
      <c r="EH158" s="171"/>
      <c r="EI158" s="171"/>
      <c r="EJ158" s="171"/>
      <c r="EK158" s="171"/>
      <c r="EL158" s="171"/>
      <c r="EM158" s="171"/>
      <c r="EN158" s="171"/>
    </row>
    <row r="159" spans="1:144" outlineLevel="1" x14ac:dyDescent="0.2">
      <c r="AQ159" s="171"/>
      <c r="AR159" s="171"/>
      <c r="AS159" s="171"/>
      <c r="AT159" s="171"/>
      <c r="AU159" s="171"/>
      <c r="AV159" s="171"/>
      <c r="AW159" s="171"/>
      <c r="AX159" s="171"/>
      <c r="AY159" s="171"/>
      <c r="AZ159" s="171"/>
      <c r="BA159" s="171"/>
      <c r="BB159" s="171"/>
      <c r="BC159" s="171"/>
      <c r="BD159" s="171"/>
      <c r="BE159" s="171"/>
      <c r="BF159" s="171"/>
      <c r="BG159" s="171"/>
      <c r="BH159" s="171"/>
      <c r="BI159" s="171"/>
      <c r="BJ159" s="171"/>
      <c r="BK159" s="171"/>
      <c r="BL159" s="171"/>
      <c r="BM159" s="171"/>
      <c r="BN159" s="171"/>
      <c r="BO159" s="171"/>
      <c r="BP159" s="171"/>
      <c r="BQ159" s="171"/>
      <c r="BR159" s="171"/>
      <c r="BS159" s="171"/>
      <c r="BT159" s="171"/>
      <c r="BU159" s="171"/>
      <c r="BV159" s="171"/>
      <c r="BW159" s="171"/>
      <c r="BX159" s="171"/>
      <c r="BY159" s="171"/>
      <c r="BZ159" s="171"/>
      <c r="CA159" s="171"/>
      <c r="CB159" s="171"/>
      <c r="CC159" s="171"/>
      <c r="CD159" s="171"/>
      <c r="CE159" s="171"/>
      <c r="CF159" s="171"/>
      <c r="CG159" s="171"/>
      <c r="CH159" s="171"/>
      <c r="CI159" s="171"/>
      <c r="CJ159" s="171"/>
      <c r="CK159" s="171"/>
      <c r="CL159" s="171"/>
      <c r="CM159" s="171"/>
      <c r="CN159" s="171"/>
      <c r="CO159" s="171"/>
      <c r="CP159" s="171"/>
      <c r="CQ159" s="171"/>
      <c r="CR159" s="171"/>
      <c r="CS159" s="171"/>
      <c r="CT159" s="171"/>
      <c r="CU159" s="171"/>
      <c r="CV159" s="171"/>
      <c r="CW159" s="171"/>
      <c r="CX159" s="171"/>
      <c r="CY159" s="171"/>
      <c r="CZ159" s="171"/>
      <c r="DA159" s="171"/>
      <c r="DB159" s="171"/>
      <c r="DC159" s="171"/>
      <c r="DD159" s="171"/>
      <c r="DE159" s="171"/>
      <c r="DF159" s="171"/>
      <c r="DG159" s="171"/>
      <c r="DH159" s="171"/>
      <c r="DI159" s="171"/>
      <c r="DJ159" s="171"/>
      <c r="DK159" s="171"/>
      <c r="DL159" s="171"/>
      <c r="DM159" s="171"/>
      <c r="DN159" s="171"/>
      <c r="DO159" s="171"/>
      <c r="DP159" s="171"/>
      <c r="DQ159" s="171"/>
      <c r="DR159" s="171"/>
      <c r="DS159" s="171"/>
      <c r="DT159" s="171"/>
      <c r="DU159" s="171"/>
      <c r="DV159" s="171"/>
      <c r="DW159" s="171"/>
      <c r="DX159" s="171"/>
      <c r="DY159" s="171"/>
      <c r="DZ159" s="171"/>
      <c r="EA159" s="171"/>
      <c r="EB159" s="171"/>
      <c r="EC159" s="171"/>
      <c r="ED159" s="171"/>
      <c r="EE159" s="171"/>
      <c r="EF159" s="171"/>
      <c r="EG159" s="171"/>
      <c r="EH159" s="171"/>
      <c r="EI159" s="171"/>
      <c r="EJ159" s="171"/>
      <c r="EK159" s="171"/>
      <c r="EL159" s="171"/>
      <c r="EM159" s="171"/>
      <c r="EN159" s="171"/>
    </row>
    <row r="160" spans="1:144" outlineLevel="1" x14ac:dyDescent="0.2">
      <c r="AQ160" s="171"/>
      <c r="AR160" s="171"/>
      <c r="AS160" s="171"/>
      <c r="AT160" s="171"/>
      <c r="AU160" s="171"/>
      <c r="AV160" s="171"/>
      <c r="AW160" s="171"/>
      <c r="AX160" s="171"/>
      <c r="AY160" s="171"/>
      <c r="AZ160" s="171"/>
      <c r="BA160" s="171"/>
      <c r="BB160" s="171"/>
      <c r="BC160" s="171"/>
      <c r="BD160" s="171"/>
      <c r="BE160" s="171"/>
      <c r="BF160" s="171"/>
      <c r="BG160" s="171"/>
      <c r="BH160" s="171"/>
      <c r="BI160" s="171"/>
      <c r="BJ160" s="171"/>
      <c r="BK160" s="171"/>
      <c r="BL160" s="171"/>
      <c r="BM160" s="171"/>
      <c r="BN160" s="171"/>
      <c r="BO160" s="171"/>
      <c r="BP160" s="171"/>
      <c r="BQ160" s="171"/>
      <c r="BR160" s="171"/>
      <c r="BS160" s="171"/>
      <c r="BT160" s="171"/>
      <c r="BU160" s="171"/>
      <c r="BV160" s="171"/>
      <c r="BW160" s="171"/>
      <c r="BX160" s="171"/>
      <c r="BY160" s="171"/>
      <c r="BZ160" s="171"/>
      <c r="CA160" s="171"/>
      <c r="CB160" s="171"/>
      <c r="CC160" s="171"/>
      <c r="CD160" s="171"/>
      <c r="CE160" s="171"/>
      <c r="CF160" s="171"/>
      <c r="CG160" s="171"/>
      <c r="CH160" s="171"/>
      <c r="CI160" s="171"/>
      <c r="CJ160" s="171"/>
      <c r="CK160" s="171"/>
      <c r="CL160" s="171"/>
      <c r="CM160" s="171"/>
      <c r="CN160" s="171"/>
      <c r="CO160" s="171"/>
      <c r="CP160" s="171"/>
      <c r="CQ160" s="171"/>
      <c r="CR160" s="171"/>
      <c r="CS160" s="171"/>
      <c r="CT160" s="171"/>
      <c r="CU160" s="171"/>
      <c r="CV160" s="171"/>
      <c r="CW160" s="171"/>
      <c r="CX160" s="171"/>
      <c r="CY160" s="171"/>
      <c r="CZ160" s="171"/>
      <c r="DA160" s="171"/>
      <c r="DB160" s="171"/>
      <c r="DC160" s="171"/>
      <c r="DD160" s="171"/>
      <c r="DE160" s="171"/>
      <c r="DF160" s="171"/>
      <c r="DG160" s="171"/>
      <c r="DH160" s="171"/>
      <c r="DI160" s="171"/>
      <c r="DJ160" s="171"/>
      <c r="DK160" s="171"/>
      <c r="DL160" s="171"/>
      <c r="DM160" s="171"/>
      <c r="DN160" s="171"/>
      <c r="DO160" s="171"/>
      <c r="DP160" s="171"/>
      <c r="DQ160" s="171"/>
      <c r="DR160" s="171"/>
      <c r="DS160" s="171"/>
      <c r="DT160" s="171"/>
      <c r="DU160" s="171"/>
      <c r="DV160" s="171"/>
      <c r="DW160" s="171"/>
      <c r="DX160" s="171"/>
      <c r="DY160" s="171"/>
      <c r="DZ160" s="171"/>
      <c r="EA160" s="171"/>
      <c r="EB160" s="171"/>
      <c r="EC160" s="171"/>
      <c r="ED160" s="171"/>
      <c r="EE160" s="171"/>
      <c r="EF160" s="171"/>
      <c r="EG160" s="171"/>
      <c r="EH160" s="171"/>
      <c r="EI160" s="171"/>
      <c r="EJ160" s="171"/>
      <c r="EK160" s="171"/>
      <c r="EL160" s="171"/>
      <c r="EM160" s="171"/>
      <c r="EN160" s="171"/>
    </row>
    <row r="161" spans="1:144" outlineLevel="1" x14ac:dyDescent="0.2">
      <c r="AQ161" s="171"/>
      <c r="AR161" s="171"/>
      <c r="AS161" s="171"/>
      <c r="AT161" s="171"/>
      <c r="AU161" s="171"/>
      <c r="AV161" s="171"/>
      <c r="AW161" s="171"/>
      <c r="AX161" s="171"/>
      <c r="AY161" s="171"/>
      <c r="AZ161" s="171"/>
      <c r="BA161" s="171"/>
      <c r="BB161" s="171"/>
      <c r="BC161" s="171"/>
      <c r="BD161" s="171"/>
      <c r="BE161" s="171"/>
      <c r="BF161" s="171"/>
      <c r="BG161" s="171"/>
      <c r="BH161" s="171"/>
      <c r="BI161" s="171"/>
      <c r="BJ161" s="171"/>
      <c r="BK161" s="171"/>
      <c r="BL161" s="171"/>
      <c r="BM161" s="171"/>
      <c r="BN161" s="171"/>
      <c r="BO161" s="171"/>
      <c r="BP161" s="171"/>
      <c r="BQ161" s="171"/>
      <c r="BR161" s="171"/>
      <c r="BS161" s="171"/>
      <c r="BT161" s="171"/>
      <c r="BU161" s="171"/>
      <c r="BV161" s="171"/>
      <c r="BW161" s="171"/>
      <c r="BX161" s="171"/>
      <c r="BY161" s="171"/>
      <c r="BZ161" s="171"/>
      <c r="CA161" s="171"/>
      <c r="CB161" s="171"/>
      <c r="CC161" s="171"/>
      <c r="CD161" s="171"/>
      <c r="CE161" s="171"/>
      <c r="CF161" s="171"/>
      <c r="CG161" s="171"/>
      <c r="CH161" s="171"/>
      <c r="CI161" s="171"/>
      <c r="CJ161" s="171"/>
      <c r="CK161" s="171"/>
      <c r="CL161" s="171"/>
      <c r="CM161" s="171"/>
      <c r="CN161" s="171"/>
      <c r="CO161" s="171"/>
      <c r="CP161" s="171"/>
      <c r="CQ161" s="171"/>
      <c r="CR161" s="171"/>
      <c r="CS161" s="171"/>
      <c r="CT161" s="171"/>
      <c r="CU161" s="171"/>
      <c r="CV161" s="171"/>
      <c r="CW161" s="171"/>
      <c r="CX161" s="171"/>
      <c r="CY161" s="171"/>
      <c r="CZ161" s="171"/>
      <c r="DA161" s="171"/>
      <c r="DB161" s="171"/>
      <c r="DC161" s="171"/>
      <c r="DD161" s="171"/>
      <c r="DE161" s="171"/>
      <c r="DF161" s="171"/>
      <c r="DG161" s="171"/>
      <c r="DH161" s="171"/>
      <c r="DI161" s="171"/>
      <c r="DJ161" s="171"/>
      <c r="DK161" s="171"/>
      <c r="DL161" s="171"/>
      <c r="DM161" s="171"/>
      <c r="DN161" s="171"/>
      <c r="DO161" s="171"/>
      <c r="DP161" s="171"/>
      <c r="DQ161" s="171"/>
      <c r="DR161" s="171"/>
      <c r="DS161" s="171"/>
      <c r="DT161" s="171"/>
      <c r="DU161" s="171"/>
      <c r="DV161" s="171"/>
      <c r="DW161" s="171"/>
      <c r="DX161" s="171"/>
      <c r="DY161" s="171"/>
      <c r="DZ161" s="171"/>
      <c r="EA161" s="171"/>
      <c r="EB161" s="171"/>
      <c r="EC161" s="171"/>
      <c r="ED161" s="171"/>
      <c r="EE161" s="171"/>
      <c r="EF161" s="171"/>
      <c r="EG161" s="171"/>
      <c r="EH161" s="171"/>
      <c r="EI161" s="171"/>
      <c r="EJ161" s="171"/>
      <c r="EK161" s="171"/>
      <c r="EL161" s="171"/>
      <c r="EM161" s="171"/>
      <c r="EN161" s="171"/>
    </row>
    <row r="162" spans="1:144" outlineLevel="1" x14ac:dyDescent="0.2">
      <c r="AQ162" s="171"/>
      <c r="AR162" s="171"/>
      <c r="AS162" s="171"/>
      <c r="AT162" s="171"/>
      <c r="AU162" s="171"/>
      <c r="AV162" s="171"/>
      <c r="AW162" s="171"/>
      <c r="AX162" s="171"/>
      <c r="AY162" s="171"/>
      <c r="AZ162" s="171"/>
      <c r="BA162" s="171"/>
      <c r="BB162" s="171"/>
      <c r="BC162" s="171"/>
      <c r="BD162" s="171"/>
      <c r="BE162" s="171"/>
      <c r="BF162" s="171"/>
      <c r="BG162" s="171"/>
      <c r="BH162" s="171"/>
      <c r="BI162" s="171"/>
      <c r="BJ162" s="171"/>
      <c r="BK162" s="171"/>
      <c r="BL162" s="171"/>
      <c r="BM162" s="171"/>
      <c r="BN162" s="171"/>
      <c r="BO162" s="171"/>
      <c r="BP162" s="171"/>
      <c r="BQ162" s="171"/>
      <c r="BR162" s="171"/>
      <c r="BS162" s="171"/>
      <c r="BT162" s="171"/>
      <c r="BU162" s="171"/>
      <c r="BV162" s="171"/>
      <c r="BW162" s="171"/>
      <c r="BX162" s="171"/>
      <c r="BY162" s="171"/>
      <c r="BZ162" s="171"/>
      <c r="CA162" s="171"/>
      <c r="CB162" s="171"/>
      <c r="CC162" s="171"/>
      <c r="CD162" s="171"/>
      <c r="CE162" s="171"/>
      <c r="CF162" s="171"/>
      <c r="CG162" s="171"/>
      <c r="CH162" s="171"/>
      <c r="CI162" s="171"/>
      <c r="CJ162" s="171"/>
      <c r="CK162" s="171"/>
      <c r="CL162" s="171"/>
      <c r="CM162" s="171"/>
      <c r="CN162" s="171"/>
      <c r="CO162" s="171"/>
      <c r="CP162" s="171"/>
      <c r="CQ162" s="171"/>
      <c r="CR162" s="171"/>
      <c r="CS162" s="171"/>
      <c r="CT162" s="171"/>
      <c r="CU162" s="171"/>
      <c r="CV162" s="171"/>
      <c r="CW162" s="171"/>
      <c r="CX162" s="171"/>
      <c r="CY162" s="171"/>
      <c r="CZ162" s="171"/>
      <c r="DA162" s="171"/>
      <c r="DB162" s="171"/>
      <c r="DC162" s="171"/>
      <c r="DD162" s="171"/>
      <c r="DE162" s="171"/>
      <c r="DF162" s="171"/>
      <c r="DG162" s="171"/>
      <c r="DH162" s="171"/>
      <c r="DI162" s="171"/>
      <c r="DJ162" s="171"/>
      <c r="DK162" s="171"/>
      <c r="DL162" s="171"/>
      <c r="DM162" s="171"/>
      <c r="DN162" s="171"/>
      <c r="DO162" s="171"/>
      <c r="DP162" s="171"/>
      <c r="DQ162" s="171"/>
      <c r="DR162" s="171"/>
      <c r="DS162" s="171"/>
      <c r="DT162" s="171"/>
      <c r="DU162" s="171"/>
      <c r="DV162" s="171"/>
      <c r="DW162" s="171"/>
      <c r="DX162" s="171"/>
      <c r="DY162" s="171"/>
      <c r="DZ162" s="171"/>
      <c r="EA162" s="171"/>
      <c r="EB162" s="171"/>
      <c r="EC162" s="171"/>
      <c r="ED162" s="171"/>
      <c r="EE162" s="171"/>
      <c r="EF162" s="171"/>
      <c r="EG162" s="171"/>
      <c r="EH162" s="171"/>
      <c r="EI162" s="171"/>
      <c r="EJ162" s="171"/>
      <c r="EK162" s="171"/>
      <c r="EL162" s="171"/>
      <c r="EM162" s="171"/>
      <c r="EN162" s="171"/>
    </row>
    <row r="163" spans="1:144" outlineLevel="1" x14ac:dyDescent="0.2">
      <c r="AQ163" s="171"/>
      <c r="AR163" s="171"/>
      <c r="AS163" s="171"/>
      <c r="AT163" s="171"/>
      <c r="AU163" s="171"/>
      <c r="AV163" s="171"/>
      <c r="AW163" s="171"/>
      <c r="AX163" s="171"/>
      <c r="AY163" s="171"/>
      <c r="AZ163" s="171"/>
      <c r="BA163" s="171"/>
      <c r="BB163" s="171"/>
      <c r="BC163" s="171"/>
      <c r="BD163" s="171"/>
      <c r="BE163" s="171"/>
      <c r="BF163" s="171"/>
      <c r="BG163" s="171"/>
      <c r="BH163" s="171"/>
      <c r="BI163" s="171"/>
      <c r="BJ163" s="171"/>
      <c r="BK163" s="171"/>
      <c r="BL163" s="171"/>
      <c r="BM163" s="171"/>
      <c r="BN163" s="171"/>
      <c r="BO163" s="171"/>
      <c r="BP163" s="171"/>
      <c r="BQ163" s="171"/>
      <c r="BR163" s="171"/>
      <c r="BS163" s="171"/>
      <c r="BT163" s="171"/>
      <c r="BU163" s="171"/>
      <c r="BV163" s="171"/>
      <c r="BW163" s="171"/>
      <c r="BX163" s="171"/>
      <c r="BY163" s="171"/>
      <c r="BZ163" s="171"/>
      <c r="CA163" s="171"/>
      <c r="CB163" s="171"/>
      <c r="CC163" s="171"/>
      <c r="CD163" s="171"/>
      <c r="CE163" s="171"/>
      <c r="CF163" s="171"/>
      <c r="CG163" s="171"/>
      <c r="CH163" s="171"/>
      <c r="CI163" s="171"/>
      <c r="CJ163" s="171"/>
      <c r="CK163" s="171"/>
      <c r="CL163" s="171"/>
      <c r="CM163" s="171"/>
      <c r="CN163" s="171"/>
      <c r="CO163" s="171"/>
      <c r="CP163" s="171"/>
      <c r="CQ163" s="171"/>
      <c r="CR163" s="171"/>
      <c r="CS163" s="171"/>
      <c r="CT163" s="171"/>
      <c r="CU163" s="171"/>
      <c r="CV163" s="171"/>
      <c r="CW163" s="171"/>
      <c r="CX163" s="171"/>
      <c r="CY163" s="171"/>
      <c r="CZ163" s="171"/>
      <c r="DA163" s="171"/>
      <c r="DB163" s="171"/>
      <c r="DC163" s="171"/>
      <c r="DD163" s="171"/>
      <c r="DE163" s="171"/>
      <c r="DF163" s="171"/>
      <c r="DG163" s="171"/>
      <c r="DH163" s="171"/>
      <c r="DI163" s="171"/>
      <c r="DJ163" s="171"/>
      <c r="DK163" s="171"/>
      <c r="DL163" s="171"/>
      <c r="DM163" s="171"/>
      <c r="DN163" s="171"/>
      <c r="DO163" s="171"/>
      <c r="DP163" s="171"/>
      <c r="DQ163" s="171"/>
      <c r="DR163" s="171"/>
      <c r="DS163" s="171"/>
      <c r="DT163" s="171"/>
      <c r="DU163" s="171"/>
      <c r="DV163" s="171"/>
      <c r="DW163" s="171"/>
      <c r="DX163" s="171"/>
      <c r="DY163" s="171"/>
      <c r="DZ163" s="171"/>
      <c r="EA163" s="171"/>
      <c r="EB163" s="171"/>
      <c r="EC163" s="171"/>
      <c r="ED163" s="171"/>
      <c r="EE163" s="171"/>
      <c r="EF163" s="171"/>
      <c r="EG163" s="171"/>
      <c r="EH163" s="171"/>
      <c r="EI163" s="171"/>
      <c r="EJ163" s="171"/>
      <c r="EK163" s="171"/>
      <c r="EL163" s="171"/>
      <c r="EM163" s="171"/>
      <c r="EN163" s="171"/>
    </row>
    <row r="164" spans="1:144" outlineLevel="1" x14ac:dyDescent="0.2">
      <c r="AQ164" s="171"/>
      <c r="AR164" s="171"/>
      <c r="AS164" s="171"/>
      <c r="AT164" s="171"/>
      <c r="AU164" s="171"/>
      <c r="AV164" s="171"/>
      <c r="AW164" s="171"/>
      <c r="AX164" s="171"/>
      <c r="AY164" s="171"/>
      <c r="AZ164" s="171"/>
      <c r="BA164" s="171"/>
      <c r="BB164" s="171"/>
      <c r="BC164" s="171"/>
      <c r="BD164" s="171"/>
      <c r="BE164" s="171"/>
      <c r="BF164" s="171"/>
      <c r="BG164" s="171"/>
      <c r="BH164" s="171"/>
      <c r="BI164" s="171"/>
      <c r="BJ164" s="171"/>
      <c r="BK164" s="171"/>
      <c r="BL164" s="171"/>
      <c r="BM164" s="171"/>
      <c r="BN164" s="171"/>
      <c r="BO164" s="171"/>
      <c r="BP164" s="171"/>
      <c r="BQ164" s="171"/>
      <c r="BR164" s="171"/>
      <c r="BS164" s="171"/>
      <c r="BT164" s="171"/>
      <c r="BU164" s="171"/>
      <c r="BV164" s="171"/>
      <c r="BW164" s="171"/>
      <c r="BX164" s="171"/>
      <c r="BY164" s="171"/>
      <c r="BZ164" s="171"/>
      <c r="CA164" s="171"/>
      <c r="CB164" s="171"/>
      <c r="CC164" s="171"/>
      <c r="CD164" s="171"/>
      <c r="CE164" s="171"/>
      <c r="CF164" s="171"/>
      <c r="CG164" s="171"/>
      <c r="CH164" s="171"/>
      <c r="CI164" s="171"/>
      <c r="CJ164" s="171"/>
      <c r="CK164" s="171"/>
      <c r="CL164" s="171"/>
      <c r="CM164" s="171"/>
      <c r="CN164" s="171"/>
      <c r="CO164" s="171"/>
      <c r="CP164" s="171"/>
      <c r="CQ164" s="171"/>
      <c r="CR164" s="171"/>
      <c r="CS164" s="171"/>
      <c r="CT164" s="171"/>
      <c r="CU164" s="171"/>
      <c r="CV164" s="171"/>
      <c r="CW164" s="171"/>
      <c r="CX164" s="171"/>
      <c r="CY164" s="171"/>
      <c r="CZ164" s="171"/>
      <c r="DA164" s="171"/>
      <c r="DB164" s="171"/>
      <c r="DC164" s="171"/>
      <c r="DD164" s="171"/>
      <c r="DE164" s="171"/>
      <c r="DF164" s="171"/>
      <c r="DG164" s="171"/>
      <c r="DH164" s="171"/>
      <c r="DI164" s="171"/>
      <c r="DJ164" s="171"/>
      <c r="DK164" s="171"/>
      <c r="DL164" s="171"/>
      <c r="DM164" s="171"/>
      <c r="DN164" s="171"/>
      <c r="DO164" s="171"/>
      <c r="DP164" s="171"/>
      <c r="DQ164" s="171"/>
      <c r="DR164" s="171"/>
      <c r="DS164" s="171"/>
      <c r="DT164" s="171"/>
      <c r="DU164" s="171"/>
      <c r="DV164" s="171"/>
      <c r="DW164" s="171"/>
      <c r="DX164" s="171"/>
      <c r="DY164" s="171"/>
      <c r="DZ164" s="171"/>
      <c r="EA164" s="171"/>
      <c r="EB164" s="171"/>
      <c r="EC164" s="171"/>
      <c r="ED164" s="171"/>
      <c r="EE164" s="171"/>
      <c r="EF164" s="171"/>
      <c r="EG164" s="171"/>
      <c r="EH164" s="171"/>
      <c r="EI164" s="171"/>
      <c r="EJ164" s="171"/>
      <c r="EK164" s="171"/>
      <c r="EL164" s="171"/>
      <c r="EM164" s="171"/>
      <c r="EN164" s="171"/>
    </row>
    <row r="165" spans="1:144" outlineLevel="1" x14ac:dyDescent="0.2">
      <c r="AQ165" s="171"/>
      <c r="AR165" s="171"/>
      <c r="AS165" s="171"/>
      <c r="AT165" s="171"/>
      <c r="AU165" s="171"/>
      <c r="AV165" s="171"/>
      <c r="AW165" s="171"/>
      <c r="AX165" s="171"/>
      <c r="AY165" s="171"/>
      <c r="AZ165" s="171"/>
      <c r="BA165" s="171"/>
      <c r="BB165" s="171"/>
      <c r="BC165" s="171"/>
      <c r="BD165" s="171"/>
      <c r="BE165" s="171"/>
      <c r="BF165" s="171"/>
      <c r="BG165" s="171"/>
      <c r="BH165" s="171"/>
      <c r="BI165" s="171"/>
      <c r="BJ165" s="171"/>
      <c r="BK165" s="171"/>
      <c r="BL165" s="171"/>
      <c r="BM165" s="171"/>
      <c r="BN165" s="171"/>
      <c r="BO165" s="171"/>
      <c r="BP165" s="171"/>
      <c r="BQ165" s="171"/>
      <c r="BR165" s="171"/>
      <c r="BS165" s="171"/>
      <c r="BT165" s="171"/>
      <c r="BU165" s="171"/>
      <c r="BV165" s="171"/>
      <c r="BW165" s="171"/>
      <c r="BX165" s="171"/>
      <c r="BY165" s="171"/>
      <c r="BZ165" s="171"/>
      <c r="CA165" s="171"/>
      <c r="CB165" s="171"/>
      <c r="CC165" s="171"/>
      <c r="CD165" s="171"/>
      <c r="CE165" s="171"/>
      <c r="CF165" s="171"/>
      <c r="CG165" s="171"/>
      <c r="CH165" s="171"/>
      <c r="CI165" s="171"/>
      <c r="CJ165" s="171"/>
      <c r="CK165" s="171"/>
      <c r="CL165" s="171"/>
      <c r="CM165" s="171"/>
      <c r="CN165" s="171"/>
      <c r="CO165" s="171"/>
      <c r="CP165" s="171"/>
      <c r="CQ165" s="171"/>
      <c r="CR165" s="171"/>
      <c r="CS165" s="171"/>
      <c r="CT165" s="171"/>
      <c r="CU165" s="171"/>
      <c r="CV165" s="171"/>
      <c r="CW165" s="171"/>
      <c r="CX165" s="171"/>
      <c r="CY165" s="171"/>
      <c r="CZ165" s="171"/>
      <c r="DA165" s="171"/>
      <c r="DB165" s="171"/>
      <c r="DC165" s="171"/>
      <c r="DD165" s="171"/>
      <c r="DE165" s="171"/>
      <c r="DF165" s="171"/>
      <c r="DG165" s="171"/>
      <c r="DH165" s="171"/>
      <c r="DI165" s="171"/>
      <c r="DJ165" s="171"/>
      <c r="DK165" s="171"/>
      <c r="DL165" s="171"/>
      <c r="DM165" s="171"/>
      <c r="DN165" s="171"/>
      <c r="DO165" s="171"/>
      <c r="DP165" s="171"/>
      <c r="DQ165" s="171"/>
      <c r="DR165" s="171"/>
      <c r="DS165" s="171"/>
      <c r="DT165" s="171"/>
      <c r="DU165" s="171"/>
      <c r="DV165" s="171"/>
      <c r="DW165" s="171"/>
      <c r="DX165" s="171"/>
      <c r="DY165" s="171"/>
      <c r="DZ165" s="171"/>
      <c r="EA165" s="171"/>
      <c r="EB165" s="171"/>
      <c r="EC165" s="171"/>
      <c r="ED165" s="171"/>
      <c r="EE165" s="171"/>
      <c r="EF165" s="171"/>
      <c r="EG165" s="171"/>
      <c r="EH165" s="171"/>
      <c r="EI165" s="171"/>
      <c r="EJ165" s="171"/>
      <c r="EK165" s="171"/>
      <c r="EL165" s="171"/>
      <c r="EM165" s="171"/>
      <c r="EN165" s="171"/>
    </row>
    <row r="166" spans="1:144" outlineLevel="1" x14ac:dyDescent="0.2">
      <c r="AQ166" s="171"/>
      <c r="AR166" s="171"/>
      <c r="AS166" s="171"/>
      <c r="AT166" s="171"/>
      <c r="AU166" s="171"/>
      <c r="AV166" s="171"/>
      <c r="AW166" s="171"/>
      <c r="AX166" s="171"/>
      <c r="AY166" s="171"/>
      <c r="AZ166" s="171"/>
      <c r="BA166" s="171"/>
      <c r="BB166" s="171"/>
      <c r="BC166" s="171"/>
      <c r="BD166" s="171"/>
      <c r="BE166" s="171"/>
      <c r="BF166" s="171"/>
      <c r="BG166" s="171"/>
      <c r="BH166" s="171"/>
      <c r="BI166" s="171"/>
      <c r="BJ166" s="171"/>
      <c r="BK166" s="171"/>
      <c r="BL166" s="171"/>
      <c r="BM166" s="171"/>
      <c r="BN166" s="171"/>
      <c r="BO166" s="171"/>
      <c r="BP166" s="171"/>
      <c r="BQ166" s="171"/>
      <c r="BR166" s="171"/>
      <c r="BS166" s="171"/>
      <c r="BT166" s="171"/>
      <c r="BU166" s="171"/>
      <c r="BV166" s="171"/>
      <c r="BW166" s="171"/>
      <c r="BX166" s="171"/>
      <c r="BY166" s="171"/>
      <c r="BZ166" s="171"/>
      <c r="CA166" s="171"/>
      <c r="CB166" s="171"/>
      <c r="CC166" s="171"/>
      <c r="CD166" s="171"/>
      <c r="CE166" s="171"/>
      <c r="CF166" s="171"/>
      <c r="CG166" s="171"/>
      <c r="CH166" s="171"/>
      <c r="CI166" s="171"/>
      <c r="CJ166" s="171"/>
      <c r="CK166" s="171"/>
      <c r="CL166" s="171"/>
      <c r="CM166" s="171"/>
      <c r="CN166" s="171"/>
      <c r="CO166" s="171"/>
      <c r="CP166" s="171"/>
      <c r="CQ166" s="171"/>
      <c r="CR166" s="171"/>
      <c r="CS166" s="171"/>
      <c r="CT166" s="171"/>
      <c r="CU166" s="171"/>
      <c r="CV166" s="171"/>
      <c r="CW166" s="171"/>
      <c r="CX166" s="171"/>
      <c r="CY166" s="171"/>
      <c r="CZ166" s="171"/>
      <c r="DA166" s="171"/>
      <c r="DB166" s="171"/>
      <c r="DC166" s="171"/>
      <c r="DD166" s="171"/>
      <c r="DE166" s="171"/>
      <c r="DF166" s="171"/>
      <c r="DG166" s="171"/>
      <c r="DH166" s="171"/>
      <c r="DI166" s="171"/>
      <c r="DJ166" s="171"/>
      <c r="DK166" s="171"/>
      <c r="DL166" s="171"/>
      <c r="DM166" s="171"/>
      <c r="DN166" s="171"/>
      <c r="DO166" s="171"/>
      <c r="DP166" s="171"/>
      <c r="DQ166" s="171"/>
      <c r="DR166" s="171"/>
      <c r="DS166" s="171"/>
      <c r="DT166" s="171"/>
      <c r="DU166" s="171"/>
      <c r="DV166" s="171"/>
      <c r="DW166" s="171"/>
      <c r="DX166" s="171"/>
      <c r="DY166" s="171"/>
      <c r="DZ166" s="171"/>
      <c r="EA166" s="171"/>
      <c r="EB166" s="171"/>
      <c r="EC166" s="171"/>
      <c r="ED166" s="171"/>
      <c r="EE166" s="171"/>
      <c r="EF166" s="171"/>
      <c r="EG166" s="171"/>
      <c r="EH166" s="171"/>
      <c r="EI166" s="171"/>
      <c r="EJ166" s="171"/>
      <c r="EK166" s="171"/>
      <c r="EL166" s="171"/>
      <c r="EM166" s="171"/>
      <c r="EN166" s="171"/>
    </row>
    <row r="167" spans="1:144" outlineLevel="1" x14ac:dyDescent="0.2">
      <c r="AQ167" s="171"/>
      <c r="AR167" s="171"/>
      <c r="AS167" s="171"/>
      <c r="AT167" s="171"/>
      <c r="AU167" s="171"/>
      <c r="AV167" s="171"/>
      <c r="AW167" s="171"/>
      <c r="AX167" s="171"/>
      <c r="AY167" s="171"/>
      <c r="AZ167" s="171"/>
      <c r="BA167" s="171"/>
      <c r="BB167" s="171"/>
      <c r="BC167" s="171"/>
      <c r="BD167" s="171"/>
      <c r="BE167" s="171"/>
      <c r="BF167" s="171"/>
      <c r="BG167" s="171"/>
      <c r="BH167" s="171"/>
      <c r="BI167" s="171"/>
      <c r="BJ167" s="171"/>
      <c r="BK167" s="171"/>
      <c r="BL167" s="171"/>
      <c r="BM167" s="171"/>
      <c r="BN167" s="171"/>
      <c r="BO167" s="171"/>
      <c r="BP167" s="171"/>
      <c r="BQ167" s="171"/>
      <c r="BR167" s="171"/>
      <c r="BS167" s="171"/>
      <c r="BT167" s="171"/>
      <c r="BU167" s="171"/>
      <c r="BV167" s="171"/>
      <c r="BW167" s="171"/>
      <c r="BX167" s="171"/>
      <c r="BY167" s="171"/>
      <c r="BZ167" s="171"/>
      <c r="CA167" s="171"/>
      <c r="CB167" s="171"/>
      <c r="CC167" s="171"/>
      <c r="CD167" s="171"/>
      <c r="CE167" s="171"/>
      <c r="CF167" s="171"/>
      <c r="CG167" s="171"/>
      <c r="CH167" s="171"/>
      <c r="CI167" s="171"/>
      <c r="CJ167" s="171"/>
      <c r="CK167" s="171"/>
      <c r="CL167" s="171"/>
      <c r="CM167" s="171"/>
      <c r="CN167" s="171"/>
      <c r="CO167" s="171"/>
      <c r="CP167" s="171"/>
      <c r="CQ167" s="171"/>
      <c r="CR167" s="171"/>
      <c r="CS167" s="171"/>
      <c r="CT167" s="171"/>
      <c r="CU167" s="171"/>
      <c r="CV167" s="171"/>
      <c r="CW167" s="171"/>
      <c r="CX167" s="171"/>
      <c r="CY167" s="171"/>
      <c r="CZ167" s="171"/>
      <c r="DA167" s="171"/>
      <c r="DB167" s="171"/>
      <c r="DC167" s="171"/>
      <c r="DD167" s="171"/>
      <c r="DE167" s="171"/>
      <c r="DF167" s="171"/>
      <c r="DG167" s="171"/>
      <c r="DH167" s="171"/>
      <c r="DI167" s="171"/>
      <c r="DJ167" s="171"/>
      <c r="DK167" s="171"/>
      <c r="DL167" s="171"/>
      <c r="DM167" s="171"/>
      <c r="DN167" s="171"/>
      <c r="DO167" s="171"/>
      <c r="DP167" s="171"/>
      <c r="DQ167" s="171"/>
      <c r="DR167" s="171"/>
      <c r="DS167" s="171"/>
      <c r="DT167" s="171"/>
      <c r="DU167" s="171"/>
      <c r="DV167" s="171"/>
      <c r="DW167" s="171"/>
      <c r="DX167" s="171"/>
      <c r="DY167" s="171"/>
      <c r="DZ167" s="171"/>
      <c r="EA167" s="171"/>
      <c r="EB167" s="171"/>
      <c r="EC167" s="171"/>
      <c r="ED167" s="171"/>
      <c r="EE167" s="171"/>
      <c r="EF167" s="171"/>
      <c r="EG167" s="171"/>
      <c r="EH167" s="171"/>
      <c r="EI167" s="171"/>
      <c r="EJ167" s="171"/>
      <c r="EK167" s="171"/>
      <c r="EL167" s="171"/>
      <c r="EM167" s="171"/>
      <c r="EN167" s="171"/>
    </row>
    <row r="168" spans="1:144" outlineLevel="1" x14ac:dyDescent="0.2">
      <c r="AQ168" s="171"/>
      <c r="AR168" s="171"/>
      <c r="AS168" s="171"/>
      <c r="AT168" s="171"/>
      <c r="AU168" s="171"/>
      <c r="AV168" s="171"/>
      <c r="AW168" s="171"/>
      <c r="AX168" s="171"/>
      <c r="AY168" s="171"/>
      <c r="AZ168" s="171"/>
      <c r="BA168" s="171"/>
      <c r="BB168" s="171"/>
      <c r="BC168" s="171"/>
      <c r="BD168" s="171"/>
      <c r="BE168" s="171"/>
      <c r="BF168" s="171"/>
      <c r="BG168" s="171"/>
      <c r="BH168" s="171"/>
      <c r="BI168" s="171"/>
      <c r="BJ168" s="171"/>
      <c r="BK168" s="171"/>
      <c r="BL168" s="171"/>
      <c r="BM168" s="171"/>
      <c r="BN168" s="171"/>
      <c r="BO168" s="171"/>
      <c r="BP168" s="171"/>
      <c r="BQ168" s="171"/>
      <c r="BR168" s="171"/>
      <c r="BS168" s="171"/>
      <c r="BT168" s="171"/>
      <c r="BU168" s="171"/>
      <c r="BV168" s="171"/>
      <c r="BW168" s="171"/>
      <c r="BX168" s="171"/>
      <c r="BY168" s="171"/>
      <c r="BZ168" s="171"/>
      <c r="CA168" s="171"/>
      <c r="CB168" s="171"/>
      <c r="CC168" s="171"/>
      <c r="CD168" s="171"/>
      <c r="CE168" s="171"/>
      <c r="CF168" s="171"/>
      <c r="CG168" s="171"/>
      <c r="CH168" s="171"/>
      <c r="CI168" s="171"/>
      <c r="CJ168" s="171"/>
      <c r="CK168" s="171"/>
      <c r="CL168" s="171"/>
      <c r="CM168" s="171"/>
      <c r="CN168" s="171"/>
      <c r="CO168" s="171"/>
      <c r="CP168" s="171"/>
      <c r="CQ168" s="171"/>
      <c r="CR168" s="171"/>
      <c r="CS168" s="171"/>
      <c r="CT168" s="171"/>
      <c r="CU168" s="171"/>
      <c r="CV168" s="171"/>
      <c r="CW168" s="171"/>
      <c r="CX168" s="171"/>
      <c r="CY168" s="171"/>
      <c r="CZ168" s="171"/>
      <c r="DA168" s="171"/>
      <c r="DB168" s="171"/>
      <c r="DC168" s="171"/>
      <c r="DD168" s="171"/>
      <c r="DE168" s="171"/>
      <c r="DF168" s="171"/>
      <c r="DG168" s="171"/>
      <c r="DH168" s="171"/>
      <c r="DI168" s="171"/>
      <c r="DJ168" s="171"/>
      <c r="DK168" s="171"/>
      <c r="DL168" s="171"/>
      <c r="DM168" s="171"/>
      <c r="DN168" s="171"/>
      <c r="DO168" s="171"/>
      <c r="DP168" s="171"/>
      <c r="DQ168" s="171"/>
      <c r="DR168" s="171"/>
      <c r="DS168" s="171"/>
      <c r="DT168" s="171"/>
      <c r="DU168" s="171"/>
      <c r="DV168" s="171"/>
      <c r="DW168" s="171"/>
      <c r="DX168" s="171"/>
      <c r="DY168" s="171"/>
      <c r="DZ168" s="171"/>
      <c r="EA168" s="171"/>
      <c r="EB168" s="171"/>
      <c r="EC168" s="171"/>
      <c r="ED168" s="171"/>
      <c r="EE168" s="171"/>
      <c r="EF168" s="171"/>
      <c r="EG168" s="171"/>
      <c r="EH168" s="171"/>
      <c r="EI168" s="171"/>
      <c r="EJ168" s="171"/>
      <c r="EK168" s="171"/>
      <c r="EL168" s="171"/>
      <c r="EM168" s="171"/>
      <c r="EN168" s="171"/>
    </row>
    <row r="169" spans="1:144" outlineLevel="1" x14ac:dyDescent="0.2">
      <c r="AQ169" s="171"/>
      <c r="AR169" s="171"/>
      <c r="AS169" s="171"/>
      <c r="AT169" s="171"/>
      <c r="AU169" s="171"/>
      <c r="AV169" s="171"/>
      <c r="AW169" s="171"/>
      <c r="AX169" s="171"/>
      <c r="AY169" s="171"/>
      <c r="AZ169" s="171"/>
      <c r="BA169" s="171"/>
      <c r="BB169" s="171"/>
      <c r="BC169" s="171"/>
      <c r="BD169" s="171"/>
      <c r="BE169" s="171"/>
      <c r="BF169" s="171"/>
      <c r="BG169" s="171"/>
      <c r="BH169" s="171"/>
      <c r="BI169" s="171"/>
      <c r="BJ169" s="171"/>
      <c r="BK169" s="171"/>
      <c r="BL169" s="171"/>
      <c r="BM169" s="171"/>
      <c r="BN169" s="171"/>
      <c r="BO169" s="171"/>
      <c r="BP169" s="171"/>
      <c r="BQ169" s="171"/>
      <c r="BR169" s="171"/>
      <c r="BS169" s="171"/>
      <c r="BT169" s="171"/>
      <c r="BU169" s="171"/>
      <c r="BV169" s="171"/>
      <c r="BW169" s="171"/>
      <c r="BX169" s="171"/>
      <c r="BY169" s="171"/>
      <c r="BZ169" s="171"/>
      <c r="CA169" s="171"/>
      <c r="CB169" s="171"/>
      <c r="CC169" s="171"/>
      <c r="CD169" s="171"/>
      <c r="CE169" s="171"/>
      <c r="CF169" s="171"/>
      <c r="CG169" s="171"/>
      <c r="CH169" s="171"/>
      <c r="CI169" s="171"/>
      <c r="CJ169" s="171"/>
      <c r="CK169" s="171"/>
      <c r="CL169" s="171"/>
      <c r="CM169" s="171"/>
      <c r="CN169" s="171"/>
      <c r="CO169" s="171"/>
      <c r="CP169" s="171"/>
      <c r="CQ169" s="171"/>
      <c r="CR169" s="171"/>
      <c r="CS169" s="171"/>
      <c r="CT169" s="171"/>
      <c r="CU169" s="171"/>
      <c r="CV169" s="171"/>
      <c r="CW169" s="171"/>
      <c r="CX169" s="171"/>
      <c r="CY169" s="171"/>
      <c r="CZ169" s="171"/>
      <c r="DA169" s="171"/>
      <c r="DB169" s="171"/>
      <c r="DC169" s="171"/>
      <c r="DD169" s="171"/>
      <c r="DE169" s="171"/>
      <c r="DF169" s="171"/>
      <c r="DG169" s="171"/>
      <c r="DH169" s="171"/>
      <c r="DI169" s="171"/>
      <c r="DJ169" s="171"/>
      <c r="DK169" s="171"/>
      <c r="DL169" s="171"/>
      <c r="DM169" s="171"/>
      <c r="DN169" s="171"/>
      <c r="DO169" s="171"/>
      <c r="DP169" s="171"/>
      <c r="DQ169" s="171"/>
      <c r="DR169" s="171"/>
      <c r="DS169" s="171"/>
      <c r="DT169" s="171"/>
      <c r="DU169" s="171"/>
      <c r="DV169" s="171"/>
      <c r="DW169" s="171"/>
      <c r="DX169" s="171"/>
      <c r="DY169" s="171"/>
      <c r="DZ169" s="171"/>
      <c r="EA169" s="171"/>
      <c r="EB169" s="171"/>
      <c r="EC169" s="171"/>
      <c r="ED169" s="171"/>
      <c r="EE169" s="171"/>
      <c r="EF169" s="171"/>
      <c r="EG169" s="171"/>
      <c r="EH169" s="171"/>
      <c r="EI169" s="171"/>
      <c r="EJ169" s="171"/>
      <c r="EK169" s="171"/>
      <c r="EL169" s="171"/>
      <c r="EM169" s="171"/>
      <c r="EN169" s="171"/>
    </row>
    <row r="170" spans="1:144" outlineLevel="1" x14ac:dyDescent="0.2">
      <c r="AQ170" s="171"/>
      <c r="AR170" s="171"/>
      <c r="AS170" s="171"/>
      <c r="AT170" s="171"/>
      <c r="AU170" s="171"/>
      <c r="AV170" s="171"/>
      <c r="AW170" s="171"/>
      <c r="AX170" s="171"/>
      <c r="AY170" s="171"/>
      <c r="AZ170" s="171"/>
      <c r="BA170" s="171"/>
      <c r="BB170" s="171"/>
      <c r="BC170" s="171"/>
      <c r="BD170" s="171"/>
      <c r="BE170" s="171"/>
      <c r="BF170" s="171"/>
      <c r="BG170" s="171"/>
      <c r="BH170" s="171"/>
      <c r="BI170" s="171"/>
      <c r="BJ170" s="171"/>
      <c r="BK170" s="171"/>
      <c r="BL170" s="171"/>
      <c r="BM170" s="171"/>
      <c r="BN170" s="171"/>
      <c r="BO170" s="171"/>
      <c r="BP170" s="171"/>
      <c r="BQ170" s="171"/>
      <c r="BR170" s="171"/>
      <c r="BS170" s="171"/>
      <c r="BT170" s="171"/>
      <c r="BU170" s="171"/>
      <c r="BV170" s="171"/>
      <c r="BW170" s="171"/>
      <c r="BX170" s="171"/>
      <c r="BY170" s="171"/>
      <c r="BZ170" s="171"/>
      <c r="CA170" s="171"/>
      <c r="CB170" s="171"/>
      <c r="CC170" s="171"/>
      <c r="CD170" s="171"/>
      <c r="CE170" s="171"/>
      <c r="CF170" s="171"/>
      <c r="CG170" s="171"/>
      <c r="CH170" s="171"/>
      <c r="CI170" s="171"/>
      <c r="CJ170" s="171"/>
      <c r="CK170" s="171"/>
      <c r="CL170" s="171"/>
      <c r="CM170" s="171"/>
      <c r="CN170" s="171"/>
      <c r="CO170" s="171"/>
      <c r="CP170" s="171"/>
      <c r="CQ170" s="171"/>
      <c r="CR170" s="171"/>
      <c r="CS170" s="171"/>
      <c r="CT170" s="171"/>
      <c r="CU170" s="171"/>
      <c r="CV170" s="171"/>
      <c r="CW170" s="171"/>
      <c r="CX170" s="171"/>
      <c r="CY170" s="171"/>
      <c r="CZ170" s="171"/>
      <c r="DA170" s="171"/>
      <c r="DB170" s="171"/>
      <c r="DC170" s="171"/>
      <c r="DD170" s="171"/>
      <c r="DE170" s="171"/>
      <c r="DF170" s="171"/>
      <c r="DG170" s="171"/>
      <c r="DH170" s="171"/>
      <c r="DI170" s="171"/>
      <c r="DJ170" s="171"/>
      <c r="DK170" s="171"/>
      <c r="DL170" s="171"/>
      <c r="DM170" s="171"/>
      <c r="DN170" s="171"/>
      <c r="DO170" s="171"/>
      <c r="DP170" s="171"/>
      <c r="DQ170" s="171"/>
      <c r="DR170" s="171"/>
      <c r="DS170" s="171"/>
      <c r="DT170" s="171"/>
      <c r="DU170" s="171"/>
      <c r="DV170" s="171"/>
      <c r="DW170" s="171"/>
      <c r="DX170" s="171"/>
      <c r="DY170" s="171"/>
      <c r="DZ170" s="171"/>
      <c r="EA170" s="171"/>
      <c r="EB170" s="171"/>
      <c r="EC170" s="171"/>
      <c r="ED170" s="171"/>
      <c r="EE170" s="171"/>
      <c r="EF170" s="171"/>
      <c r="EG170" s="171"/>
      <c r="EH170" s="171"/>
      <c r="EI170" s="171"/>
      <c r="EJ170" s="171"/>
      <c r="EK170" s="171"/>
      <c r="EL170" s="171"/>
      <c r="EM170" s="171"/>
      <c r="EN170" s="171"/>
    </row>
    <row r="171" spans="1:144" outlineLevel="1" x14ac:dyDescent="0.2">
      <c r="AQ171" s="171"/>
      <c r="AR171" s="171"/>
      <c r="AS171" s="171"/>
      <c r="AT171" s="171"/>
      <c r="AU171" s="171"/>
      <c r="AV171" s="171"/>
      <c r="AW171" s="171"/>
      <c r="AX171" s="171"/>
      <c r="AY171" s="171"/>
      <c r="AZ171" s="171"/>
      <c r="BA171" s="171"/>
      <c r="BB171" s="171"/>
      <c r="BC171" s="171"/>
      <c r="BD171" s="171"/>
      <c r="BE171" s="171"/>
      <c r="BF171" s="171"/>
      <c r="BG171" s="171"/>
      <c r="BH171" s="171"/>
      <c r="BI171" s="171"/>
      <c r="BJ171" s="171"/>
      <c r="BK171" s="171"/>
      <c r="BL171" s="171"/>
      <c r="BM171" s="171"/>
      <c r="BN171" s="171"/>
      <c r="BO171" s="171"/>
      <c r="BP171" s="171"/>
      <c r="BQ171" s="171"/>
      <c r="BR171" s="171"/>
      <c r="BS171" s="171"/>
      <c r="BT171" s="171"/>
      <c r="BU171" s="171"/>
      <c r="BV171" s="171"/>
      <c r="BW171" s="171"/>
      <c r="BX171" s="171"/>
      <c r="BY171" s="171"/>
      <c r="BZ171" s="171"/>
      <c r="CA171" s="171"/>
      <c r="CB171" s="171"/>
      <c r="CC171" s="171"/>
      <c r="CD171" s="171"/>
      <c r="CE171" s="171"/>
      <c r="CF171" s="171"/>
      <c r="CG171" s="171"/>
      <c r="CH171" s="171"/>
      <c r="CI171" s="171"/>
      <c r="CJ171" s="171"/>
      <c r="CK171" s="171"/>
      <c r="CL171" s="171"/>
      <c r="CM171" s="171"/>
      <c r="CN171" s="171"/>
      <c r="CO171" s="171"/>
      <c r="CP171" s="171"/>
      <c r="CQ171" s="171"/>
      <c r="CR171" s="171"/>
      <c r="CS171" s="171"/>
      <c r="CT171" s="171"/>
      <c r="CU171" s="171"/>
      <c r="CV171" s="171"/>
      <c r="CW171" s="171"/>
      <c r="CX171" s="171"/>
      <c r="CY171" s="171"/>
      <c r="CZ171" s="171"/>
      <c r="DA171" s="171"/>
      <c r="DB171" s="171"/>
      <c r="DC171" s="171"/>
      <c r="DD171" s="171"/>
      <c r="DE171" s="171"/>
      <c r="DF171" s="171"/>
      <c r="DG171" s="171"/>
      <c r="DH171" s="171"/>
      <c r="DI171" s="171"/>
      <c r="DJ171" s="171"/>
      <c r="DK171" s="171"/>
      <c r="DL171" s="171"/>
      <c r="DM171" s="171"/>
      <c r="DN171" s="171"/>
      <c r="DO171" s="171"/>
      <c r="DP171" s="171"/>
      <c r="DQ171" s="171"/>
      <c r="DR171" s="171"/>
      <c r="DS171" s="171"/>
      <c r="DT171" s="171"/>
      <c r="DU171" s="171"/>
      <c r="DV171" s="171"/>
      <c r="DW171" s="171"/>
      <c r="DX171" s="171"/>
      <c r="DY171" s="171"/>
      <c r="DZ171" s="171"/>
      <c r="EA171" s="171"/>
      <c r="EB171" s="171"/>
      <c r="EC171" s="171"/>
      <c r="ED171" s="171"/>
      <c r="EE171" s="171"/>
      <c r="EF171" s="171"/>
      <c r="EG171" s="171"/>
      <c r="EH171" s="171"/>
      <c r="EI171" s="171"/>
      <c r="EJ171" s="171"/>
      <c r="EK171" s="171"/>
      <c r="EL171" s="171"/>
      <c r="EM171" s="171"/>
      <c r="EN171" s="171"/>
    </row>
    <row r="172" spans="1:144" outlineLevel="1" x14ac:dyDescent="0.2">
      <c r="AQ172" s="171"/>
      <c r="AR172" s="171"/>
      <c r="AS172" s="171"/>
      <c r="AT172" s="171"/>
      <c r="AU172" s="171"/>
      <c r="AV172" s="171"/>
      <c r="AW172" s="171"/>
      <c r="AX172" s="171"/>
      <c r="AY172" s="171"/>
      <c r="AZ172" s="171"/>
      <c r="BA172" s="171"/>
      <c r="BB172" s="171"/>
      <c r="BC172" s="171"/>
      <c r="BD172" s="171"/>
      <c r="BE172" s="171"/>
      <c r="BF172" s="171"/>
      <c r="BG172" s="171"/>
      <c r="BH172" s="171"/>
      <c r="BI172" s="171"/>
      <c r="BJ172" s="171"/>
      <c r="BK172" s="171"/>
      <c r="BL172" s="171"/>
      <c r="BM172" s="171"/>
      <c r="BN172" s="171"/>
      <c r="BO172" s="171"/>
      <c r="BP172" s="171"/>
      <c r="BQ172" s="171"/>
      <c r="BR172" s="171"/>
      <c r="BS172" s="171"/>
      <c r="BT172" s="171"/>
      <c r="BU172" s="171"/>
      <c r="BV172" s="171"/>
      <c r="BW172" s="171"/>
      <c r="BX172" s="171"/>
      <c r="BY172" s="171"/>
      <c r="BZ172" s="171"/>
      <c r="CA172" s="171"/>
      <c r="CB172" s="171"/>
      <c r="CC172" s="171"/>
      <c r="CD172" s="171"/>
      <c r="CE172" s="171"/>
      <c r="CF172" s="171"/>
      <c r="CG172" s="171"/>
      <c r="CH172" s="171"/>
      <c r="CI172" s="171"/>
      <c r="CJ172" s="171"/>
      <c r="CK172" s="171"/>
      <c r="CL172" s="171"/>
      <c r="CM172" s="171"/>
      <c r="CN172" s="171"/>
      <c r="CO172" s="171"/>
      <c r="CP172" s="171"/>
      <c r="CQ172" s="171"/>
      <c r="CR172" s="171"/>
      <c r="CS172" s="171"/>
      <c r="CT172" s="171"/>
      <c r="CU172" s="171"/>
      <c r="CV172" s="171"/>
      <c r="CW172" s="171"/>
      <c r="CX172" s="171"/>
      <c r="CY172" s="171"/>
      <c r="CZ172" s="171"/>
      <c r="DA172" s="171"/>
      <c r="DB172" s="171"/>
      <c r="DC172" s="171"/>
      <c r="DD172" s="171"/>
      <c r="DE172" s="171"/>
      <c r="DF172" s="171"/>
      <c r="DG172" s="171"/>
      <c r="DH172" s="171"/>
      <c r="DI172" s="171"/>
      <c r="DJ172" s="171"/>
      <c r="DK172" s="171"/>
      <c r="DL172" s="171"/>
      <c r="DM172" s="171"/>
      <c r="DN172" s="171"/>
      <c r="DO172" s="171"/>
      <c r="DP172" s="171"/>
      <c r="DQ172" s="171"/>
      <c r="DR172" s="171"/>
      <c r="DS172" s="171"/>
      <c r="DT172" s="171"/>
      <c r="DU172" s="171"/>
      <c r="DV172" s="171"/>
      <c r="DW172" s="171"/>
      <c r="DX172" s="171"/>
      <c r="DY172" s="171"/>
      <c r="DZ172" s="171"/>
      <c r="EA172" s="171"/>
      <c r="EB172" s="171"/>
      <c r="EC172" s="171"/>
      <c r="ED172" s="171"/>
      <c r="EE172" s="171"/>
      <c r="EF172" s="171"/>
      <c r="EG172" s="171"/>
      <c r="EH172" s="171"/>
      <c r="EI172" s="171"/>
      <c r="EJ172" s="171"/>
      <c r="EK172" s="171"/>
      <c r="EL172" s="171"/>
      <c r="EM172" s="171"/>
      <c r="EN172" s="171"/>
    </row>
    <row r="173" spans="1:144" outlineLevel="1" x14ac:dyDescent="0.2">
      <c r="AQ173" s="171"/>
      <c r="AR173" s="171"/>
      <c r="AS173" s="171"/>
      <c r="AT173" s="171"/>
      <c r="AU173" s="171"/>
      <c r="AV173" s="171"/>
      <c r="AW173" s="171"/>
      <c r="AX173" s="171"/>
      <c r="AY173" s="171"/>
      <c r="AZ173" s="171"/>
      <c r="BA173" s="171"/>
      <c r="BB173" s="171"/>
      <c r="BC173" s="171"/>
      <c r="BD173" s="171"/>
      <c r="BE173" s="171"/>
      <c r="BF173" s="171"/>
      <c r="BG173" s="171"/>
      <c r="BH173" s="171"/>
      <c r="BI173" s="171"/>
      <c r="BJ173" s="171"/>
      <c r="BK173" s="171"/>
      <c r="BL173" s="171"/>
      <c r="BM173" s="171"/>
      <c r="BN173" s="171"/>
      <c r="BO173" s="171"/>
      <c r="BP173" s="171"/>
      <c r="BQ173" s="171"/>
      <c r="BR173" s="171"/>
      <c r="BS173" s="171"/>
      <c r="BT173" s="171"/>
      <c r="BU173" s="171"/>
      <c r="BV173" s="171"/>
      <c r="BW173" s="171"/>
      <c r="BX173" s="171"/>
      <c r="BY173" s="171"/>
      <c r="BZ173" s="171"/>
      <c r="CA173" s="171"/>
      <c r="CB173" s="171"/>
      <c r="CC173" s="171"/>
      <c r="CD173" s="171"/>
      <c r="CE173" s="171"/>
      <c r="CF173" s="171"/>
      <c r="CG173" s="171"/>
      <c r="CH173" s="171"/>
      <c r="CI173" s="171"/>
      <c r="CJ173" s="171"/>
      <c r="CK173" s="171"/>
      <c r="CL173" s="171"/>
      <c r="CM173" s="171"/>
      <c r="CN173" s="171"/>
      <c r="CO173" s="171"/>
      <c r="CP173" s="171"/>
      <c r="CQ173" s="171"/>
      <c r="CR173" s="171"/>
      <c r="CS173" s="171"/>
      <c r="CT173" s="171"/>
      <c r="CU173" s="171"/>
      <c r="CV173" s="171"/>
      <c r="CW173" s="171"/>
      <c r="CX173" s="171"/>
      <c r="CY173" s="171"/>
      <c r="CZ173" s="171"/>
      <c r="DA173" s="171"/>
      <c r="DB173" s="171"/>
      <c r="DC173" s="171"/>
      <c r="DD173" s="171"/>
      <c r="DE173" s="171"/>
      <c r="DF173" s="171"/>
      <c r="DG173" s="171"/>
      <c r="DH173" s="171"/>
      <c r="DI173" s="171"/>
      <c r="DJ173" s="171"/>
      <c r="DK173" s="171"/>
      <c r="DL173" s="171"/>
      <c r="DM173" s="171"/>
      <c r="DN173" s="171"/>
      <c r="DO173" s="171"/>
      <c r="DP173" s="171"/>
      <c r="DQ173" s="171"/>
      <c r="DR173" s="171"/>
      <c r="DS173" s="171"/>
      <c r="DT173" s="171"/>
      <c r="DU173" s="171"/>
      <c r="DV173" s="171"/>
      <c r="DW173" s="171"/>
      <c r="DX173" s="171"/>
      <c r="DY173" s="171"/>
      <c r="DZ173" s="171"/>
      <c r="EA173" s="171"/>
      <c r="EB173" s="171"/>
      <c r="EC173" s="171"/>
      <c r="ED173" s="171"/>
      <c r="EE173" s="171"/>
      <c r="EF173" s="171"/>
      <c r="EG173" s="171"/>
      <c r="EH173" s="171"/>
      <c r="EI173" s="171"/>
      <c r="EJ173" s="171"/>
      <c r="EK173" s="171"/>
      <c r="EL173" s="171"/>
      <c r="EM173" s="171"/>
      <c r="EN173" s="171"/>
    </row>
    <row r="174" spans="1:144" x14ac:dyDescent="0.2">
      <c r="A174" s="184"/>
      <c r="AQ174" s="171"/>
      <c r="AR174" s="171"/>
      <c r="AS174" s="171"/>
      <c r="AT174" s="171"/>
      <c r="AU174" s="171"/>
      <c r="AV174" s="171"/>
      <c r="AW174" s="171"/>
      <c r="AX174" s="171"/>
      <c r="AY174" s="171"/>
      <c r="AZ174" s="171"/>
      <c r="BA174" s="171"/>
      <c r="BB174" s="171"/>
      <c r="BC174" s="171"/>
      <c r="BD174" s="171"/>
      <c r="BE174" s="171"/>
      <c r="BF174" s="171"/>
      <c r="BG174" s="171"/>
      <c r="BH174" s="171"/>
      <c r="BI174" s="171"/>
      <c r="BJ174" s="171"/>
      <c r="BK174" s="171"/>
      <c r="BL174" s="171"/>
      <c r="BM174" s="171"/>
      <c r="BN174" s="171"/>
      <c r="BO174" s="171"/>
      <c r="BP174" s="171"/>
      <c r="BQ174" s="171"/>
      <c r="BR174" s="171"/>
      <c r="BS174" s="171"/>
      <c r="BT174" s="171"/>
      <c r="BU174" s="171"/>
      <c r="BV174" s="171"/>
      <c r="BW174" s="171"/>
      <c r="BX174" s="171"/>
      <c r="BY174" s="171"/>
      <c r="BZ174" s="171"/>
      <c r="CA174" s="171"/>
      <c r="CB174" s="171"/>
      <c r="CC174" s="171"/>
      <c r="CD174" s="171"/>
      <c r="CE174" s="171"/>
      <c r="CF174" s="171"/>
      <c r="CG174" s="171"/>
      <c r="CH174" s="171"/>
      <c r="CI174" s="171"/>
      <c r="CJ174" s="171"/>
      <c r="CK174" s="171"/>
      <c r="CL174" s="171"/>
      <c r="CM174" s="171"/>
      <c r="CN174" s="171"/>
      <c r="CO174" s="171"/>
      <c r="CP174" s="171"/>
      <c r="CQ174" s="171"/>
      <c r="CR174" s="171"/>
      <c r="CS174" s="171"/>
      <c r="CT174" s="171"/>
      <c r="CU174" s="171"/>
      <c r="CV174" s="171"/>
      <c r="CW174" s="171"/>
      <c r="CX174" s="171"/>
      <c r="CY174" s="171"/>
      <c r="CZ174" s="171"/>
      <c r="DA174" s="171"/>
      <c r="DB174" s="171"/>
      <c r="DC174" s="171"/>
      <c r="DD174" s="171"/>
      <c r="DE174" s="171"/>
      <c r="DF174" s="171"/>
      <c r="DG174" s="171"/>
      <c r="DH174" s="171"/>
      <c r="DI174" s="171"/>
      <c r="DJ174" s="171"/>
      <c r="DK174" s="171"/>
      <c r="DL174" s="171"/>
      <c r="DM174" s="171"/>
      <c r="DN174" s="171"/>
      <c r="DO174" s="171"/>
      <c r="DP174" s="171"/>
      <c r="DQ174" s="171"/>
      <c r="DR174" s="171"/>
      <c r="DS174" s="171"/>
      <c r="DT174" s="171"/>
      <c r="DU174" s="171"/>
      <c r="DV174" s="171"/>
      <c r="DW174" s="171"/>
      <c r="DX174" s="171"/>
      <c r="DY174" s="171"/>
      <c r="DZ174" s="171"/>
      <c r="EA174" s="171"/>
      <c r="EB174" s="171"/>
      <c r="EC174" s="171"/>
      <c r="ED174" s="171"/>
      <c r="EE174" s="171"/>
      <c r="EF174" s="171"/>
      <c r="EG174" s="171"/>
      <c r="EH174" s="171"/>
      <c r="EI174" s="171"/>
      <c r="EJ174" s="171"/>
      <c r="EK174" s="171"/>
      <c r="EL174" s="171"/>
      <c r="EM174" s="171"/>
      <c r="EN174" s="171"/>
    </row>
    <row r="175" spans="1:144" x14ac:dyDescent="0.2">
      <c r="A175" s="125" t="s">
        <v>253</v>
      </c>
      <c r="AQ175" s="171" t="s">
        <v>263</v>
      </c>
      <c r="AR175" s="171"/>
      <c r="AS175" s="171"/>
      <c r="AT175" s="171">
        <v>10</v>
      </c>
      <c r="AU175" s="171"/>
      <c r="AV175" s="171"/>
      <c r="AW175" s="171"/>
      <c r="AX175" s="171"/>
      <c r="AY175" s="171"/>
      <c r="AZ175" s="171"/>
      <c r="BA175" s="171"/>
      <c r="BB175" s="171"/>
      <c r="BC175" s="171"/>
      <c r="BD175" s="171"/>
      <c r="BE175" s="171"/>
      <c r="BF175" s="171"/>
      <c r="BG175" s="171"/>
      <c r="BH175" s="171"/>
      <c r="BI175" s="171"/>
      <c r="BJ175" s="171"/>
      <c r="BK175" s="171"/>
      <c r="BL175" s="171"/>
      <c r="BM175" s="171"/>
      <c r="BN175" s="171"/>
      <c r="BO175" s="171"/>
      <c r="BP175" s="171"/>
      <c r="BQ175" s="171"/>
      <c r="BR175" s="171"/>
      <c r="BS175" s="171"/>
      <c r="BT175" s="171"/>
      <c r="BU175" s="171"/>
      <c r="BV175" s="171"/>
      <c r="BW175" s="171"/>
      <c r="BX175" s="171"/>
      <c r="BY175" s="171"/>
      <c r="BZ175" s="171"/>
      <c r="CA175" s="171"/>
      <c r="CB175" s="171"/>
      <c r="CC175" s="171"/>
      <c r="CD175" s="171"/>
      <c r="CE175" s="171"/>
      <c r="CF175" s="171"/>
      <c r="CG175" s="171"/>
      <c r="CH175" s="171"/>
      <c r="CI175" s="171"/>
      <c r="CJ175" s="171"/>
      <c r="CK175" s="171"/>
      <c r="CL175" s="171"/>
      <c r="CM175" s="171"/>
      <c r="CN175" s="171"/>
      <c r="CO175" s="171"/>
      <c r="CP175" s="171"/>
      <c r="CQ175" s="171"/>
      <c r="CR175" s="171"/>
      <c r="CS175" s="171"/>
      <c r="CT175" s="171"/>
      <c r="CU175" s="171"/>
      <c r="CV175" s="171"/>
      <c r="CW175" s="171"/>
      <c r="CX175" s="171"/>
      <c r="CY175" s="171"/>
      <c r="CZ175" s="171"/>
      <c r="DA175" s="171"/>
      <c r="DB175" s="171"/>
      <c r="DC175" s="171"/>
      <c r="DD175" s="171"/>
      <c r="DE175" s="171"/>
      <c r="DF175" s="171"/>
      <c r="DG175" s="171"/>
      <c r="DH175" s="171"/>
      <c r="DI175" s="171"/>
      <c r="DJ175" s="171"/>
      <c r="DK175" s="171"/>
      <c r="DL175" s="171"/>
      <c r="DM175" s="171"/>
      <c r="DN175" s="171"/>
      <c r="DO175" s="171"/>
      <c r="DP175" s="171"/>
      <c r="DQ175" s="171"/>
      <c r="DR175" s="171"/>
      <c r="DS175" s="171"/>
      <c r="DT175" s="171"/>
      <c r="DU175" s="171"/>
      <c r="DV175" s="171"/>
      <c r="DW175" s="171"/>
      <c r="DX175" s="171"/>
      <c r="DY175" s="171"/>
      <c r="DZ175" s="171"/>
      <c r="EA175" s="171"/>
      <c r="EB175" s="171"/>
      <c r="EC175" s="171"/>
      <c r="ED175" s="171"/>
      <c r="EE175" s="171"/>
      <c r="EF175" s="171"/>
      <c r="EG175" s="171"/>
      <c r="EH175" s="171"/>
      <c r="EI175" s="171"/>
      <c r="EJ175" s="171"/>
      <c r="EK175" s="171"/>
      <c r="EL175" s="171"/>
      <c r="EM175" s="171"/>
      <c r="EN175" s="171"/>
    </row>
    <row r="176" spans="1:144" outlineLevel="1" x14ac:dyDescent="0.2">
      <c r="E176" s="139" t="s">
        <v>263</v>
      </c>
      <c r="F176" s="237">
        <f>$AT$175/20</f>
        <v>0.5</v>
      </c>
      <c r="AQ176" s="171" t="s">
        <v>130</v>
      </c>
      <c r="AR176" s="171">
        <v>0</v>
      </c>
      <c r="AS176" s="171">
        <v>0.01</v>
      </c>
      <c r="AT176" s="171">
        <v>0.02</v>
      </c>
      <c r="AU176" s="171">
        <v>0.03</v>
      </c>
      <c r="AV176" s="171">
        <v>0.04</v>
      </c>
      <c r="AW176" s="171">
        <v>0.05</v>
      </c>
      <c r="AX176" s="171">
        <v>6.0000000000000005E-2</v>
      </c>
      <c r="AY176" s="171">
        <v>7.0000000000000007E-2</v>
      </c>
      <c r="AZ176" s="171">
        <v>0.08</v>
      </c>
      <c r="BA176" s="171">
        <v>0.09</v>
      </c>
      <c r="BB176" s="171">
        <v>9.9999999999999992E-2</v>
      </c>
      <c r="BC176" s="171">
        <v>0.10999999999999999</v>
      </c>
      <c r="BD176" s="171">
        <v>0.11999999999999998</v>
      </c>
      <c r="BE176" s="171">
        <v>0.12999999999999998</v>
      </c>
      <c r="BF176" s="171">
        <v>0.13999999999999999</v>
      </c>
      <c r="BG176" s="171">
        <v>0.15</v>
      </c>
      <c r="BH176" s="171">
        <v>0.16</v>
      </c>
      <c r="BI176" s="171">
        <v>0.17</v>
      </c>
      <c r="BJ176" s="171">
        <v>0.18000000000000002</v>
      </c>
      <c r="BK176" s="171">
        <v>0.19000000000000003</v>
      </c>
      <c r="BL176" s="171">
        <v>0.20000000000000004</v>
      </c>
      <c r="BM176" s="171">
        <v>0.21000000000000005</v>
      </c>
      <c r="BN176" s="171">
        <v>0.22000000000000006</v>
      </c>
      <c r="BO176" s="171">
        <v>0.23000000000000007</v>
      </c>
      <c r="BP176" s="171">
        <v>0.24000000000000007</v>
      </c>
      <c r="BQ176" s="171">
        <v>0.25000000000000006</v>
      </c>
      <c r="BR176" s="171">
        <v>0.26000000000000006</v>
      </c>
      <c r="BS176" s="171">
        <v>0.27000000000000007</v>
      </c>
      <c r="BT176" s="171">
        <v>0.28000000000000008</v>
      </c>
      <c r="BU176" s="171">
        <v>0.29000000000000009</v>
      </c>
      <c r="BV176" s="171">
        <v>0.3000000000000001</v>
      </c>
      <c r="BW176" s="171">
        <v>0.31000000000000011</v>
      </c>
      <c r="BX176" s="171">
        <v>0.32000000000000012</v>
      </c>
      <c r="BY176" s="171">
        <v>0.33000000000000013</v>
      </c>
      <c r="BZ176" s="171">
        <v>0.34000000000000014</v>
      </c>
      <c r="CA176" s="171">
        <v>0.35000000000000014</v>
      </c>
      <c r="CB176" s="171">
        <v>0.36000000000000015</v>
      </c>
      <c r="CC176" s="171">
        <v>0.37000000000000016</v>
      </c>
      <c r="CD176" s="171">
        <v>0.38000000000000017</v>
      </c>
      <c r="CE176" s="171">
        <v>0.39000000000000018</v>
      </c>
      <c r="CF176" s="171">
        <v>0.40000000000000019</v>
      </c>
      <c r="CG176" s="171">
        <v>0.4100000000000002</v>
      </c>
      <c r="CH176" s="171">
        <v>0.42000000000000021</v>
      </c>
      <c r="CI176" s="171">
        <v>0.43000000000000022</v>
      </c>
      <c r="CJ176" s="171">
        <v>0.44000000000000022</v>
      </c>
      <c r="CK176" s="171">
        <v>0.45000000000000023</v>
      </c>
      <c r="CL176" s="171">
        <v>0.46000000000000024</v>
      </c>
      <c r="CM176" s="171">
        <v>0.47000000000000025</v>
      </c>
      <c r="CN176" s="171">
        <v>0.48000000000000026</v>
      </c>
      <c r="CO176" s="171">
        <v>0.49000000000000027</v>
      </c>
      <c r="CP176" s="171">
        <v>0.50000000000000022</v>
      </c>
      <c r="CQ176" s="171">
        <v>0.51000000000000023</v>
      </c>
      <c r="CR176" s="171">
        <v>0.52000000000000024</v>
      </c>
      <c r="CS176" s="171">
        <v>0.53000000000000025</v>
      </c>
      <c r="CT176" s="171">
        <v>0.54000000000000026</v>
      </c>
      <c r="CU176" s="171">
        <v>0.55000000000000027</v>
      </c>
      <c r="CV176" s="171">
        <v>0.56000000000000028</v>
      </c>
      <c r="CW176" s="171">
        <v>0.57000000000000028</v>
      </c>
      <c r="CX176" s="171">
        <v>0.58000000000000029</v>
      </c>
      <c r="CY176" s="171">
        <v>0.5900000000000003</v>
      </c>
      <c r="CZ176" s="171">
        <v>0.60000000000000031</v>
      </c>
      <c r="DA176" s="171">
        <v>0.61000000000000032</v>
      </c>
      <c r="DB176" s="171">
        <v>0.62000000000000033</v>
      </c>
      <c r="DC176" s="171">
        <v>0.63000000000000034</v>
      </c>
      <c r="DD176" s="171">
        <v>0.64000000000000035</v>
      </c>
      <c r="DE176" s="171">
        <v>0.65000000000000036</v>
      </c>
      <c r="DF176" s="171">
        <v>0.66000000000000036</v>
      </c>
      <c r="DG176" s="171">
        <v>0.67000000000000037</v>
      </c>
      <c r="DH176" s="171">
        <v>0.68000000000000038</v>
      </c>
      <c r="DI176" s="171">
        <v>0.69000000000000039</v>
      </c>
      <c r="DJ176" s="171">
        <v>0.7000000000000004</v>
      </c>
      <c r="DK176" s="171">
        <v>0.71000000000000041</v>
      </c>
      <c r="DL176" s="171">
        <v>0.72000000000000042</v>
      </c>
      <c r="DM176" s="171">
        <v>0.73000000000000043</v>
      </c>
      <c r="DN176" s="171">
        <v>0.74000000000000044</v>
      </c>
      <c r="DO176" s="171">
        <v>0.75000000000000044</v>
      </c>
      <c r="DP176" s="171">
        <v>0.76000000000000045</v>
      </c>
      <c r="DQ176" s="171">
        <v>0.77000000000000046</v>
      </c>
      <c r="DR176" s="171">
        <v>0.78000000000000047</v>
      </c>
      <c r="DS176" s="171">
        <v>0.79000000000000048</v>
      </c>
      <c r="DT176" s="171">
        <v>0.80000000000000049</v>
      </c>
      <c r="DU176" s="171">
        <v>0.8100000000000005</v>
      </c>
      <c r="DV176" s="171">
        <v>0.82000000000000051</v>
      </c>
      <c r="DW176" s="171">
        <v>0.83000000000000052</v>
      </c>
      <c r="DX176" s="171">
        <v>0.84000000000000052</v>
      </c>
      <c r="DY176" s="171">
        <v>0.85000000000000053</v>
      </c>
      <c r="DZ176" s="171">
        <v>0.86000000000000054</v>
      </c>
      <c r="EA176" s="171">
        <v>0.87000000000000055</v>
      </c>
      <c r="EB176" s="171">
        <v>0.88000000000000056</v>
      </c>
      <c r="EC176" s="171">
        <v>0.89000000000000057</v>
      </c>
      <c r="ED176" s="171">
        <v>0.90000000000000058</v>
      </c>
      <c r="EE176" s="171">
        <v>0.91000000000000059</v>
      </c>
      <c r="EF176" s="171">
        <v>0.9200000000000006</v>
      </c>
      <c r="EG176" s="171">
        <v>0.9300000000000006</v>
      </c>
      <c r="EH176" s="171">
        <v>0.94000000000000061</v>
      </c>
      <c r="EI176" s="171">
        <v>0.95000000000000062</v>
      </c>
      <c r="EJ176" s="171">
        <v>0.96000000000000063</v>
      </c>
      <c r="EK176" s="171">
        <v>0.97000000000000064</v>
      </c>
      <c r="EL176" s="171">
        <v>0.98000000000000065</v>
      </c>
      <c r="EM176" s="171">
        <v>0.99000000000000066</v>
      </c>
      <c r="EN176" s="171">
        <v>1.0000000000000007</v>
      </c>
    </row>
    <row r="177" spans="43:144" outlineLevel="1" x14ac:dyDescent="0.2">
      <c r="AQ177" s="171" t="s">
        <v>264</v>
      </c>
      <c r="AR177" s="171">
        <v>0.90640142820709002</v>
      </c>
      <c r="AS177" s="171">
        <v>0.63963274674827852</v>
      </c>
      <c r="AT177" s="171">
        <v>0.61627135934710531</v>
      </c>
      <c r="AU177" s="171">
        <v>0.51507268553940322</v>
      </c>
      <c r="AV177" s="171">
        <v>0.46401428207090029</v>
      </c>
      <c r="AW177" s="171">
        <v>0.42448355011476668</v>
      </c>
      <c r="AX177" s="171">
        <v>0.39107370568732469</v>
      </c>
      <c r="AY177" s="171">
        <v>0.36092833460851825</v>
      </c>
      <c r="AZ177" s="171">
        <v>0.33471053302728898</v>
      </c>
      <c r="BA177" s="171">
        <v>0.30186176995664371</v>
      </c>
      <c r="BB177" s="171">
        <v>0.26253506758479983</v>
      </c>
      <c r="BC177" s="171">
        <v>0.22106605457791378</v>
      </c>
      <c r="BD177" s="171">
        <v>0.18000510073960724</v>
      </c>
      <c r="BE177" s="171">
        <v>0.14792144861004847</v>
      </c>
      <c r="BF177" s="171">
        <v>0.12537617954603419</v>
      </c>
      <c r="BG177" s="171">
        <v>0.11287936750828871</v>
      </c>
      <c r="BH177" s="171">
        <v>0.10737056873246621</v>
      </c>
      <c r="BI177" s="171">
        <v>0.10614639122672788</v>
      </c>
      <c r="BJ177" s="171">
        <v>0.10476919153277225</v>
      </c>
      <c r="BK177" s="171">
        <v>0.10369803621525121</v>
      </c>
      <c r="BL177" s="171">
        <v>0.10288191787809232</v>
      </c>
      <c r="BM177" s="171">
        <v>0.10211680693700587</v>
      </c>
      <c r="BN177" s="171">
        <v>0.10170874776842642</v>
      </c>
      <c r="BO177" s="171">
        <v>0.10130068859984698</v>
      </c>
      <c r="BP177" s="171">
        <v>0.1008416220351951</v>
      </c>
      <c r="BQ177" s="171">
        <v>0.10028054067839837</v>
      </c>
      <c r="BR177" s="171">
        <v>9.9617444529456783E-2</v>
      </c>
      <c r="BS177" s="171">
        <v>9.8852333588370325E-2</v>
      </c>
      <c r="BT177" s="171">
        <v>9.7424126498342256E-2</v>
      </c>
      <c r="BU177" s="171">
        <v>9.3802601377199701E-2</v>
      </c>
      <c r="BV177" s="171">
        <v>7.7480234634021941E-2</v>
      </c>
      <c r="BW177" s="171">
        <v>5.9168579444019383E-2</v>
      </c>
      <c r="BX177" s="171">
        <v>4.1162968630451414E-2</v>
      </c>
      <c r="BY177" s="171">
        <v>2.3973476154042335E-2</v>
      </c>
      <c r="BZ177" s="171">
        <v>9.0283091048201994E-3</v>
      </c>
      <c r="CA177" s="171">
        <v>6.8859984697781174E-3</v>
      </c>
      <c r="CB177" s="171">
        <v>6.8349910737056877E-3</v>
      </c>
      <c r="CC177" s="171">
        <v>6.7329762815608258E-3</v>
      </c>
      <c r="CD177" s="171">
        <v>6.579954093343535E-3</v>
      </c>
      <c r="CE177" s="171">
        <v>6.3249171129813823E-3</v>
      </c>
      <c r="CF177" s="171">
        <v>5.9678653404743685E-3</v>
      </c>
      <c r="CG177" s="171">
        <v>5.6108135679673555E-3</v>
      </c>
      <c r="CH177" s="171">
        <v>4.9477174190257584E-3</v>
      </c>
      <c r="CI177" s="171">
        <v>4.3356286661565928E-3</v>
      </c>
      <c r="CJ177" s="171">
        <v>3.8255547054322878E-3</v>
      </c>
      <c r="CK177" s="171">
        <v>3.4174955368528439E-3</v>
      </c>
      <c r="CL177" s="171">
        <v>3.06044376434583E-3</v>
      </c>
      <c r="CM177" s="171">
        <v>3.06044376434583E-3</v>
      </c>
      <c r="CN177" s="171">
        <v>3.06044376434583E-3</v>
      </c>
      <c r="CO177" s="171">
        <v>3.06044376434583E-3</v>
      </c>
      <c r="CP177" s="171">
        <v>3.06044376434583E-3</v>
      </c>
      <c r="CQ177" s="171">
        <v>3.06044376434583E-3</v>
      </c>
      <c r="CR177" s="171">
        <v>3.06044376434583E-3</v>
      </c>
      <c r="CS177" s="171">
        <v>3.06044376434583E-3</v>
      </c>
      <c r="CT177" s="171">
        <v>2.6523845957663861E-3</v>
      </c>
      <c r="CU177" s="171">
        <v>2.1933180311145117E-3</v>
      </c>
      <c r="CV177" s="171">
        <v>1.734251466462637E-3</v>
      </c>
      <c r="CW177" s="171">
        <v>1.2751849018107625E-3</v>
      </c>
      <c r="CX177" s="171">
        <v>7.6511094108645751E-4</v>
      </c>
      <c r="CY177" s="171">
        <v>6.6309614894159653E-4</v>
      </c>
      <c r="CZ177" s="171">
        <v>5.6108135679673555E-4</v>
      </c>
      <c r="DA177" s="171">
        <v>4.5906656465187452E-4</v>
      </c>
      <c r="DB177" s="171">
        <v>3.0604437643458299E-4</v>
      </c>
      <c r="DC177" s="171">
        <v>2.0402958428972201E-4</v>
      </c>
      <c r="DD177" s="171">
        <v>1.0201479214486101E-4</v>
      </c>
      <c r="DE177" s="171">
        <v>5.1007396072430504E-5</v>
      </c>
      <c r="DF177" s="171">
        <v>0</v>
      </c>
      <c r="DG177" s="171">
        <v>0</v>
      </c>
      <c r="DH177" s="171">
        <v>0</v>
      </c>
      <c r="DI177" s="171">
        <v>0</v>
      </c>
      <c r="DJ177" s="171">
        <v>0</v>
      </c>
      <c r="DK177" s="171">
        <v>0</v>
      </c>
      <c r="DL177" s="171">
        <v>0</v>
      </c>
      <c r="DM177" s="171">
        <v>0</v>
      </c>
      <c r="DN177" s="171">
        <v>0</v>
      </c>
      <c r="DO177" s="171">
        <v>0</v>
      </c>
      <c r="DP177" s="171">
        <v>0</v>
      </c>
      <c r="DQ177" s="171">
        <v>0</v>
      </c>
      <c r="DR177" s="171">
        <v>0</v>
      </c>
      <c r="DS177" s="171">
        <v>0</v>
      </c>
      <c r="DT177" s="171">
        <v>0</v>
      </c>
      <c r="DU177" s="171">
        <v>0</v>
      </c>
      <c r="DV177" s="171">
        <v>0</v>
      </c>
      <c r="DW177" s="171">
        <v>0</v>
      </c>
      <c r="DX177" s="171">
        <v>0</v>
      </c>
      <c r="DY177" s="171">
        <v>0</v>
      </c>
      <c r="DZ177" s="171">
        <v>0</v>
      </c>
      <c r="EA177" s="171">
        <v>0</v>
      </c>
      <c r="EB177" s="171">
        <v>0</v>
      </c>
      <c r="EC177" s="171">
        <v>0</v>
      </c>
      <c r="ED177" s="171">
        <v>0</v>
      </c>
      <c r="EE177" s="171">
        <v>0</v>
      </c>
      <c r="EF177" s="171">
        <v>0</v>
      </c>
      <c r="EG177" s="171">
        <v>0</v>
      </c>
      <c r="EH177" s="171">
        <v>0</v>
      </c>
      <c r="EI177" s="171">
        <v>0</v>
      </c>
      <c r="EJ177" s="171">
        <v>0</v>
      </c>
      <c r="EK177" s="171">
        <v>0</v>
      </c>
      <c r="EL177" s="171">
        <v>0</v>
      </c>
      <c r="EM177" s="171">
        <v>0</v>
      </c>
      <c r="EN177" s="171">
        <v>0</v>
      </c>
    </row>
    <row r="178" spans="43:144" outlineLevel="1" x14ac:dyDescent="0.2">
      <c r="AQ178" s="171" t="s">
        <v>265</v>
      </c>
      <c r="AR178" s="171">
        <v>0</v>
      </c>
      <c r="AS178" s="171">
        <v>1.7852588625350675E-3</v>
      </c>
      <c r="AT178" s="171">
        <v>3.3154807447079828E-3</v>
      </c>
      <c r="AU178" s="171">
        <v>4.6926804386636057E-3</v>
      </c>
      <c r="AV178" s="171">
        <v>5.9678653404743685E-3</v>
      </c>
      <c r="AW178" s="171">
        <v>7.0390206579954099E-3</v>
      </c>
      <c r="AX178" s="171">
        <v>8.4672277480234634E-3</v>
      </c>
      <c r="AY178" s="171">
        <v>9.5893904616169354E-3</v>
      </c>
      <c r="AZ178" s="171">
        <v>1.0915582759500126E-2</v>
      </c>
      <c r="BA178" s="171">
        <v>1.224177505738332E-2</v>
      </c>
      <c r="BB178" s="171">
        <v>1.4384085692425401E-2</v>
      </c>
      <c r="BC178" s="171">
        <v>1.8056618209640399E-2</v>
      </c>
      <c r="BD178" s="171">
        <v>2.4126498342259627E-2</v>
      </c>
      <c r="BE178" s="171">
        <v>2.9941341494516705E-2</v>
      </c>
      <c r="BF178" s="171">
        <v>3.5501147666411624E-2</v>
      </c>
      <c r="BG178" s="171">
        <v>4.0091813312930373E-2</v>
      </c>
      <c r="BH178" s="171">
        <v>4.26421831165519E-2</v>
      </c>
      <c r="BI178" s="171">
        <v>4.2744197908696761E-2</v>
      </c>
      <c r="BJ178" s="171">
        <v>4.2897220096914053E-2</v>
      </c>
      <c r="BK178" s="171">
        <v>4.3101249681203775E-2</v>
      </c>
      <c r="BL178" s="171">
        <v>4.3305279265493497E-2</v>
      </c>
      <c r="BM178" s="171">
        <v>4.3458301453710789E-2</v>
      </c>
      <c r="BN178" s="171">
        <v>4.356031624585565E-2</v>
      </c>
      <c r="BO178" s="171">
        <v>4.417240499872481E-2</v>
      </c>
      <c r="BP178" s="171">
        <v>4.5447589900535573E-2</v>
      </c>
      <c r="BQ178" s="171">
        <v>4.6722774802346337E-2</v>
      </c>
      <c r="BR178" s="171">
        <v>4.79979597041571E-2</v>
      </c>
      <c r="BS178" s="171">
        <v>4.9273144605967864E-2</v>
      </c>
      <c r="BT178" s="171">
        <v>5.0191277735271614E-2</v>
      </c>
      <c r="BU178" s="171">
        <v>5.1415455241009947E-2</v>
      </c>
      <c r="BV178" s="171">
        <v>5.6618209640397855E-2</v>
      </c>
      <c r="BW178" s="171">
        <v>6.3657230298393264E-2</v>
      </c>
      <c r="BX178" s="171">
        <v>7.0696250956388679E-2</v>
      </c>
      <c r="BY178" s="171">
        <v>7.7531242030094358E-2</v>
      </c>
      <c r="BZ178" s="171">
        <v>8.334608518235144E-2</v>
      </c>
      <c r="CA178" s="171">
        <v>8.5182351440958939E-2</v>
      </c>
      <c r="CB178" s="171">
        <v>8.5182351440958939E-2</v>
      </c>
      <c r="CC178" s="171">
        <v>8.5182351440958939E-2</v>
      </c>
      <c r="CD178" s="171">
        <v>8.5182351440958939E-2</v>
      </c>
      <c r="CE178" s="171">
        <v>8.5182351440958939E-2</v>
      </c>
      <c r="CF178" s="171">
        <v>8.5182351440958939E-2</v>
      </c>
      <c r="CG178" s="171">
        <v>8.5182351440958939E-2</v>
      </c>
      <c r="CH178" s="171">
        <v>8.5335373629176231E-2</v>
      </c>
      <c r="CI178" s="171">
        <v>8.5488395817393523E-2</v>
      </c>
      <c r="CJ178" s="171">
        <v>8.5641418005610814E-2</v>
      </c>
      <c r="CK178" s="171">
        <v>8.5794440193828106E-2</v>
      </c>
      <c r="CL178" s="171">
        <v>8.5947462382045398E-2</v>
      </c>
      <c r="CM178" s="171">
        <v>8.5947462382045398E-2</v>
      </c>
      <c r="CN178" s="171">
        <v>8.5947462382045398E-2</v>
      </c>
      <c r="CO178" s="171">
        <v>8.5947462382045398E-2</v>
      </c>
      <c r="CP178" s="171">
        <v>8.5947462382045398E-2</v>
      </c>
      <c r="CQ178" s="171">
        <v>8.5947462382045398E-2</v>
      </c>
      <c r="CR178" s="171">
        <v>8.5947462382045398E-2</v>
      </c>
      <c r="CS178" s="171">
        <v>8.5947462382045398E-2</v>
      </c>
      <c r="CT178" s="171">
        <v>8.7324662076001008E-2</v>
      </c>
      <c r="CU178" s="171">
        <v>8.8701861769956647E-2</v>
      </c>
      <c r="CV178" s="171">
        <v>9.0079061463912258E-2</v>
      </c>
      <c r="CW178" s="171">
        <v>9.1456261157867896E-2</v>
      </c>
      <c r="CX178" s="171">
        <v>9.2833460851823521E-2</v>
      </c>
      <c r="CY178" s="171">
        <v>9.2833460851823521E-2</v>
      </c>
      <c r="CZ178" s="171">
        <v>9.2833460851823521E-2</v>
      </c>
      <c r="DA178" s="171">
        <v>9.2833460851823521E-2</v>
      </c>
      <c r="DB178" s="171">
        <v>9.2833460851823521E-2</v>
      </c>
      <c r="DC178" s="171">
        <v>9.2833460851823521E-2</v>
      </c>
      <c r="DD178" s="171">
        <v>9.2833460851823521E-2</v>
      </c>
      <c r="DE178" s="171">
        <v>9.2833460851823521E-2</v>
      </c>
      <c r="DF178" s="171">
        <v>9.2833460851823521E-2</v>
      </c>
      <c r="DG178" s="171">
        <v>9.2833460851823521E-2</v>
      </c>
      <c r="DH178" s="171">
        <v>9.2833460851823521E-2</v>
      </c>
      <c r="DI178" s="171">
        <v>9.2833460851823521E-2</v>
      </c>
      <c r="DJ178" s="171">
        <v>9.2833460851823521E-2</v>
      </c>
      <c r="DK178" s="171">
        <v>9.2833460851823521E-2</v>
      </c>
      <c r="DL178" s="171">
        <v>9.2833460851823521E-2</v>
      </c>
      <c r="DM178" s="171">
        <v>9.2833460851823521E-2</v>
      </c>
      <c r="DN178" s="171">
        <v>9.2833460851823521E-2</v>
      </c>
      <c r="DO178" s="171">
        <v>9.2833460851823521E-2</v>
      </c>
      <c r="DP178" s="171">
        <v>9.2833460851823521E-2</v>
      </c>
      <c r="DQ178" s="171">
        <v>9.2833460851823521E-2</v>
      </c>
      <c r="DR178" s="171">
        <v>9.2833460851823521E-2</v>
      </c>
      <c r="DS178" s="171">
        <v>9.2833460851823521E-2</v>
      </c>
      <c r="DT178" s="171">
        <v>9.2833460851823521E-2</v>
      </c>
      <c r="DU178" s="171">
        <v>9.2833460851823521E-2</v>
      </c>
      <c r="DV178" s="171">
        <v>9.2833460851823521E-2</v>
      </c>
      <c r="DW178" s="171">
        <v>9.2833460851823521E-2</v>
      </c>
      <c r="DX178" s="171">
        <v>9.2884468247895938E-2</v>
      </c>
      <c r="DY178" s="171">
        <v>9.2935475643968368E-2</v>
      </c>
      <c r="DZ178" s="171">
        <v>9.3037490436113243E-2</v>
      </c>
      <c r="EA178" s="171">
        <v>9.313950522825809E-2</v>
      </c>
      <c r="EB178" s="171">
        <v>9.3241520020402965E-2</v>
      </c>
      <c r="EC178" s="171">
        <v>9.3292527416475396E-2</v>
      </c>
      <c r="ED178" s="171">
        <v>9.3343534812547813E-2</v>
      </c>
      <c r="EE178" s="171">
        <v>9.3394542208620243E-2</v>
      </c>
      <c r="EF178" s="171">
        <v>9.3445549604692674E-2</v>
      </c>
      <c r="EG178" s="171">
        <v>9.3496557000765118E-2</v>
      </c>
      <c r="EH178" s="171">
        <v>9.3547564396837549E-2</v>
      </c>
      <c r="EI178" s="171">
        <v>9.3598571792909965E-2</v>
      </c>
      <c r="EJ178" s="171">
        <v>9.3598571792909965E-2</v>
      </c>
      <c r="EK178" s="171">
        <v>9.3598571792909965E-2</v>
      </c>
      <c r="EL178" s="171">
        <v>9.3598571792909965E-2</v>
      </c>
      <c r="EM178" s="171">
        <v>9.3598571792909965E-2</v>
      </c>
      <c r="EN178" s="171">
        <v>9.3598571792909965E-2</v>
      </c>
    </row>
    <row r="179" spans="43:144" outlineLevel="1" x14ac:dyDescent="0.2">
      <c r="AQ179" s="171" t="s">
        <v>266</v>
      </c>
      <c r="AR179" s="171">
        <v>0.90640142820709002</v>
      </c>
      <c r="AS179" s="171">
        <v>0.64141800561081364</v>
      </c>
      <c r="AT179" s="171">
        <v>0.61958684009181331</v>
      </c>
      <c r="AU179" s="171">
        <v>0.51976536597806677</v>
      </c>
      <c r="AV179" s="171">
        <v>0.46998214741137467</v>
      </c>
      <c r="AW179" s="171">
        <v>0.43152257077276207</v>
      </c>
      <c r="AX179" s="171">
        <v>0.39954093343534813</v>
      </c>
      <c r="AY179" s="171">
        <v>0.3705177250701352</v>
      </c>
      <c r="AZ179" s="171">
        <v>0.34562611578678909</v>
      </c>
      <c r="BA179" s="171">
        <v>0.31410354501402704</v>
      </c>
      <c r="BB179" s="171">
        <v>0.27691915327722522</v>
      </c>
      <c r="BC179" s="171">
        <v>0.23912267278755417</v>
      </c>
      <c r="BD179" s="171">
        <v>0.20413159908186687</v>
      </c>
      <c r="BE179" s="171">
        <v>0.17786279010456518</v>
      </c>
      <c r="BF179" s="171">
        <v>0.16087732721244583</v>
      </c>
      <c r="BG179" s="171">
        <v>0.15297118082121908</v>
      </c>
      <c r="BH179" s="171">
        <v>0.15001275184901811</v>
      </c>
      <c r="BI179" s="171">
        <v>0.14889058913542463</v>
      </c>
      <c r="BJ179" s="171">
        <v>0.1476664116296863</v>
      </c>
      <c r="BK179" s="171">
        <v>0.146799285896455</v>
      </c>
      <c r="BL179" s="171">
        <v>0.14618719714358583</v>
      </c>
      <c r="BM179" s="171">
        <v>0.14557510839071666</v>
      </c>
      <c r="BN179" s="171">
        <v>0.14526906401428208</v>
      </c>
      <c r="BO179" s="171">
        <v>0.1454730935985718</v>
      </c>
      <c r="BP179" s="171">
        <v>0.14628921193573069</v>
      </c>
      <c r="BQ179" s="171">
        <v>0.14700331548074469</v>
      </c>
      <c r="BR179" s="171">
        <v>0.14761540423361388</v>
      </c>
      <c r="BS179" s="171">
        <v>0.14812547819433819</v>
      </c>
      <c r="BT179" s="171">
        <v>0.14761540423361386</v>
      </c>
      <c r="BU179" s="171">
        <v>0.14521805661820963</v>
      </c>
      <c r="BV179" s="171">
        <v>0.1340984442744198</v>
      </c>
      <c r="BW179" s="171">
        <v>0.12282580974241264</v>
      </c>
      <c r="BX179" s="171">
        <v>0.11185921958684009</v>
      </c>
      <c r="BY179" s="171">
        <v>0.1015047181841367</v>
      </c>
      <c r="BZ179" s="171">
        <v>9.2374394287171646E-2</v>
      </c>
      <c r="CA179" s="171">
        <v>9.2068349910737063E-2</v>
      </c>
      <c r="CB179" s="171">
        <v>9.2017342514664632E-2</v>
      </c>
      <c r="CC179" s="171">
        <v>9.1915327722519771E-2</v>
      </c>
      <c r="CD179" s="171">
        <v>9.176230553430248E-2</v>
      </c>
      <c r="CE179" s="171">
        <v>9.1507268553940327E-2</v>
      </c>
      <c r="CF179" s="171">
        <v>9.1150216781433313E-2</v>
      </c>
      <c r="CG179" s="171">
        <v>9.0793165008926299E-2</v>
      </c>
      <c r="CH179" s="171">
        <v>9.0283091048201994E-2</v>
      </c>
      <c r="CI179" s="171">
        <v>8.9824024483550119E-2</v>
      </c>
      <c r="CJ179" s="171">
        <v>8.9466972711043105E-2</v>
      </c>
      <c r="CK179" s="171">
        <v>8.9211935730680952E-2</v>
      </c>
      <c r="CL179" s="171">
        <v>8.900790614639123E-2</v>
      </c>
      <c r="CM179" s="171">
        <v>8.900790614639123E-2</v>
      </c>
      <c r="CN179" s="171">
        <v>8.900790614639123E-2</v>
      </c>
      <c r="CO179" s="171">
        <v>8.900790614639123E-2</v>
      </c>
      <c r="CP179" s="171">
        <v>8.900790614639123E-2</v>
      </c>
      <c r="CQ179" s="171">
        <v>8.900790614639123E-2</v>
      </c>
      <c r="CR179" s="171">
        <v>8.900790614639123E-2</v>
      </c>
      <c r="CS179" s="171">
        <v>8.900790614639123E-2</v>
      </c>
      <c r="CT179" s="171">
        <v>8.9977046671767397E-2</v>
      </c>
      <c r="CU179" s="171">
        <v>9.089517980107116E-2</v>
      </c>
      <c r="CV179" s="171">
        <v>9.1813312930374896E-2</v>
      </c>
      <c r="CW179" s="171">
        <v>9.273144605967866E-2</v>
      </c>
      <c r="CX179" s="171">
        <v>9.3598571792909979E-2</v>
      </c>
      <c r="CY179" s="171">
        <v>9.3496557000765118E-2</v>
      </c>
      <c r="CZ179" s="171">
        <v>9.3394542208620257E-2</v>
      </c>
      <c r="DA179" s="171">
        <v>9.3292527416475396E-2</v>
      </c>
      <c r="DB179" s="171">
        <v>9.3139505228258104E-2</v>
      </c>
      <c r="DC179" s="171">
        <v>9.3037490436113243E-2</v>
      </c>
      <c r="DD179" s="171">
        <v>9.2935475643968382E-2</v>
      </c>
      <c r="DE179" s="171">
        <v>9.2884468247895952E-2</v>
      </c>
      <c r="DF179" s="171">
        <v>9.2833460851823521E-2</v>
      </c>
      <c r="DG179" s="171">
        <v>9.2833460851823521E-2</v>
      </c>
      <c r="DH179" s="171">
        <v>9.2833460851823521E-2</v>
      </c>
      <c r="DI179" s="171">
        <v>9.2833460851823521E-2</v>
      </c>
      <c r="DJ179" s="171">
        <v>9.2833460851823521E-2</v>
      </c>
      <c r="DK179" s="171">
        <v>9.2833460851823521E-2</v>
      </c>
      <c r="DL179" s="171">
        <v>9.2833460851823521E-2</v>
      </c>
      <c r="DM179" s="171">
        <v>9.2833460851823521E-2</v>
      </c>
      <c r="DN179" s="171">
        <v>9.2833460851823521E-2</v>
      </c>
      <c r="DO179" s="171">
        <v>9.2833460851823521E-2</v>
      </c>
      <c r="DP179" s="171">
        <v>9.2833460851823521E-2</v>
      </c>
      <c r="DQ179" s="171">
        <v>9.2833460851823521E-2</v>
      </c>
      <c r="DR179" s="171">
        <v>9.2833460851823521E-2</v>
      </c>
      <c r="DS179" s="171">
        <v>9.2833460851823521E-2</v>
      </c>
      <c r="DT179" s="171">
        <v>9.2833460851823521E-2</v>
      </c>
      <c r="DU179" s="171">
        <v>9.2833460851823521E-2</v>
      </c>
      <c r="DV179" s="171">
        <v>9.2833460851823521E-2</v>
      </c>
      <c r="DW179" s="171">
        <v>9.2833460851823521E-2</v>
      </c>
      <c r="DX179" s="171">
        <v>9.2884468247895938E-2</v>
      </c>
      <c r="DY179" s="171">
        <v>9.2935475643968368E-2</v>
      </c>
      <c r="DZ179" s="171">
        <v>9.3037490436113243E-2</v>
      </c>
      <c r="EA179" s="171">
        <v>9.313950522825809E-2</v>
      </c>
      <c r="EB179" s="171">
        <v>9.3241520020402965E-2</v>
      </c>
      <c r="EC179" s="171">
        <v>9.3292527416475396E-2</v>
      </c>
      <c r="ED179" s="171">
        <v>9.3343534812547813E-2</v>
      </c>
      <c r="EE179" s="171">
        <v>9.3394542208620243E-2</v>
      </c>
      <c r="EF179" s="171">
        <v>9.3445549604692674E-2</v>
      </c>
      <c r="EG179" s="171">
        <v>9.3496557000765118E-2</v>
      </c>
      <c r="EH179" s="171">
        <v>9.3547564396837549E-2</v>
      </c>
      <c r="EI179" s="171">
        <v>9.3598571792909965E-2</v>
      </c>
      <c r="EJ179" s="171">
        <v>9.3598571792909965E-2</v>
      </c>
      <c r="EK179" s="171">
        <v>9.3598571792909965E-2</v>
      </c>
      <c r="EL179" s="171">
        <v>9.3598571792909965E-2</v>
      </c>
      <c r="EM179" s="171">
        <v>9.3598571792909965E-2</v>
      </c>
      <c r="EN179" s="171">
        <v>9.3598571792909965E-2</v>
      </c>
    </row>
    <row r="180" spans="43:144" outlineLevel="1" x14ac:dyDescent="0.2">
      <c r="AQ180" s="171" t="str">
        <f xml:space="preserve"> TEXT($F$176,"0%") &amp; " Wtd.Avg."</f>
        <v>50% Wtd.Avg.</v>
      </c>
      <c r="AR180" s="171">
        <f>$F$176*AR178+(1-$F$176)*AR177</f>
        <v>0.45320071410354501</v>
      </c>
      <c r="AS180" s="171">
        <f>$F$176*AS178+(1-$F$176)*AS177</f>
        <v>0.32070900280540682</v>
      </c>
      <c r="AT180" s="171">
        <f>$F$176*AT178+(1-$F$176)*AT177</f>
        <v>0.30979342004590665</v>
      </c>
      <c r="AU180" s="171">
        <f t="shared" ref="AU180:DF180" si="15">$F$176*AU178+(1-$F$176)*AU177</f>
        <v>0.25988268298903339</v>
      </c>
      <c r="AV180" s="171">
        <f t="shared" si="15"/>
        <v>0.23499107370568734</v>
      </c>
      <c r="AW180" s="171">
        <f t="shared" si="15"/>
        <v>0.21576128538638104</v>
      </c>
      <c r="AX180" s="171">
        <f t="shared" si="15"/>
        <v>0.19977046671767407</v>
      </c>
      <c r="AY180" s="171">
        <f t="shared" si="15"/>
        <v>0.1852588625350676</v>
      </c>
      <c r="AZ180" s="171">
        <f t="shared" si="15"/>
        <v>0.17281305789339454</v>
      </c>
      <c r="BA180" s="171">
        <f t="shared" si="15"/>
        <v>0.15705177250701352</v>
      </c>
      <c r="BB180" s="171">
        <f t="shared" si="15"/>
        <v>0.13845957663861261</v>
      </c>
      <c r="BC180" s="171">
        <f t="shared" si="15"/>
        <v>0.11956133639377708</v>
      </c>
      <c r="BD180" s="171">
        <f t="shared" si="15"/>
        <v>0.10206579954093344</v>
      </c>
      <c r="BE180" s="171">
        <f t="shared" si="15"/>
        <v>8.8931395052282591E-2</v>
      </c>
      <c r="BF180" s="171">
        <f t="shared" si="15"/>
        <v>8.0438663606222913E-2</v>
      </c>
      <c r="BG180" s="171">
        <f t="shared" si="15"/>
        <v>7.6485590410609539E-2</v>
      </c>
      <c r="BH180" s="171">
        <f t="shared" si="15"/>
        <v>7.5006375924509053E-2</v>
      </c>
      <c r="BI180" s="171">
        <f t="shared" si="15"/>
        <v>7.4445294567712317E-2</v>
      </c>
      <c r="BJ180" s="171">
        <f t="shared" si="15"/>
        <v>7.383320581484315E-2</v>
      </c>
      <c r="BK180" s="171">
        <f t="shared" si="15"/>
        <v>7.3399642948227498E-2</v>
      </c>
      <c r="BL180" s="171">
        <f t="shared" si="15"/>
        <v>7.3093598571792914E-2</v>
      </c>
      <c r="BM180" s="171">
        <f t="shared" si="15"/>
        <v>7.2787554195358331E-2</v>
      </c>
      <c r="BN180" s="171">
        <f t="shared" si="15"/>
        <v>7.2634532007141039E-2</v>
      </c>
      <c r="BO180" s="171">
        <f t="shared" si="15"/>
        <v>7.27365467992859E-2</v>
      </c>
      <c r="BP180" s="171">
        <f t="shared" si="15"/>
        <v>7.3144605967865345E-2</v>
      </c>
      <c r="BQ180" s="171">
        <f t="shared" si="15"/>
        <v>7.3501657740372345E-2</v>
      </c>
      <c r="BR180" s="171">
        <f t="shared" si="15"/>
        <v>7.3807702116806942E-2</v>
      </c>
      <c r="BS180" s="171">
        <f t="shared" si="15"/>
        <v>7.4062739097169095E-2</v>
      </c>
      <c r="BT180" s="171">
        <f t="shared" si="15"/>
        <v>7.3807702116806928E-2</v>
      </c>
      <c r="BU180" s="171">
        <f t="shared" si="15"/>
        <v>7.2609028309104817E-2</v>
      </c>
      <c r="BV180" s="171">
        <f t="shared" si="15"/>
        <v>6.7049222137209902E-2</v>
      </c>
      <c r="BW180" s="171">
        <f t="shared" si="15"/>
        <v>6.141290487120632E-2</v>
      </c>
      <c r="BX180" s="171">
        <f t="shared" si="15"/>
        <v>5.5929609793420043E-2</v>
      </c>
      <c r="BY180" s="171">
        <f t="shared" si="15"/>
        <v>5.075235909206835E-2</v>
      </c>
      <c r="BZ180" s="171">
        <f t="shared" si="15"/>
        <v>4.6187197143585823E-2</v>
      </c>
      <c r="CA180" s="171">
        <f t="shared" si="15"/>
        <v>4.6034174955368531E-2</v>
      </c>
      <c r="CB180" s="171">
        <f t="shared" si="15"/>
        <v>4.6008671257332316E-2</v>
      </c>
      <c r="CC180" s="171">
        <f t="shared" si="15"/>
        <v>4.5957663861259886E-2</v>
      </c>
      <c r="CD180" s="171">
        <f t="shared" si="15"/>
        <v>4.588115276715124E-2</v>
      </c>
      <c r="CE180" s="171">
        <f t="shared" si="15"/>
        <v>4.5753634276970163E-2</v>
      </c>
      <c r="CF180" s="171">
        <f t="shared" si="15"/>
        <v>4.5575108390716657E-2</v>
      </c>
      <c r="CG180" s="171">
        <f t="shared" si="15"/>
        <v>4.539658250446315E-2</v>
      </c>
      <c r="CH180" s="171">
        <f t="shared" si="15"/>
        <v>4.5141545524100997E-2</v>
      </c>
      <c r="CI180" s="171">
        <f t="shared" si="15"/>
        <v>4.4912012241775059E-2</v>
      </c>
      <c r="CJ180" s="171">
        <f t="shared" si="15"/>
        <v>4.4733486355521553E-2</v>
      </c>
      <c r="CK180" s="171">
        <f t="shared" si="15"/>
        <v>4.4605967865340476E-2</v>
      </c>
      <c r="CL180" s="171">
        <f t="shared" si="15"/>
        <v>4.4503953073195615E-2</v>
      </c>
      <c r="CM180" s="171">
        <f t="shared" si="15"/>
        <v>4.4503953073195615E-2</v>
      </c>
      <c r="CN180" s="171">
        <f t="shared" si="15"/>
        <v>4.4503953073195615E-2</v>
      </c>
      <c r="CO180" s="171">
        <f t="shared" si="15"/>
        <v>4.4503953073195615E-2</v>
      </c>
      <c r="CP180" s="171">
        <f t="shared" si="15"/>
        <v>4.4503953073195615E-2</v>
      </c>
      <c r="CQ180" s="171">
        <f t="shared" si="15"/>
        <v>4.4503953073195615E-2</v>
      </c>
      <c r="CR180" s="171">
        <f t="shared" si="15"/>
        <v>4.4503953073195615E-2</v>
      </c>
      <c r="CS180" s="171">
        <f t="shared" si="15"/>
        <v>4.4503953073195615E-2</v>
      </c>
      <c r="CT180" s="171">
        <f t="shared" si="15"/>
        <v>4.4988523335883698E-2</v>
      </c>
      <c r="CU180" s="171">
        <f t="shared" si="15"/>
        <v>4.544758990053558E-2</v>
      </c>
      <c r="CV180" s="171">
        <f t="shared" si="15"/>
        <v>4.5906656465187448E-2</v>
      </c>
      <c r="CW180" s="171">
        <f t="shared" si="15"/>
        <v>4.636572302983933E-2</v>
      </c>
      <c r="CX180" s="171">
        <f t="shared" si="15"/>
        <v>4.679928589645499E-2</v>
      </c>
      <c r="CY180" s="171">
        <f t="shared" si="15"/>
        <v>4.6748278500382559E-2</v>
      </c>
      <c r="CZ180" s="171">
        <f t="shared" si="15"/>
        <v>4.6697271104310129E-2</v>
      </c>
      <c r="DA180" s="171">
        <f t="shared" si="15"/>
        <v>4.6646263708237698E-2</v>
      </c>
      <c r="DB180" s="171">
        <f t="shared" si="15"/>
        <v>4.6569752614129052E-2</v>
      </c>
      <c r="DC180" s="171">
        <f t="shared" si="15"/>
        <v>4.6518745218056622E-2</v>
      </c>
      <c r="DD180" s="171">
        <f t="shared" si="15"/>
        <v>4.6467737821984191E-2</v>
      </c>
      <c r="DE180" s="171">
        <f t="shared" si="15"/>
        <v>4.6442234123947976E-2</v>
      </c>
      <c r="DF180" s="171">
        <f t="shared" si="15"/>
        <v>4.6416730425911761E-2</v>
      </c>
      <c r="DG180" s="171">
        <f t="shared" ref="DG180:EL180" si="16">$F$176*DG178+(1-$F$176)*DG177</f>
        <v>4.6416730425911761E-2</v>
      </c>
      <c r="DH180" s="171">
        <f t="shared" si="16"/>
        <v>4.6416730425911761E-2</v>
      </c>
      <c r="DI180" s="171">
        <f t="shared" si="16"/>
        <v>4.6416730425911761E-2</v>
      </c>
      <c r="DJ180" s="171">
        <f t="shared" si="16"/>
        <v>4.6416730425911761E-2</v>
      </c>
      <c r="DK180" s="171">
        <f t="shared" si="16"/>
        <v>4.6416730425911761E-2</v>
      </c>
      <c r="DL180" s="171">
        <f t="shared" si="16"/>
        <v>4.6416730425911761E-2</v>
      </c>
      <c r="DM180" s="171">
        <f t="shared" si="16"/>
        <v>4.6416730425911761E-2</v>
      </c>
      <c r="DN180" s="171">
        <f t="shared" si="16"/>
        <v>4.6416730425911761E-2</v>
      </c>
      <c r="DO180" s="171">
        <f t="shared" si="16"/>
        <v>4.6416730425911761E-2</v>
      </c>
      <c r="DP180" s="171">
        <f t="shared" si="16"/>
        <v>4.6416730425911761E-2</v>
      </c>
      <c r="DQ180" s="171">
        <f t="shared" si="16"/>
        <v>4.6416730425911761E-2</v>
      </c>
      <c r="DR180" s="171">
        <f t="shared" si="16"/>
        <v>4.6416730425911761E-2</v>
      </c>
      <c r="DS180" s="171">
        <f t="shared" si="16"/>
        <v>4.6416730425911761E-2</v>
      </c>
      <c r="DT180" s="171">
        <f t="shared" si="16"/>
        <v>4.6416730425911761E-2</v>
      </c>
      <c r="DU180" s="171">
        <f t="shared" si="16"/>
        <v>4.6416730425911761E-2</v>
      </c>
      <c r="DV180" s="171">
        <f t="shared" si="16"/>
        <v>4.6416730425911761E-2</v>
      </c>
      <c r="DW180" s="171">
        <f t="shared" si="16"/>
        <v>4.6416730425911761E-2</v>
      </c>
      <c r="DX180" s="171">
        <f t="shared" si="16"/>
        <v>4.6442234123947969E-2</v>
      </c>
      <c r="DY180" s="171">
        <f t="shared" si="16"/>
        <v>4.6467737821984184E-2</v>
      </c>
      <c r="DZ180" s="171">
        <f t="shared" si="16"/>
        <v>4.6518745218056622E-2</v>
      </c>
      <c r="EA180" s="171">
        <f t="shared" si="16"/>
        <v>4.6569752614129045E-2</v>
      </c>
      <c r="EB180" s="171">
        <f t="shared" si="16"/>
        <v>4.6620760010201483E-2</v>
      </c>
      <c r="EC180" s="171">
        <f t="shared" si="16"/>
        <v>4.6646263708237698E-2</v>
      </c>
      <c r="ED180" s="171">
        <f t="shared" si="16"/>
        <v>4.6671767406273906E-2</v>
      </c>
      <c r="EE180" s="171">
        <f t="shared" si="16"/>
        <v>4.6697271104310122E-2</v>
      </c>
      <c r="EF180" s="171">
        <f t="shared" si="16"/>
        <v>4.6722774802346337E-2</v>
      </c>
      <c r="EG180" s="171">
        <f t="shared" si="16"/>
        <v>4.6748278500382559E-2</v>
      </c>
      <c r="EH180" s="171">
        <f t="shared" si="16"/>
        <v>4.6773782198418774E-2</v>
      </c>
      <c r="EI180" s="171">
        <f t="shared" si="16"/>
        <v>4.6799285896454983E-2</v>
      </c>
      <c r="EJ180" s="171">
        <f t="shared" si="16"/>
        <v>4.6799285896454983E-2</v>
      </c>
      <c r="EK180" s="171">
        <f t="shared" si="16"/>
        <v>4.6799285896454983E-2</v>
      </c>
      <c r="EL180" s="171">
        <f t="shared" si="16"/>
        <v>4.6799285896454983E-2</v>
      </c>
      <c r="EM180" s="171">
        <f>$F$176*EM178+(1-$F$176)*EM177</f>
        <v>4.6799285896454983E-2</v>
      </c>
      <c r="EN180" s="171">
        <f>$F$176*EN178+(1-$F$176)*EN177</f>
        <v>4.6799285896454983E-2</v>
      </c>
    </row>
    <row r="181" spans="43:144" outlineLevel="1" x14ac:dyDescent="0.2">
      <c r="AQ181" s="171"/>
      <c r="AR181" s="171"/>
      <c r="AS181" s="171"/>
      <c r="AT181" s="171"/>
      <c r="AU181" s="171"/>
      <c r="AV181" s="171"/>
      <c r="AW181" s="171"/>
      <c r="AX181" s="171"/>
      <c r="AY181" s="171"/>
      <c r="AZ181" s="171"/>
      <c r="BA181" s="171"/>
      <c r="BB181" s="171"/>
      <c r="BC181" s="171"/>
      <c r="BD181" s="171"/>
      <c r="BE181" s="171"/>
      <c r="BF181" s="171"/>
      <c r="BG181" s="171"/>
      <c r="BH181" s="171"/>
      <c r="BI181" s="171"/>
      <c r="BJ181" s="171"/>
      <c r="BK181" s="171"/>
      <c r="BL181" s="171"/>
      <c r="BM181" s="171"/>
      <c r="BN181" s="171"/>
      <c r="BO181" s="171"/>
      <c r="BP181" s="171"/>
      <c r="BQ181" s="171"/>
      <c r="BR181" s="171"/>
      <c r="BS181" s="171"/>
      <c r="BT181" s="171"/>
      <c r="BU181" s="171"/>
      <c r="BV181" s="171"/>
      <c r="BW181" s="171"/>
      <c r="BX181" s="171"/>
      <c r="BY181" s="171"/>
      <c r="BZ181" s="171"/>
      <c r="CA181" s="171"/>
      <c r="CB181" s="171"/>
      <c r="CC181" s="171"/>
      <c r="CD181" s="171"/>
      <c r="CE181" s="171"/>
      <c r="CF181" s="171"/>
      <c r="CG181" s="171"/>
      <c r="CH181" s="171"/>
      <c r="CI181" s="171"/>
      <c r="CJ181" s="171"/>
      <c r="CK181" s="171"/>
      <c r="CL181" s="171"/>
      <c r="CM181" s="171"/>
      <c r="CN181" s="171"/>
      <c r="CO181" s="171"/>
      <c r="CP181" s="171"/>
      <c r="CQ181" s="171"/>
      <c r="CR181" s="171"/>
      <c r="CS181" s="171"/>
      <c r="CT181" s="171"/>
      <c r="CU181" s="171"/>
      <c r="CV181" s="171"/>
      <c r="CW181" s="171"/>
      <c r="CX181" s="171"/>
      <c r="CY181" s="171"/>
      <c r="CZ181" s="171"/>
      <c r="DA181" s="171"/>
      <c r="DB181" s="171"/>
      <c r="DC181" s="171"/>
      <c r="DD181" s="171"/>
      <c r="DE181" s="171"/>
      <c r="DF181" s="171"/>
      <c r="DG181" s="171"/>
      <c r="DH181" s="171"/>
      <c r="DI181" s="171"/>
      <c r="DJ181" s="171"/>
      <c r="DK181" s="171"/>
      <c r="DL181" s="171"/>
      <c r="DM181" s="171"/>
      <c r="DN181" s="171"/>
      <c r="DO181" s="171"/>
      <c r="DP181" s="171"/>
      <c r="DQ181" s="171"/>
      <c r="DR181" s="171"/>
      <c r="DS181" s="171"/>
      <c r="DT181" s="171"/>
      <c r="DU181" s="171"/>
      <c r="DV181" s="171"/>
      <c r="DW181" s="171"/>
      <c r="DX181" s="171"/>
      <c r="DY181" s="171"/>
      <c r="DZ181" s="171"/>
      <c r="EA181" s="171"/>
      <c r="EB181" s="171"/>
      <c r="EC181" s="171"/>
      <c r="ED181" s="171"/>
      <c r="EE181" s="171"/>
      <c r="EF181" s="171"/>
      <c r="EG181" s="171"/>
      <c r="EH181" s="171"/>
      <c r="EI181" s="171"/>
      <c r="EJ181" s="171"/>
      <c r="EK181" s="171"/>
      <c r="EL181" s="171"/>
      <c r="EM181" s="171"/>
      <c r="EN181" s="171"/>
    </row>
    <row r="182" spans="43:144" outlineLevel="1" x14ac:dyDescent="0.2">
      <c r="AQ182" s="171"/>
      <c r="AR182" s="171"/>
      <c r="AS182" s="171"/>
      <c r="AT182" s="171"/>
      <c r="AU182" s="171"/>
      <c r="AV182" s="171"/>
      <c r="AW182" s="171"/>
      <c r="AX182" s="171"/>
      <c r="AY182" s="171"/>
      <c r="AZ182" s="171"/>
      <c r="BA182" s="171"/>
      <c r="BB182" s="171"/>
      <c r="BC182" s="171"/>
      <c r="BD182" s="171"/>
      <c r="BE182" s="171"/>
      <c r="BF182" s="171"/>
      <c r="BG182" s="171"/>
      <c r="BH182" s="171"/>
      <c r="BI182" s="171"/>
      <c r="BJ182" s="171"/>
      <c r="BK182" s="171"/>
      <c r="BL182" s="171"/>
      <c r="BM182" s="171"/>
      <c r="BN182" s="171"/>
      <c r="BO182" s="171"/>
      <c r="BP182" s="171"/>
      <c r="BQ182" s="171"/>
      <c r="BR182" s="171"/>
      <c r="BS182" s="171"/>
      <c r="BT182" s="171"/>
      <c r="BU182" s="171"/>
      <c r="BV182" s="171"/>
      <c r="BW182" s="171"/>
      <c r="BX182" s="171"/>
      <c r="BY182" s="171"/>
      <c r="BZ182" s="171"/>
      <c r="CA182" s="171"/>
      <c r="CB182" s="171"/>
      <c r="CC182" s="171"/>
      <c r="CD182" s="171"/>
      <c r="CE182" s="171"/>
      <c r="CF182" s="171"/>
      <c r="CG182" s="171"/>
      <c r="CH182" s="171"/>
      <c r="CI182" s="171"/>
      <c r="CJ182" s="171"/>
      <c r="CK182" s="171"/>
      <c r="CL182" s="171"/>
      <c r="CM182" s="171"/>
      <c r="CN182" s="171"/>
      <c r="CO182" s="171"/>
      <c r="CP182" s="171"/>
      <c r="CQ182" s="171"/>
      <c r="CR182" s="171"/>
      <c r="CS182" s="171"/>
      <c r="CT182" s="171"/>
      <c r="CU182" s="171"/>
      <c r="CV182" s="171"/>
      <c r="CW182" s="171"/>
      <c r="CX182" s="171"/>
      <c r="CY182" s="171"/>
      <c r="CZ182" s="171"/>
      <c r="DA182" s="171"/>
      <c r="DB182" s="171"/>
      <c r="DC182" s="171"/>
      <c r="DD182" s="171"/>
      <c r="DE182" s="171"/>
      <c r="DF182" s="171"/>
      <c r="DG182" s="171"/>
      <c r="DH182" s="171"/>
      <c r="DI182" s="171"/>
      <c r="DJ182" s="171"/>
      <c r="DK182" s="171"/>
      <c r="DL182" s="171"/>
      <c r="DM182" s="171"/>
      <c r="DN182" s="171"/>
      <c r="DO182" s="171"/>
      <c r="DP182" s="171"/>
      <c r="DQ182" s="171"/>
      <c r="DR182" s="171"/>
      <c r="DS182" s="171"/>
      <c r="DT182" s="171"/>
      <c r="DU182" s="171"/>
      <c r="DV182" s="171"/>
      <c r="DW182" s="171"/>
      <c r="DX182" s="171"/>
      <c r="DY182" s="171"/>
      <c r="DZ182" s="171"/>
      <c r="EA182" s="171"/>
      <c r="EB182" s="171"/>
      <c r="EC182" s="171"/>
      <c r="ED182" s="171"/>
      <c r="EE182" s="171"/>
      <c r="EF182" s="171"/>
      <c r="EG182" s="171"/>
      <c r="EH182" s="171"/>
      <c r="EI182" s="171"/>
      <c r="EJ182" s="171"/>
      <c r="EK182" s="171"/>
      <c r="EL182" s="171"/>
      <c r="EM182" s="171"/>
      <c r="EN182" s="171"/>
    </row>
    <row r="183" spans="43:144" outlineLevel="1" x14ac:dyDescent="0.2">
      <c r="AQ183" s="171"/>
      <c r="AR183" s="171"/>
      <c r="AS183" s="171"/>
      <c r="AT183" s="171"/>
      <c r="AU183" s="171"/>
      <c r="AV183" s="171"/>
      <c r="AW183" s="171"/>
      <c r="AX183" s="171"/>
      <c r="AY183" s="171"/>
      <c r="AZ183" s="171"/>
      <c r="BA183" s="171"/>
      <c r="BB183" s="171"/>
      <c r="BC183" s="171"/>
      <c r="BD183" s="171"/>
      <c r="BE183" s="171"/>
      <c r="BF183" s="171"/>
      <c r="BG183" s="171"/>
      <c r="BH183" s="171"/>
      <c r="BI183" s="171"/>
      <c r="BJ183" s="171"/>
      <c r="BK183" s="171"/>
      <c r="BL183" s="171"/>
      <c r="BM183" s="171"/>
      <c r="BN183" s="171"/>
      <c r="BO183" s="171"/>
      <c r="BP183" s="171"/>
      <c r="BQ183" s="171"/>
      <c r="BR183" s="171"/>
      <c r="BS183" s="171"/>
      <c r="BT183" s="171"/>
      <c r="BU183" s="171"/>
      <c r="BV183" s="171"/>
      <c r="BW183" s="171"/>
      <c r="BX183" s="171"/>
      <c r="BY183" s="171"/>
      <c r="BZ183" s="171"/>
      <c r="CA183" s="171"/>
      <c r="CB183" s="171"/>
      <c r="CC183" s="171"/>
      <c r="CD183" s="171"/>
      <c r="CE183" s="171"/>
      <c r="CF183" s="171"/>
      <c r="CG183" s="171"/>
      <c r="CH183" s="171"/>
      <c r="CI183" s="171"/>
      <c r="CJ183" s="171"/>
      <c r="CK183" s="171"/>
      <c r="CL183" s="171"/>
      <c r="CM183" s="171"/>
      <c r="CN183" s="171"/>
      <c r="CO183" s="171"/>
      <c r="CP183" s="171"/>
      <c r="CQ183" s="171"/>
      <c r="CR183" s="171"/>
      <c r="CS183" s="171"/>
      <c r="CT183" s="171"/>
      <c r="CU183" s="171"/>
      <c r="CV183" s="171"/>
      <c r="CW183" s="171"/>
      <c r="CX183" s="171"/>
      <c r="CY183" s="171"/>
      <c r="CZ183" s="171"/>
      <c r="DA183" s="171"/>
      <c r="DB183" s="171"/>
      <c r="DC183" s="171"/>
      <c r="DD183" s="171"/>
      <c r="DE183" s="171"/>
      <c r="DF183" s="171"/>
      <c r="DG183" s="171"/>
      <c r="DH183" s="171"/>
      <c r="DI183" s="171"/>
      <c r="DJ183" s="171"/>
      <c r="DK183" s="171"/>
      <c r="DL183" s="171"/>
      <c r="DM183" s="171"/>
      <c r="DN183" s="171"/>
      <c r="DO183" s="171"/>
      <c r="DP183" s="171"/>
      <c r="DQ183" s="171"/>
      <c r="DR183" s="171"/>
      <c r="DS183" s="171"/>
      <c r="DT183" s="171"/>
      <c r="DU183" s="171"/>
      <c r="DV183" s="171"/>
      <c r="DW183" s="171"/>
      <c r="DX183" s="171"/>
      <c r="DY183" s="171"/>
      <c r="DZ183" s="171"/>
      <c r="EA183" s="171"/>
      <c r="EB183" s="171"/>
      <c r="EC183" s="171"/>
      <c r="ED183" s="171"/>
      <c r="EE183" s="171"/>
      <c r="EF183" s="171"/>
      <c r="EG183" s="171"/>
      <c r="EH183" s="171"/>
      <c r="EI183" s="171"/>
      <c r="EJ183" s="171"/>
      <c r="EK183" s="171"/>
      <c r="EL183" s="171"/>
      <c r="EM183" s="171"/>
      <c r="EN183" s="171"/>
    </row>
    <row r="184" spans="43:144" outlineLevel="1" x14ac:dyDescent="0.2">
      <c r="AQ184" s="171"/>
      <c r="AR184" s="171"/>
      <c r="AS184" s="171"/>
      <c r="AT184" s="171"/>
      <c r="AU184" s="171"/>
      <c r="AV184" s="171"/>
      <c r="AW184" s="171"/>
      <c r="AX184" s="171"/>
      <c r="AY184" s="171"/>
      <c r="AZ184" s="171"/>
      <c r="BA184" s="171"/>
      <c r="BB184" s="171"/>
      <c r="BC184" s="171"/>
      <c r="BD184" s="171"/>
      <c r="BE184" s="171"/>
      <c r="BF184" s="171"/>
      <c r="BG184" s="171"/>
      <c r="BH184" s="171"/>
      <c r="BI184" s="171"/>
      <c r="BJ184" s="171"/>
      <c r="BK184" s="171"/>
      <c r="BL184" s="171"/>
      <c r="BM184" s="171"/>
      <c r="BN184" s="171"/>
      <c r="BO184" s="171"/>
      <c r="BP184" s="171"/>
      <c r="BQ184" s="171"/>
      <c r="BR184" s="171"/>
      <c r="BS184" s="171"/>
      <c r="BT184" s="171"/>
      <c r="BU184" s="171"/>
      <c r="BV184" s="171"/>
      <c r="BW184" s="171"/>
      <c r="BX184" s="171"/>
      <c r="BY184" s="171"/>
      <c r="BZ184" s="171"/>
      <c r="CA184" s="171"/>
      <c r="CB184" s="171"/>
      <c r="CC184" s="171"/>
      <c r="CD184" s="171"/>
      <c r="CE184" s="171"/>
      <c r="CF184" s="171"/>
      <c r="CG184" s="171"/>
      <c r="CH184" s="171"/>
      <c r="CI184" s="171"/>
      <c r="CJ184" s="171"/>
      <c r="CK184" s="171"/>
      <c r="CL184" s="171"/>
      <c r="CM184" s="171"/>
      <c r="CN184" s="171"/>
      <c r="CO184" s="171"/>
      <c r="CP184" s="171"/>
      <c r="CQ184" s="171"/>
      <c r="CR184" s="171"/>
      <c r="CS184" s="171"/>
      <c r="CT184" s="171"/>
      <c r="CU184" s="171"/>
      <c r="CV184" s="171"/>
      <c r="CW184" s="171"/>
      <c r="CX184" s="171"/>
      <c r="CY184" s="171"/>
      <c r="CZ184" s="171"/>
      <c r="DA184" s="171"/>
      <c r="DB184" s="171"/>
      <c r="DC184" s="171"/>
      <c r="DD184" s="171"/>
      <c r="DE184" s="171"/>
      <c r="DF184" s="171"/>
      <c r="DG184" s="171"/>
      <c r="DH184" s="171"/>
      <c r="DI184" s="171"/>
      <c r="DJ184" s="171"/>
      <c r="DK184" s="171"/>
      <c r="DL184" s="171"/>
      <c r="DM184" s="171"/>
      <c r="DN184" s="171"/>
      <c r="DO184" s="171"/>
      <c r="DP184" s="171"/>
      <c r="DQ184" s="171"/>
      <c r="DR184" s="171"/>
      <c r="DS184" s="171"/>
      <c r="DT184" s="171"/>
      <c r="DU184" s="171"/>
      <c r="DV184" s="171"/>
      <c r="DW184" s="171"/>
      <c r="DX184" s="171"/>
      <c r="DY184" s="171"/>
      <c r="DZ184" s="171"/>
      <c r="EA184" s="171"/>
      <c r="EB184" s="171"/>
      <c r="EC184" s="171"/>
      <c r="ED184" s="171"/>
      <c r="EE184" s="171"/>
      <c r="EF184" s="171"/>
      <c r="EG184" s="171"/>
      <c r="EH184" s="171"/>
      <c r="EI184" s="171"/>
      <c r="EJ184" s="171"/>
      <c r="EK184" s="171"/>
      <c r="EL184" s="171"/>
      <c r="EM184" s="171"/>
      <c r="EN184" s="171"/>
    </row>
    <row r="185" spans="43:144" outlineLevel="1" x14ac:dyDescent="0.2">
      <c r="AQ185" s="171"/>
      <c r="AR185" s="171"/>
      <c r="AS185" s="171"/>
      <c r="AT185" s="171"/>
      <c r="AU185" s="171"/>
      <c r="AV185" s="171"/>
      <c r="AW185" s="171"/>
      <c r="AX185" s="171"/>
      <c r="AY185" s="171"/>
      <c r="AZ185" s="171"/>
      <c r="BA185" s="171"/>
      <c r="BB185" s="171"/>
      <c r="BC185" s="171"/>
      <c r="BD185" s="171"/>
      <c r="BE185" s="171"/>
      <c r="BF185" s="171"/>
      <c r="BG185" s="171"/>
      <c r="BH185" s="171"/>
      <c r="BI185" s="171"/>
      <c r="BJ185" s="171"/>
      <c r="BK185" s="171"/>
      <c r="BL185" s="171"/>
      <c r="BM185" s="171"/>
      <c r="BN185" s="171"/>
      <c r="BO185" s="171"/>
      <c r="BP185" s="171"/>
      <c r="BQ185" s="171"/>
      <c r="BR185" s="171"/>
      <c r="BS185" s="171"/>
      <c r="BT185" s="171"/>
      <c r="BU185" s="171"/>
      <c r="BV185" s="171"/>
      <c r="BW185" s="171"/>
      <c r="BX185" s="171"/>
      <c r="BY185" s="171"/>
      <c r="BZ185" s="171"/>
      <c r="CA185" s="171"/>
      <c r="CB185" s="171"/>
      <c r="CC185" s="171"/>
      <c r="CD185" s="171"/>
      <c r="CE185" s="171"/>
      <c r="CF185" s="171"/>
      <c r="CG185" s="171"/>
      <c r="CH185" s="171"/>
      <c r="CI185" s="171"/>
      <c r="CJ185" s="171"/>
      <c r="CK185" s="171"/>
      <c r="CL185" s="171"/>
      <c r="CM185" s="171"/>
      <c r="CN185" s="171"/>
      <c r="CO185" s="171"/>
      <c r="CP185" s="171"/>
      <c r="CQ185" s="171"/>
      <c r="CR185" s="171"/>
      <c r="CS185" s="171"/>
      <c r="CT185" s="171"/>
      <c r="CU185" s="171"/>
      <c r="CV185" s="171"/>
      <c r="CW185" s="171"/>
      <c r="CX185" s="171"/>
      <c r="CY185" s="171"/>
      <c r="CZ185" s="171"/>
      <c r="DA185" s="171"/>
      <c r="DB185" s="171"/>
      <c r="DC185" s="171"/>
      <c r="DD185" s="171"/>
      <c r="DE185" s="171"/>
      <c r="DF185" s="171"/>
      <c r="DG185" s="171"/>
      <c r="DH185" s="171"/>
      <c r="DI185" s="171"/>
      <c r="DJ185" s="171"/>
      <c r="DK185" s="171"/>
      <c r="DL185" s="171"/>
      <c r="DM185" s="171"/>
      <c r="DN185" s="171"/>
      <c r="DO185" s="171"/>
      <c r="DP185" s="171"/>
      <c r="DQ185" s="171"/>
      <c r="DR185" s="171"/>
      <c r="DS185" s="171"/>
      <c r="DT185" s="171"/>
      <c r="DU185" s="171"/>
      <c r="DV185" s="171"/>
      <c r="DW185" s="171"/>
      <c r="DX185" s="171"/>
      <c r="DY185" s="171"/>
      <c r="DZ185" s="171"/>
      <c r="EA185" s="171"/>
      <c r="EB185" s="171"/>
      <c r="EC185" s="171"/>
      <c r="ED185" s="171"/>
      <c r="EE185" s="171"/>
      <c r="EF185" s="171"/>
      <c r="EG185" s="171"/>
      <c r="EH185" s="171"/>
      <c r="EI185" s="171"/>
      <c r="EJ185" s="171"/>
      <c r="EK185" s="171"/>
      <c r="EL185" s="171"/>
      <c r="EM185" s="171"/>
      <c r="EN185" s="171"/>
    </row>
    <row r="186" spans="43:144" outlineLevel="1" x14ac:dyDescent="0.2">
      <c r="AQ186" s="171"/>
      <c r="AR186" s="171"/>
      <c r="AS186" s="171"/>
      <c r="AT186" s="171"/>
      <c r="AU186" s="171"/>
      <c r="AV186" s="171"/>
      <c r="AW186" s="171"/>
      <c r="AX186" s="171"/>
      <c r="AY186" s="171"/>
      <c r="AZ186" s="171"/>
      <c r="BA186" s="171"/>
      <c r="BB186" s="171"/>
      <c r="BC186" s="171"/>
      <c r="BD186" s="171"/>
      <c r="BE186" s="171"/>
      <c r="BF186" s="171"/>
      <c r="BG186" s="171"/>
      <c r="BH186" s="171"/>
      <c r="BI186" s="171"/>
      <c r="BJ186" s="171"/>
      <c r="BK186" s="171"/>
      <c r="BL186" s="171"/>
      <c r="BM186" s="171"/>
      <c r="BN186" s="171"/>
      <c r="BO186" s="171"/>
      <c r="BP186" s="171"/>
      <c r="BQ186" s="171"/>
      <c r="BR186" s="171"/>
      <c r="BS186" s="171"/>
      <c r="BT186" s="171"/>
      <c r="BU186" s="171"/>
      <c r="BV186" s="171"/>
      <c r="BW186" s="171"/>
      <c r="BX186" s="171"/>
      <c r="BY186" s="171"/>
      <c r="BZ186" s="171"/>
      <c r="CA186" s="171"/>
      <c r="CB186" s="171"/>
      <c r="CC186" s="171"/>
      <c r="CD186" s="171"/>
      <c r="CE186" s="171"/>
      <c r="CF186" s="171"/>
      <c r="CG186" s="171"/>
      <c r="CH186" s="171"/>
      <c r="CI186" s="171"/>
      <c r="CJ186" s="171"/>
      <c r="CK186" s="171"/>
      <c r="CL186" s="171"/>
      <c r="CM186" s="171"/>
      <c r="CN186" s="171"/>
      <c r="CO186" s="171"/>
      <c r="CP186" s="171"/>
      <c r="CQ186" s="171"/>
      <c r="CR186" s="171"/>
      <c r="CS186" s="171"/>
      <c r="CT186" s="171"/>
      <c r="CU186" s="171"/>
      <c r="CV186" s="171"/>
      <c r="CW186" s="171"/>
      <c r="CX186" s="171"/>
      <c r="CY186" s="171"/>
      <c r="CZ186" s="171"/>
      <c r="DA186" s="171"/>
      <c r="DB186" s="171"/>
      <c r="DC186" s="171"/>
      <c r="DD186" s="171"/>
      <c r="DE186" s="171"/>
      <c r="DF186" s="171"/>
      <c r="DG186" s="171"/>
      <c r="DH186" s="171"/>
      <c r="DI186" s="171"/>
      <c r="DJ186" s="171"/>
      <c r="DK186" s="171"/>
      <c r="DL186" s="171"/>
      <c r="DM186" s="171"/>
      <c r="DN186" s="171"/>
      <c r="DO186" s="171"/>
      <c r="DP186" s="171"/>
      <c r="DQ186" s="171"/>
      <c r="DR186" s="171"/>
      <c r="DS186" s="171"/>
      <c r="DT186" s="171"/>
      <c r="DU186" s="171"/>
      <c r="DV186" s="171"/>
      <c r="DW186" s="171"/>
      <c r="DX186" s="171"/>
      <c r="DY186" s="171"/>
      <c r="DZ186" s="171"/>
      <c r="EA186" s="171"/>
      <c r="EB186" s="171"/>
      <c r="EC186" s="171"/>
      <c r="ED186" s="171"/>
      <c r="EE186" s="171"/>
      <c r="EF186" s="171"/>
      <c r="EG186" s="171"/>
      <c r="EH186" s="171"/>
      <c r="EI186" s="171"/>
      <c r="EJ186" s="171"/>
      <c r="EK186" s="171"/>
      <c r="EL186" s="171"/>
      <c r="EM186" s="171"/>
      <c r="EN186" s="171"/>
    </row>
    <row r="187" spans="43:144" outlineLevel="1" x14ac:dyDescent="0.2">
      <c r="AQ187" s="171"/>
      <c r="AR187" s="171"/>
      <c r="AS187" s="171"/>
      <c r="AT187" s="171"/>
      <c r="AU187" s="171"/>
      <c r="AV187" s="171"/>
      <c r="AW187" s="171"/>
      <c r="AX187" s="171"/>
      <c r="AY187" s="171"/>
      <c r="AZ187" s="171"/>
      <c r="BA187" s="171"/>
      <c r="BB187" s="171"/>
      <c r="BC187" s="171"/>
      <c r="BD187" s="171"/>
      <c r="BE187" s="171"/>
      <c r="BF187" s="171"/>
      <c r="BG187" s="171"/>
      <c r="BH187" s="171"/>
      <c r="BI187" s="171"/>
      <c r="BJ187" s="171"/>
      <c r="BK187" s="171"/>
      <c r="BL187" s="171"/>
      <c r="BM187" s="171"/>
      <c r="BN187" s="171"/>
      <c r="BO187" s="171"/>
      <c r="BP187" s="171"/>
      <c r="BQ187" s="171"/>
      <c r="BR187" s="171"/>
      <c r="BS187" s="171"/>
      <c r="BT187" s="171"/>
      <c r="BU187" s="171"/>
      <c r="BV187" s="171"/>
      <c r="BW187" s="171"/>
      <c r="BX187" s="171"/>
      <c r="BY187" s="171"/>
      <c r="BZ187" s="171"/>
      <c r="CA187" s="171"/>
      <c r="CB187" s="171"/>
      <c r="CC187" s="171"/>
      <c r="CD187" s="171"/>
      <c r="CE187" s="171"/>
      <c r="CF187" s="171"/>
      <c r="CG187" s="171"/>
      <c r="CH187" s="171"/>
      <c r="CI187" s="171"/>
      <c r="CJ187" s="171"/>
      <c r="CK187" s="171"/>
      <c r="CL187" s="171"/>
      <c r="CM187" s="171"/>
      <c r="CN187" s="171"/>
      <c r="CO187" s="171"/>
      <c r="CP187" s="171"/>
      <c r="CQ187" s="171"/>
      <c r="CR187" s="171"/>
      <c r="CS187" s="171"/>
      <c r="CT187" s="171"/>
      <c r="CU187" s="171"/>
      <c r="CV187" s="171"/>
      <c r="CW187" s="171"/>
      <c r="CX187" s="171"/>
      <c r="CY187" s="171"/>
      <c r="CZ187" s="171"/>
      <c r="DA187" s="171"/>
      <c r="DB187" s="171"/>
      <c r="DC187" s="171"/>
      <c r="DD187" s="171"/>
      <c r="DE187" s="171"/>
      <c r="DF187" s="171"/>
      <c r="DG187" s="171"/>
      <c r="DH187" s="171"/>
      <c r="DI187" s="171"/>
      <c r="DJ187" s="171"/>
      <c r="DK187" s="171"/>
      <c r="DL187" s="171"/>
      <c r="DM187" s="171"/>
      <c r="DN187" s="171"/>
      <c r="DO187" s="171"/>
      <c r="DP187" s="171"/>
      <c r="DQ187" s="171"/>
      <c r="DR187" s="171"/>
      <c r="DS187" s="171"/>
      <c r="DT187" s="171"/>
      <c r="DU187" s="171"/>
      <c r="DV187" s="171"/>
      <c r="DW187" s="171"/>
      <c r="DX187" s="171"/>
      <c r="DY187" s="171"/>
      <c r="DZ187" s="171"/>
      <c r="EA187" s="171"/>
      <c r="EB187" s="171"/>
      <c r="EC187" s="171"/>
      <c r="ED187" s="171"/>
      <c r="EE187" s="171"/>
      <c r="EF187" s="171"/>
      <c r="EG187" s="171"/>
      <c r="EH187" s="171"/>
      <c r="EI187" s="171"/>
      <c r="EJ187" s="171"/>
      <c r="EK187" s="171"/>
      <c r="EL187" s="171"/>
      <c r="EM187" s="171"/>
      <c r="EN187" s="171"/>
    </row>
    <row r="188" spans="43:144" outlineLevel="1" x14ac:dyDescent="0.2">
      <c r="AQ188" s="171"/>
      <c r="AR188" s="171"/>
      <c r="AS188" s="171"/>
      <c r="AT188" s="171"/>
      <c r="AU188" s="171"/>
      <c r="AV188" s="171"/>
      <c r="AW188" s="171"/>
      <c r="AX188" s="171"/>
      <c r="AY188" s="171"/>
      <c r="AZ188" s="171"/>
      <c r="BA188" s="171"/>
      <c r="BB188" s="171"/>
      <c r="BC188" s="171"/>
      <c r="BD188" s="171"/>
      <c r="BE188" s="171"/>
      <c r="BF188" s="171"/>
      <c r="BG188" s="171"/>
      <c r="BH188" s="171"/>
      <c r="BI188" s="171"/>
      <c r="BJ188" s="171"/>
      <c r="BK188" s="171"/>
      <c r="BL188" s="171"/>
      <c r="BM188" s="171"/>
      <c r="BN188" s="171"/>
      <c r="BO188" s="171"/>
      <c r="BP188" s="171"/>
      <c r="BQ188" s="171"/>
      <c r="BR188" s="171"/>
      <c r="BS188" s="171"/>
      <c r="BT188" s="171"/>
      <c r="BU188" s="171"/>
      <c r="BV188" s="171"/>
      <c r="BW188" s="171"/>
      <c r="BX188" s="171"/>
      <c r="BY188" s="171"/>
      <c r="BZ188" s="171"/>
      <c r="CA188" s="171"/>
      <c r="CB188" s="171"/>
      <c r="CC188" s="171"/>
      <c r="CD188" s="171"/>
      <c r="CE188" s="171"/>
      <c r="CF188" s="171"/>
      <c r="CG188" s="171"/>
      <c r="CH188" s="171"/>
      <c r="CI188" s="171"/>
      <c r="CJ188" s="171"/>
      <c r="CK188" s="171"/>
      <c r="CL188" s="171"/>
      <c r="CM188" s="171"/>
      <c r="CN188" s="171"/>
      <c r="CO188" s="171"/>
      <c r="CP188" s="171"/>
      <c r="CQ188" s="171"/>
      <c r="CR188" s="171"/>
      <c r="CS188" s="171"/>
      <c r="CT188" s="171"/>
      <c r="CU188" s="171"/>
      <c r="CV188" s="171"/>
      <c r="CW188" s="171"/>
      <c r="CX188" s="171"/>
      <c r="CY188" s="171"/>
      <c r="CZ188" s="171"/>
      <c r="DA188" s="171"/>
      <c r="DB188" s="171"/>
      <c r="DC188" s="171"/>
      <c r="DD188" s="171"/>
      <c r="DE188" s="171"/>
      <c r="DF188" s="171"/>
      <c r="DG188" s="171"/>
      <c r="DH188" s="171"/>
      <c r="DI188" s="171"/>
      <c r="DJ188" s="171"/>
      <c r="DK188" s="171"/>
      <c r="DL188" s="171"/>
      <c r="DM188" s="171"/>
      <c r="DN188" s="171"/>
      <c r="DO188" s="171"/>
      <c r="DP188" s="171"/>
      <c r="DQ188" s="171"/>
      <c r="DR188" s="171"/>
      <c r="DS188" s="171"/>
      <c r="DT188" s="171"/>
      <c r="DU188" s="171"/>
      <c r="DV188" s="171"/>
      <c r="DW188" s="171"/>
      <c r="DX188" s="171"/>
      <c r="DY188" s="171"/>
      <c r="DZ188" s="171"/>
      <c r="EA188" s="171"/>
      <c r="EB188" s="171"/>
      <c r="EC188" s="171"/>
      <c r="ED188" s="171"/>
      <c r="EE188" s="171"/>
      <c r="EF188" s="171"/>
      <c r="EG188" s="171"/>
      <c r="EH188" s="171"/>
      <c r="EI188" s="171"/>
      <c r="EJ188" s="171"/>
      <c r="EK188" s="171"/>
      <c r="EL188" s="171"/>
      <c r="EM188" s="171"/>
      <c r="EN188" s="171"/>
    </row>
    <row r="189" spans="43:144" outlineLevel="1" x14ac:dyDescent="0.2">
      <c r="AQ189" s="171"/>
      <c r="AR189" s="171"/>
      <c r="AS189" s="171"/>
      <c r="AT189" s="171"/>
      <c r="AU189" s="171"/>
      <c r="AV189" s="171"/>
      <c r="AW189" s="171"/>
      <c r="AX189" s="171"/>
      <c r="AY189" s="171"/>
      <c r="AZ189" s="171"/>
      <c r="BA189" s="171"/>
      <c r="BB189" s="171"/>
      <c r="BC189" s="171"/>
      <c r="BD189" s="171"/>
      <c r="BE189" s="171"/>
      <c r="BF189" s="171"/>
      <c r="BG189" s="171"/>
      <c r="BH189" s="171"/>
      <c r="BI189" s="171"/>
      <c r="BJ189" s="171"/>
      <c r="BK189" s="171"/>
      <c r="BL189" s="171"/>
      <c r="BM189" s="171"/>
      <c r="BN189" s="171"/>
      <c r="BO189" s="171"/>
      <c r="BP189" s="171"/>
      <c r="BQ189" s="171"/>
      <c r="BR189" s="171"/>
      <c r="BS189" s="171"/>
      <c r="BT189" s="171"/>
      <c r="BU189" s="171"/>
      <c r="BV189" s="171"/>
      <c r="BW189" s="171"/>
      <c r="BX189" s="171"/>
      <c r="BY189" s="171"/>
      <c r="BZ189" s="171"/>
      <c r="CA189" s="171"/>
      <c r="CB189" s="171"/>
      <c r="CC189" s="171"/>
      <c r="CD189" s="171"/>
      <c r="CE189" s="171"/>
      <c r="CF189" s="171"/>
      <c r="CG189" s="171"/>
      <c r="CH189" s="171"/>
      <c r="CI189" s="171"/>
      <c r="CJ189" s="171"/>
      <c r="CK189" s="171"/>
      <c r="CL189" s="171"/>
      <c r="CM189" s="171"/>
      <c r="CN189" s="171"/>
      <c r="CO189" s="171"/>
      <c r="CP189" s="171"/>
      <c r="CQ189" s="171"/>
      <c r="CR189" s="171"/>
      <c r="CS189" s="171"/>
      <c r="CT189" s="171"/>
      <c r="CU189" s="171"/>
      <c r="CV189" s="171"/>
      <c r="CW189" s="171"/>
      <c r="CX189" s="171"/>
      <c r="CY189" s="171"/>
      <c r="CZ189" s="171"/>
      <c r="DA189" s="171"/>
      <c r="DB189" s="171"/>
      <c r="DC189" s="171"/>
      <c r="DD189" s="171"/>
      <c r="DE189" s="171"/>
      <c r="DF189" s="171"/>
      <c r="DG189" s="171"/>
      <c r="DH189" s="171"/>
      <c r="DI189" s="171"/>
      <c r="DJ189" s="171"/>
      <c r="DK189" s="171"/>
      <c r="DL189" s="171"/>
      <c r="DM189" s="171"/>
      <c r="DN189" s="171"/>
      <c r="DO189" s="171"/>
      <c r="DP189" s="171"/>
      <c r="DQ189" s="171"/>
      <c r="DR189" s="171"/>
      <c r="DS189" s="171"/>
      <c r="DT189" s="171"/>
      <c r="DU189" s="171"/>
      <c r="DV189" s="171"/>
      <c r="DW189" s="171"/>
      <c r="DX189" s="171"/>
      <c r="DY189" s="171"/>
      <c r="DZ189" s="171"/>
      <c r="EA189" s="171"/>
      <c r="EB189" s="171"/>
      <c r="EC189" s="171"/>
      <c r="ED189" s="171"/>
      <c r="EE189" s="171"/>
      <c r="EF189" s="171"/>
      <c r="EG189" s="171"/>
      <c r="EH189" s="171"/>
      <c r="EI189" s="171"/>
      <c r="EJ189" s="171"/>
      <c r="EK189" s="171"/>
      <c r="EL189" s="171"/>
      <c r="EM189" s="171"/>
      <c r="EN189" s="171"/>
    </row>
    <row r="190" spans="43:144" outlineLevel="1" x14ac:dyDescent="0.2">
      <c r="AQ190" s="171"/>
      <c r="AR190" s="171"/>
      <c r="AS190" s="171"/>
      <c r="AT190" s="171"/>
      <c r="AU190" s="171"/>
      <c r="AV190" s="171"/>
      <c r="AW190" s="171"/>
      <c r="AX190" s="171"/>
      <c r="AY190" s="171"/>
      <c r="AZ190" s="171"/>
      <c r="BA190" s="171"/>
      <c r="BB190" s="171"/>
      <c r="BC190" s="171"/>
      <c r="BD190" s="171"/>
      <c r="BE190" s="171"/>
      <c r="BF190" s="171"/>
      <c r="BG190" s="171"/>
      <c r="BH190" s="171"/>
      <c r="BI190" s="171"/>
      <c r="BJ190" s="171"/>
      <c r="BK190" s="171"/>
      <c r="BL190" s="171"/>
      <c r="BM190" s="171"/>
      <c r="BN190" s="171"/>
      <c r="BO190" s="171"/>
      <c r="BP190" s="171"/>
      <c r="BQ190" s="171"/>
      <c r="BR190" s="171"/>
      <c r="BS190" s="171"/>
      <c r="BT190" s="171"/>
      <c r="BU190" s="171"/>
      <c r="BV190" s="171"/>
      <c r="BW190" s="171"/>
      <c r="BX190" s="171"/>
      <c r="BY190" s="171"/>
      <c r="BZ190" s="171"/>
      <c r="CA190" s="171"/>
      <c r="CB190" s="171"/>
      <c r="CC190" s="171"/>
      <c r="CD190" s="171"/>
      <c r="CE190" s="171"/>
      <c r="CF190" s="171"/>
      <c r="CG190" s="171"/>
      <c r="CH190" s="171"/>
      <c r="CI190" s="171"/>
      <c r="CJ190" s="171"/>
      <c r="CK190" s="171"/>
      <c r="CL190" s="171"/>
      <c r="CM190" s="171"/>
      <c r="CN190" s="171"/>
      <c r="CO190" s="171"/>
      <c r="CP190" s="171"/>
      <c r="CQ190" s="171"/>
      <c r="CR190" s="171"/>
      <c r="CS190" s="171"/>
      <c r="CT190" s="171"/>
      <c r="CU190" s="171"/>
      <c r="CV190" s="171"/>
      <c r="CW190" s="171"/>
      <c r="CX190" s="171"/>
      <c r="CY190" s="171"/>
      <c r="CZ190" s="171"/>
      <c r="DA190" s="171"/>
      <c r="DB190" s="171"/>
      <c r="DC190" s="171"/>
      <c r="DD190" s="171"/>
      <c r="DE190" s="171"/>
      <c r="DF190" s="171"/>
      <c r="DG190" s="171"/>
      <c r="DH190" s="171"/>
      <c r="DI190" s="171"/>
      <c r="DJ190" s="171"/>
      <c r="DK190" s="171"/>
      <c r="DL190" s="171"/>
      <c r="DM190" s="171"/>
      <c r="DN190" s="171"/>
      <c r="DO190" s="171"/>
      <c r="DP190" s="171"/>
      <c r="DQ190" s="171"/>
      <c r="DR190" s="171"/>
      <c r="DS190" s="171"/>
      <c r="DT190" s="171"/>
      <c r="DU190" s="171"/>
      <c r="DV190" s="171"/>
      <c r="DW190" s="171"/>
      <c r="DX190" s="171"/>
      <c r="DY190" s="171"/>
      <c r="DZ190" s="171"/>
      <c r="EA190" s="171"/>
      <c r="EB190" s="171"/>
      <c r="EC190" s="171"/>
      <c r="ED190" s="171"/>
      <c r="EE190" s="171"/>
      <c r="EF190" s="171"/>
      <c r="EG190" s="171"/>
      <c r="EH190" s="171"/>
      <c r="EI190" s="171"/>
      <c r="EJ190" s="171"/>
      <c r="EK190" s="171"/>
      <c r="EL190" s="171"/>
      <c r="EM190" s="171"/>
      <c r="EN190" s="171"/>
    </row>
    <row r="191" spans="43:144" outlineLevel="1" x14ac:dyDescent="0.2">
      <c r="AQ191" s="171"/>
      <c r="AR191" s="171"/>
      <c r="AS191" s="171"/>
      <c r="AT191" s="171"/>
      <c r="AU191" s="171"/>
      <c r="AV191" s="171"/>
      <c r="AW191" s="171"/>
      <c r="AX191" s="171"/>
      <c r="AY191" s="171"/>
      <c r="AZ191" s="171"/>
      <c r="BA191" s="171"/>
      <c r="BB191" s="171"/>
      <c r="BC191" s="171"/>
      <c r="BD191" s="171"/>
      <c r="BE191" s="171"/>
      <c r="BF191" s="171"/>
      <c r="BG191" s="171"/>
      <c r="BH191" s="171"/>
      <c r="BI191" s="171"/>
      <c r="BJ191" s="171"/>
      <c r="BK191" s="171"/>
      <c r="BL191" s="171"/>
      <c r="BM191" s="171"/>
      <c r="BN191" s="171"/>
      <c r="BO191" s="171"/>
      <c r="BP191" s="171"/>
      <c r="BQ191" s="171"/>
      <c r="BR191" s="171"/>
      <c r="BS191" s="171"/>
      <c r="BT191" s="171"/>
      <c r="BU191" s="171"/>
      <c r="BV191" s="171"/>
      <c r="BW191" s="171"/>
      <c r="BX191" s="171"/>
      <c r="BY191" s="171"/>
      <c r="BZ191" s="171"/>
      <c r="CA191" s="171"/>
      <c r="CB191" s="171"/>
      <c r="CC191" s="171"/>
      <c r="CD191" s="171"/>
      <c r="CE191" s="171"/>
      <c r="CF191" s="171"/>
      <c r="CG191" s="171"/>
      <c r="CH191" s="171"/>
      <c r="CI191" s="171"/>
      <c r="CJ191" s="171"/>
      <c r="CK191" s="171"/>
      <c r="CL191" s="171"/>
      <c r="CM191" s="171"/>
      <c r="CN191" s="171"/>
      <c r="CO191" s="171"/>
      <c r="CP191" s="171"/>
      <c r="CQ191" s="171"/>
      <c r="CR191" s="171"/>
      <c r="CS191" s="171"/>
      <c r="CT191" s="171"/>
      <c r="CU191" s="171"/>
      <c r="CV191" s="171"/>
      <c r="CW191" s="171"/>
      <c r="CX191" s="171"/>
      <c r="CY191" s="171"/>
      <c r="CZ191" s="171"/>
      <c r="DA191" s="171"/>
      <c r="DB191" s="171"/>
      <c r="DC191" s="171"/>
      <c r="DD191" s="171"/>
      <c r="DE191" s="171"/>
      <c r="DF191" s="171"/>
      <c r="DG191" s="171"/>
      <c r="DH191" s="171"/>
      <c r="DI191" s="171"/>
      <c r="DJ191" s="171"/>
      <c r="DK191" s="171"/>
      <c r="DL191" s="171"/>
      <c r="DM191" s="171"/>
      <c r="DN191" s="171"/>
      <c r="DO191" s="171"/>
      <c r="DP191" s="171"/>
      <c r="DQ191" s="171"/>
      <c r="DR191" s="171"/>
      <c r="DS191" s="171"/>
      <c r="DT191" s="171"/>
      <c r="DU191" s="171"/>
      <c r="DV191" s="171"/>
      <c r="DW191" s="171"/>
      <c r="DX191" s="171"/>
      <c r="DY191" s="171"/>
      <c r="DZ191" s="171"/>
      <c r="EA191" s="171"/>
      <c r="EB191" s="171"/>
      <c r="EC191" s="171"/>
      <c r="ED191" s="171"/>
      <c r="EE191" s="171"/>
      <c r="EF191" s="171"/>
      <c r="EG191" s="171"/>
      <c r="EH191" s="171"/>
      <c r="EI191" s="171"/>
      <c r="EJ191" s="171"/>
      <c r="EK191" s="171"/>
      <c r="EL191" s="171"/>
      <c r="EM191" s="171"/>
      <c r="EN191" s="171"/>
    </row>
    <row r="192" spans="43:144" outlineLevel="1" x14ac:dyDescent="0.2">
      <c r="AQ192" s="171"/>
      <c r="AR192" s="171"/>
      <c r="AS192" s="171"/>
      <c r="AT192" s="171"/>
      <c r="AU192" s="171"/>
      <c r="AV192" s="171"/>
      <c r="AW192" s="171"/>
      <c r="AX192" s="171"/>
      <c r="AY192" s="171"/>
      <c r="AZ192" s="171"/>
      <c r="BA192" s="171"/>
      <c r="BB192" s="171"/>
      <c r="BC192" s="171"/>
      <c r="BD192" s="171"/>
      <c r="BE192" s="171"/>
      <c r="BF192" s="171"/>
      <c r="BG192" s="171"/>
      <c r="BH192" s="171"/>
      <c r="BI192" s="171"/>
      <c r="BJ192" s="171"/>
      <c r="BK192" s="171"/>
      <c r="BL192" s="171"/>
      <c r="BM192" s="171"/>
      <c r="BN192" s="171"/>
      <c r="BO192" s="171"/>
      <c r="BP192" s="171"/>
      <c r="BQ192" s="171"/>
      <c r="BR192" s="171"/>
      <c r="BS192" s="171"/>
      <c r="BT192" s="171"/>
      <c r="BU192" s="171"/>
      <c r="BV192" s="171"/>
      <c r="BW192" s="171"/>
      <c r="BX192" s="171"/>
      <c r="BY192" s="171"/>
      <c r="BZ192" s="171"/>
      <c r="CA192" s="171"/>
      <c r="CB192" s="171"/>
      <c r="CC192" s="171"/>
      <c r="CD192" s="171"/>
      <c r="CE192" s="171"/>
      <c r="CF192" s="171"/>
      <c r="CG192" s="171"/>
      <c r="CH192" s="171"/>
      <c r="CI192" s="171"/>
      <c r="CJ192" s="171"/>
      <c r="CK192" s="171"/>
      <c r="CL192" s="171"/>
      <c r="CM192" s="171"/>
      <c r="CN192" s="171"/>
      <c r="CO192" s="171"/>
      <c r="CP192" s="171"/>
      <c r="CQ192" s="171"/>
      <c r="CR192" s="171"/>
      <c r="CS192" s="171"/>
      <c r="CT192" s="171"/>
      <c r="CU192" s="171"/>
      <c r="CV192" s="171"/>
      <c r="CW192" s="171"/>
      <c r="CX192" s="171"/>
      <c r="CY192" s="171"/>
      <c r="CZ192" s="171"/>
      <c r="DA192" s="171"/>
      <c r="DB192" s="171"/>
      <c r="DC192" s="171"/>
      <c r="DD192" s="171"/>
      <c r="DE192" s="171"/>
      <c r="DF192" s="171"/>
      <c r="DG192" s="171"/>
      <c r="DH192" s="171"/>
      <c r="DI192" s="171"/>
      <c r="DJ192" s="171"/>
      <c r="DK192" s="171"/>
      <c r="DL192" s="171"/>
      <c r="DM192" s="171"/>
      <c r="DN192" s="171"/>
      <c r="DO192" s="171"/>
      <c r="DP192" s="171"/>
      <c r="DQ192" s="171"/>
      <c r="DR192" s="171"/>
      <c r="DS192" s="171"/>
      <c r="DT192" s="171"/>
      <c r="DU192" s="171"/>
      <c r="DV192" s="171"/>
      <c r="DW192" s="171"/>
      <c r="DX192" s="171"/>
      <c r="DY192" s="171"/>
      <c r="DZ192" s="171"/>
      <c r="EA192" s="171"/>
      <c r="EB192" s="171"/>
      <c r="EC192" s="171"/>
      <c r="ED192" s="171"/>
      <c r="EE192" s="171"/>
      <c r="EF192" s="171"/>
      <c r="EG192" s="171"/>
      <c r="EH192" s="171"/>
      <c r="EI192" s="171"/>
      <c r="EJ192" s="171"/>
      <c r="EK192" s="171"/>
      <c r="EL192" s="171"/>
      <c r="EM192" s="171"/>
      <c r="EN192" s="171"/>
    </row>
    <row r="193" spans="1:144" outlineLevel="1" x14ac:dyDescent="0.2">
      <c r="AQ193" s="171"/>
      <c r="AR193" s="171"/>
      <c r="AS193" s="171"/>
      <c r="AT193" s="171"/>
      <c r="AU193" s="171"/>
      <c r="AV193" s="171"/>
      <c r="AW193" s="171"/>
      <c r="AX193" s="171"/>
      <c r="AY193" s="171"/>
      <c r="AZ193" s="171"/>
      <c r="BA193" s="171"/>
      <c r="BB193" s="171"/>
      <c r="BC193" s="171"/>
      <c r="BD193" s="171"/>
      <c r="BE193" s="171"/>
      <c r="BF193" s="171"/>
      <c r="BG193" s="171"/>
      <c r="BH193" s="171"/>
      <c r="BI193" s="171"/>
      <c r="BJ193" s="171"/>
      <c r="BK193" s="171"/>
      <c r="BL193" s="171"/>
      <c r="BM193" s="171"/>
      <c r="BN193" s="171"/>
      <c r="BO193" s="171"/>
      <c r="BP193" s="171"/>
      <c r="BQ193" s="171"/>
      <c r="BR193" s="171"/>
      <c r="BS193" s="171"/>
      <c r="BT193" s="171"/>
      <c r="BU193" s="171"/>
      <c r="BV193" s="171"/>
      <c r="BW193" s="171"/>
      <c r="BX193" s="171"/>
      <c r="BY193" s="171"/>
      <c r="BZ193" s="171"/>
      <c r="CA193" s="171"/>
      <c r="CB193" s="171"/>
      <c r="CC193" s="171"/>
      <c r="CD193" s="171"/>
      <c r="CE193" s="171"/>
      <c r="CF193" s="171"/>
      <c r="CG193" s="171"/>
      <c r="CH193" s="171"/>
      <c r="CI193" s="171"/>
      <c r="CJ193" s="171"/>
      <c r="CK193" s="171"/>
      <c r="CL193" s="171"/>
      <c r="CM193" s="171"/>
      <c r="CN193" s="171"/>
      <c r="CO193" s="171"/>
      <c r="CP193" s="171"/>
      <c r="CQ193" s="171"/>
      <c r="CR193" s="171"/>
      <c r="CS193" s="171"/>
      <c r="CT193" s="171"/>
      <c r="CU193" s="171"/>
      <c r="CV193" s="171"/>
      <c r="CW193" s="171"/>
      <c r="CX193" s="171"/>
      <c r="CY193" s="171"/>
      <c r="CZ193" s="171"/>
      <c r="DA193" s="171"/>
      <c r="DB193" s="171"/>
      <c r="DC193" s="171"/>
      <c r="DD193" s="171"/>
      <c r="DE193" s="171"/>
      <c r="DF193" s="171"/>
      <c r="DG193" s="171"/>
      <c r="DH193" s="171"/>
      <c r="DI193" s="171"/>
      <c r="DJ193" s="171"/>
      <c r="DK193" s="171"/>
      <c r="DL193" s="171"/>
      <c r="DM193" s="171"/>
      <c r="DN193" s="171"/>
      <c r="DO193" s="171"/>
      <c r="DP193" s="171"/>
      <c r="DQ193" s="171"/>
      <c r="DR193" s="171"/>
      <c r="DS193" s="171"/>
      <c r="DT193" s="171"/>
      <c r="DU193" s="171"/>
      <c r="DV193" s="171"/>
      <c r="DW193" s="171"/>
      <c r="DX193" s="171"/>
      <c r="DY193" s="171"/>
      <c r="DZ193" s="171"/>
      <c r="EA193" s="171"/>
      <c r="EB193" s="171"/>
      <c r="EC193" s="171"/>
      <c r="ED193" s="171"/>
      <c r="EE193" s="171"/>
      <c r="EF193" s="171"/>
      <c r="EG193" s="171"/>
      <c r="EH193" s="171"/>
      <c r="EI193" s="171"/>
      <c r="EJ193" s="171"/>
      <c r="EK193" s="171"/>
      <c r="EL193" s="171"/>
      <c r="EM193" s="171"/>
      <c r="EN193" s="171"/>
    </row>
    <row r="194" spans="1:144" outlineLevel="1" x14ac:dyDescent="0.2">
      <c r="AQ194" s="171"/>
      <c r="AR194" s="171"/>
      <c r="AS194" s="171"/>
      <c r="AT194" s="171"/>
      <c r="AU194" s="171"/>
      <c r="AV194" s="171"/>
      <c r="AW194" s="171"/>
      <c r="AX194" s="171"/>
      <c r="AY194" s="171"/>
      <c r="AZ194" s="171"/>
      <c r="BA194" s="171"/>
      <c r="BB194" s="171"/>
      <c r="BC194" s="171"/>
      <c r="BD194" s="171"/>
      <c r="BE194" s="171"/>
      <c r="BF194" s="171"/>
      <c r="BG194" s="171"/>
      <c r="BH194" s="171"/>
      <c r="BI194" s="171"/>
      <c r="BJ194" s="171"/>
      <c r="BK194" s="171"/>
      <c r="BL194" s="171"/>
      <c r="BM194" s="171"/>
      <c r="BN194" s="171"/>
      <c r="BO194" s="171"/>
      <c r="BP194" s="171"/>
      <c r="BQ194" s="171"/>
      <c r="BR194" s="171"/>
      <c r="BS194" s="171"/>
      <c r="BT194" s="171"/>
      <c r="BU194" s="171"/>
      <c r="BV194" s="171"/>
      <c r="BW194" s="171"/>
      <c r="BX194" s="171"/>
      <c r="BY194" s="171"/>
      <c r="BZ194" s="171"/>
      <c r="CA194" s="171"/>
      <c r="CB194" s="171"/>
      <c r="CC194" s="171"/>
      <c r="CD194" s="171"/>
      <c r="CE194" s="171"/>
      <c r="CF194" s="171"/>
      <c r="CG194" s="171"/>
      <c r="CH194" s="171"/>
      <c r="CI194" s="171"/>
      <c r="CJ194" s="171"/>
      <c r="CK194" s="171"/>
      <c r="CL194" s="171"/>
      <c r="CM194" s="171"/>
      <c r="CN194" s="171"/>
      <c r="CO194" s="171"/>
      <c r="CP194" s="171"/>
      <c r="CQ194" s="171"/>
      <c r="CR194" s="171"/>
      <c r="CS194" s="171"/>
      <c r="CT194" s="171"/>
      <c r="CU194" s="171"/>
      <c r="CV194" s="171"/>
      <c r="CW194" s="171"/>
      <c r="CX194" s="171"/>
      <c r="CY194" s="171"/>
      <c r="CZ194" s="171"/>
      <c r="DA194" s="171"/>
      <c r="DB194" s="171"/>
      <c r="DC194" s="171"/>
      <c r="DD194" s="171"/>
      <c r="DE194" s="171"/>
      <c r="DF194" s="171"/>
      <c r="DG194" s="171"/>
      <c r="DH194" s="171"/>
      <c r="DI194" s="171"/>
      <c r="DJ194" s="171"/>
      <c r="DK194" s="171"/>
      <c r="DL194" s="171"/>
      <c r="DM194" s="171"/>
      <c r="DN194" s="171"/>
      <c r="DO194" s="171"/>
      <c r="DP194" s="171"/>
      <c r="DQ194" s="171"/>
      <c r="DR194" s="171"/>
      <c r="DS194" s="171"/>
      <c r="DT194" s="171"/>
      <c r="DU194" s="171"/>
      <c r="DV194" s="171"/>
      <c r="DW194" s="171"/>
      <c r="DX194" s="171"/>
      <c r="DY194" s="171"/>
      <c r="DZ194" s="171"/>
      <c r="EA194" s="171"/>
      <c r="EB194" s="171"/>
      <c r="EC194" s="171"/>
      <c r="ED194" s="171"/>
      <c r="EE194" s="171"/>
      <c r="EF194" s="171"/>
      <c r="EG194" s="171"/>
      <c r="EH194" s="171"/>
      <c r="EI194" s="171"/>
      <c r="EJ194" s="171"/>
      <c r="EK194" s="171"/>
      <c r="EL194" s="171"/>
      <c r="EM194" s="171"/>
      <c r="EN194" s="171"/>
    </row>
    <row r="195" spans="1:144" outlineLevel="1" x14ac:dyDescent="0.2">
      <c r="AQ195" s="171"/>
      <c r="AR195" s="171"/>
      <c r="AS195" s="171"/>
      <c r="AT195" s="171"/>
      <c r="AU195" s="171"/>
      <c r="AV195" s="171"/>
      <c r="AW195" s="171"/>
      <c r="AX195" s="171"/>
      <c r="AY195" s="171"/>
      <c r="AZ195" s="171"/>
      <c r="BA195" s="171"/>
      <c r="BB195" s="171"/>
      <c r="BC195" s="171"/>
      <c r="BD195" s="171"/>
      <c r="BE195" s="171"/>
      <c r="BF195" s="171"/>
      <c r="BG195" s="171"/>
      <c r="BH195" s="171"/>
      <c r="BI195" s="171"/>
      <c r="BJ195" s="171"/>
      <c r="BK195" s="171"/>
      <c r="BL195" s="171"/>
      <c r="BM195" s="171"/>
      <c r="BN195" s="171"/>
      <c r="BO195" s="171"/>
      <c r="BP195" s="171"/>
      <c r="BQ195" s="171"/>
      <c r="BR195" s="171"/>
      <c r="BS195" s="171"/>
      <c r="BT195" s="171"/>
      <c r="BU195" s="171"/>
      <c r="BV195" s="171"/>
      <c r="BW195" s="171"/>
      <c r="BX195" s="171"/>
      <c r="BY195" s="171"/>
      <c r="BZ195" s="171"/>
      <c r="CA195" s="171"/>
      <c r="CB195" s="171"/>
      <c r="CC195" s="171"/>
      <c r="CD195" s="171"/>
      <c r="CE195" s="171"/>
      <c r="CF195" s="171"/>
      <c r="CG195" s="171"/>
      <c r="CH195" s="171"/>
      <c r="CI195" s="171"/>
      <c r="CJ195" s="171"/>
      <c r="CK195" s="171"/>
      <c r="CL195" s="171"/>
      <c r="CM195" s="171"/>
      <c r="CN195" s="171"/>
      <c r="CO195" s="171"/>
      <c r="CP195" s="171"/>
      <c r="CQ195" s="171"/>
      <c r="CR195" s="171"/>
      <c r="CS195" s="171"/>
      <c r="CT195" s="171"/>
      <c r="CU195" s="171"/>
      <c r="CV195" s="171"/>
      <c r="CW195" s="171"/>
      <c r="CX195" s="171"/>
      <c r="CY195" s="171"/>
      <c r="CZ195" s="171"/>
      <c r="DA195" s="171"/>
      <c r="DB195" s="171"/>
      <c r="DC195" s="171"/>
      <c r="DD195" s="171"/>
      <c r="DE195" s="171"/>
      <c r="DF195" s="171"/>
      <c r="DG195" s="171"/>
      <c r="DH195" s="171"/>
      <c r="DI195" s="171"/>
      <c r="DJ195" s="171"/>
      <c r="DK195" s="171"/>
      <c r="DL195" s="171"/>
      <c r="DM195" s="171"/>
      <c r="DN195" s="171"/>
      <c r="DO195" s="171"/>
      <c r="DP195" s="171"/>
      <c r="DQ195" s="171"/>
      <c r="DR195" s="171"/>
      <c r="DS195" s="171"/>
      <c r="DT195" s="171"/>
      <c r="DU195" s="171"/>
      <c r="DV195" s="171"/>
      <c r="DW195" s="171"/>
      <c r="DX195" s="171"/>
      <c r="DY195" s="171"/>
      <c r="DZ195" s="171"/>
      <c r="EA195" s="171"/>
      <c r="EB195" s="171"/>
      <c r="EC195" s="171"/>
      <c r="ED195" s="171"/>
      <c r="EE195" s="171"/>
      <c r="EF195" s="171"/>
      <c r="EG195" s="171"/>
      <c r="EH195" s="171"/>
      <c r="EI195" s="171"/>
      <c r="EJ195" s="171"/>
      <c r="EK195" s="171"/>
      <c r="EL195" s="171"/>
      <c r="EM195" s="171"/>
      <c r="EN195" s="171"/>
    </row>
    <row r="196" spans="1:144" outlineLevel="1" x14ac:dyDescent="0.2">
      <c r="AQ196" s="171"/>
      <c r="AR196" s="171"/>
      <c r="AS196" s="171"/>
      <c r="AT196" s="171"/>
      <c r="AU196" s="171"/>
      <c r="AV196" s="171"/>
      <c r="AW196" s="171"/>
      <c r="AX196" s="171"/>
      <c r="AY196" s="171"/>
      <c r="AZ196" s="171"/>
      <c r="BA196" s="171"/>
      <c r="BB196" s="171"/>
      <c r="BC196" s="171"/>
      <c r="BD196" s="171"/>
      <c r="BE196" s="171"/>
      <c r="BF196" s="171"/>
      <c r="BG196" s="171"/>
      <c r="BH196" s="171"/>
      <c r="BI196" s="171"/>
      <c r="BJ196" s="171"/>
      <c r="BK196" s="171"/>
      <c r="BL196" s="171"/>
      <c r="BM196" s="171"/>
      <c r="BN196" s="171"/>
      <c r="BO196" s="171"/>
      <c r="BP196" s="171"/>
      <c r="BQ196" s="171"/>
      <c r="BR196" s="171"/>
      <c r="BS196" s="171"/>
      <c r="BT196" s="171"/>
      <c r="BU196" s="171"/>
      <c r="BV196" s="171"/>
      <c r="BW196" s="171"/>
      <c r="BX196" s="171"/>
      <c r="BY196" s="171"/>
      <c r="BZ196" s="171"/>
      <c r="CA196" s="171"/>
      <c r="CB196" s="171"/>
      <c r="CC196" s="171"/>
      <c r="CD196" s="171"/>
      <c r="CE196" s="171"/>
      <c r="CF196" s="171"/>
      <c r="CG196" s="171"/>
      <c r="CH196" s="171"/>
      <c r="CI196" s="171"/>
      <c r="CJ196" s="171"/>
      <c r="CK196" s="171"/>
      <c r="CL196" s="171"/>
      <c r="CM196" s="171"/>
      <c r="CN196" s="171"/>
      <c r="CO196" s="171"/>
      <c r="CP196" s="171"/>
      <c r="CQ196" s="171"/>
      <c r="CR196" s="171"/>
      <c r="CS196" s="171"/>
      <c r="CT196" s="171"/>
      <c r="CU196" s="171"/>
      <c r="CV196" s="171"/>
      <c r="CW196" s="171"/>
      <c r="CX196" s="171"/>
      <c r="CY196" s="171"/>
      <c r="CZ196" s="171"/>
      <c r="DA196" s="171"/>
      <c r="DB196" s="171"/>
      <c r="DC196" s="171"/>
      <c r="DD196" s="171"/>
      <c r="DE196" s="171"/>
      <c r="DF196" s="171"/>
      <c r="DG196" s="171"/>
      <c r="DH196" s="171"/>
      <c r="DI196" s="171"/>
      <c r="DJ196" s="171"/>
      <c r="DK196" s="171"/>
      <c r="DL196" s="171"/>
      <c r="DM196" s="171"/>
      <c r="DN196" s="171"/>
      <c r="DO196" s="171"/>
      <c r="DP196" s="171"/>
      <c r="DQ196" s="171"/>
      <c r="DR196" s="171"/>
      <c r="DS196" s="171"/>
      <c r="DT196" s="171"/>
      <c r="DU196" s="171"/>
      <c r="DV196" s="171"/>
      <c r="DW196" s="171"/>
      <c r="DX196" s="171"/>
      <c r="DY196" s="171"/>
      <c r="DZ196" s="171"/>
      <c r="EA196" s="171"/>
      <c r="EB196" s="171"/>
      <c r="EC196" s="171"/>
      <c r="ED196" s="171"/>
      <c r="EE196" s="171"/>
      <c r="EF196" s="171"/>
      <c r="EG196" s="171"/>
      <c r="EH196" s="171"/>
      <c r="EI196" s="171"/>
      <c r="EJ196" s="171"/>
      <c r="EK196" s="171"/>
      <c r="EL196" s="171"/>
      <c r="EM196" s="171"/>
      <c r="EN196" s="171"/>
    </row>
    <row r="197" spans="1:144" x14ac:dyDescent="0.2">
      <c r="A197" s="184"/>
      <c r="AQ197" s="171"/>
      <c r="AR197" s="171"/>
      <c r="AS197" s="171"/>
      <c r="AT197" s="171"/>
      <c r="AU197" s="171"/>
      <c r="AV197" s="171"/>
      <c r="AW197" s="171"/>
      <c r="AX197" s="171"/>
      <c r="AY197" s="171"/>
      <c r="AZ197" s="171"/>
      <c r="BA197" s="171"/>
      <c r="BB197" s="171"/>
      <c r="BC197" s="171"/>
      <c r="BD197" s="171"/>
      <c r="BE197" s="171"/>
      <c r="BF197" s="171"/>
      <c r="BG197" s="171"/>
      <c r="BH197" s="171"/>
      <c r="BI197" s="171"/>
      <c r="BJ197" s="171"/>
      <c r="BK197" s="171"/>
      <c r="BL197" s="171"/>
      <c r="BM197" s="171"/>
      <c r="BN197" s="171"/>
      <c r="BO197" s="171"/>
      <c r="BP197" s="171"/>
      <c r="BQ197" s="171"/>
      <c r="BR197" s="171"/>
      <c r="BS197" s="171"/>
      <c r="BT197" s="171"/>
      <c r="BU197" s="171"/>
      <c r="BV197" s="171"/>
      <c r="BW197" s="171"/>
      <c r="BX197" s="171"/>
      <c r="BY197" s="171"/>
      <c r="BZ197" s="171"/>
      <c r="CA197" s="171"/>
      <c r="CB197" s="171"/>
      <c r="CC197" s="171"/>
      <c r="CD197" s="171"/>
      <c r="CE197" s="171"/>
      <c r="CF197" s="171"/>
      <c r="CG197" s="171"/>
      <c r="CH197" s="171"/>
      <c r="CI197" s="171"/>
      <c r="CJ197" s="171"/>
      <c r="CK197" s="171"/>
      <c r="CL197" s="171"/>
      <c r="CM197" s="171"/>
      <c r="CN197" s="171"/>
      <c r="CO197" s="171"/>
      <c r="CP197" s="171"/>
      <c r="CQ197" s="171"/>
      <c r="CR197" s="171"/>
      <c r="CS197" s="171"/>
      <c r="CT197" s="171"/>
      <c r="CU197" s="171"/>
      <c r="CV197" s="171"/>
      <c r="CW197" s="171"/>
      <c r="CX197" s="171"/>
      <c r="CY197" s="171"/>
      <c r="CZ197" s="171"/>
      <c r="DA197" s="171"/>
      <c r="DB197" s="171"/>
      <c r="DC197" s="171"/>
      <c r="DD197" s="171"/>
      <c r="DE197" s="171"/>
      <c r="DF197" s="171"/>
      <c r="DG197" s="171"/>
      <c r="DH197" s="171"/>
      <c r="DI197" s="171"/>
      <c r="DJ197" s="171"/>
      <c r="DK197" s="171"/>
      <c r="DL197" s="171"/>
      <c r="DM197" s="171"/>
      <c r="DN197" s="171"/>
      <c r="DO197" s="171"/>
      <c r="DP197" s="171"/>
      <c r="DQ197" s="171"/>
      <c r="DR197" s="171"/>
      <c r="DS197" s="171"/>
      <c r="DT197" s="171"/>
      <c r="DU197" s="171"/>
      <c r="DV197" s="171"/>
      <c r="DW197" s="171"/>
      <c r="DX197" s="171"/>
      <c r="DY197" s="171"/>
      <c r="DZ197" s="171"/>
      <c r="EA197" s="171"/>
      <c r="EB197" s="171"/>
      <c r="EC197" s="171"/>
      <c r="ED197" s="171"/>
      <c r="EE197" s="171"/>
      <c r="EF197" s="171"/>
      <c r="EG197" s="171"/>
      <c r="EH197" s="171"/>
      <c r="EI197" s="171"/>
      <c r="EJ197" s="171"/>
      <c r="EK197" s="171"/>
      <c r="EL197" s="171"/>
      <c r="EM197" s="171"/>
      <c r="EN197" s="171"/>
    </row>
    <row r="198" spans="1:144" ht="15" x14ac:dyDescent="0.25">
      <c r="AQ198" s="171"/>
      <c r="AR198"/>
      <c r="AS198"/>
      <c r="AT198"/>
      <c r="AU198"/>
      <c r="AV198"/>
      <c r="AW198"/>
      <c r="AX198"/>
      <c r="AY198"/>
      <c r="AZ198"/>
      <c r="BA198"/>
      <c r="BB198"/>
      <c r="BC198"/>
      <c r="BD198"/>
      <c r="BE198" s="171"/>
      <c r="BF198" s="171"/>
      <c r="BG198" s="171"/>
      <c r="BH198" s="171"/>
      <c r="BI198" s="171"/>
      <c r="BJ198" s="171"/>
      <c r="BK198" s="171"/>
      <c r="BL198" s="171"/>
      <c r="BM198" s="171"/>
      <c r="BN198" s="171"/>
      <c r="BO198" s="171"/>
      <c r="BP198" s="171"/>
      <c r="BQ198" s="171"/>
      <c r="BR198" s="171"/>
      <c r="BS198" s="171"/>
      <c r="BT198" s="171"/>
      <c r="BU198" s="171"/>
      <c r="BV198" s="171"/>
      <c r="BW198" s="171"/>
      <c r="BX198" s="171"/>
      <c r="BY198" s="171"/>
      <c r="BZ198" s="171"/>
      <c r="CA198" s="171"/>
      <c r="CB198" s="171"/>
      <c r="CC198" s="171"/>
      <c r="CD198" s="171"/>
      <c r="CE198" s="171"/>
      <c r="CF198" s="171"/>
      <c r="CG198" s="171"/>
      <c r="CH198" s="171"/>
      <c r="CI198" s="171"/>
      <c r="CJ198" s="171"/>
      <c r="CK198" s="171"/>
      <c r="CL198" s="171"/>
      <c r="CM198" s="171"/>
      <c r="CN198" s="171"/>
      <c r="CO198" s="171"/>
      <c r="CP198" s="171"/>
      <c r="CQ198" s="171"/>
      <c r="CR198" s="171"/>
      <c r="CS198" s="171"/>
      <c r="CT198" s="171"/>
      <c r="CU198" s="171"/>
      <c r="CV198" s="171"/>
      <c r="CW198" s="171"/>
      <c r="CX198" s="171"/>
      <c r="CY198" s="171"/>
      <c r="CZ198" s="171"/>
      <c r="DA198" s="171"/>
      <c r="DB198" s="171"/>
      <c r="DC198" s="171"/>
      <c r="DD198" s="171"/>
      <c r="DE198" s="171"/>
      <c r="DF198" s="171"/>
      <c r="DG198" s="171"/>
      <c r="DH198" s="171"/>
      <c r="DI198" s="171"/>
      <c r="DJ198" s="171"/>
      <c r="DK198" s="171"/>
      <c r="DL198" s="171"/>
      <c r="DM198" s="171"/>
      <c r="DN198" s="171"/>
      <c r="DO198" s="171"/>
      <c r="DP198" s="171"/>
      <c r="DQ198" s="171"/>
      <c r="DR198" s="171"/>
      <c r="DS198" s="171"/>
      <c r="DT198" s="171"/>
      <c r="DU198" s="171"/>
      <c r="DV198" s="171"/>
      <c r="DW198" s="171"/>
      <c r="DX198" s="171"/>
      <c r="DY198" s="171"/>
      <c r="DZ198" s="171"/>
      <c r="EA198" s="171"/>
      <c r="EB198" s="171"/>
      <c r="EC198" s="171"/>
      <c r="ED198" s="171"/>
      <c r="EE198" s="171"/>
      <c r="EF198" s="171"/>
      <c r="EG198" s="171"/>
      <c r="EH198" s="171"/>
      <c r="EI198" s="171"/>
      <c r="EJ198" s="171"/>
      <c r="EK198" s="171"/>
      <c r="EL198" s="171"/>
      <c r="EM198" s="171"/>
      <c r="EN198" s="171"/>
    </row>
    <row r="199" spans="1:144" ht="15" x14ac:dyDescent="0.25">
      <c r="AQ199" s="171"/>
      <c r="AR199"/>
      <c r="AS199"/>
      <c r="AT199"/>
      <c r="AU199"/>
      <c r="AV199"/>
      <c r="AW199"/>
      <c r="AX199"/>
      <c r="AY199"/>
      <c r="AZ199"/>
      <c r="BA199"/>
      <c r="BB199"/>
      <c r="BC199"/>
      <c r="BD199"/>
      <c r="BE199" s="171"/>
      <c r="BF199" s="171"/>
      <c r="BG199" s="171"/>
      <c r="BH199" s="171"/>
      <c r="BI199" s="171"/>
      <c r="BJ199" s="171"/>
      <c r="BK199" s="171"/>
      <c r="BL199" s="171"/>
      <c r="BM199" s="171"/>
      <c r="BN199" s="171"/>
      <c r="BO199" s="171"/>
      <c r="BP199" s="171"/>
      <c r="BQ199" s="171"/>
      <c r="BR199" s="171"/>
      <c r="BS199" s="171"/>
      <c r="BT199" s="171"/>
      <c r="BU199" s="171"/>
      <c r="BV199" s="171"/>
      <c r="BW199" s="171"/>
      <c r="BX199" s="171"/>
      <c r="BY199" s="171"/>
      <c r="BZ199" s="171"/>
      <c r="CA199" s="171"/>
      <c r="CB199" s="171"/>
      <c r="CC199" s="171"/>
      <c r="CD199" s="171"/>
      <c r="CE199" s="171"/>
      <c r="CF199" s="171"/>
      <c r="CG199" s="171"/>
      <c r="CH199" s="171"/>
      <c r="CI199" s="171"/>
      <c r="CJ199" s="171"/>
      <c r="CK199" s="171"/>
      <c r="CL199" s="171"/>
      <c r="CM199" s="171"/>
      <c r="CN199" s="171"/>
      <c r="CO199" s="171"/>
      <c r="CP199" s="171"/>
      <c r="CQ199" s="171"/>
      <c r="CR199" s="171"/>
      <c r="CS199" s="171"/>
      <c r="CT199" s="171"/>
      <c r="CU199" s="171"/>
      <c r="CV199" s="171"/>
      <c r="CW199" s="171"/>
      <c r="CX199" s="171"/>
      <c r="CY199" s="171"/>
      <c r="CZ199" s="171"/>
      <c r="DA199" s="171"/>
      <c r="DB199" s="171"/>
      <c r="DC199" s="171"/>
      <c r="DD199" s="171"/>
      <c r="DE199" s="171"/>
      <c r="DF199" s="171"/>
      <c r="DG199" s="171"/>
      <c r="DH199" s="171"/>
      <c r="DI199" s="171"/>
      <c r="DJ199" s="171"/>
      <c r="DK199" s="171"/>
      <c r="DL199" s="171"/>
      <c r="DM199" s="171"/>
      <c r="DN199" s="171"/>
      <c r="DO199" s="171"/>
      <c r="DP199" s="171"/>
      <c r="DQ199" s="171"/>
      <c r="DR199" s="171"/>
      <c r="DS199" s="171"/>
      <c r="DT199" s="171"/>
      <c r="DU199" s="171"/>
      <c r="DV199" s="171"/>
      <c r="DW199" s="171"/>
      <c r="DX199" s="171"/>
      <c r="DY199" s="171"/>
      <c r="DZ199" s="171"/>
      <c r="EA199" s="171"/>
      <c r="EB199" s="171"/>
      <c r="EC199" s="171"/>
      <c r="ED199" s="171"/>
      <c r="EE199" s="171"/>
      <c r="EF199" s="171"/>
      <c r="EG199" s="171"/>
      <c r="EH199" s="171"/>
      <c r="EI199" s="171"/>
      <c r="EJ199" s="171"/>
      <c r="EK199" s="171"/>
      <c r="EL199" s="171"/>
      <c r="EM199" s="171"/>
      <c r="EN199" s="171"/>
    </row>
    <row r="200" spans="1:144" ht="15" x14ac:dyDescent="0.25">
      <c r="AQ200" s="171"/>
      <c r="AR200"/>
      <c r="AS200"/>
      <c r="AT200"/>
      <c r="AU200"/>
      <c r="AV200"/>
      <c r="AW200"/>
      <c r="AX200"/>
      <c r="AY200"/>
      <c r="AZ200"/>
      <c r="BA200"/>
      <c r="BB200"/>
      <c r="BC200"/>
      <c r="BD200"/>
      <c r="BE200" s="171"/>
      <c r="BF200" s="171"/>
      <c r="BG200" s="171"/>
      <c r="BH200" s="171"/>
      <c r="BI200" s="171"/>
      <c r="BJ200" s="171"/>
      <c r="BK200" s="171"/>
      <c r="BL200" s="171"/>
      <c r="BM200" s="171"/>
      <c r="BN200" s="171"/>
      <c r="BO200" s="171"/>
      <c r="BP200" s="171"/>
      <c r="BQ200" s="171"/>
      <c r="BR200" s="171"/>
      <c r="BS200" s="171"/>
      <c r="BT200" s="171"/>
      <c r="BU200" s="171"/>
      <c r="BV200" s="171"/>
      <c r="BW200" s="171"/>
      <c r="BX200" s="171"/>
      <c r="BY200" s="171"/>
      <c r="BZ200" s="171"/>
      <c r="CA200" s="171"/>
      <c r="CB200" s="171"/>
      <c r="CC200" s="171"/>
      <c r="CD200" s="171"/>
      <c r="CE200" s="171"/>
      <c r="CF200" s="171"/>
      <c r="CG200" s="171"/>
      <c r="CH200" s="171"/>
      <c r="CI200" s="171"/>
      <c r="CJ200" s="171"/>
      <c r="CK200" s="171"/>
      <c r="CL200" s="171"/>
      <c r="CM200" s="171"/>
      <c r="CN200" s="171"/>
      <c r="CO200" s="171"/>
      <c r="CP200" s="171"/>
      <c r="CQ200" s="171"/>
      <c r="CR200" s="171"/>
      <c r="CS200" s="171"/>
      <c r="CT200" s="171"/>
      <c r="CU200" s="171"/>
      <c r="CV200" s="171"/>
      <c r="CW200" s="171"/>
      <c r="CX200" s="171"/>
      <c r="CY200" s="171"/>
      <c r="CZ200" s="171"/>
      <c r="DA200" s="171"/>
      <c r="DB200" s="171"/>
      <c r="DC200" s="171"/>
      <c r="DD200" s="171"/>
      <c r="DE200" s="171"/>
      <c r="DF200" s="171"/>
      <c r="DG200" s="171"/>
      <c r="DH200" s="171"/>
      <c r="DI200" s="171"/>
      <c r="DJ200" s="171"/>
      <c r="DK200" s="171"/>
      <c r="DL200" s="171"/>
      <c r="DM200" s="171"/>
      <c r="DN200" s="171"/>
      <c r="DO200" s="171"/>
      <c r="DP200" s="171"/>
      <c r="DQ200" s="171"/>
      <c r="DR200" s="171"/>
      <c r="DS200" s="171"/>
      <c r="DT200" s="171"/>
      <c r="DU200" s="171"/>
      <c r="DV200" s="171"/>
      <c r="DW200" s="171"/>
      <c r="DX200" s="171"/>
      <c r="DY200" s="171"/>
      <c r="DZ200" s="171"/>
      <c r="EA200" s="171"/>
      <c r="EB200" s="171"/>
      <c r="EC200" s="171"/>
      <c r="ED200" s="171"/>
      <c r="EE200" s="171"/>
      <c r="EF200" s="171"/>
      <c r="EG200" s="171"/>
      <c r="EH200" s="171"/>
      <c r="EI200" s="171"/>
      <c r="EJ200" s="171"/>
      <c r="EK200" s="171"/>
      <c r="EL200" s="171"/>
      <c r="EM200" s="171"/>
      <c r="EN200" s="171"/>
    </row>
    <row r="201" spans="1:144" ht="15" x14ac:dyDescent="0.25">
      <c r="AQ201" s="171"/>
      <c r="AR201"/>
      <c r="AS201"/>
      <c r="AT201"/>
      <c r="AU201"/>
      <c r="AV201"/>
      <c r="AW201"/>
      <c r="AX201"/>
      <c r="AY201"/>
      <c r="AZ201"/>
      <c r="BA201"/>
      <c r="BB201"/>
      <c r="BC201"/>
      <c r="BD201"/>
      <c r="BE201" s="171"/>
      <c r="BF201" s="171"/>
      <c r="BG201" s="171"/>
      <c r="BH201" s="171"/>
      <c r="BI201" s="171"/>
      <c r="BJ201" s="171"/>
      <c r="BK201" s="171"/>
      <c r="BL201" s="171"/>
      <c r="BM201" s="171"/>
      <c r="BN201" s="171"/>
      <c r="BO201" s="171"/>
      <c r="BP201" s="171"/>
      <c r="BQ201" s="171"/>
      <c r="BR201" s="171"/>
      <c r="BS201" s="171"/>
      <c r="BT201" s="171"/>
      <c r="BU201" s="171"/>
      <c r="BV201" s="171"/>
      <c r="BW201" s="171"/>
      <c r="BX201" s="171"/>
      <c r="BY201" s="171"/>
      <c r="BZ201" s="171"/>
      <c r="CA201" s="171"/>
      <c r="CB201" s="171"/>
      <c r="CC201" s="171"/>
      <c r="CD201" s="171"/>
      <c r="CE201" s="171"/>
      <c r="CF201" s="171"/>
      <c r="CG201" s="171"/>
      <c r="CH201" s="171"/>
      <c r="CI201" s="171"/>
      <c r="CJ201" s="171"/>
      <c r="CK201" s="171"/>
      <c r="CL201" s="171"/>
      <c r="CM201" s="171"/>
      <c r="CN201" s="171"/>
      <c r="CO201" s="171"/>
      <c r="CP201" s="171"/>
      <c r="CQ201" s="171"/>
      <c r="CR201" s="171"/>
      <c r="CS201" s="171"/>
      <c r="CT201" s="171"/>
      <c r="CU201" s="171"/>
      <c r="CV201" s="171"/>
      <c r="CW201" s="171"/>
      <c r="CX201" s="171"/>
      <c r="CY201" s="171"/>
      <c r="CZ201" s="171"/>
      <c r="DA201" s="171"/>
      <c r="DB201" s="171"/>
      <c r="DC201" s="171"/>
      <c r="DD201" s="171"/>
      <c r="DE201" s="171"/>
      <c r="DF201" s="171"/>
      <c r="DG201" s="171"/>
      <c r="DH201" s="171"/>
      <c r="DI201" s="171"/>
      <c r="DJ201" s="171"/>
      <c r="DK201" s="171"/>
      <c r="DL201" s="171"/>
      <c r="DM201" s="171"/>
      <c r="DN201" s="171"/>
      <c r="DO201" s="171"/>
      <c r="DP201" s="171"/>
      <c r="DQ201" s="171"/>
      <c r="DR201" s="171"/>
      <c r="DS201" s="171"/>
      <c r="DT201" s="171"/>
      <c r="DU201" s="171"/>
      <c r="DV201" s="171"/>
      <c r="DW201" s="171"/>
      <c r="DX201" s="171"/>
      <c r="DY201" s="171"/>
      <c r="DZ201" s="171"/>
      <c r="EA201" s="171"/>
      <c r="EB201" s="171"/>
      <c r="EC201" s="171"/>
      <c r="ED201" s="171"/>
      <c r="EE201" s="171"/>
      <c r="EF201" s="171"/>
      <c r="EG201" s="171"/>
      <c r="EH201" s="171"/>
      <c r="EI201" s="171"/>
      <c r="EJ201" s="171"/>
      <c r="EK201" s="171"/>
      <c r="EL201" s="171"/>
      <c r="EM201" s="171"/>
      <c r="EN201" s="171"/>
    </row>
    <row r="202" spans="1:144" ht="15" x14ac:dyDescent="0.25">
      <c r="AQ202" s="171"/>
      <c r="AR202"/>
      <c r="AS202"/>
      <c r="AT202"/>
      <c r="AU202"/>
      <c r="AV202"/>
      <c r="AW202"/>
      <c r="AX202"/>
      <c r="AY202"/>
      <c r="AZ202"/>
      <c r="BA202"/>
      <c r="BB202"/>
      <c r="BC202"/>
      <c r="BD202"/>
      <c r="BE202" s="171"/>
      <c r="BF202" s="171"/>
      <c r="BG202" s="171"/>
      <c r="BH202" s="171"/>
      <c r="BI202" s="171"/>
      <c r="BJ202" s="171"/>
      <c r="BK202" s="171"/>
      <c r="BL202" s="171"/>
      <c r="BM202" s="171"/>
      <c r="BN202" s="171"/>
      <c r="BO202" s="171"/>
      <c r="BP202" s="171"/>
      <c r="BQ202" s="171"/>
      <c r="BR202" s="171"/>
      <c r="BS202" s="171"/>
      <c r="BT202" s="171"/>
      <c r="BU202" s="171"/>
      <c r="BV202" s="171"/>
      <c r="BW202" s="171"/>
      <c r="BX202" s="171"/>
      <c r="BY202" s="171"/>
      <c r="BZ202" s="171"/>
      <c r="CA202" s="171"/>
      <c r="CB202" s="171"/>
      <c r="CC202" s="171"/>
      <c r="CD202" s="171"/>
      <c r="CE202" s="171"/>
      <c r="CF202" s="171"/>
      <c r="CG202" s="171"/>
      <c r="CH202" s="171"/>
      <c r="CI202" s="171"/>
      <c r="CJ202" s="171"/>
      <c r="CK202" s="171"/>
      <c r="CL202" s="171"/>
      <c r="CM202" s="171"/>
      <c r="CN202" s="171"/>
      <c r="CO202" s="171"/>
      <c r="CP202" s="171"/>
      <c r="CQ202" s="171"/>
      <c r="CR202" s="171"/>
      <c r="CS202" s="171"/>
      <c r="CT202" s="171"/>
      <c r="CU202" s="171"/>
      <c r="CV202" s="171"/>
      <c r="CW202" s="171"/>
      <c r="CX202" s="171"/>
      <c r="CY202" s="171"/>
      <c r="CZ202" s="171"/>
      <c r="DA202" s="171"/>
      <c r="DB202" s="171"/>
      <c r="DC202" s="171"/>
      <c r="DD202" s="171"/>
      <c r="DE202" s="171"/>
      <c r="DF202" s="171"/>
      <c r="DG202" s="171"/>
      <c r="DH202" s="171"/>
      <c r="DI202" s="171"/>
      <c r="DJ202" s="171"/>
      <c r="DK202" s="171"/>
      <c r="DL202" s="171"/>
      <c r="DM202" s="171"/>
      <c r="DN202" s="171"/>
      <c r="DO202" s="171"/>
      <c r="DP202" s="171"/>
      <c r="DQ202" s="171"/>
      <c r="DR202" s="171"/>
      <c r="DS202" s="171"/>
      <c r="DT202" s="171"/>
      <c r="DU202" s="171"/>
      <c r="DV202" s="171"/>
      <c r="DW202" s="171"/>
      <c r="DX202" s="171"/>
      <c r="DY202" s="171"/>
      <c r="DZ202" s="171"/>
      <c r="EA202" s="171"/>
      <c r="EB202" s="171"/>
      <c r="EC202" s="171"/>
      <c r="ED202" s="171"/>
      <c r="EE202" s="171"/>
      <c r="EF202" s="171"/>
      <c r="EG202" s="171"/>
      <c r="EH202" s="171"/>
      <c r="EI202" s="171"/>
      <c r="EJ202" s="171"/>
      <c r="EK202" s="171"/>
      <c r="EL202" s="171"/>
      <c r="EM202" s="171"/>
      <c r="EN202" s="171"/>
    </row>
    <row r="203" spans="1:144" ht="15" x14ac:dyDescent="0.25">
      <c r="AQ203" s="171"/>
      <c r="AR203"/>
      <c r="AS203"/>
      <c r="AT203"/>
      <c r="AU203"/>
      <c r="AV203"/>
      <c r="AW203"/>
      <c r="AX203"/>
      <c r="AY203"/>
      <c r="AZ203"/>
      <c r="BA203"/>
      <c r="BB203"/>
      <c r="BC203"/>
      <c r="BD203"/>
      <c r="BE203" s="171"/>
      <c r="BF203" s="171"/>
      <c r="BG203" s="171"/>
      <c r="BH203" s="171"/>
      <c r="BI203" s="171"/>
      <c r="BJ203" s="171"/>
      <c r="BK203" s="171"/>
      <c r="BL203" s="171"/>
      <c r="BM203" s="171"/>
      <c r="BN203" s="171"/>
      <c r="BO203" s="171"/>
      <c r="BP203" s="171"/>
      <c r="BQ203" s="171"/>
      <c r="BR203" s="171"/>
      <c r="BS203" s="171"/>
      <c r="BT203" s="171"/>
      <c r="BU203" s="171"/>
      <c r="BV203" s="171"/>
      <c r="BW203" s="171"/>
      <c r="BX203" s="171"/>
      <c r="BY203" s="171"/>
      <c r="BZ203" s="171"/>
      <c r="CA203" s="171"/>
      <c r="CB203" s="171"/>
      <c r="CC203" s="171"/>
      <c r="CD203" s="171"/>
      <c r="CE203" s="171"/>
      <c r="CF203" s="171"/>
      <c r="CG203" s="171"/>
      <c r="CH203" s="171"/>
      <c r="CI203" s="171"/>
      <c r="CJ203" s="171"/>
      <c r="CK203" s="171"/>
      <c r="CL203" s="171"/>
      <c r="CM203" s="171"/>
      <c r="CN203" s="171"/>
      <c r="CO203" s="171"/>
      <c r="CP203" s="171"/>
      <c r="CQ203" s="171"/>
      <c r="CR203" s="171"/>
      <c r="CS203" s="171"/>
      <c r="CT203" s="171"/>
      <c r="CU203" s="171"/>
      <c r="CV203" s="171"/>
      <c r="CW203" s="171"/>
      <c r="CX203" s="171"/>
      <c r="CY203" s="171"/>
      <c r="CZ203" s="171"/>
      <c r="DA203" s="171"/>
      <c r="DB203" s="171"/>
      <c r="DC203" s="171"/>
      <c r="DD203" s="171"/>
      <c r="DE203" s="171"/>
      <c r="DF203" s="171"/>
      <c r="DG203" s="171"/>
      <c r="DH203" s="171"/>
      <c r="DI203" s="171"/>
      <c r="DJ203" s="171"/>
      <c r="DK203" s="171"/>
      <c r="DL203" s="171"/>
      <c r="DM203" s="171"/>
      <c r="DN203" s="171"/>
      <c r="DO203" s="171"/>
      <c r="DP203" s="171"/>
      <c r="DQ203" s="171"/>
      <c r="DR203" s="171"/>
      <c r="DS203" s="171"/>
      <c r="DT203" s="171"/>
      <c r="DU203" s="171"/>
      <c r="DV203" s="171"/>
      <c r="DW203" s="171"/>
      <c r="DX203" s="171"/>
      <c r="DY203" s="171"/>
      <c r="DZ203" s="171"/>
      <c r="EA203" s="171"/>
      <c r="EB203" s="171"/>
      <c r="EC203" s="171"/>
      <c r="ED203" s="171"/>
      <c r="EE203" s="171"/>
      <c r="EF203" s="171"/>
      <c r="EG203" s="171"/>
      <c r="EH203" s="171"/>
      <c r="EI203" s="171"/>
      <c r="EJ203" s="171"/>
      <c r="EK203" s="171"/>
      <c r="EL203" s="171"/>
      <c r="EM203" s="171"/>
      <c r="EN203" s="171"/>
    </row>
    <row r="204" spans="1:144" ht="15" x14ac:dyDescent="0.25">
      <c r="AQ204" s="171"/>
      <c r="AR204"/>
      <c r="AS204"/>
      <c r="AT204"/>
      <c r="AU204"/>
      <c r="AV204"/>
      <c r="AW204"/>
      <c r="AX204"/>
      <c r="AY204"/>
      <c r="AZ204"/>
      <c r="BA204"/>
      <c r="BB204"/>
      <c r="BC204"/>
      <c r="BD204"/>
      <c r="BE204" s="171"/>
      <c r="BF204" s="171"/>
      <c r="BG204" s="171"/>
      <c r="BH204" s="171"/>
      <c r="BI204" s="171"/>
      <c r="BJ204" s="171"/>
      <c r="BK204" s="171"/>
      <c r="BL204" s="171"/>
      <c r="BM204" s="171"/>
      <c r="BN204" s="171"/>
      <c r="BO204" s="171"/>
      <c r="BP204" s="171"/>
      <c r="BQ204" s="171"/>
      <c r="BR204" s="171"/>
      <c r="BS204" s="171"/>
      <c r="BT204" s="171"/>
      <c r="BU204" s="171"/>
      <c r="BV204" s="171"/>
      <c r="BW204" s="171"/>
      <c r="BX204" s="171"/>
      <c r="BY204" s="171"/>
      <c r="BZ204" s="171"/>
      <c r="CA204" s="171"/>
      <c r="CB204" s="171"/>
      <c r="CC204" s="171"/>
      <c r="CD204" s="171"/>
      <c r="CE204" s="171"/>
      <c r="CF204" s="171"/>
      <c r="CG204" s="171"/>
      <c r="CH204" s="171"/>
      <c r="CI204" s="171"/>
      <c r="CJ204" s="171"/>
      <c r="CK204" s="171"/>
      <c r="CL204" s="171"/>
      <c r="CM204" s="171"/>
      <c r="CN204" s="171"/>
      <c r="CO204" s="171"/>
      <c r="CP204" s="171"/>
      <c r="CQ204" s="171"/>
      <c r="CR204" s="171"/>
      <c r="CS204" s="171"/>
      <c r="CT204" s="171"/>
      <c r="CU204" s="171"/>
      <c r="CV204" s="171"/>
      <c r="CW204" s="171"/>
      <c r="CX204" s="171"/>
      <c r="CY204" s="171"/>
      <c r="CZ204" s="171"/>
      <c r="DA204" s="171"/>
      <c r="DB204" s="171"/>
      <c r="DC204" s="171"/>
      <c r="DD204" s="171"/>
      <c r="DE204" s="171"/>
      <c r="DF204" s="171"/>
      <c r="DG204" s="171"/>
      <c r="DH204" s="171"/>
      <c r="DI204" s="171"/>
      <c r="DJ204" s="171"/>
      <c r="DK204" s="171"/>
      <c r="DL204" s="171"/>
      <c r="DM204" s="171"/>
      <c r="DN204" s="171"/>
      <c r="DO204" s="171"/>
      <c r="DP204" s="171"/>
      <c r="DQ204" s="171"/>
      <c r="DR204" s="171"/>
      <c r="DS204" s="171"/>
      <c r="DT204" s="171"/>
      <c r="DU204" s="171"/>
      <c r="DV204" s="171"/>
      <c r="DW204" s="171"/>
      <c r="DX204" s="171"/>
      <c r="DY204" s="171"/>
      <c r="DZ204" s="171"/>
      <c r="EA204" s="171"/>
      <c r="EB204" s="171"/>
      <c r="EC204" s="171"/>
      <c r="ED204" s="171"/>
      <c r="EE204" s="171"/>
      <c r="EF204" s="171"/>
      <c r="EG204" s="171"/>
      <c r="EH204" s="171"/>
      <c r="EI204" s="171"/>
      <c r="EJ204" s="171"/>
      <c r="EK204" s="171"/>
      <c r="EL204" s="171"/>
      <c r="EM204" s="171"/>
      <c r="EN204" s="171"/>
    </row>
    <row r="205" spans="1:144" ht="15" x14ac:dyDescent="0.25">
      <c r="AQ205" s="171"/>
      <c r="AR205"/>
      <c r="AS205"/>
      <c r="AT205"/>
      <c r="AU205"/>
      <c r="AV205"/>
      <c r="AW205"/>
      <c r="AX205"/>
      <c r="AY205"/>
      <c r="AZ205"/>
      <c r="BA205"/>
      <c r="BB205"/>
      <c r="BC205"/>
      <c r="BD205"/>
      <c r="BE205" s="171"/>
      <c r="BF205" s="171"/>
      <c r="BG205" s="171"/>
      <c r="BH205" s="171"/>
      <c r="BI205" s="171"/>
      <c r="BJ205" s="171"/>
      <c r="BK205" s="171"/>
      <c r="BL205" s="171"/>
      <c r="BM205" s="171"/>
      <c r="BN205" s="171"/>
      <c r="BO205" s="171"/>
      <c r="BP205" s="171"/>
      <c r="BQ205" s="171"/>
      <c r="BR205" s="171"/>
      <c r="BS205" s="171"/>
      <c r="BT205" s="171"/>
      <c r="BU205" s="171"/>
      <c r="BV205" s="171"/>
      <c r="BW205" s="171"/>
      <c r="BX205" s="171"/>
      <c r="BY205" s="171"/>
      <c r="BZ205" s="171"/>
      <c r="CA205" s="171"/>
      <c r="CB205" s="171"/>
      <c r="CC205" s="171"/>
      <c r="CD205" s="171"/>
      <c r="CE205" s="171"/>
      <c r="CF205" s="171"/>
      <c r="CG205" s="171"/>
      <c r="CH205" s="171"/>
      <c r="CI205" s="171"/>
      <c r="CJ205" s="171"/>
      <c r="CK205" s="171"/>
      <c r="CL205" s="171"/>
      <c r="CM205" s="171"/>
      <c r="CN205" s="171"/>
      <c r="CO205" s="171"/>
      <c r="CP205" s="171"/>
      <c r="CQ205" s="171"/>
      <c r="CR205" s="171"/>
      <c r="CS205" s="171"/>
      <c r="CT205" s="171"/>
      <c r="CU205" s="171"/>
      <c r="CV205" s="171"/>
      <c r="CW205" s="171"/>
      <c r="CX205" s="171"/>
      <c r="CY205" s="171"/>
      <c r="CZ205" s="171"/>
      <c r="DA205" s="171"/>
      <c r="DB205" s="171"/>
      <c r="DC205" s="171"/>
      <c r="DD205" s="171"/>
      <c r="DE205" s="171"/>
      <c r="DF205" s="171"/>
      <c r="DG205" s="171"/>
      <c r="DH205" s="171"/>
      <c r="DI205" s="171"/>
      <c r="DJ205" s="171"/>
      <c r="DK205" s="171"/>
      <c r="DL205" s="171"/>
      <c r="DM205" s="171"/>
      <c r="DN205" s="171"/>
      <c r="DO205" s="171"/>
      <c r="DP205" s="171"/>
      <c r="DQ205" s="171"/>
      <c r="DR205" s="171"/>
      <c r="DS205" s="171"/>
      <c r="DT205" s="171"/>
      <c r="DU205" s="171"/>
      <c r="DV205" s="171"/>
      <c r="DW205" s="171"/>
      <c r="DX205" s="171"/>
      <c r="DY205" s="171"/>
      <c r="DZ205" s="171"/>
      <c r="EA205" s="171"/>
      <c r="EB205" s="171"/>
      <c r="EC205" s="171"/>
      <c r="ED205" s="171"/>
      <c r="EE205" s="171"/>
      <c r="EF205" s="171"/>
      <c r="EG205" s="171"/>
      <c r="EH205" s="171"/>
      <c r="EI205" s="171"/>
      <c r="EJ205" s="171"/>
      <c r="EK205" s="171"/>
      <c r="EL205" s="171"/>
      <c r="EM205" s="171"/>
      <c r="EN205" s="171"/>
    </row>
    <row r="206" spans="1:144" ht="15" x14ac:dyDescent="0.25">
      <c r="AQ206" s="171"/>
      <c r="AR206"/>
      <c r="AS206"/>
      <c r="AT206"/>
      <c r="AU206"/>
      <c r="AV206"/>
      <c r="AW206"/>
      <c r="AX206"/>
      <c r="AY206"/>
      <c r="AZ206"/>
      <c r="BA206"/>
      <c r="BB206"/>
      <c r="BC206"/>
      <c r="BD206"/>
      <c r="BE206" s="171"/>
      <c r="BF206" s="171"/>
      <c r="BG206" s="171"/>
      <c r="BH206" s="171"/>
      <c r="BI206" s="171"/>
      <c r="BJ206" s="171"/>
      <c r="BK206" s="171"/>
      <c r="BL206" s="171"/>
      <c r="BM206" s="171"/>
      <c r="BN206" s="171"/>
      <c r="BO206" s="171"/>
      <c r="BP206" s="171"/>
      <c r="BQ206" s="171"/>
      <c r="BR206" s="171"/>
      <c r="BS206" s="171"/>
      <c r="BT206" s="171"/>
      <c r="BU206" s="171"/>
      <c r="BV206" s="171"/>
      <c r="BW206" s="171"/>
      <c r="BX206" s="171"/>
      <c r="BY206" s="171"/>
      <c r="BZ206" s="171"/>
      <c r="CA206" s="171"/>
      <c r="CB206" s="171"/>
      <c r="CC206" s="171"/>
      <c r="CD206" s="171"/>
      <c r="CE206" s="171"/>
      <c r="CF206" s="171"/>
      <c r="CG206" s="171"/>
      <c r="CH206" s="171"/>
      <c r="CI206" s="171"/>
      <c r="CJ206" s="171"/>
      <c r="CK206" s="171"/>
      <c r="CL206" s="171"/>
      <c r="CM206" s="171"/>
      <c r="CN206" s="171"/>
      <c r="CO206" s="171"/>
      <c r="CP206" s="171"/>
      <c r="CQ206" s="171"/>
      <c r="CR206" s="171"/>
      <c r="CS206" s="171"/>
      <c r="CT206" s="171"/>
      <c r="CU206" s="171"/>
      <c r="CV206" s="171"/>
      <c r="CW206" s="171"/>
      <c r="CX206" s="171"/>
      <c r="CY206" s="171"/>
      <c r="CZ206" s="171"/>
      <c r="DA206" s="171"/>
      <c r="DB206" s="171"/>
      <c r="DC206" s="171"/>
      <c r="DD206" s="171"/>
      <c r="DE206" s="171"/>
      <c r="DF206" s="171"/>
      <c r="DG206" s="171"/>
      <c r="DH206" s="171"/>
      <c r="DI206" s="171"/>
      <c r="DJ206" s="171"/>
      <c r="DK206" s="171"/>
      <c r="DL206" s="171"/>
      <c r="DM206" s="171"/>
      <c r="DN206" s="171"/>
      <c r="DO206" s="171"/>
      <c r="DP206" s="171"/>
      <c r="DQ206" s="171"/>
      <c r="DR206" s="171"/>
      <c r="DS206" s="171"/>
      <c r="DT206" s="171"/>
      <c r="DU206" s="171"/>
      <c r="DV206" s="171"/>
      <c r="DW206" s="171"/>
      <c r="DX206" s="171"/>
      <c r="DY206" s="171"/>
      <c r="DZ206" s="171"/>
      <c r="EA206" s="171"/>
      <c r="EB206" s="171"/>
      <c r="EC206" s="171"/>
      <c r="ED206" s="171"/>
      <c r="EE206" s="171"/>
      <c r="EF206" s="171"/>
      <c r="EG206" s="171"/>
      <c r="EH206" s="171"/>
      <c r="EI206" s="171"/>
      <c r="EJ206" s="171"/>
      <c r="EK206" s="171"/>
      <c r="EL206" s="171"/>
      <c r="EM206" s="171"/>
      <c r="EN206" s="171"/>
    </row>
    <row r="207" spans="1:144" ht="15" x14ac:dyDescent="0.25">
      <c r="AQ207" s="171"/>
      <c r="AR207"/>
      <c r="AS207"/>
      <c r="AT207"/>
      <c r="AU207"/>
      <c r="AV207"/>
      <c r="AW207"/>
      <c r="AX207"/>
      <c r="AY207"/>
      <c r="AZ207"/>
      <c r="BA207"/>
      <c r="BB207"/>
      <c r="BC207"/>
      <c r="BD207"/>
      <c r="BE207" s="171"/>
      <c r="BF207" s="171"/>
      <c r="BG207" s="171"/>
      <c r="BH207" s="171"/>
      <c r="BI207" s="171"/>
      <c r="BJ207" s="171"/>
      <c r="BK207" s="171"/>
      <c r="BL207" s="171"/>
      <c r="BM207" s="171"/>
      <c r="BN207" s="171"/>
      <c r="BO207" s="171"/>
      <c r="BP207" s="171"/>
      <c r="BQ207" s="171"/>
      <c r="BR207" s="171"/>
      <c r="BS207" s="171"/>
      <c r="BT207" s="171"/>
      <c r="BU207" s="171"/>
      <c r="BV207" s="171"/>
      <c r="BW207" s="171"/>
      <c r="BX207" s="171"/>
      <c r="BY207" s="171"/>
      <c r="BZ207" s="171"/>
      <c r="CA207" s="171"/>
      <c r="CB207" s="171"/>
      <c r="CC207" s="171"/>
      <c r="CD207" s="171"/>
      <c r="CE207" s="171"/>
      <c r="CF207" s="171"/>
      <c r="CG207" s="171"/>
      <c r="CH207" s="171"/>
      <c r="CI207" s="171"/>
      <c r="CJ207" s="171"/>
      <c r="CK207" s="171"/>
      <c r="CL207" s="171"/>
      <c r="CM207" s="171"/>
      <c r="CN207" s="171"/>
      <c r="CO207" s="171"/>
      <c r="CP207" s="171"/>
      <c r="CQ207" s="171"/>
      <c r="CR207" s="171"/>
      <c r="CS207" s="171"/>
      <c r="CT207" s="171"/>
      <c r="CU207" s="171"/>
      <c r="CV207" s="171"/>
      <c r="CW207" s="171"/>
      <c r="CX207" s="171"/>
      <c r="CY207" s="171"/>
      <c r="CZ207" s="171"/>
      <c r="DA207" s="171"/>
      <c r="DB207" s="171"/>
      <c r="DC207" s="171"/>
      <c r="DD207" s="171"/>
      <c r="DE207" s="171"/>
      <c r="DF207" s="171"/>
      <c r="DG207" s="171"/>
      <c r="DH207" s="171"/>
      <c r="DI207" s="171"/>
      <c r="DJ207" s="171"/>
      <c r="DK207" s="171"/>
      <c r="DL207" s="171"/>
      <c r="DM207" s="171"/>
      <c r="DN207" s="171"/>
      <c r="DO207" s="171"/>
      <c r="DP207" s="171"/>
      <c r="DQ207" s="171"/>
      <c r="DR207" s="171"/>
      <c r="DS207" s="171"/>
      <c r="DT207" s="171"/>
      <c r="DU207" s="171"/>
      <c r="DV207" s="171"/>
      <c r="DW207" s="171"/>
      <c r="DX207" s="171"/>
      <c r="DY207" s="171"/>
      <c r="DZ207" s="171"/>
      <c r="EA207" s="171"/>
      <c r="EB207" s="171"/>
      <c r="EC207" s="171"/>
      <c r="ED207" s="171"/>
      <c r="EE207" s="171"/>
      <c r="EF207" s="171"/>
      <c r="EG207" s="171"/>
      <c r="EH207" s="171"/>
      <c r="EI207" s="171"/>
      <c r="EJ207" s="171"/>
      <c r="EK207" s="171"/>
      <c r="EL207" s="171"/>
      <c r="EM207" s="171"/>
      <c r="EN207" s="171"/>
    </row>
    <row r="208" spans="1:144" ht="15" x14ac:dyDescent="0.25">
      <c r="AQ208" s="171"/>
      <c r="AR208"/>
      <c r="AS208"/>
      <c r="AT208"/>
      <c r="AU208"/>
      <c r="AV208"/>
      <c r="AW208"/>
      <c r="AX208"/>
      <c r="AY208"/>
      <c r="AZ208"/>
      <c r="BA208"/>
      <c r="BB208"/>
      <c r="BC208"/>
      <c r="BD208"/>
      <c r="BE208" s="171"/>
      <c r="BF208" s="171"/>
      <c r="BG208" s="171"/>
      <c r="BH208" s="171"/>
      <c r="BI208" s="171"/>
      <c r="BJ208" s="171"/>
      <c r="BK208" s="171"/>
      <c r="BL208" s="171"/>
      <c r="BM208" s="171"/>
      <c r="BN208" s="171"/>
      <c r="BO208" s="171"/>
      <c r="BP208" s="171"/>
      <c r="BQ208" s="171"/>
      <c r="BR208" s="171"/>
      <c r="BS208" s="171"/>
      <c r="BT208" s="171"/>
      <c r="BU208" s="171"/>
      <c r="BV208" s="171"/>
      <c r="BW208" s="171"/>
      <c r="BX208" s="171"/>
      <c r="BY208" s="171"/>
      <c r="BZ208" s="171"/>
      <c r="CA208" s="171"/>
      <c r="CB208" s="171"/>
      <c r="CC208" s="171"/>
      <c r="CD208" s="171"/>
      <c r="CE208" s="171"/>
      <c r="CF208" s="171"/>
      <c r="CG208" s="171"/>
      <c r="CH208" s="171"/>
      <c r="CI208" s="171"/>
      <c r="CJ208" s="171"/>
      <c r="CK208" s="171"/>
      <c r="CL208" s="171"/>
      <c r="CM208" s="171"/>
      <c r="CN208" s="171"/>
      <c r="CO208" s="171"/>
      <c r="CP208" s="171"/>
      <c r="CQ208" s="171"/>
      <c r="CR208" s="171"/>
      <c r="CS208" s="171"/>
      <c r="CT208" s="171"/>
      <c r="CU208" s="171"/>
      <c r="CV208" s="171"/>
      <c r="CW208" s="171"/>
      <c r="CX208" s="171"/>
      <c r="CY208" s="171"/>
      <c r="CZ208" s="171"/>
      <c r="DA208" s="171"/>
      <c r="DB208" s="171"/>
      <c r="DC208" s="171"/>
      <c r="DD208" s="171"/>
      <c r="DE208" s="171"/>
      <c r="DF208" s="171"/>
      <c r="DG208" s="171"/>
      <c r="DH208" s="171"/>
      <c r="DI208" s="171"/>
      <c r="DJ208" s="171"/>
      <c r="DK208" s="171"/>
      <c r="DL208" s="171"/>
      <c r="DM208" s="171"/>
      <c r="DN208" s="171"/>
      <c r="DO208" s="171"/>
      <c r="DP208" s="171"/>
      <c r="DQ208" s="171"/>
      <c r="DR208" s="171"/>
      <c r="DS208" s="171"/>
      <c r="DT208" s="171"/>
      <c r="DU208" s="171"/>
      <c r="DV208" s="171"/>
      <c r="DW208" s="171"/>
      <c r="DX208" s="171"/>
      <c r="DY208" s="171"/>
      <c r="DZ208" s="171"/>
      <c r="EA208" s="171"/>
      <c r="EB208" s="171"/>
      <c r="EC208" s="171"/>
      <c r="ED208" s="171"/>
      <c r="EE208" s="171"/>
      <c r="EF208" s="171"/>
      <c r="EG208" s="171"/>
      <c r="EH208" s="171"/>
      <c r="EI208" s="171"/>
      <c r="EJ208" s="171"/>
      <c r="EK208" s="171"/>
      <c r="EL208" s="171"/>
      <c r="EM208" s="171"/>
      <c r="EN208" s="171"/>
    </row>
    <row r="209" spans="43:144" ht="15" x14ac:dyDescent="0.25">
      <c r="AQ209" s="171"/>
      <c r="AR209"/>
      <c r="AS209"/>
      <c r="AT209"/>
      <c r="AU209"/>
      <c r="AV209"/>
      <c r="AW209"/>
      <c r="AX209"/>
      <c r="AY209"/>
      <c r="AZ209"/>
      <c r="BA209"/>
      <c r="BB209"/>
      <c r="BC209"/>
      <c r="BD209"/>
      <c r="BE209" s="171"/>
      <c r="BF209" s="171"/>
      <c r="BG209" s="171"/>
      <c r="BH209" s="171"/>
      <c r="BI209" s="171"/>
      <c r="BJ209" s="171"/>
      <c r="BK209" s="171"/>
      <c r="BL209" s="171"/>
      <c r="BM209" s="171"/>
      <c r="BN209" s="171"/>
      <c r="BO209" s="171"/>
      <c r="BP209" s="171"/>
      <c r="BQ209" s="171"/>
      <c r="BR209" s="171"/>
      <c r="BS209" s="171"/>
      <c r="BT209" s="171"/>
      <c r="BU209" s="171"/>
      <c r="BV209" s="171"/>
      <c r="BW209" s="171"/>
      <c r="BX209" s="171"/>
      <c r="BY209" s="171"/>
      <c r="BZ209" s="171"/>
      <c r="CA209" s="171"/>
      <c r="CB209" s="171"/>
      <c r="CC209" s="171"/>
      <c r="CD209" s="171"/>
      <c r="CE209" s="171"/>
      <c r="CF209" s="171"/>
      <c r="CG209" s="171"/>
      <c r="CH209" s="171"/>
      <c r="CI209" s="171"/>
      <c r="CJ209" s="171"/>
      <c r="CK209" s="171"/>
      <c r="CL209" s="171"/>
      <c r="CM209" s="171"/>
      <c r="CN209" s="171"/>
      <c r="CO209" s="171"/>
      <c r="CP209" s="171"/>
      <c r="CQ209" s="171"/>
      <c r="CR209" s="171"/>
      <c r="CS209" s="171"/>
      <c r="CT209" s="171"/>
      <c r="CU209" s="171"/>
      <c r="CV209" s="171"/>
      <c r="CW209" s="171"/>
      <c r="CX209" s="171"/>
      <c r="CY209" s="171"/>
      <c r="CZ209" s="171"/>
      <c r="DA209" s="171"/>
      <c r="DB209" s="171"/>
      <c r="DC209" s="171"/>
      <c r="DD209" s="171"/>
      <c r="DE209" s="171"/>
      <c r="DF209" s="171"/>
      <c r="DG209" s="171"/>
      <c r="DH209" s="171"/>
      <c r="DI209" s="171"/>
      <c r="DJ209" s="171"/>
      <c r="DK209" s="171"/>
      <c r="DL209" s="171"/>
      <c r="DM209" s="171"/>
      <c r="DN209" s="171"/>
      <c r="DO209" s="171"/>
      <c r="DP209" s="171"/>
      <c r="DQ209" s="171"/>
      <c r="DR209" s="171"/>
      <c r="DS209" s="171"/>
      <c r="DT209" s="171"/>
      <c r="DU209" s="171"/>
      <c r="DV209" s="171"/>
      <c r="DW209" s="171"/>
      <c r="DX209" s="171"/>
      <c r="DY209" s="171"/>
      <c r="DZ209" s="171"/>
      <c r="EA209" s="171"/>
      <c r="EB209" s="171"/>
      <c r="EC209" s="171"/>
      <c r="ED209" s="171"/>
      <c r="EE209" s="171"/>
      <c r="EF209" s="171"/>
      <c r="EG209" s="171"/>
      <c r="EH209" s="171"/>
      <c r="EI209" s="171"/>
      <c r="EJ209" s="171"/>
      <c r="EK209" s="171"/>
      <c r="EL209" s="171"/>
      <c r="EM209" s="171"/>
      <c r="EN209" s="171"/>
    </row>
    <row r="210" spans="43:144" ht="15" x14ac:dyDescent="0.25">
      <c r="AQ210" s="171"/>
      <c r="AR210"/>
      <c r="AS210"/>
      <c r="AT210"/>
      <c r="AU210"/>
      <c r="AV210"/>
      <c r="AW210"/>
      <c r="AX210"/>
      <c r="AY210"/>
      <c r="AZ210"/>
      <c r="BA210"/>
      <c r="BB210"/>
      <c r="BC210"/>
      <c r="BD210"/>
      <c r="BE210" s="171"/>
      <c r="BF210" s="171"/>
      <c r="BG210" s="171"/>
      <c r="BH210" s="171"/>
      <c r="BI210" s="171"/>
      <c r="BJ210" s="171"/>
      <c r="BK210" s="171"/>
      <c r="BL210" s="171"/>
      <c r="BM210" s="171"/>
      <c r="BN210" s="171"/>
      <c r="BO210" s="171"/>
      <c r="BP210" s="171"/>
      <c r="BQ210" s="171"/>
      <c r="BR210" s="171"/>
      <c r="BS210" s="171"/>
      <c r="BT210" s="171"/>
      <c r="BU210" s="171"/>
      <c r="BV210" s="171"/>
      <c r="BW210" s="171"/>
      <c r="BX210" s="171"/>
      <c r="BY210" s="171"/>
      <c r="BZ210" s="171"/>
      <c r="CA210" s="171"/>
      <c r="CB210" s="171"/>
      <c r="CC210" s="171"/>
      <c r="CD210" s="171"/>
      <c r="CE210" s="171"/>
      <c r="CF210" s="171"/>
      <c r="CG210" s="171"/>
      <c r="CH210" s="171"/>
      <c r="CI210" s="171"/>
      <c r="CJ210" s="171"/>
      <c r="CK210" s="171"/>
      <c r="CL210" s="171"/>
      <c r="CM210" s="171"/>
      <c r="CN210" s="171"/>
      <c r="CO210" s="171"/>
      <c r="CP210" s="171"/>
      <c r="CQ210" s="171"/>
      <c r="CR210" s="171"/>
      <c r="CS210" s="171"/>
      <c r="CT210" s="171"/>
      <c r="CU210" s="171"/>
      <c r="CV210" s="171"/>
      <c r="CW210" s="171"/>
      <c r="CX210" s="171"/>
      <c r="CY210" s="171"/>
      <c r="CZ210" s="171"/>
      <c r="DA210" s="171"/>
      <c r="DB210" s="171"/>
      <c r="DC210" s="171"/>
      <c r="DD210" s="171"/>
      <c r="DE210" s="171"/>
      <c r="DF210" s="171"/>
      <c r="DG210" s="171"/>
      <c r="DH210" s="171"/>
      <c r="DI210" s="171"/>
      <c r="DJ210" s="171"/>
      <c r="DK210" s="171"/>
      <c r="DL210" s="171"/>
      <c r="DM210" s="171"/>
      <c r="DN210" s="171"/>
      <c r="DO210" s="171"/>
      <c r="DP210" s="171"/>
      <c r="DQ210" s="171"/>
      <c r="DR210" s="171"/>
      <c r="DS210" s="171"/>
      <c r="DT210" s="171"/>
      <c r="DU210" s="171"/>
      <c r="DV210" s="171"/>
      <c r="DW210" s="171"/>
      <c r="DX210" s="171"/>
      <c r="DY210" s="171"/>
      <c r="DZ210" s="171"/>
      <c r="EA210" s="171"/>
      <c r="EB210" s="171"/>
      <c r="EC210" s="171"/>
      <c r="ED210" s="171"/>
      <c r="EE210" s="171"/>
      <c r="EF210" s="171"/>
      <c r="EG210" s="171"/>
      <c r="EH210" s="171"/>
      <c r="EI210" s="171"/>
      <c r="EJ210" s="171"/>
      <c r="EK210" s="171"/>
      <c r="EL210" s="171"/>
      <c r="EM210" s="171"/>
      <c r="EN210" s="171"/>
    </row>
    <row r="211" spans="43:144" ht="15" x14ac:dyDescent="0.25">
      <c r="AQ211" s="171"/>
      <c r="AR211"/>
      <c r="AS211"/>
      <c r="AT211"/>
      <c r="AU211"/>
      <c r="AV211"/>
      <c r="AW211"/>
      <c r="AX211"/>
      <c r="AY211"/>
      <c r="AZ211"/>
      <c r="BA211"/>
      <c r="BB211"/>
      <c r="BC211"/>
      <c r="BD211"/>
      <c r="BE211" s="171"/>
      <c r="BF211" s="171"/>
      <c r="BG211" s="171"/>
      <c r="BH211" s="171"/>
      <c r="BI211" s="171"/>
      <c r="BJ211" s="171"/>
      <c r="BK211" s="171"/>
      <c r="BL211" s="171"/>
      <c r="BM211" s="171"/>
      <c r="BN211" s="171"/>
      <c r="BO211" s="171"/>
      <c r="BP211" s="171"/>
      <c r="BQ211" s="171"/>
      <c r="BR211" s="171"/>
      <c r="BS211" s="171"/>
      <c r="BT211" s="171"/>
      <c r="BU211" s="171"/>
      <c r="BV211" s="171"/>
      <c r="BW211" s="171"/>
      <c r="BX211" s="171"/>
      <c r="BY211" s="171"/>
      <c r="BZ211" s="171"/>
      <c r="CA211" s="171"/>
      <c r="CB211" s="171"/>
      <c r="CC211" s="171"/>
      <c r="CD211" s="171"/>
      <c r="CE211" s="171"/>
      <c r="CF211" s="171"/>
      <c r="CG211" s="171"/>
      <c r="CH211" s="171"/>
      <c r="CI211" s="171"/>
      <c r="CJ211" s="171"/>
      <c r="CK211" s="171"/>
      <c r="CL211" s="171"/>
      <c r="CM211" s="171"/>
      <c r="CN211" s="171"/>
      <c r="CO211" s="171"/>
      <c r="CP211" s="171"/>
      <c r="CQ211" s="171"/>
      <c r="CR211" s="171"/>
      <c r="CS211" s="171"/>
      <c r="CT211" s="171"/>
      <c r="CU211" s="171"/>
      <c r="CV211" s="171"/>
      <c r="CW211" s="171"/>
      <c r="CX211" s="171"/>
      <c r="CY211" s="171"/>
      <c r="CZ211" s="171"/>
      <c r="DA211" s="171"/>
      <c r="DB211" s="171"/>
      <c r="DC211" s="171"/>
      <c r="DD211" s="171"/>
      <c r="DE211" s="171"/>
      <c r="DF211" s="171"/>
      <c r="DG211" s="171"/>
      <c r="DH211" s="171"/>
      <c r="DI211" s="171"/>
      <c r="DJ211" s="171"/>
      <c r="DK211" s="171"/>
      <c r="DL211" s="171"/>
      <c r="DM211" s="171"/>
      <c r="DN211" s="171"/>
      <c r="DO211" s="171"/>
      <c r="DP211" s="171"/>
      <c r="DQ211" s="171"/>
      <c r="DR211" s="171"/>
      <c r="DS211" s="171"/>
      <c r="DT211" s="171"/>
      <c r="DU211" s="171"/>
      <c r="DV211" s="171"/>
      <c r="DW211" s="171"/>
      <c r="DX211" s="171"/>
      <c r="DY211" s="171"/>
      <c r="DZ211" s="171"/>
      <c r="EA211" s="171"/>
      <c r="EB211" s="171"/>
      <c r="EC211" s="171"/>
      <c r="ED211" s="171"/>
      <c r="EE211" s="171"/>
      <c r="EF211" s="171"/>
      <c r="EG211" s="171"/>
      <c r="EH211" s="171"/>
      <c r="EI211" s="171"/>
      <c r="EJ211" s="171"/>
      <c r="EK211" s="171"/>
      <c r="EL211" s="171"/>
      <c r="EM211" s="171"/>
      <c r="EN211" s="171"/>
    </row>
    <row r="212" spans="43:144" ht="15" x14ac:dyDescent="0.25">
      <c r="AQ212" s="171"/>
      <c r="AR212"/>
      <c r="AS212"/>
      <c r="AT212"/>
      <c r="AU212"/>
      <c r="AV212"/>
      <c r="AW212"/>
      <c r="AX212"/>
      <c r="AY212"/>
      <c r="AZ212"/>
      <c r="BA212"/>
      <c r="BB212"/>
      <c r="BC212"/>
      <c r="BD212"/>
      <c r="BE212" s="171"/>
      <c r="BF212" s="171"/>
      <c r="BG212" s="171"/>
      <c r="BH212" s="171"/>
      <c r="BI212" s="171"/>
      <c r="BJ212" s="171"/>
      <c r="BK212" s="171"/>
      <c r="BL212" s="171"/>
      <c r="BM212" s="171"/>
      <c r="BN212" s="171"/>
      <c r="BO212" s="171"/>
      <c r="BP212" s="171"/>
      <c r="BQ212" s="171"/>
      <c r="BR212" s="171"/>
      <c r="BS212" s="171"/>
      <c r="BT212" s="171"/>
      <c r="BU212" s="171"/>
      <c r="BV212" s="171"/>
      <c r="BW212" s="171"/>
      <c r="BX212" s="171"/>
      <c r="BY212" s="171"/>
      <c r="BZ212" s="171"/>
      <c r="CA212" s="171"/>
      <c r="CB212" s="171"/>
      <c r="CC212" s="171"/>
      <c r="CD212" s="171"/>
      <c r="CE212" s="171"/>
      <c r="CF212" s="171"/>
      <c r="CG212" s="171"/>
      <c r="CH212" s="171"/>
      <c r="CI212" s="171"/>
      <c r="CJ212" s="171"/>
      <c r="CK212" s="171"/>
      <c r="CL212" s="171"/>
      <c r="CM212" s="171"/>
      <c r="CN212" s="171"/>
      <c r="CO212" s="171"/>
      <c r="CP212" s="171"/>
      <c r="CQ212" s="171"/>
      <c r="CR212" s="171"/>
      <c r="CS212" s="171"/>
      <c r="CT212" s="171"/>
      <c r="CU212" s="171"/>
      <c r="CV212" s="171"/>
      <c r="CW212" s="171"/>
      <c r="CX212" s="171"/>
      <c r="CY212" s="171"/>
      <c r="CZ212" s="171"/>
      <c r="DA212" s="171"/>
      <c r="DB212" s="171"/>
      <c r="DC212" s="171"/>
      <c r="DD212" s="171"/>
      <c r="DE212" s="171"/>
      <c r="DF212" s="171"/>
      <c r="DG212" s="171"/>
      <c r="DH212" s="171"/>
      <c r="DI212" s="171"/>
      <c r="DJ212" s="171"/>
      <c r="DK212" s="171"/>
      <c r="DL212" s="171"/>
      <c r="DM212" s="171"/>
      <c r="DN212" s="171"/>
      <c r="DO212" s="171"/>
      <c r="DP212" s="171"/>
      <c r="DQ212" s="171"/>
      <c r="DR212" s="171"/>
      <c r="DS212" s="171"/>
      <c r="DT212" s="171"/>
      <c r="DU212" s="171"/>
      <c r="DV212" s="171"/>
      <c r="DW212" s="171"/>
      <c r="DX212" s="171"/>
      <c r="DY212" s="171"/>
      <c r="DZ212" s="171"/>
      <c r="EA212" s="171"/>
      <c r="EB212" s="171"/>
      <c r="EC212" s="171"/>
      <c r="ED212" s="171"/>
      <c r="EE212" s="171"/>
      <c r="EF212" s="171"/>
      <c r="EG212" s="171"/>
      <c r="EH212" s="171"/>
      <c r="EI212" s="171"/>
      <c r="EJ212" s="171"/>
      <c r="EK212" s="171"/>
      <c r="EL212" s="171"/>
      <c r="EM212" s="171"/>
      <c r="EN212" s="171"/>
    </row>
    <row r="213" spans="43:144" ht="15" x14ac:dyDescent="0.25">
      <c r="AQ213" s="171"/>
      <c r="AR213"/>
      <c r="AS213"/>
      <c r="AT213"/>
      <c r="AU213"/>
      <c r="AV213"/>
      <c r="AW213"/>
      <c r="AX213"/>
      <c r="AY213"/>
      <c r="AZ213"/>
      <c r="BA213"/>
      <c r="BB213"/>
      <c r="BC213"/>
      <c r="BD213"/>
      <c r="BE213" s="171"/>
      <c r="BF213" s="171"/>
      <c r="BG213" s="171"/>
      <c r="BH213" s="171"/>
      <c r="BI213" s="171"/>
      <c r="BJ213" s="171"/>
      <c r="BK213" s="171"/>
      <c r="BL213" s="171"/>
      <c r="BM213" s="171"/>
      <c r="BN213" s="171"/>
      <c r="BO213" s="171"/>
      <c r="BP213" s="171"/>
      <c r="BQ213" s="171"/>
      <c r="BR213" s="171"/>
      <c r="BS213" s="171"/>
      <c r="BT213" s="171"/>
      <c r="BU213" s="171"/>
      <c r="BV213" s="171"/>
      <c r="BW213" s="171"/>
      <c r="BX213" s="171"/>
      <c r="BY213" s="171"/>
      <c r="BZ213" s="171"/>
      <c r="CA213" s="171"/>
      <c r="CB213" s="171"/>
      <c r="CC213" s="171"/>
      <c r="CD213" s="171"/>
      <c r="CE213" s="171"/>
      <c r="CF213" s="171"/>
      <c r="CG213" s="171"/>
      <c r="CH213" s="171"/>
      <c r="CI213" s="171"/>
      <c r="CJ213" s="171"/>
      <c r="CK213" s="171"/>
      <c r="CL213" s="171"/>
      <c r="CM213" s="171"/>
      <c r="CN213" s="171"/>
      <c r="CO213" s="171"/>
      <c r="CP213" s="171"/>
      <c r="CQ213" s="171"/>
      <c r="CR213" s="171"/>
      <c r="CS213" s="171"/>
      <c r="CT213" s="171"/>
      <c r="CU213" s="171"/>
      <c r="CV213" s="171"/>
      <c r="CW213" s="171"/>
      <c r="CX213" s="171"/>
      <c r="CY213" s="171"/>
      <c r="CZ213" s="171"/>
      <c r="DA213" s="171"/>
      <c r="DB213" s="171"/>
      <c r="DC213" s="171"/>
      <c r="DD213" s="171"/>
      <c r="DE213" s="171"/>
      <c r="DF213" s="171"/>
      <c r="DG213" s="171"/>
      <c r="DH213" s="171"/>
      <c r="DI213" s="171"/>
      <c r="DJ213" s="171"/>
      <c r="DK213" s="171"/>
      <c r="DL213" s="171"/>
      <c r="DM213" s="171"/>
      <c r="DN213" s="171"/>
      <c r="DO213" s="171"/>
      <c r="DP213" s="171"/>
      <c r="DQ213" s="171"/>
      <c r="DR213" s="171"/>
      <c r="DS213" s="171"/>
      <c r="DT213" s="171"/>
      <c r="DU213" s="171"/>
      <c r="DV213" s="171"/>
      <c r="DW213" s="171"/>
      <c r="DX213" s="171"/>
      <c r="DY213" s="171"/>
      <c r="DZ213" s="171"/>
      <c r="EA213" s="171"/>
      <c r="EB213" s="171"/>
      <c r="EC213" s="171"/>
      <c r="ED213" s="171"/>
      <c r="EE213" s="171"/>
      <c r="EF213" s="171"/>
      <c r="EG213" s="171"/>
      <c r="EH213" s="171"/>
      <c r="EI213" s="171"/>
      <c r="EJ213" s="171"/>
      <c r="EK213" s="171"/>
      <c r="EL213" s="171"/>
      <c r="EM213" s="171"/>
      <c r="EN213" s="171"/>
    </row>
    <row r="214" spans="43:144" ht="15" x14ac:dyDescent="0.25">
      <c r="AQ214" s="171"/>
      <c r="AR214"/>
      <c r="AS214"/>
      <c r="AT214"/>
      <c r="AU214"/>
      <c r="AV214"/>
      <c r="AW214"/>
      <c r="AX214"/>
      <c r="AY214"/>
      <c r="AZ214"/>
      <c r="BA214"/>
      <c r="BB214"/>
      <c r="BC214"/>
      <c r="BD214"/>
      <c r="BE214" s="171"/>
      <c r="BF214" s="171"/>
      <c r="BG214" s="171"/>
      <c r="BH214" s="171"/>
      <c r="BI214" s="171"/>
      <c r="BJ214" s="171"/>
      <c r="BK214" s="171"/>
      <c r="BL214" s="171"/>
      <c r="BM214" s="171"/>
      <c r="BN214" s="171"/>
      <c r="BO214" s="171"/>
      <c r="BP214" s="171"/>
      <c r="BQ214" s="171"/>
      <c r="BR214" s="171"/>
      <c r="BS214" s="171"/>
      <c r="BT214" s="171"/>
      <c r="BU214" s="171"/>
      <c r="BV214" s="171"/>
      <c r="BW214" s="171"/>
      <c r="BX214" s="171"/>
      <c r="BY214" s="171"/>
      <c r="BZ214" s="171"/>
      <c r="CA214" s="171"/>
      <c r="CB214" s="171"/>
      <c r="CC214" s="171"/>
      <c r="CD214" s="171"/>
      <c r="CE214" s="171"/>
      <c r="CF214" s="171"/>
      <c r="CG214" s="171"/>
      <c r="CH214" s="171"/>
      <c r="CI214" s="171"/>
      <c r="CJ214" s="171"/>
      <c r="CK214" s="171"/>
      <c r="CL214" s="171"/>
      <c r="CM214" s="171"/>
      <c r="CN214" s="171"/>
      <c r="CO214" s="171"/>
      <c r="CP214" s="171"/>
      <c r="CQ214" s="171"/>
      <c r="CR214" s="171"/>
      <c r="CS214" s="171"/>
      <c r="CT214" s="171"/>
      <c r="CU214" s="171"/>
      <c r="CV214" s="171"/>
      <c r="CW214" s="171"/>
      <c r="CX214" s="171"/>
      <c r="CY214" s="171"/>
      <c r="CZ214" s="171"/>
      <c r="DA214" s="171"/>
      <c r="DB214" s="171"/>
      <c r="DC214" s="171"/>
      <c r="DD214" s="171"/>
      <c r="DE214" s="171"/>
      <c r="DF214" s="171"/>
      <c r="DG214" s="171"/>
      <c r="DH214" s="171"/>
      <c r="DI214" s="171"/>
      <c r="DJ214" s="171"/>
      <c r="DK214" s="171"/>
      <c r="DL214" s="171"/>
      <c r="DM214" s="171"/>
      <c r="DN214" s="171"/>
      <c r="DO214" s="171"/>
      <c r="DP214" s="171"/>
      <c r="DQ214" s="171"/>
      <c r="DR214" s="171"/>
      <c r="DS214" s="171"/>
      <c r="DT214" s="171"/>
      <c r="DU214" s="171"/>
      <c r="DV214" s="171"/>
      <c r="DW214" s="171"/>
      <c r="DX214" s="171"/>
      <c r="DY214" s="171"/>
      <c r="DZ214" s="171"/>
      <c r="EA214" s="171"/>
      <c r="EB214" s="171"/>
      <c r="EC214" s="171"/>
      <c r="ED214" s="171"/>
      <c r="EE214" s="171"/>
      <c r="EF214" s="171"/>
      <c r="EG214" s="171"/>
      <c r="EH214" s="171"/>
      <c r="EI214" s="171"/>
      <c r="EJ214" s="171"/>
      <c r="EK214" s="171"/>
      <c r="EL214" s="171"/>
      <c r="EM214" s="171"/>
      <c r="EN214" s="171"/>
    </row>
    <row r="215" spans="43:144" ht="15" x14ac:dyDescent="0.25">
      <c r="AQ215" s="171"/>
      <c r="AR215"/>
      <c r="AS215"/>
      <c r="AT215"/>
      <c r="AU215"/>
      <c r="AV215"/>
      <c r="AW215"/>
      <c r="AX215"/>
      <c r="AY215"/>
      <c r="AZ215"/>
      <c r="BA215"/>
      <c r="BB215"/>
      <c r="BC215"/>
      <c r="BD215"/>
      <c r="BE215" s="171"/>
      <c r="BF215" s="171"/>
      <c r="BG215" s="171"/>
      <c r="BH215" s="171"/>
      <c r="BI215" s="171"/>
      <c r="BJ215" s="171"/>
      <c r="BK215" s="171"/>
      <c r="BL215" s="171"/>
      <c r="BM215" s="171"/>
      <c r="BN215" s="171"/>
      <c r="BO215" s="171"/>
      <c r="BP215" s="171"/>
      <c r="BQ215" s="171"/>
      <c r="BR215" s="171"/>
      <c r="BS215" s="171"/>
      <c r="BT215" s="171"/>
      <c r="BU215" s="171"/>
      <c r="BV215" s="171"/>
      <c r="BW215" s="171"/>
      <c r="BX215" s="171"/>
      <c r="BY215" s="171"/>
      <c r="BZ215" s="171"/>
      <c r="CA215" s="171"/>
      <c r="CB215" s="171"/>
      <c r="CC215" s="171"/>
      <c r="CD215" s="171"/>
      <c r="CE215" s="171"/>
      <c r="CF215" s="171"/>
      <c r="CG215" s="171"/>
      <c r="CH215" s="171"/>
      <c r="CI215" s="171"/>
      <c r="CJ215" s="171"/>
      <c r="CK215" s="171"/>
      <c r="CL215" s="171"/>
      <c r="CM215" s="171"/>
      <c r="CN215" s="171"/>
      <c r="CO215" s="171"/>
      <c r="CP215" s="171"/>
      <c r="CQ215" s="171"/>
      <c r="CR215" s="171"/>
      <c r="CS215" s="171"/>
      <c r="CT215" s="171"/>
      <c r="CU215" s="171"/>
      <c r="CV215" s="171"/>
      <c r="CW215" s="171"/>
      <c r="CX215" s="171"/>
      <c r="CY215" s="171"/>
      <c r="CZ215" s="171"/>
      <c r="DA215" s="171"/>
      <c r="DB215" s="171"/>
      <c r="DC215" s="171"/>
      <c r="DD215" s="171"/>
      <c r="DE215" s="171"/>
      <c r="DF215" s="171"/>
      <c r="DG215" s="171"/>
      <c r="DH215" s="171"/>
      <c r="DI215" s="171"/>
      <c r="DJ215" s="171"/>
      <c r="DK215" s="171"/>
      <c r="DL215" s="171"/>
      <c r="DM215" s="171"/>
      <c r="DN215" s="171"/>
      <c r="DO215" s="171"/>
      <c r="DP215" s="171"/>
      <c r="DQ215" s="171"/>
      <c r="DR215" s="171"/>
      <c r="DS215" s="171"/>
      <c r="DT215" s="171"/>
      <c r="DU215" s="171"/>
      <c r="DV215" s="171"/>
      <c r="DW215" s="171"/>
      <c r="DX215" s="171"/>
      <c r="DY215" s="171"/>
      <c r="DZ215" s="171"/>
      <c r="EA215" s="171"/>
      <c r="EB215" s="171"/>
      <c r="EC215" s="171"/>
      <c r="ED215" s="171"/>
      <c r="EE215" s="171"/>
      <c r="EF215" s="171"/>
      <c r="EG215" s="171"/>
      <c r="EH215" s="171"/>
      <c r="EI215" s="171"/>
      <c r="EJ215" s="171"/>
      <c r="EK215" s="171"/>
      <c r="EL215" s="171"/>
      <c r="EM215" s="171"/>
      <c r="EN215" s="171"/>
    </row>
    <row r="216" spans="43:144" ht="15" x14ac:dyDescent="0.25">
      <c r="AQ216" s="171"/>
      <c r="AR216"/>
      <c r="AS216"/>
      <c r="AT216"/>
      <c r="AU216"/>
      <c r="AV216"/>
      <c r="AW216"/>
      <c r="AX216"/>
      <c r="AY216"/>
      <c r="AZ216"/>
      <c r="BA216"/>
      <c r="BB216"/>
      <c r="BC216"/>
      <c r="BD216"/>
      <c r="BE216" s="171"/>
      <c r="BF216" s="171"/>
      <c r="BG216" s="171"/>
      <c r="BH216" s="171"/>
      <c r="BI216" s="171"/>
      <c r="BJ216" s="171"/>
      <c r="BK216" s="171"/>
      <c r="BL216" s="171"/>
      <c r="BM216" s="171"/>
      <c r="BN216" s="171"/>
      <c r="BO216" s="171"/>
      <c r="BP216" s="171"/>
      <c r="BQ216" s="171"/>
      <c r="BR216" s="171"/>
      <c r="BS216" s="171"/>
      <c r="BT216" s="171"/>
      <c r="BU216" s="171"/>
      <c r="BV216" s="171"/>
      <c r="BW216" s="171"/>
      <c r="BX216" s="171"/>
      <c r="BY216" s="171"/>
      <c r="BZ216" s="171"/>
      <c r="CA216" s="171"/>
      <c r="CB216" s="171"/>
      <c r="CC216" s="171"/>
      <c r="CD216" s="171"/>
      <c r="CE216" s="171"/>
      <c r="CF216" s="171"/>
      <c r="CG216" s="171"/>
      <c r="CH216" s="171"/>
      <c r="CI216" s="171"/>
      <c r="CJ216" s="171"/>
      <c r="CK216" s="171"/>
      <c r="CL216" s="171"/>
      <c r="CM216" s="171"/>
      <c r="CN216" s="171"/>
      <c r="CO216" s="171"/>
      <c r="CP216" s="171"/>
      <c r="CQ216" s="171"/>
      <c r="CR216" s="171"/>
      <c r="CS216" s="171"/>
      <c r="CT216" s="171"/>
      <c r="CU216" s="171"/>
      <c r="CV216" s="171"/>
      <c r="CW216" s="171"/>
      <c r="CX216" s="171"/>
      <c r="CY216" s="171"/>
      <c r="CZ216" s="171"/>
      <c r="DA216" s="171"/>
      <c r="DB216" s="171"/>
      <c r="DC216" s="171"/>
      <c r="DD216" s="171"/>
      <c r="DE216" s="171"/>
      <c r="DF216" s="171"/>
      <c r="DG216" s="171"/>
      <c r="DH216" s="171"/>
      <c r="DI216" s="171"/>
      <c r="DJ216" s="171"/>
      <c r="DK216" s="171"/>
      <c r="DL216" s="171"/>
      <c r="DM216" s="171"/>
      <c r="DN216" s="171"/>
      <c r="DO216" s="171"/>
      <c r="DP216" s="171"/>
      <c r="DQ216" s="171"/>
      <c r="DR216" s="171"/>
      <c r="DS216" s="171"/>
      <c r="DT216" s="171"/>
      <c r="DU216" s="171"/>
      <c r="DV216" s="171"/>
      <c r="DW216" s="171"/>
      <c r="DX216" s="171"/>
      <c r="DY216" s="171"/>
      <c r="DZ216" s="171"/>
      <c r="EA216" s="171"/>
      <c r="EB216" s="171"/>
      <c r="EC216" s="171"/>
      <c r="ED216" s="171"/>
      <c r="EE216" s="171"/>
      <c r="EF216" s="171"/>
      <c r="EG216" s="171"/>
      <c r="EH216" s="171"/>
      <c r="EI216" s="171"/>
      <c r="EJ216" s="171"/>
      <c r="EK216" s="171"/>
      <c r="EL216" s="171"/>
      <c r="EM216" s="171"/>
      <c r="EN216" s="171"/>
    </row>
    <row r="217" spans="43:144" ht="15" x14ac:dyDescent="0.25">
      <c r="AQ217" s="171"/>
      <c r="AR217"/>
      <c r="AS217"/>
      <c r="AT217"/>
      <c r="AU217"/>
      <c r="AV217"/>
      <c r="AW217"/>
      <c r="AX217"/>
      <c r="AY217"/>
      <c r="AZ217"/>
      <c r="BA217"/>
      <c r="BB217"/>
      <c r="BC217"/>
      <c r="BD217"/>
      <c r="BE217" s="171"/>
      <c r="BF217" s="171"/>
      <c r="BG217" s="171"/>
      <c r="BH217" s="171"/>
      <c r="BI217" s="171"/>
      <c r="BJ217" s="171"/>
      <c r="BK217" s="171"/>
      <c r="BL217" s="171"/>
      <c r="BM217" s="171"/>
      <c r="BN217" s="171"/>
      <c r="BO217" s="171"/>
      <c r="BP217" s="171"/>
      <c r="BQ217" s="171"/>
      <c r="BR217" s="171"/>
      <c r="BS217" s="171"/>
      <c r="BT217" s="171"/>
      <c r="BU217" s="171"/>
      <c r="BV217" s="171"/>
      <c r="BW217" s="171"/>
      <c r="BX217" s="171"/>
      <c r="BY217" s="171"/>
      <c r="BZ217" s="171"/>
      <c r="CA217" s="171"/>
      <c r="CB217" s="171"/>
      <c r="CC217" s="171"/>
      <c r="CD217" s="171"/>
      <c r="CE217" s="171"/>
      <c r="CF217" s="171"/>
      <c r="CG217" s="171"/>
      <c r="CH217" s="171"/>
      <c r="CI217" s="171"/>
      <c r="CJ217" s="171"/>
      <c r="CK217" s="171"/>
      <c r="CL217" s="171"/>
      <c r="CM217" s="171"/>
      <c r="CN217" s="171"/>
      <c r="CO217" s="171"/>
      <c r="CP217" s="171"/>
      <c r="CQ217" s="171"/>
      <c r="CR217" s="171"/>
      <c r="CS217" s="171"/>
      <c r="CT217" s="171"/>
      <c r="CU217" s="171"/>
      <c r="CV217" s="171"/>
      <c r="CW217" s="171"/>
      <c r="CX217" s="171"/>
      <c r="CY217" s="171"/>
      <c r="CZ217" s="171"/>
      <c r="DA217" s="171"/>
      <c r="DB217" s="171"/>
      <c r="DC217" s="171"/>
      <c r="DD217" s="171"/>
      <c r="DE217" s="171"/>
      <c r="DF217" s="171"/>
      <c r="DG217" s="171"/>
      <c r="DH217" s="171"/>
      <c r="DI217" s="171"/>
      <c r="DJ217" s="171"/>
      <c r="DK217" s="171"/>
      <c r="DL217" s="171"/>
      <c r="DM217" s="171"/>
      <c r="DN217" s="171"/>
      <c r="DO217" s="171"/>
      <c r="DP217" s="171"/>
      <c r="DQ217" s="171"/>
      <c r="DR217" s="171"/>
      <c r="DS217" s="171"/>
      <c r="DT217" s="171"/>
      <c r="DU217" s="171"/>
      <c r="DV217" s="171"/>
      <c r="DW217" s="171"/>
      <c r="DX217" s="171"/>
      <c r="DY217" s="171"/>
      <c r="DZ217" s="171"/>
      <c r="EA217" s="171"/>
      <c r="EB217" s="171"/>
      <c r="EC217" s="171"/>
      <c r="ED217" s="171"/>
      <c r="EE217" s="171"/>
      <c r="EF217" s="171"/>
      <c r="EG217" s="171"/>
      <c r="EH217" s="171"/>
      <c r="EI217" s="171"/>
      <c r="EJ217" s="171"/>
      <c r="EK217" s="171"/>
      <c r="EL217" s="171"/>
      <c r="EM217" s="171"/>
      <c r="EN217" s="171"/>
    </row>
    <row r="218" spans="43:144" ht="15" x14ac:dyDescent="0.25">
      <c r="AQ218" s="171"/>
      <c r="AR218"/>
      <c r="AS218"/>
      <c r="AT218"/>
      <c r="AU218"/>
      <c r="AV218"/>
      <c r="AW218"/>
      <c r="AX218"/>
      <c r="AY218"/>
      <c r="AZ218"/>
      <c r="BA218"/>
      <c r="BB218"/>
      <c r="BC218"/>
      <c r="BD218"/>
      <c r="BE218" s="171"/>
      <c r="BF218" s="171"/>
      <c r="BG218" s="171"/>
      <c r="BH218" s="171"/>
      <c r="BI218" s="171"/>
      <c r="BJ218" s="171"/>
      <c r="BK218" s="171"/>
      <c r="BL218" s="171"/>
      <c r="BM218" s="171"/>
      <c r="BN218" s="171"/>
      <c r="BO218" s="171"/>
      <c r="BP218" s="171"/>
      <c r="BQ218" s="171"/>
      <c r="BR218" s="171"/>
      <c r="BS218" s="171"/>
      <c r="BT218" s="171"/>
      <c r="BU218" s="171"/>
      <c r="BV218" s="171"/>
      <c r="BW218" s="171"/>
      <c r="BX218" s="171"/>
      <c r="BY218" s="171"/>
      <c r="BZ218" s="171"/>
      <c r="CA218" s="171"/>
      <c r="CB218" s="171"/>
      <c r="CC218" s="171"/>
      <c r="CD218" s="171"/>
      <c r="CE218" s="171"/>
      <c r="CF218" s="171"/>
      <c r="CG218" s="171"/>
      <c r="CH218" s="171"/>
      <c r="CI218" s="171"/>
      <c r="CJ218" s="171"/>
      <c r="CK218" s="171"/>
      <c r="CL218" s="171"/>
      <c r="CM218" s="171"/>
      <c r="CN218" s="171"/>
      <c r="CO218" s="171"/>
      <c r="CP218" s="171"/>
      <c r="CQ218" s="171"/>
      <c r="CR218" s="171"/>
      <c r="CS218" s="171"/>
      <c r="CT218" s="171"/>
      <c r="CU218" s="171"/>
      <c r="CV218" s="171"/>
      <c r="CW218" s="171"/>
      <c r="CX218" s="171"/>
      <c r="CY218" s="171"/>
      <c r="CZ218" s="171"/>
      <c r="DA218" s="171"/>
      <c r="DB218" s="171"/>
      <c r="DC218" s="171"/>
      <c r="DD218" s="171"/>
      <c r="DE218" s="171"/>
      <c r="DF218" s="171"/>
      <c r="DG218" s="171"/>
      <c r="DH218" s="171"/>
      <c r="DI218" s="171"/>
      <c r="DJ218" s="171"/>
      <c r="DK218" s="171"/>
      <c r="DL218" s="171"/>
      <c r="DM218" s="171"/>
      <c r="DN218" s="171"/>
      <c r="DO218" s="171"/>
      <c r="DP218" s="171"/>
      <c r="DQ218" s="171"/>
      <c r="DR218" s="171"/>
      <c r="DS218" s="171"/>
      <c r="DT218" s="171"/>
      <c r="DU218" s="171"/>
      <c r="DV218" s="171"/>
      <c r="DW218" s="171"/>
      <c r="DX218" s="171"/>
      <c r="DY218" s="171"/>
      <c r="DZ218" s="171"/>
      <c r="EA218" s="171"/>
      <c r="EB218" s="171"/>
      <c r="EC218" s="171"/>
      <c r="ED218" s="171"/>
      <c r="EE218" s="171"/>
      <c r="EF218" s="171"/>
      <c r="EG218" s="171"/>
      <c r="EH218" s="171"/>
      <c r="EI218" s="171"/>
      <c r="EJ218" s="171"/>
      <c r="EK218" s="171"/>
      <c r="EL218" s="171"/>
      <c r="EM218" s="171"/>
      <c r="EN218" s="171"/>
    </row>
    <row r="219" spans="43:144" ht="15" x14ac:dyDescent="0.25">
      <c r="AQ219" s="171"/>
      <c r="AR219"/>
      <c r="AS219"/>
      <c r="AT219"/>
      <c r="AU219"/>
      <c r="AV219"/>
      <c r="AW219"/>
      <c r="AX219"/>
      <c r="AY219"/>
      <c r="AZ219"/>
      <c r="BA219"/>
      <c r="BB219"/>
      <c r="BC219"/>
      <c r="BD219"/>
      <c r="BE219" s="171"/>
      <c r="BF219" s="171"/>
      <c r="BG219" s="171"/>
      <c r="BH219" s="171"/>
      <c r="BI219" s="171"/>
      <c r="BJ219" s="171"/>
      <c r="BK219" s="171"/>
      <c r="BL219" s="171"/>
      <c r="BM219" s="171"/>
      <c r="BN219" s="171"/>
      <c r="BO219" s="171"/>
      <c r="BP219" s="171"/>
      <c r="BQ219" s="171"/>
      <c r="BR219" s="171"/>
      <c r="BS219" s="171"/>
      <c r="BT219" s="171"/>
      <c r="BU219" s="171"/>
      <c r="BV219" s="171"/>
      <c r="BW219" s="171"/>
      <c r="BX219" s="171"/>
      <c r="BY219" s="171"/>
      <c r="BZ219" s="171"/>
      <c r="CA219" s="171"/>
      <c r="CB219" s="171"/>
      <c r="CC219" s="171"/>
      <c r="CD219" s="171"/>
      <c r="CE219" s="171"/>
      <c r="CF219" s="171"/>
      <c r="CG219" s="171"/>
      <c r="CH219" s="171"/>
      <c r="CI219" s="171"/>
      <c r="CJ219" s="171"/>
      <c r="CK219" s="171"/>
      <c r="CL219" s="171"/>
      <c r="CM219" s="171"/>
      <c r="CN219" s="171"/>
      <c r="CO219" s="171"/>
      <c r="CP219" s="171"/>
      <c r="CQ219" s="171"/>
      <c r="CR219" s="171"/>
      <c r="CS219" s="171"/>
      <c r="CT219" s="171"/>
      <c r="CU219" s="171"/>
      <c r="CV219" s="171"/>
      <c r="CW219" s="171"/>
      <c r="CX219" s="171"/>
      <c r="CY219" s="171"/>
      <c r="CZ219" s="171"/>
      <c r="DA219" s="171"/>
      <c r="DB219" s="171"/>
      <c r="DC219" s="171"/>
      <c r="DD219" s="171"/>
      <c r="DE219" s="171"/>
      <c r="DF219" s="171"/>
      <c r="DG219" s="171"/>
      <c r="DH219" s="171"/>
      <c r="DI219" s="171"/>
      <c r="DJ219" s="171"/>
      <c r="DK219" s="171"/>
      <c r="DL219" s="171"/>
      <c r="DM219" s="171"/>
      <c r="DN219" s="171"/>
      <c r="DO219" s="171"/>
      <c r="DP219" s="171"/>
      <c r="DQ219" s="171"/>
      <c r="DR219" s="171"/>
      <c r="DS219" s="171"/>
      <c r="DT219" s="171"/>
      <c r="DU219" s="171"/>
      <c r="DV219" s="171"/>
      <c r="DW219" s="171"/>
      <c r="DX219" s="171"/>
      <c r="DY219" s="171"/>
      <c r="DZ219" s="171"/>
      <c r="EA219" s="171"/>
      <c r="EB219" s="171"/>
      <c r="EC219" s="171"/>
      <c r="ED219" s="171"/>
      <c r="EE219" s="171"/>
      <c r="EF219" s="171"/>
      <c r="EG219" s="171"/>
      <c r="EH219" s="171"/>
      <c r="EI219" s="171"/>
      <c r="EJ219" s="171"/>
      <c r="EK219" s="171"/>
      <c r="EL219" s="171"/>
      <c r="EM219" s="171"/>
      <c r="EN219" s="171"/>
    </row>
    <row r="220" spans="43:144" ht="15" x14ac:dyDescent="0.25">
      <c r="AQ220" s="171"/>
      <c r="AR220"/>
      <c r="AS220"/>
      <c r="AT220"/>
      <c r="AU220"/>
      <c r="AV220"/>
      <c r="AW220"/>
      <c r="AX220"/>
      <c r="AY220"/>
      <c r="AZ220"/>
      <c r="BA220"/>
      <c r="BB220"/>
      <c r="BC220"/>
      <c r="BD220"/>
      <c r="BE220" s="171"/>
      <c r="BF220" s="171"/>
      <c r="BG220" s="171"/>
      <c r="BH220" s="171"/>
      <c r="BI220" s="171"/>
      <c r="BJ220" s="171"/>
      <c r="BK220" s="171"/>
      <c r="BL220" s="171"/>
      <c r="BM220" s="171"/>
      <c r="BN220" s="171"/>
      <c r="BO220" s="171"/>
      <c r="BP220" s="171"/>
      <c r="BQ220" s="171"/>
      <c r="BR220" s="171"/>
      <c r="BS220" s="171"/>
      <c r="BT220" s="171"/>
      <c r="BU220" s="171"/>
      <c r="BV220" s="171"/>
      <c r="BW220" s="171"/>
      <c r="BX220" s="171"/>
      <c r="BY220" s="171"/>
      <c r="BZ220" s="171"/>
      <c r="CA220" s="171"/>
      <c r="CB220" s="171"/>
      <c r="CC220" s="171"/>
      <c r="CD220" s="171"/>
      <c r="CE220" s="171"/>
      <c r="CF220" s="171"/>
      <c r="CG220" s="171"/>
      <c r="CH220" s="171"/>
      <c r="CI220" s="171"/>
      <c r="CJ220" s="171"/>
      <c r="CK220" s="171"/>
      <c r="CL220" s="171"/>
      <c r="CM220" s="171"/>
      <c r="CN220" s="171"/>
      <c r="CO220" s="171"/>
      <c r="CP220" s="171"/>
      <c r="CQ220" s="171"/>
      <c r="CR220" s="171"/>
      <c r="CS220" s="171"/>
      <c r="CT220" s="171"/>
      <c r="CU220" s="171"/>
      <c r="CV220" s="171"/>
      <c r="CW220" s="171"/>
      <c r="CX220" s="171"/>
      <c r="CY220" s="171"/>
      <c r="CZ220" s="171"/>
      <c r="DA220" s="171"/>
      <c r="DB220" s="171"/>
      <c r="DC220" s="171"/>
      <c r="DD220" s="171"/>
      <c r="DE220" s="171"/>
      <c r="DF220" s="171"/>
      <c r="DG220" s="171"/>
      <c r="DH220" s="171"/>
      <c r="DI220" s="171"/>
      <c r="DJ220" s="171"/>
      <c r="DK220" s="171"/>
      <c r="DL220" s="171"/>
      <c r="DM220" s="171"/>
      <c r="DN220" s="171"/>
      <c r="DO220" s="171"/>
      <c r="DP220" s="171"/>
      <c r="DQ220" s="171"/>
      <c r="DR220" s="171"/>
      <c r="DS220" s="171"/>
      <c r="DT220" s="171"/>
      <c r="DU220" s="171"/>
      <c r="DV220" s="171"/>
      <c r="DW220" s="171"/>
      <c r="DX220" s="171"/>
      <c r="DY220" s="171"/>
      <c r="DZ220" s="171"/>
      <c r="EA220" s="171"/>
      <c r="EB220" s="171"/>
      <c r="EC220" s="171"/>
      <c r="ED220" s="171"/>
      <c r="EE220" s="171"/>
      <c r="EF220" s="171"/>
      <c r="EG220" s="171"/>
      <c r="EH220" s="171"/>
      <c r="EI220" s="171"/>
      <c r="EJ220" s="171"/>
      <c r="EK220" s="171"/>
      <c r="EL220" s="171"/>
      <c r="EM220" s="171"/>
      <c r="EN220" s="171"/>
    </row>
    <row r="221" spans="43:144" ht="15" x14ac:dyDescent="0.25">
      <c r="AQ221" s="171"/>
      <c r="AR221"/>
      <c r="AS221"/>
      <c r="AT221"/>
      <c r="AU221"/>
      <c r="AV221"/>
      <c r="AW221"/>
      <c r="AX221"/>
      <c r="AY221"/>
      <c r="AZ221"/>
      <c r="BA221"/>
      <c r="BB221"/>
      <c r="BC221"/>
      <c r="BD221"/>
      <c r="BE221" s="171"/>
      <c r="BF221" s="171"/>
      <c r="BG221" s="171"/>
      <c r="BH221" s="171"/>
      <c r="BI221" s="171"/>
      <c r="BJ221" s="171"/>
      <c r="BK221" s="171"/>
      <c r="BL221" s="171"/>
      <c r="BM221" s="171"/>
      <c r="BN221" s="171"/>
      <c r="BO221" s="171"/>
      <c r="BP221" s="171"/>
      <c r="BQ221" s="171"/>
      <c r="BR221" s="171"/>
      <c r="BS221" s="171"/>
      <c r="BT221" s="171"/>
      <c r="BU221" s="171"/>
      <c r="BV221" s="171"/>
      <c r="BW221" s="171"/>
      <c r="BX221" s="171"/>
      <c r="BY221" s="171"/>
      <c r="BZ221" s="171"/>
      <c r="CA221" s="171"/>
      <c r="CB221" s="171"/>
      <c r="CC221" s="171"/>
      <c r="CD221" s="171"/>
      <c r="CE221" s="171"/>
      <c r="CF221" s="171"/>
      <c r="CG221" s="171"/>
      <c r="CH221" s="171"/>
      <c r="CI221" s="171"/>
      <c r="CJ221" s="171"/>
      <c r="CK221" s="171"/>
      <c r="CL221" s="171"/>
      <c r="CM221" s="171"/>
      <c r="CN221" s="171"/>
      <c r="CO221" s="171"/>
      <c r="CP221" s="171"/>
      <c r="CQ221" s="171"/>
      <c r="CR221" s="171"/>
      <c r="CS221" s="171"/>
      <c r="CT221" s="171"/>
      <c r="CU221" s="171"/>
      <c r="CV221" s="171"/>
      <c r="CW221" s="171"/>
      <c r="CX221" s="171"/>
      <c r="CY221" s="171"/>
      <c r="CZ221" s="171"/>
      <c r="DA221" s="171"/>
      <c r="DB221" s="171"/>
      <c r="DC221" s="171"/>
      <c r="DD221" s="171"/>
      <c r="DE221" s="171"/>
      <c r="DF221" s="171"/>
      <c r="DG221" s="171"/>
      <c r="DH221" s="171"/>
      <c r="DI221" s="171"/>
      <c r="DJ221" s="171"/>
      <c r="DK221" s="171"/>
      <c r="DL221" s="171"/>
      <c r="DM221" s="171"/>
      <c r="DN221" s="171"/>
      <c r="DO221" s="171"/>
      <c r="DP221" s="171"/>
      <c r="DQ221" s="171"/>
      <c r="DR221" s="171"/>
      <c r="DS221" s="171"/>
      <c r="DT221" s="171"/>
      <c r="DU221" s="171"/>
      <c r="DV221" s="171"/>
      <c r="DW221" s="171"/>
      <c r="DX221" s="171"/>
      <c r="DY221" s="171"/>
      <c r="DZ221" s="171"/>
      <c r="EA221" s="171"/>
      <c r="EB221" s="171"/>
      <c r="EC221" s="171"/>
      <c r="ED221" s="171"/>
      <c r="EE221" s="171"/>
      <c r="EF221" s="171"/>
      <c r="EG221" s="171"/>
      <c r="EH221" s="171"/>
      <c r="EI221" s="171"/>
      <c r="EJ221" s="171"/>
      <c r="EK221" s="171"/>
      <c r="EL221" s="171"/>
      <c r="EM221" s="171"/>
      <c r="EN221" s="171"/>
    </row>
    <row r="222" spans="43:144" ht="15" x14ac:dyDescent="0.25">
      <c r="AQ222" s="171"/>
      <c r="AR222"/>
      <c r="AS222"/>
      <c r="AT222"/>
      <c r="AU222"/>
      <c r="AV222"/>
      <c r="AW222"/>
      <c r="AX222"/>
      <c r="AY222"/>
      <c r="AZ222"/>
      <c r="BA222"/>
      <c r="BB222"/>
      <c r="BC222"/>
      <c r="BD222"/>
      <c r="BE222" s="171"/>
      <c r="BF222" s="171"/>
      <c r="BG222" s="171"/>
      <c r="BH222" s="171"/>
      <c r="BI222" s="171"/>
      <c r="BJ222" s="171"/>
      <c r="BK222" s="171"/>
      <c r="BL222" s="171"/>
      <c r="BM222" s="171"/>
      <c r="BN222" s="171"/>
      <c r="BO222" s="171"/>
      <c r="BP222" s="171"/>
      <c r="BQ222" s="171"/>
      <c r="BR222" s="171"/>
      <c r="BS222" s="171"/>
      <c r="BT222" s="171"/>
      <c r="BU222" s="171"/>
      <c r="BV222" s="171"/>
      <c r="BW222" s="171"/>
      <c r="BX222" s="171"/>
      <c r="BY222" s="171"/>
      <c r="BZ222" s="171"/>
      <c r="CA222" s="171"/>
      <c r="CB222" s="171"/>
      <c r="CC222" s="171"/>
      <c r="CD222" s="171"/>
      <c r="CE222" s="171"/>
      <c r="CF222" s="171"/>
      <c r="CG222" s="171"/>
      <c r="CH222" s="171"/>
      <c r="CI222" s="171"/>
      <c r="CJ222" s="171"/>
      <c r="CK222" s="171"/>
      <c r="CL222" s="171"/>
      <c r="CM222" s="171"/>
      <c r="CN222" s="171"/>
      <c r="CO222" s="171"/>
      <c r="CP222" s="171"/>
      <c r="CQ222" s="171"/>
      <c r="CR222" s="171"/>
      <c r="CS222" s="171"/>
      <c r="CT222" s="171"/>
      <c r="CU222" s="171"/>
      <c r="CV222" s="171"/>
      <c r="CW222" s="171"/>
      <c r="CX222" s="171"/>
      <c r="CY222" s="171"/>
      <c r="CZ222" s="171"/>
      <c r="DA222" s="171"/>
      <c r="DB222" s="171"/>
      <c r="DC222" s="171"/>
      <c r="DD222" s="171"/>
      <c r="DE222" s="171"/>
      <c r="DF222" s="171"/>
      <c r="DG222" s="171"/>
      <c r="DH222" s="171"/>
      <c r="DI222" s="171"/>
      <c r="DJ222" s="171"/>
      <c r="DK222" s="171"/>
      <c r="DL222" s="171"/>
      <c r="DM222" s="171"/>
      <c r="DN222" s="171"/>
      <c r="DO222" s="171"/>
      <c r="DP222" s="171"/>
      <c r="DQ222" s="171"/>
      <c r="DR222" s="171"/>
      <c r="DS222" s="171"/>
      <c r="DT222" s="171"/>
      <c r="DU222" s="171"/>
      <c r="DV222" s="171"/>
      <c r="DW222" s="171"/>
      <c r="DX222" s="171"/>
      <c r="DY222" s="171"/>
      <c r="DZ222" s="171"/>
      <c r="EA222" s="171"/>
      <c r="EB222" s="171"/>
      <c r="EC222" s="171"/>
      <c r="ED222" s="171"/>
      <c r="EE222" s="171"/>
      <c r="EF222" s="171"/>
      <c r="EG222" s="171"/>
      <c r="EH222" s="171"/>
      <c r="EI222" s="171"/>
      <c r="EJ222" s="171"/>
      <c r="EK222" s="171"/>
      <c r="EL222" s="171"/>
      <c r="EM222" s="171"/>
      <c r="EN222" s="171"/>
    </row>
    <row r="223" spans="43:144" ht="15" x14ac:dyDescent="0.25">
      <c r="AQ223" s="171"/>
      <c r="AR223"/>
      <c r="AS223"/>
      <c r="AT223"/>
      <c r="AU223"/>
      <c r="AV223"/>
      <c r="AW223"/>
      <c r="AX223"/>
      <c r="AY223"/>
      <c r="AZ223"/>
      <c r="BA223"/>
      <c r="BB223"/>
      <c r="BC223"/>
      <c r="BD223"/>
      <c r="BE223" s="171"/>
      <c r="BF223" s="171"/>
      <c r="BG223" s="171"/>
      <c r="BH223" s="171"/>
      <c r="BI223" s="171"/>
      <c r="BJ223" s="171"/>
      <c r="BK223" s="171"/>
      <c r="BL223" s="171"/>
      <c r="BM223" s="171"/>
      <c r="BN223" s="171"/>
      <c r="BO223" s="171"/>
      <c r="BP223" s="171"/>
      <c r="BQ223" s="171"/>
      <c r="BR223" s="171"/>
      <c r="BS223" s="171"/>
      <c r="BT223" s="171"/>
      <c r="BU223" s="171"/>
      <c r="BV223" s="171"/>
      <c r="BW223" s="171"/>
      <c r="BX223" s="171"/>
      <c r="BY223" s="171"/>
      <c r="BZ223" s="171"/>
      <c r="CA223" s="171"/>
      <c r="CB223" s="171"/>
      <c r="CC223" s="171"/>
      <c r="CD223" s="171"/>
      <c r="CE223" s="171"/>
      <c r="CF223" s="171"/>
      <c r="CG223" s="171"/>
      <c r="CH223" s="171"/>
      <c r="CI223" s="171"/>
      <c r="CJ223" s="171"/>
      <c r="CK223" s="171"/>
      <c r="CL223" s="171"/>
      <c r="CM223" s="171"/>
      <c r="CN223" s="171"/>
      <c r="CO223" s="171"/>
      <c r="CP223" s="171"/>
      <c r="CQ223" s="171"/>
      <c r="CR223" s="171"/>
      <c r="CS223" s="171"/>
      <c r="CT223" s="171"/>
      <c r="CU223" s="171"/>
      <c r="CV223" s="171"/>
      <c r="CW223" s="171"/>
      <c r="CX223" s="171"/>
      <c r="CY223" s="171"/>
      <c r="CZ223" s="171"/>
      <c r="DA223" s="171"/>
      <c r="DB223" s="171"/>
      <c r="DC223" s="171"/>
      <c r="DD223" s="171"/>
      <c r="DE223" s="171"/>
      <c r="DF223" s="171"/>
      <c r="DG223" s="171"/>
      <c r="DH223" s="171"/>
      <c r="DI223" s="171"/>
      <c r="DJ223" s="171"/>
      <c r="DK223" s="171"/>
      <c r="DL223" s="171"/>
      <c r="DM223" s="171"/>
      <c r="DN223" s="171"/>
      <c r="DO223" s="171"/>
      <c r="DP223" s="171"/>
      <c r="DQ223" s="171"/>
      <c r="DR223" s="171"/>
      <c r="DS223" s="171"/>
      <c r="DT223" s="171"/>
      <c r="DU223" s="171"/>
      <c r="DV223" s="171"/>
      <c r="DW223" s="171"/>
      <c r="DX223" s="171"/>
      <c r="DY223" s="171"/>
      <c r="DZ223" s="171"/>
      <c r="EA223" s="171"/>
      <c r="EB223" s="171"/>
      <c r="EC223" s="171"/>
      <c r="ED223" s="171"/>
      <c r="EE223" s="171"/>
      <c r="EF223" s="171"/>
      <c r="EG223" s="171"/>
      <c r="EH223" s="171"/>
      <c r="EI223" s="171"/>
      <c r="EJ223" s="171"/>
      <c r="EK223" s="171"/>
      <c r="EL223" s="171"/>
      <c r="EM223" s="171"/>
      <c r="EN223" s="171"/>
    </row>
    <row r="224" spans="43:144" ht="15" x14ac:dyDescent="0.25">
      <c r="AQ224" s="171"/>
      <c r="AR224"/>
      <c r="AS224"/>
      <c r="AT224"/>
      <c r="AU224"/>
      <c r="AV224"/>
      <c r="AW224"/>
      <c r="AX224"/>
      <c r="AY224"/>
      <c r="AZ224"/>
      <c r="BA224"/>
      <c r="BB224"/>
      <c r="BC224"/>
      <c r="BD224"/>
      <c r="BE224" s="171"/>
      <c r="BF224" s="171"/>
      <c r="BG224" s="171"/>
      <c r="BH224" s="171"/>
      <c r="BI224" s="171"/>
      <c r="BJ224" s="171"/>
      <c r="BK224" s="171"/>
      <c r="BL224" s="171"/>
      <c r="BM224" s="171"/>
      <c r="BN224" s="171"/>
      <c r="BO224" s="171"/>
      <c r="BP224" s="171"/>
      <c r="BQ224" s="171"/>
      <c r="BR224" s="171"/>
      <c r="BS224" s="171"/>
      <c r="BT224" s="171"/>
      <c r="BU224" s="171"/>
      <c r="BV224" s="171"/>
      <c r="BW224" s="171"/>
      <c r="BX224" s="171"/>
      <c r="BY224" s="171"/>
      <c r="BZ224" s="171"/>
      <c r="CA224" s="171"/>
      <c r="CB224" s="171"/>
      <c r="CC224" s="171"/>
      <c r="CD224" s="171"/>
      <c r="CE224" s="171"/>
      <c r="CF224" s="171"/>
      <c r="CG224" s="171"/>
      <c r="CH224" s="171"/>
      <c r="CI224" s="171"/>
      <c r="CJ224" s="171"/>
      <c r="CK224" s="171"/>
      <c r="CL224" s="171"/>
      <c r="CM224" s="171"/>
      <c r="CN224" s="171"/>
      <c r="CO224" s="171"/>
      <c r="CP224" s="171"/>
      <c r="CQ224" s="171"/>
      <c r="CR224" s="171"/>
      <c r="CS224" s="171"/>
      <c r="CT224" s="171"/>
      <c r="CU224" s="171"/>
      <c r="CV224" s="171"/>
      <c r="CW224" s="171"/>
      <c r="CX224" s="171"/>
      <c r="CY224" s="171"/>
      <c r="CZ224" s="171"/>
      <c r="DA224" s="171"/>
      <c r="DB224" s="171"/>
      <c r="DC224" s="171"/>
      <c r="DD224" s="171"/>
      <c r="DE224" s="171"/>
      <c r="DF224" s="171"/>
      <c r="DG224" s="171"/>
      <c r="DH224" s="171"/>
      <c r="DI224" s="171"/>
      <c r="DJ224" s="171"/>
      <c r="DK224" s="171"/>
      <c r="DL224" s="171"/>
      <c r="DM224" s="171"/>
      <c r="DN224" s="171"/>
      <c r="DO224" s="171"/>
      <c r="DP224" s="171"/>
      <c r="DQ224" s="171"/>
      <c r="DR224" s="171"/>
      <c r="DS224" s="171"/>
      <c r="DT224" s="171"/>
      <c r="DU224" s="171"/>
      <c r="DV224" s="171"/>
      <c r="DW224" s="171"/>
      <c r="DX224" s="171"/>
      <c r="DY224" s="171"/>
      <c r="DZ224" s="171"/>
      <c r="EA224" s="171"/>
      <c r="EB224" s="171"/>
      <c r="EC224" s="171"/>
      <c r="ED224" s="171"/>
      <c r="EE224" s="171"/>
      <c r="EF224" s="171"/>
      <c r="EG224" s="171"/>
      <c r="EH224" s="171"/>
      <c r="EI224" s="171"/>
      <c r="EJ224" s="171"/>
      <c r="EK224" s="171"/>
      <c r="EL224" s="171"/>
      <c r="EM224" s="171"/>
      <c r="EN224" s="171"/>
    </row>
    <row r="225" spans="43:144" ht="15" x14ac:dyDescent="0.25">
      <c r="AQ225" s="171"/>
      <c r="AR225"/>
      <c r="AS225"/>
      <c r="AT225"/>
      <c r="AU225"/>
      <c r="AV225"/>
      <c r="AW225"/>
      <c r="AX225"/>
      <c r="AY225"/>
      <c r="AZ225"/>
      <c r="BA225"/>
      <c r="BB225"/>
      <c r="BC225"/>
      <c r="BD225"/>
      <c r="BE225" s="171"/>
      <c r="BF225" s="171"/>
      <c r="BG225" s="171"/>
      <c r="BH225" s="171"/>
      <c r="BI225" s="171"/>
      <c r="BJ225" s="171"/>
      <c r="BK225" s="171"/>
      <c r="BL225" s="171"/>
      <c r="BM225" s="171"/>
      <c r="BN225" s="171"/>
      <c r="BO225" s="171"/>
      <c r="BP225" s="171"/>
      <c r="BQ225" s="171"/>
      <c r="BR225" s="171"/>
      <c r="BS225" s="171"/>
      <c r="BT225" s="171"/>
      <c r="BU225" s="171"/>
      <c r="BV225" s="171"/>
      <c r="BW225" s="171"/>
      <c r="BX225" s="171"/>
      <c r="BY225" s="171"/>
      <c r="BZ225" s="171"/>
      <c r="CA225" s="171"/>
      <c r="CB225" s="171"/>
      <c r="CC225" s="171"/>
      <c r="CD225" s="171"/>
      <c r="CE225" s="171"/>
      <c r="CF225" s="171"/>
      <c r="CG225" s="171"/>
      <c r="CH225" s="171"/>
      <c r="CI225" s="171"/>
      <c r="CJ225" s="171"/>
      <c r="CK225" s="171"/>
      <c r="CL225" s="171"/>
      <c r="CM225" s="171"/>
      <c r="CN225" s="171"/>
      <c r="CO225" s="171"/>
      <c r="CP225" s="171"/>
      <c r="CQ225" s="171"/>
      <c r="CR225" s="171"/>
      <c r="CS225" s="171"/>
      <c r="CT225" s="171"/>
      <c r="CU225" s="171"/>
      <c r="CV225" s="171"/>
      <c r="CW225" s="171"/>
      <c r="CX225" s="171"/>
      <c r="CY225" s="171"/>
      <c r="CZ225" s="171"/>
      <c r="DA225" s="171"/>
      <c r="DB225" s="171"/>
      <c r="DC225" s="171"/>
      <c r="DD225" s="171"/>
      <c r="DE225" s="171"/>
      <c r="DF225" s="171"/>
      <c r="DG225" s="171"/>
      <c r="DH225" s="171"/>
      <c r="DI225" s="171"/>
      <c r="DJ225" s="171"/>
      <c r="DK225" s="171"/>
      <c r="DL225" s="171"/>
      <c r="DM225" s="171"/>
      <c r="DN225" s="171"/>
      <c r="DO225" s="171"/>
      <c r="DP225" s="171"/>
      <c r="DQ225" s="171"/>
      <c r="DR225" s="171"/>
      <c r="DS225" s="171"/>
      <c r="DT225" s="171"/>
      <c r="DU225" s="171"/>
      <c r="DV225" s="171"/>
      <c r="DW225" s="171"/>
      <c r="DX225" s="171"/>
      <c r="DY225" s="171"/>
      <c r="DZ225" s="171"/>
      <c r="EA225" s="171"/>
      <c r="EB225" s="171"/>
      <c r="EC225" s="171"/>
      <c r="ED225" s="171"/>
      <c r="EE225" s="171"/>
      <c r="EF225" s="171"/>
      <c r="EG225" s="171"/>
      <c r="EH225" s="171"/>
      <c r="EI225" s="171"/>
      <c r="EJ225" s="171"/>
      <c r="EK225" s="171"/>
      <c r="EL225" s="171"/>
      <c r="EM225" s="171"/>
      <c r="EN225" s="171"/>
    </row>
    <row r="226" spans="43:144" ht="15" x14ac:dyDescent="0.25">
      <c r="AQ226" s="171"/>
      <c r="AR226"/>
      <c r="AS226"/>
      <c r="AT226"/>
      <c r="AU226"/>
      <c r="AV226"/>
      <c r="AW226"/>
      <c r="AX226"/>
      <c r="AY226"/>
      <c r="AZ226"/>
      <c r="BA226"/>
      <c r="BB226"/>
      <c r="BC226"/>
      <c r="BD226"/>
      <c r="BE226" s="171"/>
      <c r="BF226" s="171"/>
      <c r="BG226" s="171"/>
      <c r="BH226" s="171"/>
      <c r="BI226" s="171"/>
      <c r="BJ226" s="171"/>
      <c r="BK226" s="171"/>
      <c r="BL226" s="171"/>
      <c r="BM226" s="171"/>
      <c r="BN226" s="171"/>
      <c r="BO226" s="171"/>
      <c r="BP226" s="171"/>
      <c r="BQ226" s="171"/>
      <c r="BR226" s="171"/>
      <c r="BS226" s="171"/>
      <c r="BT226" s="171"/>
      <c r="BU226" s="171"/>
      <c r="BV226" s="171"/>
      <c r="BW226" s="171"/>
      <c r="BX226" s="171"/>
      <c r="BY226" s="171"/>
      <c r="BZ226" s="171"/>
      <c r="CA226" s="171"/>
      <c r="CB226" s="171"/>
      <c r="CC226" s="171"/>
      <c r="CD226" s="171"/>
      <c r="CE226" s="171"/>
      <c r="CF226" s="171"/>
      <c r="CG226" s="171"/>
      <c r="CH226" s="171"/>
      <c r="CI226" s="171"/>
      <c r="CJ226" s="171"/>
      <c r="CK226" s="171"/>
      <c r="CL226" s="171"/>
      <c r="CM226" s="171"/>
      <c r="CN226" s="171"/>
      <c r="CO226" s="171"/>
      <c r="CP226" s="171"/>
      <c r="CQ226" s="171"/>
      <c r="CR226" s="171"/>
      <c r="CS226" s="171"/>
      <c r="CT226" s="171"/>
      <c r="CU226" s="171"/>
      <c r="CV226" s="171"/>
      <c r="CW226" s="171"/>
      <c r="CX226" s="171"/>
      <c r="CY226" s="171"/>
      <c r="CZ226" s="171"/>
      <c r="DA226" s="171"/>
      <c r="DB226" s="171"/>
      <c r="DC226" s="171"/>
      <c r="DD226" s="171"/>
      <c r="DE226" s="171"/>
      <c r="DF226" s="171"/>
      <c r="DG226" s="171"/>
      <c r="DH226" s="171"/>
      <c r="DI226" s="171"/>
      <c r="DJ226" s="171"/>
      <c r="DK226" s="171"/>
      <c r="DL226" s="171"/>
      <c r="DM226" s="171"/>
      <c r="DN226" s="171"/>
      <c r="DO226" s="171"/>
      <c r="DP226" s="171"/>
      <c r="DQ226" s="171"/>
      <c r="DR226" s="171"/>
      <c r="DS226" s="171"/>
      <c r="DT226" s="171"/>
      <c r="DU226" s="171"/>
      <c r="DV226" s="171"/>
      <c r="DW226" s="171"/>
      <c r="DX226" s="171"/>
      <c r="DY226" s="171"/>
      <c r="DZ226" s="171"/>
      <c r="EA226" s="171"/>
      <c r="EB226" s="171"/>
      <c r="EC226" s="171"/>
      <c r="ED226" s="171"/>
      <c r="EE226" s="171"/>
      <c r="EF226" s="171"/>
      <c r="EG226" s="171"/>
      <c r="EH226" s="171"/>
      <c r="EI226" s="171"/>
      <c r="EJ226" s="171"/>
      <c r="EK226" s="171"/>
      <c r="EL226" s="171"/>
      <c r="EM226" s="171"/>
      <c r="EN226" s="171"/>
    </row>
    <row r="227" spans="43:144" ht="15" x14ac:dyDescent="0.25">
      <c r="AQ227" s="171"/>
      <c r="AR227"/>
      <c r="AS227"/>
      <c r="AT227"/>
      <c r="AU227"/>
      <c r="AV227"/>
      <c r="AW227"/>
      <c r="AX227"/>
      <c r="AY227"/>
      <c r="AZ227"/>
      <c r="BA227"/>
      <c r="BB227"/>
      <c r="BC227"/>
      <c r="BD227"/>
      <c r="BE227" s="171"/>
      <c r="BF227" s="171"/>
      <c r="BG227" s="171"/>
      <c r="BH227" s="171"/>
      <c r="BI227" s="171"/>
      <c r="BJ227" s="171"/>
      <c r="BK227" s="171"/>
      <c r="BL227" s="171"/>
      <c r="BM227" s="171"/>
      <c r="BN227" s="171"/>
      <c r="BO227" s="171"/>
      <c r="BP227" s="171"/>
      <c r="BQ227" s="171"/>
      <c r="BR227" s="171"/>
      <c r="BS227" s="171"/>
      <c r="BT227" s="171"/>
      <c r="BU227" s="171"/>
      <c r="BV227" s="171"/>
      <c r="BW227" s="171"/>
      <c r="BX227" s="171"/>
      <c r="BY227" s="171"/>
      <c r="BZ227" s="171"/>
      <c r="CA227" s="171"/>
      <c r="CB227" s="171"/>
      <c r="CC227" s="171"/>
      <c r="CD227" s="171"/>
      <c r="CE227" s="171"/>
      <c r="CF227" s="171"/>
      <c r="CG227" s="171"/>
      <c r="CH227" s="171"/>
      <c r="CI227" s="171"/>
      <c r="CJ227" s="171"/>
      <c r="CK227" s="171"/>
      <c r="CL227" s="171"/>
      <c r="CM227" s="171"/>
      <c r="CN227" s="171"/>
      <c r="CO227" s="171"/>
      <c r="CP227" s="171"/>
      <c r="CQ227" s="171"/>
      <c r="CR227" s="171"/>
      <c r="CS227" s="171"/>
      <c r="CT227" s="171"/>
      <c r="CU227" s="171"/>
      <c r="CV227" s="171"/>
      <c r="CW227" s="171"/>
      <c r="CX227" s="171"/>
      <c r="CY227" s="171"/>
      <c r="CZ227" s="171"/>
      <c r="DA227" s="171"/>
      <c r="DB227" s="171"/>
      <c r="DC227" s="171"/>
      <c r="DD227" s="171"/>
      <c r="DE227" s="171"/>
      <c r="DF227" s="171"/>
      <c r="DG227" s="171"/>
      <c r="DH227" s="171"/>
      <c r="DI227" s="171"/>
      <c r="DJ227" s="171"/>
      <c r="DK227" s="171"/>
      <c r="DL227" s="171"/>
      <c r="DM227" s="171"/>
      <c r="DN227" s="171"/>
      <c r="DO227" s="171"/>
      <c r="DP227" s="171"/>
      <c r="DQ227" s="171"/>
      <c r="DR227" s="171"/>
      <c r="DS227" s="171"/>
      <c r="DT227" s="171"/>
      <c r="DU227" s="171"/>
      <c r="DV227" s="171"/>
      <c r="DW227" s="171"/>
      <c r="DX227" s="171"/>
      <c r="DY227" s="171"/>
      <c r="DZ227" s="171"/>
      <c r="EA227" s="171"/>
      <c r="EB227" s="171"/>
      <c r="EC227" s="171"/>
      <c r="ED227" s="171"/>
      <c r="EE227" s="171"/>
      <c r="EF227" s="171"/>
      <c r="EG227" s="171"/>
      <c r="EH227" s="171"/>
      <c r="EI227" s="171"/>
      <c r="EJ227" s="171"/>
      <c r="EK227" s="171"/>
      <c r="EL227" s="171"/>
      <c r="EM227" s="171"/>
      <c r="EN227" s="171"/>
    </row>
    <row r="228" spans="43:144" ht="15" x14ac:dyDescent="0.25">
      <c r="AQ228" s="171"/>
      <c r="AR228"/>
      <c r="AS228"/>
      <c r="AT228"/>
      <c r="AU228"/>
      <c r="AV228"/>
      <c r="AW228"/>
      <c r="AX228"/>
      <c r="AY228"/>
      <c r="AZ228"/>
      <c r="BA228"/>
      <c r="BB228"/>
      <c r="BC228"/>
      <c r="BD228"/>
      <c r="BE228" s="171"/>
      <c r="BF228" s="171"/>
      <c r="BG228" s="171"/>
      <c r="BH228" s="171"/>
      <c r="BI228" s="171"/>
      <c r="BJ228" s="171"/>
      <c r="BK228" s="171"/>
      <c r="BL228" s="171"/>
      <c r="BM228" s="171"/>
      <c r="BN228" s="171"/>
      <c r="BO228" s="171"/>
      <c r="BP228" s="171"/>
      <c r="BQ228" s="171"/>
      <c r="BR228" s="171"/>
      <c r="BS228" s="171"/>
      <c r="BT228" s="171"/>
      <c r="BU228" s="171"/>
      <c r="BV228" s="171"/>
      <c r="BW228" s="171"/>
      <c r="BX228" s="171"/>
      <c r="BY228" s="171"/>
      <c r="BZ228" s="171"/>
      <c r="CA228" s="171"/>
      <c r="CB228" s="171"/>
      <c r="CC228" s="171"/>
      <c r="CD228" s="171"/>
      <c r="CE228" s="171"/>
      <c r="CF228" s="171"/>
      <c r="CG228" s="171"/>
      <c r="CH228" s="171"/>
      <c r="CI228" s="171"/>
      <c r="CJ228" s="171"/>
      <c r="CK228" s="171"/>
      <c r="CL228" s="171"/>
      <c r="CM228" s="171"/>
      <c r="CN228" s="171"/>
      <c r="CO228" s="171"/>
      <c r="CP228" s="171"/>
      <c r="CQ228" s="171"/>
      <c r="CR228" s="171"/>
      <c r="CS228" s="171"/>
      <c r="CT228" s="171"/>
      <c r="CU228" s="171"/>
      <c r="CV228" s="171"/>
      <c r="CW228" s="171"/>
      <c r="CX228" s="171"/>
      <c r="CY228" s="171"/>
      <c r="CZ228" s="171"/>
      <c r="DA228" s="171"/>
      <c r="DB228" s="171"/>
      <c r="DC228" s="171"/>
      <c r="DD228" s="171"/>
      <c r="DE228" s="171"/>
      <c r="DF228" s="171"/>
      <c r="DG228" s="171"/>
      <c r="DH228" s="171"/>
      <c r="DI228" s="171"/>
      <c r="DJ228" s="171"/>
      <c r="DK228" s="171"/>
      <c r="DL228" s="171"/>
      <c r="DM228" s="171"/>
      <c r="DN228" s="171"/>
      <c r="DO228" s="171"/>
      <c r="DP228" s="171"/>
      <c r="DQ228" s="171"/>
      <c r="DR228" s="171"/>
      <c r="DS228" s="171"/>
      <c r="DT228" s="171"/>
      <c r="DU228" s="171"/>
      <c r="DV228" s="171"/>
      <c r="DW228" s="171"/>
      <c r="DX228" s="171"/>
      <c r="DY228" s="171"/>
      <c r="DZ228" s="171"/>
      <c r="EA228" s="171"/>
      <c r="EB228" s="171"/>
      <c r="EC228" s="171"/>
      <c r="ED228" s="171"/>
      <c r="EE228" s="171"/>
      <c r="EF228" s="171"/>
      <c r="EG228" s="171"/>
      <c r="EH228" s="171"/>
      <c r="EI228" s="171"/>
      <c r="EJ228" s="171"/>
      <c r="EK228" s="171"/>
      <c r="EL228" s="171"/>
      <c r="EM228" s="171"/>
      <c r="EN228" s="171"/>
    </row>
    <row r="229" spans="43:144" ht="15" x14ac:dyDescent="0.25">
      <c r="AQ229" s="171"/>
      <c r="AR229"/>
      <c r="AS229"/>
      <c r="AT229"/>
      <c r="AU229"/>
      <c r="AV229"/>
      <c r="AW229"/>
      <c r="AX229"/>
      <c r="AY229"/>
      <c r="AZ229"/>
      <c r="BA229"/>
      <c r="BB229"/>
      <c r="BC229"/>
      <c r="BD229"/>
      <c r="BE229" s="171"/>
      <c r="BF229" s="171"/>
      <c r="BG229" s="171"/>
      <c r="BH229" s="171"/>
      <c r="BI229" s="171"/>
      <c r="BJ229" s="171"/>
      <c r="BK229" s="171"/>
      <c r="BL229" s="171"/>
      <c r="BM229" s="171"/>
      <c r="BN229" s="171"/>
      <c r="BO229" s="171"/>
      <c r="BP229" s="171"/>
      <c r="BQ229" s="171"/>
      <c r="BR229" s="171"/>
      <c r="BS229" s="171"/>
      <c r="BT229" s="171"/>
      <c r="BU229" s="171"/>
      <c r="BV229" s="171"/>
      <c r="BW229" s="171"/>
      <c r="BX229" s="171"/>
      <c r="BY229" s="171"/>
      <c r="BZ229" s="171"/>
      <c r="CA229" s="171"/>
      <c r="CB229" s="171"/>
      <c r="CC229" s="171"/>
      <c r="CD229" s="171"/>
      <c r="CE229" s="171"/>
      <c r="CF229" s="171"/>
      <c r="CG229" s="171"/>
      <c r="CH229" s="171"/>
      <c r="CI229" s="171"/>
      <c r="CJ229" s="171"/>
      <c r="CK229" s="171"/>
      <c r="CL229" s="171"/>
      <c r="CM229" s="171"/>
      <c r="CN229" s="171"/>
      <c r="CO229" s="171"/>
      <c r="CP229" s="171"/>
      <c r="CQ229" s="171"/>
      <c r="CR229" s="171"/>
      <c r="CS229" s="171"/>
      <c r="CT229" s="171"/>
      <c r="CU229" s="171"/>
      <c r="CV229" s="171"/>
      <c r="CW229" s="171"/>
      <c r="CX229" s="171"/>
      <c r="CY229" s="171"/>
      <c r="CZ229" s="171"/>
      <c r="DA229" s="171"/>
      <c r="DB229" s="171"/>
      <c r="DC229" s="171"/>
      <c r="DD229" s="171"/>
      <c r="DE229" s="171"/>
      <c r="DF229" s="171"/>
      <c r="DG229" s="171"/>
      <c r="DH229" s="171"/>
      <c r="DI229" s="171"/>
      <c r="DJ229" s="171"/>
      <c r="DK229" s="171"/>
      <c r="DL229" s="171"/>
      <c r="DM229" s="171"/>
      <c r="DN229" s="171"/>
      <c r="DO229" s="171"/>
      <c r="DP229" s="171"/>
      <c r="DQ229" s="171"/>
      <c r="DR229" s="171"/>
      <c r="DS229" s="171"/>
      <c r="DT229" s="171"/>
      <c r="DU229" s="171"/>
      <c r="DV229" s="171"/>
      <c r="DW229" s="171"/>
      <c r="DX229" s="171"/>
      <c r="DY229" s="171"/>
      <c r="DZ229" s="171"/>
      <c r="EA229" s="171"/>
      <c r="EB229" s="171"/>
      <c r="EC229" s="171"/>
      <c r="ED229" s="171"/>
      <c r="EE229" s="171"/>
      <c r="EF229" s="171"/>
      <c r="EG229" s="171"/>
      <c r="EH229" s="171"/>
      <c r="EI229" s="171"/>
      <c r="EJ229" s="171"/>
      <c r="EK229" s="171"/>
      <c r="EL229" s="171"/>
      <c r="EM229" s="171"/>
      <c r="EN229" s="171"/>
    </row>
    <row r="230" spans="43:144" ht="15" x14ac:dyDescent="0.25">
      <c r="AQ230" s="171"/>
      <c r="AR230"/>
      <c r="AS230"/>
      <c r="AT230"/>
      <c r="AU230"/>
      <c r="AV230"/>
      <c r="AW230"/>
      <c r="AX230"/>
      <c r="AY230"/>
      <c r="AZ230"/>
      <c r="BA230"/>
      <c r="BB230"/>
      <c r="BC230"/>
      <c r="BD230"/>
      <c r="BE230" s="171"/>
      <c r="BF230" s="171"/>
      <c r="BG230" s="171"/>
      <c r="BH230" s="171"/>
      <c r="BI230" s="171"/>
      <c r="BJ230" s="171"/>
      <c r="BK230" s="171"/>
      <c r="BL230" s="171"/>
      <c r="BM230" s="171"/>
      <c r="BN230" s="171"/>
      <c r="BO230" s="171"/>
      <c r="BP230" s="171"/>
      <c r="BQ230" s="171"/>
      <c r="BR230" s="171"/>
      <c r="BS230" s="171"/>
      <c r="BT230" s="171"/>
      <c r="BU230" s="171"/>
      <c r="BV230" s="171"/>
      <c r="BW230" s="171"/>
      <c r="BX230" s="171"/>
      <c r="BY230" s="171"/>
      <c r="BZ230" s="171"/>
      <c r="CA230" s="171"/>
      <c r="CB230" s="171"/>
      <c r="CC230" s="171"/>
      <c r="CD230" s="171"/>
      <c r="CE230" s="171"/>
      <c r="CF230" s="171"/>
      <c r="CG230" s="171"/>
      <c r="CH230" s="171"/>
      <c r="CI230" s="171"/>
      <c r="CJ230" s="171"/>
      <c r="CK230" s="171"/>
      <c r="CL230" s="171"/>
      <c r="CM230" s="171"/>
      <c r="CN230" s="171"/>
      <c r="CO230" s="171"/>
      <c r="CP230" s="171"/>
      <c r="CQ230" s="171"/>
      <c r="CR230" s="171"/>
      <c r="CS230" s="171"/>
      <c r="CT230" s="171"/>
      <c r="CU230" s="171"/>
      <c r="CV230" s="171"/>
      <c r="CW230" s="171"/>
      <c r="CX230" s="171"/>
      <c r="CY230" s="171"/>
      <c r="CZ230" s="171"/>
      <c r="DA230" s="171"/>
      <c r="DB230" s="171"/>
      <c r="DC230" s="171"/>
      <c r="DD230" s="171"/>
      <c r="DE230" s="171"/>
      <c r="DF230" s="171"/>
      <c r="DG230" s="171"/>
      <c r="DH230" s="171"/>
      <c r="DI230" s="171"/>
      <c r="DJ230" s="171"/>
      <c r="DK230" s="171"/>
      <c r="DL230" s="171"/>
      <c r="DM230" s="171"/>
      <c r="DN230" s="171"/>
      <c r="DO230" s="171"/>
      <c r="DP230" s="171"/>
      <c r="DQ230" s="171"/>
      <c r="DR230" s="171"/>
      <c r="DS230" s="171"/>
      <c r="DT230" s="171"/>
      <c r="DU230" s="171"/>
      <c r="DV230" s="171"/>
      <c r="DW230" s="171"/>
      <c r="DX230" s="171"/>
      <c r="DY230" s="171"/>
      <c r="DZ230" s="171"/>
      <c r="EA230" s="171"/>
      <c r="EB230" s="171"/>
      <c r="EC230" s="171"/>
      <c r="ED230" s="171"/>
      <c r="EE230" s="171"/>
      <c r="EF230" s="171"/>
      <c r="EG230" s="171"/>
      <c r="EH230" s="171"/>
      <c r="EI230" s="171"/>
      <c r="EJ230" s="171"/>
      <c r="EK230" s="171"/>
      <c r="EL230" s="171"/>
      <c r="EM230" s="171"/>
      <c r="EN230" s="171"/>
    </row>
    <row r="231" spans="43:144" ht="15" x14ac:dyDescent="0.25">
      <c r="AQ231" s="171"/>
      <c r="AR231"/>
      <c r="AS231"/>
      <c r="AT231"/>
      <c r="AU231"/>
      <c r="AV231"/>
      <c r="AW231"/>
      <c r="AX231"/>
      <c r="AY231"/>
      <c r="AZ231"/>
      <c r="BA231"/>
      <c r="BB231"/>
      <c r="BC231"/>
      <c r="BD231"/>
      <c r="BE231" s="171"/>
      <c r="BF231" s="171"/>
      <c r="BG231" s="171"/>
      <c r="BH231" s="171"/>
      <c r="BI231" s="171"/>
      <c r="BJ231" s="171"/>
      <c r="BK231" s="171"/>
      <c r="BL231" s="171"/>
      <c r="BM231" s="171"/>
      <c r="BN231" s="171"/>
      <c r="BO231" s="171"/>
      <c r="BP231" s="171"/>
      <c r="BQ231" s="171"/>
      <c r="BR231" s="171"/>
      <c r="BS231" s="171"/>
      <c r="BT231" s="171"/>
      <c r="BU231" s="171"/>
      <c r="BV231" s="171"/>
      <c r="BW231" s="171"/>
      <c r="BX231" s="171"/>
      <c r="BY231" s="171"/>
      <c r="BZ231" s="171"/>
      <c r="CA231" s="171"/>
      <c r="CB231" s="171"/>
      <c r="CC231" s="171"/>
      <c r="CD231" s="171"/>
      <c r="CE231" s="171"/>
      <c r="CF231" s="171"/>
      <c r="CG231" s="171"/>
      <c r="CH231" s="171"/>
      <c r="CI231" s="171"/>
      <c r="CJ231" s="171"/>
      <c r="CK231" s="171"/>
      <c r="CL231" s="171"/>
      <c r="CM231" s="171"/>
      <c r="CN231" s="171"/>
      <c r="CO231" s="171"/>
      <c r="CP231" s="171"/>
      <c r="CQ231" s="171"/>
      <c r="CR231" s="171"/>
      <c r="CS231" s="171"/>
      <c r="CT231" s="171"/>
      <c r="CU231" s="171"/>
      <c r="CV231" s="171"/>
      <c r="CW231" s="171"/>
      <c r="CX231" s="171"/>
      <c r="CY231" s="171"/>
      <c r="CZ231" s="171"/>
      <c r="DA231" s="171"/>
      <c r="DB231" s="171"/>
      <c r="DC231" s="171"/>
      <c r="DD231" s="171"/>
      <c r="DE231" s="171"/>
      <c r="DF231" s="171"/>
      <c r="DG231" s="171"/>
      <c r="DH231" s="171"/>
      <c r="DI231" s="171"/>
      <c r="DJ231" s="171"/>
      <c r="DK231" s="171"/>
      <c r="DL231" s="171"/>
      <c r="DM231" s="171"/>
      <c r="DN231" s="171"/>
      <c r="DO231" s="171"/>
      <c r="DP231" s="171"/>
      <c r="DQ231" s="171"/>
      <c r="DR231" s="171"/>
      <c r="DS231" s="171"/>
      <c r="DT231" s="171"/>
      <c r="DU231" s="171"/>
      <c r="DV231" s="171"/>
      <c r="DW231" s="171"/>
      <c r="DX231" s="171"/>
      <c r="DY231" s="171"/>
      <c r="DZ231" s="171"/>
      <c r="EA231" s="171"/>
      <c r="EB231" s="171"/>
      <c r="EC231" s="171"/>
      <c r="ED231" s="171"/>
      <c r="EE231" s="171"/>
      <c r="EF231" s="171"/>
      <c r="EG231" s="171"/>
      <c r="EH231" s="171"/>
      <c r="EI231" s="171"/>
      <c r="EJ231" s="171"/>
      <c r="EK231" s="171"/>
      <c r="EL231" s="171"/>
      <c r="EM231" s="171"/>
      <c r="EN231" s="171"/>
    </row>
    <row r="232" spans="43:144" ht="15" x14ac:dyDescent="0.25">
      <c r="AQ232" s="171"/>
      <c r="AR232"/>
      <c r="AS232"/>
      <c r="AT232"/>
      <c r="AU232"/>
      <c r="AV232"/>
      <c r="AW232"/>
      <c r="AX232"/>
      <c r="AY232"/>
      <c r="AZ232"/>
      <c r="BA232"/>
      <c r="BB232"/>
      <c r="BC232"/>
      <c r="BD232"/>
      <c r="BE232" s="171"/>
      <c r="BF232" s="171"/>
      <c r="BG232" s="171"/>
      <c r="BH232" s="171"/>
      <c r="BI232" s="171"/>
      <c r="BJ232" s="171"/>
      <c r="BK232" s="171"/>
      <c r="BL232" s="171"/>
      <c r="BM232" s="171"/>
      <c r="BN232" s="171"/>
      <c r="BO232" s="171"/>
      <c r="BP232" s="171"/>
      <c r="BQ232" s="171"/>
      <c r="BR232" s="171"/>
      <c r="BS232" s="171"/>
      <c r="BT232" s="171"/>
      <c r="BU232" s="171"/>
      <c r="BV232" s="171"/>
      <c r="BW232" s="171"/>
      <c r="BX232" s="171"/>
      <c r="BY232" s="171"/>
      <c r="BZ232" s="171"/>
      <c r="CA232" s="171"/>
      <c r="CB232" s="171"/>
      <c r="CC232" s="171"/>
      <c r="CD232" s="171"/>
      <c r="CE232" s="171"/>
      <c r="CF232" s="171"/>
      <c r="CG232" s="171"/>
      <c r="CH232" s="171"/>
      <c r="CI232" s="171"/>
      <c r="CJ232" s="171"/>
      <c r="CK232" s="171"/>
      <c r="CL232" s="171"/>
      <c r="CM232" s="171"/>
      <c r="CN232" s="171"/>
      <c r="CO232" s="171"/>
      <c r="CP232" s="171"/>
      <c r="CQ232" s="171"/>
      <c r="CR232" s="171"/>
      <c r="CS232" s="171"/>
      <c r="CT232" s="171"/>
      <c r="CU232" s="171"/>
      <c r="CV232" s="171"/>
      <c r="CW232" s="171"/>
      <c r="CX232" s="171"/>
      <c r="CY232" s="171"/>
      <c r="CZ232" s="171"/>
      <c r="DA232" s="171"/>
      <c r="DB232" s="171"/>
      <c r="DC232" s="171"/>
      <c r="DD232" s="171"/>
      <c r="DE232" s="171"/>
      <c r="DF232" s="171"/>
      <c r="DG232" s="171"/>
      <c r="DH232" s="171"/>
      <c r="DI232" s="171"/>
      <c r="DJ232" s="171"/>
      <c r="DK232" s="171"/>
      <c r="DL232" s="171"/>
      <c r="DM232" s="171"/>
      <c r="DN232" s="171"/>
      <c r="DO232" s="171"/>
      <c r="DP232" s="171"/>
      <c r="DQ232" s="171"/>
      <c r="DR232" s="171"/>
      <c r="DS232" s="171"/>
      <c r="DT232" s="171"/>
      <c r="DU232" s="171"/>
      <c r="DV232" s="171"/>
      <c r="DW232" s="171"/>
      <c r="DX232" s="171"/>
      <c r="DY232" s="171"/>
      <c r="DZ232" s="171"/>
      <c r="EA232" s="171"/>
      <c r="EB232" s="171"/>
      <c r="EC232" s="171"/>
      <c r="ED232" s="171"/>
      <c r="EE232" s="171"/>
      <c r="EF232" s="171"/>
      <c r="EG232" s="171"/>
      <c r="EH232" s="171"/>
      <c r="EI232" s="171"/>
      <c r="EJ232" s="171"/>
      <c r="EK232" s="171"/>
      <c r="EL232" s="171"/>
      <c r="EM232" s="171"/>
      <c r="EN232" s="171"/>
    </row>
    <row r="233" spans="43:144" ht="15" x14ac:dyDescent="0.25">
      <c r="AQ233" s="171"/>
      <c r="AR233"/>
      <c r="AS233"/>
      <c r="AT233"/>
      <c r="AU233"/>
      <c r="AV233"/>
      <c r="AW233"/>
      <c r="AX233"/>
      <c r="AY233"/>
      <c r="AZ233"/>
      <c r="BA233"/>
      <c r="BB233"/>
      <c r="BC233"/>
      <c r="BD233"/>
      <c r="BE233" s="171"/>
      <c r="BF233" s="171"/>
      <c r="BG233" s="171"/>
      <c r="BH233" s="171"/>
      <c r="BI233" s="171"/>
      <c r="BJ233" s="171"/>
      <c r="BK233" s="171"/>
      <c r="BL233" s="171"/>
      <c r="BM233" s="171"/>
      <c r="BN233" s="171"/>
      <c r="BO233" s="171"/>
      <c r="BP233" s="171"/>
      <c r="BQ233" s="171"/>
      <c r="BR233" s="171"/>
      <c r="BS233" s="171"/>
      <c r="BT233" s="171"/>
      <c r="BU233" s="171"/>
      <c r="BV233" s="171"/>
      <c r="BW233" s="171"/>
      <c r="BX233" s="171"/>
      <c r="BY233" s="171"/>
      <c r="BZ233" s="171"/>
      <c r="CA233" s="171"/>
      <c r="CB233" s="171"/>
      <c r="CC233" s="171"/>
      <c r="CD233" s="171"/>
      <c r="CE233" s="171"/>
      <c r="CF233" s="171"/>
      <c r="CG233" s="171"/>
      <c r="CH233" s="171"/>
      <c r="CI233" s="171"/>
      <c r="CJ233" s="171"/>
      <c r="CK233" s="171"/>
      <c r="CL233" s="171"/>
      <c r="CM233" s="171"/>
      <c r="CN233" s="171"/>
      <c r="CO233" s="171"/>
      <c r="CP233" s="171"/>
      <c r="CQ233" s="171"/>
      <c r="CR233" s="171"/>
      <c r="CS233" s="171"/>
      <c r="CT233" s="171"/>
      <c r="CU233" s="171"/>
      <c r="CV233" s="171"/>
      <c r="CW233" s="171"/>
      <c r="CX233" s="171"/>
      <c r="CY233" s="171"/>
      <c r="CZ233" s="171"/>
      <c r="DA233" s="171"/>
      <c r="DB233" s="171"/>
      <c r="DC233" s="171"/>
      <c r="DD233" s="171"/>
      <c r="DE233" s="171"/>
      <c r="DF233" s="171"/>
      <c r="DG233" s="171"/>
      <c r="DH233" s="171"/>
      <c r="DI233" s="171"/>
      <c r="DJ233" s="171"/>
      <c r="DK233" s="171"/>
      <c r="DL233" s="171"/>
      <c r="DM233" s="171"/>
      <c r="DN233" s="171"/>
      <c r="DO233" s="171"/>
      <c r="DP233" s="171"/>
      <c r="DQ233" s="171"/>
      <c r="DR233" s="171"/>
      <c r="DS233" s="171"/>
      <c r="DT233" s="171"/>
      <c r="DU233" s="171"/>
      <c r="DV233" s="171"/>
      <c r="DW233" s="171"/>
      <c r="DX233" s="171"/>
      <c r="DY233" s="171"/>
      <c r="DZ233" s="171"/>
      <c r="EA233" s="171"/>
      <c r="EB233" s="171"/>
      <c r="EC233" s="171"/>
      <c r="ED233" s="171"/>
      <c r="EE233" s="171"/>
      <c r="EF233" s="171"/>
      <c r="EG233" s="171"/>
      <c r="EH233" s="171"/>
      <c r="EI233" s="171"/>
      <c r="EJ233" s="171"/>
      <c r="EK233" s="171"/>
      <c r="EL233" s="171"/>
      <c r="EM233" s="171"/>
      <c r="EN233" s="171"/>
    </row>
    <row r="234" spans="43:144" ht="15" x14ac:dyDescent="0.25">
      <c r="AQ234" s="171"/>
      <c r="AR234"/>
      <c r="AS234"/>
      <c r="AT234"/>
      <c r="AU234"/>
      <c r="AV234"/>
      <c r="AW234"/>
      <c r="AX234"/>
      <c r="AY234"/>
      <c r="AZ234"/>
      <c r="BA234"/>
      <c r="BB234"/>
      <c r="BC234"/>
      <c r="BD234"/>
      <c r="BE234" s="171"/>
      <c r="BF234" s="171"/>
      <c r="BG234" s="171"/>
      <c r="BH234" s="171"/>
      <c r="BI234" s="171"/>
      <c r="BJ234" s="171"/>
      <c r="BK234" s="171"/>
      <c r="BL234" s="171"/>
      <c r="BM234" s="171"/>
      <c r="BN234" s="171"/>
      <c r="BO234" s="171"/>
      <c r="BP234" s="171"/>
      <c r="BQ234" s="171"/>
      <c r="BR234" s="171"/>
      <c r="BS234" s="171"/>
      <c r="BT234" s="171"/>
      <c r="BU234" s="171"/>
      <c r="BV234" s="171"/>
      <c r="BW234" s="171"/>
      <c r="BX234" s="171"/>
      <c r="BY234" s="171"/>
      <c r="BZ234" s="171"/>
      <c r="CA234" s="171"/>
      <c r="CB234" s="171"/>
      <c r="CC234" s="171"/>
      <c r="CD234" s="171"/>
      <c r="CE234" s="171"/>
      <c r="CF234" s="171"/>
      <c r="CG234" s="171"/>
      <c r="CH234" s="171"/>
      <c r="CI234" s="171"/>
      <c r="CJ234" s="171"/>
      <c r="CK234" s="171"/>
      <c r="CL234" s="171"/>
      <c r="CM234" s="171"/>
      <c r="CN234" s="171"/>
      <c r="CO234" s="171"/>
      <c r="CP234" s="171"/>
      <c r="CQ234" s="171"/>
      <c r="CR234" s="171"/>
      <c r="CS234" s="171"/>
      <c r="CT234" s="171"/>
      <c r="CU234" s="171"/>
      <c r="CV234" s="171"/>
      <c r="CW234" s="171"/>
      <c r="CX234" s="171"/>
      <c r="CY234" s="171"/>
      <c r="CZ234" s="171"/>
      <c r="DA234" s="171"/>
      <c r="DB234" s="171"/>
      <c r="DC234" s="171"/>
      <c r="DD234" s="171"/>
      <c r="DE234" s="171"/>
      <c r="DF234" s="171"/>
      <c r="DG234" s="171"/>
      <c r="DH234" s="171"/>
      <c r="DI234" s="171"/>
      <c r="DJ234" s="171"/>
      <c r="DK234" s="171"/>
      <c r="DL234" s="171"/>
      <c r="DM234" s="171"/>
      <c r="DN234" s="171"/>
      <c r="DO234" s="171"/>
      <c r="DP234" s="171"/>
      <c r="DQ234" s="171"/>
      <c r="DR234" s="171"/>
      <c r="DS234" s="171"/>
      <c r="DT234" s="171"/>
      <c r="DU234" s="171"/>
      <c r="DV234" s="171"/>
      <c r="DW234" s="171"/>
      <c r="DX234" s="171"/>
      <c r="DY234" s="171"/>
      <c r="DZ234" s="171"/>
      <c r="EA234" s="171"/>
      <c r="EB234" s="171"/>
      <c r="EC234" s="171"/>
      <c r="ED234" s="171"/>
      <c r="EE234" s="171"/>
      <c r="EF234" s="171"/>
      <c r="EG234" s="171"/>
      <c r="EH234" s="171"/>
      <c r="EI234" s="171"/>
      <c r="EJ234" s="171"/>
      <c r="EK234" s="171"/>
      <c r="EL234" s="171"/>
      <c r="EM234" s="171"/>
      <c r="EN234" s="171"/>
    </row>
    <row r="235" spans="43:144" ht="15" x14ac:dyDescent="0.25">
      <c r="AQ235" s="171"/>
      <c r="AR235"/>
      <c r="AS235"/>
      <c r="AT235"/>
      <c r="AU235"/>
      <c r="AV235"/>
      <c r="AW235"/>
      <c r="AX235"/>
      <c r="AY235"/>
      <c r="AZ235"/>
      <c r="BA235"/>
      <c r="BB235"/>
      <c r="BC235"/>
      <c r="BD235"/>
      <c r="BE235" s="171"/>
      <c r="BF235" s="171"/>
      <c r="BG235" s="171"/>
      <c r="BH235" s="171"/>
      <c r="BI235" s="171"/>
      <c r="BJ235" s="171"/>
      <c r="BK235" s="171"/>
      <c r="BL235" s="171"/>
      <c r="BM235" s="171"/>
      <c r="BN235" s="171"/>
      <c r="BO235" s="171"/>
      <c r="BP235" s="171"/>
      <c r="BQ235" s="171"/>
      <c r="BR235" s="171"/>
      <c r="BS235" s="171"/>
      <c r="BT235" s="171"/>
      <c r="BU235" s="171"/>
      <c r="BV235" s="171"/>
      <c r="BW235" s="171"/>
      <c r="BX235" s="171"/>
      <c r="BY235" s="171"/>
      <c r="BZ235" s="171"/>
      <c r="CA235" s="171"/>
      <c r="CB235" s="171"/>
      <c r="CC235" s="171"/>
      <c r="CD235" s="171"/>
      <c r="CE235" s="171"/>
      <c r="CF235" s="171"/>
      <c r="CG235" s="171"/>
      <c r="CH235" s="171"/>
      <c r="CI235" s="171"/>
      <c r="CJ235" s="171"/>
      <c r="CK235" s="171"/>
      <c r="CL235" s="171"/>
      <c r="CM235" s="171"/>
      <c r="CN235" s="171"/>
      <c r="CO235" s="171"/>
      <c r="CP235" s="171"/>
      <c r="CQ235" s="171"/>
      <c r="CR235" s="171"/>
      <c r="CS235" s="171"/>
      <c r="CT235" s="171"/>
      <c r="CU235" s="171"/>
      <c r="CV235" s="171"/>
      <c r="CW235" s="171"/>
      <c r="CX235" s="171"/>
      <c r="CY235" s="171"/>
      <c r="CZ235" s="171"/>
      <c r="DA235" s="171"/>
      <c r="DB235" s="171"/>
      <c r="DC235" s="171"/>
      <c r="DD235" s="171"/>
      <c r="DE235" s="171"/>
      <c r="DF235" s="171"/>
      <c r="DG235" s="171"/>
      <c r="DH235" s="171"/>
      <c r="DI235" s="171"/>
      <c r="DJ235" s="171"/>
      <c r="DK235" s="171"/>
      <c r="DL235" s="171"/>
      <c r="DM235" s="171"/>
      <c r="DN235" s="171"/>
      <c r="DO235" s="171"/>
      <c r="DP235" s="171"/>
      <c r="DQ235" s="171"/>
      <c r="DR235" s="171"/>
      <c r="DS235" s="171"/>
      <c r="DT235" s="171"/>
      <c r="DU235" s="171"/>
      <c r="DV235" s="171"/>
      <c r="DW235" s="171"/>
      <c r="DX235" s="171"/>
      <c r="DY235" s="171"/>
      <c r="DZ235" s="171"/>
      <c r="EA235" s="171"/>
      <c r="EB235" s="171"/>
      <c r="EC235" s="171"/>
      <c r="ED235" s="171"/>
      <c r="EE235" s="171"/>
      <c r="EF235" s="171"/>
      <c r="EG235" s="171"/>
      <c r="EH235" s="171"/>
      <c r="EI235" s="171"/>
      <c r="EJ235" s="171"/>
      <c r="EK235" s="171"/>
      <c r="EL235" s="171"/>
      <c r="EM235" s="171"/>
      <c r="EN235" s="171"/>
    </row>
    <row r="236" spans="43:144" ht="15" x14ac:dyDescent="0.25">
      <c r="AQ236" s="171"/>
      <c r="AR236"/>
      <c r="AS236"/>
      <c r="AT236"/>
      <c r="AU236"/>
      <c r="AV236"/>
      <c r="AW236"/>
      <c r="AX236"/>
      <c r="AY236"/>
      <c r="AZ236"/>
      <c r="BA236"/>
      <c r="BB236"/>
      <c r="BC236"/>
      <c r="BD236"/>
      <c r="BE236" s="171"/>
      <c r="BF236" s="171"/>
      <c r="BG236" s="171"/>
      <c r="BH236" s="171"/>
      <c r="BI236" s="171"/>
      <c r="BJ236" s="171"/>
      <c r="BK236" s="171"/>
      <c r="BL236" s="171"/>
      <c r="BM236" s="171"/>
      <c r="BN236" s="171"/>
      <c r="BO236" s="171"/>
      <c r="BP236" s="171"/>
      <c r="BQ236" s="171"/>
      <c r="BR236" s="171"/>
      <c r="BS236" s="171"/>
      <c r="BT236" s="171"/>
      <c r="BU236" s="171"/>
      <c r="BV236" s="171"/>
      <c r="BW236" s="171"/>
      <c r="BX236" s="171"/>
      <c r="BY236" s="171"/>
      <c r="BZ236" s="171"/>
      <c r="CA236" s="171"/>
      <c r="CB236" s="171"/>
      <c r="CC236" s="171"/>
      <c r="CD236" s="171"/>
      <c r="CE236" s="171"/>
      <c r="CF236" s="171"/>
      <c r="CG236" s="171"/>
      <c r="CH236" s="171"/>
      <c r="CI236" s="171"/>
      <c r="CJ236" s="171"/>
      <c r="CK236" s="171"/>
      <c r="CL236" s="171"/>
      <c r="CM236" s="171"/>
      <c r="CN236" s="171"/>
      <c r="CO236" s="171"/>
      <c r="CP236" s="171"/>
      <c r="CQ236" s="171"/>
      <c r="CR236" s="171"/>
      <c r="CS236" s="171"/>
      <c r="CT236" s="171"/>
      <c r="CU236" s="171"/>
      <c r="CV236" s="171"/>
      <c r="CW236" s="171"/>
      <c r="CX236" s="171"/>
      <c r="CY236" s="171"/>
      <c r="CZ236" s="171"/>
      <c r="DA236" s="171"/>
      <c r="DB236" s="171"/>
      <c r="DC236" s="171"/>
      <c r="DD236" s="171"/>
      <c r="DE236" s="171"/>
      <c r="DF236" s="171"/>
      <c r="DG236" s="171"/>
      <c r="DH236" s="171"/>
      <c r="DI236" s="171"/>
      <c r="DJ236" s="171"/>
      <c r="DK236" s="171"/>
      <c r="DL236" s="171"/>
      <c r="DM236" s="171"/>
      <c r="DN236" s="171"/>
      <c r="DO236" s="171"/>
      <c r="DP236" s="171"/>
      <c r="DQ236" s="171"/>
      <c r="DR236" s="171"/>
      <c r="DS236" s="171"/>
      <c r="DT236" s="171"/>
      <c r="DU236" s="171"/>
      <c r="DV236" s="171"/>
      <c r="DW236" s="171"/>
      <c r="DX236" s="171"/>
      <c r="DY236" s="171"/>
      <c r="DZ236" s="171"/>
      <c r="EA236" s="171"/>
      <c r="EB236" s="171"/>
      <c r="EC236" s="171"/>
      <c r="ED236" s="171"/>
      <c r="EE236" s="171"/>
      <c r="EF236" s="171"/>
      <c r="EG236" s="171"/>
      <c r="EH236" s="171"/>
      <c r="EI236" s="171"/>
      <c r="EJ236" s="171"/>
      <c r="EK236" s="171"/>
      <c r="EL236" s="171"/>
      <c r="EM236" s="171"/>
      <c r="EN236" s="171"/>
    </row>
    <row r="237" spans="43:144" ht="15" x14ac:dyDescent="0.25">
      <c r="AQ237" s="171"/>
      <c r="AR237"/>
      <c r="AS237"/>
      <c r="AT237"/>
      <c r="AU237"/>
      <c r="AV237"/>
      <c r="AW237"/>
      <c r="AX237"/>
      <c r="AY237"/>
      <c r="AZ237"/>
      <c r="BA237"/>
      <c r="BB237"/>
      <c r="BC237"/>
      <c r="BD237"/>
      <c r="BE237" s="171"/>
      <c r="BF237" s="171"/>
      <c r="BG237" s="171"/>
      <c r="BH237" s="171"/>
      <c r="BI237" s="171"/>
      <c r="BJ237" s="171"/>
      <c r="BK237" s="171"/>
      <c r="BL237" s="171"/>
      <c r="BM237" s="171"/>
      <c r="BN237" s="171"/>
      <c r="BO237" s="171"/>
      <c r="BP237" s="171"/>
      <c r="BQ237" s="171"/>
      <c r="BR237" s="171"/>
      <c r="BS237" s="171"/>
      <c r="BT237" s="171"/>
      <c r="BU237" s="171"/>
      <c r="BV237" s="171"/>
      <c r="BW237" s="171"/>
      <c r="BX237" s="171"/>
      <c r="BY237" s="171"/>
      <c r="BZ237" s="171"/>
      <c r="CA237" s="171"/>
      <c r="CB237" s="171"/>
      <c r="CC237" s="171"/>
      <c r="CD237" s="171"/>
      <c r="CE237" s="171"/>
      <c r="CF237" s="171"/>
      <c r="CG237" s="171"/>
      <c r="CH237" s="171"/>
      <c r="CI237" s="171"/>
      <c r="CJ237" s="171"/>
      <c r="CK237" s="171"/>
      <c r="CL237" s="171"/>
      <c r="CM237" s="171"/>
      <c r="CN237" s="171"/>
      <c r="CO237" s="171"/>
      <c r="CP237" s="171"/>
      <c r="CQ237" s="171"/>
      <c r="CR237" s="171"/>
      <c r="CS237" s="171"/>
      <c r="CT237" s="171"/>
      <c r="CU237" s="171"/>
      <c r="CV237" s="171"/>
      <c r="CW237" s="171"/>
      <c r="CX237" s="171"/>
      <c r="CY237" s="171"/>
      <c r="CZ237" s="171"/>
      <c r="DA237" s="171"/>
      <c r="DB237" s="171"/>
      <c r="DC237" s="171"/>
      <c r="DD237" s="171"/>
      <c r="DE237" s="171"/>
      <c r="DF237" s="171"/>
      <c r="DG237" s="171"/>
      <c r="DH237" s="171"/>
      <c r="DI237" s="171"/>
      <c r="DJ237" s="171"/>
      <c r="DK237" s="171"/>
      <c r="DL237" s="171"/>
      <c r="DM237" s="171"/>
      <c r="DN237" s="171"/>
      <c r="DO237" s="171"/>
      <c r="DP237" s="171"/>
      <c r="DQ237" s="171"/>
      <c r="DR237" s="171"/>
      <c r="DS237" s="171"/>
      <c r="DT237" s="171"/>
      <c r="DU237" s="171"/>
      <c r="DV237" s="171"/>
      <c r="DW237" s="171"/>
      <c r="DX237" s="171"/>
      <c r="DY237" s="171"/>
      <c r="DZ237" s="171"/>
      <c r="EA237" s="171"/>
      <c r="EB237" s="171"/>
      <c r="EC237" s="171"/>
      <c r="ED237" s="171"/>
      <c r="EE237" s="171"/>
      <c r="EF237" s="171"/>
      <c r="EG237" s="171"/>
      <c r="EH237" s="171"/>
      <c r="EI237" s="171"/>
      <c r="EJ237" s="171"/>
      <c r="EK237" s="171"/>
      <c r="EL237" s="171"/>
      <c r="EM237" s="171"/>
      <c r="EN237" s="171"/>
    </row>
    <row r="238" spans="43:144" ht="15" x14ac:dyDescent="0.25">
      <c r="AQ238" s="171"/>
      <c r="AR238"/>
      <c r="AS238"/>
      <c r="AT238"/>
      <c r="AU238"/>
      <c r="AV238"/>
      <c r="AW238"/>
      <c r="AX238"/>
      <c r="AY238"/>
      <c r="AZ238"/>
      <c r="BA238"/>
      <c r="BB238"/>
      <c r="BC238"/>
      <c r="BD238"/>
      <c r="BE238" s="171"/>
      <c r="BF238" s="171"/>
      <c r="BG238" s="171"/>
      <c r="BH238" s="171"/>
      <c r="BI238" s="171"/>
      <c r="BJ238" s="171"/>
      <c r="BK238" s="171"/>
      <c r="BL238" s="171"/>
      <c r="BM238" s="171"/>
      <c r="BN238" s="171"/>
      <c r="BO238" s="171"/>
      <c r="BP238" s="171"/>
      <c r="BQ238" s="171"/>
      <c r="BR238" s="171"/>
      <c r="BS238" s="171"/>
      <c r="BT238" s="171"/>
      <c r="BU238" s="171"/>
      <c r="BV238" s="171"/>
      <c r="BW238" s="171"/>
      <c r="BX238" s="171"/>
      <c r="BY238" s="171"/>
      <c r="BZ238" s="171"/>
      <c r="CA238" s="171"/>
      <c r="CB238" s="171"/>
      <c r="CC238" s="171"/>
      <c r="CD238" s="171"/>
      <c r="CE238" s="171"/>
      <c r="CF238" s="171"/>
      <c r="CG238" s="171"/>
      <c r="CH238" s="171"/>
      <c r="CI238" s="171"/>
      <c r="CJ238" s="171"/>
      <c r="CK238" s="171"/>
      <c r="CL238" s="171"/>
      <c r="CM238" s="171"/>
      <c r="CN238" s="171"/>
      <c r="CO238" s="171"/>
      <c r="CP238" s="171"/>
      <c r="CQ238" s="171"/>
      <c r="CR238" s="171"/>
      <c r="CS238" s="171"/>
      <c r="CT238" s="171"/>
      <c r="CU238" s="171"/>
      <c r="CV238" s="171"/>
      <c r="CW238" s="171"/>
      <c r="CX238" s="171"/>
      <c r="CY238" s="171"/>
      <c r="CZ238" s="171"/>
      <c r="DA238" s="171"/>
      <c r="DB238" s="171"/>
      <c r="DC238" s="171"/>
      <c r="DD238" s="171"/>
      <c r="DE238" s="171"/>
      <c r="DF238" s="171"/>
      <c r="DG238" s="171"/>
      <c r="DH238" s="171"/>
      <c r="DI238" s="171"/>
      <c r="DJ238" s="171"/>
      <c r="DK238" s="171"/>
      <c r="DL238" s="171"/>
      <c r="DM238" s="171"/>
      <c r="DN238" s="171"/>
      <c r="DO238" s="171"/>
      <c r="DP238" s="171"/>
      <c r="DQ238" s="171"/>
      <c r="DR238" s="171"/>
      <c r="DS238" s="171"/>
      <c r="DT238" s="171"/>
      <c r="DU238" s="171"/>
      <c r="DV238" s="171"/>
      <c r="DW238" s="171"/>
      <c r="DX238" s="171"/>
      <c r="DY238" s="171"/>
      <c r="DZ238" s="171"/>
      <c r="EA238" s="171"/>
      <c r="EB238" s="171"/>
      <c r="EC238" s="171"/>
      <c r="ED238" s="171"/>
      <c r="EE238" s="171"/>
      <c r="EF238" s="171"/>
      <c r="EG238" s="171"/>
      <c r="EH238" s="171"/>
      <c r="EI238" s="171"/>
      <c r="EJ238" s="171"/>
      <c r="EK238" s="171"/>
      <c r="EL238" s="171"/>
      <c r="EM238" s="171"/>
      <c r="EN238" s="171"/>
    </row>
    <row r="239" spans="43:144" ht="15" x14ac:dyDescent="0.25">
      <c r="AQ239" s="171"/>
      <c r="AR239"/>
      <c r="AS239"/>
      <c r="AT239"/>
      <c r="AU239"/>
      <c r="AV239"/>
      <c r="AW239"/>
      <c r="AX239"/>
      <c r="AY239"/>
      <c r="AZ239"/>
      <c r="BA239"/>
      <c r="BB239"/>
      <c r="BC239"/>
      <c r="BD239"/>
      <c r="BE239" s="171"/>
      <c r="BF239" s="171"/>
      <c r="BG239" s="171"/>
      <c r="BH239" s="171"/>
      <c r="BI239" s="171"/>
      <c r="BJ239" s="171"/>
      <c r="BK239" s="171"/>
      <c r="BL239" s="171"/>
      <c r="BM239" s="171"/>
      <c r="BN239" s="171"/>
      <c r="BO239" s="171"/>
      <c r="BP239" s="171"/>
      <c r="BQ239" s="171"/>
      <c r="BR239" s="171"/>
      <c r="BS239" s="171"/>
      <c r="BT239" s="171"/>
      <c r="BU239" s="171"/>
      <c r="BV239" s="171"/>
      <c r="BW239" s="171"/>
      <c r="BX239" s="171"/>
      <c r="BY239" s="171"/>
      <c r="BZ239" s="171"/>
      <c r="CA239" s="171"/>
      <c r="CB239" s="171"/>
      <c r="CC239" s="171"/>
      <c r="CD239" s="171"/>
      <c r="CE239" s="171"/>
      <c r="CF239" s="171"/>
      <c r="CG239" s="171"/>
      <c r="CH239" s="171"/>
      <c r="CI239" s="171"/>
      <c r="CJ239" s="171"/>
      <c r="CK239" s="171"/>
      <c r="CL239" s="171"/>
      <c r="CM239" s="171"/>
      <c r="CN239" s="171"/>
      <c r="CO239" s="171"/>
      <c r="CP239" s="171"/>
      <c r="CQ239" s="171"/>
      <c r="CR239" s="171"/>
      <c r="CS239" s="171"/>
      <c r="CT239" s="171"/>
      <c r="CU239" s="171"/>
      <c r="CV239" s="171"/>
      <c r="CW239" s="171"/>
      <c r="CX239" s="171"/>
      <c r="CY239" s="171"/>
      <c r="CZ239" s="171"/>
      <c r="DA239" s="171"/>
      <c r="DB239" s="171"/>
      <c r="DC239" s="171"/>
      <c r="DD239" s="171"/>
      <c r="DE239" s="171"/>
      <c r="DF239" s="171"/>
      <c r="DG239" s="171"/>
      <c r="DH239" s="171"/>
      <c r="DI239" s="171"/>
      <c r="DJ239" s="171"/>
      <c r="DK239" s="171"/>
      <c r="DL239" s="171"/>
      <c r="DM239" s="171"/>
      <c r="DN239" s="171"/>
      <c r="DO239" s="171"/>
      <c r="DP239" s="171"/>
      <c r="DQ239" s="171"/>
      <c r="DR239" s="171"/>
      <c r="DS239" s="171"/>
      <c r="DT239" s="171"/>
      <c r="DU239" s="171"/>
      <c r="DV239" s="171"/>
      <c r="DW239" s="171"/>
      <c r="DX239" s="171"/>
      <c r="DY239" s="171"/>
      <c r="DZ239" s="171"/>
      <c r="EA239" s="171"/>
      <c r="EB239" s="171"/>
      <c r="EC239" s="171"/>
      <c r="ED239" s="171"/>
      <c r="EE239" s="171"/>
      <c r="EF239" s="171"/>
      <c r="EG239" s="171"/>
      <c r="EH239" s="171"/>
      <c r="EI239" s="171"/>
      <c r="EJ239" s="171"/>
      <c r="EK239" s="171"/>
      <c r="EL239" s="171"/>
      <c r="EM239" s="171"/>
      <c r="EN239" s="171"/>
    </row>
    <row r="240" spans="43:144" ht="15" x14ac:dyDescent="0.25">
      <c r="AQ240" s="171"/>
      <c r="AR240"/>
      <c r="AS240"/>
      <c r="AT240"/>
      <c r="AU240"/>
      <c r="AV240"/>
      <c r="AW240"/>
      <c r="AX240"/>
      <c r="AY240"/>
      <c r="AZ240"/>
      <c r="BA240"/>
      <c r="BB240"/>
      <c r="BC240"/>
      <c r="BD240"/>
      <c r="BE240" s="171"/>
      <c r="BF240" s="171"/>
      <c r="BG240" s="171"/>
      <c r="BH240" s="171"/>
      <c r="BI240" s="171"/>
      <c r="BJ240" s="171"/>
      <c r="BK240" s="171"/>
      <c r="BL240" s="171"/>
      <c r="BM240" s="171"/>
      <c r="BN240" s="171"/>
      <c r="BO240" s="171"/>
      <c r="BP240" s="171"/>
      <c r="BQ240" s="171"/>
      <c r="BR240" s="171"/>
      <c r="BS240" s="171"/>
      <c r="BT240" s="171"/>
      <c r="BU240" s="171"/>
      <c r="BV240" s="171"/>
      <c r="BW240" s="171"/>
      <c r="BX240" s="171"/>
      <c r="BY240" s="171"/>
      <c r="BZ240" s="171"/>
      <c r="CA240" s="171"/>
      <c r="CB240" s="171"/>
      <c r="CC240" s="171"/>
      <c r="CD240" s="171"/>
      <c r="CE240" s="171"/>
      <c r="CF240" s="171"/>
      <c r="CG240" s="171"/>
      <c r="CH240" s="171"/>
      <c r="CI240" s="171"/>
      <c r="CJ240" s="171"/>
      <c r="CK240" s="171"/>
      <c r="CL240" s="171"/>
      <c r="CM240" s="171"/>
      <c r="CN240" s="171"/>
      <c r="CO240" s="171"/>
      <c r="CP240" s="171"/>
      <c r="CQ240" s="171"/>
      <c r="CR240" s="171"/>
      <c r="CS240" s="171"/>
      <c r="CT240" s="171"/>
      <c r="CU240" s="171"/>
      <c r="CV240" s="171"/>
      <c r="CW240" s="171"/>
      <c r="CX240" s="171"/>
      <c r="CY240" s="171"/>
      <c r="CZ240" s="171"/>
      <c r="DA240" s="171"/>
      <c r="DB240" s="171"/>
      <c r="DC240" s="171"/>
      <c r="DD240" s="171"/>
      <c r="DE240" s="171"/>
      <c r="DF240" s="171"/>
      <c r="DG240" s="171"/>
      <c r="DH240" s="171"/>
      <c r="DI240" s="171"/>
      <c r="DJ240" s="171"/>
      <c r="DK240" s="171"/>
      <c r="DL240" s="171"/>
      <c r="DM240" s="171"/>
      <c r="DN240" s="171"/>
      <c r="DO240" s="171"/>
      <c r="DP240" s="171"/>
      <c r="DQ240" s="171"/>
      <c r="DR240" s="171"/>
      <c r="DS240" s="171"/>
      <c r="DT240" s="171"/>
      <c r="DU240" s="171"/>
      <c r="DV240" s="171"/>
      <c r="DW240" s="171"/>
      <c r="DX240" s="171"/>
      <c r="DY240" s="171"/>
      <c r="DZ240" s="171"/>
      <c r="EA240" s="171"/>
      <c r="EB240" s="171"/>
      <c r="EC240" s="171"/>
      <c r="ED240" s="171"/>
      <c r="EE240" s="171"/>
      <c r="EF240" s="171"/>
      <c r="EG240" s="171"/>
      <c r="EH240" s="171"/>
      <c r="EI240" s="171"/>
      <c r="EJ240" s="171"/>
      <c r="EK240" s="171"/>
      <c r="EL240" s="171"/>
      <c r="EM240" s="171"/>
      <c r="EN240" s="171"/>
    </row>
    <row r="241" spans="43:144" ht="15" x14ac:dyDescent="0.25">
      <c r="AQ241" s="171"/>
      <c r="AR241"/>
      <c r="AS241"/>
      <c r="AT241"/>
      <c r="AU241"/>
      <c r="AV241"/>
      <c r="AW241"/>
      <c r="AX241"/>
      <c r="AY241"/>
      <c r="AZ241"/>
      <c r="BA241"/>
      <c r="BB241"/>
      <c r="BC241"/>
      <c r="BD241"/>
      <c r="BE241" s="171"/>
      <c r="BF241" s="171"/>
      <c r="BG241" s="171"/>
      <c r="BH241" s="171"/>
      <c r="BI241" s="171"/>
      <c r="BJ241" s="171"/>
      <c r="BK241" s="171"/>
      <c r="BL241" s="171"/>
      <c r="BM241" s="171"/>
      <c r="BN241" s="171"/>
      <c r="BO241" s="171"/>
      <c r="BP241" s="171"/>
      <c r="BQ241" s="171"/>
      <c r="BR241" s="171"/>
      <c r="BS241" s="171"/>
      <c r="BT241" s="171"/>
      <c r="BU241" s="171"/>
      <c r="BV241" s="171"/>
      <c r="BW241" s="171"/>
      <c r="BX241" s="171"/>
      <c r="BY241" s="171"/>
      <c r="BZ241" s="171"/>
      <c r="CA241" s="171"/>
      <c r="CB241" s="171"/>
      <c r="CC241" s="171"/>
      <c r="CD241" s="171"/>
      <c r="CE241" s="171"/>
      <c r="CF241" s="171"/>
      <c r="CG241" s="171"/>
      <c r="CH241" s="171"/>
      <c r="CI241" s="171"/>
      <c r="CJ241" s="171"/>
      <c r="CK241" s="171"/>
      <c r="CL241" s="171"/>
      <c r="CM241" s="171"/>
      <c r="CN241" s="171"/>
      <c r="CO241" s="171"/>
      <c r="CP241" s="171"/>
      <c r="CQ241" s="171"/>
      <c r="CR241" s="171"/>
      <c r="CS241" s="171"/>
      <c r="CT241" s="171"/>
      <c r="CU241" s="171"/>
      <c r="CV241" s="171"/>
      <c r="CW241" s="171"/>
      <c r="CX241" s="171"/>
      <c r="CY241" s="171"/>
      <c r="CZ241" s="171"/>
      <c r="DA241" s="171"/>
      <c r="DB241" s="171"/>
      <c r="DC241" s="171"/>
      <c r="DD241" s="171"/>
      <c r="DE241" s="171"/>
      <c r="DF241" s="171"/>
      <c r="DG241" s="171"/>
      <c r="DH241" s="171"/>
      <c r="DI241" s="171"/>
      <c r="DJ241" s="171"/>
      <c r="DK241" s="171"/>
      <c r="DL241" s="171"/>
      <c r="DM241" s="171"/>
      <c r="DN241" s="171"/>
      <c r="DO241" s="171"/>
      <c r="DP241" s="171"/>
      <c r="DQ241" s="171"/>
      <c r="DR241" s="171"/>
      <c r="DS241" s="171"/>
      <c r="DT241" s="171"/>
      <c r="DU241" s="171"/>
      <c r="DV241" s="171"/>
      <c r="DW241" s="171"/>
      <c r="DX241" s="171"/>
      <c r="DY241" s="171"/>
      <c r="DZ241" s="171"/>
      <c r="EA241" s="171"/>
      <c r="EB241" s="171"/>
      <c r="EC241" s="171"/>
      <c r="ED241" s="171"/>
      <c r="EE241" s="171"/>
      <c r="EF241" s="171"/>
      <c r="EG241" s="171"/>
      <c r="EH241" s="171"/>
      <c r="EI241" s="171"/>
      <c r="EJ241" s="171"/>
      <c r="EK241" s="171"/>
      <c r="EL241" s="171"/>
      <c r="EM241" s="171"/>
      <c r="EN241" s="171"/>
    </row>
    <row r="242" spans="43:144" ht="15" x14ac:dyDescent="0.25">
      <c r="AQ242" s="171"/>
      <c r="AR242"/>
      <c r="AS242"/>
      <c r="AT242"/>
      <c r="AU242"/>
      <c r="AV242"/>
      <c r="AW242"/>
      <c r="AX242"/>
      <c r="AY242"/>
      <c r="AZ242"/>
      <c r="BA242"/>
      <c r="BB242"/>
      <c r="BC242"/>
      <c r="BD242"/>
      <c r="BE242" s="171"/>
      <c r="BF242" s="171"/>
      <c r="BG242" s="171"/>
      <c r="BH242" s="171"/>
      <c r="BI242" s="171"/>
      <c r="BJ242" s="171"/>
      <c r="BK242" s="171"/>
      <c r="BL242" s="171"/>
      <c r="BM242" s="171"/>
      <c r="BN242" s="171"/>
      <c r="BO242" s="171"/>
      <c r="BP242" s="171"/>
      <c r="BQ242" s="171"/>
      <c r="BR242" s="171"/>
      <c r="BS242" s="171"/>
      <c r="BT242" s="171"/>
      <c r="BU242" s="171"/>
      <c r="BV242" s="171"/>
      <c r="BW242" s="171"/>
      <c r="BX242" s="171"/>
      <c r="BY242" s="171"/>
      <c r="BZ242" s="171"/>
      <c r="CA242" s="171"/>
      <c r="CB242" s="171"/>
      <c r="CC242" s="171"/>
      <c r="CD242" s="171"/>
      <c r="CE242" s="171"/>
      <c r="CF242" s="171"/>
      <c r="CG242" s="171"/>
      <c r="CH242" s="171"/>
      <c r="CI242" s="171"/>
      <c r="CJ242" s="171"/>
      <c r="CK242" s="171"/>
      <c r="CL242" s="171"/>
      <c r="CM242" s="171"/>
      <c r="CN242" s="171"/>
      <c r="CO242" s="171"/>
      <c r="CP242" s="171"/>
      <c r="CQ242" s="171"/>
      <c r="CR242" s="171"/>
      <c r="CS242" s="171"/>
      <c r="CT242" s="171"/>
      <c r="CU242" s="171"/>
      <c r="CV242" s="171"/>
      <c r="CW242" s="171"/>
      <c r="CX242" s="171"/>
      <c r="CY242" s="171"/>
      <c r="CZ242" s="171"/>
      <c r="DA242" s="171"/>
      <c r="DB242" s="171"/>
      <c r="DC242" s="171"/>
      <c r="DD242" s="171"/>
      <c r="DE242" s="171"/>
      <c r="DF242" s="171"/>
      <c r="DG242" s="171"/>
      <c r="DH242" s="171"/>
      <c r="DI242" s="171"/>
      <c r="DJ242" s="171"/>
      <c r="DK242" s="171"/>
      <c r="DL242" s="171"/>
      <c r="DM242" s="171"/>
      <c r="DN242" s="171"/>
      <c r="DO242" s="171"/>
      <c r="DP242" s="171"/>
      <c r="DQ242" s="171"/>
      <c r="DR242" s="171"/>
      <c r="DS242" s="171"/>
      <c r="DT242" s="171"/>
      <c r="DU242" s="171"/>
      <c r="DV242" s="171"/>
      <c r="DW242" s="171"/>
      <c r="DX242" s="171"/>
      <c r="DY242" s="171"/>
      <c r="DZ242" s="171"/>
      <c r="EA242" s="171"/>
      <c r="EB242" s="171"/>
      <c r="EC242" s="171"/>
      <c r="ED242" s="171"/>
      <c r="EE242" s="171"/>
      <c r="EF242" s="171"/>
      <c r="EG242" s="171"/>
      <c r="EH242" s="171"/>
      <c r="EI242" s="171"/>
      <c r="EJ242" s="171"/>
      <c r="EK242" s="171"/>
      <c r="EL242" s="171"/>
      <c r="EM242" s="171"/>
      <c r="EN242" s="171"/>
    </row>
    <row r="243" spans="43:144" ht="15" x14ac:dyDescent="0.25">
      <c r="AQ243" s="171"/>
      <c r="AR243"/>
      <c r="AS243"/>
      <c r="AT243"/>
      <c r="AU243"/>
      <c r="AV243"/>
      <c r="AW243"/>
      <c r="AX243"/>
      <c r="AY243"/>
      <c r="AZ243"/>
      <c r="BA243"/>
      <c r="BB243"/>
      <c r="BC243"/>
      <c r="BD243"/>
      <c r="BE243" s="171"/>
      <c r="BF243" s="171"/>
      <c r="BG243" s="171"/>
      <c r="BH243" s="171"/>
      <c r="BI243" s="171"/>
      <c r="BJ243" s="171"/>
      <c r="BK243" s="171"/>
      <c r="BL243" s="171"/>
      <c r="BM243" s="171"/>
      <c r="BN243" s="171"/>
      <c r="BO243" s="171"/>
      <c r="BP243" s="171"/>
      <c r="BQ243" s="171"/>
      <c r="BR243" s="171"/>
      <c r="BS243" s="171"/>
      <c r="BT243" s="171"/>
      <c r="BU243" s="171"/>
      <c r="BV243" s="171"/>
      <c r="BW243" s="171"/>
      <c r="BX243" s="171"/>
      <c r="BY243" s="171"/>
      <c r="BZ243" s="171"/>
      <c r="CA243" s="171"/>
      <c r="CB243" s="171"/>
      <c r="CC243" s="171"/>
      <c r="CD243" s="171"/>
      <c r="CE243" s="171"/>
      <c r="CF243" s="171"/>
      <c r="CG243" s="171"/>
      <c r="CH243" s="171"/>
      <c r="CI243" s="171"/>
      <c r="CJ243" s="171"/>
      <c r="CK243" s="171"/>
      <c r="CL243" s="171"/>
      <c r="CM243" s="171"/>
      <c r="CN243" s="171"/>
      <c r="CO243" s="171"/>
      <c r="CP243" s="171"/>
      <c r="CQ243" s="171"/>
      <c r="CR243" s="171"/>
      <c r="CS243" s="171"/>
      <c r="CT243" s="171"/>
      <c r="CU243" s="171"/>
      <c r="CV243" s="171"/>
      <c r="CW243" s="171"/>
      <c r="CX243" s="171"/>
      <c r="CY243" s="171"/>
      <c r="CZ243" s="171"/>
      <c r="DA243" s="171"/>
      <c r="DB243" s="171"/>
      <c r="DC243" s="171"/>
      <c r="DD243" s="171"/>
      <c r="DE243" s="171"/>
      <c r="DF243" s="171"/>
      <c r="DG243" s="171"/>
      <c r="DH243" s="171"/>
      <c r="DI243" s="171"/>
      <c r="DJ243" s="171"/>
      <c r="DK243" s="171"/>
      <c r="DL243" s="171"/>
      <c r="DM243" s="171"/>
      <c r="DN243" s="171"/>
      <c r="DO243" s="171"/>
      <c r="DP243" s="171"/>
      <c r="DQ243" s="171"/>
      <c r="DR243" s="171"/>
      <c r="DS243" s="171"/>
      <c r="DT243" s="171"/>
      <c r="DU243" s="171"/>
      <c r="DV243" s="171"/>
      <c r="DW243" s="171"/>
      <c r="DX243" s="171"/>
      <c r="DY243" s="171"/>
      <c r="DZ243" s="171"/>
      <c r="EA243" s="171"/>
      <c r="EB243" s="171"/>
      <c r="EC243" s="171"/>
      <c r="ED243" s="171"/>
      <c r="EE243" s="171"/>
      <c r="EF243" s="171"/>
      <c r="EG243" s="171"/>
      <c r="EH243" s="171"/>
      <c r="EI243" s="171"/>
      <c r="EJ243" s="171"/>
      <c r="EK243" s="171"/>
      <c r="EL243" s="171"/>
      <c r="EM243" s="171"/>
      <c r="EN243" s="171"/>
    </row>
    <row r="244" spans="43:144" ht="15" x14ac:dyDescent="0.25">
      <c r="AQ244" s="171"/>
      <c r="AR244"/>
      <c r="AS244"/>
      <c r="AT244"/>
      <c r="AU244"/>
      <c r="AV244"/>
      <c r="AW244"/>
      <c r="AX244"/>
      <c r="AY244"/>
      <c r="AZ244"/>
      <c r="BA244"/>
      <c r="BB244"/>
      <c r="BC244"/>
      <c r="BD244"/>
      <c r="BE244" s="171"/>
      <c r="BF244" s="171"/>
      <c r="BG244" s="171"/>
      <c r="BH244" s="171"/>
      <c r="BI244" s="171"/>
      <c r="BJ244" s="171"/>
      <c r="BK244" s="171"/>
      <c r="BL244" s="171"/>
      <c r="BM244" s="171"/>
      <c r="BN244" s="171"/>
      <c r="BO244" s="171"/>
      <c r="BP244" s="171"/>
      <c r="BQ244" s="171"/>
      <c r="BR244" s="171"/>
      <c r="BS244" s="171"/>
      <c r="BT244" s="171"/>
      <c r="BU244" s="171"/>
      <c r="BV244" s="171"/>
      <c r="BW244" s="171"/>
      <c r="BX244" s="171"/>
      <c r="BY244" s="171"/>
      <c r="BZ244" s="171"/>
      <c r="CA244" s="171"/>
      <c r="CB244" s="171"/>
      <c r="CC244" s="171"/>
      <c r="CD244" s="171"/>
      <c r="CE244" s="171"/>
      <c r="CF244" s="171"/>
      <c r="CG244" s="171"/>
      <c r="CH244" s="171"/>
      <c r="CI244" s="171"/>
      <c r="CJ244" s="171"/>
      <c r="CK244" s="171"/>
      <c r="CL244" s="171"/>
      <c r="CM244" s="171"/>
      <c r="CN244" s="171"/>
      <c r="CO244" s="171"/>
      <c r="CP244" s="171"/>
      <c r="CQ244" s="171"/>
      <c r="CR244" s="171"/>
      <c r="CS244" s="171"/>
      <c r="CT244" s="171"/>
      <c r="CU244" s="171"/>
      <c r="CV244" s="171"/>
      <c r="CW244" s="171"/>
      <c r="CX244" s="171"/>
      <c r="CY244" s="171"/>
      <c r="CZ244" s="171"/>
      <c r="DA244" s="171"/>
      <c r="DB244" s="171"/>
      <c r="DC244" s="171"/>
      <c r="DD244" s="171"/>
      <c r="DE244" s="171"/>
      <c r="DF244" s="171"/>
      <c r="DG244" s="171"/>
      <c r="DH244" s="171"/>
      <c r="DI244" s="171"/>
      <c r="DJ244" s="171"/>
      <c r="DK244" s="171"/>
      <c r="DL244" s="171"/>
      <c r="DM244" s="171"/>
      <c r="DN244" s="171"/>
      <c r="DO244" s="171"/>
      <c r="DP244" s="171"/>
      <c r="DQ244" s="171"/>
      <c r="DR244" s="171"/>
      <c r="DS244" s="171"/>
      <c r="DT244" s="171"/>
      <c r="DU244" s="171"/>
      <c r="DV244" s="171"/>
      <c r="DW244" s="171"/>
      <c r="DX244" s="171"/>
      <c r="DY244" s="171"/>
      <c r="DZ244" s="171"/>
      <c r="EA244" s="171"/>
      <c r="EB244" s="171"/>
      <c r="EC244" s="171"/>
      <c r="ED244" s="171"/>
      <c r="EE244" s="171"/>
      <c r="EF244" s="171"/>
      <c r="EG244" s="171"/>
      <c r="EH244" s="171"/>
      <c r="EI244" s="171"/>
      <c r="EJ244" s="171"/>
      <c r="EK244" s="171"/>
      <c r="EL244" s="171"/>
      <c r="EM244" s="171"/>
      <c r="EN244" s="171"/>
    </row>
    <row r="245" spans="43:144" ht="15" x14ac:dyDescent="0.25">
      <c r="AQ245" s="171"/>
      <c r="AR245"/>
      <c r="AS245"/>
      <c r="AT245"/>
      <c r="AU245"/>
      <c r="AV245"/>
      <c r="AW245"/>
      <c r="AX245"/>
      <c r="AY245"/>
      <c r="AZ245"/>
      <c r="BA245"/>
      <c r="BB245"/>
      <c r="BC245"/>
      <c r="BD245"/>
      <c r="BE245" s="171"/>
      <c r="BF245" s="171"/>
      <c r="BG245" s="171"/>
      <c r="BH245" s="171"/>
      <c r="BI245" s="171"/>
      <c r="BJ245" s="171"/>
      <c r="BK245" s="171"/>
      <c r="BL245" s="171"/>
      <c r="BM245" s="171"/>
      <c r="BN245" s="171"/>
      <c r="BO245" s="171"/>
      <c r="BP245" s="171"/>
      <c r="BQ245" s="171"/>
      <c r="BR245" s="171"/>
      <c r="BS245" s="171"/>
      <c r="BT245" s="171"/>
      <c r="BU245" s="171"/>
      <c r="BV245" s="171"/>
      <c r="BW245" s="171"/>
      <c r="BX245" s="171"/>
      <c r="BY245" s="171"/>
      <c r="BZ245" s="171"/>
      <c r="CA245" s="171"/>
      <c r="CB245" s="171"/>
      <c r="CC245" s="171"/>
      <c r="CD245" s="171"/>
      <c r="CE245" s="171"/>
      <c r="CF245" s="171"/>
      <c r="CG245" s="171"/>
      <c r="CH245" s="171"/>
      <c r="CI245" s="171"/>
      <c r="CJ245" s="171"/>
      <c r="CK245" s="171"/>
      <c r="CL245" s="171"/>
      <c r="CM245" s="171"/>
      <c r="CN245" s="171"/>
      <c r="CO245" s="171"/>
      <c r="CP245" s="171"/>
      <c r="CQ245" s="171"/>
      <c r="CR245" s="171"/>
      <c r="CS245" s="171"/>
      <c r="CT245" s="171"/>
      <c r="CU245" s="171"/>
      <c r="CV245" s="171"/>
      <c r="CW245" s="171"/>
      <c r="CX245" s="171"/>
      <c r="CY245" s="171"/>
      <c r="CZ245" s="171"/>
      <c r="DA245" s="171"/>
      <c r="DB245" s="171"/>
      <c r="DC245" s="171"/>
      <c r="DD245" s="171"/>
      <c r="DE245" s="171"/>
      <c r="DF245" s="171"/>
      <c r="DG245" s="171"/>
      <c r="DH245" s="171"/>
      <c r="DI245" s="171"/>
      <c r="DJ245" s="171"/>
      <c r="DK245" s="171"/>
      <c r="DL245" s="171"/>
      <c r="DM245" s="171"/>
      <c r="DN245" s="171"/>
      <c r="DO245" s="171"/>
      <c r="DP245" s="171"/>
      <c r="DQ245" s="171"/>
      <c r="DR245" s="171"/>
      <c r="DS245" s="171"/>
      <c r="DT245" s="171"/>
      <c r="DU245" s="171"/>
      <c r="DV245" s="171"/>
      <c r="DW245" s="171"/>
      <c r="DX245" s="171"/>
      <c r="DY245" s="171"/>
      <c r="DZ245" s="171"/>
      <c r="EA245" s="171"/>
      <c r="EB245" s="171"/>
      <c r="EC245" s="171"/>
      <c r="ED245" s="171"/>
      <c r="EE245" s="171"/>
      <c r="EF245" s="171"/>
      <c r="EG245" s="171"/>
      <c r="EH245" s="171"/>
      <c r="EI245" s="171"/>
      <c r="EJ245" s="171"/>
      <c r="EK245" s="171"/>
      <c r="EL245" s="171"/>
      <c r="EM245" s="171"/>
      <c r="EN245" s="171"/>
    </row>
    <row r="246" spans="43:144" ht="15" x14ac:dyDescent="0.25">
      <c r="AQ246" s="171"/>
      <c r="AR246"/>
      <c r="AS246"/>
      <c r="AT246"/>
      <c r="AU246"/>
      <c r="AV246"/>
      <c r="AW246"/>
      <c r="AX246"/>
      <c r="AY246"/>
      <c r="AZ246"/>
      <c r="BA246"/>
      <c r="BB246"/>
      <c r="BC246"/>
      <c r="BD246"/>
      <c r="BE246" s="171"/>
      <c r="BF246" s="171"/>
      <c r="BG246" s="171"/>
      <c r="BH246" s="171"/>
      <c r="BI246" s="171"/>
      <c r="BJ246" s="171"/>
      <c r="BK246" s="171"/>
      <c r="BL246" s="171"/>
      <c r="BM246" s="171"/>
      <c r="BN246" s="171"/>
      <c r="BO246" s="171"/>
      <c r="BP246" s="171"/>
      <c r="BQ246" s="171"/>
      <c r="BR246" s="171"/>
      <c r="BS246" s="171"/>
      <c r="BT246" s="171"/>
      <c r="BU246" s="171"/>
      <c r="BV246" s="171"/>
      <c r="BW246" s="171"/>
      <c r="BX246" s="171"/>
      <c r="BY246" s="171"/>
      <c r="BZ246" s="171"/>
      <c r="CA246" s="171"/>
      <c r="CB246" s="171"/>
      <c r="CC246" s="171"/>
      <c r="CD246" s="171"/>
      <c r="CE246" s="171"/>
      <c r="CF246" s="171"/>
      <c r="CG246" s="171"/>
      <c r="CH246" s="171"/>
      <c r="CI246" s="171"/>
      <c r="CJ246" s="171"/>
      <c r="CK246" s="171"/>
      <c r="CL246" s="171"/>
      <c r="CM246" s="171"/>
      <c r="CN246" s="171"/>
      <c r="CO246" s="171"/>
      <c r="CP246" s="171"/>
      <c r="CQ246" s="171"/>
      <c r="CR246" s="171"/>
      <c r="CS246" s="171"/>
      <c r="CT246" s="171"/>
      <c r="CU246" s="171"/>
      <c r="CV246" s="171"/>
      <c r="CW246" s="171"/>
      <c r="CX246" s="171"/>
      <c r="CY246" s="171"/>
      <c r="CZ246" s="171"/>
      <c r="DA246" s="171"/>
      <c r="DB246" s="171"/>
      <c r="DC246" s="171"/>
      <c r="DD246" s="171"/>
      <c r="DE246" s="171"/>
      <c r="DF246" s="171"/>
      <c r="DG246" s="171"/>
      <c r="DH246" s="171"/>
      <c r="DI246" s="171"/>
      <c r="DJ246" s="171"/>
      <c r="DK246" s="171"/>
      <c r="DL246" s="171"/>
      <c r="DM246" s="171"/>
      <c r="DN246" s="171"/>
      <c r="DO246" s="171"/>
      <c r="DP246" s="171"/>
      <c r="DQ246" s="171"/>
      <c r="DR246" s="171"/>
      <c r="DS246" s="171"/>
      <c r="DT246" s="171"/>
      <c r="DU246" s="171"/>
      <c r="DV246" s="171"/>
      <c r="DW246" s="171"/>
      <c r="DX246" s="171"/>
      <c r="DY246" s="171"/>
      <c r="DZ246" s="171"/>
      <c r="EA246" s="171"/>
      <c r="EB246" s="171"/>
      <c r="EC246" s="171"/>
      <c r="ED246" s="171"/>
      <c r="EE246" s="171"/>
      <c r="EF246" s="171"/>
      <c r="EG246" s="171"/>
      <c r="EH246" s="171"/>
      <c r="EI246" s="171"/>
      <c r="EJ246" s="171"/>
      <c r="EK246" s="171"/>
      <c r="EL246" s="171"/>
      <c r="EM246" s="171"/>
      <c r="EN246" s="171"/>
    </row>
    <row r="247" spans="43:144" ht="15" x14ac:dyDescent="0.25">
      <c r="AQ247" s="171"/>
      <c r="AR247"/>
      <c r="AS247"/>
      <c r="AT247"/>
      <c r="AU247"/>
      <c r="AV247"/>
      <c r="AW247"/>
      <c r="AX247"/>
      <c r="AY247"/>
      <c r="AZ247"/>
      <c r="BA247"/>
      <c r="BB247"/>
      <c r="BC247"/>
      <c r="BD247"/>
      <c r="BE247" s="171"/>
      <c r="BF247" s="171"/>
      <c r="BG247" s="171"/>
      <c r="BH247" s="171"/>
      <c r="BI247" s="171"/>
      <c r="BJ247" s="171"/>
      <c r="BK247" s="171"/>
      <c r="BL247" s="171"/>
      <c r="BM247" s="171"/>
      <c r="BN247" s="171"/>
      <c r="BO247" s="171"/>
      <c r="BP247" s="171"/>
      <c r="BQ247" s="171"/>
      <c r="BR247" s="171"/>
      <c r="BS247" s="171"/>
      <c r="BT247" s="171"/>
      <c r="BU247" s="171"/>
      <c r="BV247" s="171"/>
      <c r="BW247" s="171"/>
      <c r="BX247" s="171"/>
      <c r="BY247" s="171"/>
      <c r="BZ247" s="171"/>
      <c r="CA247" s="171"/>
      <c r="CB247" s="171"/>
      <c r="CC247" s="171"/>
      <c r="CD247" s="171"/>
      <c r="CE247" s="171"/>
      <c r="CF247" s="171"/>
      <c r="CG247" s="171"/>
      <c r="CH247" s="171"/>
      <c r="CI247" s="171"/>
      <c r="CJ247" s="171"/>
      <c r="CK247" s="171"/>
      <c r="CL247" s="171"/>
      <c r="CM247" s="171"/>
      <c r="CN247" s="171"/>
      <c r="CO247" s="171"/>
      <c r="CP247" s="171"/>
      <c r="CQ247" s="171"/>
      <c r="CR247" s="171"/>
      <c r="CS247" s="171"/>
      <c r="CT247" s="171"/>
      <c r="CU247" s="171"/>
      <c r="CV247" s="171"/>
      <c r="CW247" s="171"/>
      <c r="CX247" s="171"/>
      <c r="CY247" s="171"/>
      <c r="CZ247" s="171"/>
      <c r="DA247" s="171"/>
      <c r="DB247" s="171"/>
      <c r="DC247" s="171"/>
      <c r="DD247" s="171"/>
      <c r="DE247" s="171"/>
      <c r="DF247" s="171"/>
      <c r="DG247" s="171"/>
      <c r="DH247" s="171"/>
      <c r="DI247" s="171"/>
      <c r="DJ247" s="171"/>
      <c r="DK247" s="171"/>
      <c r="DL247" s="171"/>
      <c r="DM247" s="171"/>
      <c r="DN247" s="171"/>
      <c r="DO247" s="171"/>
      <c r="DP247" s="171"/>
      <c r="DQ247" s="171"/>
      <c r="DR247" s="171"/>
      <c r="DS247" s="171"/>
      <c r="DT247" s="171"/>
      <c r="DU247" s="171"/>
      <c r="DV247" s="171"/>
      <c r="DW247" s="171"/>
      <c r="DX247" s="171"/>
      <c r="DY247" s="171"/>
      <c r="DZ247" s="171"/>
      <c r="EA247" s="171"/>
      <c r="EB247" s="171"/>
      <c r="EC247" s="171"/>
      <c r="ED247" s="171"/>
      <c r="EE247" s="171"/>
      <c r="EF247" s="171"/>
      <c r="EG247" s="171"/>
      <c r="EH247" s="171"/>
      <c r="EI247" s="171"/>
      <c r="EJ247" s="171"/>
      <c r="EK247" s="171"/>
      <c r="EL247" s="171"/>
      <c r="EM247" s="171"/>
      <c r="EN247" s="171"/>
    </row>
    <row r="248" spans="43:144" ht="15" x14ac:dyDescent="0.25">
      <c r="AQ248" s="171"/>
      <c r="AR248"/>
      <c r="AS248"/>
      <c r="AT248"/>
      <c r="AU248"/>
      <c r="AV248"/>
      <c r="AW248"/>
      <c r="AX248"/>
      <c r="AY248"/>
      <c r="AZ248"/>
      <c r="BA248"/>
      <c r="BB248"/>
      <c r="BC248"/>
      <c r="BD248"/>
      <c r="BE248" s="171"/>
      <c r="BF248" s="171"/>
      <c r="BG248" s="171"/>
      <c r="BH248" s="171"/>
      <c r="BI248" s="171"/>
      <c r="BJ248" s="171"/>
      <c r="BK248" s="171"/>
      <c r="BL248" s="171"/>
      <c r="BM248" s="171"/>
      <c r="BN248" s="171"/>
      <c r="BO248" s="171"/>
      <c r="BP248" s="171"/>
      <c r="BQ248" s="171"/>
      <c r="BR248" s="171"/>
      <c r="BS248" s="171"/>
      <c r="BT248" s="171"/>
      <c r="BU248" s="171"/>
      <c r="BV248" s="171"/>
      <c r="BW248" s="171"/>
      <c r="BX248" s="171"/>
      <c r="BY248" s="171"/>
      <c r="BZ248" s="171"/>
      <c r="CA248" s="171"/>
      <c r="CB248" s="171"/>
      <c r="CC248" s="171"/>
      <c r="CD248" s="171"/>
      <c r="CE248" s="171"/>
      <c r="CF248" s="171"/>
      <c r="CG248" s="171"/>
      <c r="CH248" s="171"/>
      <c r="CI248" s="171"/>
      <c r="CJ248" s="171"/>
      <c r="CK248" s="171"/>
      <c r="CL248" s="171"/>
      <c r="CM248" s="171"/>
      <c r="CN248" s="171"/>
      <c r="CO248" s="171"/>
      <c r="CP248" s="171"/>
      <c r="CQ248" s="171"/>
      <c r="CR248" s="171"/>
      <c r="CS248" s="171"/>
      <c r="CT248" s="171"/>
      <c r="CU248" s="171"/>
      <c r="CV248" s="171"/>
      <c r="CW248" s="171"/>
      <c r="CX248" s="171"/>
      <c r="CY248" s="171"/>
      <c r="CZ248" s="171"/>
      <c r="DA248" s="171"/>
      <c r="DB248" s="171"/>
      <c r="DC248" s="171"/>
      <c r="DD248" s="171"/>
      <c r="DE248" s="171"/>
      <c r="DF248" s="171"/>
      <c r="DG248" s="171"/>
      <c r="DH248" s="171"/>
      <c r="DI248" s="171"/>
      <c r="DJ248" s="171"/>
      <c r="DK248" s="171"/>
      <c r="DL248" s="171"/>
      <c r="DM248" s="171"/>
      <c r="DN248" s="171"/>
      <c r="DO248" s="171"/>
      <c r="DP248" s="171"/>
      <c r="DQ248" s="171"/>
      <c r="DR248" s="171"/>
      <c r="DS248" s="171"/>
      <c r="DT248" s="171"/>
      <c r="DU248" s="171"/>
      <c r="DV248" s="171"/>
      <c r="DW248" s="171"/>
      <c r="DX248" s="171"/>
      <c r="DY248" s="171"/>
      <c r="DZ248" s="171"/>
      <c r="EA248" s="171"/>
      <c r="EB248" s="171"/>
      <c r="EC248" s="171"/>
      <c r="ED248" s="171"/>
      <c r="EE248" s="171"/>
      <c r="EF248" s="171"/>
      <c r="EG248" s="171"/>
      <c r="EH248" s="171"/>
      <c r="EI248" s="171"/>
      <c r="EJ248" s="171"/>
      <c r="EK248" s="171"/>
      <c r="EL248" s="171"/>
      <c r="EM248" s="171"/>
      <c r="EN248" s="171"/>
    </row>
    <row r="249" spans="43:144" ht="15" x14ac:dyDescent="0.25">
      <c r="AQ249" s="171"/>
      <c r="AR249"/>
      <c r="AS249"/>
      <c r="AT249"/>
      <c r="AU249"/>
      <c r="AV249"/>
      <c r="AW249"/>
      <c r="AX249"/>
      <c r="AY249"/>
      <c r="AZ249"/>
      <c r="BA249"/>
      <c r="BB249"/>
      <c r="BC249"/>
      <c r="BD249"/>
      <c r="BE249" s="171"/>
      <c r="BF249" s="171"/>
      <c r="BG249" s="171"/>
      <c r="BH249" s="171"/>
      <c r="BI249" s="171"/>
      <c r="BJ249" s="171"/>
      <c r="BK249" s="171"/>
      <c r="BL249" s="171"/>
      <c r="BM249" s="171"/>
      <c r="BN249" s="171"/>
      <c r="BO249" s="171"/>
      <c r="BP249" s="171"/>
      <c r="BQ249" s="171"/>
      <c r="BR249" s="171"/>
      <c r="BS249" s="171"/>
      <c r="BT249" s="171"/>
      <c r="BU249" s="171"/>
      <c r="BV249" s="171"/>
      <c r="BW249" s="171"/>
      <c r="BX249" s="171"/>
      <c r="BY249" s="171"/>
      <c r="BZ249" s="171"/>
      <c r="CA249" s="171"/>
      <c r="CB249" s="171"/>
      <c r="CC249" s="171"/>
      <c r="CD249" s="171"/>
      <c r="CE249" s="171"/>
      <c r="CF249" s="171"/>
      <c r="CG249" s="171"/>
      <c r="CH249" s="171"/>
      <c r="CI249" s="171"/>
      <c r="CJ249" s="171"/>
      <c r="CK249" s="171"/>
      <c r="CL249" s="171"/>
      <c r="CM249" s="171"/>
      <c r="CN249" s="171"/>
      <c r="CO249" s="171"/>
      <c r="CP249" s="171"/>
      <c r="CQ249" s="171"/>
      <c r="CR249" s="171"/>
      <c r="CS249" s="171"/>
      <c r="CT249" s="171"/>
      <c r="CU249" s="171"/>
      <c r="CV249" s="171"/>
      <c r="CW249" s="171"/>
      <c r="CX249" s="171"/>
      <c r="CY249" s="171"/>
      <c r="CZ249" s="171"/>
      <c r="DA249" s="171"/>
      <c r="DB249" s="171"/>
      <c r="DC249" s="171"/>
      <c r="DD249" s="171"/>
      <c r="DE249" s="171"/>
      <c r="DF249" s="171"/>
      <c r="DG249" s="171"/>
      <c r="DH249" s="171"/>
      <c r="DI249" s="171"/>
      <c r="DJ249" s="171"/>
      <c r="DK249" s="171"/>
      <c r="DL249" s="171"/>
      <c r="DM249" s="171"/>
      <c r="DN249" s="171"/>
      <c r="DO249" s="171"/>
      <c r="DP249" s="171"/>
      <c r="DQ249" s="171"/>
      <c r="DR249" s="171"/>
      <c r="DS249" s="171"/>
      <c r="DT249" s="171"/>
      <c r="DU249" s="171"/>
      <c r="DV249" s="171"/>
      <c r="DW249" s="171"/>
      <c r="DX249" s="171"/>
      <c r="DY249" s="171"/>
      <c r="DZ249" s="171"/>
      <c r="EA249" s="171"/>
      <c r="EB249" s="171"/>
      <c r="EC249" s="171"/>
      <c r="ED249" s="171"/>
      <c r="EE249" s="171"/>
      <c r="EF249" s="171"/>
      <c r="EG249" s="171"/>
      <c r="EH249" s="171"/>
      <c r="EI249" s="171"/>
      <c r="EJ249" s="171"/>
      <c r="EK249" s="171"/>
      <c r="EL249" s="171"/>
      <c r="EM249" s="171"/>
      <c r="EN249" s="171"/>
    </row>
    <row r="250" spans="43:144" ht="15" x14ac:dyDescent="0.25">
      <c r="AQ250" s="171"/>
      <c r="AR250"/>
      <c r="AS250"/>
      <c r="AT250"/>
      <c r="AU250"/>
      <c r="AV250"/>
      <c r="AW250"/>
      <c r="AX250"/>
      <c r="AY250"/>
      <c r="AZ250"/>
      <c r="BA250"/>
      <c r="BB250"/>
      <c r="BC250"/>
      <c r="BD250"/>
      <c r="BE250" s="171"/>
      <c r="BF250" s="171"/>
      <c r="BG250" s="171"/>
      <c r="BH250" s="171"/>
      <c r="BI250" s="171"/>
      <c r="BJ250" s="171"/>
      <c r="BK250" s="171"/>
      <c r="BL250" s="171"/>
      <c r="BM250" s="171"/>
      <c r="BN250" s="171"/>
      <c r="BO250" s="171"/>
      <c r="BP250" s="171"/>
      <c r="BQ250" s="171"/>
      <c r="BR250" s="171"/>
      <c r="BS250" s="171"/>
      <c r="BT250" s="171"/>
      <c r="BU250" s="171"/>
      <c r="BV250" s="171"/>
      <c r="BW250" s="171"/>
      <c r="BX250" s="171"/>
      <c r="BY250" s="171"/>
      <c r="BZ250" s="171"/>
      <c r="CA250" s="171"/>
      <c r="CB250" s="171"/>
      <c r="CC250" s="171"/>
      <c r="CD250" s="171"/>
      <c r="CE250" s="171"/>
      <c r="CF250" s="171"/>
      <c r="CG250" s="171"/>
      <c r="CH250" s="171"/>
      <c r="CI250" s="171"/>
      <c r="CJ250" s="171"/>
      <c r="CK250" s="171"/>
      <c r="CL250" s="171"/>
      <c r="CM250" s="171"/>
      <c r="CN250" s="171"/>
      <c r="CO250" s="171"/>
      <c r="CP250" s="171"/>
      <c r="CQ250" s="171"/>
      <c r="CR250" s="171"/>
      <c r="CS250" s="171"/>
      <c r="CT250" s="171"/>
      <c r="CU250" s="171"/>
      <c r="CV250" s="171"/>
      <c r="CW250" s="171"/>
      <c r="CX250" s="171"/>
      <c r="CY250" s="171"/>
      <c r="CZ250" s="171"/>
      <c r="DA250" s="171"/>
      <c r="DB250" s="171"/>
      <c r="DC250" s="171"/>
      <c r="DD250" s="171"/>
      <c r="DE250" s="171"/>
      <c r="DF250" s="171"/>
      <c r="DG250" s="171"/>
      <c r="DH250" s="171"/>
      <c r="DI250" s="171"/>
      <c r="DJ250" s="171"/>
      <c r="DK250" s="171"/>
      <c r="DL250" s="171"/>
      <c r="DM250" s="171"/>
      <c r="DN250" s="171"/>
      <c r="DO250" s="171"/>
      <c r="DP250" s="171"/>
      <c r="DQ250" s="171"/>
      <c r="DR250" s="171"/>
      <c r="DS250" s="171"/>
      <c r="DT250" s="171"/>
      <c r="DU250" s="171"/>
      <c r="DV250" s="171"/>
      <c r="DW250" s="171"/>
      <c r="DX250" s="171"/>
      <c r="DY250" s="171"/>
      <c r="DZ250" s="171"/>
      <c r="EA250" s="171"/>
      <c r="EB250" s="171"/>
      <c r="EC250" s="171"/>
      <c r="ED250" s="171"/>
      <c r="EE250" s="171"/>
      <c r="EF250" s="171"/>
      <c r="EG250" s="171"/>
      <c r="EH250" s="171"/>
      <c r="EI250" s="171"/>
      <c r="EJ250" s="171"/>
      <c r="EK250" s="171"/>
      <c r="EL250" s="171"/>
      <c r="EM250" s="171"/>
      <c r="EN250" s="171"/>
    </row>
    <row r="251" spans="43:144" ht="15" x14ac:dyDescent="0.25">
      <c r="AQ251" s="171"/>
      <c r="AR251"/>
      <c r="AS251"/>
      <c r="AT251"/>
      <c r="AU251"/>
      <c r="AV251"/>
      <c r="AW251"/>
      <c r="AX251"/>
      <c r="AY251"/>
      <c r="AZ251"/>
      <c r="BA251"/>
      <c r="BB251"/>
      <c r="BC251"/>
      <c r="BD251"/>
      <c r="BE251" s="171"/>
      <c r="BF251" s="171"/>
      <c r="BG251" s="171"/>
      <c r="BH251" s="171"/>
      <c r="BI251" s="171"/>
      <c r="BJ251" s="171"/>
      <c r="BK251" s="171"/>
      <c r="BL251" s="171"/>
      <c r="BM251" s="171"/>
      <c r="BN251" s="171"/>
      <c r="BO251" s="171"/>
      <c r="BP251" s="171"/>
      <c r="BQ251" s="171"/>
      <c r="BR251" s="171"/>
      <c r="BS251" s="171"/>
      <c r="BT251" s="171"/>
      <c r="BU251" s="171"/>
      <c r="BV251" s="171"/>
      <c r="BW251" s="171"/>
      <c r="BX251" s="171"/>
      <c r="BY251" s="171"/>
      <c r="BZ251" s="171"/>
      <c r="CA251" s="171"/>
      <c r="CB251" s="171"/>
      <c r="CC251" s="171"/>
      <c r="CD251" s="171"/>
      <c r="CE251" s="171"/>
      <c r="CF251" s="171"/>
      <c r="CG251" s="171"/>
      <c r="CH251" s="171"/>
      <c r="CI251" s="171"/>
      <c r="CJ251" s="171"/>
      <c r="CK251" s="171"/>
      <c r="CL251" s="171"/>
      <c r="CM251" s="171"/>
      <c r="CN251" s="171"/>
      <c r="CO251" s="171"/>
      <c r="CP251" s="171"/>
      <c r="CQ251" s="171"/>
      <c r="CR251" s="171"/>
      <c r="CS251" s="171"/>
      <c r="CT251" s="171"/>
      <c r="CU251" s="171"/>
      <c r="CV251" s="171"/>
      <c r="CW251" s="171"/>
      <c r="CX251" s="171"/>
      <c r="CY251" s="171"/>
      <c r="CZ251" s="171"/>
      <c r="DA251" s="171"/>
      <c r="DB251" s="171"/>
      <c r="DC251" s="171"/>
      <c r="DD251" s="171"/>
      <c r="DE251" s="171"/>
      <c r="DF251" s="171"/>
      <c r="DG251" s="171"/>
      <c r="DH251" s="171"/>
      <c r="DI251" s="171"/>
      <c r="DJ251" s="171"/>
      <c r="DK251" s="171"/>
      <c r="DL251" s="171"/>
      <c r="DM251" s="171"/>
      <c r="DN251" s="171"/>
      <c r="DO251" s="171"/>
      <c r="DP251" s="171"/>
      <c r="DQ251" s="171"/>
      <c r="DR251" s="171"/>
      <c r="DS251" s="171"/>
      <c r="DT251" s="171"/>
      <c r="DU251" s="171"/>
      <c r="DV251" s="171"/>
      <c r="DW251" s="171"/>
      <c r="DX251" s="171"/>
      <c r="DY251" s="171"/>
      <c r="DZ251" s="171"/>
      <c r="EA251" s="171"/>
      <c r="EB251" s="171"/>
      <c r="EC251" s="171"/>
      <c r="ED251" s="171"/>
      <c r="EE251" s="171"/>
      <c r="EF251" s="171"/>
      <c r="EG251" s="171"/>
      <c r="EH251" s="171"/>
      <c r="EI251" s="171"/>
      <c r="EJ251" s="171"/>
      <c r="EK251" s="171"/>
      <c r="EL251" s="171"/>
      <c r="EM251" s="171"/>
      <c r="EN251" s="171"/>
    </row>
    <row r="252" spans="43:144" ht="15" x14ac:dyDescent="0.25">
      <c r="AQ252" s="171"/>
      <c r="AR252"/>
      <c r="AS252"/>
      <c r="AT252"/>
      <c r="AU252"/>
      <c r="AV252"/>
      <c r="AW252"/>
      <c r="AX252"/>
      <c r="AY252"/>
      <c r="AZ252"/>
      <c r="BA252"/>
      <c r="BB252"/>
      <c r="BC252"/>
      <c r="BD252"/>
      <c r="BE252" s="171"/>
      <c r="BF252" s="171"/>
      <c r="BG252" s="171"/>
      <c r="BH252" s="171"/>
      <c r="BI252" s="171"/>
      <c r="BJ252" s="171"/>
      <c r="BK252" s="171"/>
      <c r="BL252" s="171"/>
      <c r="BM252" s="171"/>
      <c r="BN252" s="171"/>
      <c r="BO252" s="171"/>
      <c r="BP252" s="171"/>
      <c r="BQ252" s="171"/>
      <c r="BR252" s="171"/>
      <c r="BS252" s="171"/>
      <c r="BT252" s="171"/>
      <c r="BU252" s="171"/>
      <c r="BV252" s="171"/>
      <c r="BW252" s="171"/>
      <c r="BX252" s="171"/>
      <c r="BY252" s="171"/>
      <c r="BZ252" s="171"/>
      <c r="CA252" s="171"/>
      <c r="CB252" s="171"/>
      <c r="CC252" s="171"/>
      <c r="CD252" s="171"/>
      <c r="CE252" s="171"/>
      <c r="CF252" s="171"/>
      <c r="CG252" s="171"/>
      <c r="CH252" s="171"/>
      <c r="CI252" s="171"/>
      <c r="CJ252" s="171"/>
      <c r="CK252" s="171"/>
      <c r="CL252" s="171"/>
      <c r="CM252" s="171"/>
      <c r="CN252" s="171"/>
      <c r="CO252" s="171"/>
      <c r="CP252" s="171"/>
      <c r="CQ252" s="171"/>
      <c r="CR252" s="171"/>
      <c r="CS252" s="171"/>
      <c r="CT252" s="171"/>
      <c r="CU252" s="171"/>
      <c r="CV252" s="171"/>
      <c r="CW252" s="171"/>
      <c r="CX252" s="171"/>
      <c r="CY252" s="171"/>
      <c r="CZ252" s="171"/>
      <c r="DA252" s="171"/>
      <c r="DB252" s="171"/>
      <c r="DC252" s="171"/>
      <c r="DD252" s="171"/>
      <c r="DE252" s="171"/>
      <c r="DF252" s="171"/>
      <c r="DG252" s="171"/>
      <c r="DH252" s="171"/>
      <c r="DI252" s="171"/>
      <c r="DJ252" s="171"/>
      <c r="DK252" s="171"/>
      <c r="DL252" s="171"/>
      <c r="DM252" s="171"/>
      <c r="DN252" s="171"/>
      <c r="DO252" s="171"/>
      <c r="DP252" s="171"/>
      <c r="DQ252" s="171"/>
      <c r="DR252" s="171"/>
      <c r="DS252" s="171"/>
      <c r="DT252" s="171"/>
      <c r="DU252" s="171"/>
      <c r="DV252" s="171"/>
      <c r="DW252" s="171"/>
      <c r="DX252" s="171"/>
      <c r="DY252" s="171"/>
      <c r="DZ252" s="171"/>
      <c r="EA252" s="171"/>
      <c r="EB252" s="171"/>
      <c r="EC252" s="171"/>
      <c r="ED252" s="171"/>
      <c r="EE252" s="171"/>
      <c r="EF252" s="171"/>
      <c r="EG252" s="171"/>
      <c r="EH252" s="171"/>
      <c r="EI252" s="171"/>
      <c r="EJ252" s="171"/>
      <c r="EK252" s="171"/>
      <c r="EL252" s="171"/>
      <c r="EM252" s="171"/>
      <c r="EN252" s="171"/>
    </row>
    <row r="253" spans="43:144" ht="15" x14ac:dyDescent="0.25">
      <c r="AQ253" s="171"/>
      <c r="AR253"/>
      <c r="AS253"/>
      <c r="AT253"/>
      <c r="AU253"/>
      <c r="AV253"/>
      <c r="AW253"/>
      <c r="AX253"/>
      <c r="AY253"/>
      <c r="AZ253"/>
      <c r="BA253"/>
      <c r="BB253"/>
      <c r="BC253"/>
      <c r="BD253"/>
      <c r="BE253" s="171"/>
      <c r="BF253" s="171"/>
      <c r="BG253" s="171"/>
      <c r="BH253" s="171"/>
      <c r="BI253" s="171"/>
      <c r="BJ253" s="171"/>
      <c r="BK253" s="171"/>
      <c r="BL253" s="171"/>
      <c r="BM253" s="171"/>
      <c r="BN253" s="171"/>
      <c r="BO253" s="171"/>
      <c r="BP253" s="171"/>
      <c r="BQ253" s="171"/>
      <c r="BR253" s="171"/>
      <c r="BS253" s="171"/>
      <c r="BT253" s="171"/>
      <c r="BU253" s="171"/>
      <c r="BV253" s="171"/>
      <c r="BW253" s="171"/>
      <c r="BX253" s="171"/>
      <c r="BY253" s="171"/>
      <c r="BZ253" s="171"/>
      <c r="CA253" s="171"/>
      <c r="CB253" s="171"/>
      <c r="CC253" s="171"/>
      <c r="CD253" s="171"/>
      <c r="CE253" s="171"/>
      <c r="CF253" s="171"/>
      <c r="CG253" s="171"/>
      <c r="CH253" s="171"/>
      <c r="CI253" s="171"/>
      <c r="CJ253" s="171"/>
      <c r="CK253" s="171"/>
      <c r="CL253" s="171"/>
      <c r="CM253" s="171"/>
      <c r="CN253" s="171"/>
      <c r="CO253" s="171"/>
      <c r="CP253" s="171"/>
      <c r="CQ253" s="171"/>
      <c r="CR253" s="171"/>
      <c r="CS253" s="171"/>
      <c r="CT253" s="171"/>
      <c r="CU253" s="171"/>
      <c r="CV253" s="171"/>
      <c r="CW253" s="171"/>
      <c r="CX253" s="171"/>
      <c r="CY253" s="171"/>
      <c r="CZ253" s="171"/>
      <c r="DA253" s="171"/>
      <c r="DB253" s="171"/>
      <c r="DC253" s="171"/>
      <c r="DD253" s="171"/>
      <c r="DE253" s="171"/>
      <c r="DF253" s="171"/>
      <c r="DG253" s="171"/>
      <c r="DH253" s="171"/>
      <c r="DI253" s="171"/>
      <c r="DJ253" s="171"/>
      <c r="DK253" s="171"/>
      <c r="DL253" s="171"/>
      <c r="DM253" s="171"/>
      <c r="DN253" s="171"/>
      <c r="DO253" s="171"/>
      <c r="DP253" s="171"/>
      <c r="DQ253" s="171"/>
      <c r="DR253" s="171"/>
      <c r="DS253" s="171"/>
      <c r="DT253" s="171"/>
      <c r="DU253" s="171"/>
      <c r="DV253" s="171"/>
      <c r="DW253" s="171"/>
      <c r="DX253" s="171"/>
      <c r="DY253" s="171"/>
      <c r="DZ253" s="171"/>
      <c r="EA253" s="171"/>
      <c r="EB253" s="171"/>
      <c r="EC253" s="171"/>
      <c r="ED253" s="171"/>
      <c r="EE253" s="171"/>
      <c r="EF253" s="171"/>
      <c r="EG253" s="171"/>
      <c r="EH253" s="171"/>
      <c r="EI253" s="171"/>
      <c r="EJ253" s="171"/>
      <c r="EK253" s="171"/>
      <c r="EL253" s="171"/>
      <c r="EM253" s="171"/>
      <c r="EN253" s="171"/>
    </row>
    <row r="254" spans="43:144" ht="15" x14ac:dyDescent="0.25">
      <c r="AQ254" s="171"/>
      <c r="AR254"/>
      <c r="AS254"/>
      <c r="AT254"/>
      <c r="AU254"/>
      <c r="AV254"/>
      <c r="AW254"/>
      <c r="AX254"/>
      <c r="AY254"/>
      <c r="AZ254"/>
      <c r="BA254"/>
      <c r="BB254"/>
      <c r="BC254"/>
      <c r="BD254"/>
      <c r="BE254" s="171"/>
      <c r="BF254" s="171"/>
      <c r="BG254" s="171"/>
      <c r="BH254" s="171"/>
      <c r="BI254" s="171"/>
      <c r="BJ254" s="171"/>
      <c r="BK254" s="171"/>
      <c r="BL254" s="171"/>
      <c r="BM254" s="171"/>
      <c r="BN254" s="171"/>
      <c r="BO254" s="171"/>
      <c r="BP254" s="171"/>
      <c r="BQ254" s="171"/>
      <c r="BR254" s="171"/>
      <c r="BS254" s="171"/>
      <c r="BT254" s="171"/>
      <c r="BU254" s="171"/>
      <c r="BV254" s="171"/>
      <c r="BW254" s="171"/>
      <c r="BX254" s="171"/>
      <c r="BY254" s="171"/>
      <c r="BZ254" s="171"/>
      <c r="CA254" s="171"/>
      <c r="CB254" s="171"/>
      <c r="CC254" s="171"/>
      <c r="CD254" s="171"/>
      <c r="CE254" s="171"/>
      <c r="CF254" s="171"/>
      <c r="CG254" s="171"/>
      <c r="CH254" s="171"/>
      <c r="CI254" s="171"/>
      <c r="CJ254" s="171"/>
      <c r="CK254" s="171"/>
      <c r="CL254" s="171"/>
      <c r="CM254" s="171"/>
      <c r="CN254" s="171"/>
      <c r="CO254" s="171"/>
      <c r="CP254" s="171"/>
      <c r="CQ254" s="171"/>
      <c r="CR254" s="171"/>
      <c r="CS254" s="171"/>
      <c r="CT254" s="171"/>
      <c r="CU254" s="171"/>
      <c r="CV254" s="171"/>
      <c r="CW254" s="171"/>
      <c r="CX254" s="171"/>
      <c r="CY254" s="171"/>
      <c r="CZ254" s="171"/>
      <c r="DA254" s="171"/>
      <c r="DB254" s="171"/>
      <c r="DC254" s="171"/>
      <c r="DD254" s="171"/>
      <c r="DE254" s="171"/>
      <c r="DF254" s="171"/>
      <c r="DG254" s="171"/>
      <c r="DH254" s="171"/>
      <c r="DI254" s="171"/>
      <c r="DJ254" s="171"/>
      <c r="DK254" s="171"/>
      <c r="DL254" s="171"/>
      <c r="DM254" s="171"/>
      <c r="DN254" s="171"/>
      <c r="DO254" s="171"/>
      <c r="DP254" s="171"/>
      <c r="DQ254" s="171"/>
      <c r="DR254" s="171"/>
      <c r="DS254" s="171"/>
      <c r="DT254" s="171"/>
      <c r="DU254" s="171"/>
      <c r="DV254" s="171"/>
      <c r="DW254" s="171"/>
      <c r="DX254" s="171"/>
      <c r="DY254" s="171"/>
      <c r="DZ254" s="171"/>
      <c r="EA254" s="171"/>
      <c r="EB254" s="171"/>
      <c r="EC254" s="171"/>
      <c r="ED254" s="171"/>
      <c r="EE254" s="171"/>
      <c r="EF254" s="171"/>
      <c r="EG254" s="171"/>
      <c r="EH254" s="171"/>
      <c r="EI254" s="171"/>
      <c r="EJ254" s="171"/>
      <c r="EK254" s="171"/>
      <c r="EL254" s="171"/>
      <c r="EM254" s="171"/>
      <c r="EN254" s="171"/>
    </row>
    <row r="255" spans="43:144" ht="15" x14ac:dyDescent="0.25">
      <c r="AQ255" s="171"/>
      <c r="AR255"/>
      <c r="AS255"/>
      <c r="AT255"/>
      <c r="AU255"/>
      <c r="AV255"/>
      <c r="AW255"/>
      <c r="AX255"/>
      <c r="AY255"/>
      <c r="AZ255"/>
      <c r="BA255"/>
      <c r="BB255"/>
      <c r="BC255"/>
      <c r="BD255"/>
      <c r="BE255" s="171"/>
      <c r="BF255" s="171"/>
      <c r="BG255" s="171"/>
      <c r="BH255" s="171"/>
      <c r="BI255" s="171"/>
      <c r="BJ255" s="171"/>
      <c r="BK255" s="171"/>
      <c r="BL255" s="171"/>
      <c r="BM255" s="171"/>
      <c r="BN255" s="171"/>
      <c r="BO255" s="171"/>
      <c r="BP255" s="171"/>
      <c r="BQ255" s="171"/>
      <c r="BR255" s="171"/>
      <c r="BS255" s="171"/>
      <c r="BT255" s="171"/>
      <c r="BU255" s="171"/>
      <c r="BV255" s="171"/>
      <c r="BW255" s="171"/>
      <c r="BX255" s="171"/>
      <c r="BY255" s="171"/>
      <c r="BZ255" s="171"/>
      <c r="CA255" s="171"/>
      <c r="CB255" s="171"/>
      <c r="CC255" s="171"/>
      <c r="CD255" s="171"/>
      <c r="CE255" s="171"/>
      <c r="CF255" s="171"/>
      <c r="CG255" s="171"/>
      <c r="CH255" s="171"/>
      <c r="CI255" s="171"/>
      <c r="CJ255" s="171"/>
      <c r="CK255" s="171"/>
      <c r="CL255" s="171"/>
      <c r="CM255" s="171"/>
      <c r="CN255" s="171"/>
      <c r="CO255" s="171"/>
      <c r="CP255" s="171"/>
      <c r="CQ255" s="171"/>
      <c r="CR255" s="171"/>
      <c r="CS255" s="171"/>
      <c r="CT255" s="171"/>
      <c r="CU255" s="171"/>
      <c r="CV255" s="171"/>
      <c r="CW255" s="171"/>
      <c r="CX255" s="171"/>
      <c r="CY255" s="171"/>
      <c r="CZ255" s="171"/>
      <c r="DA255" s="171"/>
      <c r="DB255" s="171"/>
      <c r="DC255" s="171"/>
      <c r="DD255" s="171"/>
      <c r="DE255" s="171"/>
      <c r="DF255" s="171"/>
      <c r="DG255" s="171"/>
      <c r="DH255" s="171"/>
      <c r="DI255" s="171"/>
      <c r="DJ255" s="171"/>
      <c r="DK255" s="171"/>
      <c r="DL255" s="171"/>
      <c r="DM255" s="171"/>
      <c r="DN255" s="171"/>
      <c r="DO255" s="171"/>
      <c r="DP255" s="171"/>
      <c r="DQ255" s="171"/>
      <c r="DR255" s="171"/>
      <c r="DS255" s="171"/>
      <c r="DT255" s="171"/>
      <c r="DU255" s="171"/>
      <c r="DV255" s="171"/>
      <c r="DW255" s="171"/>
      <c r="DX255" s="171"/>
      <c r="DY255" s="171"/>
      <c r="DZ255" s="171"/>
      <c r="EA255" s="171"/>
      <c r="EB255" s="171"/>
      <c r="EC255" s="171"/>
      <c r="ED255" s="171"/>
      <c r="EE255" s="171"/>
      <c r="EF255" s="171"/>
      <c r="EG255" s="171"/>
      <c r="EH255" s="171"/>
      <c r="EI255" s="171"/>
      <c r="EJ255" s="171"/>
      <c r="EK255" s="171"/>
      <c r="EL255" s="171"/>
      <c r="EM255" s="171"/>
      <c r="EN255" s="171"/>
    </row>
    <row r="256" spans="43:144" ht="15" x14ac:dyDescent="0.25">
      <c r="AQ256" s="171"/>
      <c r="AR256"/>
      <c r="AS256"/>
      <c r="AT256"/>
      <c r="AU256"/>
      <c r="AV256"/>
      <c r="AW256"/>
      <c r="AX256"/>
      <c r="AY256"/>
      <c r="AZ256"/>
      <c r="BA256"/>
      <c r="BB256"/>
      <c r="BC256"/>
      <c r="BD256"/>
      <c r="BE256" s="171"/>
      <c r="BF256" s="171"/>
      <c r="BG256" s="171"/>
      <c r="BH256" s="171"/>
      <c r="BI256" s="171"/>
      <c r="BJ256" s="171"/>
      <c r="BK256" s="171"/>
      <c r="BL256" s="171"/>
      <c r="BM256" s="171"/>
      <c r="BN256" s="171"/>
      <c r="BO256" s="171"/>
      <c r="BP256" s="171"/>
      <c r="BQ256" s="171"/>
      <c r="BR256" s="171"/>
      <c r="BS256" s="171"/>
      <c r="BT256" s="171"/>
      <c r="BU256" s="171"/>
      <c r="BV256" s="171"/>
      <c r="BW256" s="171"/>
      <c r="BX256" s="171"/>
      <c r="BY256" s="171"/>
      <c r="BZ256" s="171"/>
      <c r="CA256" s="171"/>
      <c r="CB256" s="171"/>
      <c r="CC256" s="171"/>
      <c r="CD256" s="171"/>
      <c r="CE256" s="171"/>
      <c r="CF256" s="171"/>
      <c r="CG256" s="171"/>
      <c r="CH256" s="171"/>
      <c r="CI256" s="171"/>
      <c r="CJ256" s="171"/>
      <c r="CK256" s="171"/>
      <c r="CL256" s="171"/>
      <c r="CM256" s="171"/>
      <c r="CN256" s="171"/>
      <c r="CO256" s="171"/>
      <c r="CP256" s="171"/>
      <c r="CQ256" s="171"/>
      <c r="CR256" s="171"/>
      <c r="CS256" s="171"/>
      <c r="CT256" s="171"/>
      <c r="CU256" s="171"/>
      <c r="CV256" s="171"/>
      <c r="CW256" s="171"/>
      <c r="CX256" s="171"/>
      <c r="CY256" s="171"/>
      <c r="CZ256" s="171"/>
      <c r="DA256" s="171"/>
      <c r="DB256" s="171"/>
      <c r="DC256" s="171"/>
      <c r="DD256" s="171"/>
      <c r="DE256" s="171"/>
      <c r="DF256" s="171"/>
      <c r="DG256" s="171"/>
      <c r="DH256" s="171"/>
      <c r="DI256" s="171"/>
      <c r="DJ256" s="171"/>
      <c r="DK256" s="171"/>
      <c r="DL256" s="171"/>
      <c r="DM256" s="171"/>
      <c r="DN256" s="171"/>
      <c r="DO256" s="171"/>
      <c r="DP256" s="171"/>
      <c r="DQ256" s="171"/>
      <c r="DR256" s="171"/>
      <c r="DS256" s="171"/>
      <c r="DT256" s="171"/>
      <c r="DU256" s="171"/>
      <c r="DV256" s="171"/>
      <c r="DW256" s="171"/>
      <c r="DX256" s="171"/>
      <c r="DY256" s="171"/>
      <c r="DZ256" s="171"/>
      <c r="EA256" s="171"/>
      <c r="EB256" s="171"/>
      <c r="EC256" s="171"/>
      <c r="ED256" s="171"/>
      <c r="EE256" s="171"/>
      <c r="EF256" s="171"/>
      <c r="EG256" s="171"/>
      <c r="EH256" s="171"/>
      <c r="EI256" s="171"/>
      <c r="EJ256" s="171"/>
      <c r="EK256" s="171"/>
      <c r="EL256" s="171"/>
      <c r="EM256" s="171"/>
      <c r="EN256" s="171"/>
    </row>
    <row r="257" spans="43:144" ht="15" x14ac:dyDescent="0.25">
      <c r="AQ257" s="171"/>
      <c r="AR257"/>
      <c r="AS257"/>
      <c r="AT257"/>
      <c r="AU257"/>
      <c r="AV257"/>
      <c r="AW257"/>
      <c r="AX257"/>
      <c r="AY257"/>
      <c r="AZ257"/>
      <c r="BA257"/>
      <c r="BB257"/>
      <c r="BC257"/>
      <c r="BD257"/>
      <c r="BE257" s="171"/>
      <c r="BF257" s="171"/>
      <c r="BG257" s="171"/>
      <c r="BH257" s="171"/>
      <c r="BI257" s="171"/>
      <c r="BJ257" s="171"/>
      <c r="BK257" s="171"/>
      <c r="BL257" s="171"/>
      <c r="BM257" s="171"/>
      <c r="BN257" s="171"/>
      <c r="BO257" s="171"/>
      <c r="BP257" s="171"/>
      <c r="BQ257" s="171"/>
      <c r="BR257" s="171"/>
      <c r="BS257" s="171"/>
      <c r="BT257" s="171"/>
      <c r="BU257" s="171"/>
      <c r="BV257" s="171"/>
      <c r="BW257" s="171"/>
      <c r="BX257" s="171"/>
      <c r="BY257" s="171"/>
      <c r="BZ257" s="171"/>
      <c r="CA257" s="171"/>
      <c r="CB257" s="171"/>
      <c r="CC257" s="171"/>
      <c r="CD257" s="171"/>
      <c r="CE257" s="171"/>
      <c r="CF257" s="171"/>
      <c r="CG257" s="171"/>
      <c r="CH257" s="171"/>
      <c r="CI257" s="171"/>
      <c r="CJ257" s="171"/>
      <c r="CK257" s="171"/>
      <c r="CL257" s="171"/>
      <c r="CM257" s="171"/>
      <c r="CN257" s="171"/>
      <c r="CO257" s="171"/>
      <c r="CP257" s="171"/>
      <c r="CQ257" s="171"/>
      <c r="CR257" s="171"/>
      <c r="CS257" s="171"/>
      <c r="CT257" s="171"/>
      <c r="CU257" s="171"/>
      <c r="CV257" s="171"/>
      <c r="CW257" s="171"/>
      <c r="CX257" s="171"/>
      <c r="CY257" s="171"/>
      <c r="CZ257" s="171"/>
      <c r="DA257" s="171"/>
      <c r="DB257" s="171"/>
      <c r="DC257" s="171"/>
      <c r="DD257" s="171"/>
      <c r="DE257" s="171"/>
      <c r="DF257" s="171"/>
      <c r="DG257" s="171"/>
      <c r="DH257" s="171"/>
      <c r="DI257" s="171"/>
      <c r="DJ257" s="171"/>
      <c r="DK257" s="171"/>
      <c r="DL257" s="171"/>
      <c r="DM257" s="171"/>
      <c r="DN257" s="171"/>
      <c r="DO257" s="171"/>
      <c r="DP257" s="171"/>
      <c r="DQ257" s="171"/>
      <c r="DR257" s="171"/>
      <c r="DS257" s="171"/>
      <c r="DT257" s="171"/>
      <c r="DU257" s="171"/>
      <c r="DV257" s="171"/>
      <c r="DW257" s="171"/>
      <c r="DX257" s="171"/>
      <c r="DY257" s="171"/>
      <c r="DZ257" s="171"/>
      <c r="EA257" s="171"/>
      <c r="EB257" s="171"/>
      <c r="EC257" s="171"/>
      <c r="ED257" s="171"/>
      <c r="EE257" s="171"/>
      <c r="EF257" s="171"/>
      <c r="EG257" s="171"/>
      <c r="EH257" s="171"/>
      <c r="EI257" s="171"/>
      <c r="EJ257" s="171"/>
      <c r="EK257" s="171"/>
      <c r="EL257" s="171"/>
      <c r="EM257" s="171"/>
      <c r="EN257" s="171"/>
    </row>
    <row r="258" spans="43:144" ht="15" x14ac:dyDescent="0.25">
      <c r="AQ258" s="171"/>
      <c r="AR258"/>
      <c r="AS258"/>
      <c r="AT258"/>
      <c r="AU258"/>
      <c r="AV258"/>
      <c r="AW258"/>
      <c r="AX258"/>
      <c r="AY258"/>
      <c r="AZ258"/>
      <c r="BA258"/>
      <c r="BB258"/>
      <c r="BC258"/>
      <c r="BD258"/>
      <c r="BE258" s="171"/>
      <c r="BF258" s="171"/>
      <c r="BG258" s="171"/>
      <c r="BH258" s="171"/>
      <c r="BI258" s="171"/>
      <c r="BJ258" s="171"/>
      <c r="BK258" s="171"/>
      <c r="BL258" s="171"/>
      <c r="BM258" s="171"/>
      <c r="BN258" s="171"/>
      <c r="BO258" s="171"/>
      <c r="BP258" s="171"/>
      <c r="BQ258" s="171"/>
      <c r="BR258" s="171"/>
      <c r="BS258" s="171"/>
      <c r="BT258" s="171"/>
      <c r="BU258" s="171"/>
      <c r="BV258" s="171"/>
      <c r="BW258" s="171"/>
      <c r="BX258" s="171"/>
      <c r="BY258" s="171"/>
      <c r="BZ258" s="171"/>
      <c r="CA258" s="171"/>
      <c r="CB258" s="171"/>
      <c r="CC258" s="171"/>
      <c r="CD258" s="171"/>
      <c r="CE258" s="171"/>
      <c r="CF258" s="171"/>
      <c r="CG258" s="171"/>
      <c r="CH258" s="171"/>
      <c r="CI258" s="171"/>
      <c r="CJ258" s="171"/>
      <c r="CK258" s="171"/>
      <c r="CL258" s="171"/>
      <c r="CM258" s="171"/>
      <c r="CN258" s="171"/>
      <c r="CO258" s="171"/>
      <c r="CP258" s="171"/>
      <c r="CQ258" s="171"/>
      <c r="CR258" s="171"/>
      <c r="CS258" s="171"/>
      <c r="CT258" s="171"/>
      <c r="CU258" s="171"/>
      <c r="CV258" s="171"/>
      <c r="CW258" s="171"/>
      <c r="CX258" s="171"/>
      <c r="CY258" s="171"/>
      <c r="CZ258" s="171"/>
      <c r="DA258" s="171"/>
      <c r="DB258" s="171"/>
      <c r="DC258" s="171"/>
      <c r="DD258" s="171"/>
      <c r="DE258" s="171"/>
      <c r="DF258" s="171"/>
      <c r="DG258" s="171"/>
      <c r="DH258" s="171"/>
      <c r="DI258" s="171"/>
      <c r="DJ258" s="171"/>
      <c r="DK258" s="171"/>
      <c r="DL258" s="171"/>
      <c r="DM258" s="171"/>
      <c r="DN258" s="171"/>
      <c r="DO258" s="171"/>
      <c r="DP258" s="171"/>
      <c r="DQ258" s="171"/>
      <c r="DR258" s="171"/>
      <c r="DS258" s="171"/>
      <c r="DT258" s="171"/>
      <c r="DU258" s="171"/>
      <c r="DV258" s="171"/>
      <c r="DW258" s="171"/>
      <c r="DX258" s="171"/>
      <c r="DY258" s="171"/>
      <c r="DZ258" s="171"/>
      <c r="EA258" s="171"/>
      <c r="EB258" s="171"/>
      <c r="EC258" s="171"/>
      <c r="ED258" s="171"/>
      <c r="EE258" s="171"/>
      <c r="EF258" s="171"/>
      <c r="EG258" s="171"/>
      <c r="EH258" s="171"/>
      <c r="EI258" s="171"/>
      <c r="EJ258" s="171"/>
      <c r="EK258" s="171"/>
      <c r="EL258" s="171"/>
      <c r="EM258" s="171"/>
      <c r="EN258" s="171"/>
    </row>
    <row r="259" spans="43:144" ht="15" x14ac:dyDescent="0.25">
      <c r="AQ259" s="171"/>
      <c r="AR259"/>
      <c r="AS259"/>
      <c r="AT259"/>
      <c r="AU259"/>
      <c r="AV259"/>
      <c r="AW259"/>
      <c r="AX259"/>
      <c r="AY259"/>
      <c r="AZ259"/>
      <c r="BA259"/>
      <c r="BB259"/>
      <c r="BC259"/>
      <c r="BD259"/>
      <c r="BE259" s="171"/>
      <c r="BF259" s="171"/>
      <c r="BG259" s="171"/>
      <c r="BH259" s="171"/>
      <c r="BI259" s="171"/>
      <c r="BJ259" s="171"/>
      <c r="BK259" s="171"/>
      <c r="BL259" s="171"/>
      <c r="BM259" s="171"/>
      <c r="BN259" s="171"/>
      <c r="BO259" s="171"/>
      <c r="BP259" s="171"/>
      <c r="BQ259" s="171"/>
      <c r="BR259" s="171"/>
      <c r="BS259" s="171"/>
      <c r="BT259" s="171"/>
      <c r="BU259" s="171"/>
      <c r="BV259" s="171"/>
      <c r="BW259" s="171"/>
      <c r="BX259" s="171"/>
      <c r="BY259" s="171"/>
      <c r="BZ259" s="171"/>
      <c r="CA259" s="171"/>
      <c r="CB259" s="171"/>
      <c r="CC259" s="171"/>
      <c r="CD259" s="171"/>
      <c r="CE259" s="171"/>
      <c r="CF259" s="171"/>
      <c r="CG259" s="171"/>
      <c r="CH259" s="171"/>
      <c r="CI259" s="171"/>
      <c r="CJ259" s="171"/>
      <c r="CK259" s="171"/>
      <c r="CL259" s="171"/>
      <c r="CM259" s="171"/>
      <c r="CN259" s="171"/>
      <c r="CO259" s="171"/>
      <c r="CP259" s="171"/>
      <c r="CQ259" s="171"/>
      <c r="CR259" s="171"/>
      <c r="CS259" s="171"/>
      <c r="CT259" s="171"/>
      <c r="CU259" s="171"/>
      <c r="CV259" s="171"/>
      <c r="CW259" s="171"/>
      <c r="CX259" s="171"/>
      <c r="CY259" s="171"/>
      <c r="CZ259" s="171"/>
      <c r="DA259" s="171"/>
      <c r="DB259" s="171"/>
      <c r="DC259" s="171"/>
      <c r="DD259" s="171"/>
      <c r="DE259" s="171"/>
      <c r="DF259" s="171"/>
      <c r="DG259" s="171"/>
      <c r="DH259" s="171"/>
      <c r="DI259" s="171"/>
      <c r="DJ259" s="171"/>
      <c r="DK259" s="171"/>
      <c r="DL259" s="171"/>
      <c r="DM259" s="171"/>
      <c r="DN259" s="171"/>
      <c r="DO259" s="171"/>
      <c r="DP259" s="171"/>
      <c r="DQ259" s="171"/>
      <c r="DR259" s="171"/>
      <c r="DS259" s="171"/>
      <c r="DT259" s="171"/>
      <c r="DU259" s="171"/>
      <c r="DV259" s="171"/>
      <c r="DW259" s="171"/>
      <c r="DX259" s="171"/>
      <c r="DY259" s="171"/>
      <c r="DZ259" s="171"/>
      <c r="EA259" s="171"/>
      <c r="EB259" s="171"/>
      <c r="EC259" s="171"/>
      <c r="ED259" s="171"/>
      <c r="EE259" s="171"/>
      <c r="EF259" s="171"/>
      <c r="EG259" s="171"/>
      <c r="EH259" s="171"/>
      <c r="EI259" s="171"/>
      <c r="EJ259" s="171"/>
      <c r="EK259" s="171"/>
      <c r="EL259" s="171"/>
      <c r="EM259" s="171"/>
      <c r="EN259" s="171"/>
    </row>
    <row r="260" spans="43:144" ht="15" x14ac:dyDescent="0.25">
      <c r="AQ260" s="171"/>
      <c r="AR260"/>
      <c r="AS260"/>
      <c r="AT260"/>
      <c r="AU260"/>
      <c r="AV260"/>
      <c r="AW260"/>
      <c r="AX260"/>
      <c r="AY260"/>
      <c r="AZ260"/>
      <c r="BA260"/>
      <c r="BB260"/>
      <c r="BC260"/>
      <c r="BD260"/>
      <c r="BE260" s="171"/>
      <c r="BF260" s="171"/>
      <c r="BG260" s="171"/>
      <c r="BH260" s="171"/>
      <c r="BI260" s="171"/>
      <c r="BJ260" s="171"/>
      <c r="BK260" s="171"/>
      <c r="BL260" s="171"/>
      <c r="BM260" s="171"/>
      <c r="BN260" s="171"/>
      <c r="BO260" s="171"/>
      <c r="BP260" s="171"/>
      <c r="BQ260" s="171"/>
      <c r="BR260" s="171"/>
      <c r="BS260" s="171"/>
      <c r="BT260" s="171"/>
      <c r="BU260" s="171"/>
      <c r="BV260" s="171"/>
      <c r="BW260" s="171"/>
      <c r="BX260" s="171"/>
      <c r="BY260" s="171"/>
      <c r="BZ260" s="171"/>
      <c r="CA260" s="171"/>
      <c r="CB260" s="171"/>
      <c r="CC260" s="171"/>
      <c r="CD260" s="171"/>
      <c r="CE260" s="171"/>
      <c r="CF260" s="171"/>
      <c r="CG260" s="171"/>
      <c r="CH260" s="171"/>
      <c r="CI260" s="171"/>
      <c r="CJ260" s="171"/>
      <c r="CK260" s="171"/>
      <c r="CL260" s="171"/>
      <c r="CM260" s="171"/>
      <c r="CN260" s="171"/>
      <c r="CO260" s="171"/>
      <c r="CP260" s="171"/>
      <c r="CQ260" s="171"/>
      <c r="CR260" s="171"/>
      <c r="CS260" s="171"/>
      <c r="CT260" s="171"/>
      <c r="CU260" s="171"/>
      <c r="CV260" s="171"/>
      <c r="CW260" s="171"/>
      <c r="CX260" s="171"/>
      <c r="CY260" s="171"/>
      <c r="CZ260" s="171"/>
      <c r="DA260" s="171"/>
      <c r="DB260" s="171"/>
      <c r="DC260" s="171"/>
      <c r="DD260" s="171"/>
      <c r="DE260" s="171"/>
      <c r="DF260" s="171"/>
      <c r="DG260" s="171"/>
      <c r="DH260" s="171"/>
      <c r="DI260" s="171"/>
      <c r="DJ260" s="171"/>
      <c r="DK260" s="171"/>
      <c r="DL260" s="171"/>
      <c r="DM260" s="171"/>
      <c r="DN260" s="171"/>
      <c r="DO260" s="171"/>
      <c r="DP260" s="171"/>
      <c r="DQ260" s="171"/>
      <c r="DR260" s="171"/>
      <c r="DS260" s="171"/>
      <c r="DT260" s="171"/>
      <c r="DU260" s="171"/>
      <c r="DV260" s="171"/>
      <c r="DW260" s="171"/>
      <c r="DX260" s="171"/>
      <c r="DY260" s="171"/>
      <c r="DZ260" s="171"/>
      <c r="EA260" s="171"/>
      <c r="EB260" s="171"/>
      <c r="EC260" s="171"/>
      <c r="ED260" s="171"/>
      <c r="EE260" s="171"/>
      <c r="EF260" s="171"/>
      <c r="EG260" s="171"/>
      <c r="EH260" s="171"/>
      <c r="EI260" s="171"/>
      <c r="EJ260" s="171"/>
      <c r="EK260" s="171"/>
      <c r="EL260" s="171"/>
      <c r="EM260" s="171"/>
      <c r="EN260" s="171"/>
    </row>
    <row r="261" spans="43:144" ht="15" x14ac:dyDescent="0.25">
      <c r="AQ261" s="171"/>
      <c r="AR261"/>
      <c r="AS261"/>
      <c r="AT261"/>
      <c r="AU261"/>
      <c r="AV261"/>
      <c r="AW261"/>
      <c r="AX261"/>
      <c r="AY261"/>
      <c r="AZ261"/>
      <c r="BA261"/>
      <c r="BB261"/>
      <c r="BC261"/>
      <c r="BD261"/>
      <c r="BE261" s="171"/>
      <c r="BF261" s="171"/>
      <c r="BG261" s="171"/>
      <c r="BH261" s="171"/>
      <c r="BI261" s="171"/>
      <c r="BJ261" s="171"/>
      <c r="BK261" s="171"/>
      <c r="BL261" s="171"/>
      <c r="BM261" s="171"/>
      <c r="BN261" s="171"/>
      <c r="BO261" s="171"/>
      <c r="BP261" s="171"/>
      <c r="BQ261" s="171"/>
      <c r="BR261" s="171"/>
      <c r="BS261" s="171"/>
      <c r="BT261" s="171"/>
      <c r="BU261" s="171"/>
      <c r="BV261" s="171"/>
      <c r="BW261" s="171"/>
      <c r="BX261" s="171"/>
      <c r="BY261" s="171"/>
      <c r="BZ261" s="171"/>
      <c r="CA261" s="171"/>
      <c r="CB261" s="171"/>
      <c r="CC261" s="171"/>
      <c r="CD261" s="171"/>
      <c r="CE261" s="171"/>
      <c r="CF261" s="171"/>
      <c r="CG261" s="171"/>
      <c r="CH261" s="171"/>
      <c r="CI261" s="171"/>
      <c r="CJ261" s="171"/>
      <c r="CK261" s="171"/>
      <c r="CL261" s="171"/>
      <c r="CM261" s="171"/>
      <c r="CN261" s="171"/>
      <c r="CO261" s="171"/>
      <c r="CP261" s="171"/>
      <c r="CQ261" s="171"/>
      <c r="CR261" s="171"/>
      <c r="CS261" s="171"/>
      <c r="CT261" s="171"/>
      <c r="CU261" s="171"/>
      <c r="CV261" s="171"/>
      <c r="CW261" s="171"/>
      <c r="CX261" s="171"/>
      <c r="CY261" s="171"/>
      <c r="CZ261" s="171"/>
      <c r="DA261" s="171"/>
      <c r="DB261" s="171"/>
      <c r="DC261" s="171"/>
      <c r="DD261" s="171"/>
      <c r="DE261" s="171"/>
      <c r="DF261" s="171"/>
      <c r="DG261" s="171"/>
      <c r="DH261" s="171"/>
      <c r="DI261" s="171"/>
      <c r="DJ261" s="171"/>
      <c r="DK261" s="171"/>
      <c r="DL261" s="171"/>
      <c r="DM261" s="171"/>
      <c r="DN261" s="171"/>
      <c r="DO261" s="171"/>
      <c r="DP261" s="171"/>
      <c r="DQ261" s="171"/>
      <c r="DR261" s="171"/>
      <c r="DS261" s="171"/>
      <c r="DT261" s="171"/>
      <c r="DU261" s="171"/>
      <c r="DV261" s="171"/>
      <c r="DW261" s="171"/>
      <c r="DX261" s="171"/>
      <c r="DY261" s="171"/>
      <c r="DZ261" s="171"/>
      <c r="EA261" s="171"/>
      <c r="EB261" s="171"/>
      <c r="EC261" s="171"/>
      <c r="ED261" s="171"/>
      <c r="EE261" s="171"/>
      <c r="EF261" s="171"/>
      <c r="EG261" s="171"/>
      <c r="EH261" s="171"/>
      <c r="EI261" s="171"/>
      <c r="EJ261" s="171"/>
      <c r="EK261" s="171"/>
      <c r="EL261" s="171"/>
      <c r="EM261" s="171"/>
      <c r="EN261" s="171"/>
    </row>
    <row r="262" spans="43:144" ht="15" x14ac:dyDescent="0.25">
      <c r="AQ262" s="171"/>
      <c r="AR262"/>
      <c r="AS262"/>
      <c r="AT262"/>
      <c r="AU262"/>
      <c r="AV262"/>
      <c r="AW262"/>
      <c r="AX262"/>
      <c r="AY262"/>
      <c r="AZ262"/>
      <c r="BA262"/>
      <c r="BB262"/>
      <c r="BC262"/>
      <c r="BD262"/>
      <c r="BE262" s="171"/>
      <c r="BF262" s="171"/>
      <c r="BG262" s="171"/>
      <c r="BH262" s="171"/>
      <c r="BI262" s="171"/>
      <c r="BJ262" s="171"/>
      <c r="BK262" s="171"/>
      <c r="BL262" s="171"/>
      <c r="BM262" s="171"/>
      <c r="BN262" s="171"/>
      <c r="BO262" s="171"/>
      <c r="BP262" s="171"/>
      <c r="BQ262" s="171"/>
      <c r="BR262" s="171"/>
      <c r="BS262" s="171"/>
      <c r="BT262" s="171"/>
      <c r="BU262" s="171"/>
      <c r="BV262" s="171"/>
      <c r="BW262" s="171"/>
      <c r="BX262" s="171"/>
      <c r="BY262" s="171"/>
      <c r="BZ262" s="171"/>
      <c r="CA262" s="171"/>
      <c r="CB262" s="171"/>
      <c r="CC262" s="171"/>
      <c r="CD262" s="171"/>
      <c r="CE262" s="171"/>
      <c r="CF262" s="171"/>
      <c r="CG262" s="171"/>
      <c r="CH262" s="171"/>
      <c r="CI262" s="171"/>
      <c r="CJ262" s="171"/>
      <c r="CK262" s="171"/>
      <c r="CL262" s="171"/>
      <c r="CM262" s="171"/>
      <c r="CN262" s="171"/>
      <c r="CO262" s="171"/>
      <c r="CP262" s="171"/>
      <c r="CQ262" s="171"/>
      <c r="CR262" s="171"/>
      <c r="CS262" s="171"/>
      <c r="CT262" s="171"/>
      <c r="CU262" s="171"/>
      <c r="CV262" s="171"/>
      <c r="CW262" s="171"/>
      <c r="CX262" s="171"/>
      <c r="CY262" s="171"/>
      <c r="CZ262" s="171"/>
      <c r="DA262" s="171"/>
      <c r="DB262" s="171"/>
      <c r="DC262" s="171"/>
      <c r="DD262" s="171"/>
      <c r="DE262" s="171"/>
      <c r="DF262" s="171"/>
      <c r="DG262" s="171"/>
      <c r="DH262" s="171"/>
      <c r="DI262" s="171"/>
      <c r="DJ262" s="171"/>
      <c r="DK262" s="171"/>
      <c r="DL262" s="171"/>
      <c r="DM262" s="171"/>
      <c r="DN262" s="171"/>
      <c r="DO262" s="171"/>
      <c r="DP262" s="171"/>
      <c r="DQ262" s="171"/>
      <c r="DR262" s="171"/>
      <c r="DS262" s="171"/>
      <c r="DT262" s="171"/>
      <c r="DU262" s="171"/>
      <c r="DV262" s="171"/>
      <c r="DW262" s="171"/>
      <c r="DX262" s="171"/>
      <c r="DY262" s="171"/>
      <c r="DZ262" s="171"/>
      <c r="EA262" s="171"/>
      <c r="EB262" s="171"/>
      <c r="EC262" s="171"/>
      <c r="ED262" s="171"/>
      <c r="EE262" s="171"/>
      <c r="EF262" s="171"/>
      <c r="EG262" s="171"/>
      <c r="EH262" s="171"/>
      <c r="EI262" s="171"/>
      <c r="EJ262" s="171"/>
      <c r="EK262" s="171"/>
      <c r="EL262" s="171"/>
      <c r="EM262" s="171"/>
      <c r="EN262" s="171"/>
    </row>
    <row r="263" spans="43:144" ht="15" x14ac:dyDescent="0.25">
      <c r="AQ263" s="171"/>
      <c r="AR263"/>
      <c r="AS263"/>
      <c r="AT263"/>
      <c r="AU263"/>
      <c r="AV263"/>
      <c r="AW263"/>
      <c r="AX263"/>
      <c r="AY263"/>
      <c r="AZ263"/>
      <c r="BA263"/>
      <c r="BB263"/>
      <c r="BC263"/>
      <c r="BD263"/>
      <c r="BE263" s="171"/>
      <c r="BF263" s="171"/>
      <c r="BG263" s="171"/>
      <c r="BH263" s="171"/>
      <c r="BI263" s="171"/>
      <c r="BJ263" s="171"/>
      <c r="BK263" s="171"/>
      <c r="BL263" s="171"/>
      <c r="BM263" s="171"/>
      <c r="BN263" s="171"/>
      <c r="BO263" s="171"/>
      <c r="BP263" s="171"/>
      <c r="BQ263" s="171"/>
      <c r="BR263" s="171"/>
      <c r="BS263" s="171"/>
      <c r="BT263" s="171"/>
      <c r="BU263" s="171"/>
      <c r="BV263" s="171"/>
      <c r="BW263" s="171"/>
      <c r="BX263" s="171"/>
      <c r="BY263" s="171"/>
      <c r="BZ263" s="171"/>
      <c r="CA263" s="171"/>
      <c r="CB263" s="171"/>
      <c r="CC263" s="171"/>
      <c r="CD263" s="171"/>
      <c r="CE263" s="171"/>
      <c r="CF263" s="171"/>
      <c r="CG263" s="171"/>
      <c r="CH263" s="171"/>
      <c r="CI263" s="171"/>
      <c r="CJ263" s="171"/>
      <c r="CK263" s="171"/>
      <c r="CL263" s="171"/>
      <c r="CM263" s="171"/>
      <c r="CN263" s="171"/>
      <c r="CO263" s="171"/>
      <c r="CP263" s="171"/>
      <c r="CQ263" s="171"/>
      <c r="CR263" s="171"/>
      <c r="CS263" s="171"/>
      <c r="CT263" s="171"/>
      <c r="CU263" s="171"/>
      <c r="CV263" s="171"/>
      <c r="CW263" s="171"/>
      <c r="CX263" s="171"/>
      <c r="CY263" s="171"/>
      <c r="CZ263" s="171"/>
      <c r="DA263" s="171"/>
      <c r="DB263" s="171"/>
      <c r="DC263" s="171"/>
      <c r="DD263" s="171"/>
      <c r="DE263" s="171"/>
      <c r="DF263" s="171"/>
      <c r="DG263" s="171"/>
      <c r="DH263" s="171"/>
      <c r="DI263" s="171"/>
      <c r="DJ263" s="171"/>
      <c r="DK263" s="171"/>
      <c r="DL263" s="171"/>
      <c r="DM263" s="171"/>
      <c r="DN263" s="171"/>
      <c r="DO263" s="171"/>
      <c r="DP263" s="171"/>
      <c r="DQ263" s="171"/>
      <c r="DR263" s="171"/>
      <c r="DS263" s="171"/>
      <c r="DT263" s="171"/>
      <c r="DU263" s="171"/>
      <c r="DV263" s="171"/>
      <c r="DW263" s="171"/>
      <c r="DX263" s="171"/>
      <c r="DY263" s="171"/>
      <c r="DZ263" s="171"/>
      <c r="EA263" s="171"/>
      <c r="EB263" s="171"/>
      <c r="EC263" s="171"/>
      <c r="ED263" s="171"/>
      <c r="EE263" s="171"/>
      <c r="EF263" s="171"/>
      <c r="EG263" s="171"/>
      <c r="EH263" s="171"/>
      <c r="EI263" s="171"/>
      <c r="EJ263" s="171"/>
      <c r="EK263" s="171"/>
      <c r="EL263" s="171"/>
      <c r="EM263" s="171"/>
      <c r="EN263" s="171"/>
    </row>
    <row r="264" spans="43:144" ht="15" x14ac:dyDescent="0.25">
      <c r="AQ264" s="171"/>
      <c r="AR264"/>
      <c r="AS264"/>
      <c r="AT264"/>
      <c r="AU264"/>
      <c r="AV264"/>
      <c r="AW264"/>
      <c r="AX264"/>
      <c r="AY264"/>
      <c r="AZ264"/>
      <c r="BA264"/>
      <c r="BB264"/>
      <c r="BC264"/>
      <c r="BD264"/>
      <c r="BE264" s="171"/>
      <c r="BF264" s="171"/>
      <c r="BG264" s="171"/>
      <c r="BH264" s="171"/>
      <c r="BI264" s="171"/>
      <c r="BJ264" s="171"/>
      <c r="BK264" s="171"/>
      <c r="BL264" s="171"/>
      <c r="BM264" s="171"/>
      <c r="BN264" s="171"/>
      <c r="BO264" s="171"/>
      <c r="BP264" s="171"/>
      <c r="BQ264" s="171"/>
      <c r="BR264" s="171"/>
      <c r="BS264" s="171"/>
      <c r="BT264" s="171"/>
      <c r="BU264" s="171"/>
      <c r="BV264" s="171"/>
      <c r="BW264" s="171"/>
      <c r="BX264" s="171"/>
      <c r="BY264" s="171"/>
      <c r="BZ264" s="171"/>
      <c r="CA264" s="171"/>
      <c r="CB264" s="171"/>
      <c r="CC264" s="171"/>
      <c r="CD264" s="171"/>
      <c r="CE264" s="171"/>
      <c r="CF264" s="171"/>
      <c r="CG264" s="171"/>
      <c r="CH264" s="171"/>
      <c r="CI264" s="171"/>
      <c r="CJ264" s="171"/>
      <c r="CK264" s="171"/>
      <c r="CL264" s="171"/>
      <c r="CM264" s="171"/>
      <c r="CN264" s="171"/>
      <c r="CO264" s="171"/>
      <c r="CP264" s="171"/>
      <c r="CQ264" s="171"/>
      <c r="CR264" s="171"/>
      <c r="CS264" s="171"/>
      <c r="CT264" s="171"/>
      <c r="CU264" s="171"/>
      <c r="CV264" s="171"/>
      <c r="CW264" s="171"/>
      <c r="CX264" s="171"/>
      <c r="CY264" s="171"/>
      <c r="CZ264" s="171"/>
      <c r="DA264" s="171"/>
      <c r="DB264" s="171"/>
      <c r="DC264" s="171"/>
      <c r="DD264" s="171"/>
      <c r="DE264" s="171"/>
      <c r="DF264" s="171"/>
      <c r="DG264" s="171"/>
      <c r="DH264" s="171"/>
      <c r="DI264" s="171"/>
      <c r="DJ264" s="171"/>
      <c r="DK264" s="171"/>
      <c r="DL264" s="171"/>
      <c r="DM264" s="171"/>
      <c r="DN264" s="171"/>
      <c r="DO264" s="171"/>
      <c r="DP264" s="171"/>
      <c r="DQ264" s="171"/>
      <c r="DR264" s="171"/>
      <c r="DS264" s="171"/>
      <c r="DT264" s="171"/>
      <c r="DU264" s="171"/>
      <c r="DV264" s="171"/>
      <c r="DW264" s="171"/>
      <c r="DX264" s="171"/>
      <c r="DY264" s="171"/>
      <c r="DZ264" s="171"/>
      <c r="EA264" s="171"/>
      <c r="EB264" s="171"/>
      <c r="EC264" s="171"/>
      <c r="ED264" s="171"/>
      <c r="EE264" s="171"/>
      <c r="EF264" s="171"/>
      <c r="EG264" s="171"/>
      <c r="EH264" s="171"/>
      <c r="EI264" s="171"/>
      <c r="EJ264" s="171"/>
      <c r="EK264" s="171"/>
      <c r="EL264" s="171"/>
      <c r="EM264" s="171"/>
      <c r="EN264" s="171"/>
    </row>
    <row r="265" spans="43:144" ht="15" x14ac:dyDescent="0.25">
      <c r="AQ265" s="171"/>
      <c r="AR265"/>
      <c r="AS265"/>
      <c r="AT265"/>
      <c r="AU265"/>
      <c r="AV265"/>
      <c r="AW265"/>
      <c r="AX265"/>
      <c r="AY265"/>
      <c r="AZ265"/>
      <c r="BA265"/>
      <c r="BB265"/>
      <c r="BC265"/>
      <c r="BD265"/>
      <c r="BE265" s="171"/>
      <c r="BF265" s="171"/>
      <c r="BG265" s="171"/>
      <c r="BH265" s="171"/>
      <c r="BI265" s="171"/>
      <c r="BJ265" s="171"/>
      <c r="BK265" s="171"/>
      <c r="BL265" s="171"/>
      <c r="BM265" s="171"/>
      <c r="BN265" s="171"/>
      <c r="BO265" s="171"/>
      <c r="BP265" s="171"/>
      <c r="BQ265" s="171"/>
      <c r="BR265" s="171"/>
      <c r="BS265" s="171"/>
      <c r="BT265" s="171"/>
      <c r="BU265" s="171"/>
      <c r="BV265" s="171"/>
      <c r="BW265" s="171"/>
      <c r="BX265" s="171"/>
      <c r="BY265" s="171"/>
      <c r="BZ265" s="171"/>
      <c r="CA265" s="171"/>
      <c r="CB265" s="171"/>
      <c r="CC265" s="171"/>
      <c r="CD265" s="171"/>
      <c r="CE265" s="171"/>
      <c r="CF265" s="171"/>
      <c r="CG265" s="171"/>
      <c r="CH265" s="171"/>
      <c r="CI265" s="171"/>
      <c r="CJ265" s="171"/>
      <c r="CK265" s="171"/>
      <c r="CL265" s="171"/>
      <c r="CM265" s="171"/>
      <c r="CN265" s="171"/>
      <c r="CO265" s="171"/>
      <c r="CP265" s="171"/>
      <c r="CQ265" s="171"/>
      <c r="CR265" s="171"/>
      <c r="CS265" s="171"/>
      <c r="CT265" s="171"/>
      <c r="CU265" s="171"/>
      <c r="CV265" s="171"/>
      <c r="CW265" s="171"/>
      <c r="CX265" s="171"/>
      <c r="CY265" s="171"/>
      <c r="CZ265" s="171"/>
      <c r="DA265" s="171"/>
      <c r="DB265" s="171"/>
      <c r="DC265" s="171"/>
      <c r="DD265" s="171"/>
      <c r="DE265" s="171"/>
      <c r="DF265" s="171"/>
      <c r="DG265" s="171"/>
      <c r="DH265" s="171"/>
      <c r="DI265" s="171"/>
      <c r="DJ265" s="171"/>
      <c r="DK265" s="171"/>
      <c r="DL265" s="171"/>
      <c r="DM265" s="171"/>
      <c r="DN265" s="171"/>
      <c r="DO265" s="171"/>
      <c r="DP265" s="171"/>
      <c r="DQ265" s="171"/>
      <c r="DR265" s="171"/>
      <c r="DS265" s="171"/>
      <c r="DT265" s="171"/>
      <c r="DU265" s="171"/>
      <c r="DV265" s="171"/>
      <c r="DW265" s="171"/>
      <c r="DX265" s="171"/>
      <c r="DY265" s="171"/>
      <c r="DZ265" s="171"/>
      <c r="EA265" s="171"/>
      <c r="EB265" s="171"/>
      <c r="EC265" s="171"/>
      <c r="ED265" s="171"/>
      <c r="EE265" s="171"/>
      <c r="EF265" s="171"/>
      <c r="EG265" s="171"/>
      <c r="EH265" s="171"/>
      <c r="EI265" s="171"/>
      <c r="EJ265" s="171"/>
      <c r="EK265" s="171"/>
      <c r="EL265" s="171"/>
      <c r="EM265" s="171"/>
      <c r="EN265" s="171"/>
    </row>
    <row r="266" spans="43:144" ht="15" x14ac:dyDescent="0.25">
      <c r="AQ266" s="171"/>
      <c r="AR266"/>
      <c r="AS266"/>
      <c r="AT266"/>
      <c r="AU266"/>
      <c r="AV266"/>
      <c r="AW266"/>
      <c r="AX266"/>
      <c r="AY266"/>
      <c r="AZ266"/>
      <c r="BA266"/>
      <c r="BB266"/>
      <c r="BC266"/>
      <c r="BD266"/>
      <c r="BE266" s="171"/>
      <c r="BF266" s="171"/>
      <c r="BG266" s="171"/>
      <c r="BH266" s="171"/>
      <c r="BI266" s="171"/>
      <c r="BJ266" s="171"/>
      <c r="BK266" s="171"/>
      <c r="BL266" s="171"/>
      <c r="BM266" s="171"/>
      <c r="BN266" s="171"/>
      <c r="BO266" s="171"/>
      <c r="BP266" s="171"/>
      <c r="BQ266" s="171"/>
      <c r="BR266" s="171"/>
      <c r="BS266" s="171"/>
      <c r="BT266" s="171"/>
      <c r="BU266" s="171"/>
      <c r="BV266" s="171"/>
      <c r="BW266" s="171"/>
      <c r="BX266" s="171"/>
      <c r="BY266" s="171"/>
      <c r="BZ266" s="171"/>
      <c r="CA266" s="171"/>
      <c r="CB266" s="171"/>
      <c r="CC266" s="171"/>
      <c r="CD266" s="171"/>
      <c r="CE266" s="171"/>
      <c r="CF266" s="171"/>
      <c r="CG266" s="171"/>
      <c r="CH266" s="171"/>
      <c r="CI266" s="171"/>
      <c r="CJ266" s="171"/>
      <c r="CK266" s="171"/>
      <c r="CL266" s="171"/>
      <c r="CM266" s="171"/>
      <c r="CN266" s="171"/>
      <c r="CO266" s="171"/>
      <c r="CP266" s="171"/>
      <c r="CQ266" s="171"/>
      <c r="CR266" s="171"/>
      <c r="CS266" s="171"/>
      <c r="CT266" s="171"/>
      <c r="CU266" s="171"/>
      <c r="CV266" s="171"/>
      <c r="CW266" s="171"/>
      <c r="CX266" s="171"/>
      <c r="CY266" s="171"/>
      <c r="CZ266" s="171"/>
      <c r="DA266" s="171"/>
      <c r="DB266" s="171"/>
      <c r="DC266" s="171"/>
      <c r="DD266" s="171"/>
      <c r="DE266" s="171"/>
      <c r="DF266" s="171"/>
      <c r="DG266" s="171"/>
      <c r="DH266" s="171"/>
      <c r="DI266" s="171"/>
      <c r="DJ266" s="171"/>
      <c r="DK266" s="171"/>
      <c r="DL266" s="171"/>
      <c r="DM266" s="171"/>
      <c r="DN266" s="171"/>
      <c r="DO266" s="171"/>
      <c r="DP266" s="171"/>
      <c r="DQ266" s="171"/>
      <c r="DR266" s="171"/>
      <c r="DS266" s="171"/>
      <c r="DT266" s="171"/>
      <c r="DU266" s="171"/>
      <c r="DV266" s="171"/>
      <c r="DW266" s="171"/>
      <c r="DX266" s="171"/>
      <c r="DY266" s="171"/>
      <c r="DZ266" s="171"/>
      <c r="EA266" s="171"/>
      <c r="EB266" s="171"/>
      <c r="EC266" s="171"/>
      <c r="ED266" s="171"/>
      <c r="EE266" s="171"/>
      <c r="EF266" s="171"/>
      <c r="EG266" s="171"/>
      <c r="EH266" s="171"/>
      <c r="EI266" s="171"/>
      <c r="EJ266" s="171"/>
      <c r="EK266" s="171"/>
      <c r="EL266" s="171"/>
      <c r="EM266" s="171"/>
      <c r="EN266" s="171"/>
    </row>
    <row r="267" spans="43:144" ht="15" x14ac:dyDescent="0.25">
      <c r="AQ267" s="171"/>
      <c r="AR267"/>
      <c r="AS267"/>
      <c r="AT267"/>
      <c r="AU267"/>
      <c r="AV267"/>
      <c r="AW267"/>
      <c r="AX267"/>
      <c r="AY267"/>
      <c r="AZ267"/>
      <c r="BA267"/>
      <c r="BB267"/>
      <c r="BC267"/>
      <c r="BD267"/>
      <c r="BE267" s="171"/>
      <c r="BF267" s="171"/>
      <c r="BG267" s="171"/>
      <c r="BH267" s="171"/>
      <c r="BI267" s="171"/>
      <c r="BJ267" s="171"/>
      <c r="BK267" s="171"/>
      <c r="BL267" s="171"/>
      <c r="BM267" s="171"/>
      <c r="BN267" s="171"/>
      <c r="BO267" s="171"/>
      <c r="BP267" s="171"/>
      <c r="BQ267" s="171"/>
      <c r="BR267" s="171"/>
      <c r="BS267" s="171"/>
      <c r="BT267" s="171"/>
      <c r="BU267" s="171"/>
      <c r="BV267" s="171"/>
      <c r="BW267" s="171"/>
      <c r="BX267" s="171"/>
      <c r="BY267" s="171"/>
      <c r="BZ267" s="171"/>
      <c r="CA267" s="171"/>
      <c r="CB267" s="171"/>
      <c r="CC267" s="171"/>
      <c r="CD267" s="171"/>
      <c r="CE267" s="171"/>
      <c r="CF267" s="171"/>
      <c r="CG267" s="171"/>
      <c r="CH267" s="171"/>
      <c r="CI267" s="171"/>
      <c r="CJ267" s="171"/>
      <c r="CK267" s="171"/>
      <c r="CL267" s="171"/>
      <c r="CM267" s="171"/>
      <c r="CN267" s="171"/>
      <c r="CO267" s="171"/>
      <c r="CP267" s="171"/>
      <c r="CQ267" s="171"/>
      <c r="CR267" s="171"/>
      <c r="CS267" s="171"/>
      <c r="CT267" s="171"/>
      <c r="CU267" s="171"/>
      <c r="CV267" s="171"/>
      <c r="CW267" s="171"/>
      <c r="CX267" s="171"/>
      <c r="CY267" s="171"/>
      <c r="CZ267" s="171"/>
      <c r="DA267" s="171"/>
      <c r="DB267" s="171"/>
      <c r="DC267" s="171"/>
      <c r="DD267" s="171"/>
      <c r="DE267" s="171"/>
      <c r="DF267" s="171"/>
      <c r="DG267" s="171"/>
      <c r="DH267" s="171"/>
      <c r="DI267" s="171"/>
      <c r="DJ267" s="171"/>
      <c r="DK267" s="171"/>
      <c r="DL267" s="171"/>
      <c r="DM267" s="171"/>
      <c r="DN267" s="171"/>
      <c r="DO267" s="171"/>
      <c r="DP267" s="171"/>
      <c r="DQ267" s="171"/>
      <c r="DR267" s="171"/>
      <c r="DS267" s="171"/>
      <c r="DT267" s="171"/>
      <c r="DU267" s="171"/>
      <c r="DV267" s="171"/>
      <c r="DW267" s="171"/>
      <c r="DX267" s="171"/>
      <c r="DY267" s="171"/>
      <c r="DZ267" s="171"/>
      <c r="EA267" s="171"/>
      <c r="EB267" s="171"/>
      <c r="EC267" s="171"/>
      <c r="ED267" s="171"/>
      <c r="EE267" s="171"/>
      <c r="EF267" s="171"/>
      <c r="EG267" s="171"/>
      <c r="EH267" s="171"/>
      <c r="EI267" s="171"/>
      <c r="EJ267" s="171"/>
      <c r="EK267" s="171"/>
      <c r="EL267" s="171"/>
      <c r="EM267" s="171"/>
      <c r="EN267" s="171"/>
    </row>
    <row r="268" spans="43:144" ht="15" x14ac:dyDescent="0.25">
      <c r="AQ268" s="171"/>
      <c r="AR268"/>
      <c r="AS268"/>
      <c r="AT268"/>
      <c r="AU268"/>
      <c r="AV268"/>
      <c r="AW268"/>
      <c r="AX268"/>
      <c r="AY268"/>
      <c r="AZ268"/>
      <c r="BA268"/>
      <c r="BB268"/>
      <c r="BC268"/>
      <c r="BD268"/>
      <c r="BE268" s="171"/>
      <c r="BF268" s="171"/>
      <c r="BG268" s="171"/>
      <c r="BH268" s="171"/>
      <c r="BI268" s="171"/>
      <c r="BJ268" s="171"/>
      <c r="BK268" s="171"/>
      <c r="BL268" s="171"/>
      <c r="BM268" s="171"/>
      <c r="BN268" s="171"/>
      <c r="BO268" s="171"/>
      <c r="BP268" s="171"/>
      <c r="BQ268" s="171"/>
      <c r="BR268" s="171"/>
      <c r="BS268" s="171"/>
      <c r="BT268" s="171"/>
      <c r="BU268" s="171"/>
      <c r="BV268" s="171"/>
      <c r="BW268" s="171"/>
      <c r="BX268" s="171"/>
      <c r="BY268" s="171"/>
      <c r="BZ268" s="171"/>
      <c r="CA268" s="171"/>
      <c r="CB268" s="171"/>
      <c r="CC268" s="171"/>
      <c r="CD268" s="171"/>
      <c r="CE268" s="171"/>
      <c r="CF268" s="171"/>
      <c r="CG268" s="171"/>
      <c r="CH268" s="171"/>
      <c r="CI268" s="171"/>
      <c r="CJ268" s="171"/>
      <c r="CK268" s="171"/>
      <c r="CL268" s="171"/>
      <c r="CM268" s="171"/>
      <c r="CN268" s="171"/>
      <c r="CO268" s="171"/>
      <c r="CP268" s="171"/>
      <c r="CQ268" s="171"/>
      <c r="CR268" s="171"/>
      <c r="CS268" s="171"/>
      <c r="CT268" s="171"/>
      <c r="CU268" s="171"/>
      <c r="CV268" s="171"/>
      <c r="CW268" s="171"/>
      <c r="CX268" s="171"/>
      <c r="CY268" s="171"/>
      <c r="CZ268" s="171"/>
      <c r="DA268" s="171"/>
      <c r="DB268" s="171"/>
      <c r="DC268" s="171"/>
      <c r="DD268" s="171"/>
      <c r="DE268" s="171"/>
      <c r="DF268" s="171"/>
      <c r="DG268" s="171"/>
      <c r="DH268" s="171"/>
      <c r="DI268" s="171"/>
      <c r="DJ268" s="171"/>
      <c r="DK268" s="171"/>
      <c r="DL268" s="171"/>
      <c r="DM268" s="171"/>
      <c r="DN268" s="171"/>
      <c r="DO268" s="171"/>
      <c r="DP268" s="171"/>
      <c r="DQ268" s="171"/>
      <c r="DR268" s="171"/>
      <c r="DS268" s="171"/>
      <c r="DT268" s="171"/>
      <c r="DU268" s="171"/>
      <c r="DV268" s="171"/>
      <c r="DW268" s="171"/>
      <c r="DX268" s="171"/>
      <c r="DY268" s="171"/>
      <c r="DZ268" s="171"/>
      <c r="EA268" s="171"/>
      <c r="EB268" s="171"/>
      <c r="EC268" s="171"/>
      <c r="ED268" s="171"/>
      <c r="EE268" s="171"/>
      <c r="EF268" s="171"/>
      <c r="EG268" s="171"/>
      <c r="EH268" s="171"/>
      <c r="EI268" s="171"/>
      <c r="EJ268" s="171"/>
      <c r="EK268" s="171"/>
      <c r="EL268" s="171"/>
      <c r="EM268" s="171"/>
      <c r="EN268" s="171"/>
    </row>
    <row r="269" spans="43:144" ht="15" x14ac:dyDescent="0.25">
      <c r="AQ269" s="171"/>
      <c r="AR269"/>
      <c r="AS269"/>
      <c r="AT269"/>
      <c r="AU269"/>
      <c r="AV269"/>
      <c r="AW269"/>
      <c r="AX269"/>
      <c r="AY269"/>
      <c r="AZ269"/>
      <c r="BA269"/>
      <c r="BB269"/>
      <c r="BC269"/>
      <c r="BD269"/>
      <c r="BE269" s="171"/>
      <c r="BF269" s="171"/>
      <c r="BG269" s="171"/>
      <c r="BH269" s="171"/>
      <c r="BI269" s="171"/>
      <c r="BJ269" s="171"/>
      <c r="BK269" s="171"/>
      <c r="BL269" s="171"/>
      <c r="BM269" s="171"/>
      <c r="BN269" s="171"/>
      <c r="BO269" s="171"/>
      <c r="BP269" s="171"/>
      <c r="BQ269" s="171"/>
      <c r="BR269" s="171"/>
      <c r="BS269" s="171"/>
      <c r="BT269" s="171"/>
      <c r="BU269" s="171"/>
      <c r="BV269" s="171"/>
      <c r="BW269" s="171"/>
      <c r="BX269" s="171"/>
      <c r="BY269" s="171"/>
      <c r="BZ269" s="171"/>
      <c r="CA269" s="171"/>
      <c r="CB269" s="171"/>
      <c r="CC269" s="171"/>
      <c r="CD269" s="171"/>
      <c r="CE269" s="171"/>
      <c r="CF269" s="171"/>
      <c r="CG269" s="171"/>
      <c r="CH269" s="171"/>
      <c r="CI269" s="171"/>
      <c r="CJ269" s="171"/>
      <c r="CK269" s="171"/>
      <c r="CL269" s="171"/>
      <c r="CM269" s="171"/>
      <c r="CN269" s="171"/>
      <c r="CO269" s="171"/>
      <c r="CP269" s="171"/>
      <c r="CQ269" s="171"/>
      <c r="CR269" s="171"/>
      <c r="CS269" s="171"/>
      <c r="CT269" s="171"/>
      <c r="CU269" s="171"/>
      <c r="CV269" s="171"/>
      <c r="CW269" s="171"/>
      <c r="CX269" s="171"/>
      <c r="CY269" s="171"/>
      <c r="CZ269" s="171"/>
      <c r="DA269" s="171"/>
      <c r="DB269" s="171"/>
      <c r="DC269" s="171"/>
      <c r="DD269" s="171"/>
      <c r="DE269" s="171"/>
      <c r="DF269" s="171"/>
      <c r="DG269" s="171"/>
      <c r="DH269" s="171"/>
      <c r="DI269" s="171"/>
      <c r="DJ269" s="171"/>
      <c r="DK269" s="171"/>
      <c r="DL269" s="171"/>
      <c r="DM269" s="171"/>
      <c r="DN269" s="171"/>
      <c r="DO269" s="171"/>
      <c r="DP269" s="171"/>
      <c r="DQ269" s="171"/>
      <c r="DR269" s="171"/>
      <c r="DS269" s="171"/>
      <c r="DT269" s="171"/>
      <c r="DU269" s="171"/>
      <c r="DV269" s="171"/>
      <c r="DW269" s="171"/>
      <c r="DX269" s="171"/>
      <c r="DY269" s="171"/>
      <c r="DZ269" s="171"/>
      <c r="EA269" s="171"/>
      <c r="EB269" s="171"/>
      <c r="EC269" s="171"/>
      <c r="ED269" s="171"/>
      <c r="EE269" s="171"/>
      <c r="EF269" s="171"/>
      <c r="EG269" s="171"/>
      <c r="EH269" s="171"/>
      <c r="EI269" s="171"/>
      <c r="EJ269" s="171"/>
      <c r="EK269" s="171"/>
      <c r="EL269" s="171"/>
      <c r="EM269" s="171"/>
      <c r="EN269" s="171"/>
    </row>
    <row r="270" spans="43:144" ht="15" x14ac:dyDescent="0.25">
      <c r="AQ270" s="171"/>
      <c r="AR270"/>
      <c r="AS270"/>
      <c r="AT270"/>
      <c r="AU270"/>
      <c r="AV270"/>
      <c r="AW270"/>
      <c r="AX270"/>
      <c r="AY270"/>
      <c r="AZ270"/>
      <c r="BA270"/>
      <c r="BB270"/>
      <c r="BC270"/>
      <c r="BD270"/>
      <c r="BE270" s="171"/>
      <c r="BF270" s="171"/>
      <c r="BG270" s="171"/>
      <c r="BH270" s="171"/>
      <c r="BI270" s="171"/>
      <c r="BJ270" s="171"/>
      <c r="BK270" s="171"/>
      <c r="BL270" s="171"/>
      <c r="BM270" s="171"/>
      <c r="BN270" s="171"/>
      <c r="BO270" s="171"/>
      <c r="BP270" s="171"/>
      <c r="BQ270" s="171"/>
      <c r="BR270" s="171"/>
      <c r="BS270" s="171"/>
      <c r="BT270" s="171"/>
      <c r="BU270" s="171"/>
      <c r="BV270" s="171"/>
      <c r="BW270" s="171"/>
      <c r="BX270" s="171"/>
      <c r="BY270" s="171"/>
      <c r="BZ270" s="171"/>
      <c r="CA270" s="171"/>
      <c r="CB270" s="171"/>
      <c r="CC270" s="171"/>
      <c r="CD270" s="171"/>
      <c r="CE270" s="171"/>
      <c r="CF270" s="171"/>
      <c r="CG270" s="171"/>
      <c r="CH270" s="171"/>
      <c r="CI270" s="171"/>
      <c r="CJ270" s="171"/>
      <c r="CK270" s="171"/>
      <c r="CL270" s="171"/>
      <c r="CM270" s="171"/>
      <c r="CN270" s="171"/>
      <c r="CO270" s="171"/>
      <c r="CP270" s="171"/>
      <c r="CQ270" s="171"/>
      <c r="CR270" s="171"/>
      <c r="CS270" s="171"/>
      <c r="CT270" s="171"/>
      <c r="CU270" s="171"/>
      <c r="CV270" s="171"/>
      <c r="CW270" s="171"/>
      <c r="CX270" s="171"/>
      <c r="CY270" s="171"/>
      <c r="CZ270" s="171"/>
      <c r="DA270" s="171"/>
      <c r="DB270" s="171"/>
      <c r="DC270" s="171"/>
      <c r="DD270" s="171"/>
      <c r="DE270" s="171"/>
      <c r="DF270" s="171"/>
      <c r="DG270" s="171"/>
      <c r="DH270" s="171"/>
      <c r="DI270" s="171"/>
      <c r="DJ270" s="171"/>
      <c r="DK270" s="171"/>
      <c r="DL270" s="171"/>
      <c r="DM270" s="171"/>
      <c r="DN270" s="171"/>
      <c r="DO270" s="171"/>
      <c r="DP270" s="171"/>
      <c r="DQ270" s="171"/>
      <c r="DR270" s="171"/>
      <c r="DS270" s="171"/>
      <c r="DT270" s="171"/>
      <c r="DU270" s="171"/>
      <c r="DV270" s="171"/>
      <c r="DW270" s="171"/>
      <c r="DX270" s="171"/>
      <c r="DY270" s="171"/>
      <c r="DZ270" s="171"/>
      <c r="EA270" s="171"/>
      <c r="EB270" s="171"/>
      <c r="EC270" s="171"/>
      <c r="ED270" s="171"/>
      <c r="EE270" s="171"/>
      <c r="EF270" s="171"/>
      <c r="EG270" s="171"/>
      <c r="EH270" s="171"/>
      <c r="EI270" s="171"/>
      <c r="EJ270" s="171"/>
      <c r="EK270" s="171"/>
      <c r="EL270" s="171"/>
      <c r="EM270" s="171"/>
      <c r="EN270" s="171"/>
    </row>
    <row r="271" spans="43:144" ht="15" x14ac:dyDescent="0.25">
      <c r="AQ271" s="171"/>
      <c r="AR271"/>
      <c r="AS271"/>
      <c r="AT271"/>
      <c r="AU271"/>
      <c r="AV271"/>
      <c r="AW271"/>
      <c r="AX271"/>
      <c r="AY271"/>
      <c r="AZ271"/>
      <c r="BA271"/>
      <c r="BB271"/>
      <c r="BC271"/>
      <c r="BD271"/>
      <c r="BE271" s="171"/>
      <c r="BF271" s="171"/>
      <c r="BG271" s="171"/>
      <c r="BH271" s="171"/>
      <c r="BI271" s="171"/>
      <c r="BJ271" s="171"/>
      <c r="BK271" s="171"/>
      <c r="BL271" s="171"/>
      <c r="BM271" s="171"/>
      <c r="BN271" s="171"/>
      <c r="BO271" s="171"/>
      <c r="BP271" s="171"/>
      <c r="BQ271" s="171"/>
      <c r="BR271" s="171"/>
      <c r="BS271" s="171"/>
      <c r="BT271" s="171"/>
      <c r="BU271" s="171"/>
      <c r="BV271" s="171"/>
      <c r="BW271" s="171"/>
      <c r="BX271" s="171"/>
      <c r="BY271" s="171"/>
      <c r="BZ271" s="171"/>
      <c r="CA271" s="171"/>
      <c r="CB271" s="171"/>
      <c r="CC271" s="171"/>
      <c r="CD271" s="171"/>
      <c r="CE271" s="171"/>
      <c r="CF271" s="171"/>
      <c r="CG271" s="171"/>
      <c r="CH271" s="171"/>
      <c r="CI271" s="171"/>
      <c r="CJ271" s="171"/>
      <c r="CK271" s="171"/>
      <c r="CL271" s="171"/>
      <c r="CM271" s="171"/>
      <c r="CN271" s="171"/>
      <c r="CO271" s="171"/>
      <c r="CP271" s="171"/>
      <c r="CQ271" s="171"/>
      <c r="CR271" s="171"/>
      <c r="CS271" s="171"/>
      <c r="CT271" s="171"/>
      <c r="CU271" s="171"/>
      <c r="CV271" s="171"/>
      <c r="CW271" s="171"/>
      <c r="CX271" s="171"/>
      <c r="CY271" s="171"/>
      <c r="CZ271" s="171"/>
      <c r="DA271" s="171"/>
      <c r="DB271" s="171"/>
      <c r="DC271" s="171"/>
      <c r="DD271" s="171"/>
      <c r="DE271" s="171"/>
      <c r="DF271" s="171"/>
      <c r="DG271" s="171"/>
      <c r="DH271" s="171"/>
      <c r="DI271" s="171"/>
      <c r="DJ271" s="171"/>
      <c r="DK271" s="171"/>
      <c r="DL271" s="171"/>
      <c r="DM271" s="171"/>
      <c r="DN271" s="171"/>
      <c r="DO271" s="171"/>
      <c r="DP271" s="171"/>
      <c r="DQ271" s="171"/>
      <c r="DR271" s="171"/>
      <c r="DS271" s="171"/>
      <c r="DT271" s="171"/>
      <c r="DU271" s="171"/>
      <c r="DV271" s="171"/>
      <c r="DW271" s="171"/>
      <c r="DX271" s="171"/>
      <c r="DY271" s="171"/>
      <c r="DZ271" s="171"/>
      <c r="EA271" s="171"/>
      <c r="EB271" s="171"/>
      <c r="EC271" s="171"/>
      <c r="ED271" s="171"/>
      <c r="EE271" s="171"/>
      <c r="EF271" s="171"/>
      <c r="EG271" s="171"/>
      <c r="EH271" s="171"/>
      <c r="EI271" s="171"/>
      <c r="EJ271" s="171"/>
      <c r="EK271" s="171"/>
      <c r="EL271" s="171"/>
      <c r="EM271" s="171"/>
      <c r="EN271" s="171"/>
    </row>
    <row r="272" spans="43:144" ht="15" x14ac:dyDescent="0.25">
      <c r="AQ272" s="171"/>
      <c r="AR272"/>
      <c r="AS272"/>
      <c r="AT272"/>
      <c r="AU272"/>
      <c r="AV272"/>
      <c r="AW272"/>
      <c r="AX272"/>
      <c r="AY272"/>
      <c r="AZ272"/>
      <c r="BA272"/>
      <c r="BB272"/>
      <c r="BC272"/>
      <c r="BD272"/>
      <c r="BE272" s="171"/>
      <c r="BF272" s="171"/>
      <c r="BG272" s="171"/>
      <c r="BH272" s="171"/>
      <c r="BI272" s="171"/>
      <c r="BJ272" s="171"/>
      <c r="BK272" s="171"/>
      <c r="BL272" s="171"/>
      <c r="BM272" s="171"/>
      <c r="BN272" s="171"/>
      <c r="BO272" s="171"/>
      <c r="BP272" s="171"/>
      <c r="BQ272" s="171"/>
      <c r="BR272" s="171"/>
      <c r="BS272" s="171"/>
      <c r="BT272" s="171"/>
      <c r="BU272" s="171"/>
      <c r="BV272" s="171"/>
      <c r="BW272" s="171"/>
      <c r="BX272" s="171"/>
      <c r="BY272" s="171"/>
      <c r="BZ272" s="171"/>
      <c r="CA272" s="171"/>
      <c r="CB272" s="171"/>
      <c r="CC272" s="171"/>
      <c r="CD272" s="171"/>
      <c r="CE272" s="171"/>
      <c r="CF272" s="171"/>
      <c r="CG272" s="171"/>
      <c r="CH272" s="171"/>
      <c r="CI272" s="171"/>
      <c r="CJ272" s="171"/>
      <c r="CK272" s="171"/>
      <c r="CL272" s="171"/>
      <c r="CM272" s="171"/>
      <c r="CN272" s="171"/>
      <c r="CO272" s="171"/>
      <c r="CP272" s="171"/>
      <c r="CQ272" s="171"/>
      <c r="CR272" s="171"/>
      <c r="CS272" s="171"/>
      <c r="CT272" s="171"/>
      <c r="CU272" s="171"/>
      <c r="CV272" s="171"/>
      <c r="CW272" s="171"/>
      <c r="CX272" s="171"/>
      <c r="CY272" s="171"/>
      <c r="CZ272" s="171"/>
      <c r="DA272" s="171"/>
      <c r="DB272" s="171"/>
      <c r="DC272" s="171"/>
      <c r="DD272" s="171"/>
      <c r="DE272" s="171"/>
      <c r="DF272" s="171"/>
      <c r="DG272" s="171"/>
      <c r="DH272" s="171"/>
      <c r="DI272" s="171"/>
      <c r="DJ272" s="171"/>
      <c r="DK272" s="171"/>
      <c r="DL272" s="171"/>
      <c r="DM272" s="171"/>
      <c r="DN272" s="171"/>
      <c r="DO272" s="171"/>
      <c r="DP272" s="171"/>
      <c r="DQ272" s="171"/>
      <c r="DR272" s="171"/>
      <c r="DS272" s="171"/>
      <c r="DT272" s="171"/>
      <c r="DU272" s="171"/>
      <c r="DV272" s="171"/>
      <c r="DW272" s="171"/>
      <c r="DX272" s="171"/>
      <c r="DY272" s="171"/>
      <c r="DZ272" s="171"/>
      <c r="EA272" s="171"/>
      <c r="EB272" s="171"/>
      <c r="EC272" s="171"/>
      <c r="ED272" s="171"/>
      <c r="EE272" s="171"/>
      <c r="EF272" s="171"/>
      <c r="EG272" s="171"/>
      <c r="EH272" s="171"/>
      <c r="EI272" s="171"/>
      <c r="EJ272" s="171"/>
      <c r="EK272" s="171"/>
      <c r="EL272" s="171"/>
      <c r="EM272" s="171"/>
      <c r="EN272" s="171"/>
    </row>
    <row r="273" spans="43:144" ht="15" x14ac:dyDescent="0.25">
      <c r="AQ273" s="171"/>
      <c r="AR273"/>
      <c r="AS273"/>
      <c r="AT273"/>
      <c r="AU273"/>
      <c r="AV273"/>
      <c r="AW273"/>
      <c r="AX273"/>
      <c r="AY273"/>
      <c r="AZ273"/>
      <c r="BA273"/>
      <c r="BB273"/>
      <c r="BC273"/>
      <c r="BD273"/>
      <c r="BE273" s="171"/>
      <c r="BF273" s="171"/>
      <c r="BG273" s="171"/>
      <c r="BH273" s="171"/>
      <c r="BI273" s="171"/>
      <c r="BJ273" s="171"/>
      <c r="BK273" s="171"/>
      <c r="BL273" s="171"/>
      <c r="BM273" s="171"/>
      <c r="BN273" s="171"/>
      <c r="BO273" s="171"/>
      <c r="BP273" s="171"/>
      <c r="BQ273" s="171"/>
      <c r="BR273" s="171"/>
      <c r="BS273" s="171"/>
      <c r="BT273" s="171"/>
      <c r="BU273" s="171"/>
      <c r="BV273" s="171"/>
      <c r="BW273" s="171"/>
      <c r="BX273" s="171"/>
      <c r="BY273" s="171"/>
      <c r="BZ273" s="171"/>
      <c r="CA273" s="171"/>
      <c r="CB273" s="171"/>
      <c r="CC273" s="171"/>
      <c r="CD273" s="171"/>
      <c r="CE273" s="171"/>
      <c r="CF273" s="171"/>
      <c r="CG273" s="171"/>
      <c r="CH273" s="171"/>
      <c r="CI273" s="171"/>
      <c r="CJ273" s="171"/>
      <c r="CK273" s="171"/>
      <c r="CL273" s="171"/>
      <c r="CM273" s="171"/>
      <c r="CN273" s="171"/>
      <c r="CO273" s="171"/>
      <c r="CP273" s="171"/>
      <c r="CQ273" s="171"/>
      <c r="CR273" s="171"/>
      <c r="CS273" s="171"/>
      <c r="CT273" s="171"/>
      <c r="CU273" s="171"/>
      <c r="CV273" s="171"/>
      <c r="CW273" s="171"/>
      <c r="CX273" s="171"/>
      <c r="CY273" s="171"/>
      <c r="CZ273" s="171"/>
      <c r="DA273" s="171"/>
      <c r="DB273" s="171"/>
      <c r="DC273" s="171"/>
      <c r="DD273" s="171"/>
      <c r="DE273" s="171"/>
      <c r="DF273" s="171"/>
      <c r="DG273" s="171"/>
      <c r="DH273" s="171"/>
      <c r="DI273" s="171"/>
      <c r="DJ273" s="171"/>
      <c r="DK273" s="171"/>
      <c r="DL273" s="171"/>
      <c r="DM273" s="171"/>
      <c r="DN273" s="171"/>
      <c r="DO273" s="171"/>
      <c r="DP273" s="171"/>
      <c r="DQ273" s="171"/>
      <c r="DR273" s="171"/>
      <c r="DS273" s="171"/>
      <c r="DT273" s="171"/>
      <c r="DU273" s="171"/>
      <c r="DV273" s="171"/>
      <c r="DW273" s="171"/>
      <c r="DX273" s="171"/>
      <c r="DY273" s="171"/>
      <c r="DZ273" s="171"/>
      <c r="EA273" s="171"/>
      <c r="EB273" s="171"/>
      <c r="EC273" s="171"/>
      <c r="ED273" s="171"/>
      <c r="EE273" s="171"/>
      <c r="EF273" s="171"/>
      <c r="EG273" s="171"/>
      <c r="EH273" s="171"/>
      <c r="EI273" s="171"/>
      <c r="EJ273" s="171"/>
      <c r="EK273" s="171"/>
      <c r="EL273" s="171"/>
      <c r="EM273" s="171"/>
      <c r="EN273" s="171"/>
    </row>
    <row r="274" spans="43:144" ht="15" x14ac:dyDescent="0.25">
      <c r="AQ274" s="171"/>
      <c r="AR274"/>
      <c r="AS274"/>
      <c r="AT274"/>
      <c r="AU274"/>
      <c r="AV274"/>
      <c r="AW274"/>
      <c r="AX274"/>
      <c r="AY274"/>
      <c r="AZ274"/>
      <c r="BA274"/>
      <c r="BB274"/>
      <c r="BC274"/>
      <c r="BD274"/>
      <c r="BE274" s="171"/>
      <c r="BF274" s="171"/>
      <c r="BG274" s="171"/>
      <c r="BH274" s="171"/>
      <c r="BI274" s="171"/>
      <c r="BJ274" s="171"/>
      <c r="BK274" s="171"/>
      <c r="BL274" s="171"/>
      <c r="BM274" s="171"/>
      <c r="BN274" s="171"/>
      <c r="BO274" s="171"/>
      <c r="BP274" s="171"/>
      <c r="BQ274" s="171"/>
      <c r="BR274" s="171"/>
      <c r="BS274" s="171"/>
      <c r="BT274" s="171"/>
      <c r="BU274" s="171"/>
      <c r="BV274" s="171"/>
      <c r="BW274" s="171"/>
      <c r="BX274" s="171"/>
      <c r="BY274" s="171"/>
      <c r="BZ274" s="171"/>
      <c r="CA274" s="171"/>
      <c r="CB274" s="171"/>
      <c r="CC274" s="171"/>
      <c r="CD274" s="171"/>
      <c r="CE274" s="171"/>
      <c r="CF274" s="171"/>
      <c r="CG274" s="171"/>
      <c r="CH274" s="171"/>
      <c r="CI274" s="171"/>
      <c r="CJ274" s="171"/>
      <c r="CK274" s="171"/>
      <c r="CL274" s="171"/>
      <c r="CM274" s="171"/>
      <c r="CN274" s="171"/>
      <c r="CO274" s="171"/>
      <c r="CP274" s="171"/>
      <c r="CQ274" s="171"/>
      <c r="CR274" s="171"/>
      <c r="CS274" s="171"/>
      <c r="CT274" s="171"/>
      <c r="CU274" s="171"/>
      <c r="CV274" s="171"/>
      <c r="CW274" s="171"/>
      <c r="CX274" s="171"/>
      <c r="CY274" s="171"/>
      <c r="CZ274" s="171"/>
      <c r="DA274" s="171"/>
      <c r="DB274" s="171"/>
      <c r="DC274" s="171"/>
      <c r="DD274" s="171"/>
      <c r="DE274" s="171"/>
      <c r="DF274" s="171"/>
      <c r="DG274" s="171"/>
      <c r="DH274" s="171"/>
      <c r="DI274" s="171"/>
      <c r="DJ274" s="171"/>
      <c r="DK274" s="171"/>
      <c r="DL274" s="171"/>
      <c r="DM274" s="171"/>
      <c r="DN274" s="171"/>
      <c r="DO274" s="171"/>
      <c r="DP274" s="171"/>
      <c r="DQ274" s="171"/>
      <c r="DR274" s="171"/>
      <c r="DS274" s="171"/>
      <c r="DT274" s="171"/>
      <c r="DU274" s="171"/>
      <c r="DV274" s="171"/>
      <c r="DW274" s="171"/>
      <c r="DX274" s="171"/>
      <c r="DY274" s="171"/>
      <c r="DZ274" s="171"/>
      <c r="EA274" s="171"/>
      <c r="EB274" s="171"/>
      <c r="EC274" s="171"/>
      <c r="ED274" s="171"/>
      <c r="EE274" s="171"/>
      <c r="EF274" s="171"/>
      <c r="EG274" s="171"/>
      <c r="EH274" s="171"/>
      <c r="EI274" s="171"/>
      <c r="EJ274" s="171"/>
      <c r="EK274" s="171"/>
      <c r="EL274" s="171"/>
      <c r="EM274" s="171"/>
      <c r="EN274" s="171"/>
    </row>
    <row r="275" spans="43:144" ht="15" x14ac:dyDescent="0.25">
      <c r="AQ275" s="171"/>
      <c r="AR275"/>
      <c r="AS275"/>
      <c r="AT275"/>
      <c r="AU275"/>
      <c r="AV275"/>
      <c r="AW275"/>
      <c r="AX275"/>
      <c r="AY275"/>
      <c r="AZ275"/>
      <c r="BA275"/>
      <c r="BB275"/>
      <c r="BC275"/>
      <c r="BD275"/>
      <c r="BE275" s="171"/>
      <c r="BF275" s="171"/>
      <c r="BG275" s="171"/>
      <c r="BH275" s="171"/>
      <c r="BI275" s="171"/>
      <c r="BJ275" s="171"/>
      <c r="BK275" s="171"/>
      <c r="BL275" s="171"/>
      <c r="BM275" s="171"/>
      <c r="BN275" s="171"/>
      <c r="BO275" s="171"/>
      <c r="BP275" s="171"/>
      <c r="BQ275" s="171"/>
      <c r="BR275" s="171"/>
      <c r="BS275" s="171"/>
      <c r="BT275" s="171"/>
      <c r="BU275" s="171"/>
      <c r="BV275" s="171"/>
      <c r="BW275" s="171"/>
      <c r="BX275" s="171"/>
      <c r="BY275" s="171"/>
      <c r="BZ275" s="171"/>
      <c r="CA275" s="171"/>
      <c r="CB275" s="171"/>
      <c r="CC275" s="171"/>
      <c r="CD275" s="171"/>
      <c r="CE275" s="171"/>
      <c r="CF275" s="171"/>
      <c r="CG275" s="171"/>
      <c r="CH275" s="171"/>
      <c r="CI275" s="171"/>
      <c r="CJ275" s="171"/>
      <c r="CK275" s="171"/>
      <c r="CL275" s="171"/>
      <c r="CM275" s="171"/>
      <c r="CN275" s="171"/>
      <c r="CO275" s="171"/>
      <c r="CP275" s="171"/>
      <c r="CQ275" s="171"/>
      <c r="CR275" s="171"/>
      <c r="CS275" s="171"/>
      <c r="CT275" s="171"/>
      <c r="CU275" s="171"/>
      <c r="CV275" s="171"/>
      <c r="CW275" s="171"/>
      <c r="CX275" s="171"/>
      <c r="CY275" s="171"/>
      <c r="CZ275" s="171"/>
      <c r="DA275" s="171"/>
      <c r="DB275" s="171"/>
      <c r="DC275" s="171"/>
      <c r="DD275" s="171"/>
      <c r="DE275" s="171"/>
      <c r="DF275" s="171"/>
      <c r="DG275" s="171"/>
      <c r="DH275" s="171"/>
      <c r="DI275" s="171"/>
      <c r="DJ275" s="171"/>
      <c r="DK275" s="171"/>
      <c r="DL275" s="171"/>
      <c r="DM275" s="171"/>
      <c r="DN275" s="171"/>
      <c r="DO275" s="171"/>
      <c r="DP275" s="171"/>
      <c r="DQ275" s="171"/>
      <c r="DR275" s="171"/>
      <c r="DS275" s="171"/>
      <c r="DT275" s="171"/>
      <c r="DU275" s="171"/>
      <c r="DV275" s="171"/>
      <c r="DW275" s="171"/>
      <c r="DX275" s="171"/>
      <c r="DY275" s="171"/>
      <c r="DZ275" s="171"/>
      <c r="EA275" s="171"/>
      <c r="EB275" s="171"/>
      <c r="EC275" s="171"/>
      <c r="ED275" s="171"/>
      <c r="EE275" s="171"/>
      <c r="EF275" s="171"/>
      <c r="EG275" s="171"/>
      <c r="EH275" s="171"/>
      <c r="EI275" s="171"/>
      <c r="EJ275" s="171"/>
      <c r="EK275" s="171"/>
      <c r="EL275" s="171"/>
      <c r="EM275" s="171"/>
      <c r="EN275" s="171"/>
    </row>
    <row r="276" spans="43:144" ht="15" x14ac:dyDescent="0.25">
      <c r="AQ276" s="171"/>
      <c r="AR276"/>
      <c r="AS276"/>
      <c r="AT276"/>
      <c r="AU276"/>
      <c r="AV276"/>
      <c r="AW276"/>
      <c r="AX276"/>
      <c r="AY276"/>
      <c r="AZ276"/>
      <c r="BA276"/>
      <c r="BB276"/>
      <c r="BC276"/>
      <c r="BD276"/>
      <c r="BE276" s="171"/>
      <c r="BF276" s="171"/>
      <c r="BG276" s="171"/>
      <c r="BH276" s="171"/>
      <c r="BI276" s="171"/>
      <c r="BJ276" s="171"/>
      <c r="BK276" s="171"/>
      <c r="BL276" s="171"/>
      <c r="BM276" s="171"/>
      <c r="BN276" s="171"/>
      <c r="BO276" s="171"/>
      <c r="BP276" s="171"/>
      <c r="BQ276" s="171"/>
      <c r="BR276" s="171"/>
      <c r="BS276" s="171"/>
      <c r="BT276" s="171"/>
      <c r="BU276" s="171"/>
      <c r="BV276" s="171"/>
      <c r="BW276" s="171"/>
      <c r="BX276" s="171"/>
      <c r="BY276" s="171"/>
      <c r="BZ276" s="171"/>
      <c r="CA276" s="171"/>
      <c r="CB276" s="171"/>
      <c r="CC276" s="171"/>
      <c r="CD276" s="171"/>
      <c r="CE276" s="171"/>
      <c r="CF276" s="171"/>
      <c r="CG276" s="171"/>
      <c r="CH276" s="171"/>
      <c r="CI276" s="171"/>
      <c r="CJ276" s="171"/>
      <c r="CK276" s="171"/>
      <c r="CL276" s="171"/>
      <c r="CM276" s="171"/>
      <c r="CN276" s="171"/>
      <c r="CO276" s="171"/>
      <c r="CP276" s="171"/>
      <c r="CQ276" s="171"/>
      <c r="CR276" s="171"/>
      <c r="CS276" s="171"/>
      <c r="CT276" s="171"/>
      <c r="CU276" s="171"/>
      <c r="CV276" s="171"/>
      <c r="CW276" s="171"/>
      <c r="CX276" s="171"/>
      <c r="CY276" s="171"/>
      <c r="CZ276" s="171"/>
      <c r="DA276" s="171"/>
      <c r="DB276" s="171"/>
      <c r="DC276" s="171"/>
      <c r="DD276" s="171"/>
      <c r="DE276" s="171"/>
      <c r="DF276" s="171"/>
      <c r="DG276" s="171"/>
      <c r="DH276" s="171"/>
      <c r="DI276" s="171"/>
      <c r="DJ276" s="171"/>
      <c r="DK276" s="171"/>
      <c r="DL276" s="171"/>
      <c r="DM276" s="171"/>
      <c r="DN276" s="171"/>
      <c r="DO276" s="171"/>
      <c r="DP276" s="171"/>
      <c r="DQ276" s="171"/>
      <c r="DR276" s="171"/>
      <c r="DS276" s="171"/>
      <c r="DT276" s="171"/>
      <c r="DU276" s="171"/>
      <c r="DV276" s="171"/>
      <c r="DW276" s="171"/>
      <c r="DX276" s="171"/>
      <c r="DY276" s="171"/>
      <c r="DZ276" s="171"/>
      <c r="EA276" s="171"/>
      <c r="EB276" s="171"/>
      <c r="EC276" s="171"/>
      <c r="ED276" s="171"/>
      <c r="EE276" s="171"/>
      <c r="EF276" s="171"/>
      <c r="EG276" s="171"/>
      <c r="EH276" s="171"/>
      <c r="EI276" s="171"/>
      <c r="EJ276" s="171"/>
      <c r="EK276" s="171"/>
      <c r="EL276" s="171"/>
      <c r="EM276" s="171"/>
      <c r="EN276" s="171"/>
    </row>
    <row r="277" spans="43:144" ht="15" x14ac:dyDescent="0.25">
      <c r="AQ277" s="171"/>
      <c r="AR277"/>
      <c r="AS277"/>
      <c r="AT277"/>
      <c r="AU277"/>
      <c r="AV277"/>
      <c r="AW277"/>
      <c r="AX277"/>
      <c r="AY277"/>
      <c r="AZ277"/>
      <c r="BA277"/>
      <c r="BB277"/>
      <c r="BC277"/>
      <c r="BD277"/>
      <c r="BE277" s="171"/>
      <c r="BF277" s="171"/>
      <c r="BG277" s="171"/>
      <c r="BH277" s="171"/>
      <c r="BI277" s="171"/>
      <c r="BJ277" s="171"/>
      <c r="BK277" s="171"/>
      <c r="BL277" s="171"/>
      <c r="BM277" s="171"/>
      <c r="BN277" s="171"/>
      <c r="BO277" s="171"/>
      <c r="BP277" s="171"/>
      <c r="BQ277" s="171"/>
      <c r="BR277" s="171"/>
      <c r="BS277" s="171"/>
      <c r="BT277" s="171"/>
      <c r="BU277" s="171"/>
      <c r="BV277" s="171"/>
      <c r="BW277" s="171"/>
      <c r="BX277" s="171"/>
      <c r="BY277" s="171"/>
      <c r="BZ277" s="171"/>
      <c r="CA277" s="171"/>
      <c r="CB277" s="171"/>
      <c r="CC277" s="171"/>
      <c r="CD277" s="171"/>
      <c r="CE277" s="171"/>
      <c r="CF277" s="171"/>
      <c r="CG277" s="171"/>
      <c r="CH277" s="171"/>
      <c r="CI277" s="171"/>
      <c r="CJ277" s="171"/>
      <c r="CK277" s="171"/>
      <c r="CL277" s="171"/>
      <c r="CM277" s="171"/>
      <c r="CN277" s="171"/>
      <c r="CO277" s="171"/>
      <c r="CP277" s="171"/>
      <c r="CQ277" s="171"/>
      <c r="CR277" s="171"/>
      <c r="CS277" s="171"/>
      <c r="CT277" s="171"/>
      <c r="CU277" s="171"/>
      <c r="CV277" s="171"/>
      <c r="CW277" s="171"/>
      <c r="CX277" s="171"/>
      <c r="CY277" s="171"/>
      <c r="CZ277" s="171"/>
      <c r="DA277" s="171"/>
      <c r="DB277" s="171"/>
      <c r="DC277" s="171"/>
      <c r="DD277" s="171"/>
      <c r="DE277" s="171"/>
      <c r="DF277" s="171"/>
      <c r="DG277" s="171"/>
      <c r="DH277" s="171"/>
      <c r="DI277" s="171"/>
      <c r="DJ277" s="171"/>
      <c r="DK277" s="171"/>
      <c r="DL277" s="171"/>
      <c r="DM277" s="171"/>
      <c r="DN277" s="171"/>
      <c r="DO277" s="171"/>
      <c r="DP277" s="171"/>
      <c r="DQ277" s="171"/>
      <c r="DR277" s="171"/>
      <c r="DS277" s="171"/>
      <c r="DT277" s="171"/>
      <c r="DU277" s="171"/>
      <c r="DV277" s="171"/>
      <c r="DW277" s="171"/>
      <c r="DX277" s="171"/>
      <c r="DY277" s="171"/>
      <c r="DZ277" s="171"/>
      <c r="EA277" s="171"/>
      <c r="EB277" s="171"/>
      <c r="EC277" s="171"/>
      <c r="ED277" s="171"/>
      <c r="EE277" s="171"/>
      <c r="EF277" s="171"/>
      <c r="EG277" s="171"/>
      <c r="EH277" s="171"/>
      <c r="EI277" s="171"/>
      <c r="EJ277" s="171"/>
      <c r="EK277" s="171"/>
      <c r="EL277" s="171"/>
      <c r="EM277" s="171"/>
      <c r="EN277" s="171"/>
    </row>
    <row r="278" spans="43:144" ht="15" x14ac:dyDescent="0.25">
      <c r="AQ278" s="171"/>
      <c r="AR278"/>
      <c r="AS278"/>
      <c r="AT278"/>
      <c r="AU278"/>
      <c r="AV278"/>
      <c r="AW278"/>
      <c r="AX278"/>
      <c r="AY278"/>
      <c r="AZ278"/>
      <c r="BA278"/>
      <c r="BB278"/>
      <c r="BC278"/>
      <c r="BD278"/>
      <c r="BE278" s="171"/>
      <c r="BF278" s="171"/>
      <c r="BG278" s="171"/>
      <c r="BH278" s="171"/>
      <c r="BI278" s="171"/>
      <c r="BJ278" s="171"/>
      <c r="BK278" s="171"/>
      <c r="BL278" s="171"/>
      <c r="BM278" s="171"/>
      <c r="BN278" s="171"/>
      <c r="BO278" s="171"/>
      <c r="BP278" s="171"/>
      <c r="BQ278" s="171"/>
      <c r="BR278" s="171"/>
      <c r="BS278" s="171"/>
      <c r="BT278" s="171"/>
      <c r="BU278" s="171"/>
      <c r="BV278" s="171"/>
      <c r="BW278" s="171"/>
      <c r="BX278" s="171"/>
      <c r="BY278" s="171"/>
      <c r="BZ278" s="171"/>
      <c r="CA278" s="171"/>
      <c r="CB278" s="171"/>
      <c r="CC278" s="171"/>
      <c r="CD278" s="171"/>
      <c r="CE278" s="171"/>
      <c r="CF278" s="171"/>
      <c r="CG278" s="171"/>
      <c r="CH278" s="171"/>
      <c r="CI278" s="171"/>
      <c r="CJ278" s="171"/>
      <c r="CK278" s="171"/>
      <c r="CL278" s="171"/>
      <c r="CM278" s="171"/>
      <c r="CN278" s="171"/>
      <c r="CO278" s="171"/>
      <c r="CP278" s="171"/>
      <c r="CQ278" s="171"/>
      <c r="CR278" s="171"/>
      <c r="CS278" s="171"/>
      <c r="CT278" s="171"/>
      <c r="CU278" s="171"/>
      <c r="CV278" s="171"/>
      <c r="CW278" s="171"/>
      <c r="CX278" s="171"/>
      <c r="CY278" s="171"/>
      <c r="CZ278" s="171"/>
      <c r="DA278" s="171"/>
      <c r="DB278" s="171"/>
      <c r="DC278" s="171"/>
      <c r="DD278" s="171"/>
      <c r="DE278" s="171"/>
      <c r="DF278" s="171"/>
      <c r="DG278" s="171"/>
      <c r="DH278" s="171"/>
      <c r="DI278" s="171"/>
      <c r="DJ278" s="171"/>
      <c r="DK278" s="171"/>
      <c r="DL278" s="171"/>
      <c r="DM278" s="171"/>
      <c r="DN278" s="171"/>
      <c r="DO278" s="171"/>
      <c r="DP278" s="171"/>
      <c r="DQ278" s="171"/>
      <c r="DR278" s="171"/>
      <c r="DS278" s="171"/>
      <c r="DT278" s="171"/>
      <c r="DU278" s="171"/>
      <c r="DV278" s="171"/>
      <c r="DW278" s="171"/>
      <c r="DX278" s="171"/>
      <c r="DY278" s="171"/>
      <c r="DZ278" s="171"/>
      <c r="EA278" s="171"/>
      <c r="EB278" s="171"/>
      <c r="EC278" s="171"/>
      <c r="ED278" s="171"/>
      <c r="EE278" s="171"/>
      <c r="EF278" s="171"/>
      <c r="EG278" s="171"/>
      <c r="EH278" s="171"/>
      <c r="EI278" s="171"/>
      <c r="EJ278" s="171"/>
      <c r="EK278" s="171"/>
      <c r="EL278" s="171"/>
      <c r="EM278" s="171"/>
      <c r="EN278" s="171"/>
    </row>
    <row r="279" spans="43:144" ht="15" x14ac:dyDescent="0.25">
      <c r="AQ279" s="171"/>
      <c r="AR279"/>
      <c r="AS279"/>
      <c r="AT279"/>
      <c r="AU279"/>
      <c r="AV279"/>
      <c r="AW279"/>
      <c r="AX279"/>
      <c r="AY279"/>
      <c r="AZ279"/>
      <c r="BA279"/>
      <c r="BB279"/>
      <c r="BC279"/>
      <c r="BD279"/>
      <c r="BE279" s="171"/>
      <c r="BF279" s="171"/>
      <c r="BG279" s="171"/>
      <c r="BH279" s="171"/>
      <c r="BI279" s="171"/>
      <c r="BJ279" s="171"/>
      <c r="BK279" s="171"/>
      <c r="BL279" s="171"/>
      <c r="BM279" s="171"/>
      <c r="BN279" s="171"/>
      <c r="BO279" s="171"/>
      <c r="BP279" s="171"/>
      <c r="BQ279" s="171"/>
      <c r="BR279" s="171"/>
      <c r="BS279" s="171"/>
      <c r="BT279" s="171"/>
      <c r="BU279" s="171"/>
      <c r="BV279" s="171"/>
      <c r="BW279" s="171"/>
      <c r="BX279" s="171"/>
      <c r="BY279" s="171"/>
      <c r="BZ279" s="171"/>
      <c r="CA279" s="171"/>
      <c r="CB279" s="171"/>
      <c r="CC279" s="171"/>
      <c r="CD279" s="171"/>
      <c r="CE279" s="171"/>
      <c r="CF279" s="171"/>
      <c r="CG279" s="171"/>
      <c r="CH279" s="171"/>
      <c r="CI279" s="171"/>
      <c r="CJ279" s="171"/>
      <c r="CK279" s="171"/>
      <c r="CL279" s="171"/>
      <c r="CM279" s="171"/>
      <c r="CN279" s="171"/>
      <c r="CO279" s="171"/>
      <c r="CP279" s="171"/>
      <c r="CQ279" s="171"/>
      <c r="CR279" s="171"/>
      <c r="CS279" s="171"/>
      <c r="CT279" s="171"/>
      <c r="CU279" s="171"/>
      <c r="CV279" s="171"/>
      <c r="CW279" s="171"/>
      <c r="CX279" s="171"/>
      <c r="CY279" s="171"/>
      <c r="CZ279" s="171"/>
      <c r="DA279" s="171"/>
      <c r="DB279" s="171"/>
      <c r="DC279" s="171"/>
      <c r="DD279" s="171"/>
      <c r="DE279" s="171"/>
      <c r="DF279" s="171"/>
      <c r="DG279" s="171"/>
      <c r="DH279" s="171"/>
      <c r="DI279" s="171"/>
      <c r="DJ279" s="171"/>
      <c r="DK279" s="171"/>
      <c r="DL279" s="171"/>
      <c r="DM279" s="171"/>
      <c r="DN279" s="171"/>
      <c r="DO279" s="171"/>
      <c r="DP279" s="171"/>
      <c r="DQ279" s="171"/>
      <c r="DR279" s="171"/>
      <c r="DS279" s="171"/>
      <c r="DT279" s="171"/>
      <c r="DU279" s="171"/>
      <c r="DV279" s="171"/>
      <c r="DW279" s="171"/>
      <c r="DX279" s="171"/>
      <c r="DY279" s="171"/>
      <c r="DZ279" s="171"/>
      <c r="EA279" s="171"/>
      <c r="EB279" s="171"/>
      <c r="EC279" s="171"/>
      <c r="ED279" s="171"/>
      <c r="EE279" s="171"/>
      <c r="EF279" s="171"/>
      <c r="EG279" s="171"/>
      <c r="EH279" s="171"/>
      <c r="EI279" s="171"/>
      <c r="EJ279" s="171"/>
      <c r="EK279" s="171"/>
      <c r="EL279" s="171"/>
      <c r="EM279" s="171"/>
      <c r="EN279" s="171"/>
    </row>
    <row r="280" spans="43:144" ht="15" x14ac:dyDescent="0.25">
      <c r="AQ280" s="171"/>
      <c r="AR280"/>
      <c r="AS280"/>
      <c r="AT280"/>
      <c r="AU280"/>
      <c r="AV280"/>
      <c r="AW280"/>
      <c r="AX280"/>
      <c r="AY280"/>
      <c r="AZ280"/>
      <c r="BA280"/>
      <c r="BB280"/>
      <c r="BC280"/>
      <c r="BD280"/>
      <c r="BE280" s="171"/>
      <c r="BF280" s="171"/>
      <c r="BG280" s="171"/>
      <c r="BH280" s="171"/>
      <c r="BI280" s="171"/>
      <c r="BJ280" s="171"/>
      <c r="BK280" s="171"/>
      <c r="BL280" s="171"/>
      <c r="BM280" s="171"/>
      <c r="BN280" s="171"/>
      <c r="BO280" s="171"/>
      <c r="BP280" s="171"/>
      <c r="BQ280" s="171"/>
      <c r="BR280" s="171"/>
      <c r="BS280" s="171"/>
      <c r="BT280" s="171"/>
      <c r="BU280" s="171"/>
      <c r="BV280" s="171"/>
      <c r="BW280" s="171"/>
      <c r="BX280" s="171"/>
      <c r="BY280" s="171"/>
      <c r="BZ280" s="171"/>
      <c r="CA280" s="171"/>
      <c r="CB280" s="171"/>
      <c r="CC280" s="171"/>
      <c r="CD280" s="171"/>
      <c r="CE280" s="171"/>
      <c r="CF280" s="171"/>
      <c r="CG280" s="171"/>
      <c r="CH280" s="171"/>
      <c r="CI280" s="171"/>
      <c r="CJ280" s="171"/>
      <c r="CK280" s="171"/>
      <c r="CL280" s="171"/>
      <c r="CM280" s="171"/>
      <c r="CN280" s="171"/>
      <c r="CO280" s="171"/>
      <c r="CP280" s="171"/>
      <c r="CQ280" s="171"/>
      <c r="CR280" s="171"/>
      <c r="CS280" s="171"/>
      <c r="CT280" s="171"/>
      <c r="CU280" s="171"/>
      <c r="CV280" s="171"/>
      <c r="CW280" s="171"/>
      <c r="CX280" s="171"/>
      <c r="CY280" s="171"/>
      <c r="CZ280" s="171"/>
      <c r="DA280" s="171"/>
      <c r="DB280" s="171"/>
      <c r="DC280" s="171"/>
      <c r="DD280" s="171"/>
      <c r="DE280" s="171"/>
      <c r="DF280" s="171"/>
      <c r="DG280" s="171"/>
      <c r="DH280" s="171"/>
      <c r="DI280" s="171"/>
      <c r="DJ280" s="171"/>
      <c r="DK280" s="171"/>
      <c r="DL280" s="171"/>
      <c r="DM280" s="171"/>
      <c r="DN280" s="171"/>
      <c r="DO280" s="171"/>
      <c r="DP280" s="171"/>
      <c r="DQ280" s="171"/>
      <c r="DR280" s="171"/>
      <c r="DS280" s="171"/>
      <c r="DT280" s="171"/>
      <c r="DU280" s="171"/>
      <c r="DV280" s="171"/>
      <c r="DW280" s="171"/>
      <c r="DX280" s="171"/>
      <c r="DY280" s="171"/>
      <c r="DZ280" s="171"/>
      <c r="EA280" s="171"/>
      <c r="EB280" s="171"/>
      <c r="EC280" s="171"/>
      <c r="ED280" s="171"/>
      <c r="EE280" s="171"/>
      <c r="EF280" s="171"/>
      <c r="EG280" s="171"/>
      <c r="EH280" s="171"/>
      <c r="EI280" s="171"/>
      <c r="EJ280" s="171"/>
      <c r="EK280" s="171"/>
      <c r="EL280" s="171"/>
      <c r="EM280" s="171"/>
      <c r="EN280" s="171"/>
    </row>
    <row r="281" spans="43:144" ht="15" x14ac:dyDescent="0.25">
      <c r="AQ281" s="171"/>
      <c r="AR281"/>
      <c r="AS281"/>
      <c r="AT281"/>
      <c r="AU281"/>
      <c r="AV281"/>
      <c r="AW281"/>
      <c r="AX281"/>
      <c r="AY281"/>
      <c r="AZ281"/>
      <c r="BA281"/>
      <c r="BB281"/>
      <c r="BC281"/>
      <c r="BD281"/>
      <c r="BE281" s="171"/>
      <c r="BF281" s="171"/>
      <c r="BG281" s="171"/>
      <c r="BH281" s="171"/>
      <c r="BI281" s="171"/>
      <c r="BJ281" s="171"/>
      <c r="BK281" s="171"/>
      <c r="BL281" s="171"/>
      <c r="BM281" s="171"/>
      <c r="BN281" s="171"/>
      <c r="BO281" s="171"/>
      <c r="BP281" s="171"/>
      <c r="BQ281" s="171"/>
      <c r="BR281" s="171"/>
      <c r="BS281" s="171"/>
      <c r="BT281" s="171"/>
      <c r="BU281" s="171"/>
      <c r="BV281" s="171"/>
      <c r="BW281" s="171"/>
      <c r="BX281" s="171"/>
      <c r="BY281" s="171"/>
      <c r="BZ281" s="171"/>
      <c r="CA281" s="171"/>
      <c r="CB281" s="171"/>
      <c r="CC281" s="171"/>
      <c r="CD281" s="171"/>
      <c r="CE281" s="171"/>
      <c r="CF281" s="171"/>
      <c r="CG281" s="171"/>
      <c r="CH281" s="171"/>
      <c r="CI281" s="171"/>
      <c r="CJ281" s="171"/>
      <c r="CK281" s="171"/>
      <c r="CL281" s="171"/>
      <c r="CM281" s="171"/>
      <c r="CN281" s="171"/>
      <c r="CO281" s="171"/>
      <c r="CP281" s="171"/>
      <c r="CQ281" s="171"/>
      <c r="CR281" s="171"/>
      <c r="CS281" s="171"/>
      <c r="CT281" s="171"/>
      <c r="CU281" s="171"/>
      <c r="CV281" s="171"/>
      <c r="CW281" s="171"/>
      <c r="CX281" s="171"/>
      <c r="CY281" s="171"/>
      <c r="CZ281" s="171"/>
      <c r="DA281" s="171"/>
      <c r="DB281" s="171"/>
      <c r="DC281" s="171"/>
      <c r="DD281" s="171"/>
      <c r="DE281" s="171"/>
      <c r="DF281" s="171"/>
      <c r="DG281" s="171"/>
      <c r="DH281" s="171"/>
      <c r="DI281" s="171"/>
      <c r="DJ281" s="171"/>
      <c r="DK281" s="171"/>
      <c r="DL281" s="171"/>
      <c r="DM281" s="171"/>
      <c r="DN281" s="171"/>
      <c r="DO281" s="171"/>
      <c r="DP281" s="171"/>
      <c r="DQ281" s="171"/>
      <c r="DR281" s="171"/>
      <c r="DS281" s="171"/>
      <c r="DT281" s="171"/>
      <c r="DU281" s="171"/>
      <c r="DV281" s="171"/>
      <c r="DW281" s="171"/>
      <c r="DX281" s="171"/>
      <c r="DY281" s="171"/>
      <c r="DZ281" s="171"/>
      <c r="EA281" s="171"/>
      <c r="EB281" s="171"/>
      <c r="EC281" s="171"/>
      <c r="ED281" s="171"/>
      <c r="EE281" s="171"/>
      <c r="EF281" s="171"/>
      <c r="EG281" s="171"/>
      <c r="EH281" s="171"/>
      <c r="EI281" s="171"/>
      <c r="EJ281" s="171"/>
      <c r="EK281" s="171"/>
      <c r="EL281" s="171"/>
      <c r="EM281" s="171"/>
      <c r="EN281" s="171"/>
    </row>
    <row r="282" spans="43:144" ht="15" x14ac:dyDescent="0.25">
      <c r="AQ282" s="171"/>
      <c r="AR282"/>
      <c r="AS282"/>
      <c r="AT282"/>
      <c r="AU282"/>
      <c r="AV282"/>
      <c r="AW282"/>
      <c r="AX282"/>
      <c r="AY282"/>
      <c r="AZ282"/>
      <c r="BA282"/>
      <c r="BB282"/>
      <c r="BC282"/>
      <c r="BD282"/>
      <c r="BE282" s="171"/>
      <c r="BF282" s="171"/>
      <c r="BG282" s="171"/>
      <c r="BH282" s="171"/>
      <c r="BI282" s="171"/>
      <c r="BJ282" s="171"/>
      <c r="BK282" s="171"/>
      <c r="BL282" s="171"/>
      <c r="BM282" s="171"/>
      <c r="BN282" s="171"/>
      <c r="BO282" s="171"/>
      <c r="BP282" s="171"/>
      <c r="BQ282" s="171"/>
      <c r="BR282" s="171"/>
      <c r="BS282" s="171"/>
      <c r="BT282" s="171"/>
      <c r="BU282" s="171"/>
      <c r="BV282" s="171"/>
      <c r="BW282" s="171"/>
      <c r="BX282" s="171"/>
      <c r="BY282" s="171"/>
      <c r="BZ282" s="171"/>
      <c r="CA282" s="171"/>
      <c r="CB282" s="171"/>
      <c r="CC282" s="171"/>
      <c r="CD282" s="171"/>
      <c r="CE282" s="171"/>
      <c r="CF282" s="171"/>
      <c r="CG282" s="171"/>
      <c r="CH282" s="171"/>
      <c r="CI282" s="171"/>
      <c r="CJ282" s="171"/>
      <c r="CK282" s="171"/>
      <c r="CL282" s="171"/>
      <c r="CM282" s="171"/>
      <c r="CN282" s="171"/>
      <c r="CO282" s="171"/>
      <c r="CP282" s="171"/>
      <c r="CQ282" s="171"/>
      <c r="CR282" s="171"/>
      <c r="CS282" s="171"/>
      <c r="CT282" s="171"/>
      <c r="CU282" s="171"/>
      <c r="CV282" s="171"/>
      <c r="CW282" s="171"/>
      <c r="CX282" s="171"/>
      <c r="CY282" s="171"/>
      <c r="CZ282" s="171"/>
      <c r="DA282" s="171"/>
      <c r="DB282" s="171"/>
      <c r="DC282" s="171"/>
      <c r="DD282" s="171"/>
      <c r="DE282" s="171"/>
      <c r="DF282" s="171"/>
      <c r="DG282" s="171"/>
      <c r="DH282" s="171"/>
      <c r="DI282" s="171"/>
      <c r="DJ282" s="171"/>
      <c r="DK282" s="171"/>
      <c r="DL282" s="171"/>
      <c r="DM282" s="171"/>
      <c r="DN282" s="171"/>
      <c r="DO282" s="171"/>
      <c r="DP282" s="171"/>
      <c r="DQ282" s="171"/>
      <c r="DR282" s="171"/>
      <c r="DS282" s="171"/>
      <c r="DT282" s="171"/>
      <c r="DU282" s="171"/>
      <c r="DV282" s="171"/>
      <c r="DW282" s="171"/>
      <c r="DX282" s="171"/>
      <c r="DY282" s="171"/>
      <c r="DZ282" s="171"/>
      <c r="EA282" s="171"/>
      <c r="EB282" s="171"/>
      <c r="EC282" s="171"/>
      <c r="ED282" s="171"/>
      <c r="EE282" s="171"/>
      <c r="EF282" s="171"/>
      <c r="EG282" s="171"/>
      <c r="EH282" s="171"/>
      <c r="EI282" s="171"/>
      <c r="EJ282" s="171"/>
      <c r="EK282" s="171"/>
      <c r="EL282" s="171"/>
      <c r="EM282" s="171"/>
      <c r="EN282" s="171"/>
    </row>
    <row r="283" spans="43:144" ht="15" x14ac:dyDescent="0.25">
      <c r="AQ283" s="171"/>
      <c r="AR283"/>
      <c r="AS283"/>
      <c r="AT283"/>
      <c r="AU283"/>
      <c r="AV283"/>
      <c r="AW283"/>
      <c r="AX283"/>
      <c r="AY283"/>
      <c r="AZ283"/>
      <c r="BA283"/>
      <c r="BB283"/>
      <c r="BC283"/>
      <c r="BD283"/>
      <c r="BE283" s="171"/>
      <c r="BF283" s="171"/>
      <c r="BG283" s="171"/>
      <c r="BH283" s="171"/>
      <c r="BI283" s="171"/>
      <c r="BJ283" s="171"/>
      <c r="BK283" s="171"/>
      <c r="BL283" s="171"/>
      <c r="BM283" s="171"/>
      <c r="BN283" s="171"/>
      <c r="BO283" s="171"/>
      <c r="BP283" s="171"/>
      <c r="BQ283" s="171"/>
      <c r="BR283" s="171"/>
      <c r="BS283" s="171"/>
      <c r="BT283" s="171"/>
      <c r="BU283" s="171"/>
      <c r="BV283" s="171"/>
      <c r="BW283" s="171"/>
      <c r="BX283" s="171"/>
      <c r="BY283" s="171"/>
      <c r="BZ283" s="171"/>
      <c r="CA283" s="171"/>
      <c r="CB283" s="171"/>
      <c r="CC283" s="171"/>
      <c r="CD283" s="171"/>
      <c r="CE283" s="171"/>
      <c r="CF283" s="171"/>
      <c r="CG283" s="171"/>
      <c r="CH283" s="171"/>
      <c r="CI283" s="171"/>
      <c r="CJ283" s="171"/>
      <c r="CK283" s="171"/>
      <c r="CL283" s="171"/>
      <c r="CM283" s="171"/>
      <c r="CN283" s="171"/>
      <c r="CO283" s="171"/>
      <c r="CP283" s="171"/>
      <c r="CQ283" s="171"/>
      <c r="CR283" s="171"/>
      <c r="CS283" s="171"/>
      <c r="CT283" s="171"/>
      <c r="CU283" s="171"/>
      <c r="CV283" s="171"/>
      <c r="CW283" s="171"/>
      <c r="CX283" s="171"/>
      <c r="CY283" s="171"/>
      <c r="CZ283" s="171"/>
      <c r="DA283" s="171"/>
      <c r="DB283" s="171"/>
      <c r="DC283" s="171"/>
      <c r="DD283" s="171"/>
      <c r="DE283" s="171"/>
      <c r="DF283" s="171"/>
      <c r="DG283" s="171"/>
      <c r="DH283" s="171"/>
      <c r="DI283" s="171"/>
      <c r="DJ283" s="171"/>
      <c r="DK283" s="171"/>
      <c r="DL283" s="171"/>
      <c r="DM283" s="171"/>
      <c r="DN283" s="171"/>
      <c r="DO283" s="171"/>
      <c r="DP283" s="171"/>
      <c r="DQ283" s="171"/>
      <c r="DR283" s="171"/>
      <c r="DS283" s="171"/>
      <c r="DT283" s="171"/>
      <c r="DU283" s="171"/>
      <c r="DV283" s="171"/>
      <c r="DW283" s="171"/>
      <c r="DX283" s="171"/>
      <c r="DY283" s="171"/>
      <c r="DZ283" s="171"/>
      <c r="EA283" s="171"/>
      <c r="EB283" s="171"/>
      <c r="EC283" s="171"/>
      <c r="ED283" s="171"/>
      <c r="EE283" s="171"/>
      <c r="EF283" s="171"/>
      <c r="EG283" s="171"/>
      <c r="EH283" s="171"/>
      <c r="EI283" s="171"/>
      <c r="EJ283" s="171"/>
      <c r="EK283" s="171"/>
      <c r="EL283" s="171"/>
      <c r="EM283" s="171"/>
      <c r="EN283" s="171"/>
    </row>
    <row r="284" spans="43:144" ht="15" x14ac:dyDescent="0.25">
      <c r="AQ284" s="171"/>
      <c r="AR284"/>
      <c r="AS284"/>
      <c r="AT284"/>
      <c r="AU284"/>
      <c r="AV284"/>
      <c r="AW284"/>
      <c r="AX284"/>
      <c r="AY284"/>
      <c r="AZ284"/>
      <c r="BA284"/>
      <c r="BB284"/>
      <c r="BC284"/>
      <c r="BD284"/>
      <c r="BE284" s="171"/>
      <c r="BF284" s="171"/>
      <c r="BG284" s="171"/>
      <c r="BH284" s="171"/>
      <c r="BI284" s="171"/>
      <c r="BJ284" s="171"/>
      <c r="BK284" s="171"/>
      <c r="BL284" s="171"/>
      <c r="BM284" s="171"/>
      <c r="BN284" s="171"/>
      <c r="BO284" s="171"/>
      <c r="BP284" s="171"/>
      <c r="BQ284" s="171"/>
      <c r="BR284" s="171"/>
      <c r="BS284" s="171"/>
      <c r="BT284" s="171"/>
      <c r="BU284" s="171"/>
      <c r="BV284" s="171"/>
      <c r="BW284" s="171"/>
      <c r="BX284" s="171"/>
      <c r="BY284" s="171"/>
      <c r="BZ284" s="171"/>
      <c r="CA284" s="171"/>
      <c r="CB284" s="171"/>
      <c r="CC284" s="171"/>
      <c r="CD284" s="171"/>
      <c r="CE284" s="171"/>
      <c r="CF284" s="171"/>
      <c r="CG284" s="171"/>
      <c r="CH284" s="171"/>
      <c r="CI284" s="171"/>
      <c r="CJ284" s="171"/>
      <c r="CK284" s="171"/>
      <c r="CL284" s="171"/>
      <c r="CM284" s="171"/>
      <c r="CN284" s="171"/>
      <c r="CO284" s="171"/>
      <c r="CP284" s="171"/>
      <c r="CQ284" s="171"/>
      <c r="CR284" s="171"/>
      <c r="CS284" s="171"/>
      <c r="CT284" s="171"/>
      <c r="CU284" s="171"/>
      <c r="CV284" s="171"/>
      <c r="CW284" s="171"/>
      <c r="CX284" s="171"/>
      <c r="CY284" s="171"/>
      <c r="CZ284" s="171"/>
      <c r="DA284" s="171"/>
      <c r="DB284" s="171"/>
      <c r="DC284" s="171"/>
      <c r="DD284" s="171"/>
      <c r="DE284" s="171"/>
      <c r="DF284" s="171"/>
      <c r="DG284" s="171"/>
      <c r="DH284" s="171"/>
      <c r="DI284" s="171"/>
      <c r="DJ284" s="171"/>
      <c r="DK284" s="171"/>
      <c r="DL284" s="171"/>
      <c r="DM284" s="171"/>
      <c r="DN284" s="171"/>
      <c r="DO284" s="171"/>
      <c r="DP284" s="171"/>
      <c r="DQ284" s="171"/>
      <c r="DR284" s="171"/>
      <c r="DS284" s="171"/>
      <c r="DT284" s="171"/>
      <c r="DU284" s="171"/>
      <c r="DV284" s="171"/>
      <c r="DW284" s="171"/>
      <c r="DX284" s="171"/>
      <c r="DY284" s="171"/>
      <c r="DZ284" s="171"/>
      <c r="EA284" s="171"/>
      <c r="EB284" s="171"/>
      <c r="EC284" s="171"/>
      <c r="ED284" s="171"/>
      <c r="EE284" s="171"/>
      <c r="EF284" s="171"/>
      <c r="EG284" s="171"/>
      <c r="EH284" s="171"/>
      <c r="EI284" s="171"/>
      <c r="EJ284" s="171"/>
      <c r="EK284" s="171"/>
      <c r="EL284" s="171"/>
      <c r="EM284" s="171"/>
      <c r="EN284" s="171"/>
    </row>
    <row r="285" spans="43:144" ht="15" x14ac:dyDescent="0.25">
      <c r="AQ285" s="171"/>
      <c r="AR285"/>
      <c r="AS285"/>
      <c r="AT285"/>
      <c r="AU285"/>
      <c r="AV285"/>
      <c r="AW285"/>
      <c r="AX285"/>
      <c r="AY285"/>
      <c r="AZ285"/>
      <c r="BA285"/>
      <c r="BB285"/>
      <c r="BC285"/>
      <c r="BD285"/>
      <c r="BE285" s="171"/>
      <c r="BF285" s="171"/>
      <c r="BG285" s="171"/>
      <c r="BH285" s="171"/>
      <c r="BI285" s="171"/>
      <c r="BJ285" s="171"/>
      <c r="BK285" s="171"/>
      <c r="BL285" s="171"/>
      <c r="BM285" s="171"/>
      <c r="BN285" s="171"/>
      <c r="BO285" s="171"/>
      <c r="BP285" s="171"/>
      <c r="BQ285" s="171"/>
      <c r="BR285" s="171"/>
      <c r="BS285" s="171"/>
      <c r="BT285" s="171"/>
      <c r="BU285" s="171"/>
      <c r="BV285" s="171"/>
      <c r="BW285" s="171"/>
      <c r="BX285" s="171"/>
      <c r="BY285" s="171"/>
      <c r="BZ285" s="171"/>
      <c r="CA285" s="171"/>
      <c r="CB285" s="171"/>
      <c r="CC285" s="171"/>
      <c r="CD285" s="171"/>
      <c r="CE285" s="171"/>
      <c r="CF285" s="171"/>
      <c r="CG285" s="171"/>
      <c r="CH285" s="171"/>
      <c r="CI285" s="171"/>
      <c r="CJ285" s="171"/>
      <c r="CK285" s="171"/>
      <c r="CL285" s="171"/>
      <c r="CM285" s="171"/>
      <c r="CN285" s="171"/>
      <c r="CO285" s="171"/>
      <c r="CP285" s="171"/>
      <c r="CQ285" s="171"/>
      <c r="CR285" s="171"/>
      <c r="CS285" s="171"/>
      <c r="CT285" s="171"/>
      <c r="CU285" s="171"/>
      <c r="CV285" s="171"/>
      <c r="CW285" s="171"/>
      <c r="CX285" s="171"/>
      <c r="CY285" s="171"/>
      <c r="CZ285" s="171"/>
      <c r="DA285" s="171"/>
      <c r="DB285" s="171"/>
      <c r="DC285" s="171"/>
      <c r="DD285" s="171"/>
      <c r="DE285" s="171"/>
      <c r="DF285" s="171"/>
      <c r="DG285" s="171"/>
      <c r="DH285" s="171"/>
      <c r="DI285" s="171"/>
      <c r="DJ285" s="171"/>
      <c r="DK285" s="171"/>
      <c r="DL285" s="171"/>
      <c r="DM285" s="171"/>
      <c r="DN285" s="171"/>
      <c r="DO285" s="171"/>
      <c r="DP285" s="171"/>
      <c r="DQ285" s="171"/>
      <c r="DR285" s="171"/>
      <c r="DS285" s="171"/>
      <c r="DT285" s="171"/>
      <c r="DU285" s="171"/>
      <c r="DV285" s="171"/>
      <c r="DW285" s="171"/>
      <c r="DX285" s="171"/>
      <c r="DY285" s="171"/>
      <c r="DZ285" s="171"/>
      <c r="EA285" s="171"/>
      <c r="EB285" s="171"/>
      <c r="EC285" s="171"/>
      <c r="ED285" s="171"/>
      <c r="EE285" s="171"/>
      <c r="EF285" s="171"/>
      <c r="EG285" s="171"/>
      <c r="EH285" s="171"/>
      <c r="EI285" s="171"/>
      <c r="EJ285" s="171"/>
      <c r="EK285" s="171"/>
      <c r="EL285" s="171"/>
      <c r="EM285" s="171"/>
      <c r="EN285" s="171"/>
    </row>
    <row r="286" spans="43:144" ht="15" x14ac:dyDescent="0.25">
      <c r="AQ286" s="171"/>
      <c r="AR286"/>
      <c r="AS286"/>
      <c r="AT286"/>
      <c r="AU286"/>
      <c r="AV286"/>
      <c r="AW286"/>
      <c r="AX286"/>
      <c r="AY286"/>
      <c r="AZ286"/>
      <c r="BA286"/>
      <c r="BB286"/>
      <c r="BC286"/>
      <c r="BD286"/>
      <c r="BE286" s="171"/>
      <c r="BF286" s="171"/>
      <c r="BG286" s="171"/>
      <c r="BH286" s="171"/>
      <c r="BI286" s="171"/>
      <c r="BJ286" s="171"/>
      <c r="BK286" s="171"/>
      <c r="BL286" s="171"/>
      <c r="BM286" s="171"/>
      <c r="BN286" s="171"/>
      <c r="BO286" s="171"/>
      <c r="BP286" s="171"/>
      <c r="BQ286" s="171"/>
      <c r="BR286" s="171"/>
      <c r="BS286" s="171"/>
      <c r="BT286" s="171"/>
      <c r="BU286" s="171"/>
      <c r="BV286" s="171"/>
      <c r="BW286" s="171"/>
      <c r="BX286" s="171"/>
      <c r="BY286" s="171"/>
      <c r="BZ286" s="171"/>
      <c r="CA286" s="171"/>
      <c r="CB286" s="171"/>
      <c r="CC286" s="171"/>
      <c r="CD286" s="171"/>
      <c r="CE286" s="171"/>
      <c r="CF286" s="171"/>
      <c r="CG286" s="171"/>
      <c r="CH286" s="171"/>
      <c r="CI286" s="171"/>
      <c r="CJ286" s="171"/>
      <c r="CK286" s="171"/>
      <c r="CL286" s="171"/>
      <c r="CM286" s="171"/>
      <c r="CN286" s="171"/>
      <c r="CO286" s="171"/>
      <c r="CP286" s="171"/>
      <c r="CQ286" s="171"/>
      <c r="CR286" s="171"/>
      <c r="CS286" s="171"/>
      <c r="CT286" s="171"/>
      <c r="CU286" s="171"/>
      <c r="CV286" s="171"/>
      <c r="CW286" s="171"/>
      <c r="CX286" s="171"/>
      <c r="CY286" s="171"/>
      <c r="CZ286" s="171"/>
      <c r="DA286" s="171"/>
      <c r="DB286" s="171"/>
      <c r="DC286" s="171"/>
      <c r="DD286" s="171"/>
      <c r="DE286" s="171"/>
      <c r="DF286" s="171"/>
      <c r="DG286" s="171"/>
      <c r="DH286" s="171"/>
      <c r="DI286" s="171"/>
      <c r="DJ286" s="171"/>
      <c r="DK286" s="171"/>
      <c r="DL286" s="171"/>
      <c r="DM286" s="171"/>
      <c r="DN286" s="171"/>
      <c r="DO286" s="171"/>
      <c r="DP286" s="171"/>
      <c r="DQ286" s="171"/>
      <c r="DR286" s="171"/>
      <c r="DS286" s="171"/>
      <c r="DT286" s="171"/>
      <c r="DU286" s="171"/>
      <c r="DV286" s="171"/>
      <c r="DW286" s="171"/>
      <c r="DX286" s="171"/>
      <c r="DY286" s="171"/>
      <c r="DZ286" s="171"/>
      <c r="EA286" s="171"/>
      <c r="EB286" s="171"/>
      <c r="EC286" s="171"/>
      <c r="ED286" s="171"/>
      <c r="EE286" s="171"/>
      <c r="EF286" s="171"/>
      <c r="EG286" s="171"/>
      <c r="EH286" s="171"/>
      <c r="EI286" s="171"/>
      <c r="EJ286" s="171"/>
      <c r="EK286" s="171"/>
      <c r="EL286" s="171"/>
      <c r="EM286" s="171"/>
      <c r="EN286" s="171"/>
    </row>
    <row r="287" spans="43:144" ht="15" x14ac:dyDescent="0.25">
      <c r="AQ287" s="171"/>
      <c r="AR287"/>
      <c r="AS287"/>
      <c r="AT287"/>
      <c r="AU287"/>
      <c r="AV287"/>
      <c r="AW287"/>
      <c r="AX287"/>
      <c r="AY287"/>
      <c r="AZ287"/>
      <c r="BA287"/>
      <c r="BB287"/>
      <c r="BC287"/>
      <c r="BD287"/>
      <c r="BE287" s="171"/>
      <c r="BF287" s="171"/>
      <c r="BG287" s="171"/>
      <c r="BH287" s="171"/>
      <c r="BI287" s="171"/>
      <c r="BJ287" s="171"/>
      <c r="BK287" s="171"/>
      <c r="BL287" s="171"/>
      <c r="BM287" s="171"/>
      <c r="BN287" s="171"/>
      <c r="BO287" s="171"/>
      <c r="BP287" s="171"/>
      <c r="BQ287" s="171"/>
      <c r="BR287" s="171"/>
      <c r="BS287" s="171"/>
      <c r="BT287" s="171"/>
      <c r="BU287" s="171"/>
      <c r="BV287" s="171"/>
      <c r="BW287" s="171"/>
      <c r="BX287" s="171"/>
      <c r="BY287" s="171"/>
      <c r="BZ287" s="171"/>
      <c r="CA287" s="171"/>
      <c r="CB287" s="171"/>
      <c r="CC287" s="171"/>
      <c r="CD287" s="171"/>
      <c r="CE287" s="171"/>
      <c r="CF287" s="171"/>
      <c r="CG287" s="171"/>
      <c r="CH287" s="171"/>
      <c r="CI287" s="171"/>
      <c r="CJ287" s="171"/>
      <c r="CK287" s="171"/>
      <c r="CL287" s="171"/>
      <c r="CM287" s="171"/>
      <c r="CN287" s="171"/>
      <c r="CO287" s="171"/>
      <c r="CP287" s="171"/>
      <c r="CQ287" s="171"/>
      <c r="CR287" s="171"/>
      <c r="CS287" s="171"/>
      <c r="CT287" s="171"/>
      <c r="CU287" s="171"/>
      <c r="CV287" s="171"/>
      <c r="CW287" s="171"/>
      <c r="CX287" s="171"/>
      <c r="CY287" s="171"/>
      <c r="CZ287" s="171"/>
      <c r="DA287" s="171"/>
      <c r="DB287" s="171"/>
      <c r="DC287" s="171"/>
      <c r="DD287" s="171"/>
      <c r="DE287" s="171"/>
      <c r="DF287" s="171"/>
      <c r="DG287" s="171"/>
      <c r="DH287" s="171"/>
      <c r="DI287" s="171"/>
      <c r="DJ287" s="171"/>
      <c r="DK287" s="171"/>
      <c r="DL287" s="171"/>
      <c r="DM287" s="171"/>
      <c r="DN287" s="171"/>
      <c r="DO287" s="171"/>
      <c r="DP287" s="171"/>
      <c r="DQ287" s="171"/>
      <c r="DR287" s="171"/>
      <c r="DS287" s="171"/>
      <c r="DT287" s="171"/>
      <c r="DU287" s="171"/>
      <c r="DV287" s="171"/>
      <c r="DW287" s="171"/>
      <c r="DX287" s="171"/>
      <c r="DY287" s="171"/>
      <c r="DZ287" s="171"/>
      <c r="EA287" s="171"/>
      <c r="EB287" s="171"/>
      <c r="EC287" s="171"/>
      <c r="ED287" s="171"/>
      <c r="EE287" s="171"/>
      <c r="EF287" s="171"/>
      <c r="EG287" s="171"/>
      <c r="EH287" s="171"/>
      <c r="EI287" s="171"/>
      <c r="EJ287" s="171"/>
      <c r="EK287" s="171"/>
      <c r="EL287" s="171"/>
      <c r="EM287" s="171"/>
      <c r="EN287" s="171"/>
    </row>
    <row r="288" spans="43:144" ht="15" x14ac:dyDescent="0.25">
      <c r="AQ288" s="171"/>
      <c r="AR288"/>
      <c r="AS288"/>
      <c r="AT288"/>
      <c r="AU288"/>
      <c r="AV288"/>
      <c r="AW288"/>
      <c r="AX288"/>
      <c r="AY288"/>
      <c r="AZ288"/>
      <c r="BA288"/>
      <c r="BB288"/>
      <c r="BC288"/>
      <c r="BD288"/>
      <c r="BE288" s="171"/>
      <c r="BF288" s="171"/>
      <c r="BG288" s="171"/>
      <c r="BH288" s="171"/>
      <c r="BI288" s="171"/>
      <c r="BJ288" s="171"/>
      <c r="BK288" s="171"/>
      <c r="BL288" s="171"/>
      <c r="BM288" s="171"/>
      <c r="BN288" s="171"/>
      <c r="BO288" s="171"/>
      <c r="BP288" s="171"/>
      <c r="BQ288" s="171"/>
      <c r="BR288" s="171"/>
      <c r="BS288" s="171"/>
      <c r="BT288" s="171"/>
      <c r="BU288" s="171"/>
      <c r="BV288" s="171"/>
      <c r="BW288" s="171"/>
      <c r="BX288" s="171"/>
      <c r="BY288" s="171"/>
      <c r="BZ288" s="171"/>
      <c r="CA288" s="171"/>
      <c r="CB288" s="171"/>
      <c r="CC288" s="171"/>
      <c r="CD288" s="171"/>
      <c r="CE288" s="171"/>
      <c r="CF288" s="171"/>
      <c r="CG288" s="171"/>
      <c r="CH288" s="171"/>
      <c r="CI288" s="171"/>
      <c r="CJ288" s="171"/>
      <c r="CK288" s="171"/>
      <c r="CL288" s="171"/>
      <c r="CM288" s="171"/>
      <c r="CN288" s="171"/>
      <c r="CO288" s="171"/>
      <c r="CP288" s="171"/>
      <c r="CQ288" s="171"/>
      <c r="CR288" s="171"/>
      <c r="CS288" s="171"/>
      <c r="CT288" s="171"/>
      <c r="CU288" s="171"/>
      <c r="CV288" s="171"/>
      <c r="CW288" s="171"/>
      <c r="CX288" s="171"/>
      <c r="CY288" s="171"/>
      <c r="CZ288" s="171"/>
      <c r="DA288" s="171"/>
      <c r="DB288" s="171"/>
      <c r="DC288" s="171"/>
      <c r="DD288" s="171"/>
      <c r="DE288" s="171"/>
      <c r="DF288" s="171"/>
      <c r="DG288" s="171"/>
      <c r="DH288" s="171"/>
      <c r="DI288" s="171"/>
      <c r="DJ288" s="171"/>
      <c r="DK288" s="171"/>
      <c r="DL288" s="171"/>
      <c r="DM288" s="171"/>
      <c r="DN288" s="171"/>
      <c r="DO288" s="171"/>
      <c r="DP288" s="171"/>
      <c r="DQ288" s="171"/>
      <c r="DR288" s="171"/>
      <c r="DS288" s="171"/>
      <c r="DT288" s="171"/>
      <c r="DU288" s="171"/>
      <c r="DV288" s="171"/>
      <c r="DW288" s="171"/>
      <c r="DX288" s="171"/>
      <c r="DY288" s="171"/>
      <c r="DZ288" s="171"/>
      <c r="EA288" s="171"/>
      <c r="EB288" s="171"/>
      <c r="EC288" s="171"/>
      <c r="ED288" s="171"/>
      <c r="EE288" s="171"/>
      <c r="EF288" s="171"/>
      <c r="EG288" s="171"/>
      <c r="EH288" s="171"/>
      <c r="EI288" s="171"/>
      <c r="EJ288" s="171"/>
      <c r="EK288" s="171"/>
      <c r="EL288" s="171"/>
      <c r="EM288" s="171"/>
      <c r="EN288" s="171"/>
    </row>
    <row r="289" spans="43:144" ht="15" x14ac:dyDescent="0.25">
      <c r="AQ289" s="171"/>
      <c r="AR289"/>
      <c r="AS289"/>
      <c r="AT289"/>
      <c r="AU289"/>
      <c r="AV289"/>
      <c r="AW289"/>
      <c r="AX289"/>
      <c r="AY289"/>
      <c r="AZ289"/>
      <c r="BA289"/>
      <c r="BB289"/>
      <c r="BC289"/>
      <c r="BD289"/>
      <c r="BE289" s="171"/>
      <c r="BF289" s="171"/>
      <c r="BG289" s="171"/>
      <c r="BH289" s="171"/>
      <c r="BI289" s="171"/>
      <c r="BJ289" s="171"/>
      <c r="BK289" s="171"/>
      <c r="BL289" s="171"/>
      <c r="BM289" s="171"/>
      <c r="BN289" s="171"/>
      <c r="BO289" s="171"/>
      <c r="BP289" s="171"/>
      <c r="BQ289" s="171"/>
      <c r="BR289" s="171"/>
      <c r="BS289" s="171"/>
      <c r="BT289" s="171"/>
      <c r="BU289" s="171"/>
      <c r="BV289" s="171"/>
      <c r="BW289" s="171"/>
      <c r="BX289" s="171"/>
      <c r="BY289" s="171"/>
      <c r="BZ289" s="171"/>
      <c r="CA289" s="171"/>
      <c r="CB289" s="171"/>
      <c r="CC289" s="171"/>
      <c r="CD289" s="171"/>
      <c r="CE289" s="171"/>
      <c r="CF289" s="171"/>
      <c r="CG289" s="171"/>
      <c r="CH289" s="171"/>
      <c r="CI289" s="171"/>
      <c r="CJ289" s="171"/>
      <c r="CK289" s="171"/>
      <c r="CL289" s="171"/>
      <c r="CM289" s="171"/>
      <c r="CN289" s="171"/>
      <c r="CO289" s="171"/>
      <c r="CP289" s="171"/>
      <c r="CQ289" s="171"/>
      <c r="CR289" s="171"/>
      <c r="CS289" s="171"/>
      <c r="CT289" s="171"/>
      <c r="CU289" s="171"/>
      <c r="CV289" s="171"/>
      <c r="CW289" s="171"/>
      <c r="CX289" s="171"/>
      <c r="CY289" s="171"/>
      <c r="CZ289" s="171"/>
      <c r="DA289" s="171"/>
      <c r="DB289" s="171"/>
      <c r="DC289" s="171"/>
      <c r="DD289" s="171"/>
      <c r="DE289" s="171"/>
      <c r="DF289" s="171"/>
      <c r="DG289" s="171"/>
      <c r="DH289" s="171"/>
      <c r="DI289" s="171"/>
      <c r="DJ289" s="171"/>
      <c r="DK289" s="171"/>
      <c r="DL289" s="171"/>
      <c r="DM289" s="171"/>
      <c r="DN289" s="171"/>
      <c r="DO289" s="171"/>
      <c r="DP289" s="171"/>
      <c r="DQ289" s="171"/>
      <c r="DR289" s="171"/>
      <c r="DS289" s="171"/>
      <c r="DT289" s="171"/>
      <c r="DU289" s="171"/>
      <c r="DV289" s="171"/>
      <c r="DW289" s="171"/>
      <c r="DX289" s="171"/>
      <c r="DY289" s="171"/>
      <c r="DZ289" s="171"/>
      <c r="EA289" s="171"/>
      <c r="EB289" s="171"/>
      <c r="EC289" s="171"/>
      <c r="ED289" s="171"/>
      <c r="EE289" s="171"/>
      <c r="EF289" s="171"/>
      <c r="EG289" s="171"/>
      <c r="EH289" s="171"/>
      <c r="EI289" s="171"/>
      <c r="EJ289" s="171"/>
      <c r="EK289" s="171"/>
      <c r="EL289" s="171"/>
      <c r="EM289" s="171"/>
      <c r="EN289" s="171"/>
    </row>
    <row r="290" spans="43:144" ht="15" x14ac:dyDescent="0.25">
      <c r="AQ290" s="171"/>
      <c r="AR290"/>
      <c r="AS290"/>
      <c r="AT290"/>
      <c r="AU290"/>
      <c r="AV290"/>
      <c r="AW290"/>
      <c r="AX290"/>
      <c r="AY290"/>
      <c r="AZ290"/>
      <c r="BA290"/>
      <c r="BB290"/>
      <c r="BC290"/>
      <c r="BD290"/>
      <c r="BE290" s="171"/>
      <c r="BF290" s="171"/>
      <c r="BG290" s="171"/>
      <c r="BH290" s="171"/>
      <c r="BI290" s="171"/>
      <c r="BJ290" s="171"/>
      <c r="BK290" s="171"/>
      <c r="BL290" s="171"/>
      <c r="BM290" s="171"/>
      <c r="BN290" s="171"/>
      <c r="BO290" s="171"/>
      <c r="BP290" s="171"/>
      <c r="BQ290" s="171"/>
      <c r="BR290" s="171"/>
      <c r="BS290" s="171"/>
      <c r="BT290" s="171"/>
      <c r="BU290" s="171"/>
      <c r="BV290" s="171"/>
      <c r="BW290" s="171"/>
      <c r="BX290" s="171"/>
      <c r="BY290" s="171"/>
      <c r="BZ290" s="171"/>
      <c r="CA290" s="171"/>
      <c r="CB290" s="171"/>
      <c r="CC290" s="171"/>
      <c r="CD290" s="171"/>
      <c r="CE290" s="171"/>
      <c r="CF290" s="171"/>
      <c r="CG290" s="171"/>
      <c r="CH290" s="171"/>
      <c r="CI290" s="171"/>
      <c r="CJ290" s="171"/>
      <c r="CK290" s="171"/>
      <c r="CL290" s="171"/>
      <c r="CM290" s="171"/>
      <c r="CN290" s="171"/>
      <c r="CO290" s="171"/>
      <c r="CP290" s="171"/>
      <c r="CQ290" s="171"/>
      <c r="CR290" s="171"/>
      <c r="CS290" s="171"/>
      <c r="CT290" s="171"/>
      <c r="CU290" s="171"/>
      <c r="CV290" s="171"/>
      <c r="CW290" s="171"/>
      <c r="CX290" s="171"/>
      <c r="CY290" s="171"/>
      <c r="CZ290" s="171"/>
      <c r="DA290" s="171"/>
      <c r="DB290" s="171"/>
      <c r="DC290" s="171"/>
      <c r="DD290" s="171"/>
      <c r="DE290" s="171"/>
      <c r="DF290" s="171"/>
      <c r="DG290" s="171"/>
      <c r="DH290" s="171"/>
      <c r="DI290" s="171"/>
      <c r="DJ290" s="171"/>
      <c r="DK290" s="171"/>
      <c r="DL290" s="171"/>
      <c r="DM290" s="171"/>
      <c r="DN290" s="171"/>
      <c r="DO290" s="171"/>
      <c r="DP290" s="171"/>
      <c r="DQ290" s="171"/>
      <c r="DR290" s="171"/>
      <c r="DS290" s="171"/>
      <c r="DT290" s="171"/>
      <c r="DU290" s="171"/>
      <c r="DV290" s="171"/>
      <c r="DW290" s="171"/>
      <c r="DX290" s="171"/>
      <c r="DY290" s="171"/>
      <c r="DZ290" s="171"/>
      <c r="EA290" s="171"/>
      <c r="EB290" s="171"/>
      <c r="EC290" s="171"/>
      <c r="ED290" s="171"/>
      <c r="EE290" s="171"/>
      <c r="EF290" s="171"/>
      <c r="EG290" s="171"/>
      <c r="EH290" s="171"/>
      <c r="EI290" s="171"/>
      <c r="EJ290" s="171"/>
      <c r="EK290" s="171"/>
      <c r="EL290" s="171"/>
      <c r="EM290" s="171"/>
      <c r="EN290" s="171"/>
    </row>
    <row r="291" spans="43:144" ht="15" x14ac:dyDescent="0.25">
      <c r="AQ291" s="171"/>
      <c r="AR291"/>
      <c r="AS291"/>
      <c r="AT291"/>
      <c r="AU291"/>
      <c r="AV291"/>
      <c r="AW291"/>
      <c r="AX291"/>
      <c r="AY291"/>
      <c r="AZ291"/>
      <c r="BA291"/>
      <c r="BB291"/>
      <c r="BC291"/>
      <c r="BD291"/>
      <c r="BE291" s="171"/>
      <c r="BF291" s="171"/>
      <c r="BG291" s="171"/>
      <c r="BH291" s="171"/>
      <c r="BI291" s="171"/>
      <c r="BJ291" s="171"/>
      <c r="BK291" s="171"/>
      <c r="BL291" s="171"/>
      <c r="BM291" s="171"/>
      <c r="BN291" s="171"/>
      <c r="BO291" s="171"/>
      <c r="BP291" s="171"/>
      <c r="BQ291" s="171"/>
      <c r="BR291" s="171"/>
      <c r="BS291" s="171"/>
      <c r="BT291" s="171"/>
      <c r="BU291" s="171"/>
      <c r="BV291" s="171"/>
      <c r="BW291" s="171"/>
      <c r="BX291" s="171"/>
      <c r="BY291" s="171"/>
      <c r="BZ291" s="171"/>
      <c r="CA291" s="171"/>
      <c r="CB291" s="171"/>
      <c r="CC291" s="171"/>
      <c r="CD291" s="171"/>
      <c r="CE291" s="171"/>
      <c r="CF291" s="171"/>
      <c r="CG291" s="171"/>
      <c r="CH291" s="171"/>
      <c r="CI291" s="171"/>
      <c r="CJ291" s="171"/>
      <c r="CK291" s="171"/>
      <c r="CL291" s="171"/>
      <c r="CM291" s="171"/>
      <c r="CN291" s="171"/>
      <c r="CO291" s="171"/>
      <c r="CP291" s="171"/>
      <c r="CQ291" s="171"/>
      <c r="CR291" s="171"/>
      <c r="CS291" s="171"/>
      <c r="CT291" s="171"/>
      <c r="CU291" s="171"/>
      <c r="CV291" s="171"/>
      <c r="CW291" s="171"/>
      <c r="CX291" s="171"/>
      <c r="CY291" s="171"/>
      <c r="CZ291" s="171"/>
      <c r="DA291" s="171"/>
      <c r="DB291" s="171"/>
      <c r="DC291" s="171"/>
      <c r="DD291" s="171"/>
      <c r="DE291" s="171"/>
      <c r="DF291" s="171"/>
      <c r="DG291" s="171"/>
      <c r="DH291" s="171"/>
      <c r="DI291" s="171"/>
      <c r="DJ291" s="171"/>
      <c r="DK291" s="171"/>
      <c r="DL291" s="171"/>
      <c r="DM291" s="171"/>
      <c r="DN291" s="171"/>
      <c r="DO291" s="171"/>
      <c r="DP291" s="171"/>
      <c r="DQ291" s="171"/>
      <c r="DR291" s="171"/>
      <c r="DS291" s="171"/>
      <c r="DT291" s="171"/>
      <c r="DU291" s="171"/>
      <c r="DV291" s="171"/>
      <c r="DW291" s="171"/>
      <c r="DX291" s="171"/>
      <c r="DY291" s="171"/>
      <c r="DZ291" s="171"/>
      <c r="EA291" s="171"/>
      <c r="EB291" s="171"/>
      <c r="EC291" s="171"/>
      <c r="ED291" s="171"/>
      <c r="EE291" s="171"/>
      <c r="EF291" s="171"/>
      <c r="EG291" s="171"/>
      <c r="EH291" s="171"/>
      <c r="EI291" s="171"/>
      <c r="EJ291" s="171"/>
      <c r="EK291" s="171"/>
      <c r="EL291" s="171"/>
      <c r="EM291" s="171"/>
      <c r="EN291" s="171"/>
    </row>
    <row r="292" spans="43:144" ht="15" x14ac:dyDescent="0.25">
      <c r="AQ292" s="171"/>
      <c r="AR292"/>
      <c r="AS292"/>
      <c r="AT292"/>
      <c r="AU292"/>
      <c r="AV292"/>
      <c r="AW292"/>
      <c r="AX292"/>
      <c r="AY292"/>
      <c r="AZ292"/>
      <c r="BA292"/>
      <c r="BB292"/>
      <c r="BC292"/>
      <c r="BD292"/>
      <c r="BE292" s="171"/>
      <c r="BF292" s="171"/>
      <c r="BG292" s="171"/>
      <c r="BH292" s="171"/>
      <c r="BI292" s="171"/>
      <c r="BJ292" s="171"/>
      <c r="BK292" s="171"/>
      <c r="BL292" s="171"/>
      <c r="BM292" s="171"/>
      <c r="BN292" s="171"/>
      <c r="BO292" s="171"/>
      <c r="BP292" s="171"/>
      <c r="BQ292" s="171"/>
      <c r="BR292" s="171"/>
      <c r="BS292" s="171"/>
      <c r="BT292" s="171"/>
      <c r="BU292" s="171"/>
      <c r="BV292" s="171"/>
      <c r="BW292" s="171"/>
      <c r="BX292" s="171"/>
      <c r="BY292" s="171"/>
      <c r="BZ292" s="171"/>
      <c r="CA292" s="171"/>
      <c r="CB292" s="171"/>
      <c r="CC292" s="171"/>
      <c r="CD292" s="171"/>
      <c r="CE292" s="171"/>
      <c r="CF292" s="171"/>
      <c r="CG292" s="171"/>
      <c r="CH292" s="171"/>
      <c r="CI292" s="171"/>
      <c r="CJ292" s="171"/>
      <c r="CK292" s="171"/>
      <c r="CL292" s="171"/>
      <c r="CM292" s="171"/>
      <c r="CN292" s="171"/>
      <c r="CO292" s="171"/>
      <c r="CP292" s="171"/>
      <c r="CQ292" s="171"/>
      <c r="CR292" s="171"/>
      <c r="CS292" s="171"/>
      <c r="CT292" s="171"/>
      <c r="CU292" s="171"/>
      <c r="CV292" s="171"/>
      <c r="CW292" s="171"/>
      <c r="CX292" s="171"/>
      <c r="CY292" s="171"/>
      <c r="CZ292" s="171"/>
      <c r="DA292" s="171"/>
      <c r="DB292" s="171"/>
      <c r="DC292" s="171"/>
      <c r="DD292" s="171"/>
      <c r="DE292" s="171"/>
      <c r="DF292" s="171"/>
      <c r="DG292" s="171"/>
      <c r="DH292" s="171"/>
      <c r="DI292" s="171"/>
      <c r="DJ292" s="171"/>
      <c r="DK292" s="171"/>
      <c r="DL292" s="171"/>
      <c r="DM292" s="171"/>
      <c r="DN292" s="171"/>
      <c r="DO292" s="171"/>
      <c r="DP292" s="171"/>
      <c r="DQ292" s="171"/>
      <c r="DR292" s="171"/>
      <c r="DS292" s="171"/>
      <c r="DT292" s="171"/>
      <c r="DU292" s="171"/>
      <c r="DV292" s="171"/>
      <c r="DW292" s="171"/>
      <c r="DX292" s="171"/>
      <c r="DY292" s="171"/>
      <c r="DZ292" s="171"/>
      <c r="EA292" s="171"/>
      <c r="EB292" s="171"/>
      <c r="EC292" s="171"/>
      <c r="ED292" s="171"/>
      <c r="EE292" s="171"/>
      <c r="EF292" s="171"/>
      <c r="EG292" s="171"/>
      <c r="EH292" s="171"/>
      <c r="EI292" s="171"/>
      <c r="EJ292" s="171"/>
      <c r="EK292" s="171"/>
      <c r="EL292" s="171"/>
      <c r="EM292" s="171"/>
      <c r="EN292" s="171"/>
    </row>
    <row r="293" spans="43:144" ht="15" x14ac:dyDescent="0.25">
      <c r="AQ293" s="171"/>
      <c r="AR293"/>
      <c r="AS293"/>
      <c r="AT293"/>
      <c r="AU293"/>
      <c r="AV293"/>
      <c r="AW293"/>
      <c r="AX293"/>
      <c r="AY293"/>
      <c r="AZ293"/>
      <c r="BA293"/>
      <c r="BB293"/>
      <c r="BC293"/>
      <c r="BD293"/>
      <c r="BE293" s="171"/>
      <c r="BF293" s="171"/>
      <c r="BG293" s="171"/>
      <c r="BH293" s="171"/>
      <c r="BI293" s="171"/>
      <c r="BJ293" s="171"/>
      <c r="BK293" s="171"/>
      <c r="BL293" s="171"/>
      <c r="BM293" s="171"/>
      <c r="BN293" s="171"/>
      <c r="BO293" s="171"/>
      <c r="BP293" s="171"/>
      <c r="BQ293" s="171"/>
      <c r="BR293" s="171"/>
      <c r="BS293" s="171"/>
      <c r="BT293" s="171"/>
      <c r="BU293" s="171"/>
      <c r="BV293" s="171"/>
      <c r="BW293" s="171"/>
      <c r="BX293" s="171"/>
      <c r="BY293" s="171"/>
      <c r="BZ293" s="171"/>
      <c r="CA293" s="171"/>
      <c r="CB293" s="171"/>
      <c r="CC293" s="171"/>
      <c r="CD293" s="171"/>
      <c r="CE293" s="171"/>
      <c r="CF293" s="171"/>
      <c r="CG293" s="171"/>
      <c r="CH293" s="171"/>
      <c r="CI293" s="171"/>
      <c r="CJ293" s="171"/>
      <c r="CK293" s="171"/>
      <c r="CL293" s="171"/>
      <c r="CM293" s="171"/>
      <c r="CN293" s="171"/>
      <c r="CO293" s="171"/>
      <c r="CP293" s="171"/>
      <c r="CQ293" s="171"/>
      <c r="CR293" s="171"/>
      <c r="CS293" s="171"/>
      <c r="CT293" s="171"/>
      <c r="CU293" s="171"/>
      <c r="CV293" s="171"/>
      <c r="CW293" s="171"/>
      <c r="CX293" s="171"/>
      <c r="CY293" s="171"/>
      <c r="CZ293" s="171"/>
      <c r="DA293" s="171"/>
      <c r="DB293" s="171"/>
      <c r="DC293" s="171"/>
      <c r="DD293" s="171"/>
      <c r="DE293" s="171"/>
      <c r="DF293" s="171"/>
      <c r="DG293" s="171"/>
      <c r="DH293" s="171"/>
      <c r="DI293" s="171"/>
      <c r="DJ293" s="171"/>
      <c r="DK293" s="171"/>
      <c r="DL293" s="171"/>
      <c r="DM293" s="171"/>
      <c r="DN293" s="171"/>
      <c r="DO293" s="171"/>
      <c r="DP293" s="171"/>
      <c r="DQ293" s="171"/>
      <c r="DR293" s="171"/>
      <c r="DS293" s="171"/>
      <c r="DT293" s="171"/>
      <c r="DU293" s="171"/>
      <c r="DV293" s="171"/>
      <c r="DW293" s="171"/>
      <c r="DX293" s="171"/>
      <c r="DY293" s="171"/>
      <c r="DZ293" s="171"/>
      <c r="EA293" s="171"/>
      <c r="EB293" s="171"/>
      <c r="EC293" s="171"/>
      <c r="ED293" s="171"/>
      <c r="EE293" s="171"/>
      <c r="EF293" s="171"/>
      <c r="EG293" s="171"/>
      <c r="EH293" s="171"/>
      <c r="EI293" s="171"/>
      <c r="EJ293" s="171"/>
      <c r="EK293" s="171"/>
      <c r="EL293" s="171"/>
      <c r="EM293" s="171"/>
      <c r="EN293" s="171"/>
    </row>
    <row r="294" spans="43:144" ht="15" x14ac:dyDescent="0.25">
      <c r="AQ294" s="171"/>
      <c r="AR294"/>
      <c r="AS294"/>
      <c r="AT294"/>
      <c r="AU294"/>
      <c r="AV294"/>
      <c r="AW294"/>
      <c r="AX294"/>
      <c r="AY294"/>
      <c r="AZ294"/>
      <c r="BA294"/>
      <c r="BB294"/>
      <c r="BC294"/>
      <c r="BD294"/>
      <c r="BE294" s="171"/>
      <c r="BF294" s="171"/>
      <c r="BG294" s="171"/>
      <c r="BH294" s="171"/>
      <c r="BI294" s="171"/>
      <c r="BJ294" s="171"/>
      <c r="BK294" s="171"/>
      <c r="BL294" s="171"/>
      <c r="BM294" s="171"/>
      <c r="BN294" s="171"/>
      <c r="BO294" s="171"/>
      <c r="BP294" s="171"/>
      <c r="BQ294" s="171"/>
      <c r="BR294" s="171"/>
      <c r="BS294" s="171"/>
      <c r="BT294" s="171"/>
      <c r="BU294" s="171"/>
      <c r="BV294" s="171"/>
      <c r="BW294" s="171"/>
      <c r="BX294" s="171"/>
      <c r="BY294" s="171"/>
      <c r="BZ294" s="171"/>
      <c r="CA294" s="171"/>
      <c r="CB294" s="171"/>
      <c r="CC294" s="171"/>
      <c r="CD294" s="171"/>
      <c r="CE294" s="171"/>
      <c r="CF294" s="171"/>
      <c r="CG294" s="171"/>
      <c r="CH294" s="171"/>
      <c r="CI294" s="171"/>
      <c r="CJ294" s="171"/>
      <c r="CK294" s="171"/>
      <c r="CL294" s="171"/>
      <c r="CM294" s="171"/>
      <c r="CN294" s="171"/>
      <c r="CO294" s="171"/>
      <c r="CP294" s="171"/>
      <c r="CQ294" s="171"/>
      <c r="CR294" s="171"/>
      <c r="CS294" s="171"/>
      <c r="CT294" s="171"/>
      <c r="CU294" s="171"/>
      <c r="CV294" s="171"/>
      <c r="CW294" s="171"/>
      <c r="CX294" s="171"/>
      <c r="CY294" s="171"/>
      <c r="CZ294" s="171"/>
      <c r="DA294" s="171"/>
      <c r="DB294" s="171"/>
      <c r="DC294" s="171"/>
      <c r="DD294" s="171"/>
      <c r="DE294" s="171"/>
      <c r="DF294" s="171"/>
      <c r="DG294" s="171"/>
      <c r="DH294" s="171"/>
      <c r="DI294" s="171"/>
      <c r="DJ294" s="171"/>
      <c r="DK294" s="171"/>
      <c r="DL294" s="171"/>
      <c r="DM294" s="171"/>
      <c r="DN294" s="171"/>
      <c r="DO294" s="171"/>
      <c r="DP294" s="171"/>
      <c r="DQ294" s="171"/>
      <c r="DR294" s="171"/>
      <c r="DS294" s="171"/>
      <c r="DT294" s="171"/>
      <c r="DU294" s="171"/>
      <c r="DV294" s="171"/>
      <c r="DW294" s="171"/>
      <c r="DX294" s="171"/>
      <c r="DY294" s="171"/>
      <c r="DZ294" s="171"/>
      <c r="EA294" s="171"/>
      <c r="EB294" s="171"/>
      <c r="EC294" s="171"/>
      <c r="ED294" s="171"/>
      <c r="EE294" s="171"/>
      <c r="EF294" s="171"/>
      <c r="EG294" s="171"/>
      <c r="EH294" s="171"/>
      <c r="EI294" s="171"/>
      <c r="EJ294" s="171"/>
      <c r="EK294" s="171"/>
      <c r="EL294" s="171"/>
      <c r="EM294" s="171"/>
      <c r="EN294" s="171"/>
    </row>
    <row r="295" spans="43:144" ht="15" x14ac:dyDescent="0.25">
      <c r="AQ295" s="171"/>
      <c r="AR295"/>
      <c r="AS295"/>
      <c r="AT295"/>
      <c r="AU295"/>
      <c r="AV295"/>
      <c r="AW295"/>
      <c r="AX295"/>
      <c r="AY295"/>
      <c r="AZ295"/>
      <c r="BA295"/>
      <c r="BB295"/>
      <c r="BC295"/>
      <c r="BD295"/>
      <c r="BE295" s="171"/>
      <c r="BF295" s="171"/>
      <c r="BG295" s="171"/>
      <c r="BH295" s="171"/>
      <c r="BI295" s="171"/>
      <c r="BJ295" s="171"/>
      <c r="BK295" s="171"/>
      <c r="BL295" s="171"/>
      <c r="BM295" s="171"/>
      <c r="BN295" s="171"/>
      <c r="BO295" s="171"/>
      <c r="BP295" s="171"/>
      <c r="BQ295" s="171"/>
      <c r="BR295" s="171"/>
      <c r="BS295" s="171"/>
      <c r="BT295" s="171"/>
      <c r="BU295" s="171"/>
      <c r="BV295" s="171"/>
      <c r="BW295" s="171"/>
      <c r="BX295" s="171"/>
      <c r="BY295" s="171"/>
      <c r="BZ295" s="171"/>
      <c r="CA295" s="171"/>
      <c r="CB295" s="171"/>
      <c r="CC295" s="171"/>
      <c r="CD295" s="171"/>
      <c r="CE295" s="171"/>
      <c r="CF295" s="171"/>
      <c r="CG295" s="171"/>
      <c r="CH295" s="171"/>
      <c r="CI295" s="171"/>
      <c r="CJ295" s="171"/>
      <c r="CK295" s="171"/>
      <c r="CL295" s="171"/>
      <c r="CM295" s="171"/>
      <c r="CN295" s="171"/>
      <c r="CO295" s="171"/>
      <c r="CP295" s="171"/>
      <c r="CQ295" s="171"/>
      <c r="CR295" s="171"/>
      <c r="CS295" s="171"/>
      <c r="CT295" s="171"/>
      <c r="CU295" s="171"/>
      <c r="CV295" s="171"/>
      <c r="CW295" s="171"/>
      <c r="CX295" s="171"/>
      <c r="CY295" s="171"/>
      <c r="CZ295" s="171"/>
      <c r="DA295" s="171"/>
      <c r="DB295" s="171"/>
      <c r="DC295" s="171"/>
      <c r="DD295" s="171"/>
      <c r="DE295" s="171"/>
      <c r="DF295" s="171"/>
      <c r="DG295" s="171"/>
      <c r="DH295" s="171"/>
      <c r="DI295" s="171"/>
      <c r="DJ295" s="171"/>
      <c r="DK295" s="171"/>
      <c r="DL295" s="171"/>
      <c r="DM295" s="171"/>
      <c r="DN295" s="171"/>
      <c r="DO295" s="171"/>
      <c r="DP295" s="171"/>
      <c r="DQ295" s="171"/>
      <c r="DR295" s="171"/>
      <c r="DS295" s="171"/>
      <c r="DT295" s="171"/>
      <c r="DU295" s="171"/>
      <c r="DV295" s="171"/>
      <c r="DW295" s="171"/>
      <c r="DX295" s="171"/>
      <c r="DY295" s="171"/>
      <c r="DZ295" s="171"/>
      <c r="EA295" s="171"/>
      <c r="EB295" s="171"/>
      <c r="EC295" s="171"/>
      <c r="ED295" s="171"/>
      <c r="EE295" s="171"/>
      <c r="EF295" s="171"/>
      <c r="EG295" s="171"/>
      <c r="EH295" s="171"/>
      <c r="EI295" s="171"/>
      <c r="EJ295" s="171"/>
      <c r="EK295" s="171"/>
      <c r="EL295" s="171"/>
      <c r="EM295" s="171"/>
      <c r="EN295" s="171"/>
    </row>
    <row r="296" spans="43:144" ht="15" x14ac:dyDescent="0.25">
      <c r="AQ296" s="171"/>
      <c r="AR296"/>
      <c r="AS296"/>
      <c r="AT296"/>
      <c r="AU296"/>
      <c r="AV296"/>
      <c r="AW296"/>
      <c r="AX296"/>
      <c r="AY296"/>
      <c r="AZ296"/>
      <c r="BA296"/>
      <c r="BB296"/>
      <c r="BC296"/>
      <c r="BD296"/>
      <c r="BE296" s="171"/>
      <c r="BF296" s="171"/>
      <c r="BG296" s="171"/>
      <c r="BH296" s="171"/>
      <c r="BI296" s="171"/>
      <c r="BJ296" s="171"/>
      <c r="BK296" s="171"/>
      <c r="BL296" s="171"/>
      <c r="BM296" s="171"/>
      <c r="BN296" s="171"/>
      <c r="BO296" s="171"/>
      <c r="BP296" s="171"/>
      <c r="BQ296" s="171"/>
      <c r="BR296" s="171"/>
      <c r="BS296" s="171"/>
      <c r="BT296" s="171"/>
      <c r="BU296" s="171"/>
      <c r="BV296" s="171"/>
      <c r="BW296" s="171"/>
      <c r="BX296" s="171"/>
      <c r="BY296" s="171"/>
      <c r="BZ296" s="171"/>
      <c r="CA296" s="171"/>
      <c r="CB296" s="171"/>
      <c r="CC296" s="171"/>
      <c r="CD296" s="171"/>
      <c r="CE296" s="171"/>
      <c r="CF296" s="171"/>
      <c r="CG296" s="171"/>
      <c r="CH296" s="171"/>
      <c r="CI296" s="171"/>
      <c r="CJ296" s="171"/>
      <c r="CK296" s="171"/>
      <c r="CL296" s="171"/>
      <c r="CM296" s="171"/>
      <c r="CN296" s="171"/>
      <c r="CO296" s="171"/>
      <c r="CP296" s="171"/>
      <c r="CQ296" s="171"/>
      <c r="CR296" s="171"/>
      <c r="CS296" s="171"/>
      <c r="CT296" s="171"/>
      <c r="CU296" s="171"/>
      <c r="CV296" s="171"/>
      <c r="CW296" s="171"/>
      <c r="CX296" s="171"/>
      <c r="CY296" s="171"/>
      <c r="CZ296" s="171"/>
      <c r="DA296" s="171"/>
      <c r="DB296" s="171"/>
      <c r="DC296" s="171"/>
      <c r="DD296" s="171"/>
      <c r="DE296" s="171"/>
      <c r="DF296" s="171"/>
      <c r="DG296" s="171"/>
      <c r="DH296" s="171"/>
      <c r="DI296" s="171"/>
      <c r="DJ296" s="171"/>
      <c r="DK296" s="171"/>
      <c r="DL296" s="171"/>
      <c r="DM296" s="171"/>
      <c r="DN296" s="171"/>
      <c r="DO296" s="171"/>
      <c r="DP296" s="171"/>
      <c r="DQ296" s="171"/>
      <c r="DR296" s="171"/>
      <c r="DS296" s="171"/>
      <c r="DT296" s="171"/>
      <c r="DU296" s="171"/>
      <c r="DV296" s="171"/>
      <c r="DW296" s="171"/>
      <c r="DX296" s="171"/>
      <c r="DY296" s="171"/>
      <c r="DZ296" s="171"/>
      <c r="EA296" s="171"/>
      <c r="EB296" s="171"/>
      <c r="EC296" s="171"/>
      <c r="ED296" s="171"/>
      <c r="EE296" s="171"/>
      <c r="EF296" s="171"/>
      <c r="EG296" s="171"/>
      <c r="EH296" s="171"/>
      <c r="EI296" s="171"/>
      <c r="EJ296" s="171"/>
      <c r="EK296" s="171"/>
      <c r="EL296" s="171"/>
      <c r="EM296" s="171"/>
      <c r="EN296" s="171"/>
    </row>
    <row r="297" spans="43:144" ht="15" x14ac:dyDescent="0.25">
      <c r="AQ297" s="171"/>
      <c r="AR297"/>
      <c r="AS297"/>
      <c r="AT297"/>
      <c r="AU297"/>
      <c r="AV297"/>
      <c r="AW297"/>
      <c r="AX297"/>
      <c r="AY297"/>
      <c r="AZ297"/>
      <c r="BA297"/>
      <c r="BB297"/>
      <c r="BC297"/>
      <c r="BD297"/>
      <c r="BE297" s="171"/>
      <c r="BF297" s="171"/>
      <c r="BG297" s="171"/>
      <c r="BH297" s="171"/>
      <c r="BI297" s="171"/>
      <c r="BJ297" s="171"/>
      <c r="BK297" s="171"/>
      <c r="BL297" s="171"/>
      <c r="BM297" s="171"/>
      <c r="BN297" s="171"/>
      <c r="BO297" s="171"/>
      <c r="BP297" s="171"/>
      <c r="BQ297" s="171"/>
      <c r="BR297" s="171"/>
      <c r="BS297" s="171"/>
      <c r="BT297" s="171"/>
      <c r="BU297" s="171"/>
      <c r="BV297" s="171"/>
      <c r="BW297" s="171"/>
      <c r="BX297" s="171"/>
      <c r="BY297" s="171"/>
      <c r="BZ297" s="171"/>
      <c r="CA297" s="171"/>
      <c r="CB297" s="171"/>
      <c r="CC297" s="171"/>
      <c r="CD297" s="171"/>
      <c r="CE297" s="171"/>
      <c r="CF297" s="171"/>
      <c r="CG297" s="171"/>
      <c r="CH297" s="171"/>
      <c r="CI297" s="171"/>
      <c r="CJ297" s="171"/>
      <c r="CK297" s="171"/>
      <c r="CL297" s="171"/>
      <c r="CM297" s="171"/>
      <c r="CN297" s="171"/>
      <c r="CO297" s="171"/>
      <c r="CP297" s="171"/>
      <c r="CQ297" s="171"/>
      <c r="CR297" s="171"/>
      <c r="CS297" s="171"/>
      <c r="CT297" s="171"/>
      <c r="CU297" s="171"/>
      <c r="CV297" s="171"/>
      <c r="CW297" s="171"/>
      <c r="CX297" s="171"/>
      <c r="CY297" s="171"/>
      <c r="CZ297" s="171"/>
      <c r="DA297" s="171"/>
      <c r="DB297" s="171"/>
      <c r="DC297" s="171"/>
      <c r="DD297" s="171"/>
      <c r="DE297" s="171"/>
      <c r="DF297" s="171"/>
      <c r="DG297" s="171"/>
      <c r="DH297" s="171"/>
      <c r="DI297" s="171"/>
      <c r="DJ297" s="171"/>
      <c r="DK297" s="171"/>
      <c r="DL297" s="171"/>
      <c r="DM297" s="171"/>
      <c r="DN297" s="171"/>
      <c r="DO297" s="171"/>
      <c r="DP297" s="171"/>
      <c r="DQ297" s="171"/>
      <c r="DR297" s="171"/>
      <c r="DS297" s="171"/>
      <c r="DT297" s="171"/>
      <c r="DU297" s="171"/>
      <c r="DV297" s="171"/>
      <c r="DW297" s="171"/>
      <c r="DX297" s="171"/>
      <c r="DY297" s="171"/>
      <c r="DZ297" s="171"/>
      <c r="EA297" s="171"/>
      <c r="EB297" s="171"/>
      <c r="EC297" s="171"/>
      <c r="ED297" s="171"/>
      <c r="EE297" s="171"/>
      <c r="EF297" s="171"/>
      <c r="EG297" s="171"/>
      <c r="EH297" s="171"/>
      <c r="EI297" s="171"/>
      <c r="EJ297" s="171"/>
      <c r="EK297" s="171"/>
      <c r="EL297" s="171"/>
      <c r="EM297" s="171"/>
      <c r="EN297" s="171"/>
    </row>
    <row r="298" spans="43:144" ht="15" x14ac:dyDescent="0.25">
      <c r="AQ298" s="171"/>
      <c r="AR298"/>
      <c r="AS298"/>
      <c r="AT298"/>
      <c r="AU298"/>
      <c r="AV298"/>
      <c r="AW298"/>
      <c r="AX298"/>
      <c r="AY298"/>
      <c r="AZ298"/>
      <c r="BA298"/>
      <c r="BB298"/>
      <c r="BC298"/>
      <c r="BD298"/>
      <c r="BE298" s="171"/>
      <c r="BF298" s="171"/>
      <c r="BG298" s="171"/>
      <c r="BH298" s="171"/>
      <c r="BI298" s="171"/>
      <c r="BJ298" s="171"/>
      <c r="BK298" s="171"/>
      <c r="BL298" s="171"/>
      <c r="BM298" s="171"/>
      <c r="BN298" s="171"/>
      <c r="BO298" s="171"/>
      <c r="BP298" s="171"/>
      <c r="BQ298" s="171"/>
      <c r="BR298" s="171"/>
      <c r="BS298" s="171"/>
      <c r="BT298" s="171"/>
      <c r="BU298" s="171"/>
      <c r="BV298" s="171"/>
      <c r="BW298" s="171"/>
      <c r="BX298" s="171"/>
      <c r="BY298" s="171"/>
      <c r="BZ298" s="171"/>
      <c r="CA298" s="171"/>
      <c r="CB298" s="171"/>
      <c r="CC298" s="171"/>
      <c r="CD298" s="171"/>
      <c r="CE298" s="171"/>
      <c r="CF298" s="171"/>
      <c r="CG298" s="171"/>
      <c r="CH298" s="171"/>
      <c r="CI298" s="171"/>
      <c r="CJ298" s="171"/>
      <c r="CK298" s="171"/>
      <c r="CL298" s="171"/>
      <c r="CM298" s="171"/>
      <c r="CN298" s="171"/>
      <c r="CO298" s="171"/>
      <c r="CP298" s="171"/>
      <c r="CQ298" s="171"/>
      <c r="CR298" s="171"/>
      <c r="CS298" s="171"/>
      <c r="CT298" s="171"/>
      <c r="CU298" s="171"/>
      <c r="CV298" s="171"/>
      <c r="CW298" s="171"/>
      <c r="CX298" s="171"/>
      <c r="CY298" s="171"/>
      <c r="CZ298" s="171"/>
      <c r="DA298" s="171"/>
      <c r="DB298" s="171"/>
      <c r="DC298" s="171"/>
      <c r="DD298" s="171"/>
      <c r="DE298" s="171"/>
      <c r="DF298" s="171"/>
      <c r="DG298" s="171"/>
      <c r="DH298" s="171"/>
      <c r="DI298" s="171"/>
      <c r="DJ298" s="171"/>
      <c r="DK298" s="171"/>
      <c r="DL298" s="171"/>
      <c r="DM298" s="171"/>
      <c r="DN298" s="171"/>
      <c r="DO298" s="171"/>
      <c r="DP298" s="171"/>
      <c r="DQ298" s="171"/>
      <c r="DR298" s="171"/>
      <c r="DS298" s="171"/>
      <c r="DT298" s="171"/>
      <c r="DU298" s="171"/>
      <c r="DV298" s="171"/>
      <c r="DW298" s="171"/>
      <c r="DX298" s="171"/>
      <c r="DY298" s="171"/>
      <c r="DZ298" s="171"/>
      <c r="EA298" s="171"/>
      <c r="EB298" s="171"/>
      <c r="EC298" s="171"/>
      <c r="ED298" s="171"/>
      <c r="EE298" s="171"/>
      <c r="EF298" s="171"/>
      <c r="EG298" s="171"/>
      <c r="EH298" s="171"/>
      <c r="EI298" s="171"/>
      <c r="EJ298" s="171"/>
      <c r="EK298" s="171"/>
      <c r="EL298" s="171"/>
      <c r="EM298" s="171"/>
      <c r="EN298" s="171"/>
    </row>
    <row r="299" spans="43:144" ht="15" x14ac:dyDescent="0.25">
      <c r="AQ299" s="171"/>
      <c r="AR299"/>
      <c r="AS299"/>
      <c r="AT299"/>
      <c r="AU299"/>
      <c r="AV299"/>
      <c r="AW299"/>
      <c r="AX299"/>
      <c r="AY299"/>
      <c r="AZ299"/>
      <c r="BA299"/>
      <c r="BB299"/>
      <c r="BC299"/>
      <c r="BD299"/>
      <c r="BE299" s="171"/>
      <c r="BF299" s="171"/>
      <c r="BG299" s="171"/>
      <c r="BH299" s="171"/>
      <c r="BI299" s="171"/>
      <c r="BJ299" s="171"/>
      <c r="BK299" s="171"/>
      <c r="BL299" s="171"/>
      <c r="BM299" s="171"/>
      <c r="BN299" s="171"/>
      <c r="BO299" s="171"/>
      <c r="BP299" s="171"/>
      <c r="BQ299" s="171"/>
      <c r="BR299" s="171"/>
      <c r="BS299" s="171"/>
      <c r="BT299" s="171"/>
      <c r="BU299" s="171"/>
      <c r="BV299" s="171"/>
      <c r="BW299" s="171"/>
      <c r="BX299" s="171"/>
      <c r="BY299" s="171"/>
      <c r="BZ299" s="171"/>
      <c r="CA299" s="171"/>
      <c r="CB299" s="171"/>
      <c r="CC299" s="171"/>
      <c r="CD299" s="171"/>
      <c r="CE299" s="171"/>
      <c r="CF299" s="171"/>
      <c r="CG299" s="171"/>
      <c r="CH299" s="171"/>
      <c r="CI299" s="171"/>
      <c r="CJ299" s="171"/>
      <c r="CK299" s="171"/>
      <c r="CL299" s="171"/>
      <c r="CM299" s="171"/>
      <c r="CN299" s="171"/>
      <c r="CO299" s="171"/>
      <c r="CP299" s="171"/>
      <c r="CQ299" s="171"/>
      <c r="CR299" s="171"/>
      <c r="CS299" s="171"/>
      <c r="CT299" s="171"/>
      <c r="CU299" s="171"/>
      <c r="CV299" s="171"/>
      <c r="CW299" s="171"/>
      <c r="CX299" s="171"/>
      <c r="CY299" s="171"/>
      <c r="CZ299" s="171"/>
      <c r="DA299" s="171"/>
      <c r="DB299" s="171"/>
      <c r="DC299" s="171"/>
      <c r="DD299" s="171"/>
      <c r="DE299" s="171"/>
      <c r="DF299" s="171"/>
      <c r="DG299" s="171"/>
      <c r="DH299" s="171"/>
      <c r="DI299" s="171"/>
      <c r="DJ299" s="171"/>
      <c r="DK299" s="171"/>
      <c r="DL299" s="171"/>
      <c r="DM299" s="171"/>
      <c r="DN299" s="171"/>
      <c r="DO299" s="171"/>
      <c r="DP299" s="171"/>
      <c r="DQ299" s="171"/>
      <c r="DR299" s="171"/>
      <c r="DS299" s="171"/>
      <c r="DT299" s="171"/>
      <c r="DU299" s="171"/>
      <c r="DV299" s="171"/>
      <c r="DW299" s="171"/>
      <c r="DX299" s="171"/>
      <c r="DY299" s="171"/>
      <c r="DZ299" s="171"/>
      <c r="EA299" s="171"/>
      <c r="EB299" s="171"/>
      <c r="EC299" s="171"/>
      <c r="ED299" s="171"/>
      <c r="EE299" s="171"/>
      <c r="EF299" s="171"/>
      <c r="EG299" s="171"/>
      <c r="EH299" s="171"/>
      <c r="EI299" s="171"/>
      <c r="EJ299" s="171"/>
      <c r="EK299" s="171"/>
      <c r="EL299" s="171"/>
      <c r="EM299" s="171"/>
      <c r="EN299" s="171"/>
    </row>
    <row r="300" spans="43:144" ht="15" x14ac:dyDescent="0.25">
      <c r="AQ300" s="171"/>
      <c r="AR300"/>
      <c r="AS300"/>
      <c r="AT300"/>
      <c r="AU300"/>
      <c r="AV300"/>
      <c r="AW300"/>
      <c r="AX300"/>
      <c r="AY300"/>
      <c r="AZ300"/>
      <c r="BA300"/>
      <c r="BB300"/>
      <c r="BC300"/>
      <c r="BD300"/>
      <c r="BE300" s="171"/>
      <c r="BF300" s="171"/>
      <c r="BG300" s="171"/>
      <c r="BH300" s="171"/>
      <c r="BI300" s="171"/>
      <c r="BJ300" s="171"/>
      <c r="BK300" s="171"/>
      <c r="BL300" s="171"/>
      <c r="BM300" s="171"/>
      <c r="BN300" s="171"/>
      <c r="BO300" s="171"/>
      <c r="BP300" s="171"/>
      <c r="BQ300" s="171"/>
      <c r="BR300" s="171"/>
      <c r="BS300" s="171"/>
      <c r="BT300" s="171"/>
      <c r="BU300" s="171"/>
      <c r="BV300" s="171"/>
      <c r="BW300" s="171"/>
      <c r="BX300" s="171"/>
      <c r="BY300" s="171"/>
      <c r="BZ300" s="171"/>
      <c r="CA300" s="171"/>
      <c r="CB300" s="171"/>
      <c r="CC300" s="171"/>
      <c r="CD300" s="171"/>
      <c r="CE300" s="171"/>
      <c r="CF300" s="171"/>
      <c r="CG300" s="171"/>
      <c r="CH300" s="171"/>
      <c r="CI300" s="171"/>
      <c r="CJ300" s="171"/>
      <c r="CK300" s="171"/>
      <c r="CL300" s="171"/>
      <c r="CM300" s="171"/>
      <c r="CN300" s="171"/>
      <c r="CO300" s="171"/>
      <c r="CP300" s="171"/>
      <c r="CQ300" s="171"/>
      <c r="CR300" s="171"/>
      <c r="CS300" s="171"/>
      <c r="CT300" s="171"/>
      <c r="CU300" s="171"/>
      <c r="CV300" s="171"/>
      <c r="CW300" s="171"/>
      <c r="CX300" s="171"/>
      <c r="CY300" s="171"/>
      <c r="CZ300" s="171"/>
      <c r="DA300" s="171"/>
      <c r="DB300" s="171"/>
      <c r="DC300" s="171"/>
      <c r="DD300" s="171"/>
      <c r="DE300" s="171"/>
      <c r="DF300" s="171"/>
      <c r="DG300" s="171"/>
      <c r="DH300" s="171"/>
      <c r="DI300" s="171"/>
      <c r="DJ300" s="171"/>
      <c r="DK300" s="171"/>
      <c r="DL300" s="171"/>
      <c r="DM300" s="171"/>
      <c r="DN300" s="171"/>
      <c r="DO300" s="171"/>
      <c r="DP300" s="171"/>
      <c r="DQ300" s="171"/>
      <c r="DR300" s="171"/>
      <c r="DS300" s="171"/>
      <c r="DT300" s="171"/>
      <c r="DU300" s="171"/>
      <c r="DV300" s="171"/>
      <c r="DW300" s="171"/>
      <c r="DX300" s="171"/>
      <c r="DY300" s="171"/>
      <c r="DZ300" s="171"/>
      <c r="EA300" s="171"/>
      <c r="EB300" s="171"/>
      <c r="EC300" s="171"/>
      <c r="ED300" s="171"/>
      <c r="EE300" s="171"/>
      <c r="EF300" s="171"/>
      <c r="EG300" s="171"/>
      <c r="EH300" s="171"/>
      <c r="EI300" s="171"/>
      <c r="EJ300" s="171"/>
      <c r="EK300" s="171"/>
      <c r="EL300" s="171"/>
      <c r="EM300" s="171"/>
      <c r="EN300" s="171"/>
    </row>
    <row r="301" spans="43:144" ht="15" x14ac:dyDescent="0.25">
      <c r="AQ301" s="171"/>
      <c r="AR301"/>
      <c r="AS301"/>
      <c r="AT301"/>
      <c r="AU301"/>
      <c r="AV301"/>
      <c r="AW301"/>
      <c r="AX301"/>
      <c r="AY301"/>
      <c r="AZ301"/>
      <c r="BA301"/>
      <c r="BB301"/>
      <c r="BC301"/>
      <c r="BD301"/>
      <c r="BE301" s="171"/>
      <c r="BF301" s="171"/>
      <c r="BG301" s="171"/>
      <c r="BH301" s="171"/>
      <c r="BI301" s="171"/>
      <c r="BJ301" s="171"/>
      <c r="BK301" s="171"/>
      <c r="BL301" s="171"/>
      <c r="BM301" s="171"/>
      <c r="BN301" s="171"/>
      <c r="BO301" s="171"/>
      <c r="BP301" s="171"/>
      <c r="BQ301" s="171"/>
      <c r="BR301" s="171"/>
      <c r="BS301" s="171"/>
      <c r="BT301" s="171"/>
      <c r="BU301" s="171"/>
      <c r="BV301" s="171"/>
      <c r="BW301" s="171"/>
      <c r="BX301" s="171"/>
      <c r="BY301" s="171"/>
      <c r="BZ301" s="171"/>
      <c r="CA301" s="171"/>
      <c r="CB301" s="171"/>
      <c r="CC301" s="171"/>
      <c r="CD301" s="171"/>
      <c r="CE301" s="171"/>
      <c r="CF301" s="171"/>
      <c r="CG301" s="171"/>
      <c r="CH301" s="171"/>
      <c r="CI301" s="171"/>
      <c r="CJ301" s="171"/>
      <c r="CK301" s="171"/>
      <c r="CL301" s="171"/>
      <c r="CM301" s="171"/>
      <c r="CN301" s="171"/>
      <c r="CO301" s="171"/>
      <c r="CP301" s="171"/>
      <c r="CQ301" s="171"/>
      <c r="CR301" s="171"/>
      <c r="CS301" s="171"/>
      <c r="CT301" s="171"/>
      <c r="CU301" s="171"/>
      <c r="CV301" s="171"/>
      <c r="CW301" s="171"/>
      <c r="CX301" s="171"/>
      <c r="CY301" s="171"/>
      <c r="CZ301" s="171"/>
      <c r="DA301" s="171"/>
      <c r="DB301" s="171"/>
      <c r="DC301" s="171"/>
      <c r="DD301" s="171"/>
      <c r="DE301" s="171"/>
      <c r="DF301" s="171"/>
      <c r="DG301" s="171"/>
      <c r="DH301" s="171"/>
      <c r="DI301" s="171"/>
      <c r="DJ301" s="171"/>
      <c r="DK301" s="171"/>
      <c r="DL301" s="171"/>
      <c r="DM301" s="171"/>
      <c r="DN301" s="171"/>
      <c r="DO301" s="171"/>
      <c r="DP301" s="171"/>
      <c r="DQ301" s="171"/>
      <c r="DR301" s="171"/>
      <c r="DS301" s="171"/>
      <c r="DT301" s="171"/>
      <c r="DU301" s="171"/>
      <c r="DV301" s="171"/>
      <c r="DW301" s="171"/>
      <c r="DX301" s="171"/>
      <c r="DY301" s="171"/>
      <c r="DZ301" s="171"/>
      <c r="EA301" s="171"/>
      <c r="EB301" s="171"/>
      <c r="EC301" s="171"/>
      <c r="ED301" s="171"/>
      <c r="EE301" s="171"/>
      <c r="EF301" s="171"/>
      <c r="EG301" s="171"/>
      <c r="EH301" s="171"/>
      <c r="EI301" s="171"/>
      <c r="EJ301" s="171"/>
      <c r="EK301" s="171"/>
      <c r="EL301" s="171"/>
      <c r="EM301" s="171"/>
      <c r="EN301" s="171"/>
    </row>
    <row r="302" spans="43:144" ht="15" x14ac:dyDescent="0.25">
      <c r="AQ302" s="171"/>
      <c r="AR302"/>
      <c r="AS302"/>
      <c r="AT302"/>
      <c r="AU302"/>
      <c r="AV302"/>
      <c r="AW302"/>
      <c r="AX302"/>
      <c r="AY302"/>
      <c r="AZ302"/>
      <c r="BA302"/>
      <c r="BB302"/>
      <c r="BC302"/>
      <c r="BD302"/>
      <c r="BE302" s="171"/>
      <c r="BF302" s="171"/>
      <c r="BG302" s="171"/>
      <c r="BH302" s="171"/>
      <c r="BI302" s="171"/>
      <c r="BJ302" s="171"/>
      <c r="BK302" s="171"/>
      <c r="BL302" s="171"/>
      <c r="BM302" s="171"/>
      <c r="BN302" s="171"/>
      <c r="BO302" s="171"/>
      <c r="BP302" s="171"/>
      <c r="BQ302" s="171"/>
      <c r="BR302" s="171"/>
      <c r="BS302" s="171"/>
      <c r="BT302" s="171"/>
      <c r="BU302" s="171"/>
      <c r="BV302" s="171"/>
      <c r="BW302" s="171"/>
      <c r="BX302" s="171"/>
      <c r="BY302" s="171"/>
      <c r="BZ302" s="171"/>
      <c r="CA302" s="171"/>
      <c r="CB302" s="171"/>
      <c r="CC302" s="171"/>
      <c r="CD302" s="171"/>
      <c r="CE302" s="171"/>
      <c r="CF302" s="171"/>
      <c r="CG302" s="171"/>
      <c r="CH302" s="171"/>
      <c r="CI302" s="171"/>
      <c r="CJ302" s="171"/>
      <c r="CK302" s="171"/>
      <c r="CL302" s="171"/>
      <c r="CM302" s="171"/>
      <c r="CN302" s="171"/>
      <c r="CO302" s="171"/>
      <c r="CP302" s="171"/>
      <c r="CQ302" s="171"/>
      <c r="CR302" s="171"/>
      <c r="CS302" s="171"/>
      <c r="CT302" s="171"/>
      <c r="CU302" s="171"/>
      <c r="CV302" s="171"/>
      <c r="CW302" s="171"/>
      <c r="CX302" s="171"/>
      <c r="CY302" s="171"/>
      <c r="CZ302" s="171"/>
      <c r="DA302" s="171"/>
      <c r="DB302" s="171"/>
      <c r="DC302" s="171"/>
      <c r="DD302" s="171"/>
      <c r="DE302" s="171"/>
      <c r="DF302" s="171"/>
      <c r="DG302" s="171"/>
      <c r="DH302" s="171"/>
      <c r="DI302" s="171"/>
      <c r="DJ302" s="171"/>
      <c r="DK302" s="171"/>
      <c r="DL302" s="171"/>
      <c r="DM302" s="171"/>
      <c r="DN302" s="171"/>
      <c r="DO302" s="171"/>
      <c r="DP302" s="171"/>
      <c r="DQ302" s="171"/>
      <c r="DR302" s="171"/>
      <c r="DS302" s="171"/>
      <c r="DT302" s="171"/>
      <c r="DU302" s="171"/>
      <c r="DV302" s="171"/>
      <c r="DW302" s="171"/>
      <c r="DX302" s="171"/>
      <c r="DY302" s="171"/>
      <c r="DZ302" s="171"/>
      <c r="EA302" s="171"/>
      <c r="EB302" s="171"/>
      <c r="EC302" s="171"/>
      <c r="ED302" s="171"/>
      <c r="EE302" s="171"/>
      <c r="EF302" s="171"/>
      <c r="EG302" s="171"/>
      <c r="EH302" s="171"/>
      <c r="EI302" s="171"/>
      <c r="EJ302" s="171"/>
      <c r="EK302" s="171"/>
      <c r="EL302" s="171"/>
      <c r="EM302" s="171"/>
      <c r="EN302" s="171"/>
    </row>
    <row r="303" spans="43:144" ht="15" x14ac:dyDescent="0.25">
      <c r="AQ303" s="171"/>
      <c r="AR303"/>
      <c r="AS303"/>
      <c r="AT303"/>
      <c r="AU303"/>
      <c r="AV303"/>
      <c r="AW303"/>
      <c r="AX303"/>
      <c r="AY303"/>
      <c r="AZ303"/>
      <c r="BA303"/>
      <c r="BB303"/>
      <c r="BC303"/>
      <c r="BD303"/>
      <c r="BE303" s="171"/>
      <c r="BF303" s="171"/>
      <c r="BG303" s="171"/>
      <c r="BH303" s="171"/>
      <c r="BI303" s="171"/>
      <c r="BJ303" s="171"/>
      <c r="BK303" s="171"/>
      <c r="BL303" s="171"/>
      <c r="BM303" s="171"/>
      <c r="BN303" s="171"/>
      <c r="BO303" s="171"/>
      <c r="BP303" s="171"/>
      <c r="BQ303" s="171"/>
      <c r="BR303" s="171"/>
      <c r="BS303" s="171"/>
      <c r="BT303" s="171"/>
      <c r="BU303" s="171"/>
      <c r="BV303" s="171"/>
      <c r="BW303" s="171"/>
      <c r="BX303" s="171"/>
      <c r="BY303" s="171"/>
      <c r="BZ303" s="171"/>
      <c r="CA303" s="171"/>
      <c r="CB303" s="171"/>
      <c r="CC303" s="171"/>
      <c r="CD303" s="171"/>
      <c r="CE303" s="171"/>
      <c r="CF303" s="171"/>
      <c r="CG303" s="171"/>
      <c r="CH303" s="171"/>
      <c r="CI303" s="171"/>
      <c r="CJ303" s="171"/>
      <c r="CK303" s="171"/>
      <c r="CL303" s="171"/>
      <c r="CM303" s="171"/>
      <c r="CN303" s="171"/>
      <c r="CO303" s="171"/>
      <c r="CP303" s="171"/>
      <c r="CQ303" s="171"/>
      <c r="CR303" s="171"/>
      <c r="CS303" s="171"/>
      <c r="CT303" s="171"/>
      <c r="CU303" s="171"/>
      <c r="CV303" s="171"/>
      <c r="CW303" s="171"/>
      <c r="CX303" s="171"/>
      <c r="CY303" s="171"/>
      <c r="CZ303" s="171"/>
      <c r="DA303" s="171"/>
      <c r="DB303" s="171"/>
      <c r="DC303" s="171"/>
      <c r="DD303" s="171"/>
      <c r="DE303" s="171"/>
      <c r="DF303" s="171"/>
      <c r="DG303" s="171"/>
      <c r="DH303" s="171"/>
      <c r="DI303" s="171"/>
      <c r="DJ303" s="171"/>
      <c r="DK303" s="171"/>
      <c r="DL303" s="171"/>
      <c r="DM303" s="171"/>
      <c r="DN303" s="171"/>
      <c r="DO303" s="171"/>
      <c r="DP303" s="171"/>
      <c r="DQ303" s="171"/>
      <c r="DR303" s="171"/>
      <c r="DS303" s="171"/>
      <c r="DT303" s="171"/>
      <c r="DU303" s="171"/>
      <c r="DV303" s="171"/>
      <c r="DW303" s="171"/>
      <c r="DX303" s="171"/>
      <c r="DY303" s="171"/>
      <c r="DZ303" s="171"/>
      <c r="EA303" s="171"/>
      <c r="EB303" s="171"/>
      <c r="EC303" s="171"/>
      <c r="ED303" s="171"/>
      <c r="EE303" s="171"/>
      <c r="EF303" s="171"/>
      <c r="EG303" s="171"/>
      <c r="EH303" s="171"/>
      <c r="EI303" s="171"/>
      <c r="EJ303" s="171"/>
      <c r="EK303" s="171"/>
      <c r="EL303" s="171"/>
      <c r="EM303" s="171"/>
      <c r="EN303" s="171"/>
    </row>
    <row r="304" spans="43:144" ht="15" x14ac:dyDescent="0.25">
      <c r="AQ304" s="171"/>
      <c r="AR304"/>
      <c r="AS304"/>
      <c r="AT304"/>
      <c r="AU304"/>
      <c r="AV304"/>
      <c r="AW304"/>
      <c r="AX304"/>
      <c r="AY304"/>
      <c r="AZ304"/>
      <c r="BA304"/>
      <c r="BB304"/>
      <c r="BC304"/>
      <c r="BD304"/>
      <c r="BE304" s="171"/>
      <c r="BF304" s="171"/>
      <c r="BG304" s="171"/>
      <c r="BH304" s="171"/>
      <c r="BI304" s="171"/>
      <c r="BJ304" s="171"/>
      <c r="BK304" s="171"/>
      <c r="BL304" s="171"/>
      <c r="BM304" s="171"/>
      <c r="BN304" s="171"/>
      <c r="BO304" s="171"/>
      <c r="BP304" s="171"/>
      <c r="BQ304" s="171"/>
      <c r="BR304" s="171"/>
      <c r="BS304" s="171"/>
      <c r="BT304" s="171"/>
      <c r="BU304" s="171"/>
      <c r="BV304" s="171"/>
      <c r="BW304" s="171"/>
      <c r="BX304" s="171"/>
      <c r="BY304" s="171"/>
      <c r="BZ304" s="171"/>
      <c r="CA304" s="171"/>
      <c r="CB304" s="171"/>
      <c r="CC304" s="171"/>
      <c r="CD304" s="171"/>
      <c r="CE304" s="171"/>
      <c r="CF304" s="171"/>
      <c r="CG304" s="171"/>
      <c r="CH304" s="171"/>
      <c r="CI304" s="171"/>
      <c r="CJ304" s="171"/>
      <c r="CK304" s="171"/>
      <c r="CL304" s="171"/>
      <c r="CM304" s="171"/>
      <c r="CN304" s="171"/>
      <c r="CO304" s="171"/>
      <c r="CP304" s="171"/>
      <c r="CQ304" s="171"/>
      <c r="CR304" s="171"/>
      <c r="CS304" s="171"/>
      <c r="CT304" s="171"/>
      <c r="CU304" s="171"/>
      <c r="CV304" s="171"/>
      <c r="CW304" s="171"/>
      <c r="CX304" s="171"/>
      <c r="CY304" s="171"/>
      <c r="CZ304" s="171"/>
      <c r="DA304" s="171"/>
      <c r="DB304" s="171"/>
      <c r="DC304" s="171"/>
      <c r="DD304" s="171"/>
      <c r="DE304" s="171"/>
      <c r="DF304" s="171"/>
      <c r="DG304" s="171"/>
      <c r="DH304" s="171"/>
      <c r="DI304" s="171"/>
      <c r="DJ304" s="171"/>
      <c r="DK304" s="171"/>
      <c r="DL304" s="171"/>
      <c r="DM304" s="171"/>
      <c r="DN304" s="171"/>
      <c r="DO304" s="171"/>
      <c r="DP304" s="171"/>
      <c r="DQ304" s="171"/>
      <c r="DR304" s="171"/>
      <c r="DS304" s="171"/>
      <c r="DT304" s="171"/>
      <c r="DU304" s="171"/>
      <c r="DV304" s="171"/>
      <c r="DW304" s="171"/>
      <c r="DX304" s="171"/>
      <c r="DY304" s="171"/>
      <c r="DZ304" s="171"/>
      <c r="EA304" s="171"/>
      <c r="EB304" s="171"/>
      <c r="EC304" s="171"/>
      <c r="ED304" s="171"/>
      <c r="EE304" s="171"/>
      <c r="EF304" s="171"/>
      <c r="EG304" s="171"/>
      <c r="EH304" s="171"/>
      <c r="EI304" s="171"/>
      <c r="EJ304" s="171"/>
      <c r="EK304" s="171"/>
      <c r="EL304" s="171"/>
      <c r="EM304" s="171"/>
      <c r="EN304" s="171"/>
    </row>
    <row r="305" spans="43:144" ht="15" x14ac:dyDescent="0.25">
      <c r="AQ305" s="171"/>
      <c r="AR305"/>
      <c r="AS305"/>
      <c r="AT305"/>
      <c r="AU305"/>
      <c r="AV305"/>
      <c r="AW305"/>
      <c r="AX305"/>
      <c r="AY305"/>
      <c r="AZ305"/>
      <c r="BA305"/>
      <c r="BB305"/>
      <c r="BC305"/>
      <c r="BD305"/>
      <c r="BE305" s="171"/>
      <c r="BF305" s="171"/>
      <c r="BG305" s="171"/>
      <c r="BH305" s="171"/>
      <c r="BI305" s="171"/>
      <c r="BJ305" s="171"/>
      <c r="BK305" s="171"/>
      <c r="BL305" s="171"/>
      <c r="BM305" s="171"/>
      <c r="BN305" s="171"/>
      <c r="BO305" s="171"/>
      <c r="BP305" s="171"/>
      <c r="BQ305" s="171"/>
      <c r="BR305" s="171"/>
      <c r="BS305" s="171"/>
      <c r="BT305" s="171"/>
      <c r="BU305" s="171"/>
      <c r="BV305" s="171"/>
      <c r="BW305" s="171"/>
      <c r="BX305" s="171"/>
      <c r="BY305" s="171"/>
      <c r="BZ305" s="171"/>
      <c r="CA305" s="171"/>
      <c r="CB305" s="171"/>
      <c r="CC305" s="171"/>
      <c r="CD305" s="171"/>
      <c r="CE305" s="171"/>
      <c r="CF305" s="171"/>
      <c r="CG305" s="171"/>
      <c r="CH305" s="171"/>
      <c r="CI305" s="171"/>
      <c r="CJ305" s="171"/>
      <c r="CK305" s="171"/>
      <c r="CL305" s="171"/>
      <c r="CM305" s="171"/>
      <c r="CN305" s="171"/>
      <c r="CO305" s="171"/>
      <c r="CP305" s="171"/>
      <c r="CQ305" s="171"/>
      <c r="CR305" s="171"/>
      <c r="CS305" s="171"/>
      <c r="CT305" s="171"/>
      <c r="CU305" s="171"/>
      <c r="CV305" s="171"/>
      <c r="CW305" s="171"/>
      <c r="CX305" s="171"/>
      <c r="CY305" s="171"/>
      <c r="CZ305" s="171"/>
      <c r="DA305" s="171"/>
      <c r="DB305" s="171"/>
      <c r="DC305" s="171"/>
      <c r="DD305" s="171"/>
      <c r="DE305" s="171"/>
      <c r="DF305" s="171"/>
      <c r="DG305" s="171"/>
      <c r="DH305" s="171"/>
      <c r="DI305" s="171"/>
      <c r="DJ305" s="171"/>
      <c r="DK305" s="171"/>
      <c r="DL305" s="171"/>
      <c r="DM305" s="171"/>
      <c r="DN305" s="171"/>
      <c r="DO305" s="171"/>
      <c r="DP305" s="171"/>
      <c r="DQ305" s="171"/>
      <c r="DR305" s="171"/>
      <c r="DS305" s="171"/>
      <c r="DT305" s="171"/>
      <c r="DU305" s="171"/>
      <c r="DV305" s="171"/>
      <c r="DW305" s="171"/>
      <c r="DX305" s="171"/>
      <c r="DY305" s="171"/>
      <c r="DZ305" s="171"/>
      <c r="EA305" s="171"/>
      <c r="EB305" s="171"/>
      <c r="EC305" s="171"/>
      <c r="ED305" s="171"/>
      <c r="EE305" s="171"/>
      <c r="EF305" s="171"/>
      <c r="EG305" s="171"/>
      <c r="EH305" s="171"/>
      <c r="EI305" s="171"/>
      <c r="EJ305" s="171"/>
      <c r="EK305" s="171"/>
      <c r="EL305" s="171"/>
      <c r="EM305" s="171"/>
      <c r="EN305" s="171"/>
    </row>
    <row r="306" spans="43:144" ht="15" x14ac:dyDescent="0.25">
      <c r="AQ306" s="171"/>
      <c r="AR306"/>
      <c r="AS306"/>
      <c r="AT306"/>
      <c r="AU306"/>
      <c r="AV306"/>
      <c r="AW306"/>
      <c r="AX306"/>
      <c r="AY306"/>
      <c r="AZ306"/>
      <c r="BA306"/>
      <c r="BB306"/>
      <c r="BC306"/>
      <c r="BD306"/>
      <c r="BE306" s="171"/>
      <c r="BF306" s="171"/>
      <c r="BG306" s="171"/>
      <c r="BH306" s="171"/>
      <c r="BI306" s="171"/>
      <c r="BJ306" s="171"/>
      <c r="BK306" s="171"/>
      <c r="BL306" s="171"/>
      <c r="BM306" s="171"/>
      <c r="BN306" s="171"/>
      <c r="BO306" s="171"/>
      <c r="BP306" s="171"/>
      <c r="BQ306" s="171"/>
      <c r="BR306" s="171"/>
      <c r="BS306" s="171"/>
      <c r="BT306" s="171"/>
      <c r="BU306" s="171"/>
      <c r="BV306" s="171"/>
      <c r="BW306" s="171"/>
      <c r="BX306" s="171"/>
      <c r="BY306" s="171"/>
      <c r="BZ306" s="171"/>
      <c r="CA306" s="171"/>
      <c r="CB306" s="171"/>
      <c r="CC306" s="171"/>
      <c r="CD306" s="171"/>
      <c r="CE306" s="171"/>
      <c r="CF306" s="171"/>
      <c r="CG306" s="171"/>
      <c r="CH306" s="171"/>
      <c r="CI306" s="171"/>
      <c r="CJ306" s="171"/>
      <c r="CK306" s="171"/>
      <c r="CL306" s="171"/>
      <c r="CM306" s="171"/>
      <c r="CN306" s="171"/>
      <c r="CO306" s="171"/>
      <c r="CP306" s="171"/>
      <c r="CQ306" s="171"/>
      <c r="CR306" s="171"/>
      <c r="CS306" s="171"/>
      <c r="CT306" s="171"/>
      <c r="CU306" s="171"/>
      <c r="CV306" s="171"/>
      <c r="CW306" s="171"/>
      <c r="CX306" s="171"/>
      <c r="CY306" s="171"/>
      <c r="CZ306" s="171"/>
      <c r="DA306" s="171"/>
      <c r="DB306" s="171"/>
      <c r="DC306" s="171"/>
      <c r="DD306" s="171"/>
      <c r="DE306" s="171"/>
      <c r="DF306" s="171"/>
      <c r="DG306" s="171"/>
      <c r="DH306" s="171"/>
      <c r="DI306" s="171"/>
      <c r="DJ306" s="171"/>
      <c r="DK306" s="171"/>
      <c r="DL306" s="171"/>
      <c r="DM306" s="171"/>
      <c r="DN306" s="171"/>
      <c r="DO306" s="171"/>
      <c r="DP306" s="171"/>
      <c r="DQ306" s="171"/>
      <c r="DR306" s="171"/>
      <c r="DS306" s="171"/>
      <c r="DT306" s="171"/>
      <c r="DU306" s="171"/>
      <c r="DV306" s="171"/>
      <c r="DW306" s="171"/>
      <c r="DX306" s="171"/>
      <c r="DY306" s="171"/>
      <c r="DZ306" s="171"/>
      <c r="EA306" s="171"/>
      <c r="EB306" s="171"/>
      <c r="EC306" s="171"/>
      <c r="ED306" s="171"/>
      <c r="EE306" s="171"/>
      <c r="EF306" s="171"/>
      <c r="EG306" s="171"/>
      <c r="EH306" s="171"/>
      <c r="EI306" s="171"/>
      <c r="EJ306" s="171"/>
      <c r="EK306" s="171"/>
      <c r="EL306" s="171"/>
      <c r="EM306" s="171"/>
      <c r="EN306" s="171"/>
    </row>
    <row r="307" spans="43:144" ht="15" x14ac:dyDescent="0.25">
      <c r="AQ307" s="171"/>
      <c r="AR307"/>
      <c r="AS307"/>
      <c r="AT307"/>
      <c r="AU307"/>
      <c r="AV307"/>
      <c r="AW307"/>
      <c r="AX307"/>
      <c r="AY307"/>
      <c r="AZ307"/>
      <c r="BA307"/>
      <c r="BB307"/>
      <c r="BC307"/>
      <c r="BD307"/>
      <c r="BE307" s="171"/>
      <c r="BF307" s="171"/>
      <c r="BG307" s="171"/>
      <c r="BH307" s="171"/>
      <c r="BI307" s="171"/>
      <c r="BJ307" s="171"/>
      <c r="BK307" s="171"/>
      <c r="BL307" s="171"/>
      <c r="BM307" s="171"/>
      <c r="BN307" s="171"/>
      <c r="BO307" s="171"/>
      <c r="BP307" s="171"/>
      <c r="BQ307" s="171"/>
      <c r="BR307" s="171"/>
      <c r="BS307" s="171"/>
      <c r="BT307" s="171"/>
      <c r="BU307" s="171"/>
      <c r="BV307" s="171"/>
      <c r="BW307" s="171"/>
      <c r="BX307" s="171"/>
      <c r="BY307" s="171"/>
      <c r="BZ307" s="171"/>
      <c r="CA307" s="171"/>
      <c r="CB307" s="171"/>
      <c r="CC307" s="171"/>
      <c r="CD307" s="171"/>
      <c r="CE307" s="171"/>
      <c r="CF307" s="171"/>
      <c r="CG307" s="171"/>
      <c r="CH307" s="171"/>
      <c r="CI307" s="171"/>
      <c r="CJ307" s="171"/>
      <c r="CK307" s="171"/>
      <c r="CL307" s="171"/>
      <c r="CM307" s="171"/>
      <c r="CN307" s="171"/>
      <c r="CO307" s="171"/>
      <c r="CP307" s="171"/>
      <c r="CQ307" s="171"/>
      <c r="CR307" s="171"/>
      <c r="CS307" s="171"/>
      <c r="CT307" s="171"/>
      <c r="CU307" s="171"/>
      <c r="CV307" s="171"/>
      <c r="CW307" s="171"/>
      <c r="CX307" s="171"/>
      <c r="CY307" s="171"/>
      <c r="CZ307" s="171"/>
      <c r="DA307" s="171"/>
      <c r="DB307" s="171"/>
      <c r="DC307" s="171"/>
      <c r="DD307" s="171"/>
      <c r="DE307" s="171"/>
      <c r="DF307" s="171"/>
      <c r="DG307" s="171"/>
      <c r="DH307" s="171"/>
      <c r="DI307" s="171"/>
      <c r="DJ307" s="171"/>
      <c r="DK307" s="171"/>
      <c r="DL307" s="171"/>
      <c r="DM307" s="171"/>
      <c r="DN307" s="171"/>
      <c r="DO307" s="171"/>
      <c r="DP307" s="171"/>
      <c r="DQ307" s="171"/>
      <c r="DR307" s="171"/>
      <c r="DS307" s="171"/>
      <c r="DT307" s="171"/>
      <c r="DU307" s="171"/>
      <c r="DV307" s="171"/>
      <c r="DW307" s="171"/>
      <c r="DX307" s="171"/>
      <c r="DY307" s="171"/>
      <c r="DZ307" s="171"/>
      <c r="EA307" s="171"/>
      <c r="EB307" s="171"/>
      <c r="EC307" s="171"/>
      <c r="ED307" s="171"/>
      <c r="EE307" s="171"/>
      <c r="EF307" s="171"/>
      <c r="EG307" s="171"/>
      <c r="EH307" s="171"/>
      <c r="EI307" s="171"/>
      <c r="EJ307" s="171"/>
      <c r="EK307" s="171"/>
      <c r="EL307" s="171"/>
      <c r="EM307" s="171"/>
      <c r="EN307" s="171"/>
    </row>
    <row r="308" spans="43:144" ht="15" x14ac:dyDescent="0.25">
      <c r="AQ308" s="171"/>
      <c r="AR308"/>
      <c r="AS308"/>
      <c r="AT308"/>
      <c r="AU308"/>
      <c r="AV308"/>
      <c r="AW308"/>
      <c r="AX308"/>
      <c r="AY308"/>
      <c r="AZ308"/>
      <c r="BA308"/>
      <c r="BB308"/>
      <c r="BC308"/>
      <c r="BD308"/>
      <c r="BE308" s="171"/>
      <c r="BF308" s="171"/>
      <c r="BG308" s="171"/>
      <c r="BH308" s="171"/>
      <c r="BI308" s="171"/>
      <c r="BJ308" s="171"/>
      <c r="BK308" s="171"/>
      <c r="BL308" s="171"/>
      <c r="BM308" s="171"/>
      <c r="BN308" s="171"/>
      <c r="BO308" s="171"/>
      <c r="BP308" s="171"/>
      <c r="BQ308" s="171"/>
      <c r="BR308" s="171"/>
      <c r="BS308" s="171"/>
      <c r="BT308" s="171"/>
      <c r="BU308" s="171"/>
      <c r="BV308" s="171"/>
      <c r="BW308" s="171"/>
      <c r="BX308" s="171"/>
      <c r="BY308" s="171"/>
      <c r="BZ308" s="171"/>
      <c r="CA308" s="171"/>
      <c r="CB308" s="171"/>
      <c r="CC308" s="171"/>
      <c r="CD308" s="171"/>
      <c r="CE308" s="171"/>
      <c r="CF308" s="171"/>
      <c r="CG308" s="171"/>
      <c r="CH308" s="171"/>
      <c r="CI308" s="171"/>
      <c r="CJ308" s="171"/>
      <c r="CK308" s="171"/>
      <c r="CL308" s="171"/>
      <c r="CM308" s="171"/>
      <c r="CN308" s="171"/>
      <c r="CO308" s="171"/>
      <c r="CP308" s="171"/>
      <c r="CQ308" s="171"/>
      <c r="CR308" s="171"/>
      <c r="CS308" s="171"/>
      <c r="CT308" s="171"/>
      <c r="CU308" s="171"/>
      <c r="CV308" s="171"/>
      <c r="CW308" s="171"/>
      <c r="CX308" s="171"/>
      <c r="CY308" s="171"/>
      <c r="CZ308" s="171"/>
      <c r="DA308" s="171"/>
      <c r="DB308" s="171"/>
      <c r="DC308" s="171"/>
      <c r="DD308" s="171"/>
      <c r="DE308" s="171"/>
      <c r="DF308" s="171"/>
      <c r="DG308" s="171"/>
      <c r="DH308" s="171"/>
      <c r="DI308" s="171"/>
      <c r="DJ308" s="171"/>
      <c r="DK308" s="171"/>
      <c r="DL308" s="171"/>
      <c r="DM308" s="171"/>
      <c r="DN308" s="171"/>
      <c r="DO308" s="171"/>
      <c r="DP308" s="171"/>
      <c r="DQ308" s="171"/>
      <c r="DR308" s="171"/>
      <c r="DS308" s="171"/>
      <c r="DT308" s="171"/>
      <c r="DU308" s="171"/>
      <c r="DV308" s="171"/>
      <c r="DW308" s="171"/>
      <c r="DX308" s="171"/>
      <c r="DY308" s="171"/>
      <c r="DZ308" s="171"/>
      <c r="EA308" s="171"/>
      <c r="EB308" s="171"/>
      <c r="EC308" s="171"/>
      <c r="ED308" s="171"/>
      <c r="EE308" s="171"/>
      <c r="EF308" s="171"/>
      <c r="EG308" s="171"/>
      <c r="EH308" s="171"/>
      <c r="EI308" s="171"/>
      <c r="EJ308" s="171"/>
      <c r="EK308" s="171"/>
      <c r="EL308" s="171"/>
      <c r="EM308" s="171"/>
      <c r="EN308" s="171"/>
    </row>
    <row r="309" spans="43:144" ht="15" x14ac:dyDescent="0.25">
      <c r="AQ309" s="171"/>
      <c r="AR309"/>
      <c r="AS309"/>
      <c r="AT309"/>
      <c r="AU309"/>
      <c r="AV309"/>
      <c r="AW309"/>
      <c r="AX309"/>
      <c r="AY309"/>
      <c r="AZ309"/>
      <c r="BA309"/>
      <c r="BB309"/>
      <c r="BC309"/>
      <c r="BD309"/>
      <c r="BE309" s="171"/>
      <c r="BF309" s="171"/>
      <c r="BG309" s="171"/>
      <c r="BH309" s="171"/>
      <c r="BI309" s="171"/>
      <c r="BJ309" s="171"/>
      <c r="BK309" s="171"/>
      <c r="BL309" s="171"/>
      <c r="BM309" s="171"/>
      <c r="BN309" s="171"/>
      <c r="BO309" s="171"/>
      <c r="BP309" s="171"/>
      <c r="BQ309" s="171"/>
      <c r="BR309" s="171"/>
      <c r="BS309" s="171"/>
      <c r="BT309" s="171"/>
      <c r="BU309" s="171"/>
      <c r="BV309" s="171"/>
      <c r="BW309" s="171"/>
      <c r="BX309" s="171"/>
      <c r="BY309" s="171"/>
      <c r="BZ309" s="171"/>
      <c r="CA309" s="171"/>
      <c r="CB309" s="171"/>
      <c r="CC309" s="171"/>
      <c r="CD309" s="171"/>
      <c r="CE309" s="171"/>
      <c r="CF309" s="171"/>
      <c r="CG309" s="171"/>
      <c r="CH309" s="171"/>
      <c r="CI309" s="171"/>
      <c r="CJ309" s="171"/>
      <c r="CK309" s="171"/>
      <c r="CL309" s="171"/>
      <c r="CM309" s="171"/>
      <c r="CN309" s="171"/>
      <c r="CO309" s="171"/>
      <c r="CP309" s="171"/>
      <c r="CQ309" s="171"/>
      <c r="CR309" s="171"/>
      <c r="CS309" s="171"/>
      <c r="CT309" s="171"/>
      <c r="CU309" s="171"/>
      <c r="CV309" s="171"/>
      <c r="CW309" s="171"/>
      <c r="CX309" s="171"/>
      <c r="CY309" s="171"/>
      <c r="CZ309" s="171"/>
      <c r="DA309" s="171"/>
      <c r="DB309" s="171"/>
      <c r="DC309" s="171"/>
      <c r="DD309" s="171"/>
      <c r="DE309" s="171"/>
      <c r="DF309" s="171"/>
      <c r="DG309" s="171"/>
      <c r="DH309" s="171"/>
      <c r="DI309" s="171"/>
      <c r="DJ309" s="171"/>
      <c r="DK309" s="171"/>
      <c r="DL309" s="171"/>
      <c r="DM309" s="171"/>
      <c r="DN309" s="171"/>
      <c r="DO309" s="171"/>
      <c r="DP309" s="171"/>
      <c r="DQ309" s="171"/>
      <c r="DR309" s="171"/>
      <c r="DS309" s="171"/>
      <c r="DT309" s="171"/>
      <c r="DU309" s="171"/>
      <c r="DV309" s="171"/>
      <c r="DW309" s="171"/>
      <c r="DX309" s="171"/>
      <c r="DY309" s="171"/>
      <c r="DZ309" s="171"/>
      <c r="EA309" s="171"/>
      <c r="EB309" s="171"/>
      <c r="EC309" s="171"/>
      <c r="ED309" s="171"/>
      <c r="EE309" s="171"/>
      <c r="EF309" s="171"/>
      <c r="EG309" s="171"/>
      <c r="EH309" s="171"/>
      <c r="EI309" s="171"/>
      <c r="EJ309" s="171"/>
      <c r="EK309" s="171"/>
      <c r="EL309" s="171"/>
      <c r="EM309" s="171"/>
      <c r="EN309" s="171"/>
    </row>
    <row r="310" spans="43:144" ht="15" x14ac:dyDescent="0.25">
      <c r="AQ310" s="171"/>
      <c r="AR310"/>
      <c r="AS310"/>
      <c r="AT310"/>
      <c r="AU310"/>
      <c r="AV310"/>
      <c r="AW310"/>
      <c r="AX310"/>
      <c r="AY310"/>
      <c r="AZ310"/>
      <c r="BA310"/>
      <c r="BB310"/>
      <c r="BC310"/>
      <c r="BD310"/>
      <c r="BE310" s="171"/>
      <c r="BF310" s="171"/>
      <c r="BG310" s="171"/>
      <c r="BH310" s="171"/>
      <c r="BI310" s="171"/>
      <c r="BJ310" s="171"/>
      <c r="BK310" s="171"/>
      <c r="BL310" s="171"/>
      <c r="BM310" s="171"/>
      <c r="BN310" s="171"/>
      <c r="BO310" s="171"/>
      <c r="BP310" s="171"/>
      <c r="BQ310" s="171"/>
      <c r="BR310" s="171"/>
      <c r="BS310" s="171"/>
      <c r="BT310" s="171"/>
      <c r="BU310" s="171"/>
      <c r="BV310" s="171"/>
      <c r="BW310" s="171"/>
      <c r="BX310" s="171"/>
      <c r="BY310" s="171"/>
      <c r="BZ310" s="171"/>
      <c r="CA310" s="171"/>
      <c r="CB310" s="171"/>
      <c r="CC310" s="171"/>
      <c r="CD310" s="171"/>
      <c r="CE310" s="171"/>
      <c r="CF310" s="171"/>
      <c r="CG310" s="171"/>
      <c r="CH310" s="171"/>
      <c r="CI310" s="171"/>
      <c r="CJ310" s="171"/>
      <c r="CK310" s="171"/>
      <c r="CL310" s="171"/>
      <c r="CM310" s="171"/>
      <c r="CN310" s="171"/>
      <c r="CO310" s="171"/>
      <c r="CP310" s="171"/>
      <c r="CQ310" s="171"/>
      <c r="CR310" s="171"/>
      <c r="CS310" s="171"/>
      <c r="CT310" s="171"/>
      <c r="CU310" s="171"/>
      <c r="CV310" s="171"/>
      <c r="CW310" s="171"/>
      <c r="CX310" s="171"/>
      <c r="CY310" s="171"/>
      <c r="CZ310" s="171"/>
      <c r="DA310" s="171"/>
      <c r="DB310" s="171"/>
      <c r="DC310" s="171"/>
      <c r="DD310" s="171"/>
      <c r="DE310" s="171"/>
      <c r="DF310" s="171"/>
      <c r="DG310" s="171"/>
      <c r="DH310" s="171"/>
      <c r="DI310" s="171"/>
      <c r="DJ310" s="171"/>
      <c r="DK310" s="171"/>
      <c r="DL310" s="171"/>
      <c r="DM310" s="171"/>
      <c r="DN310" s="171"/>
      <c r="DO310" s="171"/>
      <c r="DP310" s="171"/>
      <c r="DQ310" s="171"/>
      <c r="DR310" s="171"/>
      <c r="DS310" s="171"/>
      <c r="DT310" s="171"/>
      <c r="DU310" s="171"/>
      <c r="DV310" s="171"/>
      <c r="DW310" s="171"/>
      <c r="DX310" s="171"/>
      <c r="DY310" s="171"/>
      <c r="DZ310" s="171"/>
      <c r="EA310" s="171"/>
      <c r="EB310" s="171"/>
      <c r="EC310" s="171"/>
      <c r="ED310" s="171"/>
      <c r="EE310" s="171"/>
      <c r="EF310" s="171"/>
      <c r="EG310" s="171"/>
      <c r="EH310" s="171"/>
      <c r="EI310" s="171"/>
      <c r="EJ310" s="171"/>
      <c r="EK310" s="171"/>
      <c r="EL310" s="171"/>
      <c r="EM310" s="171"/>
      <c r="EN310" s="171"/>
    </row>
    <row r="311" spans="43:144" ht="15" x14ac:dyDescent="0.25">
      <c r="AQ311" s="171"/>
      <c r="AR311"/>
      <c r="AS311"/>
      <c r="AT311"/>
      <c r="AU311"/>
      <c r="AV311"/>
      <c r="AW311"/>
      <c r="AX311"/>
      <c r="AY311"/>
      <c r="AZ311"/>
      <c r="BA311"/>
      <c r="BB311"/>
      <c r="BC311"/>
      <c r="BD311"/>
      <c r="BE311" s="171"/>
      <c r="BF311" s="171"/>
      <c r="BG311" s="171"/>
      <c r="BH311" s="171"/>
      <c r="BI311" s="171"/>
      <c r="BJ311" s="171"/>
      <c r="BK311" s="171"/>
      <c r="BL311" s="171"/>
      <c r="BM311" s="171"/>
      <c r="BN311" s="171"/>
      <c r="BO311" s="171"/>
      <c r="BP311" s="171"/>
      <c r="BQ311" s="171"/>
      <c r="BR311" s="171"/>
      <c r="BS311" s="171"/>
      <c r="BT311" s="171"/>
      <c r="BU311" s="171"/>
      <c r="BV311" s="171"/>
      <c r="BW311" s="171"/>
      <c r="BX311" s="171"/>
      <c r="BY311" s="171"/>
      <c r="BZ311" s="171"/>
      <c r="CA311" s="171"/>
      <c r="CB311" s="171"/>
      <c r="CC311" s="171"/>
      <c r="CD311" s="171"/>
      <c r="CE311" s="171"/>
      <c r="CF311" s="171"/>
      <c r="CG311" s="171"/>
      <c r="CH311" s="171"/>
      <c r="CI311" s="171"/>
      <c r="CJ311" s="171"/>
      <c r="CK311" s="171"/>
      <c r="CL311" s="171"/>
      <c r="CM311" s="171"/>
      <c r="CN311" s="171"/>
      <c r="CO311" s="171"/>
      <c r="CP311" s="171"/>
      <c r="CQ311" s="171"/>
      <c r="CR311" s="171"/>
      <c r="CS311" s="171"/>
      <c r="CT311" s="171"/>
      <c r="CU311" s="171"/>
      <c r="CV311" s="171"/>
      <c r="CW311" s="171"/>
      <c r="CX311" s="171"/>
      <c r="CY311" s="171"/>
      <c r="CZ311" s="171"/>
      <c r="DA311" s="171"/>
      <c r="DB311" s="171"/>
      <c r="DC311" s="171"/>
      <c r="DD311" s="171"/>
      <c r="DE311" s="171"/>
      <c r="DF311" s="171"/>
      <c r="DG311" s="171"/>
      <c r="DH311" s="171"/>
      <c r="DI311" s="171"/>
      <c r="DJ311" s="171"/>
      <c r="DK311" s="171"/>
      <c r="DL311" s="171"/>
      <c r="DM311" s="171"/>
      <c r="DN311" s="171"/>
      <c r="DO311" s="171"/>
      <c r="DP311" s="171"/>
      <c r="DQ311" s="171"/>
      <c r="DR311" s="171"/>
      <c r="DS311" s="171"/>
      <c r="DT311" s="171"/>
      <c r="DU311" s="171"/>
      <c r="DV311" s="171"/>
      <c r="DW311" s="171"/>
      <c r="DX311" s="171"/>
      <c r="DY311" s="171"/>
      <c r="DZ311" s="171"/>
      <c r="EA311" s="171"/>
      <c r="EB311" s="171"/>
      <c r="EC311" s="171"/>
      <c r="ED311" s="171"/>
      <c r="EE311" s="171"/>
      <c r="EF311" s="171"/>
      <c r="EG311" s="171"/>
      <c r="EH311" s="171"/>
      <c r="EI311" s="171"/>
      <c r="EJ311" s="171"/>
      <c r="EK311" s="171"/>
      <c r="EL311" s="171"/>
      <c r="EM311" s="171"/>
      <c r="EN311" s="171"/>
    </row>
    <row r="312" spans="43:144" ht="15" x14ac:dyDescent="0.25">
      <c r="AQ312" s="171"/>
      <c r="AR312"/>
      <c r="AS312"/>
      <c r="AT312"/>
      <c r="AU312"/>
      <c r="AV312"/>
      <c r="AW312"/>
      <c r="AX312"/>
      <c r="AY312"/>
      <c r="AZ312"/>
      <c r="BA312"/>
      <c r="BB312"/>
      <c r="BC312"/>
      <c r="BD312"/>
      <c r="BE312" s="171"/>
      <c r="BF312" s="171"/>
      <c r="BG312" s="171"/>
      <c r="BH312" s="171"/>
      <c r="BI312" s="171"/>
      <c r="BJ312" s="171"/>
      <c r="BK312" s="171"/>
      <c r="BL312" s="171"/>
      <c r="BM312" s="171"/>
      <c r="BN312" s="171"/>
      <c r="BO312" s="171"/>
      <c r="BP312" s="171"/>
      <c r="BQ312" s="171"/>
      <c r="BR312" s="171"/>
      <c r="BS312" s="171"/>
      <c r="BT312" s="171"/>
      <c r="BU312" s="171"/>
      <c r="BV312" s="171"/>
      <c r="BW312" s="171"/>
      <c r="BX312" s="171"/>
      <c r="BY312" s="171"/>
      <c r="BZ312" s="171"/>
      <c r="CA312" s="171"/>
      <c r="CB312" s="171"/>
      <c r="CC312" s="171"/>
      <c r="CD312" s="171"/>
      <c r="CE312" s="171"/>
      <c r="CF312" s="171"/>
      <c r="CG312" s="171"/>
      <c r="CH312" s="171"/>
      <c r="CI312" s="171"/>
      <c r="CJ312" s="171"/>
      <c r="CK312" s="171"/>
      <c r="CL312" s="171"/>
      <c r="CM312" s="171"/>
      <c r="CN312" s="171"/>
      <c r="CO312" s="171"/>
      <c r="CP312" s="171"/>
      <c r="CQ312" s="171"/>
      <c r="CR312" s="171"/>
      <c r="CS312" s="171"/>
      <c r="CT312" s="171"/>
      <c r="CU312" s="171"/>
      <c r="CV312" s="171"/>
      <c r="CW312" s="171"/>
      <c r="CX312" s="171"/>
      <c r="CY312" s="171"/>
      <c r="CZ312" s="171"/>
      <c r="DA312" s="171"/>
      <c r="DB312" s="171"/>
      <c r="DC312" s="171"/>
      <c r="DD312" s="171"/>
      <c r="DE312" s="171"/>
      <c r="DF312" s="171"/>
      <c r="DG312" s="171"/>
      <c r="DH312" s="171"/>
      <c r="DI312" s="171"/>
      <c r="DJ312" s="171"/>
      <c r="DK312" s="171"/>
      <c r="DL312" s="171"/>
      <c r="DM312" s="171"/>
      <c r="DN312" s="171"/>
      <c r="DO312" s="171"/>
      <c r="DP312" s="171"/>
      <c r="DQ312" s="171"/>
      <c r="DR312" s="171"/>
      <c r="DS312" s="171"/>
      <c r="DT312" s="171"/>
      <c r="DU312" s="171"/>
      <c r="DV312" s="171"/>
      <c r="DW312" s="171"/>
      <c r="DX312" s="171"/>
      <c r="DY312" s="171"/>
      <c r="DZ312" s="171"/>
      <c r="EA312" s="171"/>
      <c r="EB312" s="171"/>
      <c r="EC312" s="171"/>
      <c r="ED312" s="171"/>
      <c r="EE312" s="171"/>
      <c r="EF312" s="171"/>
      <c r="EG312" s="171"/>
      <c r="EH312" s="171"/>
      <c r="EI312" s="171"/>
      <c r="EJ312" s="171"/>
      <c r="EK312" s="171"/>
      <c r="EL312" s="171"/>
      <c r="EM312" s="171"/>
      <c r="EN312" s="171"/>
    </row>
    <row r="313" spans="43:144" ht="15" x14ac:dyDescent="0.25">
      <c r="AQ313" s="171"/>
      <c r="AR313"/>
      <c r="AS313"/>
      <c r="AT313"/>
      <c r="AU313"/>
      <c r="AV313"/>
      <c r="AW313"/>
      <c r="AX313"/>
      <c r="AY313"/>
      <c r="AZ313"/>
      <c r="BA313"/>
      <c r="BB313"/>
      <c r="BC313"/>
      <c r="BD313"/>
      <c r="BE313" s="171"/>
      <c r="BF313" s="171"/>
      <c r="BG313" s="171"/>
      <c r="BH313" s="171"/>
      <c r="BI313" s="171"/>
      <c r="BJ313" s="171"/>
      <c r="BK313" s="171"/>
      <c r="BL313" s="171"/>
      <c r="BM313" s="171"/>
      <c r="BN313" s="171"/>
      <c r="BO313" s="171"/>
      <c r="BP313" s="171"/>
      <c r="BQ313" s="171"/>
      <c r="BR313" s="171"/>
      <c r="BS313" s="171"/>
      <c r="BT313" s="171"/>
      <c r="BU313" s="171"/>
      <c r="BV313" s="171"/>
      <c r="BW313" s="171"/>
      <c r="BX313" s="171"/>
      <c r="BY313" s="171"/>
      <c r="BZ313" s="171"/>
      <c r="CA313" s="171"/>
      <c r="CB313" s="171"/>
      <c r="CC313" s="171"/>
      <c r="CD313" s="171"/>
      <c r="CE313" s="171"/>
      <c r="CF313" s="171"/>
      <c r="CG313" s="171"/>
      <c r="CH313" s="171"/>
      <c r="CI313" s="171"/>
      <c r="CJ313" s="171"/>
      <c r="CK313" s="171"/>
      <c r="CL313" s="171"/>
      <c r="CM313" s="171"/>
      <c r="CN313" s="171"/>
      <c r="CO313" s="171"/>
      <c r="CP313" s="171"/>
      <c r="CQ313" s="171"/>
      <c r="CR313" s="171"/>
      <c r="CS313" s="171"/>
      <c r="CT313" s="171"/>
      <c r="CU313" s="171"/>
      <c r="CV313" s="171"/>
      <c r="CW313" s="171"/>
      <c r="CX313" s="171"/>
      <c r="CY313" s="171"/>
      <c r="CZ313" s="171"/>
      <c r="DA313" s="171"/>
      <c r="DB313" s="171"/>
      <c r="DC313" s="171"/>
      <c r="DD313" s="171"/>
      <c r="DE313" s="171"/>
      <c r="DF313" s="171"/>
      <c r="DG313" s="171"/>
      <c r="DH313" s="171"/>
      <c r="DI313" s="171"/>
      <c r="DJ313" s="171"/>
      <c r="DK313" s="171"/>
      <c r="DL313" s="171"/>
      <c r="DM313" s="171"/>
      <c r="DN313" s="171"/>
      <c r="DO313" s="171"/>
      <c r="DP313" s="171"/>
      <c r="DQ313" s="171"/>
      <c r="DR313" s="171"/>
      <c r="DS313" s="171"/>
      <c r="DT313" s="171"/>
      <c r="DU313" s="171"/>
      <c r="DV313" s="171"/>
      <c r="DW313" s="171"/>
      <c r="DX313" s="171"/>
      <c r="DY313" s="171"/>
      <c r="DZ313" s="171"/>
      <c r="EA313" s="171"/>
      <c r="EB313" s="171"/>
      <c r="EC313" s="171"/>
      <c r="ED313" s="171"/>
      <c r="EE313" s="171"/>
      <c r="EF313" s="171"/>
      <c r="EG313" s="171"/>
      <c r="EH313" s="171"/>
      <c r="EI313" s="171"/>
      <c r="EJ313" s="171"/>
      <c r="EK313" s="171"/>
      <c r="EL313" s="171"/>
      <c r="EM313" s="171"/>
      <c r="EN313" s="171"/>
    </row>
    <row r="314" spans="43:144" ht="15" x14ac:dyDescent="0.25">
      <c r="AQ314" s="171"/>
      <c r="AR314"/>
      <c r="AS314"/>
      <c r="AT314"/>
      <c r="AU314"/>
      <c r="AV314"/>
      <c r="AW314"/>
      <c r="AX314"/>
      <c r="AY314"/>
      <c r="AZ314"/>
      <c r="BA314"/>
      <c r="BB314"/>
      <c r="BC314"/>
      <c r="BD314"/>
      <c r="BE314" s="171"/>
      <c r="BF314" s="171"/>
      <c r="BG314" s="171"/>
      <c r="BH314" s="171"/>
      <c r="BI314" s="171"/>
      <c r="BJ314" s="171"/>
      <c r="BK314" s="171"/>
      <c r="BL314" s="171"/>
      <c r="BM314" s="171"/>
      <c r="BN314" s="171"/>
      <c r="BO314" s="171"/>
      <c r="BP314" s="171"/>
      <c r="BQ314" s="171"/>
      <c r="BR314" s="171"/>
      <c r="BS314" s="171"/>
      <c r="BT314" s="171"/>
      <c r="BU314" s="171"/>
      <c r="BV314" s="171"/>
      <c r="BW314" s="171"/>
      <c r="BX314" s="171"/>
      <c r="BY314" s="171"/>
      <c r="BZ314" s="171"/>
      <c r="CA314" s="171"/>
      <c r="CB314" s="171"/>
      <c r="CC314" s="171"/>
      <c r="CD314" s="171"/>
      <c r="CE314" s="171"/>
      <c r="CF314" s="171"/>
      <c r="CG314" s="171"/>
      <c r="CH314" s="171"/>
      <c r="CI314" s="171"/>
      <c r="CJ314" s="171"/>
      <c r="CK314" s="171"/>
      <c r="CL314" s="171"/>
      <c r="CM314" s="171"/>
      <c r="CN314" s="171"/>
      <c r="CO314" s="171"/>
      <c r="CP314" s="171"/>
      <c r="CQ314" s="171"/>
      <c r="CR314" s="171"/>
      <c r="CS314" s="171"/>
      <c r="CT314" s="171"/>
      <c r="CU314" s="171"/>
      <c r="CV314" s="171"/>
      <c r="CW314" s="171"/>
      <c r="CX314" s="171"/>
      <c r="CY314" s="171"/>
      <c r="CZ314" s="171"/>
      <c r="DA314" s="171"/>
      <c r="DB314" s="171"/>
      <c r="DC314" s="171"/>
      <c r="DD314" s="171"/>
      <c r="DE314" s="171"/>
      <c r="DF314" s="171"/>
      <c r="DG314" s="171"/>
      <c r="DH314" s="171"/>
      <c r="DI314" s="171"/>
      <c r="DJ314" s="171"/>
      <c r="DK314" s="171"/>
      <c r="DL314" s="171"/>
      <c r="DM314" s="171"/>
      <c r="DN314" s="171"/>
      <c r="DO314" s="171"/>
      <c r="DP314" s="171"/>
      <c r="DQ314" s="171"/>
      <c r="DR314" s="171"/>
      <c r="DS314" s="171"/>
      <c r="DT314" s="171"/>
      <c r="DU314" s="171"/>
      <c r="DV314" s="171"/>
      <c r="DW314" s="171"/>
      <c r="DX314" s="171"/>
      <c r="DY314" s="171"/>
      <c r="DZ314" s="171"/>
      <c r="EA314" s="171"/>
      <c r="EB314" s="171"/>
      <c r="EC314" s="171"/>
      <c r="ED314" s="171"/>
      <c r="EE314" s="171"/>
      <c r="EF314" s="171"/>
      <c r="EG314" s="171"/>
      <c r="EH314" s="171"/>
      <c r="EI314" s="171"/>
      <c r="EJ314" s="171"/>
      <c r="EK314" s="171"/>
      <c r="EL314" s="171"/>
      <c r="EM314" s="171"/>
      <c r="EN314" s="171"/>
    </row>
    <row r="315" spans="43:144" ht="15" x14ac:dyDescent="0.25">
      <c r="AQ315" s="171"/>
      <c r="AR315"/>
      <c r="AS315"/>
      <c r="AT315"/>
      <c r="AU315"/>
      <c r="AV315"/>
      <c r="AW315"/>
      <c r="AX315"/>
      <c r="AY315"/>
      <c r="AZ315"/>
      <c r="BA315"/>
      <c r="BB315"/>
      <c r="BC315"/>
      <c r="BD315"/>
      <c r="BE315" s="171"/>
      <c r="BF315" s="171"/>
      <c r="BG315" s="171"/>
      <c r="BH315" s="171"/>
      <c r="BI315" s="171"/>
      <c r="BJ315" s="171"/>
      <c r="BK315" s="171"/>
      <c r="BL315" s="171"/>
      <c r="BM315" s="171"/>
      <c r="BN315" s="171"/>
      <c r="BO315" s="171"/>
      <c r="BP315" s="171"/>
      <c r="BQ315" s="171"/>
      <c r="BR315" s="171"/>
      <c r="BS315" s="171"/>
      <c r="BT315" s="171"/>
      <c r="BU315" s="171"/>
      <c r="BV315" s="171"/>
      <c r="BW315" s="171"/>
      <c r="BX315" s="171"/>
      <c r="BY315" s="171"/>
      <c r="BZ315" s="171"/>
      <c r="CA315" s="171"/>
      <c r="CB315" s="171"/>
      <c r="CC315" s="171"/>
      <c r="CD315" s="171"/>
      <c r="CE315" s="171"/>
      <c r="CF315" s="171"/>
      <c r="CG315" s="171"/>
      <c r="CH315" s="171"/>
      <c r="CI315" s="171"/>
      <c r="CJ315" s="171"/>
      <c r="CK315" s="171"/>
      <c r="CL315" s="171"/>
      <c r="CM315" s="171"/>
      <c r="CN315" s="171"/>
      <c r="CO315" s="171"/>
      <c r="CP315" s="171"/>
      <c r="CQ315" s="171"/>
      <c r="CR315" s="171"/>
      <c r="CS315" s="171"/>
      <c r="CT315" s="171"/>
      <c r="CU315" s="171"/>
      <c r="CV315" s="171"/>
      <c r="CW315" s="171"/>
      <c r="CX315" s="171"/>
      <c r="CY315" s="171"/>
      <c r="CZ315" s="171"/>
      <c r="DA315" s="171"/>
      <c r="DB315" s="171"/>
      <c r="DC315" s="171"/>
      <c r="DD315" s="171"/>
      <c r="DE315" s="171"/>
      <c r="DF315" s="171"/>
      <c r="DG315" s="171"/>
      <c r="DH315" s="171"/>
      <c r="DI315" s="171"/>
      <c r="DJ315" s="171"/>
      <c r="DK315" s="171"/>
      <c r="DL315" s="171"/>
      <c r="DM315" s="171"/>
      <c r="DN315" s="171"/>
      <c r="DO315" s="171"/>
      <c r="DP315" s="171"/>
      <c r="DQ315" s="171"/>
      <c r="DR315" s="171"/>
      <c r="DS315" s="171"/>
      <c r="DT315" s="171"/>
      <c r="DU315" s="171"/>
      <c r="DV315" s="171"/>
      <c r="DW315" s="171"/>
      <c r="DX315" s="171"/>
      <c r="DY315" s="171"/>
      <c r="DZ315" s="171"/>
      <c r="EA315" s="171"/>
      <c r="EB315" s="171"/>
      <c r="EC315" s="171"/>
      <c r="ED315" s="171"/>
      <c r="EE315" s="171"/>
      <c r="EF315" s="171"/>
      <c r="EG315" s="171"/>
      <c r="EH315" s="171"/>
      <c r="EI315" s="171"/>
      <c r="EJ315" s="171"/>
      <c r="EK315" s="171"/>
      <c r="EL315" s="171"/>
      <c r="EM315" s="171"/>
      <c r="EN315" s="171"/>
    </row>
    <row r="316" spans="43:144" ht="15" x14ac:dyDescent="0.25">
      <c r="AQ316" s="171"/>
      <c r="AR316"/>
      <c r="AS316"/>
      <c r="AT316"/>
      <c r="AU316"/>
      <c r="AV316"/>
      <c r="AW316"/>
      <c r="AX316"/>
      <c r="AY316"/>
      <c r="AZ316"/>
      <c r="BA316"/>
      <c r="BB316"/>
      <c r="BC316"/>
      <c r="BD316"/>
      <c r="BE316" s="171"/>
      <c r="BF316" s="171"/>
      <c r="BG316" s="171"/>
      <c r="BH316" s="171"/>
      <c r="BI316" s="171"/>
      <c r="BJ316" s="171"/>
      <c r="BK316" s="171"/>
      <c r="BL316" s="171"/>
      <c r="BM316" s="171"/>
      <c r="BN316" s="171"/>
      <c r="BO316" s="171"/>
      <c r="BP316" s="171"/>
      <c r="BQ316" s="171"/>
      <c r="BR316" s="171"/>
      <c r="BS316" s="171"/>
      <c r="BT316" s="171"/>
      <c r="BU316" s="171"/>
      <c r="BV316" s="171"/>
      <c r="BW316" s="171"/>
      <c r="BX316" s="171"/>
      <c r="BY316" s="171"/>
      <c r="BZ316" s="171"/>
      <c r="CA316" s="171"/>
      <c r="CB316" s="171"/>
      <c r="CC316" s="171"/>
      <c r="CD316" s="171"/>
      <c r="CE316" s="171"/>
      <c r="CF316" s="171"/>
      <c r="CG316" s="171"/>
      <c r="CH316" s="171"/>
      <c r="CI316" s="171"/>
      <c r="CJ316" s="171"/>
      <c r="CK316" s="171"/>
      <c r="CL316" s="171"/>
      <c r="CM316" s="171"/>
      <c r="CN316" s="171"/>
      <c r="CO316" s="171"/>
      <c r="CP316" s="171"/>
      <c r="CQ316" s="171"/>
      <c r="CR316" s="171"/>
      <c r="CS316" s="171"/>
      <c r="CT316" s="171"/>
      <c r="CU316" s="171"/>
      <c r="CV316" s="171"/>
      <c r="CW316" s="171"/>
      <c r="CX316" s="171"/>
      <c r="CY316" s="171"/>
      <c r="CZ316" s="171"/>
      <c r="DA316" s="171"/>
      <c r="DB316" s="171"/>
      <c r="DC316" s="171"/>
      <c r="DD316" s="171"/>
      <c r="DE316" s="171"/>
      <c r="DF316" s="171"/>
      <c r="DG316" s="171"/>
      <c r="DH316" s="171"/>
      <c r="DI316" s="171"/>
      <c r="DJ316" s="171"/>
      <c r="DK316" s="171"/>
      <c r="DL316" s="171"/>
      <c r="DM316" s="171"/>
      <c r="DN316" s="171"/>
      <c r="DO316" s="171"/>
      <c r="DP316" s="171"/>
      <c r="DQ316" s="171"/>
      <c r="DR316" s="171"/>
      <c r="DS316" s="171"/>
      <c r="DT316" s="171"/>
      <c r="DU316" s="171"/>
      <c r="DV316" s="171"/>
      <c r="DW316" s="171"/>
      <c r="DX316" s="171"/>
      <c r="DY316" s="171"/>
      <c r="DZ316" s="171"/>
      <c r="EA316" s="171"/>
      <c r="EB316" s="171"/>
      <c r="EC316" s="171"/>
      <c r="ED316" s="171"/>
      <c r="EE316" s="171"/>
      <c r="EF316" s="171"/>
      <c r="EG316" s="171"/>
      <c r="EH316" s="171"/>
      <c r="EI316" s="171"/>
      <c r="EJ316" s="171"/>
      <c r="EK316" s="171"/>
      <c r="EL316" s="171"/>
      <c r="EM316" s="171"/>
      <c r="EN316" s="171"/>
    </row>
    <row r="317" spans="43:144" ht="15" x14ac:dyDescent="0.25">
      <c r="AQ317" s="171"/>
      <c r="AR317"/>
      <c r="AS317"/>
      <c r="AT317"/>
      <c r="AU317"/>
      <c r="AV317"/>
      <c r="AW317"/>
      <c r="AX317"/>
      <c r="AY317"/>
      <c r="AZ317"/>
      <c r="BA317"/>
      <c r="BB317"/>
      <c r="BC317"/>
      <c r="BD317"/>
      <c r="BE317" s="171"/>
      <c r="BF317" s="171"/>
      <c r="BG317" s="171"/>
      <c r="BH317" s="171"/>
      <c r="BI317" s="171"/>
      <c r="BJ317" s="171"/>
      <c r="BK317" s="171"/>
      <c r="BL317" s="171"/>
      <c r="BM317" s="171"/>
      <c r="BN317" s="171"/>
      <c r="BO317" s="171"/>
      <c r="BP317" s="171"/>
      <c r="BQ317" s="171"/>
      <c r="BR317" s="171"/>
      <c r="BS317" s="171"/>
      <c r="BT317" s="171"/>
      <c r="BU317" s="171"/>
      <c r="BV317" s="171"/>
      <c r="BW317" s="171"/>
      <c r="BX317" s="171"/>
      <c r="BY317" s="171"/>
      <c r="BZ317" s="171"/>
      <c r="CA317" s="171"/>
      <c r="CB317" s="171"/>
      <c r="CC317" s="171"/>
      <c r="CD317" s="171"/>
      <c r="CE317" s="171"/>
      <c r="CF317" s="171"/>
      <c r="CG317" s="171"/>
      <c r="CH317" s="171"/>
      <c r="CI317" s="171"/>
      <c r="CJ317" s="171"/>
      <c r="CK317" s="171"/>
      <c r="CL317" s="171"/>
      <c r="CM317" s="171"/>
      <c r="CN317" s="171"/>
      <c r="CO317" s="171"/>
      <c r="CP317" s="171"/>
      <c r="CQ317" s="171"/>
      <c r="CR317" s="171"/>
      <c r="CS317" s="171"/>
      <c r="CT317" s="171"/>
      <c r="CU317" s="171"/>
      <c r="CV317" s="171"/>
      <c r="CW317" s="171"/>
      <c r="CX317" s="171"/>
      <c r="CY317" s="171"/>
      <c r="CZ317" s="171"/>
      <c r="DA317" s="171"/>
      <c r="DB317" s="171"/>
      <c r="DC317" s="171"/>
      <c r="DD317" s="171"/>
      <c r="DE317" s="171"/>
      <c r="DF317" s="171"/>
      <c r="DG317" s="171"/>
      <c r="DH317" s="171"/>
      <c r="DI317" s="171"/>
      <c r="DJ317" s="171"/>
      <c r="DK317" s="171"/>
      <c r="DL317" s="171"/>
      <c r="DM317" s="171"/>
      <c r="DN317" s="171"/>
      <c r="DO317" s="171"/>
      <c r="DP317" s="171"/>
      <c r="DQ317" s="171"/>
      <c r="DR317" s="171"/>
      <c r="DS317" s="171"/>
      <c r="DT317" s="171"/>
      <c r="DU317" s="171"/>
      <c r="DV317" s="171"/>
      <c r="DW317" s="171"/>
      <c r="DX317" s="171"/>
      <c r="DY317" s="171"/>
      <c r="DZ317" s="171"/>
      <c r="EA317" s="171"/>
      <c r="EB317" s="171"/>
      <c r="EC317" s="171"/>
      <c r="ED317" s="171"/>
      <c r="EE317" s="171"/>
      <c r="EF317" s="171"/>
      <c r="EG317" s="171"/>
      <c r="EH317" s="171"/>
      <c r="EI317" s="171"/>
      <c r="EJ317" s="171"/>
      <c r="EK317" s="171"/>
      <c r="EL317" s="171"/>
      <c r="EM317" s="171"/>
      <c r="EN317" s="171"/>
    </row>
    <row r="318" spans="43:144" ht="15" x14ac:dyDescent="0.25">
      <c r="AQ318" s="171"/>
      <c r="AR318"/>
      <c r="AS318"/>
      <c r="AT318"/>
      <c r="AU318"/>
      <c r="AV318"/>
      <c r="AW318"/>
      <c r="AX318"/>
      <c r="AY318"/>
      <c r="AZ318"/>
      <c r="BA318"/>
      <c r="BB318"/>
      <c r="BC318"/>
      <c r="BD318"/>
      <c r="BE318" s="171"/>
      <c r="BF318" s="171"/>
      <c r="BG318" s="171"/>
      <c r="BH318" s="171"/>
      <c r="BI318" s="171"/>
      <c r="BJ318" s="171"/>
      <c r="BK318" s="171"/>
      <c r="BL318" s="171"/>
      <c r="BM318" s="171"/>
      <c r="BN318" s="171"/>
      <c r="BO318" s="171"/>
      <c r="BP318" s="171"/>
      <c r="BQ318" s="171"/>
      <c r="BR318" s="171"/>
      <c r="BS318" s="171"/>
      <c r="BT318" s="171"/>
      <c r="BU318" s="171"/>
      <c r="BV318" s="171"/>
      <c r="BW318" s="171"/>
      <c r="BX318" s="171"/>
      <c r="BY318" s="171"/>
      <c r="BZ318" s="171"/>
      <c r="CA318" s="171"/>
      <c r="CB318" s="171"/>
      <c r="CC318" s="171"/>
      <c r="CD318" s="171"/>
      <c r="CE318" s="171"/>
      <c r="CF318" s="171"/>
      <c r="CG318" s="171"/>
      <c r="CH318" s="171"/>
      <c r="CI318" s="171"/>
      <c r="CJ318" s="171"/>
      <c r="CK318" s="171"/>
      <c r="CL318" s="171"/>
      <c r="CM318" s="171"/>
      <c r="CN318" s="171"/>
      <c r="CO318" s="171"/>
      <c r="CP318" s="171"/>
      <c r="CQ318" s="171"/>
      <c r="CR318" s="171"/>
      <c r="CS318" s="171"/>
      <c r="CT318" s="171"/>
      <c r="CU318" s="171"/>
      <c r="CV318" s="171"/>
      <c r="CW318" s="171"/>
      <c r="CX318" s="171"/>
      <c r="CY318" s="171"/>
      <c r="CZ318" s="171"/>
      <c r="DA318" s="171"/>
      <c r="DB318" s="171"/>
      <c r="DC318" s="171"/>
      <c r="DD318" s="171"/>
      <c r="DE318" s="171"/>
      <c r="DF318" s="171"/>
      <c r="DG318" s="171"/>
      <c r="DH318" s="171"/>
      <c r="DI318" s="171"/>
      <c r="DJ318" s="171"/>
      <c r="DK318" s="171"/>
      <c r="DL318" s="171"/>
      <c r="DM318" s="171"/>
      <c r="DN318" s="171"/>
      <c r="DO318" s="171"/>
      <c r="DP318" s="171"/>
      <c r="DQ318" s="171"/>
      <c r="DR318" s="171"/>
      <c r="DS318" s="171"/>
      <c r="DT318" s="171"/>
      <c r="DU318" s="171"/>
      <c r="DV318" s="171"/>
      <c r="DW318" s="171"/>
      <c r="DX318" s="171"/>
      <c r="DY318" s="171"/>
      <c r="DZ318" s="171"/>
      <c r="EA318" s="171"/>
      <c r="EB318" s="171"/>
      <c r="EC318" s="171"/>
      <c r="ED318" s="171"/>
      <c r="EE318" s="171"/>
      <c r="EF318" s="171"/>
      <c r="EG318" s="171"/>
      <c r="EH318" s="171"/>
      <c r="EI318" s="171"/>
      <c r="EJ318" s="171"/>
      <c r="EK318" s="171"/>
      <c r="EL318" s="171"/>
      <c r="EM318" s="171"/>
      <c r="EN318" s="171"/>
    </row>
    <row r="319" spans="43:144" ht="15" x14ac:dyDescent="0.25">
      <c r="AQ319" s="171"/>
      <c r="AR319"/>
      <c r="AS319"/>
      <c r="AT319"/>
      <c r="AU319"/>
      <c r="AV319"/>
      <c r="AW319"/>
      <c r="AX319"/>
      <c r="AY319"/>
      <c r="AZ319"/>
      <c r="BA319"/>
      <c r="BB319"/>
      <c r="BC319"/>
      <c r="BD319"/>
      <c r="BE319" s="171"/>
      <c r="BF319" s="171"/>
      <c r="BG319" s="171"/>
      <c r="BH319" s="171"/>
      <c r="BI319" s="171"/>
      <c r="BJ319" s="171"/>
      <c r="BK319" s="171"/>
      <c r="BL319" s="171"/>
      <c r="BM319" s="171"/>
      <c r="BN319" s="171"/>
      <c r="BO319" s="171"/>
      <c r="BP319" s="171"/>
      <c r="BQ319" s="171"/>
      <c r="BR319" s="171"/>
      <c r="BS319" s="171"/>
      <c r="BT319" s="171"/>
      <c r="BU319" s="171"/>
      <c r="BV319" s="171"/>
      <c r="BW319" s="171"/>
      <c r="BX319" s="171"/>
      <c r="BY319" s="171"/>
      <c r="BZ319" s="171"/>
      <c r="CA319" s="171"/>
      <c r="CB319" s="171"/>
      <c r="CC319" s="171"/>
      <c r="CD319" s="171"/>
      <c r="CE319" s="171"/>
      <c r="CF319" s="171"/>
      <c r="CG319" s="171"/>
      <c r="CH319" s="171"/>
      <c r="CI319" s="171"/>
      <c r="CJ319" s="171"/>
      <c r="CK319" s="171"/>
      <c r="CL319" s="171"/>
      <c r="CM319" s="171"/>
      <c r="CN319" s="171"/>
      <c r="CO319" s="171"/>
      <c r="CP319" s="171"/>
      <c r="CQ319" s="171"/>
      <c r="CR319" s="171"/>
      <c r="CS319" s="171"/>
      <c r="CT319" s="171"/>
      <c r="CU319" s="171"/>
      <c r="CV319" s="171"/>
      <c r="CW319" s="171"/>
      <c r="CX319" s="171"/>
      <c r="CY319" s="171"/>
      <c r="CZ319" s="171"/>
      <c r="DA319" s="171"/>
      <c r="DB319" s="171"/>
      <c r="DC319" s="171"/>
      <c r="DD319" s="171"/>
      <c r="DE319" s="171"/>
      <c r="DF319" s="171"/>
      <c r="DG319" s="171"/>
      <c r="DH319" s="171"/>
      <c r="DI319" s="171"/>
      <c r="DJ319" s="171"/>
      <c r="DK319" s="171"/>
      <c r="DL319" s="171"/>
      <c r="DM319" s="171"/>
      <c r="DN319" s="171"/>
      <c r="DO319" s="171"/>
      <c r="DP319" s="171"/>
      <c r="DQ319" s="171"/>
      <c r="DR319" s="171"/>
      <c r="DS319" s="171"/>
      <c r="DT319" s="171"/>
      <c r="DU319" s="171"/>
      <c r="DV319" s="171"/>
      <c r="DW319" s="171"/>
      <c r="DX319" s="171"/>
      <c r="DY319" s="171"/>
      <c r="DZ319" s="171"/>
      <c r="EA319" s="171"/>
      <c r="EB319" s="171"/>
      <c r="EC319" s="171"/>
      <c r="ED319" s="171"/>
      <c r="EE319" s="171"/>
      <c r="EF319" s="171"/>
      <c r="EG319" s="171"/>
      <c r="EH319" s="171"/>
      <c r="EI319" s="171"/>
      <c r="EJ319" s="171"/>
      <c r="EK319" s="171"/>
      <c r="EL319" s="171"/>
      <c r="EM319" s="171"/>
      <c r="EN319" s="171"/>
    </row>
    <row r="320" spans="43:144" ht="15" x14ac:dyDescent="0.25">
      <c r="AQ320" s="171"/>
      <c r="AR320"/>
      <c r="AS320"/>
      <c r="AT320"/>
      <c r="AU320"/>
      <c r="AV320"/>
      <c r="AW320"/>
      <c r="AX320"/>
      <c r="AY320"/>
      <c r="AZ320"/>
      <c r="BA320"/>
      <c r="BB320"/>
      <c r="BC320"/>
      <c r="BD320"/>
      <c r="BE320" s="171"/>
      <c r="BF320" s="171"/>
      <c r="BG320" s="171"/>
      <c r="BH320" s="171"/>
      <c r="BI320" s="171"/>
      <c r="BJ320" s="171"/>
      <c r="BK320" s="171"/>
      <c r="BL320" s="171"/>
      <c r="BM320" s="171"/>
      <c r="BN320" s="171"/>
      <c r="BO320" s="171"/>
      <c r="BP320" s="171"/>
      <c r="BQ320" s="171"/>
      <c r="BR320" s="171"/>
      <c r="BS320" s="171"/>
      <c r="BT320" s="171"/>
      <c r="BU320" s="171"/>
      <c r="BV320" s="171"/>
      <c r="BW320" s="171"/>
      <c r="BX320" s="171"/>
      <c r="BY320" s="171"/>
      <c r="BZ320" s="171"/>
      <c r="CA320" s="171"/>
      <c r="CB320" s="171"/>
      <c r="CC320" s="171"/>
      <c r="CD320" s="171"/>
      <c r="CE320" s="171"/>
      <c r="CF320" s="171"/>
      <c r="CG320" s="171"/>
      <c r="CH320" s="171"/>
      <c r="CI320" s="171"/>
      <c r="CJ320" s="171"/>
      <c r="CK320" s="171"/>
      <c r="CL320" s="171"/>
      <c r="CM320" s="171"/>
      <c r="CN320" s="171"/>
      <c r="CO320" s="171"/>
      <c r="CP320" s="171"/>
      <c r="CQ320" s="171"/>
      <c r="CR320" s="171"/>
      <c r="CS320" s="171"/>
      <c r="CT320" s="171"/>
      <c r="CU320" s="171"/>
      <c r="CV320" s="171"/>
      <c r="CW320" s="171"/>
      <c r="CX320" s="171"/>
      <c r="CY320" s="171"/>
      <c r="CZ320" s="171"/>
      <c r="DA320" s="171"/>
      <c r="DB320" s="171"/>
      <c r="DC320" s="171"/>
      <c r="DD320" s="171"/>
      <c r="DE320" s="171"/>
      <c r="DF320" s="171"/>
      <c r="DG320" s="171"/>
      <c r="DH320" s="171"/>
      <c r="DI320" s="171"/>
      <c r="DJ320" s="171"/>
      <c r="DK320" s="171"/>
      <c r="DL320" s="171"/>
      <c r="DM320" s="171"/>
      <c r="DN320" s="171"/>
      <c r="DO320" s="171"/>
      <c r="DP320" s="171"/>
      <c r="DQ320" s="171"/>
      <c r="DR320" s="171"/>
      <c r="DS320" s="171"/>
      <c r="DT320" s="171"/>
      <c r="DU320" s="171"/>
      <c r="DV320" s="171"/>
      <c r="DW320" s="171"/>
      <c r="DX320" s="171"/>
      <c r="DY320" s="171"/>
      <c r="DZ320" s="171"/>
      <c r="EA320" s="171"/>
      <c r="EB320" s="171"/>
      <c r="EC320" s="171"/>
      <c r="ED320" s="171"/>
      <c r="EE320" s="171"/>
      <c r="EF320" s="171"/>
      <c r="EG320" s="171"/>
      <c r="EH320" s="171"/>
      <c r="EI320" s="171"/>
      <c r="EJ320" s="171"/>
      <c r="EK320" s="171"/>
      <c r="EL320" s="171"/>
      <c r="EM320" s="171"/>
      <c r="EN320" s="171"/>
    </row>
    <row r="321" spans="43:144" ht="15" x14ac:dyDescent="0.25">
      <c r="AQ321" s="171"/>
      <c r="AR321"/>
      <c r="AS321"/>
      <c r="AT321"/>
      <c r="AU321"/>
      <c r="AV321"/>
      <c r="AW321"/>
      <c r="AX321"/>
      <c r="AY321"/>
      <c r="AZ321"/>
      <c r="BA321"/>
      <c r="BB321"/>
      <c r="BC321"/>
      <c r="BD321"/>
      <c r="BE321" s="171"/>
      <c r="BF321" s="171"/>
      <c r="BG321" s="171"/>
      <c r="BH321" s="171"/>
      <c r="BI321" s="171"/>
      <c r="BJ321" s="171"/>
      <c r="BK321" s="171"/>
      <c r="BL321" s="171"/>
      <c r="BM321" s="171"/>
      <c r="BN321" s="171"/>
      <c r="BO321" s="171"/>
      <c r="BP321" s="171"/>
      <c r="BQ321" s="171"/>
      <c r="BR321" s="171"/>
      <c r="BS321" s="171"/>
      <c r="BT321" s="171"/>
      <c r="BU321" s="171"/>
      <c r="BV321" s="171"/>
      <c r="BW321" s="171"/>
      <c r="BX321" s="171"/>
      <c r="BY321" s="171"/>
      <c r="BZ321" s="171"/>
      <c r="CA321" s="171"/>
      <c r="CB321" s="171"/>
      <c r="CC321" s="171"/>
      <c r="CD321" s="171"/>
      <c r="CE321" s="171"/>
      <c r="CF321" s="171"/>
      <c r="CG321" s="171"/>
      <c r="CH321" s="171"/>
      <c r="CI321" s="171"/>
      <c r="CJ321" s="171"/>
      <c r="CK321" s="171"/>
      <c r="CL321" s="171"/>
      <c r="CM321" s="171"/>
      <c r="CN321" s="171"/>
      <c r="CO321" s="171"/>
      <c r="CP321" s="171"/>
      <c r="CQ321" s="171"/>
      <c r="CR321" s="171"/>
      <c r="CS321" s="171"/>
      <c r="CT321" s="171"/>
      <c r="CU321" s="171"/>
      <c r="CV321" s="171"/>
      <c r="CW321" s="171"/>
      <c r="CX321" s="171"/>
      <c r="CY321" s="171"/>
      <c r="CZ321" s="171"/>
      <c r="DA321" s="171"/>
      <c r="DB321" s="171"/>
      <c r="DC321" s="171"/>
      <c r="DD321" s="171"/>
      <c r="DE321" s="171"/>
      <c r="DF321" s="171"/>
      <c r="DG321" s="171"/>
      <c r="DH321" s="171"/>
      <c r="DI321" s="171"/>
      <c r="DJ321" s="171"/>
      <c r="DK321" s="171"/>
      <c r="DL321" s="171"/>
      <c r="DM321" s="171"/>
      <c r="DN321" s="171"/>
      <c r="DO321" s="171"/>
      <c r="DP321" s="171"/>
      <c r="DQ321" s="171"/>
      <c r="DR321" s="171"/>
      <c r="DS321" s="171"/>
      <c r="DT321" s="171"/>
      <c r="DU321" s="171"/>
      <c r="DV321" s="171"/>
      <c r="DW321" s="171"/>
      <c r="DX321" s="171"/>
      <c r="DY321" s="171"/>
      <c r="DZ321" s="171"/>
      <c r="EA321" s="171"/>
      <c r="EB321" s="171"/>
      <c r="EC321" s="171"/>
      <c r="ED321" s="171"/>
      <c r="EE321" s="171"/>
      <c r="EF321" s="171"/>
      <c r="EG321" s="171"/>
      <c r="EH321" s="171"/>
      <c r="EI321" s="171"/>
      <c r="EJ321" s="171"/>
      <c r="EK321" s="171"/>
      <c r="EL321" s="171"/>
      <c r="EM321" s="171"/>
      <c r="EN321" s="171"/>
    </row>
    <row r="322" spans="43:144" ht="15" x14ac:dyDescent="0.25">
      <c r="AQ322" s="171"/>
      <c r="AR322"/>
      <c r="AS322"/>
      <c r="AT322"/>
      <c r="AU322"/>
      <c r="AV322"/>
      <c r="AW322"/>
      <c r="AX322"/>
      <c r="AY322"/>
      <c r="AZ322"/>
      <c r="BA322"/>
      <c r="BB322"/>
      <c r="BC322"/>
      <c r="BD322"/>
      <c r="BE322" s="171"/>
      <c r="BF322" s="171"/>
      <c r="BG322" s="171"/>
      <c r="BH322" s="171"/>
      <c r="BI322" s="171"/>
      <c r="BJ322" s="171"/>
      <c r="BK322" s="171"/>
      <c r="BL322" s="171"/>
      <c r="BM322" s="171"/>
      <c r="BN322" s="171"/>
      <c r="BO322" s="171"/>
      <c r="BP322" s="171"/>
      <c r="BQ322" s="171"/>
      <c r="BR322" s="171"/>
      <c r="BS322" s="171"/>
      <c r="BT322" s="171"/>
      <c r="BU322" s="171"/>
      <c r="BV322" s="171"/>
      <c r="BW322" s="171"/>
      <c r="BX322" s="171"/>
      <c r="BY322" s="171"/>
      <c r="BZ322" s="171"/>
      <c r="CA322" s="171"/>
      <c r="CB322" s="171"/>
      <c r="CC322" s="171"/>
      <c r="CD322" s="171"/>
      <c r="CE322" s="171"/>
      <c r="CF322" s="171"/>
      <c r="CG322" s="171"/>
      <c r="CH322" s="171"/>
      <c r="CI322" s="171"/>
      <c r="CJ322" s="171"/>
      <c r="CK322" s="171"/>
      <c r="CL322" s="171"/>
      <c r="CM322" s="171"/>
      <c r="CN322" s="171"/>
      <c r="CO322" s="171"/>
      <c r="CP322" s="171"/>
      <c r="CQ322" s="171"/>
      <c r="CR322" s="171"/>
      <c r="CS322" s="171"/>
      <c r="CT322" s="171"/>
      <c r="CU322" s="171"/>
      <c r="CV322" s="171"/>
      <c r="CW322" s="171"/>
      <c r="CX322" s="171"/>
      <c r="CY322" s="171"/>
      <c r="CZ322" s="171"/>
      <c r="DA322" s="171"/>
      <c r="DB322" s="171"/>
      <c r="DC322" s="171"/>
      <c r="DD322" s="171"/>
      <c r="DE322" s="171"/>
      <c r="DF322" s="171"/>
      <c r="DG322" s="171"/>
      <c r="DH322" s="171"/>
      <c r="DI322" s="171"/>
      <c r="DJ322" s="171"/>
      <c r="DK322" s="171"/>
      <c r="DL322" s="171"/>
      <c r="DM322" s="171"/>
      <c r="DN322" s="171"/>
      <c r="DO322" s="171"/>
      <c r="DP322" s="171"/>
      <c r="DQ322" s="171"/>
      <c r="DR322" s="171"/>
      <c r="DS322" s="171"/>
      <c r="DT322" s="171"/>
      <c r="DU322" s="171"/>
      <c r="DV322" s="171"/>
      <c r="DW322" s="171"/>
      <c r="DX322" s="171"/>
      <c r="DY322" s="171"/>
      <c r="DZ322" s="171"/>
      <c r="EA322" s="171"/>
      <c r="EB322" s="171"/>
      <c r="EC322" s="171"/>
      <c r="ED322" s="171"/>
      <c r="EE322" s="171"/>
      <c r="EF322" s="171"/>
      <c r="EG322" s="171"/>
      <c r="EH322" s="171"/>
      <c r="EI322" s="171"/>
      <c r="EJ322" s="171"/>
      <c r="EK322" s="171"/>
      <c r="EL322" s="171"/>
      <c r="EM322" s="171"/>
      <c r="EN322" s="171"/>
    </row>
    <row r="323" spans="43:144" ht="15" x14ac:dyDescent="0.25">
      <c r="AQ323" s="171"/>
      <c r="AR323"/>
      <c r="AS323"/>
      <c r="AT323"/>
      <c r="AU323"/>
      <c r="AV323"/>
      <c r="AW323"/>
      <c r="AX323"/>
      <c r="AY323"/>
      <c r="AZ323"/>
      <c r="BA323"/>
      <c r="BB323"/>
      <c r="BC323"/>
      <c r="BD323"/>
      <c r="BE323" s="171"/>
      <c r="BF323" s="171"/>
      <c r="BG323" s="171"/>
      <c r="BH323" s="171"/>
      <c r="BI323" s="171"/>
      <c r="BJ323" s="171"/>
      <c r="BK323" s="171"/>
      <c r="BL323" s="171"/>
      <c r="BM323" s="171"/>
      <c r="BN323" s="171"/>
      <c r="BO323" s="171"/>
      <c r="BP323" s="171"/>
      <c r="BQ323" s="171"/>
      <c r="BR323" s="171"/>
      <c r="BS323" s="171"/>
      <c r="BT323" s="171"/>
      <c r="BU323" s="171"/>
      <c r="BV323" s="171"/>
      <c r="BW323" s="171"/>
      <c r="BX323" s="171"/>
      <c r="BY323" s="171"/>
      <c r="BZ323" s="171"/>
      <c r="CA323" s="171"/>
      <c r="CB323" s="171"/>
      <c r="CC323" s="171"/>
      <c r="CD323" s="171"/>
      <c r="CE323" s="171"/>
      <c r="CF323" s="171"/>
      <c r="CG323" s="171"/>
      <c r="CH323" s="171"/>
      <c r="CI323" s="171"/>
      <c r="CJ323" s="171"/>
      <c r="CK323" s="171"/>
      <c r="CL323" s="171"/>
      <c r="CM323" s="171"/>
      <c r="CN323" s="171"/>
      <c r="CO323" s="171"/>
      <c r="CP323" s="171"/>
      <c r="CQ323" s="171"/>
      <c r="CR323" s="171"/>
      <c r="CS323" s="171"/>
      <c r="CT323" s="171"/>
      <c r="CU323" s="171"/>
      <c r="CV323" s="171"/>
      <c r="CW323" s="171"/>
      <c r="CX323" s="171"/>
      <c r="CY323" s="171"/>
      <c r="CZ323" s="171"/>
      <c r="DA323" s="171"/>
      <c r="DB323" s="171"/>
      <c r="DC323" s="171"/>
      <c r="DD323" s="171"/>
      <c r="DE323" s="171"/>
      <c r="DF323" s="171"/>
      <c r="DG323" s="171"/>
      <c r="DH323" s="171"/>
      <c r="DI323" s="171"/>
      <c r="DJ323" s="171"/>
      <c r="DK323" s="171"/>
      <c r="DL323" s="171"/>
      <c r="DM323" s="171"/>
      <c r="DN323" s="171"/>
      <c r="DO323" s="171"/>
      <c r="DP323" s="171"/>
      <c r="DQ323" s="171"/>
      <c r="DR323" s="171"/>
      <c r="DS323" s="171"/>
      <c r="DT323" s="171"/>
      <c r="DU323" s="171"/>
      <c r="DV323" s="171"/>
      <c r="DW323" s="171"/>
      <c r="DX323" s="171"/>
      <c r="DY323" s="171"/>
      <c r="DZ323" s="171"/>
      <c r="EA323" s="171"/>
      <c r="EB323" s="171"/>
      <c r="EC323" s="171"/>
      <c r="ED323" s="171"/>
      <c r="EE323" s="171"/>
      <c r="EF323" s="171"/>
      <c r="EG323" s="171"/>
      <c r="EH323" s="171"/>
      <c r="EI323" s="171"/>
      <c r="EJ323" s="171"/>
      <c r="EK323" s="171"/>
      <c r="EL323" s="171"/>
      <c r="EM323" s="171"/>
      <c r="EN323" s="171"/>
    </row>
    <row r="324" spans="43:144" ht="15" x14ac:dyDescent="0.25">
      <c r="AQ324" s="171"/>
      <c r="AR324"/>
      <c r="AS324"/>
      <c r="AT324"/>
      <c r="AU324"/>
      <c r="AV324"/>
      <c r="AW324"/>
      <c r="AX324"/>
      <c r="AY324"/>
      <c r="AZ324"/>
      <c r="BA324"/>
      <c r="BB324"/>
      <c r="BC324"/>
      <c r="BD324"/>
      <c r="BE324" s="171"/>
      <c r="BF324" s="171"/>
      <c r="BG324" s="171"/>
      <c r="BH324" s="171"/>
      <c r="BI324" s="171"/>
      <c r="BJ324" s="171"/>
      <c r="BK324" s="171"/>
      <c r="BL324" s="171"/>
      <c r="BM324" s="171"/>
      <c r="BN324" s="171"/>
      <c r="BO324" s="171"/>
      <c r="BP324" s="171"/>
      <c r="BQ324" s="171"/>
      <c r="BR324" s="171"/>
      <c r="BS324" s="171"/>
      <c r="BT324" s="171"/>
      <c r="BU324" s="171"/>
      <c r="BV324" s="171"/>
      <c r="BW324" s="171"/>
      <c r="BX324" s="171"/>
      <c r="BY324" s="171"/>
      <c r="BZ324" s="171"/>
      <c r="CA324" s="171"/>
      <c r="CB324" s="171"/>
      <c r="CC324" s="171"/>
      <c r="CD324" s="171"/>
      <c r="CE324" s="171"/>
      <c r="CF324" s="171"/>
      <c r="CG324" s="171"/>
      <c r="CH324" s="171"/>
      <c r="CI324" s="171"/>
      <c r="CJ324" s="171"/>
      <c r="CK324" s="171"/>
      <c r="CL324" s="171"/>
      <c r="CM324" s="171"/>
      <c r="CN324" s="171"/>
      <c r="CO324" s="171"/>
      <c r="CP324" s="171"/>
      <c r="CQ324" s="171"/>
      <c r="CR324" s="171"/>
      <c r="CS324" s="171"/>
      <c r="CT324" s="171"/>
      <c r="CU324" s="171"/>
      <c r="CV324" s="171"/>
      <c r="CW324" s="171"/>
      <c r="CX324" s="171"/>
      <c r="CY324" s="171"/>
      <c r="CZ324" s="171"/>
      <c r="DA324" s="171"/>
      <c r="DB324" s="171"/>
      <c r="DC324" s="171"/>
      <c r="DD324" s="171"/>
      <c r="DE324" s="171"/>
      <c r="DF324" s="171"/>
      <c r="DG324" s="171"/>
      <c r="DH324" s="171"/>
      <c r="DI324" s="171"/>
      <c r="DJ324" s="171"/>
      <c r="DK324" s="171"/>
      <c r="DL324" s="171"/>
      <c r="DM324" s="171"/>
      <c r="DN324" s="171"/>
      <c r="DO324" s="171"/>
      <c r="DP324" s="171"/>
      <c r="DQ324" s="171"/>
      <c r="DR324" s="171"/>
      <c r="DS324" s="171"/>
      <c r="DT324" s="171"/>
      <c r="DU324" s="171"/>
      <c r="DV324" s="171"/>
      <c r="DW324" s="171"/>
      <c r="DX324" s="171"/>
      <c r="DY324" s="171"/>
      <c r="DZ324" s="171"/>
      <c r="EA324" s="171"/>
      <c r="EB324" s="171"/>
      <c r="EC324" s="171"/>
      <c r="ED324" s="171"/>
      <c r="EE324" s="171"/>
      <c r="EF324" s="171"/>
      <c r="EG324" s="171"/>
      <c r="EH324" s="171"/>
      <c r="EI324" s="171"/>
      <c r="EJ324" s="171"/>
      <c r="EK324" s="171"/>
      <c r="EL324" s="171"/>
      <c r="EM324" s="171"/>
      <c r="EN324" s="171"/>
    </row>
    <row r="325" spans="43:144" ht="15" x14ac:dyDescent="0.25">
      <c r="AQ325" s="171"/>
      <c r="AR325"/>
      <c r="AS325"/>
      <c r="AT325"/>
      <c r="AU325"/>
      <c r="AV325"/>
      <c r="AW325"/>
      <c r="AX325"/>
      <c r="AY325"/>
      <c r="AZ325"/>
      <c r="BA325"/>
      <c r="BB325"/>
      <c r="BC325"/>
      <c r="BD325"/>
      <c r="BE325" s="171"/>
      <c r="BF325" s="171"/>
      <c r="BG325" s="171"/>
      <c r="BH325" s="171"/>
      <c r="BI325" s="171"/>
      <c r="BJ325" s="171"/>
      <c r="BK325" s="171"/>
      <c r="BL325" s="171"/>
      <c r="BM325" s="171"/>
      <c r="BN325" s="171"/>
      <c r="BO325" s="171"/>
      <c r="BP325" s="171"/>
      <c r="BQ325" s="171"/>
      <c r="BR325" s="171"/>
      <c r="BS325" s="171"/>
      <c r="BT325" s="171"/>
      <c r="BU325" s="171"/>
      <c r="BV325" s="171"/>
      <c r="BW325" s="171"/>
      <c r="BX325" s="171"/>
      <c r="BY325" s="171"/>
      <c r="BZ325" s="171"/>
      <c r="CA325" s="171"/>
      <c r="CB325" s="171"/>
      <c r="CC325" s="171"/>
      <c r="CD325" s="171"/>
      <c r="CE325" s="171"/>
      <c r="CF325" s="171"/>
      <c r="CG325" s="171"/>
      <c r="CH325" s="171"/>
      <c r="CI325" s="171"/>
      <c r="CJ325" s="171"/>
      <c r="CK325" s="171"/>
      <c r="CL325" s="171"/>
      <c r="CM325" s="171"/>
      <c r="CN325" s="171"/>
      <c r="CO325" s="171"/>
      <c r="CP325" s="171"/>
      <c r="CQ325" s="171"/>
      <c r="CR325" s="171"/>
      <c r="CS325" s="171"/>
      <c r="CT325" s="171"/>
      <c r="CU325" s="171"/>
      <c r="CV325" s="171"/>
      <c r="CW325" s="171"/>
      <c r="CX325" s="171"/>
      <c r="CY325" s="171"/>
      <c r="CZ325" s="171"/>
      <c r="DA325" s="171"/>
      <c r="DB325" s="171"/>
      <c r="DC325" s="171"/>
      <c r="DD325" s="171"/>
      <c r="DE325" s="171"/>
      <c r="DF325" s="171"/>
      <c r="DG325" s="171"/>
      <c r="DH325" s="171"/>
      <c r="DI325" s="171"/>
      <c r="DJ325" s="171"/>
      <c r="DK325" s="171"/>
      <c r="DL325" s="171"/>
      <c r="DM325" s="171"/>
      <c r="DN325" s="171"/>
      <c r="DO325" s="171"/>
      <c r="DP325" s="171"/>
      <c r="DQ325" s="171"/>
      <c r="DR325" s="171"/>
      <c r="DS325" s="171"/>
      <c r="DT325" s="171"/>
      <c r="DU325" s="171"/>
      <c r="DV325" s="171"/>
      <c r="DW325" s="171"/>
      <c r="DX325" s="171"/>
      <c r="DY325" s="171"/>
      <c r="DZ325" s="171"/>
      <c r="EA325" s="171"/>
      <c r="EB325" s="171"/>
      <c r="EC325" s="171"/>
      <c r="ED325" s="171"/>
      <c r="EE325" s="171"/>
      <c r="EF325" s="171"/>
      <c r="EG325" s="171"/>
      <c r="EH325" s="171"/>
      <c r="EI325" s="171"/>
      <c r="EJ325" s="171"/>
      <c r="EK325" s="171"/>
      <c r="EL325" s="171"/>
      <c r="EM325" s="171"/>
      <c r="EN325" s="171"/>
    </row>
    <row r="326" spans="43:144" ht="15" x14ac:dyDescent="0.25">
      <c r="AQ326" s="171"/>
      <c r="AR326"/>
      <c r="AS326"/>
      <c r="AT326"/>
      <c r="AU326"/>
      <c r="AV326"/>
      <c r="AW326"/>
      <c r="AX326"/>
      <c r="AY326"/>
      <c r="AZ326"/>
      <c r="BA326"/>
      <c r="BB326"/>
      <c r="BC326"/>
      <c r="BD326"/>
      <c r="BE326" s="171"/>
      <c r="BF326" s="171"/>
      <c r="BG326" s="171"/>
      <c r="BH326" s="171"/>
      <c r="BI326" s="171"/>
      <c r="BJ326" s="171"/>
      <c r="BK326" s="171"/>
      <c r="BL326" s="171"/>
      <c r="BM326" s="171"/>
      <c r="BN326" s="171"/>
      <c r="BO326" s="171"/>
      <c r="BP326" s="171"/>
      <c r="BQ326" s="171"/>
      <c r="BR326" s="171"/>
      <c r="BS326" s="171"/>
      <c r="BT326" s="171"/>
      <c r="BU326" s="171"/>
      <c r="BV326" s="171"/>
      <c r="BW326" s="171"/>
      <c r="BX326" s="171"/>
      <c r="BY326" s="171"/>
      <c r="BZ326" s="171"/>
      <c r="CA326" s="171"/>
      <c r="CB326" s="171"/>
      <c r="CC326" s="171"/>
      <c r="CD326" s="171"/>
      <c r="CE326" s="171"/>
      <c r="CF326" s="171"/>
      <c r="CG326" s="171"/>
      <c r="CH326" s="171"/>
      <c r="CI326" s="171"/>
      <c r="CJ326" s="171"/>
      <c r="CK326" s="171"/>
      <c r="CL326" s="171"/>
      <c r="CM326" s="171"/>
      <c r="CN326" s="171"/>
      <c r="CO326" s="171"/>
      <c r="CP326" s="171"/>
      <c r="CQ326" s="171"/>
      <c r="CR326" s="171"/>
      <c r="CS326" s="171"/>
      <c r="CT326" s="171"/>
      <c r="CU326" s="171"/>
      <c r="CV326" s="171"/>
      <c r="CW326" s="171"/>
      <c r="CX326" s="171"/>
      <c r="CY326" s="171"/>
      <c r="CZ326" s="171"/>
      <c r="DA326" s="171"/>
      <c r="DB326" s="171"/>
      <c r="DC326" s="171"/>
      <c r="DD326" s="171"/>
      <c r="DE326" s="171"/>
      <c r="DF326" s="171"/>
      <c r="DG326" s="171"/>
      <c r="DH326" s="171"/>
      <c r="DI326" s="171"/>
      <c r="DJ326" s="171"/>
      <c r="DK326" s="171"/>
      <c r="DL326" s="171"/>
      <c r="DM326" s="171"/>
      <c r="DN326" s="171"/>
      <c r="DO326" s="171"/>
      <c r="DP326" s="171"/>
      <c r="DQ326" s="171"/>
      <c r="DR326" s="171"/>
      <c r="DS326" s="171"/>
      <c r="DT326" s="171"/>
      <c r="DU326" s="171"/>
      <c r="DV326" s="171"/>
      <c r="DW326" s="171"/>
      <c r="DX326" s="171"/>
      <c r="DY326" s="171"/>
      <c r="DZ326" s="171"/>
      <c r="EA326" s="171"/>
      <c r="EB326" s="171"/>
      <c r="EC326" s="171"/>
      <c r="ED326" s="171"/>
      <c r="EE326" s="171"/>
      <c r="EF326" s="171"/>
      <c r="EG326" s="171"/>
      <c r="EH326" s="171"/>
      <c r="EI326" s="171"/>
      <c r="EJ326" s="171"/>
      <c r="EK326" s="171"/>
      <c r="EL326" s="171"/>
      <c r="EM326" s="171"/>
      <c r="EN326" s="171"/>
    </row>
    <row r="327" spans="43:144" ht="15" x14ac:dyDescent="0.25">
      <c r="AQ327" s="171"/>
      <c r="AR327"/>
      <c r="AS327"/>
      <c r="AT327"/>
      <c r="AU327"/>
      <c r="AV327"/>
      <c r="AW327"/>
      <c r="AX327"/>
      <c r="AY327"/>
      <c r="AZ327"/>
      <c r="BA327"/>
      <c r="BB327"/>
      <c r="BC327"/>
      <c r="BD327"/>
      <c r="BE327" s="171"/>
      <c r="BF327" s="171"/>
      <c r="BG327" s="171"/>
      <c r="BH327" s="171"/>
      <c r="BI327" s="171"/>
      <c r="BJ327" s="171"/>
      <c r="BK327" s="171"/>
      <c r="BL327" s="171"/>
      <c r="BM327" s="171"/>
      <c r="BN327" s="171"/>
      <c r="BO327" s="171"/>
      <c r="BP327" s="171"/>
      <c r="BQ327" s="171"/>
      <c r="BR327" s="171"/>
      <c r="BS327" s="171"/>
      <c r="BT327" s="171"/>
      <c r="BU327" s="171"/>
      <c r="BV327" s="171"/>
      <c r="BW327" s="171"/>
      <c r="BX327" s="171"/>
      <c r="BY327" s="171"/>
      <c r="BZ327" s="171"/>
      <c r="CA327" s="171"/>
      <c r="CB327" s="171"/>
      <c r="CC327" s="171"/>
      <c r="CD327" s="171"/>
      <c r="CE327" s="171"/>
      <c r="CF327" s="171"/>
      <c r="CG327" s="171"/>
      <c r="CH327" s="171"/>
      <c r="CI327" s="171"/>
      <c r="CJ327" s="171"/>
      <c r="CK327" s="171"/>
      <c r="CL327" s="171"/>
      <c r="CM327" s="171"/>
      <c r="CN327" s="171"/>
      <c r="CO327" s="171"/>
      <c r="CP327" s="171"/>
      <c r="CQ327" s="171"/>
      <c r="CR327" s="171"/>
      <c r="CS327" s="171"/>
      <c r="CT327" s="171"/>
      <c r="CU327" s="171"/>
      <c r="CV327" s="171"/>
      <c r="CW327" s="171"/>
      <c r="CX327" s="171"/>
      <c r="CY327" s="171"/>
      <c r="CZ327" s="171"/>
      <c r="DA327" s="171"/>
      <c r="DB327" s="171"/>
      <c r="DC327" s="171"/>
      <c r="DD327" s="171"/>
      <c r="DE327" s="171"/>
      <c r="DF327" s="171"/>
      <c r="DG327" s="171"/>
      <c r="DH327" s="171"/>
      <c r="DI327" s="171"/>
      <c r="DJ327" s="171"/>
      <c r="DK327" s="171"/>
      <c r="DL327" s="171"/>
      <c r="DM327" s="171"/>
      <c r="DN327" s="171"/>
      <c r="DO327" s="171"/>
      <c r="DP327" s="171"/>
      <c r="DQ327" s="171"/>
      <c r="DR327" s="171"/>
      <c r="DS327" s="171"/>
      <c r="DT327" s="171"/>
      <c r="DU327" s="171"/>
      <c r="DV327" s="171"/>
      <c r="DW327" s="171"/>
      <c r="DX327" s="171"/>
      <c r="DY327" s="171"/>
      <c r="DZ327" s="171"/>
      <c r="EA327" s="171"/>
      <c r="EB327" s="171"/>
      <c r="EC327" s="171"/>
      <c r="ED327" s="171"/>
      <c r="EE327" s="171"/>
      <c r="EF327" s="171"/>
      <c r="EG327" s="171"/>
      <c r="EH327" s="171"/>
      <c r="EI327" s="171"/>
      <c r="EJ327" s="171"/>
      <c r="EK327" s="171"/>
      <c r="EL327" s="171"/>
      <c r="EM327" s="171"/>
      <c r="EN327" s="171"/>
    </row>
    <row r="328" spans="43:144" ht="15" x14ac:dyDescent="0.25">
      <c r="AQ328" s="171"/>
      <c r="AR328"/>
      <c r="AS328"/>
      <c r="AT328"/>
      <c r="AU328"/>
      <c r="AV328"/>
      <c r="AW328"/>
      <c r="AX328"/>
      <c r="AY328"/>
      <c r="AZ328"/>
      <c r="BA328"/>
      <c r="BB328"/>
      <c r="BC328"/>
      <c r="BD328"/>
      <c r="BE328" s="171"/>
      <c r="BF328" s="171"/>
      <c r="BG328" s="171"/>
      <c r="BH328" s="171"/>
      <c r="BI328" s="171"/>
      <c r="BJ328" s="171"/>
      <c r="BK328" s="171"/>
      <c r="BL328" s="171"/>
      <c r="BM328" s="171"/>
      <c r="BN328" s="171"/>
      <c r="BO328" s="171"/>
      <c r="BP328" s="171"/>
      <c r="BQ328" s="171"/>
      <c r="BR328" s="171"/>
      <c r="BS328" s="171"/>
      <c r="BT328" s="171"/>
      <c r="BU328" s="171"/>
      <c r="BV328" s="171"/>
      <c r="BW328" s="171"/>
      <c r="BX328" s="171"/>
      <c r="BY328" s="171"/>
      <c r="BZ328" s="171"/>
      <c r="CA328" s="171"/>
      <c r="CB328" s="171"/>
      <c r="CC328" s="171"/>
      <c r="CD328" s="171"/>
      <c r="CE328" s="171"/>
      <c r="CF328" s="171"/>
      <c r="CG328" s="171"/>
      <c r="CH328" s="171"/>
      <c r="CI328" s="171"/>
      <c r="CJ328" s="171"/>
      <c r="CK328" s="171"/>
      <c r="CL328" s="171"/>
      <c r="CM328" s="171"/>
      <c r="CN328" s="171"/>
      <c r="CO328" s="171"/>
      <c r="CP328" s="171"/>
      <c r="CQ328" s="171"/>
      <c r="CR328" s="171"/>
      <c r="CS328" s="171"/>
      <c r="CT328" s="171"/>
      <c r="CU328" s="171"/>
      <c r="CV328" s="171"/>
      <c r="CW328" s="171"/>
      <c r="CX328" s="171"/>
      <c r="CY328" s="171"/>
      <c r="CZ328" s="171"/>
      <c r="DA328" s="171"/>
      <c r="DB328" s="171"/>
      <c r="DC328" s="171"/>
      <c r="DD328" s="171"/>
      <c r="DE328" s="171"/>
      <c r="DF328" s="171"/>
      <c r="DG328" s="171"/>
      <c r="DH328" s="171"/>
      <c r="DI328" s="171"/>
      <c r="DJ328" s="171"/>
      <c r="DK328" s="171"/>
      <c r="DL328" s="171"/>
      <c r="DM328" s="171"/>
      <c r="DN328" s="171"/>
      <c r="DO328" s="171"/>
      <c r="DP328" s="171"/>
      <c r="DQ328" s="171"/>
      <c r="DR328" s="171"/>
      <c r="DS328" s="171"/>
      <c r="DT328" s="171"/>
      <c r="DU328" s="171"/>
      <c r="DV328" s="171"/>
      <c r="DW328" s="171"/>
      <c r="DX328" s="171"/>
      <c r="DY328" s="171"/>
      <c r="DZ328" s="171"/>
      <c r="EA328" s="171"/>
      <c r="EB328" s="171"/>
      <c r="EC328" s="171"/>
      <c r="ED328" s="171"/>
      <c r="EE328" s="171"/>
      <c r="EF328" s="171"/>
      <c r="EG328" s="171"/>
      <c r="EH328" s="171"/>
      <c r="EI328" s="171"/>
      <c r="EJ328" s="171"/>
      <c r="EK328" s="171"/>
      <c r="EL328" s="171"/>
      <c r="EM328" s="171"/>
      <c r="EN328" s="171"/>
    </row>
    <row r="329" spans="43:144" ht="15" x14ac:dyDescent="0.25">
      <c r="AQ329" s="171"/>
      <c r="AR329"/>
      <c r="AS329"/>
      <c r="AT329"/>
      <c r="AU329"/>
      <c r="AV329"/>
      <c r="AW329"/>
      <c r="AX329"/>
      <c r="AY329"/>
      <c r="AZ329"/>
      <c r="BA329"/>
      <c r="BB329"/>
      <c r="BC329"/>
      <c r="BD329"/>
      <c r="BE329" s="171"/>
      <c r="BF329" s="171"/>
      <c r="BG329" s="171"/>
      <c r="BH329" s="171"/>
      <c r="BI329" s="171"/>
      <c r="BJ329" s="171"/>
      <c r="BK329" s="171"/>
      <c r="BL329" s="171"/>
      <c r="BM329" s="171"/>
      <c r="BN329" s="171"/>
      <c r="BO329" s="171"/>
      <c r="BP329" s="171"/>
      <c r="BQ329" s="171"/>
      <c r="BR329" s="171"/>
      <c r="BS329" s="171"/>
      <c r="BT329" s="171"/>
      <c r="BU329" s="171"/>
      <c r="BV329" s="171"/>
      <c r="BW329" s="171"/>
      <c r="BX329" s="171"/>
      <c r="BY329" s="171"/>
      <c r="BZ329" s="171"/>
      <c r="CA329" s="171"/>
      <c r="CB329" s="171"/>
      <c r="CC329" s="171"/>
      <c r="CD329" s="171"/>
      <c r="CE329" s="171"/>
      <c r="CF329" s="171"/>
      <c r="CG329" s="171"/>
      <c r="CH329" s="171"/>
      <c r="CI329" s="171"/>
      <c r="CJ329" s="171"/>
      <c r="CK329" s="171"/>
      <c r="CL329" s="171"/>
      <c r="CM329" s="171"/>
      <c r="CN329" s="171"/>
      <c r="CO329" s="171"/>
      <c r="CP329" s="171"/>
      <c r="CQ329" s="171"/>
      <c r="CR329" s="171"/>
      <c r="CS329" s="171"/>
      <c r="CT329" s="171"/>
      <c r="CU329" s="171"/>
      <c r="CV329" s="171"/>
      <c r="CW329" s="171"/>
      <c r="CX329" s="171"/>
      <c r="CY329" s="171"/>
      <c r="CZ329" s="171"/>
      <c r="DA329" s="171"/>
      <c r="DB329" s="171"/>
      <c r="DC329" s="171"/>
      <c r="DD329" s="171"/>
      <c r="DE329" s="171"/>
      <c r="DF329" s="171"/>
      <c r="DG329" s="171"/>
      <c r="DH329" s="171"/>
      <c r="DI329" s="171"/>
      <c r="DJ329" s="171"/>
      <c r="DK329" s="171"/>
      <c r="DL329" s="171"/>
      <c r="DM329" s="171"/>
      <c r="DN329" s="171"/>
      <c r="DO329" s="171"/>
      <c r="DP329" s="171"/>
      <c r="DQ329" s="171"/>
      <c r="DR329" s="171"/>
      <c r="DS329" s="171"/>
      <c r="DT329" s="171"/>
      <c r="DU329" s="171"/>
      <c r="DV329" s="171"/>
      <c r="DW329" s="171"/>
      <c r="DX329" s="171"/>
      <c r="DY329" s="171"/>
      <c r="DZ329" s="171"/>
      <c r="EA329" s="171"/>
      <c r="EB329" s="171"/>
      <c r="EC329" s="171"/>
      <c r="ED329" s="171"/>
      <c r="EE329" s="171"/>
      <c r="EF329" s="171"/>
      <c r="EG329" s="171"/>
      <c r="EH329" s="171"/>
      <c r="EI329" s="171"/>
      <c r="EJ329" s="171"/>
      <c r="EK329" s="171"/>
      <c r="EL329" s="171"/>
      <c r="EM329" s="171"/>
      <c r="EN329" s="171"/>
    </row>
    <row r="330" spans="43:144" ht="15" x14ac:dyDescent="0.25">
      <c r="AQ330" s="171"/>
      <c r="AR330"/>
      <c r="AS330"/>
      <c r="AT330"/>
      <c r="AU330"/>
      <c r="AV330"/>
      <c r="AW330"/>
      <c r="AX330"/>
      <c r="AY330"/>
      <c r="AZ330"/>
      <c r="BA330"/>
      <c r="BB330"/>
      <c r="BC330"/>
      <c r="BD330"/>
      <c r="BE330" s="171"/>
      <c r="BF330" s="171"/>
      <c r="BG330" s="171"/>
      <c r="BH330" s="171"/>
      <c r="BI330" s="171"/>
      <c r="BJ330" s="171"/>
      <c r="BK330" s="171"/>
      <c r="BL330" s="171"/>
      <c r="BM330" s="171"/>
      <c r="BN330" s="171"/>
      <c r="BO330" s="171"/>
      <c r="BP330" s="171"/>
      <c r="BQ330" s="171"/>
      <c r="BR330" s="171"/>
      <c r="BS330" s="171"/>
      <c r="BT330" s="171"/>
      <c r="BU330" s="171"/>
      <c r="BV330" s="171"/>
      <c r="BW330" s="171"/>
      <c r="BX330" s="171"/>
      <c r="BY330" s="171"/>
      <c r="BZ330" s="171"/>
      <c r="CA330" s="171"/>
      <c r="CB330" s="171"/>
      <c r="CC330" s="171"/>
      <c r="CD330" s="171"/>
      <c r="CE330" s="171"/>
      <c r="CF330" s="171"/>
      <c r="CG330" s="171"/>
      <c r="CH330" s="171"/>
      <c r="CI330" s="171"/>
      <c r="CJ330" s="171"/>
      <c r="CK330" s="171"/>
      <c r="CL330" s="171"/>
      <c r="CM330" s="171"/>
      <c r="CN330" s="171"/>
      <c r="CO330" s="171"/>
      <c r="CP330" s="171"/>
      <c r="CQ330" s="171"/>
      <c r="CR330" s="171"/>
      <c r="CS330" s="171"/>
      <c r="CT330" s="171"/>
      <c r="CU330" s="171"/>
      <c r="CV330" s="171"/>
      <c r="CW330" s="171"/>
      <c r="CX330" s="171"/>
      <c r="CY330" s="171"/>
      <c r="CZ330" s="171"/>
      <c r="DA330" s="171"/>
      <c r="DB330" s="171"/>
      <c r="DC330" s="171"/>
      <c r="DD330" s="171"/>
      <c r="DE330" s="171"/>
      <c r="DF330" s="171"/>
      <c r="DG330" s="171"/>
      <c r="DH330" s="171"/>
      <c r="DI330" s="171"/>
      <c r="DJ330" s="171"/>
      <c r="DK330" s="171"/>
      <c r="DL330" s="171"/>
      <c r="DM330" s="171"/>
      <c r="DN330" s="171"/>
      <c r="DO330" s="171"/>
      <c r="DP330" s="171"/>
      <c r="DQ330" s="171"/>
      <c r="DR330" s="171"/>
      <c r="DS330" s="171"/>
      <c r="DT330" s="171"/>
      <c r="DU330" s="171"/>
      <c r="DV330" s="171"/>
      <c r="DW330" s="171"/>
      <c r="DX330" s="171"/>
      <c r="DY330" s="171"/>
      <c r="DZ330" s="171"/>
      <c r="EA330" s="171"/>
      <c r="EB330" s="171"/>
      <c r="EC330" s="171"/>
      <c r="ED330" s="171"/>
      <c r="EE330" s="171"/>
      <c r="EF330" s="171"/>
      <c r="EG330" s="171"/>
      <c r="EH330" s="171"/>
      <c r="EI330" s="171"/>
      <c r="EJ330" s="171"/>
      <c r="EK330" s="171"/>
      <c r="EL330" s="171"/>
      <c r="EM330" s="171"/>
      <c r="EN330" s="171"/>
    </row>
    <row r="331" spans="43:144" ht="15" x14ac:dyDescent="0.25">
      <c r="AQ331" s="171"/>
      <c r="AR331"/>
      <c r="AS331"/>
      <c r="AT331"/>
      <c r="AU331"/>
      <c r="AV331"/>
      <c r="AW331"/>
      <c r="AX331"/>
      <c r="AY331"/>
      <c r="AZ331"/>
      <c r="BA331"/>
      <c r="BB331"/>
      <c r="BC331"/>
      <c r="BD331"/>
      <c r="BE331" s="171"/>
      <c r="BF331" s="171"/>
      <c r="BG331" s="171"/>
      <c r="BH331" s="171"/>
      <c r="BI331" s="171"/>
      <c r="BJ331" s="171"/>
      <c r="BK331" s="171"/>
      <c r="BL331" s="171"/>
      <c r="BM331" s="171"/>
      <c r="BN331" s="171"/>
      <c r="BO331" s="171"/>
      <c r="BP331" s="171"/>
      <c r="BQ331" s="171"/>
      <c r="BR331" s="171"/>
      <c r="BS331" s="171"/>
      <c r="BT331" s="171"/>
      <c r="BU331" s="171"/>
      <c r="BV331" s="171"/>
      <c r="BW331" s="171"/>
      <c r="BX331" s="171"/>
      <c r="BY331" s="171"/>
      <c r="BZ331" s="171"/>
      <c r="CA331" s="171"/>
      <c r="CB331" s="171"/>
      <c r="CC331" s="171"/>
      <c r="CD331" s="171"/>
      <c r="CE331" s="171"/>
      <c r="CF331" s="171"/>
      <c r="CG331" s="171"/>
      <c r="CH331" s="171"/>
      <c r="CI331" s="171"/>
      <c r="CJ331" s="171"/>
      <c r="CK331" s="171"/>
      <c r="CL331" s="171"/>
      <c r="CM331" s="171"/>
      <c r="CN331" s="171"/>
      <c r="CO331" s="171"/>
      <c r="CP331" s="171"/>
      <c r="CQ331" s="171"/>
      <c r="CR331" s="171"/>
      <c r="CS331" s="171"/>
      <c r="CT331" s="171"/>
      <c r="CU331" s="171"/>
      <c r="CV331" s="171"/>
      <c r="CW331" s="171"/>
      <c r="CX331" s="171"/>
      <c r="CY331" s="171"/>
      <c r="CZ331" s="171"/>
      <c r="DA331" s="171"/>
      <c r="DB331" s="171"/>
      <c r="DC331" s="171"/>
      <c r="DD331" s="171"/>
      <c r="DE331" s="171"/>
      <c r="DF331" s="171"/>
      <c r="DG331" s="171"/>
      <c r="DH331" s="171"/>
      <c r="DI331" s="171"/>
      <c r="DJ331" s="171"/>
      <c r="DK331" s="171"/>
      <c r="DL331" s="171"/>
      <c r="DM331" s="171"/>
      <c r="DN331" s="171"/>
      <c r="DO331" s="171"/>
      <c r="DP331" s="171"/>
      <c r="DQ331" s="171"/>
      <c r="DR331" s="171"/>
      <c r="DS331" s="171"/>
      <c r="DT331" s="171"/>
      <c r="DU331" s="171"/>
      <c r="DV331" s="171"/>
      <c r="DW331" s="171"/>
      <c r="DX331" s="171"/>
      <c r="DY331" s="171"/>
      <c r="DZ331" s="171"/>
      <c r="EA331" s="171"/>
      <c r="EB331" s="171"/>
      <c r="EC331" s="171"/>
      <c r="ED331" s="171"/>
      <c r="EE331" s="171"/>
      <c r="EF331" s="171"/>
      <c r="EG331" s="171"/>
      <c r="EH331" s="171"/>
      <c r="EI331" s="171"/>
      <c r="EJ331" s="171"/>
      <c r="EK331" s="171"/>
      <c r="EL331" s="171"/>
      <c r="EM331" s="171"/>
      <c r="EN331" s="171"/>
    </row>
    <row r="332" spans="43:144" ht="15" x14ac:dyDescent="0.25">
      <c r="AQ332" s="171"/>
      <c r="AR332"/>
      <c r="AS332"/>
      <c r="AT332"/>
      <c r="AU332"/>
      <c r="AV332"/>
      <c r="AW332"/>
      <c r="AX332"/>
      <c r="AY332"/>
      <c r="AZ332"/>
      <c r="BA332"/>
      <c r="BB332"/>
      <c r="BC332"/>
      <c r="BD332"/>
      <c r="BE332" s="171"/>
      <c r="BF332" s="171"/>
      <c r="BG332" s="171"/>
      <c r="BH332" s="171"/>
      <c r="BI332" s="171"/>
      <c r="BJ332" s="171"/>
      <c r="BK332" s="171"/>
      <c r="BL332" s="171"/>
      <c r="BM332" s="171"/>
      <c r="BN332" s="171"/>
      <c r="BO332" s="171"/>
      <c r="BP332" s="171"/>
      <c r="BQ332" s="171"/>
      <c r="BR332" s="171"/>
      <c r="BS332" s="171"/>
      <c r="BT332" s="171"/>
      <c r="BU332" s="171"/>
      <c r="BV332" s="171"/>
      <c r="BW332" s="171"/>
      <c r="BX332" s="171"/>
      <c r="BY332" s="171"/>
      <c r="BZ332" s="171"/>
      <c r="CA332" s="171"/>
      <c r="CB332" s="171"/>
      <c r="CC332" s="171"/>
      <c r="CD332" s="171"/>
      <c r="CE332" s="171"/>
      <c r="CF332" s="171"/>
      <c r="CG332" s="171"/>
      <c r="CH332" s="171"/>
      <c r="CI332" s="171"/>
      <c r="CJ332" s="171"/>
      <c r="CK332" s="171"/>
      <c r="CL332" s="171"/>
      <c r="CM332" s="171"/>
      <c r="CN332" s="171"/>
      <c r="CO332" s="171"/>
      <c r="CP332" s="171"/>
      <c r="CQ332" s="171"/>
      <c r="CR332" s="171"/>
      <c r="CS332" s="171"/>
      <c r="CT332" s="171"/>
      <c r="CU332" s="171"/>
      <c r="CV332" s="171"/>
      <c r="CW332" s="171"/>
      <c r="CX332" s="171"/>
      <c r="CY332" s="171"/>
      <c r="CZ332" s="171"/>
      <c r="DA332" s="171"/>
      <c r="DB332" s="171"/>
      <c r="DC332" s="171"/>
      <c r="DD332" s="171"/>
      <c r="DE332" s="171"/>
      <c r="DF332" s="171"/>
      <c r="DG332" s="171"/>
      <c r="DH332" s="171"/>
      <c r="DI332" s="171"/>
      <c r="DJ332" s="171"/>
      <c r="DK332" s="171"/>
      <c r="DL332" s="171"/>
      <c r="DM332" s="171"/>
      <c r="DN332" s="171"/>
      <c r="DO332" s="171"/>
      <c r="DP332" s="171"/>
      <c r="DQ332" s="171"/>
      <c r="DR332" s="171"/>
      <c r="DS332" s="171"/>
      <c r="DT332" s="171"/>
      <c r="DU332" s="171"/>
      <c r="DV332" s="171"/>
      <c r="DW332" s="171"/>
      <c r="DX332" s="171"/>
      <c r="DY332" s="171"/>
      <c r="DZ332" s="171"/>
      <c r="EA332" s="171"/>
      <c r="EB332" s="171"/>
      <c r="EC332" s="171"/>
      <c r="ED332" s="171"/>
      <c r="EE332" s="171"/>
      <c r="EF332" s="171"/>
      <c r="EG332" s="171"/>
      <c r="EH332" s="171"/>
      <c r="EI332" s="171"/>
      <c r="EJ332" s="171"/>
      <c r="EK332" s="171"/>
      <c r="EL332" s="171"/>
      <c r="EM332" s="171"/>
      <c r="EN332" s="171"/>
    </row>
    <row r="333" spans="43:144" ht="15" x14ac:dyDescent="0.25">
      <c r="AQ333" s="171"/>
      <c r="AR333"/>
      <c r="AS333"/>
      <c r="AT333"/>
      <c r="AU333"/>
      <c r="AV333"/>
      <c r="AW333"/>
      <c r="AX333"/>
      <c r="AY333"/>
      <c r="AZ333"/>
      <c r="BA333"/>
      <c r="BB333"/>
      <c r="BC333"/>
      <c r="BD333"/>
      <c r="BE333" s="171"/>
      <c r="BF333" s="171"/>
      <c r="BG333" s="171"/>
      <c r="BH333" s="171"/>
      <c r="BI333" s="171"/>
      <c r="BJ333" s="171"/>
      <c r="BK333" s="171"/>
      <c r="BL333" s="171"/>
      <c r="BM333" s="171"/>
      <c r="BN333" s="171"/>
      <c r="BO333" s="171"/>
      <c r="BP333" s="171"/>
      <c r="BQ333" s="171"/>
      <c r="BR333" s="171"/>
      <c r="BS333" s="171"/>
      <c r="BT333" s="171"/>
      <c r="BU333" s="171"/>
      <c r="BV333" s="171"/>
      <c r="BW333" s="171"/>
      <c r="BX333" s="171"/>
      <c r="BY333" s="171"/>
      <c r="BZ333" s="171"/>
      <c r="CA333" s="171"/>
      <c r="CB333" s="171"/>
      <c r="CC333" s="171"/>
      <c r="CD333" s="171"/>
      <c r="CE333" s="171"/>
      <c r="CF333" s="171"/>
      <c r="CG333" s="171"/>
      <c r="CH333" s="171"/>
      <c r="CI333" s="171"/>
      <c r="CJ333" s="171"/>
      <c r="CK333" s="171"/>
      <c r="CL333" s="171"/>
      <c r="CM333" s="171"/>
      <c r="CN333" s="171"/>
      <c r="CO333" s="171"/>
      <c r="CP333" s="171"/>
      <c r="CQ333" s="171"/>
      <c r="CR333" s="171"/>
      <c r="CS333" s="171"/>
      <c r="CT333" s="171"/>
      <c r="CU333" s="171"/>
      <c r="CV333" s="171"/>
      <c r="CW333" s="171"/>
      <c r="CX333" s="171"/>
      <c r="CY333" s="171"/>
      <c r="CZ333" s="171"/>
      <c r="DA333" s="171"/>
      <c r="DB333" s="171"/>
      <c r="DC333" s="171"/>
      <c r="DD333" s="171"/>
      <c r="DE333" s="171"/>
      <c r="DF333" s="171"/>
      <c r="DG333" s="171"/>
      <c r="DH333" s="171"/>
      <c r="DI333" s="171"/>
      <c r="DJ333" s="171"/>
      <c r="DK333" s="171"/>
      <c r="DL333" s="171"/>
      <c r="DM333" s="171"/>
      <c r="DN333" s="171"/>
      <c r="DO333" s="171"/>
      <c r="DP333" s="171"/>
      <c r="DQ333" s="171"/>
      <c r="DR333" s="171"/>
      <c r="DS333" s="171"/>
      <c r="DT333" s="171"/>
      <c r="DU333" s="171"/>
      <c r="DV333" s="171"/>
      <c r="DW333" s="171"/>
      <c r="DX333" s="171"/>
      <c r="DY333" s="171"/>
      <c r="DZ333" s="171"/>
      <c r="EA333" s="171"/>
      <c r="EB333" s="171"/>
      <c r="EC333" s="171"/>
      <c r="ED333" s="171"/>
      <c r="EE333" s="171"/>
      <c r="EF333" s="171"/>
      <c r="EG333" s="171"/>
      <c r="EH333" s="171"/>
      <c r="EI333" s="171"/>
      <c r="EJ333" s="171"/>
      <c r="EK333" s="171"/>
      <c r="EL333" s="171"/>
      <c r="EM333" s="171"/>
      <c r="EN333" s="171"/>
    </row>
    <row r="334" spans="43:144" ht="15" x14ac:dyDescent="0.25">
      <c r="AQ334" s="171"/>
      <c r="AR334"/>
      <c r="AS334"/>
      <c r="AT334"/>
      <c r="AU334"/>
      <c r="AV334"/>
      <c r="AW334"/>
      <c r="AX334"/>
      <c r="AY334"/>
      <c r="AZ334"/>
      <c r="BA334"/>
      <c r="BB334"/>
      <c r="BC334"/>
      <c r="BD334"/>
      <c r="BE334" s="171"/>
      <c r="BF334" s="171"/>
      <c r="BG334" s="171"/>
      <c r="BH334" s="171"/>
      <c r="BI334" s="171"/>
      <c r="BJ334" s="171"/>
      <c r="BK334" s="171"/>
      <c r="BL334" s="171"/>
      <c r="BM334" s="171"/>
      <c r="BN334" s="171"/>
      <c r="BO334" s="171"/>
      <c r="BP334" s="171"/>
      <c r="BQ334" s="171"/>
      <c r="BR334" s="171"/>
      <c r="BS334" s="171"/>
      <c r="BT334" s="171"/>
      <c r="BU334" s="171"/>
      <c r="BV334" s="171"/>
      <c r="BW334" s="171"/>
      <c r="BX334" s="171"/>
      <c r="BY334" s="171"/>
      <c r="BZ334" s="171"/>
      <c r="CA334" s="171"/>
      <c r="CB334" s="171"/>
      <c r="CC334" s="171"/>
      <c r="CD334" s="171"/>
      <c r="CE334" s="171"/>
      <c r="CF334" s="171"/>
      <c r="CG334" s="171"/>
      <c r="CH334" s="171"/>
      <c r="CI334" s="171"/>
      <c r="CJ334" s="171"/>
      <c r="CK334" s="171"/>
      <c r="CL334" s="171"/>
      <c r="CM334" s="171"/>
      <c r="CN334" s="171"/>
      <c r="CO334" s="171"/>
      <c r="CP334" s="171"/>
      <c r="CQ334" s="171"/>
      <c r="CR334" s="171"/>
      <c r="CS334" s="171"/>
      <c r="CT334" s="171"/>
      <c r="CU334" s="171"/>
      <c r="CV334" s="171"/>
      <c r="CW334" s="171"/>
      <c r="CX334" s="171"/>
      <c r="CY334" s="171"/>
      <c r="CZ334" s="171"/>
      <c r="DA334" s="171"/>
      <c r="DB334" s="171"/>
      <c r="DC334" s="171"/>
      <c r="DD334" s="171"/>
      <c r="DE334" s="171"/>
      <c r="DF334" s="171"/>
      <c r="DG334" s="171"/>
      <c r="DH334" s="171"/>
      <c r="DI334" s="171"/>
      <c r="DJ334" s="171"/>
      <c r="DK334" s="171"/>
      <c r="DL334" s="171"/>
      <c r="DM334" s="171"/>
      <c r="DN334" s="171"/>
      <c r="DO334" s="171"/>
      <c r="DP334" s="171"/>
      <c r="DQ334" s="171"/>
      <c r="DR334" s="171"/>
      <c r="DS334" s="171"/>
      <c r="DT334" s="171"/>
      <c r="DU334" s="171"/>
      <c r="DV334" s="171"/>
      <c r="DW334" s="171"/>
      <c r="DX334" s="171"/>
      <c r="DY334" s="171"/>
      <c r="DZ334" s="171"/>
      <c r="EA334" s="171"/>
      <c r="EB334" s="171"/>
      <c r="EC334" s="171"/>
      <c r="ED334" s="171"/>
      <c r="EE334" s="171"/>
      <c r="EF334" s="171"/>
      <c r="EG334" s="171"/>
      <c r="EH334" s="171"/>
      <c r="EI334" s="171"/>
      <c r="EJ334" s="171"/>
      <c r="EK334" s="171"/>
      <c r="EL334" s="171"/>
      <c r="EM334" s="171"/>
      <c r="EN334" s="171"/>
    </row>
    <row r="335" spans="43:144" ht="15" x14ac:dyDescent="0.25">
      <c r="AQ335" s="171"/>
      <c r="AR335"/>
      <c r="AS335"/>
      <c r="AT335"/>
      <c r="AU335"/>
      <c r="AV335"/>
      <c r="AW335"/>
      <c r="AX335"/>
      <c r="AY335"/>
      <c r="AZ335"/>
      <c r="BA335"/>
      <c r="BB335"/>
      <c r="BC335"/>
      <c r="BD335"/>
      <c r="BE335" s="171"/>
      <c r="BF335" s="171"/>
      <c r="BG335" s="171"/>
      <c r="BH335" s="171"/>
      <c r="BI335" s="171"/>
      <c r="BJ335" s="171"/>
      <c r="BK335" s="171"/>
      <c r="BL335" s="171"/>
      <c r="BM335" s="171"/>
      <c r="BN335" s="171"/>
      <c r="BO335" s="171"/>
      <c r="BP335" s="171"/>
      <c r="BQ335" s="171"/>
      <c r="BR335" s="171"/>
      <c r="BS335" s="171"/>
      <c r="BT335" s="171"/>
      <c r="BU335" s="171"/>
      <c r="BV335" s="171"/>
      <c r="BW335" s="171"/>
      <c r="BX335" s="171"/>
      <c r="BY335" s="171"/>
      <c r="BZ335" s="171"/>
      <c r="CA335" s="171"/>
      <c r="CB335" s="171"/>
      <c r="CC335" s="171"/>
      <c r="CD335" s="171"/>
      <c r="CE335" s="171"/>
      <c r="CF335" s="171"/>
      <c r="CG335" s="171"/>
      <c r="CH335" s="171"/>
      <c r="CI335" s="171"/>
      <c r="CJ335" s="171"/>
      <c r="CK335" s="171"/>
      <c r="CL335" s="171"/>
      <c r="CM335" s="171"/>
      <c r="CN335" s="171"/>
      <c r="CO335" s="171"/>
      <c r="CP335" s="171"/>
      <c r="CQ335" s="171"/>
      <c r="CR335" s="171"/>
      <c r="CS335" s="171"/>
      <c r="CT335" s="171"/>
      <c r="CU335" s="171"/>
      <c r="CV335" s="171"/>
      <c r="CW335" s="171"/>
      <c r="CX335" s="171"/>
      <c r="CY335" s="171"/>
      <c r="CZ335" s="171"/>
      <c r="DA335" s="171"/>
      <c r="DB335" s="171"/>
      <c r="DC335" s="171"/>
      <c r="DD335" s="171"/>
      <c r="DE335" s="171"/>
      <c r="DF335" s="171"/>
      <c r="DG335" s="171"/>
      <c r="DH335" s="171"/>
      <c r="DI335" s="171"/>
      <c r="DJ335" s="171"/>
      <c r="DK335" s="171"/>
      <c r="DL335" s="171"/>
      <c r="DM335" s="171"/>
      <c r="DN335" s="171"/>
      <c r="DO335" s="171"/>
      <c r="DP335" s="171"/>
      <c r="DQ335" s="171"/>
      <c r="DR335" s="171"/>
      <c r="DS335" s="171"/>
      <c r="DT335" s="171"/>
      <c r="DU335" s="171"/>
      <c r="DV335" s="171"/>
      <c r="DW335" s="171"/>
      <c r="DX335" s="171"/>
      <c r="DY335" s="171"/>
      <c r="DZ335" s="171"/>
      <c r="EA335" s="171"/>
      <c r="EB335" s="171"/>
      <c r="EC335" s="171"/>
      <c r="ED335" s="171"/>
      <c r="EE335" s="171"/>
      <c r="EF335" s="171"/>
      <c r="EG335" s="171"/>
      <c r="EH335" s="171"/>
      <c r="EI335" s="171"/>
      <c r="EJ335" s="171"/>
      <c r="EK335" s="171"/>
      <c r="EL335" s="171"/>
      <c r="EM335" s="171"/>
      <c r="EN335" s="171"/>
    </row>
    <row r="336" spans="43:144" ht="15" x14ac:dyDescent="0.25">
      <c r="AQ336" s="171"/>
      <c r="AR336"/>
      <c r="AS336"/>
      <c r="AT336"/>
      <c r="AU336"/>
      <c r="AV336"/>
      <c r="AW336"/>
      <c r="AX336"/>
      <c r="AY336"/>
      <c r="AZ336"/>
      <c r="BA336"/>
      <c r="BB336"/>
      <c r="BC336"/>
      <c r="BD336"/>
      <c r="BE336" s="171"/>
      <c r="BF336" s="171"/>
      <c r="BG336" s="171"/>
      <c r="BH336" s="171"/>
      <c r="BI336" s="171"/>
      <c r="BJ336" s="171"/>
      <c r="BK336" s="171"/>
      <c r="BL336" s="171"/>
      <c r="BM336" s="171"/>
      <c r="BN336" s="171"/>
      <c r="BO336" s="171"/>
      <c r="BP336" s="171"/>
      <c r="BQ336" s="171"/>
      <c r="BR336" s="171"/>
      <c r="BS336" s="171"/>
      <c r="BT336" s="171"/>
      <c r="BU336" s="171"/>
      <c r="BV336" s="171"/>
      <c r="BW336" s="171"/>
      <c r="BX336" s="171"/>
      <c r="BY336" s="171"/>
      <c r="BZ336" s="171"/>
      <c r="CA336" s="171"/>
      <c r="CB336" s="171"/>
      <c r="CC336" s="171"/>
      <c r="CD336" s="171"/>
      <c r="CE336" s="171"/>
      <c r="CF336" s="171"/>
      <c r="CG336" s="171"/>
      <c r="CH336" s="171"/>
      <c r="CI336" s="171"/>
      <c r="CJ336" s="171"/>
      <c r="CK336" s="171"/>
      <c r="CL336" s="171"/>
      <c r="CM336" s="171"/>
      <c r="CN336" s="171"/>
      <c r="CO336" s="171"/>
      <c r="CP336" s="171"/>
      <c r="CQ336" s="171"/>
      <c r="CR336" s="171"/>
      <c r="CS336" s="171"/>
      <c r="CT336" s="171"/>
      <c r="CU336" s="171"/>
      <c r="CV336" s="171"/>
      <c r="CW336" s="171"/>
      <c r="CX336" s="171"/>
      <c r="CY336" s="171"/>
      <c r="CZ336" s="171"/>
      <c r="DA336" s="171"/>
      <c r="DB336" s="171"/>
      <c r="DC336" s="171"/>
      <c r="DD336" s="171"/>
      <c r="DE336" s="171"/>
      <c r="DF336" s="171"/>
      <c r="DG336" s="171"/>
      <c r="DH336" s="171"/>
      <c r="DI336" s="171"/>
      <c r="DJ336" s="171"/>
      <c r="DK336" s="171"/>
      <c r="DL336" s="171"/>
      <c r="DM336" s="171"/>
      <c r="DN336" s="171"/>
      <c r="DO336" s="171"/>
      <c r="DP336" s="171"/>
      <c r="DQ336" s="171"/>
      <c r="DR336" s="171"/>
      <c r="DS336" s="171"/>
      <c r="DT336" s="171"/>
      <c r="DU336" s="171"/>
      <c r="DV336" s="171"/>
      <c r="DW336" s="171"/>
      <c r="DX336" s="171"/>
      <c r="DY336" s="171"/>
      <c r="DZ336" s="171"/>
      <c r="EA336" s="171"/>
      <c r="EB336" s="171"/>
      <c r="EC336" s="171"/>
      <c r="ED336" s="171"/>
      <c r="EE336" s="171"/>
      <c r="EF336" s="171"/>
      <c r="EG336" s="171"/>
      <c r="EH336" s="171"/>
      <c r="EI336" s="171"/>
      <c r="EJ336" s="171"/>
      <c r="EK336" s="171"/>
      <c r="EL336" s="171"/>
      <c r="EM336" s="171"/>
      <c r="EN336" s="171"/>
    </row>
    <row r="337" spans="43:144" ht="15" x14ac:dyDescent="0.25">
      <c r="AQ337" s="171"/>
      <c r="AR337"/>
      <c r="AS337"/>
      <c r="AT337"/>
      <c r="AU337"/>
      <c r="AV337"/>
      <c r="AW337"/>
      <c r="AX337"/>
      <c r="AY337"/>
      <c r="AZ337"/>
      <c r="BA337"/>
      <c r="BB337"/>
      <c r="BC337"/>
      <c r="BD337"/>
      <c r="BE337" s="171"/>
      <c r="BF337" s="171"/>
      <c r="BG337" s="171"/>
      <c r="BH337" s="171"/>
      <c r="BI337" s="171"/>
      <c r="BJ337" s="171"/>
      <c r="BK337" s="171"/>
      <c r="BL337" s="171"/>
      <c r="BM337" s="171"/>
      <c r="BN337" s="171"/>
      <c r="BO337" s="171"/>
      <c r="BP337" s="171"/>
      <c r="BQ337" s="171"/>
      <c r="BR337" s="171"/>
      <c r="BS337" s="171"/>
      <c r="BT337" s="171"/>
      <c r="BU337" s="171"/>
      <c r="BV337" s="171"/>
      <c r="BW337" s="171"/>
      <c r="BX337" s="171"/>
      <c r="BY337" s="171"/>
      <c r="BZ337" s="171"/>
      <c r="CA337" s="171"/>
      <c r="CB337" s="171"/>
      <c r="CC337" s="171"/>
      <c r="CD337" s="171"/>
      <c r="CE337" s="171"/>
      <c r="CF337" s="171"/>
      <c r="CG337" s="171"/>
      <c r="CH337" s="171"/>
      <c r="CI337" s="171"/>
      <c r="CJ337" s="171"/>
      <c r="CK337" s="171"/>
      <c r="CL337" s="171"/>
      <c r="CM337" s="171"/>
      <c r="CN337" s="171"/>
      <c r="CO337" s="171"/>
      <c r="CP337" s="171"/>
      <c r="CQ337" s="171"/>
      <c r="CR337" s="171"/>
      <c r="CS337" s="171"/>
      <c r="CT337" s="171"/>
      <c r="CU337" s="171"/>
      <c r="CV337" s="171"/>
      <c r="CW337" s="171"/>
      <c r="CX337" s="171"/>
      <c r="CY337" s="171"/>
      <c r="CZ337" s="171"/>
      <c r="DA337" s="171"/>
      <c r="DB337" s="171"/>
      <c r="DC337" s="171"/>
      <c r="DD337" s="171"/>
      <c r="DE337" s="171"/>
      <c r="DF337" s="171"/>
      <c r="DG337" s="171"/>
      <c r="DH337" s="171"/>
      <c r="DI337" s="171"/>
      <c r="DJ337" s="171"/>
      <c r="DK337" s="171"/>
      <c r="DL337" s="171"/>
      <c r="DM337" s="171"/>
      <c r="DN337" s="171"/>
      <c r="DO337" s="171"/>
      <c r="DP337" s="171"/>
      <c r="DQ337" s="171"/>
      <c r="DR337" s="171"/>
      <c r="DS337" s="171"/>
      <c r="DT337" s="171"/>
      <c r="DU337" s="171"/>
      <c r="DV337" s="171"/>
      <c r="DW337" s="171"/>
      <c r="DX337" s="171"/>
      <c r="DY337" s="171"/>
      <c r="DZ337" s="171"/>
      <c r="EA337" s="171"/>
      <c r="EB337" s="171"/>
      <c r="EC337" s="171"/>
      <c r="ED337" s="171"/>
      <c r="EE337" s="171"/>
      <c r="EF337" s="171"/>
      <c r="EG337" s="171"/>
      <c r="EH337" s="171"/>
      <c r="EI337" s="171"/>
      <c r="EJ337" s="171"/>
      <c r="EK337" s="171"/>
      <c r="EL337" s="171"/>
      <c r="EM337" s="171"/>
      <c r="EN337" s="171"/>
    </row>
    <row r="338" spans="43:144" ht="15" x14ac:dyDescent="0.25">
      <c r="AQ338" s="171"/>
      <c r="AR338"/>
      <c r="AS338"/>
      <c r="AT338"/>
      <c r="AU338"/>
      <c r="AV338"/>
      <c r="AW338"/>
      <c r="AX338"/>
      <c r="AY338"/>
      <c r="AZ338"/>
      <c r="BA338"/>
      <c r="BB338"/>
      <c r="BC338"/>
      <c r="BD338"/>
      <c r="BE338" s="171"/>
      <c r="BF338" s="171"/>
      <c r="BG338" s="171"/>
      <c r="BH338" s="171"/>
      <c r="BI338" s="171"/>
      <c r="BJ338" s="171"/>
      <c r="BK338" s="171"/>
      <c r="BL338" s="171"/>
      <c r="BM338" s="171"/>
      <c r="BN338" s="171"/>
      <c r="BO338" s="171"/>
      <c r="BP338" s="171"/>
      <c r="BQ338" s="171"/>
      <c r="BR338" s="171"/>
      <c r="BS338" s="171"/>
      <c r="BT338" s="171"/>
      <c r="BU338" s="171"/>
      <c r="BV338" s="171"/>
      <c r="BW338" s="171"/>
      <c r="BX338" s="171"/>
      <c r="BY338" s="171"/>
      <c r="BZ338" s="171"/>
      <c r="CA338" s="171"/>
      <c r="CB338" s="171"/>
      <c r="CC338" s="171"/>
      <c r="CD338" s="171"/>
      <c r="CE338" s="171"/>
      <c r="CF338" s="171"/>
      <c r="CG338" s="171"/>
      <c r="CH338" s="171"/>
      <c r="CI338" s="171"/>
      <c r="CJ338" s="171"/>
      <c r="CK338" s="171"/>
      <c r="CL338" s="171"/>
      <c r="CM338" s="171"/>
      <c r="CN338" s="171"/>
      <c r="CO338" s="171"/>
      <c r="CP338" s="171"/>
      <c r="CQ338" s="171"/>
      <c r="CR338" s="171"/>
      <c r="CS338" s="171"/>
      <c r="CT338" s="171"/>
      <c r="CU338" s="171"/>
      <c r="CV338" s="171"/>
      <c r="CW338" s="171"/>
      <c r="CX338" s="171"/>
      <c r="CY338" s="171"/>
      <c r="CZ338" s="171"/>
      <c r="DA338" s="171"/>
      <c r="DB338" s="171"/>
      <c r="DC338" s="171"/>
      <c r="DD338" s="171"/>
      <c r="DE338" s="171"/>
      <c r="DF338" s="171"/>
      <c r="DG338" s="171"/>
      <c r="DH338" s="171"/>
      <c r="DI338" s="171"/>
      <c r="DJ338" s="171"/>
      <c r="DK338" s="171"/>
      <c r="DL338" s="171"/>
      <c r="DM338" s="171"/>
      <c r="DN338" s="171"/>
      <c r="DO338" s="171"/>
      <c r="DP338" s="171"/>
      <c r="DQ338" s="171"/>
      <c r="DR338" s="171"/>
      <c r="DS338" s="171"/>
      <c r="DT338" s="171"/>
      <c r="DU338" s="171"/>
      <c r="DV338" s="171"/>
      <c r="DW338" s="171"/>
      <c r="DX338" s="171"/>
      <c r="DY338" s="171"/>
      <c r="DZ338" s="171"/>
      <c r="EA338" s="171"/>
      <c r="EB338" s="171"/>
      <c r="EC338" s="171"/>
      <c r="ED338" s="171"/>
      <c r="EE338" s="171"/>
      <c r="EF338" s="171"/>
      <c r="EG338" s="171"/>
      <c r="EH338" s="171"/>
      <c r="EI338" s="171"/>
      <c r="EJ338" s="171"/>
      <c r="EK338" s="171"/>
      <c r="EL338" s="171"/>
      <c r="EM338" s="171"/>
      <c r="EN338" s="171"/>
    </row>
    <row r="339" spans="43:144" ht="15" x14ac:dyDescent="0.25">
      <c r="AQ339" s="171"/>
      <c r="AR339"/>
      <c r="AS339"/>
      <c r="AT339"/>
      <c r="AU339"/>
      <c r="AV339"/>
      <c r="AW339"/>
      <c r="AX339"/>
      <c r="AY339"/>
      <c r="AZ339"/>
      <c r="BA339"/>
      <c r="BB339"/>
      <c r="BC339"/>
      <c r="BD339"/>
      <c r="BE339" s="171"/>
      <c r="BF339" s="171"/>
      <c r="BG339" s="171"/>
      <c r="BH339" s="171"/>
      <c r="BI339" s="171"/>
      <c r="BJ339" s="171"/>
      <c r="BK339" s="171"/>
      <c r="BL339" s="171"/>
      <c r="BM339" s="171"/>
      <c r="BN339" s="171"/>
      <c r="BO339" s="171"/>
      <c r="BP339" s="171"/>
      <c r="BQ339" s="171"/>
      <c r="BR339" s="171"/>
      <c r="BS339" s="171"/>
      <c r="BT339" s="171"/>
      <c r="BU339" s="171"/>
      <c r="BV339" s="171"/>
      <c r="BW339" s="171"/>
      <c r="BX339" s="171"/>
      <c r="BY339" s="171"/>
      <c r="BZ339" s="171"/>
      <c r="CA339" s="171"/>
      <c r="CB339" s="171"/>
      <c r="CC339" s="171"/>
      <c r="CD339" s="171"/>
      <c r="CE339" s="171"/>
      <c r="CF339" s="171"/>
      <c r="CG339" s="171"/>
      <c r="CH339" s="171"/>
      <c r="CI339" s="171"/>
      <c r="CJ339" s="171"/>
      <c r="CK339" s="171"/>
      <c r="CL339" s="171"/>
      <c r="CM339" s="171"/>
      <c r="CN339" s="171"/>
      <c r="CO339" s="171"/>
      <c r="CP339" s="171"/>
      <c r="CQ339" s="171"/>
      <c r="CR339" s="171"/>
      <c r="CS339" s="171"/>
      <c r="CT339" s="171"/>
      <c r="CU339" s="171"/>
      <c r="CV339" s="171"/>
      <c r="CW339" s="171"/>
      <c r="CX339" s="171"/>
      <c r="CY339" s="171"/>
      <c r="CZ339" s="171"/>
      <c r="DA339" s="171"/>
      <c r="DB339" s="171"/>
      <c r="DC339" s="171"/>
      <c r="DD339" s="171"/>
      <c r="DE339" s="171"/>
      <c r="DF339" s="171"/>
      <c r="DG339" s="171"/>
      <c r="DH339" s="171"/>
      <c r="DI339" s="171"/>
      <c r="DJ339" s="171"/>
      <c r="DK339" s="171"/>
      <c r="DL339" s="171"/>
      <c r="DM339" s="171"/>
      <c r="DN339" s="171"/>
      <c r="DO339" s="171"/>
      <c r="DP339" s="171"/>
      <c r="DQ339" s="171"/>
      <c r="DR339" s="171"/>
      <c r="DS339" s="171"/>
      <c r="DT339" s="171"/>
      <c r="DU339" s="171"/>
      <c r="DV339" s="171"/>
      <c r="DW339" s="171"/>
      <c r="DX339" s="171"/>
      <c r="DY339" s="171"/>
      <c r="DZ339" s="171"/>
      <c r="EA339" s="171"/>
      <c r="EB339" s="171"/>
      <c r="EC339" s="171"/>
      <c r="ED339" s="171"/>
      <c r="EE339" s="171"/>
      <c r="EF339" s="171"/>
      <c r="EG339" s="171"/>
      <c r="EH339" s="171"/>
      <c r="EI339" s="171"/>
      <c r="EJ339" s="171"/>
      <c r="EK339" s="171"/>
      <c r="EL339" s="171"/>
      <c r="EM339" s="171"/>
      <c r="EN339" s="171"/>
    </row>
    <row r="340" spans="43:144" ht="15" x14ac:dyDescent="0.25">
      <c r="AQ340" s="171"/>
      <c r="AR340"/>
      <c r="AS340"/>
      <c r="AT340"/>
      <c r="AU340"/>
      <c r="AV340"/>
      <c r="AW340"/>
      <c r="AX340"/>
      <c r="AY340"/>
      <c r="AZ340"/>
      <c r="BA340"/>
      <c r="BB340"/>
      <c r="BC340"/>
      <c r="BD340"/>
      <c r="BE340" s="171"/>
      <c r="BF340" s="171"/>
      <c r="BG340" s="171"/>
      <c r="BH340" s="171"/>
      <c r="BI340" s="171"/>
      <c r="BJ340" s="171"/>
      <c r="BK340" s="171"/>
      <c r="BL340" s="171"/>
      <c r="BM340" s="171"/>
      <c r="BN340" s="171"/>
      <c r="BO340" s="171"/>
      <c r="BP340" s="171"/>
      <c r="BQ340" s="171"/>
      <c r="BR340" s="171"/>
      <c r="BS340" s="171"/>
      <c r="BT340" s="171"/>
      <c r="BU340" s="171"/>
      <c r="BV340" s="171"/>
      <c r="BW340" s="171"/>
      <c r="BX340" s="171"/>
      <c r="BY340" s="171"/>
      <c r="BZ340" s="171"/>
      <c r="CA340" s="171"/>
      <c r="CB340" s="171"/>
      <c r="CC340" s="171"/>
      <c r="CD340" s="171"/>
      <c r="CE340" s="171"/>
      <c r="CF340" s="171"/>
      <c r="CG340" s="171"/>
      <c r="CH340" s="171"/>
      <c r="CI340" s="171"/>
      <c r="CJ340" s="171"/>
      <c r="CK340" s="171"/>
      <c r="CL340" s="171"/>
      <c r="CM340" s="171"/>
      <c r="CN340" s="171"/>
      <c r="CO340" s="171"/>
      <c r="CP340" s="171"/>
      <c r="CQ340" s="171"/>
      <c r="CR340" s="171"/>
      <c r="CS340" s="171"/>
      <c r="CT340" s="171"/>
      <c r="CU340" s="171"/>
      <c r="CV340" s="171"/>
      <c r="CW340" s="171"/>
      <c r="CX340" s="171"/>
      <c r="CY340" s="171"/>
      <c r="CZ340" s="171"/>
      <c r="DA340" s="171"/>
      <c r="DB340" s="171"/>
      <c r="DC340" s="171"/>
      <c r="DD340" s="171"/>
      <c r="DE340" s="171"/>
      <c r="DF340" s="171"/>
      <c r="DG340" s="171"/>
      <c r="DH340" s="171"/>
      <c r="DI340" s="171"/>
      <c r="DJ340" s="171"/>
      <c r="DK340" s="171"/>
      <c r="DL340" s="171"/>
      <c r="DM340" s="171"/>
      <c r="DN340" s="171"/>
      <c r="DO340" s="171"/>
      <c r="DP340" s="171"/>
      <c r="DQ340" s="171"/>
      <c r="DR340" s="171"/>
      <c r="DS340" s="171"/>
      <c r="DT340" s="171"/>
      <c r="DU340" s="171"/>
      <c r="DV340" s="171"/>
      <c r="DW340" s="171"/>
      <c r="DX340" s="171"/>
      <c r="DY340" s="171"/>
      <c r="DZ340" s="171"/>
      <c r="EA340" s="171"/>
      <c r="EB340" s="171"/>
      <c r="EC340" s="171"/>
      <c r="ED340" s="171"/>
      <c r="EE340" s="171"/>
      <c r="EF340" s="171"/>
      <c r="EG340" s="171"/>
      <c r="EH340" s="171"/>
      <c r="EI340" s="171"/>
      <c r="EJ340" s="171"/>
      <c r="EK340" s="171"/>
      <c r="EL340" s="171"/>
      <c r="EM340" s="171"/>
      <c r="EN340" s="171"/>
    </row>
    <row r="341" spans="43:144" ht="15" x14ac:dyDescent="0.25">
      <c r="AQ341" s="171"/>
      <c r="AR341"/>
      <c r="AS341"/>
      <c r="AT341"/>
      <c r="AU341"/>
      <c r="AV341"/>
      <c r="AW341"/>
      <c r="AX341"/>
      <c r="AY341"/>
      <c r="AZ341"/>
      <c r="BA341"/>
      <c r="BB341"/>
      <c r="BC341"/>
      <c r="BD341"/>
      <c r="BE341" s="171"/>
      <c r="BF341" s="171"/>
      <c r="BG341" s="171"/>
      <c r="BH341" s="171"/>
      <c r="BI341" s="171"/>
      <c r="BJ341" s="171"/>
      <c r="BK341" s="171"/>
      <c r="BL341" s="171"/>
      <c r="BM341" s="171"/>
      <c r="BN341" s="171"/>
      <c r="BO341" s="171"/>
      <c r="BP341" s="171"/>
      <c r="BQ341" s="171"/>
      <c r="BR341" s="171"/>
      <c r="BS341" s="171"/>
      <c r="BT341" s="171"/>
      <c r="BU341" s="171"/>
      <c r="BV341" s="171"/>
      <c r="BW341" s="171"/>
      <c r="BX341" s="171"/>
      <c r="BY341" s="171"/>
      <c r="BZ341" s="171"/>
      <c r="CA341" s="171"/>
      <c r="CB341" s="171"/>
      <c r="CC341" s="171"/>
      <c r="CD341" s="171"/>
      <c r="CE341" s="171"/>
      <c r="CF341" s="171"/>
      <c r="CG341" s="171"/>
      <c r="CH341" s="171"/>
      <c r="CI341" s="171"/>
      <c r="CJ341" s="171"/>
      <c r="CK341" s="171"/>
      <c r="CL341" s="171"/>
      <c r="CM341" s="171"/>
      <c r="CN341" s="171"/>
      <c r="CO341" s="171"/>
      <c r="CP341" s="171"/>
      <c r="CQ341" s="171"/>
      <c r="CR341" s="171"/>
      <c r="CS341" s="171"/>
      <c r="CT341" s="171"/>
      <c r="CU341" s="171"/>
      <c r="CV341" s="171"/>
      <c r="CW341" s="171"/>
      <c r="CX341" s="171"/>
      <c r="CY341" s="171"/>
      <c r="CZ341" s="171"/>
      <c r="DA341" s="171"/>
      <c r="DB341" s="171"/>
      <c r="DC341" s="171"/>
      <c r="DD341" s="171"/>
      <c r="DE341" s="171"/>
      <c r="DF341" s="171"/>
      <c r="DG341" s="171"/>
      <c r="DH341" s="171"/>
      <c r="DI341" s="171"/>
      <c r="DJ341" s="171"/>
      <c r="DK341" s="171"/>
      <c r="DL341" s="171"/>
      <c r="DM341" s="171"/>
      <c r="DN341" s="171"/>
      <c r="DO341" s="171"/>
      <c r="DP341" s="171"/>
      <c r="DQ341" s="171"/>
      <c r="DR341" s="171"/>
      <c r="DS341" s="171"/>
      <c r="DT341" s="171"/>
      <c r="DU341" s="171"/>
      <c r="DV341" s="171"/>
      <c r="DW341" s="171"/>
      <c r="DX341" s="171"/>
      <c r="DY341" s="171"/>
      <c r="DZ341" s="171"/>
      <c r="EA341" s="171"/>
      <c r="EB341" s="171"/>
      <c r="EC341" s="171"/>
      <c r="ED341" s="171"/>
      <c r="EE341" s="171"/>
      <c r="EF341" s="171"/>
      <c r="EG341" s="171"/>
      <c r="EH341" s="171"/>
      <c r="EI341" s="171"/>
      <c r="EJ341" s="171"/>
      <c r="EK341" s="171"/>
      <c r="EL341" s="171"/>
      <c r="EM341" s="171"/>
      <c r="EN341" s="171"/>
    </row>
    <row r="342" spans="43:144" ht="15" x14ac:dyDescent="0.25">
      <c r="AQ342" s="171"/>
      <c r="AR342"/>
      <c r="AS342"/>
      <c r="AT342"/>
      <c r="AU342"/>
      <c r="AV342"/>
      <c r="AW342"/>
      <c r="AX342"/>
      <c r="AY342"/>
      <c r="AZ342"/>
      <c r="BA342"/>
      <c r="BB342"/>
      <c r="BC342"/>
      <c r="BD342"/>
      <c r="BE342" s="171"/>
      <c r="BF342" s="171"/>
      <c r="BG342" s="171"/>
      <c r="BH342" s="171"/>
      <c r="BI342" s="171"/>
      <c r="BJ342" s="171"/>
      <c r="BK342" s="171"/>
      <c r="BL342" s="171"/>
      <c r="BM342" s="171"/>
      <c r="BN342" s="171"/>
      <c r="BO342" s="171"/>
      <c r="BP342" s="171"/>
      <c r="BQ342" s="171"/>
      <c r="BR342" s="171"/>
      <c r="BS342" s="171"/>
      <c r="BT342" s="171"/>
      <c r="BU342" s="171"/>
      <c r="BV342" s="171"/>
      <c r="BW342" s="171"/>
      <c r="BX342" s="171"/>
      <c r="BY342" s="171"/>
      <c r="BZ342" s="171"/>
      <c r="CA342" s="171"/>
      <c r="CB342" s="171"/>
      <c r="CC342" s="171"/>
      <c r="CD342" s="171"/>
      <c r="CE342" s="171"/>
      <c r="CF342" s="171"/>
      <c r="CG342" s="171"/>
      <c r="CH342" s="171"/>
      <c r="CI342" s="171"/>
      <c r="CJ342" s="171"/>
      <c r="CK342" s="171"/>
      <c r="CL342" s="171"/>
      <c r="CM342" s="171"/>
      <c r="CN342" s="171"/>
      <c r="CO342" s="171"/>
      <c r="CP342" s="171"/>
      <c r="CQ342" s="171"/>
      <c r="CR342" s="171"/>
      <c r="CS342" s="171"/>
      <c r="CT342" s="171"/>
      <c r="CU342" s="171"/>
      <c r="CV342" s="171"/>
      <c r="CW342" s="171"/>
      <c r="CX342" s="171"/>
      <c r="CY342" s="171"/>
      <c r="CZ342" s="171"/>
      <c r="DA342" s="171"/>
      <c r="DB342" s="171"/>
      <c r="DC342" s="171"/>
      <c r="DD342" s="171"/>
      <c r="DE342" s="171"/>
      <c r="DF342" s="171"/>
      <c r="DG342" s="171"/>
      <c r="DH342" s="171"/>
      <c r="DI342" s="171"/>
      <c r="DJ342" s="171"/>
      <c r="DK342" s="171"/>
      <c r="DL342" s="171"/>
      <c r="DM342" s="171"/>
      <c r="DN342" s="171"/>
      <c r="DO342" s="171"/>
      <c r="DP342" s="171"/>
      <c r="DQ342" s="171"/>
      <c r="DR342" s="171"/>
      <c r="DS342" s="171"/>
      <c r="DT342" s="171"/>
      <c r="DU342" s="171"/>
      <c r="DV342" s="171"/>
      <c r="DW342" s="171"/>
      <c r="DX342" s="171"/>
      <c r="DY342" s="171"/>
      <c r="DZ342" s="171"/>
      <c r="EA342" s="171"/>
      <c r="EB342" s="171"/>
      <c r="EC342" s="171"/>
      <c r="ED342" s="171"/>
      <c r="EE342" s="171"/>
      <c r="EF342" s="171"/>
      <c r="EG342" s="171"/>
      <c r="EH342" s="171"/>
      <c r="EI342" s="171"/>
      <c r="EJ342" s="171"/>
      <c r="EK342" s="171"/>
      <c r="EL342" s="171"/>
      <c r="EM342" s="171"/>
      <c r="EN342" s="171"/>
    </row>
    <row r="343" spans="43:144" ht="15" x14ac:dyDescent="0.25">
      <c r="AQ343" s="171"/>
      <c r="AR343"/>
      <c r="AS343"/>
      <c r="AT343"/>
      <c r="AU343"/>
      <c r="AV343"/>
      <c r="AW343"/>
      <c r="AX343"/>
      <c r="AY343"/>
      <c r="AZ343"/>
      <c r="BA343"/>
      <c r="BB343"/>
      <c r="BC343"/>
      <c r="BD343"/>
      <c r="BE343" s="171"/>
      <c r="BF343" s="171"/>
      <c r="BG343" s="171"/>
      <c r="BH343" s="171"/>
      <c r="BI343" s="171"/>
      <c r="BJ343" s="171"/>
      <c r="BK343" s="171"/>
      <c r="BL343" s="171"/>
      <c r="BM343" s="171"/>
      <c r="BN343" s="171"/>
      <c r="BO343" s="171"/>
      <c r="BP343" s="171"/>
      <c r="BQ343" s="171"/>
      <c r="BR343" s="171"/>
      <c r="BS343" s="171"/>
      <c r="BT343" s="171"/>
      <c r="BU343" s="171"/>
      <c r="BV343" s="171"/>
      <c r="BW343" s="171"/>
      <c r="BX343" s="171"/>
      <c r="BY343" s="171"/>
      <c r="BZ343" s="171"/>
      <c r="CA343" s="171"/>
      <c r="CB343" s="171"/>
      <c r="CC343" s="171"/>
      <c r="CD343" s="171"/>
      <c r="CE343" s="171"/>
      <c r="CF343" s="171"/>
      <c r="CG343" s="171"/>
      <c r="CH343" s="171"/>
      <c r="CI343" s="171"/>
      <c r="CJ343" s="171"/>
      <c r="CK343" s="171"/>
      <c r="CL343" s="171"/>
      <c r="CM343" s="171"/>
      <c r="CN343" s="171"/>
      <c r="CO343" s="171"/>
      <c r="CP343" s="171"/>
      <c r="CQ343" s="171"/>
      <c r="CR343" s="171"/>
      <c r="CS343" s="171"/>
      <c r="CT343" s="171"/>
      <c r="CU343" s="171"/>
      <c r="CV343" s="171"/>
      <c r="CW343" s="171"/>
      <c r="CX343" s="171"/>
      <c r="CY343" s="171"/>
      <c r="CZ343" s="171"/>
      <c r="DA343" s="171"/>
      <c r="DB343" s="171"/>
      <c r="DC343" s="171"/>
      <c r="DD343" s="171"/>
      <c r="DE343" s="171"/>
      <c r="DF343" s="171"/>
      <c r="DG343" s="171"/>
      <c r="DH343" s="171"/>
      <c r="DI343" s="171"/>
      <c r="DJ343" s="171"/>
      <c r="DK343" s="171"/>
      <c r="DL343" s="171"/>
      <c r="DM343" s="171"/>
      <c r="DN343" s="171"/>
      <c r="DO343" s="171"/>
      <c r="DP343" s="171"/>
      <c r="DQ343" s="171"/>
      <c r="DR343" s="171"/>
      <c r="DS343" s="171"/>
      <c r="DT343" s="171"/>
      <c r="DU343" s="171"/>
      <c r="DV343" s="171"/>
      <c r="DW343" s="171"/>
      <c r="DX343" s="171"/>
      <c r="DY343" s="171"/>
      <c r="DZ343" s="171"/>
      <c r="EA343" s="171"/>
      <c r="EB343" s="171"/>
      <c r="EC343" s="171"/>
      <c r="ED343" s="171"/>
      <c r="EE343" s="171"/>
      <c r="EF343" s="171"/>
      <c r="EG343" s="171"/>
      <c r="EH343" s="171"/>
      <c r="EI343" s="171"/>
      <c r="EJ343" s="171"/>
      <c r="EK343" s="171"/>
      <c r="EL343" s="171"/>
      <c r="EM343" s="171"/>
      <c r="EN343" s="171"/>
    </row>
    <row r="344" spans="43:144" ht="15" x14ac:dyDescent="0.25">
      <c r="AQ344" s="171"/>
      <c r="AR344"/>
      <c r="AS344"/>
      <c r="AT344"/>
      <c r="AU344"/>
      <c r="AV344"/>
      <c r="AW344"/>
      <c r="AX344"/>
      <c r="AY344"/>
      <c r="AZ344"/>
      <c r="BA344"/>
      <c r="BB344"/>
      <c r="BC344"/>
      <c r="BD344"/>
      <c r="BE344" s="171"/>
      <c r="BF344" s="171"/>
      <c r="BG344" s="171"/>
      <c r="BH344" s="171"/>
      <c r="BI344" s="171"/>
      <c r="BJ344" s="171"/>
      <c r="BK344" s="171"/>
      <c r="BL344" s="171"/>
      <c r="BM344" s="171"/>
      <c r="BN344" s="171"/>
      <c r="BO344" s="171"/>
      <c r="BP344" s="171"/>
      <c r="BQ344" s="171"/>
      <c r="BR344" s="171"/>
      <c r="BS344" s="171"/>
      <c r="BT344" s="171"/>
      <c r="BU344" s="171"/>
      <c r="BV344" s="171"/>
      <c r="BW344" s="171"/>
      <c r="BX344" s="171"/>
      <c r="BY344" s="171"/>
      <c r="BZ344" s="171"/>
      <c r="CA344" s="171"/>
      <c r="CB344" s="171"/>
      <c r="CC344" s="171"/>
      <c r="CD344" s="171"/>
      <c r="CE344" s="171"/>
      <c r="CF344" s="171"/>
      <c r="CG344" s="171"/>
      <c r="CH344" s="171"/>
      <c r="CI344" s="171"/>
      <c r="CJ344" s="171"/>
      <c r="CK344" s="171"/>
      <c r="CL344" s="171"/>
      <c r="CM344" s="171"/>
      <c r="CN344" s="171"/>
      <c r="CO344" s="171"/>
      <c r="CP344" s="171"/>
      <c r="CQ344" s="171"/>
      <c r="CR344" s="171"/>
      <c r="CS344" s="171"/>
      <c r="CT344" s="171"/>
      <c r="CU344" s="171"/>
      <c r="CV344" s="171"/>
      <c r="CW344" s="171"/>
      <c r="CX344" s="171"/>
      <c r="CY344" s="171"/>
      <c r="CZ344" s="171"/>
      <c r="DA344" s="171"/>
      <c r="DB344" s="171"/>
      <c r="DC344" s="171"/>
      <c r="DD344" s="171"/>
      <c r="DE344" s="171"/>
      <c r="DF344" s="171"/>
      <c r="DG344" s="171"/>
      <c r="DH344" s="171"/>
      <c r="DI344" s="171"/>
      <c r="DJ344" s="171"/>
      <c r="DK344" s="171"/>
      <c r="DL344" s="171"/>
      <c r="DM344" s="171"/>
      <c r="DN344" s="171"/>
      <c r="DO344" s="171"/>
      <c r="DP344" s="171"/>
      <c r="DQ344" s="171"/>
      <c r="DR344" s="171"/>
      <c r="DS344" s="171"/>
      <c r="DT344" s="171"/>
      <c r="DU344" s="171"/>
      <c r="DV344" s="171"/>
      <c r="DW344" s="171"/>
      <c r="DX344" s="171"/>
      <c r="DY344" s="171"/>
      <c r="DZ344" s="171"/>
      <c r="EA344" s="171"/>
      <c r="EB344" s="171"/>
      <c r="EC344" s="171"/>
      <c r="ED344" s="171"/>
      <c r="EE344" s="171"/>
      <c r="EF344" s="171"/>
      <c r="EG344" s="171"/>
      <c r="EH344" s="171"/>
      <c r="EI344" s="171"/>
      <c r="EJ344" s="171"/>
      <c r="EK344" s="171"/>
      <c r="EL344" s="171"/>
      <c r="EM344" s="171"/>
      <c r="EN344" s="171"/>
    </row>
    <row r="345" spans="43:144" ht="15" x14ac:dyDescent="0.25">
      <c r="AQ345" s="171"/>
      <c r="AR345"/>
      <c r="AS345"/>
      <c r="AT345"/>
      <c r="AU345"/>
      <c r="AV345"/>
      <c r="AW345"/>
      <c r="AX345"/>
      <c r="AY345"/>
      <c r="AZ345"/>
      <c r="BA345"/>
      <c r="BB345"/>
      <c r="BC345"/>
      <c r="BD345"/>
      <c r="BE345" s="171"/>
      <c r="BF345" s="171"/>
      <c r="BG345" s="171"/>
      <c r="BH345" s="171"/>
      <c r="BI345" s="171"/>
      <c r="BJ345" s="171"/>
      <c r="BK345" s="171"/>
      <c r="BL345" s="171"/>
      <c r="BM345" s="171"/>
      <c r="BN345" s="171"/>
      <c r="BO345" s="171"/>
      <c r="BP345" s="171"/>
      <c r="BQ345" s="171"/>
      <c r="BR345" s="171"/>
      <c r="BS345" s="171"/>
      <c r="BT345" s="171"/>
      <c r="BU345" s="171"/>
      <c r="BV345" s="171"/>
      <c r="BW345" s="171"/>
      <c r="BX345" s="171"/>
      <c r="BY345" s="171"/>
      <c r="BZ345" s="171"/>
      <c r="CA345" s="171"/>
      <c r="CB345" s="171"/>
      <c r="CC345" s="171"/>
      <c r="CD345" s="171"/>
      <c r="CE345" s="171"/>
      <c r="CF345" s="171"/>
      <c r="CG345" s="171"/>
      <c r="CH345" s="171"/>
      <c r="CI345" s="171"/>
      <c r="CJ345" s="171"/>
      <c r="CK345" s="171"/>
      <c r="CL345" s="171"/>
      <c r="CM345" s="171"/>
      <c r="CN345" s="171"/>
      <c r="CO345" s="171"/>
      <c r="CP345" s="171"/>
      <c r="CQ345" s="171"/>
      <c r="CR345" s="171"/>
      <c r="CS345" s="171"/>
      <c r="CT345" s="171"/>
      <c r="CU345" s="171"/>
      <c r="CV345" s="171"/>
      <c r="CW345" s="171"/>
      <c r="CX345" s="171"/>
      <c r="CY345" s="171"/>
      <c r="CZ345" s="171"/>
      <c r="DA345" s="171"/>
      <c r="DB345" s="171"/>
      <c r="DC345" s="171"/>
      <c r="DD345" s="171"/>
      <c r="DE345" s="171"/>
      <c r="DF345" s="171"/>
      <c r="DG345" s="171"/>
      <c r="DH345" s="171"/>
      <c r="DI345" s="171"/>
      <c r="DJ345" s="171"/>
      <c r="DK345" s="171"/>
      <c r="DL345" s="171"/>
      <c r="DM345" s="171"/>
      <c r="DN345" s="171"/>
      <c r="DO345" s="171"/>
      <c r="DP345" s="171"/>
      <c r="DQ345" s="171"/>
      <c r="DR345" s="171"/>
      <c r="DS345" s="171"/>
      <c r="DT345" s="171"/>
      <c r="DU345" s="171"/>
      <c r="DV345" s="171"/>
      <c r="DW345" s="171"/>
      <c r="DX345" s="171"/>
      <c r="DY345" s="171"/>
      <c r="DZ345" s="171"/>
      <c r="EA345" s="171"/>
      <c r="EB345" s="171"/>
      <c r="EC345" s="171"/>
      <c r="ED345" s="171"/>
      <c r="EE345" s="171"/>
      <c r="EF345" s="171"/>
      <c r="EG345" s="171"/>
      <c r="EH345" s="171"/>
      <c r="EI345" s="171"/>
      <c r="EJ345" s="171"/>
      <c r="EK345" s="171"/>
      <c r="EL345" s="171"/>
      <c r="EM345" s="171"/>
      <c r="EN345" s="171"/>
    </row>
    <row r="346" spans="43:144" ht="15" x14ac:dyDescent="0.25">
      <c r="AQ346" s="171"/>
      <c r="AR346"/>
      <c r="AS346"/>
      <c r="AT346"/>
      <c r="AU346"/>
      <c r="AV346"/>
      <c r="AW346"/>
      <c r="AX346"/>
      <c r="AY346"/>
      <c r="AZ346"/>
      <c r="BA346"/>
      <c r="BB346"/>
      <c r="BC346"/>
      <c r="BD346"/>
      <c r="BE346" s="171"/>
      <c r="BF346" s="171"/>
      <c r="BG346" s="171"/>
      <c r="BH346" s="171"/>
      <c r="BI346" s="171"/>
      <c r="BJ346" s="171"/>
      <c r="BK346" s="171"/>
      <c r="BL346" s="171"/>
      <c r="BM346" s="171"/>
      <c r="BN346" s="171"/>
      <c r="BO346" s="171"/>
      <c r="BP346" s="171"/>
      <c r="BQ346" s="171"/>
      <c r="BR346" s="171"/>
      <c r="BS346" s="171"/>
      <c r="BT346" s="171"/>
      <c r="BU346" s="171"/>
      <c r="BV346" s="171"/>
      <c r="BW346" s="171"/>
      <c r="BX346" s="171"/>
      <c r="BY346" s="171"/>
      <c r="BZ346" s="171"/>
      <c r="CA346" s="171"/>
      <c r="CB346" s="171"/>
      <c r="CC346" s="171"/>
      <c r="CD346" s="171"/>
      <c r="CE346" s="171"/>
      <c r="CF346" s="171"/>
      <c r="CG346" s="171"/>
      <c r="CH346" s="171"/>
      <c r="CI346" s="171"/>
      <c r="CJ346" s="171"/>
      <c r="CK346" s="171"/>
      <c r="CL346" s="171"/>
      <c r="CM346" s="171"/>
      <c r="CN346" s="171"/>
      <c r="CO346" s="171"/>
      <c r="CP346" s="171"/>
      <c r="CQ346" s="171"/>
      <c r="CR346" s="171"/>
      <c r="CS346" s="171"/>
      <c r="CT346" s="171"/>
      <c r="CU346" s="171"/>
      <c r="CV346" s="171"/>
      <c r="CW346" s="171"/>
      <c r="CX346" s="171"/>
      <c r="CY346" s="171"/>
      <c r="CZ346" s="171"/>
      <c r="DA346" s="171"/>
      <c r="DB346" s="171"/>
      <c r="DC346" s="171"/>
      <c r="DD346" s="171"/>
      <c r="DE346" s="171"/>
      <c r="DF346" s="171"/>
      <c r="DG346" s="171"/>
      <c r="DH346" s="171"/>
      <c r="DI346" s="171"/>
      <c r="DJ346" s="171"/>
      <c r="DK346" s="171"/>
      <c r="DL346" s="171"/>
      <c r="DM346" s="171"/>
      <c r="DN346" s="171"/>
      <c r="DO346" s="171"/>
      <c r="DP346" s="171"/>
      <c r="DQ346" s="171"/>
      <c r="DR346" s="171"/>
      <c r="DS346" s="171"/>
      <c r="DT346" s="171"/>
      <c r="DU346" s="171"/>
      <c r="DV346" s="171"/>
      <c r="DW346" s="171"/>
      <c r="DX346" s="171"/>
      <c r="DY346" s="171"/>
      <c r="DZ346" s="171"/>
      <c r="EA346" s="171"/>
      <c r="EB346" s="171"/>
      <c r="EC346" s="171"/>
      <c r="ED346" s="171"/>
      <c r="EE346" s="171"/>
      <c r="EF346" s="171"/>
      <c r="EG346" s="171"/>
      <c r="EH346" s="171"/>
      <c r="EI346" s="171"/>
      <c r="EJ346" s="171"/>
      <c r="EK346" s="171"/>
      <c r="EL346" s="171"/>
      <c r="EM346" s="171"/>
      <c r="EN346" s="171"/>
    </row>
    <row r="347" spans="43:144" ht="15" x14ac:dyDescent="0.25">
      <c r="AQ347" s="171"/>
      <c r="AR347"/>
      <c r="AS347"/>
      <c r="AT347"/>
      <c r="AU347"/>
      <c r="AV347"/>
      <c r="AW347"/>
      <c r="AX347"/>
      <c r="AY347"/>
      <c r="AZ347"/>
      <c r="BA347"/>
      <c r="BB347"/>
      <c r="BC347"/>
      <c r="BD347"/>
      <c r="BE347" s="171"/>
      <c r="BF347" s="171"/>
      <c r="BG347" s="171"/>
      <c r="BH347" s="171"/>
      <c r="BI347" s="171"/>
      <c r="BJ347" s="171"/>
      <c r="BK347" s="171"/>
      <c r="BL347" s="171"/>
      <c r="BM347" s="171"/>
      <c r="BN347" s="171"/>
      <c r="BO347" s="171"/>
      <c r="BP347" s="171"/>
      <c r="BQ347" s="171"/>
      <c r="BR347" s="171"/>
      <c r="BS347" s="171"/>
      <c r="BT347" s="171"/>
      <c r="BU347" s="171"/>
      <c r="BV347" s="171"/>
      <c r="BW347" s="171"/>
      <c r="BX347" s="171"/>
      <c r="BY347" s="171"/>
      <c r="BZ347" s="171"/>
      <c r="CA347" s="171"/>
      <c r="CB347" s="171"/>
      <c r="CC347" s="171"/>
      <c r="CD347" s="171"/>
      <c r="CE347" s="171"/>
      <c r="CF347" s="171"/>
      <c r="CG347" s="171"/>
      <c r="CH347" s="171"/>
      <c r="CI347" s="171"/>
      <c r="CJ347" s="171"/>
      <c r="CK347" s="171"/>
      <c r="CL347" s="171"/>
      <c r="CM347" s="171"/>
      <c r="CN347" s="171"/>
      <c r="CO347" s="171"/>
      <c r="CP347" s="171"/>
      <c r="CQ347" s="171"/>
      <c r="CR347" s="171"/>
      <c r="CS347" s="171"/>
      <c r="CT347" s="171"/>
      <c r="CU347" s="171"/>
      <c r="CV347" s="171"/>
      <c r="CW347" s="171"/>
      <c r="CX347" s="171"/>
      <c r="CY347" s="171"/>
      <c r="CZ347" s="171"/>
      <c r="DA347" s="171"/>
      <c r="DB347" s="171"/>
      <c r="DC347" s="171"/>
      <c r="DD347" s="171"/>
      <c r="DE347" s="171"/>
      <c r="DF347" s="171"/>
      <c r="DG347" s="171"/>
      <c r="DH347" s="171"/>
      <c r="DI347" s="171"/>
      <c r="DJ347" s="171"/>
      <c r="DK347" s="171"/>
      <c r="DL347" s="171"/>
      <c r="DM347" s="171"/>
      <c r="DN347" s="171"/>
      <c r="DO347" s="171"/>
      <c r="DP347" s="171"/>
      <c r="DQ347" s="171"/>
      <c r="DR347" s="171"/>
      <c r="DS347" s="171"/>
      <c r="DT347" s="171"/>
      <c r="DU347" s="171"/>
      <c r="DV347" s="171"/>
      <c r="DW347" s="171"/>
      <c r="DX347" s="171"/>
      <c r="DY347" s="171"/>
      <c r="DZ347" s="171"/>
      <c r="EA347" s="171"/>
      <c r="EB347" s="171"/>
      <c r="EC347" s="171"/>
      <c r="ED347" s="171"/>
      <c r="EE347" s="171"/>
      <c r="EF347" s="171"/>
      <c r="EG347" s="171"/>
      <c r="EH347" s="171"/>
      <c r="EI347" s="171"/>
      <c r="EJ347" s="171"/>
      <c r="EK347" s="171"/>
      <c r="EL347" s="171"/>
      <c r="EM347" s="171"/>
      <c r="EN347" s="171"/>
    </row>
    <row r="348" spans="43:144" ht="15" x14ac:dyDescent="0.25">
      <c r="AQ348" s="171"/>
      <c r="AR348"/>
      <c r="AS348"/>
      <c r="AT348"/>
      <c r="AU348"/>
      <c r="AV348"/>
      <c r="AW348"/>
      <c r="AX348"/>
      <c r="AY348"/>
      <c r="AZ348"/>
      <c r="BA348"/>
      <c r="BB348"/>
      <c r="BC348"/>
      <c r="BD348"/>
      <c r="BE348" s="171"/>
      <c r="BF348" s="171"/>
      <c r="BG348" s="171"/>
      <c r="BH348" s="171"/>
      <c r="BI348" s="171"/>
      <c r="BJ348" s="171"/>
      <c r="BK348" s="171"/>
      <c r="BL348" s="171"/>
      <c r="BM348" s="171"/>
      <c r="BN348" s="171"/>
      <c r="BO348" s="171"/>
      <c r="BP348" s="171"/>
      <c r="BQ348" s="171"/>
      <c r="BR348" s="171"/>
      <c r="BS348" s="171"/>
      <c r="BT348" s="171"/>
      <c r="BU348" s="171"/>
      <c r="BV348" s="171"/>
      <c r="BW348" s="171"/>
      <c r="BX348" s="171"/>
      <c r="BY348" s="171"/>
      <c r="BZ348" s="171"/>
      <c r="CA348" s="171"/>
      <c r="CB348" s="171"/>
      <c r="CC348" s="171"/>
      <c r="CD348" s="171"/>
      <c r="CE348" s="171"/>
      <c r="CF348" s="171"/>
      <c r="CG348" s="171"/>
      <c r="CH348" s="171"/>
      <c r="CI348" s="171"/>
      <c r="CJ348" s="171"/>
      <c r="CK348" s="171"/>
      <c r="CL348" s="171"/>
      <c r="CM348" s="171"/>
      <c r="CN348" s="171"/>
      <c r="CO348" s="171"/>
      <c r="CP348" s="171"/>
      <c r="CQ348" s="171"/>
      <c r="CR348" s="171"/>
      <c r="CS348" s="171"/>
      <c r="CT348" s="171"/>
      <c r="CU348" s="171"/>
      <c r="CV348" s="171"/>
      <c r="CW348" s="171"/>
      <c r="CX348" s="171"/>
      <c r="CY348" s="171"/>
      <c r="CZ348" s="171"/>
      <c r="DA348" s="171"/>
      <c r="DB348" s="171"/>
      <c r="DC348" s="171"/>
      <c r="DD348" s="171"/>
      <c r="DE348" s="171"/>
      <c r="DF348" s="171"/>
      <c r="DG348" s="171"/>
      <c r="DH348" s="171"/>
      <c r="DI348" s="171"/>
      <c r="DJ348" s="171"/>
      <c r="DK348" s="171"/>
      <c r="DL348" s="171"/>
      <c r="DM348" s="171"/>
      <c r="DN348" s="171"/>
      <c r="DO348" s="171"/>
      <c r="DP348" s="171"/>
      <c r="DQ348" s="171"/>
      <c r="DR348" s="171"/>
      <c r="DS348" s="171"/>
      <c r="DT348" s="171"/>
      <c r="DU348" s="171"/>
      <c r="DV348" s="171"/>
      <c r="DW348" s="171"/>
      <c r="DX348" s="171"/>
      <c r="DY348" s="171"/>
      <c r="DZ348" s="171"/>
      <c r="EA348" s="171"/>
      <c r="EB348" s="171"/>
      <c r="EC348" s="171"/>
      <c r="ED348" s="171"/>
      <c r="EE348" s="171"/>
      <c r="EF348" s="171"/>
      <c r="EG348" s="171"/>
      <c r="EH348" s="171"/>
      <c r="EI348" s="171"/>
      <c r="EJ348" s="171"/>
      <c r="EK348" s="171"/>
      <c r="EL348" s="171"/>
      <c r="EM348" s="171"/>
      <c r="EN348" s="171"/>
    </row>
    <row r="349" spans="43:144" ht="15" x14ac:dyDescent="0.25">
      <c r="AQ349" s="171"/>
      <c r="AR349"/>
      <c r="AS349"/>
      <c r="AT349"/>
      <c r="AU349"/>
      <c r="AV349"/>
      <c r="AW349"/>
      <c r="AX349"/>
      <c r="AY349"/>
      <c r="AZ349"/>
      <c r="BA349"/>
      <c r="BB349"/>
      <c r="BC349"/>
      <c r="BD349"/>
      <c r="BE349" s="171"/>
      <c r="BF349" s="171"/>
      <c r="BG349" s="171"/>
      <c r="BH349" s="171"/>
      <c r="BI349" s="171"/>
      <c r="BJ349" s="171"/>
      <c r="BK349" s="171"/>
      <c r="BL349" s="171"/>
      <c r="BM349" s="171"/>
      <c r="BN349" s="171"/>
      <c r="BO349" s="171"/>
      <c r="BP349" s="171"/>
      <c r="BQ349" s="171"/>
      <c r="BR349" s="171"/>
      <c r="BS349" s="171"/>
      <c r="BT349" s="171"/>
      <c r="BU349" s="171"/>
      <c r="BV349" s="171"/>
      <c r="BW349" s="171"/>
      <c r="BX349" s="171"/>
      <c r="BY349" s="171"/>
      <c r="BZ349" s="171"/>
      <c r="CA349" s="171"/>
      <c r="CB349" s="171"/>
      <c r="CC349" s="171"/>
      <c r="CD349" s="171"/>
      <c r="CE349" s="171"/>
      <c r="CF349" s="171"/>
      <c r="CG349" s="171"/>
      <c r="CH349" s="171"/>
      <c r="CI349" s="171"/>
      <c r="CJ349" s="171"/>
      <c r="CK349" s="171"/>
      <c r="CL349" s="171"/>
      <c r="CM349" s="171"/>
      <c r="CN349" s="171"/>
      <c r="CO349" s="171"/>
      <c r="CP349" s="171"/>
      <c r="CQ349" s="171"/>
      <c r="CR349" s="171"/>
      <c r="CS349" s="171"/>
      <c r="CT349" s="171"/>
      <c r="CU349" s="171"/>
      <c r="CV349" s="171"/>
      <c r="CW349" s="171"/>
      <c r="CX349" s="171"/>
      <c r="CY349" s="171"/>
      <c r="CZ349" s="171"/>
      <c r="DA349" s="171"/>
      <c r="DB349" s="171"/>
      <c r="DC349" s="171"/>
      <c r="DD349" s="171"/>
      <c r="DE349" s="171"/>
      <c r="DF349" s="171"/>
      <c r="DG349" s="171"/>
      <c r="DH349" s="171"/>
      <c r="DI349" s="171"/>
      <c r="DJ349" s="171"/>
      <c r="DK349" s="171"/>
      <c r="DL349" s="171"/>
      <c r="DM349" s="171"/>
      <c r="DN349" s="171"/>
      <c r="DO349" s="171"/>
      <c r="DP349" s="171"/>
      <c r="DQ349" s="171"/>
      <c r="DR349" s="171"/>
      <c r="DS349" s="171"/>
      <c r="DT349" s="171"/>
      <c r="DU349" s="171"/>
      <c r="DV349" s="171"/>
      <c r="DW349" s="171"/>
      <c r="DX349" s="171"/>
      <c r="DY349" s="171"/>
      <c r="DZ349" s="171"/>
      <c r="EA349" s="171"/>
      <c r="EB349" s="171"/>
      <c r="EC349" s="171"/>
      <c r="ED349" s="171"/>
      <c r="EE349" s="171"/>
      <c r="EF349" s="171"/>
      <c r="EG349" s="171"/>
      <c r="EH349" s="171"/>
      <c r="EI349" s="171"/>
      <c r="EJ349" s="171"/>
      <c r="EK349" s="171"/>
      <c r="EL349" s="171"/>
      <c r="EM349" s="171"/>
      <c r="EN349" s="171"/>
    </row>
    <row r="350" spans="43:144" ht="15" x14ac:dyDescent="0.25">
      <c r="AQ350" s="171"/>
      <c r="AR350"/>
      <c r="AS350"/>
      <c r="AT350"/>
      <c r="AU350"/>
      <c r="AV350"/>
      <c r="AW350"/>
      <c r="AX350"/>
      <c r="AY350"/>
      <c r="AZ350"/>
      <c r="BA350"/>
      <c r="BB350"/>
      <c r="BC350"/>
      <c r="BD350"/>
      <c r="BE350" s="171"/>
      <c r="BF350" s="171"/>
      <c r="BG350" s="171"/>
      <c r="BH350" s="171"/>
      <c r="BI350" s="171"/>
      <c r="BJ350" s="171"/>
      <c r="BK350" s="171"/>
      <c r="BL350" s="171"/>
      <c r="BM350" s="171"/>
      <c r="BN350" s="171"/>
      <c r="BO350" s="171"/>
      <c r="BP350" s="171"/>
      <c r="BQ350" s="171"/>
      <c r="BR350" s="171"/>
      <c r="BS350" s="171"/>
      <c r="BT350" s="171"/>
      <c r="BU350" s="171"/>
      <c r="BV350" s="171"/>
      <c r="BW350" s="171"/>
      <c r="BX350" s="171"/>
      <c r="BY350" s="171"/>
      <c r="BZ350" s="171"/>
      <c r="CA350" s="171"/>
      <c r="CB350" s="171"/>
      <c r="CC350" s="171"/>
      <c r="CD350" s="171"/>
      <c r="CE350" s="171"/>
      <c r="CF350" s="171"/>
      <c r="CG350" s="171"/>
      <c r="CH350" s="171"/>
      <c r="CI350" s="171"/>
      <c r="CJ350" s="171"/>
      <c r="CK350" s="171"/>
      <c r="CL350" s="171"/>
      <c r="CM350" s="171"/>
      <c r="CN350" s="171"/>
      <c r="CO350" s="171"/>
      <c r="CP350" s="171"/>
      <c r="CQ350" s="171"/>
      <c r="CR350" s="171"/>
      <c r="CS350" s="171"/>
      <c r="CT350" s="171"/>
      <c r="CU350" s="171"/>
      <c r="CV350" s="171"/>
      <c r="CW350" s="171"/>
      <c r="CX350" s="171"/>
      <c r="CY350" s="171"/>
      <c r="CZ350" s="171"/>
      <c r="DA350" s="171"/>
      <c r="DB350" s="171"/>
      <c r="DC350" s="171"/>
      <c r="DD350" s="171"/>
      <c r="DE350" s="171"/>
      <c r="DF350" s="171"/>
      <c r="DG350" s="171"/>
      <c r="DH350" s="171"/>
      <c r="DI350" s="171"/>
      <c r="DJ350" s="171"/>
      <c r="DK350" s="171"/>
      <c r="DL350" s="171"/>
      <c r="DM350" s="171"/>
      <c r="DN350" s="171"/>
      <c r="DO350" s="171"/>
      <c r="DP350" s="171"/>
      <c r="DQ350" s="171"/>
      <c r="DR350" s="171"/>
      <c r="DS350" s="171"/>
      <c r="DT350" s="171"/>
      <c r="DU350" s="171"/>
      <c r="DV350" s="171"/>
      <c r="DW350" s="171"/>
      <c r="DX350" s="171"/>
      <c r="DY350" s="171"/>
      <c r="DZ350" s="171"/>
      <c r="EA350" s="171"/>
      <c r="EB350" s="171"/>
      <c r="EC350" s="171"/>
      <c r="ED350" s="171"/>
      <c r="EE350" s="171"/>
      <c r="EF350" s="171"/>
      <c r="EG350" s="171"/>
      <c r="EH350" s="171"/>
      <c r="EI350" s="171"/>
      <c r="EJ350" s="171"/>
      <c r="EK350" s="171"/>
      <c r="EL350" s="171"/>
      <c r="EM350" s="171"/>
      <c r="EN350" s="171"/>
    </row>
    <row r="351" spans="43:144" ht="15" x14ac:dyDescent="0.25">
      <c r="AQ351" s="171"/>
      <c r="AR351"/>
      <c r="AS351"/>
      <c r="AT351"/>
      <c r="AU351"/>
      <c r="AV351"/>
      <c r="AW351"/>
      <c r="AX351"/>
      <c r="AY351"/>
      <c r="AZ351"/>
      <c r="BA351"/>
      <c r="BB351"/>
      <c r="BC351"/>
      <c r="BD351"/>
      <c r="BE351" s="171"/>
      <c r="BF351" s="171"/>
      <c r="BG351" s="171"/>
      <c r="BH351" s="171"/>
      <c r="BI351" s="171"/>
      <c r="BJ351" s="171"/>
      <c r="BK351" s="171"/>
      <c r="BL351" s="171"/>
      <c r="BM351" s="171"/>
      <c r="BN351" s="171"/>
      <c r="BO351" s="171"/>
      <c r="BP351" s="171"/>
      <c r="BQ351" s="171"/>
      <c r="BR351" s="171"/>
      <c r="BS351" s="171"/>
      <c r="BT351" s="171"/>
      <c r="BU351" s="171"/>
      <c r="BV351" s="171"/>
      <c r="BW351" s="171"/>
      <c r="BX351" s="171"/>
      <c r="BY351" s="171"/>
      <c r="BZ351" s="171"/>
      <c r="CA351" s="171"/>
      <c r="CB351" s="171"/>
      <c r="CC351" s="171"/>
      <c r="CD351" s="171"/>
      <c r="CE351" s="171"/>
      <c r="CF351" s="171"/>
      <c r="CG351" s="171"/>
      <c r="CH351" s="171"/>
      <c r="CI351" s="171"/>
      <c r="CJ351" s="171"/>
      <c r="CK351" s="171"/>
      <c r="CL351" s="171"/>
      <c r="CM351" s="171"/>
      <c r="CN351" s="171"/>
      <c r="CO351" s="171"/>
      <c r="CP351" s="171"/>
      <c r="CQ351" s="171"/>
      <c r="CR351" s="171"/>
      <c r="CS351" s="171"/>
      <c r="CT351" s="171"/>
      <c r="CU351" s="171"/>
      <c r="CV351" s="171"/>
      <c r="CW351" s="171"/>
      <c r="CX351" s="171"/>
      <c r="CY351" s="171"/>
      <c r="CZ351" s="171"/>
      <c r="DA351" s="171"/>
      <c r="DB351" s="171"/>
      <c r="DC351" s="171"/>
      <c r="DD351" s="171"/>
      <c r="DE351" s="171"/>
      <c r="DF351" s="171"/>
      <c r="DG351" s="171"/>
      <c r="DH351" s="171"/>
      <c r="DI351" s="171"/>
      <c r="DJ351" s="171"/>
      <c r="DK351" s="171"/>
      <c r="DL351" s="171"/>
      <c r="DM351" s="171"/>
      <c r="DN351" s="171"/>
      <c r="DO351" s="171"/>
      <c r="DP351" s="171"/>
      <c r="DQ351" s="171"/>
      <c r="DR351" s="171"/>
      <c r="DS351" s="171"/>
      <c r="DT351" s="171"/>
      <c r="DU351" s="171"/>
      <c r="DV351" s="171"/>
      <c r="DW351" s="171"/>
      <c r="DX351" s="171"/>
      <c r="DY351" s="171"/>
      <c r="DZ351" s="171"/>
      <c r="EA351" s="171"/>
      <c r="EB351" s="171"/>
      <c r="EC351" s="171"/>
      <c r="ED351" s="171"/>
      <c r="EE351" s="171"/>
      <c r="EF351" s="171"/>
      <c r="EG351" s="171"/>
      <c r="EH351" s="171"/>
      <c r="EI351" s="171"/>
      <c r="EJ351" s="171"/>
      <c r="EK351" s="171"/>
      <c r="EL351" s="171"/>
      <c r="EM351" s="171"/>
      <c r="EN351" s="171"/>
    </row>
    <row r="352" spans="43:144" ht="15" x14ac:dyDescent="0.25">
      <c r="AQ352" s="171"/>
      <c r="AR352"/>
      <c r="AS352"/>
      <c r="AT352"/>
      <c r="AU352"/>
      <c r="AV352"/>
      <c r="AW352"/>
      <c r="AX352"/>
      <c r="AY352"/>
      <c r="AZ352"/>
      <c r="BA352"/>
      <c r="BB352"/>
      <c r="BC352"/>
      <c r="BD352"/>
      <c r="BE352" s="171"/>
      <c r="BF352" s="171"/>
      <c r="BG352" s="171"/>
      <c r="BH352" s="171"/>
      <c r="BI352" s="171"/>
      <c r="BJ352" s="171"/>
      <c r="BK352" s="171"/>
      <c r="BL352" s="171"/>
      <c r="BM352" s="171"/>
      <c r="BN352" s="171"/>
      <c r="BO352" s="171"/>
      <c r="BP352" s="171"/>
      <c r="BQ352" s="171"/>
      <c r="BR352" s="171"/>
      <c r="BS352" s="171"/>
      <c r="BT352" s="171"/>
      <c r="BU352" s="171"/>
      <c r="BV352" s="171"/>
      <c r="BW352" s="171"/>
      <c r="BX352" s="171"/>
      <c r="BY352" s="171"/>
      <c r="BZ352" s="171"/>
      <c r="CA352" s="171"/>
      <c r="CB352" s="171"/>
      <c r="CC352" s="171"/>
      <c r="CD352" s="171"/>
      <c r="CE352" s="171"/>
      <c r="CF352" s="171"/>
      <c r="CG352" s="171"/>
      <c r="CH352" s="171"/>
      <c r="CI352" s="171"/>
      <c r="CJ352" s="171"/>
      <c r="CK352" s="171"/>
      <c r="CL352" s="171"/>
      <c r="CM352" s="171"/>
      <c r="CN352" s="171"/>
      <c r="CO352" s="171"/>
      <c r="CP352" s="171"/>
      <c r="CQ352" s="171"/>
      <c r="CR352" s="171"/>
      <c r="CS352" s="171"/>
      <c r="CT352" s="171"/>
      <c r="CU352" s="171"/>
      <c r="CV352" s="171"/>
      <c r="CW352" s="171"/>
      <c r="CX352" s="171"/>
      <c r="CY352" s="171"/>
      <c r="CZ352" s="171"/>
      <c r="DA352" s="171"/>
      <c r="DB352" s="171"/>
      <c r="DC352" s="171"/>
      <c r="DD352" s="171"/>
      <c r="DE352" s="171"/>
      <c r="DF352" s="171"/>
      <c r="DG352" s="171"/>
      <c r="DH352" s="171"/>
      <c r="DI352" s="171"/>
      <c r="DJ352" s="171"/>
      <c r="DK352" s="171"/>
      <c r="DL352" s="171"/>
      <c r="DM352" s="171"/>
      <c r="DN352" s="171"/>
      <c r="DO352" s="171"/>
      <c r="DP352" s="171"/>
      <c r="DQ352" s="171"/>
      <c r="DR352" s="171"/>
      <c r="DS352" s="171"/>
      <c r="DT352" s="171"/>
      <c r="DU352" s="171"/>
      <c r="DV352" s="171"/>
      <c r="DW352" s="171"/>
      <c r="DX352" s="171"/>
      <c r="DY352" s="171"/>
      <c r="DZ352" s="171"/>
      <c r="EA352" s="171"/>
      <c r="EB352" s="171"/>
      <c r="EC352" s="171"/>
      <c r="ED352" s="171"/>
      <c r="EE352" s="171"/>
      <c r="EF352" s="171"/>
      <c r="EG352" s="171"/>
      <c r="EH352" s="171"/>
      <c r="EI352" s="171"/>
      <c r="EJ352" s="171"/>
      <c r="EK352" s="171"/>
      <c r="EL352" s="171"/>
      <c r="EM352" s="171"/>
      <c r="EN352" s="171"/>
    </row>
    <row r="353" spans="43:144" ht="15" x14ac:dyDescent="0.25">
      <c r="AQ353" s="171"/>
      <c r="AR353"/>
      <c r="AS353"/>
      <c r="AT353"/>
      <c r="AU353"/>
      <c r="AV353"/>
      <c r="AW353"/>
      <c r="AX353"/>
      <c r="AY353"/>
      <c r="AZ353"/>
      <c r="BA353"/>
      <c r="BB353"/>
      <c r="BC353"/>
      <c r="BD353"/>
      <c r="BE353" s="171"/>
      <c r="BF353" s="171"/>
      <c r="BG353" s="171"/>
      <c r="BH353" s="171"/>
      <c r="BI353" s="171"/>
      <c r="BJ353" s="171"/>
      <c r="BK353" s="171"/>
      <c r="BL353" s="171"/>
      <c r="BM353" s="171"/>
      <c r="BN353" s="171"/>
      <c r="BO353" s="171"/>
      <c r="BP353" s="171"/>
      <c r="BQ353" s="171"/>
      <c r="BR353" s="171"/>
      <c r="BS353" s="171"/>
      <c r="BT353" s="171"/>
      <c r="BU353" s="171"/>
      <c r="BV353" s="171"/>
      <c r="BW353" s="171"/>
      <c r="BX353" s="171"/>
      <c r="BY353" s="171"/>
      <c r="BZ353" s="171"/>
      <c r="CA353" s="171"/>
      <c r="CB353" s="171"/>
      <c r="CC353" s="171"/>
      <c r="CD353" s="171"/>
      <c r="CE353" s="171"/>
      <c r="CF353" s="171"/>
      <c r="CG353" s="171"/>
      <c r="CH353" s="171"/>
      <c r="CI353" s="171"/>
      <c r="CJ353" s="171"/>
      <c r="CK353" s="171"/>
      <c r="CL353" s="171"/>
      <c r="CM353" s="171"/>
      <c r="CN353" s="171"/>
      <c r="CO353" s="171"/>
      <c r="CP353" s="171"/>
      <c r="CQ353" s="171"/>
      <c r="CR353" s="171"/>
      <c r="CS353" s="171"/>
      <c r="CT353" s="171"/>
      <c r="CU353" s="171"/>
      <c r="CV353" s="171"/>
      <c r="CW353" s="171"/>
      <c r="CX353" s="171"/>
      <c r="CY353" s="171"/>
      <c r="CZ353" s="171"/>
      <c r="DA353" s="171"/>
      <c r="DB353" s="171"/>
      <c r="DC353" s="171"/>
      <c r="DD353" s="171"/>
      <c r="DE353" s="171"/>
      <c r="DF353" s="171"/>
      <c r="DG353" s="171"/>
      <c r="DH353" s="171"/>
      <c r="DI353" s="171"/>
      <c r="DJ353" s="171"/>
      <c r="DK353" s="171"/>
      <c r="DL353" s="171"/>
      <c r="DM353" s="171"/>
      <c r="DN353" s="171"/>
      <c r="DO353" s="171"/>
      <c r="DP353" s="171"/>
      <c r="DQ353" s="171"/>
      <c r="DR353" s="171"/>
      <c r="DS353" s="171"/>
      <c r="DT353" s="171"/>
      <c r="DU353" s="171"/>
      <c r="DV353" s="171"/>
      <c r="DW353" s="171"/>
      <c r="DX353" s="171"/>
      <c r="DY353" s="171"/>
      <c r="DZ353" s="171"/>
      <c r="EA353" s="171"/>
      <c r="EB353" s="171"/>
      <c r="EC353" s="171"/>
      <c r="ED353" s="171"/>
      <c r="EE353" s="171"/>
      <c r="EF353" s="171"/>
      <c r="EG353" s="171"/>
      <c r="EH353" s="171"/>
      <c r="EI353" s="171"/>
      <c r="EJ353" s="171"/>
      <c r="EK353" s="171"/>
      <c r="EL353" s="171"/>
      <c r="EM353" s="171"/>
      <c r="EN353" s="171"/>
    </row>
    <row r="354" spans="43:144" ht="15" x14ac:dyDescent="0.25">
      <c r="AQ354" s="171"/>
      <c r="AR354"/>
      <c r="AS354"/>
      <c r="AT354"/>
      <c r="AU354"/>
      <c r="AV354"/>
      <c r="AW354"/>
      <c r="AX354"/>
      <c r="AY354"/>
      <c r="AZ354"/>
      <c r="BA354"/>
      <c r="BB354"/>
      <c r="BC354"/>
      <c r="BD354"/>
      <c r="BE354" s="171"/>
      <c r="BF354" s="171"/>
      <c r="BG354" s="171"/>
      <c r="BH354" s="171"/>
      <c r="BI354" s="171"/>
      <c r="BJ354" s="171"/>
      <c r="BK354" s="171"/>
      <c r="BL354" s="171"/>
      <c r="BM354" s="171"/>
      <c r="BN354" s="171"/>
      <c r="BO354" s="171"/>
      <c r="BP354" s="171"/>
      <c r="BQ354" s="171"/>
      <c r="BR354" s="171"/>
      <c r="BS354" s="171"/>
      <c r="BT354" s="171"/>
      <c r="BU354" s="171"/>
      <c r="BV354" s="171"/>
      <c r="BW354" s="171"/>
      <c r="BX354" s="171"/>
      <c r="BY354" s="171"/>
      <c r="BZ354" s="171"/>
      <c r="CA354" s="171"/>
      <c r="CB354" s="171"/>
      <c r="CC354" s="171"/>
      <c r="CD354" s="171"/>
      <c r="CE354" s="171"/>
      <c r="CF354" s="171"/>
      <c r="CG354" s="171"/>
      <c r="CH354" s="171"/>
      <c r="CI354" s="171"/>
      <c r="CJ354" s="171"/>
      <c r="CK354" s="171"/>
      <c r="CL354" s="171"/>
      <c r="CM354" s="171"/>
      <c r="CN354" s="171"/>
      <c r="CO354" s="171"/>
      <c r="CP354" s="171"/>
      <c r="CQ354" s="171"/>
      <c r="CR354" s="171"/>
      <c r="CS354" s="171"/>
      <c r="CT354" s="171"/>
      <c r="CU354" s="171"/>
      <c r="CV354" s="171"/>
      <c r="CW354" s="171"/>
      <c r="CX354" s="171"/>
      <c r="CY354" s="171"/>
      <c r="CZ354" s="171"/>
      <c r="DA354" s="171"/>
      <c r="DB354" s="171"/>
      <c r="DC354" s="171"/>
      <c r="DD354" s="171"/>
      <c r="DE354" s="171"/>
      <c r="DF354" s="171"/>
      <c r="DG354" s="171"/>
      <c r="DH354" s="171"/>
      <c r="DI354" s="171"/>
      <c r="DJ354" s="171"/>
      <c r="DK354" s="171"/>
      <c r="DL354" s="171"/>
      <c r="DM354" s="171"/>
      <c r="DN354" s="171"/>
      <c r="DO354" s="171"/>
      <c r="DP354" s="171"/>
      <c r="DQ354" s="171"/>
      <c r="DR354" s="171"/>
      <c r="DS354" s="171"/>
      <c r="DT354" s="171"/>
      <c r="DU354" s="171"/>
      <c r="DV354" s="171"/>
      <c r="DW354" s="171"/>
      <c r="DX354" s="171"/>
      <c r="DY354" s="171"/>
      <c r="DZ354" s="171"/>
      <c r="EA354" s="171"/>
      <c r="EB354" s="171"/>
      <c r="EC354" s="171"/>
      <c r="ED354" s="171"/>
      <c r="EE354" s="171"/>
      <c r="EF354" s="171"/>
      <c r="EG354" s="171"/>
      <c r="EH354" s="171"/>
      <c r="EI354" s="171"/>
      <c r="EJ354" s="171"/>
      <c r="EK354" s="171"/>
      <c r="EL354" s="171"/>
      <c r="EM354" s="171"/>
      <c r="EN354" s="171"/>
    </row>
    <row r="355" spans="43:144" ht="15" x14ac:dyDescent="0.25">
      <c r="AQ355" s="171"/>
      <c r="AR355"/>
      <c r="AS355"/>
      <c r="AT355"/>
      <c r="AU355"/>
      <c r="AV355"/>
      <c r="AW355"/>
      <c r="AX355"/>
      <c r="AY355"/>
      <c r="AZ355"/>
      <c r="BA355"/>
      <c r="BB355"/>
      <c r="BC355"/>
      <c r="BD355"/>
      <c r="BE355" s="171"/>
      <c r="BF355" s="171"/>
      <c r="BG355" s="171"/>
      <c r="BH355" s="171"/>
      <c r="BI355" s="171"/>
      <c r="BJ355" s="171"/>
      <c r="BK355" s="171"/>
      <c r="BL355" s="171"/>
      <c r="BM355" s="171"/>
      <c r="BN355" s="171"/>
      <c r="BO355" s="171"/>
      <c r="BP355" s="171"/>
      <c r="BQ355" s="171"/>
      <c r="BR355" s="171"/>
      <c r="BS355" s="171"/>
      <c r="BT355" s="171"/>
      <c r="BU355" s="171"/>
      <c r="BV355" s="171"/>
      <c r="BW355" s="171"/>
      <c r="BX355" s="171"/>
      <c r="BY355" s="171"/>
      <c r="BZ355" s="171"/>
      <c r="CA355" s="171"/>
      <c r="CB355" s="171"/>
      <c r="CC355" s="171"/>
      <c r="CD355" s="171"/>
      <c r="CE355" s="171"/>
      <c r="CF355" s="171"/>
      <c r="CG355" s="171"/>
      <c r="CH355" s="171"/>
      <c r="CI355" s="171"/>
      <c r="CJ355" s="171"/>
      <c r="CK355" s="171"/>
      <c r="CL355" s="171"/>
      <c r="CM355" s="171"/>
      <c r="CN355" s="171"/>
      <c r="CO355" s="171"/>
      <c r="CP355" s="171"/>
      <c r="CQ355" s="171"/>
      <c r="CR355" s="171"/>
      <c r="CS355" s="171"/>
      <c r="CT355" s="171"/>
      <c r="CU355" s="171"/>
      <c r="CV355" s="171"/>
      <c r="CW355" s="171"/>
      <c r="CX355" s="171"/>
      <c r="CY355" s="171"/>
      <c r="CZ355" s="171"/>
      <c r="DA355" s="171"/>
      <c r="DB355" s="171"/>
      <c r="DC355" s="171"/>
      <c r="DD355" s="171"/>
      <c r="DE355" s="171"/>
      <c r="DF355" s="171"/>
      <c r="DG355" s="171"/>
      <c r="DH355" s="171"/>
      <c r="DI355" s="171"/>
      <c r="DJ355" s="171"/>
      <c r="DK355" s="171"/>
      <c r="DL355" s="171"/>
      <c r="DM355" s="171"/>
      <c r="DN355" s="171"/>
      <c r="DO355" s="171"/>
      <c r="DP355" s="171"/>
      <c r="DQ355" s="171"/>
      <c r="DR355" s="171"/>
      <c r="DS355" s="171"/>
      <c r="DT355" s="171"/>
      <c r="DU355" s="171"/>
      <c r="DV355" s="171"/>
      <c r="DW355" s="171"/>
      <c r="DX355" s="171"/>
      <c r="DY355" s="171"/>
      <c r="DZ355" s="171"/>
      <c r="EA355" s="171"/>
      <c r="EB355" s="171"/>
      <c r="EC355" s="171"/>
      <c r="ED355" s="171"/>
      <c r="EE355" s="171"/>
      <c r="EF355" s="171"/>
      <c r="EG355" s="171"/>
      <c r="EH355" s="171"/>
      <c r="EI355" s="171"/>
      <c r="EJ355" s="171"/>
      <c r="EK355" s="171"/>
      <c r="EL355" s="171"/>
      <c r="EM355" s="171"/>
      <c r="EN355" s="171"/>
    </row>
    <row r="356" spans="43:144" ht="15" x14ac:dyDescent="0.25">
      <c r="AQ356" s="171"/>
      <c r="AR356"/>
      <c r="AS356"/>
      <c r="AT356"/>
      <c r="AU356"/>
      <c r="AV356"/>
      <c r="AW356"/>
      <c r="AX356"/>
      <c r="AY356"/>
      <c r="AZ356"/>
      <c r="BA356"/>
      <c r="BB356"/>
      <c r="BC356"/>
      <c r="BD356"/>
      <c r="BE356" s="171"/>
      <c r="BF356" s="171"/>
      <c r="BG356" s="171"/>
      <c r="BH356" s="171"/>
      <c r="BI356" s="171"/>
      <c r="BJ356" s="171"/>
      <c r="BK356" s="171"/>
      <c r="BL356" s="171"/>
      <c r="BM356" s="171"/>
      <c r="BN356" s="171"/>
      <c r="BO356" s="171"/>
      <c r="BP356" s="171"/>
      <c r="BQ356" s="171"/>
      <c r="BR356" s="171"/>
      <c r="BS356" s="171"/>
      <c r="BT356" s="171"/>
      <c r="BU356" s="171"/>
      <c r="BV356" s="171"/>
      <c r="BW356" s="171"/>
      <c r="BX356" s="171"/>
      <c r="BY356" s="171"/>
      <c r="BZ356" s="171"/>
      <c r="CA356" s="171"/>
      <c r="CB356" s="171"/>
      <c r="CC356" s="171"/>
      <c r="CD356" s="171"/>
      <c r="CE356" s="171"/>
      <c r="CF356" s="171"/>
      <c r="CG356" s="171"/>
      <c r="CH356" s="171"/>
      <c r="CI356" s="171"/>
      <c r="CJ356" s="171"/>
      <c r="CK356" s="171"/>
      <c r="CL356" s="171"/>
      <c r="CM356" s="171"/>
      <c r="CN356" s="171"/>
      <c r="CO356" s="171"/>
      <c r="CP356" s="171"/>
      <c r="CQ356" s="171"/>
      <c r="CR356" s="171"/>
      <c r="CS356" s="171"/>
      <c r="CT356" s="171"/>
      <c r="CU356" s="171"/>
      <c r="CV356" s="171"/>
      <c r="CW356" s="171"/>
      <c r="CX356" s="171"/>
      <c r="CY356" s="171"/>
      <c r="CZ356" s="171"/>
      <c r="DA356" s="171"/>
      <c r="DB356" s="171"/>
      <c r="DC356" s="171"/>
      <c r="DD356" s="171"/>
      <c r="DE356" s="171"/>
      <c r="DF356" s="171"/>
      <c r="DG356" s="171"/>
      <c r="DH356" s="171"/>
      <c r="DI356" s="171"/>
      <c r="DJ356" s="171"/>
      <c r="DK356" s="171"/>
      <c r="DL356" s="171"/>
      <c r="DM356" s="171"/>
      <c r="DN356" s="171"/>
      <c r="DO356" s="171"/>
      <c r="DP356" s="171"/>
      <c r="DQ356" s="171"/>
      <c r="DR356" s="171"/>
      <c r="DS356" s="171"/>
      <c r="DT356" s="171"/>
      <c r="DU356" s="171"/>
      <c r="DV356" s="171"/>
      <c r="DW356" s="171"/>
      <c r="DX356" s="171"/>
      <c r="DY356" s="171"/>
      <c r="DZ356" s="171"/>
      <c r="EA356" s="171"/>
      <c r="EB356" s="171"/>
      <c r="EC356" s="171"/>
      <c r="ED356" s="171"/>
      <c r="EE356" s="171"/>
      <c r="EF356" s="171"/>
      <c r="EG356" s="171"/>
      <c r="EH356" s="171"/>
      <c r="EI356" s="171"/>
      <c r="EJ356" s="171"/>
      <c r="EK356" s="171"/>
      <c r="EL356" s="171"/>
      <c r="EM356" s="171"/>
      <c r="EN356" s="171"/>
    </row>
    <row r="357" spans="43:144" ht="15" x14ac:dyDescent="0.25">
      <c r="AQ357" s="171"/>
      <c r="AR357"/>
      <c r="AS357"/>
      <c r="AT357"/>
      <c r="AU357"/>
      <c r="AV357"/>
      <c r="AW357"/>
      <c r="AX357"/>
      <c r="AY357"/>
      <c r="AZ357"/>
      <c r="BA357"/>
      <c r="BB357"/>
      <c r="BC357"/>
      <c r="BD357"/>
      <c r="BE357" s="171"/>
      <c r="BF357" s="171"/>
      <c r="BG357" s="171"/>
      <c r="BH357" s="171"/>
      <c r="BI357" s="171"/>
      <c r="BJ357" s="171"/>
      <c r="BK357" s="171"/>
      <c r="BL357" s="171"/>
      <c r="BM357" s="171"/>
      <c r="BN357" s="171"/>
      <c r="BO357" s="171"/>
      <c r="BP357" s="171"/>
      <c r="BQ357" s="171"/>
      <c r="BR357" s="171"/>
      <c r="BS357" s="171"/>
      <c r="BT357" s="171"/>
      <c r="BU357" s="171"/>
      <c r="BV357" s="171"/>
      <c r="BW357" s="171"/>
      <c r="BX357" s="171"/>
      <c r="BY357" s="171"/>
      <c r="BZ357" s="171"/>
      <c r="CA357" s="171"/>
      <c r="CB357" s="171"/>
      <c r="CC357" s="171"/>
      <c r="CD357" s="171"/>
      <c r="CE357" s="171"/>
      <c r="CF357" s="171"/>
      <c r="CG357" s="171"/>
      <c r="CH357" s="171"/>
      <c r="CI357" s="171"/>
      <c r="CJ357" s="171"/>
      <c r="CK357" s="171"/>
      <c r="CL357" s="171"/>
      <c r="CM357" s="171"/>
      <c r="CN357" s="171"/>
      <c r="CO357" s="171"/>
      <c r="CP357" s="171"/>
      <c r="CQ357" s="171"/>
      <c r="CR357" s="171"/>
      <c r="CS357" s="171"/>
      <c r="CT357" s="171"/>
      <c r="CU357" s="171"/>
      <c r="CV357" s="171"/>
      <c r="CW357" s="171"/>
      <c r="CX357" s="171"/>
      <c r="CY357" s="171"/>
      <c r="CZ357" s="171"/>
      <c r="DA357" s="171"/>
      <c r="DB357" s="171"/>
      <c r="DC357" s="171"/>
      <c r="DD357" s="171"/>
      <c r="DE357" s="171"/>
      <c r="DF357" s="171"/>
      <c r="DG357" s="171"/>
      <c r="DH357" s="171"/>
      <c r="DI357" s="171"/>
      <c r="DJ357" s="171"/>
      <c r="DK357" s="171"/>
      <c r="DL357" s="171"/>
      <c r="DM357" s="171"/>
      <c r="DN357" s="171"/>
      <c r="DO357" s="171"/>
      <c r="DP357" s="171"/>
      <c r="DQ357" s="171"/>
      <c r="DR357" s="171"/>
      <c r="DS357" s="171"/>
      <c r="DT357" s="171"/>
      <c r="DU357" s="171"/>
      <c r="DV357" s="171"/>
      <c r="DW357" s="171"/>
      <c r="DX357" s="171"/>
      <c r="DY357" s="171"/>
      <c r="DZ357" s="171"/>
      <c r="EA357" s="171"/>
      <c r="EB357" s="171"/>
      <c r="EC357" s="171"/>
      <c r="ED357" s="171"/>
      <c r="EE357" s="171"/>
      <c r="EF357" s="171"/>
      <c r="EG357" s="171"/>
      <c r="EH357" s="171"/>
      <c r="EI357" s="171"/>
      <c r="EJ357" s="171"/>
      <c r="EK357" s="171"/>
      <c r="EL357" s="171"/>
      <c r="EM357" s="171"/>
      <c r="EN357" s="171"/>
    </row>
    <row r="358" spans="43:144" ht="15" x14ac:dyDescent="0.25">
      <c r="AQ358" s="171"/>
      <c r="AR358"/>
      <c r="AS358"/>
      <c r="AT358"/>
      <c r="AU358"/>
      <c r="AV358"/>
      <c r="AW358"/>
      <c r="AX358"/>
      <c r="AY358"/>
      <c r="AZ358"/>
      <c r="BA358"/>
      <c r="BB358"/>
      <c r="BC358"/>
      <c r="BD358"/>
      <c r="BE358" s="171"/>
      <c r="BF358" s="171"/>
      <c r="BG358" s="171"/>
      <c r="BH358" s="171"/>
      <c r="BI358" s="171"/>
      <c r="BJ358" s="171"/>
      <c r="BK358" s="171"/>
      <c r="BL358" s="171"/>
      <c r="BM358" s="171"/>
      <c r="BN358" s="171"/>
      <c r="BO358" s="171"/>
      <c r="BP358" s="171"/>
      <c r="BQ358" s="171"/>
      <c r="BR358" s="171"/>
      <c r="BS358" s="171"/>
      <c r="BT358" s="171"/>
      <c r="BU358" s="171"/>
      <c r="BV358" s="171"/>
      <c r="BW358" s="171"/>
      <c r="BX358" s="171"/>
      <c r="BY358" s="171"/>
      <c r="BZ358" s="171"/>
      <c r="CA358" s="171"/>
      <c r="CB358" s="171"/>
      <c r="CC358" s="171"/>
      <c r="CD358" s="171"/>
      <c r="CE358" s="171"/>
      <c r="CF358" s="171"/>
      <c r="CG358" s="171"/>
      <c r="CH358" s="171"/>
      <c r="CI358" s="171"/>
      <c r="CJ358" s="171"/>
      <c r="CK358" s="171"/>
      <c r="CL358" s="171"/>
      <c r="CM358" s="171"/>
      <c r="CN358" s="171"/>
      <c r="CO358" s="171"/>
      <c r="CP358" s="171"/>
      <c r="CQ358" s="171"/>
      <c r="CR358" s="171"/>
      <c r="CS358" s="171"/>
      <c r="CT358" s="171"/>
      <c r="CU358" s="171"/>
      <c r="CV358" s="171"/>
      <c r="CW358" s="171"/>
      <c r="CX358" s="171"/>
      <c r="CY358" s="171"/>
      <c r="CZ358" s="171"/>
      <c r="DA358" s="171"/>
      <c r="DB358" s="171"/>
      <c r="DC358" s="171"/>
      <c r="DD358" s="171"/>
      <c r="DE358" s="171"/>
      <c r="DF358" s="171"/>
      <c r="DG358" s="171"/>
      <c r="DH358" s="171"/>
      <c r="DI358" s="171"/>
      <c r="DJ358" s="171"/>
      <c r="DK358" s="171"/>
      <c r="DL358" s="171"/>
      <c r="DM358" s="171"/>
      <c r="DN358" s="171"/>
      <c r="DO358" s="171"/>
      <c r="DP358" s="171"/>
      <c r="DQ358" s="171"/>
      <c r="DR358" s="171"/>
      <c r="DS358" s="171"/>
      <c r="DT358" s="171"/>
      <c r="DU358" s="171"/>
      <c r="DV358" s="171"/>
      <c r="DW358" s="171"/>
      <c r="DX358" s="171"/>
      <c r="DY358" s="171"/>
      <c r="DZ358" s="171"/>
      <c r="EA358" s="171"/>
      <c r="EB358" s="171"/>
      <c r="EC358" s="171"/>
      <c r="ED358" s="171"/>
      <c r="EE358" s="171"/>
      <c r="EF358" s="171"/>
      <c r="EG358" s="171"/>
      <c r="EH358" s="171"/>
      <c r="EI358" s="171"/>
      <c r="EJ358" s="171"/>
      <c r="EK358" s="171"/>
      <c r="EL358" s="171"/>
      <c r="EM358" s="171"/>
      <c r="EN358" s="171"/>
    </row>
    <row r="359" spans="43:144" ht="15" x14ac:dyDescent="0.25">
      <c r="AQ359" s="171"/>
      <c r="AR359"/>
      <c r="AS359"/>
      <c r="AT359"/>
      <c r="AU359"/>
      <c r="AV359"/>
      <c r="AW359"/>
      <c r="AX359"/>
      <c r="AY359"/>
      <c r="AZ359"/>
      <c r="BA359"/>
      <c r="BB359"/>
      <c r="BC359"/>
      <c r="BD359"/>
      <c r="BE359" s="171"/>
      <c r="BF359" s="171"/>
      <c r="BG359" s="171"/>
      <c r="BH359" s="171"/>
      <c r="BI359" s="171"/>
      <c r="BJ359" s="171"/>
      <c r="BK359" s="171"/>
      <c r="BL359" s="171"/>
      <c r="BM359" s="171"/>
      <c r="BN359" s="171"/>
      <c r="BO359" s="171"/>
      <c r="BP359" s="171"/>
      <c r="BQ359" s="171"/>
      <c r="BR359" s="171"/>
      <c r="BS359" s="171"/>
      <c r="BT359" s="171"/>
      <c r="BU359" s="171"/>
      <c r="BV359" s="171"/>
      <c r="BW359" s="171"/>
      <c r="BX359" s="171"/>
      <c r="BY359" s="171"/>
      <c r="BZ359" s="171"/>
      <c r="CA359" s="171"/>
      <c r="CB359" s="171"/>
      <c r="CC359" s="171"/>
      <c r="CD359" s="171"/>
      <c r="CE359" s="171"/>
      <c r="CF359" s="171"/>
      <c r="CG359" s="171"/>
      <c r="CH359" s="171"/>
      <c r="CI359" s="171"/>
      <c r="CJ359" s="171"/>
      <c r="CK359" s="171"/>
      <c r="CL359" s="171"/>
      <c r="CM359" s="171"/>
      <c r="CN359" s="171"/>
      <c r="CO359" s="171"/>
      <c r="CP359" s="171"/>
      <c r="CQ359" s="171"/>
      <c r="CR359" s="171"/>
      <c r="CS359" s="171"/>
      <c r="CT359" s="171"/>
      <c r="CU359" s="171"/>
      <c r="CV359" s="171"/>
      <c r="CW359" s="171"/>
      <c r="CX359" s="171"/>
      <c r="CY359" s="171"/>
      <c r="CZ359" s="171"/>
      <c r="DA359" s="171"/>
      <c r="DB359" s="171"/>
      <c r="DC359" s="171"/>
      <c r="DD359" s="171"/>
      <c r="DE359" s="171"/>
      <c r="DF359" s="171"/>
      <c r="DG359" s="171"/>
      <c r="DH359" s="171"/>
      <c r="DI359" s="171"/>
      <c r="DJ359" s="171"/>
      <c r="DK359" s="171"/>
      <c r="DL359" s="171"/>
      <c r="DM359" s="171"/>
      <c r="DN359" s="171"/>
      <c r="DO359" s="171"/>
      <c r="DP359" s="171"/>
      <c r="DQ359" s="171"/>
      <c r="DR359" s="171"/>
      <c r="DS359" s="171"/>
      <c r="DT359" s="171"/>
      <c r="DU359" s="171"/>
      <c r="DV359" s="171"/>
      <c r="DW359" s="171"/>
      <c r="DX359" s="171"/>
      <c r="DY359" s="171"/>
      <c r="DZ359" s="171"/>
      <c r="EA359" s="171"/>
      <c r="EB359" s="171"/>
      <c r="EC359" s="171"/>
      <c r="ED359" s="171"/>
      <c r="EE359" s="171"/>
      <c r="EF359" s="171"/>
      <c r="EG359" s="171"/>
      <c r="EH359" s="171"/>
      <c r="EI359" s="171"/>
      <c r="EJ359" s="171"/>
      <c r="EK359" s="171"/>
      <c r="EL359" s="171"/>
      <c r="EM359" s="171"/>
      <c r="EN359" s="171"/>
    </row>
    <row r="360" spans="43:144" ht="15" x14ac:dyDescent="0.25">
      <c r="AQ360" s="171"/>
      <c r="AR360"/>
      <c r="AS360"/>
      <c r="AT360"/>
      <c r="AU360"/>
      <c r="AV360"/>
      <c r="AW360"/>
      <c r="AX360"/>
      <c r="AY360"/>
      <c r="AZ360"/>
      <c r="BA360"/>
      <c r="BB360"/>
      <c r="BC360"/>
      <c r="BD360"/>
      <c r="BE360" s="171"/>
      <c r="BF360" s="171"/>
      <c r="BG360" s="171"/>
      <c r="BH360" s="171"/>
      <c r="BI360" s="171"/>
      <c r="BJ360" s="171"/>
      <c r="BK360" s="171"/>
      <c r="BL360" s="171"/>
      <c r="BM360" s="171"/>
      <c r="BN360" s="171"/>
      <c r="BO360" s="171"/>
      <c r="BP360" s="171"/>
      <c r="BQ360" s="171"/>
      <c r="BR360" s="171"/>
      <c r="BS360" s="171"/>
      <c r="BT360" s="171"/>
      <c r="BU360" s="171"/>
      <c r="BV360" s="171"/>
      <c r="BW360" s="171"/>
      <c r="BX360" s="171"/>
      <c r="BY360" s="171"/>
      <c r="BZ360" s="171"/>
      <c r="CA360" s="171"/>
      <c r="CB360" s="171"/>
      <c r="CC360" s="171"/>
      <c r="CD360" s="171"/>
      <c r="CE360" s="171"/>
      <c r="CF360" s="171"/>
      <c r="CG360" s="171"/>
      <c r="CH360" s="171"/>
      <c r="CI360" s="171"/>
      <c r="CJ360" s="171"/>
      <c r="CK360" s="171"/>
      <c r="CL360" s="171"/>
      <c r="CM360" s="171"/>
      <c r="CN360" s="171"/>
      <c r="CO360" s="171"/>
      <c r="CP360" s="171"/>
      <c r="CQ360" s="171"/>
      <c r="CR360" s="171"/>
      <c r="CS360" s="171"/>
      <c r="CT360" s="171"/>
      <c r="CU360" s="171"/>
      <c r="CV360" s="171"/>
      <c r="CW360" s="171"/>
      <c r="CX360" s="171"/>
      <c r="CY360" s="171"/>
      <c r="CZ360" s="171"/>
      <c r="DA360" s="171"/>
      <c r="DB360" s="171"/>
      <c r="DC360" s="171"/>
      <c r="DD360" s="171"/>
      <c r="DE360" s="171"/>
      <c r="DF360" s="171"/>
      <c r="DG360" s="171"/>
      <c r="DH360" s="171"/>
      <c r="DI360" s="171"/>
      <c r="DJ360" s="171"/>
      <c r="DK360" s="171"/>
      <c r="DL360" s="171"/>
      <c r="DM360" s="171"/>
      <c r="DN360" s="171"/>
      <c r="DO360" s="171"/>
      <c r="DP360" s="171"/>
      <c r="DQ360" s="171"/>
      <c r="DR360" s="171"/>
      <c r="DS360" s="171"/>
      <c r="DT360" s="171"/>
      <c r="DU360" s="171"/>
      <c r="DV360" s="171"/>
      <c r="DW360" s="171"/>
      <c r="DX360" s="171"/>
      <c r="DY360" s="171"/>
      <c r="DZ360" s="171"/>
      <c r="EA360" s="171"/>
      <c r="EB360" s="171"/>
      <c r="EC360" s="171"/>
      <c r="ED360" s="171"/>
      <c r="EE360" s="171"/>
      <c r="EF360" s="171"/>
      <c r="EG360" s="171"/>
      <c r="EH360" s="171"/>
      <c r="EI360" s="171"/>
      <c r="EJ360" s="171"/>
      <c r="EK360" s="171"/>
      <c r="EL360" s="171"/>
      <c r="EM360" s="171"/>
      <c r="EN360" s="171"/>
    </row>
    <row r="361" spans="43:144" ht="15" x14ac:dyDescent="0.25">
      <c r="AQ361" s="171"/>
      <c r="AR361"/>
      <c r="AS361"/>
      <c r="AT361"/>
      <c r="AU361"/>
      <c r="AV361"/>
      <c r="AW361"/>
      <c r="AX361"/>
      <c r="AY361"/>
      <c r="AZ361"/>
      <c r="BA361"/>
      <c r="BB361"/>
      <c r="BC361"/>
      <c r="BD361"/>
      <c r="BE361" s="171"/>
      <c r="BF361" s="171"/>
      <c r="BG361" s="171"/>
      <c r="BH361" s="171"/>
      <c r="BI361" s="171"/>
      <c r="BJ361" s="171"/>
      <c r="BK361" s="171"/>
      <c r="BL361" s="171"/>
      <c r="BM361" s="171"/>
      <c r="BN361" s="171"/>
      <c r="BO361" s="171"/>
      <c r="BP361" s="171"/>
      <c r="BQ361" s="171"/>
      <c r="BR361" s="171"/>
      <c r="BS361" s="171"/>
      <c r="BT361" s="171"/>
      <c r="BU361" s="171"/>
      <c r="BV361" s="171"/>
      <c r="BW361" s="171"/>
      <c r="BX361" s="171"/>
      <c r="BY361" s="171"/>
      <c r="BZ361" s="171"/>
      <c r="CA361" s="171"/>
      <c r="CB361" s="171"/>
      <c r="CC361" s="171"/>
      <c r="CD361" s="171"/>
      <c r="CE361" s="171"/>
      <c r="CF361" s="171"/>
      <c r="CG361" s="171"/>
      <c r="CH361" s="171"/>
      <c r="CI361" s="171"/>
      <c r="CJ361" s="171"/>
      <c r="CK361" s="171"/>
      <c r="CL361" s="171"/>
      <c r="CM361" s="171"/>
      <c r="CN361" s="171"/>
      <c r="CO361" s="171"/>
      <c r="CP361" s="171"/>
      <c r="CQ361" s="171"/>
      <c r="CR361" s="171"/>
      <c r="CS361" s="171"/>
      <c r="CT361" s="171"/>
      <c r="CU361" s="171"/>
      <c r="CV361" s="171"/>
      <c r="CW361" s="171"/>
      <c r="CX361" s="171"/>
      <c r="CY361" s="171"/>
      <c r="CZ361" s="171"/>
      <c r="DA361" s="171"/>
      <c r="DB361" s="171"/>
      <c r="DC361" s="171"/>
      <c r="DD361" s="171"/>
      <c r="DE361" s="171"/>
      <c r="DF361" s="171"/>
      <c r="DG361" s="171"/>
      <c r="DH361" s="171"/>
      <c r="DI361" s="171"/>
      <c r="DJ361" s="171"/>
      <c r="DK361" s="171"/>
      <c r="DL361" s="171"/>
      <c r="DM361" s="171"/>
      <c r="DN361" s="171"/>
      <c r="DO361" s="171"/>
      <c r="DP361" s="171"/>
      <c r="DQ361" s="171"/>
      <c r="DR361" s="171"/>
      <c r="DS361" s="171"/>
      <c r="DT361" s="171"/>
      <c r="DU361" s="171"/>
      <c r="DV361" s="171"/>
      <c r="DW361" s="171"/>
      <c r="DX361" s="171"/>
      <c r="DY361" s="171"/>
      <c r="DZ361" s="171"/>
      <c r="EA361" s="171"/>
      <c r="EB361" s="171"/>
      <c r="EC361" s="171"/>
      <c r="ED361" s="171"/>
      <c r="EE361" s="171"/>
      <c r="EF361" s="171"/>
      <c r="EG361" s="171"/>
      <c r="EH361" s="171"/>
      <c r="EI361" s="171"/>
      <c r="EJ361" s="171"/>
      <c r="EK361" s="171"/>
      <c r="EL361" s="171"/>
      <c r="EM361" s="171"/>
      <c r="EN361" s="171"/>
    </row>
    <row r="362" spans="43:144" ht="15" x14ac:dyDescent="0.25">
      <c r="AQ362" s="171"/>
      <c r="AR362"/>
      <c r="AS362"/>
      <c r="AT362"/>
      <c r="AU362"/>
      <c r="AV362"/>
      <c r="AW362"/>
      <c r="AX362"/>
      <c r="AY362"/>
      <c r="AZ362"/>
      <c r="BA362"/>
      <c r="BB362"/>
      <c r="BC362"/>
      <c r="BD362"/>
      <c r="BE362" s="171"/>
      <c r="BF362" s="171"/>
      <c r="BG362" s="171"/>
      <c r="BH362" s="171"/>
      <c r="BI362" s="171"/>
      <c r="BJ362" s="171"/>
      <c r="BK362" s="171"/>
      <c r="BL362" s="171"/>
      <c r="BM362" s="171"/>
      <c r="BN362" s="171"/>
      <c r="BO362" s="171"/>
      <c r="BP362" s="171"/>
      <c r="BQ362" s="171"/>
      <c r="BR362" s="171"/>
      <c r="BS362" s="171"/>
      <c r="BT362" s="171"/>
      <c r="BU362" s="171"/>
      <c r="BV362" s="171"/>
      <c r="BW362" s="171"/>
      <c r="BX362" s="171"/>
      <c r="BY362" s="171"/>
      <c r="BZ362" s="171"/>
      <c r="CA362" s="171"/>
      <c r="CB362" s="171"/>
      <c r="CC362" s="171"/>
      <c r="CD362" s="171"/>
      <c r="CE362" s="171"/>
      <c r="CF362" s="171"/>
      <c r="CG362" s="171"/>
      <c r="CH362" s="171"/>
      <c r="CI362" s="171"/>
      <c r="CJ362" s="171"/>
      <c r="CK362" s="171"/>
      <c r="CL362" s="171"/>
      <c r="CM362" s="171"/>
      <c r="CN362" s="171"/>
      <c r="CO362" s="171"/>
      <c r="CP362" s="171"/>
      <c r="CQ362" s="171"/>
      <c r="CR362" s="171"/>
      <c r="CS362" s="171"/>
      <c r="CT362" s="171"/>
      <c r="CU362" s="171"/>
      <c r="CV362" s="171"/>
      <c r="CW362" s="171"/>
      <c r="CX362" s="171"/>
      <c r="CY362" s="171"/>
      <c r="CZ362" s="171"/>
      <c r="DA362" s="171"/>
      <c r="DB362" s="171"/>
      <c r="DC362" s="171"/>
      <c r="DD362" s="171"/>
      <c r="DE362" s="171"/>
      <c r="DF362" s="171"/>
      <c r="DG362" s="171"/>
      <c r="DH362" s="171"/>
      <c r="DI362" s="171"/>
      <c r="DJ362" s="171"/>
      <c r="DK362" s="171"/>
      <c r="DL362" s="171"/>
      <c r="DM362" s="171"/>
      <c r="DN362" s="171"/>
      <c r="DO362" s="171"/>
      <c r="DP362" s="171"/>
      <c r="DQ362" s="171"/>
      <c r="DR362" s="171"/>
      <c r="DS362" s="171"/>
      <c r="DT362" s="171"/>
      <c r="DU362" s="171"/>
      <c r="DV362" s="171"/>
      <c r="DW362" s="171"/>
      <c r="DX362" s="171"/>
      <c r="DY362" s="171"/>
      <c r="DZ362" s="171"/>
      <c r="EA362" s="171"/>
      <c r="EB362" s="171"/>
      <c r="EC362" s="171"/>
      <c r="ED362" s="171"/>
      <c r="EE362" s="171"/>
      <c r="EF362" s="171"/>
      <c r="EG362" s="171"/>
      <c r="EH362" s="171"/>
      <c r="EI362" s="171"/>
      <c r="EJ362" s="171"/>
      <c r="EK362" s="171"/>
      <c r="EL362" s="171"/>
      <c r="EM362" s="171"/>
      <c r="EN362" s="171"/>
    </row>
    <row r="363" spans="43:144" ht="15" x14ac:dyDescent="0.25">
      <c r="AQ363" s="171"/>
      <c r="AR363"/>
      <c r="AS363"/>
      <c r="AT363"/>
      <c r="AU363"/>
      <c r="AV363"/>
      <c r="AW363"/>
      <c r="AX363"/>
      <c r="AY363"/>
      <c r="AZ363"/>
      <c r="BA363"/>
      <c r="BB363"/>
      <c r="BC363"/>
      <c r="BD363"/>
      <c r="BE363" s="171"/>
      <c r="BF363" s="171"/>
      <c r="BG363" s="171"/>
      <c r="BH363" s="171"/>
      <c r="BI363" s="171"/>
      <c r="BJ363" s="171"/>
      <c r="BK363" s="171"/>
      <c r="BL363" s="171"/>
      <c r="BM363" s="171"/>
      <c r="BN363" s="171"/>
      <c r="BO363" s="171"/>
      <c r="BP363" s="171"/>
      <c r="BQ363" s="171"/>
      <c r="BR363" s="171"/>
      <c r="BS363" s="171"/>
      <c r="BT363" s="171"/>
      <c r="BU363" s="171"/>
      <c r="BV363" s="171"/>
      <c r="BW363" s="171"/>
      <c r="BX363" s="171"/>
      <c r="BY363" s="171"/>
      <c r="BZ363" s="171"/>
      <c r="CA363" s="171"/>
      <c r="CB363" s="171"/>
      <c r="CC363" s="171"/>
      <c r="CD363" s="171"/>
      <c r="CE363" s="171"/>
      <c r="CF363" s="171"/>
      <c r="CG363" s="171"/>
      <c r="CH363" s="171"/>
      <c r="CI363" s="171"/>
      <c r="CJ363" s="171"/>
      <c r="CK363" s="171"/>
      <c r="CL363" s="171"/>
      <c r="CM363" s="171"/>
      <c r="CN363" s="171"/>
      <c r="CO363" s="171"/>
      <c r="CP363" s="171"/>
      <c r="CQ363" s="171"/>
      <c r="CR363" s="171"/>
      <c r="CS363" s="171"/>
      <c r="CT363" s="171"/>
      <c r="CU363" s="171"/>
      <c r="CV363" s="171"/>
      <c r="CW363" s="171"/>
      <c r="CX363" s="171"/>
      <c r="CY363" s="171"/>
      <c r="CZ363" s="171"/>
      <c r="DA363" s="171"/>
      <c r="DB363" s="171"/>
      <c r="DC363" s="171"/>
      <c r="DD363" s="171"/>
      <c r="DE363" s="171"/>
      <c r="DF363" s="171"/>
      <c r="DG363" s="171"/>
      <c r="DH363" s="171"/>
      <c r="DI363" s="171"/>
      <c r="DJ363" s="171"/>
      <c r="DK363" s="171"/>
      <c r="DL363" s="171"/>
      <c r="DM363" s="171"/>
      <c r="DN363" s="171"/>
      <c r="DO363" s="171"/>
      <c r="DP363" s="171"/>
      <c r="DQ363" s="171"/>
      <c r="DR363" s="171"/>
      <c r="DS363" s="171"/>
      <c r="DT363" s="171"/>
      <c r="DU363" s="171"/>
      <c r="DV363" s="171"/>
      <c r="DW363" s="171"/>
      <c r="DX363" s="171"/>
      <c r="DY363" s="171"/>
      <c r="DZ363" s="171"/>
      <c r="EA363" s="171"/>
      <c r="EB363" s="171"/>
      <c r="EC363" s="171"/>
      <c r="ED363" s="171"/>
      <c r="EE363" s="171"/>
      <c r="EF363" s="171"/>
      <c r="EG363" s="171"/>
      <c r="EH363" s="171"/>
      <c r="EI363" s="171"/>
      <c r="EJ363" s="171"/>
      <c r="EK363" s="171"/>
      <c r="EL363" s="171"/>
      <c r="EM363" s="171"/>
      <c r="EN363" s="171"/>
    </row>
    <row r="364" spans="43:144" ht="15" x14ac:dyDescent="0.25">
      <c r="AQ364" s="171"/>
      <c r="AR364"/>
      <c r="AS364"/>
      <c r="AT364"/>
      <c r="AU364"/>
      <c r="AV364"/>
      <c r="AW364"/>
      <c r="AX364"/>
      <c r="AY364"/>
      <c r="AZ364"/>
      <c r="BA364"/>
      <c r="BB364"/>
      <c r="BC364"/>
      <c r="BD364"/>
      <c r="BE364" s="171"/>
      <c r="BF364" s="171"/>
      <c r="BG364" s="171"/>
      <c r="BH364" s="171"/>
      <c r="BI364" s="171"/>
      <c r="BJ364" s="171"/>
      <c r="BK364" s="171"/>
      <c r="BL364" s="171"/>
      <c r="BM364" s="171"/>
      <c r="BN364" s="171"/>
      <c r="BO364" s="171"/>
      <c r="BP364" s="171"/>
      <c r="BQ364" s="171"/>
      <c r="BR364" s="171"/>
      <c r="BS364" s="171"/>
      <c r="BT364" s="171"/>
      <c r="BU364" s="171"/>
      <c r="BV364" s="171"/>
      <c r="BW364" s="171"/>
      <c r="BX364" s="171"/>
      <c r="BY364" s="171"/>
      <c r="BZ364" s="171"/>
      <c r="CA364" s="171"/>
      <c r="CB364" s="171"/>
      <c r="CC364" s="171"/>
      <c r="CD364" s="171"/>
      <c r="CE364" s="171"/>
      <c r="CF364" s="171"/>
      <c r="CG364" s="171"/>
      <c r="CH364" s="171"/>
      <c r="CI364" s="171"/>
      <c r="CJ364" s="171"/>
      <c r="CK364" s="171"/>
      <c r="CL364" s="171"/>
      <c r="CM364" s="171"/>
      <c r="CN364" s="171"/>
      <c r="CO364" s="171"/>
      <c r="CP364" s="171"/>
      <c r="CQ364" s="171"/>
      <c r="CR364" s="171"/>
      <c r="CS364" s="171"/>
      <c r="CT364" s="171"/>
      <c r="CU364" s="171"/>
      <c r="CV364" s="171"/>
      <c r="CW364" s="171"/>
      <c r="CX364" s="171"/>
      <c r="CY364" s="171"/>
      <c r="CZ364" s="171"/>
      <c r="DA364" s="171"/>
      <c r="DB364" s="171"/>
      <c r="DC364" s="171"/>
      <c r="DD364" s="171"/>
      <c r="DE364" s="171"/>
      <c r="DF364" s="171"/>
      <c r="DG364" s="171"/>
      <c r="DH364" s="171"/>
      <c r="DI364" s="171"/>
      <c r="DJ364" s="171"/>
      <c r="DK364" s="171"/>
      <c r="DL364" s="171"/>
      <c r="DM364" s="171"/>
      <c r="DN364" s="171"/>
      <c r="DO364" s="171"/>
      <c r="DP364" s="171"/>
      <c r="DQ364" s="171"/>
      <c r="DR364" s="171"/>
      <c r="DS364" s="171"/>
      <c r="DT364" s="171"/>
      <c r="DU364" s="171"/>
      <c r="DV364" s="171"/>
      <c r="DW364" s="171"/>
      <c r="DX364" s="171"/>
      <c r="DY364" s="171"/>
      <c r="DZ364" s="171"/>
      <c r="EA364" s="171"/>
      <c r="EB364" s="171"/>
      <c r="EC364" s="171"/>
      <c r="ED364" s="171"/>
      <c r="EE364" s="171"/>
      <c r="EF364" s="171"/>
      <c r="EG364" s="171"/>
      <c r="EH364" s="171"/>
      <c r="EI364" s="171"/>
      <c r="EJ364" s="171"/>
      <c r="EK364" s="171"/>
      <c r="EL364" s="171"/>
      <c r="EM364" s="171"/>
      <c r="EN364" s="171"/>
    </row>
    <row r="365" spans="43:144" ht="15" x14ac:dyDescent="0.25">
      <c r="AQ365" s="171"/>
      <c r="AR365"/>
      <c r="AS365"/>
      <c r="AT365"/>
      <c r="AU365"/>
      <c r="AV365"/>
      <c r="AW365"/>
      <c r="AX365"/>
      <c r="AY365"/>
      <c r="AZ365"/>
      <c r="BA365"/>
      <c r="BB365"/>
      <c r="BC365"/>
      <c r="BD365"/>
      <c r="BE365" s="171"/>
      <c r="BF365" s="171"/>
      <c r="BG365" s="171"/>
      <c r="BH365" s="171"/>
      <c r="BI365" s="171"/>
      <c r="BJ365" s="171"/>
      <c r="BK365" s="171"/>
      <c r="BL365" s="171"/>
      <c r="BM365" s="171"/>
      <c r="BN365" s="171"/>
      <c r="BO365" s="171"/>
      <c r="BP365" s="171"/>
      <c r="BQ365" s="171"/>
      <c r="BR365" s="171"/>
      <c r="BS365" s="171"/>
      <c r="BT365" s="171"/>
      <c r="BU365" s="171"/>
      <c r="BV365" s="171"/>
      <c r="BW365" s="171"/>
      <c r="BX365" s="171"/>
      <c r="BY365" s="171"/>
      <c r="BZ365" s="171"/>
      <c r="CA365" s="171"/>
      <c r="CB365" s="171"/>
      <c r="CC365" s="171"/>
      <c r="CD365" s="171"/>
      <c r="CE365" s="171"/>
      <c r="CF365" s="171"/>
      <c r="CG365" s="171"/>
      <c r="CH365" s="171"/>
      <c r="CI365" s="171"/>
      <c r="CJ365" s="171"/>
      <c r="CK365" s="171"/>
      <c r="CL365" s="171"/>
      <c r="CM365" s="171"/>
      <c r="CN365" s="171"/>
      <c r="CO365" s="171"/>
      <c r="CP365" s="171"/>
      <c r="CQ365" s="171"/>
      <c r="CR365" s="171"/>
      <c r="CS365" s="171"/>
      <c r="CT365" s="171"/>
      <c r="CU365" s="171"/>
      <c r="CV365" s="171"/>
      <c r="CW365" s="171"/>
      <c r="CX365" s="171"/>
      <c r="CY365" s="171"/>
      <c r="CZ365" s="171"/>
      <c r="DA365" s="171"/>
      <c r="DB365" s="171"/>
      <c r="DC365" s="171"/>
      <c r="DD365" s="171"/>
      <c r="DE365" s="171"/>
      <c r="DF365" s="171"/>
      <c r="DG365" s="171"/>
      <c r="DH365" s="171"/>
      <c r="DI365" s="171"/>
      <c r="DJ365" s="171"/>
      <c r="DK365" s="171"/>
      <c r="DL365" s="171"/>
      <c r="DM365" s="171"/>
      <c r="DN365" s="171"/>
      <c r="DO365" s="171"/>
      <c r="DP365" s="171"/>
      <c r="DQ365" s="171"/>
      <c r="DR365" s="171"/>
      <c r="DS365" s="171"/>
      <c r="DT365" s="171"/>
      <c r="DU365" s="171"/>
      <c r="DV365" s="171"/>
      <c r="DW365" s="171"/>
      <c r="DX365" s="171"/>
      <c r="DY365" s="171"/>
      <c r="DZ365" s="171"/>
      <c r="EA365" s="171"/>
      <c r="EB365" s="171"/>
      <c r="EC365" s="171"/>
      <c r="ED365" s="171"/>
      <c r="EE365" s="171"/>
      <c r="EF365" s="171"/>
      <c r="EG365" s="171"/>
      <c r="EH365" s="171"/>
      <c r="EI365" s="171"/>
      <c r="EJ365" s="171"/>
      <c r="EK365" s="171"/>
      <c r="EL365" s="171"/>
      <c r="EM365" s="171"/>
      <c r="EN365" s="171"/>
    </row>
    <row r="366" spans="43:144" ht="15" x14ac:dyDescent="0.25">
      <c r="AQ366" s="171"/>
      <c r="AR366"/>
      <c r="AS366"/>
      <c r="AT366"/>
      <c r="AU366"/>
      <c r="AV366"/>
      <c r="AW366"/>
      <c r="AX366"/>
      <c r="AY366"/>
      <c r="AZ366"/>
      <c r="BA366"/>
      <c r="BB366"/>
      <c r="BC366"/>
      <c r="BD366"/>
      <c r="BE366" s="171"/>
      <c r="BF366" s="171"/>
      <c r="BG366" s="171"/>
      <c r="BH366" s="171"/>
      <c r="BI366" s="171"/>
      <c r="BJ366" s="171"/>
      <c r="BK366" s="171"/>
      <c r="BL366" s="171"/>
      <c r="BM366" s="171"/>
      <c r="BN366" s="171"/>
      <c r="BO366" s="171"/>
      <c r="BP366" s="171"/>
      <c r="BQ366" s="171"/>
      <c r="BR366" s="171"/>
      <c r="BS366" s="171"/>
      <c r="BT366" s="171"/>
      <c r="BU366" s="171"/>
      <c r="BV366" s="171"/>
      <c r="BW366" s="171"/>
      <c r="BX366" s="171"/>
      <c r="BY366" s="171"/>
      <c r="BZ366" s="171"/>
      <c r="CA366" s="171"/>
      <c r="CB366" s="171"/>
      <c r="CC366" s="171"/>
      <c r="CD366" s="171"/>
      <c r="CE366" s="171"/>
      <c r="CF366" s="171"/>
      <c r="CG366" s="171"/>
      <c r="CH366" s="171"/>
      <c r="CI366" s="171"/>
      <c r="CJ366" s="171"/>
      <c r="CK366" s="171"/>
      <c r="CL366" s="171"/>
      <c r="CM366" s="171"/>
      <c r="CN366" s="171"/>
      <c r="CO366" s="171"/>
      <c r="CP366" s="171"/>
      <c r="CQ366" s="171"/>
      <c r="CR366" s="171"/>
      <c r="CS366" s="171"/>
      <c r="CT366" s="171"/>
      <c r="CU366" s="171"/>
      <c r="CV366" s="171"/>
      <c r="CW366" s="171"/>
      <c r="CX366" s="171"/>
      <c r="CY366" s="171"/>
      <c r="CZ366" s="171"/>
      <c r="DA366" s="171"/>
      <c r="DB366" s="171"/>
      <c r="DC366" s="171"/>
      <c r="DD366" s="171"/>
      <c r="DE366" s="171"/>
      <c r="DF366" s="171"/>
      <c r="DG366" s="171"/>
      <c r="DH366" s="171"/>
      <c r="DI366" s="171"/>
      <c r="DJ366" s="171"/>
      <c r="DK366" s="171"/>
      <c r="DL366" s="171"/>
      <c r="DM366" s="171"/>
      <c r="DN366" s="171"/>
      <c r="DO366" s="171"/>
      <c r="DP366" s="171"/>
      <c r="DQ366" s="171"/>
      <c r="DR366" s="171"/>
      <c r="DS366" s="171"/>
      <c r="DT366" s="171"/>
      <c r="DU366" s="171"/>
      <c r="DV366" s="171"/>
      <c r="DW366" s="171"/>
      <c r="DX366" s="171"/>
      <c r="DY366" s="171"/>
      <c r="DZ366" s="171"/>
      <c r="EA366" s="171"/>
      <c r="EB366" s="171"/>
      <c r="EC366" s="171"/>
      <c r="ED366" s="171"/>
      <c r="EE366" s="171"/>
      <c r="EF366" s="171"/>
      <c r="EG366" s="171"/>
      <c r="EH366" s="171"/>
      <c r="EI366" s="171"/>
      <c r="EJ366" s="171"/>
      <c r="EK366" s="171"/>
      <c r="EL366" s="171"/>
      <c r="EM366" s="171"/>
      <c r="EN366" s="171"/>
    </row>
    <row r="367" spans="43:144" ht="15" x14ac:dyDescent="0.25">
      <c r="AQ367" s="171"/>
      <c r="AR367"/>
      <c r="AS367"/>
      <c r="AT367"/>
      <c r="AU367"/>
      <c r="AV367"/>
      <c r="AW367"/>
      <c r="AX367"/>
      <c r="AY367"/>
      <c r="AZ367"/>
      <c r="BA367"/>
      <c r="BB367"/>
      <c r="BC367"/>
      <c r="BD367"/>
      <c r="BE367" s="171"/>
      <c r="BF367" s="171"/>
      <c r="BG367" s="171"/>
      <c r="BH367" s="171"/>
      <c r="BI367" s="171"/>
      <c r="BJ367" s="171"/>
      <c r="BK367" s="171"/>
      <c r="BL367" s="171"/>
      <c r="BM367" s="171"/>
      <c r="BN367" s="171"/>
      <c r="BO367" s="171"/>
      <c r="BP367" s="171"/>
      <c r="BQ367" s="171"/>
      <c r="BR367" s="171"/>
      <c r="BS367" s="171"/>
      <c r="BT367" s="171"/>
      <c r="BU367" s="171"/>
      <c r="BV367" s="171"/>
      <c r="BW367" s="171"/>
      <c r="BX367" s="171"/>
      <c r="BY367" s="171"/>
      <c r="BZ367" s="171"/>
      <c r="CA367" s="171"/>
      <c r="CB367" s="171"/>
      <c r="CC367" s="171"/>
      <c r="CD367" s="171"/>
      <c r="CE367" s="171"/>
      <c r="CF367" s="171"/>
      <c r="CG367" s="171"/>
      <c r="CH367" s="171"/>
      <c r="CI367" s="171"/>
      <c r="CJ367" s="171"/>
      <c r="CK367" s="171"/>
      <c r="CL367" s="171"/>
      <c r="CM367" s="171"/>
      <c r="CN367" s="171"/>
      <c r="CO367" s="171"/>
      <c r="CP367" s="171"/>
      <c r="CQ367" s="171"/>
      <c r="CR367" s="171"/>
      <c r="CS367" s="171"/>
      <c r="CT367" s="171"/>
      <c r="CU367" s="171"/>
      <c r="CV367" s="171"/>
      <c r="CW367" s="171"/>
      <c r="CX367" s="171"/>
      <c r="CY367" s="171"/>
      <c r="CZ367" s="171"/>
      <c r="DA367" s="171"/>
      <c r="DB367" s="171"/>
      <c r="DC367" s="171"/>
      <c r="DD367" s="171"/>
      <c r="DE367" s="171"/>
      <c r="DF367" s="171"/>
      <c r="DG367" s="171"/>
      <c r="DH367" s="171"/>
      <c r="DI367" s="171"/>
      <c r="DJ367" s="171"/>
      <c r="DK367" s="171"/>
      <c r="DL367" s="171"/>
      <c r="DM367" s="171"/>
      <c r="DN367" s="171"/>
      <c r="DO367" s="171"/>
      <c r="DP367" s="171"/>
      <c r="DQ367" s="171"/>
      <c r="DR367" s="171"/>
      <c r="DS367" s="171"/>
      <c r="DT367" s="171"/>
      <c r="DU367" s="171"/>
      <c r="DV367" s="171"/>
      <c r="DW367" s="171"/>
      <c r="DX367" s="171"/>
      <c r="DY367" s="171"/>
      <c r="DZ367" s="171"/>
      <c r="EA367" s="171"/>
      <c r="EB367" s="171"/>
      <c r="EC367" s="171"/>
      <c r="ED367" s="171"/>
      <c r="EE367" s="171"/>
      <c r="EF367" s="171"/>
      <c r="EG367" s="171"/>
      <c r="EH367" s="171"/>
      <c r="EI367" s="171"/>
      <c r="EJ367" s="171"/>
      <c r="EK367" s="171"/>
      <c r="EL367" s="171"/>
      <c r="EM367" s="171"/>
      <c r="EN367" s="171"/>
    </row>
    <row r="368" spans="43:144" ht="15" x14ac:dyDescent="0.25">
      <c r="AQ368" s="171"/>
      <c r="AR368"/>
      <c r="AS368"/>
      <c r="AT368"/>
      <c r="AU368"/>
      <c r="AV368"/>
      <c r="AW368"/>
      <c r="AX368"/>
      <c r="AY368"/>
      <c r="AZ368"/>
      <c r="BA368"/>
      <c r="BB368"/>
      <c r="BC368"/>
      <c r="BD368"/>
      <c r="BE368" s="171"/>
      <c r="BF368" s="171"/>
      <c r="BG368" s="171"/>
      <c r="BH368" s="171"/>
      <c r="BI368" s="171"/>
      <c r="BJ368" s="171"/>
      <c r="BK368" s="171"/>
      <c r="BL368" s="171"/>
      <c r="BM368" s="171"/>
      <c r="BN368" s="171"/>
      <c r="BO368" s="171"/>
      <c r="BP368" s="171"/>
      <c r="BQ368" s="171"/>
      <c r="BR368" s="171"/>
      <c r="BS368" s="171"/>
      <c r="BT368" s="171"/>
      <c r="BU368" s="171"/>
      <c r="BV368" s="171"/>
      <c r="BW368" s="171"/>
      <c r="BX368" s="171"/>
      <c r="BY368" s="171"/>
      <c r="BZ368" s="171"/>
      <c r="CA368" s="171"/>
      <c r="CB368" s="171"/>
      <c r="CC368" s="171"/>
      <c r="CD368" s="171"/>
      <c r="CE368" s="171"/>
      <c r="CF368" s="171"/>
      <c r="CG368" s="171"/>
      <c r="CH368" s="171"/>
      <c r="CI368" s="171"/>
      <c r="CJ368" s="171"/>
      <c r="CK368" s="171"/>
      <c r="CL368" s="171"/>
      <c r="CM368" s="171"/>
      <c r="CN368" s="171"/>
      <c r="CO368" s="171"/>
      <c r="CP368" s="171"/>
      <c r="CQ368" s="171"/>
      <c r="CR368" s="171"/>
      <c r="CS368" s="171"/>
      <c r="CT368" s="171"/>
      <c r="CU368" s="171"/>
      <c r="CV368" s="171"/>
      <c r="CW368" s="171"/>
      <c r="CX368" s="171"/>
      <c r="CY368" s="171"/>
      <c r="CZ368" s="171"/>
      <c r="DA368" s="171"/>
      <c r="DB368" s="171"/>
      <c r="DC368" s="171"/>
      <c r="DD368" s="171"/>
      <c r="DE368" s="171"/>
      <c r="DF368" s="171"/>
      <c r="DG368" s="171"/>
      <c r="DH368" s="171"/>
      <c r="DI368" s="171"/>
      <c r="DJ368" s="171"/>
      <c r="DK368" s="171"/>
      <c r="DL368" s="171"/>
      <c r="DM368" s="171"/>
      <c r="DN368" s="171"/>
      <c r="DO368" s="171"/>
      <c r="DP368" s="171"/>
      <c r="DQ368" s="171"/>
      <c r="DR368" s="171"/>
      <c r="DS368" s="171"/>
      <c r="DT368" s="171"/>
      <c r="DU368" s="171"/>
      <c r="DV368" s="171"/>
      <c r="DW368" s="171"/>
      <c r="DX368" s="171"/>
      <c r="DY368" s="171"/>
      <c r="DZ368" s="171"/>
      <c r="EA368" s="171"/>
      <c r="EB368" s="171"/>
      <c r="EC368" s="171"/>
      <c r="ED368" s="171"/>
      <c r="EE368" s="171"/>
      <c r="EF368" s="171"/>
      <c r="EG368" s="171"/>
      <c r="EH368" s="171"/>
      <c r="EI368" s="171"/>
      <c r="EJ368" s="171"/>
      <c r="EK368" s="171"/>
      <c r="EL368" s="171"/>
      <c r="EM368" s="171"/>
      <c r="EN368" s="171"/>
    </row>
    <row r="369" spans="43:144" ht="15" x14ac:dyDescent="0.25">
      <c r="AQ369" s="171"/>
      <c r="AR369"/>
      <c r="AS369"/>
      <c r="AT369"/>
      <c r="AU369"/>
      <c r="AV369"/>
      <c r="AW369"/>
      <c r="AX369"/>
      <c r="AY369"/>
      <c r="AZ369"/>
      <c r="BA369"/>
      <c r="BB369"/>
      <c r="BC369"/>
      <c r="BD369"/>
      <c r="BE369" s="171"/>
      <c r="BF369" s="171"/>
      <c r="BG369" s="171"/>
      <c r="BH369" s="171"/>
      <c r="BI369" s="171"/>
      <c r="BJ369" s="171"/>
      <c r="BK369" s="171"/>
      <c r="BL369" s="171"/>
      <c r="BM369" s="171"/>
      <c r="BN369" s="171"/>
      <c r="BO369" s="171"/>
      <c r="BP369" s="171"/>
      <c r="BQ369" s="171"/>
      <c r="BR369" s="171"/>
      <c r="BS369" s="171"/>
      <c r="BT369" s="171"/>
      <c r="BU369" s="171"/>
      <c r="BV369" s="171"/>
      <c r="BW369" s="171"/>
      <c r="BX369" s="171"/>
      <c r="BY369" s="171"/>
      <c r="BZ369" s="171"/>
      <c r="CA369" s="171"/>
      <c r="CB369" s="171"/>
      <c r="CC369" s="171"/>
      <c r="CD369" s="171"/>
      <c r="CE369" s="171"/>
      <c r="CF369" s="171"/>
      <c r="CG369" s="171"/>
      <c r="CH369" s="171"/>
      <c r="CI369" s="171"/>
      <c r="CJ369" s="171"/>
      <c r="CK369" s="171"/>
      <c r="CL369" s="171"/>
      <c r="CM369" s="171"/>
      <c r="CN369" s="171"/>
      <c r="CO369" s="171"/>
      <c r="CP369" s="171"/>
      <c r="CQ369" s="171"/>
      <c r="CR369" s="171"/>
      <c r="CS369" s="171"/>
      <c r="CT369" s="171"/>
      <c r="CU369" s="171"/>
      <c r="CV369" s="171"/>
      <c r="CW369" s="171"/>
      <c r="CX369" s="171"/>
      <c r="CY369" s="171"/>
      <c r="CZ369" s="171"/>
      <c r="DA369" s="171"/>
      <c r="DB369" s="171"/>
      <c r="DC369" s="171"/>
      <c r="DD369" s="171"/>
      <c r="DE369" s="171"/>
      <c r="DF369" s="171"/>
      <c r="DG369" s="171"/>
      <c r="DH369" s="171"/>
      <c r="DI369" s="171"/>
      <c r="DJ369" s="171"/>
      <c r="DK369" s="171"/>
      <c r="DL369" s="171"/>
      <c r="DM369" s="171"/>
      <c r="DN369" s="171"/>
      <c r="DO369" s="171"/>
      <c r="DP369" s="171"/>
      <c r="DQ369" s="171"/>
      <c r="DR369" s="171"/>
      <c r="DS369" s="171"/>
      <c r="DT369" s="171"/>
      <c r="DU369" s="171"/>
      <c r="DV369" s="171"/>
      <c r="DW369" s="171"/>
      <c r="DX369" s="171"/>
      <c r="DY369" s="171"/>
      <c r="DZ369" s="171"/>
      <c r="EA369" s="171"/>
      <c r="EB369" s="171"/>
      <c r="EC369" s="171"/>
      <c r="ED369" s="171"/>
      <c r="EE369" s="171"/>
      <c r="EF369" s="171"/>
      <c r="EG369" s="171"/>
      <c r="EH369" s="171"/>
      <c r="EI369" s="171"/>
      <c r="EJ369" s="171"/>
      <c r="EK369" s="171"/>
      <c r="EL369" s="171"/>
      <c r="EM369" s="171"/>
      <c r="EN369" s="171"/>
    </row>
    <row r="370" spans="43:144" ht="15" x14ac:dyDescent="0.25">
      <c r="AQ370" s="171"/>
      <c r="AR370"/>
      <c r="AS370"/>
      <c r="AT370"/>
      <c r="AU370"/>
      <c r="AV370"/>
      <c r="AW370"/>
      <c r="AX370"/>
      <c r="AY370"/>
      <c r="AZ370"/>
      <c r="BA370"/>
      <c r="BB370"/>
      <c r="BC370"/>
      <c r="BD370"/>
      <c r="BE370" s="171"/>
      <c r="BF370" s="171"/>
      <c r="BG370" s="171"/>
      <c r="BH370" s="171"/>
      <c r="BI370" s="171"/>
      <c r="BJ370" s="171"/>
      <c r="BK370" s="171"/>
      <c r="BL370" s="171"/>
      <c r="BM370" s="171"/>
      <c r="BN370" s="171"/>
      <c r="BO370" s="171"/>
      <c r="BP370" s="171"/>
      <c r="BQ370" s="171"/>
      <c r="BR370" s="171"/>
      <c r="BS370" s="171"/>
      <c r="BT370" s="171"/>
      <c r="BU370" s="171"/>
      <c r="BV370" s="171"/>
      <c r="BW370" s="171"/>
      <c r="BX370" s="171"/>
      <c r="BY370" s="171"/>
      <c r="BZ370" s="171"/>
      <c r="CA370" s="171"/>
      <c r="CB370" s="171"/>
      <c r="CC370" s="171"/>
      <c r="CD370" s="171"/>
      <c r="CE370" s="171"/>
      <c r="CF370" s="171"/>
      <c r="CG370" s="171"/>
      <c r="CH370" s="171"/>
      <c r="CI370" s="171"/>
      <c r="CJ370" s="171"/>
      <c r="CK370" s="171"/>
      <c r="CL370" s="171"/>
      <c r="CM370" s="171"/>
      <c r="CN370" s="171"/>
      <c r="CO370" s="171"/>
      <c r="CP370" s="171"/>
      <c r="CQ370" s="171"/>
      <c r="CR370" s="171"/>
      <c r="CS370" s="171"/>
      <c r="CT370" s="171"/>
      <c r="CU370" s="171"/>
      <c r="CV370" s="171"/>
      <c r="CW370" s="171"/>
      <c r="CX370" s="171"/>
      <c r="CY370" s="171"/>
      <c r="CZ370" s="171"/>
      <c r="DA370" s="171"/>
      <c r="DB370" s="171"/>
      <c r="DC370" s="171"/>
      <c r="DD370" s="171"/>
      <c r="DE370" s="171"/>
      <c r="DF370" s="171"/>
      <c r="DG370" s="171"/>
      <c r="DH370" s="171"/>
      <c r="DI370" s="171"/>
      <c r="DJ370" s="171"/>
      <c r="DK370" s="171"/>
      <c r="DL370" s="171"/>
      <c r="DM370" s="171"/>
      <c r="DN370" s="171"/>
      <c r="DO370" s="171"/>
      <c r="DP370" s="171"/>
      <c r="DQ370" s="171"/>
      <c r="DR370" s="171"/>
      <c r="DS370" s="171"/>
      <c r="DT370" s="171"/>
      <c r="DU370" s="171"/>
      <c r="DV370" s="171"/>
      <c r="DW370" s="171"/>
      <c r="DX370" s="171"/>
      <c r="DY370" s="171"/>
      <c r="DZ370" s="171"/>
      <c r="EA370" s="171"/>
      <c r="EB370" s="171"/>
      <c r="EC370" s="171"/>
      <c r="ED370" s="171"/>
      <c r="EE370" s="171"/>
      <c r="EF370" s="171"/>
      <c r="EG370" s="171"/>
      <c r="EH370" s="171"/>
      <c r="EI370" s="171"/>
      <c r="EJ370" s="171"/>
      <c r="EK370" s="171"/>
      <c r="EL370" s="171"/>
      <c r="EM370" s="171"/>
      <c r="EN370" s="171"/>
    </row>
    <row r="371" spans="43:144" ht="15" x14ac:dyDescent="0.25">
      <c r="AQ371" s="171"/>
      <c r="AR371"/>
      <c r="AS371"/>
      <c r="AT371"/>
      <c r="AU371"/>
      <c r="AV371"/>
      <c r="AW371"/>
      <c r="AX371"/>
      <c r="AY371"/>
      <c r="AZ371"/>
      <c r="BA371"/>
      <c r="BB371"/>
      <c r="BC371"/>
      <c r="BD371"/>
      <c r="BE371" s="171"/>
      <c r="BF371" s="171"/>
      <c r="BG371" s="171"/>
      <c r="BH371" s="171"/>
      <c r="BI371" s="171"/>
      <c r="BJ371" s="171"/>
      <c r="BK371" s="171"/>
      <c r="BL371" s="171"/>
      <c r="BM371" s="171"/>
      <c r="BN371" s="171"/>
      <c r="BO371" s="171"/>
      <c r="BP371" s="171"/>
      <c r="BQ371" s="171"/>
      <c r="BR371" s="171"/>
      <c r="BS371" s="171"/>
      <c r="BT371" s="171"/>
      <c r="BU371" s="171"/>
      <c r="BV371" s="171"/>
      <c r="BW371" s="171"/>
      <c r="BX371" s="171"/>
      <c r="BY371" s="171"/>
      <c r="BZ371" s="171"/>
      <c r="CA371" s="171"/>
      <c r="CB371" s="171"/>
      <c r="CC371" s="171"/>
      <c r="CD371" s="171"/>
      <c r="CE371" s="171"/>
      <c r="CF371" s="171"/>
      <c r="CG371" s="171"/>
      <c r="CH371" s="171"/>
      <c r="CI371" s="171"/>
      <c r="CJ371" s="171"/>
      <c r="CK371" s="171"/>
      <c r="CL371" s="171"/>
      <c r="CM371" s="171"/>
      <c r="CN371" s="171"/>
      <c r="CO371" s="171"/>
      <c r="CP371" s="171"/>
      <c r="CQ371" s="171"/>
      <c r="CR371" s="171"/>
      <c r="CS371" s="171"/>
      <c r="CT371" s="171"/>
      <c r="CU371" s="171"/>
      <c r="CV371" s="171"/>
      <c r="CW371" s="171"/>
      <c r="CX371" s="171"/>
      <c r="CY371" s="171"/>
      <c r="CZ371" s="171"/>
      <c r="DA371" s="171"/>
      <c r="DB371" s="171"/>
      <c r="DC371" s="171"/>
      <c r="DD371" s="171"/>
      <c r="DE371" s="171"/>
      <c r="DF371" s="171"/>
      <c r="DG371" s="171"/>
      <c r="DH371" s="171"/>
      <c r="DI371" s="171"/>
      <c r="DJ371" s="171"/>
      <c r="DK371" s="171"/>
      <c r="DL371" s="171"/>
      <c r="DM371" s="171"/>
      <c r="DN371" s="171"/>
      <c r="DO371" s="171"/>
      <c r="DP371" s="171"/>
      <c r="DQ371" s="171"/>
      <c r="DR371" s="171"/>
      <c r="DS371" s="171"/>
      <c r="DT371" s="171"/>
      <c r="DU371" s="171"/>
      <c r="DV371" s="171"/>
      <c r="DW371" s="171"/>
      <c r="DX371" s="171"/>
      <c r="DY371" s="171"/>
      <c r="DZ371" s="171"/>
      <c r="EA371" s="171"/>
      <c r="EB371" s="171"/>
      <c r="EC371" s="171"/>
      <c r="ED371" s="171"/>
      <c r="EE371" s="171"/>
      <c r="EF371" s="171"/>
      <c r="EG371" s="171"/>
      <c r="EH371" s="171"/>
      <c r="EI371" s="171"/>
      <c r="EJ371" s="171"/>
      <c r="EK371" s="171"/>
      <c r="EL371" s="171"/>
      <c r="EM371" s="171"/>
      <c r="EN371" s="171"/>
    </row>
    <row r="372" spans="43:144" ht="15" x14ac:dyDescent="0.25">
      <c r="AQ372" s="171"/>
      <c r="AR372"/>
      <c r="AS372"/>
      <c r="AT372"/>
      <c r="AU372"/>
      <c r="AV372"/>
      <c r="AW372"/>
      <c r="AX372"/>
      <c r="AY372"/>
      <c r="AZ372"/>
      <c r="BA372"/>
      <c r="BB372"/>
      <c r="BC372"/>
      <c r="BD372"/>
      <c r="BE372" s="171"/>
      <c r="BF372" s="171"/>
      <c r="BG372" s="171"/>
      <c r="BH372" s="171"/>
      <c r="BI372" s="171"/>
      <c r="BJ372" s="171"/>
      <c r="BK372" s="171"/>
      <c r="BL372" s="171"/>
      <c r="BM372" s="171"/>
      <c r="BN372" s="171"/>
      <c r="BO372" s="171"/>
      <c r="BP372" s="171"/>
      <c r="BQ372" s="171"/>
      <c r="BR372" s="171"/>
      <c r="BS372" s="171"/>
      <c r="BT372" s="171"/>
      <c r="BU372" s="171"/>
      <c r="BV372" s="171"/>
      <c r="BW372" s="171"/>
      <c r="BX372" s="171"/>
      <c r="BY372" s="171"/>
      <c r="BZ372" s="171"/>
      <c r="CA372" s="171"/>
      <c r="CB372" s="171"/>
      <c r="CC372" s="171"/>
      <c r="CD372" s="171"/>
      <c r="CE372" s="171"/>
      <c r="CF372" s="171"/>
      <c r="CG372" s="171"/>
      <c r="CH372" s="171"/>
      <c r="CI372" s="171"/>
      <c r="CJ372" s="171"/>
      <c r="CK372" s="171"/>
      <c r="CL372" s="171"/>
      <c r="CM372" s="171"/>
      <c r="CN372" s="171"/>
      <c r="CO372" s="171"/>
      <c r="CP372" s="171"/>
      <c r="CQ372" s="171"/>
      <c r="CR372" s="171"/>
      <c r="CS372" s="171"/>
      <c r="CT372" s="171"/>
      <c r="CU372" s="171"/>
      <c r="CV372" s="171"/>
      <c r="CW372" s="171"/>
      <c r="CX372" s="171"/>
      <c r="CY372" s="171"/>
      <c r="CZ372" s="171"/>
      <c r="DA372" s="171"/>
      <c r="DB372" s="171"/>
      <c r="DC372" s="171"/>
      <c r="DD372" s="171"/>
      <c r="DE372" s="171"/>
      <c r="DF372" s="171"/>
      <c r="DG372" s="171"/>
      <c r="DH372" s="171"/>
      <c r="DI372" s="171"/>
      <c r="DJ372" s="171"/>
      <c r="DK372" s="171"/>
      <c r="DL372" s="171"/>
      <c r="DM372" s="171"/>
      <c r="DN372" s="171"/>
      <c r="DO372" s="171"/>
      <c r="DP372" s="171"/>
      <c r="DQ372" s="171"/>
      <c r="DR372" s="171"/>
      <c r="DS372" s="171"/>
      <c r="DT372" s="171"/>
      <c r="DU372" s="171"/>
      <c r="DV372" s="171"/>
      <c r="DW372" s="171"/>
      <c r="DX372" s="171"/>
      <c r="DY372" s="171"/>
      <c r="DZ372" s="171"/>
      <c r="EA372" s="171"/>
      <c r="EB372" s="171"/>
      <c r="EC372" s="171"/>
      <c r="ED372" s="171"/>
      <c r="EE372" s="171"/>
      <c r="EF372" s="171"/>
      <c r="EG372" s="171"/>
      <c r="EH372" s="171"/>
      <c r="EI372" s="171"/>
      <c r="EJ372" s="171"/>
      <c r="EK372" s="171"/>
      <c r="EL372" s="171"/>
      <c r="EM372" s="171"/>
      <c r="EN372" s="171"/>
    </row>
    <row r="373" spans="43:144" ht="15" x14ac:dyDescent="0.25">
      <c r="AQ373" s="171"/>
      <c r="AR373"/>
      <c r="AS373"/>
      <c r="AT373"/>
      <c r="AU373"/>
      <c r="AV373"/>
      <c r="AW373"/>
      <c r="AX373"/>
      <c r="AY373"/>
      <c r="AZ373"/>
      <c r="BA373"/>
      <c r="BB373"/>
      <c r="BC373"/>
      <c r="BD373"/>
      <c r="BE373" s="171"/>
      <c r="BF373" s="171"/>
      <c r="BG373" s="171"/>
      <c r="BH373" s="171"/>
      <c r="BI373" s="171"/>
      <c r="BJ373" s="171"/>
      <c r="BK373" s="171"/>
      <c r="BL373" s="171"/>
      <c r="BM373" s="171"/>
      <c r="BN373" s="171"/>
      <c r="BO373" s="171"/>
      <c r="BP373" s="171"/>
      <c r="BQ373" s="171"/>
      <c r="BR373" s="171"/>
      <c r="BS373" s="171"/>
      <c r="BT373" s="171"/>
      <c r="BU373" s="171"/>
      <c r="BV373" s="171"/>
      <c r="BW373" s="171"/>
      <c r="BX373" s="171"/>
      <c r="BY373" s="171"/>
      <c r="BZ373" s="171"/>
      <c r="CA373" s="171"/>
      <c r="CB373" s="171"/>
      <c r="CC373" s="171"/>
      <c r="CD373" s="171"/>
      <c r="CE373" s="171"/>
      <c r="CF373" s="171"/>
      <c r="CG373" s="171"/>
      <c r="CH373" s="171"/>
      <c r="CI373" s="171"/>
      <c r="CJ373" s="171"/>
      <c r="CK373" s="171"/>
      <c r="CL373" s="171"/>
      <c r="CM373" s="171"/>
      <c r="CN373" s="171"/>
      <c r="CO373" s="171"/>
      <c r="CP373" s="171"/>
      <c r="CQ373" s="171"/>
      <c r="CR373" s="171"/>
      <c r="CS373" s="171"/>
      <c r="CT373" s="171"/>
      <c r="CU373" s="171"/>
      <c r="CV373" s="171"/>
      <c r="CW373" s="171"/>
      <c r="CX373" s="171"/>
      <c r="CY373" s="171"/>
      <c r="CZ373" s="171"/>
      <c r="DA373" s="171"/>
      <c r="DB373" s="171"/>
      <c r="DC373" s="171"/>
      <c r="DD373" s="171"/>
      <c r="DE373" s="171"/>
      <c r="DF373" s="171"/>
      <c r="DG373" s="171"/>
      <c r="DH373" s="171"/>
      <c r="DI373" s="171"/>
      <c r="DJ373" s="171"/>
      <c r="DK373" s="171"/>
      <c r="DL373" s="171"/>
      <c r="DM373" s="171"/>
      <c r="DN373" s="171"/>
      <c r="DO373" s="171"/>
      <c r="DP373" s="171"/>
      <c r="DQ373" s="171"/>
      <c r="DR373" s="171"/>
      <c r="DS373" s="171"/>
      <c r="DT373" s="171"/>
      <c r="DU373" s="171"/>
      <c r="DV373" s="171"/>
      <c r="DW373" s="171"/>
      <c r="DX373" s="171"/>
      <c r="DY373" s="171"/>
      <c r="DZ373" s="171"/>
      <c r="EA373" s="171"/>
      <c r="EB373" s="171"/>
      <c r="EC373" s="171"/>
      <c r="ED373" s="171"/>
      <c r="EE373" s="171"/>
      <c r="EF373" s="171"/>
      <c r="EG373" s="171"/>
      <c r="EH373" s="171"/>
      <c r="EI373" s="171"/>
      <c r="EJ373" s="171"/>
      <c r="EK373" s="171"/>
      <c r="EL373" s="171"/>
      <c r="EM373" s="171"/>
      <c r="EN373" s="171"/>
    </row>
    <row r="374" spans="43:144" ht="15" x14ac:dyDescent="0.25">
      <c r="AQ374" s="171"/>
      <c r="AR374"/>
      <c r="AS374"/>
      <c r="AT374"/>
      <c r="AU374"/>
      <c r="AV374"/>
      <c r="AW374"/>
      <c r="AX374"/>
      <c r="AY374"/>
      <c r="AZ374"/>
      <c r="BA374"/>
      <c r="BB374"/>
      <c r="BC374"/>
      <c r="BD374"/>
      <c r="BE374" s="171"/>
      <c r="BF374" s="171"/>
      <c r="BG374" s="171"/>
      <c r="BH374" s="171"/>
      <c r="BI374" s="171"/>
      <c r="BJ374" s="171"/>
      <c r="BK374" s="171"/>
      <c r="BL374" s="171"/>
      <c r="BM374" s="171"/>
      <c r="BN374" s="171"/>
      <c r="BO374" s="171"/>
      <c r="BP374" s="171"/>
      <c r="BQ374" s="171"/>
      <c r="BR374" s="171"/>
      <c r="BS374" s="171"/>
      <c r="BT374" s="171"/>
      <c r="BU374" s="171"/>
      <c r="BV374" s="171"/>
      <c r="BW374" s="171"/>
      <c r="BX374" s="171"/>
      <c r="BY374" s="171"/>
      <c r="BZ374" s="171"/>
      <c r="CA374" s="171"/>
      <c r="CB374" s="171"/>
      <c r="CC374" s="171"/>
      <c r="CD374" s="171"/>
      <c r="CE374" s="171"/>
      <c r="CF374" s="171"/>
      <c r="CG374" s="171"/>
      <c r="CH374" s="171"/>
      <c r="CI374" s="171"/>
      <c r="CJ374" s="171"/>
      <c r="CK374" s="171"/>
      <c r="CL374" s="171"/>
      <c r="CM374" s="171"/>
      <c r="CN374" s="171"/>
      <c r="CO374" s="171"/>
      <c r="CP374" s="171"/>
      <c r="CQ374" s="171"/>
      <c r="CR374" s="171"/>
      <c r="CS374" s="171"/>
      <c r="CT374" s="171"/>
      <c r="CU374" s="171"/>
      <c r="CV374" s="171"/>
      <c r="CW374" s="171"/>
      <c r="CX374" s="171"/>
      <c r="CY374" s="171"/>
      <c r="CZ374" s="171"/>
      <c r="DA374" s="171"/>
      <c r="DB374" s="171"/>
      <c r="DC374" s="171"/>
      <c r="DD374" s="171"/>
      <c r="DE374" s="171"/>
      <c r="DF374" s="171"/>
      <c r="DG374" s="171"/>
      <c r="DH374" s="171"/>
      <c r="DI374" s="171"/>
      <c r="DJ374" s="171"/>
      <c r="DK374" s="171"/>
      <c r="DL374" s="171"/>
      <c r="DM374" s="171"/>
      <c r="DN374" s="171"/>
      <c r="DO374" s="171"/>
      <c r="DP374" s="171"/>
      <c r="DQ374" s="171"/>
      <c r="DR374" s="171"/>
      <c r="DS374" s="171"/>
      <c r="DT374" s="171"/>
      <c r="DU374" s="171"/>
      <c r="DV374" s="171"/>
      <c r="DW374" s="171"/>
      <c r="DX374" s="171"/>
      <c r="DY374" s="171"/>
      <c r="DZ374" s="171"/>
      <c r="EA374" s="171"/>
      <c r="EB374" s="171"/>
      <c r="EC374" s="171"/>
      <c r="ED374" s="171"/>
      <c r="EE374" s="171"/>
      <c r="EF374" s="171"/>
      <c r="EG374" s="171"/>
      <c r="EH374" s="171"/>
      <c r="EI374" s="171"/>
      <c r="EJ374" s="171"/>
      <c r="EK374" s="171"/>
      <c r="EL374" s="171"/>
      <c r="EM374" s="171"/>
      <c r="EN374" s="171"/>
    </row>
    <row r="375" spans="43:144" ht="15" x14ac:dyDescent="0.25">
      <c r="AQ375" s="171"/>
      <c r="AR375"/>
      <c r="AS375"/>
      <c r="AT375"/>
      <c r="AU375"/>
      <c r="AV375"/>
      <c r="AW375"/>
      <c r="AX375"/>
      <c r="AY375"/>
      <c r="AZ375"/>
      <c r="BA375"/>
      <c r="BB375"/>
      <c r="BC375"/>
      <c r="BD375"/>
      <c r="BE375" s="171"/>
      <c r="BF375" s="171"/>
      <c r="BG375" s="171"/>
      <c r="BH375" s="171"/>
      <c r="BI375" s="171"/>
      <c r="BJ375" s="171"/>
      <c r="BK375" s="171"/>
      <c r="BL375" s="171"/>
      <c r="BM375" s="171"/>
      <c r="BN375" s="171"/>
      <c r="BO375" s="171"/>
      <c r="BP375" s="171"/>
      <c r="BQ375" s="171"/>
      <c r="BR375" s="171"/>
      <c r="BS375" s="171"/>
      <c r="BT375" s="171"/>
      <c r="BU375" s="171"/>
      <c r="BV375" s="171"/>
      <c r="BW375" s="171"/>
      <c r="BX375" s="171"/>
      <c r="BY375" s="171"/>
      <c r="BZ375" s="171"/>
      <c r="CA375" s="171"/>
      <c r="CB375" s="171"/>
      <c r="CC375" s="171"/>
      <c r="CD375" s="171"/>
      <c r="CE375" s="171"/>
      <c r="CF375" s="171"/>
      <c r="CG375" s="171"/>
      <c r="CH375" s="171"/>
      <c r="CI375" s="171"/>
      <c r="CJ375" s="171"/>
      <c r="CK375" s="171"/>
      <c r="CL375" s="171"/>
      <c r="CM375" s="171"/>
      <c r="CN375" s="171"/>
      <c r="CO375" s="171"/>
      <c r="CP375" s="171"/>
      <c r="CQ375" s="171"/>
      <c r="CR375" s="171"/>
      <c r="CS375" s="171"/>
      <c r="CT375" s="171"/>
      <c r="CU375" s="171"/>
      <c r="CV375" s="171"/>
      <c r="CW375" s="171"/>
      <c r="CX375" s="171"/>
      <c r="CY375" s="171"/>
      <c r="CZ375" s="171"/>
      <c r="DA375" s="171"/>
      <c r="DB375" s="171"/>
      <c r="DC375" s="171"/>
      <c r="DD375" s="171"/>
      <c r="DE375" s="171"/>
      <c r="DF375" s="171"/>
      <c r="DG375" s="171"/>
      <c r="DH375" s="171"/>
      <c r="DI375" s="171"/>
      <c r="DJ375" s="171"/>
      <c r="DK375" s="171"/>
      <c r="DL375" s="171"/>
      <c r="DM375" s="171"/>
      <c r="DN375" s="171"/>
      <c r="DO375" s="171"/>
      <c r="DP375" s="171"/>
      <c r="DQ375" s="171"/>
      <c r="DR375" s="171"/>
      <c r="DS375" s="171"/>
      <c r="DT375" s="171"/>
      <c r="DU375" s="171"/>
      <c r="DV375" s="171"/>
      <c r="DW375" s="171"/>
      <c r="DX375" s="171"/>
      <c r="DY375" s="171"/>
      <c r="DZ375" s="171"/>
      <c r="EA375" s="171"/>
      <c r="EB375" s="171"/>
      <c r="EC375" s="171"/>
      <c r="ED375" s="171"/>
      <c r="EE375" s="171"/>
      <c r="EF375" s="171"/>
      <c r="EG375" s="171"/>
      <c r="EH375" s="171"/>
      <c r="EI375" s="171"/>
      <c r="EJ375" s="171"/>
      <c r="EK375" s="171"/>
      <c r="EL375" s="171"/>
      <c r="EM375" s="171"/>
      <c r="EN375" s="171"/>
    </row>
    <row r="376" spans="43:144" ht="15" x14ac:dyDescent="0.25">
      <c r="AQ376" s="171"/>
      <c r="AR376"/>
      <c r="AS376"/>
      <c r="AT376"/>
      <c r="AU376"/>
      <c r="AV376"/>
      <c r="AW376"/>
      <c r="AX376"/>
      <c r="AY376"/>
      <c r="AZ376"/>
      <c r="BA376"/>
      <c r="BB376"/>
      <c r="BC376"/>
      <c r="BD376"/>
      <c r="BE376" s="171"/>
      <c r="BF376" s="171"/>
      <c r="BG376" s="171"/>
      <c r="BH376" s="171"/>
      <c r="BI376" s="171"/>
      <c r="BJ376" s="171"/>
      <c r="BK376" s="171"/>
      <c r="BL376" s="171"/>
      <c r="BM376" s="171"/>
      <c r="BN376" s="171"/>
      <c r="BO376" s="171"/>
      <c r="BP376" s="171"/>
      <c r="BQ376" s="171"/>
      <c r="BR376" s="171"/>
      <c r="BS376" s="171"/>
      <c r="BT376" s="171"/>
      <c r="BU376" s="171"/>
      <c r="BV376" s="171"/>
      <c r="BW376" s="171"/>
      <c r="BX376" s="171"/>
      <c r="BY376" s="171"/>
      <c r="BZ376" s="171"/>
      <c r="CA376" s="171"/>
      <c r="CB376" s="171"/>
      <c r="CC376" s="171"/>
      <c r="CD376" s="171"/>
      <c r="CE376" s="171"/>
      <c r="CF376" s="171"/>
      <c r="CG376" s="171"/>
      <c r="CH376" s="171"/>
      <c r="CI376" s="171"/>
      <c r="CJ376" s="171"/>
      <c r="CK376" s="171"/>
      <c r="CL376" s="171"/>
      <c r="CM376" s="171"/>
      <c r="CN376" s="171"/>
      <c r="CO376" s="171"/>
      <c r="CP376" s="171"/>
      <c r="CQ376" s="171"/>
      <c r="CR376" s="171"/>
      <c r="CS376" s="171"/>
      <c r="CT376" s="171"/>
      <c r="CU376" s="171"/>
      <c r="CV376" s="171"/>
      <c r="CW376" s="171"/>
      <c r="CX376" s="171"/>
      <c r="CY376" s="171"/>
      <c r="CZ376" s="171"/>
      <c r="DA376" s="171"/>
      <c r="DB376" s="171"/>
      <c r="DC376" s="171"/>
      <c r="DD376" s="171"/>
      <c r="DE376" s="171"/>
      <c r="DF376" s="171"/>
      <c r="DG376" s="171"/>
      <c r="DH376" s="171"/>
      <c r="DI376" s="171"/>
      <c r="DJ376" s="171"/>
      <c r="DK376" s="171"/>
      <c r="DL376" s="171"/>
      <c r="DM376" s="171"/>
      <c r="DN376" s="171"/>
      <c r="DO376" s="171"/>
      <c r="DP376" s="171"/>
      <c r="DQ376" s="171"/>
      <c r="DR376" s="171"/>
      <c r="DS376" s="171"/>
      <c r="DT376" s="171"/>
      <c r="DU376" s="171"/>
      <c r="DV376" s="171"/>
      <c r="DW376" s="171"/>
      <c r="DX376" s="171"/>
      <c r="DY376" s="171"/>
      <c r="DZ376" s="171"/>
      <c r="EA376" s="171"/>
      <c r="EB376" s="171"/>
      <c r="EC376" s="171"/>
      <c r="ED376" s="171"/>
      <c r="EE376" s="171"/>
      <c r="EF376" s="171"/>
      <c r="EG376" s="171"/>
      <c r="EH376" s="171"/>
      <c r="EI376" s="171"/>
      <c r="EJ376" s="171"/>
      <c r="EK376" s="171"/>
      <c r="EL376" s="171"/>
      <c r="EM376" s="171"/>
      <c r="EN376" s="171"/>
    </row>
    <row r="377" spans="43:144" ht="15" x14ac:dyDescent="0.25">
      <c r="AQ377" s="171"/>
      <c r="AR377"/>
      <c r="AS377"/>
      <c r="AT377"/>
      <c r="AU377"/>
      <c r="AV377"/>
      <c r="AW377"/>
      <c r="AX377"/>
      <c r="AY377"/>
      <c r="AZ377"/>
      <c r="BA377"/>
      <c r="BB377"/>
      <c r="BC377"/>
      <c r="BD377"/>
      <c r="BE377" s="171"/>
      <c r="BF377" s="171"/>
      <c r="BG377" s="171"/>
      <c r="BH377" s="171"/>
      <c r="BI377" s="171"/>
      <c r="BJ377" s="171"/>
      <c r="BK377" s="171"/>
      <c r="BL377" s="171"/>
      <c r="BM377" s="171"/>
      <c r="BN377" s="171"/>
      <c r="BO377" s="171"/>
      <c r="BP377" s="171"/>
      <c r="BQ377" s="171"/>
      <c r="BR377" s="171"/>
      <c r="BS377" s="171"/>
      <c r="BT377" s="171"/>
      <c r="BU377" s="171"/>
      <c r="BV377" s="171"/>
      <c r="BW377" s="171"/>
      <c r="BX377" s="171"/>
      <c r="BY377" s="171"/>
      <c r="BZ377" s="171"/>
      <c r="CA377" s="171"/>
      <c r="CB377" s="171"/>
      <c r="CC377" s="171"/>
      <c r="CD377" s="171"/>
      <c r="CE377" s="171"/>
      <c r="CF377" s="171"/>
      <c r="CG377" s="171"/>
      <c r="CH377" s="171"/>
      <c r="CI377" s="171"/>
      <c r="CJ377" s="171"/>
      <c r="CK377" s="171"/>
      <c r="CL377" s="171"/>
      <c r="CM377" s="171"/>
      <c r="CN377" s="171"/>
      <c r="CO377" s="171"/>
      <c r="CP377" s="171"/>
      <c r="CQ377" s="171"/>
      <c r="CR377" s="171"/>
      <c r="CS377" s="171"/>
      <c r="CT377" s="171"/>
      <c r="CU377" s="171"/>
      <c r="CV377" s="171"/>
      <c r="CW377" s="171"/>
      <c r="CX377" s="171"/>
      <c r="CY377" s="171"/>
      <c r="CZ377" s="171"/>
      <c r="DA377" s="171"/>
      <c r="DB377" s="171"/>
      <c r="DC377" s="171"/>
      <c r="DD377" s="171"/>
      <c r="DE377" s="171"/>
      <c r="DF377" s="171"/>
      <c r="DG377" s="171"/>
      <c r="DH377" s="171"/>
      <c r="DI377" s="171"/>
      <c r="DJ377" s="171"/>
      <c r="DK377" s="171"/>
      <c r="DL377" s="171"/>
      <c r="DM377" s="171"/>
      <c r="DN377" s="171"/>
      <c r="DO377" s="171"/>
      <c r="DP377" s="171"/>
      <c r="DQ377" s="171"/>
      <c r="DR377" s="171"/>
      <c r="DS377" s="171"/>
      <c r="DT377" s="171"/>
      <c r="DU377" s="171"/>
      <c r="DV377" s="171"/>
      <c r="DW377" s="171"/>
      <c r="DX377" s="171"/>
      <c r="DY377" s="171"/>
      <c r="DZ377" s="171"/>
      <c r="EA377" s="171"/>
      <c r="EB377" s="171"/>
      <c r="EC377" s="171"/>
      <c r="ED377" s="171"/>
      <c r="EE377" s="171"/>
      <c r="EF377" s="171"/>
      <c r="EG377" s="171"/>
      <c r="EH377" s="171"/>
      <c r="EI377" s="171"/>
      <c r="EJ377" s="171"/>
      <c r="EK377" s="171"/>
      <c r="EL377" s="171"/>
      <c r="EM377" s="171"/>
      <c r="EN377" s="171"/>
    </row>
    <row r="378" spans="43:144" ht="15" x14ac:dyDescent="0.25">
      <c r="AQ378" s="171"/>
      <c r="AR378"/>
      <c r="AS378"/>
      <c r="AT378"/>
      <c r="AU378"/>
      <c r="AV378"/>
      <c r="AW378"/>
      <c r="AX378"/>
      <c r="AY378"/>
      <c r="AZ378"/>
      <c r="BA378"/>
      <c r="BB378"/>
      <c r="BC378"/>
      <c r="BD378"/>
      <c r="BE378" s="171"/>
      <c r="BF378" s="171"/>
      <c r="BG378" s="171"/>
      <c r="BH378" s="171"/>
      <c r="BI378" s="171"/>
      <c r="BJ378" s="171"/>
      <c r="BK378" s="171"/>
      <c r="BL378" s="171"/>
      <c r="BM378" s="171"/>
      <c r="BN378" s="171"/>
      <c r="BO378" s="171"/>
      <c r="BP378" s="171"/>
      <c r="BQ378" s="171"/>
      <c r="BR378" s="171"/>
      <c r="BS378" s="171"/>
      <c r="BT378" s="171"/>
      <c r="BU378" s="171"/>
      <c r="BV378" s="171"/>
      <c r="BW378" s="171"/>
      <c r="BX378" s="171"/>
      <c r="BY378" s="171"/>
      <c r="BZ378" s="171"/>
      <c r="CA378" s="171"/>
      <c r="CB378" s="171"/>
      <c r="CC378" s="171"/>
      <c r="CD378" s="171"/>
      <c r="CE378" s="171"/>
      <c r="CF378" s="171"/>
      <c r="CG378" s="171"/>
      <c r="CH378" s="171"/>
      <c r="CI378" s="171"/>
      <c r="CJ378" s="171"/>
      <c r="CK378" s="171"/>
      <c r="CL378" s="171"/>
      <c r="CM378" s="171"/>
      <c r="CN378" s="171"/>
      <c r="CO378" s="171"/>
      <c r="CP378" s="171"/>
      <c r="CQ378" s="171"/>
      <c r="CR378" s="171"/>
      <c r="CS378" s="171"/>
      <c r="CT378" s="171"/>
      <c r="CU378" s="171"/>
      <c r="CV378" s="171"/>
      <c r="CW378" s="171"/>
      <c r="CX378" s="171"/>
      <c r="CY378" s="171"/>
      <c r="CZ378" s="171"/>
      <c r="DA378" s="171"/>
      <c r="DB378" s="171"/>
      <c r="DC378" s="171"/>
      <c r="DD378" s="171"/>
      <c r="DE378" s="171"/>
      <c r="DF378" s="171"/>
      <c r="DG378" s="171"/>
      <c r="DH378" s="171"/>
      <c r="DI378" s="171"/>
      <c r="DJ378" s="171"/>
      <c r="DK378" s="171"/>
      <c r="DL378" s="171"/>
      <c r="DM378" s="171"/>
      <c r="DN378" s="171"/>
      <c r="DO378" s="171"/>
      <c r="DP378" s="171"/>
      <c r="DQ378" s="171"/>
      <c r="DR378" s="171"/>
      <c r="DS378" s="171"/>
      <c r="DT378" s="171"/>
      <c r="DU378" s="171"/>
      <c r="DV378" s="171"/>
      <c r="DW378" s="171"/>
      <c r="DX378" s="171"/>
      <c r="DY378" s="171"/>
      <c r="DZ378" s="171"/>
      <c r="EA378" s="171"/>
      <c r="EB378" s="171"/>
      <c r="EC378" s="171"/>
      <c r="ED378" s="171"/>
      <c r="EE378" s="171"/>
      <c r="EF378" s="171"/>
      <c r="EG378" s="171"/>
      <c r="EH378" s="171"/>
      <c r="EI378" s="171"/>
      <c r="EJ378" s="171"/>
      <c r="EK378" s="171"/>
      <c r="EL378" s="171"/>
      <c r="EM378" s="171"/>
      <c r="EN378" s="171"/>
    </row>
    <row r="379" spans="43:144" ht="15" x14ac:dyDescent="0.25">
      <c r="AQ379" s="171"/>
      <c r="AR379"/>
      <c r="AS379"/>
      <c r="AT379"/>
      <c r="AU379"/>
      <c r="AV379"/>
      <c r="AW379"/>
      <c r="AX379"/>
      <c r="AY379"/>
      <c r="AZ379"/>
      <c r="BA379"/>
      <c r="BB379"/>
      <c r="BC379"/>
      <c r="BD379"/>
      <c r="BE379" s="171"/>
      <c r="BF379" s="171"/>
      <c r="BG379" s="171"/>
      <c r="BH379" s="171"/>
      <c r="BI379" s="171"/>
      <c r="BJ379" s="171"/>
      <c r="BK379" s="171"/>
      <c r="BL379" s="171"/>
      <c r="BM379" s="171"/>
      <c r="BN379" s="171"/>
      <c r="BO379" s="171"/>
      <c r="BP379" s="171"/>
      <c r="BQ379" s="171"/>
      <c r="BR379" s="171"/>
      <c r="BS379" s="171"/>
      <c r="BT379" s="171"/>
      <c r="BU379" s="171"/>
      <c r="BV379" s="171"/>
      <c r="BW379" s="171"/>
      <c r="BX379" s="171"/>
      <c r="BY379" s="171"/>
      <c r="BZ379" s="171"/>
      <c r="CA379" s="171"/>
      <c r="CB379" s="171"/>
      <c r="CC379" s="171"/>
      <c r="CD379" s="171"/>
      <c r="CE379" s="171"/>
      <c r="CF379" s="171"/>
      <c r="CG379" s="171"/>
      <c r="CH379" s="171"/>
      <c r="CI379" s="171"/>
      <c r="CJ379" s="171"/>
      <c r="CK379" s="171"/>
      <c r="CL379" s="171"/>
      <c r="CM379" s="171"/>
      <c r="CN379" s="171"/>
      <c r="CO379" s="171"/>
      <c r="CP379" s="171"/>
      <c r="CQ379" s="171"/>
      <c r="CR379" s="171"/>
      <c r="CS379" s="171"/>
      <c r="CT379" s="171"/>
      <c r="CU379" s="171"/>
      <c r="CV379" s="171"/>
      <c r="CW379" s="171"/>
      <c r="CX379" s="171"/>
      <c r="CY379" s="171"/>
      <c r="CZ379" s="171"/>
      <c r="DA379" s="171"/>
      <c r="DB379" s="171"/>
      <c r="DC379" s="171"/>
      <c r="DD379" s="171"/>
      <c r="DE379" s="171"/>
      <c r="DF379" s="171"/>
      <c r="DG379" s="171"/>
      <c r="DH379" s="171"/>
      <c r="DI379" s="171"/>
      <c r="DJ379" s="171"/>
      <c r="DK379" s="171"/>
      <c r="DL379" s="171"/>
      <c r="DM379" s="171"/>
      <c r="DN379" s="171"/>
      <c r="DO379" s="171"/>
      <c r="DP379" s="171"/>
      <c r="DQ379" s="171"/>
      <c r="DR379" s="171"/>
      <c r="DS379" s="171"/>
      <c r="DT379" s="171"/>
      <c r="DU379" s="171"/>
      <c r="DV379" s="171"/>
      <c r="DW379" s="171"/>
      <c r="DX379" s="171"/>
      <c r="DY379" s="171"/>
      <c r="DZ379" s="171"/>
      <c r="EA379" s="171"/>
      <c r="EB379" s="171"/>
      <c r="EC379" s="171"/>
      <c r="ED379" s="171"/>
      <c r="EE379" s="171"/>
      <c r="EF379" s="171"/>
      <c r="EG379" s="171"/>
      <c r="EH379" s="171"/>
      <c r="EI379" s="171"/>
      <c r="EJ379" s="171"/>
      <c r="EK379" s="171"/>
      <c r="EL379" s="171"/>
      <c r="EM379" s="171"/>
      <c r="EN379" s="171"/>
    </row>
    <row r="380" spans="43:144" ht="15" x14ac:dyDescent="0.25">
      <c r="AQ380" s="171"/>
      <c r="AR380"/>
      <c r="AS380"/>
      <c r="AT380"/>
      <c r="AU380"/>
      <c r="AV380"/>
      <c r="AW380"/>
      <c r="AX380"/>
      <c r="AY380"/>
      <c r="AZ380"/>
      <c r="BA380"/>
      <c r="BB380"/>
      <c r="BC380"/>
      <c r="BD380"/>
      <c r="BE380" s="171"/>
      <c r="BF380" s="171"/>
      <c r="BG380" s="171"/>
      <c r="BH380" s="171"/>
      <c r="BI380" s="171"/>
      <c r="BJ380" s="171"/>
      <c r="BK380" s="171"/>
      <c r="BL380" s="171"/>
      <c r="BM380" s="171"/>
      <c r="BN380" s="171"/>
      <c r="BO380" s="171"/>
      <c r="BP380" s="171"/>
      <c r="BQ380" s="171"/>
      <c r="BR380" s="171"/>
      <c r="BS380" s="171"/>
      <c r="BT380" s="171"/>
      <c r="BU380" s="171"/>
      <c r="BV380" s="171"/>
      <c r="BW380" s="171"/>
      <c r="BX380" s="171"/>
      <c r="BY380" s="171"/>
      <c r="BZ380" s="171"/>
      <c r="CA380" s="171"/>
      <c r="CB380" s="171"/>
      <c r="CC380" s="171"/>
      <c r="CD380" s="171"/>
      <c r="CE380" s="171"/>
      <c r="CF380" s="171"/>
      <c r="CG380" s="171"/>
      <c r="CH380" s="171"/>
      <c r="CI380" s="171"/>
      <c r="CJ380" s="171"/>
      <c r="CK380" s="171"/>
      <c r="CL380" s="171"/>
      <c r="CM380" s="171"/>
      <c r="CN380" s="171"/>
      <c r="CO380" s="171"/>
      <c r="CP380" s="171"/>
      <c r="CQ380" s="171"/>
      <c r="CR380" s="171"/>
      <c r="CS380" s="171"/>
      <c r="CT380" s="171"/>
      <c r="CU380" s="171"/>
      <c r="CV380" s="171"/>
      <c r="CW380" s="171"/>
      <c r="CX380" s="171"/>
      <c r="CY380" s="171"/>
      <c r="CZ380" s="171"/>
      <c r="DA380" s="171"/>
      <c r="DB380" s="171"/>
      <c r="DC380" s="171"/>
      <c r="DD380" s="171"/>
      <c r="DE380" s="171"/>
      <c r="DF380" s="171"/>
      <c r="DG380" s="171"/>
      <c r="DH380" s="171"/>
      <c r="DI380" s="171"/>
      <c r="DJ380" s="171"/>
      <c r="DK380" s="171"/>
      <c r="DL380" s="171"/>
      <c r="DM380" s="171"/>
      <c r="DN380" s="171"/>
      <c r="DO380" s="171"/>
      <c r="DP380" s="171"/>
      <c r="DQ380" s="171"/>
      <c r="DR380" s="171"/>
      <c r="DS380" s="171"/>
      <c r="DT380" s="171"/>
      <c r="DU380" s="171"/>
      <c r="DV380" s="171"/>
      <c r="DW380" s="171"/>
      <c r="DX380" s="171"/>
      <c r="DY380" s="171"/>
      <c r="DZ380" s="171"/>
      <c r="EA380" s="171"/>
      <c r="EB380" s="171"/>
      <c r="EC380" s="171"/>
      <c r="ED380" s="171"/>
      <c r="EE380" s="171"/>
      <c r="EF380" s="171"/>
      <c r="EG380" s="171"/>
      <c r="EH380" s="171"/>
      <c r="EI380" s="171"/>
      <c r="EJ380" s="171"/>
      <c r="EK380" s="171"/>
      <c r="EL380" s="171"/>
      <c r="EM380" s="171"/>
      <c r="EN380" s="171"/>
    </row>
    <row r="381" spans="43:144" ht="15" x14ac:dyDescent="0.25">
      <c r="AQ381" s="171"/>
      <c r="AR381"/>
      <c r="AS381"/>
      <c r="AT381"/>
      <c r="AU381"/>
      <c r="AV381"/>
      <c r="AW381"/>
      <c r="AX381"/>
      <c r="AY381"/>
      <c r="AZ381"/>
      <c r="BA381"/>
      <c r="BB381"/>
      <c r="BC381"/>
      <c r="BD381"/>
      <c r="BE381" s="171"/>
      <c r="BF381" s="171"/>
      <c r="BG381" s="171"/>
      <c r="BH381" s="171"/>
      <c r="BI381" s="171"/>
      <c r="BJ381" s="171"/>
      <c r="BK381" s="171"/>
      <c r="BL381" s="171"/>
      <c r="BM381" s="171"/>
      <c r="BN381" s="171"/>
      <c r="BO381" s="171"/>
      <c r="BP381" s="171"/>
      <c r="BQ381" s="171"/>
      <c r="BR381" s="171"/>
      <c r="BS381" s="171"/>
      <c r="BT381" s="171"/>
      <c r="BU381" s="171"/>
      <c r="BV381" s="171"/>
      <c r="BW381" s="171"/>
      <c r="BX381" s="171"/>
      <c r="BY381" s="171"/>
      <c r="BZ381" s="171"/>
      <c r="CA381" s="171"/>
      <c r="CB381" s="171"/>
      <c r="CC381" s="171"/>
      <c r="CD381" s="171"/>
      <c r="CE381" s="171"/>
      <c r="CF381" s="171"/>
      <c r="CG381" s="171"/>
      <c r="CH381" s="171"/>
      <c r="CI381" s="171"/>
      <c r="CJ381" s="171"/>
      <c r="CK381" s="171"/>
      <c r="CL381" s="171"/>
      <c r="CM381" s="171"/>
      <c r="CN381" s="171"/>
      <c r="CO381" s="171"/>
      <c r="CP381" s="171"/>
      <c r="CQ381" s="171"/>
      <c r="CR381" s="171"/>
      <c r="CS381" s="171"/>
      <c r="CT381" s="171"/>
      <c r="CU381" s="171"/>
      <c r="CV381" s="171"/>
      <c r="CW381" s="171"/>
      <c r="CX381" s="171"/>
      <c r="CY381" s="171"/>
      <c r="CZ381" s="171"/>
      <c r="DA381" s="171"/>
      <c r="DB381" s="171"/>
      <c r="DC381" s="171"/>
      <c r="DD381" s="171"/>
      <c r="DE381" s="171"/>
      <c r="DF381" s="171"/>
      <c r="DG381" s="171"/>
      <c r="DH381" s="171"/>
      <c r="DI381" s="171"/>
      <c r="DJ381" s="171"/>
      <c r="DK381" s="171"/>
      <c r="DL381" s="171"/>
      <c r="DM381" s="171"/>
      <c r="DN381" s="171"/>
      <c r="DO381" s="171"/>
      <c r="DP381" s="171"/>
      <c r="DQ381" s="171"/>
      <c r="DR381" s="171"/>
      <c r="DS381" s="171"/>
      <c r="DT381" s="171"/>
      <c r="DU381" s="171"/>
      <c r="DV381" s="171"/>
      <c r="DW381" s="171"/>
      <c r="DX381" s="171"/>
      <c r="DY381" s="171"/>
      <c r="DZ381" s="171"/>
      <c r="EA381" s="171"/>
      <c r="EB381" s="171"/>
      <c r="EC381" s="171"/>
      <c r="ED381" s="171"/>
      <c r="EE381" s="171"/>
      <c r="EF381" s="171"/>
      <c r="EG381" s="171"/>
      <c r="EH381" s="171"/>
      <c r="EI381" s="171"/>
      <c r="EJ381" s="171"/>
      <c r="EK381" s="171"/>
      <c r="EL381" s="171"/>
      <c r="EM381" s="171"/>
      <c r="EN381" s="171"/>
    </row>
    <row r="382" spans="43:144" ht="15" x14ac:dyDescent="0.25">
      <c r="AQ382" s="171"/>
      <c r="AR382"/>
      <c r="AS382"/>
      <c r="AT382"/>
      <c r="AU382"/>
      <c r="AV382"/>
      <c r="AW382"/>
      <c r="AX382"/>
      <c r="AY382"/>
      <c r="AZ382"/>
      <c r="BA382"/>
      <c r="BB382"/>
      <c r="BC382"/>
      <c r="BD382"/>
      <c r="BE382" s="171"/>
      <c r="BF382" s="171"/>
      <c r="BG382" s="171"/>
      <c r="BH382" s="171"/>
      <c r="BI382" s="171"/>
      <c r="BJ382" s="171"/>
      <c r="BK382" s="171"/>
      <c r="BL382" s="171"/>
      <c r="BM382" s="171"/>
      <c r="BN382" s="171"/>
      <c r="BO382" s="171"/>
      <c r="BP382" s="171"/>
      <c r="BQ382" s="171"/>
      <c r="BR382" s="171"/>
      <c r="BS382" s="171"/>
      <c r="BT382" s="171"/>
      <c r="BU382" s="171"/>
      <c r="BV382" s="171"/>
      <c r="BW382" s="171"/>
      <c r="BX382" s="171"/>
      <c r="BY382" s="171"/>
      <c r="BZ382" s="171"/>
      <c r="CA382" s="171"/>
      <c r="CB382" s="171"/>
      <c r="CC382" s="171"/>
      <c r="CD382" s="171"/>
      <c r="CE382" s="171"/>
      <c r="CF382" s="171"/>
      <c r="CG382" s="171"/>
      <c r="CH382" s="171"/>
      <c r="CI382" s="171"/>
      <c r="CJ382" s="171"/>
      <c r="CK382" s="171"/>
      <c r="CL382" s="171"/>
      <c r="CM382" s="171"/>
      <c r="CN382" s="171"/>
      <c r="CO382" s="171"/>
      <c r="CP382" s="171"/>
      <c r="CQ382" s="171"/>
      <c r="CR382" s="171"/>
      <c r="CS382" s="171"/>
      <c r="CT382" s="171"/>
      <c r="CU382" s="171"/>
      <c r="CV382" s="171"/>
      <c r="CW382" s="171"/>
      <c r="CX382" s="171"/>
      <c r="CY382" s="171"/>
      <c r="CZ382" s="171"/>
      <c r="DA382" s="171"/>
      <c r="DB382" s="171"/>
      <c r="DC382" s="171"/>
      <c r="DD382" s="171"/>
      <c r="DE382" s="171"/>
      <c r="DF382" s="171"/>
      <c r="DG382" s="171"/>
      <c r="DH382" s="171"/>
      <c r="DI382" s="171"/>
      <c r="DJ382" s="171"/>
      <c r="DK382" s="171"/>
      <c r="DL382" s="171"/>
      <c r="DM382" s="171"/>
      <c r="DN382" s="171"/>
      <c r="DO382" s="171"/>
      <c r="DP382" s="171"/>
      <c r="DQ382" s="171"/>
      <c r="DR382" s="171"/>
      <c r="DS382" s="171"/>
      <c r="DT382" s="171"/>
      <c r="DU382" s="171"/>
      <c r="DV382" s="171"/>
      <c r="DW382" s="171"/>
      <c r="DX382" s="171"/>
      <c r="DY382" s="171"/>
      <c r="DZ382" s="171"/>
      <c r="EA382" s="171"/>
      <c r="EB382" s="171"/>
      <c r="EC382" s="171"/>
      <c r="ED382" s="171"/>
      <c r="EE382" s="171"/>
      <c r="EF382" s="171"/>
      <c r="EG382" s="171"/>
      <c r="EH382" s="171"/>
      <c r="EI382" s="171"/>
      <c r="EJ382" s="171"/>
      <c r="EK382" s="171"/>
      <c r="EL382" s="171"/>
      <c r="EM382" s="171"/>
      <c r="EN382" s="171"/>
    </row>
    <row r="383" spans="43:144" ht="15" x14ac:dyDescent="0.25">
      <c r="AQ383" s="171"/>
      <c r="AR383"/>
      <c r="AS383"/>
      <c r="AT383"/>
      <c r="AU383"/>
      <c r="AV383"/>
      <c r="AW383"/>
      <c r="AX383"/>
      <c r="AY383"/>
      <c r="AZ383"/>
      <c r="BA383"/>
      <c r="BB383"/>
      <c r="BC383"/>
      <c r="BD383"/>
      <c r="BE383" s="171"/>
      <c r="BF383" s="171"/>
      <c r="BG383" s="171"/>
      <c r="BH383" s="171"/>
      <c r="BI383" s="171"/>
      <c r="BJ383" s="171"/>
      <c r="BK383" s="171"/>
      <c r="BL383" s="171"/>
      <c r="BM383" s="171"/>
      <c r="BN383" s="171"/>
      <c r="BO383" s="171"/>
      <c r="BP383" s="171"/>
      <c r="BQ383" s="171"/>
      <c r="BR383" s="171"/>
      <c r="BS383" s="171"/>
      <c r="BT383" s="171"/>
      <c r="BU383" s="171"/>
      <c r="BV383" s="171"/>
      <c r="BW383" s="171"/>
      <c r="BX383" s="171"/>
      <c r="BY383" s="171"/>
      <c r="BZ383" s="171"/>
      <c r="CA383" s="171"/>
      <c r="CB383" s="171"/>
      <c r="CC383" s="171"/>
      <c r="CD383" s="171"/>
      <c r="CE383" s="171"/>
      <c r="CF383" s="171"/>
      <c r="CG383" s="171"/>
      <c r="CH383" s="171"/>
      <c r="CI383" s="171"/>
      <c r="CJ383" s="171"/>
      <c r="CK383" s="171"/>
      <c r="CL383" s="171"/>
      <c r="CM383" s="171"/>
      <c r="CN383" s="171"/>
      <c r="CO383" s="171"/>
      <c r="CP383" s="171"/>
      <c r="CQ383" s="171"/>
      <c r="CR383" s="171"/>
      <c r="CS383" s="171"/>
      <c r="CT383" s="171"/>
      <c r="CU383" s="171"/>
      <c r="CV383" s="171"/>
      <c r="CW383" s="171"/>
      <c r="CX383" s="171"/>
      <c r="CY383" s="171"/>
      <c r="CZ383" s="171"/>
      <c r="DA383" s="171"/>
      <c r="DB383" s="171"/>
      <c r="DC383" s="171"/>
      <c r="DD383" s="171"/>
      <c r="DE383" s="171"/>
      <c r="DF383" s="171"/>
      <c r="DG383" s="171"/>
      <c r="DH383" s="171"/>
      <c r="DI383" s="171"/>
      <c r="DJ383" s="171"/>
      <c r="DK383" s="171"/>
      <c r="DL383" s="171"/>
      <c r="DM383" s="171"/>
      <c r="DN383" s="171"/>
      <c r="DO383" s="171"/>
      <c r="DP383" s="171"/>
      <c r="DQ383" s="171"/>
      <c r="DR383" s="171"/>
      <c r="DS383" s="171"/>
      <c r="DT383" s="171"/>
      <c r="DU383" s="171"/>
      <c r="DV383" s="171"/>
      <c r="DW383" s="171"/>
      <c r="DX383" s="171"/>
      <c r="DY383" s="171"/>
      <c r="DZ383" s="171"/>
      <c r="EA383" s="171"/>
      <c r="EB383" s="171"/>
      <c r="EC383" s="171"/>
      <c r="ED383" s="171"/>
      <c r="EE383" s="171"/>
      <c r="EF383" s="171"/>
      <c r="EG383" s="171"/>
      <c r="EH383" s="171"/>
      <c r="EI383" s="171"/>
      <c r="EJ383" s="171"/>
      <c r="EK383" s="171"/>
      <c r="EL383" s="171"/>
      <c r="EM383" s="171"/>
      <c r="EN383" s="171"/>
    </row>
    <row r="384" spans="43:144" ht="15" x14ac:dyDescent="0.25">
      <c r="AQ384" s="171"/>
      <c r="AR384"/>
      <c r="AS384"/>
      <c r="AT384"/>
      <c r="AU384"/>
      <c r="AV384"/>
      <c r="AW384"/>
      <c r="AX384"/>
      <c r="AY384"/>
      <c r="AZ384"/>
      <c r="BA384"/>
      <c r="BB384"/>
      <c r="BC384"/>
      <c r="BD384"/>
      <c r="BE384" s="171"/>
      <c r="BF384" s="171"/>
      <c r="BG384" s="171"/>
      <c r="BH384" s="171"/>
      <c r="BI384" s="171"/>
      <c r="BJ384" s="171"/>
      <c r="BK384" s="171"/>
      <c r="BL384" s="171"/>
      <c r="BM384" s="171"/>
      <c r="BN384" s="171"/>
      <c r="BO384" s="171"/>
      <c r="BP384" s="171"/>
      <c r="BQ384" s="171"/>
      <c r="BR384" s="171"/>
      <c r="BS384" s="171"/>
      <c r="BT384" s="171"/>
      <c r="BU384" s="171"/>
      <c r="BV384" s="171"/>
      <c r="BW384" s="171"/>
      <c r="BX384" s="171"/>
      <c r="BY384" s="171"/>
      <c r="BZ384" s="171"/>
      <c r="CA384" s="171"/>
      <c r="CB384" s="171"/>
      <c r="CC384" s="171"/>
      <c r="CD384" s="171"/>
      <c r="CE384" s="171"/>
      <c r="CF384" s="171"/>
      <c r="CG384" s="171"/>
      <c r="CH384" s="171"/>
      <c r="CI384" s="171"/>
      <c r="CJ384" s="171"/>
      <c r="CK384" s="171"/>
      <c r="CL384" s="171"/>
      <c r="CM384" s="171"/>
      <c r="CN384" s="171"/>
      <c r="CO384" s="171"/>
      <c r="CP384" s="171"/>
      <c r="CQ384" s="171"/>
      <c r="CR384" s="171"/>
      <c r="CS384" s="171"/>
      <c r="CT384" s="171"/>
      <c r="CU384" s="171"/>
      <c r="CV384" s="171"/>
      <c r="CW384" s="171"/>
      <c r="CX384" s="171"/>
      <c r="CY384" s="171"/>
      <c r="CZ384" s="171"/>
      <c r="DA384" s="171"/>
      <c r="DB384" s="171"/>
      <c r="DC384" s="171"/>
      <c r="DD384" s="171"/>
      <c r="DE384" s="171"/>
      <c r="DF384" s="171"/>
      <c r="DG384" s="171"/>
      <c r="DH384" s="171"/>
      <c r="DI384" s="171"/>
      <c r="DJ384" s="171"/>
      <c r="DK384" s="171"/>
      <c r="DL384" s="171"/>
      <c r="DM384" s="171"/>
      <c r="DN384" s="171"/>
      <c r="DO384" s="171"/>
      <c r="DP384" s="171"/>
      <c r="DQ384" s="171"/>
      <c r="DR384" s="171"/>
      <c r="DS384" s="171"/>
      <c r="DT384" s="171"/>
      <c r="DU384" s="171"/>
      <c r="DV384" s="171"/>
      <c r="DW384" s="171"/>
      <c r="DX384" s="171"/>
      <c r="DY384" s="171"/>
      <c r="DZ384" s="171"/>
      <c r="EA384" s="171"/>
      <c r="EB384" s="171"/>
      <c r="EC384" s="171"/>
      <c r="ED384" s="171"/>
      <c r="EE384" s="171"/>
      <c r="EF384" s="171"/>
      <c r="EG384" s="171"/>
      <c r="EH384" s="171"/>
      <c r="EI384" s="171"/>
      <c r="EJ384" s="171"/>
      <c r="EK384" s="171"/>
      <c r="EL384" s="171"/>
      <c r="EM384" s="171"/>
      <c r="EN384" s="171"/>
    </row>
    <row r="385" spans="43:144" ht="15" x14ac:dyDescent="0.25">
      <c r="AQ385" s="171"/>
      <c r="AR385"/>
      <c r="AS385"/>
      <c r="AT385"/>
      <c r="AU385"/>
      <c r="AV385"/>
      <c r="AW385"/>
      <c r="AX385"/>
      <c r="AY385"/>
      <c r="AZ385"/>
      <c r="BA385"/>
      <c r="BB385"/>
      <c r="BC385"/>
      <c r="BD385"/>
      <c r="BE385" s="171"/>
      <c r="BF385" s="171"/>
      <c r="BG385" s="171"/>
      <c r="BH385" s="171"/>
      <c r="BI385" s="171"/>
      <c r="BJ385" s="171"/>
      <c r="BK385" s="171"/>
      <c r="BL385" s="171"/>
      <c r="BM385" s="171"/>
      <c r="BN385" s="171"/>
      <c r="BO385" s="171"/>
      <c r="BP385" s="171"/>
      <c r="BQ385" s="171"/>
      <c r="BR385" s="171"/>
      <c r="BS385" s="171"/>
      <c r="BT385" s="171"/>
      <c r="BU385" s="171"/>
      <c r="BV385" s="171"/>
      <c r="BW385" s="171"/>
      <c r="BX385" s="171"/>
      <c r="BY385" s="171"/>
      <c r="BZ385" s="171"/>
      <c r="CA385" s="171"/>
      <c r="CB385" s="171"/>
      <c r="CC385" s="171"/>
      <c r="CD385" s="171"/>
      <c r="CE385" s="171"/>
      <c r="CF385" s="171"/>
      <c r="CG385" s="171"/>
      <c r="CH385" s="171"/>
      <c r="CI385" s="171"/>
      <c r="CJ385" s="171"/>
      <c r="CK385" s="171"/>
      <c r="CL385" s="171"/>
      <c r="CM385" s="171"/>
      <c r="CN385" s="171"/>
      <c r="CO385" s="171"/>
      <c r="CP385" s="171"/>
      <c r="CQ385" s="171"/>
      <c r="CR385" s="171"/>
      <c r="CS385" s="171"/>
      <c r="CT385" s="171"/>
      <c r="CU385" s="171"/>
      <c r="CV385" s="171"/>
      <c r="CW385" s="171"/>
      <c r="CX385" s="171"/>
      <c r="CY385" s="171"/>
      <c r="CZ385" s="171"/>
      <c r="DA385" s="171"/>
      <c r="DB385" s="171"/>
      <c r="DC385" s="171"/>
      <c r="DD385" s="171"/>
      <c r="DE385" s="171"/>
      <c r="DF385" s="171"/>
      <c r="DG385" s="171"/>
      <c r="DH385" s="171"/>
      <c r="DI385" s="171"/>
      <c r="DJ385" s="171"/>
      <c r="DK385" s="171"/>
      <c r="DL385" s="171"/>
      <c r="DM385" s="171"/>
      <c r="DN385" s="171"/>
      <c r="DO385" s="171"/>
      <c r="DP385" s="171"/>
      <c r="DQ385" s="171"/>
      <c r="DR385" s="171"/>
      <c r="DS385" s="171"/>
      <c r="DT385" s="171"/>
      <c r="DU385" s="171"/>
      <c r="DV385" s="171"/>
      <c r="DW385" s="171"/>
      <c r="DX385" s="171"/>
      <c r="DY385" s="171"/>
      <c r="DZ385" s="171"/>
      <c r="EA385" s="171"/>
      <c r="EB385" s="171"/>
      <c r="EC385" s="171"/>
      <c r="ED385" s="171"/>
      <c r="EE385" s="171"/>
      <c r="EF385" s="171"/>
      <c r="EG385" s="171"/>
      <c r="EH385" s="171"/>
      <c r="EI385" s="171"/>
      <c r="EJ385" s="171"/>
      <c r="EK385" s="171"/>
      <c r="EL385" s="171"/>
      <c r="EM385" s="171"/>
      <c r="EN385" s="171"/>
    </row>
    <row r="386" spans="43:144" ht="15" x14ac:dyDescent="0.25">
      <c r="AQ386" s="171"/>
      <c r="AR386"/>
      <c r="AS386"/>
      <c r="AT386"/>
      <c r="AU386"/>
      <c r="AV386"/>
      <c r="AW386"/>
      <c r="AX386"/>
      <c r="AY386"/>
      <c r="AZ386"/>
      <c r="BA386"/>
      <c r="BB386"/>
      <c r="BC386"/>
      <c r="BD386"/>
      <c r="BE386" s="171"/>
      <c r="BF386" s="171"/>
      <c r="BG386" s="171"/>
      <c r="BH386" s="171"/>
      <c r="BI386" s="171"/>
      <c r="BJ386" s="171"/>
      <c r="BK386" s="171"/>
      <c r="BL386" s="171"/>
      <c r="BM386" s="171"/>
      <c r="BN386" s="171"/>
      <c r="BO386" s="171"/>
      <c r="BP386" s="171"/>
      <c r="BQ386" s="171"/>
      <c r="BR386" s="171"/>
      <c r="BS386" s="171"/>
      <c r="BT386" s="171"/>
      <c r="BU386" s="171"/>
      <c r="BV386" s="171"/>
      <c r="BW386" s="171"/>
      <c r="BX386" s="171"/>
      <c r="BY386" s="171"/>
      <c r="BZ386" s="171"/>
      <c r="CA386" s="171"/>
      <c r="CB386" s="171"/>
      <c r="CC386" s="171"/>
      <c r="CD386" s="171"/>
      <c r="CE386" s="171"/>
      <c r="CF386" s="171"/>
      <c r="CG386" s="171"/>
      <c r="CH386" s="171"/>
      <c r="CI386" s="171"/>
      <c r="CJ386" s="171"/>
      <c r="CK386" s="171"/>
      <c r="CL386" s="171"/>
      <c r="CM386" s="171"/>
      <c r="CN386" s="171"/>
      <c r="CO386" s="171"/>
      <c r="CP386" s="171"/>
      <c r="CQ386" s="171"/>
      <c r="CR386" s="171"/>
      <c r="CS386" s="171"/>
      <c r="CT386" s="171"/>
      <c r="CU386" s="171"/>
      <c r="CV386" s="171"/>
      <c r="CW386" s="171"/>
      <c r="CX386" s="171"/>
      <c r="CY386" s="171"/>
      <c r="CZ386" s="171"/>
      <c r="DA386" s="171"/>
      <c r="DB386" s="171"/>
      <c r="DC386" s="171"/>
      <c r="DD386" s="171"/>
      <c r="DE386" s="171"/>
      <c r="DF386" s="171"/>
      <c r="DG386" s="171"/>
      <c r="DH386" s="171"/>
      <c r="DI386" s="171"/>
      <c r="DJ386" s="171"/>
      <c r="DK386" s="171"/>
      <c r="DL386" s="171"/>
      <c r="DM386" s="171"/>
      <c r="DN386" s="171"/>
      <c r="DO386" s="171"/>
      <c r="DP386" s="171"/>
      <c r="DQ386" s="171"/>
      <c r="DR386" s="171"/>
      <c r="DS386" s="171"/>
      <c r="DT386" s="171"/>
      <c r="DU386" s="171"/>
      <c r="DV386" s="171"/>
      <c r="DW386" s="171"/>
      <c r="DX386" s="171"/>
      <c r="DY386" s="171"/>
      <c r="DZ386" s="171"/>
      <c r="EA386" s="171"/>
      <c r="EB386" s="171"/>
      <c r="EC386" s="171"/>
      <c r="ED386" s="171"/>
      <c r="EE386" s="171"/>
      <c r="EF386" s="171"/>
      <c r="EG386" s="171"/>
      <c r="EH386" s="171"/>
      <c r="EI386" s="171"/>
      <c r="EJ386" s="171"/>
      <c r="EK386" s="171"/>
      <c r="EL386" s="171"/>
      <c r="EM386" s="171"/>
      <c r="EN386" s="171"/>
    </row>
    <row r="387" spans="43:144" ht="15" x14ac:dyDescent="0.25">
      <c r="AQ387" s="171"/>
      <c r="AR387"/>
      <c r="AS387"/>
      <c r="AT387"/>
      <c r="AU387"/>
      <c r="AV387"/>
      <c r="AW387"/>
      <c r="AX387"/>
      <c r="AY387"/>
      <c r="AZ387"/>
      <c r="BA387"/>
      <c r="BB387"/>
      <c r="BC387"/>
      <c r="BD387"/>
      <c r="BE387" s="171"/>
      <c r="BF387" s="171"/>
      <c r="BG387" s="171"/>
      <c r="BH387" s="171"/>
      <c r="BI387" s="171"/>
      <c r="BJ387" s="171"/>
      <c r="BK387" s="171"/>
      <c r="BL387" s="171"/>
      <c r="BM387" s="171"/>
      <c r="BN387" s="171"/>
      <c r="BO387" s="171"/>
      <c r="BP387" s="171"/>
      <c r="BQ387" s="171"/>
      <c r="BR387" s="171"/>
      <c r="BS387" s="171"/>
      <c r="BT387" s="171"/>
      <c r="BU387" s="171"/>
      <c r="BV387" s="171"/>
      <c r="BW387" s="171"/>
      <c r="BX387" s="171"/>
      <c r="BY387" s="171"/>
      <c r="BZ387" s="171"/>
      <c r="CA387" s="171"/>
      <c r="CB387" s="171"/>
      <c r="CC387" s="171"/>
      <c r="CD387" s="171"/>
      <c r="CE387" s="171"/>
      <c r="CF387" s="171"/>
      <c r="CG387" s="171"/>
      <c r="CH387" s="171"/>
      <c r="CI387" s="171"/>
      <c r="CJ387" s="171"/>
      <c r="CK387" s="171"/>
      <c r="CL387" s="171"/>
      <c r="CM387" s="171"/>
      <c r="CN387" s="171"/>
      <c r="CO387" s="171"/>
      <c r="CP387" s="171"/>
      <c r="CQ387" s="171"/>
      <c r="CR387" s="171"/>
      <c r="CS387" s="171"/>
      <c r="CT387" s="171"/>
      <c r="CU387" s="171"/>
      <c r="CV387" s="171"/>
      <c r="CW387" s="171"/>
      <c r="CX387" s="171"/>
      <c r="CY387" s="171"/>
      <c r="CZ387" s="171"/>
      <c r="DA387" s="171"/>
      <c r="DB387" s="171"/>
      <c r="DC387" s="171"/>
      <c r="DD387" s="171"/>
      <c r="DE387" s="171"/>
      <c r="DF387" s="171"/>
      <c r="DG387" s="171"/>
      <c r="DH387" s="171"/>
      <c r="DI387" s="171"/>
      <c r="DJ387" s="171"/>
      <c r="DK387" s="171"/>
      <c r="DL387" s="171"/>
      <c r="DM387" s="171"/>
      <c r="DN387" s="171"/>
      <c r="DO387" s="171"/>
      <c r="DP387" s="171"/>
      <c r="DQ387" s="171"/>
      <c r="DR387" s="171"/>
      <c r="DS387" s="171"/>
      <c r="DT387" s="171"/>
      <c r="DU387" s="171"/>
      <c r="DV387" s="171"/>
      <c r="DW387" s="171"/>
      <c r="DX387" s="171"/>
      <c r="DY387" s="171"/>
      <c r="DZ387" s="171"/>
      <c r="EA387" s="171"/>
      <c r="EB387" s="171"/>
      <c r="EC387" s="171"/>
      <c r="ED387" s="171"/>
      <c r="EE387" s="171"/>
      <c r="EF387" s="171"/>
      <c r="EG387" s="171"/>
      <c r="EH387" s="171"/>
      <c r="EI387" s="171"/>
      <c r="EJ387" s="171"/>
      <c r="EK387" s="171"/>
      <c r="EL387" s="171"/>
      <c r="EM387" s="171"/>
      <c r="EN387" s="171"/>
    </row>
    <row r="388" spans="43:144" ht="15" x14ac:dyDescent="0.25">
      <c r="AQ388" s="171"/>
      <c r="AR388"/>
      <c r="AS388"/>
      <c r="AT388"/>
      <c r="AU388"/>
      <c r="AV388"/>
      <c r="AW388"/>
      <c r="AX388"/>
      <c r="AY388"/>
      <c r="AZ388"/>
      <c r="BA388"/>
      <c r="BB388"/>
      <c r="BC388"/>
      <c r="BD388"/>
      <c r="BE388" s="171"/>
      <c r="BF388" s="171"/>
      <c r="BG388" s="171"/>
      <c r="BH388" s="171"/>
      <c r="BI388" s="171"/>
      <c r="BJ388" s="171"/>
      <c r="BK388" s="171"/>
      <c r="BL388" s="171"/>
      <c r="BM388" s="171"/>
      <c r="BN388" s="171"/>
      <c r="BO388" s="171"/>
      <c r="BP388" s="171"/>
      <c r="BQ388" s="171"/>
      <c r="BR388" s="171"/>
      <c r="BS388" s="171"/>
      <c r="BT388" s="171"/>
      <c r="BU388" s="171"/>
      <c r="BV388" s="171"/>
      <c r="BW388" s="171"/>
      <c r="BX388" s="171"/>
      <c r="BY388" s="171"/>
      <c r="BZ388" s="171"/>
      <c r="CA388" s="171"/>
      <c r="CB388" s="171"/>
      <c r="CC388" s="171"/>
      <c r="CD388" s="171"/>
      <c r="CE388" s="171"/>
      <c r="CF388" s="171"/>
      <c r="CG388" s="171"/>
      <c r="CH388" s="171"/>
      <c r="CI388" s="171"/>
      <c r="CJ388" s="171"/>
      <c r="CK388" s="171"/>
      <c r="CL388" s="171"/>
      <c r="CM388" s="171"/>
      <c r="CN388" s="171"/>
      <c r="CO388" s="171"/>
      <c r="CP388" s="171"/>
      <c r="CQ388" s="171"/>
      <c r="CR388" s="171"/>
      <c r="CS388" s="171"/>
      <c r="CT388" s="171"/>
      <c r="CU388" s="171"/>
      <c r="CV388" s="171"/>
      <c r="CW388" s="171"/>
      <c r="CX388" s="171"/>
      <c r="CY388" s="171"/>
      <c r="CZ388" s="171"/>
      <c r="DA388" s="171"/>
      <c r="DB388" s="171"/>
      <c r="DC388" s="171"/>
      <c r="DD388" s="171"/>
      <c r="DE388" s="171"/>
      <c r="DF388" s="171"/>
      <c r="DG388" s="171"/>
      <c r="DH388" s="171"/>
      <c r="DI388" s="171"/>
      <c r="DJ388" s="171"/>
      <c r="DK388" s="171"/>
      <c r="DL388" s="171"/>
      <c r="DM388" s="171"/>
      <c r="DN388" s="171"/>
      <c r="DO388" s="171"/>
      <c r="DP388" s="171"/>
      <c r="DQ388" s="171"/>
      <c r="DR388" s="171"/>
      <c r="DS388" s="171"/>
      <c r="DT388" s="171"/>
      <c r="DU388" s="171"/>
      <c r="DV388" s="171"/>
      <c r="DW388" s="171"/>
      <c r="DX388" s="171"/>
      <c r="DY388" s="171"/>
      <c r="DZ388" s="171"/>
      <c r="EA388" s="171"/>
      <c r="EB388" s="171"/>
      <c r="EC388" s="171"/>
      <c r="ED388" s="171"/>
      <c r="EE388" s="171"/>
      <c r="EF388" s="171"/>
      <c r="EG388" s="171"/>
      <c r="EH388" s="171"/>
      <c r="EI388" s="171"/>
      <c r="EJ388" s="171"/>
      <c r="EK388" s="171"/>
      <c r="EL388" s="171"/>
      <c r="EM388" s="171"/>
      <c r="EN388" s="171"/>
    </row>
    <row r="389" spans="43:144" ht="15" x14ac:dyDescent="0.25">
      <c r="AQ389" s="171"/>
      <c r="AR389"/>
      <c r="AS389"/>
      <c r="AT389"/>
      <c r="AU389"/>
      <c r="AV389"/>
      <c r="AW389"/>
      <c r="AX389"/>
      <c r="AY389"/>
      <c r="AZ389"/>
      <c r="BA389"/>
      <c r="BB389"/>
      <c r="BC389"/>
      <c r="BD389"/>
      <c r="BE389" s="171"/>
      <c r="BF389" s="171"/>
      <c r="BG389" s="171"/>
      <c r="BH389" s="171"/>
      <c r="BI389" s="171"/>
      <c r="BJ389" s="171"/>
      <c r="BK389" s="171"/>
      <c r="BL389" s="171"/>
      <c r="BM389" s="171"/>
      <c r="BN389" s="171"/>
      <c r="BO389" s="171"/>
      <c r="BP389" s="171"/>
      <c r="BQ389" s="171"/>
      <c r="BR389" s="171"/>
      <c r="BS389" s="171"/>
      <c r="BT389" s="171"/>
      <c r="BU389" s="171"/>
      <c r="BV389" s="171"/>
      <c r="BW389" s="171"/>
      <c r="BX389" s="171"/>
      <c r="BY389" s="171"/>
      <c r="BZ389" s="171"/>
      <c r="CA389" s="171"/>
      <c r="CB389" s="171"/>
      <c r="CC389" s="171"/>
      <c r="CD389" s="171"/>
      <c r="CE389" s="171"/>
      <c r="CF389" s="171"/>
      <c r="CG389" s="171"/>
      <c r="CH389" s="171"/>
      <c r="CI389" s="171"/>
      <c r="CJ389" s="171"/>
      <c r="CK389" s="171"/>
      <c r="CL389" s="171"/>
      <c r="CM389" s="171"/>
      <c r="CN389" s="171"/>
      <c r="CO389" s="171"/>
      <c r="CP389" s="171"/>
      <c r="CQ389" s="171"/>
      <c r="CR389" s="171"/>
      <c r="CS389" s="171"/>
      <c r="CT389" s="171"/>
      <c r="CU389" s="171"/>
      <c r="CV389" s="171"/>
      <c r="CW389" s="171"/>
      <c r="CX389" s="171"/>
      <c r="CY389" s="171"/>
      <c r="CZ389" s="171"/>
      <c r="DA389" s="171"/>
      <c r="DB389" s="171"/>
      <c r="DC389" s="171"/>
      <c r="DD389" s="171"/>
      <c r="DE389" s="171"/>
      <c r="DF389" s="171"/>
      <c r="DG389" s="171"/>
      <c r="DH389" s="171"/>
      <c r="DI389" s="171"/>
      <c r="DJ389" s="171"/>
      <c r="DK389" s="171"/>
      <c r="DL389" s="171"/>
      <c r="DM389" s="171"/>
      <c r="DN389" s="171"/>
      <c r="DO389" s="171"/>
      <c r="DP389" s="171"/>
      <c r="DQ389" s="171"/>
      <c r="DR389" s="171"/>
      <c r="DS389" s="171"/>
      <c r="DT389" s="171"/>
      <c r="DU389" s="171"/>
      <c r="DV389" s="171"/>
      <c r="DW389" s="171"/>
      <c r="DX389" s="171"/>
      <c r="DY389" s="171"/>
      <c r="DZ389" s="171"/>
      <c r="EA389" s="171"/>
      <c r="EB389" s="171"/>
      <c r="EC389" s="171"/>
      <c r="ED389" s="171"/>
      <c r="EE389" s="171"/>
      <c r="EF389" s="171"/>
      <c r="EG389" s="171"/>
      <c r="EH389" s="171"/>
      <c r="EI389" s="171"/>
      <c r="EJ389" s="171"/>
      <c r="EK389" s="171"/>
      <c r="EL389" s="171"/>
      <c r="EM389" s="171"/>
      <c r="EN389" s="171"/>
    </row>
    <row r="390" spans="43:144" ht="15" x14ac:dyDescent="0.25">
      <c r="AQ390" s="171"/>
      <c r="AR390"/>
      <c r="AS390"/>
      <c r="AT390"/>
      <c r="AU390"/>
      <c r="AV390"/>
      <c r="AW390"/>
      <c r="AX390"/>
      <c r="AY390"/>
      <c r="AZ390"/>
      <c r="BA390"/>
      <c r="BB390"/>
      <c r="BC390"/>
      <c r="BD390"/>
      <c r="BE390" s="171"/>
      <c r="BF390" s="171"/>
      <c r="BG390" s="171"/>
      <c r="BH390" s="171"/>
      <c r="BI390" s="171"/>
      <c r="BJ390" s="171"/>
      <c r="BK390" s="171"/>
      <c r="BL390" s="171"/>
      <c r="BM390" s="171"/>
      <c r="BN390" s="171"/>
      <c r="BO390" s="171"/>
      <c r="BP390" s="171"/>
      <c r="BQ390" s="171"/>
      <c r="BR390" s="171"/>
      <c r="BS390" s="171"/>
      <c r="BT390" s="171"/>
      <c r="BU390" s="171"/>
      <c r="BV390" s="171"/>
      <c r="BW390" s="171"/>
      <c r="BX390" s="171"/>
      <c r="BY390" s="171"/>
      <c r="BZ390" s="171"/>
      <c r="CA390" s="171"/>
      <c r="CB390" s="171"/>
      <c r="CC390" s="171"/>
      <c r="CD390" s="171"/>
      <c r="CE390" s="171"/>
      <c r="CF390" s="171"/>
      <c r="CG390" s="171"/>
      <c r="CH390" s="171"/>
      <c r="CI390" s="171"/>
      <c r="CJ390" s="171"/>
      <c r="CK390" s="171"/>
      <c r="CL390" s="171"/>
      <c r="CM390" s="171"/>
      <c r="CN390" s="171"/>
      <c r="CO390" s="171"/>
      <c r="CP390" s="171"/>
      <c r="CQ390" s="171"/>
      <c r="CR390" s="171"/>
      <c r="CS390" s="171"/>
      <c r="CT390" s="171"/>
      <c r="CU390" s="171"/>
      <c r="CV390" s="171"/>
      <c r="CW390" s="171"/>
      <c r="CX390" s="171"/>
      <c r="CY390" s="171"/>
      <c r="CZ390" s="171"/>
      <c r="DA390" s="171"/>
      <c r="DB390" s="171"/>
      <c r="DC390" s="171"/>
      <c r="DD390" s="171"/>
      <c r="DE390" s="171"/>
      <c r="DF390" s="171"/>
      <c r="DG390" s="171"/>
      <c r="DH390" s="171"/>
      <c r="DI390" s="171"/>
      <c r="DJ390" s="171"/>
      <c r="DK390" s="171"/>
      <c r="DL390" s="171"/>
      <c r="DM390" s="171"/>
      <c r="DN390" s="171"/>
      <c r="DO390" s="171"/>
      <c r="DP390" s="171"/>
      <c r="DQ390" s="171"/>
      <c r="DR390" s="171"/>
      <c r="DS390" s="171"/>
      <c r="DT390" s="171"/>
      <c r="DU390" s="171"/>
      <c r="DV390" s="171"/>
      <c r="DW390" s="171"/>
      <c r="DX390" s="171"/>
      <c r="DY390" s="171"/>
      <c r="DZ390" s="171"/>
      <c r="EA390" s="171"/>
      <c r="EB390" s="171"/>
      <c r="EC390" s="171"/>
      <c r="ED390" s="171"/>
      <c r="EE390" s="171"/>
      <c r="EF390" s="171"/>
      <c r="EG390" s="171"/>
      <c r="EH390" s="171"/>
      <c r="EI390" s="171"/>
      <c r="EJ390" s="171"/>
      <c r="EK390" s="171"/>
      <c r="EL390" s="171"/>
      <c r="EM390" s="171"/>
      <c r="EN390" s="171"/>
    </row>
    <row r="391" spans="43:144" ht="15" x14ac:dyDescent="0.25">
      <c r="AQ391" s="171"/>
      <c r="AR391"/>
      <c r="AS391"/>
      <c r="AT391"/>
      <c r="AU391"/>
      <c r="AV391"/>
      <c r="AW391"/>
      <c r="AX391"/>
      <c r="AY391"/>
      <c r="AZ391"/>
      <c r="BA391"/>
      <c r="BB391"/>
      <c r="BC391"/>
      <c r="BD391"/>
      <c r="BE391" s="171"/>
      <c r="BF391" s="171"/>
      <c r="BG391" s="171"/>
      <c r="BH391" s="171"/>
      <c r="BI391" s="171"/>
      <c r="BJ391" s="171"/>
      <c r="BK391" s="171"/>
      <c r="BL391" s="171"/>
      <c r="BM391" s="171"/>
      <c r="BN391" s="171"/>
      <c r="BO391" s="171"/>
      <c r="BP391" s="171"/>
      <c r="BQ391" s="171"/>
      <c r="BR391" s="171"/>
      <c r="BS391" s="171"/>
      <c r="BT391" s="171"/>
      <c r="BU391" s="171"/>
      <c r="BV391" s="171"/>
      <c r="BW391" s="171"/>
      <c r="BX391" s="171"/>
      <c r="BY391" s="171"/>
      <c r="BZ391" s="171"/>
      <c r="CA391" s="171"/>
      <c r="CB391" s="171"/>
      <c r="CC391" s="171"/>
      <c r="CD391" s="171"/>
      <c r="CE391" s="171"/>
      <c r="CF391" s="171"/>
      <c r="CG391" s="171"/>
      <c r="CH391" s="171"/>
      <c r="CI391" s="171"/>
      <c r="CJ391" s="171"/>
      <c r="CK391" s="171"/>
      <c r="CL391" s="171"/>
      <c r="CM391" s="171"/>
      <c r="CN391" s="171"/>
      <c r="CO391" s="171"/>
      <c r="CP391" s="171"/>
      <c r="CQ391" s="171"/>
      <c r="CR391" s="171"/>
      <c r="CS391" s="171"/>
      <c r="CT391" s="171"/>
      <c r="CU391" s="171"/>
      <c r="CV391" s="171"/>
      <c r="CW391" s="171"/>
      <c r="CX391" s="171"/>
      <c r="CY391" s="171"/>
      <c r="CZ391" s="171"/>
      <c r="DA391" s="171"/>
      <c r="DB391" s="171"/>
      <c r="DC391" s="171"/>
      <c r="DD391" s="171"/>
      <c r="DE391" s="171"/>
      <c r="DF391" s="171"/>
      <c r="DG391" s="171"/>
      <c r="DH391" s="171"/>
      <c r="DI391" s="171"/>
      <c r="DJ391" s="171"/>
      <c r="DK391" s="171"/>
      <c r="DL391" s="171"/>
      <c r="DM391" s="171"/>
      <c r="DN391" s="171"/>
      <c r="DO391" s="171"/>
      <c r="DP391" s="171"/>
      <c r="DQ391" s="171"/>
      <c r="DR391" s="171"/>
      <c r="DS391" s="171"/>
      <c r="DT391" s="171"/>
      <c r="DU391" s="171"/>
      <c r="DV391" s="171"/>
      <c r="DW391" s="171"/>
      <c r="DX391" s="171"/>
      <c r="DY391" s="171"/>
      <c r="DZ391" s="171"/>
      <c r="EA391" s="171"/>
      <c r="EB391" s="171"/>
      <c r="EC391" s="171"/>
      <c r="ED391" s="171"/>
      <c r="EE391" s="171"/>
      <c r="EF391" s="171"/>
      <c r="EG391" s="171"/>
      <c r="EH391" s="171"/>
      <c r="EI391" s="171"/>
      <c r="EJ391" s="171"/>
      <c r="EK391" s="171"/>
      <c r="EL391" s="171"/>
      <c r="EM391" s="171"/>
      <c r="EN391" s="171"/>
    </row>
    <row r="392" spans="43:144" ht="15" x14ac:dyDescent="0.25">
      <c r="AQ392" s="171"/>
      <c r="AR392"/>
      <c r="AS392"/>
      <c r="AT392"/>
      <c r="AU392"/>
      <c r="AV392"/>
      <c r="AW392"/>
      <c r="AX392"/>
      <c r="AY392"/>
      <c r="AZ392"/>
      <c r="BA392"/>
      <c r="BB392"/>
      <c r="BC392"/>
      <c r="BD392"/>
      <c r="BE392" s="171"/>
      <c r="BF392" s="171"/>
      <c r="BG392" s="171"/>
      <c r="BH392" s="171"/>
      <c r="BI392" s="171"/>
      <c r="BJ392" s="171"/>
      <c r="BK392" s="171"/>
      <c r="BL392" s="171"/>
      <c r="BM392" s="171"/>
      <c r="BN392" s="171"/>
      <c r="BO392" s="171"/>
      <c r="BP392" s="171"/>
      <c r="BQ392" s="171"/>
      <c r="BR392" s="171"/>
      <c r="BS392" s="171"/>
      <c r="BT392" s="171"/>
      <c r="BU392" s="171"/>
      <c r="BV392" s="171"/>
      <c r="BW392" s="171"/>
      <c r="BX392" s="171"/>
      <c r="BY392" s="171"/>
      <c r="BZ392" s="171"/>
      <c r="CA392" s="171"/>
      <c r="CB392" s="171"/>
      <c r="CC392" s="171"/>
      <c r="CD392" s="171"/>
      <c r="CE392" s="171"/>
      <c r="CF392" s="171"/>
      <c r="CG392" s="171"/>
      <c r="CH392" s="171"/>
      <c r="CI392" s="171"/>
      <c r="CJ392" s="171"/>
      <c r="CK392" s="171"/>
      <c r="CL392" s="171"/>
      <c r="CM392" s="171"/>
      <c r="CN392" s="171"/>
      <c r="CO392" s="171"/>
      <c r="CP392" s="171"/>
      <c r="CQ392" s="171"/>
      <c r="CR392" s="171"/>
      <c r="CS392" s="171"/>
      <c r="CT392" s="171"/>
      <c r="CU392" s="171"/>
      <c r="CV392" s="171"/>
      <c r="CW392" s="171"/>
      <c r="CX392" s="171"/>
      <c r="CY392" s="171"/>
      <c r="CZ392" s="171"/>
      <c r="DA392" s="171"/>
      <c r="DB392" s="171"/>
      <c r="DC392" s="171"/>
      <c r="DD392" s="171"/>
      <c r="DE392" s="171"/>
      <c r="DF392" s="171"/>
      <c r="DG392" s="171"/>
      <c r="DH392" s="171"/>
      <c r="DI392" s="171"/>
      <c r="DJ392" s="171"/>
      <c r="DK392" s="171"/>
      <c r="DL392" s="171"/>
      <c r="DM392" s="171"/>
      <c r="DN392" s="171"/>
      <c r="DO392" s="171"/>
      <c r="DP392" s="171"/>
      <c r="DQ392" s="171"/>
      <c r="DR392" s="171"/>
      <c r="DS392" s="171"/>
      <c r="DT392" s="171"/>
      <c r="DU392" s="171"/>
      <c r="DV392" s="171"/>
      <c r="DW392" s="171"/>
      <c r="DX392" s="171"/>
      <c r="DY392" s="171"/>
      <c r="DZ392" s="171"/>
      <c r="EA392" s="171"/>
      <c r="EB392" s="171"/>
      <c r="EC392" s="171"/>
      <c r="ED392" s="171"/>
      <c r="EE392" s="171"/>
      <c r="EF392" s="171"/>
      <c r="EG392" s="171"/>
      <c r="EH392" s="171"/>
      <c r="EI392" s="171"/>
      <c r="EJ392" s="171"/>
      <c r="EK392" s="171"/>
      <c r="EL392" s="171"/>
      <c r="EM392" s="171"/>
      <c r="EN392" s="171"/>
    </row>
    <row r="393" spans="43:144" ht="15" x14ac:dyDescent="0.25">
      <c r="AQ393" s="171"/>
      <c r="AR393"/>
      <c r="AS393"/>
      <c r="AT393"/>
      <c r="AU393"/>
      <c r="AV393"/>
      <c r="AW393"/>
      <c r="AX393"/>
      <c r="AY393"/>
      <c r="AZ393"/>
      <c r="BA393"/>
      <c r="BB393"/>
      <c r="BC393"/>
      <c r="BD393"/>
      <c r="BE393" s="171"/>
      <c r="BF393" s="171"/>
      <c r="BG393" s="171"/>
      <c r="BH393" s="171"/>
      <c r="BI393" s="171"/>
      <c r="BJ393" s="171"/>
      <c r="BK393" s="171"/>
      <c r="BL393" s="171"/>
      <c r="BM393" s="171"/>
      <c r="BN393" s="171"/>
      <c r="BO393" s="171"/>
      <c r="BP393" s="171"/>
      <c r="BQ393" s="171"/>
      <c r="BR393" s="171"/>
      <c r="BS393" s="171"/>
      <c r="BT393" s="171"/>
      <c r="BU393" s="171"/>
      <c r="BV393" s="171"/>
      <c r="BW393" s="171"/>
      <c r="BX393" s="171"/>
      <c r="BY393" s="171"/>
      <c r="BZ393" s="171"/>
      <c r="CA393" s="171"/>
      <c r="CB393" s="171"/>
      <c r="CC393" s="171"/>
      <c r="CD393" s="171"/>
      <c r="CE393" s="171"/>
      <c r="CF393" s="171"/>
      <c r="CG393" s="171"/>
      <c r="CH393" s="171"/>
      <c r="CI393" s="171"/>
      <c r="CJ393" s="171"/>
      <c r="CK393" s="171"/>
      <c r="CL393" s="171"/>
      <c r="CM393" s="171"/>
      <c r="CN393" s="171"/>
      <c r="CO393" s="171"/>
      <c r="CP393" s="171"/>
      <c r="CQ393" s="171"/>
      <c r="CR393" s="171"/>
      <c r="CS393" s="171"/>
      <c r="CT393" s="171"/>
      <c r="CU393" s="171"/>
      <c r="CV393" s="171"/>
      <c r="CW393" s="171"/>
      <c r="CX393" s="171"/>
      <c r="CY393" s="171"/>
      <c r="CZ393" s="171"/>
      <c r="DA393" s="171"/>
      <c r="DB393" s="171"/>
      <c r="DC393" s="171"/>
      <c r="DD393" s="171"/>
      <c r="DE393" s="171"/>
      <c r="DF393" s="171"/>
      <c r="DG393" s="171"/>
      <c r="DH393" s="171"/>
      <c r="DI393" s="171"/>
      <c r="DJ393" s="171"/>
      <c r="DK393" s="171"/>
      <c r="DL393" s="171"/>
      <c r="DM393" s="171"/>
      <c r="DN393" s="171"/>
      <c r="DO393" s="171"/>
      <c r="DP393" s="171"/>
      <c r="DQ393" s="171"/>
      <c r="DR393" s="171"/>
      <c r="DS393" s="171"/>
      <c r="DT393" s="171"/>
      <c r="DU393" s="171"/>
      <c r="DV393" s="171"/>
      <c r="DW393" s="171"/>
      <c r="DX393" s="171"/>
      <c r="DY393" s="171"/>
      <c r="DZ393" s="171"/>
      <c r="EA393" s="171"/>
      <c r="EB393" s="171"/>
      <c r="EC393" s="171"/>
      <c r="ED393" s="171"/>
      <c r="EE393" s="171"/>
      <c r="EF393" s="171"/>
      <c r="EG393" s="171"/>
      <c r="EH393" s="171"/>
      <c r="EI393" s="171"/>
      <c r="EJ393" s="171"/>
      <c r="EK393" s="171"/>
      <c r="EL393" s="171"/>
      <c r="EM393" s="171"/>
      <c r="EN393" s="171"/>
    </row>
    <row r="394" spans="43:144" ht="15" x14ac:dyDescent="0.25">
      <c r="AQ394" s="171"/>
      <c r="AR394"/>
      <c r="AS394"/>
      <c r="AT394"/>
      <c r="AU394"/>
      <c r="AV394"/>
      <c r="AW394"/>
      <c r="AX394"/>
      <c r="AY394"/>
      <c r="AZ394"/>
      <c r="BA394"/>
      <c r="BB394"/>
      <c r="BC394"/>
      <c r="BD394"/>
      <c r="BE394" s="171"/>
      <c r="BF394" s="171"/>
      <c r="BG394" s="171"/>
      <c r="BH394" s="171"/>
      <c r="BI394" s="171"/>
      <c r="BJ394" s="171"/>
      <c r="BK394" s="171"/>
      <c r="BL394" s="171"/>
      <c r="BM394" s="171"/>
      <c r="BN394" s="171"/>
      <c r="BO394" s="171"/>
      <c r="BP394" s="171"/>
      <c r="BQ394" s="171"/>
      <c r="BR394" s="171"/>
      <c r="BS394" s="171"/>
      <c r="BT394" s="171"/>
      <c r="BU394" s="171"/>
      <c r="BV394" s="171"/>
      <c r="BW394" s="171"/>
      <c r="BX394" s="171"/>
      <c r="BY394" s="171"/>
      <c r="BZ394" s="171"/>
      <c r="CA394" s="171"/>
      <c r="CB394" s="171"/>
      <c r="CC394" s="171"/>
      <c r="CD394" s="171"/>
      <c r="CE394" s="171"/>
      <c r="CF394" s="171"/>
      <c r="CG394" s="171"/>
      <c r="CH394" s="171"/>
      <c r="CI394" s="171"/>
      <c r="CJ394" s="171"/>
      <c r="CK394" s="171"/>
      <c r="CL394" s="171"/>
      <c r="CM394" s="171"/>
      <c r="CN394" s="171"/>
      <c r="CO394" s="171"/>
      <c r="CP394" s="171"/>
      <c r="CQ394" s="171"/>
      <c r="CR394" s="171"/>
      <c r="CS394" s="171"/>
      <c r="CT394" s="171"/>
      <c r="CU394" s="171"/>
      <c r="CV394" s="171"/>
      <c r="CW394" s="171"/>
      <c r="CX394" s="171"/>
      <c r="CY394" s="171"/>
      <c r="CZ394" s="171"/>
      <c r="DA394" s="171"/>
      <c r="DB394" s="171"/>
      <c r="DC394" s="171"/>
      <c r="DD394" s="171"/>
      <c r="DE394" s="171"/>
      <c r="DF394" s="171"/>
      <c r="DG394" s="171"/>
      <c r="DH394" s="171"/>
      <c r="DI394" s="171"/>
      <c r="DJ394" s="171"/>
      <c r="DK394" s="171"/>
      <c r="DL394" s="171"/>
      <c r="DM394" s="171"/>
      <c r="DN394" s="171"/>
      <c r="DO394" s="171"/>
      <c r="DP394" s="171"/>
      <c r="DQ394" s="171"/>
      <c r="DR394" s="171"/>
      <c r="DS394" s="171"/>
      <c r="DT394" s="171"/>
      <c r="DU394" s="171"/>
      <c r="DV394" s="171"/>
      <c r="DW394" s="171"/>
      <c r="DX394" s="171"/>
      <c r="DY394" s="171"/>
      <c r="DZ394" s="171"/>
      <c r="EA394" s="171"/>
      <c r="EB394" s="171"/>
      <c r="EC394" s="171"/>
      <c r="ED394" s="171"/>
      <c r="EE394" s="171"/>
      <c r="EF394" s="171"/>
      <c r="EG394" s="171"/>
      <c r="EH394" s="171"/>
      <c r="EI394" s="171"/>
      <c r="EJ394" s="171"/>
      <c r="EK394" s="171"/>
      <c r="EL394" s="171"/>
      <c r="EM394" s="171"/>
      <c r="EN394" s="171"/>
    </row>
    <row r="395" spans="43:144" ht="15" x14ac:dyDescent="0.25">
      <c r="AQ395" s="171"/>
      <c r="AR395"/>
      <c r="AS395"/>
      <c r="AT395"/>
      <c r="AU395"/>
      <c r="AV395"/>
      <c r="AW395"/>
      <c r="AX395"/>
      <c r="AY395"/>
      <c r="AZ395"/>
      <c r="BA395"/>
      <c r="BB395"/>
      <c r="BC395"/>
      <c r="BD395"/>
      <c r="BE395" s="171"/>
      <c r="BF395" s="171"/>
      <c r="BG395" s="171"/>
      <c r="BH395" s="171"/>
      <c r="BI395" s="171"/>
      <c r="BJ395" s="171"/>
      <c r="BK395" s="171"/>
      <c r="BL395" s="171"/>
      <c r="BM395" s="171"/>
      <c r="BN395" s="171"/>
      <c r="BO395" s="171"/>
      <c r="BP395" s="171"/>
      <c r="BQ395" s="171"/>
      <c r="BR395" s="171"/>
      <c r="BS395" s="171"/>
      <c r="BT395" s="171"/>
      <c r="BU395" s="171"/>
      <c r="BV395" s="171"/>
      <c r="BW395" s="171"/>
      <c r="BX395" s="171"/>
      <c r="BY395" s="171"/>
      <c r="BZ395" s="171"/>
      <c r="CA395" s="171"/>
      <c r="CB395" s="171"/>
      <c r="CC395" s="171"/>
      <c r="CD395" s="171"/>
      <c r="CE395" s="171"/>
      <c r="CF395" s="171"/>
      <c r="CG395" s="171"/>
      <c r="CH395" s="171"/>
      <c r="CI395" s="171"/>
      <c r="CJ395" s="171"/>
      <c r="CK395" s="171"/>
      <c r="CL395" s="171"/>
      <c r="CM395" s="171"/>
      <c r="CN395" s="171"/>
      <c r="CO395" s="171"/>
      <c r="CP395" s="171"/>
      <c r="CQ395" s="171"/>
      <c r="CR395" s="171"/>
      <c r="CS395" s="171"/>
      <c r="CT395" s="171"/>
      <c r="CU395" s="171"/>
      <c r="CV395" s="171"/>
      <c r="CW395" s="171"/>
      <c r="CX395" s="171"/>
      <c r="CY395" s="171"/>
      <c r="CZ395" s="171"/>
      <c r="DA395" s="171"/>
      <c r="DB395" s="171"/>
      <c r="DC395" s="171"/>
      <c r="DD395" s="171"/>
      <c r="DE395" s="171"/>
      <c r="DF395" s="171"/>
      <c r="DG395" s="171"/>
      <c r="DH395" s="171"/>
      <c r="DI395" s="171"/>
      <c r="DJ395" s="171"/>
      <c r="DK395" s="171"/>
      <c r="DL395" s="171"/>
      <c r="DM395" s="171"/>
      <c r="DN395" s="171"/>
      <c r="DO395" s="171"/>
      <c r="DP395" s="171"/>
      <c r="DQ395" s="171"/>
      <c r="DR395" s="171"/>
      <c r="DS395" s="171"/>
      <c r="DT395" s="171"/>
      <c r="DU395" s="171"/>
      <c r="DV395" s="171"/>
      <c r="DW395" s="171"/>
      <c r="DX395" s="171"/>
      <c r="DY395" s="171"/>
      <c r="DZ395" s="171"/>
      <c r="EA395" s="171"/>
      <c r="EB395" s="171"/>
      <c r="EC395" s="171"/>
      <c r="ED395" s="171"/>
      <c r="EE395" s="171"/>
      <c r="EF395" s="171"/>
      <c r="EG395" s="171"/>
      <c r="EH395" s="171"/>
      <c r="EI395" s="171"/>
      <c r="EJ395" s="171"/>
      <c r="EK395" s="171"/>
      <c r="EL395" s="171"/>
      <c r="EM395" s="171"/>
      <c r="EN395" s="171"/>
    </row>
    <row r="396" spans="43:144" ht="15" x14ac:dyDescent="0.25">
      <c r="AQ396" s="171"/>
      <c r="AR396"/>
      <c r="AS396"/>
      <c r="AT396"/>
      <c r="AU396"/>
      <c r="AV396"/>
      <c r="AW396"/>
      <c r="AX396"/>
      <c r="AY396"/>
      <c r="AZ396"/>
      <c r="BA396"/>
      <c r="BB396"/>
      <c r="BC396"/>
      <c r="BD396"/>
      <c r="BE396" s="171"/>
      <c r="BF396" s="171"/>
      <c r="BG396" s="171"/>
      <c r="BH396" s="171"/>
      <c r="BI396" s="171"/>
      <c r="BJ396" s="171"/>
      <c r="BK396" s="171"/>
      <c r="BL396" s="171"/>
      <c r="BM396" s="171"/>
      <c r="BN396" s="171"/>
      <c r="BO396" s="171"/>
      <c r="BP396" s="171"/>
      <c r="BQ396" s="171"/>
      <c r="BR396" s="171"/>
      <c r="BS396" s="171"/>
      <c r="BT396" s="171"/>
      <c r="BU396" s="171"/>
      <c r="BV396" s="171"/>
      <c r="BW396" s="171"/>
      <c r="BX396" s="171"/>
      <c r="BY396" s="171"/>
      <c r="BZ396" s="171"/>
      <c r="CA396" s="171"/>
      <c r="CB396" s="171"/>
      <c r="CC396" s="171"/>
      <c r="CD396" s="171"/>
      <c r="CE396" s="171"/>
      <c r="CF396" s="171"/>
      <c r="CG396" s="171"/>
      <c r="CH396" s="171"/>
      <c r="CI396" s="171"/>
      <c r="CJ396" s="171"/>
      <c r="CK396" s="171"/>
      <c r="CL396" s="171"/>
      <c r="CM396" s="171"/>
      <c r="CN396" s="171"/>
      <c r="CO396" s="171"/>
      <c r="CP396" s="171"/>
      <c r="CQ396" s="171"/>
      <c r="CR396" s="171"/>
      <c r="CS396" s="171"/>
      <c r="CT396" s="171"/>
      <c r="CU396" s="171"/>
      <c r="CV396" s="171"/>
      <c r="CW396" s="171"/>
      <c r="CX396" s="171"/>
      <c r="CY396" s="171"/>
      <c r="CZ396" s="171"/>
      <c r="DA396" s="171"/>
      <c r="DB396" s="171"/>
      <c r="DC396" s="171"/>
      <c r="DD396" s="171"/>
      <c r="DE396" s="171"/>
      <c r="DF396" s="171"/>
      <c r="DG396" s="171"/>
      <c r="DH396" s="171"/>
      <c r="DI396" s="171"/>
      <c r="DJ396" s="171"/>
      <c r="DK396" s="171"/>
      <c r="DL396" s="171"/>
      <c r="DM396" s="171"/>
      <c r="DN396" s="171"/>
      <c r="DO396" s="171"/>
      <c r="DP396" s="171"/>
      <c r="DQ396" s="171"/>
      <c r="DR396" s="171"/>
      <c r="DS396" s="171"/>
      <c r="DT396" s="171"/>
      <c r="DU396" s="171"/>
      <c r="DV396" s="171"/>
      <c r="DW396" s="171"/>
      <c r="DX396" s="171"/>
      <c r="DY396" s="171"/>
      <c r="DZ396" s="171"/>
      <c r="EA396" s="171"/>
      <c r="EB396" s="171"/>
      <c r="EC396" s="171"/>
      <c r="ED396" s="171"/>
      <c r="EE396" s="171"/>
      <c r="EF396" s="171"/>
      <c r="EG396" s="171"/>
      <c r="EH396" s="171"/>
      <c r="EI396" s="171"/>
      <c r="EJ396" s="171"/>
      <c r="EK396" s="171"/>
      <c r="EL396" s="171"/>
      <c r="EM396" s="171"/>
      <c r="EN396" s="171"/>
    </row>
    <row r="397" spans="43:144" ht="15" x14ac:dyDescent="0.25">
      <c r="AQ397" s="171"/>
      <c r="AR397"/>
      <c r="AS397"/>
      <c r="AT397"/>
      <c r="AU397"/>
      <c r="AV397"/>
      <c r="AW397"/>
      <c r="AX397"/>
      <c r="AY397"/>
      <c r="AZ397"/>
      <c r="BA397"/>
      <c r="BB397"/>
      <c r="BC397"/>
      <c r="BD397"/>
      <c r="BE397" s="171"/>
      <c r="BF397" s="171"/>
      <c r="BG397" s="171"/>
      <c r="BH397" s="171"/>
      <c r="BI397" s="171"/>
      <c r="BJ397" s="171"/>
      <c r="BK397" s="171"/>
      <c r="BL397" s="171"/>
      <c r="BM397" s="171"/>
      <c r="BN397" s="171"/>
      <c r="BO397" s="171"/>
      <c r="BP397" s="171"/>
      <c r="BQ397" s="171"/>
      <c r="BR397" s="171"/>
      <c r="BS397" s="171"/>
      <c r="BT397" s="171"/>
      <c r="BU397" s="171"/>
      <c r="BV397" s="171"/>
      <c r="BW397" s="171"/>
      <c r="BX397" s="171"/>
      <c r="BY397" s="171"/>
      <c r="BZ397" s="171"/>
      <c r="CA397" s="171"/>
      <c r="CB397" s="171"/>
      <c r="CC397" s="171"/>
      <c r="CD397" s="171"/>
      <c r="CE397" s="171"/>
      <c r="CF397" s="171"/>
      <c r="CG397" s="171"/>
      <c r="CH397" s="171"/>
      <c r="CI397" s="171"/>
      <c r="CJ397" s="171"/>
      <c r="CK397" s="171"/>
      <c r="CL397" s="171"/>
      <c r="CM397" s="171"/>
      <c r="CN397" s="171"/>
      <c r="CO397" s="171"/>
      <c r="CP397" s="171"/>
      <c r="CQ397" s="171"/>
      <c r="CR397" s="171"/>
      <c r="CS397" s="171"/>
      <c r="CT397" s="171"/>
      <c r="CU397" s="171"/>
      <c r="CV397" s="171"/>
      <c r="CW397" s="171"/>
      <c r="CX397" s="171"/>
      <c r="CY397" s="171"/>
      <c r="CZ397" s="171"/>
      <c r="DA397" s="171"/>
      <c r="DB397" s="171"/>
      <c r="DC397" s="171"/>
      <c r="DD397" s="171"/>
      <c r="DE397" s="171"/>
      <c r="DF397" s="171"/>
      <c r="DG397" s="171"/>
      <c r="DH397" s="171"/>
      <c r="DI397" s="171"/>
      <c r="DJ397" s="171"/>
      <c r="DK397" s="171"/>
      <c r="DL397" s="171"/>
      <c r="DM397" s="171"/>
      <c r="DN397" s="171"/>
      <c r="DO397" s="171"/>
      <c r="DP397" s="171"/>
      <c r="DQ397" s="171"/>
      <c r="DR397" s="171"/>
      <c r="DS397" s="171"/>
      <c r="DT397" s="171"/>
      <c r="DU397" s="171"/>
      <c r="DV397" s="171"/>
      <c r="DW397" s="171"/>
      <c r="DX397" s="171"/>
      <c r="DY397" s="171"/>
      <c r="DZ397" s="171"/>
      <c r="EA397" s="171"/>
      <c r="EB397" s="171"/>
      <c r="EC397" s="171"/>
      <c r="ED397" s="171"/>
      <c r="EE397" s="171"/>
      <c r="EF397" s="171"/>
      <c r="EG397" s="171"/>
      <c r="EH397" s="171"/>
      <c r="EI397" s="171"/>
      <c r="EJ397" s="171"/>
      <c r="EK397" s="171"/>
      <c r="EL397" s="171"/>
      <c r="EM397" s="171"/>
      <c r="EN397" s="171"/>
    </row>
    <row r="398" spans="43:144" ht="15" x14ac:dyDescent="0.25">
      <c r="AQ398" s="171"/>
      <c r="AR398"/>
      <c r="AS398"/>
      <c r="AT398"/>
      <c r="AU398"/>
      <c r="AV398"/>
      <c r="AW398"/>
      <c r="AX398"/>
      <c r="AY398"/>
      <c r="AZ398"/>
      <c r="BA398"/>
      <c r="BB398"/>
      <c r="BC398"/>
      <c r="BD398"/>
      <c r="BE398" s="171"/>
      <c r="BF398" s="171"/>
      <c r="BG398" s="171"/>
      <c r="BH398" s="171"/>
      <c r="BI398" s="171"/>
      <c r="BJ398" s="171"/>
      <c r="BK398" s="171"/>
      <c r="BL398" s="171"/>
      <c r="BM398" s="171"/>
      <c r="BN398" s="171"/>
      <c r="BO398" s="171"/>
      <c r="BP398" s="171"/>
      <c r="BQ398" s="171"/>
      <c r="BR398" s="171"/>
      <c r="BS398" s="171"/>
      <c r="BT398" s="171"/>
      <c r="BU398" s="171"/>
      <c r="BV398" s="171"/>
      <c r="BW398" s="171"/>
      <c r="BX398" s="171"/>
      <c r="BY398" s="171"/>
      <c r="BZ398" s="171"/>
      <c r="CA398" s="171"/>
      <c r="CB398" s="171"/>
      <c r="CC398" s="171"/>
      <c r="CD398" s="171"/>
      <c r="CE398" s="171"/>
      <c r="CF398" s="171"/>
      <c r="CG398" s="171"/>
      <c r="CH398" s="171"/>
      <c r="CI398" s="171"/>
      <c r="CJ398" s="171"/>
      <c r="CK398" s="171"/>
      <c r="CL398" s="171"/>
      <c r="CM398" s="171"/>
      <c r="CN398" s="171"/>
      <c r="CO398" s="171"/>
      <c r="CP398" s="171"/>
      <c r="CQ398" s="171"/>
      <c r="CR398" s="171"/>
      <c r="CS398" s="171"/>
      <c r="CT398" s="171"/>
      <c r="CU398" s="171"/>
      <c r="CV398" s="171"/>
      <c r="CW398" s="171"/>
      <c r="CX398" s="171"/>
      <c r="CY398" s="171"/>
      <c r="CZ398" s="171"/>
      <c r="DA398" s="171"/>
      <c r="DB398" s="171"/>
      <c r="DC398" s="171"/>
      <c r="DD398" s="171"/>
      <c r="DE398" s="171"/>
      <c r="DF398" s="171"/>
      <c r="DG398" s="171"/>
      <c r="DH398" s="171"/>
      <c r="DI398" s="171"/>
      <c r="DJ398" s="171"/>
      <c r="DK398" s="171"/>
      <c r="DL398" s="171"/>
      <c r="DM398" s="171"/>
      <c r="DN398" s="171"/>
      <c r="DO398" s="171"/>
      <c r="DP398" s="171"/>
      <c r="DQ398" s="171"/>
      <c r="DR398" s="171"/>
      <c r="DS398" s="171"/>
      <c r="DT398" s="171"/>
      <c r="DU398" s="171"/>
      <c r="DV398" s="171"/>
      <c r="DW398" s="171"/>
      <c r="DX398" s="171"/>
      <c r="DY398" s="171"/>
      <c r="DZ398" s="171"/>
      <c r="EA398" s="171"/>
      <c r="EB398" s="171"/>
      <c r="EC398" s="171"/>
      <c r="ED398" s="171"/>
      <c r="EE398" s="171"/>
      <c r="EF398" s="171"/>
      <c r="EG398" s="171"/>
      <c r="EH398" s="171"/>
      <c r="EI398" s="171"/>
      <c r="EJ398" s="171"/>
      <c r="EK398" s="171"/>
      <c r="EL398" s="171"/>
      <c r="EM398" s="171"/>
      <c r="EN398" s="171"/>
    </row>
    <row r="399" spans="43:144" ht="15" x14ac:dyDescent="0.25">
      <c r="AQ399" s="171"/>
      <c r="AR399"/>
      <c r="AS399"/>
      <c r="AT399"/>
      <c r="AU399"/>
      <c r="AV399"/>
      <c r="AW399"/>
      <c r="AX399"/>
      <c r="AY399"/>
      <c r="AZ399"/>
      <c r="BA399"/>
      <c r="BB399"/>
      <c r="BC399"/>
      <c r="BD399"/>
      <c r="BE399" s="171"/>
      <c r="BF399" s="171"/>
      <c r="BG399" s="171"/>
      <c r="BH399" s="171"/>
      <c r="BI399" s="171"/>
      <c r="BJ399" s="171"/>
      <c r="BK399" s="171"/>
      <c r="BL399" s="171"/>
      <c r="BM399" s="171"/>
      <c r="BN399" s="171"/>
      <c r="BO399" s="171"/>
      <c r="BP399" s="171"/>
      <c r="BQ399" s="171"/>
      <c r="BR399" s="171"/>
      <c r="BS399" s="171"/>
      <c r="BT399" s="171"/>
      <c r="BU399" s="171"/>
      <c r="BV399" s="171"/>
      <c r="BW399" s="171"/>
      <c r="BX399" s="171"/>
      <c r="BY399" s="171"/>
      <c r="BZ399" s="171"/>
      <c r="CA399" s="171"/>
      <c r="CB399" s="171"/>
      <c r="CC399" s="171"/>
      <c r="CD399" s="171"/>
      <c r="CE399" s="171"/>
      <c r="CF399" s="171"/>
      <c r="CG399" s="171"/>
      <c r="CH399" s="171"/>
      <c r="CI399" s="171"/>
      <c r="CJ399" s="171"/>
      <c r="CK399" s="171"/>
      <c r="CL399" s="171"/>
      <c r="CM399" s="171"/>
      <c r="CN399" s="171"/>
      <c r="CO399" s="171"/>
      <c r="CP399" s="171"/>
      <c r="CQ399" s="171"/>
      <c r="CR399" s="171"/>
      <c r="CS399" s="171"/>
      <c r="CT399" s="171"/>
      <c r="CU399" s="171"/>
      <c r="CV399" s="171"/>
      <c r="CW399" s="171"/>
      <c r="CX399" s="171"/>
      <c r="CY399" s="171"/>
      <c r="CZ399" s="171"/>
      <c r="DA399" s="171"/>
      <c r="DB399" s="171"/>
      <c r="DC399" s="171"/>
      <c r="DD399" s="171"/>
      <c r="DE399" s="171"/>
      <c r="DF399" s="171"/>
      <c r="DG399" s="171"/>
      <c r="DH399" s="171"/>
      <c r="DI399" s="171"/>
      <c r="DJ399" s="171"/>
      <c r="DK399" s="171"/>
      <c r="DL399" s="171"/>
      <c r="DM399" s="171"/>
      <c r="DN399" s="171"/>
      <c r="DO399" s="171"/>
      <c r="DP399" s="171"/>
      <c r="DQ399" s="171"/>
      <c r="DR399" s="171"/>
      <c r="DS399" s="171"/>
      <c r="DT399" s="171"/>
      <c r="DU399" s="171"/>
      <c r="DV399" s="171"/>
      <c r="DW399" s="171"/>
      <c r="DX399" s="171"/>
      <c r="DY399" s="171"/>
      <c r="DZ399" s="171"/>
      <c r="EA399" s="171"/>
      <c r="EB399" s="171"/>
      <c r="EC399" s="171"/>
      <c r="ED399" s="171"/>
      <c r="EE399" s="171"/>
      <c r="EF399" s="171"/>
      <c r="EG399" s="171"/>
      <c r="EH399" s="171"/>
      <c r="EI399" s="171"/>
      <c r="EJ399" s="171"/>
      <c r="EK399" s="171"/>
      <c r="EL399" s="171"/>
      <c r="EM399" s="171"/>
      <c r="EN399" s="171"/>
    </row>
    <row r="400" spans="43:144" ht="15" x14ac:dyDescent="0.25">
      <c r="AQ400" s="171"/>
      <c r="AR400"/>
      <c r="AS400"/>
      <c r="AT400"/>
      <c r="AU400"/>
      <c r="AV400"/>
      <c r="AW400"/>
      <c r="AX400"/>
      <c r="AY400"/>
      <c r="AZ400"/>
      <c r="BA400"/>
      <c r="BB400"/>
      <c r="BC400"/>
      <c r="BD400"/>
      <c r="BE400" s="171"/>
      <c r="BF400" s="171"/>
      <c r="BG400" s="171"/>
      <c r="BH400" s="171"/>
      <c r="BI400" s="171"/>
      <c r="BJ400" s="171"/>
      <c r="BK400" s="171"/>
      <c r="BL400" s="171"/>
      <c r="BM400" s="171"/>
      <c r="BN400" s="171"/>
      <c r="BO400" s="171"/>
      <c r="BP400" s="171"/>
      <c r="BQ400" s="171"/>
      <c r="BR400" s="171"/>
      <c r="BS400" s="171"/>
      <c r="BT400" s="171"/>
      <c r="BU400" s="171"/>
      <c r="BV400" s="171"/>
      <c r="BW400" s="171"/>
      <c r="BX400" s="171"/>
      <c r="BY400" s="171"/>
      <c r="BZ400" s="171"/>
      <c r="CA400" s="171"/>
      <c r="CB400" s="171"/>
      <c r="CC400" s="171"/>
      <c r="CD400" s="171"/>
      <c r="CE400" s="171"/>
      <c r="CF400" s="171"/>
      <c r="CG400" s="171"/>
      <c r="CH400" s="171"/>
      <c r="CI400" s="171"/>
      <c r="CJ400" s="171"/>
      <c r="CK400" s="171"/>
      <c r="CL400" s="171"/>
      <c r="CM400" s="171"/>
      <c r="CN400" s="171"/>
      <c r="CO400" s="171"/>
      <c r="CP400" s="171"/>
      <c r="CQ400" s="171"/>
      <c r="CR400" s="171"/>
      <c r="CS400" s="171"/>
      <c r="CT400" s="171"/>
      <c r="CU400" s="171"/>
      <c r="CV400" s="171"/>
      <c r="CW400" s="171"/>
      <c r="CX400" s="171"/>
      <c r="CY400" s="171"/>
      <c r="CZ400" s="171"/>
      <c r="DA400" s="171"/>
      <c r="DB400" s="171"/>
      <c r="DC400" s="171"/>
      <c r="DD400" s="171"/>
      <c r="DE400" s="171"/>
      <c r="DF400" s="171"/>
      <c r="DG400" s="171"/>
      <c r="DH400" s="171"/>
      <c r="DI400" s="171"/>
      <c r="DJ400" s="171"/>
      <c r="DK400" s="171"/>
      <c r="DL400" s="171"/>
      <c r="DM400" s="171"/>
      <c r="DN400" s="171"/>
      <c r="DO400" s="171"/>
      <c r="DP400" s="171"/>
      <c r="DQ400" s="171"/>
      <c r="DR400" s="171"/>
      <c r="DS400" s="171"/>
      <c r="DT400" s="171"/>
      <c r="DU400" s="171"/>
      <c r="DV400" s="171"/>
      <c r="DW400" s="171"/>
      <c r="DX400" s="171"/>
      <c r="DY400" s="171"/>
      <c r="DZ400" s="171"/>
      <c r="EA400" s="171"/>
      <c r="EB400" s="171"/>
      <c r="EC400" s="171"/>
      <c r="ED400" s="171"/>
      <c r="EE400" s="171"/>
      <c r="EF400" s="171"/>
      <c r="EG400" s="171"/>
      <c r="EH400" s="171"/>
      <c r="EI400" s="171"/>
      <c r="EJ400" s="171"/>
      <c r="EK400" s="171"/>
      <c r="EL400" s="171"/>
      <c r="EM400" s="171"/>
      <c r="EN400" s="171"/>
    </row>
    <row r="401" spans="43:144" ht="15" x14ac:dyDescent="0.25">
      <c r="AQ401" s="171"/>
      <c r="AR401"/>
      <c r="AS401"/>
      <c r="AT401"/>
      <c r="AU401"/>
      <c r="AV401"/>
      <c r="AW401"/>
      <c r="AX401"/>
      <c r="AY401"/>
      <c r="AZ401"/>
      <c r="BA401"/>
      <c r="BB401"/>
      <c r="BC401"/>
      <c r="BD401"/>
      <c r="BE401" s="171"/>
      <c r="BF401" s="171"/>
      <c r="BG401" s="171"/>
      <c r="BH401" s="171"/>
      <c r="BI401" s="171"/>
      <c r="BJ401" s="171"/>
      <c r="BK401" s="171"/>
      <c r="BL401" s="171"/>
      <c r="BM401" s="171"/>
      <c r="BN401" s="171"/>
      <c r="BO401" s="171"/>
      <c r="BP401" s="171"/>
      <c r="BQ401" s="171"/>
      <c r="BR401" s="171"/>
      <c r="BS401" s="171"/>
      <c r="BT401" s="171"/>
      <c r="BU401" s="171"/>
      <c r="BV401" s="171"/>
      <c r="BW401" s="171"/>
      <c r="BX401" s="171"/>
      <c r="BY401" s="171"/>
      <c r="BZ401" s="171"/>
      <c r="CA401" s="171"/>
      <c r="CB401" s="171"/>
      <c r="CC401" s="171"/>
      <c r="CD401" s="171"/>
      <c r="CE401" s="171"/>
      <c r="CF401" s="171"/>
      <c r="CG401" s="171"/>
      <c r="CH401" s="171"/>
      <c r="CI401" s="171"/>
      <c r="CJ401" s="171"/>
      <c r="CK401" s="171"/>
      <c r="CL401" s="171"/>
      <c r="CM401" s="171"/>
      <c r="CN401" s="171"/>
      <c r="CO401" s="171"/>
      <c r="CP401" s="171"/>
      <c r="CQ401" s="171"/>
      <c r="CR401" s="171"/>
      <c r="CS401" s="171"/>
      <c r="CT401" s="171"/>
      <c r="CU401" s="171"/>
      <c r="CV401" s="171"/>
      <c r="CW401" s="171"/>
      <c r="CX401" s="171"/>
      <c r="CY401" s="171"/>
      <c r="CZ401" s="171"/>
      <c r="DA401" s="171"/>
      <c r="DB401" s="171"/>
      <c r="DC401" s="171"/>
      <c r="DD401" s="171"/>
      <c r="DE401" s="171"/>
      <c r="DF401" s="171"/>
      <c r="DG401" s="171"/>
      <c r="DH401" s="171"/>
      <c r="DI401" s="171"/>
      <c r="DJ401" s="171"/>
      <c r="DK401" s="171"/>
      <c r="DL401" s="171"/>
      <c r="DM401" s="171"/>
      <c r="DN401" s="171"/>
      <c r="DO401" s="171"/>
      <c r="DP401" s="171"/>
      <c r="DQ401" s="171"/>
      <c r="DR401" s="171"/>
      <c r="DS401" s="171"/>
      <c r="DT401" s="171"/>
      <c r="DU401" s="171"/>
      <c r="DV401" s="171"/>
      <c r="DW401" s="171"/>
      <c r="DX401" s="171"/>
      <c r="DY401" s="171"/>
      <c r="DZ401" s="171"/>
      <c r="EA401" s="171"/>
      <c r="EB401" s="171"/>
      <c r="EC401" s="171"/>
      <c r="ED401" s="171"/>
      <c r="EE401" s="171"/>
      <c r="EF401" s="171"/>
      <c r="EG401" s="171"/>
      <c r="EH401" s="171"/>
      <c r="EI401" s="171"/>
      <c r="EJ401" s="171"/>
      <c r="EK401" s="171"/>
      <c r="EL401" s="171"/>
      <c r="EM401" s="171"/>
      <c r="EN401" s="171"/>
    </row>
    <row r="402" spans="43:144" ht="15" x14ac:dyDescent="0.25">
      <c r="AQ402" s="171"/>
      <c r="AR402"/>
      <c r="AS402"/>
      <c r="AT402"/>
      <c r="AU402"/>
      <c r="AV402"/>
      <c r="AW402"/>
      <c r="AX402"/>
      <c r="AY402"/>
      <c r="AZ402"/>
      <c r="BA402"/>
      <c r="BB402"/>
      <c r="BC402"/>
      <c r="BD402"/>
      <c r="BE402" s="171"/>
      <c r="BF402" s="171"/>
      <c r="BG402" s="171"/>
      <c r="BH402" s="171"/>
      <c r="BI402" s="171"/>
      <c r="BJ402" s="171"/>
      <c r="BK402" s="171"/>
      <c r="BL402" s="171"/>
      <c r="BM402" s="171"/>
      <c r="BN402" s="171"/>
      <c r="BO402" s="171"/>
      <c r="BP402" s="171"/>
      <c r="BQ402" s="171"/>
      <c r="BR402" s="171"/>
      <c r="BS402" s="171"/>
      <c r="BT402" s="171"/>
      <c r="BU402" s="171"/>
      <c r="BV402" s="171"/>
      <c r="BW402" s="171"/>
      <c r="BX402" s="171"/>
      <c r="BY402" s="171"/>
      <c r="BZ402" s="171"/>
      <c r="CA402" s="171"/>
      <c r="CB402" s="171"/>
      <c r="CC402" s="171"/>
      <c r="CD402" s="171"/>
      <c r="CE402" s="171"/>
      <c r="CF402" s="171"/>
      <c r="CG402" s="171"/>
      <c r="CH402" s="171"/>
      <c r="CI402" s="171"/>
      <c r="CJ402" s="171"/>
      <c r="CK402" s="171"/>
      <c r="CL402" s="171"/>
      <c r="CM402" s="171"/>
      <c r="CN402" s="171"/>
      <c r="CO402" s="171"/>
      <c r="CP402" s="171"/>
      <c r="CQ402" s="171"/>
      <c r="CR402" s="171"/>
      <c r="CS402" s="171"/>
      <c r="CT402" s="171"/>
      <c r="CU402" s="171"/>
      <c r="CV402" s="171"/>
      <c r="CW402" s="171"/>
      <c r="CX402" s="171"/>
      <c r="CY402" s="171"/>
      <c r="CZ402" s="171"/>
      <c r="DA402" s="171"/>
      <c r="DB402" s="171"/>
      <c r="DC402" s="171"/>
      <c r="DD402" s="171"/>
      <c r="DE402" s="171"/>
      <c r="DF402" s="171"/>
      <c r="DG402" s="171"/>
      <c r="DH402" s="171"/>
      <c r="DI402" s="171"/>
      <c r="DJ402" s="171"/>
      <c r="DK402" s="171"/>
      <c r="DL402" s="171"/>
      <c r="DM402" s="171"/>
      <c r="DN402" s="171"/>
      <c r="DO402" s="171"/>
      <c r="DP402" s="171"/>
      <c r="DQ402" s="171"/>
      <c r="DR402" s="171"/>
      <c r="DS402" s="171"/>
      <c r="DT402" s="171"/>
      <c r="DU402" s="171"/>
      <c r="DV402" s="171"/>
      <c r="DW402" s="171"/>
      <c r="DX402" s="171"/>
      <c r="DY402" s="171"/>
      <c r="DZ402" s="171"/>
      <c r="EA402" s="171"/>
      <c r="EB402" s="171"/>
      <c r="EC402" s="171"/>
      <c r="ED402" s="171"/>
      <c r="EE402" s="171"/>
      <c r="EF402" s="171"/>
      <c r="EG402" s="171"/>
      <c r="EH402" s="171"/>
      <c r="EI402" s="171"/>
      <c r="EJ402" s="171"/>
      <c r="EK402" s="171"/>
      <c r="EL402" s="171"/>
      <c r="EM402" s="171"/>
      <c r="EN402" s="171"/>
    </row>
    <row r="403" spans="43:144" ht="15" x14ac:dyDescent="0.25">
      <c r="AQ403" s="171"/>
      <c r="AR403"/>
      <c r="AS403"/>
      <c r="AT403"/>
      <c r="AU403"/>
      <c r="AV403"/>
      <c r="AW403"/>
      <c r="AX403"/>
      <c r="AY403"/>
      <c r="AZ403"/>
      <c r="BA403"/>
      <c r="BB403"/>
      <c r="BC403"/>
      <c r="BD403"/>
      <c r="BE403" s="171"/>
      <c r="BF403" s="171"/>
      <c r="BG403" s="171"/>
      <c r="BH403" s="171"/>
      <c r="BI403" s="171"/>
      <c r="BJ403" s="171"/>
      <c r="BK403" s="171"/>
      <c r="BL403" s="171"/>
      <c r="BM403" s="171"/>
      <c r="BN403" s="171"/>
      <c r="BO403" s="171"/>
      <c r="BP403" s="171"/>
      <c r="BQ403" s="171"/>
      <c r="BR403" s="171"/>
      <c r="BS403" s="171"/>
      <c r="BT403" s="171"/>
      <c r="BU403" s="171"/>
      <c r="BV403" s="171"/>
      <c r="BW403" s="171"/>
      <c r="BX403" s="171"/>
      <c r="BY403" s="171"/>
      <c r="BZ403" s="171"/>
      <c r="CA403" s="171"/>
      <c r="CB403" s="171"/>
      <c r="CC403" s="171"/>
      <c r="CD403" s="171"/>
      <c r="CE403" s="171"/>
      <c r="CF403" s="171"/>
      <c r="CG403" s="171"/>
      <c r="CH403" s="171"/>
      <c r="CI403" s="171"/>
      <c r="CJ403" s="171"/>
      <c r="CK403" s="171"/>
      <c r="CL403" s="171"/>
      <c r="CM403" s="171"/>
      <c r="CN403" s="171"/>
      <c r="CO403" s="171"/>
      <c r="CP403" s="171"/>
      <c r="CQ403" s="171"/>
      <c r="CR403" s="171"/>
      <c r="CS403" s="171"/>
      <c r="CT403" s="171"/>
      <c r="CU403" s="171"/>
      <c r="CV403" s="171"/>
      <c r="CW403" s="171"/>
      <c r="CX403" s="171"/>
      <c r="CY403" s="171"/>
      <c r="CZ403" s="171"/>
      <c r="DA403" s="171"/>
      <c r="DB403" s="171"/>
      <c r="DC403" s="171"/>
      <c r="DD403" s="171"/>
      <c r="DE403" s="171"/>
      <c r="DF403" s="171"/>
      <c r="DG403" s="171"/>
      <c r="DH403" s="171"/>
      <c r="DI403" s="171"/>
      <c r="DJ403" s="171"/>
      <c r="DK403" s="171"/>
      <c r="DL403" s="171"/>
      <c r="DM403" s="171"/>
      <c r="DN403" s="171"/>
      <c r="DO403" s="171"/>
      <c r="DP403" s="171"/>
      <c r="DQ403" s="171"/>
      <c r="DR403" s="171"/>
      <c r="DS403" s="171"/>
      <c r="DT403" s="171"/>
      <c r="DU403" s="171"/>
      <c r="DV403" s="171"/>
      <c r="DW403" s="171"/>
      <c r="DX403" s="171"/>
      <c r="DY403" s="171"/>
      <c r="DZ403" s="171"/>
      <c r="EA403" s="171"/>
      <c r="EB403" s="171"/>
      <c r="EC403" s="171"/>
      <c r="ED403" s="171"/>
      <c r="EE403" s="171"/>
      <c r="EF403" s="171"/>
      <c r="EG403" s="171"/>
      <c r="EH403" s="171"/>
      <c r="EI403" s="171"/>
      <c r="EJ403" s="171"/>
      <c r="EK403" s="171"/>
      <c r="EL403" s="171"/>
      <c r="EM403" s="171"/>
      <c r="EN403" s="171"/>
    </row>
    <row r="404" spans="43:144" ht="15" x14ac:dyDescent="0.25">
      <c r="AQ404" s="171"/>
      <c r="AR404"/>
      <c r="AS404"/>
      <c r="AT404"/>
      <c r="AU404"/>
      <c r="AV404"/>
      <c r="AW404"/>
      <c r="AX404"/>
      <c r="AY404"/>
      <c r="AZ404"/>
      <c r="BA404"/>
      <c r="BB404"/>
      <c r="BC404"/>
      <c r="BD404"/>
      <c r="BE404" s="171"/>
      <c r="BF404" s="171"/>
      <c r="BG404" s="171"/>
      <c r="BH404" s="171"/>
      <c r="BI404" s="171"/>
      <c r="BJ404" s="171"/>
      <c r="BK404" s="171"/>
      <c r="BL404" s="171"/>
      <c r="BM404" s="171"/>
      <c r="BN404" s="171"/>
      <c r="BO404" s="171"/>
      <c r="BP404" s="171"/>
      <c r="BQ404" s="171"/>
      <c r="BR404" s="171"/>
      <c r="BS404" s="171"/>
      <c r="BT404" s="171"/>
      <c r="BU404" s="171"/>
      <c r="BV404" s="171"/>
      <c r="BW404" s="171"/>
      <c r="BX404" s="171"/>
      <c r="BY404" s="171"/>
      <c r="BZ404" s="171"/>
      <c r="CA404" s="171"/>
      <c r="CB404" s="171"/>
      <c r="CC404" s="171"/>
      <c r="CD404" s="171"/>
      <c r="CE404" s="171"/>
      <c r="CF404" s="171"/>
      <c r="CG404" s="171"/>
      <c r="CH404" s="171"/>
      <c r="CI404" s="171"/>
      <c r="CJ404" s="171"/>
      <c r="CK404" s="171"/>
      <c r="CL404" s="171"/>
      <c r="CM404" s="171"/>
      <c r="CN404" s="171"/>
      <c r="CO404" s="171"/>
      <c r="CP404" s="171"/>
      <c r="CQ404" s="171"/>
      <c r="CR404" s="171"/>
      <c r="CS404" s="171"/>
      <c r="CT404" s="171"/>
      <c r="CU404" s="171"/>
      <c r="CV404" s="171"/>
      <c r="CW404" s="171"/>
      <c r="CX404" s="171"/>
      <c r="CY404" s="171"/>
      <c r="CZ404" s="171"/>
      <c r="DA404" s="171"/>
      <c r="DB404" s="171"/>
      <c r="DC404" s="171"/>
      <c r="DD404" s="171"/>
      <c r="DE404" s="171"/>
      <c r="DF404" s="171"/>
      <c r="DG404" s="171"/>
      <c r="DH404" s="171"/>
      <c r="DI404" s="171"/>
      <c r="DJ404" s="171"/>
      <c r="DK404" s="171"/>
      <c r="DL404" s="171"/>
      <c r="DM404" s="171"/>
      <c r="DN404" s="171"/>
      <c r="DO404" s="171"/>
      <c r="DP404" s="171"/>
      <c r="DQ404" s="171"/>
      <c r="DR404" s="171"/>
      <c r="DS404" s="171"/>
      <c r="DT404" s="171"/>
      <c r="DU404" s="171"/>
      <c r="DV404" s="171"/>
      <c r="DW404" s="171"/>
      <c r="DX404" s="171"/>
      <c r="DY404" s="171"/>
      <c r="DZ404" s="171"/>
      <c r="EA404" s="171"/>
      <c r="EB404" s="171"/>
      <c r="EC404" s="171"/>
      <c r="ED404" s="171"/>
      <c r="EE404" s="171"/>
      <c r="EF404" s="171"/>
      <c r="EG404" s="171"/>
      <c r="EH404" s="171"/>
      <c r="EI404" s="171"/>
      <c r="EJ404" s="171"/>
      <c r="EK404" s="171"/>
      <c r="EL404" s="171"/>
      <c r="EM404" s="171"/>
      <c r="EN404" s="171"/>
    </row>
    <row r="405" spans="43:144" ht="15" x14ac:dyDescent="0.25">
      <c r="AQ405" s="171"/>
      <c r="AR405"/>
      <c r="AS405"/>
      <c r="AT405"/>
      <c r="AU405"/>
      <c r="AV405"/>
      <c r="AW405"/>
      <c r="AX405"/>
      <c r="AY405"/>
      <c r="AZ405"/>
      <c r="BA405"/>
      <c r="BB405"/>
      <c r="BC405"/>
      <c r="BD405"/>
      <c r="BE405" s="171"/>
      <c r="BF405" s="171"/>
      <c r="BG405" s="171"/>
      <c r="BH405" s="171"/>
      <c r="BI405" s="171"/>
      <c r="BJ405" s="171"/>
      <c r="BK405" s="171"/>
      <c r="BL405" s="171"/>
      <c r="BM405" s="171"/>
      <c r="BN405" s="171"/>
      <c r="BO405" s="171"/>
      <c r="BP405" s="171"/>
      <c r="BQ405" s="171"/>
      <c r="BR405" s="171"/>
      <c r="BS405" s="171"/>
      <c r="BT405" s="171"/>
      <c r="BU405" s="171"/>
      <c r="BV405" s="171"/>
      <c r="BW405" s="171"/>
      <c r="BX405" s="171"/>
      <c r="BY405" s="171"/>
      <c r="BZ405" s="171"/>
      <c r="CA405" s="171"/>
      <c r="CB405" s="171"/>
      <c r="CC405" s="171"/>
      <c r="CD405" s="171"/>
      <c r="CE405" s="171"/>
      <c r="CF405" s="171"/>
      <c r="CG405" s="171"/>
      <c r="CH405" s="171"/>
      <c r="CI405" s="171"/>
      <c r="CJ405" s="171"/>
      <c r="CK405" s="171"/>
      <c r="CL405" s="171"/>
      <c r="CM405" s="171"/>
      <c r="CN405" s="171"/>
      <c r="CO405" s="171"/>
      <c r="CP405" s="171"/>
      <c r="CQ405" s="171"/>
      <c r="CR405" s="171"/>
      <c r="CS405" s="171"/>
      <c r="CT405" s="171"/>
      <c r="CU405" s="171"/>
      <c r="CV405" s="171"/>
      <c r="CW405" s="171"/>
      <c r="CX405" s="171"/>
      <c r="CY405" s="171"/>
      <c r="CZ405" s="171"/>
      <c r="DA405" s="171"/>
      <c r="DB405" s="171"/>
      <c r="DC405" s="171"/>
      <c r="DD405" s="171"/>
      <c r="DE405" s="171"/>
      <c r="DF405" s="171"/>
      <c r="DG405" s="171"/>
      <c r="DH405" s="171"/>
      <c r="DI405" s="171"/>
      <c r="DJ405" s="171"/>
      <c r="DK405" s="171"/>
      <c r="DL405" s="171"/>
      <c r="DM405" s="171"/>
      <c r="DN405" s="171"/>
      <c r="DO405" s="171"/>
      <c r="DP405" s="171"/>
      <c r="DQ405" s="171"/>
      <c r="DR405" s="171"/>
      <c r="DS405" s="171"/>
      <c r="DT405" s="171"/>
      <c r="DU405" s="171"/>
      <c r="DV405" s="171"/>
      <c r="DW405" s="171"/>
      <c r="DX405" s="171"/>
      <c r="DY405" s="171"/>
      <c r="DZ405" s="171"/>
      <c r="EA405" s="171"/>
      <c r="EB405" s="171"/>
      <c r="EC405" s="171"/>
      <c r="ED405" s="171"/>
      <c r="EE405" s="171"/>
      <c r="EF405" s="171"/>
      <c r="EG405" s="171"/>
      <c r="EH405" s="171"/>
      <c r="EI405" s="171"/>
      <c r="EJ405" s="171"/>
      <c r="EK405" s="171"/>
      <c r="EL405" s="171"/>
      <c r="EM405" s="171"/>
      <c r="EN405" s="171"/>
    </row>
    <row r="406" spans="43:144" ht="15" x14ac:dyDescent="0.25">
      <c r="AQ406" s="171"/>
      <c r="AR406"/>
      <c r="AS406"/>
      <c r="AT406"/>
      <c r="AU406"/>
      <c r="AV406"/>
      <c r="AW406"/>
      <c r="AX406"/>
      <c r="AY406"/>
      <c r="AZ406"/>
      <c r="BA406"/>
      <c r="BB406"/>
      <c r="BC406"/>
      <c r="BD406"/>
      <c r="BE406" s="171"/>
      <c r="BF406" s="171"/>
      <c r="BG406" s="171"/>
      <c r="BH406" s="171"/>
      <c r="BI406" s="171"/>
      <c r="BJ406" s="171"/>
      <c r="BK406" s="171"/>
      <c r="BL406" s="171"/>
      <c r="BM406" s="171"/>
      <c r="BN406" s="171"/>
      <c r="BO406" s="171"/>
      <c r="BP406" s="171"/>
      <c r="BQ406" s="171"/>
      <c r="BR406" s="171"/>
      <c r="BS406" s="171"/>
      <c r="BT406" s="171"/>
      <c r="BU406" s="171"/>
      <c r="BV406" s="171"/>
      <c r="BW406" s="171"/>
      <c r="BX406" s="171"/>
      <c r="BY406" s="171"/>
      <c r="BZ406" s="171"/>
      <c r="CA406" s="171"/>
      <c r="CB406" s="171"/>
      <c r="CC406" s="171"/>
      <c r="CD406" s="171"/>
      <c r="CE406" s="171"/>
      <c r="CF406" s="171"/>
      <c r="CG406" s="171"/>
      <c r="CH406" s="171"/>
      <c r="CI406" s="171"/>
      <c r="CJ406" s="171"/>
      <c r="CK406" s="171"/>
      <c r="CL406" s="171"/>
      <c r="CM406" s="171"/>
      <c r="CN406" s="171"/>
      <c r="CO406" s="171"/>
      <c r="CP406" s="171"/>
      <c r="CQ406" s="171"/>
      <c r="CR406" s="171"/>
      <c r="CS406" s="171"/>
      <c r="CT406" s="171"/>
      <c r="CU406" s="171"/>
      <c r="CV406" s="171"/>
      <c r="CW406" s="171"/>
      <c r="CX406" s="171"/>
      <c r="CY406" s="171"/>
      <c r="CZ406" s="171"/>
      <c r="DA406" s="171"/>
      <c r="DB406" s="171"/>
      <c r="DC406" s="171"/>
      <c r="DD406" s="171"/>
      <c r="DE406" s="171"/>
      <c r="DF406" s="171"/>
      <c r="DG406" s="171"/>
      <c r="DH406" s="171"/>
      <c r="DI406" s="171"/>
      <c r="DJ406" s="171"/>
      <c r="DK406" s="171"/>
      <c r="DL406" s="171"/>
      <c r="DM406" s="171"/>
      <c r="DN406" s="171"/>
      <c r="DO406" s="171"/>
      <c r="DP406" s="171"/>
      <c r="DQ406" s="171"/>
      <c r="DR406" s="171"/>
      <c r="DS406" s="171"/>
      <c r="DT406" s="171"/>
      <c r="DU406" s="171"/>
      <c r="DV406" s="171"/>
      <c r="DW406" s="171"/>
      <c r="DX406" s="171"/>
      <c r="DY406" s="171"/>
      <c r="DZ406" s="171"/>
      <c r="EA406" s="171"/>
      <c r="EB406" s="171"/>
      <c r="EC406" s="171"/>
      <c r="ED406" s="171"/>
      <c r="EE406" s="171"/>
      <c r="EF406" s="171"/>
      <c r="EG406" s="171"/>
      <c r="EH406" s="171"/>
      <c r="EI406" s="171"/>
      <c r="EJ406" s="171"/>
      <c r="EK406" s="171"/>
      <c r="EL406" s="171"/>
      <c r="EM406" s="171"/>
      <c r="EN406" s="171"/>
    </row>
    <row r="407" spans="43:144" ht="15" x14ac:dyDescent="0.25">
      <c r="AQ407" s="171"/>
      <c r="AR407"/>
      <c r="AS407"/>
      <c r="AT407"/>
      <c r="AU407"/>
      <c r="AV407"/>
      <c r="AW407"/>
      <c r="AX407"/>
      <c r="AY407"/>
      <c r="AZ407"/>
      <c r="BA407"/>
      <c r="BB407"/>
      <c r="BC407"/>
      <c r="BD407"/>
      <c r="BE407" s="171"/>
      <c r="BF407" s="171"/>
      <c r="BG407" s="171"/>
      <c r="BH407" s="171"/>
      <c r="BI407" s="171"/>
      <c r="BJ407" s="171"/>
      <c r="BK407" s="171"/>
      <c r="BL407" s="171"/>
      <c r="BM407" s="171"/>
      <c r="BN407" s="171"/>
      <c r="BO407" s="171"/>
      <c r="BP407" s="171"/>
      <c r="BQ407" s="171"/>
      <c r="BR407" s="171"/>
      <c r="BS407" s="171"/>
      <c r="BT407" s="171"/>
      <c r="BU407" s="171"/>
      <c r="BV407" s="171"/>
      <c r="BW407" s="171"/>
      <c r="BX407" s="171"/>
      <c r="BY407" s="171"/>
      <c r="BZ407" s="171"/>
      <c r="CA407" s="171"/>
      <c r="CB407" s="171"/>
      <c r="CC407" s="171"/>
      <c r="CD407" s="171"/>
      <c r="CE407" s="171"/>
      <c r="CF407" s="171"/>
      <c r="CG407" s="171"/>
      <c r="CH407" s="171"/>
      <c r="CI407" s="171"/>
      <c r="CJ407" s="171"/>
      <c r="CK407" s="171"/>
      <c r="CL407" s="171"/>
      <c r="CM407" s="171"/>
      <c r="CN407" s="171"/>
      <c r="CO407" s="171"/>
      <c r="CP407" s="171"/>
      <c r="CQ407" s="171"/>
      <c r="CR407" s="171"/>
      <c r="CS407" s="171"/>
      <c r="CT407" s="171"/>
      <c r="CU407" s="171"/>
      <c r="CV407" s="171"/>
      <c r="CW407" s="171"/>
      <c r="CX407" s="171"/>
      <c r="CY407" s="171"/>
      <c r="CZ407" s="171"/>
      <c r="DA407" s="171"/>
      <c r="DB407" s="171"/>
      <c r="DC407" s="171"/>
      <c r="DD407" s="171"/>
      <c r="DE407" s="171"/>
      <c r="DF407" s="171"/>
      <c r="DG407" s="171"/>
      <c r="DH407" s="171"/>
      <c r="DI407" s="171"/>
      <c r="DJ407" s="171"/>
      <c r="DK407" s="171"/>
      <c r="DL407" s="171"/>
      <c r="DM407" s="171"/>
      <c r="DN407" s="171"/>
      <c r="DO407" s="171"/>
      <c r="DP407" s="171"/>
      <c r="DQ407" s="171"/>
      <c r="DR407" s="171"/>
      <c r="DS407" s="171"/>
      <c r="DT407" s="171"/>
      <c r="DU407" s="171"/>
      <c r="DV407" s="171"/>
      <c r="DW407" s="171"/>
      <c r="DX407" s="171"/>
      <c r="DY407" s="171"/>
      <c r="DZ407" s="171"/>
      <c r="EA407" s="171"/>
      <c r="EB407" s="171"/>
      <c r="EC407" s="171"/>
      <c r="ED407" s="171"/>
      <c r="EE407" s="171"/>
      <c r="EF407" s="171"/>
      <c r="EG407" s="171"/>
      <c r="EH407" s="171"/>
      <c r="EI407" s="171"/>
      <c r="EJ407" s="171"/>
      <c r="EK407" s="171"/>
      <c r="EL407" s="171"/>
      <c r="EM407" s="171"/>
      <c r="EN407" s="171"/>
    </row>
    <row r="408" spans="43:144" ht="15" x14ac:dyDescent="0.25">
      <c r="AQ408" s="171"/>
      <c r="AR408"/>
      <c r="AS408"/>
      <c r="AT408"/>
      <c r="AU408"/>
      <c r="AV408"/>
      <c r="AW408"/>
      <c r="AX408"/>
      <c r="AY408"/>
      <c r="AZ408"/>
      <c r="BA408"/>
      <c r="BB408"/>
      <c r="BC408"/>
      <c r="BD408"/>
      <c r="BE408" s="171"/>
      <c r="BF408" s="171"/>
      <c r="BG408" s="171"/>
      <c r="BH408" s="171"/>
      <c r="BI408" s="171"/>
      <c r="BJ408" s="171"/>
      <c r="BK408" s="171"/>
      <c r="BL408" s="171"/>
      <c r="BM408" s="171"/>
      <c r="BN408" s="171"/>
      <c r="BO408" s="171"/>
      <c r="BP408" s="171"/>
      <c r="BQ408" s="171"/>
      <c r="BR408" s="171"/>
      <c r="BS408" s="171"/>
      <c r="BT408" s="171"/>
      <c r="BU408" s="171"/>
      <c r="BV408" s="171"/>
      <c r="BW408" s="171"/>
      <c r="BX408" s="171"/>
      <c r="BY408" s="171"/>
      <c r="BZ408" s="171"/>
      <c r="CA408" s="171"/>
      <c r="CB408" s="171"/>
      <c r="CC408" s="171"/>
      <c r="CD408" s="171"/>
      <c r="CE408" s="171"/>
      <c r="CF408" s="171"/>
      <c r="CG408" s="171"/>
      <c r="CH408" s="171"/>
      <c r="CI408" s="171"/>
      <c r="CJ408" s="171"/>
      <c r="CK408" s="171"/>
      <c r="CL408" s="171"/>
      <c r="CM408" s="171"/>
      <c r="CN408" s="171"/>
      <c r="CO408" s="171"/>
      <c r="CP408" s="171"/>
      <c r="CQ408" s="171"/>
      <c r="CR408" s="171"/>
      <c r="CS408" s="171"/>
      <c r="CT408" s="171"/>
      <c r="CU408" s="171"/>
      <c r="CV408" s="171"/>
      <c r="CW408" s="171"/>
      <c r="CX408" s="171"/>
      <c r="CY408" s="171"/>
      <c r="CZ408" s="171"/>
      <c r="DA408" s="171"/>
      <c r="DB408" s="171"/>
      <c r="DC408" s="171"/>
      <c r="DD408" s="171"/>
      <c r="DE408" s="171"/>
      <c r="DF408" s="171"/>
      <c r="DG408" s="171"/>
      <c r="DH408" s="171"/>
      <c r="DI408" s="171"/>
      <c r="DJ408" s="171"/>
      <c r="DK408" s="171"/>
      <c r="DL408" s="171"/>
      <c r="DM408" s="171"/>
      <c r="DN408" s="171"/>
      <c r="DO408" s="171"/>
      <c r="DP408" s="171"/>
      <c r="DQ408" s="171"/>
      <c r="DR408" s="171"/>
      <c r="DS408" s="171"/>
      <c r="DT408" s="171"/>
      <c r="DU408" s="171"/>
      <c r="DV408" s="171"/>
      <c r="DW408" s="171"/>
      <c r="DX408" s="171"/>
      <c r="DY408" s="171"/>
      <c r="DZ408" s="171"/>
      <c r="EA408" s="171"/>
      <c r="EB408" s="171"/>
      <c r="EC408" s="171"/>
      <c r="ED408" s="171"/>
      <c r="EE408" s="171"/>
      <c r="EF408" s="171"/>
      <c r="EG408" s="171"/>
      <c r="EH408" s="171"/>
      <c r="EI408" s="171"/>
      <c r="EJ408" s="171"/>
      <c r="EK408" s="171"/>
      <c r="EL408" s="171"/>
      <c r="EM408" s="171"/>
      <c r="EN408" s="171"/>
    </row>
    <row r="409" spans="43:144" ht="15" x14ac:dyDescent="0.25">
      <c r="AQ409" s="171"/>
      <c r="AR409"/>
      <c r="AS409"/>
      <c r="AT409"/>
      <c r="AU409"/>
      <c r="AV409"/>
      <c r="AW409"/>
      <c r="AX409"/>
      <c r="AY409"/>
      <c r="AZ409"/>
      <c r="BA409"/>
      <c r="BB409"/>
      <c r="BC409"/>
      <c r="BD409"/>
      <c r="BE409" s="171"/>
      <c r="BF409" s="171"/>
      <c r="BG409" s="171"/>
      <c r="BH409" s="171"/>
      <c r="BI409" s="171"/>
      <c r="BJ409" s="171"/>
      <c r="BK409" s="171"/>
      <c r="BL409" s="171"/>
      <c r="BM409" s="171"/>
      <c r="BN409" s="171"/>
      <c r="BO409" s="171"/>
      <c r="BP409" s="171"/>
      <c r="BQ409" s="171"/>
      <c r="BR409" s="171"/>
      <c r="BS409" s="171"/>
      <c r="BT409" s="171"/>
      <c r="BU409" s="171"/>
      <c r="BV409" s="171"/>
      <c r="BW409" s="171"/>
      <c r="BX409" s="171"/>
      <c r="BY409" s="171"/>
      <c r="BZ409" s="171"/>
      <c r="CA409" s="171"/>
      <c r="CB409" s="171"/>
      <c r="CC409" s="171"/>
      <c r="CD409" s="171"/>
      <c r="CE409" s="171"/>
      <c r="CF409" s="171"/>
      <c r="CG409" s="171"/>
      <c r="CH409" s="171"/>
      <c r="CI409" s="171"/>
      <c r="CJ409" s="171"/>
      <c r="CK409" s="171"/>
      <c r="CL409" s="171"/>
      <c r="CM409" s="171"/>
      <c r="CN409" s="171"/>
      <c r="CO409" s="171"/>
      <c r="CP409" s="171"/>
      <c r="CQ409" s="171"/>
      <c r="CR409" s="171"/>
      <c r="CS409" s="171"/>
      <c r="CT409" s="171"/>
      <c r="CU409" s="171"/>
      <c r="CV409" s="171"/>
      <c r="CW409" s="171"/>
      <c r="CX409" s="171"/>
      <c r="CY409" s="171"/>
      <c r="CZ409" s="171"/>
      <c r="DA409" s="171"/>
      <c r="DB409" s="171"/>
      <c r="DC409" s="171"/>
      <c r="DD409" s="171"/>
      <c r="DE409" s="171"/>
      <c r="DF409" s="171"/>
      <c r="DG409" s="171"/>
      <c r="DH409" s="171"/>
      <c r="DI409" s="171"/>
      <c r="DJ409" s="171"/>
      <c r="DK409" s="171"/>
      <c r="DL409" s="171"/>
      <c r="DM409" s="171"/>
      <c r="DN409" s="171"/>
      <c r="DO409" s="171"/>
      <c r="DP409" s="171"/>
      <c r="DQ409" s="171"/>
      <c r="DR409" s="171"/>
      <c r="DS409" s="171"/>
      <c r="DT409" s="171"/>
      <c r="DU409" s="171"/>
      <c r="DV409" s="171"/>
      <c r="DW409" s="171"/>
      <c r="DX409" s="171"/>
      <c r="DY409" s="171"/>
      <c r="DZ409" s="171"/>
      <c r="EA409" s="171"/>
      <c r="EB409" s="171"/>
      <c r="EC409" s="171"/>
      <c r="ED409" s="171"/>
      <c r="EE409" s="171"/>
      <c r="EF409" s="171"/>
      <c r="EG409" s="171"/>
      <c r="EH409" s="171"/>
      <c r="EI409" s="171"/>
      <c r="EJ409" s="171"/>
      <c r="EK409" s="171"/>
      <c r="EL409" s="171"/>
      <c r="EM409" s="171"/>
      <c r="EN409" s="171"/>
    </row>
    <row r="410" spans="43:144" ht="15" x14ac:dyDescent="0.25">
      <c r="AQ410" s="171"/>
      <c r="AR410"/>
      <c r="AS410"/>
      <c r="AT410"/>
      <c r="AU410"/>
      <c r="AV410"/>
      <c r="AW410"/>
      <c r="AX410"/>
      <c r="AY410"/>
      <c r="AZ410"/>
      <c r="BA410"/>
      <c r="BB410"/>
      <c r="BC410"/>
      <c r="BD410"/>
      <c r="BE410" s="171"/>
      <c r="BF410" s="171"/>
      <c r="BG410" s="171"/>
      <c r="BH410" s="171"/>
      <c r="BI410" s="171"/>
      <c r="BJ410" s="171"/>
      <c r="BK410" s="171"/>
      <c r="BL410" s="171"/>
      <c r="BM410" s="171"/>
      <c r="BN410" s="171"/>
      <c r="BO410" s="171"/>
      <c r="BP410" s="171"/>
      <c r="BQ410" s="171"/>
      <c r="BR410" s="171"/>
      <c r="BS410" s="171"/>
      <c r="BT410" s="171"/>
      <c r="BU410" s="171"/>
      <c r="BV410" s="171"/>
      <c r="BW410" s="171"/>
      <c r="BX410" s="171"/>
      <c r="BY410" s="171"/>
      <c r="BZ410" s="171"/>
      <c r="CA410" s="171"/>
      <c r="CB410" s="171"/>
      <c r="CC410" s="171"/>
      <c r="CD410" s="171"/>
      <c r="CE410" s="171"/>
      <c r="CF410" s="171"/>
      <c r="CG410" s="171"/>
      <c r="CH410" s="171"/>
      <c r="CI410" s="171"/>
      <c r="CJ410" s="171"/>
      <c r="CK410" s="171"/>
      <c r="CL410" s="171"/>
      <c r="CM410" s="171"/>
      <c r="CN410" s="171"/>
      <c r="CO410" s="171"/>
      <c r="CP410" s="171"/>
      <c r="CQ410" s="171"/>
      <c r="CR410" s="171"/>
      <c r="CS410" s="171"/>
      <c r="CT410" s="171"/>
      <c r="CU410" s="171"/>
      <c r="CV410" s="171"/>
      <c r="CW410" s="171"/>
      <c r="CX410" s="171"/>
      <c r="CY410" s="171"/>
      <c r="CZ410" s="171"/>
      <c r="DA410" s="171"/>
      <c r="DB410" s="171"/>
      <c r="DC410" s="171"/>
      <c r="DD410" s="171"/>
      <c r="DE410" s="171"/>
      <c r="DF410" s="171"/>
      <c r="DG410" s="171"/>
      <c r="DH410" s="171"/>
      <c r="DI410" s="171"/>
      <c r="DJ410" s="171"/>
      <c r="DK410" s="171"/>
      <c r="DL410" s="171"/>
      <c r="DM410" s="171"/>
      <c r="DN410" s="171"/>
      <c r="DO410" s="171"/>
      <c r="DP410" s="171"/>
      <c r="DQ410" s="171"/>
      <c r="DR410" s="171"/>
      <c r="DS410" s="171"/>
      <c r="DT410" s="171"/>
      <c r="DU410" s="171"/>
      <c r="DV410" s="171"/>
      <c r="DW410" s="171"/>
      <c r="DX410" s="171"/>
      <c r="DY410" s="171"/>
      <c r="DZ410" s="171"/>
      <c r="EA410" s="171"/>
      <c r="EB410" s="171"/>
      <c r="EC410" s="171"/>
      <c r="ED410" s="171"/>
      <c r="EE410" s="171"/>
      <c r="EF410" s="171"/>
      <c r="EG410" s="171"/>
      <c r="EH410" s="171"/>
      <c r="EI410" s="171"/>
      <c r="EJ410" s="171"/>
      <c r="EK410" s="171"/>
      <c r="EL410" s="171"/>
      <c r="EM410" s="171"/>
      <c r="EN410" s="171"/>
    </row>
    <row r="411" spans="43:144" ht="15" x14ac:dyDescent="0.25">
      <c r="AQ411" s="171"/>
      <c r="AR411"/>
      <c r="AS411"/>
      <c r="AT411"/>
      <c r="AU411"/>
      <c r="AV411"/>
      <c r="AW411"/>
      <c r="AX411"/>
      <c r="AY411"/>
      <c r="AZ411"/>
      <c r="BA411"/>
      <c r="BB411"/>
      <c r="BC411"/>
      <c r="BD411"/>
      <c r="BE411" s="171"/>
      <c r="BF411" s="171"/>
      <c r="BG411" s="171"/>
      <c r="BH411" s="171"/>
      <c r="BI411" s="171"/>
      <c r="BJ411" s="171"/>
      <c r="BK411" s="171"/>
      <c r="BL411" s="171"/>
      <c r="BM411" s="171"/>
      <c r="BN411" s="171"/>
      <c r="BO411" s="171"/>
      <c r="BP411" s="171"/>
      <c r="BQ411" s="171"/>
      <c r="BR411" s="171"/>
      <c r="BS411" s="171"/>
      <c r="BT411" s="171"/>
      <c r="BU411" s="171"/>
      <c r="BV411" s="171"/>
      <c r="BW411" s="171"/>
      <c r="BX411" s="171"/>
      <c r="BY411" s="171"/>
      <c r="BZ411" s="171"/>
      <c r="CA411" s="171"/>
      <c r="CB411" s="171"/>
      <c r="CC411" s="171"/>
      <c r="CD411" s="171"/>
      <c r="CE411" s="171"/>
      <c r="CF411" s="171"/>
      <c r="CG411" s="171"/>
      <c r="CH411" s="171"/>
      <c r="CI411" s="171"/>
      <c r="CJ411" s="171"/>
      <c r="CK411" s="171"/>
      <c r="CL411" s="171"/>
      <c r="CM411" s="171"/>
      <c r="CN411" s="171"/>
      <c r="CO411" s="171"/>
      <c r="CP411" s="171"/>
      <c r="CQ411" s="171"/>
      <c r="CR411" s="171"/>
      <c r="CS411" s="171"/>
      <c r="CT411" s="171"/>
      <c r="CU411" s="171"/>
      <c r="CV411" s="171"/>
      <c r="CW411" s="171"/>
      <c r="CX411" s="171"/>
      <c r="CY411" s="171"/>
      <c r="CZ411" s="171"/>
      <c r="DA411" s="171"/>
      <c r="DB411" s="171"/>
      <c r="DC411" s="171"/>
      <c r="DD411" s="171"/>
      <c r="DE411" s="171"/>
      <c r="DF411" s="171"/>
      <c r="DG411" s="171"/>
      <c r="DH411" s="171"/>
      <c r="DI411" s="171"/>
      <c r="DJ411" s="171"/>
      <c r="DK411" s="171"/>
      <c r="DL411" s="171"/>
      <c r="DM411" s="171"/>
      <c r="DN411" s="171"/>
      <c r="DO411" s="171"/>
      <c r="DP411" s="171"/>
      <c r="DQ411" s="171"/>
      <c r="DR411" s="171"/>
      <c r="DS411" s="171"/>
      <c r="DT411" s="171"/>
      <c r="DU411" s="171"/>
      <c r="DV411" s="171"/>
      <c r="DW411" s="171"/>
      <c r="DX411" s="171"/>
      <c r="DY411" s="171"/>
      <c r="DZ411" s="171"/>
      <c r="EA411" s="171"/>
      <c r="EB411" s="171"/>
      <c r="EC411" s="171"/>
      <c r="ED411" s="171"/>
      <c r="EE411" s="171"/>
      <c r="EF411" s="171"/>
      <c r="EG411" s="171"/>
      <c r="EH411" s="171"/>
      <c r="EI411" s="171"/>
      <c r="EJ411" s="171"/>
      <c r="EK411" s="171"/>
      <c r="EL411" s="171"/>
      <c r="EM411" s="171"/>
      <c r="EN411" s="171"/>
    </row>
    <row r="412" spans="43:144" ht="15" x14ac:dyDescent="0.25">
      <c r="AQ412" s="171"/>
      <c r="AR412"/>
      <c r="AS412"/>
      <c r="AT412"/>
      <c r="AU412"/>
      <c r="AV412"/>
      <c r="AW412"/>
      <c r="AX412"/>
      <c r="AY412"/>
      <c r="AZ412"/>
      <c r="BA412"/>
      <c r="BB412"/>
      <c r="BC412"/>
      <c r="BD412"/>
      <c r="BE412" s="171"/>
      <c r="BF412" s="171"/>
      <c r="BG412" s="171"/>
      <c r="BH412" s="171"/>
      <c r="BI412" s="171"/>
      <c r="BJ412" s="171"/>
      <c r="BK412" s="171"/>
      <c r="BL412" s="171"/>
      <c r="BM412" s="171"/>
      <c r="BN412" s="171"/>
      <c r="BO412" s="171"/>
      <c r="BP412" s="171"/>
      <c r="BQ412" s="171"/>
      <c r="BR412" s="171"/>
      <c r="BS412" s="171"/>
      <c r="BT412" s="171"/>
      <c r="BU412" s="171"/>
      <c r="BV412" s="171"/>
      <c r="BW412" s="171"/>
      <c r="BX412" s="171"/>
      <c r="BY412" s="171"/>
      <c r="BZ412" s="171"/>
      <c r="CA412" s="171"/>
      <c r="CB412" s="171"/>
      <c r="CC412" s="171"/>
      <c r="CD412" s="171"/>
      <c r="CE412" s="171"/>
      <c r="CF412" s="171"/>
      <c r="CG412" s="171"/>
      <c r="CH412" s="171"/>
      <c r="CI412" s="171"/>
      <c r="CJ412" s="171"/>
      <c r="CK412" s="171"/>
      <c r="CL412" s="171"/>
      <c r="CM412" s="171"/>
      <c r="CN412" s="171"/>
      <c r="CO412" s="171"/>
      <c r="CP412" s="171"/>
      <c r="CQ412" s="171"/>
      <c r="CR412" s="171"/>
      <c r="CS412" s="171"/>
      <c r="CT412" s="171"/>
      <c r="CU412" s="171"/>
      <c r="CV412" s="171"/>
      <c r="CW412" s="171"/>
      <c r="CX412" s="171"/>
      <c r="CY412" s="171"/>
      <c r="CZ412" s="171"/>
      <c r="DA412" s="171"/>
      <c r="DB412" s="171"/>
      <c r="DC412" s="171"/>
      <c r="DD412" s="171"/>
      <c r="DE412" s="171"/>
      <c r="DF412" s="171"/>
      <c r="DG412" s="171"/>
      <c r="DH412" s="171"/>
      <c r="DI412" s="171"/>
      <c r="DJ412" s="171"/>
      <c r="DK412" s="171"/>
      <c r="DL412" s="171"/>
      <c r="DM412" s="171"/>
      <c r="DN412" s="171"/>
      <c r="DO412" s="171"/>
      <c r="DP412" s="171"/>
      <c r="DQ412" s="171"/>
      <c r="DR412" s="171"/>
      <c r="DS412" s="171"/>
      <c r="DT412" s="171"/>
      <c r="DU412" s="171"/>
      <c r="DV412" s="171"/>
      <c r="DW412" s="171"/>
      <c r="DX412" s="171"/>
      <c r="DY412" s="171"/>
      <c r="DZ412" s="171"/>
      <c r="EA412" s="171"/>
      <c r="EB412" s="171"/>
      <c r="EC412" s="171"/>
      <c r="ED412" s="171"/>
      <c r="EE412" s="171"/>
      <c r="EF412" s="171"/>
      <c r="EG412" s="171"/>
      <c r="EH412" s="171"/>
      <c r="EI412" s="171"/>
      <c r="EJ412" s="171"/>
      <c r="EK412" s="171"/>
      <c r="EL412" s="171"/>
      <c r="EM412" s="171"/>
      <c r="EN412" s="171"/>
    </row>
    <row r="413" spans="43:144" ht="15" x14ac:dyDescent="0.25">
      <c r="AQ413" s="171"/>
      <c r="AR413"/>
      <c r="AS413"/>
      <c r="AT413"/>
      <c r="AU413"/>
      <c r="AV413"/>
      <c r="AW413"/>
      <c r="AX413"/>
      <c r="AY413"/>
      <c r="AZ413"/>
      <c r="BA413"/>
      <c r="BB413"/>
      <c r="BC413"/>
      <c r="BD413"/>
      <c r="BE413" s="171"/>
      <c r="BF413" s="171"/>
      <c r="BG413" s="171"/>
      <c r="BH413" s="171"/>
      <c r="BI413" s="171"/>
      <c r="BJ413" s="171"/>
      <c r="BK413" s="171"/>
      <c r="BL413" s="171"/>
      <c r="BM413" s="171"/>
      <c r="BN413" s="171"/>
      <c r="BO413" s="171"/>
      <c r="BP413" s="171"/>
      <c r="BQ413" s="171"/>
      <c r="BR413" s="171"/>
      <c r="BS413" s="171"/>
      <c r="BT413" s="171"/>
      <c r="BU413" s="171"/>
      <c r="BV413" s="171"/>
      <c r="BW413" s="171"/>
      <c r="BX413" s="171"/>
      <c r="BY413" s="171"/>
      <c r="BZ413" s="171"/>
      <c r="CA413" s="171"/>
      <c r="CB413" s="171"/>
      <c r="CC413" s="171"/>
      <c r="CD413" s="171"/>
      <c r="CE413" s="171"/>
      <c r="CF413" s="171"/>
      <c r="CG413" s="171"/>
      <c r="CH413" s="171"/>
      <c r="CI413" s="171"/>
      <c r="CJ413" s="171"/>
      <c r="CK413" s="171"/>
      <c r="CL413" s="171"/>
      <c r="CM413" s="171"/>
      <c r="CN413" s="171"/>
      <c r="CO413" s="171"/>
      <c r="CP413" s="171"/>
      <c r="CQ413" s="171"/>
      <c r="CR413" s="171"/>
      <c r="CS413" s="171"/>
      <c r="CT413" s="171"/>
      <c r="CU413" s="171"/>
      <c r="CV413" s="171"/>
      <c r="CW413" s="171"/>
      <c r="CX413" s="171"/>
      <c r="CY413" s="171"/>
      <c r="CZ413" s="171"/>
      <c r="DA413" s="171"/>
      <c r="DB413" s="171"/>
      <c r="DC413" s="171"/>
      <c r="DD413" s="171"/>
      <c r="DE413" s="171"/>
      <c r="DF413" s="171"/>
      <c r="DG413" s="171"/>
      <c r="DH413" s="171"/>
      <c r="DI413" s="171"/>
      <c r="DJ413" s="171"/>
      <c r="DK413" s="171"/>
      <c r="DL413" s="171"/>
      <c r="DM413" s="171"/>
      <c r="DN413" s="171"/>
      <c r="DO413" s="171"/>
      <c r="DP413" s="171"/>
      <c r="DQ413" s="171"/>
      <c r="DR413" s="171"/>
      <c r="DS413" s="171"/>
      <c r="DT413" s="171"/>
      <c r="DU413" s="171"/>
      <c r="DV413" s="171"/>
      <c r="DW413" s="171"/>
      <c r="DX413" s="171"/>
      <c r="DY413" s="171"/>
      <c r="DZ413" s="171"/>
      <c r="EA413" s="171"/>
      <c r="EB413" s="171"/>
      <c r="EC413" s="171"/>
      <c r="ED413" s="171"/>
      <c r="EE413" s="171"/>
      <c r="EF413" s="171"/>
      <c r="EG413" s="171"/>
      <c r="EH413" s="171"/>
      <c r="EI413" s="171"/>
      <c r="EJ413" s="171"/>
      <c r="EK413" s="171"/>
      <c r="EL413" s="171"/>
      <c r="EM413" s="171"/>
      <c r="EN413" s="171"/>
    </row>
    <row r="414" spans="43:144" ht="15" x14ac:dyDescent="0.25">
      <c r="AQ414" s="171"/>
      <c r="AR414"/>
      <c r="AS414"/>
      <c r="AT414"/>
      <c r="AU414"/>
      <c r="AV414"/>
      <c r="AW414"/>
      <c r="AX414"/>
      <c r="AY414"/>
      <c r="AZ414"/>
      <c r="BA414"/>
      <c r="BB414"/>
      <c r="BC414"/>
      <c r="BD414"/>
      <c r="BE414" s="171"/>
      <c r="BF414" s="171"/>
      <c r="BG414" s="171"/>
      <c r="BH414" s="171"/>
      <c r="BI414" s="171"/>
      <c r="BJ414" s="171"/>
      <c r="BK414" s="171"/>
      <c r="BL414" s="171"/>
      <c r="BM414" s="171"/>
      <c r="BN414" s="171"/>
      <c r="BO414" s="171"/>
      <c r="BP414" s="171"/>
      <c r="BQ414" s="171"/>
      <c r="BR414" s="171"/>
      <c r="BS414" s="171"/>
      <c r="BT414" s="171"/>
      <c r="BU414" s="171"/>
      <c r="BV414" s="171"/>
      <c r="BW414" s="171"/>
      <c r="BX414" s="171"/>
      <c r="BY414" s="171"/>
      <c r="BZ414" s="171"/>
      <c r="CA414" s="171"/>
      <c r="CB414" s="171"/>
      <c r="CC414" s="171"/>
      <c r="CD414" s="171"/>
      <c r="CE414" s="171"/>
      <c r="CF414" s="171"/>
      <c r="CG414" s="171"/>
      <c r="CH414" s="171"/>
      <c r="CI414" s="171"/>
      <c r="CJ414" s="171"/>
      <c r="CK414" s="171"/>
      <c r="CL414" s="171"/>
      <c r="CM414" s="171"/>
      <c r="CN414" s="171"/>
      <c r="CO414" s="171"/>
      <c r="CP414" s="171"/>
      <c r="CQ414" s="171"/>
      <c r="CR414" s="171"/>
      <c r="CS414" s="171"/>
      <c r="CT414" s="171"/>
      <c r="CU414" s="171"/>
      <c r="CV414" s="171"/>
      <c r="CW414" s="171"/>
      <c r="CX414" s="171"/>
      <c r="CY414" s="171"/>
      <c r="CZ414" s="171"/>
      <c r="DA414" s="171"/>
      <c r="DB414" s="171"/>
      <c r="DC414" s="171"/>
      <c r="DD414" s="171"/>
      <c r="DE414" s="171"/>
      <c r="DF414" s="171"/>
      <c r="DG414" s="171"/>
      <c r="DH414" s="171"/>
      <c r="DI414" s="171"/>
      <c r="DJ414" s="171"/>
      <c r="DK414" s="171"/>
      <c r="DL414" s="171"/>
      <c r="DM414" s="171"/>
      <c r="DN414" s="171"/>
      <c r="DO414" s="171"/>
      <c r="DP414" s="171"/>
      <c r="DQ414" s="171"/>
      <c r="DR414" s="171"/>
      <c r="DS414" s="171"/>
      <c r="DT414" s="171"/>
      <c r="DU414" s="171"/>
      <c r="DV414" s="171"/>
      <c r="DW414" s="171"/>
      <c r="DX414" s="171"/>
      <c r="DY414" s="171"/>
      <c r="DZ414" s="171"/>
      <c r="EA414" s="171"/>
      <c r="EB414" s="171"/>
      <c r="EC414" s="171"/>
      <c r="ED414" s="171"/>
      <c r="EE414" s="171"/>
      <c r="EF414" s="171"/>
      <c r="EG414" s="171"/>
      <c r="EH414" s="171"/>
      <c r="EI414" s="171"/>
      <c r="EJ414" s="171"/>
      <c r="EK414" s="171"/>
      <c r="EL414" s="171"/>
      <c r="EM414" s="171"/>
      <c r="EN414" s="171"/>
    </row>
    <row r="415" spans="43:144" ht="15" x14ac:dyDescent="0.25">
      <c r="AQ415" s="171"/>
      <c r="AR415"/>
      <c r="AS415"/>
      <c r="AT415"/>
      <c r="AU415"/>
      <c r="AV415"/>
      <c r="AW415"/>
      <c r="AX415"/>
      <c r="AY415"/>
      <c r="AZ415"/>
      <c r="BA415"/>
      <c r="BB415"/>
      <c r="BC415"/>
      <c r="BD415"/>
      <c r="BE415" s="171"/>
      <c r="BF415" s="171"/>
      <c r="BG415" s="171"/>
      <c r="BH415" s="171"/>
      <c r="BI415" s="171"/>
      <c r="BJ415" s="171"/>
      <c r="BK415" s="171"/>
      <c r="BL415" s="171"/>
      <c r="BM415" s="171"/>
      <c r="BN415" s="171"/>
      <c r="BO415" s="171"/>
      <c r="BP415" s="171"/>
      <c r="BQ415" s="171"/>
      <c r="BR415" s="171"/>
      <c r="BS415" s="171"/>
      <c r="BT415" s="171"/>
      <c r="BU415" s="171"/>
      <c r="BV415" s="171"/>
      <c r="BW415" s="171"/>
      <c r="BX415" s="171"/>
      <c r="BY415" s="171"/>
      <c r="BZ415" s="171"/>
      <c r="CA415" s="171"/>
      <c r="CB415" s="171"/>
      <c r="CC415" s="171"/>
      <c r="CD415" s="171"/>
      <c r="CE415" s="171"/>
      <c r="CF415" s="171"/>
      <c r="CG415" s="171"/>
      <c r="CH415" s="171"/>
      <c r="CI415" s="171"/>
      <c r="CJ415" s="171"/>
      <c r="CK415" s="171"/>
      <c r="CL415" s="171"/>
      <c r="CM415" s="171"/>
      <c r="CN415" s="171"/>
      <c r="CO415" s="171"/>
      <c r="CP415" s="171"/>
      <c r="CQ415" s="171"/>
      <c r="CR415" s="171"/>
      <c r="CS415" s="171"/>
      <c r="CT415" s="171"/>
      <c r="CU415" s="171"/>
      <c r="CV415" s="171"/>
      <c r="CW415" s="171"/>
      <c r="CX415" s="171"/>
      <c r="CY415" s="171"/>
      <c r="CZ415" s="171"/>
      <c r="DA415" s="171"/>
      <c r="DB415" s="171"/>
      <c r="DC415" s="171"/>
      <c r="DD415" s="171"/>
      <c r="DE415" s="171"/>
      <c r="DF415" s="171"/>
      <c r="DG415" s="171"/>
      <c r="DH415" s="171"/>
      <c r="DI415" s="171"/>
      <c r="DJ415" s="171"/>
      <c r="DK415" s="171"/>
      <c r="DL415" s="171"/>
      <c r="DM415" s="171"/>
      <c r="DN415" s="171"/>
      <c r="DO415" s="171"/>
      <c r="DP415" s="171"/>
      <c r="DQ415" s="171"/>
      <c r="DR415" s="171"/>
      <c r="DS415" s="171"/>
      <c r="DT415" s="171"/>
      <c r="DU415" s="171"/>
      <c r="DV415" s="171"/>
      <c r="DW415" s="171"/>
      <c r="DX415" s="171"/>
      <c r="DY415" s="171"/>
      <c r="DZ415" s="171"/>
      <c r="EA415" s="171"/>
      <c r="EB415" s="171"/>
      <c r="EC415" s="171"/>
      <c r="ED415" s="171"/>
      <c r="EE415" s="171"/>
      <c r="EF415" s="171"/>
      <c r="EG415" s="171"/>
      <c r="EH415" s="171"/>
      <c r="EI415" s="171"/>
      <c r="EJ415" s="171"/>
      <c r="EK415" s="171"/>
      <c r="EL415" s="171"/>
      <c r="EM415" s="171"/>
      <c r="EN415" s="171"/>
    </row>
    <row r="416" spans="43:144" ht="15" x14ac:dyDescent="0.25">
      <c r="AQ416" s="171"/>
      <c r="AR416"/>
      <c r="AS416"/>
      <c r="AT416"/>
      <c r="AU416"/>
      <c r="AV416"/>
      <c r="AW416"/>
      <c r="AX416"/>
      <c r="AY416"/>
      <c r="AZ416"/>
      <c r="BA416"/>
      <c r="BB416"/>
      <c r="BC416"/>
      <c r="BD416"/>
      <c r="BE416" s="171"/>
      <c r="BF416" s="171"/>
      <c r="BG416" s="171"/>
      <c r="BH416" s="171"/>
      <c r="BI416" s="171"/>
      <c r="BJ416" s="171"/>
      <c r="BK416" s="171"/>
      <c r="BL416" s="171"/>
      <c r="BM416" s="171"/>
      <c r="BN416" s="171"/>
      <c r="BO416" s="171"/>
      <c r="BP416" s="171"/>
      <c r="BQ416" s="171"/>
      <c r="BR416" s="171"/>
      <c r="BS416" s="171"/>
      <c r="BT416" s="171"/>
      <c r="BU416" s="171"/>
      <c r="BV416" s="171"/>
      <c r="BW416" s="171"/>
      <c r="BX416" s="171"/>
      <c r="BY416" s="171"/>
      <c r="BZ416" s="171"/>
      <c r="CA416" s="171"/>
      <c r="CB416" s="171"/>
      <c r="CC416" s="171"/>
      <c r="CD416" s="171"/>
      <c r="CE416" s="171"/>
      <c r="CF416" s="171"/>
      <c r="CG416" s="171"/>
      <c r="CH416" s="171"/>
      <c r="CI416" s="171"/>
      <c r="CJ416" s="171"/>
      <c r="CK416" s="171"/>
      <c r="CL416" s="171"/>
      <c r="CM416" s="171"/>
      <c r="CN416" s="171"/>
      <c r="CO416" s="171"/>
      <c r="CP416" s="171"/>
      <c r="CQ416" s="171"/>
      <c r="CR416" s="171"/>
      <c r="CS416" s="171"/>
      <c r="CT416" s="171"/>
      <c r="CU416" s="171"/>
      <c r="CV416" s="171"/>
      <c r="CW416" s="171"/>
      <c r="CX416" s="171"/>
      <c r="CY416" s="171"/>
      <c r="CZ416" s="171"/>
      <c r="DA416" s="171"/>
      <c r="DB416" s="171"/>
      <c r="DC416" s="171"/>
      <c r="DD416" s="171"/>
      <c r="DE416" s="171"/>
      <c r="DF416" s="171"/>
      <c r="DG416" s="171"/>
      <c r="DH416" s="171"/>
      <c r="DI416" s="171"/>
      <c r="DJ416" s="171"/>
      <c r="DK416" s="171"/>
      <c r="DL416" s="171"/>
      <c r="DM416" s="171"/>
      <c r="DN416" s="171"/>
      <c r="DO416" s="171"/>
      <c r="DP416" s="171"/>
      <c r="DQ416" s="171"/>
      <c r="DR416" s="171"/>
      <c r="DS416" s="171"/>
      <c r="DT416" s="171"/>
      <c r="DU416" s="171"/>
      <c r="DV416" s="171"/>
      <c r="DW416" s="171"/>
      <c r="DX416" s="171"/>
      <c r="DY416" s="171"/>
      <c r="DZ416" s="171"/>
      <c r="EA416" s="171"/>
      <c r="EB416" s="171"/>
      <c r="EC416" s="171"/>
      <c r="ED416" s="171"/>
      <c r="EE416" s="171"/>
      <c r="EF416" s="171"/>
      <c r="EG416" s="171"/>
      <c r="EH416" s="171"/>
      <c r="EI416" s="171"/>
      <c r="EJ416" s="171"/>
      <c r="EK416" s="171"/>
      <c r="EL416" s="171"/>
      <c r="EM416" s="171"/>
      <c r="EN416" s="171"/>
    </row>
    <row r="417" spans="43:144" ht="15" x14ac:dyDescent="0.25">
      <c r="AQ417" s="171"/>
      <c r="AR417"/>
      <c r="AS417"/>
      <c r="AT417"/>
      <c r="AU417"/>
      <c r="AV417"/>
      <c r="AW417"/>
      <c r="AX417"/>
      <c r="AY417"/>
      <c r="AZ417"/>
      <c r="BA417"/>
      <c r="BB417"/>
      <c r="BC417"/>
      <c r="BD417"/>
      <c r="BE417" s="171"/>
      <c r="BF417" s="171"/>
      <c r="BG417" s="171"/>
      <c r="BH417" s="171"/>
      <c r="BI417" s="171"/>
      <c r="BJ417" s="171"/>
      <c r="BK417" s="171"/>
      <c r="BL417" s="171"/>
      <c r="BM417" s="171"/>
      <c r="BN417" s="171"/>
      <c r="BO417" s="171"/>
      <c r="BP417" s="171"/>
      <c r="BQ417" s="171"/>
      <c r="BR417" s="171"/>
      <c r="BS417" s="171"/>
      <c r="BT417" s="171"/>
      <c r="BU417" s="171"/>
      <c r="BV417" s="171"/>
      <c r="BW417" s="171"/>
      <c r="BX417" s="171"/>
      <c r="BY417" s="171"/>
      <c r="BZ417" s="171"/>
      <c r="CA417" s="171"/>
      <c r="CB417" s="171"/>
      <c r="CC417" s="171"/>
      <c r="CD417" s="171"/>
      <c r="CE417" s="171"/>
      <c r="CF417" s="171"/>
      <c r="CG417" s="171"/>
      <c r="CH417" s="171"/>
      <c r="CI417" s="171"/>
      <c r="CJ417" s="171"/>
      <c r="CK417" s="171"/>
      <c r="CL417" s="171"/>
      <c r="CM417" s="171"/>
      <c r="CN417" s="171"/>
      <c r="CO417" s="171"/>
      <c r="CP417" s="171"/>
      <c r="CQ417" s="171"/>
      <c r="CR417" s="171"/>
      <c r="CS417" s="171"/>
      <c r="CT417" s="171"/>
      <c r="CU417" s="171"/>
      <c r="CV417" s="171"/>
      <c r="CW417" s="171"/>
      <c r="CX417" s="171"/>
      <c r="CY417" s="171"/>
      <c r="CZ417" s="171"/>
      <c r="DA417" s="171"/>
      <c r="DB417" s="171"/>
      <c r="DC417" s="171"/>
      <c r="DD417" s="171"/>
      <c r="DE417" s="171"/>
      <c r="DF417" s="171"/>
      <c r="DG417" s="171"/>
      <c r="DH417" s="171"/>
      <c r="DI417" s="171"/>
      <c r="DJ417" s="171"/>
      <c r="DK417" s="171"/>
      <c r="DL417" s="171"/>
      <c r="DM417" s="171"/>
      <c r="DN417" s="171"/>
      <c r="DO417" s="171"/>
      <c r="DP417" s="171"/>
      <c r="DQ417" s="171"/>
      <c r="DR417" s="171"/>
      <c r="DS417" s="171"/>
      <c r="DT417" s="171"/>
      <c r="DU417" s="171"/>
      <c r="DV417" s="171"/>
      <c r="DW417" s="171"/>
      <c r="DX417" s="171"/>
      <c r="DY417" s="171"/>
      <c r="DZ417" s="171"/>
      <c r="EA417" s="171"/>
      <c r="EB417" s="171"/>
      <c r="EC417" s="171"/>
      <c r="ED417" s="171"/>
      <c r="EE417" s="171"/>
      <c r="EF417" s="171"/>
      <c r="EG417" s="171"/>
      <c r="EH417" s="171"/>
      <c r="EI417" s="171"/>
      <c r="EJ417" s="171"/>
      <c r="EK417" s="171"/>
      <c r="EL417" s="171"/>
      <c r="EM417" s="171"/>
      <c r="EN417" s="171"/>
    </row>
    <row r="418" spans="43:144" ht="15" x14ac:dyDescent="0.25">
      <c r="AQ418" s="171"/>
      <c r="AR418"/>
      <c r="AS418"/>
      <c r="AT418"/>
      <c r="AU418"/>
      <c r="AV418"/>
      <c r="AW418"/>
      <c r="AX418"/>
      <c r="AY418"/>
      <c r="AZ418"/>
      <c r="BA418"/>
      <c r="BB418"/>
      <c r="BC418"/>
      <c r="BD418"/>
      <c r="BE418" s="171"/>
      <c r="BF418" s="171"/>
      <c r="BG418" s="171"/>
      <c r="BH418" s="171"/>
      <c r="BI418" s="171"/>
      <c r="BJ418" s="171"/>
      <c r="BK418" s="171"/>
      <c r="BL418" s="171"/>
      <c r="BM418" s="171"/>
      <c r="BN418" s="171"/>
      <c r="BO418" s="171"/>
      <c r="BP418" s="171"/>
      <c r="BQ418" s="171"/>
      <c r="BR418" s="171"/>
      <c r="BS418" s="171"/>
      <c r="BT418" s="171"/>
      <c r="BU418" s="171"/>
      <c r="BV418" s="171"/>
      <c r="BW418" s="171"/>
      <c r="BX418" s="171"/>
      <c r="BY418" s="171"/>
      <c r="BZ418" s="171"/>
      <c r="CA418" s="171"/>
      <c r="CB418" s="171"/>
      <c r="CC418" s="171"/>
      <c r="CD418" s="171"/>
      <c r="CE418" s="171"/>
      <c r="CF418" s="171"/>
      <c r="CG418" s="171"/>
      <c r="CH418" s="171"/>
      <c r="CI418" s="171"/>
      <c r="CJ418" s="171"/>
      <c r="CK418" s="171"/>
      <c r="CL418" s="171"/>
      <c r="CM418" s="171"/>
      <c r="CN418" s="171"/>
      <c r="CO418" s="171"/>
      <c r="CP418" s="171"/>
      <c r="CQ418" s="171"/>
      <c r="CR418" s="171"/>
      <c r="CS418" s="171"/>
      <c r="CT418" s="171"/>
      <c r="CU418" s="171"/>
      <c r="CV418" s="171"/>
      <c r="CW418" s="171"/>
      <c r="CX418" s="171"/>
      <c r="CY418" s="171"/>
      <c r="CZ418" s="171"/>
      <c r="DA418" s="171"/>
      <c r="DB418" s="171"/>
      <c r="DC418" s="171"/>
      <c r="DD418" s="171"/>
      <c r="DE418" s="171"/>
      <c r="DF418" s="171"/>
      <c r="DG418" s="171"/>
      <c r="DH418" s="171"/>
      <c r="DI418" s="171"/>
      <c r="DJ418" s="171"/>
      <c r="DK418" s="171"/>
      <c r="DL418" s="171"/>
      <c r="DM418" s="171"/>
      <c r="DN418" s="171"/>
      <c r="DO418" s="171"/>
      <c r="DP418" s="171"/>
      <c r="DQ418" s="171"/>
      <c r="DR418" s="171"/>
      <c r="DS418" s="171"/>
      <c r="DT418" s="171"/>
      <c r="DU418" s="171"/>
      <c r="DV418" s="171"/>
      <c r="DW418" s="171"/>
      <c r="DX418" s="171"/>
      <c r="DY418" s="171"/>
      <c r="DZ418" s="171"/>
      <c r="EA418" s="171"/>
      <c r="EB418" s="171"/>
      <c r="EC418" s="171"/>
      <c r="ED418" s="171"/>
      <c r="EE418" s="171"/>
      <c r="EF418" s="171"/>
      <c r="EG418" s="171"/>
      <c r="EH418" s="171"/>
      <c r="EI418" s="171"/>
      <c r="EJ418" s="171"/>
      <c r="EK418" s="171"/>
      <c r="EL418" s="171"/>
      <c r="EM418" s="171"/>
      <c r="EN418" s="171"/>
    </row>
    <row r="419" spans="43:144" ht="15" x14ac:dyDescent="0.25">
      <c r="AQ419" s="171"/>
      <c r="AR419"/>
      <c r="AS419"/>
      <c r="AT419"/>
      <c r="AU419"/>
      <c r="AV419"/>
      <c r="AW419"/>
      <c r="AX419"/>
      <c r="AY419"/>
      <c r="AZ419"/>
      <c r="BA419"/>
      <c r="BB419"/>
      <c r="BC419"/>
      <c r="BD419"/>
      <c r="BE419" s="171"/>
      <c r="BF419" s="171"/>
      <c r="BG419" s="171"/>
      <c r="BH419" s="171"/>
      <c r="BI419" s="171"/>
      <c r="BJ419" s="171"/>
      <c r="BK419" s="171"/>
      <c r="BL419" s="171"/>
      <c r="BM419" s="171"/>
      <c r="BN419" s="171"/>
      <c r="BO419" s="171"/>
      <c r="BP419" s="171"/>
      <c r="BQ419" s="171"/>
      <c r="BR419" s="171"/>
      <c r="BS419" s="171"/>
      <c r="BT419" s="171"/>
      <c r="BU419" s="171"/>
      <c r="BV419" s="171"/>
      <c r="BW419" s="171"/>
      <c r="BX419" s="171"/>
      <c r="BY419" s="171"/>
      <c r="BZ419" s="171"/>
      <c r="CA419" s="171"/>
      <c r="CB419" s="171"/>
      <c r="CC419" s="171"/>
      <c r="CD419" s="171"/>
      <c r="CE419" s="171"/>
      <c r="CF419" s="171"/>
      <c r="CG419" s="171"/>
      <c r="CH419" s="171"/>
      <c r="CI419" s="171"/>
      <c r="CJ419" s="171"/>
      <c r="CK419" s="171"/>
      <c r="CL419" s="171"/>
      <c r="CM419" s="171"/>
      <c r="CN419" s="171"/>
      <c r="CO419" s="171"/>
      <c r="CP419" s="171"/>
      <c r="CQ419" s="171"/>
      <c r="CR419" s="171"/>
      <c r="CS419" s="171"/>
      <c r="CT419" s="171"/>
      <c r="CU419" s="171"/>
      <c r="CV419" s="171"/>
      <c r="CW419" s="171"/>
      <c r="CX419" s="171"/>
      <c r="CY419" s="171"/>
      <c r="CZ419" s="171"/>
      <c r="DA419" s="171"/>
      <c r="DB419" s="171"/>
      <c r="DC419" s="171"/>
      <c r="DD419" s="171"/>
      <c r="DE419" s="171"/>
      <c r="DF419" s="171"/>
      <c r="DG419" s="171"/>
      <c r="DH419" s="171"/>
      <c r="DI419" s="171"/>
      <c r="DJ419" s="171"/>
      <c r="DK419" s="171"/>
      <c r="DL419" s="171"/>
      <c r="DM419" s="171"/>
      <c r="DN419" s="171"/>
      <c r="DO419" s="171"/>
      <c r="DP419" s="171"/>
      <c r="DQ419" s="171"/>
      <c r="DR419" s="171"/>
      <c r="DS419" s="171"/>
      <c r="DT419" s="171"/>
      <c r="DU419" s="171"/>
      <c r="DV419" s="171"/>
      <c r="DW419" s="171"/>
      <c r="DX419" s="171"/>
      <c r="DY419" s="171"/>
      <c r="DZ419" s="171"/>
      <c r="EA419" s="171"/>
      <c r="EB419" s="171"/>
      <c r="EC419" s="171"/>
      <c r="ED419" s="171"/>
      <c r="EE419" s="171"/>
      <c r="EF419" s="171"/>
      <c r="EG419" s="171"/>
      <c r="EH419" s="171"/>
      <c r="EI419" s="171"/>
      <c r="EJ419" s="171"/>
      <c r="EK419" s="171"/>
      <c r="EL419" s="171"/>
      <c r="EM419" s="171"/>
      <c r="EN419" s="171"/>
    </row>
    <row r="420" spans="43:144" ht="15" x14ac:dyDescent="0.25">
      <c r="AQ420" s="171"/>
      <c r="AR420"/>
      <c r="AS420"/>
      <c r="AT420"/>
      <c r="AU420"/>
      <c r="AV420"/>
      <c r="AW420"/>
      <c r="AX420"/>
      <c r="AY420"/>
      <c r="AZ420"/>
      <c r="BA420"/>
      <c r="BB420"/>
      <c r="BC420"/>
      <c r="BD420"/>
      <c r="BE420" s="171"/>
      <c r="BF420" s="171"/>
      <c r="BG420" s="171"/>
      <c r="BH420" s="171"/>
      <c r="BI420" s="171"/>
      <c r="BJ420" s="171"/>
      <c r="BK420" s="171"/>
      <c r="BL420" s="171"/>
      <c r="BM420" s="171"/>
      <c r="BN420" s="171"/>
      <c r="BO420" s="171"/>
      <c r="BP420" s="171"/>
      <c r="BQ420" s="171"/>
      <c r="BR420" s="171"/>
      <c r="BS420" s="171"/>
      <c r="BT420" s="171"/>
      <c r="BU420" s="171"/>
      <c r="BV420" s="171"/>
      <c r="BW420" s="171"/>
      <c r="BX420" s="171"/>
      <c r="BY420" s="171"/>
      <c r="BZ420" s="171"/>
      <c r="CA420" s="171"/>
      <c r="CB420" s="171"/>
      <c r="CC420" s="171"/>
      <c r="CD420" s="171"/>
      <c r="CE420" s="171"/>
      <c r="CF420" s="171"/>
      <c r="CG420" s="171"/>
      <c r="CH420" s="171"/>
      <c r="CI420" s="171"/>
      <c r="CJ420" s="171"/>
      <c r="CK420" s="171"/>
      <c r="CL420" s="171"/>
      <c r="CM420" s="171"/>
      <c r="CN420" s="171"/>
      <c r="CO420" s="171"/>
      <c r="CP420" s="171"/>
      <c r="CQ420" s="171"/>
      <c r="CR420" s="171"/>
      <c r="CS420" s="171"/>
      <c r="CT420" s="171"/>
      <c r="CU420" s="171"/>
      <c r="CV420" s="171"/>
      <c r="CW420" s="171"/>
      <c r="CX420" s="171"/>
      <c r="CY420" s="171"/>
      <c r="CZ420" s="171"/>
      <c r="DA420" s="171"/>
      <c r="DB420" s="171"/>
      <c r="DC420" s="171"/>
      <c r="DD420" s="171"/>
      <c r="DE420" s="171"/>
      <c r="DF420" s="171"/>
      <c r="DG420" s="171"/>
      <c r="DH420" s="171"/>
      <c r="DI420" s="171"/>
      <c r="DJ420" s="171"/>
      <c r="DK420" s="171"/>
      <c r="DL420" s="171"/>
      <c r="DM420" s="171"/>
      <c r="DN420" s="171"/>
      <c r="DO420" s="171"/>
      <c r="DP420" s="171"/>
      <c r="DQ420" s="171"/>
      <c r="DR420" s="171"/>
      <c r="DS420" s="171"/>
      <c r="DT420" s="171"/>
      <c r="DU420" s="171"/>
      <c r="DV420" s="171"/>
      <c r="DW420" s="171"/>
      <c r="DX420" s="171"/>
      <c r="DY420" s="171"/>
      <c r="DZ420" s="171"/>
      <c r="EA420" s="171"/>
      <c r="EB420" s="171"/>
      <c r="EC420" s="171"/>
      <c r="ED420" s="171"/>
      <c r="EE420" s="171"/>
      <c r="EF420" s="171"/>
      <c r="EG420" s="171"/>
      <c r="EH420" s="171"/>
      <c r="EI420" s="171"/>
      <c r="EJ420" s="171"/>
      <c r="EK420" s="171"/>
      <c r="EL420" s="171"/>
      <c r="EM420" s="171"/>
      <c r="EN420" s="171"/>
    </row>
    <row r="421" spans="43:144" ht="15" x14ac:dyDescent="0.25">
      <c r="AQ421" s="171"/>
      <c r="AR421"/>
      <c r="AS421"/>
      <c r="AT421"/>
      <c r="AU421"/>
      <c r="AV421"/>
      <c r="AW421"/>
      <c r="AX421"/>
      <c r="AY421"/>
      <c r="AZ421"/>
      <c r="BA421"/>
      <c r="BB421"/>
      <c r="BC421"/>
      <c r="BD421"/>
      <c r="BE421" s="171"/>
      <c r="BF421" s="171"/>
      <c r="BG421" s="171"/>
      <c r="BH421" s="171"/>
      <c r="BI421" s="171"/>
      <c r="BJ421" s="171"/>
      <c r="BK421" s="171"/>
      <c r="BL421" s="171"/>
      <c r="BM421" s="171"/>
      <c r="BN421" s="171"/>
      <c r="BO421" s="171"/>
      <c r="BP421" s="171"/>
      <c r="BQ421" s="171"/>
      <c r="BR421" s="171"/>
      <c r="BS421" s="171"/>
      <c r="BT421" s="171"/>
      <c r="BU421" s="171"/>
      <c r="BV421" s="171"/>
      <c r="BW421" s="171"/>
      <c r="BX421" s="171"/>
      <c r="BY421" s="171"/>
      <c r="BZ421" s="171"/>
      <c r="CA421" s="171"/>
      <c r="CB421" s="171"/>
      <c r="CC421" s="171"/>
      <c r="CD421" s="171"/>
      <c r="CE421" s="171"/>
      <c r="CF421" s="171"/>
      <c r="CG421" s="171"/>
      <c r="CH421" s="171"/>
      <c r="CI421" s="171"/>
      <c r="CJ421" s="171"/>
      <c r="CK421" s="171"/>
      <c r="CL421" s="171"/>
      <c r="CM421" s="171"/>
      <c r="CN421" s="171"/>
      <c r="CO421" s="171"/>
      <c r="CP421" s="171"/>
      <c r="CQ421" s="171"/>
      <c r="CR421" s="171"/>
      <c r="CS421" s="171"/>
      <c r="CT421" s="171"/>
      <c r="CU421" s="171"/>
      <c r="CV421" s="171"/>
      <c r="CW421" s="171"/>
      <c r="CX421" s="171"/>
      <c r="CY421" s="171"/>
      <c r="CZ421" s="171"/>
      <c r="DA421" s="171"/>
      <c r="DB421" s="171"/>
      <c r="DC421" s="171"/>
      <c r="DD421" s="171"/>
      <c r="DE421" s="171"/>
      <c r="DF421" s="171"/>
      <c r="DG421" s="171"/>
      <c r="DH421" s="171"/>
      <c r="DI421" s="171"/>
      <c r="DJ421" s="171"/>
      <c r="DK421" s="171"/>
      <c r="DL421" s="171"/>
      <c r="DM421" s="171"/>
      <c r="DN421" s="171"/>
      <c r="DO421" s="171"/>
      <c r="DP421" s="171"/>
      <c r="DQ421" s="171"/>
      <c r="DR421" s="171"/>
      <c r="DS421" s="171"/>
      <c r="DT421" s="171"/>
      <c r="DU421" s="171"/>
      <c r="DV421" s="171"/>
      <c r="DW421" s="171"/>
      <c r="DX421" s="171"/>
      <c r="DY421" s="171"/>
      <c r="DZ421" s="171"/>
      <c r="EA421" s="171"/>
      <c r="EB421" s="171"/>
      <c r="EC421" s="171"/>
      <c r="ED421" s="171"/>
      <c r="EE421" s="171"/>
      <c r="EF421" s="171"/>
      <c r="EG421" s="171"/>
      <c r="EH421" s="171"/>
      <c r="EI421" s="171"/>
      <c r="EJ421" s="171"/>
      <c r="EK421" s="171"/>
      <c r="EL421" s="171"/>
      <c r="EM421" s="171"/>
      <c r="EN421" s="171"/>
    </row>
    <row r="422" spans="43:144" ht="15" x14ac:dyDescent="0.25">
      <c r="AQ422" s="171"/>
      <c r="AR422"/>
      <c r="AS422"/>
      <c r="AT422"/>
      <c r="AU422"/>
      <c r="AV422"/>
      <c r="AW422"/>
      <c r="AX422"/>
      <c r="AY422"/>
      <c r="AZ422"/>
      <c r="BA422"/>
      <c r="BB422"/>
      <c r="BC422"/>
      <c r="BD422"/>
      <c r="BE422" s="171"/>
      <c r="BF422" s="171"/>
      <c r="BG422" s="171"/>
      <c r="BH422" s="171"/>
      <c r="BI422" s="171"/>
      <c r="BJ422" s="171"/>
      <c r="BK422" s="171"/>
      <c r="BL422" s="171"/>
      <c r="BM422" s="171"/>
      <c r="BN422" s="171"/>
      <c r="BO422" s="171"/>
      <c r="BP422" s="171"/>
      <c r="BQ422" s="171"/>
      <c r="BR422" s="171"/>
      <c r="BS422" s="171"/>
      <c r="BT422" s="171"/>
      <c r="BU422" s="171"/>
      <c r="BV422" s="171"/>
      <c r="BW422" s="171"/>
      <c r="BX422" s="171"/>
      <c r="BY422" s="171"/>
      <c r="BZ422" s="171"/>
      <c r="CA422" s="171"/>
      <c r="CB422" s="171"/>
      <c r="CC422" s="171"/>
      <c r="CD422" s="171"/>
      <c r="CE422" s="171"/>
      <c r="CF422" s="171"/>
      <c r="CG422" s="171"/>
      <c r="CH422" s="171"/>
      <c r="CI422" s="171"/>
      <c r="CJ422" s="171"/>
      <c r="CK422" s="171"/>
      <c r="CL422" s="171"/>
      <c r="CM422" s="171"/>
      <c r="CN422" s="171"/>
      <c r="CO422" s="171"/>
      <c r="CP422" s="171"/>
      <c r="CQ422" s="171"/>
      <c r="CR422" s="171"/>
      <c r="CS422" s="171"/>
      <c r="CT422" s="171"/>
      <c r="CU422" s="171"/>
      <c r="CV422" s="171"/>
      <c r="CW422" s="171"/>
      <c r="CX422" s="171"/>
      <c r="CY422" s="171"/>
      <c r="CZ422" s="171"/>
      <c r="DA422" s="171"/>
      <c r="DB422" s="171"/>
      <c r="DC422" s="171"/>
      <c r="DD422" s="171"/>
      <c r="DE422" s="171"/>
      <c r="DF422" s="171"/>
      <c r="DG422" s="171"/>
      <c r="DH422" s="171"/>
      <c r="DI422" s="171"/>
      <c r="DJ422" s="171"/>
      <c r="DK422" s="171"/>
      <c r="DL422" s="171"/>
      <c r="DM422" s="171"/>
      <c r="DN422" s="171"/>
      <c r="DO422" s="171"/>
      <c r="DP422" s="171"/>
      <c r="DQ422" s="171"/>
      <c r="DR422" s="171"/>
      <c r="DS422" s="171"/>
      <c r="DT422" s="171"/>
      <c r="DU422" s="171"/>
      <c r="DV422" s="171"/>
      <c r="DW422" s="171"/>
      <c r="DX422" s="171"/>
      <c r="DY422" s="171"/>
      <c r="DZ422" s="171"/>
      <c r="EA422" s="171"/>
      <c r="EB422" s="171"/>
      <c r="EC422" s="171"/>
      <c r="ED422" s="171"/>
      <c r="EE422" s="171"/>
      <c r="EF422" s="171"/>
      <c r="EG422" s="171"/>
      <c r="EH422" s="171"/>
      <c r="EI422" s="171"/>
      <c r="EJ422" s="171"/>
      <c r="EK422" s="171"/>
      <c r="EL422" s="171"/>
      <c r="EM422" s="171"/>
      <c r="EN422" s="171"/>
    </row>
    <row r="423" spans="43:144" ht="15" x14ac:dyDescent="0.25">
      <c r="AQ423" s="171"/>
      <c r="AR423"/>
      <c r="AS423"/>
      <c r="AT423"/>
      <c r="AU423"/>
      <c r="AV423"/>
      <c r="AW423"/>
      <c r="AX423"/>
      <c r="AY423"/>
      <c r="AZ423"/>
      <c r="BA423"/>
      <c r="BB423"/>
      <c r="BC423"/>
      <c r="BD423"/>
      <c r="BE423" s="171"/>
      <c r="BF423" s="171"/>
      <c r="BG423" s="171"/>
      <c r="BH423" s="171"/>
      <c r="BI423" s="171"/>
      <c r="BJ423" s="171"/>
      <c r="BK423" s="171"/>
      <c r="BL423" s="171"/>
      <c r="BM423" s="171"/>
      <c r="BN423" s="171"/>
      <c r="BO423" s="171"/>
      <c r="BP423" s="171"/>
      <c r="BQ423" s="171"/>
      <c r="BR423" s="171"/>
      <c r="BS423" s="171"/>
      <c r="BT423" s="171"/>
      <c r="BU423" s="171"/>
      <c r="BV423" s="171"/>
      <c r="BW423" s="171"/>
      <c r="BX423" s="171"/>
      <c r="BY423" s="171"/>
      <c r="BZ423" s="171"/>
      <c r="CA423" s="171"/>
      <c r="CB423" s="171"/>
      <c r="CC423" s="171"/>
      <c r="CD423" s="171"/>
      <c r="CE423" s="171"/>
      <c r="CF423" s="171"/>
      <c r="CG423" s="171"/>
      <c r="CH423" s="171"/>
      <c r="CI423" s="171"/>
      <c r="CJ423" s="171"/>
      <c r="CK423" s="171"/>
      <c r="CL423" s="171"/>
      <c r="CM423" s="171"/>
      <c r="CN423" s="171"/>
      <c r="CO423" s="171"/>
      <c r="CP423" s="171"/>
      <c r="CQ423" s="171"/>
      <c r="CR423" s="171"/>
      <c r="CS423" s="171"/>
      <c r="CT423" s="171"/>
      <c r="CU423" s="171"/>
      <c r="CV423" s="171"/>
      <c r="CW423" s="171"/>
      <c r="CX423" s="171"/>
      <c r="CY423" s="171"/>
      <c r="CZ423" s="171"/>
      <c r="DA423" s="171"/>
      <c r="DB423" s="171"/>
      <c r="DC423" s="171"/>
      <c r="DD423" s="171"/>
      <c r="DE423" s="171"/>
      <c r="DF423" s="171"/>
      <c r="DG423" s="171"/>
      <c r="DH423" s="171"/>
      <c r="DI423" s="171"/>
      <c r="DJ423" s="171"/>
      <c r="DK423" s="171"/>
      <c r="DL423" s="171"/>
      <c r="DM423" s="171"/>
      <c r="DN423" s="171"/>
      <c r="DO423" s="171"/>
      <c r="DP423" s="171"/>
      <c r="DQ423" s="171"/>
      <c r="DR423" s="171"/>
      <c r="DS423" s="171"/>
      <c r="DT423" s="171"/>
      <c r="DU423" s="171"/>
      <c r="DV423" s="171"/>
      <c r="DW423" s="171"/>
      <c r="DX423" s="171"/>
      <c r="DY423" s="171"/>
      <c r="DZ423" s="171"/>
      <c r="EA423" s="171"/>
      <c r="EB423" s="171"/>
      <c r="EC423" s="171"/>
      <c r="ED423" s="171"/>
      <c r="EE423" s="171"/>
      <c r="EF423" s="171"/>
      <c r="EG423" s="171"/>
      <c r="EH423" s="171"/>
      <c r="EI423" s="171"/>
      <c r="EJ423" s="171"/>
      <c r="EK423" s="171"/>
      <c r="EL423" s="171"/>
      <c r="EM423" s="171"/>
      <c r="EN423" s="171"/>
    </row>
    <row r="424" spans="43:144" ht="15" x14ac:dyDescent="0.25">
      <c r="AQ424" s="171"/>
      <c r="AR424"/>
      <c r="AS424"/>
      <c r="AT424"/>
      <c r="AU424"/>
      <c r="AV424"/>
      <c r="AW424"/>
      <c r="AX424"/>
      <c r="AY424"/>
      <c r="AZ424"/>
      <c r="BA424"/>
      <c r="BB424"/>
      <c r="BC424"/>
      <c r="BD424"/>
      <c r="BE424" s="171"/>
      <c r="BF424" s="171"/>
      <c r="BG424" s="171"/>
      <c r="BH424" s="171"/>
      <c r="BI424" s="171"/>
      <c r="BJ424" s="171"/>
      <c r="BK424" s="171"/>
      <c r="BL424" s="171"/>
      <c r="BM424" s="171"/>
      <c r="BN424" s="171"/>
      <c r="BO424" s="171"/>
      <c r="BP424" s="171"/>
      <c r="BQ424" s="171"/>
      <c r="BR424" s="171"/>
      <c r="BS424" s="171"/>
      <c r="BT424" s="171"/>
      <c r="BU424" s="171"/>
      <c r="BV424" s="171"/>
      <c r="BW424" s="171"/>
      <c r="BX424" s="171"/>
      <c r="BY424" s="171"/>
      <c r="BZ424" s="171"/>
      <c r="CA424" s="171"/>
      <c r="CB424" s="171"/>
      <c r="CC424" s="171"/>
      <c r="CD424" s="171"/>
      <c r="CE424" s="171"/>
      <c r="CF424" s="171"/>
      <c r="CG424" s="171"/>
      <c r="CH424" s="171"/>
      <c r="CI424" s="171"/>
      <c r="CJ424" s="171"/>
      <c r="CK424" s="171"/>
      <c r="CL424" s="171"/>
      <c r="CM424" s="171"/>
      <c r="CN424" s="171"/>
      <c r="CO424" s="171"/>
      <c r="CP424" s="171"/>
      <c r="CQ424" s="171"/>
      <c r="CR424" s="171"/>
      <c r="CS424" s="171"/>
      <c r="CT424" s="171"/>
      <c r="CU424" s="171"/>
      <c r="CV424" s="171"/>
      <c r="CW424" s="171"/>
      <c r="CX424" s="171"/>
      <c r="CY424" s="171"/>
      <c r="CZ424" s="171"/>
      <c r="DA424" s="171"/>
      <c r="DB424" s="171"/>
      <c r="DC424" s="171"/>
      <c r="DD424" s="171"/>
      <c r="DE424" s="171"/>
      <c r="DF424" s="171"/>
      <c r="DG424" s="171"/>
      <c r="DH424" s="171"/>
      <c r="DI424" s="171"/>
      <c r="DJ424" s="171"/>
      <c r="DK424" s="171"/>
      <c r="DL424" s="171"/>
      <c r="DM424" s="171"/>
      <c r="DN424" s="171"/>
      <c r="DO424" s="171"/>
      <c r="DP424" s="171"/>
      <c r="DQ424" s="171"/>
      <c r="DR424" s="171"/>
      <c r="DS424" s="171"/>
      <c r="DT424" s="171"/>
      <c r="DU424" s="171"/>
      <c r="DV424" s="171"/>
      <c r="DW424" s="171"/>
      <c r="DX424" s="171"/>
      <c r="DY424" s="171"/>
      <c r="DZ424" s="171"/>
      <c r="EA424" s="171"/>
      <c r="EB424" s="171"/>
      <c r="EC424" s="171"/>
      <c r="ED424" s="171"/>
      <c r="EE424" s="171"/>
      <c r="EF424" s="171"/>
      <c r="EG424" s="171"/>
      <c r="EH424" s="171"/>
      <c r="EI424" s="171"/>
      <c r="EJ424" s="171"/>
      <c r="EK424" s="171"/>
      <c r="EL424" s="171"/>
      <c r="EM424" s="171"/>
      <c r="EN424" s="171"/>
    </row>
    <row r="425" spans="43:144" ht="15" x14ac:dyDescent="0.25">
      <c r="AQ425" s="171"/>
      <c r="AR425"/>
      <c r="AS425"/>
      <c r="AT425"/>
      <c r="AU425"/>
      <c r="AV425"/>
      <c r="AW425"/>
      <c r="AX425"/>
      <c r="AY425"/>
      <c r="AZ425"/>
      <c r="BA425"/>
      <c r="BB425"/>
      <c r="BC425"/>
      <c r="BD425"/>
      <c r="BE425" s="171"/>
      <c r="BF425" s="171"/>
      <c r="BG425" s="171"/>
      <c r="BH425" s="171"/>
      <c r="BI425" s="171"/>
      <c r="BJ425" s="171"/>
      <c r="BK425" s="171"/>
      <c r="BL425" s="171"/>
      <c r="BM425" s="171"/>
      <c r="BN425" s="171"/>
      <c r="BO425" s="171"/>
      <c r="BP425" s="171"/>
      <c r="BQ425" s="171"/>
      <c r="BR425" s="171"/>
      <c r="BS425" s="171"/>
      <c r="BT425" s="171"/>
      <c r="BU425" s="171"/>
      <c r="BV425" s="171"/>
      <c r="BW425" s="171"/>
      <c r="BX425" s="171"/>
      <c r="BY425" s="171"/>
      <c r="BZ425" s="171"/>
      <c r="CA425" s="171"/>
      <c r="CB425" s="171"/>
      <c r="CC425" s="171"/>
      <c r="CD425" s="171"/>
      <c r="CE425" s="171"/>
      <c r="CF425" s="171"/>
      <c r="CG425" s="171"/>
      <c r="CH425" s="171"/>
      <c r="CI425" s="171"/>
      <c r="CJ425" s="171"/>
      <c r="CK425" s="171"/>
      <c r="CL425" s="171"/>
      <c r="CM425" s="171"/>
      <c r="CN425" s="171"/>
      <c r="CO425" s="171"/>
      <c r="CP425" s="171"/>
      <c r="CQ425" s="171"/>
      <c r="CR425" s="171"/>
      <c r="CS425" s="171"/>
      <c r="CT425" s="171"/>
      <c r="CU425" s="171"/>
      <c r="CV425" s="171"/>
      <c r="CW425" s="171"/>
      <c r="CX425" s="171"/>
      <c r="CY425" s="171"/>
      <c r="CZ425" s="171"/>
      <c r="DA425" s="171"/>
      <c r="DB425" s="171"/>
      <c r="DC425" s="171"/>
      <c r="DD425" s="171"/>
      <c r="DE425" s="171"/>
      <c r="DF425" s="171"/>
      <c r="DG425" s="171"/>
      <c r="DH425" s="171"/>
      <c r="DI425" s="171"/>
      <c r="DJ425" s="171"/>
      <c r="DK425" s="171"/>
      <c r="DL425" s="171"/>
      <c r="DM425" s="171"/>
      <c r="DN425" s="171"/>
      <c r="DO425" s="171"/>
      <c r="DP425" s="171"/>
      <c r="DQ425" s="171"/>
      <c r="DR425" s="171"/>
      <c r="DS425" s="171"/>
      <c r="DT425" s="171"/>
      <c r="DU425" s="171"/>
      <c r="DV425" s="171"/>
      <c r="DW425" s="171"/>
      <c r="DX425" s="171"/>
      <c r="DY425" s="171"/>
      <c r="DZ425" s="171"/>
      <c r="EA425" s="171"/>
      <c r="EB425" s="171"/>
      <c r="EC425" s="171"/>
      <c r="ED425" s="171"/>
      <c r="EE425" s="171"/>
      <c r="EF425" s="171"/>
      <c r="EG425" s="171"/>
      <c r="EH425" s="171"/>
      <c r="EI425" s="171"/>
      <c r="EJ425" s="171"/>
      <c r="EK425" s="171"/>
      <c r="EL425" s="171"/>
      <c r="EM425" s="171"/>
      <c r="EN425" s="171"/>
    </row>
    <row r="426" spans="43:144" ht="15" x14ac:dyDescent="0.25">
      <c r="AQ426" s="171"/>
      <c r="AR426"/>
      <c r="AS426"/>
      <c r="AT426"/>
      <c r="AU426"/>
      <c r="AV426"/>
      <c r="AW426"/>
      <c r="AX426"/>
      <c r="AY426"/>
      <c r="AZ426"/>
      <c r="BA426"/>
      <c r="BB426"/>
      <c r="BC426"/>
      <c r="BD426"/>
      <c r="BE426" s="171"/>
      <c r="BF426" s="171"/>
      <c r="BG426" s="171"/>
      <c r="BH426" s="171"/>
      <c r="BI426" s="171"/>
      <c r="BJ426" s="171"/>
      <c r="BK426" s="171"/>
      <c r="BL426" s="171"/>
      <c r="BM426" s="171"/>
      <c r="BN426" s="171"/>
      <c r="BO426" s="171"/>
      <c r="BP426" s="171"/>
      <c r="BQ426" s="171"/>
      <c r="BR426" s="171"/>
      <c r="BS426" s="171"/>
      <c r="BT426" s="171"/>
      <c r="BU426" s="171"/>
      <c r="BV426" s="171"/>
      <c r="BW426" s="171"/>
      <c r="BX426" s="171"/>
      <c r="BY426" s="171"/>
      <c r="BZ426" s="171"/>
      <c r="CA426" s="171"/>
      <c r="CB426" s="171"/>
      <c r="CC426" s="171"/>
      <c r="CD426" s="171"/>
      <c r="CE426" s="171"/>
      <c r="CF426" s="171"/>
      <c r="CG426" s="171"/>
      <c r="CH426" s="171"/>
      <c r="CI426" s="171"/>
      <c r="CJ426" s="171"/>
      <c r="CK426" s="171"/>
      <c r="CL426" s="171"/>
      <c r="CM426" s="171"/>
      <c r="CN426" s="171"/>
      <c r="CO426" s="171"/>
      <c r="CP426" s="171"/>
      <c r="CQ426" s="171"/>
      <c r="CR426" s="171"/>
      <c r="CS426" s="171"/>
      <c r="CT426" s="171"/>
      <c r="CU426" s="171"/>
      <c r="CV426" s="171"/>
      <c r="CW426" s="171"/>
      <c r="CX426" s="171"/>
      <c r="CY426" s="171"/>
      <c r="CZ426" s="171"/>
      <c r="DA426" s="171"/>
      <c r="DB426" s="171"/>
      <c r="DC426" s="171"/>
      <c r="DD426" s="171"/>
      <c r="DE426" s="171"/>
      <c r="DF426" s="171"/>
      <c r="DG426" s="171"/>
      <c r="DH426" s="171"/>
      <c r="DI426" s="171"/>
      <c r="DJ426" s="171"/>
      <c r="DK426" s="171"/>
      <c r="DL426" s="171"/>
      <c r="DM426" s="171"/>
      <c r="DN426" s="171"/>
      <c r="DO426" s="171"/>
      <c r="DP426" s="171"/>
      <c r="DQ426" s="171"/>
      <c r="DR426" s="171"/>
      <c r="DS426" s="171"/>
      <c r="DT426" s="171"/>
      <c r="DU426" s="171"/>
      <c r="DV426" s="171"/>
      <c r="DW426" s="171"/>
      <c r="DX426" s="171"/>
      <c r="DY426" s="171"/>
      <c r="DZ426" s="171"/>
      <c r="EA426" s="171"/>
      <c r="EB426" s="171"/>
      <c r="EC426" s="171"/>
      <c r="ED426" s="171"/>
      <c r="EE426" s="171"/>
      <c r="EF426" s="171"/>
      <c r="EG426" s="171"/>
      <c r="EH426" s="171"/>
      <c r="EI426" s="171"/>
      <c r="EJ426" s="171"/>
      <c r="EK426" s="171"/>
      <c r="EL426" s="171"/>
      <c r="EM426" s="171"/>
      <c r="EN426" s="171"/>
    </row>
    <row r="427" spans="43:144" ht="15" x14ac:dyDescent="0.25">
      <c r="AQ427" s="171"/>
      <c r="AR427"/>
      <c r="AS427"/>
      <c r="AT427"/>
      <c r="AU427"/>
      <c r="AV427"/>
      <c r="AW427"/>
      <c r="AX427"/>
      <c r="AY427"/>
      <c r="AZ427"/>
      <c r="BA427"/>
      <c r="BB427"/>
      <c r="BC427"/>
      <c r="BD427"/>
      <c r="BE427" s="171"/>
      <c r="BF427" s="171"/>
      <c r="BG427" s="171"/>
      <c r="BH427" s="171"/>
      <c r="BI427" s="171"/>
      <c r="BJ427" s="171"/>
      <c r="BK427" s="171"/>
      <c r="BL427" s="171"/>
      <c r="BM427" s="171"/>
      <c r="BN427" s="171"/>
      <c r="BO427" s="171"/>
      <c r="BP427" s="171"/>
      <c r="BQ427" s="171"/>
      <c r="BR427" s="171"/>
      <c r="BS427" s="171"/>
      <c r="BT427" s="171"/>
      <c r="BU427" s="171"/>
      <c r="BV427" s="171"/>
      <c r="BW427" s="171"/>
      <c r="BX427" s="171"/>
      <c r="BY427" s="171"/>
      <c r="BZ427" s="171"/>
      <c r="CA427" s="171"/>
      <c r="CB427" s="171"/>
      <c r="CC427" s="171"/>
      <c r="CD427" s="171"/>
      <c r="CE427" s="171"/>
      <c r="CF427" s="171"/>
      <c r="CG427" s="171"/>
      <c r="CH427" s="171"/>
      <c r="CI427" s="171"/>
      <c r="CJ427" s="171"/>
      <c r="CK427" s="171"/>
      <c r="CL427" s="171"/>
      <c r="CM427" s="171"/>
      <c r="CN427" s="171"/>
      <c r="CO427" s="171"/>
      <c r="CP427" s="171"/>
      <c r="CQ427" s="171"/>
      <c r="CR427" s="171"/>
      <c r="CS427" s="171"/>
      <c r="CT427" s="171"/>
      <c r="CU427" s="171"/>
      <c r="CV427" s="171"/>
      <c r="CW427" s="171"/>
      <c r="CX427" s="171"/>
      <c r="CY427" s="171"/>
      <c r="CZ427" s="171"/>
      <c r="DA427" s="171"/>
      <c r="DB427" s="171"/>
      <c r="DC427" s="171"/>
      <c r="DD427" s="171"/>
      <c r="DE427" s="171"/>
      <c r="DF427" s="171"/>
      <c r="DG427" s="171"/>
      <c r="DH427" s="171"/>
      <c r="DI427" s="171"/>
      <c r="DJ427" s="171"/>
      <c r="DK427" s="171"/>
      <c r="DL427" s="171"/>
      <c r="DM427" s="171"/>
      <c r="DN427" s="171"/>
      <c r="DO427" s="171"/>
      <c r="DP427" s="171"/>
      <c r="DQ427" s="171"/>
      <c r="DR427" s="171"/>
      <c r="DS427" s="171"/>
      <c r="DT427" s="171"/>
      <c r="DU427" s="171"/>
      <c r="DV427" s="171"/>
      <c r="DW427" s="171"/>
      <c r="DX427" s="171"/>
      <c r="DY427" s="171"/>
      <c r="DZ427" s="171"/>
      <c r="EA427" s="171"/>
      <c r="EB427" s="171"/>
      <c r="EC427" s="171"/>
      <c r="ED427" s="171"/>
      <c r="EE427" s="171"/>
      <c r="EF427" s="171"/>
      <c r="EG427" s="171"/>
      <c r="EH427" s="171"/>
      <c r="EI427" s="171"/>
      <c r="EJ427" s="171"/>
      <c r="EK427" s="171"/>
      <c r="EL427" s="171"/>
      <c r="EM427" s="171"/>
      <c r="EN427" s="171"/>
    </row>
    <row r="428" spans="43:144" ht="15" x14ac:dyDescent="0.25">
      <c r="AQ428" s="171"/>
      <c r="AR428"/>
      <c r="AS428"/>
      <c r="AT428"/>
      <c r="AU428"/>
      <c r="AV428"/>
      <c r="AW428"/>
      <c r="AX428"/>
      <c r="AY428"/>
      <c r="AZ428"/>
      <c r="BA428"/>
      <c r="BB428"/>
      <c r="BC428"/>
      <c r="BD428"/>
      <c r="BE428" s="171"/>
      <c r="BF428" s="171"/>
      <c r="BG428" s="171"/>
      <c r="BH428" s="171"/>
      <c r="BI428" s="171"/>
      <c r="BJ428" s="171"/>
      <c r="BK428" s="171"/>
      <c r="BL428" s="171"/>
      <c r="BM428" s="171"/>
      <c r="BN428" s="171"/>
      <c r="BO428" s="171"/>
      <c r="BP428" s="171"/>
      <c r="BQ428" s="171"/>
      <c r="BR428" s="171"/>
      <c r="BS428" s="171"/>
      <c r="BT428" s="171"/>
      <c r="BU428" s="171"/>
      <c r="BV428" s="171"/>
      <c r="BW428" s="171"/>
      <c r="BX428" s="171"/>
      <c r="BY428" s="171"/>
      <c r="BZ428" s="171"/>
      <c r="CA428" s="171"/>
      <c r="CB428" s="171"/>
      <c r="CC428" s="171"/>
      <c r="CD428" s="171"/>
      <c r="CE428" s="171"/>
      <c r="CF428" s="171"/>
      <c r="CG428" s="171"/>
      <c r="CH428" s="171"/>
      <c r="CI428" s="171"/>
      <c r="CJ428" s="171"/>
      <c r="CK428" s="171"/>
      <c r="CL428" s="171"/>
      <c r="CM428" s="171"/>
      <c r="CN428" s="171"/>
      <c r="CO428" s="171"/>
      <c r="CP428" s="171"/>
      <c r="CQ428" s="171"/>
      <c r="CR428" s="171"/>
      <c r="CS428" s="171"/>
      <c r="CT428" s="171"/>
      <c r="CU428" s="171"/>
      <c r="CV428" s="171"/>
      <c r="CW428" s="171"/>
      <c r="CX428" s="171"/>
      <c r="CY428" s="171"/>
      <c r="CZ428" s="171"/>
      <c r="DA428" s="171"/>
      <c r="DB428" s="171"/>
      <c r="DC428" s="171"/>
      <c r="DD428" s="171"/>
      <c r="DE428" s="171"/>
      <c r="DF428" s="171"/>
      <c r="DG428" s="171"/>
      <c r="DH428" s="171"/>
      <c r="DI428" s="171"/>
      <c r="DJ428" s="171"/>
      <c r="DK428" s="171"/>
      <c r="DL428" s="171"/>
      <c r="DM428" s="171"/>
      <c r="DN428" s="171"/>
      <c r="DO428" s="171"/>
      <c r="DP428" s="171"/>
      <c r="DQ428" s="171"/>
      <c r="DR428" s="171"/>
      <c r="DS428" s="171"/>
      <c r="DT428" s="171"/>
      <c r="DU428" s="171"/>
      <c r="DV428" s="171"/>
      <c r="DW428" s="171"/>
      <c r="DX428" s="171"/>
      <c r="DY428" s="171"/>
      <c r="DZ428" s="171"/>
      <c r="EA428" s="171"/>
      <c r="EB428" s="171"/>
      <c r="EC428" s="171"/>
      <c r="ED428" s="171"/>
      <c r="EE428" s="171"/>
      <c r="EF428" s="171"/>
      <c r="EG428" s="171"/>
      <c r="EH428" s="171"/>
      <c r="EI428" s="171"/>
      <c r="EJ428" s="171"/>
      <c r="EK428" s="171"/>
      <c r="EL428" s="171"/>
      <c r="EM428" s="171"/>
      <c r="EN428" s="171"/>
    </row>
    <row r="429" spans="43:144" ht="15" x14ac:dyDescent="0.25">
      <c r="AQ429" s="171"/>
      <c r="AR429"/>
      <c r="AS429"/>
      <c r="AT429"/>
      <c r="AU429"/>
      <c r="AV429"/>
      <c r="AW429"/>
      <c r="AX429"/>
      <c r="AY429"/>
      <c r="AZ429"/>
      <c r="BA429"/>
      <c r="BB429"/>
      <c r="BC429"/>
      <c r="BD429"/>
      <c r="BE429" s="171"/>
      <c r="BF429" s="171"/>
      <c r="BG429" s="171"/>
      <c r="BH429" s="171"/>
      <c r="BI429" s="171"/>
      <c r="BJ429" s="171"/>
      <c r="BK429" s="171"/>
      <c r="BL429" s="171"/>
      <c r="BM429" s="171"/>
      <c r="BN429" s="171"/>
      <c r="BO429" s="171"/>
      <c r="BP429" s="171"/>
      <c r="BQ429" s="171"/>
      <c r="BR429" s="171"/>
      <c r="BS429" s="171"/>
      <c r="BT429" s="171"/>
      <c r="BU429" s="171"/>
      <c r="BV429" s="171"/>
      <c r="BW429" s="171"/>
      <c r="BX429" s="171"/>
      <c r="BY429" s="171"/>
      <c r="BZ429" s="171"/>
      <c r="CA429" s="171"/>
      <c r="CB429" s="171"/>
      <c r="CC429" s="171"/>
      <c r="CD429" s="171"/>
      <c r="CE429" s="171"/>
      <c r="CF429" s="171"/>
      <c r="CG429" s="171"/>
      <c r="CH429" s="171"/>
      <c r="CI429" s="171"/>
      <c r="CJ429" s="171"/>
      <c r="CK429" s="171"/>
      <c r="CL429" s="171"/>
      <c r="CM429" s="171"/>
      <c r="CN429" s="171"/>
      <c r="CO429" s="171"/>
      <c r="CP429" s="171"/>
      <c r="CQ429" s="171"/>
      <c r="CR429" s="171"/>
      <c r="CS429" s="171"/>
      <c r="CT429" s="171"/>
      <c r="CU429" s="171"/>
      <c r="CV429" s="171"/>
      <c r="CW429" s="171"/>
      <c r="CX429" s="171"/>
      <c r="CY429" s="171"/>
      <c r="CZ429" s="171"/>
      <c r="DA429" s="171"/>
      <c r="DB429" s="171"/>
      <c r="DC429" s="171"/>
      <c r="DD429" s="171"/>
      <c r="DE429" s="171"/>
      <c r="DF429" s="171"/>
      <c r="DG429" s="171"/>
      <c r="DH429" s="171"/>
      <c r="DI429" s="171"/>
      <c r="DJ429" s="171"/>
      <c r="DK429" s="171"/>
      <c r="DL429" s="171"/>
      <c r="DM429" s="171"/>
      <c r="DN429" s="171"/>
      <c r="DO429" s="171"/>
      <c r="DP429" s="171"/>
      <c r="DQ429" s="171"/>
      <c r="DR429" s="171"/>
      <c r="DS429" s="171"/>
      <c r="DT429" s="171"/>
      <c r="DU429" s="171"/>
      <c r="DV429" s="171"/>
      <c r="DW429" s="171"/>
      <c r="DX429" s="171"/>
      <c r="DY429" s="171"/>
      <c r="DZ429" s="171"/>
      <c r="EA429" s="171"/>
      <c r="EB429" s="171"/>
      <c r="EC429" s="171"/>
      <c r="ED429" s="171"/>
      <c r="EE429" s="171"/>
      <c r="EF429" s="171"/>
      <c r="EG429" s="171"/>
      <c r="EH429" s="171"/>
      <c r="EI429" s="171"/>
      <c r="EJ429" s="171"/>
      <c r="EK429" s="171"/>
      <c r="EL429" s="171"/>
      <c r="EM429" s="171"/>
      <c r="EN429" s="171"/>
    </row>
    <row r="430" spans="43:144" ht="15" x14ac:dyDescent="0.25">
      <c r="AQ430" s="171"/>
      <c r="AR430"/>
      <c r="AS430"/>
      <c r="AT430"/>
      <c r="AU430"/>
      <c r="AV430"/>
      <c r="AW430"/>
      <c r="AX430"/>
      <c r="AY430"/>
      <c r="AZ430"/>
      <c r="BA430"/>
      <c r="BB430"/>
      <c r="BC430"/>
      <c r="BD430"/>
      <c r="BE430" s="171"/>
      <c r="BF430" s="171"/>
      <c r="BG430" s="171"/>
      <c r="BH430" s="171"/>
      <c r="BI430" s="171"/>
      <c r="BJ430" s="171"/>
      <c r="BK430" s="171"/>
      <c r="BL430" s="171"/>
      <c r="BM430" s="171"/>
      <c r="BN430" s="171"/>
      <c r="BO430" s="171"/>
      <c r="BP430" s="171"/>
      <c r="BQ430" s="171"/>
      <c r="BR430" s="171"/>
      <c r="BS430" s="171"/>
      <c r="BT430" s="171"/>
      <c r="BU430" s="171"/>
      <c r="BV430" s="171"/>
      <c r="BW430" s="171"/>
      <c r="BX430" s="171"/>
      <c r="BY430" s="171"/>
      <c r="BZ430" s="171"/>
      <c r="CA430" s="171"/>
      <c r="CB430" s="171"/>
      <c r="CC430" s="171"/>
      <c r="CD430" s="171"/>
      <c r="CE430" s="171"/>
      <c r="CF430" s="171"/>
      <c r="CG430" s="171"/>
      <c r="CH430" s="171"/>
      <c r="CI430" s="171"/>
      <c r="CJ430" s="171"/>
      <c r="CK430" s="171"/>
      <c r="CL430" s="171"/>
      <c r="CM430" s="171"/>
      <c r="CN430" s="171"/>
      <c r="CO430" s="171"/>
      <c r="CP430" s="171"/>
      <c r="CQ430" s="171"/>
      <c r="CR430" s="171"/>
      <c r="CS430" s="171"/>
      <c r="CT430" s="171"/>
      <c r="CU430" s="171"/>
      <c r="CV430" s="171"/>
      <c r="CW430" s="171"/>
      <c r="CX430" s="171"/>
      <c r="CY430" s="171"/>
      <c r="CZ430" s="171"/>
      <c r="DA430" s="171"/>
      <c r="DB430" s="171"/>
      <c r="DC430" s="171"/>
      <c r="DD430" s="171"/>
      <c r="DE430" s="171"/>
      <c r="DF430" s="171"/>
      <c r="DG430" s="171"/>
      <c r="DH430" s="171"/>
      <c r="DI430" s="171"/>
      <c r="DJ430" s="171"/>
      <c r="DK430" s="171"/>
      <c r="DL430" s="171"/>
      <c r="DM430" s="171"/>
      <c r="DN430" s="171"/>
      <c r="DO430" s="171"/>
      <c r="DP430" s="171"/>
      <c r="DQ430" s="171"/>
      <c r="DR430" s="171"/>
      <c r="DS430" s="171"/>
      <c r="DT430" s="171"/>
      <c r="DU430" s="171"/>
      <c r="DV430" s="171"/>
      <c r="DW430" s="171"/>
      <c r="DX430" s="171"/>
      <c r="DY430" s="171"/>
      <c r="DZ430" s="171"/>
      <c r="EA430" s="171"/>
      <c r="EB430" s="171"/>
      <c r="EC430" s="171"/>
      <c r="ED430" s="171"/>
      <c r="EE430" s="171"/>
      <c r="EF430" s="171"/>
      <c r="EG430" s="171"/>
      <c r="EH430" s="171"/>
      <c r="EI430" s="171"/>
      <c r="EJ430" s="171"/>
      <c r="EK430" s="171"/>
      <c r="EL430" s="171"/>
      <c r="EM430" s="171"/>
      <c r="EN430" s="171"/>
    </row>
    <row r="431" spans="43:144" ht="15" x14ac:dyDescent="0.25">
      <c r="AQ431" s="171"/>
      <c r="AR431"/>
      <c r="AS431"/>
      <c r="AT431"/>
      <c r="AU431"/>
      <c r="AV431"/>
      <c r="AW431"/>
      <c r="AX431"/>
      <c r="AY431"/>
      <c r="AZ431"/>
      <c r="BA431"/>
      <c r="BB431"/>
      <c r="BC431"/>
      <c r="BD431"/>
      <c r="BE431" s="171"/>
      <c r="BF431" s="171"/>
      <c r="BG431" s="171"/>
      <c r="BH431" s="171"/>
      <c r="BI431" s="171"/>
      <c r="BJ431" s="171"/>
      <c r="BK431" s="171"/>
      <c r="BL431" s="171"/>
      <c r="BM431" s="171"/>
      <c r="BN431" s="171"/>
      <c r="BO431" s="171"/>
      <c r="BP431" s="171"/>
      <c r="BQ431" s="171"/>
      <c r="BR431" s="171"/>
      <c r="BS431" s="171"/>
      <c r="BT431" s="171"/>
      <c r="BU431" s="171"/>
      <c r="BV431" s="171"/>
      <c r="BW431" s="171"/>
      <c r="BX431" s="171"/>
      <c r="BY431" s="171"/>
      <c r="BZ431" s="171"/>
      <c r="CA431" s="171"/>
      <c r="CB431" s="171"/>
      <c r="CC431" s="171"/>
      <c r="CD431" s="171"/>
      <c r="CE431" s="171"/>
      <c r="CF431" s="171"/>
      <c r="CG431" s="171"/>
      <c r="CH431" s="171"/>
      <c r="CI431" s="171"/>
      <c r="CJ431" s="171"/>
      <c r="CK431" s="171"/>
      <c r="CL431" s="171"/>
      <c r="CM431" s="171"/>
      <c r="CN431" s="171"/>
      <c r="CO431" s="171"/>
      <c r="CP431" s="171"/>
      <c r="CQ431" s="171"/>
      <c r="CR431" s="171"/>
      <c r="CS431" s="171"/>
      <c r="CT431" s="171"/>
      <c r="CU431" s="171"/>
      <c r="CV431" s="171"/>
      <c r="CW431" s="171"/>
      <c r="CX431" s="171"/>
      <c r="CY431" s="171"/>
      <c r="CZ431" s="171"/>
      <c r="DA431" s="171"/>
      <c r="DB431" s="171"/>
      <c r="DC431" s="171"/>
      <c r="DD431" s="171"/>
      <c r="DE431" s="171"/>
      <c r="DF431" s="171"/>
      <c r="DG431" s="171"/>
      <c r="DH431" s="171"/>
      <c r="DI431" s="171"/>
      <c r="DJ431" s="171"/>
      <c r="DK431" s="171"/>
      <c r="DL431" s="171"/>
      <c r="DM431" s="171"/>
      <c r="DN431" s="171"/>
      <c r="DO431" s="171"/>
      <c r="DP431" s="171"/>
      <c r="DQ431" s="171"/>
      <c r="DR431" s="171"/>
      <c r="DS431" s="171"/>
      <c r="DT431" s="171"/>
      <c r="DU431" s="171"/>
      <c r="DV431" s="171"/>
      <c r="DW431" s="171"/>
      <c r="DX431" s="171"/>
      <c r="DY431" s="171"/>
      <c r="DZ431" s="171"/>
      <c r="EA431" s="171"/>
      <c r="EB431" s="171"/>
      <c r="EC431" s="171"/>
      <c r="ED431" s="171"/>
      <c r="EE431" s="171"/>
      <c r="EF431" s="171"/>
      <c r="EG431" s="171"/>
      <c r="EH431" s="171"/>
      <c r="EI431" s="171"/>
      <c r="EJ431" s="171"/>
      <c r="EK431" s="171"/>
      <c r="EL431" s="171"/>
      <c r="EM431" s="171"/>
      <c r="EN431" s="171"/>
    </row>
    <row r="432" spans="43:144" ht="15" x14ac:dyDescent="0.25">
      <c r="AQ432" s="171"/>
      <c r="AR432"/>
      <c r="AS432"/>
      <c r="AT432"/>
      <c r="AU432"/>
      <c r="AV432"/>
      <c r="AW432"/>
      <c r="AX432"/>
      <c r="AY432"/>
      <c r="AZ432"/>
      <c r="BA432"/>
      <c r="BB432"/>
      <c r="BC432"/>
      <c r="BD432"/>
      <c r="BE432" s="171"/>
      <c r="BF432" s="171"/>
      <c r="BG432" s="171"/>
      <c r="BH432" s="171"/>
      <c r="BI432" s="171"/>
      <c r="BJ432" s="171"/>
      <c r="BK432" s="171"/>
      <c r="BL432" s="171"/>
      <c r="BM432" s="171"/>
      <c r="BN432" s="171"/>
      <c r="BO432" s="171"/>
      <c r="BP432" s="171"/>
      <c r="BQ432" s="171"/>
      <c r="BR432" s="171"/>
      <c r="BS432" s="171"/>
      <c r="BT432" s="171"/>
      <c r="BU432" s="171"/>
      <c r="BV432" s="171"/>
      <c r="BW432" s="171"/>
      <c r="BX432" s="171"/>
      <c r="BY432" s="171"/>
      <c r="BZ432" s="171"/>
      <c r="CA432" s="171"/>
      <c r="CB432" s="171"/>
      <c r="CC432" s="171"/>
      <c r="CD432" s="171"/>
      <c r="CE432" s="171"/>
      <c r="CF432" s="171"/>
      <c r="CG432" s="171"/>
      <c r="CH432" s="171"/>
      <c r="CI432" s="171"/>
      <c r="CJ432" s="171"/>
      <c r="CK432" s="171"/>
      <c r="CL432" s="171"/>
      <c r="CM432" s="171"/>
      <c r="CN432" s="171"/>
      <c r="CO432" s="171"/>
      <c r="CP432" s="171"/>
      <c r="CQ432" s="171"/>
      <c r="CR432" s="171"/>
      <c r="CS432" s="171"/>
      <c r="CT432" s="171"/>
      <c r="CU432" s="171"/>
      <c r="CV432" s="171"/>
      <c r="CW432" s="171"/>
      <c r="CX432" s="171"/>
      <c r="CY432" s="171"/>
      <c r="CZ432" s="171"/>
      <c r="DA432" s="171"/>
      <c r="DB432" s="171"/>
      <c r="DC432" s="171"/>
      <c r="DD432" s="171"/>
      <c r="DE432" s="171"/>
      <c r="DF432" s="171"/>
      <c r="DG432" s="171"/>
      <c r="DH432" s="171"/>
      <c r="DI432" s="171"/>
      <c r="DJ432" s="171"/>
      <c r="DK432" s="171"/>
      <c r="DL432" s="171"/>
      <c r="DM432" s="171"/>
      <c r="DN432" s="171"/>
      <c r="DO432" s="171"/>
      <c r="DP432" s="171"/>
      <c r="DQ432" s="171"/>
      <c r="DR432" s="171"/>
      <c r="DS432" s="171"/>
      <c r="DT432" s="171"/>
      <c r="DU432" s="171"/>
      <c r="DV432" s="171"/>
      <c r="DW432" s="171"/>
      <c r="DX432" s="171"/>
      <c r="DY432" s="171"/>
      <c r="DZ432" s="171"/>
      <c r="EA432" s="171"/>
      <c r="EB432" s="171"/>
      <c r="EC432" s="171"/>
      <c r="ED432" s="171"/>
      <c r="EE432" s="171"/>
      <c r="EF432" s="171"/>
      <c r="EG432" s="171"/>
      <c r="EH432" s="171"/>
      <c r="EI432" s="171"/>
      <c r="EJ432" s="171"/>
      <c r="EK432" s="171"/>
      <c r="EL432" s="171"/>
      <c r="EM432" s="171"/>
      <c r="EN432" s="171"/>
    </row>
    <row r="433" spans="43:144" ht="15" x14ac:dyDescent="0.25">
      <c r="AQ433" s="171"/>
      <c r="AR433"/>
      <c r="AS433"/>
      <c r="AT433"/>
      <c r="AU433"/>
      <c r="AV433"/>
      <c r="AW433"/>
      <c r="AX433"/>
      <c r="AY433"/>
      <c r="AZ433"/>
      <c r="BA433"/>
      <c r="BB433"/>
      <c r="BC433"/>
      <c r="BD433"/>
      <c r="BE433" s="171"/>
      <c r="BF433" s="171"/>
      <c r="BG433" s="171"/>
      <c r="BH433" s="171"/>
      <c r="BI433" s="171"/>
      <c r="BJ433" s="171"/>
      <c r="BK433" s="171"/>
      <c r="BL433" s="171"/>
      <c r="BM433" s="171"/>
      <c r="BN433" s="171"/>
      <c r="BO433" s="171"/>
      <c r="BP433" s="171"/>
      <c r="BQ433" s="171"/>
      <c r="BR433" s="171"/>
      <c r="BS433" s="171"/>
      <c r="BT433" s="171"/>
      <c r="BU433" s="171"/>
      <c r="BV433" s="171"/>
      <c r="BW433" s="171"/>
      <c r="BX433" s="171"/>
      <c r="BY433" s="171"/>
      <c r="BZ433" s="171"/>
      <c r="CA433" s="171"/>
      <c r="CB433" s="171"/>
      <c r="CC433" s="171"/>
      <c r="CD433" s="171"/>
      <c r="CE433" s="171"/>
      <c r="CF433" s="171"/>
      <c r="CG433" s="171"/>
      <c r="CH433" s="171"/>
      <c r="CI433" s="171"/>
      <c r="CJ433" s="171"/>
      <c r="CK433" s="171"/>
      <c r="CL433" s="171"/>
      <c r="CM433" s="171"/>
      <c r="CN433" s="171"/>
      <c r="CO433" s="171"/>
      <c r="CP433" s="171"/>
      <c r="CQ433" s="171"/>
      <c r="CR433" s="171"/>
      <c r="CS433" s="171"/>
      <c r="CT433" s="171"/>
      <c r="CU433" s="171"/>
      <c r="CV433" s="171"/>
      <c r="CW433" s="171"/>
      <c r="CX433" s="171"/>
      <c r="CY433" s="171"/>
      <c r="CZ433" s="171"/>
      <c r="DA433" s="171"/>
      <c r="DB433" s="171"/>
      <c r="DC433" s="171"/>
      <c r="DD433" s="171"/>
      <c r="DE433" s="171"/>
      <c r="DF433" s="171"/>
      <c r="DG433" s="171"/>
      <c r="DH433" s="171"/>
      <c r="DI433" s="171"/>
      <c r="DJ433" s="171"/>
      <c r="DK433" s="171"/>
      <c r="DL433" s="171"/>
      <c r="DM433" s="171"/>
      <c r="DN433" s="171"/>
      <c r="DO433" s="171"/>
      <c r="DP433" s="171"/>
      <c r="DQ433" s="171"/>
      <c r="DR433" s="171"/>
      <c r="DS433" s="171"/>
      <c r="DT433" s="171"/>
      <c r="DU433" s="171"/>
      <c r="DV433" s="171"/>
      <c r="DW433" s="171"/>
      <c r="DX433" s="171"/>
      <c r="DY433" s="171"/>
      <c r="DZ433" s="171"/>
      <c r="EA433" s="171"/>
      <c r="EB433" s="171"/>
      <c r="EC433" s="171"/>
      <c r="ED433" s="171"/>
      <c r="EE433" s="171"/>
      <c r="EF433" s="171"/>
      <c r="EG433" s="171"/>
      <c r="EH433" s="171"/>
      <c r="EI433" s="171"/>
      <c r="EJ433" s="171"/>
      <c r="EK433" s="171"/>
      <c r="EL433" s="171"/>
      <c r="EM433" s="171"/>
      <c r="EN433" s="171"/>
    </row>
    <row r="434" spans="43:144" ht="15" x14ac:dyDescent="0.25">
      <c r="AQ434" s="171"/>
      <c r="AR434"/>
      <c r="AS434"/>
      <c r="AT434"/>
      <c r="AU434"/>
      <c r="AV434"/>
      <c r="AW434"/>
      <c r="AX434"/>
      <c r="AY434"/>
      <c r="AZ434"/>
      <c r="BA434"/>
      <c r="BB434"/>
      <c r="BC434"/>
      <c r="BD434"/>
      <c r="BE434" s="171"/>
      <c r="BF434" s="171"/>
      <c r="BG434" s="171"/>
      <c r="BH434" s="171"/>
      <c r="BI434" s="171"/>
      <c r="BJ434" s="171"/>
      <c r="BK434" s="171"/>
      <c r="BL434" s="171"/>
      <c r="BM434" s="171"/>
      <c r="BN434" s="171"/>
      <c r="BO434" s="171"/>
      <c r="BP434" s="171"/>
      <c r="BQ434" s="171"/>
      <c r="BR434" s="171"/>
      <c r="BS434" s="171"/>
      <c r="BT434" s="171"/>
      <c r="BU434" s="171"/>
      <c r="BV434" s="171"/>
      <c r="BW434" s="171"/>
      <c r="BX434" s="171"/>
      <c r="BY434" s="171"/>
      <c r="BZ434" s="171"/>
      <c r="CA434" s="171"/>
      <c r="CB434" s="171"/>
      <c r="CC434" s="171"/>
      <c r="CD434" s="171"/>
      <c r="CE434" s="171"/>
      <c r="CF434" s="171"/>
      <c r="CG434" s="171"/>
      <c r="CH434" s="171"/>
      <c r="CI434" s="171"/>
      <c r="CJ434" s="171"/>
      <c r="CK434" s="171"/>
      <c r="CL434" s="171"/>
      <c r="CM434" s="171"/>
      <c r="CN434" s="171"/>
      <c r="CO434" s="171"/>
      <c r="CP434" s="171"/>
      <c r="CQ434" s="171"/>
      <c r="CR434" s="171"/>
      <c r="CS434" s="171"/>
      <c r="CT434" s="171"/>
      <c r="CU434" s="171"/>
      <c r="CV434" s="171"/>
      <c r="CW434" s="171"/>
      <c r="CX434" s="171"/>
      <c r="CY434" s="171"/>
      <c r="CZ434" s="171"/>
      <c r="DA434" s="171"/>
      <c r="DB434" s="171"/>
      <c r="DC434" s="171"/>
      <c r="DD434" s="171"/>
      <c r="DE434" s="171"/>
      <c r="DF434" s="171"/>
      <c r="DG434" s="171"/>
      <c r="DH434" s="171"/>
      <c r="DI434" s="171"/>
      <c r="DJ434" s="171"/>
      <c r="DK434" s="171"/>
      <c r="DL434" s="171"/>
      <c r="DM434" s="171"/>
      <c r="DN434" s="171"/>
      <c r="DO434" s="171"/>
      <c r="DP434" s="171"/>
      <c r="DQ434" s="171"/>
      <c r="DR434" s="171"/>
      <c r="DS434" s="171"/>
      <c r="DT434" s="171"/>
      <c r="DU434" s="171"/>
      <c r="DV434" s="171"/>
      <c r="DW434" s="171"/>
      <c r="DX434" s="171"/>
      <c r="DY434" s="171"/>
      <c r="DZ434" s="171"/>
      <c r="EA434" s="171"/>
      <c r="EB434" s="171"/>
      <c r="EC434" s="171"/>
      <c r="ED434" s="171"/>
      <c r="EE434" s="171"/>
      <c r="EF434" s="171"/>
      <c r="EG434" s="171"/>
      <c r="EH434" s="171"/>
      <c r="EI434" s="171"/>
      <c r="EJ434" s="171"/>
      <c r="EK434" s="171"/>
      <c r="EL434" s="171"/>
      <c r="EM434" s="171"/>
      <c r="EN434" s="171"/>
    </row>
    <row r="435" spans="43:144" ht="15" x14ac:dyDescent="0.25">
      <c r="AQ435" s="171"/>
      <c r="AR435"/>
      <c r="AS435"/>
      <c r="AT435"/>
      <c r="AU435"/>
      <c r="AV435"/>
      <c r="AW435"/>
      <c r="AX435"/>
      <c r="AY435"/>
      <c r="AZ435"/>
      <c r="BA435"/>
      <c r="BB435"/>
      <c r="BC435"/>
      <c r="BD435"/>
      <c r="BE435" s="171"/>
      <c r="BF435" s="171"/>
      <c r="BG435" s="171"/>
      <c r="BH435" s="171"/>
      <c r="BI435" s="171"/>
      <c r="BJ435" s="171"/>
      <c r="BK435" s="171"/>
      <c r="BL435" s="171"/>
      <c r="BM435" s="171"/>
      <c r="BN435" s="171"/>
      <c r="BO435" s="171"/>
      <c r="BP435" s="171"/>
      <c r="BQ435" s="171"/>
      <c r="BR435" s="171"/>
      <c r="BS435" s="171"/>
      <c r="BT435" s="171"/>
      <c r="BU435" s="171"/>
      <c r="BV435" s="171"/>
      <c r="BW435" s="171"/>
      <c r="BX435" s="171"/>
      <c r="BY435" s="171"/>
      <c r="BZ435" s="171"/>
      <c r="CA435" s="171"/>
      <c r="CB435" s="171"/>
      <c r="CC435" s="171"/>
      <c r="CD435" s="171"/>
      <c r="CE435" s="171"/>
      <c r="CF435" s="171"/>
      <c r="CG435" s="171"/>
      <c r="CH435" s="171"/>
      <c r="CI435" s="171"/>
      <c r="CJ435" s="171"/>
      <c r="CK435" s="171"/>
      <c r="CL435" s="171"/>
      <c r="CM435" s="171"/>
      <c r="CN435" s="171"/>
      <c r="CO435" s="171"/>
      <c r="CP435" s="171"/>
      <c r="CQ435" s="171"/>
      <c r="CR435" s="171"/>
      <c r="CS435" s="171"/>
      <c r="CT435" s="171"/>
      <c r="CU435" s="171"/>
      <c r="CV435" s="171"/>
      <c r="CW435" s="171"/>
      <c r="CX435" s="171"/>
      <c r="CY435" s="171"/>
      <c r="CZ435" s="171"/>
      <c r="DA435" s="171"/>
      <c r="DB435" s="171"/>
      <c r="DC435" s="171"/>
      <c r="DD435" s="171"/>
      <c r="DE435" s="171"/>
      <c r="DF435" s="171"/>
      <c r="DG435" s="171"/>
      <c r="DH435" s="171"/>
      <c r="DI435" s="171"/>
      <c r="DJ435" s="171"/>
      <c r="DK435" s="171"/>
      <c r="DL435" s="171"/>
      <c r="DM435" s="171"/>
      <c r="DN435" s="171"/>
      <c r="DO435" s="171"/>
      <c r="DP435" s="171"/>
      <c r="DQ435" s="171"/>
      <c r="DR435" s="171"/>
      <c r="DS435" s="171"/>
      <c r="DT435" s="171"/>
      <c r="DU435" s="171"/>
      <c r="DV435" s="171"/>
      <c r="DW435" s="171"/>
      <c r="DX435" s="171"/>
      <c r="DY435" s="171"/>
      <c r="DZ435" s="171"/>
      <c r="EA435" s="171"/>
      <c r="EB435" s="171"/>
      <c r="EC435" s="171"/>
      <c r="ED435" s="171"/>
      <c r="EE435" s="171"/>
      <c r="EF435" s="171"/>
      <c r="EG435" s="171"/>
      <c r="EH435" s="171"/>
      <c r="EI435" s="171"/>
      <c r="EJ435" s="171"/>
      <c r="EK435" s="171"/>
      <c r="EL435" s="171"/>
      <c r="EM435" s="171"/>
      <c r="EN435" s="171"/>
    </row>
    <row r="436" spans="43:144" ht="15" x14ac:dyDescent="0.25">
      <c r="AQ436" s="171"/>
      <c r="AR436"/>
      <c r="AS436"/>
      <c r="AT436"/>
      <c r="AU436"/>
      <c r="AV436"/>
      <c r="AW436"/>
      <c r="AX436"/>
      <c r="AY436"/>
      <c r="AZ436"/>
      <c r="BA436"/>
      <c r="BB436"/>
      <c r="BC436"/>
      <c r="BD436"/>
      <c r="BE436" s="171"/>
      <c r="BF436" s="171"/>
      <c r="BG436" s="171"/>
      <c r="BH436" s="171"/>
      <c r="BI436" s="171"/>
      <c r="BJ436" s="171"/>
      <c r="BK436" s="171"/>
      <c r="BL436" s="171"/>
      <c r="BM436" s="171"/>
      <c r="BN436" s="171"/>
      <c r="BO436" s="171"/>
      <c r="BP436" s="171"/>
      <c r="BQ436" s="171"/>
      <c r="BR436" s="171"/>
      <c r="BS436" s="171"/>
      <c r="BT436" s="171"/>
      <c r="BU436" s="171"/>
      <c r="BV436" s="171"/>
      <c r="BW436" s="171"/>
      <c r="BX436" s="171"/>
      <c r="BY436" s="171"/>
      <c r="BZ436" s="171"/>
      <c r="CA436" s="171"/>
      <c r="CB436" s="171"/>
      <c r="CC436" s="171"/>
      <c r="CD436" s="171"/>
      <c r="CE436" s="171"/>
      <c r="CF436" s="171"/>
      <c r="CG436" s="171"/>
      <c r="CH436" s="171"/>
      <c r="CI436" s="171"/>
      <c r="CJ436" s="171"/>
      <c r="CK436" s="171"/>
      <c r="CL436" s="171"/>
      <c r="CM436" s="171"/>
      <c r="CN436" s="171"/>
      <c r="CO436" s="171"/>
      <c r="CP436" s="171"/>
      <c r="CQ436" s="171"/>
      <c r="CR436" s="171"/>
      <c r="CS436" s="171"/>
      <c r="CT436" s="171"/>
      <c r="CU436" s="171"/>
      <c r="CV436" s="171"/>
      <c r="CW436" s="171"/>
      <c r="CX436" s="171"/>
      <c r="CY436" s="171"/>
      <c r="CZ436" s="171"/>
      <c r="DA436" s="171"/>
      <c r="DB436" s="171"/>
      <c r="DC436" s="171"/>
      <c r="DD436" s="171"/>
      <c r="DE436" s="171"/>
      <c r="DF436" s="171"/>
      <c r="DG436" s="171"/>
      <c r="DH436" s="171"/>
      <c r="DI436" s="171"/>
      <c r="DJ436" s="171"/>
      <c r="DK436" s="171"/>
      <c r="DL436" s="171"/>
      <c r="DM436" s="171"/>
      <c r="DN436" s="171"/>
      <c r="DO436" s="171"/>
      <c r="DP436" s="171"/>
      <c r="DQ436" s="171"/>
      <c r="DR436" s="171"/>
      <c r="DS436" s="171"/>
      <c r="DT436" s="171"/>
      <c r="DU436" s="171"/>
      <c r="DV436" s="171"/>
      <c r="DW436" s="171"/>
      <c r="DX436" s="171"/>
      <c r="DY436" s="171"/>
      <c r="DZ436" s="171"/>
      <c r="EA436" s="171"/>
      <c r="EB436" s="171"/>
      <c r="EC436" s="171"/>
      <c r="ED436" s="171"/>
      <c r="EE436" s="171"/>
      <c r="EF436" s="171"/>
      <c r="EG436" s="171"/>
      <c r="EH436" s="171"/>
      <c r="EI436" s="171"/>
      <c r="EJ436" s="171"/>
      <c r="EK436" s="171"/>
      <c r="EL436" s="171"/>
      <c r="EM436" s="171"/>
      <c r="EN436" s="171"/>
    </row>
    <row r="437" spans="43:144" ht="15" x14ac:dyDescent="0.25">
      <c r="AQ437" s="171"/>
      <c r="AR437"/>
      <c r="AS437"/>
      <c r="AT437"/>
      <c r="AU437"/>
      <c r="AV437"/>
      <c r="AW437"/>
      <c r="AX437"/>
      <c r="AY437"/>
      <c r="AZ437"/>
      <c r="BA437"/>
      <c r="BB437"/>
      <c r="BC437"/>
      <c r="BD437"/>
      <c r="BE437" s="171"/>
      <c r="BF437" s="171"/>
      <c r="BG437" s="171"/>
      <c r="BH437" s="171"/>
      <c r="BI437" s="171"/>
      <c r="BJ437" s="171"/>
      <c r="BK437" s="171"/>
      <c r="BL437" s="171"/>
      <c r="BM437" s="171"/>
      <c r="BN437" s="171"/>
      <c r="BO437" s="171"/>
      <c r="BP437" s="171"/>
      <c r="BQ437" s="171"/>
      <c r="BR437" s="171"/>
      <c r="BS437" s="171"/>
      <c r="BT437" s="171"/>
      <c r="BU437" s="171"/>
      <c r="BV437" s="171"/>
      <c r="BW437" s="171"/>
      <c r="BX437" s="171"/>
      <c r="BY437" s="171"/>
      <c r="BZ437" s="171"/>
      <c r="CA437" s="171"/>
      <c r="CB437" s="171"/>
      <c r="CC437" s="171"/>
      <c r="CD437" s="171"/>
      <c r="CE437" s="171"/>
      <c r="CF437" s="171"/>
      <c r="CG437" s="171"/>
      <c r="CH437" s="171"/>
      <c r="CI437" s="171"/>
      <c r="CJ437" s="171"/>
      <c r="CK437" s="171"/>
      <c r="CL437" s="171"/>
      <c r="CM437" s="171"/>
      <c r="CN437" s="171"/>
      <c r="CO437" s="171"/>
      <c r="CP437" s="171"/>
      <c r="CQ437" s="171"/>
      <c r="CR437" s="171"/>
      <c r="CS437" s="171"/>
      <c r="CT437" s="171"/>
      <c r="CU437" s="171"/>
      <c r="CV437" s="171"/>
      <c r="CW437" s="171"/>
      <c r="CX437" s="171"/>
      <c r="CY437" s="171"/>
      <c r="CZ437" s="171"/>
      <c r="DA437" s="171"/>
      <c r="DB437" s="171"/>
      <c r="DC437" s="171"/>
      <c r="DD437" s="171"/>
      <c r="DE437" s="171"/>
      <c r="DF437" s="171"/>
      <c r="DG437" s="171"/>
      <c r="DH437" s="171"/>
      <c r="DI437" s="171"/>
      <c r="DJ437" s="171"/>
      <c r="DK437" s="171"/>
      <c r="DL437" s="171"/>
      <c r="DM437" s="171"/>
      <c r="DN437" s="171"/>
      <c r="DO437" s="171"/>
      <c r="DP437" s="171"/>
      <c r="DQ437" s="171"/>
      <c r="DR437" s="171"/>
      <c r="DS437" s="171"/>
      <c r="DT437" s="171"/>
      <c r="DU437" s="171"/>
      <c r="DV437" s="171"/>
      <c r="DW437" s="171"/>
      <c r="DX437" s="171"/>
      <c r="DY437" s="171"/>
      <c r="DZ437" s="171"/>
      <c r="EA437" s="171"/>
      <c r="EB437" s="171"/>
      <c r="EC437" s="171"/>
      <c r="ED437" s="171"/>
      <c r="EE437" s="171"/>
      <c r="EF437" s="171"/>
      <c r="EG437" s="171"/>
      <c r="EH437" s="171"/>
      <c r="EI437" s="171"/>
      <c r="EJ437" s="171"/>
      <c r="EK437" s="171"/>
      <c r="EL437" s="171"/>
      <c r="EM437" s="171"/>
      <c r="EN437" s="171"/>
    </row>
    <row r="438" spans="43:144" ht="15" x14ac:dyDescent="0.25">
      <c r="AQ438" s="171"/>
      <c r="AR438"/>
      <c r="AS438"/>
      <c r="AT438"/>
      <c r="AU438"/>
      <c r="AV438"/>
      <c r="AW438"/>
      <c r="AX438"/>
      <c r="AY438"/>
      <c r="AZ438"/>
      <c r="BA438"/>
      <c r="BB438"/>
      <c r="BC438"/>
      <c r="BD438"/>
      <c r="BE438" s="171"/>
      <c r="BF438" s="171"/>
      <c r="BG438" s="171"/>
      <c r="BH438" s="171"/>
      <c r="BI438" s="171"/>
      <c r="BJ438" s="171"/>
      <c r="BK438" s="171"/>
      <c r="BL438" s="171"/>
      <c r="BM438" s="171"/>
      <c r="BN438" s="171"/>
      <c r="BO438" s="171"/>
      <c r="BP438" s="171"/>
      <c r="BQ438" s="171"/>
      <c r="BR438" s="171"/>
      <c r="BS438" s="171"/>
      <c r="BT438" s="171"/>
      <c r="BU438" s="171"/>
      <c r="BV438" s="171"/>
      <c r="BW438" s="171"/>
      <c r="BX438" s="171"/>
      <c r="BY438" s="171"/>
      <c r="BZ438" s="171"/>
      <c r="CA438" s="171"/>
      <c r="CB438" s="171"/>
      <c r="CC438" s="171"/>
      <c r="CD438" s="171"/>
      <c r="CE438" s="171"/>
      <c r="CF438" s="171"/>
      <c r="CG438" s="171"/>
      <c r="CH438" s="171"/>
      <c r="CI438" s="171"/>
      <c r="CJ438" s="171"/>
      <c r="CK438" s="171"/>
      <c r="CL438" s="171"/>
      <c r="CM438" s="171"/>
      <c r="CN438" s="171"/>
      <c r="CO438" s="171"/>
      <c r="CP438" s="171"/>
      <c r="CQ438" s="171"/>
      <c r="CR438" s="171"/>
      <c r="CS438" s="171"/>
      <c r="CT438" s="171"/>
      <c r="CU438" s="171"/>
      <c r="CV438" s="171"/>
      <c r="CW438" s="171"/>
      <c r="CX438" s="171"/>
      <c r="CY438" s="171"/>
      <c r="CZ438" s="171"/>
      <c r="DA438" s="171"/>
      <c r="DB438" s="171"/>
      <c r="DC438" s="171"/>
      <c r="DD438" s="171"/>
      <c r="DE438" s="171"/>
      <c r="DF438" s="171"/>
      <c r="DG438" s="171"/>
      <c r="DH438" s="171"/>
      <c r="DI438" s="171"/>
      <c r="DJ438" s="171"/>
      <c r="DK438" s="171"/>
      <c r="DL438" s="171"/>
      <c r="DM438" s="171"/>
      <c r="DN438" s="171"/>
      <c r="DO438" s="171"/>
      <c r="DP438" s="171"/>
      <c r="DQ438" s="171"/>
      <c r="DR438" s="171"/>
      <c r="DS438" s="171"/>
      <c r="DT438" s="171"/>
      <c r="DU438" s="171"/>
      <c r="DV438" s="171"/>
      <c r="DW438" s="171"/>
      <c r="DX438" s="171"/>
      <c r="DY438" s="171"/>
      <c r="DZ438" s="171"/>
      <c r="EA438" s="171"/>
      <c r="EB438" s="171"/>
      <c r="EC438" s="171"/>
      <c r="ED438" s="171"/>
      <c r="EE438" s="171"/>
      <c r="EF438" s="171"/>
      <c r="EG438" s="171"/>
      <c r="EH438" s="171"/>
      <c r="EI438" s="171"/>
      <c r="EJ438" s="171"/>
      <c r="EK438" s="171"/>
      <c r="EL438" s="171"/>
      <c r="EM438" s="171"/>
      <c r="EN438" s="171"/>
    </row>
    <row r="439" spans="43:144" ht="15" x14ac:dyDescent="0.25">
      <c r="AQ439" s="171"/>
      <c r="AR439"/>
      <c r="AS439"/>
      <c r="AT439"/>
      <c r="AU439"/>
      <c r="AV439"/>
      <c r="AW439"/>
      <c r="AX439"/>
      <c r="AY439"/>
      <c r="AZ439"/>
      <c r="BA439"/>
      <c r="BB439"/>
      <c r="BC439"/>
      <c r="BD439"/>
      <c r="BE439" s="171"/>
      <c r="BF439" s="171"/>
      <c r="BG439" s="171"/>
      <c r="BH439" s="171"/>
      <c r="BI439" s="171"/>
      <c r="BJ439" s="171"/>
      <c r="BK439" s="171"/>
      <c r="BL439" s="171"/>
      <c r="BM439" s="171"/>
      <c r="BN439" s="171"/>
      <c r="BO439" s="171"/>
      <c r="BP439" s="171"/>
      <c r="BQ439" s="171"/>
      <c r="BR439" s="171"/>
      <c r="BS439" s="171"/>
      <c r="BT439" s="171"/>
      <c r="BU439" s="171"/>
      <c r="BV439" s="171"/>
      <c r="BW439" s="171"/>
      <c r="BX439" s="171"/>
      <c r="BY439" s="171"/>
      <c r="BZ439" s="171"/>
      <c r="CA439" s="171"/>
      <c r="CB439" s="171"/>
      <c r="CC439" s="171"/>
      <c r="CD439" s="171"/>
      <c r="CE439" s="171"/>
      <c r="CF439" s="171"/>
      <c r="CG439" s="171"/>
      <c r="CH439" s="171"/>
      <c r="CI439" s="171"/>
      <c r="CJ439" s="171"/>
      <c r="CK439" s="171"/>
      <c r="CL439" s="171"/>
      <c r="CM439" s="171"/>
      <c r="CN439" s="171"/>
      <c r="CO439" s="171"/>
      <c r="CP439" s="171"/>
      <c r="CQ439" s="171"/>
      <c r="CR439" s="171"/>
      <c r="CS439" s="171"/>
      <c r="CT439" s="171"/>
      <c r="CU439" s="171"/>
      <c r="CV439" s="171"/>
      <c r="CW439" s="171"/>
      <c r="CX439" s="171"/>
      <c r="CY439" s="171"/>
      <c r="CZ439" s="171"/>
      <c r="DA439" s="171"/>
      <c r="DB439" s="171"/>
      <c r="DC439" s="171"/>
      <c r="DD439" s="171"/>
      <c r="DE439" s="171"/>
      <c r="DF439" s="171"/>
      <c r="DG439" s="171"/>
      <c r="DH439" s="171"/>
      <c r="DI439" s="171"/>
      <c r="DJ439" s="171"/>
      <c r="DK439" s="171"/>
      <c r="DL439" s="171"/>
      <c r="DM439" s="171"/>
      <c r="DN439" s="171"/>
      <c r="DO439" s="171"/>
      <c r="DP439" s="171"/>
      <c r="DQ439" s="171"/>
      <c r="DR439" s="171"/>
      <c r="DS439" s="171"/>
      <c r="DT439" s="171"/>
      <c r="DU439" s="171"/>
      <c r="DV439" s="171"/>
      <c r="DW439" s="171"/>
      <c r="DX439" s="171"/>
      <c r="DY439" s="171"/>
      <c r="DZ439" s="171"/>
      <c r="EA439" s="171"/>
      <c r="EB439" s="171"/>
      <c r="EC439" s="171"/>
      <c r="ED439" s="171"/>
      <c r="EE439" s="171"/>
      <c r="EF439" s="171"/>
      <c r="EG439" s="171"/>
      <c r="EH439" s="171"/>
      <c r="EI439" s="171"/>
      <c r="EJ439" s="171"/>
      <c r="EK439" s="171"/>
      <c r="EL439" s="171"/>
      <c r="EM439" s="171"/>
      <c r="EN439" s="171"/>
    </row>
    <row r="440" spans="43:144" ht="15" x14ac:dyDescent="0.25">
      <c r="AQ440" s="171"/>
      <c r="AR440"/>
      <c r="AS440"/>
      <c r="AT440"/>
      <c r="AU440"/>
      <c r="AV440"/>
      <c r="AW440"/>
      <c r="AX440"/>
      <c r="AY440"/>
      <c r="AZ440"/>
      <c r="BA440"/>
      <c r="BB440"/>
      <c r="BC440"/>
      <c r="BD440"/>
      <c r="BE440" s="171"/>
      <c r="BF440" s="171"/>
      <c r="BG440" s="171"/>
      <c r="BH440" s="171"/>
      <c r="BI440" s="171"/>
      <c r="BJ440" s="171"/>
      <c r="BK440" s="171"/>
      <c r="BL440" s="171"/>
      <c r="BM440" s="171"/>
      <c r="BN440" s="171"/>
      <c r="BO440" s="171"/>
      <c r="BP440" s="171"/>
      <c r="BQ440" s="171"/>
      <c r="BR440" s="171"/>
      <c r="BS440" s="171"/>
      <c r="BT440" s="171"/>
      <c r="BU440" s="171"/>
      <c r="BV440" s="171"/>
      <c r="BW440" s="171"/>
      <c r="BX440" s="171"/>
      <c r="BY440" s="171"/>
      <c r="BZ440" s="171"/>
      <c r="CA440" s="171"/>
      <c r="CB440" s="171"/>
      <c r="CC440" s="171"/>
      <c r="CD440" s="171"/>
      <c r="CE440" s="171"/>
      <c r="CF440" s="171"/>
      <c r="CG440" s="171"/>
      <c r="CH440" s="171"/>
      <c r="CI440" s="171"/>
      <c r="CJ440" s="171"/>
      <c r="CK440" s="171"/>
      <c r="CL440" s="171"/>
      <c r="CM440" s="171"/>
      <c r="CN440" s="171"/>
      <c r="CO440" s="171"/>
      <c r="CP440" s="171"/>
      <c r="CQ440" s="171"/>
      <c r="CR440" s="171"/>
      <c r="CS440" s="171"/>
      <c r="CT440" s="171"/>
      <c r="CU440" s="171"/>
      <c r="CV440" s="171"/>
      <c r="CW440" s="171"/>
      <c r="CX440" s="171"/>
      <c r="CY440" s="171"/>
      <c r="CZ440" s="171"/>
      <c r="DA440" s="171"/>
      <c r="DB440" s="171"/>
      <c r="DC440" s="171"/>
      <c r="DD440" s="171"/>
      <c r="DE440" s="171"/>
      <c r="DF440" s="171"/>
      <c r="DG440" s="171"/>
      <c r="DH440" s="171"/>
      <c r="DI440" s="171"/>
      <c r="DJ440" s="171"/>
      <c r="DK440" s="171"/>
      <c r="DL440" s="171"/>
      <c r="DM440" s="171"/>
      <c r="DN440" s="171"/>
      <c r="DO440" s="171"/>
      <c r="DP440" s="171"/>
      <c r="DQ440" s="171"/>
      <c r="DR440" s="171"/>
      <c r="DS440" s="171"/>
      <c r="DT440" s="171"/>
      <c r="DU440" s="171"/>
      <c r="DV440" s="171"/>
      <c r="DW440" s="171"/>
      <c r="DX440" s="171"/>
      <c r="DY440" s="171"/>
      <c r="DZ440" s="171"/>
      <c r="EA440" s="171"/>
      <c r="EB440" s="171"/>
      <c r="EC440" s="171"/>
      <c r="ED440" s="171"/>
      <c r="EE440" s="171"/>
      <c r="EF440" s="171"/>
      <c r="EG440" s="171"/>
      <c r="EH440" s="171"/>
      <c r="EI440" s="171"/>
      <c r="EJ440" s="171"/>
      <c r="EK440" s="171"/>
      <c r="EL440" s="171"/>
      <c r="EM440" s="171"/>
      <c r="EN440" s="171"/>
    </row>
    <row r="441" spans="43:144" ht="15" x14ac:dyDescent="0.25">
      <c r="AQ441" s="171"/>
      <c r="AR441"/>
      <c r="AS441"/>
      <c r="AT441"/>
      <c r="AU441"/>
      <c r="AV441"/>
      <c r="AW441"/>
      <c r="AX441"/>
      <c r="AY441"/>
      <c r="AZ441"/>
      <c r="BA441"/>
      <c r="BB441"/>
      <c r="BC441"/>
      <c r="BD441"/>
      <c r="BE441" s="171"/>
      <c r="BF441" s="171"/>
      <c r="BG441" s="171"/>
      <c r="BH441" s="171"/>
      <c r="BI441" s="171"/>
      <c r="BJ441" s="171"/>
      <c r="BK441" s="171"/>
      <c r="BL441" s="171"/>
      <c r="BM441" s="171"/>
      <c r="BN441" s="171"/>
      <c r="BO441" s="171"/>
      <c r="BP441" s="171"/>
      <c r="BQ441" s="171"/>
      <c r="BR441" s="171"/>
      <c r="BS441" s="171"/>
      <c r="BT441" s="171"/>
      <c r="BU441" s="171"/>
      <c r="BV441" s="171"/>
      <c r="BW441" s="171"/>
      <c r="BX441" s="171"/>
      <c r="BY441" s="171"/>
      <c r="BZ441" s="171"/>
      <c r="CA441" s="171"/>
      <c r="CB441" s="171"/>
      <c r="CC441" s="171"/>
      <c r="CD441" s="171"/>
      <c r="CE441" s="171"/>
      <c r="CF441" s="171"/>
      <c r="CG441" s="171"/>
      <c r="CH441" s="171"/>
      <c r="CI441" s="171"/>
      <c r="CJ441" s="171"/>
      <c r="CK441" s="171"/>
      <c r="CL441" s="171"/>
      <c r="CM441" s="171"/>
      <c r="CN441" s="171"/>
      <c r="CO441" s="171"/>
      <c r="CP441" s="171"/>
      <c r="CQ441" s="171"/>
      <c r="CR441" s="171"/>
      <c r="CS441" s="171"/>
      <c r="CT441" s="171"/>
      <c r="CU441" s="171"/>
      <c r="CV441" s="171"/>
      <c r="CW441" s="171"/>
      <c r="CX441" s="171"/>
      <c r="CY441" s="171"/>
      <c r="CZ441" s="171"/>
      <c r="DA441" s="171"/>
      <c r="DB441" s="171"/>
      <c r="DC441" s="171"/>
      <c r="DD441" s="171"/>
      <c r="DE441" s="171"/>
      <c r="DF441" s="171"/>
      <c r="DG441" s="171"/>
      <c r="DH441" s="171"/>
      <c r="DI441" s="171"/>
      <c r="DJ441" s="171"/>
      <c r="DK441" s="171"/>
      <c r="DL441" s="171"/>
      <c r="DM441" s="171"/>
      <c r="DN441" s="171"/>
      <c r="DO441" s="171"/>
      <c r="DP441" s="171"/>
      <c r="DQ441" s="171"/>
      <c r="DR441" s="171"/>
      <c r="DS441" s="171"/>
      <c r="DT441" s="171"/>
      <c r="DU441" s="171"/>
      <c r="DV441" s="171"/>
      <c r="DW441" s="171"/>
      <c r="DX441" s="171"/>
      <c r="DY441" s="171"/>
      <c r="DZ441" s="171"/>
      <c r="EA441" s="171"/>
      <c r="EB441" s="171"/>
      <c r="EC441" s="171"/>
      <c r="ED441" s="171"/>
      <c r="EE441" s="171"/>
      <c r="EF441" s="171"/>
      <c r="EG441" s="171"/>
      <c r="EH441" s="171"/>
      <c r="EI441" s="171"/>
      <c r="EJ441" s="171"/>
      <c r="EK441" s="171"/>
      <c r="EL441" s="171"/>
      <c r="EM441" s="171"/>
      <c r="EN441" s="171"/>
    </row>
    <row r="442" spans="43:144" ht="15" x14ac:dyDescent="0.25">
      <c r="AQ442" s="171"/>
      <c r="AR442"/>
      <c r="AS442"/>
      <c r="AT442"/>
      <c r="AU442"/>
      <c r="AV442"/>
      <c r="AW442"/>
      <c r="AX442"/>
      <c r="AY442"/>
      <c r="AZ442"/>
      <c r="BA442"/>
      <c r="BB442"/>
      <c r="BC442"/>
      <c r="BD442"/>
      <c r="BE442" s="171"/>
      <c r="BF442" s="171"/>
      <c r="BG442" s="171"/>
      <c r="BH442" s="171"/>
      <c r="BI442" s="171"/>
      <c r="BJ442" s="171"/>
      <c r="BK442" s="171"/>
      <c r="BL442" s="171"/>
      <c r="BM442" s="171"/>
      <c r="BN442" s="171"/>
      <c r="BO442" s="171"/>
      <c r="BP442" s="171"/>
      <c r="BQ442" s="171"/>
      <c r="BR442" s="171"/>
      <c r="BS442" s="171"/>
      <c r="BT442" s="171"/>
      <c r="BU442" s="171"/>
      <c r="BV442" s="171"/>
      <c r="BW442" s="171"/>
      <c r="BX442" s="171"/>
      <c r="BY442" s="171"/>
      <c r="BZ442" s="171"/>
      <c r="CA442" s="171"/>
      <c r="CB442" s="171"/>
      <c r="CC442" s="171"/>
      <c r="CD442" s="171"/>
      <c r="CE442" s="171"/>
      <c r="CF442" s="171"/>
      <c r="CG442" s="171"/>
      <c r="CH442" s="171"/>
      <c r="CI442" s="171"/>
      <c r="CJ442" s="171"/>
      <c r="CK442" s="171"/>
      <c r="CL442" s="171"/>
      <c r="CM442" s="171"/>
      <c r="CN442" s="171"/>
      <c r="CO442" s="171"/>
      <c r="CP442" s="171"/>
      <c r="CQ442" s="171"/>
      <c r="CR442" s="171"/>
      <c r="CS442" s="171"/>
      <c r="CT442" s="171"/>
      <c r="CU442" s="171"/>
      <c r="CV442" s="171"/>
      <c r="CW442" s="171"/>
      <c r="CX442" s="171"/>
      <c r="CY442" s="171"/>
      <c r="CZ442" s="171"/>
      <c r="DA442" s="171"/>
      <c r="DB442" s="171"/>
      <c r="DC442" s="171"/>
      <c r="DD442" s="171"/>
      <c r="DE442" s="171"/>
      <c r="DF442" s="171"/>
      <c r="DG442" s="171"/>
      <c r="DH442" s="171"/>
      <c r="DI442" s="171"/>
      <c r="DJ442" s="171"/>
      <c r="DK442" s="171"/>
      <c r="DL442" s="171"/>
      <c r="DM442" s="171"/>
      <c r="DN442" s="171"/>
      <c r="DO442" s="171"/>
      <c r="DP442" s="171"/>
      <c r="DQ442" s="171"/>
      <c r="DR442" s="171"/>
      <c r="DS442" s="171"/>
      <c r="DT442" s="171"/>
      <c r="DU442" s="171"/>
      <c r="DV442" s="171"/>
      <c r="DW442" s="171"/>
      <c r="DX442" s="171"/>
      <c r="DY442" s="171"/>
      <c r="DZ442" s="171"/>
      <c r="EA442" s="171"/>
      <c r="EB442" s="171"/>
      <c r="EC442" s="171"/>
      <c r="ED442" s="171"/>
      <c r="EE442" s="171"/>
      <c r="EF442" s="171"/>
      <c r="EG442" s="171"/>
      <c r="EH442" s="171"/>
      <c r="EI442" s="171"/>
      <c r="EJ442" s="171"/>
      <c r="EK442" s="171"/>
      <c r="EL442" s="171"/>
      <c r="EM442" s="171"/>
      <c r="EN442" s="171"/>
    </row>
    <row r="443" spans="43:144" ht="15" x14ac:dyDescent="0.25">
      <c r="AQ443" s="171"/>
      <c r="AR443"/>
      <c r="AS443"/>
      <c r="AT443"/>
      <c r="AU443"/>
      <c r="AV443"/>
      <c r="AW443"/>
      <c r="AX443"/>
      <c r="AY443"/>
      <c r="AZ443"/>
      <c r="BA443"/>
      <c r="BB443"/>
      <c r="BC443"/>
      <c r="BD443"/>
      <c r="BE443" s="171"/>
      <c r="BF443" s="171"/>
      <c r="BG443" s="171"/>
      <c r="BH443" s="171"/>
      <c r="BI443" s="171"/>
      <c r="BJ443" s="171"/>
      <c r="BK443" s="171"/>
      <c r="BL443" s="171"/>
      <c r="BM443" s="171"/>
      <c r="BN443" s="171"/>
      <c r="BO443" s="171"/>
      <c r="BP443" s="171"/>
      <c r="BQ443" s="171"/>
      <c r="BR443" s="171"/>
      <c r="BS443" s="171"/>
      <c r="BT443" s="171"/>
      <c r="BU443" s="171"/>
      <c r="BV443" s="171"/>
      <c r="BW443" s="171"/>
      <c r="BX443" s="171"/>
      <c r="BY443" s="171"/>
      <c r="BZ443" s="171"/>
      <c r="CA443" s="171"/>
      <c r="CB443" s="171"/>
      <c r="CC443" s="171"/>
      <c r="CD443" s="171"/>
      <c r="CE443" s="171"/>
      <c r="CF443" s="171"/>
      <c r="CG443" s="171"/>
      <c r="CH443" s="171"/>
      <c r="CI443" s="171"/>
      <c r="CJ443" s="171"/>
      <c r="CK443" s="171"/>
      <c r="CL443" s="171"/>
      <c r="CM443" s="171"/>
      <c r="CN443" s="171"/>
      <c r="CO443" s="171"/>
      <c r="CP443" s="171"/>
      <c r="CQ443" s="171"/>
      <c r="CR443" s="171"/>
      <c r="CS443" s="171"/>
      <c r="CT443" s="171"/>
      <c r="CU443" s="171"/>
      <c r="CV443" s="171"/>
      <c r="CW443" s="171"/>
      <c r="CX443" s="171"/>
      <c r="CY443" s="171"/>
      <c r="CZ443" s="171"/>
      <c r="DA443" s="171"/>
      <c r="DB443" s="171"/>
      <c r="DC443" s="171"/>
      <c r="DD443" s="171"/>
      <c r="DE443" s="171"/>
      <c r="DF443" s="171"/>
      <c r="DG443" s="171"/>
      <c r="DH443" s="171"/>
      <c r="DI443" s="171"/>
      <c r="DJ443" s="171"/>
      <c r="DK443" s="171"/>
      <c r="DL443" s="171"/>
      <c r="DM443" s="171"/>
      <c r="DN443" s="171"/>
      <c r="DO443" s="171"/>
      <c r="DP443" s="171"/>
      <c r="DQ443" s="171"/>
      <c r="DR443" s="171"/>
      <c r="DS443" s="171"/>
      <c r="DT443" s="171"/>
      <c r="DU443" s="171"/>
      <c r="DV443" s="171"/>
      <c r="DW443" s="171"/>
      <c r="DX443" s="171"/>
      <c r="DY443" s="171"/>
      <c r="DZ443" s="171"/>
      <c r="EA443" s="171"/>
      <c r="EB443" s="171"/>
      <c r="EC443" s="171"/>
      <c r="ED443" s="171"/>
      <c r="EE443" s="171"/>
      <c r="EF443" s="171"/>
      <c r="EG443" s="171"/>
      <c r="EH443" s="171"/>
      <c r="EI443" s="171"/>
      <c r="EJ443" s="171"/>
      <c r="EK443" s="171"/>
      <c r="EL443" s="171"/>
      <c r="EM443" s="171"/>
      <c r="EN443" s="171"/>
    </row>
    <row r="444" spans="43:144" ht="15" x14ac:dyDescent="0.25">
      <c r="AQ444" s="171"/>
      <c r="AR444"/>
      <c r="AS444"/>
      <c r="AT444"/>
      <c r="AU444"/>
      <c r="AV444"/>
      <c r="AW444"/>
      <c r="AX444"/>
      <c r="AY444"/>
      <c r="AZ444"/>
      <c r="BA444"/>
      <c r="BB444"/>
      <c r="BC444"/>
      <c r="BD444"/>
      <c r="BE444" s="171"/>
      <c r="BF444" s="171"/>
      <c r="BG444" s="171"/>
      <c r="BH444" s="171"/>
      <c r="BI444" s="171"/>
      <c r="BJ444" s="171"/>
      <c r="BK444" s="171"/>
      <c r="BL444" s="171"/>
      <c r="BM444" s="171"/>
      <c r="BN444" s="171"/>
      <c r="BO444" s="171"/>
      <c r="BP444" s="171"/>
      <c r="BQ444" s="171"/>
      <c r="BR444" s="171"/>
      <c r="BS444" s="171"/>
      <c r="BT444" s="171"/>
      <c r="BU444" s="171"/>
      <c r="BV444" s="171"/>
      <c r="BW444" s="171"/>
      <c r="BX444" s="171"/>
      <c r="BY444" s="171"/>
      <c r="BZ444" s="171"/>
      <c r="CA444" s="171"/>
      <c r="CB444" s="171"/>
      <c r="CC444" s="171"/>
      <c r="CD444" s="171"/>
      <c r="CE444" s="171"/>
      <c r="CF444" s="171"/>
      <c r="CG444" s="171"/>
      <c r="CH444" s="171"/>
      <c r="CI444" s="171"/>
      <c r="CJ444" s="171"/>
      <c r="CK444" s="171"/>
      <c r="CL444" s="171"/>
      <c r="CM444" s="171"/>
      <c r="CN444" s="171"/>
      <c r="CO444" s="171"/>
      <c r="CP444" s="171"/>
      <c r="CQ444" s="171"/>
      <c r="CR444" s="171"/>
      <c r="CS444" s="171"/>
      <c r="CT444" s="171"/>
      <c r="CU444" s="171"/>
      <c r="CV444" s="171"/>
      <c r="CW444" s="171"/>
      <c r="CX444" s="171"/>
      <c r="CY444" s="171"/>
      <c r="CZ444" s="171"/>
      <c r="DA444" s="171"/>
      <c r="DB444" s="171"/>
      <c r="DC444" s="171"/>
      <c r="DD444" s="171"/>
      <c r="DE444" s="171"/>
      <c r="DF444" s="171"/>
      <c r="DG444" s="171"/>
      <c r="DH444" s="171"/>
      <c r="DI444" s="171"/>
      <c r="DJ444" s="171"/>
      <c r="DK444" s="171"/>
      <c r="DL444" s="171"/>
      <c r="DM444" s="171"/>
      <c r="DN444" s="171"/>
      <c r="DO444" s="171"/>
      <c r="DP444" s="171"/>
      <c r="DQ444" s="171"/>
      <c r="DR444" s="171"/>
      <c r="DS444" s="171"/>
      <c r="DT444" s="171"/>
      <c r="DU444" s="171"/>
      <c r="DV444" s="171"/>
      <c r="DW444" s="171"/>
      <c r="DX444" s="171"/>
      <c r="DY444" s="171"/>
      <c r="DZ444" s="171"/>
      <c r="EA444" s="171"/>
      <c r="EB444" s="171"/>
      <c r="EC444" s="171"/>
      <c r="ED444" s="171"/>
      <c r="EE444" s="171"/>
      <c r="EF444" s="171"/>
      <c r="EG444" s="171"/>
      <c r="EH444" s="171"/>
      <c r="EI444" s="171"/>
      <c r="EJ444" s="171"/>
      <c r="EK444" s="171"/>
      <c r="EL444" s="171"/>
      <c r="EM444" s="171"/>
      <c r="EN444" s="171"/>
    </row>
    <row r="445" spans="43:144" ht="15" x14ac:dyDescent="0.25">
      <c r="AQ445" s="171"/>
      <c r="AR445"/>
      <c r="AS445"/>
      <c r="AT445"/>
      <c r="AU445"/>
      <c r="AV445"/>
      <c r="AW445"/>
      <c r="AX445"/>
      <c r="AY445"/>
      <c r="AZ445"/>
      <c r="BA445"/>
      <c r="BB445"/>
      <c r="BC445"/>
      <c r="BD445"/>
      <c r="BE445" s="171"/>
      <c r="BF445" s="171"/>
      <c r="BG445" s="171"/>
      <c r="BH445" s="171"/>
      <c r="BI445" s="171"/>
      <c r="BJ445" s="171"/>
      <c r="BK445" s="171"/>
      <c r="BL445" s="171"/>
      <c r="BM445" s="171"/>
      <c r="BN445" s="171"/>
      <c r="BO445" s="171"/>
      <c r="BP445" s="171"/>
      <c r="BQ445" s="171"/>
      <c r="BR445" s="171"/>
      <c r="BS445" s="171"/>
      <c r="BT445" s="171"/>
      <c r="BU445" s="171"/>
      <c r="BV445" s="171"/>
      <c r="BW445" s="171"/>
      <c r="BX445" s="171"/>
      <c r="BY445" s="171"/>
      <c r="BZ445" s="171"/>
      <c r="CA445" s="171"/>
      <c r="CB445" s="171"/>
      <c r="CC445" s="171"/>
      <c r="CD445" s="171"/>
      <c r="CE445" s="171"/>
      <c r="CF445" s="171"/>
      <c r="CG445" s="171"/>
      <c r="CH445" s="171"/>
      <c r="CI445" s="171"/>
      <c r="CJ445" s="171"/>
      <c r="CK445" s="171"/>
      <c r="CL445" s="171"/>
      <c r="CM445" s="171"/>
      <c r="CN445" s="171"/>
      <c r="CO445" s="171"/>
      <c r="CP445" s="171"/>
      <c r="CQ445" s="171"/>
      <c r="CR445" s="171"/>
      <c r="CS445" s="171"/>
      <c r="CT445" s="171"/>
      <c r="CU445" s="171"/>
      <c r="CV445" s="171"/>
      <c r="CW445" s="171"/>
      <c r="CX445" s="171"/>
      <c r="CY445" s="171"/>
      <c r="CZ445" s="171"/>
      <c r="DA445" s="171"/>
      <c r="DB445" s="171"/>
      <c r="DC445" s="171"/>
      <c r="DD445" s="171"/>
      <c r="DE445" s="171"/>
      <c r="DF445" s="171"/>
      <c r="DG445" s="171"/>
      <c r="DH445" s="171"/>
      <c r="DI445" s="171"/>
      <c r="DJ445" s="171"/>
      <c r="DK445" s="171"/>
      <c r="DL445" s="171"/>
      <c r="DM445" s="171"/>
      <c r="DN445" s="171"/>
      <c r="DO445" s="171"/>
      <c r="DP445" s="171"/>
      <c r="DQ445" s="171"/>
      <c r="DR445" s="171"/>
      <c r="DS445" s="171"/>
      <c r="DT445" s="171"/>
      <c r="DU445" s="171"/>
      <c r="DV445" s="171"/>
      <c r="DW445" s="171"/>
      <c r="DX445" s="171"/>
      <c r="DY445" s="171"/>
      <c r="DZ445" s="171"/>
      <c r="EA445" s="171"/>
      <c r="EB445" s="171"/>
      <c r="EC445" s="171"/>
      <c r="ED445" s="171"/>
      <c r="EE445" s="171"/>
      <c r="EF445" s="171"/>
      <c r="EG445" s="171"/>
      <c r="EH445" s="171"/>
      <c r="EI445" s="171"/>
      <c r="EJ445" s="171"/>
      <c r="EK445" s="171"/>
      <c r="EL445" s="171"/>
      <c r="EM445" s="171"/>
      <c r="EN445" s="171"/>
    </row>
    <row r="446" spans="43:144" ht="15" x14ac:dyDescent="0.25">
      <c r="AQ446" s="171"/>
      <c r="AR446"/>
      <c r="AS446"/>
      <c r="AT446"/>
      <c r="AU446"/>
      <c r="AV446"/>
      <c r="AW446"/>
      <c r="AX446"/>
      <c r="AY446"/>
      <c r="AZ446"/>
      <c r="BA446"/>
      <c r="BB446"/>
      <c r="BC446"/>
      <c r="BD446"/>
      <c r="BE446" s="171"/>
      <c r="BF446" s="171"/>
      <c r="BG446" s="171"/>
      <c r="BH446" s="171"/>
      <c r="BI446" s="171"/>
      <c r="BJ446" s="171"/>
      <c r="BK446" s="171"/>
      <c r="BL446" s="171"/>
      <c r="BM446" s="171"/>
      <c r="BN446" s="171"/>
      <c r="BO446" s="171"/>
      <c r="BP446" s="171"/>
      <c r="BQ446" s="171"/>
      <c r="BR446" s="171"/>
      <c r="BS446" s="171"/>
      <c r="BT446" s="171"/>
      <c r="BU446" s="171"/>
      <c r="BV446" s="171"/>
      <c r="BW446" s="171"/>
      <c r="BX446" s="171"/>
      <c r="BY446" s="171"/>
      <c r="BZ446" s="171"/>
      <c r="CA446" s="171"/>
      <c r="CB446" s="171"/>
      <c r="CC446" s="171"/>
      <c r="CD446" s="171"/>
      <c r="CE446" s="171"/>
      <c r="CF446" s="171"/>
      <c r="CG446" s="171"/>
      <c r="CH446" s="171"/>
      <c r="CI446" s="171"/>
      <c r="CJ446" s="171"/>
      <c r="CK446" s="171"/>
      <c r="CL446" s="171"/>
      <c r="CM446" s="171"/>
      <c r="CN446" s="171"/>
      <c r="CO446" s="171"/>
      <c r="CP446" s="171"/>
      <c r="CQ446" s="171"/>
      <c r="CR446" s="171"/>
      <c r="CS446" s="171"/>
      <c r="CT446" s="171"/>
      <c r="CU446" s="171"/>
      <c r="CV446" s="171"/>
      <c r="CW446" s="171"/>
      <c r="CX446" s="171"/>
      <c r="CY446" s="171"/>
      <c r="CZ446" s="171"/>
      <c r="DA446" s="171"/>
      <c r="DB446" s="171"/>
      <c r="DC446" s="171"/>
      <c r="DD446" s="171"/>
      <c r="DE446" s="171"/>
      <c r="DF446" s="171"/>
      <c r="DG446" s="171"/>
      <c r="DH446" s="171"/>
      <c r="DI446" s="171"/>
      <c r="DJ446" s="171"/>
      <c r="DK446" s="171"/>
      <c r="DL446" s="171"/>
      <c r="DM446" s="171"/>
      <c r="DN446" s="171"/>
      <c r="DO446" s="171"/>
      <c r="DP446" s="171"/>
      <c r="DQ446" s="171"/>
      <c r="DR446" s="171"/>
      <c r="DS446" s="171"/>
      <c r="DT446" s="171"/>
      <c r="DU446" s="171"/>
      <c r="DV446" s="171"/>
      <c r="DW446" s="171"/>
      <c r="DX446" s="171"/>
      <c r="DY446" s="171"/>
      <c r="DZ446" s="171"/>
      <c r="EA446" s="171"/>
      <c r="EB446" s="171"/>
      <c r="EC446" s="171"/>
      <c r="ED446" s="171"/>
      <c r="EE446" s="171"/>
      <c r="EF446" s="171"/>
      <c r="EG446" s="171"/>
      <c r="EH446" s="171"/>
      <c r="EI446" s="171"/>
      <c r="EJ446" s="171"/>
      <c r="EK446" s="171"/>
      <c r="EL446" s="171"/>
      <c r="EM446" s="171"/>
      <c r="EN446" s="171"/>
    </row>
    <row r="447" spans="43:144" ht="15" x14ac:dyDescent="0.25">
      <c r="AQ447" s="171"/>
      <c r="AR447"/>
      <c r="AS447"/>
      <c r="AT447"/>
      <c r="AU447"/>
      <c r="AV447"/>
      <c r="AW447"/>
      <c r="AX447"/>
      <c r="AY447"/>
      <c r="AZ447"/>
      <c r="BA447"/>
      <c r="BB447"/>
      <c r="BC447"/>
      <c r="BD447"/>
      <c r="BE447" s="171"/>
      <c r="BF447" s="171"/>
      <c r="BG447" s="171"/>
      <c r="BH447" s="171"/>
      <c r="BI447" s="171"/>
      <c r="BJ447" s="171"/>
      <c r="BK447" s="171"/>
      <c r="BL447" s="171"/>
      <c r="BM447" s="171"/>
      <c r="BN447" s="171"/>
      <c r="BO447" s="171"/>
      <c r="BP447" s="171"/>
      <c r="BQ447" s="171"/>
      <c r="BR447" s="171"/>
      <c r="BS447" s="171"/>
      <c r="BT447" s="171"/>
      <c r="BU447" s="171"/>
      <c r="BV447" s="171"/>
      <c r="BW447" s="171"/>
      <c r="BX447" s="171"/>
      <c r="BY447" s="171"/>
      <c r="BZ447" s="171"/>
      <c r="CA447" s="171"/>
      <c r="CB447" s="171"/>
      <c r="CC447" s="171"/>
      <c r="CD447" s="171"/>
      <c r="CE447" s="171"/>
      <c r="CF447" s="171"/>
      <c r="CG447" s="171"/>
      <c r="CH447" s="171"/>
      <c r="CI447" s="171"/>
      <c r="CJ447" s="171"/>
      <c r="CK447" s="171"/>
      <c r="CL447" s="171"/>
      <c r="CM447" s="171"/>
      <c r="CN447" s="171"/>
      <c r="CO447" s="171"/>
      <c r="CP447" s="171"/>
      <c r="CQ447" s="171"/>
      <c r="CR447" s="171"/>
      <c r="CS447" s="171"/>
      <c r="CT447" s="171"/>
      <c r="CU447" s="171"/>
      <c r="CV447" s="171"/>
      <c r="CW447" s="171"/>
      <c r="CX447" s="171"/>
      <c r="CY447" s="171"/>
      <c r="CZ447" s="171"/>
      <c r="DA447" s="171"/>
      <c r="DB447" s="171"/>
      <c r="DC447" s="171"/>
      <c r="DD447" s="171"/>
      <c r="DE447" s="171"/>
      <c r="DF447" s="171"/>
      <c r="DG447" s="171"/>
      <c r="DH447" s="171"/>
      <c r="DI447" s="171"/>
      <c r="DJ447" s="171"/>
      <c r="DK447" s="171"/>
      <c r="DL447" s="171"/>
      <c r="DM447" s="171"/>
      <c r="DN447" s="171"/>
      <c r="DO447" s="171"/>
      <c r="DP447" s="171"/>
      <c r="DQ447" s="171"/>
      <c r="DR447" s="171"/>
      <c r="DS447" s="171"/>
      <c r="DT447" s="171"/>
      <c r="DU447" s="171"/>
      <c r="DV447" s="171"/>
      <c r="DW447" s="171"/>
      <c r="DX447" s="171"/>
      <c r="DY447" s="171"/>
      <c r="DZ447" s="171"/>
      <c r="EA447" s="171"/>
      <c r="EB447" s="171"/>
      <c r="EC447" s="171"/>
      <c r="ED447" s="171"/>
      <c r="EE447" s="171"/>
      <c r="EF447" s="171"/>
      <c r="EG447" s="171"/>
      <c r="EH447" s="171"/>
      <c r="EI447" s="171"/>
      <c r="EJ447" s="171"/>
      <c r="EK447" s="171"/>
      <c r="EL447" s="171"/>
      <c r="EM447" s="171"/>
      <c r="EN447" s="171"/>
    </row>
    <row r="448" spans="43:144" ht="15" x14ac:dyDescent="0.25">
      <c r="AQ448" s="171"/>
      <c r="AR448"/>
      <c r="AS448"/>
      <c r="AT448"/>
      <c r="AU448"/>
      <c r="AV448"/>
      <c r="AW448"/>
      <c r="AX448"/>
      <c r="AY448"/>
      <c r="AZ448"/>
      <c r="BA448"/>
      <c r="BB448"/>
      <c r="BC448"/>
      <c r="BD448"/>
      <c r="BE448" s="171"/>
      <c r="BF448" s="171"/>
      <c r="BG448" s="171"/>
      <c r="BH448" s="171"/>
      <c r="BI448" s="171"/>
      <c r="BJ448" s="171"/>
      <c r="BK448" s="171"/>
      <c r="BL448" s="171"/>
      <c r="BM448" s="171"/>
      <c r="BN448" s="171"/>
      <c r="BO448" s="171"/>
      <c r="BP448" s="171"/>
      <c r="BQ448" s="171"/>
      <c r="BR448" s="171"/>
      <c r="BS448" s="171"/>
      <c r="BT448" s="171"/>
      <c r="BU448" s="171"/>
      <c r="BV448" s="171"/>
      <c r="BW448" s="171"/>
      <c r="BX448" s="171"/>
      <c r="BY448" s="171"/>
      <c r="BZ448" s="171"/>
      <c r="CA448" s="171"/>
      <c r="CB448" s="171"/>
      <c r="CC448" s="171"/>
      <c r="CD448" s="171"/>
      <c r="CE448" s="171"/>
      <c r="CF448" s="171"/>
      <c r="CG448" s="171"/>
      <c r="CH448" s="171"/>
      <c r="CI448" s="171"/>
      <c r="CJ448" s="171"/>
      <c r="CK448" s="171"/>
      <c r="CL448" s="171"/>
      <c r="CM448" s="171"/>
      <c r="CN448" s="171"/>
      <c r="CO448" s="171"/>
      <c r="CP448" s="171"/>
      <c r="CQ448" s="171"/>
      <c r="CR448" s="171"/>
      <c r="CS448" s="171"/>
      <c r="CT448" s="171"/>
      <c r="CU448" s="171"/>
      <c r="CV448" s="171"/>
      <c r="CW448" s="171"/>
      <c r="CX448" s="171"/>
      <c r="CY448" s="171"/>
      <c r="CZ448" s="171"/>
      <c r="DA448" s="171"/>
      <c r="DB448" s="171"/>
      <c r="DC448" s="171"/>
      <c r="DD448" s="171"/>
      <c r="DE448" s="171"/>
      <c r="DF448" s="171"/>
      <c r="DG448" s="171"/>
      <c r="DH448" s="171"/>
      <c r="DI448" s="171"/>
      <c r="DJ448" s="171"/>
      <c r="DK448" s="171"/>
      <c r="DL448" s="171"/>
      <c r="DM448" s="171"/>
      <c r="DN448" s="171"/>
      <c r="DO448" s="171"/>
      <c r="DP448" s="171"/>
      <c r="DQ448" s="171"/>
      <c r="DR448" s="171"/>
      <c r="DS448" s="171"/>
      <c r="DT448" s="171"/>
      <c r="DU448" s="171"/>
      <c r="DV448" s="171"/>
      <c r="DW448" s="171"/>
      <c r="DX448" s="171"/>
      <c r="DY448" s="171"/>
      <c r="DZ448" s="171"/>
      <c r="EA448" s="171"/>
      <c r="EB448" s="171"/>
      <c r="EC448" s="171"/>
      <c r="ED448" s="171"/>
      <c r="EE448" s="171"/>
      <c r="EF448" s="171"/>
      <c r="EG448" s="171"/>
      <c r="EH448" s="171"/>
      <c r="EI448" s="171"/>
      <c r="EJ448" s="171"/>
      <c r="EK448" s="171"/>
      <c r="EL448" s="171"/>
      <c r="EM448" s="171"/>
      <c r="EN448" s="171"/>
    </row>
    <row r="449" spans="43:144" ht="15" x14ac:dyDescent="0.25">
      <c r="AQ449" s="171"/>
      <c r="AR449"/>
      <c r="AS449"/>
      <c r="AT449"/>
      <c r="AU449"/>
      <c r="AV449"/>
      <c r="AW449"/>
      <c r="AX449"/>
      <c r="AY449"/>
      <c r="AZ449"/>
      <c r="BA449"/>
      <c r="BB449"/>
      <c r="BC449"/>
      <c r="BD449"/>
      <c r="BE449" s="171"/>
      <c r="BF449" s="171"/>
      <c r="BG449" s="171"/>
      <c r="BH449" s="171"/>
      <c r="BI449" s="171"/>
      <c r="BJ449" s="171"/>
      <c r="BK449" s="171"/>
      <c r="BL449" s="171"/>
      <c r="BM449" s="171"/>
      <c r="BN449" s="171"/>
      <c r="BO449" s="171"/>
      <c r="BP449" s="171"/>
      <c r="BQ449" s="171"/>
      <c r="BR449" s="171"/>
      <c r="BS449" s="171"/>
      <c r="BT449" s="171"/>
      <c r="BU449" s="171"/>
      <c r="BV449" s="171"/>
      <c r="BW449" s="171"/>
      <c r="BX449" s="171"/>
      <c r="BY449" s="171"/>
      <c r="BZ449" s="171"/>
      <c r="CA449" s="171"/>
      <c r="CB449" s="171"/>
      <c r="CC449" s="171"/>
      <c r="CD449" s="171"/>
      <c r="CE449" s="171"/>
      <c r="CF449" s="171"/>
      <c r="CG449" s="171"/>
      <c r="CH449" s="171"/>
      <c r="CI449" s="171"/>
      <c r="CJ449" s="171"/>
      <c r="CK449" s="171"/>
      <c r="CL449" s="171"/>
      <c r="CM449" s="171"/>
      <c r="CN449" s="171"/>
      <c r="CO449" s="171"/>
      <c r="CP449" s="171"/>
      <c r="CQ449" s="171"/>
      <c r="CR449" s="171"/>
      <c r="CS449" s="171"/>
      <c r="CT449" s="171"/>
      <c r="CU449" s="171"/>
      <c r="CV449" s="171"/>
      <c r="CW449" s="171"/>
      <c r="CX449" s="171"/>
      <c r="CY449" s="171"/>
      <c r="CZ449" s="171"/>
      <c r="DA449" s="171"/>
      <c r="DB449" s="171"/>
      <c r="DC449" s="171"/>
      <c r="DD449" s="171"/>
      <c r="DE449" s="171"/>
      <c r="DF449" s="171"/>
      <c r="DG449" s="171"/>
      <c r="DH449" s="171"/>
      <c r="DI449" s="171"/>
      <c r="DJ449" s="171"/>
      <c r="DK449" s="171"/>
      <c r="DL449" s="171"/>
      <c r="DM449" s="171"/>
      <c r="DN449" s="171"/>
      <c r="DO449" s="171"/>
      <c r="DP449" s="171"/>
      <c r="DQ449" s="171"/>
      <c r="DR449" s="171"/>
      <c r="DS449" s="171"/>
      <c r="DT449" s="171"/>
      <c r="DU449" s="171"/>
      <c r="DV449" s="171"/>
      <c r="DW449" s="171"/>
      <c r="DX449" s="171"/>
      <c r="DY449" s="171"/>
      <c r="DZ449" s="171"/>
      <c r="EA449" s="171"/>
      <c r="EB449" s="171"/>
      <c r="EC449" s="171"/>
      <c r="ED449" s="171"/>
      <c r="EE449" s="171"/>
      <c r="EF449" s="171"/>
      <c r="EG449" s="171"/>
      <c r="EH449" s="171"/>
      <c r="EI449" s="171"/>
      <c r="EJ449" s="171"/>
      <c r="EK449" s="171"/>
      <c r="EL449" s="171"/>
      <c r="EM449" s="171"/>
      <c r="EN449" s="171"/>
    </row>
    <row r="450" spans="43:144" ht="15" x14ac:dyDescent="0.25">
      <c r="AQ450" s="171"/>
      <c r="AR450"/>
      <c r="AS450"/>
      <c r="AT450"/>
      <c r="AU450"/>
      <c r="AV450"/>
      <c r="AW450"/>
      <c r="AX450"/>
      <c r="AY450"/>
      <c r="AZ450"/>
      <c r="BA450"/>
      <c r="BB450"/>
      <c r="BC450"/>
      <c r="BD450"/>
      <c r="BE450" s="171"/>
      <c r="BF450" s="171"/>
      <c r="BG450" s="171"/>
      <c r="BH450" s="171"/>
      <c r="BI450" s="171"/>
      <c r="BJ450" s="171"/>
      <c r="BK450" s="171"/>
      <c r="BL450" s="171"/>
      <c r="BM450" s="171"/>
      <c r="BN450" s="171"/>
      <c r="BO450" s="171"/>
      <c r="BP450" s="171"/>
      <c r="BQ450" s="171"/>
      <c r="BR450" s="171"/>
      <c r="BS450" s="171"/>
      <c r="BT450" s="171"/>
      <c r="BU450" s="171"/>
      <c r="BV450" s="171"/>
      <c r="BW450" s="171"/>
      <c r="BX450" s="171"/>
      <c r="BY450" s="171"/>
      <c r="BZ450" s="171"/>
      <c r="CA450" s="171"/>
      <c r="CB450" s="171"/>
      <c r="CC450" s="171"/>
      <c r="CD450" s="171"/>
      <c r="CE450" s="171"/>
      <c r="CF450" s="171"/>
      <c r="CG450" s="171"/>
      <c r="CH450" s="171"/>
      <c r="CI450" s="171"/>
      <c r="CJ450" s="171"/>
      <c r="CK450" s="171"/>
      <c r="CL450" s="171"/>
      <c r="CM450" s="171"/>
      <c r="CN450" s="171"/>
      <c r="CO450" s="171"/>
      <c r="CP450" s="171"/>
      <c r="CQ450" s="171"/>
      <c r="CR450" s="171"/>
      <c r="CS450" s="171"/>
      <c r="CT450" s="171"/>
      <c r="CU450" s="171"/>
      <c r="CV450" s="171"/>
      <c r="CW450" s="171"/>
      <c r="CX450" s="171"/>
      <c r="CY450" s="171"/>
      <c r="CZ450" s="171"/>
      <c r="DA450" s="171"/>
      <c r="DB450" s="171"/>
      <c r="DC450" s="171"/>
      <c r="DD450" s="171"/>
      <c r="DE450" s="171"/>
      <c r="DF450" s="171"/>
      <c r="DG450" s="171"/>
      <c r="DH450" s="171"/>
      <c r="DI450" s="171"/>
      <c r="DJ450" s="171"/>
      <c r="DK450" s="171"/>
      <c r="DL450" s="171"/>
      <c r="DM450" s="171"/>
      <c r="DN450" s="171"/>
      <c r="DO450" s="171"/>
      <c r="DP450" s="171"/>
      <c r="DQ450" s="171"/>
      <c r="DR450" s="171"/>
      <c r="DS450" s="171"/>
      <c r="DT450" s="171"/>
      <c r="DU450" s="171"/>
      <c r="DV450" s="171"/>
      <c r="DW450" s="171"/>
      <c r="DX450" s="171"/>
      <c r="DY450" s="171"/>
      <c r="DZ450" s="171"/>
      <c r="EA450" s="171"/>
      <c r="EB450" s="171"/>
      <c r="EC450" s="171"/>
      <c r="ED450" s="171"/>
      <c r="EE450" s="171"/>
      <c r="EF450" s="171"/>
      <c r="EG450" s="171"/>
      <c r="EH450" s="171"/>
      <c r="EI450" s="171"/>
      <c r="EJ450" s="171"/>
      <c r="EK450" s="171"/>
      <c r="EL450" s="171"/>
      <c r="EM450" s="171"/>
      <c r="EN450" s="171"/>
    </row>
    <row r="451" spans="43:144" ht="15" x14ac:dyDescent="0.25">
      <c r="AQ451" s="171"/>
      <c r="AR451"/>
      <c r="AS451"/>
      <c r="AT451"/>
      <c r="AU451"/>
      <c r="AV451"/>
      <c r="AW451"/>
      <c r="AX451"/>
      <c r="AY451"/>
      <c r="AZ451"/>
      <c r="BA451"/>
      <c r="BB451"/>
      <c r="BC451"/>
      <c r="BD451"/>
      <c r="BE451" s="171"/>
      <c r="BF451" s="171"/>
      <c r="BG451" s="171"/>
      <c r="BH451" s="171"/>
      <c r="BI451" s="171"/>
      <c r="BJ451" s="171"/>
      <c r="BK451" s="171"/>
      <c r="BL451" s="171"/>
      <c r="BM451" s="171"/>
      <c r="BN451" s="171"/>
      <c r="BO451" s="171"/>
      <c r="BP451" s="171"/>
      <c r="BQ451" s="171"/>
      <c r="BR451" s="171"/>
      <c r="BS451" s="171"/>
      <c r="BT451" s="171"/>
      <c r="BU451" s="171"/>
      <c r="BV451" s="171"/>
      <c r="BW451" s="171"/>
      <c r="BX451" s="171"/>
      <c r="BY451" s="171"/>
      <c r="BZ451" s="171"/>
      <c r="CA451" s="171"/>
      <c r="CB451" s="171"/>
      <c r="CC451" s="171"/>
      <c r="CD451" s="171"/>
      <c r="CE451" s="171"/>
      <c r="CF451" s="171"/>
      <c r="CG451" s="171"/>
      <c r="CH451" s="171"/>
      <c r="CI451" s="171"/>
      <c r="CJ451" s="171"/>
      <c r="CK451" s="171"/>
      <c r="CL451" s="171"/>
      <c r="CM451" s="171"/>
      <c r="CN451" s="171"/>
      <c r="CO451" s="171"/>
      <c r="CP451" s="171"/>
      <c r="CQ451" s="171"/>
      <c r="CR451" s="171"/>
      <c r="CS451" s="171"/>
      <c r="CT451" s="171"/>
      <c r="CU451" s="171"/>
      <c r="CV451" s="171"/>
      <c r="CW451" s="171"/>
      <c r="CX451" s="171"/>
      <c r="CY451" s="171"/>
      <c r="CZ451" s="171"/>
      <c r="DA451" s="171"/>
      <c r="DB451" s="171"/>
      <c r="DC451" s="171"/>
      <c r="DD451" s="171"/>
      <c r="DE451" s="171"/>
      <c r="DF451" s="171"/>
      <c r="DG451" s="171"/>
      <c r="DH451" s="171"/>
      <c r="DI451" s="171"/>
      <c r="DJ451" s="171"/>
      <c r="DK451" s="171"/>
      <c r="DL451" s="171"/>
      <c r="DM451" s="171"/>
      <c r="DN451" s="171"/>
      <c r="DO451" s="171"/>
      <c r="DP451" s="171"/>
      <c r="DQ451" s="171"/>
      <c r="DR451" s="171"/>
      <c r="DS451" s="171"/>
      <c r="DT451" s="171"/>
      <c r="DU451" s="171"/>
      <c r="DV451" s="171"/>
      <c r="DW451" s="171"/>
      <c r="DX451" s="171"/>
      <c r="DY451" s="171"/>
      <c r="DZ451" s="171"/>
      <c r="EA451" s="171"/>
      <c r="EB451" s="171"/>
      <c r="EC451" s="171"/>
      <c r="ED451" s="171"/>
      <c r="EE451" s="171"/>
      <c r="EF451" s="171"/>
      <c r="EG451" s="171"/>
      <c r="EH451" s="171"/>
      <c r="EI451" s="171"/>
      <c r="EJ451" s="171"/>
      <c r="EK451" s="171"/>
      <c r="EL451" s="171"/>
      <c r="EM451" s="171"/>
      <c r="EN451" s="171"/>
    </row>
    <row r="452" spans="43:144" ht="15" x14ac:dyDescent="0.25">
      <c r="AQ452" s="171"/>
      <c r="AR452"/>
      <c r="AS452"/>
      <c r="AT452"/>
      <c r="AU452"/>
      <c r="AV452"/>
      <c r="AW452"/>
      <c r="AX452"/>
      <c r="AY452"/>
      <c r="AZ452"/>
      <c r="BA452"/>
      <c r="BB452"/>
      <c r="BC452"/>
      <c r="BD452"/>
      <c r="BE452" s="171"/>
      <c r="BF452" s="171"/>
      <c r="BG452" s="171"/>
      <c r="BH452" s="171"/>
      <c r="BI452" s="171"/>
      <c r="BJ452" s="171"/>
      <c r="BK452" s="171"/>
      <c r="BL452" s="171"/>
      <c r="BM452" s="171"/>
      <c r="BN452" s="171"/>
      <c r="BO452" s="171"/>
      <c r="BP452" s="171"/>
      <c r="BQ452" s="171"/>
      <c r="BR452" s="171"/>
      <c r="BS452" s="171"/>
      <c r="BT452" s="171"/>
      <c r="BU452" s="171"/>
      <c r="BV452" s="171"/>
      <c r="BW452" s="171"/>
      <c r="BX452" s="171"/>
      <c r="BY452" s="171"/>
      <c r="BZ452" s="171"/>
      <c r="CA452" s="171"/>
      <c r="CB452" s="171"/>
      <c r="CC452" s="171"/>
      <c r="CD452" s="171"/>
      <c r="CE452" s="171"/>
      <c r="CF452" s="171"/>
      <c r="CG452" s="171"/>
      <c r="CH452" s="171"/>
      <c r="CI452" s="171"/>
      <c r="CJ452" s="171"/>
      <c r="CK452" s="171"/>
      <c r="CL452" s="171"/>
      <c r="CM452" s="171"/>
      <c r="CN452" s="171"/>
      <c r="CO452" s="171"/>
      <c r="CP452" s="171"/>
      <c r="CQ452" s="171"/>
      <c r="CR452" s="171"/>
      <c r="CS452" s="171"/>
      <c r="CT452" s="171"/>
      <c r="CU452" s="171"/>
      <c r="CV452" s="171"/>
      <c r="CW452" s="171"/>
      <c r="CX452" s="171"/>
      <c r="CY452" s="171"/>
      <c r="CZ452" s="171"/>
      <c r="DA452" s="171"/>
      <c r="DB452" s="171"/>
      <c r="DC452" s="171"/>
      <c r="DD452" s="171"/>
      <c r="DE452" s="171"/>
      <c r="DF452" s="171"/>
      <c r="DG452" s="171"/>
      <c r="DH452" s="171"/>
      <c r="DI452" s="171"/>
      <c r="DJ452" s="171"/>
      <c r="DK452" s="171"/>
      <c r="DL452" s="171"/>
      <c r="DM452" s="171"/>
      <c r="DN452" s="171"/>
      <c r="DO452" s="171"/>
      <c r="DP452" s="171"/>
      <c r="DQ452" s="171"/>
      <c r="DR452" s="171"/>
      <c r="DS452" s="171"/>
      <c r="DT452" s="171"/>
      <c r="DU452" s="171"/>
      <c r="DV452" s="171"/>
      <c r="DW452" s="171"/>
      <c r="DX452" s="171"/>
      <c r="DY452" s="171"/>
      <c r="DZ452" s="171"/>
      <c r="EA452" s="171"/>
      <c r="EB452" s="171"/>
      <c r="EC452" s="171"/>
      <c r="ED452" s="171"/>
      <c r="EE452" s="171"/>
      <c r="EF452" s="171"/>
      <c r="EG452" s="171"/>
      <c r="EH452" s="171"/>
      <c r="EI452" s="171"/>
      <c r="EJ452" s="171"/>
      <c r="EK452" s="171"/>
      <c r="EL452" s="171"/>
      <c r="EM452" s="171"/>
      <c r="EN452" s="171"/>
    </row>
    <row r="453" spans="43:144" ht="15" x14ac:dyDescent="0.25">
      <c r="AQ453" s="171"/>
      <c r="AR453"/>
      <c r="AS453"/>
      <c r="AT453"/>
      <c r="AU453"/>
      <c r="AV453"/>
      <c r="AW453"/>
      <c r="AX453"/>
      <c r="AY453"/>
      <c r="AZ453"/>
      <c r="BA453"/>
      <c r="BB453"/>
      <c r="BC453"/>
      <c r="BD453"/>
      <c r="BE453" s="171"/>
      <c r="BF453" s="171"/>
      <c r="BG453" s="171"/>
      <c r="BH453" s="171"/>
      <c r="BI453" s="171"/>
      <c r="BJ453" s="171"/>
      <c r="BK453" s="171"/>
      <c r="BL453" s="171"/>
      <c r="BM453" s="171"/>
      <c r="BN453" s="171"/>
      <c r="BO453" s="171"/>
      <c r="BP453" s="171"/>
      <c r="BQ453" s="171"/>
      <c r="BR453" s="171"/>
      <c r="BS453" s="171"/>
      <c r="BT453" s="171"/>
      <c r="BU453" s="171"/>
      <c r="BV453" s="171"/>
      <c r="BW453" s="171"/>
      <c r="BX453" s="171"/>
      <c r="BY453" s="171"/>
      <c r="BZ453" s="171"/>
      <c r="CA453" s="171"/>
      <c r="CB453" s="171"/>
      <c r="CC453" s="171"/>
      <c r="CD453" s="171"/>
      <c r="CE453" s="171"/>
      <c r="CF453" s="171"/>
      <c r="CG453" s="171"/>
      <c r="CH453" s="171"/>
      <c r="CI453" s="171"/>
      <c r="CJ453" s="171"/>
      <c r="CK453" s="171"/>
      <c r="CL453" s="171"/>
      <c r="CM453" s="171"/>
      <c r="CN453" s="171"/>
      <c r="CO453" s="171"/>
      <c r="CP453" s="171"/>
      <c r="CQ453" s="171"/>
      <c r="CR453" s="171"/>
      <c r="CS453" s="171"/>
      <c r="CT453" s="171"/>
      <c r="CU453" s="171"/>
      <c r="CV453" s="171"/>
      <c r="CW453" s="171"/>
      <c r="CX453" s="171"/>
      <c r="CY453" s="171"/>
      <c r="CZ453" s="171"/>
      <c r="DA453" s="171"/>
      <c r="DB453" s="171"/>
      <c r="DC453" s="171"/>
      <c r="DD453" s="171"/>
      <c r="DE453" s="171"/>
      <c r="DF453" s="171"/>
      <c r="DG453" s="171"/>
      <c r="DH453" s="171"/>
      <c r="DI453" s="171"/>
      <c r="DJ453" s="171"/>
      <c r="DK453" s="171"/>
      <c r="DL453" s="171"/>
      <c r="DM453" s="171"/>
      <c r="DN453" s="171"/>
      <c r="DO453" s="171"/>
      <c r="DP453" s="171"/>
      <c r="DQ453" s="171"/>
      <c r="DR453" s="171"/>
      <c r="DS453" s="171"/>
      <c r="DT453" s="171"/>
      <c r="DU453" s="171"/>
      <c r="DV453" s="171"/>
      <c r="DW453" s="171"/>
      <c r="DX453" s="171"/>
      <c r="DY453" s="171"/>
      <c r="DZ453" s="171"/>
      <c r="EA453" s="171"/>
      <c r="EB453" s="171"/>
      <c r="EC453" s="171"/>
      <c r="ED453" s="171"/>
      <c r="EE453" s="171"/>
      <c r="EF453" s="171"/>
      <c r="EG453" s="171"/>
      <c r="EH453" s="171"/>
      <c r="EI453" s="171"/>
      <c r="EJ453" s="171"/>
      <c r="EK453" s="171"/>
      <c r="EL453" s="171"/>
      <c r="EM453" s="171"/>
      <c r="EN453" s="171"/>
    </row>
    <row r="454" spans="43:144" ht="15" x14ac:dyDescent="0.25">
      <c r="AQ454" s="171"/>
      <c r="AR454"/>
      <c r="AS454"/>
      <c r="AT454"/>
      <c r="AU454"/>
      <c r="AV454"/>
      <c r="AW454"/>
      <c r="AX454"/>
      <c r="AY454"/>
      <c r="AZ454"/>
      <c r="BA454"/>
      <c r="BB454"/>
      <c r="BC454"/>
      <c r="BD454"/>
      <c r="BE454" s="171"/>
      <c r="BF454" s="171"/>
      <c r="BG454" s="171"/>
      <c r="BH454" s="171"/>
      <c r="BI454" s="171"/>
      <c r="BJ454" s="171"/>
      <c r="BK454" s="171"/>
      <c r="BL454" s="171"/>
      <c r="BM454" s="171"/>
      <c r="BN454" s="171"/>
      <c r="BO454" s="171"/>
      <c r="BP454" s="171"/>
      <c r="BQ454" s="171"/>
      <c r="BR454" s="171"/>
      <c r="BS454" s="171"/>
      <c r="BT454" s="171"/>
      <c r="BU454" s="171"/>
      <c r="BV454" s="171"/>
      <c r="BW454" s="171"/>
      <c r="BX454" s="171"/>
      <c r="BY454" s="171"/>
      <c r="BZ454" s="171"/>
      <c r="CA454" s="171"/>
      <c r="CB454" s="171"/>
      <c r="CC454" s="171"/>
      <c r="CD454" s="171"/>
      <c r="CE454" s="171"/>
      <c r="CF454" s="171"/>
      <c r="CG454" s="171"/>
      <c r="CH454" s="171"/>
      <c r="CI454" s="171"/>
      <c r="CJ454" s="171"/>
      <c r="CK454" s="171"/>
      <c r="CL454" s="171"/>
      <c r="CM454" s="171"/>
      <c r="CN454" s="171"/>
      <c r="CO454" s="171"/>
      <c r="CP454" s="171"/>
      <c r="CQ454" s="171"/>
      <c r="CR454" s="171"/>
      <c r="CS454" s="171"/>
      <c r="CT454" s="171"/>
      <c r="CU454" s="171"/>
      <c r="CV454" s="171"/>
      <c r="CW454" s="171"/>
      <c r="CX454" s="171"/>
      <c r="CY454" s="171"/>
      <c r="CZ454" s="171"/>
      <c r="DA454" s="171"/>
      <c r="DB454" s="171"/>
      <c r="DC454" s="171"/>
      <c r="DD454" s="171"/>
      <c r="DE454" s="171"/>
      <c r="DF454" s="171"/>
      <c r="DG454" s="171"/>
      <c r="DH454" s="171"/>
      <c r="DI454" s="171"/>
      <c r="DJ454" s="171"/>
      <c r="DK454" s="171"/>
      <c r="DL454" s="171"/>
      <c r="DM454" s="171"/>
      <c r="DN454" s="171"/>
      <c r="DO454" s="171"/>
      <c r="DP454" s="171"/>
      <c r="DQ454" s="171"/>
      <c r="DR454" s="171"/>
      <c r="DS454" s="171"/>
      <c r="DT454" s="171"/>
      <c r="DU454" s="171"/>
      <c r="DV454" s="171"/>
      <c r="DW454" s="171"/>
      <c r="DX454" s="171"/>
      <c r="DY454" s="171"/>
      <c r="DZ454" s="171"/>
      <c r="EA454" s="171"/>
      <c r="EB454" s="171"/>
      <c r="EC454" s="171"/>
      <c r="ED454" s="171"/>
      <c r="EE454" s="171"/>
      <c r="EF454" s="171"/>
      <c r="EG454" s="171"/>
      <c r="EH454" s="171"/>
      <c r="EI454" s="171"/>
      <c r="EJ454" s="171"/>
      <c r="EK454" s="171"/>
      <c r="EL454" s="171"/>
      <c r="EM454" s="171"/>
      <c r="EN454" s="171"/>
    </row>
    <row r="455" spans="43:144" ht="15" x14ac:dyDescent="0.25">
      <c r="AQ455" s="171"/>
      <c r="AR455"/>
      <c r="AS455"/>
      <c r="AT455"/>
      <c r="AU455"/>
      <c r="AV455"/>
      <c r="AW455"/>
      <c r="AX455"/>
      <c r="AY455"/>
      <c r="AZ455"/>
      <c r="BA455"/>
      <c r="BB455"/>
      <c r="BC455"/>
      <c r="BD455"/>
      <c r="BE455" s="171"/>
      <c r="BF455" s="171"/>
      <c r="BG455" s="171"/>
      <c r="BH455" s="171"/>
      <c r="BI455" s="171"/>
      <c r="BJ455" s="171"/>
      <c r="BK455" s="171"/>
      <c r="BL455" s="171"/>
      <c r="BM455" s="171"/>
      <c r="BN455" s="171"/>
      <c r="BO455" s="171"/>
      <c r="BP455" s="171"/>
      <c r="BQ455" s="171"/>
      <c r="BR455" s="171"/>
      <c r="BS455" s="171"/>
      <c r="BT455" s="171"/>
      <c r="BU455" s="171"/>
      <c r="BV455" s="171"/>
      <c r="BW455" s="171"/>
      <c r="BX455" s="171"/>
      <c r="BY455" s="171"/>
      <c r="BZ455" s="171"/>
      <c r="CA455" s="171"/>
      <c r="CB455" s="171"/>
      <c r="CC455" s="171"/>
      <c r="CD455" s="171"/>
      <c r="CE455" s="171"/>
      <c r="CF455" s="171"/>
      <c r="CG455" s="171"/>
      <c r="CH455" s="171"/>
      <c r="CI455" s="171"/>
      <c r="CJ455" s="171"/>
      <c r="CK455" s="171"/>
      <c r="CL455" s="171"/>
      <c r="CM455" s="171"/>
      <c r="CN455" s="171"/>
      <c r="CO455" s="171"/>
      <c r="CP455" s="171"/>
      <c r="CQ455" s="171"/>
      <c r="CR455" s="171"/>
      <c r="CS455" s="171"/>
      <c r="CT455" s="171"/>
      <c r="CU455" s="171"/>
      <c r="CV455" s="171"/>
      <c r="CW455" s="171"/>
      <c r="CX455" s="171"/>
      <c r="CY455" s="171"/>
      <c r="CZ455" s="171"/>
      <c r="DA455" s="171"/>
      <c r="DB455" s="171"/>
      <c r="DC455" s="171"/>
      <c r="DD455" s="171"/>
      <c r="DE455" s="171"/>
      <c r="DF455" s="171"/>
      <c r="DG455" s="171"/>
      <c r="DH455" s="171"/>
      <c r="DI455" s="171"/>
      <c r="DJ455" s="171"/>
      <c r="DK455" s="171"/>
      <c r="DL455" s="171"/>
      <c r="DM455" s="171"/>
      <c r="DN455" s="171"/>
      <c r="DO455" s="171"/>
      <c r="DP455" s="171"/>
      <c r="DQ455" s="171"/>
      <c r="DR455" s="171"/>
      <c r="DS455" s="171"/>
      <c r="DT455" s="171"/>
      <c r="DU455" s="171"/>
      <c r="DV455" s="171"/>
      <c r="DW455" s="171"/>
      <c r="DX455" s="171"/>
      <c r="DY455" s="171"/>
      <c r="DZ455" s="171"/>
      <c r="EA455" s="171"/>
      <c r="EB455" s="171"/>
      <c r="EC455" s="171"/>
      <c r="ED455" s="171"/>
      <c r="EE455" s="171"/>
      <c r="EF455" s="171"/>
      <c r="EG455" s="171"/>
      <c r="EH455" s="171"/>
      <c r="EI455" s="171"/>
      <c r="EJ455" s="171"/>
      <c r="EK455" s="171"/>
      <c r="EL455" s="171"/>
      <c r="EM455" s="171"/>
      <c r="EN455" s="171"/>
    </row>
    <row r="456" spans="43:144" ht="15" x14ac:dyDescent="0.25">
      <c r="AQ456" s="171"/>
      <c r="AR456"/>
      <c r="AS456"/>
      <c r="AT456"/>
      <c r="AU456"/>
      <c r="AV456"/>
      <c r="AW456"/>
      <c r="AX456"/>
      <c r="AY456"/>
      <c r="AZ456"/>
      <c r="BA456"/>
      <c r="BB456"/>
      <c r="BC456"/>
      <c r="BD456"/>
      <c r="BE456" s="171"/>
      <c r="BF456" s="171"/>
      <c r="BG456" s="171"/>
      <c r="BH456" s="171"/>
      <c r="BI456" s="171"/>
      <c r="BJ456" s="171"/>
      <c r="BK456" s="171"/>
      <c r="BL456" s="171"/>
      <c r="BM456" s="171"/>
      <c r="BN456" s="171"/>
      <c r="BO456" s="171"/>
      <c r="BP456" s="171"/>
      <c r="BQ456" s="171"/>
      <c r="BR456" s="171"/>
      <c r="BS456" s="171"/>
      <c r="BT456" s="171"/>
      <c r="BU456" s="171"/>
      <c r="BV456" s="171"/>
      <c r="BW456" s="171"/>
      <c r="BX456" s="171"/>
      <c r="BY456" s="171"/>
      <c r="BZ456" s="171"/>
      <c r="CA456" s="171"/>
      <c r="CB456" s="171"/>
      <c r="CC456" s="171"/>
      <c r="CD456" s="171"/>
      <c r="CE456" s="171"/>
      <c r="CF456" s="171"/>
      <c r="CG456" s="171"/>
      <c r="CH456" s="171"/>
      <c r="CI456" s="171"/>
      <c r="CJ456" s="171"/>
      <c r="CK456" s="171"/>
      <c r="CL456" s="171"/>
      <c r="CM456" s="171"/>
      <c r="CN456" s="171"/>
      <c r="CO456" s="171"/>
      <c r="CP456" s="171"/>
      <c r="CQ456" s="171"/>
      <c r="CR456" s="171"/>
      <c r="CS456" s="171"/>
      <c r="CT456" s="171"/>
      <c r="CU456" s="171"/>
      <c r="CV456" s="171"/>
      <c r="CW456" s="171"/>
      <c r="CX456" s="171"/>
      <c r="CY456" s="171"/>
      <c r="CZ456" s="171"/>
      <c r="DA456" s="171"/>
      <c r="DB456" s="171"/>
      <c r="DC456" s="171"/>
      <c r="DD456" s="171"/>
      <c r="DE456" s="171"/>
      <c r="DF456" s="171"/>
      <c r="DG456" s="171"/>
      <c r="DH456" s="171"/>
      <c r="DI456" s="171"/>
      <c r="DJ456" s="171"/>
      <c r="DK456" s="171"/>
      <c r="DL456" s="171"/>
      <c r="DM456" s="171"/>
      <c r="DN456" s="171"/>
      <c r="DO456" s="171"/>
      <c r="DP456" s="171"/>
      <c r="DQ456" s="171"/>
      <c r="DR456" s="171"/>
      <c r="DS456" s="171"/>
      <c r="DT456" s="171"/>
      <c r="DU456" s="171"/>
      <c r="DV456" s="171"/>
      <c r="DW456" s="171"/>
      <c r="DX456" s="171"/>
      <c r="DY456" s="171"/>
      <c r="DZ456" s="171"/>
      <c r="EA456" s="171"/>
      <c r="EB456" s="171"/>
      <c r="EC456" s="171"/>
      <c r="ED456" s="171"/>
      <c r="EE456" s="171"/>
      <c r="EF456" s="171"/>
      <c r="EG456" s="171"/>
      <c r="EH456" s="171"/>
      <c r="EI456" s="171"/>
      <c r="EJ456" s="171"/>
      <c r="EK456" s="171"/>
      <c r="EL456" s="171"/>
      <c r="EM456" s="171"/>
      <c r="EN456" s="171"/>
    </row>
    <row r="457" spans="43:144" ht="15" x14ac:dyDescent="0.25">
      <c r="AQ457" s="171"/>
      <c r="AR457"/>
      <c r="AS457"/>
      <c r="AT457"/>
      <c r="AU457"/>
      <c r="AV457"/>
      <c r="AW457"/>
      <c r="AX457"/>
      <c r="AY457"/>
      <c r="AZ457"/>
      <c r="BA457"/>
      <c r="BB457"/>
      <c r="BC457"/>
      <c r="BD457"/>
      <c r="BE457" s="171"/>
      <c r="BF457" s="171"/>
      <c r="BG457" s="171"/>
      <c r="BH457" s="171"/>
      <c r="BI457" s="171"/>
      <c r="BJ457" s="171"/>
      <c r="BK457" s="171"/>
      <c r="BL457" s="171"/>
      <c r="BM457" s="171"/>
      <c r="BN457" s="171"/>
      <c r="BO457" s="171"/>
      <c r="BP457" s="171"/>
      <c r="BQ457" s="171"/>
      <c r="BR457" s="171"/>
      <c r="BS457" s="171"/>
      <c r="BT457" s="171"/>
      <c r="BU457" s="171"/>
      <c r="BV457" s="171"/>
      <c r="BW457" s="171"/>
      <c r="BX457" s="171"/>
      <c r="BY457" s="171"/>
      <c r="BZ457" s="171"/>
      <c r="CA457" s="171"/>
      <c r="CB457" s="171"/>
      <c r="CC457" s="171"/>
      <c r="CD457" s="171"/>
      <c r="CE457" s="171"/>
      <c r="CF457" s="171"/>
      <c r="CG457" s="171"/>
      <c r="CH457" s="171"/>
      <c r="CI457" s="171"/>
      <c r="CJ457" s="171"/>
      <c r="CK457" s="171"/>
      <c r="CL457" s="171"/>
      <c r="CM457" s="171"/>
      <c r="CN457" s="171"/>
      <c r="CO457" s="171"/>
      <c r="CP457" s="171"/>
      <c r="CQ457" s="171"/>
      <c r="CR457" s="171"/>
      <c r="CS457" s="171"/>
      <c r="CT457" s="171"/>
      <c r="CU457" s="171"/>
      <c r="CV457" s="171"/>
      <c r="CW457" s="171"/>
      <c r="CX457" s="171"/>
      <c r="CY457" s="171"/>
      <c r="CZ457" s="171"/>
      <c r="DA457" s="171"/>
      <c r="DB457" s="171"/>
      <c r="DC457" s="171"/>
      <c r="DD457" s="171"/>
      <c r="DE457" s="171"/>
      <c r="DF457" s="171"/>
      <c r="DG457" s="171"/>
      <c r="DH457" s="171"/>
      <c r="DI457" s="171"/>
      <c r="DJ457" s="171"/>
      <c r="DK457" s="171"/>
      <c r="DL457" s="171"/>
      <c r="DM457" s="171"/>
      <c r="DN457" s="171"/>
      <c r="DO457" s="171"/>
      <c r="DP457" s="171"/>
      <c r="DQ457" s="171"/>
      <c r="DR457" s="171"/>
      <c r="DS457" s="171"/>
      <c r="DT457" s="171"/>
      <c r="DU457" s="171"/>
      <c r="DV457" s="171"/>
      <c r="DW457" s="171"/>
      <c r="DX457" s="171"/>
      <c r="DY457" s="171"/>
      <c r="DZ457" s="171"/>
      <c r="EA457" s="171"/>
      <c r="EB457" s="171"/>
      <c r="EC457" s="171"/>
      <c r="ED457" s="171"/>
      <c r="EE457" s="171"/>
      <c r="EF457" s="171"/>
      <c r="EG457" s="171"/>
      <c r="EH457" s="171"/>
      <c r="EI457" s="171"/>
      <c r="EJ457" s="171"/>
      <c r="EK457" s="171"/>
      <c r="EL457" s="171"/>
      <c r="EM457" s="171"/>
      <c r="EN457" s="171"/>
    </row>
    <row r="458" spans="43:144" ht="15" x14ac:dyDescent="0.25">
      <c r="AQ458" s="171"/>
      <c r="AR458"/>
      <c r="AS458"/>
      <c r="AT458"/>
      <c r="AU458"/>
      <c r="AV458"/>
      <c r="AW458"/>
      <c r="AX458"/>
      <c r="AY458"/>
      <c r="AZ458"/>
      <c r="BA458"/>
      <c r="BB458"/>
      <c r="BC458"/>
      <c r="BD458"/>
      <c r="BE458" s="171"/>
      <c r="BF458" s="171"/>
      <c r="BG458" s="171"/>
      <c r="BH458" s="171"/>
      <c r="BI458" s="171"/>
      <c r="BJ458" s="171"/>
      <c r="BK458" s="171"/>
      <c r="BL458" s="171"/>
      <c r="BM458" s="171"/>
      <c r="BN458" s="171"/>
      <c r="BO458" s="171"/>
      <c r="BP458" s="171"/>
      <c r="BQ458" s="171"/>
      <c r="BR458" s="171"/>
      <c r="BS458" s="171"/>
      <c r="BT458" s="171"/>
      <c r="BU458" s="171"/>
      <c r="BV458" s="171"/>
      <c r="BW458" s="171"/>
      <c r="BX458" s="171"/>
      <c r="BY458" s="171"/>
      <c r="BZ458" s="171"/>
      <c r="CA458" s="171"/>
      <c r="CB458" s="171"/>
      <c r="CC458" s="171"/>
      <c r="CD458" s="171"/>
      <c r="CE458" s="171"/>
      <c r="CF458" s="171"/>
      <c r="CG458" s="171"/>
      <c r="CH458" s="171"/>
      <c r="CI458" s="171"/>
      <c r="CJ458" s="171"/>
      <c r="CK458" s="171"/>
      <c r="CL458" s="171"/>
      <c r="CM458" s="171"/>
      <c r="CN458" s="171"/>
      <c r="CO458" s="171"/>
      <c r="CP458" s="171"/>
      <c r="CQ458" s="171"/>
      <c r="CR458" s="171"/>
      <c r="CS458" s="171"/>
      <c r="CT458" s="171"/>
      <c r="CU458" s="171"/>
      <c r="CV458" s="171"/>
      <c r="CW458" s="171"/>
      <c r="CX458" s="171"/>
      <c r="CY458" s="171"/>
      <c r="CZ458" s="171"/>
      <c r="DA458" s="171"/>
      <c r="DB458" s="171"/>
      <c r="DC458" s="171"/>
      <c r="DD458" s="171"/>
      <c r="DE458" s="171"/>
      <c r="DF458" s="171"/>
      <c r="DG458" s="171"/>
      <c r="DH458" s="171"/>
      <c r="DI458" s="171"/>
      <c r="DJ458" s="171"/>
      <c r="DK458" s="171"/>
      <c r="DL458" s="171"/>
      <c r="DM458" s="171"/>
      <c r="DN458" s="171"/>
      <c r="DO458" s="171"/>
      <c r="DP458" s="171"/>
      <c r="DQ458" s="171"/>
      <c r="DR458" s="171"/>
      <c r="DS458" s="171"/>
      <c r="DT458" s="171"/>
      <c r="DU458" s="171"/>
      <c r="DV458" s="171"/>
      <c r="DW458" s="171"/>
      <c r="DX458" s="171"/>
      <c r="DY458" s="171"/>
      <c r="DZ458" s="171"/>
      <c r="EA458" s="171"/>
      <c r="EB458" s="171"/>
      <c r="EC458" s="171"/>
      <c r="ED458" s="171"/>
      <c r="EE458" s="171"/>
      <c r="EF458" s="171"/>
      <c r="EG458" s="171"/>
      <c r="EH458" s="171"/>
      <c r="EI458" s="171"/>
      <c r="EJ458" s="171"/>
      <c r="EK458" s="171"/>
      <c r="EL458" s="171"/>
      <c r="EM458" s="171"/>
      <c r="EN458" s="171"/>
    </row>
    <row r="459" spans="43:144" ht="15" x14ac:dyDescent="0.25">
      <c r="AQ459" s="171"/>
      <c r="AR459"/>
      <c r="AS459"/>
      <c r="AT459"/>
      <c r="AU459"/>
      <c r="AV459"/>
      <c r="AW459"/>
      <c r="AX459"/>
      <c r="AY459"/>
      <c r="AZ459"/>
      <c r="BA459"/>
      <c r="BB459"/>
      <c r="BC459"/>
      <c r="BD459"/>
      <c r="BE459" s="171"/>
      <c r="BF459" s="171"/>
      <c r="BG459" s="171"/>
      <c r="BH459" s="171"/>
      <c r="BI459" s="171"/>
      <c r="BJ459" s="171"/>
      <c r="BK459" s="171"/>
      <c r="BL459" s="171"/>
      <c r="BM459" s="171"/>
      <c r="BN459" s="171"/>
      <c r="BO459" s="171"/>
      <c r="BP459" s="171"/>
      <c r="BQ459" s="171"/>
      <c r="BR459" s="171"/>
      <c r="BS459" s="171"/>
      <c r="BT459" s="171"/>
      <c r="BU459" s="171"/>
      <c r="BV459" s="171"/>
      <c r="BW459" s="171"/>
      <c r="BX459" s="171"/>
      <c r="BY459" s="171"/>
      <c r="BZ459" s="171"/>
      <c r="CA459" s="171"/>
      <c r="CB459" s="171"/>
      <c r="CC459" s="171"/>
      <c r="CD459" s="171"/>
      <c r="CE459" s="171"/>
      <c r="CF459" s="171"/>
      <c r="CG459" s="171"/>
      <c r="CH459" s="171"/>
      <c r="CI459" s="171"/>
      <c r="CJ459" s="171"/>
      <c r="CK459" s="171"/>
      <c r="CL459" s="171"/>
      <c r="CM459" s="171"/>
      <c r="CN459" s="171"/>
      <c r="CO459" s="171"/>
      <c r="CP459" s="171"/>
      <c r="CQ459" s="171"/>
      <c r="CR459" s="171"/>
      <c r="CS459" s="171"/>
      <c r="CT459" s="171"/>
      <c r="CU459" s="171"/>
      <c r="CV459" s="171"/>
      <c r="CW459" s="171"/>
      <c r="CX459" s="171"/>
      <c r="CY459" s="171"/>
      <c r="CZ459" s="171"/>
      <c r="DA459" s="171"/>
      <c r="DB459" s="171"/>
      <c r="DC459" s="171"/>
      <c r="DD459" s="171"/>
      <c r="DE459" s="171"/>
      <c r="DF459" s="171"/>
      <c r="DG459" s="171"/>
      <c r="DH459" s="171"/>
      <c r="DI459" s="171"/>
      <c r="DJ459" s="171"/>
      <c r="DK459" s="171"/>
      <c r="DL459" s="171"/>
      <c r="DM459" s="171"/>
      <c r="DN459" s="171"/>
      <c r="DO459" s="171"/>
      <c r="DP459" s="171"/>
      <c r="DQ459" s="171"/>
      <c r="DR459" s="171"/>
      <c r="DS459" s="171"/>
      <c r="DT459" s="171"/>
      <c r="DU459" s="171"/>
      <c r="DV459" s="171"/>
      <c r="DW459" s="171"/>
      <c r="DX459" s="171"/>
      <c r="DY459" s="171"/>
      <c r="DZ459" s="171"/>
      <c r="EA459" s="171"/>
      <c r="EB459" s="171"/>
      <c r="EC459" s="171"/>
      <c r="ED459" s="171"/>
      <c r="EE459" s="171"/>
      <c r="EF459" s="171"/>
      <c r="EG459" s="171"/>
      <c r="EH459" s="171"/>
      <c r="EI459" s="171"/>
      <c r="EJ459" s="171"/>
      <c r="EK459" s="171"/>
      <c r="EL459" s="171"/>
      <c r="EM459" s="171"/>
      <c r="EN459" s="171"/>
    </row>
    <row r="460" spans="43:144" ht="15" x14ac:dyDescent="0.25">
      <c r="AQ460" s="171"/>
      <c r="AR460"/>
      <c r="AS460"/>
      <c r="AT460"/>
      <c r="AU460"/>
      <c r="AV460"/>
      <c r="AW460"/>
      <c r="AX460"/>
      <c r="AY460"/>
      <c r="AZ460"/>
      <c r="BA460"/>
      <c r="BB460"/>
      <c r="BC460"/>
      <c r="BD460"/>
      <c r="BE460" s="171"/>
      <c r="BF460" s="171"/>
      <c r="BG460" s="171"/>
      <c r="BH460" s="171"/>
      <c r="BI460" s="171"/>
      <c r="BJ460" s="171"/>
      <c r="BK460" s="171"/>
      <c r="BL460" s="171"/>
      <c r="BM460" s="171"/>
      <c r="BN460" s="171"/>
      <c r="BO460" s="171"/>
      <c r="BP460" s="171"/>
      <c r="BQ460" s="171"/>
      <c r="BR460" s="171"/>
      <c r="BS460" s="171"/>
      <c r="BT460" s="171"/>
      <c r="BU460" s="171"/>
      <c r="BV460" s="171"/>
      <c r="BW460" s="171"/>
      <c r="BX460" s="171"/>
      <c r="BY460" s="171"/>
      <c r="BZ460" s="171"/>
      <c r="CA460" s="171"/>
      <c r="CB460" s="171"/>
      <c r="CC460" s="171"/>
      <c r="CD460" s="171"/>
      <c r="CE460" s="171"/>
      <c r="CF460" s="171"/>
      <c r="CG460" s="171"/>
      <c r="CH460" s="171"/>
      <c r="CI460" s="171"/>
      <c r="CJ460" s="171"/>
      <c r="CK460" s="171"/>
      <c r="CL460" s="171"/>
      <c r="CM460" s="171"/>
      <c r="CN460" s="171"/>
      <c r="CO460" s="171"/>
      <c r="CP460" s="171"/>
      <c r="CQ460" s="171"/>
      <c r="CR460" s="171"/>
      <c r="CS460" s="171"/>
      <c r="CT460" s="171"/>
      <c r="CU460" s="171"/>
      <c r="CV460" s="171"/>
      <c r="CW460" s="171"/>
      <c r="CX460" s="171"/>
      <c r="CY460" s="171"/>
      <c r="CZ460" s="171"/>
      <c r="DA460" s="171"/>
      <c r="DB460" s="171"/>
      <c r="DC460" s="171"/>
      <c r="DD460" s="171"/>
      <c r="DE460" s="171"/>
      <c r="DF460" s="171"/>
      <c r="DG460" s="171"/>
      <c r="DH460" s="171"/>
      <c r="DI460" s="171"/>
      <c r="DJ460" s="171"/>
      <c r="DK460" s="171"/>
      <c r="DL460" s="171"/>
      <c r="DM460" s="171"/>
      <c r="DN460" s="171"/>
      <c r="DO460" s="171"/>
      <c r="DP460" s="171"/>
      <c r="DQ460" s="171"/>
      <c r="DR460" s="171"/>
      <c r="DS460" s="171"/>
      <c r="DT460" s="171"/>
      <c r="DU460" s="171"/>
      <c r="DV460" s="171"/>
      <c r="DW460" s="171"/>
      <c r="DX460" s="171"/>
      <c r="DY460" s="171"/>
      <c r="DZ460" s="171"/>
      <c r="EA460" s="171"/>
      <c r="EB460" s="171"/>
      <c r="EC460" s="171"/>
      <c r="ED460" s="171"/>
      <c r="EE460" s="171"/>
      <c r="EF460" s="171"/>
      <c r="EG460" s="171"/>
      <c r="EH460" s="171"/>
      <c r="EI460" s="171"/>
      <c r="EJ460" s="171"/>
      <c r="EK460" s="171"/>
      <c r="EL460" s="171"/>
      <c r="EM460" s="171"/>
      <c r="EN460" s="171"/>
    </row>
    <row r="461" spans="43:144" ht="15" x14ac:dyDescent="0.25">
      <c r="AQ461" s="171"/>
      <c r="AR461"/>
      <c r="AS461"/>
      <c r="AT461"/>
      <c r="AU461"/>
      <c r="AV461"/>
      <c r="AW461"/>
      <c r="AX461"/>
      <c r="AY461"/>
      <c r="AZ461"/>
      <c r="BA461"/>
      <c r="BB461"/>
      <c r="BC461"/>
      <c r="BD461"/>
      <c r="BE461" s="171"/>
      <c r="BF461" s="171"/>
      <c r="BG461" s="171"/>
      <c r="BH461" s="171"/>
      <c r="BI461" s="171"/>
      <c r="BJ461" s="171"/>
      <c r="BK461" s="171"/>
      <c r="BL461" s="171"/>
      <c r="BM461" s="171"/>
      <c r="BN461" s="171"/>
      <c r="BO461" s="171"/>
      <c r="BP461" s="171"/>
      <c r="BQ461" s="171"/>
      <c r="BR461" s="171"/>
      <c r="BS461" s="171"/>
      <c r="BT461" s="171"/>
      <c r="BU461" s="171"/>
      <c r="BV461" s="171"/>
      <c r="BW461" s="171"/>
      <c r="BX461" s="171"/>
      <c r="BY461" s="171"/>
      <c r="BZ461" s="171"/>
      <c r="CA461" s="171"/>
      <c r="CB461" s="171"/>
      <c r="CC461" s="171"/>
      <c r="CD461" s="171"/>
      <c r="CE461" s="171"/>
      <c r="CF461" s="171"/>
      <c r="CG461" s="171"/>
      <c r="CH461" s="171"/>
      <c r="CI461" s="171"/>
      <c r="CJ461" s="171"/>
      <c r="CK461" s="171"/>
      <c r="CL461" s="171"/>
      <c r="CM461" s="171"/>
      <c r="CN461" s="171"/>
      <c r="CO461" s="171"/>
      <c r="CP461" s="171"/>
      <c r="CQ461" s="171"/>
      <c r="CR461" s="171"/>
      <c r="CS461" s="171"/>
      <c r="CT461" s="171"/>
      <c r="CU461" s="171"/>
      <c r="CV461" s="171"/>
      <c r="CW461" s="171"/>
      <c r="CX461" s="171"/>
      <c r="CY461" s="171"/>
      <c r="CZ461" s="171"/>
      <c r="DA461" s="171"/>
      <c r="DB461" s="171"/>
      <c r="DC461" s="171"/>
      <c r="DD461" s="171"/>
      <c r="DE461" s="171"/>
      <c r="DF461" s="171"/>
      <c r="DG461" s="171"/>
      <c r="DH461" s="171"/>
      <c r="DI461" s="171"/>
      <c r="DJ461" s="171"/>
      <c r="DK461" s="171"/>
      <c r="DL461" s="171"/>
      <c r="DM461" s="171"/>
      <c r="DN461" s="171"/>
      <c r="DO461" s="171"/>
      <c r="DP461" s="171"/>
      <c r="DQ461" s="171"/>
      <c r="DR461" s="171"/>
      <c r="DS461" s="171"/>
      <c r="DT461" s="171"/>
      <c r="DU461" s="171"/>
      <c r="DV461" s="171"/>
      <c r="DW461" s="171"/>
      <c r="DX461" s="171"/>
      <c r="DY461" s="171"/>
      <c r="DZ461" s="171"/>
      <c r="EA461" s="171"/>
      <c r="EB461" s="171"/>
      <c r="EC461" s="171"/>
      <c r="ED461" s="171"/>
      <c r="EE461" s="171"/>
      <c r="EF461" s="171"/>
      <c r="EG461" s="171"/>
      <c r="EH461" s="171"/>
      <c r="EI461" s="171"/>
      <c r="EJ461" s="171"/>
      <c r="EK461" s="171"/>
      <c r="EL461" s="171"/>
      <c r="EM461" s="171"/>
      <c r="EN461" s="171"/>
    </row>
    <row r="462" spans="43:144" ht="15" x14ac:dyDescent="0.25">
      <c r="AQ462" s="171"/>
      <c r="AR462"/>
      <c r="AS462"/>
      <c r="AT462"/>
      <c r="AU462"/>
      <c r="AV462"/>
      <c r="AW462"/>
      <c r="AX462"/>
      <c r="AY462"/>
      <c r="AZ462"/>
      <c r="BA462"/>
      <c r="BB462"/>
      <c r="BC462"/>
      <c r="BD462"/>
      <c r="BE462" s="171"/>
      <c r="BF462" s="171"/>
      <c r="BG462" s="171"/>
      <c r="BH462" s="171"/>
      <c r="BI462" s="171"/>
      <c r="BJ462" s="171"/>
      <c r="BK462" s="171"/>
      <c r="BL462" s="171"/>
      <c r="BM462" s="171"/>
      <c r="BN462" s="171"/>
      <c r="BO462" s="171"/>
      <c r="BP462" s="171"/>
      <c r="BQ462" s="171"/>
      <c r="BR462" s="171"/>
      <c r="BS462" s="171"/>
      <c r="BT462" s="171"/>
      <c r="BU462" s="171"/>
      <c r="BV462" s="171"/>
      <c r="BW462" s="171"/>
      <c r="BX462" s="171"/>
      <c r="BY462" s="171"/>
      <c r="BZ462" s="171"/>
      <c r="CA462" s="171"/>
      <c r="CB462" s="171"/>
      <c r="CC462" s="171"/>
      <c r="CD462" s="171"/>
      <c r="CE462" s="171"/>
      <c r="CF462" s="171"/>
      <c r="CG462" s="171"/>
      <c r="CH462" s="171"/>
      <c r="CI462" s="171"/>
      <c r="CJ462" s="171"/>
      <c r="CK462" s="171"/>
      <c r="CL462" s="171"/>
      <c r="CM462" s="171"/>
      <c r="CN462" s="171"/>
      <c r="CO462" s="171"/>
      <c r="CP462" s="171"/>
      <c r="CQ462" s="171"/>
      <c r="CR462" s="171"/>
      <c r="CS462" s="171"/>
      <c r="CT462" s="171"/>
      <c r="CU462" s="171"/>
      <c r="CV462" s="171"/>
      <c r="CW462" s="171"/>
      <c r="CX462" s="171"/>
      <c r="CY462" s="171"/>
      <c r="CZ462" s="171"/>
      <c r="DA462" s="171"/>
      <c r="DB462" s="171"/>
      <c r="DC462" s="171"/>
      <c r="DD462" s="171"/>
      <c r="DE462" s="171"/>
      <c r="DF462" s="171"/>
      <c r="DG462" s="171"/>
      <c r="DH462" s="171"/>
      <c r="DI462" s="171"/>
      <c r="DJ462" s="171"/>
      <c r="DK462" s="171"/>
      <c r="DL462" s="171"/>
      <c r="DM462" s="171"/>
      <c r="DN462" s="171"/>
      <c r="DO462" s="171"/>
      <c r="DP462" s="171"/>
      <c r="DQ462" s="171"/>
      <c r="DR462" s="171"/>
      <c r="DS462" s="171"/>
      <c r="DT462" s="171"/>
      <c r="DU462" s="171"/>
      <c r="DV462" s="171"/>
      <c r="DW462" s="171"/>
      <c r="DX462" s="171"/>
      <c r="DY462" s="171"/>
      <c r="DZ462" s="171"/>
      <c r="EA462" s="171"/>
      <c r="EB462" s="171"/>
      <c r="EC462" s="171"/>
      <c r="ED462" s="171"/>
      <c r="EE462" s="171"/>
      <c r="EF462" s="171"/>
      <c r="EG462" s="171"/>
      <c r="EH462" s="171"/>
      <c r="EI462" s="171"/>
      <c r="EJ462" s="171"/>
      <c r="EK462" s="171"/>
      <c r="EL462" s="171"/>
      <c r="EM462" s="171"/>
      <c r="EN462" s="171"/>
    </row>
    <row r="463" spans="43:144" ht="15" x14ac:dyDescent="0.25">
      <c r="AQ463" s="171"/>
      <c r="AR463"/>
      <c r="AS463"/>
      <c r="AT463"/>
      <c r="AU463"/>
      <c r="AV463"/>
      <c r="AW463"/>
      <c r="AX463"/>
      <c r="AY463"/>
      <c r="AZ463"/>
      <c r="BA463"/>
      <c r="BB463"/>
      <c r="BC463"/>
      <c r="BD463"/>
      <c r="BE463" s="171"/>
      <c r="BF463" s="171"/>
      <c r="BG463" s="171"/>
      <c r="BH463" s="171"/>
      <c r="BI463" s="171"/>
      <c r="BJ463" s="171"/>
      <c r="BK463" s="171"/>
      <c r="BL463" s="171"/>
      <c r="BM463" s="171"/>
      <c r="BN463" s="171"/>
      <c r="BO463" s="171"/>
      <c r="BP463" s="171"/>
      <c r="BQ463" s="171"/>
      <c r="BR463" s="171"/>
      <c r="BS463" s="171"/>
      <c r="BT463" s="171"/>
      <c r="BU463" s="171"/>
      <c r="BV463" s="171"/>
      <c r="BW463" s="171"/>
      <c r="BX463" s="171"/>
      <c r="BY463" s="171"/>
      <c r="BZ463" s="171"/>
      <c r="CA463" s="171"/>
      <c r="CB463" s="171"/>
      <c r="CC463" s="171"/>
      <c r="CD463" s="171"/>
      <c r="CE463" s="171"/>
      <c r="CF463" s="171"/>
      <c r="CG463" s="171"/>
      <c r="CH463" s="171"/>
      <c r="CI463" s="171"/>
      <c r="CJ463" s="171"/>
      <c r="CK463" s="171"/>
      <c r="CL463" s="171"/>
      <c r="CM463" s="171"/>
      <c r="CN463" s="171"/>
      <c r="CO463" s="171"/>
      <c r="CP463" s="171"/>
      <c r="CQ463" s="171"/>
      <c r="CR463" s="171"/>
      <c r="CS463" s="171"/>
      <c r="CT463" s="171"/>
      <c r="CU463" s="171"/>
      <c r="CV463" s="171"/>
      <c r="CW463" s="171"/>
      <c r="CX463" s="171"/>
      <c r="CY463" s="171"/>
      <c r="CZ463" s="171"/>
      <c r="DA463" s="171"/>
      <c r="DB463" s="171"/>
      <c r="DC463" s="171"/>
      <c r="DD463" s="171"/>
      <c r="DE463" s="171"/>
      <c r="DF463" s="171"/>
      <c r="DG463" s="171"/>
      <c r="DH463" s="171"/>
      <c r="DI463" s="171"/>
      <c r="DJ463" s="171"/>
      <c r="DK463" s="171"/>
      <c r="DL463" s="171"/>
      <c r="DM463" s="171"/>
      <c r="DN463" s="171"/>
      <c r="DO463" s="171"/>
      <c r="DP463" s="171"/>
      <c r="DQ463" s="171"/>
      <c r="DR463" s="171"/>
      <c r="DS463" s="171"/>
      <c r="DT463" s="171"/>
      <c r="DU463" s="171"/>
      <c r="DV463" s="171"/>
      <c r="DW463" s="171"/>
      <c r="DX463" s="171"/>
      <c r="DY463" s="171"/>
      <c r="DZ463" s="171"/>
      <c r="EA463" s="171"/>
      <c r="EB463" s="171"/>
      <c r="EC463" s="171"/>
      <c r="ED463" s="171"/>
      <c r="EE463" s="171"/>
      <c r="EF463" s="171"/>
      <c r="EG463" s="171"/>
      <c r="EH463" s="171"/>
      <c r="EI463" s="171"/>
      <c r="EJ463" s="171"/>
      <c r="EK463" s="171"/>
      <c r="EL463" s="171"/>
      <c r="EM463" s="171"/>
      <c r="EN463" s="171"/>
    </row>
    <row r="464" spans="43:144" ht="15" x14ac:dyDescent="0.25">
      <c r="AQ464" s="171"/>
      <c r="AR464"/>
      <c r="AS464"/>
      <c r="AT464"/>
      <c r="AU464"/>
      <c r="AV464"/>
      <c r="AW464"/>
      <c r="AX464"/>
      <c r="AY464"/>
      <c r="AZ464"/>
      <c r="BA464"/>
      <c r="BB464"/>
      <c r="BC464"/>
      <c r="BD464"/>
      <c r="BE464" s="171"/>
      <c r="BF464" s="171"/>
      <c r="BG464" s="171"/>
      <c r="BH464" s="171"/>
      <c r="BI464" s="171"/>
      <c r="BJ464" s="171"/>
      <c r="BK464" s="171"/>
      <c r="BL464" s="171"/>
      <c r="BM464" s="171"/>
      <c r="BN464" s="171"/>
      <c r="BO464" s="171"/>
      <c r="BP464" s="171"/>
      <c r="BQ464" s="171"/>
      <c r="BR464" s="171"/>
      <c r="BS464" s="171"/>
      <c r="BT464" s="171"/>
      <c r="BU464" s="171"/>
      <c r="BV464" s="171"/>
      <c r="BW464" s="171"/>
      <c r="BX464" s="171"/>
      <c r="BY464" s="171"/>
      <c r="BZ464" s="171"/>
      <c r="CA464" s="171"/>
      <c r="CB464" s="171"/>
      <c r="CC464" s="171"/>
      <c r="CD464" s="171"/>
      <c r="CE464" s="171"/>
      <c r="CF464" s="171"/>
      <c r="CG464" s="171"/>
      <c r="CH464" s="171"/>
      <c r="CI464" s="171"/>
      <c r="CJ464" s="171"/>
      <c r="CK464" s="171"/>
      <c r="CL464" s="171"/>
      <c r="CM464" s="171"/>
      <c r="CN464" s="171"/>
      <c r="CO464" s="171"/>
      <c r="CP464" s="171"/>
      <c r="CQ464" s="171"/>
      <c r="CR464" s="171"/>
      <c r="CS464" s="171"/>
      <c r="CT464" s="171"/>
      <c r="CU464" s="171"/>
      <c r="CV464" s="171"/>
      <c r="CW464" s="171"/>
      <c r="CX464" s="171"/>
      <c r="CY464" s="171"/>
      <c r="CZ464" s="171"/>
      <c r="DA464" s="171"/>
      <c r="DB464" s="171"/>
      <c r="DC464" s="171"/>
      <c r="DD464" s="171"/>
      <c r="DE464" s="171"/>
      <c r="DF464" s="171"/>
      <c r="DG464" s="171"/>
      <c r="DH464" s="171"/>
      <c r="DI464" s="171"/>
      <c r="DJ464" s="171"/>
      <c r="DK464" s="171"/>
      <c r="DL464" s="171"/>
      <c r="DM464" s="171"/>
      <c r="DN464" s="171"/>
      <c r="DO464" s="171"/>
      <c r="DP464" s="171"/>
      <c r="DQ464" s="171"/>
      <c r="DR464" s="171"/>
      <c r="DS464" s="171"/>
      <c r="DT464" s="171"/>
      <c r="DU464" s="171"/>
      <c r="DV464" s="171"/>
      <c r="DW464" s="171"/>
      <c r="DX464" s="171"/>
      <c r="DY464" s="171"/>
      <c r="DZ464" s="171"/>
      <c r="EA464" s="171"/>
      <c r="EB464" s="171"/>
      <c r="EC464" s="171"/>
      <c r="ED464" s="171"/>
      <c r="EE464" s="171"/>
      <c r="EF464" s="171"/>
      <c r="EG464" s="171"/>
      <c r="EH464" s="171"/>
      <c r="EI464" s="171"/>
      <c r="EJ464" s="171"/>
      <c r="EK464" s="171"/>
      <c r="EL464" s="171"/>
      <c r="EM464" s="171"/>
      <c r="EN464" s="171"/>
    </row>
    <row r="465" spans="43:144" ht="15" x14ac:dyDescent="0.25">
      <c r="AQ465" s="171"/>
      <c r="AR465"/>
      <c r="AS465"/>
      <c r="AT465"/>
      <c r="AU465"/>
      <c r="AV465"/>
      <c r="AW465"/>
      <c r="AX465"/>
      <c r="AY465"/>
      <c r="AZ465"/>
      <c r="BA465"/>
      <c r="BB465"/>
      <c r="BC465"/>
      <c r="BD465"/>
      <c r="BE465" s="171"/>
      <c r="BF465" s="171"/>
      <c r="BG465" s="171"/>
      <c r="BH465" s="171"/>
      <c r="BI465" s="171"/>
      <c r="BJ465" s="171"/>
      <c r="BK465" s="171"/>
      <c r="BL465" s="171"/>
      <c r="BM465" s="171"/>
      <c r="BN465" s="171"/>
      <c r="BO465" s="171"/>
      <c r="BP465" s="171"/>
      <c r="BQ465" s="171"/>
      <c r="BR465" s="171"/>
      <c r="BS465" s="171"/>
      <c r="BT465" s="171"/>
      <c r="BU465" s="171"/>
      <c r="BV465" s="171"/>
      <c r="BW465" s="171"/>
      <c r="BX465" s="171"/>
      <c r="BY465" s="171"/>
      <c r="BZ465" s="171"/>
      <c r="CA465" s="171"/>
      <c r="CB465" s="171"/>
      <c r="CC465" s="171"/>
      <c r="CD465" s="171"/>
      <c r="CE465" s="171"/>
      <c r="CF465" s="171"/>
      <c r="CG465" s="171"/>
      <c r="CH465" s="171"/>
      <c r="CI465" s="171"/>
      <c r="CJ465" s="171"/>
      <c r="CK465" s="171"/>
      <c r="CL465" s="171"/>
      <c r="CM465" s="171"/>
      <c r="CN465" s="171"/>
      <c r="CO465" s="171"/>
      <c r="CP465" s="171"/>
      <c r="CQ465" s="171"/>
      <c r="CR465" s="171"/>
      <c r="CS465" s="171"/>
      <c r="CT465" s="171"/>
      <c r="CU465" s="171"/>
      <c r="CV465" s="171"/>
      <c r="CW465" s="171"/>
      <c r="CX465" s="171"/>
      <c r="CY465" s="171"/>
      <c r="CZ465" s="171"/>
      <c r="DA465" s="171"/>
      <c r="DB465" s="171"/>
      <c r="DC465" s="171"/>
      <c r="DD465" s="171"/>
      <c r="DE465" s="171"/>
      <c r="DF465" s="171"/>
      <c r="DG465" s="171"/>
      <c r="DH465" s="171"/>
      <c r="DI465" s="171"/>
      <c r="DJ465" s="171"/>
      <c r="DK465" s="171"/>
      <c r="DL465" s="171"/>
      <c r="DM465" s="171"/>
      <c r="DN465" s="171"/>
      <c r="DO465" s="171"/>
      <c r="DP465" s="171"/>
      <c r="DQ465" s="171"/>
      <c r="DR465" s="171"/>
      <c r="DS465" s="171"/>
      <c r="DT465" s="171"/>
      <c r="DU465" s="171"/>
      <c r="DV465" s="171"/>
      <c r="DW465" s="171"/>
      <c r="DX465" s="171"/>
      <c r="DY465" s="171"/>
      <c r="DZ465" s="171"/>
      <c r="EA465" s="171"/>
      <c r="EB465" s="171"/>
      <c r="EC465" s="171"/>
      <c r="ED465" s="171"/>
      <c r="EE465" s="171"/>
      <c r="EF465" s="171"/>
      <c r="EG465" s="171"/>
      <c r="EH465" s="171"/>
      <c r="EI465" s="171"/>
      <c r="EJ465" s="171"/>
      <c r="EK465" s="171"/>
      <c r="EL465" s="171"/>
      <c r="EM465" s="171"/>
      <c r="EN465" s="171"/>
    </row>
    <row r="466" spans="43:144" ht="15" x14ac:dyDescent="0.25">
      <c r="AQ466" s="171"/>
      <c r="AR466"/>
      <c r="AS466"/>
      <c r="AT466"/>
      <c r="AU466"/>
      <c r="AV466"/>
      <c r="AW466"/>
      <c r="AX466"/>
      <c r="AY466"/>
      <c r="AZ466"/>
      <c r="BA466"/>
      <c r="BB466"/>
      <c r="BC466"/>
      <c r="BD466"/>
      <c r="BE466" s="171"/>
      <c r="BF466" s="171"/>
      <c r="BG466" s="171"/>
      <c r="BH466" s="171"/>
      <c r="BI466" s="171"/>
      <c r="BJ466" s="171"/>
      <c r="BK466" s="171"/>
      <c r="BL466" s="171"/>
      <c r="BM466" s="171"/>
      <c r="BN466" s="171"/>
      <c r="BO466" s="171"/>
      <c r="BP466" s="171"/>
      <c r="BQ466" s="171"/>
      <c r="BR466" s="171"/>
      <c r="BS466" s="171"/>
      <c r="BT466" s="171"/>
      <c r="BU466" s="171"/>
      <c r="BV466" s="171"/>
      <c r="BW466" s="171"/>
      <c r="BX466" s="171"/>
      <c r="BY466" s="171"/>
      <c r="BZ466" s="171"/>
      <c r="CA466" s="171"/>
      <c r="CB466" s="171"/>
      <c r="CC466" s="171"/>
      <c r="CD466" s="171"/>
      <c r="CE466" s="171"/>
      <c r="CF466" s="171"/>
      <c r="CG466" s="171"/>
      <c r="CH466" s="171"/>
      <c r="CI466" s="171"/>
      <c r="CJ466" s="171"/>
      <c r="CK466" s="171"/>
      <c r="CL466" s="171"/>
      <c r="CM466" s="171"/>
      <c r="CN466" s="171"/>
      <c r="CO466" s="171"/>
      <c r="CP466" s="171"/>
      <c r="CQ466" s="171"/>
      <c r="CR466" s="171"/>
      <c r="CS466" s="171"/>
      <c r="CT466" s="171"/>
      <c r="CU466" s="171"/>
      <c r="CV466" s="171"/>
      <c r="CW466" s="171"/>
      <c r="CX466" s="171"/>
      <c r="CY466" s="171"/>
      <c r="CZ466" s="171"/>
      <c r="DA466" s="171"/>
      <c r="DB466" s="171"/>
      <c r="DC466" s="171"/>
      <c r="DD466" s="171"/>
      <c r="DE466" s="171"/>
      <c r="DF466" s="171"/>
      <c r="DG466" s="171"/>
      <c r="DH466" s="171"/>
      <c r="DI466" s="171"/>
      <c r="DJ466" s="171"/>
      <c r="DK466" s="171"/>
      <c r="DL466" s="171"/>
      <c r="DM466" s="171"/>
      <c r="DN466" s="171"/>
      <c r="DO466" s="171"/>
      <c r="DP466" s="171"/>
      <c r="DQ466" s="171"/>
      <c r="DR466" s="171"/>
      <c r="DS466" s="171"/>
      <c r="DT466" s="171"/>
      <c r="DU466" s="171"/>
      <c r="DV466" s="171"/>
      <c r="DW466" s="171"/>
      <c r="DX466" s="171"/>
      <c r="DY466" s="171"/>
      <c r="DZ466" s="171"/>
      <c r="EA466" s="171"/>
      <c r="EB466" s="171"/>
      <c r="EC466" s="171"/>
      <c r="ED466" s="171"/>
      <c r="EE466" s="171"/>
      <c r="EF466" s="171"/>
      <c r="EG466" s="171"/>
      <c r="EH466" s="171"/>
      <c r="EI466" s="171"/>
      <c r="EJ466" s="171"/>
      <c r="EK466" s="171"/>
      <c r="EL466" s="171"/>
      <c r="EM466" s="171"/>
      <c r="EN466" s="171"/>
    </row>
    <row r="467" spans="43:144" ht="15" x14ac:dyDescent="0.25">
      <c r="AQ467" s="171"/>
      <c r="AR467"/>
      <c r="AS467"/>
      <c r="AT467"/>
      <c r="AU467"/>
      <c r="AV467"/>
      <c r="AW467"/>
      <c r="AX467"/>
      <c r="AY467"/>
      <c r="AZ467"/>
      <c r="BA467"/>
      <c r="BB467"/>
      <c r="BC467"/>
      <c r="BD467"/>
      <c r="BE467" s="171"/>
      <c r="BF467" s="171"/>
      <c r="BG467" s="171"/>
      <c r="BH467" s="171"/>
      <c r="BI467" s="171"/>
      <c r="BJ467" s="171"/>
      <c r="BK467" s="171"/>
      <c r="BL467" s="171"/>
      <c r="BM467" s="171"/>
      <c r="BN467" s="171"/>
      <c r="BO467" s="171"/>
      <c r="BP467" s="171"/>
      <c r="BQ467" s="171"/>
      <c r="BR467" s="171"/>
      <c r="BS467" s="171"/>
      <c r="BT467" s="171"/>
      <c r="BU467" s="171"/>
      <c r="BV467" s="171"/>
      <c r="BW467" s="171"/>
      <c r="BX467" s="171"/>
      <c r="BY467" s="171"/>
      <c r="BZ467" s="171"/>
      <c r="CA467" s="171"/>
      <c r="CB467" s="171"/>
      <c r="CC467" s="171"/>
      <c r="CD467" s="171"/>
      <c r="CE467" s="171"/>
      <c r="CF467" s="171"/>
      <c r="CG467" s="171"/>
      <c r="CH467" s="171"/>
      <c r="CI467" s="171"/>
      <c r="CJ467" s="171"/>
      <c r="CK467" s="171"/>
      <c r="CL467" s="171"/>
      <c r="CM467" s="171"/>
      <c r="CN467" s="171"/>
      <c r="CO467" s="171"/>
      <c r="CP467" s="171"/>
      <c r="CQ467" s="171"/>
      <c r="CR467" s="171"/>
      <c r="CS467" s="171"/>
      <c r="CT467" s="171"/>
      <c r="CU467" s="171"/>
      <c r="CV467" s="171"/>
      <c r="CW467" s="171"/>
      <c r="CX467" s="171"/>
      <c r="CY467" s="171"/>
      <c r="CZ467" s="171"/>
      <c r="DA467" s="171"/>
      <c r="DB467" s="171"/>
      <c r="DC467" s="171"/>
      <c r="DD467" s="171"/>
      <c r="DE467" s="171"/>
      <c r="DF467" s="171"/>
      <c r="DG467" s="171"/>
      <c r="DH467" s="171"/>
      <c r="DI467" s="171"/>
      <c r="DJ467" s="171"/>
      <c r="DK467" s="171"/>
      <c r="DL467" s="171"/>
      <c r="DM467" s="171"/>
      <c r="DN467" s="171"/>
      <c r="DO467" s="171"/>
      <c r="DP467" s="171"/>
      <c r="DQ467" s="171"/>
      <c r="DR467" s="171"/>
      <c r="DS467" s="171"/>
      <c r="DT467" s="171"/>
      <c r="DU467" s="171"/>
      <c r="DV467" s="171"/>
      <c r="DW467" s="171"/>
      <c r="DX467" s="171"/>
      <c r="DY467" s="171"/>
      <c r="DZ467" s="171"/>
      <c r="EA467" s="171"/>
      <c r="EB467" s="171"/>
      <c r="EC467" s="171"/>
      <c r="ED467" s="171"/>
      <c r="EE467" s="171"/>
      <c r="EF467" s="171"/>
      <c r="EG467" s="171"/>
      <c r="EH467" s="171"/>
      <c r="EI467" s="171"/>
      <c r="EJ467" s="171"/>
      <c r="EK467" s="171"/>
      <c r="EL467" s="171"/>
      <c r="EM467" s="171"/>
      <c r="EN467" s="171"/>
    </row>
    <row r="468" spans="43:144" ht="15" x14ac:dyDescent="0.25">
      <c r="AQ468" s="171"/>
      <c r="AR468"/>
      <c r="AS468"/>
      <c r="AT468"/>
      <c r="AU468"/>
      <c r="AV468"/>
      <c r="AW468"/>
      <c r="AX468"/>
      <c r="AY468"/>
      <c r="AZ468"/>
      <c r="BA468"/>
      <c r="BB468"/>
      <c r="BC468"/>
      <c r="BD468"/>
      <c r="BE468" s="171"/>
      <c r="BF468" s="171"/>
      <c r="BG468" s="171"/>
      <c r="BH468" s="171"/>
      <c r="BI468" s="171"/>
      <c r="BJ468" s="171"/>
      <c r="BK468" s="171"/>
      <c r="BL468" s="171"/>
      <c r="BM468" s="171"/>
      <c r="BN468" s="171"/>
      <c r="BO468" s="171"/>
      <c r="BP468" s="171"/>
      <c r="BQ468" s="171"/>
      <c r="BR468" s="171"/>
      <c r="BS468" s="171"/>
      <c r="BT468" s="171"/>
      <c r="BU468" s="171"/>
      <c r="BV468" s="171"/>
      <c r="BW468" s="171"/>
      <c r="BX468" s="171"/>
      <c r="BY468" s="171"/>
      <c r="BZ468" s="171"/>
      <c r="CA468" s="171"/>
      <c r="CB468" s="171"/>
      <c r="CC468" s="171"/>
      <c r="CD468" s="171"/>
      <c r="CE468" s="171"/>
      <c r="CF468" s="171"/>
      <c r="CG468" s="171"/>
      <c r="CH468" s="171"/>
      <c r="CI468" s="171"/>
      <c r="CJ468" s="171"/>
      <c r="CK468" s="171"/>
      <c r="CL468" s="171"/>
      <c r="CM468" s="171"/>
      <c r="CN468" s="171"/>
      <c r="CO468" s="171"/>
      <c r="CP468" s="171"/>
      <c r="CQ468" s="171"/>
      <c r="CR468" s="171"/>
      <c r="CS468" s="171"/>
      <c r="CT468" s="171"/>
      <c r="CU468" s="171"/>
      <c r="CV468" s="171"/>
      <c r="CW468" s="171"/>
      <c r="CX468" s="171"/>
      <c r="CY468" s="171"/>
      <c r="CZ468" s="171"/>
      <c r="DA468" s="171"/>
      <c r="DB468" s="171"/>
      <c r="DC468" s="171"/>
      <c r="DD468" s="171"/>
      <c r="DE468" s="171"/>
      <c r="DF468" s="171"/>
      <c r="DG468" s="171"/>
      <c r="DH468" s="171"/>
      <c r="DI468" s="171"/>
      <c r="DJ468" s="171"/>
      <c r="DK468" s="171"/>
      <c r="DL468" s="171"/>
      <c r="DM468" s="171"/>
      <c r="DN468" s="171"/>
      <c r="DO468" s="171"/>
      <c r="DP468" s="171"/>
      <c r="DQ468" s="171"/>
      <c r="DR468" s="171"/>
      <c r="DS468" s="171"/>
      <c r="DT468" s="171"/>
      <c r="DU468" s="171"/>
      <c r="DV468" s="171"/>
      <c r="DW468" s="171"/>
      <c r="DX468" s="171"/>
      <c r="DY468" s="171"/>
      <c r="DZ468" s="171"/>
      <c r="EA468" s="171"/>
      <c r="EB468" s="171"/>
      <c r="EC468" s="171"/>
      <c r="ED468" s="171"/>
      <c r="EE468" s="171"/>
      <c r="EF468" s="171"/>
      <c r="EG468" s="171"/>
      <c r="EH468" s="171"/>
      <c r="EI468" s="171"/>
      <c r="EJ468" s="171"/>
      <c r="EK468" s="171"/>
      <c r="EL468" s="171"/>
      <c r="EM468" s="171"/>
      <c r="EN468" s="171"/>
    </row>
    <row r="469" spans="43:144" ht="15" x14ac:dyDescent="0.25">
      <c r="AQ469" s="171"/>
      <c r="AR469"/>
      <c r="AS469"/>
      <c r="AT469"/>
      <c r="AU469"/>
      <c r="AV469"/>
      <c r="AW469"/>
      <c r="AX469"/>
      <c r="AY469"/>
      <c r="AZ469"/>
      <c r="BA469"/>
      <c r="BB469"/>
      <c r="BC469"/>
      <c r="BD469"/>
      <c r="BE469" s="171"/>
      <c r="BF469" s="171"/>
      <c r="BG469" s="171"/>
      <c r="BH469" s="171"/>
      <c r="BI469" s="171"/>
      <c r="BJ469" s="171"/>
      <c r="BK469" s="171"/>
      <c r="BL469" s="171"/>
      <c r="BM469" s="171"/>
      <c r="BN469" s="171"/>
      <c r="BO469" s="171"/>
      <c r="BP469" s="171"/>
      <c r="BQ469" s="171"/>
      <c r="BR469" s="171"/>
      <c r="BS469" s="171"/>
      <c r="BT469" s="171"/>
      <c r="BU469" s="171"/>
      <c r="BV469" s="171"/>
      <c r="BW469" s="171"/>
      <c r="BX469" s="171"/>
      <c r="BY469" s="171"/>
      <c r="BZ469" s="171"/>
      <c r="CA469" s="171"/>
      <c r="CB469" s="171"/>
      <c r="CC469" s="171"/>
      <c r="CD469" s="171"/>
      <c r="CE469" s="171"/>
      <c r="CF469" s="171"/>
      <c r="CG469" s="171"/>
      <c r="CH469" s="171"/>
      <c r="CI469" s="171"/>
      <c r="CJ469" s="171"/>
      <c r="CK469" s="171"/>
      <c r="CL469" s="171"/>
      <c r="CM469" s="171"/>
      <c r="CN469" s="171"/>
      <c r="CO469" s="171"/>
      <c r="CP469" s="171"/>
      <c r="CQ469" s="171"/>
      <c r="CR469" s="171"/>
      <c r="CS469" s="171"/>
      <c r="CT469" s="171"/>
      <c r="CU469" s="171"/>
      <c r="CV469" s="171"/>
      <c r="CW469" s="171"/>
      <c r="CX469" s="171"/>
      <c r="CY469" s="171"/>
      <c r="CZ469" s="171"/>
      <c r="DA469" s="171"/>
      <c r="DB469" s="171"/>
      <c r="DC469" s="171"/>
      <c r="DD469" s="171"/>
      <c r="DE469" s="171"/>
      <c r="DF469" s="171"/>
      <c r="DG469" s="171"/>
      <c r="DH469" s="171"/>
      <c r="DI469" s="171"/>
      <c r="DJ469" s="171"/>
      <c r="DK469" s="171"/>
      <c r="DL469" s="171"/>
      <c r="DM469" s="171"/>
      <c r="DN469" s="171"/>
      <c r="DO469" s="171"/>
      <c r="DP469" s="171"/>
      <c r="DQ469" s="171"/>
      <c r="DR469" s="171"/>
      <c r="DS469" s="171"/>
      <c r="DT469" s="171"/>
      <c r="DU469" s="171"/>
      <c r="DV469" s="171"/>
      <c r="DW469" s="171"/>
      <c r="DX469" s="171"/>
      <c r="DY469" s="171"/>
      <c r="DZ469" s="171"/>
      <c r="EA469" s="171"/>
      <c r="EB469" s="171"/>
      <c r="EC469" s="171"/>
      <c r="ED469" s="171"/>
      <c r="EE469" s="171"/>
      <c r="EF469" s="171"/>
      <c r="EG469" s="171"/>
      <c r="EH469" s="171"/>
      <c r="EI469" s="171"/>
      <c r="EJ469" s="171"/>
      <c r="EK469" s="171"/>
      <c r="EL469" s="171"/>
      <c r="EM469" s="171"/>
      <c r="EN469" s="171"/>
    </row>
    <row r="470" spans="43:144" ht="15" x14ac:dyDescent="0.25">
      <c r="AQ470" s="171"/>
      <c r="AR470"/>
      <c r="AS470"/>
      <c r="AT470"/>
      <c r="AU470"/>
      <c r="AV470"/>
      <c r="AW470"/>
      <c r="AX470"/>
      <c r="AY470"/>
      <c r="AZ470"/>
      <c r="BA470"/>
      <c r="BB470"/>
      <c r="BC470"/>
      <c r="BD470"/>
      <c r="BE470" s="171"/>
      <c r="BF470" s="171"/>
      <c r="BG470" s="171"/>
      <c r="BH470" s="171"/>
      <c r="BI470" s="171"/>
      <c r="BJ470" s="171"/>
      <c r="BK470" s="171"/>
      <c r="BL470" s="171"/>
      <c r="BM470" s="171"/>
      <c r="BN470" s="171"/>
      <c r="BO470" s="171"/>
      <c r="BP470" s="171"/>
      <c r="BQ470" s="171"/>
      <c r="BR470" s="171"/>
      <c r="BS470" s="171"/>
      <c r="BT470" s="171"/>
      <c r="BU470" s="171"/>
      <c r="BV470" s="171"/>
      <c r="BW470" s="171"/>
      <c r="BX470" s="171"/>
      <c r="BY470" s="171"/>
      <c r="BZ470" s="171"/>
      <c r="CA470" s="171"/>
      <c r="CB470" s="171"/>
      <c r="CC470" s="171"/>
      <c r="CD470" s="171"/>
      <c r="CE470" s="171"/>
      <c r="CF470" s="171"/>
      <c r="CG470" s="171"/>
      <c r="CH470" s="171"/>
      <c r="CI470" s="171"/>
      <c r="CJ470" s="171"/>
      <c r="CK470" s="171"/>
      <c r="CL470" s="171"/>
      <c r="CM470" s="171"/>
      <c r="CN470" s="171"/>
      <c r="CO470" s="171"/>
      <c r="CP470" s="171"/>
      <c r="CQ470" s="171"/>
      <c r="CR470" s="171"/>
      <c r="CS470" s="171"/>
      <c r="CT470" s="171"/>
      <c r="CU470" s="171"/>
      <c r="CV470" s="171"/>
      <c r="CW470" s="171"/>
      <c r="CX470" s="171"/>
      <c r="CY470" s="171"/>
      <c r="CZ470" s="171"/>
      <c r="DA470" s="171"/>
      <c r="DB470" s="171"/>
      <c r="DC470" s="171"/>
      <c r="DD470" s="171"/>
      <c r="DE470" s="171"/>
      <c r="DF470" s="171"/>
      <c r="DG470" s="171"/>
      <c r="DH470" s="171"/>
      <c r="DI470" s="171"/>
      <c r="DJ470" s="171"/>
      <c r="DK470" s="171"/>
      <c r="DL470" s="171"/>
      <c r="DM470" s="171"/>
      <c r="DN470" s="171"/>
      <c r="DO470" s="171"/>
      <c r="DP470" s="171"/>
      <c r="DQ470" s="171"/>
      <c r="DR470" s="171"/>
      <c r="DS470" s="171"/>
      <c r="DT470" s="171"/>
      <c r="DU470" s="171"/>
      <c r="DV470" s="171"/>
      <c r="DW470" s="171"/>
      <c r="DX470" s="171"/>
      <c r="DY470" s="171"/>
      <c r="DZ470" s="171"/>
      <c r="EA470" s="171"/>
      <c r="EB470" s="171"/>
      <c r="EC470" s="171"/>
      <c r="ED470" s="171"/>
      <c r="EE470" s="171"/>
      <c r="EF470" s="171"/>
      <c r="EG470" s="171"/>
      <c r="EH470" s="171"/>
      <c r="EI470" s="171"/>
      <c r="EJ470" s="171"/>
      <c r="EK470" s="171"/>
      <c r="EL470" s="171"/>
      <c r="EM470" s="171"/>
      <c r="EN470" s="171"/>
    </row>
    <row r="471" spans="43:144" ht="15" x14ac:dyDescent="0.25">
      <c r="AQ471" s="171"/>
      <c r="AR471"/>
      <c r="AS471"/>
      <c r="AT471"/>
      <c r="AU471"/>
      <c r="AV471"/>
      <c r="AW471"/>
      <c r="AX471"/>
      <c r="AY471"/>
      <c r="AZ471"/>
      <c r="BA471"/>
      <c r="BB471"/>
      <c r="BC471"/>
      <c r="BD471"/>
      <c r="BE471" s="171"/>
      <c r="BF471" s="171"/>
      <c r="BG471" s="171"/>
      <c r="BH471" s="171"/>
      <c r="BI471" s="171"/>
      <c r="BJ471" s="171"/>
      <c r="BK471" s="171"/>
      <c r="BL471" s="171"/>
      <c r="BM471" s="171"/>
      <c r="BN471" s="171"/>
      <c r="BO471" s="171"/>
      <c r="BP471" s="171"/>
      <c r="BQ471" s="171"/>
      <c r="BR471" s="171"/>
      <c r="BS471" s="171"/>
      <c r="BT471" s="171"/>
      <c r="BU471" s="171"/>
      <c r="BV471" s="171"/>
      <c r="BW471" s="171"/>
      <c r="BX471" s="171"/>
      <c r="BY471" s="171"/>
      <c r="BZ471" s="171"/>
      <c r="CA471" s="171"/>
      <c r="CB471" s="171"/>
      <c r="CC471" s="171"/>
      <c r="CD471" s="171"/>
      <c r="CE471" s="171"/>
      <c r="CF471" s="171"/>
      <c r="CG471" s="171"/>
      <c r="CH471" s="171"/>
      <c r="CI471" s="171"/>
      <c r="CJ471" s="171"/>
      <c r="CK471" s="171"/>
      <c r="CL471" s="171"/>
      <c r="CM471" s="171"/>
      <c r="CN471" s="171"/>
      <c r="CO471" s="171"/>
      <c r="CP471" s="171"/>
      <c r="CQ471" s="171"/>
      <c r="CR471" s="171"/>
      <c r="CS471" s="171"/>
      <c r="CT471" s="171"/>
      <c r="CU471" s="171"/>
      <c r="CV471" s="171"/>
      <c r="CW471" s="171"/>
      <c r="CX471" s="171"/>
      <c r="CY471" s="171"/>
      <c r="CZ471" s="171"/>
      <c r="DA471" s="171"/>
      <c r="DB471" s="171"/>
      <c r="DC471" s="171"/>
      <c r="DD471" s="171"/>
      <c r="DE471" s="171"/>
      <c r="DF471" s="171"/>
      <c r="DG471" s="171"/>
      <c r="DH471" s="171"/>
      <c r="DI471" s="171"/>
      <c r="DJ471" s="171"/>
      <c r="DK471" s="171"/>
      <c r="DL471" s="171"/>
      <c r="DM471" s="171"/>
      <c r="DN471" s="171"/>
      <c r="DO471" s="171"/>
      <c r="DP471" s="171"/>
      <c r="DQ471" s="171"/>
      <c r="DR471" s="171"/>
      <c r="DS471" s="171"/>
      <c r="DT471" s="171"/>
      <c r="DU471" s="171"/>
      <c r="DV471" s="171"/>
      <c r="DW471" s="171"/>
      <c r="DX471" s="171"/>
      <c r="DY471" s="171"/>
      <c r="DZ471" s="171"/>
      <c r="EA471" s="171"/>
      <c r="EB471" s="171"/>
      <c r="EC471" s="171"/>
      <c r="ED471" s="171"/>
      <c r="EE471" s="171"/>
      <c r="EF471" s="171"/>
      <c r="EG471" s="171"/>
      <c r="EH471" s="171"/>
      <c r="EI471" s="171"/>
      <c r="EJ471" s="171"/>
      <c r="EK471" s="171"/>
      <c r="EL471" s="171"/>
      <c r="EM471" s="171"/>
      <c r="EN471" s="171"/>
    </row>
    <row r="472" spans="43:144" ht="15" x14ac:dyDescent="0.25">
      <c r="AQ472" s="171"/>
      <c r="AR472"/>
      <c r="AS472"/>
      <c r="AT472"/>
      <c r="AU472"/>
      <c r="AV472"/>
      <c r="AW472"/>
      <c r="AX472"/>
      <c r="AY472"/>
      <c r="AZ472"/>
      <c r="BA472"/>
      <c r="BB472"/>
      <c r="BC472"/>
      <c r="BD472"/>
      <c r="BE472" s="171"/>
      <c r="BF472" s="171"/>
      <c r="BG472" s="171"/>
      <c r="BH472" s="171"/>
      <c r="BI472" s="171"/>
      <c r="BJ472" s="171"/>
      <c r="BK472" s="171"/>
      <c r="BL472" s="171"/>
      <c r="BM472" s="171"/>
      <c r="BN472" s="171"/>
      <c r="BO472" s="171"/>
      <c r="BP472" s="171"/>
      <c r="BQ472" s="171"/>
      <c r="BR472" s="171"/>
      <c r="BS472" s="171"/>
      <c r="BT472" s="171"/>
      <c r="BU472" s="171"/>
      <c r="BV472" s="171"/>
      <c r="BW472" s="171"/>
      <c r="BX472" s="171"/>
      <c r="BY472" s="171"/>
      <c r="BZ472" s="171"/>
      <c r="CA472" s="171"/>
      <c r="CB472" s="171"/>
      <c r="CC472" s="171"/>
      <c r="CD472" s="171"/>
      <c r="CE472" s="171"/>
      <c r="CF472" s="171"/>
      <c r="CG472" s="171"/>
      <c r="CH472" s="171"/>
      <c r="CI472" s="171"/>
      <c r="CJ472" s="171"/>
      <c r="CK472" s="171"/>
      <c r="CL472" s="171"/>
      <c r="CM472" s="171"/>
      <c r="CN472" s="171"/>
      <c r="CO472" s="171"/>
      <c r="CP472" s="171"/>
      <c r="CQ472" s="171"/>
      <c r="CR472" s="171"/>
      <c r="CS472" s="171"/>
      <c r="CT472" s="171"/>
      <c r="CU472" s="171"/>
      <c r="CV472" s="171"/>
      <c r="CW472" s="171"/>
      <c r="CX472" s="171"/>
      <c r="CY472" s="171"/>
      <c r="CZ472" s="171"/>
      <c r="DA472" s="171"/>
      <c r="DB472" s="171"/>
      <c r="DC472" s="171"/>
      <c r="DD472" s="171"/>
      <c r="DE472" s="171"/>
      <c r="DF472" s="171"/>
      <c r="DG472" s="171"/>
      <c r="DH472" s="171"/>
      <c r="DI472" s="171"/>
      <c r="DJ472" s="171"/>
      <c r="DK472" s="171"/>
      <c r="DL472" s="171"/>
      <c r="DM472" s="171"/>
      <c r="DN472" s="171"/>
      <c r="DO472" s="171"/>
      <c r="DP472" s="171"/>
      <c r="DQ472" s="171"/>
      <c r="DR472" s="171"/>
      <c r="DS472" s="171"/>
      <c r="DT472" s="171"/>
      <c r="DU472" s="171"/>
      <c r="DV472" s="171"/>
      <c r="DW472" s="171"/>
      <c r="DX472" s="171"/>
      <c r="DY472" s="171"/>
      <c r="DZ472" s="171"/>
      <c r="EA472" s="171"/>
      <c r="EB472" s="171"/>
      <c r="EC472" s="171"/>
      <c r="ED472" s="171"/>
      <c r="EE472" s="171"/>
      <c r="EF472" s="171"/>
      <c r="EG472" s="171"/>
      <c r="EH472" s="171"/>
      <c r="EI472" s="171"/>
      <c r="EJ472" s="171"/>
      <c r="EK472" s="171"/>
      <c r="EL472" s="171"/>
      <c r="EM472" s="171"/>
      <c r="EN472" s="171"/>
    </row>
    <row r="473" spans="43:144" ht="15" x14ac:dyDescent="0.25">
      <c r="AQ473" s="171"/>
      <c r="AR473"/>
      <c r="AS473"/>
      <c r="AT473"/>
      <c r="AU473"/>
      <c r="AV473"/>
      <c r="AW473"/>
      <c r="AX473"/>
      <c r="AY473"/>
      <c r="AZ473"/>
      <c r="BA473"/>
      <c r="BB473"/>
      <c r="BC473"/>
      <c r="BD473"/>
      <c r="BE473" s="171"/>
      <c r="BF473" s="171"/>
      <c r="BG473" s="171"/>
      <c r="BH473" s="171"/>
      <c r="BI473" s="171"/>
      <c r="BJ473" s="171"/>
      <c r="BK473" s="171"/>
      <c r="BL473" s="171"/>
      <c r="BM473" s="171"/>
      <c r="BN473" s="171"/>
      <c r="BO473" s="171"/>
      <c r="BP473" s="171"/>
      <c r="BQ473" s="171"/>
      <c r="BR473" s="171"/>
      <c r="BS473" s="171"/>
      <c r="BT473" s="171"/>
      <c r="BU473" s="171"/>
      <c r="BV473" s="171"/>
      <c r="BW473" s="171"/>
      <c r="BX473" s="171"/>
      <c r="BY473" s="171"/>
      <c r="BZ473" s="171"/>
      <c r="CA473" s="171"/>
      <c r="CB473" s="171"/>
      <c r="CC473" s="171"/>
      <c r="CD473" s="171"/>
      <c r="CE473" s="171"/>
      <c r="CF473" s="171"/>
      <c r="CG473" s="171"/>
      <c r="CH473" s="171"/>
      <c r="CI473" s="171"/>
      <c r="CJ473" s="171"/>
      <c r="CK473" s="171"/>
      <c r="CL473" s="171"/>
      <c r="CM473" s="171"/>
      <c r="CN473" s="171"/>
      <c r="CO473" s="171"/>
      <c r="CP473" s="171"/>
      <c r="CQ473" s="171"/>
      <c r="CR473" s="171"/>
      <c r="CS473" s="171"/>
      <c r="CT473" s="171"/>
      <c r="CU473" s="171"/>
      <c r="CV473" s="171"/>
      <c r="CW473" s="171"/>
      <c r="CX473" s="171"/>
      <c r="CY473" s="171"/>
      <c r="CZ473" s="171"/>
      <c r="DA473" s="171"/>
      <c r="DB473" s="171"/>
      <c r="DC473" s="171"/>
      <c r="DD473" s="171"/>
      <c r="DE473" s="171"/>
      <c r="DF473" s="171"/>
      <c r="DG473" s="171"/>
      <c r="DH473" s="171"/>
      <c r="DI473" s="171"/>
      <c r="DJ473" s="171"/>
      <c r="DK473" s="171"/>
      <c r="DL473" s="171"/>
      <c r="DM473" s="171"/>
      <c r="DN473" s="171"/>
      <c r="DO473" s="171"/>
      <c r="DP473" s="171"/>
      <c r="DQ473" s="171"/>
      <c r="DR473" s="171"/>
      <c r="DS473" s="171"/>
      <c r="DT473" s="171"/>
      <c r="DU473" s="171"/>
      <c r="DV473" s="171"/>
      <c r="DW473" s="171"/>
      <c r="DX473" s="171"/>
      <c r="DY473" s="171"/>
      <c r="DZ473" s="171"/>
      <c r="EA473" s="171"/>
      <c r="EB473" s="171"/>
      <c r="EC473" s="171"/>
      <c r="ED473" s="171"/>
      <c r="EE473" s="171"/>
      <c r="EF473" s="171"/>
      <c r="EG473" s="171"/>
      <c r="EH473" s="171"/>
      <c r="EI473" s="171"/>
      <c r="EJ473" s="171"/>
      <c r="EK473" s="171"/>
      <c r="EL473" s="171"/>
      <c r="EM473" s="171"/>
      <c r="EN473" s="171"/>
    </row>
    <row r="474" spans="43:144" ht="15" x14ac:dyDescent="0.25">
      <c r="AQ474" s="171"/>
      <c r="AR474"/>
      <c r="AS474"/>
      <c r="AT474"/>
      <c r="AU474"/>
      <c r="AV474"/>
      <c r="AW474"/>
      <c r="AX474"/>
      <c r="AY474"/>
      <c r="AZ474"/>
      <c r="BA474"/>
      <c r="BB474"/>
      <c r="BC474"/>
      <c r="BD474"/>
      <c r="BE474" s="171"/>
      <c r="BF474" s="171"/>
      <c r="BG474" s="171"/>
      <c r="BH474" s="171"/>
      <c r="BI474" s="171"/>
      <c r="BJ474" s="171"/>
      <c r="BK474" s="171"/>
      <c r="BL474" s="171"/>
      <c r="BM474" s="171"/>
      <c r="BN474" s="171"/>
      <c r="BO474" s="171"/>
      <c r="BP474" s="171"/>
      <c r="BQ474" s="171"/>
      <c r="BR474" s="171"/>
      <c r="BS474" s="171"/>
      <c r="BT474" s="171"/>
      <c r="BU474" s="171"/>
      <c r="BV474" s="171"/>
      <c r="BW474" s="171"/>
      <c r="BX474" s="171"/>
      <c r="BY474" s="171"/>
      <c r="BZ474" s="171"/>
      <c r="CA474" s="171"/>
      <c r="CB474" s="171"/>
      <c r="CC474" s="171"/>
      <c r="CD474" s="171"/>
      <c r="CE474" s="171"/>
      <c r="CF474" s="171"/>
      <c r="CG474" s="171"/>
      <c r="CH474" s="171"/>
      <c r="CI474" s="171"/>
      <c r="CJ474" s="171"/>
      <c r="CK474" s="171"/>
      <c r="CL474" s="171"/>
      <c r="CM474" s="171"/>
      <c r="CN474" s="171"/>
      <c r="CO474" s="171"/>
      <c r="CP474" s="171"/>
      <c r="CQ474" s="171"/>
      <c r="CR474" s="171"/>
      <c r="CS474" s="171"/>
      <c r="CT474" s="171"/>
      <c r="CU474" s="171"/>
      <c r="CV474" s="171"/>
      <c r="CW474" s="171"/>
      <c r="CX474" s="171"/>
      <c r="CY474" s="171"/>
      <c r="CZ474" s="171"/>
      <c r="DA474" s="171"/>
      <c r="DB474" s="171"/>
      <c r="DC474" s="171"/>
      <c r="DD474" s="171"/>
      <c r="DE474" s="171"/>
      <c r="DF474" s="171"/>
      <c r="DG474" s="171"/>
      <c r="DH474" s="171"/>
      <c r="DI474" s="171"/>
      <c r="DJ474" s="171"/>
      <c r="DK474" s="171"/>
      <c r="DL474" s="171"/>
      <c r="DM474" s="171"/>
      <c r="DN474" s="171"/>
      <c r="DO474" s="171"/>
      <c r="DP474" s="171"/>
      <c r="DQ474" s="171"/>
      <c r="DR474" s="171"/>
      <c r="DS474" s="171"/>
      <c r="DT474" s="171"/>
      <c r="DU474" s="171"/>
      <c r="DV474" s="171"/>
      <c r="DW474" s="171"/>
      <c r="DX474" s="171"/>
      <c r="DY474" s="171"/>
      <c r="DZ474" s="171"/>
      <c r="EA474" s="171"/>
      <c r="EB474" s="171"/>
      <c r="EC474" s="171"/>
      <c r="ED474" s="171"/>
      <c r="EE474" s="171"/>
      <c r="EF474" s="171"/>
      <c r="EG474" s="171"/>
      <c r="EH474" s="171"/>
      <c r="EI474" s="171"/>
      <c r="EJ474" s="171"/>
      <c r="EK474" s="171"/>
      <c r="EL474" s="171"/>
      <c r="EM474" s="171"/>
      <c r="EN474" s="171"/>
    </row>
    <row r="475" spans="43:144" ht="15" x14ac:dyDescent="0.25">
      <c r="AQ475" s="171"/>
      <c r="AR475"/>
      <c r="AS475"/>
      <c r="AT475"/>
      <c r="AU475"/>
      <c r="AV475"/>
      <c r="AW475"/>
      <c r="AX475"/>
      <c r="AY475"/>
      <c r="AZ475"/>
      <c r="BA475"/>
      <c r="BB475"/>
      <c r="BC475"/>
      <c r="BD475"/>
      <c r="BE475" s="171"/>
      <c r="BF475" s="171"/>
      <c r="BG475" s="171"/>
      <c r="BH475" s="171"/>
      <c r="BI475" s="171"/>
      <c r="BJ475" s="171"/>
      <c r="BK475" s="171"/>
      <c r="BL475" s="171"/>
      <c r="BM475" s="171"/>
      <c r="BN475" s="171"/>
      <c r="BO475" s="171"/>
      <c r="BP475" s="171"/>
      <c r="BQ475" s="171"/>
      <c r="BR475" s="171"/>
      <c r="BS475" s="171"/>
      <c r="BT475" s="171"/>
      <c r="BU475" s="171"/>
      <c r="BV475" s="171"/>
      <c r="BW475" s="171"/>
      <c r="BX475" s="171"/>
      <c r="BY475" s="171"/>
      <c r="BZ475" s="171"/>
      <c r="CA475" s="171"/>
      <c r="CB475" s="171"/>
      <c r="CC475" s="171"/>
      <c r="CD475" s="171"/>
      <c r="CE475" s="171"/>
      <c r="CF475" s="171"/>
      <c r="CG475" s="171"/>
      <c r="CH475" s="171"/>
      <c r="CI475" s="171"/>
      <c r="CJ475" s="171"/>
      <c r="CK475" s="171"/>
      <c r="CL475" s="171"/>
      <c r="CM475" s="171"/>
      <c r="CN475" s="171"/>
      <c r="CO475" s="171"/>
      <c r="CP475" s="171"/>
      <c r="CQ475" s="171"/>
      <c r="CR475" s="171"/>
      <c r="CS475" s="171"/>
      <c r="CT475" s="171"/>
      <c r="CU475" s="171"/>
      <c r="CV475" s="171"/>
      <c r="CW475" s="171"/>
      <c r="CX475" s="171"/>
      <c r="CY475" s="171"/>
      <c r="CZ475" s="171"/>
      <c r="DA475" s="171"/>
      <c r="DB475" s="171"/>
      <c r="DC475" s="171"/>
      <c r="DD475" s="171"/>
      <c r="DE475" s="171"/>
      <c r="DF475" s="171"/>
      <c r="DG475" s="171"/>
      <c r="DH475" s="171"/>
      <c r="DI475" s="171"/>
      <c r="DJ475" s="171"/>
      <c r="DK475" s="171"/>
      <c r="DL475" s="171"/>
      <c r="DM475" s="171"/>
      <c r="DN475" s="171"/>
      <c r="DO475" s="171"/>
      <c r="DP475" s="171"/>
      <c r="DQ475" s="171"/>
      <c r="DR475" s="171"/>
      <c r="DS475" s="171"/>
      <c r="DT475" s="171"/>
      <c r="DU475" s="171"/>
      <c r="DV475" s="171"/>
      <c r="DW475" s="171"/>
      <c r="DX475" s="171"/>
      <c r="DY475" s="171"/>
      <c r="DZ475" s="171"/>
      <c r="EA475" s="171"/>
      <c r="EB475" s="171"/>
      <c r="EC475" s="171"/>
      <c r="ED475" s="171"/>
      <c r="EE475" s="171"/>
      <c r="EF475" s="171"/>
      <c r="EG475" s="171"/>
      <c r="EH475" s="171"/>
      <c r="EI475" s="171"/>
      <c r="EJ475" s="171"/>
      <c r="EK475" s="171"/>
      <c r="EL475" s="171"/>
      <c r="EM475" s="171"/>
      <c r="EN475" s="171"/>
    </row>
    <row r="476" spans="43:144" ht="15" x14ac:dyDescent="0.25">
      <c r="AQ476" s="171"/>
      <c r="AR476"/>
      <c r="AS476"/>
      <c r="AT476"/>
      <c r="AU476"/>
      <c r="AV476"/>
      <c r="AW476"/>
      <c r="AX476"/>
      <c r="AY476"/>
      <c r="AZ476"/>
      <c r="BA476"/>
      <c r="BB476"/>
      <c r="BC476"/>
      <c r="BD476"/>
      <c r="BE476" s="171"/>
      <c r="BF476" s="171"/>
      <c r="BG476" s="171"/>
      <c r="BH476" s="171"/>
      <c r="BI476" s="171"/>
      <c r="BJ476" s="171"/>
      <c r="BK476" s="171"/>
      <c r="BL476" s="171"/>
      <c r="BM476" s="171"/>
      <c r="BN476" s="171"/>
      <c r="BO476" s="171"/>
      <c r="BP476" s="171"/>
      <c r="BQ476" s="171"/>
      <c r="BR476" s="171"/>
      <c r="BS476" s="171"/>
      <c r="BT476" s="171"/>
      <c r="BU476" s="171"/>
      <c r="BV476" s="171"/>
      <c r="BW476" s="171"/>
      <c r="BX476" s="171"/>
      <c r="BY476" s="171"/>
      <c r="BZ476" s="171"/>
      <c r="CA476" s="171"/>
      <c r="CB476" s="171"/>
      <c r="CC476" s="171"/>
      <c r="CD476" s="171"/>
      <c r="CE476" s="171"/>
      <c r="CF476" s="171"/>
      <c r="CG476" s="171"/>
      <c r="CH476" s="171"/>
      <c r="CI476" s="171"/>
      <c r="CJ476" s="171"/>
      <c r="CK476" s="171"/>
      <c r="CL476" s="171"/>
      <c r="CM476" s="171"/>
      <c r="CN476" s="171"/>
      <c r="CO476" s="171"/>
      <c r="CP476" s="171"/>
      <c r="CQ476" s="171"/>
      <c r="CR476" s="171"/>
      <c r="CS476" s="171"/>
      <c r="CT476" s="171"/>
      <c r="CU476" s="171"/>
      <c r="CV476" s="171"/>
      <c r="CW476" s="171"/>
      <c r="CX476" s="171"/>
      <c r="CY476" s="171"/>
      <c r="CZ476" s="171"/>
      <c r="DA476" s="171"/>
      <c r="DB476" s="171"/>
      <c r="DC476" s="171"/>
      <c r="DD476" s="171"/>
      <c r="DE476" s="171"/>
      <c r="DF476" s="171"/>
      <c r="DG476" s="171"/>
      <c r="DH476" s="171"/>
      <c r="DI476" s="171"/>
      <c r="DJ476" s="171"/>
      <c r="DK476" s="171"/>
      <c r="DL476" s="171"/>
      <c r="DM476" s="171"/>
      <c r="DN476" s="171"/>
      <c r="DO476" s="171"/>
      <c r="DP476" s="171"/>
      <c r="DQ476" s="171"/>
      <c r="DR476" s="171"/>
      <c r="DS476" s="171"/>
      <c r="DT476" s="171"/>
      <c r="DU476" s="171"/>
      <c r="DV476" s="171"/>
      <c r="DW476" s="171"/>
      <c r="DX476" s="171"/>
      <c r="DY476" s="171"/>
      <c r="DZ476" s="171"/>
      <c r="EA476" s="171"/>
      <c r="EB476" s="171"/>
      <c r="EC476" s="171"/>
      <c r="ED476" s="171"/>
      <c r="EE476" s="171"/>
      <c r="EF476" s="171"/>
      <c r="EG476" s="171"/>
      <c r="EH476" s="171"/>
      <c r="EI476" s="171"/>
      <c r="EJ476" s="171"/>
      <c r="EK476" s="171"/>
      <c r="EL476" s="171"/>
      <c r="EM476" s="171"/>
      <c r="EN476" s="171"/>
    </row>
    <row r="477" spans="43:144" ht="15" x14ac:dyDescent="0.25">
      <c r="AQ477" s="171"/>
      <c r="AR477"/>
      <c r="AS477"/>
      <c r="AT477"/>
      <c r="AU477"/>
      <c r="AV477"/>
      <c r="AW477"/>
      <c r="AX477"/>
      <c r="AY477"/>
      <c r="AZ477"/>
      <c r="BA477"/>
      <c r="BB477"/>
      <c r="BC477"/>
      <c r="BD477"/>
      <c r="BE477" s="171"/>
      <c r="BF477" s="171"/>
      <c r="BG477" s="171"/>
      <c r="BH477" s="171"/>
      <c r="BI477" s="171"/>
      <c r="BJ477" s="171"/>
      <c r="BK477" s="171"/>
      <c r="BL477" s="171"/>
      <c r="BM477" s="171"/>
      <c r="BN477" s="171"/>
      <c r="BO477" s="171"/>
      <c r="BP477" s="171"/>
      <c r="BQ477" s="171"/>
      <c r="BR477" s="171"/>
      <c r="BS477" s="171"/>
      <c r="BT477" s="171"/>
      <c r="BU477" s="171"/>
      <c r="BV477" s="171"/>
      <c r="BW477" s="171"/>
      <c r="BX477" s="171"/>
      <c r="BY477" s="171"/>
      <c r="BZ477" s="171"/>
      <c r="CA477" s="171"/>
      <c r="CB477" s="171"/>
      <c r="CC477" s="171"/>
      <c r="CD477" s="171"/>
      <c r="CE477" s="171"/>
      <c r="CF477" s="171"/>
      <c r="CG477" s="171"/>
      <c r="CH477" s="171"/>
      <c r="CI477" s="171"/>
      <c r="CJ477" s="171"/>
      <c r="CK477" s="171"/>
      <c r="CL477" s="171"/>
      <c r="CM477" s="171"/>
      <c r="CN477" s="171"/>
      <c r="CO477" s="171"/>
      <c r="CP477" s="171"/>
      <c r="CQ477" s="171"/>
      <c r="CR477" s="171"/>
      <c r="CS477" s="171"/>
      <c r="CT477" s="171"/>
      <c r="CU477" s="171"/>
      <c r="CV477" s="171"/>
      <c r="CW477" s="171"/>
      <c r="CX477" s="171"/>
      <c r="CY477" s="171"/>
      <c r="CZ477" s="171"/>
      <c r="DA477" s="171"/>
      <c r="DB477" s="171"/>
      <c r="DC477" s="171"/>
      <c r="DD477" s="171"/>
      <c r="DE477" s="171"/>
      <c r="DF477" s="171"/>
      <c r="DG477" s="171"/>
      <c r="DH477" s="171"/>
      <c r="DI477" s="171"/>
      <c r="DJ477" s="171"/>
      <c r="DK477" s="171"/>
      <c r="DL477" s="171"/>
      <c r="DM477" s="171"/>
      <c r="DN477" s="171"/>
      <c r="DO477" s="171"/>
      <c r="DP477" s="171"/>
      <c r="DQ477" s="171"/>
      <c r="DR477" s="171"/>
      <c r="DS477" s="171"/>
      <c r="DT477" s="171"/>
      <c r="DU477" s="171"/>
      <c r="DV477" s="171"/>
      <c r="DW477" s="171"/>
      <c r="DX477" s="171"/>
      <c r="DY477" s="171"/>
      <c r="DZ477" s="171"/>
      <c r="EA477" s="171"/>
      <c r="EB477" s="171"/>
      <c r="EC477" s="171"/>
      <c r="ED477" s="171"/>
      <c r="EE477" s="171"/>
      <c r="EF477" s="171"/>
      <c r="EG477" s="171"/>
      <c r="EH477" s="171"/>
      <c r="EI477" s="171"/>
      <c r="EJ477" s="171"/>
      <c r="EK477" s="171"/>
      <c r="EL477" s="171"/>
      <c r="EM477" s="171"/>
      <c r="EN477" s="171"/>
    </row>
    <row r="478" spans="43:144" ht="15" x14ac:dyDescent="0.25">
      <c r="AQ478" s="171"/>
      <c r="AR478"/>
      <c r="AS478"/>
      <c r="AT478"/>
      <c r="AU478"/>
      <c r="AV478"/>
      <c r="AW478"/>
      <c r="AX478"/>
      <c r="AY478"/>
      <c r="AZ478"/>
      <c r="BA478"/>
      <c r="BB478"/>
      <c r="BC478"/>
      <c r="BD478"/>
      <c r="BE478" s="171"/>
      <c r="BF478" s="171"/>
      <c r="BG478" s="171"/>
      <c r="BH478" s="171"/>
      <c r="BI478" s="171"/>
      <c r="BJ478" s="171"/>
      <c r="BK478" s="171"/>
      <c r="BL478" s="171"/>
      <c r="BM478" s="171"/>
      <c r="BN478" s="171"/>
      <c r="BO478" s="171"/>
      <c r="BP478" s="171"/>
      <c r="BQ478" s="171"/>
      <c r="BR478" s="171"/>
      <c r="BS478" s="171"/>
      <c r="BT478" s="171"/>
      <c r="BU478" s="171"/>
      <c r="BV478" s="171"/>
      <c r="BW478" s="171"/>
      <c r="BX478" s="171"/>
      <c r="BY478" s="171"/>
      <c r="BZ478" s="171"/>
      <c r="CA478" s="171"/>
      <c r="CB478" s="171"/>
      <c r="CC478" s="171"/>
      <c r="CD478" s="171"/>
      <c r="CE478" s="171"/>
      <c r="CF478" s="171"/>
      <c r="CG478" s="171"/>
      <c r="CH478" s="171"/>
      <c r="CI478" s="171"/>
      <c r="CJ478" s="171"/>
      <c r="CK478" s="171"/>
      <c r="CL478" s="171"/>
      <c r="CM478" s="171"/>
      <c r="CN478" s="171"/>
      <c r="CO478" s="171"/>
      <c r="CP478" s="171"/>
      <c r="CQ478" s="171"/>
      <c r="CR478" s="171"/>
      <c r="CS478" s="171"/>
      <c r="CT478" s="171"/>
      <c r="CU478" s="171"/>
      <c r="CV478" s="171"/>
      <c r="CW478" s="171"/>
      <c r="CX478" s="171"/>
      <c r="CY478" s="171"/>
      <c r="CZ478" s="171"/>
      <c r="DA478" s="171"/>
      <c r="DB478" s="171"/>
      <c r="DC478" s="171"/>
      <c r="DD478" s="171"/>
      <c r="DE478" s="171"/>
      <c r="DF478" s="171"/>
      <c r="DG478" s="171"/>
      <c r="DH478" s="171"/>
      <c r="DI478" s="171"/>
      <c r="DJ478" s="171"/>
      <c r="DK478" s="171"/>
      <c r="DL478" s="171"/>
      <c r="DM478" s="171"/>
      <c r="DN478" s="171"/>
      <c r="DO478" s="171"/>
      <c r="DP478" s="171"/>
      <c r="DQ478" s="171"/>
      <c r="DR478" s="171"/>
      <c r="DS478" s="171"/>
      <c r="DT478" s="171"/>
      <c r="DU478" s="171"/>
      <c r="DV478" s="171"/>
      <c r="DW478" s="171"/>
      <c r="DX478" s="171"/>
      <c r="DY478" s="171"/>
      <c r="DZ478" s="171"/>
      <c r="EA478" s="171"/>
      <c r="EB478" s="171"/>
      <c r="EC478" s="171"/>
      <c r="ED478" s="171"/>
      <c r="EE478" s="171"/>
      <c r="EF478" s="171"/>
      <c r="EG478" s="171"/>
      <c r="EH478" s="171"/>
      <c r="EI478" s="171"/>
      <c r="EJ478" s="171"/>
      <c r="EK478" s="171"/>
      <c r="EL478" s="171"/>
      <c r="EM478" s="171"/>
      <c r="EN478" s="171"/>
    </row>
    <row r="479" spans="43:144" ht="15" x14ac:dyDescent="0.25">
      <c r="AQ479" s="171"/>
      <c r="AR479"/>
      <c r="AS479"/>
      <c r="AT479"/>
      <c r="AU479"/>
      <c r="AV479"/>
      <c r="AW479"/>
      <c r="AX479"/>
      <c r="AY479"/>
      <c r="AZ479"/>
      <c r="BA479"/>
      <c r="BB479"/>
      <c r="BC479"/>
      <c r="BD479"/>
      <c r="BE479" s="171"/>
      <c r="BF479" s="171"/>
      <c r="BG479" s="171"/>
      <c r="BH479" s="171"/>
      <c r="BI479" s="171"/>
      <c r="BJ479" s="171"/>
      <c r="BK479" s="171"/>
      <c r="BL479" s="171"/>
      <c r="BM479" s="171"/>
      <c r="BN479" s="171"/>
      <c r="BO479" s="171"/>
      <c r="BP479" s="171"/>
      <c r="BQ479" s="171"/>
      <c r="BR479" s="171"/>
      <c r="BS479" s="171"/>
      <c r="BT479" s="171"/>
      <c r="BU479" s="171"/>
      <c r="BV479" s="171"/>
      <c r="BW479" s="171"/>
      <c r="BX479" s="171"/>
      <c r="BY479" s="171"/>
      <c r="BZ479" s="171"/>
      <c r="CA479" s="171"/>
      <c r="CB479" s="171"/>
      <c r="CC479" s="171"/>
      <c r="CD479" s="171"/>
      <c r="CE479" s="171"/>
      <c r="CF479" s="171"/>
      <c r="CG479" s="171"/>
      <c r="CH479" s="171"/>
      <c r="CI479" s="171"/>
      <c r="CJ479" s="171"/>
      <c r="CK479" s="171"/>
      <c r="CL479" s="171"/>
      <c r="CM479" s="171"/>
      <c r="CN479" s="171"/>
      <c r="CO479" s="171"/>
      <c r="CP479" s="171"/>
      <c r="CQ479" s="171"/>
      <c r="CR479" s="171"/>
      <c r="CS479" s="171"/>
      <c r="CT479" s="171"/>
      <c r="CU479" s="171"/>
      <c r="CV479" s="171"/>
      <c r="CW479" s="171"/>
      <c r="CX479" s="171"/>
      <c r="CY479" s="171"/>
      <c r="CZ479" s="171"/>
      <c r="DA479" s="171"/>
      <c r="DB479" s="171"/>
      <c r="DC479" s="171"/>
      <c r="DD479" s="171"/>
      <c r="DE479" s="171"/>
      <c r="DF479" s="171"/>
      <c r="DG479" s="171"/>
      <c r="DH479" s="171"/>
      <c r="DI479" s="171"/>
      <c r="DJ479" s="171"/>
      <c r="DK479" s="171"/>
      <c r="DL479" s="171"/>
      <c r="DM479" s="171"/>
      <c r="DN479" s="171"/>
      <c r="DO479" s="171"/>
      <c r="DP479" s="171"/>
      <c r="DQ479" s="171"/>
      <c r="DR479" s="171"/>
      <c r="DS479" s="171"/>
      <c r="DT479" s="171"/>
      <c r="DU479" s="171"/>
      <c r="DV479" s="171"/>
      <c r="DW479" s="171"/>
      <c r="DX479" s="171"/>
      <c r="DY479" s="171"/>
      <c r="DZ479" s="171"/>
      <c r="EA479" s="171"/>
      <c r="EB479" s="171"/>
      <c r="EC479" s="171"/>
      <c r="ED479" s="171"/>
      <c r="EE479" s="171"/>
      <c r="EF479" s="171"/>
      <c r="EG479" s="171"/>
      <c r="EH479" s="171"/>
      <c r="EI479" s="171"/>
      <c r="EJ479" s="171"/>
      <c r="EK479" s="171"/>
      <c r="EL479" s="171"/>
      <c r="EM479" s="171"/>
      <c r="EN479" s="171"/>
    </row>
    <row r="480" spans="43:144" ht="15" x14ac:dyDescent="0.25">
      <c r="AQ480" s="171"/>
      <c r="AR480"/>
      <c r="AS480"/>
      <c r="AT480"/>
      <c r="AU480"/>
      <c r="AV480"/>
      <c r="AW480"/>
      <c r="AX480"/>
      <c r="AY480"/>
      <c r="AZ480"/>
      <c r="BA480"/>
      <c r="BB480"/>
      <c r="BC480"/>
      <c r="BD480"/>
      <c r="BE480" s="171"/>
      <c r="BF480" s="171"/>
      <c r="BG480" s="171"/>
      <c r="BH480" s="171"/>
      <c r="BI480" s="171"/>
      <c r="BJ480" s="171"/>
      <c r="BK480" s="171"/>
      <c r="BL480" s="171"/>
      <c r="BM480" s="171"/>
      <c r="BN480" s="171"/>
      <c r="BO480" s="171"/>
      <c r="BP480" s="171"/>
      <c r="BQ480" s="171"/>
      <c r="BR480" s="171"/>
      <c r="BS480" s="171"/>
      <c r="BT480" s="171"/>
      <c r="BU480" s="171"/>
      <c r="BV480" s="171"/>
      <c r="BW480" s="171"/>
      <c r="BX480" s="171"/>
      <c r="BY480" s="171"/>
      <c r="BZ480" s="171"/>
      <c r="CA480" s="171"/>
      <c r="CB480" s="171"/>
      <c r="CC480" s="171"/>
      <c r="CD480" s="171"/>
      <c r="CE480" s="171"/>
      <c r="CF480" s="171"/>
      <c r="CG480" s="171"/>
      <c r="CH480" s="171"/>
      <c r="CI480" s="171"/>
      <c r="CJ480" s="171"/>
      <c r="CK480" s="171"/>
      <c r="CL480" s="171"/>
      <c r="CM480" s="171"/>
      <c r="CN480" s="171"/>
      <c r="CO480" s="171"/>
      <c r="CP480" s="171"/>
      <c r="CQ480" s="171"/>
      <c r="CR480" s="171"/>
      <c r="CS480" s="171"/>
      <c r="CT480" s="171"/>
      <c r="CU480" s="171"/>
      <c r="CV480" s="171"/>
      <c r="CW480" s="171"/>
      <c r="CX480" s="171"/>
      <c r="CY480" s="171"/>
      <c r="CZ480" s="171"/>
      <c r="DA480" s="171"/>
      <c r="DB480" s="171"/>
      <c r="DC480" s="171"/>
      <c r="DD480" s="171"/>
      <c r="DE480" s="171"/>
      <c r="DF480" s="171"/>
      <c r="DG480" s="171"/>
      <c r="DH480" s="171"/>
      <c r="DI480" s="171"/>
      <c r="DJ480" s="171"/>
      <c r="DK480" s="171"/>
      <c r="DL480" s="171"/>
      <c r="DM480" s="171"/>
      <c r="DN480" s="171"/>
      <c r="DO480" s="171"/>
      <c r="DP480" s="171"/>
      <c r="DQ480" s="171"/>
      <c r="DR480" s="171"/>
      <c r="DS480" s="171"/>
      <c r="DT480" s="171"/>
      <c r="DU480" s="171"/>
      <c r="DV480" s="171"/>
      <c r="DW480" s="171"/>
      <c r="DX480" s="171"/>
      <c r="DY480" s="171"/>
      <c r="DZ480" s="171"/>
      <c r="EA480" s="171"/>
      <c r="EB480" s="171"/>
      <c r="EC480" s="171"/>
      <c r="ED480" s="171"/>
      <c r="EE480" s="171"/>
      <c r="EF480" s="171"/>
      <c r="EG480" s="171"/>
      <c r="EH480" s="171"/>
      <c r="EI480" s="171"/>
      <c r="EJ480" s="171"/>
      <c r="EK480" s="171"/>
      <c r="EL480" s="171"/>
      <c r="EM480" s="171"/>
      <c r="EN480" s="171"/>
    </row>
    <row r="481" spans="43:144" ht="15" x14ac:dyDescent="0.25">
      <c r="AQ481" s="171"/>
      <c r="AR481"/>
      <c r="AS481"/>
      <c r="AT481"/>
      <c r="AU481"/>
      <c r="AV481"/>
      <c r="AW481"/>
      <c r="AX481"/>
      <c r="AY481"/>
      <c r="AZ481"/>
      <c r="BA481"/>
      <c r="BB481"/>
      <c r="BC481"/>
      <c r="BD481"/>
      <c r="BE481" s="171"/>
      <c r="BF481" s="171"/>
      <c r="BG481" s="171"/>
      <c r="BH481" s="171"/>
      <c r="BI481" s="171"/>
      <c r="BJ481" s="171"/>
      <c r="BK481" s="171"/>
      <c r="BL481" s="171"/>
      <c r="BM481" s="171"/>
      <c r="BN481" s="171"/>
      <c r="BO481" s="171"/>
      <c r="BP481" s="171"/>
      <c r="BQ481" s="171"/>
      <c r="BR481" s="171"/>
      <c r="BS481" s="171"/>
      <c r="BT481" s="171"/>
      <c r="BU481" s="171"/>
      <c r="BV481" s="171"/>
      <c r="BW481" s="171"/>
      <c r="BX481" s="171"/>
      <c r="BY481" s="171"/>
      <c r="BZ481" s="171"/>
      <c r="CA481" s="171"/>
      <c r="CB481" s="171"/>
      <c r="CC481" s="171"/>
      <c r="CD481" s="171"/>
      <c r="CE481" s="171"/>
      <c r="CF481" s="171"/>
      <c r="CG481" s="171"/>
      <c r="CH481" s="171"/>
      <c r="CI481" s="171"/>
      <c r="CJ481" s="171"/>
      <c r="CK481" s="171"/>
      <c r="CL481" s="171"/>
      <c r="CM481" s="171"/>
      <c r="CN481" s="171"/>
      <c r="CO481" s="171"/>
      <c r="CP481" s="171"/>
      <c r="CQ481" s="171"/>
      <c r="CR481" s="171"/>
      <c r="CS481" s="171"/>
      <c r="CT481" s="171"/>
      <c r="CU481" s="171"/>
      <c r="CV481" s="171"/>
      <c r="CW481" s="171"/>
      <c r="CX481" s="171"/>
      <c r="CY481" s="171"/>
      <c r="CZ481" s="171"/>
      <c r="DA481" s="171"/>
      <c r="DB481" s="171"/>
      <c r="DC481" s="171"/>
      <c r="DD481" s="171"/>
      <c r="DE481" s="171"/>
      <c r="DF481" s="171"/>
      <c r="DG481" s="171"/>
      <c r="DH481" s="171"/>
      <c r="DI481" s="171"/>
      <c r="DJ481" s="171"/>
      <c r="DK481" s="171"/>
      <c r="DL481" s="171"/>
      <c r="DM481" s="171"/>
      <c r="DN481" s="171"/>
      <c r="DO481" s="171"/>
      <c r="DP481" s="171"/>
      <c r="DQ481" s="171"/>
      <c r="DR481" s="171"/>
      <c r="DS481" s="171"/>
      <c r="DT481" s="171"/>
      <c r="DU481" s="171"/>
      <c r="DV481" s="171"/>
      <c r="DW481" s="171"/>
      <c r="DX481" s="171"/>
      <c r="DY481" s="171"/>
      <c r="DZ481" s="171"/>
      <c r="EA481" s="171"/>
      <c r="EB481" s="171"/>
      <c r="EC481" s="171"/>
      <c r="ED481" s="171"/>
      <c r="EE481" s="171"/>
      <c r="EF481" s="171"/>
      <c r="EG481" s="171"/>
      <c r="EH481" s="171"/>
      <c r="EI481" s="171"/>
      <c r="EJ481" s="171"/>
      <c r="EK481" s="171"/>
      <c r="EL481" s="171"/>
      <c r="EM481" s="171"/>
      <c r="EN481" s="171"/>
    </row>
    <row r="482" spans="43:144" ht="15" x14ac:dyDescent="0.25">
      <c r="AQ482" s="171"/>
      <c r="AR482"/>
      <c r="AS482"/>
      <c r="AT482"/>
      <c r="AU482"/>
      <c r="AV482"/>
      <c r="AW482"/>
      <c r="AX482"/>
      <c r="AY482"/>
      <c r="AZ482"/>
      <c r="BA482"/>
      <c r="BB482"/>
      <c r="BC482"/>
      <c r="BD482"/>
      <c r="BE482" s="171"/>
      <c r="BF482" s="171"/>
      <c r="BG482" s="171"/>
      <c r="BH482" s="171"/>
      <c r="BI482" s="171"/>
      <c r="BJ482" s="171"/>
      <c r="BK482" s="171"/>
      <c r="BL482" s="171"/>
      <c r="BM482" s="171"/>
      <c r="BN482" s="171"/>
      <c r="BO482" s="171"/>
      <c r="BP482" s="171"/>
      <c r="BQ482" s="171"/>
      <c r="BR482" s="171"/>
      <c r="BS482" s="171"/>
      <c r="BT482" s="171"/>
      <c r="BU482" s="171"/>
      <c r="BV482" s="171"/>
      <c r="BW482" s="171"/>
      <c r="BX482" s="171"/>
      <c r="BY482" s="171"/>
      <c r="BZ482" s="171"/>
      <c r="CA482" s="171"/>
      <c r="CB482" s="171"/>
      <c r="CC482" s="171"/>
      <c r="CD482" s="171"/>
      <c r="CE482" s="171"/>
      <c r="CF482" s="171"/>
      <c r="CG482" s="171"/>
      <c r="CH482" s="171"/>
      <c r="CI482" s="171"/>
      <c r="CJ482" s="171"/>
      <c r="CK482" s="171"/>
      <c r="CL482" s="171"/>
      <c r="CM482" s="171"/>
      <c r="CN482" s="171"/>
      <c r="CO482" s="171"/>
      <c r="CP482" s="171"/>
      <c r="CQ482" s="171"/>
      <c r="CR482" s="171"/>
      <c r="CS482" s="171"/>
      <c r="CT482" s="171"/>
      <c r="CU482" s="171"/>
      <c r="CV482" s="171"/>
      <c r="CW482" s="171"/>
      <c r="CX482" s="171"/>
      <c r="CY482" s="171"/>
      <c r="CZ482" s="171"/>
      <c r="DA482" s="171"/>
      <c r="DB482" s="171"/>
      <c r="DC482" s="171"/>
      <c r="DD482" s="171"/>
      <c r="DE482" s="171"/>
      <c r="DF482" s="171"/>
      <c r="DG482" s="171"/>
      <c r="DH482" s="171"/>
      <c r="DI482" s="171"/>
      <c r="DJ482" s="171"/>
      <c r="DK482" s="171"/>
      <c r="DL482" s="171"/>
      <c r="DM482" s="171"/>
      <c r="DN482" s="171"/>
      <c r="DO482" s="171"/>
      <c r="DP482" s="171"/>
      <c r="DQ482" s="171"/>
      <c r="DR482" s="171"/>
      <c r="DS482" s="171"/>
      <c r="DT482" s="171"/>
      <c r="DU482" s="171"/>
      <c r="DV482" s="171"/>
      <c r="DW482" s="171"/>
      <c r="DX482" s="171"/>
      <c r="DY482" s="171"/>
      <c r="DZ482" s="171"/>
      <c r="EA482" s="171"/>
      <c r="EB482" s="171"/>
      <c r="EC482" s="171"/>
      <c r="ED482" s="171"/>
      <c r="EE482" s="171"/>
      <c r="EF482" s="171"/>
      <c r="EG482" s="171"/>
      <c r="EH482" s="171"/>
      <c r="EI482" s="171"/>
      <c r="EJ482" s="171"/>
      <c r="EK482" s="171"/>
      <c r="EL482" s="171"/>
      <c r="EM482" s="171"/>
      <c r="EN482" s="171"/>
    </row>
    <row r="483" spans="43:144" ht="15" x14ac:dyDescent="0.25">
      <c r="AQ483" s="171"/>
      <c r="AR483"/>
      <c r="AS483"/>
      <c r="AT483"/>
      <c r="AU483"/>
      <c r="AV483"/>
      <c r="AW483"/>
      <c r="AX483"/>
      <c r="AY483"/>
      <c r="AZ483"/>
      <c r="BA483"/>
      <c r="BB483"/>
      <c r="BC483"/>
      <c r="BD483"/>
      <c r="BE483" s="171"/>
      <c r="BF483" s="171"/>
      <c r="BG483" s="171"/>
      <c r="BH483" s="171"/>
      <c r="BI483" s="171"/>
      <c r="BJ483" s="171"/>
      <c r="BK483" s="171"/>
      <c r="BL483" s="171"/>
      <c r="BM483" s="171"/>
      <c r="BN483" s="171"/>
      <c r="BO483" s="171"/>
      <c r="BP483" s="171"/>
      <c r="BQ483" s="171"/>
      <c r="BR483" s="171"/>
      <c r="BS483" s="171"/>
      <c r="BT483" s="171"/>
      <c r="BU483" s="171"/>
      <c r="BV483" s="171"/>
      <c r="BW483" s="171"/>
      <c r="BX483" s="171"/>
      <c r="BY483" s="171"/>
      <c r="BZ483" s="171"/>
      <c r="CA483" s="171"/>
      <c r="CB483" s="171"/>
      <c r="CC483" s="171"/>
      <c r="CD483" s="171"/>
      <c r="CE483" s="171"/>
      <c r="CF483" s="171"/>
      <c r="CG483" s="171"/>
      <c r="CH483" s="171"/>
      <c r="CI483" s="171"/>
      <c r="CJ483" s="171"/>
      <c r="CK483" s="171"/>
      <c r="CL483" s="171"/>
      <c r="CM483" s="171"/>
      <c r="CN483" s="171"/>
      <c r="CO483" s="171"/>
      <c r="CP483" s="171"/>
      <c r="CQ483" s="171"/>
      <c r="CR483" s="171"/>
      <c r="CS483" s="171"/>
      <c r="CT483" s="171"/>
      <c r="CU483" s="171"/>
      <c r="CV483" s="171"/>
      <c r="CW483" s="171"/>
      <c r="CX483" s="171"/>
      <c r="CY483" s="171"/>
      <c r="CZ483" s="171"/>
      <c r="DA483" s="171"/>
      <c r="DB483" s="171"/>
      <c r="DC483" s="171"/>
      <c r="DD483" s="171"/>
      <c r="DE483" s="171"/>
      <c r="DF483" s="171"/>
      <c r="DG483" s="171"/>
      <c r="DH483" s="171"/>
      <c r="DI483" s="171"/>
      <c r="DJ483" s="171"/>
      <c r="DK483" s="171"/>
      <c r="DL483" s="171"/>
      <c r="DM483" s="171"/>
      <c r="DN483" s="171"/>
      <c r="DO483" s="171"/>
      <c r="DP483" s="171"/>
      <c r="DQ483" s="171"/>
      <c r="DR483" s="171"/>
      <c r="DS483" s="171"/>
      <c r="DT483" s="171"/>
      <c r="DU483" s="171"/>
      <c r="DV483" s="171"/>
      <c r="DW483" s="171"/>
      <c r="DX483" s="171"/>
      <c r="DY483" s="171"/>
      <c r="DZ483" s="171"/>
      <c r="EA483" s="171"/>
      <c r="EB483" s="171"/>
      <c r="EC483" s="171"/>
      <c r="ED483" s="171"/>
      <c r="EE483" s="171"/>
      <c r="EF483" s="171"/>
      <c r="EG483" s="171"/>
      <c r="EH483" s="171"/>
      <c r="EI483" s="171"/>
      <c r="EJ483" s="171"/>
      <c r="EK483" s="171"/>
      <c r="EL483" s="171"/>
      <c r="EM483" s="171"/>
      <c r="EN483" s="171"/>
    </row>
    <row r="484" spans="43:144" ht="15" x14ac:dyDescent="0.25">
      <c r="AQ484" s="171"/>
      <c r="AR484"/>
      <c r="AS484"/>
      <c r="AT484"/>
      <c r="AU484"/>
      <c r="AV484"/>
      <c r="AW484"/>
      <c r="AX484"/>
      <c r="AY484"/>
      <c r="AZ484"/>
      <c r="BA484"/>
      <c r="BB484"/>
      <c r="BC484"/>
      <c r="BD484"/>
      <c r="BE484" s="171"/>
      <c r="BF484" s="171"/>
      <c r="BG484" s="171"/>
      <c r="BH484" s="171"/>
      <c r="BI484" s="171"/>
      <c r="BJ484" s="171"/>
      <c r="BK484" s="171"/>
      <c r="BL484" s="171"/>
      <c r="BM484" s="171"/>
      <c r="BN484" s="171"/>
      <c r="BO484" s="171"/>
      <c r="BP484" s="171"/>
      <c r="BQ484" s="171"/>
      <c r="BR484" s="171"/>
      <c r="BS484" s="171"/>
      <c r="BT484" s="171"/>
      <c r="BU484" s="171"/>
      <c r="BV484" s="171"/>
      <c r="BW484" s="171"/>
      <c r="BX484" s="171"/>
      <c r="BY484" s="171"/>
      <c r="BZ484" s="171"/>
      <c r="CA484" s="171"/>
      <c r="CB484" s="171"/>
      <c r="CC484" s="171"/>
      <c r="CD484" s="171"/>
      <c r="CE484" s="171"/>
      <c r="CF484" s="171"/>
      <c r="CG484" s="171"/>
      <c r="CH484" s="171"/>
      <c r="CI484" s="171"/>
      <c r="CJ484" s="171"/>
      <c r="CK484" s="171"/>
      <c r="CL484" s="171"/>
      <c r="CM484" s="171"/>
      <c r="CN484" s="171"/>
      <c r="CO484" s="171"/>
      <c r="CP484" s="171"/>
      <c r="CQ484" s="171"/>
      <c r="CR484" s="171"/>
      <c r="CS484" s="171"/>
      <c r="CT484" s="171"/>
      <c r="CU484" s="171"/>
      <c r="CV484" s="171"/>
      <c r="CW484" s="171"/>
      <c r="CX484" s="171"/>
      <c r="CY484" s="171"/>
      <c r="CZ484" s="171"/>
      <c r="DA484" s="171"/>
      <c r="DB484" s="171"/>
      <c r="DC484" s="171"/>
      <c r="DD484" s="171"/>
      <c r="DE484" s="171"/>
      <c r="DF484" s="171"/>
      <c r="DG484" s="171"/>
      <c r="DH484" s="171"/>
      <c r="DI484" s="171"/>
      <c r="DJ484" s="171"/>
      <c r="DK484" s="171"/>
      <c r="DL484" s="171"/>
      <c r="DM484" s="171"/>
      <c r="DN484" s="171"/>
      <c r="DO484" s="171"/>
      <c r="DP484" s="171"/>
      <c r="DQ484" s="171"/>
      <c r="DR484" s="171"/>
      <c r="DS484" s="171"/>
      <c r="DT484" s="171"/>
      <c r="DU484" s="171"/>
      <c r="DV484" s="171"/>
      <c r="DW484" s="171"/>
      <c r="DX484" s="171"/>
      <c r="DY484" s="171"/>
      <c r="DZ484" s="171"/>
      <c r="EA484" s="171"/>
      <c r="EB484" s="171"/>
      <c r="EC484" s="171"/>
      <c r="ED484" s="171"/>
      <c r="EE484" s="171"/>
      <c r="EF484" s="171"/>
      <c r="EG484" s="171"/>
      <c r="EH484" s="171"/>
      <c r="EI484" s="171"/>
      <c r="EJ484" s="171"/>
      <c r="EK484" s="171"/>
      <c r="EL484" s="171"/>
      <c r="EM484" s="171"/>
      <c r="EN484" s="171"/>
    </row>
    <row r="485" spans="43:144" ht="15" x14ac:dyDescent="0.25">
      <c r="AQ485" s="171"/>
      <c r="AR485"/>
      <c r="AS485"/>
      <c r="AT485"/>
      <c r="AU485"/>
      <c r="AV485"/>
      <c r="AW485"/>
      <c r="AX485"/>
      <c r="AY485"/>
      <c r="AZ485"/>
      <c r="BA485"/>
      <c r="BB485"/>
      <c r="BC485"/>
      <c r="BD485"/>
      <c r="BE485" s="171"/>
      <c r="BF485" s="171"/>
      <c r="BG485" s="171"/>
      <c r="BH485" s="171"/>
      <c r="BI485" s="171"/>
      <c r="BJ485" s="171"/>
      <c r="BK485" s="171"/>
      <c r="BL485" s="171"/>
      <c r="BM485" s="171"/>
      <c r="BN485" s="171"/>
      <c r="BO485" s="171"/>
      <c r="BP485" s="171"/>
      <c r="BQ485" s="171"/>
      <c r="BR485" s="171"/>
      <c r="BS485" s="171"/>
      <c r="BT485" s="171"/>
      <c r="BU485" s="171"/>
      <c r="BV485" s="171"/>
      <c r="BW485" s="171"/>
      <c r="BX485" s="171"/>
      <c r="BY485" s="171"/>
      <c r="BZ485" s="171"/>
      <c r="CA485" s="171"/>
      <c r="CB485" s="171"/>
      <c r="CC485" s="171"/>
      <c r="CD485" s="171"/>
      <c r="CE485" s="171"/>
      <c r="CF485" s="171"/>
      <c r="CG485" s="171"/>
      <c r="CH485" s="171"/>
      <c r="CI485" s="171"/>
      <c r="CJ485" s="171"/>
      <c r="CK485" s="171"/>
      <c r="CL485" s="171"/>
      <c r="CM485" s="171"/>
      <c r="CN485" s="171"/>
      <c r="CO485" s="171"/>
      <c r="CP485" s="171"/>
      <c r="CQ485" s="171"/>
      <c r="CR485" s="171"/>
      <c r="CS485" s="171"/>
      <c r="CT485" s="171"/>
      <c r="CU485" s="171"/>
      <c r="CV485" s="171"/>
      <c r="CW485" s="171"/>
      <c r="CX485" s="171"/>
      <c r="CY485" s="171"/>
      <c r="CZ485" s="171"/>
      <c r="DA485" s="171"/>
      <c r="DB485" s="171"/>
      <c r="DC485" s="171"/>
      <c r="DD485" s="171"/>
      <c r="DE485" s="171"/>
      <c r="DF485" s="171"/>
      <c r="DG485" s="171"/>
      <c r="DH485" s="171"/>
      <c r="DI485" s="171"/>
      <c r="DJ485" s="171"/>
      <c r="DK485" s="171"/>
      <c r="DL485" s="171"/>
      <c r="DM485" s="171"/>
      <c r="DN485" s="171"/>
      <c r="DO485" s="171"/>
      <c r="DP485" s="171"/>
      <c r="DQ485" s="171"/>
      <c r="DR485" s="171"/>
      <c r="DS485" s="171"/>
      <c r="DT485" s="171"/>
      <c r="DU485" s="171"/>
      <c r="DV485" s="171"/>
      <c r="DW485" s="171"/>
      <c r="DX485" s="171"/>
      <c r="DY485" s="171"/>
      <c r="DZ485" s="171"/>
      <c r="EA485" s="171"/>
      <c r="EB485" s="171"/>
      <c r="EC485" s="171"/>
      <c r="ED485" s="171"/>
      <c r="EE485" s="171"/>
      <c r="EF485" s="171"/>
      <c r="EG485" s="171"/>
      <c r="EH485" s="171"/>
      <c r="EI485" s="171"/>
      <c r="EJ485" s="171"/>
      <c r="EK485" s="171"/>
      <c r="EL485" s="171"/>
      <c r="EM485" s="171"/>
      <c r="EN485" s="171"/>
    </row>
    <row r="486" spans="43:144" ht="15" x14ac:dyDescent="0.25">
      <c r="AQ486" s="171"/>
      <c r="AR486"/>
      <c r="AS486"/>
      <c r="AT486"/>
      <c r="AU486"/>
      <c r="AV486"/>
      <c r="AW486"/>
      <c r="AX486"/>
      <c r="AY486"/>
      <c r="AZ486"/>
      <c r="BA486"/>
      <c r="BB486"/>
      <c r="BC486"/>
      <c r="BD486"/>
      <c r="BE486" s="171"/>
      <c r="BF486" s="171"/>
      <c r="BG486" s="171"/>
      <c r="BH486" s="171"/>
      <c r="BI486" s="171"/>
      <c r="BJ486" s="171"/>
      <c r="BK486" s="171"/>
      <c r="BL486" s="171"/>
      <c r="BM486" s="171"/>
      <c r="BN486" s="171"/>
      <c r="BO486" s="171"/>
      <c r="BP486" s="171"/>
      <c r="BQ486" s="171"/>
      <c r="BR486" s="171"/>
      <c r="BS486" s="171"/>
      <c r="BT486" s="171"/>
      <c r="BU486" s="171"/>
      <c r="BV486" s="171"/>
      <c r="BW486" s="171"/>
      <c r="BX486" s="171"/>
      <c r="BY486" s="171"/>
      <c r="BZ486" s="171"/>
      <c r="CA486" s="171"/>
      <c r="CB486" s="171"/>
      <c r="CC486" s="171"/>
      <c r="CD486" s="171"/>
      <c r="CE486" s="171"/>
      <c r="CF486" s="171"/>
      <c r="CG486" s="171"/>
      <c r="CH486" s="171"/>
      <c r="CI486" s="171"/>
      <c r="CJ486" s="171"/>
      <c r="CK486" s="171"/>
      <c r="CL486" s="171"/>
      <c r="CM486" s="171"/>
      <c r="CN486" s="171"/>
      <c r="CO486" s="171"/>
      <c r="CP486" s="171"/>
      <c r="CQ486" s="171"/>
      <c r="CR486" s="171"/>
      <c r="CS486" s="171"/>
      <c r="CT486" s="171"/>
      <c r="CU486" s="171"/>
      <c r="CV486" s="171"/>
      <c r="CW486" s="171"/>
      <c r="CX486" s="171"/>
      <c r="CY486" s="171"/>
      <c r="CZ486" s="171"/>
      <c r="DA486" s="171"/>
      <c r="DB486" s="171"/>
      <c r="DC486" s="171"/>
      <c r="DD486" s="171"/>
      <c r="DE486" s="171"/>
      <c r="DF486" s="171"/>
      <c r="DG486" s="171"/>
      <c r="DH486" s="171"/>
      <c r="DI486" s="171"/>
      <c r="DJ486" s="171"/>
      <c r="DK486" s="171"/>
      <c r="DL486" s="171"/>
      <c r="DM486" s="171"/>
      <c r="DN486" s="171"/>
      <c r="DO486" s="171"/>
      <c r="DP486" s="171"/>
      <c r="DQ486" s="171"/>
      <c r="DR486" s="171"/>
      <c r="DS486" s="171"/>
      <c r="DT486" s="171"/>
      <c r="DU486" s="171"/>
      <c r="DV486" s="171"/>
      <c r="DW486" s="171"/>
      <c r="DX486" s="171"/>
      <c r="DY486" s="171"/>
      <c r="DZ486" s="171"/>
      <c r="EA486" s="171"/>
      <c r="EB486" s="171"/>
      <c r="EC486" s="171"/>
      <c r="ED486" s="171"/>
      <c r="EE486" s="171"/>
      <c r="EF486" s="171"/>
      <c r="EG486" s="171"/>
      <c r="EH486" s="171"/>
      <c r="EI486" s="171"/>
      <c r="EJ486" s="171"/>
      <c r="EK486" s="171"/>
      <c r="EL486" s="171"/>
      <c r="EM486" s="171"/>
      <c r="EN486" s="171"/>
    </row>
    <row r="487" spans="43:144" ht="15" x14ac:dyDescent="0.25">
      <c r="AQ487" s="171"/>
      <c r="AR487"/>
      <c r="AS487"/>
      <c r="AT487"/>
      <c r="AU487"/>
      <c r="AV487"/>
      <c r="AW487"/>
      <c r="AX487"/>
      <c r="AY487"/>
      <c r="AZ487"/>
      <c r="BA487"/>
      <c r="BB487"/>
      <c r="BC487"/>
      <c r="BD487"/>
      <c r="BE487" s="171"/>
      <c r="BF487" s="171"/>
      <c r="BG487" s="171"/>
      <c r="BH487" s="171"/>
      <c r="BI487" s="171"/>
      <c r="BJ487" s="171"/>
      <c r="BK487" s="171"/>
      <c r="BL487" s="171"/>
      <c r="BM487" s="171"/>
      <c r="BN487" s="171"/>
      <c r="BO487" s="171"/>
      <c r="BP487" s="171"/>
      <c r="BQ487" s="171"/>
      <c r="BR487" s="171"/>
      <c r="BS487" s="171"/>
      <c r="BT487" s="171"/>
      <c r="BU487" s="171"/>
      <c r="BV487" s="171"/>
      <c r="BW487" s="171"/>
      <c r="BX487" s="171"/>
      <c r="BY487" s="171"/>
      <c r="BZ487" s="171"/>
      <c r="CA487" s="171"/>
      <c r="CB487" s="171"/>
      <c r="CC487" s="171"/>
      <c r="CD487" s="171"/>
      <c r="CE487" s="171"/>
      <c r="CF487" s="171"/>
      <c r="CG487" s="171"/>
      <c r="CH487" s="171"/>
      <c r="CI487" s="171"/>
      <c r="CJ487" s="171"/>
      <c r="CK487" s="171"/>
      <c r="CL487" s="171"/>
      <c r="CM487" s="171"/>
      <c r="CN487" s="171"/>
      <c r="CO487" s="171"/>
      <c r="CP487" s="171"/>
      <c r="CQ487" s="171"/>
      <c r="CR487" s="171"/>
      <c r="CS487" s="171"/>
      <c r="CT487" s="171"/>
      <c r="CU487" s="171"/>
      <c r="CV487" s="171"/>
      <c r="CW487" s="171"/>
      <c r="CX487" s="171"/>
      <c r="CY487" s="171"/>
      <c r="CZ487" s="171"/>
      <c r="DA487" s="171"/>
      <c r="DB487" s="171"/>
      <c r="DC487" s="171"/>
      <c r="DD487" s="171"/>
      <c r="DE487" s="171"/>
      <c r="DF487" s="171"/>
      <c r="DG487" s="171"/>
      <c r="DH487" s="171"/>
      <c r="DI487" s="171"/>
      <c r="DJ487" s="171"/>
      <c r="DK487" s="171"/>
      <c r="DL487" s="171"/>
      <c r="DM487" s="171"/>
      <c r="DN487" s="171"/>
      <c r="DO487" s="171"/>
      <c r="DP487" s="171"/>
      <c r="DQ487" s="171"/>
      <c r="DR487" s="171"/>
      <c r="DS487" s="171"/>
      <c r="DT487" s="171"/>
      <c r="DU487" s="171"/>
      <c r="DV487" s="171"/>
      <c r="DW487" s="171"/>
      <c r="DX487" s="171"/>
      <c r="DY487" s="171"/>
      <c r="DZ487" s="171"/>
      <c r="EA487" s="171"/>
      <c r="EB487" s="171"/>
      <c r="EC487" s="171"/>
      <c r="ED487" s="171"/>
      <c r="EE487" s="171"/>
      <c r="EF487" s="171"/>
      <c r="EG487" s="171"/>
      <c r="EH487" s="171"/>
      <c r="EI487" s="171"/>
      <c r="EJ487" s="171"/>
      <c r="EK487" s="171"/>
      <c r="EL487" s="171"/>
      <c r="EM487" s="171"/>
      <c r="EN487" s="171"/>
    </row>
    <row r="488" spans="43:144" ht="15" x14ac:dyDescent="0.25">
      <c r="AQ488" s="171"/>
      <c r="AR488"/>
      <c r="AS488"/>
      <c r="AT488"/>
      <c r="AU488"/>
      <c r="AV488"/>
      <c r="AW488"/>
      <c r="AX488"/>
      <c r="AY488"/>
      <c r="AZ488"/>
      <c r="BA488"/>
      <c r="BB488"/>
      <c r="BC488"/>
      <c r="BD488"/>
      <c r="BE488" s="171"/>
      <c r="BF488" s="171"/>
      <c r="BG488" s="171"/>
      <c r="BH488" s="171"/>
      <c r="BI488" s="171"/>
      <c r="BJ488" s="171"/>
      <c r="BK488" s="171"/>
      <c r="BL488" s="171"/>
      <c r="BM488" s="171"/>
      <c r="BN488" s="171"/>
      <c r="BO488" s="171"/>
      <c r="BP488" s="171"/>
      <c r="BQ488" s="171"/>
      <c r="BR488" s="171"/>
      <c r="BS488" s="171"/>
      <c r="BT488" s="171"/>
      <c r="BU488" s="171"/>
      <c r="BV488" s="171"/>
      <c r="BW488" s="171"/>
      <c r="BX488" s="171"/>
      <c r="BY488" s="171"/>
      <c r="BZ488" s="171"/>
      <c r="CA488" s="171"/>
      <c r="CB488" s="171"/>
      <c r="CC488" s="171"/>
      <c r="CD488" s="171"/>
      <c r="CE488" s="171"/>
      <c r="CF488" s="171"/>
      <c r="CG488" s="171"/>
      <c r="CH488" s="171"/>
      <c r="CI488" s="171"/>
      <c r="CJ488" s="171"/>
      <c r="CK488" s="171"/>
      <c r="CL488" s="171"/>
      <c r="CM488" s="171"/>
      <c r="CN488" s="171"/>
      <c r="CO488" s="171"/>
      <c r="CP488" s="171"/>
      <c r="CQ488" s="171"/>
      <c r="CR488" s="171"/>
      <c r="CS488" s="171"/>
      <c r="CT488" s="171"/>
      <c r="CU488" s="171"/>
      <c r="CV488" s="171"/>
      <c r="CW488" s="171"/>
      <c r="CX488" s="171"/>
      <c r="CY488" s="171"/>
      <c r="CZ488" s="171"/>
      <c r="DA488" s="171"/>
      <c r="DB488" s="171"/>
      <c r="DC488" s="171"/>
      <c r="DD488" s="171"/>
      <c r="DE488" s="171"/>
      <c r="DF488" s="171"/>
      <c r="DG488" s="171"/>
      <c r="DH488" s="171"/>
      <c r="DI488" s="171"/>
      <c r="DJ488" s="171"/>
      <c r="DK488" s="171"/>
      <c r="DL488" s="171"/>
      <c r="DM488" s="171"/>
      <c r="DN488" s="171"/>
      <c r="DO488" s="171"/>
      <c r="DP488" s="171"/>
      <c r="DQ488" s="171"/>
      <c r="DR488" s="171"/>
      <c r="DS488" s="171"/>
      <c r="DT488" s="171"/>
      <c r="DU488" s="171"/>
      <c r="DV488" s="171"/>
      <c r="DW488" s="171"/>
      <c r="DX488" s="171"/>
      <c r="DY488" s="171"/>
      <c r="DZ488" s="171"/>
      <c r="EA488" s="171"/>
      <c r="EB488" s="171"/>
      <c r="EC488" s="171"/>
      <c r="ED488" s="171"/>
      <c r="EE488" s="171"/>
      <c r="EF488" s="171"/>
      <c r="EG488" s="171"/>
      <c r="EH488" s="171"/>
      <c r="EI488" s="171"/>
      <c r="EJ488" s="171"/>
      <c r="EK488" s="171"/>
      <c r="EL488" s="171"/>
      <c r="EM488" s="171"/>
      <c r="EN488" s="171"/>
    </row>
    <row r="489" spans="43:144" ht="15" x14ac:dyDescent="0.25">
      <c r="AQ489" s="171"/>
      <c r="AR489"/>
      <c r="AS489"/>
      <c r="AT489"/>
      <c r="AU489"/>
      <c r="AV489"/>
      <c r="AW489"/>
      <c r="AX489"/>
      <c r="AY489"/>
      <c r="AZ489"/>
      <c r="BA489"/>
      <c r="BB489"/>
      <c r="BC489"/>
      <c r="BD489"/>
      <c r="BE489" s="171"/>
      <c r="BF489" s="171"/>
      <c r="BG489" s="171"/>
      <c r="BH489" s="171"/>
      <c r="BI489" s="171"/>
      <c r="BJ489" s="171"/>
      <c r="BK489" s="171"/>
      <c r="BL489" s="171"/>
      <c r="BM489" s="171"/>
      <c r="BN489" s="171"/>
      <c r="BO489" s="171"/>
      <c r="BP489" s="171"/>
      <c r="BQ489" s="171"/>
      <c r="BR489" s="171"/>
      <c r="BS489" s="171"/>
      <c r="BT489" s="171"/>
      <c r="BU489" s="171"/>
      <c r="BV489" s="171"/>
      <c r="BW489" s="171"/>
      <c r="BX489" s="171"/>
      <c r="BY489" s="171"/>
      <c r="BZ489" s="171"/>
      <c r="CA489" s="171"/>
      <c r="CB489" s="171"/>
      <c r="CC489" s="171"/>
      <c r="CD489" s="171"/>
      <c r="CE489" s="171"/>
      <c r="CF489" s="171"/>
      <c r="CG489" s="171"/>
      <c r="CH489" s="171"/>
      <c r="CI489" s="171"/>
      <c r="CJ489" s="171"/>
      <c r="CK489" s="171"/>
      <c r="CL489" s="171"/>
      <c r="CM489" s="171"/>
      <c r="CN489" s="171"/>
      <c r="CO489" s="171"/>
      <c r="CP489" s="171"/>
      <c r="CQ489" s="171"/>
      <c r="CR489" s="171"/>
      <c r="CS489" s="171"/>
      <c r="CT489" s="171"/>
      <c r="CU489" s="171"/>
      <c r="CV489" s="171"/>
      <c r="CW489" s="171"/>
      <c r="CX489" s="171"/>
      <c r="CY489" s="171"/>
      <c r="CZ489" s="171"/>
      <c r="DA489" s="171"/>
      <c r="DB489" s="171"/>
      <c r="DC489" s="171"/>
      <c r="DD489" s="171"/>
      <c r="DE489" s="171"/>
      <c r="DF489" s="171"/>
      <c r="DG489" s="171"/>
      <c r="DH489" s="171"/>
      <c r="DI489" s="171"/>
      <c r="DJ489" s="171"/>
      <c r="DK489" s="171"/>
      <c r="DL489" s="171"/>
      <c r="DM489" s="171"/>
      <c r="DN489" s="171"/>
      <c r="DO489" s="171"/>
      <c r="DP489" s="171"/>
      <c r="DQ489" s="171"/>
      <c r="DR489" s="171"/>
      <c r="DS489" s="171"/>
      <c r="DT489" s="171"/>
      <c r="DU489" s="171"/>
      <c r="DV489" s="171"/>
      <c r="DW489" s="171"/>
      <c r="DX489" s="171"/>
      <c r="DY489" s="171"/>
      <c r="DZ489" s="171"/>
      <c r="EA489" s="171"/>
      <c r="EB489" s="171"/>
      <c r="EC489" s="171"/>
      <c r="ED489" s="171"/>
      <c r="EE489" s="171"/>
      <c r="EF489" s="171"/>
      <c r="EG489" s="171"/>
      <c r="EH489" s="171"/>
      <c r="EI489" s="171"/>
      <c r="EJ489" s="171"/>
      <c r="EK489" s="171"/>
      <c r="EL489" s="171"/>
      <c r="EM489" s="171"/>
      <c r="EN489" s="171"/>
    </row>
    <row r="490" spans="43:144" ht="15" x14ac:dyDescent="0.25">
      <c r="AQ490" s="171"/>
      <c r="AR490"/>
      <c r="AS490"/>
      <c r="AT490"/>
      <c r="AU490"/>
      <c r="AV490"/>
      <c r="AW490"/>
      <c r="AX490"/>
      <c r="AY490"/>
      <c r="AZ490"/>
      <c r="BA490"/>
      <c r="BB490"/>
      <c r="BC490"/>
      <c r="BD490"/>
      <c r="BE490" s="171"/>
      <c r="BF490" s="171"/>
      <c r="BG490" s="171"/>
      <c r="BH490" s="171"/>
      <c r="BI490" s="171"/>
      <c r="BJ490" s="171"/>
      <c r="BK490" s="171"/>
      <c r="BL490" s="171"/>
      <c r="BM490" s="171"/>
      <c r="BN490" s="171"/>
      <c r="BO490" s="171"/>
      <c r="BP490" s="171"/>
      <c r="BQ490" s="171"/>
      <c r="BR490" s="171"/>
      <c r="BS490" s="171"/>
      <c r="BT490" s="171"/>
      <c r="BU490" s="171"/>
      <c r="BV490" s="171"/>
      <c r="BW490" s="171"/>
      <c r="BX490" s="171"/>
      <c r="BY490" s="171"/>
      <c r="BZ490" s="171"/>
      <c r="CA490" s="171"/>
      <c r="CB490" s="171"/>
      <c r="CC490" s="171"/>
      <c r="CD490" s="171"/>
      <c r="CE490" s="171"/>
      <c r="CF490" s="171"/>
      <c r="CG490" s="171"/>
      <c r="CH490" s="171"/>
      <c r="CI490" s="171"/>
      <c r="CJ490" s="171"/>
      <c r="CK490" s="171"/>
      <c r="CL490" s="171"/>
      <c r="CM490" s="171"/>
      <c r="CN490" s="171"/>
      <c r="CO490" s="171"/>
      <c r="CP490" s="171"/>
      <c r="CQ490" s="171"/>
      <c r="CR490" s="171"/>
      <c r="CS490" s="171"/>
      <c r="CT490" s="171"/>
      <c r="CU490" s="171"/>
      <c r="CV490" s="171"/>
      <c r="CW490" s="171"/>
      <c r="CX490" s="171"/>
      <c r="CY490" s="171"/>
      <c r="CZ490" s="171"/>
      <c r="DA490" s="171"/>
      <c r="DB490" s="171"/>
      <c r="DC490" s="171"/>
      <c r="DD490" s="171"/>
      <c r="DE490" s="171"/>
      <c r="DF490" s="171"/>
      <c r="DG490" s="171"/>
      <c r="DH490" s="171"/>
      <c r="DI490" s="171"/>
      <c r="DJ490" s="171"/>
      <c r="DK490" s="171"/>
      <c r="DL490" s="171"/>
      <c r="DM490" s="171"/>
      <c r="DN490" s="171"/>
      <c r="DO490" s="171"/>
      <c r="DP490" s="171"/>
      <c r="DQ490" s="171"/>
      <c r="DR490" s="171"/>
      <c r="DS490" s="171"/>
      <c r="DT490" s="171"/>
      <c r="DU490" s="171"/>
      <c r="DV490" s="171"/>
      <c r="DW490" s="171"/>
      <c r="DX490" s="171"/>
      <c r="DY490" s="171"/>
      <c r="DZ490" s="171"/>
      <c r="EA490" s="171"/>
      <c r="EB490" s="171"/>
      <c r="EC490" s="171"/>
      <c r="ED490" s="171"/>
      <c r="EE490" s="171"/>
      <c r="EF490" s="171"/>
      <c r="EG490" s="171"/>
      <c r="EH490" s="171"/>
      <c r="EI490" s="171"/>
      <c r="EJ490" s="171"/>
      <c r="EK490" s="171"/>
      <c r="EL490" s="171"/>
      <c r="EM490" s="171"/>
      <c r="EN490" s="171"/>
    </row>
    <row r="491" spans="43:144" ht="15" x14ac:dyDescent="0.25">
      <c r="AQ491" s="171"/>
      <c r="AR491"/>
      <c r="AS491"/>
      <c r="AT491"/>
      <c r="AU491"/>
      <c r="AV491"/>
      <c r="AW491"/>
      <c r="AX491"/>
      <c r="AY491"/>
      <c r="AZ491"/>
      <c r="BA491"/>
      <c r="BB491"/>
      <c r="BC491"/>
      <c r="BD491"/>
      <c r="BE491" s="171"/>
      <c r="BF491" s="171"/>
      <c r="BG491" s="171"/>
      <c r="BH491" s="171"/>
      <c r="BI491" s="171"/>
      <c r="BJ491" s="171"/>
      <c r="BK491" s="171"/>
      <c r="BL491" s="171"/>
      <c r="BM491" s="171"/>
      <c r="BN491" s="171"/>
      <c r="BO491" s="171"/>
      <c r="BP491" s="171"/>
      <c r="BQ491" s="171"/>
      <c r="BR491" s="171"/>
      <c r="BS491" s="171"/>
      <c r="BT491" s="171"/>
      <c r="BU491" s="171"/>
      <c r="BV491" s="171"/>
      <c r="BW491" s="171"/>
      <c r="BX491" s="171"/>
      <c r="BY491" s="171"/>
      <c r="BZ491" s="171"/>
      <c r="CA491" s="171"/>
      <c r="CB491" s="171"/>
      <c r="CC491" s="171"/>
      <c r="CD491" s="171"/>
      <c r="CE491" s="171"/>
      <c r="CF491" s="171"/>
      <c r="CG491" s="171"/>
      <c r="CH491" s="171"/>
      <c r="CI491" s="171"/>
      <c r="CJ491" s="171"/>
      <c r="CK491" s="171"/>
      <c r="CL491" s="171"/>
      <c r="CM491" s="171"/>
      <c r="CN491" s="171"/>
      <c r="CO491" s="171"/>
      <c r="CP491" s="171"/>
      <c r="CQ491" s="171"/>
      <c r="CR491" s="171"/>
      <c r="CS491" s="171"/>
      <c r="CT491" s="171"/>
      <c r="CU491" s="171"/>
      <c r="CV491" s="171"/>
      <c r="CW491" s="171"/>
      <c r="CX491" s="171"/>
      <c r="CY491" s="171"/>
      <c r="CZ491" s="171"/>
      <c r="DA491" s="171"/>
      <c r="DB491" s="171"/>
      <c r="DC491" s="171"/>
      <c r="DD491" s="171"/>
      <c r="DE491" s="171"/>
      <c r="DF491" s="171"/>
      <c r="DG491" s="171"/>
      <c r="DH491" s="171"/>
      <c r="DI491" s="171"/>
      <c r="DJ491" s="171"/>
      <c r="DK491" s="171"/>
      <c r="DL491" s="171"/>
      <c r="DM491" s="171"/>
      <c r="DN491" s="171"/>
      <c r="DO491" s="171"/>
      <c r="DP491" s="171"/>
      <c r="DQ491" s="171"/>
      <c r="DR491" s="171"/>
      <c r="DS491" s="171"/>
      <c r="DT491" s="171"/>
      <c r="DU491" s="171"/>
      <c r="DV491" s="171"/>
      <c r="DW491" s="171"/>
      <c r="DX491" s="171"/>
      <c r="DY491" s="171"/>
      <c r="DZ491" s="171"/>
      <c r="EA491" s="171"/>
      <c r="EB491" s="171"/>
      <c r="EC491" s="171"/>
      <c r="ED491" s="171"/>
      <c r="EE491" s="171"/>
      <c r="EF491" s="171"/>
      <c r="EG491" s="171"/>
      <c r="EH491" s="171"/>
      <c r="EI491" s="171"/>
      <c r="EJ491" s="171"/>
      <c r="EK491" s="171"/>
      <c r="EL491" s="171"/>
      <c r="EM491" s="171"/>
      <c r="EN491" s="171"/>
    </row>
    <row r="492" spans="43:144" ht="15" x14ac:dyDescent="0.25">
      <c r="AQ492" s="171"/>
      <c r="AR492"/>
      <c r="AS492"/>
      <c r="AT492"/>
      <c r="AU492"/>
      <c r="AV492"/>
      <c r="AW492"/>
      <c r="AX492"/>
      <c r="AY492"/>
      <c r="AZ492"/>
      <c r="BA492"/>
      <c r="BB492"/>
      <c r="BC492"/>
      <c r="BD492"/>
      <c r="BE492" s="171"/>
      <c r="BF492" s="171"/>
      <c r="BG492" s="171"/>
      <c r="BH492" s="171"/>
      <c r="BI492" s="171"/>
      <c r="BJ492" s="171"/>
      <c r="BK492" s="171"/>
      <c r="BL492" s="171"/>
      <c r="BM492" s="171"/>
      <c r="BN492" s="171"/>
      <c r="BO492" s="171"/>
      <c r="BP492" s="171"/>
      <c r="BQ492" s="171"/>
      <c r="BR492" s="171"/>
      <c r="BS492" s="171"/>
      <c r="BT492" s="171"/>
      <c r="BU492" s="171"/>
      <c r="BV492" s="171"/>
      <c r="BW492" s="171"/>
      <c r="BX492" s="171"/>
      <c r="BY492" s="171"/>
      <c r="BZ492" s="171"/>
      <c r="CA492" s="171"/>
      <c r="CB492" s="171"/>
      <c r="CC492" s="171"/>
      <c r="CD492" s="171"/>
      <c r="CE492" s="171"/>
      <c r="CF492" s="171"/>
      <c r="CG492" s="171"/>
      <c r="CH492" s="171"/>
      <c r="CI492" s="171"/>
      <c r="CJ492" s="171"/>
      <c r="CK492" s="171"/>
      <c r="CL492" s="171"/>
      <c r="CM492" s="171"/>
      <c r="CN492" s="171"/>
      <c r="CO492" s="171"/>
      <c r="CP492" s="171"/>
      <c r="CQ492" s="171"/>
      <c r="CR492" s="171"/>
      <c r="CS492" s="171"/>
      <c r="CT492" s="171"/>
      <c r="CU492" s="171"/>
      <c r="CV492" s="171"/>
      <c r="CW492" s="171"/>
      <c r="CX492" s="171"/>
      <c r="CY492" s="171"/>
      <c r="CZ492" s="171"/>
      <c r="DA492" s="171"/>
      <c r="DB492" s="171"/>
      <c r="DC492" s="171"/>
      <c r="DD492" s="171"/>
      <c r="DE492" s="171"/>
      <c r="DF492" s="171"/>
      <c r="DG492" s="171"/>
      <c r="DH492" s="171"/>
      <c r="DI492" s="171"/>
      <c r="DJ492" s="171"/>
      <c r="DK492" s="171"/>
      <c r="DL492" s="171"/>
      <c r="DM492" s="171"/>
      <c r="DN492" s="171"/>
      <c r="DO492" s="171"/>
      <c r="DP492" s="171"/>
      <c r="DQ492" s="171"/>
      <c r="DR492" s="171"/>
      <c r="DS492" s="171"/>
      <c r="DT492" s="171"/>
      <c r="DU492" s="171"/>
      <c r="DV492" s="171"/>
      <c r="DW492" s="171"/>
      <c r="DX492" s="171"/>
      <c r="DY492" s="171"/>
      <c r="DZ492" s="171"/>
      <c r="EA492" s="171"/>
      <c r="EB492" s="171"/>
      <c r="EC492" s="171"/>
      <c r="ED492" s="171"/>
      <c r="EE492" s="171"/>
      <c r="EF492" s="171"/>
      <c r="EG492" s="171"/>
      <c r="EH492" s="171"/>
      <c r="EI492" s="171"/>
      <c r="EJ492" s="171"/>
      <c r="EK492" s="171"/>
      <c r="EL492" s="171"/>
      <c r="EM492" s="171"/>
      <c r="EN492" s="171"/>
    </row>
    <row r="493" spans="43:144" ht="15" x14ac:dyDescent="0.25">
      <c r="AQ493" s="171"/>
      <c r="AR493"/>
      <c r="AS493"/>
      <c r="AT493"/>
      <c r="AU493"/>
      <c r="AV493"/>
      <c r="AW493"/>
      <c r="AX493"/>
      <c r="AY493"/>
      <c r="AZ493"/>
      <c r="BA493"/>
      <c r="BB493"/>
      <c r="BC493"/>
      <c r="BD493"/>
      <c r="BE493" s="171"/>
      <c r="BF493" s="171"/>
      <c r="BG493" s="171"/>
      <c r="BH493" s="171"/>
      <c r="BI493" s="171"/>
      <c r="BJ493" s="171"/>
      <c r="BK493" s="171"/>
      <c r="BL493" s="171"/>
      <c r="BM493" s="171"/>
      <c r="BN493" s="171"/>
      <c r="BO493" s="171"/>
      <c r="BP493" s="171"/>
      <c r="BQ493" s="171"/>
      <c r="BR493" s="171"/>
      <c r="BS493" s="171"/>
      <c r="BT493" s="171"/>
      <c r="BU493" s="171"/>
      <c r="BV493" s="171"/>
      <c r="BW493" s="171"/>
      <c r="BX493" s="171"/>
      <c r="BY493" s="171"/>
      <c r="BZ493" s="171"/>
      <c r="CA493" s="171"/>
      <c r="CB493" s="171"/>
      <c r="CC493" s="171"/>
      <c r="CD493" s="171"/>
      <c r="CE493" s="171"/>
      <c r="CF493" s="171"/>
      <c r="CG493" s="171"/>
      <c r="CH493" s="171"/>
      <c r="CI493" s="171"/>
      <c r="CJ493" s="171"/>
      <c r="CK493" s="171"/>
      <c r="CL493" s="171"/>
      <c r="CM493" s="171"/>
      <c r="CN493" s="171"/>
      <c r="CO493" s="171"/>
      <c r="CP493" s="171"/>
      <c r="CQ493" s="171"/>
      <c r="CR493" s="171"/>
      <c r="CS493" s="171"/>
      <c r="CT493" s="171"/>
      <c r="CU493" s="171"/>
      <c r="CV493" s="171"/>
      <c r="CW493" s="171"/>
      <c r="CX493" s="171"/>
      <c r="CY493" s="171"/>
      <c r="CZ493" s="171"/>
      <c r="DA493" s="171"/>
      <c r="DB493" s="171"/>
      <c r="DC493" s="171"/>
      <c r="DD493" s="171"/>
      <c r="DE493" s="171"/>
      <c r="DF493" s="171"/>
      <c r="DG493" s="171"/>
      <c r="DH493" s="171"/>
      <c r="DI493" s="171"/>
      <c r="DJ493" s="171"/>
      <c r="DK493" s="171"/>
      <c r="DL493" s="171"/>
      <c r="DM493" s="171"/>
      <c r="DN493" s="171"/>
      <c r="DO493" s="171"/>
      <c r="DP493" s="171"/>
      <c r="DQ493" s="171"/>
      <c r="DR493" s="171"/>
      <c r="DS493" s="171"/>
      <c r="DT493" s="171"/>
      <c r="DU493" s="171"/>
      <c r="DV493" s="171"/>
      <c r="DW493" s="171"/>
      <c r="DX493" s="171"/>
      <c r="DY493" s="171"/>
      <c r="DZ493" s="171"/>
      <c r="EA493" s="171"/>
      <c r="EB493" s="171"/>
      <c r="EC493" s="171"/>
      <c r="ED493" s="171"/>
      <c r="EE493" s="171"/>
      <c r="EF493" s="171"/>
      <c r="EG493" s="171"/>
      <c r="EH493" s="171"/>
      <c r="EI493" s="171"/>
      <c r="EJ493" s="171"/>
      <c r="EK493" s="171"/>
      <c r="EL493" s="171"/>
      <c r="EM493" s="171"/>
      <c r="EN493" s="171"/>
    </row>
    <row r="494" spans="43:144" ht="15" x14ac:dyDescent="0.25">
      <c r="AQ494" s="171"/>
      <c r="AR494"/>
      <c r="AS494"/>
      <c r="AT494"/>
      <c r="AU494"/>
      <c r="AV494"/>
      <c r="AW494"/>
      <c r="AX494"/>
      <c r="AY494"/>
      <c r="AZ494"/>
      <c r="BA494"/>
      <c r="BB494"/>
      <c r="BC494"/>
      <c r="BD494"/>
      <c r="BE494" s="171"/>
      <c r="BF494" s="171"/>
      <c r="BG494" s="171"/>
      <c r="BH494" s="171"/>
      <c r="BI494" s="171"/>
      <c r="BJ494" s="171"/>
      <c r="BK494" s="171"/>
      <c r="BL494" s="171"/>
      <c r="BM494" s="171"/>
      <c r="BN494" s="171"/>
      <c r="BO494" s="171"/>
      <c r="BP494" s="171"/>
      <c r="BQ494" s="171"/>
      <c r="BR494" s="171"/>
      <c r="BS494" s="171"/>
      <c r="BT494" s="171"/>
      <c r="BU494" s="171"/>
      <c r="BV494" s="171"/>
      <c r="BW494" s="171"/>
      <c r="BX494" s="171"/>
      <c r="BY494" s="171"/>
      <c r="BZ494" s="171"/>
      <c r="CA494" s="171"/>
      <c r="CB494" s="171"/>
      <c r="CC494" s="171"/>
      <c r="CD494" s="171"/>
      <c r="CE494" s="171"/>
      <c r="CF494" s="171"/>
      <c r="CG494" s="171"/>
      <c r="CH494" s="171"/>
      <c r="CI494" s="171"/>
      <c r="CJ494" s="171"/>
      <c r="CK494" s="171"/>
      <c r="CL494" s="171"/>
      <c r="CM494" s="171"/>
      <c r="CN494" s="171"/>
      <c r="CO494" s="171"/>
      <c r="CP494" s="171"/>
      <c r="CQ494" s="171"/>
      <c r="CR494" s="171"/>
      <c r="CS494" s="171"/>
      <c r="CT494" s="171"/>
      <c r="CU494" s="171"/>
      <c r="CV494" s="171"/>
      <c r="CW494" s="171"/>
      <c r="CX494" s="171"/>
      <c r="CY494" s="171"/>
      <c r="CZ494" s="171"/>
      <c r="DA494" s="171"/>
      <c r="DB494" s="171"/>
      <c r="DC494" s="171"/>
      <c r="DD494" s="171"/>
      <c r="DE494" s="171"/>
      <c r="DF494" s="171"/>
      <c r="DG494" s="171"/>
      <c r="DH494" s="171"/>
      <c r="DI494" s="171"/>
      <c r="DJ494" s="171"/>
      <c r="DK494" s="171"/>
      <c r="DL494" s="171"/>
      <c r="DM494" s="171"/>
      <c r="DN494" s="171"/>
      <c r="DO494" s="171"/>
      <c r="DP494" s="171"/>
      <c r="DQ494" s="171"/>
      <c r="DR494" s="171"/>
      <c r="DS494" s="171"/>
      <c r="DT494" s="171"/>
      <c r="DU494" s="171"/>
      <c r="DV494" s="171"/>
      <c r="DW494" s="171"/>
      <c r="DX494" s="171"/>
      <c r="DY494" s="171"/>
      <c r="DZ494" s="171"/>
      <c r="EA494" s="171"/>
      <c r="EB494" s="171"/>
      <c r="EC494" s="171"/>
      <c r="ED494" s="171"/>
      <c r="EE494" s="171"/>
      <c r="EF494" s="171"/>
      <c r="EG494" s="171"/>
      <c r="EH494" s="171"/>
      <c r="EI494" s="171"/>
      <c r="EJ494" s="171"/>
      <c r="EK494" s="171"/>
      <c r="EL494" s="171"/>
      <c r="EM494" s="171"/>
      <c r="EN494" s="171"/>
    </row>
    <row r="495" spans="43:144" ht="15" x14ac:dyDescent="0.25">
      <c r="AQ495" s="171"/>
      <c r="AR495"/>
      <c r="AS495"/>
      <c r="AT495"/>
      <c r="AU495"/>
      <c r="AV495"/>
      <c r="AW495"/>
      <c r="AX495"/>
      <c r="AY495"/>
      <c r="AZ495"/>
      <c r="BA495"/>
      <c r="BB495"/>
      <c r="BC495"/>
      <c r="BD495"/>
      <c r="BE495" s="171"/>
      <c r="BF495" s="171"/>
      <c r="BG495" s="171"/>
      <c r="BH495" s="171"/>
      <c r="BI495" s="171"/>
      <c r="BJ495" s="171"/>
      <c r="BK495" s="171"/>
      <c r="BL495" s="171"/>
      <c r="BM495" s="171"/>
      <c r="BN495" s="171"/>
      <c r="BO495" s="171"/>
      <c r="BP495" s="171"/>
      <c r="BQ495" s="171"/>
      <c r="BR495" s="171"/>
      <c r="BS495" s="171"/>
      <c r="BT495" s="171"/>
      <c r="BU495" s="171"/>
      <c r="BV495" s="171"/>
      <c r="BW495" s="171"/>
      <c r="BX495" s="171"/>
      <c r="BY495" s="171"/>
      <c r="BZ495" s="171"/>
      <c r="CA495" s="171"/>
      <c r="CB495" s="171"/>
      <c r="CC495" s="171"/>
      <c r="CD495" s="171"/>
      <c r="CE495" s="171"/>
      <c r="CF495" s="171"/>
      <c r="CG495" s="171"/>
      <c r="CH495" s="171"/>
      <c r="CI495" s="171"/>
      <c r="CJ495" s="171"/>
      <c r="CK495" s="171"/>
      <c r="CL495" s="171"/>
      <c r="CM495" s="171"/>
      <c r="CN495" s="171"/>
      <c r="CO495" s="171"/>
      <c r="CP495" s="171"/>
      <c r="CQ495" s="171"/>
      <c r="CR495" s="171"/>
      <c r="CS495" s="171"/>
      <c r="CT495" s="171"/>
      <c r="CU495" s="171"/>
      <c r="CV495" s="171"/>
      <c r="CW495" s="171"/>
      <c r="CX495" s="171"/>
      <c r="CY495" s="171"/>
      <c r="CZ495" s="171"/>
      <c r="DA495" s="171"/>
      <c r="DB495" s="171"/>
      <c r="DC495" s="171"/>
      <c r="DD495" s="171"/>
      <c r="DE495" s="171"/>
      <c r="DF495" s="171"/>
      <c r="DG495" s="171"/>
      <c r="DH495" s="171"/>
      <c r="DI495" s="171"/>
      <c r="DJ495" s="171"/>
      <c r="DK495" s="171"/>
      <c r="DL495" s="171"/>
      <c r="DM495" s="171"/>
      <c r="DN495" s="171"/>
      <c r="DO495" s="171"/>
      <c r="DP495" s="171"/>
      <c r="DQ495" s="171"/>
      <c r="DR495" s="171"/>
      <c r="DS495" s="171"/>
      <c r="DT495" s="171"/>
      <c r="DU495" s="171"/>
      <c r="DV495" s="171"/>
      <c r="DW495" s="171"/>
      <c r="DX495" s="171"/>
      <c r="DY495" s="171"/>
      <c r="DZ495" s="171"/>
      <c r="EA495" s="171"/>
      <c r="EB495" s="171"/>
      <c r="EC495" s="171"/>
      <c r="ED495" s="171"/>
      <c r="EE495" s="171"/>
      <c r="EF495" s="171"/>
      <c r="EG495" s="171"/>
      <c r="EH495" s="171"/>
      <c r="EI495" s="171"/>
      <c r="EJ495" s="171"/>
      <c r="EK495" s="171"/>
      <c r="EL495" s="171"/>
      <c r="EM495" s="171"/>
      <c r="EN495" s="171"/>
    </row>
    <row r="496" spans="43:144" ht="15" x14ac:dyDescent="0.25">
      <c r="AQ496" s="171"/>
      <c r="AR496"/>
      <c r="AS496"/>
      <c r="AT496"/>
      <c r="AU496"/>
      <c r="AV496"/>
      <c r="AW496"/>
      <c r="AX496"/>
      <c r="AY496"/>
      <c r="AZ496"/>
      <c r="BA496"/>
      <c r="BB496"/>
      <c r="BC496"/>
      <c r="BD496"/>
      <c r="BE496" s="171"/>
      <c r="BF496" s="171"/>
      <c r="BG496" s="171"/>
      <c r="BH496" s="171"/>
      <c r="BI496" s="171"/>
      <c r="BJ496" s="171"/>
      <c r="BK496" s="171"/>
      <c r="BL496" s="171"/>
      <c r="BM496" s="171"/>
      <c r="BN496" s="171"/>
      <c r="BO496" s="171"/>
      <c r="BP496" s="171"/>
      <c r="BQ496" s="171"/>
      <c r="BR496" s="171"/>
      <c r="BS496" s="171"/>
      <c r="BT496" s="171"/>
      <c r="BU496" s="171"/>
      <c r="BV496" s="171"/>
      <c r="BW496" s="171"/>
      <c r="BX496" s="171"/>
      <c r="BY496" s="171"/>
      <c r="BZ496" s="171"/>
      <c r="CA496" s="171"/>
      <c r="CB496" s="171"/>
      <c r="CC496" s="171"/>
      <c r="CD496" s="171"/>
      <c r="CE496" s="171"/>
      <c r="CF496" s="171"/>
      <c r="CG496" s="171"/>
      <c r="CH496" s="171"/>
      <c r="CI496" s="171"/>
      <c r="CJ496" s="171"/>
      <c r="CK496" s="171"/>
      <c r="CL496" s="171"/>
      <c r="CM496" s="171"/>
      <c r="CN496" s="171"/>
      <c r="CO496" s="171"/>
      <c r="CP496" s="171"/>
      <c r="CQ496" s="171"/>
      <c r="CR496" s="171"/>
      <c r="CS496" s="171"/>
      <c r="CT496" s="171"/>
      <c r="CU496" s="171"/>
      <c r="CV496" s="171"/>
      <c r="CW496" s="171"/>
      <c r="CX496" s="171"/>
      <c r="CY496" s="171"/>
      <c r="CZ496" s="171"/>
      <c r="DA496" s="171"/>
      <c r="DB496" s="171"/>
      <c r="DC496" s="171"/>
      <c r="DD496" s="171"/>
      <c r="DE496" s="171"/>
      <c r="DF496" s="171"/>
      <c r="DG496" s="171"/>
      <c r="DH496" s="171"/>
      <c r="DI496" s="171"/>
      <c r="DJ496" s="171"/>
      <c r="DK496" s="171"/>
      <c r="DL496" s="171"/>
      <c r="DM496" s="171"/>
      <c r="DN496" s="171"/>
      <c r="DO496" s="171"/>
      <c r="DP496" s="171"/>
      <c r="DQ496" s="171"/>
      <c r="DR496" s="171"/>
      <c r="DS496" s="171"/>
      <c r="DT496" s="171"/>
      <c r="DU496" s="171"/>
      <c r="DV496" s="171"/>
      <c r="DW496" s="171"/>
      <c r="DX496" s="171"/>
      <c r="DY496" s="171"/>
      <c r="DZ496" s="171"/>
      <c r="EA496" s="171"/>
      <c r="EB496" s="171"/>
      <c r="EC496" s="171"/>
      <c r="ED496" s="171"/>
      <c r="EE496" s="171"/>
      <c r="EF496" s="171"/>
      <c r="EG496" s="171"/>
      <c r="EH496" s="171"/>
      <c r="EI496" s="171"/>
      <c r="EJ496" s="171"/>
      <c r="EK496" s="171"/>
      <c r="EL496" s="171"/>
      <c r="EM496" s="171"/>
      <c r="EN496" s="171"/>
    </row>
    <row r="497" spans="43:144" ht="15" x14ac:dyDescent="0.25">
      <c r="AQ497" s="171"/>
      <c r="AR497"/>
      <c r="AS497"/>
      <c r="AT497"/>
      <c r="AU497"/>
      <c r="AV497"/>
      <c r="AW497"/>
      <c r="AX497"/>
      <c r="AY497"/>
      <c r="AZ497"/>
      <c r="BA497"/>
      <c r="BB497"/>
      <c r="BC497"/>
      <c r="BD497"/>
      <c r="BE497" s="171"/>
      <c r="BF497" s="171"/>
      <c r="BG497" s="171"/>
      <c r="BH497" s="171"/>
      <c r="BI497" s="171"/>
      <c r="BJ497" s="171"/>
      <c r="BK497" s="171"/>
      <c r="BL497" s="171"/>
      <c r="BM497" s="171"/>
      <c r="BN497" s="171"/>
      <c r="BO497" s="171"/>
      <c r="BP497" s="171"/>
      <c r="BQ497" s="171"/>
      <c r="BR497" s="171"/>
      <c r="BS497" s="171"/>
      <c r="BT497" s="171"/>
      <c r="BU497" s="171"/>
      <c r="BV497" s="171"/>
      <c r="BW497" s="171"/>
      <c r="BX497" s="171"/>
      <c r="BY497" s="171"/>
      <c r="BZ497" s="171"/>
      <c r="CA497" s="171"/>
      <c r="CB497" s="171"/>
      <c r="CC497" s="171"/>
      <c r="CD497" s="171"/>
      <c r="CE497" s="171"/>
      <c r="CF497" s="171"/>
      <c r="CG497" s="171"/>
      <c r="CH497" s="171"/>
      <c r="CI497" s="171"/>
      <c r="CJ497" s="171"/>
      <c r="CK497" s="171"/>
      <c r="CL497" s="171"/>
      <c r="CM497" s="171"/>
      <c r="CN497" s="171"/>
      <c r="CO497" s="171"/>
      <c r="CP497" s="171"/>
      <c r="CQ497" s="171"/>
      <c r="CR497" s="171"/>
      <c r="CS497" s="171"/>
      <c r="CT497" s="171"/>
      <c r="CU497" s="171"/>
      <c r="CV497" s="171"/>
      <c r="CW497" s="171"/>
      <c r="CX497" s="171"/>
      <c r="CY497" s="171"/>
      <c r="CZ497" s="171"/>
      <c r="DA497" s="171"/>
      <c r="DB497" s="171"/>
      <c r="DC497" s="171"/>
      <c r="DD497" s="171"/>
      <c r="DE497" s="171"/>
      <c r="DF497" s="171"/>
      <c r="DG497" s="171"/>
      <c r="DH497" s="171"/>
      <c r="DI497" s="171"/>
      <c r="DJ497" s="171"/>
      <c r="DK497" s="171"/>
      <c r="DL497" s="171"/>
      <c r="DM497" s="171"/>
      <c r="DN497" s="171"/>
      <c r="DO497" s="171"/>
      <c r="DP497" s="171"/>
      <c r="DQ497" s="171"/>
      <c r="DR497" s="171"/>
      <c r="DS497" s="171"/>
      <c r="DT497" s="171"/>
      <c r="DU497" s="171"/>
      <c r="DV497" s="171"/>
      <c r="DW497" s="171"/>
      <c r="DX497" s="171"/>
      <c r="DY497" s="171"/>
      <c r="DZ497" s="171"/>
      <c r="EA497" s="171"/>
      <c r="EB497" s="171"/>
      <c r="EC497" s="171"/>
      <c r="ED497" s="171"/>
      <c r="EE497" s="171"/>
      <c r="EF497" s="171"/>
      <c r="EG497" s="171"/>
      <c r="EH497" s="171"/>
      <c r="EI497" s="171"/>
      <c r="EJ497" s="171"/>
      <c r="EK497" s="171"/>
      <c r="EL497" s="171"/>
      <c r="EM497" s="171"/>
      <c r="EN497" s="171"/>
    </row>
    <row r="498" spans="43:144" ht="15" x14ac:dyDescent="0.25">
      <c r="AQ498" s="171"/>
      <c r="AR498"/>
      <c r="AS498"/>
      <c r="AT498"/>
      <c r="AU498"/>
      <c r="AV498"/>
      <c r="AW498"/>
      <c r="AX498"/>
      <c r="AY498"/>
      <c r="AZ498"/>
      <c r="BA498"/>
      <c r="BB498"/>
      <c r="BC498"/>
      <c r="BD498"/>
      <c r="BE498" s="171"/>
      <c r="BF498" s="171"/>
      <c r="BG498" s="171"/>
      <c r="BH498" s="171"/>
      <c r="BI498" s="171"/>
      <c r="BJ498" s="171"/>
      <c r="BK498" s="171"/>
      <c r="BL498" s="171"/>
      <c r="BM498" s="171"/>
      <c r="BN498" s="171"/>
      <c r="BO498" s="171"/>
      <c r="BP498" s="171"/>
      <c r="BQ498" s="171"/>
      <c r="BR498" s="171"/>
      <c r="BS498" s="171"/>
      <c r="BT498" s="171"/>
      <c r="BU498" s="171"/>
      <c r="BV498" s="171"/>
      <c r="BW498" s="171"/>
      <c r="BX498" s="171"/>
      <c r="BY498" s="171"/>
      <c r="BZ498" s="171"/>
      <c r="CA498" s="171"/>
      <c r="CB498" s="171"/>
      <c r="CC498" s="171"/>
      <c r="CD498" s="171"/>
      <c r="CE498" s="171"/>
      <c r="CF498" s="171"/>
      <c r="CG498" s="171"/>
      <c r="CH498" s="171"/>
      <c r="CI498" s="171"/>
      <c r="CJ498" s="171"/>
      <c r="CK498" s="171"/>
      <c r="CL498" s="171"/>
      <c r="CM498" s="171"/>
      <c r="CN498" s="171"/>
      <c r="CO498" s="171"/>
      <c r="CP498" s="171"/>
      <c r="CQ498" s="171"/>
      <c r="CR498" s="171"/>
      <c r="CS498" s="171"/>
      <c r="CT498" s="171"/>
      <c r="CU498" s="171"/>
      <c r="CV498" s="171"/>
      <c r="CW498" s="171"/>
      <c r="CX498" s="171"/>
      <c r="CY498" s="171"/>
      <c r="CZ498" s="171"/>
      <c r="DA498" s="171"/>
      <c r="DB498" s="171"/>
      <c r="DC498" s="171"/>
      <c r="DD498" s="171"/>
      <c r="DE498" s="171"/>
      <c r="DF498" s="171"/>
      <c r="DG498" s="171"/>
      <c r="DH498" s="171"/>
      <c r="DI498" s="171"/>
      <c r="DJ498" s="171"/>
      <c r="DK498" s="171"/>
      <c r="DL498" s="171"/>
      <c r="DM498" s="171"/>
      <c r="DN498" s="171"/>
      <c r="DO498" s="171"/>
      <c r="DP498" s="171"/>
      <c r="DQ498" s="171"/>
      <c r="DR498" s="171"/>
      <c r="DS498" s="171"/>
      <c r="DT498" s="171"/>
      <c r="DU498" s="171"/>
      <c r="DV498" s="171"/>
      <c r="DW498" s="171"/>
      <c r="DX498" s="171"/>
      <c r="DY498" s="171"/>
      <c r="DZ498" s="171"/>
      <c r="EA498" s="171"/>
      <c r="EB498" s="171"/>
      <c r="EC498" s="171"/>
      <c r="ED498" s="171"/>
      <c r="EE498" s="171"/>
      <c r="EF498" s="171"/>
      <c r="EG498" s="171"/>
      <c r="EH498" s="171"/>
      <c r="EI498" s="171"/>
      <c r="EJ498" s="171"/>
      <c r="EK498" s="171"/>
      <c r="EL498" s="171"/>
      <c r="EM498" s="171"/>
      <c r="EN498" s="171"/>
    </row>
    <row r="499" spans="43:144" ht="15" x14ac:dyDescent="0.25">
      <c r="AQ499" s="171"/>
      <c r="AR499"/>
      <c r="AS499"/>
      <c r="AT499"/>
      <c r="AU499"/>
      <c r="AV499"/>
      <c r="AW499"/>
      <c r="AX499"/>
      <c r="AY499"/>
      <c r="AZ499"/>
      <c r="BA499"/>
      <c r="BB499"/>
      <c r="BC499"/>
      <c r="BD499"/>
      <c r="BE499" s="171"/>
      <c r="BF499" s="171"/>
      <c r="BG499" s="171"/>
      <c r="BH499" s="171"/>
      <c r="BI499" s="171"/>
      <c r="BJ499" s="171"/>
      <c r="BK499" s="171"/>
      <c r="BL499" s="171"/>
      <c r="BM499" s="171"/>
      <c r="BN499" s="171"/>
      <c r="BO499" s="171"/>
      <c r="BP499" s="171"/>
      <c r="BQ499" s="171"/>
      <c r="BR499" s="171"/>
      <c r="BS499" s="171"/>
      <c r="BT499" s="171"/>
      <c r="BU499" s="171"/>
      <c r="BV499" s="171"/>
      <c r="BW499" s="171"/>
      <c r="BX499" s="171"/>
      <c r="BY499" s="171"/>
      <c r="BZ499" s="171"/>
      <c r="CA499" s="171"/>
      <c r="CB499" s="171"/>
      <c r="CC499" s="171"/>
      <c r="CD499" s="171"/>
      <c r="CE499" s="171"/>
      <c r="CF499" s="171"/>
      <c r="CG499" s="171"/>
      <c r="CH499" s="171"/>
      <c r="CI499" s="171"/>
      <c r="CJ499" s="171"/>
      <c r="CK499" s="171"/>
      <c r="CL499" s="171"/>
      <c r="CM499" s="171"/>
      <c r="CN499" s="171"/>
      <c r="CO499" s="171"/>
      <c r="CP499" s="171"/>
      <c r="CQ499" s="171"/>
      <c r="CR499" s="171"/>
      <c r="CS499" s="171"/>
      <c r="CT499" s="171"/>
      <c r="CU499" s="171"/>
      <c r="CV499" s="171"/>
      <c r="CW499" s="171"/>
      <c r="CX499" s="171"/>
      <c r="CY499" s="171"/>
      <c r="CZ499" s="171"/>
      <c r="DA499" s="171"/>
      <c r="DB499" s="171"/>
      <c r="DC499" s="171"/>
      <c r="DD499" s="171"/>
      <c r="DE499" s="171"/>
      <c r="DF499" s="171"/>
      <c r="DG499" s="171"/>
      <c r="DH499" s="171"/>
      <c r="DI499" s="171"/>
      <c r="DJ499" s="171"/>
      <c r="DK499" s="171"/>
      <c r="DL499" s="171"/>
      <c r="DM499" s="171"/>
      <c r="DN499" s="171"/>
      <c r="DO499" s="171"/>
      <c r="DP499" s="171"/>
      <c r="DQ499" s="171"/>
      <c r="DR499" s="171"/>
      <c r="DS499" s="171"/>
      <c r="DT499" s="171"/>
      <c r="DU499" s="171"/>
      <c r="DV499" s="171"/>
      <c r="DW499" s="171"/>
      <c r="DX499" s="171"/>
      <c r="DY499" s="171"/>
      <c r="DZ499" s="171"/>
      <c r="EA499" s="171"/>
      <c r="EB499" s="171"/>
      <c r="EC499" s="171"/>
      <c r="ED499" s="171"/>
      <c r="EE499" s="171"/>
      <c r="EF499" s="171"/>
      <c r="EG499" s="171"/>
      <c r="EH499" s="171"/>
      <c r="EI499" s="171"/>
      <c r="EJ499" s="171"/>
      <c r="EK499" s="171"/>
      <c r="EL499" s="171"/>
      <c r="EM499" s="171"/>
      <c r="EN499" s="171"/>
    </row>
    <row r="500" spans="43:144" ht="15" x14ac:dyDescent="0.25">
      <c r="AQ500" s="171"/>
      <c r="AR500"/>
      <c r="AS500"/>
      <c r="AT500"/>
      <c r="AU500"/>
      <c r="AV500"/>
      <c r="AW500"/>
      <c r="AX500"/>
      <c r="AY500"/>
      <c r="AZ500"/>
      <c r="BA500"/>
      <c r="BB500"/>
      <c r="BC500"/>
      <c r="BD500"/>
      <c r="BE500" s="171"/>
      <c r="BF500" s="171"/>
      <c r="BG500" s="171"/>
      <c r="BH500" s="171"/>
      <c r="BI500" s="171"/>
      <c r="BJ500" s="171"/>
      <c r="BK500" s="171"/>
      <c r="BL500" s="171"/>
      <c r="BM500" s="171"/>
      <c r="BN500" s="171"/>
      <c r="BO500" s="171"/>
      <c r="BP500" s="171"/>
      <c r="BQ500" s="171"/>
      <c r="BR500" s="171"/>
      <c r="BS500" s="171"/>
      <c r="BT500" s="171"/>
      <c r="BU500" s="171"/>
      <c r="BV500" s="171"/>
      <c r="BW500" s="171"/>
      <c r="BX500" s="171"/>
      <c r="BY500" s="171"/>
      <c r="BZ500" s="171"/>
      <c r="CA500" s="171"/>
      <c r="CB500" s="171"/>
      <c r="CC500" s="171"/>
      <c r="CD500" s="171"/>
      <c r="CE500" s="171"/>
      <c r="CF500" s="171"/>
      <c r="CG500" s="171"/>
      <c r="CH500" s="171"/>
      <c r="CI500" s="171"/>
      <c r="CJ500" s="171"/>
      <c r="CK500" s="171"/>
      <c r="CL500" s="171"/>
      <c r="CM500" s="171"/>
      <c r="CN500" s="171"/>
      <c r="CO500" s="171"/>
      <c r="CP500" s="171"/>
      <c r="CQ500" s="171"/>
      <c r="CR500" s="171"/>
      <c r="CS500" s="171"/>
      <c r="CT500" s="171"/>
      <c r="CU500" s="171"/>
      <c r="CV500" s="171"/>
      <c r="CW500" s="171"/>
      <c r="CX500" s="171"/>
      <c r="CY500" s="171"/>
      <c r="CZ500" s="171"/>
      <c r="DA500" s="171"/>
      <c r="DB500" s="171"/>
      <c r="DC500" s="171"/>
      <c r="DD500" s="171"/>
      <c r="DE500" s="171"/>
      <c r="DF500" s="171"/>
      <c r="DG500" s="171"/>
      <c r="DH500" s="171"/>
      <c r="DI500" s="171"/>
      <c r="DJ500" s="171"/>
      <c r="DK500" s="171"/>
      <c r="DL500" s="171"/>
      <c r="DM500" s="171"/>
      <c r="DN500" s="171"/>
      <c r="DO500" s="171"/>
      <c r="DP500" s="171"/>
      <c r="DQ500" s="171"/>
      <c r="DR500" s="171"/>
      <c r="DS500" s="171"/>
      <c r="DT500" s="171"/>
      <c r="DU500" s="171"/>
      <c r="DV500" s="171"/>
      <c r="DW500" s="171"/>
      <c r="DX500" s="171"/>
      <c r="DY500" s="171"/>
      <c r="DZ500" s="171"/>
      <c r="EA500" s="171"/>
      <c r="EB500" s="171"/>
      <c r="EC500" s="171"/>
      <c r="ED500" s="171"/>
      <c r="EE500" s="171"/>
      <c r="EF500" s="171"/>
      <c r="EG500" s="171"/>
      <c r="EH500" s="171"/>
      <c r="EI500" s="171"/>
      <c r="EJ500" s="171"/>
      <c r="EK500" s="171"/>
      <c r="EL500" s="171"/>
      <c r="EM500" s="171"/>
      <c r="EN500" s="171"/>
    </row>
    <row r="501" spans="43:144" ht="15" x14ac:dyDescent="0.25">
      <c r="AQ501" s="171"/>
      <c r="AR501"/>
      <c r="AS501"/>
      <c r="AT501"/>
      <c r="AU501"/>
      <c r="AV501"/>
      <c r="AW501"/>
      <c r="AX501"/>
      <c r="AY501"/>
      <c r="AZ501"/>
      <c r="BA501"/>
      <c r="BB501"/>
      <c r="BC501"/>
      <c r="BD501"/>
      <c r="BE501" s="171"/>
      <c r="BF501" s="171"/>
      <c r="BG501" s="171"/>
      <c r="BH501" s="171"/>
      <c r="BI501" s="171"/>
      <c r="BJ501" s="171"/>
      <c r="BK501" s="171"/>
      <c r="BL501" s="171"/>
      <c r="BM501" s="171"/>
      <c r="BN501" s="171"/>
      <c r="BO501" s="171"/>
      <c r="BP501" s="171"/>
      <c r="BQ501" s="171"/>
      <c r="BR501" s="171"/>
      <c r="BS501" s="171"/>
      <c r="BT501" s="171"/>
      <c r="BU501" s="171"/>
      <c r="BV501" s="171"/>
      <c r="BW501" s="171"/>
      <c r="BX501" s="171"/>
      <c r="BY501" s="171"/>
      <c r="BZ501" s="171"/>
      <c r="CA501" s="171"/>
      <c r="CB501" s="171"/>
      <c r="CC501" s="171"/>
      <c r="CD501" s="171"/>
      <c r="CE501" s="171"/>
      <c r="CF501" s="171"/>
      <c r="CG501" s="171"/>
      <c r="CH501" s="171"/>
      <c r="CI501" s="171"/>
      <c r="CJ501" s="171"/>
      <c r="CK501" s="171"/>
      <c r="CL501" s="171"/>
      <c r="CM501" s="171"/>
      <c r="CN501" s="171"/>
      <c r="CO501" s="171"/>
      <c r="CP501" s="171"/>
      <c r="CQ501" s="171"/>
      <c r="CR501" s="171"/>
      <c r="CS501" s="171"/>
      <c r="CT501" s="171"/>
      <c r="CU501" s="171"/>
      <c r="CV501" s="171"/>
      <c r="CW501" s="171"/>
      <c r="CX501" s="171"/>
      <c r="CY501" s="171"/>
      <c r="CZ501" s="171"/>
      <c r="DA501" s="171"/>
      <c r="DB501" s="171"/>
      <c r="DC501" s="171"/>
      <c r="DD501" s="171"/>
      <c r="DE501" s="171"/>
      <c r="DF501" s="171"/>
      <c r="DG501" s="171"/>
      <c r="DH501" s="171"/>
      <c r="DI501" s="171"/>
      <c r="DJ501" s="171"/>
      <c r="DK501" s="171"/>
      <c r="DL501" s="171"/>
      <c r="DM501" s="171"/>
      <c r="DN501" s="171"/>
      <c r="DO501" s="171"/>
      <c r="DP501" s="171"/>
      <c r="DQ501" s="171"/>
      <c r="DR501" s="171"/>
      <c r="DS501" s="171"/>
      <c r="DT501" s="171"/>
      <c r="DU501" s="171"/>
      <c r="DV501" s="171"/>
      <c r="DW501" s="171"/>
      <c r="DX501" s="171"/>
      <c r="DY501" s="171"/>
      <c r="DZ501" s="171"/>
      <c r="EA501" s="171"/>
      <c r="EB501" s="171"/>
      <c r="EC501" s="171"/>
      <c r="ED501" s="171"/>
      <c r="EE501" s="171"/>
      <c r="EF501" s="171"/>
      <c r="EG501" s="171"/>
      <c r="EH501" s="171"/>
      <c r="EI501" s="171"/>
      <c r="EJ501" s="171"/>
      <c r="EK501" s="171"/>
      <c r="EL501" s="171"/>
      <c r="EM501" s="171"/>
      <c r="EN501" s="171"/>
    </row>
    <row r="502" spans="43:144" ht="15" x14ac:dyDescent="0.25">
      <c r="AQ502" s="171"/>
      <c r="AR502"/>
      <c r="AS502"/>
      <c r="AT502"/>
      <c r="AU502"/>
      <c r="AV502"/>
      <c r="AW502"/>
      <c r="AX502"/>
      <c r="AY502"/>
      <c r="AZ502"/>
      <c r="BA502"/>
      <c r="BB502"/>
      <c r="BC502"/>
      <c r="BD502"/>
      <c r="BE502" s="171"/>
      <c r="BF502" s="171"/>
      <c r="BG502" s="171"/>
      <c r="BH502" s="171"/>
      <c r="BI502" s="171"/>
      <c r="BJ502" s="171"/>
      <c r="BK502" s="171"/>
      <c r="BL502" s="171"/>
      <c r="BM502" s="171"/>
      <c r="BN502" s="171"/>
      <c r="BO502" s="171"/>
      <c r="BP502" s="171"/>
      <c r="BQ502" s="171"/>
      <c r="BR502" s="171"/>
      <c r="BS502" s="171"/>
      <c r="BT502" s="171"/>
      <c r="BU502" s="171"/>
      <c r="BV502" s="171"/>
      <c r="BW502" s="171"/>
      <c r="BX502" s="171"/>
      <c r="BY502" s="171"/>
      <c r="BZ502" s="171"/>
      <c r="CA502" s="171"/>
      <c r="CB502" s="171"/>
      <c r="CC502" s="171"/>
      <c r="CD502" s="171"/>
      <c r="CE502" s="171"/>
      <c r="CF502" s="171"/>
      <c r="CG502" s="171"/>
      <c r="CH502" s="171"/>
      <c r="CI502" s="171"/>
      <c r="CJ502" s="171"/>
      <c r="CK502" s="171"/>
      <c r="CL502" s="171"/>
      <c r="CM502" s="171"/>
      <c r="CN502" s="171"/>
      <c r="CO502" s="171"/>
      <c r="CP502" s="171"/>
      <c r="CQ502" s="171"/>
      <c r="CR502" s="171"/>
      <c r="CS502" s="171"/>
      <c r="CT502" s="171"/>
      <c r="CU502" s="171"/>
      <c r="CV502" s="171"/>
      <c r="CW502" s="171"/>
      <c r="CX502" s="171"/>
      <c r="CY502" s="171"/>
      <c r="CZ502" s="171"/>
      <c r="DA502" s="171"/>
      <c r="DB502" s="171"/>
      <c r="DC502" s="171"/>
      <c r="DD502" s="171"/>
      <c r="DE502" s="171"/>
      <c r="DF502" s="171"/>
      <c r="DG502" s="171"/>
      <c r="DH502" s="171"/>
      <c r="DI502" s="171"/>
      <c r="DJ502" s="171"/>
      <c r="DK502" s="171"/>
      <c r="DL502" s="171"/>
      <c r="DM502" s="171"/>
      <c r="DN502" s="171"/>
      <c r="DO502" s="171"/>
      <c r="DP502" s="171"/>
      <c r="DQ502" s="171"/>
      <c r="DR502" s="171"/>
      <c r="DS502" s="171"/>
      <c r="DT502" s="171"/>
      <c r="DU502" s="171"/>
      <c r="DV502" s="171"/>
      <c r="DW502" s="171"/>
      <c r="DX502" s="171"/>
      <c r="DY502" s="171"/>
      <c r="DZ502" s="171"/>
      <c r="EA502" s="171"/>
      <c r="EB502" s="171"/>
      <c r="EC502" s="171"/>
      <c r="ED502" s="171"/>
      <c r="EE502" s="171"/>
      <c r="EF502" s="171"/>
      <c r="EG502" s="171"/>
      <c r="EH502" s="171"/>
      <c r="EI502" s="171"/>
      <c r="EJ502" s="171"/>
      <c r="EK502" s="171"/>
      <c r="EL502" s="171"/>
      <c r="EM502" s="171"/>
      <c r="EN502" s="171"/>
    </row>
    <row r="503" spans="43:144" ht="15" x14ac:dyDescent="0.25">
      <c r="AQ503" s="171"/>
      <c r="AR503"/>
      <c r="AS503"/>
      <c r="AT503"/>
      <c r="AU503"/>
      <c r="AV503"/>
      <c r="AW503"/>
      <c r="AX503"/>
      <c r="AY503"/>
      <c r="AZ503"/>
      <c r="BA503"/>
      <c r="BB503"/>
      <c r="BC503"/>
      <c r="BD503"/>
      <c r="BE503" s="171"/>
      <c r="BF503" s="171"/>
      <c r="BG503" s="171"/>
      <c r="BH503" s="171"/>
      <c r="BI503" s="171"/>
      <c r="BJ503" s="171"/>
      <c r="BK503" s="171"/>
      <c r="BL503" s="171"/>
      <c r="BM503" s="171"/>
      <c r="BN503" s="171"/>
      <c r="BO503" s="171"/>
      <c r="BP503" s="171"/>
      <c r="BQ503" s="171"/>
      <c r="BR503" s="171"/>
      <c r="BS503" s="171"/>
      <c r="BT503" s="171"/>
      <c r="BU503" s="171"/>
      <c r="BV503" s="171"/>
      <c r="BW503" s="171"/>
      <c r="BX503" s="171"/>
      <c r="BY503" s="171"/>
      <c r="BZ503" s="171"/>
      <c r="CA503" s="171"/>
      <c r="CB503" s="171"/>
      <c r="CC503" s="171"/>
      <c r="CD503" s="171"/>
      <c r="CE503" s="171"/>
      <c r="CF503" s="171"/>
      <c r="CG503" s="171"/>
      <c r="CH503" s="171"/>
      <c r="CI503" s="171"/>
      <c r="CJ503" s="171"/>
      <c r="CK503" s="171"/>
      <c r="CL503" s="171"/>
      <c r="CM503" s="171"/>
      <c r="CN503" s="171"/>
      <c r="CO503" s="171"/>
      <c r="CP503" s="171"/>
      <c r="CQ503" s="171"/>
      <c r="CR503" s="171"/>
      <c r="CS503" s="171"/>
      <c r="CT503" s="171"/>
      <c r="CU503" s="171"/>
      <c r="CV503" s="171"/>
      <c r="CW503" s="171"/>
      <c r="CX503" s="171"/>
      <c r="CY503" s="171"/>
      <c r="CZ503" s="171"/>
      <c r="DA503" s="171"/>
      <c r="DB503" s="171"/>
      <c r="DC503" s="171"/>
      <c r="DD503" s="171"/>
      <c r="DE503" s="171"/>
      <c r="DF503" s="171"/>
      <c r="DG503" s="171"/>
      <c r="DH503" s="171"/>
      <c r="DI503" s="171"/>
      <c r="DJ503" s="171"/>
      <c r="DK503" s="171"/>
      <c r="DL503" s="171"/>
      <c r="DM503" s="171"/>
      <c r="DN503" s="171"/>
      <c r="DO503" s="171"/>
      <c r="DP503" s="171"/>
      <c r="DQ503" s="171"/>
      <c r="DR503" s="171"/>
      <c r="DS503" s="171"/>
      <c r="DT503" s="171"/>
      <c r="DU503" s="171"/>
      <c r="DV503" s="171"/>
      <c r="DW503" s="171"/>
      <c r="DX503" s="171"/>
      <c r="DY503" s="171"/>
      <c r="DZ503" s="171"/>
      <c r="EA503" s="171"/>
      <c r="EB503" s="171"/>
      <c r="EC503" s="171"/>
      <c r="ED503" s="171"/>
      <c r="EE503" s="171"/>
      <c r="EF503" s="171"/>
      <c r="EG503" s="171"/>
      <c r="EH503" s="171"/>
      <c r="EI503" s="171"/>
      <c r="EJ503" s="171"/>
      <c r="EK503" s="171"/>
      <c r="EL503" s="171"/>
      <c r="EM503" s="171"/>
      <c r="EN503" s="171"/>
    </row>
    <row r="504" spans="43:144" ht="15" x14ac:dyDescent="0.25">
      <c r="AQ504" s="171"/>
      <c r="AR504"/>
      <c r="AS504"/>
      <c r="AT504"/>
      <c r="AU504"/>
      <c r="AV504"/>
      <c r="AW504"/>
      <c r="AX504"/>
      <c r="AY504"/>
      <c r="AZ504"/>
      <c r="BA504"/>
      <c r="BB504"/>
      <c r="BC504"/>
      <c r="BD504"/>
      <c r="BE504" s="171"/>
      <c r="BF504" s="171"/>
      <c r="BG504" s="171"/>
      <c r="BH504" s="171"/>
      <c r="BI504" s="171"/>
      <c r="BJ504" s="171"/>
      <c r="BK504" s="171"/>
      <c r="BL504" s="171"/>
      <c r="BM504" s="171"/>
      <c r="BN504" s="171"/>
      <c r="BO504" s="171"/>
      <c r="BP504" s="171"/>
      <c r="BQ504" s="171"/>
      <c r="BR504" s="171"/>
      <c r="BS504" s="171"/>
      <c r="BT504" s="171"/>
      <c r="BU504" s="171"/>
      <c r="BV504" s="171"/>
      <c r="BW504" s="171"/>
      <c r="BX504" s="171"/>
      <c r="BY504" s="171"/>
      <c r="BZ504" s="171"/>
      <c r="CA504" s="171"/>
      <c r="CB504" s="171"/>
      <c r="CC504" s="171"/>
      <c r="CD504" s="171"/>
      <c r="CE504" s="171"/>
      <c r="CF504" s="171"/>
      <c r="CG504" s="171"/>
      <c r="CH504" s="171"/>
      <c r="CI504" s="171"/>
      <c r="CJ504" s="171"/>
      <c r="CK504" s="171"/>
      <c r="CL504" s="171"/>
      <c r="CM504" s="171"/>
      <c r="CN504" s="171"/>
      <c r="CO504" s="171"/>
      <c r="CP504" s="171"/>
      <c r="CQ504" s="171"/>
      <c r="CR504" s="171"/>
      <c r="CS504" s="171"/>
      <c r="CT504" s="171"/>
      <c r="CU504" s="171"/>
      <c r="CV504" s="171"/>
      <c r="CW504" s="171"/>
      <c r="CX504" s="171"/>
      <c r="CY504" s="171"/>
      <c r="CZ504" s="171"/>
      <c r="DA504" s="171"/>
      <c r="DB504" s="171"/>
      <c r="DC504" s="171"/>
      <c r="DD504" s="171"/>
      <c r="DE504" s="171"/>
      <c r="DF504" s="171"/>
      <c r="DG504" s="171"/>
      <c r="DH504" s="171"/>
      <c r="DI504" s="171"/>
      <c r="DJ504" s="171"/>
      <c r="DK504" s="171"/>
      <c r="DL504" s="171"/>
      <c r="DM504" s="171"/>
      <c r="DN504" s="171"/>
      <c r="DO504" s="171"/>
      <c r="DP504" s="171"/>
      <c r="DQ504" s="171"/>
      <c r="DR504" s="171"/>
      <c r="DS504" s="171"/>
      <c r="DT504" s="171"/>
      <c r="DU504" s="171"/>
      <c r="DV504" s="171"/>
      <c r="DW504" s="171"/>
      <c r="DX504" s="171"/>
      <c r="DY504" s="171"/>
      <c r="DZ504" s="171"/>
      <c r="EA504" s="171"/>
      <c r="EB504" s="171"/>
      <c r="EC504" s="171"/>
      <c r="ED504" s="171"/>
      <c r="EE504" s="171"/>
      <c r="EF504" s="171"/>
      <c r="EG504" s="171"/>
      <c r="EH504" s="171"/>
      <c r="EI504" s="171"/>
      <c r="EJ504" s="171"/>
      <c r="EK504" s="171"/>
      <c r="EL504" s="171"/>
      <c r="EM504" s="171"/>
      <c r="EN504" s="171"/>
    </row>
    <row r="505" spans="43:144" ht="15" x14ac:dyDescent="0.25">
      <c r="AQ505" s="171"/>
      <c r="AR505"/>
      <c r="AS505"/>
      <c r="AT505"/>
      <c r="AU505"/>
      <c r="AV505"/>
      <c r="AW505"/>
      <c r="AX505"/>
      <c r="AY505"/>
      <c r="AZ505"/>
      <c r="BA505"/>
      <c r="BB505"/>
      <c r="BC505"/>
      <c r="BD505"/>
      <c r="BE505" s="171"/>
      <c r="BF505" s="171"/>
      <c r="BG505" s="171"/>
      <c r="BH505" s="171"/>
      <c r="BI505" s="171"/>
      <c r="BJ505" s="171"/>
      <c r="BK505" s="171"/>
      <c r="BL505" s="171"/>
      <c r="BM505" s="171"/>
      <c r="BN505" s="171"/>
      <c r="BO505" s="171"/>
      <c r="BP505" s="171"/>
      <c r="BQ505" s="171"/>
      <c r="BR505" s="171"/>
      <c r="BS505" s="171"/>
      <c r="BT505" s="171"/>
      <c r="BU505" s="171"/>
      <c r="BV505" s="171"/>
      <c r="BW505" s="171"/>
      <c r="BX505" s="171"/>
      <c r="BY505" s="171"/>
      <c r="BZ505" s="171"/>
      <c r="CA505" s="171"/>
      <c r="CB505" s="171"/>
      <c r="CC505" s="171"/>
      <c r="CD505" s="171"/>
      <c r="CE505" s="171"/>
      <c r="CF505" s="171"/>
      <c r="CG505" s="171"/>
      <c r="CH505" s="171"/>
      <c r="CI505" s="171"/>
      <c r="CJ505" s="171"/>
      <c r="CK505" s="171"/>
      <c r="CL505" s="171"/>
      <c r="CM505" s="171"/>
      <c r="CN505" s="171"/>
      <c r="CO505" s="171"/>
      <c r="CP505" s="171"/>
      <c r="CQ505" s="171"/>
      <c r="CR505" s="171"/>
      <c r="CS505" s="171"/>
      <c r="CT505" s="171"/>
      <c r="CU505" s="171"/>
      <c r="CV505" s="171"/>
      <c r="CW505" s="171"/>
      <c r="CX505" s="171"/>
      <c r="CY505" s="171"/>
      <c r="CZ505" s="171"/>
      <c r="DA505" s="171"/>
      <c r="DB505" s="171"/>
      <c r="DC505" s="171"/>
      <c r="DD505" s="171"/>
      <c r="DE505" s="171"/>
      <c r="DF505" s="171"/>
      <c r="DG505" s="171"/>
      <c r="DH505" s="171"/>
      <c r="DI505" s="171"/>
      <c r="DJ505" s="171"/>
      <c r="DK505" s="171"/>
      <c r="DL505" s="171"/>
      <c r="DM505" s="171"/>
      <c r="DN505" s="171"/>
      <c r="DO505" s="171"/>
      <c r="DP505" s="171"/>
      <c r="DQ505" s="171"/>
      <c r="DR505" s="171"/>
      <c r="DS505" s="171"/>
      <c r="DT505" s="171"/>
      <c r="DU505" s="171"/>
      <c r="DV505" s="171"/>
      <c r="DW505" s="171"/>
      <c r="DX505" s="171"/>
      <c r="DY505" s="171"/>
      <c r="DZ505" s="171"/>
      <c r="EA505" s="171"/>
      <c r="EB505" s="171"/>
      <c r="EC505" s="171"/>
      <c r="ED505" s="171"/>
      <c r="EE505" s="171"/>
      <c r="EF505" s="171"/>
      <c r="EG505" s="171"/>
      <c r="EH505" s="171"/>
      <c r="EI505" s="171"/>
      <c r="EJ505" s="171"/>
      <c r="EK505" s="171"/>
      <c r="EL505" s="171"/>
      <c r="EM505" s="171"/>
      <c r="EN505" s="171"/>
    </row>
    <row r="506" spans="43:144" ht="15" x14ac:dyDescent="0.25">
      <c r="AQ506" s="171"/>
      <c r="AR506"/>
      <c r="AS506"/>
      <c r="AT506"/>
      <c r="AU506"/>
      <c r="AV506"/>
      <c r="AW506"/>
      <c r="AX506"/>
      <c r="AY506"/>
      <c r="AZ506"/>
      <c r="BA506"/>
      <c r="BB506"/>
      <c r="BC506"/>
      <c r="BD506"/>
      <c r="BE506" s="171"/>
      <c r="BF506" s="171"/>
      <c r="BG506" s="171"/>
      <c r="BH506" s="171"/>
      <c r="BI506" s="171"/>
      <c r="BJ506" s="171"/>
      <c r="BK506" s="171"/>
      <c r="BL506" s="171"/>
      <c r="BM506" s="171"/>
      <c r="BN506" s="171"/>
      <c r="BO506" s="171"/>
      <c r="BP506" s="171"/>
      <c r="BQ506" s="171"/>
      <c r="BR506" s="171"/>
      <c r="BS506" s="171"/>
      <c r="BT506" s="171"/>
      <c r="BU506" s="171"/>
      <c r="BV506" s="171"/>
      <c r="BW506" s="171"/>
      <c r="BX506" s="171"/>
      <c r="BY506" s="171"/>
      <c r="BZ506" s="171"/>
      <c r="CA506" s="171"/>
      <c r="CB506" s="171"/>
      <c r="CC506" s="171"/>
      <c r="CD506" s="171"/>
      <c r="CE506" s="171"/>
      <c r="CF506" s="171"/>
      <c r="CG506" s="171"/>
      <c r="CH506" s="171"/>
      <c r="CI506" s="171"/>
      <c r="CJ506" s="171"/>
      <c r="CK506" s="171"/>
      <c r="CL506" s="171"/>
      <c r="CM506" s="171"/>
      <c r="CN506" s="171"/>
      <c r="CO506" s="171"/>
      <c r="CP506" s="171"/>
      <c r="CQ506" s="171"/>
      <c r="CR506" s="171"/>
      <c r="CS506" s="171"/>
      <c r="CT506" s="171"/>
      <c r="CU506" s="171"/>
      <c r="CV506" s="171"/>
      <c r="CW506" s="171"/>
      <c r="CX506" s="171"/>
      <c r="CY506" s="171"/>
      <c r="CZ506" s="171"/>
      <c r="DA506" s="171"/>
      <c r="DB506" s="171"/>
      <c r="DC506" s="171"/>
      <c r="DD506" s="171"/>
      <c r="DE506" s="171"/>
      <c r="DF506" s="171"/>
      <c r="DG506" s="171"/>
      <c r="DH506" s="171"/>
      <c r="DI506" s="171"/>
      <c r="DJ506" s="171"/>
      <c r="DK506" s="171"/>
      <c r="DL506" s="171"/>
      <c r="DM506" s="171"/>
      <c r="DN506" s="171"/>
      <c r="DO506" s="171"/>
      <c r="DP506" s="171"/>
      <c r="DQ506" s="171"/>
      <c r="DR506" s="171"/>
      <c r="DS506" s="171"/>
      <c r="DT506" s="171"/>
      <c r="DU506" s="171"/>
      <c r="DV506" s="171"/>
      <c r="DW506" s="171"/>
      <c r="DX506" s="171"/>
      <c r="DY506" s="171"/>
      <c r="DZ506" s="171"/>
      <c r="EA506" s="171"/>
      <c r="EB506" s="171"/>
      <c r="EC506" s="171"/>
      <c r="ED506" s="171"/>
      <c r="EE506" s="171"/>
      <c r="EF506" s="171"/>
      <c r="EG506" s="171"/>
      <c r="EH506" s="171"/>
      <c r="EI506" s="171"/>
      <c r="EJ506" s="171"/>
      <c r="EK506" s="171"/>
      <c r="EL506" s="171"/>
      <c r="EM506" s="171"/>
      <c r="EN506" s="171"/>
    </row>
    <row r="507" spans="43:144" ht="15" x14ac:dyDescent="0.25">
      <c r="AQ507" s="171"/>
      <c r="AR507"/>
      <c r="AS507"/>
      <c r="AT507"/>
      <c r="AU507"/>
      <c r="AV507"/>
      <c r="AW507"/>
      <c r="AX507"/>
      <c r="AY507"/>
      <c r="AZ507"/>
      <c r="BA507"/>
      <c r="BB507"/>
      <c r="BC507"/>
      <c r="BD507"/>
      <c r="BE507" s="171"/>
      <c r="BF507" s="171"/>
      <c r="BG507" s="171"/>
      <c r="BH507" s="171"/>
      <c r="BI507" s="171"/>
      <c r="BJ507" s="171"/>
      <c r="BK507" s="171"/>
      <c r="BL507" s="171"/>
      <c r="BM507" s="171"/>
      <c r="BN507" s="171"/>
      <c r="BO507" s="171"/>
      <c r="BP507" s="171"/>
      <c r="BQ507" s="171"/>
      <c r="BR507" s="171"/>
      <c r="BS507" s="171"/>
      <c r="BT507" s="171"/>
      <c r="BU507" s="171"/>
      <c r="BV507" s="171"/>
      <c r="BW507" s="171"/>
      <c r="BX507" s="171"/>
      <c r="BY507" s="171"/>
      <c r="BZ507" s="171"/>
      <c r="CA507" s="171"/>
      <c r="CB507" s="171"/>
      <c r="CC507" s="171"/>
      <c r="CD507" s="171"/>
      <c r="CE507" s="171"/>
      <c r="CF507" s="171"/>
      <c r="CG507" s="171"/>
      <c r="CH507" s="171"/>
      <c r="CI507" s="171"/>
      <c r="CJ507" s="171"/>
      <c r="CK507" s="171"/>
      <c r="CL507" s="171"/>
      <c r="CM507" s="171"/>
      <c r="CN507" s="171"/>
      <c r="CO507" s="171"/>
      <c r="CP507" s="171"/>
      <c r="CQ507" s="171"/>
      <c r="CR507" s="171"/>
      <c r="CS507" s="171"/>
      <c r="CT507" s="171"/>
      <c r="CU507" s="171"/>
      <c r="CV507" s="171"/>
      <c r="CW507" s="171"/>
      <c r="CX507" s="171"/>
      <c r="CY507" s="171"/>
      <c r="CZ507" s="171"/>
      <c r="DA507" s="171"/>
      <c r="DB507" s="171"/>
      <c r="DC507" s="171"/>
      <c r="DD507" s="171"/>
      <c r="DE507" s="171"/>
      <c r="DF507" s="171"/>
      <c r="DG507" s="171"/>
      <c r="DH507" s="171"/>
      <c r="DI507" s="171"/>
      <c r="DJ507" s="171"/>
      <c r="DK507" s="171"/>
      <c r="DL507" s="171"/>
      <c r="DM507" s="171"/>
      <c r="DN507" s="171"/>
      <c r="DO507" s="171"/>
      <c r="DP507" s="171"/>
      <c r="DQ507" s="171"/>
      <c r="DR507" s="171"/>
      <c r="DS507" s="171"/>
      <c r="DT507" s="171"/>
      <c r="DU507" s="171"/>
      <c r="DV507" s="171"/>
      <c r="DW507" s="171"/>
      <c r="DX507" s="171"/>
      <c r="DY507" s="171"/>
      <c r="DZ507" s="171"/>
      <c r="EA507" s="171"/>
      <c r="EB507" s="171"/>
      <c r="EC507" s="171"/>
      <c r="ED507" s="171"/>
      <c r="EE507" s="171"/>
      <c r="EF507" s="171"/>
      <c r="EG507" s="171"/>
      <c r="EH507" s="171"/>
      <c r="EI507" s="171"/>
      <c r="EJ507" s="171"/>
      <c r="EK507" s="171"/>
      <c r="EL507" s="171"/>
      <c r="EM507" s="171"/>
      <c r="EN507" s="171"/>
    </row>
    <row r="508" spans="43:144" ht="15" x14ac:dyDescent="0.25">
      <c r="AQ508" s="171"/>
      <c r="AR508"/>
      <c r="AS508"/>
      <c r="AT508"/>
      <c r="AU508"/>
      <c r="AV508"/>
      <c r="AW508"/>
      <c r="AX508"/>
      <c r="AY508"/>
      <c r="AZ508"/>
      <c r="BA508"/>
      <c r="BB508"/>
      <c r="BC508"/>
      <c r="BD508"/>
      <c r="BE508" s="171"/>
      <c r="BF508" s="171"/>
      <c r="BG508" s="171"/>
      <c r="BH508" s="171"/>
      <c r="BI508" s="171"/>
      <c r="BJ508" s="171"/>
      <c r="BK508" s="171"/>
      <c r="BL508" s="171"/>
      <c r="BM508" s="171"/>
      <c r="BN508" s="171"/>
      <c r="BO508" s="171"/>
      <c r="BP508" s="171"/>
      <c r="BQ508" s="171"/>
      <c r="BR508" s="171"/>
      <c r="BS508" s="171"/>
      <c r="BT508" s="171"/>
      <c r="BU508" s="171"/>
      <c r="BV508" s="171"/>
      <c r="BW508" s="171"/>
      <c r="BX508" s="171"/>
      <c r="BY508" s="171"/>
      <c r="BZ508" s="171"/>
      <c r="CA508" s="171"/>
      <c r="CB508" s="171"/>
      <c r="CC508" s="171"/>
      <c r="CD508" s="171"/>
      <c r="CE508" s="171"/>
      <c r="CF508" s="171"/>
      <c r="CG508" s="171"/>
      <c r="CH508" s="171"/>
      <c r="CI508" s="171"/>
      <c r="CJ508" s="171"/>
      <c r="CK508" s="171"/>
      <c r="CL508" s="171"/>
      <c r="CM508" s="171"/>
      <c r="CN508" s="171"/>
      <c r="CO508" s="171"/>
      <c r="CP508" s="171"/>
      <c r="CQ508" s="171"/>
      <c r="CR508" s="171"/>
      <c r="CS508" s="171"/>
      <c r="CT508" s="171"/>
      <c r="CU508" s="171"/>
      <c r="CV508" s="171"/>
      <c r="CW508" s="171"/>
      <c r="CX508" s="171"/>
      <c r="CY508" s="171"/>
      <c r="CZ508" s="171"/>
      <c r="DA508" s="171"/>
      <c r="DB508" s="171"/>
      <c r="DC508" s="171"/>
      <c r="DD508" s="171"/>
      <c r="DE508" s="171"/>
      <c r="DF508" s="171"/>
      <c r="DG508" s="171"/>
      <c r="DH508" s="171"/>
      <c r="DI508" s="171"/>
      <c r="DJ508" s="171"/>
      <c r="DK508" s="171"/>
      <c r="DL508" s="171"/>
      <c r="DM508" s="171"/>
      <c r="DN508" s="171"/>
      <c r="DO508" s="171"/>
      <c r="DP508" s="171"/>
      <c r="DQ508" s="171"/>
      <c r="DR508" s="171"/>
      <c r="DS508" s="171"/>
      <c r="DT508" s="171"/>
      <c r="DU508" s="171"/>
      <c r="DV508" s="171"/>
      <c r="DW508" s="171"/>
      <c r="DX508" s="171"/>
      <c r="DY508" s="171"/>
      <c r="DZ508" s="171"/>
      <c r="EA508" s="171"/>
      <c r="EB508" s="171"/>
      <c r="EC508" s="171"/>
      <c r="ED508" s="171"/>
      <c r="EE508" s="171"/>
      <c r="EF508" s="171"/>
      <c r="EG508" s="171"/>
      <c r="EH508" s="171"/>
      <c r="EI508" s="171"/>
      <c r="EJ508" s="171"/>
      <c r="EK508" s="171"/>
      <c r="EL508" s="171"/>
      <c r="EM508" s="171"/>
      <c r="EN508" s="171"/>
    </row>
    <row r="509" spans="43:144" ht="15" x14ac:dyDescent="0.25">
      <c r="AQ509" s="171"/>
      <c r="AR509"/>
      <c r="AS509"/>
      <c r="AT509"/>
      <c r="AU509"/>
      <c r="AV509"/>
      <c r="AW509"/>
      <c r="AX509"/>
      <c r="AY509"/>
      <c r="AZ509"/>
      <c r="BA509"/>
      <c r="BB509"/>
      <c r="BC509"/>
      <c r="BD509"/>
      <c r="BE509" s="171"/>
      <c r="BF509" s="171"/>
      <c r="BG509" s="171"/>
      <c r="BH509" s="171"/>
      <c r="BI509" s="171"/>
      <c r="BJ509" s="171"/>
      <c r="BK509" s="171"/>
      <c r="BL509" s="171"/>
      <c r="BM509" s="171"/>
      <c r="BN509" s="171"/>
      <c r="BO509" s="171"/>
      <c r="BP509" s="171"/>
      <c r="BQ509" s="171"/>
      <c r="BR509" s="171"/>
      <c r="BS509" s="171"/>
      <c r="BT509" s="171"/>
      <c r="BU509" s="171"/>
      <c r="BV509" s="171"/>
      <c r="BW509" s="171"/>
      <c r="BX509" s="171"/>
      <c r="BY509" s="171"/>
      <c r="BZ509" s="171"/>
      <c r="CA509" s="171"/>
      <c r="CB509" s="171"/>
      <c r="CC509" s="171"/>
      <c r="CD509" s="171"/>
      <c r="CE509" s="171"/>
      <c r="CF509" s="171"/>
      <c r="CG509" s="171"/>
      <c r="CH509" s="171"/>
      <c r="CI509" s="171"/>
      <c r="CJ509" s="171"/>
      <c r="CK509" s="171"/>
      <c r="CL509" s="171"/>
      <c r="CM509" s="171"/>
      <c r="CN509" s="171"/>
      <c r="CO509" s="171"/>
      <c r="CP509" s="171"/>
      <c r="CQ509" s="171"/>
      <c r="CR509" s="171"/>
      <c r="CS509" s="171"/>
      <c r="CT509" s="171"/>
      <c r="CU509" s="171"/>
      <c r="CV509" s="171"/>
      <c r="CW509" s="171"/>
      <c r="CX509" s="171"/>
      <c r="CY509" s="171"/>
      <c r="CZ509" s="171"/>
      <c r="DA509" s="171"/>
      <c r="DB509" s="171"/>
      <c r="DC509" s="171"/>
      <c r="DD509" s="171"/>
      <c r="DE509" s="171"/>
      <c r="DF509" s="171"/>
      <c r="DG509" s="171"/>
      <c r="DH509" s="171"/>
      <c r="DI509" s="171"/>
      <c r="DJ509" s="171"/>
      <c r="DK509" s="171"/>
      <c r="DL509" s="171"/>
      <c r="DM509" s="171"/>
      <c r="DN509" s="171"/>
      <c r="DO509" s="171"/>
      <c r="DP509" s="171"/>
      <c r="DQ509" s="171"/>
      <c r="DR509" s="171"/>
      <c r="DS509" s="171"/>
      <c r="DT509" s="171"/>
      <c r="DU509" s="171"/>
      <c r="DV509" s="171"/>
      <c r="DW509" s="171"/>
      <c r="DX509" s="171"/>
      <c r="DY509" s="171"/>
      <c r="DZ509" s="171"/>
      <c r="EA509" s="171"/>
      <c r="EB509" s="171"/>
      <c r="EC509" s="171"/>
      <c r="ED509" s="171"/>
      <c r="EE509" s="171"/>
      <c r="EF509" s="171"/>
      <c r="EG509" s="171"/>
      <c r="EH509" s="171"/>
      <c r="EI509" s="171"/>
      <c r="EJ509" s="171"/>
      <c r="EK509" s="171"/>
      <c r="EL509" s="171"/>
      <c r="EM509" s="171"/>
      <c r="EN509" s="171"/>
    </row>
    <row r="510" spans="43:144" ht="15" x14ac:dyDescent="0.25">
      <c r="AQ510" s="171"/>
      <c r="AR510"/>
      <c r="AS510"/>
      <c r="AT510"/>
      <c r="AU510"/>
      <c r="AV510"/>
      <c r="AW510"/>
      <c r="AX510"/>
      <c r="AY510"/>
      <c r="AZ510"/>
      <c r="BA510"/>
      <c r="BB510"/>
      <c r="BC510"/>
      <c r="BD510"/>
      <c r="BE510" s="171"/>
      <c r="BF510" s="171"/>
      <c r="BG510" s="171"/>
      <c r="BH510" s="171"/>
      <c r="BI510" s="171"/>
      <c r="BJ510" s="171"/>
      <c r="BK510" s="171"/>
      <c r="BL510" s="171"/>
      <c r="BM510" s="171"/>
      <c r="BN510" s="171"/>
      <c r="BO510" s="171"/>
      <c r="BP510" s="171"/>
      <c r="BQ510" s="171"/>
      <c r="BR510" s="171"/>
      <c r="BS510" s="171"/>
      <c r="BT510" s="171"/>
      <c r="BU510" s="171"/>
      <c r="BV510" s="171"/>
      <c r="BW510" s="171"/>
      <c r="BX510" s="171"/>
      <c r="BY510" s="171"/>
      <c r="BZ510" s="171"/>
      <c r="CA510" s="171"/>
      <c r="CB510" s="171"/>
      <c r="CC510" s="171"/>
      <c r="CD510" s="171"/>
      <c r="CE510" s="171"/>
      <c r="CF510" s="171"/>
      <c r="CG510" s="171"/>
      <c r="CH510" s="171"/>
      <c r="CI510" s="171"/>
      <c r="CJ510" s="171"/>
      <c r="CK510" s="171"/>
      <c r="CL510" s="171"/>
      <c r="CM510" s="171"/>
      <c r="CN510" s="171"/>
      <c r="CO510" s="171"/>
      <c r="CP510" s="171"/>
      <c r="CQ510" s="171"/>
      <c r="CR510" s="171"/>
      <c r="CS510" s="171"/>
      <c r="CT510" s="171"/>
      <c r="CU510" s="171"/>
      <c r="CV510" s="171"/>
      <c r="CW510" s="171"/>
      <c r="CX510" s="171"/>
      <c r="CY510" s="171"/>
      <c r="CZ510" s="171"/>
      <c r="DA510" s="171"/>
      <c r="DB510" s="171"/>
      <c r="DC510" s="171"/>
      <c r="DD510" s="171"/>
      <c r="DE510" s="171"/>
      <c r="DF510" s="171"/>
      <c r="DG510" s="171"/>
      <c r="DH510" s="171"/>
      <c r="DI510" s="171"/>
      <c r="DJ510" s="171"/>
      <c r="DK510" s="171"/>
      <c r="DL510" s="171"/>
      <c r="DM510" s="171"/>
      <c r="DN510" s="171"/>
      <c r="DO510" s="171"/>
      <c r="DP510" s="171"/>
      <c r="DQ510" s="171"/>
      <c r="DR510" s="171"/>
      <c r="DS510" s="171"/>
      <c r="DT510" s="171"/>
      <c r="DU510" s="171"/>
      <c r="DV510" s="171"/>
      <c r="DW510" s="171"/>
      <c r="DX510" s="171"/>
      <c r="DY510" s="171"/>
      <c r="DZ510" s="171"/>
      <c r="EA510" s="171"/>
      <c r="EB510" s="171"/>
      <c r="EC510" s="171"/>
      <c r="ED510" s="171"/>
      <c r="EE510" s="171"/>
      <c r="EF510" s="171"/>
      <c r="EG510" s="171"/>
      <c r="EH510" s="171"/>
      <c r="EI510" s="171"/>
      <c r="EJ510" s="171"/>
      <c r="EK510" s="171"/>
      <c r="EL510" s="171"/>
      <c r="EM510" s="171"/>
      <c r="EN510" s="171"/>
    </row>
    <row r="511" spans="43:144" ht="15" x14ac:dyDescent="0.25">
      <c r="AQ511" s="171"/>
      <c r="AR511"/>
      <c r="AS511"/>
      <c r="AT511"/>
      <c r="AU511"/>
      <c r="AV511"/>
      <c r="AW511"/>
      <c r="AX511"/>
      <c r="AY511"/>
      <c r="AZ511"/>
      <c r="BA511"/>
      <c r="BB511"/>
      <c r="BC511"/>
      <c r="BD511"/>
      <c r="BE511" s="171"/>
      <c r="BF511" s="171"/>
      <c r="BG511" s="171"/>
      <c r="BH511" s="171"/>
      <c r="BI511" s="171"/>
      <c r="BJ511" s="171"/>
      <c r="BK511" s="171"/>
      <c r="BL511" s="171"/>
      <c r="BM511" s="171"/>
      <c r="BN511" s="171"/>
      <c r="BO511" s="171"/>
      <c r="BP511" s="171"/>
      <c r="BQ511" s="171"/>
      <c r="BR511" s="171"/>
      <c r="BS511" s="171"/>
      <c r="BT511" s="171"/>
      <c r="BU511" s="171"/>
      <c r="BV511" s="171"/>
      <c r="BW511" s="171"/>
      <c r="BX511" s="171"/>
      <c r="BY511" s="171"/>
      <c r="BZ511" s="171"/>
      <c r="CA511" s="171"/>
      <c r="CB511" s="171"/>
      <c r="CC511" s="171"/>
      <c r="CD511" s="171"/>
      <c r="CE511" s="171"/>
      <c r="CF511" s="171"/>
      <c r="CG511" s="171"/>
      <c r="CH511" s="171"/>
      <c r="CI511" s="171"/>
      <c r="CJ511" s="171"/>
      <c r="CK511" s="171"/>
      <c r="CL511" s="171"/>
      <c r="CM511" s="171"/>
      <c r="CN511" s="171"/>
      <c r="CO511" s="171"/>
      <c r="CP511" s="171"/>
      <c r="CQ511" s="171"/>
      <c r="CR511" s="171"/>
      <c r="CS511" s="171"/>
      <c r="CT511" s="171"/>
      <c r="CU511" s="171"/>
      <c r="CV511" s="171"/>
      <c r="CW511" s="171"/>
      <c r="CX511" s="171"/>
      <c r="CY511" s="171"/>
      <c r="CZ511" s="171"/>
      <c r="DA511" s="171"/>
      <c r="DB511" s="171"/>
      <c r="DC511" s="171"/>
      <c r="DD511" s="171"/>
      <c r="DE511" s="171"/>
      <c r="DF511" s="171"/>
      <c r="DG511" s="171"/>
      <c r="DH511" s="171"/>
      <c r="DI511" s="171"/>
      <c r="DJ511" s="171"/>
      <c r="DK511" s="171"/>
      <c r="DL511" s="171"/>
      <c r="DM511" s="171"/>
      <c r="DN511" s="171"/>
      <c r="DO511" s="171"/>
      <c r="DP511" s="171"/>
      <c r="DQ511" s="171"/>
      <c r="DR511" s="171"/>
      <c r="DS511" s="171"/>
      <c r="DT511" s="171"/>
      <c r="DU511" s="171"/>
      <c r="DV511" s="171"/>
      <c r="DW511" s="171"/>
      <c r="DX511" s="171"/>
      <c r="DY511" s="171"/>
      <c r="DZ511" s="171"/>
      <c r="EA511" s="171"/>
      <c r="EB511" s="171"/>
      <c r="EC511" s="171"/>
      <c r="ED511" s="171"/>
      <c r="EE511" s="171"/>
      <c r="EF511" s="171"/>
      <c r="EG511" s="171"/>
      <c r="EH511" s="171"/>
      <c r="EI511" s="171"/>
      <c r="EJ511" s="171"/>
      <c r="EK511" s="171"/>
      <c r="EL511" s="171"/>
      <c r="EM511" s="171"/>
      <c r="EN511" s="171"/>
    </row>
    <row r="512" spans="43:144" ht="15" x14ac:dyDescent="0.25">
      <c r="AQ512" s="171"/>
      <c r="AR512"/>
      <c r="AS512"/>
      <c r="AT512"/>
      <c r="AU512"/>
      <c r="AV512"/>
      <c r="AW512"/>
      <c r="AX512"/>
      <c r="AY512"/>
      <c r="AZ512"/>
      <c r="BA512"/>
      <c r="BB512"/>
      <c r="BC512"/>
      <c r="BD512"/>
      <c r="BE512" s="171"/>
      <c r="BF512" s="171"/>
      <c r="BG512" s="171"/>
      <c r="BH512" s="171"/>
      <c r="BI512" s="171"/>
      <c r="BJ512" s="171"/>
      <c r="BK512" s="171"/>
      <c r="BL512" s="171"/>
      <c r="BM512" s="171"/>
      <c r="BN512" s="171"/>
      <c r="BO512" s="171"/>
      <c r="BP512" s="171"/>
      <c r="BQ512" s="171"/>
      <c r="BR512" s="171"/>
      <c r="BS512" s="171"/>
      <c r="BT512" s="171"/>
      <c r="BU512" s="171"/>
      <c r="BV512" s="171"/>
      <c r="BW512" s="171"/>
      <c r="BX512" s="171"/>
      <c r="BY512" s="171"/>
      <c r="BZ512" s="171"/>
      <c r="CA512" s="171"/>
      <c r="CB512" s="171"/>
      <c r="CC512" s="171"/>
      <c r="CD512" s="171"/>
      <c r="CE512" s="171"/>
      <c r="CF512" s="171"/>
      <c r="CG512" s="171"/>
      <c r="CH512" s="171"/>
      <c r="CI512" s="171"/>
      <c r="CJ512" s="171"/>
      <c r="CK512" s="171"/>
      <c r="CL512" s="171"/>
      <c r="CM512" s="171"/>
      <c r="CN512" s="171"/>
      <c r="CO512" s="171"/>
      <c r="CP512" s="171"/>
      <c r="CQ512" s="171"/>
      <c r="CR512" s="171"/>
      <c r="CS512" s="171"/>
      <c r="CT512" s="171"/>
      <c r="CU512" s="171"/>
      <c r="CV512" s="171"/>
      <c r="CW512" s="171"/>
      <c r="CX512" s="171"/>
      <c r="CY512" s="171"/>
      <c r="CZ512" s="171"/>
      <c r="DA512" s="171"/>
      <c r="DB512" s="171"/>
      <c r="DC512" s="171"/>
      <c r="DD512" s="171"/>
      <c r="DE512" s="171"/>
      <c r="DF512" s="171"/>
      <c r="DG512" s="171"/>
      <c r="DH512" s="171"/>
      <c r="DI512" s="171"/>
      <c r="DJ512" s="171"/>
      <c r="DK512" s="171"/>
      <c r="DL512" s="171"/>
      <c r="DM512" s="171"/>
      <c r="DN512" s="171"/>
      <c r="DO512" s="171"/>
      <c r="DP512" s="171"/>
      <c r="DQ512" s="171"/>
      <c r="DR512" s="171"/>
      <c r="DS512" s="171"/>
      <c r="DT512" s="171"/>
      <c r="DU512" s="171"/>
      <c r="DV512" s="171"/>
      <c r="DW512" s="171"/>
      <c r="DX512" s="171"/>
      <c r="DY512" s="171"/>
      <c r="DZ512" s="171"/>
      <c r="EA512" s="171"/>
      <c r="EB512" s="171"/>
      <c r="EC512" s="171"/>
      <c r="ED512" s="171"/>
      <c r="EE512" s="171"/>
      <c r="EF512" s="171"/>
      <c r="EG512" s="171"/>
      <c r="EH512" s="171"/>
      <c r="EI512" s="171"/>
      <c r="EJ512" s="171"/>
      <c r="EK512" s="171"/>
      <c r="EL512" s="171"/>
      <c r="EM512" s="171"/>
      <c r="EN512" s="171"/>
    </row>
    <row r="513" spans="43:144" ht="15" x14ac:dyDescent="0.25">
      <c r="AQ513" s="171"/>
      <c r="AR513"/>
      <c r="AS513"/>
      <c r="AT513"/>
      <c r="AU513"/>
      <c r="AV513"/>
      <c r="AW513"/>
      <c r="AX513"/>
      <c r="AY513"/>
      <c r="AZ513"/>
      <c r="BA513"/>
      <c r="BB513"/>
      <c r="BC513"/>
      <c r="BD513"/>
      <c r="BE513" s="171"/>
      <c r="BF513" s="171"/>
      <c r="BG513" s="171"/>
      <c r="BH513" s="171"/>
      <c r="BI513" s="171"/>
      <c r="BJ513" s="171"/>
      <c r="BK513" s="171"/>
      <c r="BL513" s="171"/>
      <c r="BM513" s="171"/>
      <c r="BN513" s="171"/>
      <c r="BO513" s="171"/>
      <c r="BP513" s="171"/>
      <c r="BQ513" s="171"/>
      <c r="BR513" s="171"/>
      <c r="BS513" s="171"/>
      <c r="BT513" s="171"/>
      <c r="BU513" s="171"/>
      <c r="BV513" s="171"/>
      <c r="BW513" s="171"/>
      <c r="BX513" s="171"/>
      <c r="BY513" s="171"/>
      <c r="BZ513" s="171"/>
      <c r="CA513" s="171"/>
      <c r="CB513" s="171"/>
      <c r="CC513" s="171"/>
      <c r="CD513" s="171"/>
      <c r="CE513" s="171"/>
      <c r="CF513" s="171"/>
      <c r="CG513" s="171"/>
      <c r="CH513" s="171"/>
      <c r="CI513" s="171"/>
      <c r="CJ513" s="171"/>
      <c r="CK513" s="171"/>
      <c r="CL513" s="171"/>
      <c r="CM513" s="171"/>
      <c r="CN513" s="171"/>
      <c r="CO513" s="171"/>
      <c r="CP513" s="171"/>
      <c r="CQ513" s="171"/>
      <c r="CR513" s="171"/>
      <c r="CS513" s="171"/>
      <c r="CT513" s="171"/>
      <c r="CU513" s="171"/>
      <c r="CV513" s="171"/>
      <c r="CW513" s="171"/>
      <c r="CX513" s="171"/>
      <c r="CY513" s="171"/>
      <c r="CZ513" s="171"/>
      <c r="DA513" s="171"/>
      <c r="DB513" s="171"/>
      <c r="DC513" s="171"/>
      <c r="DD513" s="171"/>
      <c r="DE513" s="171"/>
      <c r="DF513" s="171"/>
      <c r="DG513" s="171"/>
      <c r="DH513" s="171"/>
      <c r="DI513" s="171"/>
      <c r="DJ513" s="171"/>
      <c r="DK513" s="171"/>
      <c r="DL513" s="171"/>
      <c r="DM513" s="171"/>
      <c r="DN513" s="171"/>
      <c r="DO513" s="171"/>
      <c r="DP513" s="171"/>
      <c r="DQ513" s="171"/>
      <c r="DR513" s="171"/>
      <c r="DS513" s="171"/>
      <c r="DT513" s="171"/>
      <c r="DU513" s="171"/>
      <c r="DV513" s="171"/>
      <c r="DW513" s="171"/>
      <c r="DX513" s="171"/>
      <c r="DY513" s="171"/>
      <c r="DZ513" s="171"/>
      <c r="EA513" s="171"/>
      <c r="EB513" s="171"/>
      <c r="EC513" s="171"/>
      <c r="ED513" s="171"/>
      <c r="EE513" s="171"/>
      <c r="EF513" s="171"/>
      <c r="EG513" s="171"/>
      <c r="EH513" s="171"/>
      <c r="EI513" s="171"/>
      <c r="EJ513" s="171"/>
      <c r="EK513" s="171"/>
      <c r="EL513" s="171"/>
      <c r="EM513" s="171"/>
      <c r="EN513" s="171"/>
    </row>
    <row r="514" spans="43:144" ht="15" x14ac:dyDescent="0.25">
      <c r="AQ514" s="171"/>
      <c r="AR514"/>
      <c r="AS514"/>
      <c r="AT514"/>
      <c r="AU514"/>
      <c r="AV514"/>
      <c r="AW514"/>
      <c r="AX514"/>
      <c r="AY514"/>
      <c r="AZ514"/>
      <c r="BA514"/>
      <c r="BB514"/>
      <c r="BC514"/>
      <c r="BD514"/>
      <c r="BE514" s="171"/>
      <c r="BF514" s="171"/>
      <c r="BG514" s="171"/>
      <c r="BH514" s="171"/>
      <c r="BI514" s="171"/>
      <c r="BJ514" s="171"/>
      <c r="BK514" s="171"/>
      <c r="BL514" s="171"/>
      <c r="BM514" s="171"/>
      <c r="BN514" s="171"/>
      <c r="BO514" s="171"/>
      <c r="BP514" s="171"/>
      <c r="BQ514" s="171"/>
      <c r="BR514" s="171"/>
      <c r="BS514" s="171"/>
      <c r="BT514" s="171"/>
      <c r="BU514" s="171"/>
      <c r="BV514" s="171"/>
      <c r="BW514" s="171"/>
      <c r="BX514" s="171"/>
      <c r="BY514" s="171"/>
      <c r="BZ514" s="171"/>
      <c r="CA514" s="171"/>
      <c r="CB514" s="171"/>
      <c r="CC514" s="171"/>
      <c r="CD514" s="171"/>
      <c r="CE514" s="171"/>
      <c r="CF514" s="171"/>
      <c r="CG514" s="171"/>
      <c r="CH514" s="171"/>
      <c r="CI514" s="171"/>
      <c r="CJ514" s="171"/>
      <c r="CK514" s="171"/>
      <c r="CL514" s="171"/>
      <c r="CM514" s="171"/>
      <c r="CN514" s="171"/>
      <c r="CO514" s="171"/>
      <c r="CP514" s="171"/>
      <c r="CQ514" s="171"/>
      <c r="CR514" s="171"/>
      <c r="CS514" s="171"/>
      <c r="CT514" s="171"/>
      <c r="CU514" s="171"/>
      <c r="CV514" s="171"/>
      <c r="CW514" s="171"/>
      <c r="CX514" s="171"/>
      <c r="CY514" s="171"/>
      <c r="CZ514" s="171"/>
      <c r="DA514" s="171"/>
      <c r="DB514" s="171"/>
      <c r="DC514" s="171"/>
      <c r="DD514" s="171"/>
      <c r="DE514" s="171"/>
      <c r="DF514" s="171"/>
      <c r="DG514" s="171"/>
      <c r="DH514" s="171"/>
      <c r="DI514" s="171"/>
      <c r="DJ514" s="171"/>
      <c r="DK514" s="171"/>
      <c r="DL514" s="171"/>
      <c r="DM514" s="171"/>
      <c r="DN514" s="171"/>
      <c r="DO514" s="171"/>
      <c r="DP514" s="171"/>
      <c r="DQ514" s="171"/>
      <c r="DR514" s="171"/>
      <c r="DS514" s="171"/>
      <c r="DT514" s="171"/>
      <c r="DU514" s="171"/>
      <c r="DV514" s="171"/>
      <c r="DW514" s="171"/>
      <c r="DX514" s="171"/>
      <c r="DY514" s="171"/>
      <c r="DZ514" s="171"/>
      <c r="EA514" s="171"/>
      <c r="EB514" s="171"/>
      <c r="EC514" s="171"/>
      <c r="ED514" s="171"/>
      <c r="EE514" s="171"/>
      <c r="EF514" s="171"/>
      <c r="EG514" s="171"/>
      <c r="EH514" s="171"/>
      <c r="EI514" s="171"/>
      <c r="EJ514" s="171"/>
      <c r="EK514" s="171"/>
      <c r="EL514" s="171"/>
      <c r="EM514" s="171"/>
      <c r="EN514" s="171"/>
    </row>
    <row r="515" spans="43:144" ht="15" x14ac:dyDescent="0.25">
      <c r="AQ515" s="171"/>
      <c r="AR515"/>
      <c r="AS515"/>
      <c r="AT515"/>
      <c r="AU515"/>
      <c r="AV515"/>
      <c r="AW515"/>
      <c r="AX515"/>
      <c r="AY515"/>
      <c r="AZ515"/>
      <c r="BA515"/>
      <c r="BB515"/>
      <c r="BC515"/>
      <c r="BD515"/>
      <c r="BE515" s="171"/>
      <c r="BF515" s="171"/>
      <c r="BG515" s="171"/>
      <c r="BH515" s="171"/>
      <c r="BI515" s="171"/>
      <c r="BJ515" s="171"/>
      <c r="BK515" s="171"/>
      <c r="BL515" s="171"/>
      <c r="BM515" s="171"/>
      <c r="BN515" s="171"/>
      <c r="BO515" s="171"/>
      <c r="BP515" s="171"/>
      <c r="BQ515" s="171"/>
      <c r="BR515" s="171"/>
      <c r="BS515" s="171"/>
      <c r="BT515" s="171"/>
      <c r="BU515" s="171"/>
      <c r="BV515" s="171"/>
      <c r="BW515" s="171"/>
      <c r="BX515" s="171"/>
      <c r="BY515" s="171"/>
      <c r="BZ515" s="171"/>
      <c r="CA515" s="171"/>
      <c r="CB515" s="171"/>
      <c r="CC515" s="171"/>
      <c r="CD515" s="171"/>
      <c r="CE515" s="171"/>
      <c r="CF515" s="171"/>
      <c r="CG515" s="171"/>
      <c r="CH515" s="171"/>
      <c r="CI515" s="171"/>
      <c r="CJ515" s="171"/>
      <c r="CK515" s="171"/>
      <c r="CL515" s="171"/>
      <c r="CM515" s="171"/>
      <c r="CN515" s="171"/>
      <c r="CO515" s="171"/>
      <c r="CP515" s="171"/>
      <c r="CQ515" s="171"/>
      <c r="CR515" s="171"/>
      <c r="CS515" s="171"/>
      <c r="CT515" s="171"/>
      <c r="CU515" s="171"/>
      <c r="CV515" s="171"/>
      <c r="CW515" s="171"/>
      <c r="CX515" s="171"/>
      <c r="CY515" s="171"/>
      <c r="CZ515" s="171"/>
      <c r="DA515" s="171"/>
      <c r="DB515" s="171"/>
      <c r="DC515" s="171"/>
      <c r="DD515" s="171"/>
      <c r="DE515" s="171"/>
      <c r="DF515" s="171"/>
      <c r="DG515" s="171"/>
      <c r="DH515" s="171"/>
      <c r="DI515" s="171"/>
      <c r="DJ515" s="171"/>
      <c r="DK515" s="171"/>
      <c r="DL515" s="171"/>
      <c r="DM515" s="171"/>
      <c r="DN515" s="171"/>
      <c r="DO515" s="171"/>
      <c r="DP515" s="171"/>
      <c r="DQ515" s="171"/>
      <c r="DR515" s="171"/>
      <c r="DS515" s="171"/>
      <c r="DT515" s="171"/>
      <c r="DU515" s="171"/>
      <c r="DV515" s="171"/>
      <c r="DW515" s="171"/>
      <c r="DX515" s="171"/>
      <c r="DY515" s="171"/>
      <c r="DZ515" s="171"/>
      <c r="EA515" s="171"/>
      <c r="EB515" s="171"/>
      <c r="EC515" s="171"/>
      <c r="ED515" s="171"/>
      <c r="EE515" s="171"/>
      <c r="EF515" s="171"/>
      <c r="EG515" s="171"/>
      <c r="EH515" s="171"/>
      <c r="EI515" s="171"/>
      <c r="EJ515" s="171"/>
      <c r="EK515" s="171"/>
      <c r="EL515" s="171"/>
      <c r="EM515" s="171"/>
      <c r="EN515" s="171"/>
    </row>
    <row r="516" spans="43:144" ht="15" x14ac:dyDescent="0.25">
      <c r="AQ516" s="171"/>
      <c r="AR516"/>
      <c r="AS516"/>
      <c r="AT516"/>
      <c r="AU516"/>
      <c r="AV516"/>
      <c r="AW516"/>
      <c r="AX516"/>
      <c r="AY516"/>
      <c r="AZ516"/>
      <c r="BA516"/>
      <c r="BB516"/>
      <c r="BC516"/>
      <c r="BD516"/>
      <c r="BE516" s="171"/>
      <c r="BF516" s="171"/>
      <c r="BG516" s="171"/>
      <c r="BH516" s="171"/>
      <c r="BI516" s="171"/>
      <c r="BJ516" s="171"/>
      <c r="BK516" s="171"/>
      <c r="BL516" s="171"/>
      <c r="BM516" s="171"/>
      <c r="BN516" s="171"/>
      <c r="BO516" s="171"/>
      <c r="BP516" s="171"/>
      <c r="BQ516" s="171"/>
      <c r="BR516" s="171"/>
      <c r="BS516" s="171"/>
      <c r="BT516" s="171"/>
      <c r="BU516" s="171"/>
      <c r="BV516" s="171"/>
      <c r="BW516" s="171"/>
      <c r="BX516" s="171"/>
      <c r="BY516" s="171"/>
      <c r="BZ516" s="171"/>
      <c r="CA516" s="171"/>
      <c r="CB516" s="171"/>
      <c r="CC516" s="171"/>
      <c r="CD516" s="171"/>
      <c r="CE516" s="171"/>
      <c r="CF516" s="171"/>
      <c r="CG516" s="171"/>
      <c r="CH516" s="171"/>
      <c r="CI516" s="171"/>
      <c r="CJ516" s="171"/>
      <c r="CK516" s="171"/>
      <c r="CL516" s="171"/>
      <c r="CM516" s="171"/>
      <c r="CN516" s="171"/>
      <c r="CO516" s="171"/>
      <c r="CP516" s="171"/>
      <c r="CQ516" s="171"/>
      <c r="CR516" s="171"/>
      <c r="CS516" s="171"/>
      <c r="CT516" s="171"/>
      <c r="CU516" s="171"/>
      <c r="CV516" s="171"/>
      <c r="CW516" s="171"/>
      <c r="CX516" s="171"/>
      <c r="CY516" s="171"/>
      <c r="CZ516" s="171"/>
      <c r="DA516" s="171"/>
      <c r="DB516" s="171"/>
      <c r="DC516" s="171"/>
      <c r="DD516" s="171"/>
      <c r="DE516" s="171"/>
      <c r="DF516" s="171"/>
      <c r="DG516" s="171"/>
      <c r="DH516" s="171"/>
      <c r="DI516" s="171"/>
      <c r="DJ516" s="171"/>
      <c r="DK516" s="171"/>
      <c r="DL516" s="171"/>
      <c r="DM516" s="171"/>
      <c r="DN516" s="171"/>
      <c r="DO516" s="171"/>
      <c r="DP516" s="171"/>
      <c r="DQ516" s="171"/>
      <c r="DR516" s="171"/>
      <c r="DS516" s="171"/>
      <c r="DT516" s="171"/>
      <c r="DU516" s="171"/>
      <c r="DV516" s="171"/>
      <c r="DW516" s="171"/>
      <c r="DX516" s="171"/>
      <c r="DY516" s="171"/>
      <c r="DZ516" s="171"/>
      <c r="EA516" s="171"/>
      <c r="EB516" s="171"/>
      <c r="EC516" s="171"/>
      <c r="ED516" s="171"/>
      <c r="EE516" s="171"/>
      <c r="EF516" s="171"/>
      <c r="EG516" s="171"/>
      <c r="EH516" s="171"/>
      <c r="EI516" s="171"/>
      <c r="EJ516" s="171"/>
      <c r="EK516" s="171"/>
      <c r="EL516" s="171"/>
      <c r="EM516" s="171"/>
      <c r="EN516" s="171"/>
    </row>
    <row r="517" spans="43:144" ht="15" x14ac:dyDescent="0.25">
      <c r="AQ517" s="171"/>
      <c r="AR517"/>
      <c r="AS517"/>
      <c r="AT517"/>
      <c r="AU517"/>
      <c r="AV517"/>
      <c r="AW517"/>
      <c r="AX517"/>
      <c r="AY517"/>
      <c r="AZ517"/>
      <c r="BA517"/>
      <c r="BB517"/>
      <c r="BC517"/>
      <c r="BD517"/>
      <c r="BE517" s="171"/>
      <c r="BF517" s="171"/>
      <c r="BG517" s="171"/>
      <c r="BH517" s="171"/>
      <c r="BI517" s="171"/>
      <c r="BJ517" s="171"/>
      <c r="BK517" s="171"/>
      <c r="BL517" s="171"/>
      <c r="BM517" s="171"/>
      <c r="BN517" s="171"/>
      <c r="BO517" s="171"/>
      <c r="BP517" s="171"/>
      <c r="BQ517" s="171"/>
      <c r="BR517" s="171"/>
      <c r="BS517" s="171"/>
      <c r="BT517" s="171"/>
      <c r="BU517" s="171"/>
      <c r="BV517" s="171"/>
      <c r="BW517" s="171"/>
      <c r="BX517" s="171"/>
      <c r="BY517" s="171"/>
      <c r="BZ517" s="171"/>
      <c r="CA517" s="171"/>
      <c r="CB517" s="171"/>
      <c r="CC517" s="171"/>
      <c r="CD517" s="171"/>
      <c r="CE517" s="171"/>
      <c r="CF517" s="171"/>
      <c r="CG517" s="171"/>
      <c r="CH517" s="171"/>
      <c r="CI517" s="171"/>
      <c r="CJ517" s="171"/>
      <c r="CK517" s="171"/>
      <c r="CL517" s="171"/>
      <c r="CM517" s="171"/>
      <c r="CN517" s="171"/>
      <c r="CO517" s="171"/>
      <c r="CP517" s="171"/>
      <c r="CQ517" s="171"/>
      <c r="CR517" s="171"/>
      <c r="CS517" s="171"/>
      <c r="CT517" s="171"/>
      <c r="CU517" s="171"/>
      <c r="CV517" s="171"/>
      <c r="CW517" s="171"/>
      <c r="CX517" s="171"/>
      <c r="CY517" s="171"/>
      <c r="CZ517" s="171"/>
      <c r="DA517" s="171"/>
      <c r="DB517" s="171"/>
      <c r="DC517" s="171"/>
      <c r="DD517" s="171"/>
      <c r="DE517" s="171"/>
      <c r="DF517" s="171"/>
      <c r="DG517" s="171"/>
      <c r="DH517" s="171"/>
      <c r="DI517" s="171"/>
      <c r="DJ517" s="171"/>
      <c r="DK517" s="171"/>
      <c r="DL517" s="171"/>
      <c r="DM517" s="171"/>
      <c r="DN517" s="171"/>
      <c r="DO517" s="171"/>
      <c r="DP517" s="171"/>
      <c r="DQ517" s="171"/>
      <c r="DR517" s="171"/>
      <c r="DS517" s="171"/>
      <c r="DT517" s="171"/>
      <c r="DU517" s="171"/>
      <c r="DV517" s="171"/>
      <c r="DW517" s="171"/>
      <c r="DX517" s="171"/>
      <c r="DY517" s="171"/>
      <c r="DZ517" s="171"/>
      <c r="EA517" s="171"/>
      <c r="EB517" s="171"/>
      <c r="EC517" s="171"/>
      <c r="ED517" s="171"/>
      <c r="EE517" s="171"/>
      <c r="EF517" s="171"/>
      <c r="EG517" s="171"/>
      <c r="EH517" s="171"/>
      <c r="EI517" s="171"/>
      <c r="EJ517" s="171"/>
      <c r="EK517" s="171"/>
      <c r="EL517" s="171"/>
      <c r="EM517" s="171"/>
      <c r="EN517" s="171"/>
    </row>
    <row r="518" spans="43:144" ht="15" x14ac:dyDescent="0.25">
      <c r="AQ518" s="171"/>
      <c r="AR518"/>
      <c r="AS518"/>
      <c r="AT518"/>
      <c r="AU518"/>
      <c r="AV518"/>
      <c r="AW518"/>
      <c r="AX518"/>
      <c r="AY518"/>
      <c r="AZ518"/>
      <c r="BA518"/>
      <c r="BB518"/>
      <c r="BC518"/>
      <c r="BD518"/>
      <c r="BE518" s="171"/>
      <c r="BF518" s="171"/>
      <c r="BG518" s="171"/>
      <c r="BH518" s="171"/>
      <c r="BI518" s="171"/>
      <c r="BJ518" s="171"/>
      <c r="BK518" s="171"/>
      <c r="BL518" s="171"/>
      <c r="BM518" s="171"/>
      <c r="BN518" s="171"/>
      <c r="BO518" s="171"/>
      <c r="BP518" s="171"/>
      <c r="BQ518" s="171"/>
      <c r="BR518" s="171"/>
      <c r="BS518" s="171"/>
      <c r="BT518" s="171"/>
      <c r="BU518" s="171"/>
      <c r="BV518" s="171"/>
      <c r="BW518" s="171"/>
      <c r="BX518" s="171"/>
      <c r="BY518" s="171"/>
      <c r="BZ518" s="171"/>
      <c r="CA518" s="171"/>
      <c r="CB518" s="171"/>
      <c r="CC518" s="171"/>
      <c r="CD518" s="171"/>
      <c r="CE518" s="171"/>
      <c r="CF518" s="171"/>
      <c r="CG518" s="171"/>
      <c r="CH518" s="171"/>
      <c r="CI518" s="171"/>
      <c r="CJ518" s="171"/>
      <c r="CK518" s="171"/>
      <c r="CL518" s="171"/>
      <c r="CM518" s="171"/>
      <c r="CN518" s="171"/>
      <c r="CO518" s="171"/>
      <c r="CP518" s="171"/>
      <c r="CQ518" s="171"/>
      <c r="CR518" s="171"/>
      <c r="CS518" s="171"/>
      <c r="CT518" s="171"/>
      <c r="CU518" s="171"/>
      <c r="CV518" s="171"/>
      <c r="CW518" s="171"/>
      <c r="CX518" s="171"/>
      <c r="CY518" s="171"/>
      <c r="CZ518" s="171"/>
      <c r="DA518" s="171"/>
      <c r="DB518" s="171"/>
      <c r="DC518" s="171"/>
      <c r="DD518" s="171"/>
      <c r="DE518" s="171"/>
      <c r="DF518" s="171"/>
      <c r="DG518" s="171"/>
      <c r="DH518" s="171"/>
      <c r="DI518" s="171"/>
      <c r="DJ518" s="171"/>
      <c r="DK518" s="171"/>
      <c r="DL518" s="171"/>
      <c r="DM518" s="171"/>
      <c r="DN518" s="171"/>
      <c r="DO518" s="171"/>
      <c r="DP518" s="171"/>
      <c r="DQ518" s="171"/>
      <c r="DR518" s="171"/>
      <c r="DS518" s="171"/>
      <c r="DT518" s="171"/>
      <c r="DU518" s="171"/>
      <c r="DV518" s="171"/>
      <c r="DW518" s="171"/>
      <c r="DX518" s="171"/>
      <c r="DY518" s="171"/>
      <c r="DZ518" s="171"/>
      <c r="EA518" s="171"/>
      <c r="EB518" s="171"/>
      <c r="EC518" s="171"/>
      <c r="ED518" s="171"/>
      <c r="EE518" s="171"/>
      <c r="EF518" s="171"/>
      <c r="EG518" s="171"/>
      <c r="EH518" s="171"/>
      <c r="EI518" s="171"/>
      <c r="EJ518" s="171"/>
      <c r="EK518" s="171"/>
      <c r="EL518" s="171"/>
      <c r="EM518" s="171"/>
      <c r="EN518" s="171"/>
    </row>
    <row r="519" spans="43:144" ht="15" x14ac:dyDescent="0.25">
      <c r="AQ519" s="171"/>
      <c r="AR519"/>
      <c r="AS519"/>
      <c r="AT519"/>
      <c r="AU519"/>
      <c r="AV519"/>
      <c r="AW519"/>
      <c r="AX519"/>
      <c r="AY519"/>
      <c r="AZ519"/>
      <c r="BA519"/>
      <c r="BB519"/>
      <c r="BC519"/>
      <c r="BD519"/>
      <c r="BE519" s="171"/>
      <c r="BF519" s="171"/>
      <c r="BG519" s="171"/>
      <c r="BH519" s="171"/>
      <c r="BI519" s="171"/>
      <c r="BJ519" s="171"/>
      <c r="BK519" s="171"/>
      <c r="BL519" s="171"/>
      <c r="BM519" s="171"/>
      <c r="BN519" s="171"/>
      <c r="BO519" s="171"/>
      <c r="BP519" s="171"/>
      <c r="BQ519" s="171"/>
      <c r="BR519" s="171"/>
      <c r="BS519" s="171"/>
      <c r="BT519" s="171"/>
      <c r="BU519" s="171"/>
      <c r="BV519" s="171"/>
      <c r="BW519" s="171"/>
      <c r="BX519" s="171"/>
      <c r="BY519" s="171"/>
      <c r="BZ519" s="171"/>
      <c r="CA519" s="171"/>
      <c r="CB519" s="171"/>
      <c r="CC519" s="171"/>
      <c r="CD519" s="171"/>
      <c r="CE519" s="171"/>
      <c r="CF519" s="171"/>
      <c r="CG519" s="171"/>
      <c r="CH519" s="171"/>
      <c r="CI519" s="171"/>
      <c r="CJ519" s="171"/>
      <c r="CK519" s="171"/>
      <c r="CL519" s="171"/>
      <c r="CM519" s="171"/>
      <c r="CN519" s="171"/>
      <c r="CO519" s="171"/>
      <c r="CP519" s="171"/>
      <c r="CQ519" s="171"/>
      <c r="CR519" s="171"/>
      <c r="CS519" s="171"/>
      <c r="CT519" s="171"/>
      <c r="CU519" s="171"/>
      <c r="CV519" s="171"/>
      <c r="CW519" s="171"/>
      <c r="CX519" s="171"/>
      <c r="CY519" s="171"/>
      <c r="CZ519" s="171"/>
      <c r="DA519" s="171"/>
      <c r="DB519" s="171"/>
      <c r="DC519" s="171"/>
      <c r="DD519" s="171"/>
      <c r="DE519" s="171"/>
      <c r="DF519" s="171"/>
      <c r="DG519" s="171"/>
      <c r="DH519" s="171"/>
      <c r="DI519" s="171"/>
      <c r="DJ519" s="171"/>
      <c r="DK519" s="171"/>
      <c r="DL519" s="171"/>
      <c r="DM519" s="171"/>
      <c r="DN519" s="171"/>
      <c r="DO519" s="171"/>
      <c r="DP519" s="171"/>
      <c r="DQ519" s="171"/>
      <c r="DR519" s="171"/>
      <c r="DS519" s="171"/>
      <c r="DT519" s="171"/>
      <c r="DU519" s="171"/>
      <c r="DV519" s="171"/>
      <c r="DW519" s="171"/>
      <c r="DX519" s="171"/>
      <c r="DY519" s="171"/>
      <c r="DZ519" s="171"/>
      <c r="EA519" s="171"/>
      <c r="EB519" s="171"/>
      <c r="EC519" s="171"/>
      <c r="ED519" s="171"/>
      <c r="EE519" s="171"/>
      <c r="EF519" s="171"/>
      <c r="EG519" s="171"/>
      <c r="EH519" s="171"/>
      <c r="EI519" s="171"/>
      <c r="EJ519" s="171"/>
      <c r="EK519" s="171"/>
      <c r="EL519" s="171"/>
      <c r="EM519" s="171"/>
      <c r="EN519" s="171"/>
    </row>
    <row r="520" spans="43:144" ht="15" x14ac:dyDescent="0.25">
      <c r="AQ520" s="171"/>
      <c r="AR520"/>
      <c r="AS520"/>
      <c r="AT520"/>
      <c r="AU520"/>
      <c r="AV520"/>
      <c r="AW520"/>
      <c r="AX520"/>
      <c r="AY520"/>
      <c r="AZ520"/>
      <c r="BA520"/>
      <c r="BB520"/>
      <c r="BC520"/>
      <c r="BD520"/>
      <c r="BE520" s="171"/>
      <c r="BF520" s="171"/>
      <c r="BG520" s="171"/>
      <c r="BH520" s="171"/>
      <c r="BI520" s="171"/>
      <c r="BJ520" s="171"/>
      <c r="BK520" s="171"/>
      <c r="BL520" s="171"/>
      <c r="BM520" s="171"/>
      <c r="BN520" s="171"/>
      <c r="BO520" s="171"/>
      <c r="BP520" s="171"/>
      <c r="BQ520" s="171"/>
      <c r="BR520" s="171"/>
      <c r="BS520" s="171"/>
      <c r="BT520" s="171"/>
      <c r="BU520" s="171"/>
      <c r="BV520" s="171"/>
      <c r="BW520" s="171"/>
      <c r="BX520" s="171"/>
      <c r="BY520" s="171"/>
      <c r="BZ520" s="171"/>
      <c r="CA520" s="171"/>
      <c r="CB520" s="171"/>
      <c r="CC520" s="171"/>
      <c r="CD520" s="171"/>
      <c r="CE520" s="171"/>
      <c r="CF520" s="171"/>
      <c r="CG520" s="171"/>
      <c r="CH520" s="171"/>
      <c r="CI520" s="171"/>
      <c r="CJ520" s="171"/>
      <c r="CK520" s="171"/>
      <c r="CL520" s="171"/>
      <c r="CM520" s="171"/>
      <c r="CN520" s="171"/>
      <c r="CO520" s="171"/>
      <c r="CP520" s="171"/>
      <c r="CQ520" s="171"/>
      <c r="CR520" s="171"/>
      <c r="CS520" s="171"/>
      <c r="CT520" s="171"/>
      <c r="CU520" s="171"/>
      <c r="CV520" s="171"/>
      <c r="CW520" s="171"/>
      <c r="CX520" s="171"/>
      <c r="CY520" s="171"/>
      <c r="CZ520" s="171"/>
      <c r="DA520" s="171"/>
      <c r="DB520" s="171"/>
      <c r="DC520" s="171"/>
      <c r="DD520" s="171"/>
      <c r="DE520" s="171"/>
      <c r="DF520" s="171"/>
      <c r="DG520" s="171"/>
      <c r="DH520" s="171"/>
      <c r="DI520" s="171"/>
      <c r="DJ520" s="171"/>
      <c r="DK520" s="171"/>
      <c r="DL520" s="171"/>
      <c r="DM520" s="171"/>
      <c r="DN520" s="171"/>
      <c r="DO520" s="171"/>
      <c r="DP520" s="171"/>
      <c r="DQ520" s="171"/>
      <c r="DR520" s="171"/>
      <c r="DS520" s="171"/>
      <c r="DT520" s="171"/>
      <c r="DU520" s="171"/>
      <c r="DV520" s="171"/>
      <c r="DW520" s="171"/>
      <c r="DX520" s="171"/>
      <c r="DY520" s="171"/>
      <c r="DZ520" s="171"/>
      <c r="EA520" s="171"/>
      <c r="EB520" s="171"/>
      <c r="EC520" s="171"/>
      <c r="ED520" s="171"/>
      <c r="EE520" s="171"/>
      <c r="EF520" s="171"/>
      <c r="EG520" s="171"/>
      <c r="EH520" s="171"/>
      <c r="EI520" s="171"/>
      <c r="EJ520" s="171"/>
      <c r="EK520" s="171"/>
      <c r="EL520" s="171"/>
      <c r="EM520" s="171"/>
      <c r="EN520" s="171"/>
    </row>
    <row r="521" spans="43:144" ht="15" x14ac:dyDescent="0.25">
      <c r="AQ521" s="171"/>
      <c r="AR521"/>
      <c r="AS521"/>
      <c r="AT521"/>
      <c r="AU521"/>
      <c r="AV521"/>
      <c r="AW521"/>
      <c r="AX521"/>
      <c r="AY521"/>
      <c r="AZ521"/>
      <c r="BA521"/>
      <c r="BB521"/>
      <c r="BC521"/>
      <c r="BD521"/>
      <c r="BE521" s="171"/>
      <c r="BF521" s="171"/>
      <c r="BG521" s="171"/>
      <c r="BH521" s="171"/>
      <c r="BI521" s="171"/>
      <c r="BJ521" s="171"/>
      <c r="BK521" s="171"/>
      <c r="BL521" s="171"/>
      <c r="BM521" s="171"/>
      <c r="BN521" s="171"/>
      <c r="BO521" s="171"/>
      <c r="BP521" s="171"/>
      <c r="BQ521" s="171"/>
      <c r="BR521" s="171"/>
      <c r="BS521" s="171"/>
      <c r="BT521" s="171"/>
      <c r="BU521" s="171"/>
      <c r="BV521" s="171"/>
      <c r="BW521" s="171"/>
      <c r="BX521" s="171"/>
      <c r="BY521" s="171"/>
      <c r="BZ521" s="171"/>
      <c r="CA521" s="171"/>
      <c r="CB521" s="171"/>
      <c r="CC521" s="171"/>
      <c r="CD521" s="171"/>
      <c r="CE521" s="171"/>
      <c r="CF521" s="171"/>
      <c r="CG521" s="171"/>
      <c r="CH521" s="171"/>
      <c r="CI521" s="171"/>
      <c r="CJ521" s="171"/>
      <c r="CK521" s="171"/>
      <c r="CL521" s="171"/>
      <c r="CM521" s="171"/>
      <c r="CN521" s="171"/>
      <c r="CO521" s="171"/>
      <c r="CP521" s="171"/>
      <c r="CQ521" s="171"/>
      <c r="CR521" s="171"/>
      <c r="CS521" s="171"/>
      <c r="CT521" s="171"/>
      <c r="CU521" s="171"/>
      <c r="CV521" s="171"/>
      <c r="CW521" s="171"/>
      <c r="CX521" s="171"/>
      <c r="CY521" s="171"/>
      <c r="CZ521" s="171"/>
      <c r="DA521" s="171"/>
      <c r="DB521" s="171"/>
      <c r="DC521" s="171"/>
      <c r="DD521" s="171"/>
      <c r="DE521" s="171"/>
      <c r="DF521" s="171"/>
      <c r="DG521" s="171"/>
      <c r="DH521" s="171"/>
      <c r="DI521" s="171"/>
      <c r="DJ521" s="171"/>
      <c r="DK521" s="171"/>
      <c r="DL521" s="171"/>
      <c r="DM521" s="171"/>
      <c r="DN521" s="171"/>
      <c r="DO521" s="171"/>
      <c r="DP521" s="171"/>
      <c r="DQ521" s="171"/>
      <c r="DR521" s="171"/>
      <c r="DS521" s="171"/>
      <c r="DT521" s="171"/>
      <c r="DU521" s="171"/>
      <c r="DV521" s="171"/>
      <c r="DW521" s="171"/>
      <c r="DX521" s="171"/>
      <c r="DY521" s="171"/>
      <c r="DZ521" s="171"/>
      <c r="EA521" s="171"/>
      <c r="EB521" s="171"/>
      <c r="EC521" s="171"/>
      <c r="ED521" s="171"/>
      <c r="EE521" s="171"/>
      <c r="EF521" s="171"/>
      <c r="EG521" s="171"/>
      <c r="EH521" s="171"/>
      <c r="EI521" s="171"/>
      <c r="EJ521" s="171"/>
      <c r="EK521" s="171"/>
      <c r="EL521" s="171"/>
      <c r="EM521" s="171"/>
      <c r="EN521" s="171"/>
    </row>
    <row r="522" spans="43:144" ht="15" x14ac:dyDescent="0.25">
      <c r="AQ522" s="171"/>
      <c r="AR522"/>
      <c r="AS522"/>
      <c r="AT522"/>
      <c r="AU522"/>
      <c r="AV522"/>
      <c r="AW522"/>
      <c r="AX522"/>
      <c r="AY522"/>
      <c r="AZ522"/>
      <c r="BA522"/>
      <c r="BB522"/>
      <c r="BC522"/>
      <c r="BD522"/>
      <c r="BE522" s="171"/>
      <c r="BF522" s="171"/>
      <c r="BG522" s="171"/>
      <c r="BH522" s="171"/>
      <c r="BI522" s="171"/>
      <c r="BJ522" s="171"/>
      <c r="BK522" s="171"/>
      <c r="BL522" s="171"/>
      <c r="BM522" s="171"/>
      <c r="BN522" s="171"/>
      <c r="BO522" s="171"/>
      <c r="BP522" s="171"/>
      <c r="BQ522" s="171"/>
      <c r="BR522" s="171"/>
      <c r="BS522" s="171"/>
      <c r="BT522" s="171"/>
      <c r="BU522" s="171"/>
      <c r="BV522" s="171"/>
      <c r="BW522" s="171"/>
      <c r="BX522" s="171"/>
      <c r="BY522" s="171"/>
      <c r="BZ522" s="171"/>
      <c r="CA522" s="171"/>
      <c r="CB522" s="171"/>
      <c r="CC522" s="171"/>
      <c r="CD522" s="171"/>
      <c r="CE522" s="171"/>
      <c r="CF522" s="171"/>
      <c r="CG522" s="171"/>
      <c r="CH522" s="171"/>
      <c r="CI522" s="171"/>
      <c r="CJ522" s="171"/>
      <c r="CK522" s="171"/>
      <c r="CL522" s="171"/>
      <c r="CM522" s="171"/>
      <c r="CN522" s="171"/>
      <c r="CO522" s="171"/>
      <c r="CP522" s="171"/>
      <c r="CQ522" s="171"/>
      <c r="CR522" s="171"/>
      <c r="CS522" s="171"/>
      <c r="CT522" s="171"/>
      <c r="CU522" s="171"/>
      <c r="CV522" s="171"/>
      <c r="CW522" s="171"/>
      <c r="CX522" s="171"/>
      <c r="CY522" s="171"/>
      <c r="CZ522" s="171"/>
      <c r="DA522" s="171"/>
      <c r="DB522" s="171"/>
      <c r="DC522" s="171"/>
      <c r="DD522" s="171"/>
      <c r="DE522" s="171"/>
      <c r="DF522" s="171"/>
      <c r="DG522" s="171"/>
      <c r="DH522" s="171"/>
      <c r="DI522" s="171"/>
      <c r="DJ522" s="171"/>
      <c r="DK522" s="171"/>
      <c r="DL522" s="171"/>
      <c r="DM522" s="171"/>
      <c r="DN522" s="171"/>
      <c r="DO522" s="171"/>
      <c r="DP522" s="171"/>
      <c r="DQ522" s="171"/>
      <c r="DR522" s="171"/>
      <c r="DS522" s="171"/>
      <c r="DT522" s="171"/>
      <c r="DU522" s="171"/>
      <c r="DV522" s="171"/>
      <c r="DW522" s="171"/>
      <c r="DX522" s="171"/>
      <c r="DY522" s="171"/>
      <c r="DZ522" s="171"/>
      <c r="EA522" s="171"/>
      <c r="EB522" s="171"/>
      <c r="EC522" s="171"/>
      <c r="ED522" s="171"/>
      <c r="EE522" s="171"/>
      <c r="EF522" s="171"/>
      <c r="EG522" s="171"/>
      <c r="EH522" s="171"/>
      <c r="EI522" s="171"/>
      <c r="EJ522" s="171"/>
      <c r="EK522" s="171"/>
      <c r="EL522" s="171"/>
      <c r="EM522" s="171"/>
      <c r="EN522" s="171"/>
    </row>
    <row r="523" spans="43:144" ht="15" x14ac:dyDescent="0.25">
      <c r="AQ523" s="171"/>
      <c r="AR523"/>
      <c r="AS523"/>
      <c r="AT523"/>
      <c r="AU523"/>
      <c r="AV523"/>
      <c r="AW523"/>
      <c r="AX523"/>
      <c r="AY523"/>
      <c r="AZ523"/>
      <c r="BA523"/>
      <c r="BB523"/>
      <c r="BC523"/>
      <c r="BD523"/>
      <c r="BE523" s="171"/>
      <c r="BF523" s="171"/>
      <c r="BG523" s="171"/>
      <c r="BH523" s="171"/>
      <c r="BI523" s="171"/>
      <c r="BJ523" s="171"/>
      <c r="BK523" s="171"/>
      <c r="BL523" s="171"/>
      <c r="BM523" s="171"/>
      <c r="BN523" s="171"/>
      <c r="BO523" s="171"/>
      <c r="BP523" s="171"/>
      <c r="BQ523" s="171"/>
      <c r="BR523" s="171"/>
      <c r="BS523" s="171"/>
      <c r="BT523" s="171"/>
      <c r="BU523" s="171"/>
      <c r="BV523" s="171"/>
      <c r="BW523" s="171"/>
      <c r="BX523" s="171"/>
      <c r="BY523" s="171"/>
      <c r="BZ523" s="171"/>
      <c r="CA523" s="171"/>
      <c r="CB523" s="171"/>
      <c r="CC523" s="171"/>
      <c r="CD523" s="171"/>
      <c r="CE523" s="171"/>
      <c r="CF523" s="171"/>
      <c r="CG523" s="171"/>
      <c r="CH523" s="171"/>
      <c r="CI523" s="171"/>
      <c r="CJ523" s="171"/>
      <c r="CK523" s="171"/>
      <c r="CL523" s="171"/>
      <c r="CM523" s="171"/>
      <c r="CN523" s="171"/>
      <c r="CO523" s="171"/>
      <c r="CP523" s="171"/>
      <c r="CQ523" s="171"/>
      <c r="CR523" s="171"/>
      <c r="CS523" s="171"/>
      <c r="CT523" s="171"/>
      <c r="CU523" s="171"/>
      <c r="CV523" s="171"/>
      <c r="CW523" s="171"/>
      <c r="CX523" s="171"/>
      <c r="CY523" s="171"/>
      <c r="CZ523" s="171"/>
      <c r="DA523" s="171"/>
      <c r="DB523" s="171"/>
      <c r="DC523" s="171"/>
      <c r="DD523" s="171"/>
      <c r="DE523" s="171"/>
      <c r="DF523" s="171"/>
      <c r="DG523" s="171"/>
      <c r="DH523" s="171"/>
      <c r="DI523" s="171"/>
      <c r="DJ523" s="171"/>
      <c r="DK523" s="171"/>
      <c r="DL523" s="171"/>
      <c r="DM523" s="171"/>
      <c r="DN523" s="171"/>
      <c r="DO523" s="171"/>
      <c r="DP523" s="171"/>
      <c r="DQ523" s="171"/>
      <c r="DR523" s="171"/>
      <c r="DS523" s="171"/>
      <c r="DT523" s="171"/>
      <c r="DU523" s="171"/>
      <c r="DV523" s="171"/>
      <c r="DW523" s="171"/>
      <c r="DX523" s="171"/>
      <c r="DY523" s="171"/>
      <c r="DZ523" s="171"/>
      <c r="EA523" s="171"/>
      <c r="EB523" s="171"/>
      <c r="EC523" s="171"/>
      <c r="ED523" s="171"/>
      <c r="EE523" s="171"/>
      <c r="EF523" s="171"/>
      <c r="EG523" s="171"/>
      <c r="EH523" s="171"/>
      <c r="EI523" s="171"/>
      <c r="EJ523" s="171"/>
      <c r="EK523" s="171"/>
      <c r="EL523" s="171"/>
      <c r="EM523" s="171"/>
      <c r="EN523" s="171"/>
    </row>
    <row r="524" spans="43:144" ht="15" x14ac:dyDescent="0.25">
      <c r="AQ524" s="171"/>
      <c r="AR524"/>
      <c r="AS524"/>
      <c r="AT524"/>
      <c r="AU524"/>
      <c r="AV524"/>
      <c r="AW524"/>
      <c r="AX524"/>
      <c r="AY524"/>
      <c r="AZ524"/>
      <c r="BA524"/>
      <c r="BB524"/>
      <c r="BC524"/>
      <c r="BD524"/>
      <c r="BE524" s="171"/>
      <c r="BF524" s="171"/>
      <c r="BG524" s="171"/>
      <c r="BH524" s="171"/>
      <c r="BI524" s="171"/>
      <c r="BJ524" s="171"/>
      <c r="BK524" s="171"/>
      <c r="BL524" s="171"/>
      <c r="BM524" s="171"/>
      <c r="BN524" s="171"/>
      <c r="BO524" s="171"/>
      <c r="BP524" s="171"/>
      <c r="BQ524" s="171"/>
      <c r="BR524" s="171"/>
      <c r="BS524" s="171"/>
      <c r="BT524" s="171"/>
      <c r="BU524" s="171"/>
      <c r="BV524" s="171"/>
      <c r="BW524" s="171"/>
      <c r="BX524" s="171"/>
      <c r="BY524" s="171"/>
      <c r="BZ524" s="171"/>
      <c r="CA524" s="171"/>
      <c r="CB524" s="171"/>
      <c r="CC524" s="171"/>
      <c r="CD524" s="171"/>
      <c r="CE524" s="171"/>
      <c r="CF524" s="171"/>
      <c r="CG524" s="171"/>
      <c r="CH524" s="171"/>
      <c r="CI524" s="171"/>
      <c r="CJ524" s="171"/>
      <c r="CK524" s="171"/>
      <c r="CL524" s="171"/>
      <c r="CM524" s="171"/>
      <c r="CN524" s="171"/>
      <c r="CO524" s="171"/>
      <c r="CP524" s="171"/>
      <c r="CQ524" s="171"/>
      <c r="CR524" s="171"/>
      <c r="CS524" s="171"/>
      <c r="CT524" s="171"/>
      <c r="CU524" s="171"/>
      <c r="CV524" s="171"/>
      <c r="CW524" s="171"/>
      <c r="CX524" s="171"/>
      <c r="CY524" s="171"/>
      <c r="CZ524" s="171"/>
      <c r="DA524" s="171"/>
      <c r="DB524" s="171"/>
      <c r="DC524" s="171"/>
      <c r="DD524" s="171"/>
      <c r="DE524" s="171"/>
      <c r="DF524" s="171"/>
      <c r="DG524" s="171"/>
      <c r="DH524" s="171"/>
      <c r="DI524" s="171"/>
      <c r="DJ524" s="171"/>
      <c r="DK524" s="171"/>
      <c r="DL524" s="171"/>
      <c r="DM524" s="171"/>
      <c r="DN524" s="171"/>
      <c r="DO524" s="171"/>
      <c r="DP524" s="171"/>
      <c r="DQ524" s="171"/>
      <c r="DR524" s="171"/>
      <c r="DS524" s="171"/>
      <c r="DT524" s="171"/>
      <c r="DU524" s="171"/>
      <c r="DV524" s="171"/>
      <c r="DW524" s="171"/>
      <c r="DX524" s="171"/>
      <c r="DY524" s="171"/>
      <c r="DZ524" s="171"/>
      <c r="EA524" s="171"/>
      <c r="EB524" s="171"/>
      <c r="EC524" s="171"/>
      <c r="ED524" s="171"/>
      <c r="EE524" s="171"/>
      <c r="EF524" s="171"/>
      <c r="EG524" s="171"/>
      <c r="EH524" s="171"/>
      <c r="EI524" s="171"/>
      <c r="EJ524" s="171"/>
      <c r="EK524" s="171"/>
      <c r="EL524" s="171"/>
      <c r="EM524" s="171"/>
      <c r="EN524" s="171"/>
    </row>
    <row r="525" spans="43:144" ht="15" x14ac:dyDescent="0.25">
      <c r="AQ525" s="171"/>
      <c r="AR525"/>
      <c r="AS525"/>
      <c r="AT525"/>
      <c r="AU525"/>
      <c r="AV525"/>
      <c r="AW525"/>
      <c r="AX525"/>
      <c r="AY525"/>
      <c r="AZ525"/>
      <c r="BA525"/>
      <c r="BB525"/>
      <c r="BC525"/>
      <c r="BD525"/>
      <c r="BE525" s="171"/>
      <c r="BF525" s="171"/>
      <c r="BG525" s="171"/>
      <c r="BH525" s="171"/>
      <c r="BI525" s="171"/>
      <c r="BJ525" s="171"/>
      <c r="BK525" s="171"/>
      <c r="BL525" s="171"/>
      <c r="BM525" s="171"/>
      <c r="BN525" s="171"/>
      <c r="BO525" s="171"/>
      <c r="BP525" s="171"/>
      <c r="BQ525" s="171"/>
      <c r="BR525" s="171"/>
      <c r="BS525" s="171"/>
      <c r="BT525" s="171"/>
      <c r="BU525" s="171"/>
      <c r="BV525" s="171"/>
      <c r="BW525" s="171"/>
      <c r="BX525" s="171"/>
      <c r="BY525" s="171"/>
      <c r="BZ525" s="171"/>
      <c r="CA525" s="171"/>
      <c r="CB525" s="171"/>
      <c r="CC525" s="171"/>
      <c r="CD525" s="171"/>
      <c r="CE525" s="171"/>
      <c r="CF525" s="171"/>
      <c r="CG525" s="171"/>
      <c r="CH525" s="171"/>
      <c r="CI525" s="171"/>
      <c r="CJ525" s="171"/>
      <c r="CK525" s="171"/>
      <c r="CL525" s="171"/>
      <c r="CM525" s="171"/>
      <c r="CN525" s="171"/>
      <c r="CO525" s="171"/>
      <c r="CP525" s="171"/>
      <c r="CQ525" s="171"/>
      <c r="CR525" s="171"/>
      <c r="CS525" s="171"/>
      <c r="CT525" s="171"/>
      <c r="CU525" s="171"/>
      <c r="CV525" s="171"/>
      <c r="CW525" s="171"/>
      <c r="CX525" s="171"/>
      <c r="CY525" s="171"/>
      <c r="CZ525" s="171"/>
      <c r="DA525" s="171"/>
      <c r="DB525" s="171"/>
      <c r="DC525" s="171"/>
      <c r="DD525" s="171"/>
      <c r="DE525" s="171"/>
      <c r="DF525" s="171"/>
      <c r="DG525" s="171"/>
      <c r="DH525" s="171"/>
      <c r="DI525" s="171"/>
      <c r="DJ525" s="171"/>
      <c r="DK525" s="171"/>
      <c r="DL525" s="171"/>
      <c r="DM525" s="171"/>
      <c r="DN525" s="171"/>
      <c r="DO525" s="171"/>
      <c r="DP525" s="171"/>
      <c r="DQ525" s="171"/>
      <c r="DR525" s="171"/>
      <c r="DS525" s="171"/>
      <c r="DT525" s="171"/>
      <c r="DU525" s="171"/>
      <c r="DV525" s="171"/>
      <c r="DW525" s="171"/>
      <c r="DX525" s="171"/>
      <c r="DY525" s="171"/>
      <c r="DZ525" s="171"/>
      <c r="EA525" s="171"/>
      <c r="EB525" s="171"/>
      <c r="EC525" s="171"/>
      <c r="ED525" s="171"/>
      <c r="EE525" s="171"/>
      <c r="EF525" s="171"/>
      <c r="EG525" s="171"/>
      <c r="EH525" s="171"/>
      <c r="EI525" s="171"/>
      <c r="EJ525" s="171"/>
      <c r="EK525" s="171"/>
      <c r="EL525" s="171"/>
      <c r="EM525" s="171"/>
      <c r="EN525" s="171"/>
    </row>
    <row r="526" spans="43:144" ht="15" x14ac:dyDescent="0.25">
      <c r="AQ526" s="171"/>
      <c r="AR526"/>
      <c r="AS526"/>
      <c r="AT526"/>
      <c r="AU526"/>
      <c r="AV526"/>
      <c r="AW526"/>
      <c r="AX526"/>
      <c r="AY526"/>
      <c r="AZ526"/>
      <c r="BA526"/>
      <c r="BB526"/>
      <c r="BC526"/>
      <c r="BD526"/>
      <c r="BE526" s="171"/>
      <c r="BF526" s="171"/>
      <c r="BG526" s="171"/>
      <c r="BH526" s="171"/>
      <c r="BI526" s="171"/>
      <c r="BJ526" s="171"/>
      <c r="BK526" s="171"/>
      <c r="BL526" s="171"/>
      <c r="BM526" s="171"/>
      <c r="BN526" s="171"/>
      <c r="BO526" s="171"/>
      <c r="BP526" s="171"/>
      <c r="BQ526" s="171"/>
      <c r="BR526" s="171"/>
      <c r="BS526" s="171"/>
      <c r="BT526" s="171"/>
      <c r="BU526" s="171"/>
      <c r="BV526" s="171"/>
      <c r="BW526" s="171"/>
      <c r="BX526" s="171"/>
      <c r="BY526" s="171"/>
      <c r="BZ526" s="171"/>
      <c r="CA526" s="171"/>
      <c r="CB526" s="171"/>
      <c r="CC526" s="171"/>
      <c r="CD526" s="171"/>
      <c r="CE526" s="171"/>
      <c r="CF526" s="171"/>
      <c r="CG526" s="171"/>
      <c r="CH526" s="171"/>
      <c r="CI526" s="171"/>
      <c r="CJ526" s="171"/>
      <c r="CK526" s="171"/>
      <c r="CL526" s="171"/>
      <c r="CM526" s="171"/>
      <c r="CN526" s="171"/>
      <c r="CO526" s="171"/>
      <c r="CP526" s="171"/>
      <c r="CQ526" s="171"/>
      <c r="CR526" s="171"/>
      <c r="CS526" s="171"/>
      <c r="CT526" s="171"/>
      <c r="CU526" s="171"/>
      <c r="CV526" s="171"/>
      <c r="CW526" s="171"/>
      <c r="CX526" s="171"/>
      <c r="CY526" s="171"/>
      <c r="CZ526" s="171"/>
      <c r="DA526" s="171"/>
      <c r="DB526" s="171"/>
      <c r="DC526" s="171"/>
      <c r="DD526" s="171"/>
      <c r="DE526" s="171"/>
      <c r="DF526" s="171"/>
      <c r="DG526" s="171"/>
      <c r="DH526" s="171"/>
      <c r="DI526" s="171"/>
      <c r="DJ526" s="171"/>
      <c r="DK526" s="171"/>
      <c r="DL526" s="171"/>
      <c r="DM526" s="171"/>
      <c r="DN526" s="171"/>
      <c r="DO526" s="171"/>
      <c r="DP526" s="171"/>
      <c r="DQ526" s="171"/>
      <c r="DR526" s="171"/>
      <c r="DS526" s="171"/>
      <c r="DT526" s="171"/>
      <c r="DU526" s="171"/>
      <c r="DV526" s="171"/>
      <c r="DW526" s="171"/>
      <c r="DX526" s="171"/>
      <c r="DY526" s="171"/>
      <c r="DZ526" s="171"/>
      <c r="EA526" s="171"/>
      <c r="EB526" s="171"/>
      <c r="EC526" s="171"/>
      <c r="ED526" s="171"/>
      <c r="EE526" s="171"/>
      <c r="EF526" s="171"/>
      <c r="EG526" s="171"/>
      <c r="EH526" s="171"/>
      <c r="EI526" s="171"/>
      <c r="EJ526" s="171"/>
      <c r="EK526" s="171"/>
      <c r="EL526" s="171"/>
      <c r="EM526" s="171"/>
      <c r="EN526" s="171"/>
    </row>
    <row r="527" spans="43:144" ht="15" x14ac:dyDescent="0.25">
      <c r="AQ527" s="171"/>
      <c r="AR527"/>
      <c r="AS527"/>
      <c r="AT527"/>
      <c r="AU527"/>
      <c r="AV527"/>
      <c r="AW527"/>
      <c r="AX527"/>
      <c r="AY527"/>
      <c r="AZ527"/>
      <c r="BA527"/>
      <c r="BB527"/>
      <c r="BC527"/>
      <c r="BD527"/>
      <c r="BE527" s="171"/>
      <c r="BF527" s="171"/>
      <c r="BG527" s="171"/>
      <c r="BH527" s="171"/>
      <c r="BI527" s="171"/>
      <c r="BJ527" s="171"/>
      <c r="BK527" s="171"/>
      <c r="BL527" s="171"/>
      <c r="BM527" s="171"/>
      <c r="BN527" s="171"/>
      <c r="BO527" s="171"/>
      <c r="BP527" s="171"/>
      <c r="BQ527" s="171"/>
      <c r="BR527" s="171"/>
      <c r="BS527" s="171"/>
      <c r="BT527" s="171"/>
      <c r="BU527" s="171"/>
      <c r="BV527" s="171"/>
      <c r="BW527" s="171"/>
      <c r="BX527" s="171"/>
      <c r="BY527" s="171"/>
      <c r="BZ527" s="171"/>
      <c r="CA527" s="171"/>
      <c r="CB527" s="171"/>
      <c r="CC527" s="171"/>
      <c r="CD527" s="171"/>
      <c r="CE527" s="171"/>
      <c r="CF527" s="171"/>
      <c r="CG527" s="171"/>
      <c r="CH527" s="171"/>
      <c r="CI527" s="171"/>
      <c r="CJ527" s="171"/>
      <c r="CK527" s="171"/>
      <c r="CL527" s="171"/>
      <c r="CM527" s="171"/>
      <c r="CN527" s="171"/>
      <c r="CO527" s="171"/>
      <c r="CP527" s="171"/>
      <c r="CQ527" s="171"/>
      <c r="CR527" s="171"/>
      <c r="CS527" s="171"/>
      <c r="CT527" s="171"/>
      <c r="CU527" s="171"/>
      <c r="CV527" s="171"/>
      <c r="CW527" s="171"/>
      <c r="CX527" s="171"/>
      <c r="CY527" s="171"/>
      <c r="CZ527" s="171"/>
      <c r="DA527" s="171"/>
      <c r="DB527" s="171"/>
      <c r="DC527" s="171"/>
      <c r="DD527" s="171"/>
      <c r="DE527" s="171"/>
      <c r="DF527" s="171"/>
      <c r="DG527" s="171"/>
      <c r="DH527" s="171"/>
      <c r="DI527" s="171"/>
      <c r="DJ527" s="171"/>
      <c r="DK527" s="171"/>
      <c r="DL527" s="171"/>
      <c r="DM527" s="171"/>
      <c r="DN527" s="171"/>
      <c r="DO527" s="171"/>
      <c r="DP527" s="171"/>
      <c r="DQ527" s="171"/>
      <c r="DR527" s="171"/>
      <c r="DS527" s="171"/>
      <c r="DT527" s="171"/>
      <c r="DU527" s="171"/>
      <c r="DV527" s="171"/>
      <c r="DW527" s="171"/>
      <c r="DX527" s="171"/>
      <c r="DY527" s="171"/>
      <c r="DZ527" s="171"/>
      <c r="EA527" s="171"/>
      <c r="EB527" s="171"/>
      <c r="EC527" s="171"/>
      <c r="ED527" s="171"/>
      <c r="EE527" s="171"/>
      <c r="EF527" s="171"/>
      <c r="EG527" s="171"/>
      <c r="EH527" s="171"/>
      <c r="EI527" s="171"/>
      <c r="EJ527" s="171"/>
      <c r="EK527" s="171"/>
      <c r="EL527" s="171"/>
      <c r="EM527" s="171"/>
      <c r="EN527" s="171"/>
    </row>
    <row r="528" spans="43:144" ht="15" x14ac:dyDescent="0.25">
      <c r="AQ528" s="171"/>
      <c r="AR528"/>
      <c r="AS528"/>
      <c r="AT528"/>
      <c r="AU528"/>
      <c r="AV528"/>
      <c r="AW528"/>
      <c r="AX528"/>
      <c r="AY528"/>
      <c r="AZ528"/>
      <c r="BA528"/>
      <c r="BB528"/>
      <c r="BC528"/>
      <c r="BD528"/>
      <c r="BE528" s="171"/>
      <c r="BF528" s="171"/>
      <c r="BG528" s="171"/>
      <c r="BH528" s="171"/>
      <c r="BI528" s="171"/>
      <c r="BJ528" s="171"/>
      <c r="BK528" s="171"/>
      <c r="BL528" s="171"/>
      <c r="BM528" s="171"/>
      <c r="BN528" s="171"/>
      <c r="BO528" s="171"/>
      <c r="BP528" s="171"/>
      <c r="BQ528" s="171"/>
      <c r="BR528" s="171"/>
      <c r="BS528" s="171"/>
      <c r="BT528" s="171"/>
      <c r="BU528" s="171"/>
      <c r="BV528" s="171"/>
      <c r="BW528" s="171"/>
      <c r="BX528" s="171"/>
      <c r="BY528" s="171"/>
      <c r="BZ528" s="171"/>
      <c r="CA528" s="171"/>
      <c r="CB528" s="171"/>
      <c r="CC528" s="171"/>
      <c r="CD528" s="171"/>
      <c r="CE528" s="171"/>
      <c r="CF528" s="171"/>
      <c r="CG528" s="171"/>
      <c r="CH528" s="171"/>
      <c r="CI528" s="171"/>
      <c r="CJ528" s="171"/>
      <c r="CK528" s="171"/>
      <c r="CL528" s="171"/>
      <c r="CM528" s="171"/>
      <c r="CN528" s="171"/>
      <c r="CO528" s="171"/>
      <c r="CP528" s="171"/>
      <c r="CQ528" s="171"/>
      <c r="CR528" s="171"/>
      <c r="CS528" s="171"/>
      <c r="CT528" s="171"/>
      <c r="CU528" s="171"/>
      <c r="CV528" s="171"/>
      <c r="CW528" s="171"/>
      <c r="CX528" s="171"/>
      <c r="CY528" s="171"/>
      <c r="CZ528" s="171"/>
      <c r="DA528" s="171"/>
      <c r="DB528" s="171"/>
      <c r="DC528" s="171"/>
      <c r="DD528" s="171"/>
      <c r="DE528" s="171"/>
      <c r="DF528" s="171"/>
      <c r="DG528" s="171"/>
      <c r="DH528" s="171"/>
      <c r="DI528" s="171"/>
      <c r="DJ528" s="171"/>
      <c r="DK528" s="171"/>
      <c r="DL528" s="171"/>
      <c r="DM528" s="171"/>
      <c r="DN528" s="171"/>
      <c r="DO528" s="171"/>
      <c r="DP528" s="171"/>
      <c r="DQ528" s="171"/>
      <c r="DR528" s="171"/>
      <c r="DS528" s="171"/>
      <c r="DT528" s="171"/>
      <c r="DU528" s="171"/>
      <c r="DV528" s="171"/>
      <c r="DW528" s="171"/>
      <c r="DX528" s="171"/>
      <c r="DY528" s="171"/>
      <c r="DZ528" s="171"/>
      <c r="EA528" s="171"/>
      <c r="EB528" s="171"/>
      <c r="EC528" s="171"/>
      <c r="ED528" s="171"/>
      <c r="EE528" s="171"/>
      <c r="EF528" s="171"/>
      <c r="EG528" s="171"/>
      <c r="EH528" s="171"/>
      <c r="EI528" s="171"/>
      <c r="EJ528" s="171"/>
      <c r="EK528" s="171"/>
      <c r="EL528" s="171"/>
      <c r="EM528" s="171"/>
      <c r="EN528" s="171"/>
    </row>
    <row r="529" spans="43:144" ht="15" x14ac:dyDescent="0.25">
      <c r="AQ529" s="171"/>
      <c r="AR529"/>
      <c r="AS529"/>
      <c r="AT529"/>
      <c r="AU529"/>
      <c r="AV529"/>
      <c r="AW529"/>
      <c r="AX529"/>
      <c r="AY529"/>
      <c r="AZ529"/>
      <c r="BA529"/>
      <c r="BB529"/>
      <c r="BC529"/>
      <c r="BD529"/>
      <c r="BE529" s="171"/>
      <c r="BF529" s="171"/>
      <c r="BG529" s="171"/>
      <c r="BH529" s="171"/>
      <c r="BI529" s="171"/>
      <c r="BJ529" s="171"/>
      <c r="BK529" s="171"/>
      <c r="BL529" s="171"/>
      <c r="BM529" s="171"/>
      <c r="BN529" s="171"/>
      <c r="BO529" s="171"/>
      <c r="BP529" s="171"/>
      <c r="BQ529" s="171"/>
      <c r="BR529" s="171"/>
      <c r="BS529" s="171"/>
      <c r="BT529" s="171"/>
      <c r="BU529" s="171"/>
      <c r="BV529" s="171"/>
      <c r="BW529" s="171"/>
      <c r="BX529" s="171"/>
      <c r="BY529" s="171"/>
      <c r="BZ529" s="171"/>
      <c r="CA529" s="171"/>
      <c r="CB529" s="171"/>
      <c r="CC529" s="171"/>
      <c r="CD529" s="171"/>
      <c r="CE529" s="171"/>
      <c r="CF529" s="171"/>
      <c r="CG529" s="171"/>
      <c r="CH529" s="171"/>
      <c r="CI529" s="171"/>
      <c r="CJ529" s="171"/>
      <c r="CK529" s="171"/>
      <c r="CL529" s="171"/>
      <c r="CM529" s="171"/>
      <c r="CN529" s="171"/>
      <c r="CO529" s="171"/>
      <c r="CP529" s="171"/>
      <c r="CQ529" s="171"/>
      <c r="CR529" s="171"/>
      <c r="CS529" s="171"/>
      <c r="CT529" s="171"/>
      <c r="CU529" s="171"/>
      <c r="CV529" s="171"/>
      <c r="CW529" s="171"/>
      <c r="CX529" s="171"/>
      <c r="CY529" s="171"/>
      <c r="CZ529" s="171"/>
      <c r="DA529" s="171"/>
      <c r="DB529" s="171"/>
      <c r="DC529" s="171"/>
      <c r="DD529" s="171"/>
      <c r="DE529" s="171"/>
      <c r="DF529" s="171"/>
      <c r="DG529" s="171"/>
      <c r="DH529" s="171"/>
      <c r="DI529" s="171"/>
      <c r="DJ529" s="171"/>
      <c r="DK529" s="171"/>
      <c r="DL529" s="171"/>
      <c r="DM529" s="171"/>
      <c r="DN529" s="171"/>
      <c r="DO529" s="171"/>
      <c r="DP529" s="171"/>
      <c r="DQ529" s="171"/>
      <c r="DR529" s="171"/>
      <c r="DS529" s="171"/>
      <c r="DT529" s="171"/>
      <c r="DU529" s="171"/>
      <c r="DV529" s="171"/>
      <c r="DW529" s="171"/>
      <c r="DX529" s="171"/>
      <c r="DY529" s="171"/>
      <c r="DZ529" s="171"/>
      <c r="EA529" s="171"/>
      <c r="EB529" s="171"/>
      <c r="EC529" s="171"/>
      <c r="ED529" s="171"/>
      <c r="EE529" s="171"/>
      <c r="EF529" s="171"/>
      <c r="EG529" s="171"/>
      <c r="EH529" s="171"/>
      <c r="EI529" s="171"/>
      <c r="EJ529" s="171"/>
      <c r="EK529" s="171"/>
      <c r="EL529" s="171"/>
      <c r="EM529" s="171"/>
      <c r="EN529" s="171"/>
    </row>
    <row r="530" spans="43:144" ht="15" x14ac:dyDescent="0.25">
      <c r="AQ530" s="171"/>
      <c r="AR530"/>
      <c r="AS530"/>
      <c r="AT530"/>
      <c r="AU530"/>
      <c r="AV530"/>
      <c r="AW530"/>
      <c r="AX530"/>
      <c r="AY530"/>
      <c r="AZ530"/>
      <c r="BA530"/>
      <c r="BB530"/>
      <c r="BC530"/>
      <c r="BD530"/>
      <c r="BE530" s="171"/>
      <c r="BF530" s="171"/>
      <c r="BG530" s="171"/>
      <c r="BH530" s="171"/>
      <c r="BI530" s="171"/>
      <c r="BJ530" s="171"/>
      <c r="BK530" s="171"/>
      <c r="BL530" s="171"/>
      <c r="BM530" s="171"/>
      <c r="BN530" s="171"/>
      <c r="BO530" s="171"/>
      <c r="BP530" s="171"/>
      <c r="BQ530" s="171"/>
      <c r="BR530" s="171"/>
      <c r="BS530" s="171"/>
      <c r="BT530" s="171"/>
      <c r="BU530" s="171"/>
      <c r="BV530" s="171"/>
      <c r="BW530" s="171"/>
      <c r="BX530" s="171"/>
      <c r="BY530" s="171"/>
      <c r="BZ530" s="171"/>
      <c r="CA530" s="171"/>
      <c r="CB530" s="171"/>
      <c r="CC530" s="171"/>
      <c r="CD530" s="171"/>
      <c r="CE530" s="171"/>
      <c r="CF530" s="171"/>
      <c r="CG530" s="171"/>
      <c r="CH530" s="171"/>
      <c r="CI530" s="171"/>
      <c r="CJ530" s="171"/>
      <c r="CK530" s="171"/>
      <c r="CL530" s="171"/>
      <c r="CM530" s="171"/>
      <c r="CN530" s="171"/>
      <c r="CO530" s="171"/>
      <c r="CP530" s="171"/>
      <c r="CQ530" s="171"/>
      <c r="CR530" s="171"/>
      <c r="CS530" s="171"/>
      <c r="CT530" s="171"/>
      <c r="CU530" s="171"/>
      <c r="CV530" s="171"/>
      <c r="CW530" s="171"/>
      <c r="CX530" s="171"/>
      <c r="CY530" s="171"/>
      <c r="CZ530" s="171"/>
      <c r="DA530" s="171"/>
      <c r="DB530" s="171"/>
      <c r="DC530" s="171"/>
      <c r="DD530" s="171"/>
      <c r="DE530" s="171"/>
      <c r="DF530" s="171"/>
      <c r="DG530" s="171"/>
      <c r="DH530" s="171"/>
      <c r="DI530" s="171"/>
      <c r="DJ530" s="171"/>
      <c r="DK530" s="171"/>
      <c r="DL530" s="171"/>
      <c r="DM530" s="171"/>
      <c r="DN530" s="171"/>
      <c r="DO530" s="171"/>
      <c r="DP530" s="171"/>
      <c r="DQ530" s="171"/>
      <c r="DR530" s="171"/>
      <c r="DS530" s="171"/>
      <c r="DT530" s="171"/>
      <c r="DU530" s="171"/>
      <c r="DV530" s="171"/>
      <c r="DW530" s="171"/>
      <c r="DX530" s="171"/>
      <c r="DY530" s="171"/>
      <c r="DZ530" s="171"/>
      <c r="EA530" s="171"/>
      <c r="EB530" s="171"/>
      <c r="EC530" s="171"/>
      <c r="ED530" s="171"/>
      <c r="EE530" s="171"/>
      <c r="EF530" s="171"/>
      <c r="EG530" s="171"/>
      <c r="EH530" s="171"/>
      <c r="EI530" s="171"/>
      <c r="EJ530" s="171"/>
      <c r="EK530" s="171"/>
      <c r="EL530" s="171"/>
      <c r="EM530" s="171"/>
      <c r="EN530" s="171"/>
    </row>
    <row r="531" spans="43:144" ht="15" x14ac:dyDescent="0.25">
      <c r="AQ531" s="171"/>
      <c r="AR531"/>
      <c r="AS531"/>
      <c r="AT531"/>
      <c r="AU531"/>
      <c r="AV531"/>
      <c r="AW531"/>
      <c r="AX531"/>
      <c r="AY531"/>
      <c r="AZ531"/>
      <c r="BA531"/>
      <c r="BB531"/>
      <c r="BC531"/>
      <c r="BD531"/>
      <c r="BE531" s="171"/>
      <c r="BF531" s="171"/>
      <c r="BG531" s="171"/>
      <c r="BH531" s="171"/>
      <c r="BI531" s="171"/>
      <c r="BJ531" s="171"/>
      <c r="BK531" s="171"/>
      <c r="BL531" s="171"/>
      <c r="BM531" s="171"/>
      <c r="BN531" s="171"/>
      <c r="BO531" s="171"/>
      <c r="BP531" s="171"/>
      <c r="BQ531" s="171"/>
      <c r="BR531" s="171"/>
      <c r="BS531" s="171"/>
      <c r="BT531" s="171"/>
      <c r="BU531" s="171"/>
      <c r="BV531" s="171"/>
      <c r="BW531" s="171"/>
      <c r="BX531" s="171"/>
      <c r="BY531" s="171"/>
      <c r="BZ531" s="171"/>
      <c r="CA531" s="171"/>
      <c r="CB531" s="171"/>
      <c r="CC531" s="171"/>
      <c r="CD531" s="171"/>
      <c r="CE531" s="171"/>
      <c r="CF531" s="171"/>
      <c r="CG531" s="171"/>
      <c r="CH531" s="171"/>
      <c r="CI531" s="171"/>
      <c r="CJ531" s="171"/>
      <c r="CK531" s="171"/>
      <c r="CL531" s="171"/>
      <c r="CM531" s="171"/>
      <c r="CN531" s="171"/>
      <c r="CO531" s="171"/>
      <c r="CP531" s="171"/>
      <c r="CQ531" s="171"/>
      <c r="CR531" s="171"/>
      <c r="CS531" s="171"/>
      <c r="CT531" s="171"/>
      <c r="CU531" s="171"/>
      <c r="CV531" s="171"/>
      <c r="CW531" s="171"/>
      <c r="CX531" s="171"/>
      <c r="CY531" s="171"/>
      <c r="CZ531" s="171"/>
      <c r="DA531" s="171"/>
      <c r="DB531" s="171"/>
      <c r="DC531" s="171"/>
      <c r="DD531" s="171"/>
      <c r="DE531" s="171"/>
      <c r="DF531" s="171"/>
      <c r="DG531" s="171"/>
      <c r="DH531" s="171"/>
      <c r="DI531" s="171"/>
      <c r="DJ531" s="171"/>
      <c r="DK531" s="171"/>
      <c r="DL531" s="171"/>
      <c r="DM531" s="171"/>
      <c r="DN531" s="171"/>
      <c r="DO531" s="171"/>
      <c r="DP531" s="171"/>
      <c r="DQ531" s="171"/>
      <c r="DR531" s="171"/>
      <c r="DS531" s="171"/>
      <c r="DT531" s="171"/>
      <c r="DU531" s="171"/>
      <c r="DV531" s="171"/>
      <c r="DW531" s="171"/>
      <c r="DX531" s="171"/>
      <c r="DY531" s="171"/>
      <c r="DZ531" s="171"/>
      <c r="EA531" s="171"/>
      <c r="EB531" s="171"/>
      <c r="EC531" s="171"/>
      <c r="ED531" s="171"/>
      <c r="EE531" s="171"/>
      <c r="EF531" s="171"/>
      <c r="EG531" s="171"/>
      <c r="EH531" s="171"/>
      <c r="EI531" s="171"/>
      <c r="EJ531" s="171"/>
      <c r="EK531" s="171"/>
      <c r="EL531" s="171"/>
      <c r="EM531" s="171"/>
      <c r="EN531" s="171"/>
    </row>
    <row r="532" spans="43:144" ht="15" x14ac:dyDescent="0.25">
      <c r="AQ532" s="171"/>
      <c r="AR532"/>
      <c r="AS532"/>
      <c r="AT532"/>
      <c r="AU532"/>
      <c r="AV532"/>
      <c r="AW532"/>
      <c r="AX532"/>
      <c r="AY532"/>
      <c r="AZ532"/>
      <c r="BA532"/>
      <c r="BB532"/>
      <c r="BC532"/>
      <c r="BD532"/>
      <c r="BE532" s="171"/>
      <c r="BF532" s="171"/>
      <c r="BG532" s="171"/>
      <c r="BH532" s="171"/>
      <c r="BI532" s="171"/>
      <c r="BJ532" s="171"/>
      <c r="BK532" s="171"/>
      <c r="BL532" s="171"/>
      <c r="BM532" s="171"/>
      <c r="BN532" s="171"/>
      <c r="BO532" s="171"/>
      <c r="BP532" s="171"/>
      <c r="BQ532" s="171"/>
      <c r="BR532" s="171"/>
      <c r="BS532" s="171"/>
      <c r="BT532" s="171"/>
      <c r="BU532" s="171"/>
      <c r="BV532" s="171"/>
      <c r="BW532" s="171"/>
      <c r="BX532" s="171"/>
      <c r="BY532" s="171"/>
      <c r="BZ532" s="171"/>
      <c r="CA532" s="171"/>
      <c r="CB532" s="171"/>
      <c r="CC532" s="171"/>
      <c r="CD532" s="171"/>
      <c r="CE532" s="171"/>
      <c r="CF532" s="171"/>
      <c r="CG532" s="171"/>
      <c r="CH532" s="171"/>
      <c r="CI532" s="171"/>
      <c r="CJ532" s="171"/>
      <c r="CK532" s="171"/>
      <c r="CL532" s="171"/>
      <c r="CM532" s="171"/>
      <c r="CN532" s="171"/>
      <c r="CO532" s="171"/>
      <c r="CP532" s="171"/>
      <c r="CQ532" s="171"/>
      <c r="CR532" s="171"/>
      <c r="CS532" s="171"/>
      <c r="CT532" s="171"/>
      <c r="CU532" s="171"/>
      <c r="CV532" s="171"/>
      <c r="CW532" s="171"/>
      <c r="CX532" s="171"/>
      <c r="CY532" s="171"/>
      <c r="CZ532" s="171"/>
      <c r="DA532" s="171"/>
      <c r="DB532" s="171"/>
      <c r="DC532" s="171"/>
      <c r="DD532" s="171"/>
      <c r="DE532" s="171"/>
      <c r="DF532" s="171"/>
      <c r="DG532" s="171"/>
      <c r="DH532" s="171"/>
      <c r="DI532" s="171"/>
      <c r="DJ532" s="171"/>
      <c r="DK532" s="171"/>
      <c r="DL532" s="171"/>
      <c r="DM532" s="171"/>
      <c r="DN532" s="171"/>
      <c r="DO532" s="171"/>
      <c r="DP532" s="171"/>
      <c r="DQ532" s="171"/>
      <c r="DR532" s="171"/>
      <c r="DS532" s="171"/>
      <c r="DT532" s="171"/>
      <c r="DU532" s="171"/>
      <c r="DV532" s="171"/>
      <c r="DW532" s="171"/>
      <c r="DX532" s="171"/>
      <c r="DY532" s="171"/>
      <c r="DZ532" s="171"/>
      <c r="EA532" s="171"/>
      <c r="EB532" s="171"/>
      <c r="EC532" s="171"/>
      <c r="ED532" s="171"/>
      <c r="EE532" s="171"/>
      <c r="EF532" s="171"/>
      <c r="EG532" s="171"/>
      <c r="EH532" s="171"/>
      <c r="EI532" s="171"/>
      <c r="EJ532" s="171"/>
      <c r="EK532" s="171"/>
      <c r="EL532" s="171"/>
      <c r="EM532" s="171"/>
      <c r="EN532" s="171"/>
    </row>
    <row r="533" spans="43:144" ht="15" x14ac:dyDescent="0.25">
      <c r="AQ533" s="171"/>
      <c r="AR533"/>
      <c r="AS533"/>
      <c r="AT533"/>
      <c r="AU533"/>
      <c r="AV533"/>
      <c r="AW533"/>
      <c r="AX533"/>
      <c r="AY533"/>
      <c r="AZ533"/>
      <c r="BA533"/>
      <c r="BB533"/>
      <c r="BC533"/>
      <c r="BD533"/>
      <c r="BE533" s="171"/>
      <c r="BF533" s="171"/>
      <c r="BG533" s="171"/>
      <c r="BH533" s="171"/>
      <c r="BI533" s="171"/>
      <c r="BJ533" s="171"/>
      <c r="BK533" s="171"/>
      <c r="BL533" s="171"/>
      <c r="BM533" s="171"/>
      <c r="BN533" s="171"/>
      <c r="BO533" s="171"/>
      <c r="BP533" s="171"/>
      <c r="BQ533" s="171"/>
      <c r="BR533" s="171"/>
      <c r="BS533" s="171"/>
      <c r="BT533" s="171"/>
      <c r="BU533" s="171"/>
      <c r="BV533" s="171"/>
      <c r="BW533" s="171"/>
      <c r="BX533" s="171"/>
      <c r="BY533" s="171"/>
      <c r="BZ533" s="171"/>
      <c r="CA533" s="171"/>
      <c r="CB533" s="171"/>
      <c r="CC533" s="171"/>
      <c r="CD533" s="171"/>
      <c r="CE533" s="171"/>
      <c r="CF533" s="171"/>
      <c r="CG533" s="171"/>
      <c r="CH533" s="171"/>
      <c r="CI533" s="171"/>
      <c r="CJ533" s="171"/>
      <c r="CK533" s="171"/>
      <c r="CL533" s="171"/>
      <c r="CM533" s="171"/>
      <c r="CN533" s="171"/>
      <c r="CO533" s="171"/>
      <c r="CP533" s="171"/>
      <c r="CQ533" s="171"/>
      <c r="CR533" s="171"/>
      <c r="CS533" s="171"/>
      <c r="CT533" s="171"/>
      <c r="CU533" s="171"/>
      <c r="CV533" s="171"/>
      <c r="CW533" s="171"/>
      <c r="CX533" s="171"/>
      <c r="CY533" s="171"/>
      <c r="CZ533" s="171"/>
      <c r="DA533" s="171"/>
      <c r="DB533" s="171"/>
      <c r="DC533" s="171"/>
      <c r="DD533" s="171"/>
      <c r="DE533" s="171"/>
      <c r="DF533" s="171"/>
      <c r="DG533" s="171"/>
      <c r="DH533" s="171"/>
      <c r="DI533" s="171"/>
      <c r="DJ533" s="171"/>
      <c r="DK533" s="171"/>
      <c r="DL533" s="171"/>
      <c r="DM533" s="171"/>
      <c r="DN533" s="171"/>
      <c r="DO533" s="171"/>
      <c r="DP533" s="171"/>
      <c r="DQ533" s="171"/>
      <c r="DR533" s="171"/>
      <c r="DS533" s="171"/>
      <c r="DT533" s="171"/>
      <c r="DU533" s="171"/>
      <c r="DV533" s="171"/>
      <c r="DW533" s="171"/>
      <c r="DX533" s="171"/>
      <c r="DY533" s="171"/>
      <c r="DZ533" s="171"/>
      <c r="EA533" s="171"/>
      <c r="EB533" s="171"/>
      <c r="EC533" s="171"/>
      <c r="ED533" s="171"/>
      <c r="EE533" s="171"/>
      <c r="EF533" s="171"/>
      <c r="EG533" s="171"/>
      <c r="EH533" s="171"/>
      <c r="EI533" s="171"/>
      <c r="EJ533" s="171"/>
      <c r="EK533" s="171"/>
      <c r="EL533" s="171"/>
      <c r="EM533" s="171"/>
      <c r="EN533" s="171"/>
    </row>
    <row r="534" spans="43:144" ht="15" x14ac:dyDescent="0.25">
      <c r="AQ534" s="171"/>
      <c r="AR534"/>
      <c r="AS534"/>
      <c r="AT534"/>
      <c r="AU534"/>
      <c r="AV534"/>
      <c r="AW534"/>
      <c r="AX534"/>
      <c r="AY534"/>
      <c r="AZ534"/>
      <c r="BA534"/>
      <c r="BB534"/>
      <c r="BC534"/>
      <c r="BD534"/>
      <c r="BE534" s="171"/>
      <c r="BF534" s="171"/>
      <c r="BG534" s="171"/>
      <c r="BH534" s="171"/>
      <c r="BI534" s="171"/>
      <c r="BJ534" s="171"/>
      <c r="BK534" s="171"/>
      <c r="BL534" s="171"/>
      <c r="BM534" s="171"/>
      <c r="BN534" s="171"/>
      <c r="BO534" s="171"/>
      <c r="BP534" s="171"/>
      <c r="BQ534" s="171"/>
      <c r="BR534" s="171"/>
      <c r="BS534" s="171"/>
      <c r="BT534" s="171"/>
      <c r="BU534" s="171"/>
      <c r="BV534" s="171"/>
      <c r="BW534" s="171"/>
      <c r="BX534" s="171"/>
      <c r="BY534" s="171"/>
      <c r="BZ534" s="171"/>
      <c r="CA534" s="171"/>
      <c r="CB534" s="171"/>
      <c r="CC534" s="171"/>
      <c r="CD534" s="171"/>
      <c r="CE534" s="171"/>
      <c r="CF534" s="171"/>
      <c r="CG534" s="171"/>
      <c r="CH534" s="171"/>
      <c r="CI534" s="171"/>
      <c r="CJ534" s="171"/>
      <c r="CK534" s="171"/>
      <c r="CL534" s="171"/>
      <c r="CM534" s="171"/>
      <c r="CN534" s="171"/>
      <c r="CO534" s="171"/>
      <c r="CP534" s="171"/>
      <c r="CQ534" s="171"/>
      <c r="CR534" s="171"/>
      <c r="CS534" s="171"/>
      <c r="CT534" s="171"/>
      <c r="CU534" s="171"/>
      <c r="CV534" s="171"/>
      <c r="CW534" s="171"/>
      <c r="CX534" s="171"/>
      <c r="CY534" s="171"/>
      <c r="CZ534" s="171"/>
      <c r="DA534" s="171"/>
      <c r="DB534" s="171"/>
      <c r="DC534" s="171"/>
      <c r="DD534" s="171"/>
      <c r="DE534" s="171"/>
      <c r="DF534" s="171"/>
      <c r="DG534" s="171"/>
      <c r="DH534" s="171"/>
      <c r="DI534" s="171"/>
      <c r="DJ534" s="171"/>
      <c r="DK534" s="171"/>
      <c r="DL534" s="171"/>
      <c r="DM534" s="171"/>
      <c r="DN534" s="171"/>
      <c r="DO534" s="171"/>
      <c r="DP534" s="171"/>
      <c r="DQ534" s="171"/>
      <c r="DR534" s="171"/>
      <c r="DS534" s="171"/>
      <c r="DT534" s="171"/>
      <c r="DU534" s="171"/>
      <c r="DV534" s="171"/>
      <c r="DW534" s="171"/>
      <c r="DX534" s="171"/>
      <c r="DY534" s="171"/>
      <c r="DZ534" s="171"/>
      <c r="EA534" s="171"/>
      <c r="EB534" s="171"/>
      <c r="EC534" s="171"/>
      <c r="ED534" s="171"/>
      <c r="EE534" s="171"/>
      <c r="EF534" s="171"/>
      <c r="EG534" s="171"/>
      <c r="EH534" s="171"/>
      <c r="EI534" s="171"/>
      <c r="EJ534" s="171"/>
      <c r="EK534" s="171"/>
      <c r="EL534" s="171"/>
      <c r="EM534" s="171"/>
      <c r="EN534" s="171"/>
    </row>
    <row r="535" spans="43:144" ht="15" x14ac:dyDescent="0.25">
      <c r="AQ535" s="171"/>
      <c r="AR535"/>
      <c r="AS535"/>
      <c r="AT535"/>
      <c r="AU535"/>
      <c r="AV535"/>
      <c r="AW535"/>
      <c r="AX535"/>
      <c r="AY535"/>
      <c r="AZ535"/>
      <c r="BA535"/>
      <c r="BB535"/>
      <c r="BC535"/>
      <c r="BD535"/>
      <c r="BE535" s="171"/>
      <c r="BF535" s="171"/>
      <c r="BG535" s="171"/>
      <c r="BH535" s="171"/>
      <c r="BI535" s="171"/>
      <c r="BJ535" s="171"/>
      <c r="BK535" s="171"/>
      <c r="BL535" s="171"/>
      <c r="BM535" s="171"/>
      <c r="BN535" s="171"/>
      <c r="BO535" s="171"/>
      <c r="BP535" s="171"/>
      <c r="BQ535" s="171"/>
      <c r="BR535" s="171"/>
      <c r="BS535" s="171"/>
      <c r="BT535" s="171"/>
      <c r="BU535" s="171"/>
      <c r="BV535" s="171"/>
      <c r="BW535" s="171"/>
      <c r="BX535" s="171"/>
      <c r="BY535" s="171"/>
      <c r="BZ535" s="171"/>
      <c r="CA535" s="171"/>
      <c r="CB535" s="171"/>
      <c r="CC535" s="171"/>
      <c r="CD535" s="171"/>
      <c r="CE535" s="171"/>
      <c r="CF535" s="171"/>
      <c r="CG535" s="171"/>
      <c r="CH535" s="171"/>
      <c r="CI535" s="171"/>
      <c r="CJ535" s="171"/>
      <c r="CK535" s="171"/>
      <c r="CL535" s="171"/>
      <c r="CM535" s="171"/>
      <c r="CN535" s="171"/>
      <c r="CO535" s="171"/>
      <c r="CP535" s="171"/>
      <c r="CQ535" s="171"/>
      <c r="CR535" s="171"/>
      <c r="CS535" s="171"/>
      <c r="CT535" s="171"/>
      <c r="CU535" s="171"/>
      <c r="CV535" s="171"/>
      <c r="CW535" s="171"/>
      <c r="CX535" s="171"/>
      <c r="CY535" s="171"/>
      <c r="CZ535" s="171"/>
      <c r="DA535" s="171"/>
      <c r="DB535" s="171"/>
      <c r="DC535" s="171"/>
      <c r="DD535" s="171"/>
      <c r="DE535" s="171"/>
      <c r="DF535" s="171"/>
      <c r="DG535" s="171"/>
      <c r="DH535" s="171"/>
      <c r="DI535" s="171"/>
      <c r="DJ535" s="171"/>
      <c r="DK535" s="171"/>
      <c r="DL535" s="171"/>
      <c r="DM535" s="171"/>
      <c r="DN535" s="171"/>
      <c r="DO535" s="171"/>
      <c r="DP535" s="171"/>
      <c r="DQ535" s="171"/>
      <c r="DR535" s="171"/>
      <c r="DS535" s="171"/>
      <c r="DT535" s="171"/>
      <c r="DU535" s="171"/>
      <c r="DV535" s="171"/>
      <c r="DW535" s="171"/>
      <c r="DX535" s="171"/>
      <c r="DY535" s="171"/>
      <c r="DZ535" s="171"/>
      <c r="EA535" s="171"/>
      <c r="EB535" s="171"/>
      <c r="EC535" s="171"/>
      <c r="ED535" s="171"/>
      <c r="EE535" s="171"/>
      <c r="EF535" s="171"/>
      <c r="EG535" s="171"/>
      <c r="EH535" s="171"/>
      <c r="EI535" s="171"/>
      <c r="EJ535" s="171"/>
      <c r="EK535" s="171"/>
      <c r="EL535" s="171"/>
      <c r="EM535" s="171"/>
      <c r="EN535" s="171"/>
    </row>
    <row r="536" spans="43:144" ht="15" x14ac:dyDescent="0.25">
      <c r="AQ536" s="171"/>
      <c r="AR536"/>
      <c r="AS536"/>
      <c r="AT536"/>
      <c r="AU536"/>
      <c r="AV536"/>
      <c r="AW536"/>
      <c r="AX536"/>
      <c r="AY536"/>
      <c r="AZ536"/>
      <c r="BA536"/>
      <c r="BB536"/>
      <c r="BC536"/>
      <c r="BD536"/>
      <c r="BE536" s="171"/>
      <c r="BF536" s="171"/>
      <c r="BG536" s="171"/>
      <c r="BH536" s="171"/>
      <c r="BI536" s="171"/>
      <c r="BJ536" s="171"/>
      <c r="BK536" s="171"/>
      <c r="BL536" s="171"/>
      <c r="BM536" s="171"/>
      <c r="BN536" s="171"/>
      <c r="BO536" s="171"/>
      <c r="BP536" s="171"/>
      <c r="BQ536" s="171"/>
      <c r="BR536" s="171"/>
      <c r="BS536" s="171"/>
      <c r="BT536" s="171"/>
      <c r="BU536" s="171"/>
      <c r="BV536" s="171"/>
      <c r="BW536" s="171"/>
      <c r="BX536" s="171"/>
      <c r="BY536" s="171"/>
      <c r="BZ536" s="171"/>
      <c r="CA536" s="171"/>
      <c r="CB536" s="171"/>
      <c r="CC536" s="171"/>
      <c r="CD536" s="171"/>
      <c r="CE536" s="171"/>
      <c r="CF536" s="171"/>
      <c r="CG536" s="171"/>
      <c r="CH536" s="171"/>
      <c r="CI536" s="171"/>
      <c r="CJ536" s="171"/>
      <c r="CK536" s="171"/>
      <c r="CL536" s="171"/>
      <c r="CM536" s="171"/>
      <c r="CN536" s="171"/>
      <c r="CO536" s="171"/>
      <c r="CP536" s="171"/>
      <c r="CQ536" s="171"/>
      <c r="CR536" s="171"/>
      <c r="CS536" s="171"/>
      <c r="CT536" s="171"/>
      <c r="CU536" s="171"/>
      <c r="CV536" s="171"/>
      <c r="CW536" s="171"/>
      <c r="CX536" s="171"/>
      <c r="CY536" s="171"/>
      <c r="CZ536" s="171"/>
      <c r="DA536" s="171"/>
      <c r="DB536" s="171"/>
      <c r="DC536" s="171"/>
      <c r="DD536" s="171"/>
      <c r="DE536" s="171"/>
      <c r="DF536" s="171"/>
      <c r="DG536" s="171"/>
      <c r="DH536" s="171"/>
      <c r="DI536" s="171"/>
      <c r="DJ536" s="171"/>
      <c r="DK536" s="171"/>
      <c r="DL536" s="171"/>
      <c r="DM536" s="171"/>
      <c r="DN536" s="171"/>
      <c r="DO536" s="171"/>
      <c r="DP536" s="171"/>
      <c r="DQ536" s="171"/>
      <c r="DR536" s="171"/>
      <c r="DS536" s="171"/>
      <c r="DT536" s="171"/>
      <c r="DU536" s="171"/>
      <c r="DV536" s="171"/>
      <c r="DW536" s="171"/>
      <c r="DX536" s="171"/>
      <c r="DY536" s="171"/>
      <c r="DZ536" s="171"/>
      <c r="EA536" s="171"/>
      <c r="EB536" s="171"/>
      <c r="EC536" s="171"/>
      <c r="ED536" s="171"/>
      <c r="EE536" s="171"/>
      <c r="EF536" s="171"/>
      <c r="EG536" s="171"/>
      <c r="EH536" s="171"/>
      <c r="EI536" s="171"/>
      <c r="EJ536" s="171"/>
      <c r="EK536" s="171"/>
      <c r="EL536" s="171"/>
      <c r="EM536" s="171"/>
      <c r="EN536" s="171"/>
    </row>
    <row r="537" spans="43:144" ht="15" x14ac:dyDescent="0.25">
      <c r="AQ537" s="171"/>
      <c r="AR537"/>
      <c r="AS537"/>
      <c r="AT537"/>
      <c r="AU537"/>
      <c r="AV537"/>
      <c r="AW537"/>
      <c r="AX537"/>
      <c r="AY537"/>
      <c r="AZ537"/>
      <c r="BA537"/>
      <c r="BB537"/>
      <c r="BC537"/>
      <c r="BD537"/>
      <c r="BE537" s="171"/>
      <c r="BF537" s="171"/>
      <c r="BG537" s="171"/>
      <c r="BH537" s="171"/>
      <c r="BI537" s="171"/>
      <c r="BJ537" s="171"/>
      <c r="BK537" s="171"/>
      <c r="BL537" s="171"/>
      <c r="BM537" s="171"/>
      <c r="BN537" s="171"/>
      <c r="BO537" s="171"/>
      <c r="BP537" s="171"/>
      <c r="BQ537" s="171"/>
      <c r="BR537" s="171"/>
      <c r="BS537" s="171"/>
      <c r="BT537" s="171"/>
      <c r="BU537" s="171"/>
      <c r="BV537" s="171"/>
      <c r="BW537" s="171"/>
      <c r="BX537" s="171"/>
      <c r="BY537" s="171"/>
      <c r="BZ537" s="171"/>
      <c r="CA537" s="171"/>
      <c r="CB537" s="171"/>
      <c r="CC537" s="171"/>
      <c r="CD537" s="171"/>
      <c r="CE537" s="171"/>
      <c r="CF537" s="171"/>
      <c r="CG537" s="171"/>
      <c r="CH537" s="171"/>
      <c r="CI537" s="171"/>
      <c r="CJ537" s="171"/>
      <c r="CK537" s="171"/>
      <c r="CL537" s="171"/>
      <c r="CM537" s="171"/>
      <c r="CN537" s="171"/>
      <c r="CO537" s="171"/>
      <c r="CP537" s="171"/>
      <c r="CQ537" s="171"/>
      <c r="CR537" s="171"/>
      <c r="CS537" s="171"/>
      <c r="CT537" s="171"/>
      <c r="CU537" s="171"/>
      <c r="CV537" s="171"/>
      <c r="CW537" s="171"/>
      <c r="CX537" s="171"/>
      <c r="CY537" s="171"/>
      <c r="CZ537" s="171"/>
      <c r="DA537" s="171"/>
      <c r="DB537" s="171"/>
      <c r="DC537" s="171"/>
      <c r="DD537" s="171"/>
      <c r="DE537" s="171"/>
      <c r="DF537" s="171"/>
      <c r="DG537" s="171"/>
      <c r="DH537" s="171"/>
      <c r="DI537" s="171"/>
      <c r="DJ537" s="171"/>
      <c r="DK537" s="171"/>
      <c r="DL537" s="171"/>
      <c r="DM537" s="171"/>
      <c r="DN537" s="171"/>
      <c r="DO537" s="171"/>
      <c r="DP537" s="171"/>
      <c r="DQ537" s="171"/>
      <c r="DR537" s="171"/>
      <c r="DS537" s="171"/>
      <c r="DT537" s="171"/>
      <c r="DU537" s="171"/>
      <c r="DV537" s="171"/>
      <c r="DW537" s="171"/>
      <c r="DX537" s="171"/>
      <c r="DY537" s="171"/>
      <c r="DZ537" s="171"/>
      <c r="EA537" s="171"/>
      <c r="EB537" s="171"/>
      <c r="EC537" s="171"/>
      <c r="ED537" s="171"/>
      <c r="EE537" s="171"/>
      <c r="EF537" s="171"/>
      <c r="EG537" s="171"/>
      <c r="EH537" s="171"/>
      <c r="EI537" s="171"/>
      <c r="EJ537" s="171"/>
      <c r="EK537" s="171"/>
      <c r="EL537" s="171"/>
      <c r="EM537" s="171"/>
      <c r="EN537" s="171"/>
    </row>
    <row r="538" spans="43:144" ht="15" x14ac:dyDescent="0.25">
      <c r="AQ538" s="171"/>
      <c r="AR538"/>
      <c r="AS538"/>
      <c r="AT538"/>
      <c r="AU538"/>
      <c r="AV538"/>
      <c r="AW538"/>
      <c r="AX538"/>
      <c r="AY538"/>
      <c r="AZ538"/>
      <c r="BA538"/>
      <c r="BB538"/>
      <c r="BC538"/>
      <c r="BD538"/>
      <c r="BE538" s="171"/>
      <c r="BF538" s="171"/>
      <c r="BG538" s="171"/>
      <c r="BH538" s="171"/>
      <c r="BI538" s="171"/>
      <c r="BJ538" s="171"/>
      <c r="BK538" s="171"/>
      <c r="BL538" s="171"/>
      <c r="BM538" s="171"/>
      <c r="BN538" s="171"/>
      <c r="BO538" s="171"/>
      <c r="BP538" s="171"/>
      <c r="BQ538" s="171"/>
      <c r="BR538" s="171"/>
      <c r="BS538" s="171"/>
      <c r="BT538" s="171"/>
      <c r="BU538" s="171"/>
      <c r="BV538" s="171"/>
      <c r="BW538" s="171"/>
      <c r="BX538" s="171"/>
      <c r="BY538" s="171"/>
      <c r="BZ538" s="171"/>
      <c r="CA538" s="171"/>
      <c r="CB538" s="171"/>
      <c r="CC538" s="171"/>
      <c r="CD538" s="171"/>
      <c r="CE538" s="171"/>
      <c r="CF538" s="171"/>
      <c r="CG538" s="171"/>
      <c r="CH538" s="171"/>
      <c r="CI538" s="171"/>
      <c r="CJ538" s="171"/>
      <c r="CK538" s="171"/>
      <c r="CL538" s="171"/>
      <c r="CM538" s="171"/>
      <c r="CN538" s="171"/>
      <c r="CO538" s="171"/>
      <c r="CP538" s="171"/>
      <c r="CQ538" s="171"/>
      <c r="CR538" s="171"/>
      <c r="CS538" s="171"/>
      <c r="CT538" s="171"/>
      <c r="CU538" s="171"/>
      <c r="CV538" s="171"/>
      <c r="CW538" s="171"/>
      <c r="CX538" s="171"/>
      <c r="CY538" s="171"/>
      <c r="CZ538" s="171"/>
      <c r="DA538" s="171"/>
      <c r="DB538" s="171"/>
      <c r="DC538" s="171"/>
      <c r="DD538" s="171"/>
      <c r="DE538" s="171"/>
      <c r="DF538" s="171"/>
      <c r="DG538" s="171"/>
      <c r="DH538" s="171"/>
      <c r="DI538" s="171"/>
      <c r="DJ538" s="171"/>
      <c r="DK538" s="171"/>
      <c r="DL538" s="171"/>
      <c r="DM538" s="171"/>
      <c r="DN538" s="171"/>
      <c r="DO538" s="171"/>
      <c r="DP538" s="171"/>
      <c r="DQ538" s="171"/>
      <c r="DR538" s="171"/>
      <c r="DS538" s="171"/>
      <c r="DT538" s="171"/>
      <c r="DU538" s="171"/>
      <c r="DV538" s="171"/>
      <c r="DW538" s="171"/>
      <c r="DX538" s="171"/>
      <c r="DY538" s="171"/>
      <c r="DZ538" s="171"/>
      <c r="EA538" s="171"/>
      <c r="EB538" s="171"/>
      <c r="EC538" s="171"/>
      <c r="ED538" s="171"/>
      <c r="EE538" s="171"/>
      <c r="EF538" s="171"/>
      <c r="EG538" s="171"/>
      <c r="EH538" s="171"/>
      <c r="EI538" s="171"/>
      <c r="EJ538" s="171"/>
      <c r="EK538" s="171"/>
      <c r="EL538" s="171"/>
      <c r="EM538" s="171"/>
      <c r="EN538" s="171"/>
    </row>
    <row r="539" spans="43:144" ht="15" x14ac:dyDescent="0.25">
      <c r="AQ539" s="171"/>
      <c r="AR539"/>
      <c r="AS539"/>
      <c r="AT539"/>
      <c r="AU539"/>
      <c r="AV539"/>
      <c r="AW539"/>
      <c r="AX539"/>
      <c r="AY539"/>
      <c r="AZ539"/>
      <c r="BA539"/>
      <c r="BB539"/>
      <c r="BC539"/>
      <c r="BD539"/>
      <c r="BE539" s="171"/>
      <c r="BF539" s="171"/>
      <c r="BG539" s="171"/>
      <c r="BH539" s="171"/>
      <c r="BI539" s="171"/>
      <c r="BJ539" s="171"/>
      <c r="BK539" s="171"/>
      <c r="BL539" s="171"/>
      <c r="BM539" s="171"/>
      <c r="BN539" s="171"/>
      <c r="BO539" s="171"/>
      <c r="BP539" s="171"/>
      <c r="BQ539" s="171"/>
      <c r="BR539" s="171"/>
      <c r="BS539" s="171"/>
      <c r="BT539" s="171"/>
      <c r="BU539" s="171"/>
      <c r="BV539" s="171"/>
      <c r="BW539" s="171"/>
      <c r="BX539" s="171"/>
      <c r="BY539" s="171"/>
      <c r="BZ539" s="171"/>
      <c r="CA539" s="171"/>
      <c r="CB539" s="171"/>
      <c r="CC539" s="171"/>
      <c r="CD539" s="171"/>
      <c r="CE539" s="171"/>
      <c r="CF539" s="171"/>
      <c r="CG539" s="171"/>
      <c r="CH539" s="171"/>
      <c r="CI539" s="171"/>
      <c r="CJ539" s="171"/>
      <c r="CK539" s="171"/>
      <c r="CL539" s="171"/>
      <c r="CM539" s="171"/>
      <c r="CN539" s="171"/>
      <c r="CO539" s="171"/>
      <c r="CP539" s="171"/>
      <c r="CQ539" s="171"/>
      <c r="CR539" s="171"/>
      <c r="CS539" s="171"/>
      <c r="CT539" s="171"/>
      <c r="CU539" s="171"/>
      <c r="CV539" s="171"/>
      <c r="CW539" s="171"/>
      <c r="CX539" s="171"/>
      <c r="CY539" s="171"/>
      <c r="CZ539" s="171"/>
      <c r="DA539" s="171"/>
      <c r="DB539" s="171"/>
      <c r="DC539" s="171"/>
      <c r="DD539" s="171"/>
      <c r="DE539" s="171"/>
      <c r="DF539" s="171"/>
      <c r="DG539" s="171"/>
      <c r="DH539" s="171"/>
      <c r="DI539" s="171"/>
      <c r="DJ539" s="171"/>
      <c r="DK539" s="171"/>
      <c r="DL539" s="171"/>
      <c r="DM539" s="171"/>
      <c r="DN539" s="171"/>
      <c r="DO539" s="171"/>
      <c r="DP539" s="171"/>
      <c r="DQ539" s="171"/>
      <c r="DR539" s="171"/>
      <c r="DS539" s="171"/>
      <c r="DT539" s="171"/>
      <c r="DU539" s="171"/>
      <c r="DV539" s="171"/>
      <c r="DW539" s="171"/>
      <c r="DX539" s="171"/>
      <c r="DY539" s="171"/>
      <c r="DZ539" s="171"/>
      <c r="EA539" s="171"/>
      <c r="EB539" s="171"/>
      <c r="EC539" s="171"/>
      <c r="ED539" s="171"/>
      <c r="EE539" s="171"/>
      <c r="EF539" s="171"/>
      <c r="EG539" s="171"/>
      <c r="EH539" s="171"/>
      <c r="EI539" s="171"/>
      <c r="EJ539" s="171"/>
      <c r="EK539" s="171"/>
      <c r="EL539" s="171"/>
      <c r="EM539" s="171"/>
      <c r="EN539" s="171"/>
    </row>
    <row r="540" spans="43:144" ht="15" x14ac:dyDescent="0.25">
      <c r="AQ540" s="171"/>
      <c r="AR540"/>
      <c r="AS540"/>
      <c r="AT540"/>
      <c r="AU540"/>
      <c r="AV540"/>
      <c r="AW540"/>
      <c r="AX540"/>
      <c r="AY540"/>
      <c r="AZ540"/>
      <c r="BA540"/>
      <c r="BB540"/>
      <c r="BC540"/>
      <c r="BD540"/>
      <c r="BE540" s="171"/>
      <c r="BF540" s="171"/>
      <c r="BG540" s="171"/>
      <c r="BH540" s="171"/>
      <c r="BI540" s="171"/>
      <c r="BJ540" s="171"/>
      <c r="BK540" s="171"/>
      <c r="BL540" s="171"/>
      <c r="BM540" s="171"/>
      <c r="BN540" s="171"/>
      <c r="BO540" s="171"/>
      <c r="BP540" s="171"/>
      <c r="BQ540" s="171"/>
      <c r="BR540" s="171"/>
      <c r="BS540" s="171"/>
      <c r="BT540" s="171"/>
      <c r="BU540" s="171"/>
      <c r="BV540" s="171"/>
      <c r="BW540" s="171"/>
      <c r="BX540" s="171"/>
      <c r="BY540" s="171"/>
      <c r="BZ540" s="171"/>
      <c r="CA540" s="171"/>
      <c r="CB540" s="171"/>
      <c r="CC540" s="171"/>
      <c r="CD540" s="171"/>
      <c r="CE540" s="171"/>
      <c r="CF540" s="171"/>
      <c r="CG540" s="171"/>
      <c r="CH540" s="171"/>
      <c r="CI540" s="171"/>
      <c r="CJ540" s="171"/>
      <c r="CK540" s="171"/>
      <c r="CL540" s="171"/>
      <c r="CM540" s="171"/>
      <c r="CN540" s="171"/>
      <c r="CO540" s="171"/>
      <c r="CP540" s="171"/>
      <c r="CQ540" s="171"/>
      <c r="CR540" s="171"/>
      <c r="CS540" s="171"/>
      <c r="CT540" s="171"/>
      <c r="CU540" s="171"/>
      <c r="CV540" s="171"/>
      <c r="CW540" s="171"/>
      <c r="CX540" s="171"/>
      <c r="CY540" s="171"/>
      <c r="CZ540" s="171"/>
      <c r="DA540" s="171"/>
      <c r="DB540" s="171"/>
      <c r="DC540" s="171"/>
      <c r="DD540" s="171"/>
      <c r="DE540" s="171"/>
      <c r="DF540" s="171"/>
      <c r="DG540" s="171"/>
      <c r="DH540" s="171"/>
      <c r="DI540" s="171"/>
      <c r="DJ540" s="171"/>
      <c r="DK540" s="171"/>
      <c r="DL540" s="171"/>
      <c r="DM540" s="171"/>
      <c r="DN540" s="171"/>
      <c r="DO540" s="171"/>
      <c r="DP540" s="171"/>
      <c r="DQ540" s="171"/>
      <c r="DR540" s="171"/>
      <c r="DS540" s="171"/>
      <c r="DT540" s="171"/>
      <c r="DU540" s="171"/>
      <c r="DV540" s="171"/>
      <c r="DW540" s="171"/>
      <c r="DX540" s="171"/>
      <c r="DY540" s="171"/>
      <c r="DZ540" s="171"/>
      <c r="EA540" s="171"/>
      <c r="EB540" s="171"/>
      <c r="EC540" s="171"/>
      <c r="ED540" s="171"/>
      <c r="EE540" s="171"/>
      <c r="EF540" s="171"/>
      <c r="EG540" s="171"/>
      <c r="EH540" s="171"/>
      <c r="EI540" s="171"/>
      <c r="EJ540" s="171"/>
      <c r="EK540" s="171"/>
      <c r="EL540" s="171"/>
      <c r="EM540" s="171"/>
      <c r="EN540" s="171"/>
    </row>
    <row r="541" spans="43:144" ht="15" x14ac:dyDescent="0.25">
      <c r="AQ541" s="171"/>
      <c r="AR541"/>
      <c r="AS541"/>
      <c r="AT541"/>
      <c r="AU541"/>
      <c r="AV541"/>
      <c r="AW541"/>
      <c r="AX541"/>
      <c r="AY541"/>
      <c r="AZ541"/>
      <c r="BA541"/>
      <c r="BB541"/>
      <c r="BC541"/>
      <c r="BD541"/>
      <c r="BE541" s="171"/>
      <c r="BF541" s="171"/>
      <c r="BG541" s="171"/>
      <c r="BH541" s="171"/>
      <c r="BI541" s="171"/>
      <c r="BJ541" s="171"/>
      <c r="BK541" s="171"/>
      <c r="BL541" s="171"/>
      <c r="BM541" s="171"/>
      <c r="BN541" s="171"/>
      <c r="BO541" s="171"/>
      <c r="BP541" s="171"/>
      <c r="BQ541" s="171"/>
      <c r="BR541" s="171"/>
      <c r="BS541" s="171"/>
      <c r="BT541" s="171"/>
      <c r="BU541" s="171"/>
      <c r="BV541" s="171"/>
      <c r="BW541" s="171"/>
      <c r="BX541" s="171"/>
      <c r="BY541" s="171"/>
      <c r="BZ541" s="171"/>
      <c r="CA541" s="171"/>
      <c r="CB541" s="171"/>
      <c r="CC541" s="171"/>
      <c r="CD541" s="171"/>
      <c r="CE541" s="171"/>
      <c r="CF541" s="171"/>
      <c r="CG541" s="171"/>
      <c r="CH541" s="171"/>
      <c r="CI541" s="171"/>
      <c r="CJ541" s="171"/>
      <c r="CK541" s="171"/>
      <c r="CL541" s="171"/>
      <c r="CM541" s="171"/>
      <c r="CN541" s="171"/>
      <c r="CO541" s="171"/>
      <c r="CP541" s="171"/>
      <c r="CQ541" s="171"/>
      <c r="CR541" s="171"/>
      <c r="CS541" s="171"/>
      <c r="CT541" s="171"/>
      <c r="CU541" s="171"/>
      <c r="CV541" s="171"/>
      <c r="CW541" s="171"/>
      <c r="CX541" s="171"/>
      <c r="CY541" s="171"/>
      <c r="CZ541" s="171"/>
      <c r="DA541" s="171"/>
      <c r="DB541" s="171"/>
      <c r="DC541" s="171"/>
      <c r="DD541" s="171"/>
      <c r="DE541" s="171"/>
      <c r="DF541" s="171"/>
      <c r="DG541" s="171"/>
      <c r="DH541" s="171"/>
      <c r="DI541" s="171"/>
      <c r="DJ541" s="171"/>
      <c r="DK541" s="171"/>
      <c r="DL541" s="171"/>
      <c r="DM541" s="171"/>
      <c r="DN541" s="171"/>
      <c r="DO541" s="171"/>
      <c r="DP541" s="171"/>
      <c r="DQ541" s="171"/>
      <c r="DR541" s="171"/>
      <c r="DS541" s="171"/>
      <c r="DT541" s="171"/>
      <c r="DU541" s="171"/>
      <c r="DV541" s="171"/>
      <c r="DW541" s="171"/>
      <c r="DX541" s="171"/>
      <c r="DY541" s="171"/>
      <c r="DZ541" s="171"/>
      <c r="EA541" s="171"/>
      <c r="EB541" s="171"/>
      <c r="EC541" s="171"/>
      <c r="ED541" s="171"/>
      <c r="EE541" s="171"/>
      <c r="EF541" s="171"/>
      <c r="EG541" s="171"/>
      <c r="EH541" s="171"/>
      <c r="EI541" s="171"/>
      <c r="EJ541" s="171"/>
      <c r="EK541" s="171"/>
      <c r="EL541" s="171"/>
      <c r="EM541" s="171"/>
      <c r="EN541" s="171"/>
    </row>
    <row r="542" spans="43:144" ht="15" x14ac:dyDescent="0.25">
      <c r="AQ542" s="171"/>
      <c r="AR542"/>
      <c r="AS542"/>
      <c r="AT542"/>
      <c r="AU542"/>
      <c r="AV542"/>
      <c r="AW542"/>
      <c r="AX542"/>
      <c r="AY542"/>
      <c r="AZ542"/>
      <c r="BA542"/>
      <c r="BB542"/>
      <c r="BC542"/>
      <c r="BD542"/>
      <c r="BE542" s="171"/>
      <c r="BF542" s="171"/>
      <c r="BG542" s="171"/>
      <c r="BH542" s="171"/>
      <c r="BI542" s="171"/>
      <c r="BJ542" s="171"/>
      <c r="BK542" s="171"/>
      <c r="BL542" s="171"/>
      <c r="BM542" s="171"/>
      <c r="BN542" s="171"/>
      <c r="BO542" s="171"/>
      <c r="BP542" s="171"/>
      <c r="BQ542" s="171"/>
      <c r="BR542" s="171"/>
      <c r="BS542" s="171"/>
      <c r="BT542" s="171"/>
      <c r="BU542" s="171"/>
      <c r="BV542" s="171"/>
      <c r="BW542" s="171"/>
      <c r="BX542" s="171"/>
      <c r="BY542" s="171"/>
      <c r="BZ542" s="171"/>
      <c r="CA542" s="171"/>
      <c r="CB542" s="171"/>
      <c r="CC542" s="171"/>
      <c r="CD542" s="171"/>
      <c r="CE542" s="171"/>
      <c r="CF542" s="171"/>
      <c r="CG542" s="171"/>
      <c r="CH542" s="171"/>
      <c r="CI542" s="171"/>
      <c r="CJ542" s="171"/>
      <c r="CK542" s="171"/>
      <c r="CL542" s="171"/>
      <c r="CM542" s="171"/>
      <c r="CN542" s="171"/>
      <c r="CO542" s="171"/>
      <c r="CP542" s="171"/>
      <c r="CQ542" s="171"/>
      <c r="CR542" s="171"/>
      <c r="CS542" s="171"/>
      <c r="CT542" s="171"/>
      <c r="CU542" s="171"/>
      <c r="CV542" s="171"/>
      <c r="CW542" s="171"/>
      <c r="CX542" s="171"/>
      <c r="CY542" s="171"/>
      <c r="CZ542" s="171"/>
      <c r="DA542" s="171"/>
      <c r="DB542" s="171"/>
      <c r="DC542" s="171"/>
      <c r="DD542" s="171"/>
      <c r="DE542" s="171"/>
      <c r="DF542" s="171"/>
      <c r="DG542" s="171"/>
      <c r="DH542" s="171"/>
      <c r="DI542" s="171"/>
      <c r="DJ542" s="171"/>
      <c r="DK542" s="171"/>
      <c r="DL542" s="171"/>
      <c r="DM542" s="171"/>
      <c r="DN542" s="171"/>
      <c r="DO542" s="171"/>
      <c r="DP542" s="171"/>
      <c r="DQ542" s="171"/>
      <c r="DR542" s="171"/>
      <c r="DS542" s="171"/>
      <c r="DT542" s="171"/>
      <c r="DU542" s="171"/>
      <c r="DV542" s="171"/>
      <c r="DW542" s="171"/>
      <c r="DX542" s="171"/>
      <c r="DY542" s="171"/>
      <c r="DZ542" s="171"/>
      <c r="EA542" s="171"/>
      <c r="EB542" s="171"/>
      <c r="EC542" s="171"/>
      <c r="ED542" s="171"/>
      <c r="EE542" s="171"/>
      <c r="EF542" s="171"/>
      <c r="EG542" s="171"/>
      <c r="EH542" s="171"/>
      <c r="EI542" s="171"/>
      <c r="EJ542" s="171"/>
      <c r="EK542" s="171"/>
      <c r="EL542" s="171"/>
      <c r="EM542" s="171"/>
      <c r="EN542" s="171"/>
    </row>
    <row r="543" spans="43:144" ht="15" x14ac:dyDescent="0.25">
      <c r="AQ543" s="171"/>
      <c r="AR543"/>
      <c r="AS543"/>
      <c r="AT543"/>
      <c r="AU543"/>
      <c r="AV543"/>
      <c r="AW543"/>
      <c r="AX543"/>
      <c r="AY543"/>
      <c r="AZ543"/>
      <c r="BA543"/>
      <c r="BB543"/>
      <c r="BC543"/>
      <c r="BD543"/>
      <c r="BE543" s="171"/>
      <c r="BF543" s="171"/>
      <c r="BG543" s="171"/>
      <c r="BH543" s="171"/>
      <c r="BI543" s="171"/>
      <c r="BJ543" s="171"/>
      <c r="BK543" s="171"/>
      <c r="BL543" s="171"/>
      <c r="BM543" s="171"/>
      <c r="BN543" s="171"/>
      <c r="BO543" s="171"/>
      <c r="BP543" s="171"/>
      <c r="BQ543" s="171"/>
      <c r="BR543" s="171"/>
      <c r="BS543" s="171"/>
      <c r="BT543" s="171"/>
      <c r="BU543" s="171"/>
      <c r="BV543" s="171"/>
      <c r="BW543" s="171"/>
      <c r="BX543" s="171"/>
      <c r="BY543" s="171"/>
      <c r="BZ543" s="171"/>
      <c r="CA543" s="171"/>
      <c r="CB543" s="171"/>
      <c r="CC543" s="171"/>
      <c r="CD543" s="171"/>
      <c r="CE543" s="171"/>
      <c r="CF543" s="171"/>
      <c r="CG543" s="171"/>
      <c r="CH543" s="171"/>
      <c r="CI543" s="171"/>
      <c r="CJ543" s="171"/>
      <c r="CK543" s="171"/>
      <c r="CL543" s="171"/>
      <c r="CM543" s="171"/>
      <c r="CN543" s="171"/>
      <c r="CO543" s="171"/>
      <c r="CP543" s="171"/>
      <c r="CQ543" s="171"/>
      <c r="CR543" s="171"/>
      <c r="CS543" s="171"/>
      <c r="CT543" s="171"/>
      <c r="CU543" s="171"/>
      <c r="CV543" s="171"/>
      <c r="CW543" s="171"/>
      <c r="CX543" s="171"/>
      <c r="CY543" s="171"/>
      <c r="CZ543" s="171"/>
      <c r="DA543" s="171"/>
      <c r="DB543" s="171"/>
      <c r="DC543" s="171"/>
      <c r="DD543" s="171"/>
      <c r="DE543" s="171"/>
      <c r="DF543" s="171"/>
      <c r="DG543" s="171"/>
      <c r="DH543" s="171"/>
      <c r="DI543" s="171"/>
      <c r="DJ543" s="171"/>
      <c r="DK543" s="171"/>
      <c r="DL543" s="171"/>
      <c r="DM543" s="171"/>
      <c r="DN543" s="171"/>
      <c r="DO543" s="171"/>
      <c r="DP543" s="171"/>
      <c r="DQ543" s="171"/>
      <c r="DR543" s="171"/>
      <c r="DS543" s="171"/>
      <c r="DT543" s="171"/>
      <c r="DU543" s="171"/>
      <c r="DV543" s="171"/>
      <c r="DW543" s="171"/>
      <c r="DX543" s="171"/>
      <c r="DY543" s="171"/>
      <c r="DZ543" s="171"/>
      <c r="EA543" s="171"/>
      <c r="EB543" s="171"/>
      <c r="EC543" s="171"/>
      <c r="ED543" s="171"/>
      <c r="EE543" s="171"/>
      <c r="EF543" s="171"/>
      <c r="EG543" s="171"/>
      <c r="EH543" s="171"/>
      <c r="EI543" s="171"/>
      <c r="EJ543" s="171"/>
      <c r="EK543" s="171"/>
      <c r="EL543" s="171"/>
      <c r="EM543" s="171"/>
      <c r="EN543" s="171"/>
    </row>
    <row r="544" spans="43:144" ht="15" x14ac:dyDescent="0.25">
      <c r="AQ544" s="171"/>
      <c r="AR544"/>
      <c r="AS544"/>
      <c r="AT544"/>
      <c r="AU544"/>
      <c r="AV544"/>
      <c r="AW544"/>
      <c r="AX544"/>
      <c r="AY544"/>
      <c r="AZ544"/>
      <c r="BA544"/>
      <c r="BB544"/>
      <c r="BC544"/>
      <c r="BD544"/>
      <c r="BE544" s="171"/>
      <c r="BF544" s="171"/>
      <c r="BG544" s="171"/>
      <c r="BH544" s="171"/>
      <c r="BI544" s="171"/>
      <c r="BJ544" s="171"/>
      <c r="BK544" s="171"/>
      <c r="BL544" s="171"/>
      <c r="BM544" s="171"/>
      <c r="BN544" s="171"/>
      <c r="BO544" s="171"/>
      <c r="BP544" s="171"/>
      <c r="BQ544" s="171"/>
      <c r="BR544" s="171"/>
      <c r="BS544" s="171"/>
      <c r="BT544" s="171"/>
      <c r="BU544" s="171"/>
      <c r="BV544" s="171"/>
      <c r="BW544" s="171"/>
      <c r="BX544" s="171"/>
      <c r="BY544" s="171"/>
      <c r="BZ544" s="171"/>
      <c r="CA544" s="171"/>
      <c r="CB544" s="171"/>
      <c r="CC544" s="171"/>
      <c r="CD544" s="171"/>
      <c r="CE544" s="171"/>
      <c r="CF544" s="171"/>
      <c r="CG544" s="171"/>
      <c r="CH544" s="171"/>
      <c r="CI544" s="171"/>
      <c r="CJ544" s="171"/>
      <c r="CK544" s="171"/>
      <c r="CL544" s="171"/>
      <c r="CM544" s="171"/>
      <c r="CN544" s="171"/>
      <c r="CO544" s="171"/>
      <c r="CP544" s="171"/>
      <c r="CQ544" s="171"/>
      <c r="CR544" s="171"/>
      <c r="CS544" s="171"/>
      <c r="CT544" s="171"/>
      <c r="CU544" s="171"/>
      <c r="CV544" s="171"/>
      <c r="CW544" s="171"/>
      <c r="CX544" s="171"/>
      <c r="CY544" s="171"/>
      <c r="CZ544" s="171"/>
      <c r="DA544" s="171"/>
      <c r="DB544" s="171"/>
      <c r="DC544" s="171"/>
      <c r="DD544" s="171"/>
      <c r="DE544" s="171"/>
      <c r="DF544" s="171"/>
      <c r="DG544" s="171"/>
      <c r="DH544" s="171"/>
      <c r="DI544" s="171"/>
      <c r="DJ544" s="171"/>
      <c r="DK544" s="171"/>
      <c r="DL544" s="171"/>
      <c r="DM544" s="171"/>
      <c r="DN544" s="171"/>
      <c r="DO544" s="171"/>
      <c r="DP544" s="171"/>
      <c r="DQ544" s="171"/>
      <c r="DR544" s="171"/>
      <c r="DS544" s="171"/>
      <c r="DT544" s="171"/>
      <c r="DU544" s="171"/>
      <c r="DV544" s="171"/>
      <c r="DW544" s="171"/>
      <c r="DX544" s="171"/>
      <c r="DY544" s="171"/>
      <c r="DZ544" s="171"/>
      <c r="EA544" s="171"/>
      <c r="EB544" s="171"/>
      <c r="EC544" s="171"/>
      <c r="ED544" s="171"/>
      <c r="EE544" s="171"/>
      <c r="EF544" s="171"/>
      <c r="EG544" s="171"/>
      <c r="EH544" s="171"/>
      <c r="EI544" s="171"/>
      <c r="EJ544" s="171"/>
      <c r="EK544" s="171"/>
      <c r="EL544" s="171"/>
      <c r="EM544" s="171"/>
      <c r="EN544" s="171"/>
    </row>
    <row r="545" spans="43:144" ht="15" x14ac:dyDescent="0.25">
      <c r="AQ545" s="171"/>
      <c r="AR545"/>
      <c r="AS545"/>
      <c r="AT545"/>
      <c r="AU545"/>
      <c r="AV545"/>
      <c r="AW545"/>
      <c r="AX545"/>
      <c r="AY545"/>
      <c r="AZ545"/>
      <c r="BA545"/>
      <c r="BB545"/>
      <c r="BC545"/>
      <c r="BD545"/>
      <c r="BE545" s="171"/>
      <c r="BF545" s="171"/>
      <c r="BG545" s="171"/>
      <c r="BH545" s="171"/>
      <c r="BI545" s="171"/>
      <c r="BJ545" s="171"/>
      <c r="BK545" s="171"/>
      <c r="BL545" s="171"/>
      <c r="BM545" s="171"/>
      <c r="BN545" s="171"/>
      <c r="BO545" s="171"/>
      <c r="BP545" s="171"/>
      <c r="BQ545" s="171"/>
      <c r="BR545" s="171"/>
      <c r="BS545" s="171"/>
      <c r="BT545" s="171"/>
      <c r="BU545" s="171"/>
      <c r="BV545" s="171"/>
      <c r="BW545" s="171"/>
      <c r="BX545" s="171"/>
      <c r="BY545" s="171"/>
      <c r="BZ545" s="171"/>
      <c r="CA545" s="171"/>
      <c r="CB545" s="171"/>
      <c r="CC545" s="171"/>
      <c r="CD545" s="171"/>
      <c r="CE545" s="171"/>
      <c r="CF545" s="171"/>
      <c r="CG545" s="171"/>
      <c r="CH545" s="171"/>
      <c r="CI545" s="171"/>
      <c r="CJ545" s="171"/>
      <c r="CK545" s="171"/>
      <c r="CL545" s="171"/>
      <c r="CM545" s="171"/>
      <c r="CN545" s="171"/>
      <c r="CO545" s="171"/>
      <c r="CP545" s="171"/>
      <c r="CQ545" s="171"/>
      <c r="CR545" s="171"/>
      <c r="CS545" s="171"/>
      <c r="CT545" s="171"/>
      <c r="CU545" s="171"/>
      <c r="CV545" s="171"/>
      <c r="CW545" s="171"/>
      <c r="CX545" s="171"/>
      <c r="CY545" s="171"/>
      <c r="CZ545" s="171"/>
      <c r="DA545" s="171"/>
      <c r="DB545" s="171"/>
      <c r="DC545" s="171"/>
      <c r="DD545" s="171"/>
      <c r="DE545" s="171"/>
      <c r="DF545" s="171"/>
      <c r="DG545" s="171"/>
      <c r="DH545" s="171"/>
      <c r="DI545" s="171"/>
      <c r="DJ545" s="171"/>
      <c r="DK545" s="171"/>
      <c r="DL545" s="171"/>
      <c r="DM545" s="171"/>
      <c r="DN545" s="171"/>
      <c r="DO545" s="171"/>
      <c r="DP545" s="171"/>
      <c r="DQ545" s="171"/>
      <c r="DR545" s="171"/>
      <c r="DS545" s="171"/>
      <c r="DT545" s="171"/>
      <c r="DU545" s="171"/>
      <c r="DV545" s="171"/>
      <c r="DW545" s="171"/>
      <c r="DX545" s="171"/>
      <c r="DY545" s="171"/>
      <c r="DZ545" s="171"/>
      <c r="EA545" s="171"/>
      <c r="EB545" s="171"/>
      <c r="EC545" s="171"/>
      <c r="ED545" s="171"/>
      <c r="EE545" s="171"/>
      <c r="EF545" s="171"/>
      <c r="EG545" s="171"/>
      <c r="EH545" s="171"/>
      <c r="EI545" s="171"/>
      <c r="EJ545" s="171"/>
      <c r="EK545" s="171"/>
      <c r="EL545" s="171"/>
      <c r="EM545" s="171"/>
      <c r="EN545" s="171"/>
    </row>
    <row r="546" spans="43:144" ht="15" x14ac:dyDescent="0.25">
      <c r="AQ546" s="171"/>
      <c r="AR546"/>
      <c r="AS546"/>
      <c r="AT546"/>
      <c r="AU546"/>
      <c r="AV546"/>
      <c r="AW546"/>
      <c r="AX546"/>
      <c r="AY546"/>
      <c r="AZ546"/>
      <c r="BA546"/>
      <c r="BB546"/>
      <c r="BC546"/>
      <c r="BD546"/>
      <c r="BE546" s="171"/>
      <c r="BF546" s="171"/>
      <c r="BG546" s="171"/>
      <c r="BH546" s="171"/>
      <c r="BI546" s="171"/>
      <c r="BJ546" s="171"/>
      <c r="BK546" s="171"/>
      <c r="BL546" s="171"/>
      <c r="BM546" s="171"/>
      <c r="BN546" s="171"/>
      <c r="BO546" s="171"/>
      <c r="BP546" s="171"/>
      <c r="BQ546" s="171"/>
      <c r="BR546" s="171"/>
      <c r="BS546" s="171"/>
      <c r="BT546" s="171"/>
      <c r="BU546" s="171"/>
      <c r="BV546" s="171"/>
      <c r="BW546" s="171"/>
      <c r="BX546" s="171"/>
      <c r="BY546" s="171"/>
      <c r="BZ546" s="171"/>
      <c r="CA546" s="171"/>
      <c r="CB546" s="171"/>
      <c r="CC546" s="171"/>
      <c r="CD546" s="171"/>
      <c r="CE546" s="171"/>
      <c r="CF546" s="171"/>
      <c r="CG546" s="171"/>
      <c r="CH546" s="171"/>
      <c r="CI546" s="171"/>
      <c r="CJ546" s="171"/>
      <c r="CK546" s="171"/>
      <c r="CL546" s="171"/>
      <c r="CM546" s="171"/>
      <c r="CN546" s="171"/>
      <c r="CO546" s="171"/>
      <c r="CP546" s="171"/>
      <c r="CQ546" s="171"/>
      <c r="CR546" s="171"/>
      <c r="CS546" s="171"/>
      <c r="CT546" s="171"/>
      <c r="CU546" s="171"/>
      <c r="CV546" s="171"/>
      <c r="CW546" s="171"/>
      <c r="CX546" s="171"/>
      <c r="CY546" s="171"/>
      <c r="CZ546" s="171"/>
      <c r="DA546" s="171"/>
      <c r="DB546" s="171"/>
      <c r="DC546" s="171"/>
      <c r="DD546" s="171"/>
      <c r="DE546" s="171"/>
      <c r="DF546" s="171"/>
      <c r="DG546" s="171"/>
      <c r="DH546" s="171"/>
      <c r="DI546" s="171"/>
      <c r="DJ546" s="171"/>
      <c r="DK546" s="171"/>
      <c r="DL546" s="171"/>
      <c r="DM546" s="171"/>
      <c r="DN546" s="171"/>
      <c r="DO546" s="171"/>
      <c r="DP546" s="171"/>
      <c r="DQ546" s="171"/>
      <c r="DR546" s="171"/>
      <c r="DS546" s="171"/>
      <c r="DT546" s="171"/>
      <c r="DU546" s="171"/>
      <c r="DV546" s="171"/>
      <c r="DW546" s="171"/>
      <c r="DX546" s="171"/>
      <c r="DY546" s="171"/>
      <c r="DZ546" s="171"/>
      <c r="EA546" s="171"/>
      <c r="EB546" s="171"/>
      <c r="EC546" s="171"/>
      <c r="ED546" s="171"/>
      <c r="EE546" s="171"/>
      <c r="EF546" s="171"/>
      <c r="EG546" s="171"/>
      <c r="EH546" s="171"/>
      <c r="EI546" s="171"/>
      <c r="EJ546" s="171"/>
      <c r="EK546" s="171"/>
      <c r="EL546" s="171"/>
      <c r="EM546" s="171"/>
      <c r="EN546" s="171"/>
    </row>
    <row r="547" spans="43:144" ht="15" x14ac:dyDescent="0.25">
      <c r="AQ547" s="171"/>
      <c r="AR547"/>
      <c r="AS547"/>
      <c r="AT547"/>
      <c r="AU547"/>
      <c r="AV547"/>
      <c r="AW547"/>
      <c r="AX547"/>
      <c r="AY547"/>
      <c r="AZ547"/>
      <c r="BA547"/>
      <c r="BB547"/>
      <c r="BC547"/>
      <c r="BD547"/>
      <c r="BE547" s="171"/>
      <c r="BF547" s="171"/>
      <c r="BG547" s="171"/>
      <c r="BH547" s="171"/>
      <c r="BI547" s="171"/>
      <c r="BJ547" s="171"/>
      <c r="BK547" s="171"/>
      <c r="BL547" s="171"/>
      <c r="BM547" s="171"/>
      <c r="BN547" s="171"/>
      <c r="BO547" s="171"/>
      <c r="BP547" s="171"/>
      <c r="BQ547" s="171"/>
      <c r="BR547" s="171"/>
      <c r="BS547" s="171"/>
      <c r="BT547" s="171"/>
      <c r="BU547" s="171"/>
      <c r="BV547" s="171"/>
      <c r="BW547" s="171"/>
      <c r="BX547" s="171"/>
      <c r="BY547" s="171"/>
      <c r="BZ547" s="171"/>
      <c r="CA547" s="171"/>
      <c r="CB547" s="171"/>
      <c r="CC547" s="171"/>
      <c r="CD547" s="171"/>
      <c r="CE547" s="171"/>
      <c r="CF547" s="171"/>
      <c r="CG547" s="171"/>
      <c r="CH547" s="171"/>
      <c r="CI547" s="171"/>
      <c r="CJ547" s="171"/>
      <c r="CK547" s="171"/>
      <c r="CL547" s="171"/>
      <c r="CM547" s="171"/>
      <c r="CN547" s="171"/>
      <c r="CO547" s="171"/>
      <c r="CP547" s="171"/>
      <c r="CQ547" s="171"/>
      <c r="CR547" s="171"/>
      <c r="CS547" s="171"/>
      <c r="CT547" s="171"/>
      <c r="CU547" s="171"/>
      <c r="CV547" s="171"/>
      <c r="CW547" s="171"/>
      <c r="CX547" s="171"/>
      <c r="CY547" s="171"/>
      <c r="CZ547" s="171"/>
      <c r="DA547" s="171"/>
      <c r="DB547" s="171"/>
      <c r="DC547" s="171"/>
      <c r="DD547" s="171"/>
      <c r="DE547" s="171"/>
      <c r="DF547" s="171"/>
      <c r="DG547" s="171"/>
      <c r="DH547" s="171"/>
      <c r="DI547" s="171"/>
      <c r="DJ547" s="171"/>
      <c r="DK547" s="171"/>
      <c r="DL547" s="171"/>
      <c r="DM547" s="171"/>
      <c r="DN547" s="171"/>
      <c r="DO547" s="171"/>
      <c r="DP547" s="171"/>
      <c r="DQ547" s="171"/>
      <c r="DR547" s="171"/>
      <c r="DS547" s="171"/>
      <c r="DT547" s="171"/>
      <c r="DU547" s="171"/>
      <c r="DV547" s="171"/>
      <c r="DW547" s="171"/>
      <c r="DX547" s="171"/>
      <c r="DY547" s="171"/>
      <c r="DZ547" s="171"/>
      <c r="EA547" s="171"/>
      <c r="EB547" s="171"/>
      <c r="EC547" s="171"/>
      <c r="ED547" s="171"/>
      <c r="EE547" s="171"/>
      <c r="EF547" s="171"/>
      <c r="EG547" s="171"/>
      <c r="EH547" s="171"/>
      <c r="EI547" s="171"/>
      <c r="EJ547" s="171"/>
      <c r="EK547" s="171"/>
      <c r="EL547" s="171"/>
      <c r="EM547" s="171"/>
      <c r="EN547" s="171"/>
    </row>
    <row r="548" spans="43:144" ht="15" x14ac:dyDescent="0.25">
      <c r="AQ548" s="171"/>
      <c r="AR548"/>
      <c r="AS548"/>
      <c r="AT548"/>
      <c r="AU548"/>
      <c r="AV548"/>
      <c r="AW548"/>
      <c r="AX548"/>
      <c r="AY548"/>
      <c r="AZ548"/>
      <c r="BA548"/>
      <c r="BB548"/>
      <c r="BC548"/>
      <c r="BD548"/>
      <c r="BE548" s="171"/>
      <c r="BF548" s="171"/>
      <c r="BG548" s="171"/>
      <c r="BH548" s="171"/>
      <c r="BI548" s="171"/>
      <c r="BJ548" s="171"/>
      <c r="BK548" s="171"/>
      <c r="BL548" s="171"/>
      <c r="BM548" s="171"/>
      <c r="BN548" s="171"/>
      <c r="BO548" s="171"/>
      <c r="BP548" s="171"/>
      <c r="BQ548" s="171"/>
      <c r="BR548" s="171"/>
      <c r="BS548" s="171"/>
      <c r="BT548" s="171"/>
      <c r="BU548" s="171"/>
      <c r="BV548" s="171"/>
      <c r="BW548" s="171"/>
      <c r="BX548" s="171"/>
      <c r="BY548" s="171"/>
      <c r="BZ548" s="171"/>
      <c r="CA548" s="171"/>
      <c r="CB548" s="171"/>
      <c r="CC548" s="171"/>
      <c r="CD548" s="171"/>
      <c r="CE548" s="171"/>
      <c r="CF548" s="171"/>
      <c r="CG548" s="171"/>
      <c r="CH548" s="171"/>
      <c r="CI548" s="171"/>
      <c r="CJ548" s="171"/>
      <c r="CK548" s="171"/>
      <c r="CL548" s="171"/>
      <c r="CM548" s="171"/>
      <c r="CN548" s="171"/>
      <c r="CO548" s="171"/>
      <c r="CP548" s="171"/>
      <c r="CQ548" s="171"/>
      <c r="CR548" s="171"/>
      <c r="CS548" s="171"/>
      <c r="CT548" s="171"/>
      <c r="CU548" s="171"/>
      <c r="CV548" s="171"/>
      <c r="CW548" s="171"/>
      <c r="CX548" s="171"/>
      <c r="CY548" s="171"/>
      <c r="CZ548" s="171"/>
      <c r="DA548" s="171"/>
      <c r="DB548" s="171"/>
      <c r="DC548" s="171"/>
      <c r="DD548" s="171"/>
      <c r="DE548" s="171"/>
      <c r="DF548" s="171"/>
      <c r="DG548" s="171"/>
      <c r="DH548" s="171"/>
      <c r="DI548" s="171"/>
      <c r="DJ548" s="171"/>
      <c r="DK548" s="171"/>
      <c r="DL548" s="171"/>
      <c r="DM548" s="171"/>
      <c r="DN548" s="171"/>
      <c r="DO548" s="171"/>
      <c r="DP548" s="171"/>
      <c r="DQ548" s="171"/>
      <c r="DR548" s="171"/>
      <c r="DS548" s="171"/>
      <c r="DT548" s="171"/>
      <c r="DU548" s="171"/>
      <c r="DV548" s="171"/>
      <c r="DW548" s="171"/>
      <c r="DX548" s="171"/>
      <c r="DY548" s="171"/>
      <c r="DZ548" s="171"/>
      <c r="EA548" s="171"/>
      <c r="EB548" s="171"/>
      <c r="EC548" s="171"/>
      <c r="ED548" s="171"/>
      <c r="EE548" s="171"/>
      <c r="EF548" s="171"/>
      <c r="EG548" s="171"/>
      <c r="EH548" s="171"/>
      <c r="EI548" s="171"/>
      <c r="EJ548" s="171"/>
      <c r="EK548" s="171"/>
      <c r="EL548" s="171"/>
      <c r="EM548" s="171"/>
      <c r="EN548" s="171"/>
    </row>
    <row r="549" spans="43:144" ht="15" x14ac:dyDescent="0.25">
      <c r="AQ549" s="171"/>
      <c r="AR549"/>
      <c r="AS549"/>
      <c r="AT549"/>
      <c r="AU549"/>
      <c r="AV549"/>
      <c r="AW549"/>
      <c r="AX549"/>
      <c r="AY549"/>
      <c r="AZ549"/>
      <c r="BA549"/>
      <c r="BB549"/>
      <c r="BC549"/>
      <c r="BD549"/>
      <c r="BE549" s="171"/>
      <c r="BF549" s="171"/>
      <c r="BG549" s="171"/>
      <c r="BH549" s="171"/>
      <c r="BI549" s="171"/>
      <c r="BJ549" s="171"/>
      <c r="BK549" s="171"/>
      <c r="BL549" s="171"/>
      <c r="BM549" s="171"/>
      <c r="BN549" s="171"/>
      <c r="BO549" s="171"/>
      <c r="BP549" s="171"/>
      <c r="BQ549" s="171"/>
      <c r="BR549" s="171"/>
      <c r="BS549" s="171"/>
      <c r="BT549" s="171"/>
      <c r="BU549" s="171"/>
      <c r="BV549" s="171"/>
      <c r="BW549" s="171"/>
      <c r="BX549" s="171"/>
      <c r="BY549" s="171"/>
      <c r="BZ549" s="171"/>
      <c r="CA549" s="171"/>
      <c r="CB549" s="171"/>
      <c r="CC549" s="171"/>
      <c r="CD549" s="171"/>
      <c r="CE549" s="171"/>
      <c r="CF549" s="171"/>
      <c r="CG549" s="171"/>
      <c r="CH549" s="171"/>
      <c r="CI549" s="171"/>
      <c r="CJ549" s="171"/>
      <c r="CK549" s="171"/>
      <c r="CL549" s="171"/>
      <c r="CM549" s="171"/>
      <c r="CN549" s="171"/>
      <c r="CO549" s="171"/>
      <c r="CP549" s="171"/>
      <c r="CQ549" s="171"/>
      <c r="CR549" s="171"/>
      <c r="CS549" s="171"/>
      <c r="CT549" s="171"/>
      <c r="CU549" s="171"/>
      <c r="CV549" s="171"/>
      <c r="CW549" s="171"/>
      <c r="CX549" s="171"/>
      <c r="CY549" s="171"/>
      <c r="CZ549" s="171"/>
      <c r="DA549" s="171"/>
      <c r="DB549" s="171"/>
      <c r="DC549" s="171"/>
      <c r="DD549" s="171"/>
      <c r="DE549" s="171"/>
      <c r="DF549" s="171"/>
      <c r="DG549" s="171"/>
      <c r="DH549" s="171"/>
      <c r="DI549" s="171"/>
      <c r="DJ549" s="171"/>
      <c r="DK549" s="171"/>
      <c r="DL549" s="171"/>
      <c r="DM549" s="171"/>
      <c r="DN549" s="171"/>
      <c r="DO549" s="171"/>
      <c r="DP549" s="171"/>
      <c r="DQ549" s="171"/>
      <c r="DR549" s="171"/>
      <c r="DS549" s="171"/>
      <c r="DT549" s="171"/>
      <c r="DU549" s="171"/>
      <c r="DV549" s="171"/>
      <c r="DW549" s="171"/>
      <c r="DX549" s="171"/>
      <c r="DY549" s="171"/>
      <c r="DZ549" s="171"/>
      <c r="EA549" s="171"/>
      <c r="EB549" s="171"/>
      <c r="EC549" s="171"/>
      <c r="ED549" s="171"/>
      <c r="EE549" s="171"/>
      <c r="EF549" s="171"/>
      <c r="EG549" s="171"/>
      <c r="EH549" s="171"/>
      <c r="EI549" s="171"/>
      <c r="EJ549" s="171"/>
      <c r="EK549" s="171"/>
      <c r="EL549" s="171"/>
      <c r="EM549" s="171"/>
      <c r="EN549" s="171"/>
    </row>
    <row r="550" spans="43:144" ht="15" x14ac:dyDescent="0.25">
      <c r="AQ550" s="171"/>
      <c r="AR550"/>
      <c r="AS550"/>
      <c r="AT550"/>
      <c r="AU550"/>
      <c r="AV550"/>
      <c r="AW550"/>
      <c r="AX550"/>
      <c r="AY550"/>
      <c r="AZ550"/>
      <c r="BA550"/>
      <c r="BB550"/>
      <c r="BC550"/>
      <c r="BD550"/>
      <c r="BE550" s="171"/>
      <c r="BF550" s="171"/>
      <c r="BG550" s="171"/>
      <c r="BH550" s="171"/>
      <c r="BI550" s="171"/>
      <c r="BJ550" s="171"/>
      <c r="BK550" s="171"/>
      <c r="BL550" s="171"/>
      <c r="BM550" s="171"/>
      <c r="BN550" s="171"/>
      <c r="BO550" s="171"/>
      <c r="BP550" s="171"/>
      <c r="BQ550" s="171"/>
      <c r="BR550" s="171"/>
      <c r="BS550" s="171"/>
      <c r="BT550" s="171"/>
      <c r="BU550" s="171"/>
      <c r="BV550" s="171"/>
      <c r="BW550" s="171"/>
      <c r="BX550" s="171"/>
      <c r="BY550" s="171"/>
      <c r="BZ550" s="171"/>
      <c r="CA550" s="171"/>
      <c r="CB550" s="171"/>
      <c r="CC550" s="171"/>
      <c r="CD550" s="171"/>
      <c r="CE550" s="171"/>
      <c r="CF550" s="171"/>
      <c r="CG550" s="171"/>
      <c r="CH550" s="171"/>
      <c r="CI550" s="171"/>
      <c r="CJ550" s="171"/>
      <c r="CK550" s="171"/>
      <c r="CL550" s="171"/>
      <c r="CM550" s="171"/>
      <c r="CN550" s="171"/>
      <c r="CO550" s="171"/>
      <c r="CP550" s="171"/>
      <c r="CQ550" s="171"/>
      <c r="CR550" s="171"/>
      <c r="CS550" s="171"/>
      <c r="CT550" s="171"/>
      <c r="CU550" s="171"/>
      <c r="CV550" s="171"/>
      <c r="CW550" s="171"/>
      <c r="CX550" s="171"/>
      <c r="CY550" s="171"/>
      <c r="CZ550" s="171"/>
      <c r="DA550" s="171"/>
      <c r="DB550" s="171"/>
      <c r="DC550" s="171"/>
      <c r="DD550" s="171"/>
      <c r="DE550" s="171"/>
      <c r="DF550" s="171"/>
      <c r="DG550" s="171"/>
      <c r="DH550" s="171"/>
      <c r="DI550" s="171"/>
      <c r="DJ550" s="171"/>
      <c r="DK550" s="171"/>
      <c r="DL550" s="171"/>
      <c r="DM550" s="171"/>
      <c r="DN550" s="171"/>
      <c r="DO550" s="171"/>
      <c r="DP550" s="171"/>
      <c r="DQ550" s="171"/>
      <c r="DR550" s="171"/>
      <c r="DS550" s="171"/>
      <c r="DT550" s="171"/>
      <c r="DU550" s="171"/>
      <c r="DV550" s="171"/>
      <c r="DW550" s="171"/>
      <c r="DX550" s="171"/>
      <c r="DY550" s="171"/>
      <c r="DZ550" s="171"/>
      <c r="EA550" s="171"/>
      <c r="EB550" s="171"/>
      <c r="EC550" s="171"/>
      <c r="ED550" s="171"/>
      <c r="EE550" s="171"/>
      <c r="EF550" s="171"/>
      <c r="EG550" s="171"/>
      <c r="EH550" s="171"/>
      <c r="EI550" s="171"/>
      <c r="EJ550" s="171"/>
      <c r="EK550" s="171"/>
      <c r="EL550" s="171"/>
      <c r="EM550" s="171"/>
      <c r="EN550" s="171"/>
    </row>
    <row r="551" spans="43:144" ht="15" x14ac:dyDescent="0.25">
      <c r="AQ551" s="171"/>
      <c r="AR551"/>
      <c r="AS551"/>
      <c r="AT551"/>
      <c r="AU551"/>
      <c r="AV551"/>
      <c r="AW551"/>
      <c r="AX551"/>
      <c r="AY551"/>
      <c r="AZ551"/>
      <c r="BA551"/>
      <c r="BB551"/>
      <c r="BC551"/>
      <c r="BD551"/>
      <c r="BE551" s="171"/>
      <c r="BF551" s="171"/>
      <c r="BG551" s="171"/>
      <c r="BH551" s="171"/>
      <c r="BI551" s="171"/>
      <c r="BJ551" s="171"/>
      <c r="BK551" s="171"/>
      <c r="BL551" s="171"/>
      <c r="BM551" s="171"/>
      <c r="BN551" s="171"/>
      <c r="BO551" s="171"/>
      <c r="BP551" s="171"/>
      <c r="BQ551" s="171"/>
      <c r="BR551" s="171"/>
      <c r="BS551" s="171"/>
      <c r="BT551" s="171"/>
      <c r="BU551" s="171"/>
      <c r="BV551" s="171"/>
      <c r="BW551" s="171"/>
      <c r="BX551" s="171"/>
      <c r="BY551" s="171"/>
      <c r="BZ551" s="171"/>
      <c r="CA551" s="171"/>
      <c r="CB551" s="171"/>
      <c r="CC551" s="171"/>
      <c r="CD551" s="171"/>
      <c r="CE551" s="171"/>
      <c r="CF551" s="171"/>
      <c r="CG551" s="171"/>
      <c r="CH551" s="171"/>
      <c r="CI551" s="171"/>
      <c r="CJ551" s="171"/>
      <c r="CK551" s="171"/>
      <c r="CL551" s="171"/>
      <c r="CM551" s="171"/>
      <c r="CN551" s="171"/>
      <c r="CO551" s="171"/>
      <c r="CP551" s="171"/>
      <c r="CQ551" s="171"/>
      <c r="CR551" s="171"/>
      <c r="CS551" s="171"/>
      <c r="CT551" s="171"/>
      <c r="CU551" s="171"/>
      <c r="CV551" s="171"/>
      <c r="CW551" s="171"/>
      <c r="CX551" s="171"/>
      <c r="CY551" s="171"/>
      <c r="CZ551" s="171"/>
      <c r="DA551" s="171"/>
      <c r="DB551" s="171"/>
      <c r="DC551" s="171"/>
      <c r="DD551" s="171"/>
      <c r="DE551" s="171"/>
      <c r="DF551" s="171"/>
      <c r="DG551" s="171"/>
      <c r="DH551" s="171"/>
      <c r="DI551" s="171"/>
      <c r="DJ551" s="171"/>
      <c r="DK551" s="171"/>
      <c r="DL551" s="171"/>
      <c r="DM551" s="171"/>
      <c r="DN551" s="171"/>
      <c r="DO551" s="171"/>
      <c r="DP551" s="171"/>
      <c r="DQ551" s="171"/>
      <c r="DR551" s="171"/>
      <c r="DS551" s="171"/>
      <c r="DT551" s="171"/>
      <c r="DU551" s="171"/>
      <c r="DV551" s="171"/>
      <c r="DW551" s="171"/>
      <c r="DX551" s="171"/>
      <c r="DY551" s="171"/>
      <c r="DZ551" s="171"/>
      <c r="EA551" s="171"/>
      <c r="EB551" s="171"/>
      <c r="EC551" s="171"/>
      <c r="ED551" s="171"/>
      <c r="EE551" s="171"/>
      <c r="EF551" s="171"/>
      <c r="EG551" s="171"/>
      <c r="EH551" s="171"/>
      <c r="EI551" s="171"/>
      <c r="EJ551" s="171"/>
      <c r="EK551" s="171"/>
      <c r="EL551" s="171"/>
      <c r="EM551" s="171"/>
      <c r="EN551" s="171"/>
    </row>
    <row r="552" spans="43:144" ht="15" x14ac:dyDescent="0.25">
      <c r="AQ552" s="171"/>
      <c r="AR552"/>
      <c r="AS552"/>
      <c r="AT552"/>
      <c r="AU552"/>
      <c r="AV552"/>
      <c r="AW552"/>
      <c r="AX552"/>
      <c r="AY552"/>
      <c r="AZ552"/>
      <c r="BA552"/>
      <c r="BB552"/>
      <c r="BC552"/>
      <c r="BD552"/>
      <c r="BE552" s="171"/>
      <c r="BF552" s="171"/>
      <c r="BG552" s="171"/>
      <c r="BH552" s="171"/>
      <c r="BI552" s="171"/>
      <c r="BJ552" s="171"/>
      <c r="BK552" s="171"/>
      <c r="BL552" s="171"/>
      <c r="BM552" s="171"/>
      <c r="BN552" s="171"/>
      <c r="BO552" s="171"/>
      <c r="BP552" s="171"/>
      <c r="BQ552" s="171"/>
      <c r="BR552" s="171"/>
      <c r="BS552" s="171"/>
      <c r="BT552" s="171"/>
      <c r="BU552" s="171"/>
      <c r="BV552" s="171"/>
      <c r="BW552" s="171"/>
      <c r="BX552" s="171"/>
      <c r="BY552" s="171"/>
      <c r="BZ552" s="171"/>
      <c r="CA552" s="171"/>
      <c r="CB552" s="171"/>
      <c r="CC552" s="171"/>
      <c r="CD552" s="171"/>
      <c r="CE552" s="171"/>
      <c r="CF552" s="171"/>
      <c r="CG552" s="171"/>
      <c r="CH552" s="171"/>
      <c r="CI552" s="171"/>
      <c r="CJ552" s="171"/>
      <c r="CK552" s="171"/>
      <c r="CL552" s="171"/>
      <c r="CM552" s="171"/>
      <c r="CN552" s="171"/>
      <c r="CO552" s="171"/>
      <c r="CP552" s="171"/>
      <c r="CQ552" s="171"/>
      <c r="CR552" s="171"/>
      <c r="CS552" s="171"/>
      <c r="CT552" s="171"/>
      <c r="CU552" s="171"/>
      <c r="CV552" s="171"/>
      <c r="CW552" s="171"/>
      <c r="CX552" s="171"/>
      <c r="CY552" s="171"/>
      <c r="CZ552" s="171"/>
      <c r="DA552" s="171"/>
      <c r="DB552" s="171"/>
      <c r="DC552" s="171"/>
      <c r="DD552" s="171"/>
      <c r="DE552" s="171"/>
      <c r="DF552" s="171"/>
      <c r="DG552" s="171"/>
      <c r="DH552" s="171"/>
      <c r="DI552" s="171"/>
      <c r="DJ552" s="171"/>
      <c r="DK552" s="171"/>
      <c r="DL552" s="171"/>
      <c r="DM552" s="171"/>
      <c r="DN552" s="171"/>
      <c r="DO552" s="171"/>
      <c r="DP552" s="171"/>
      <c r="DQ552" s="171"/>
      <c r="DR552" s="171"/>
      <c r="DS552" s="171"/>
      <c r="DT552" s="171"/>
      <c r="DU552" s="171"/>
      <c r="DV552" s="171"/>
      <c r="DW552" s="171"/>
      <c r="DX552" s="171"/>
      <c r="DY552" s="171"/>
      <c r="DZ552" s="171"/>
      <c r="EA552" s="171"/>
      <c r="EB552" s="171"/>
      <c r="EC552" s="171"/>
      <c r="ED552" s="171"/>
      <c r="EE552" s="171"/>
      <c r="EF552" s="171"/>
      <c r="EG552" s="171"/>
      <c r="EH552" s="171"/>
      <c r="EI552" s="171"/>
      <c r="EJ552" s="171"/>
      <c r="EK552" s="171"/>
      <c r="EL552" s="171"/>
      <c r="EM552" s="171"/>
      <c r="EN552" s="171"/>
    </row>
    <row r="553" spans="43:144" ht="15" x14ac:dyDescent="0.25">
      <c r="AQ553" s="171"/>
      <c r="AR553"/>
      <c r="AS553"/>
      <c r="AT553"/>
      <c r="AU553"/>
      <c r="AV553"/>
      <c r="AW553"/>
      <c r="AX553"/>
      <c r="AY553"/>
      <c r="AZ553"/>
      <c r="BA553"/>
      <c r="BB553"/>
      <c r="BC553"/>
      <c r="BD553"/>
      <c r="BE553" s="171"/>
      <c r="BF553" s="171"/>
      <c r="BG553" s="171"/>
      <c r="BH553" s="171"/>
      <c r="BI553" s="171"/>
      <c r="BJ553" s="171"/>
      <c r="BK553" s="171"/>
      <c r="BL553" s="171"/>
      <c r="BM553" s="171"/>
      <c r="BN553" s="171"/>
      <c r="BO553" s="171"/>
      <c r="BP553" s="171"/>
      <c r="BQ553" s="171"/>
      <c r="BR553" s="171"/>
      <c r="BS553" s="171"/>
      <c r="BT553" s="171"/>
      <c r="BU553" s="171"/>
      <c r="BV553" s="171"/>
      <c r="BW553" s="171"/>
      <c r="BX553" s="171"/>
      <c r="BY553" s="171"/>
      <c r="BZ553" s="171"/>
      <c r="CA553" s="171"/>
      <c r="CB553" s="171"/>
      <c r="CC553" s="171"/>
      <c r="CD553" s="171"/>
      <c r="CE553" s="171"/>
      <c r="CF553" s="171"/>
      <c r="CG553" s="171"/>
      <c r="CH553" s="171"/>
      <c r="CI553" s="171"/>
      <c r="CJ553" s="171"/>
      <c r="CK553" s="171"/>
      <c r="CL553" s="171"/>
      <c r="CM553" s="171"/>
      <c r="CN553" s="171"/>
      <c r="CO553" s="171"/>
      <c r="CP553" s="171"/>
      <c r="CQ553" s="171"/>
      <c r="CR553" s="171"/>
      <c r="CS553" s="171"/>
      <c r="CT553" s="171"/>
      <c r="CU553" s="171"/>
      <c r="CV553" s="171"/>
      <c r="CW553" s="171"/>
      <c r="CX553" s="171"/>
      <c r="CY553" s="171"/>
      <c r="CZ553" s="171"/>
      <c r="DA553" s="171"/>
      <c r="DB553" s="171"/>
      <c r="DC553" s="171"/>
      <c r="DD553" s="171"/>
      <c r="DE553" s="171"/>
      <c r="DF553" s="171"/>
      <c r="DG553" s="171"/>
      <c r="DH553" s="171"/>
      <c r="DI553" s="171"/>
      <c r="DJ553" s="171"/>
      <c r="DK553" s="171"/>
      <c r="DL553" s="171"/>
      <c r="DM553" s="171"/>
      <c r="DN553" s="171"/>
      <c r="DO553" s="171"/>
      <c r="DP553" s="171"/>
      <c r="DQ553" s="171"/>
      <c r="DR553" s="171"/>
      <c r="DS553" s="171"/>
      <c r="DT553" s="171"/>
      <c r="DU553" s="171"/>
      <c r="DV553" s="171"/>
      <c r="DW553" s="171"/>
      <c r="DX553" s="171"/>
      <c r="DY553" s="171"/>
      <c r="DZ553" s="171"/>
      <c r="EA553" s="171"/>
      <c r="EB553" s="171"/>
      <c r="EC553" s="171"/>
      <c r="ED553" s="171"/>
      <c r="EE553" s="171"/>
      <c r="EF553" s="171"/>
      <c r="EG553" s="171"/>
      <c r="EH553" s="171"/>
      <c r="EI553" s="171"/>
      <c r="EJ553" s="171"/>
      <c r="EK553" s="171"/>
      <c r="EL553" s="171"/>
      <c r="EM553" s="171"/>
      <c r="EN553" s="171"/>
    </row>
    <row r="554" spans="43:144" ht="15" x14ac:dyDescent="0.25">
      <c r="AQ554" s="171"/>
      <c r="AR554"/>
      <c r="AS554"/>
      <c r="AT554"/>
      <c r="AU554"/>
      <c r="AV554"/>
      <c r="AW554"/>
      <c r="AX554"/>
      <c r="AY554"/>
      <c r="AZ554"/>
      <c r="BA554"/>
      <c r="BB554"/>
      <c r="BC554"/>
      <c r="BD554"/>
      <c r="BE554" s="171"/>
      <c r="BF554" s="171"/>
      <c r="BG554" s="171"/>
      <c r="BH554" s="171"/>
      <c r="BI554" s="171"/>
      <c r="BJ554" s="171"/>
      <c r="BK554" s="171"/>
      <c r="BL554" s="171"/>
      <c r="BM554" s="171"/>
      <c r="BN554" s="171"/>
      <c r="BO554" s="171"/>
      <c r="BP554" s="171"/>
      <c r="BQ554" s="171"/>
      <c r="BR554" s="171"/>
      <c r="BS554" s="171"/>
      <c r="BT554" s="171"/>
      <c r="BU554" s="171"/>
      <c r="BV554" s="171"/>
      <c r="BW554" s="171"/>
      <c r="BX554" s="171"/>
      <c r="BY554" s="171"/>
      <c r="BZ554" s="171"/>
      <c r="CA554" s="171"/>
      <c r="CB554" s="171"/>
      <c r="CC554" s="171"/>
      <c r="CD554" s="171"/>
      <c r="CE554" s="171"/>
      <c r="CF554" s="171"/>
      <c r="CG554" s="171"/>
      <c r="CH554" s="171"/>
      <c r="CI554" s="171"/>
      <c r="CJ554" s="171"/>
      <c r="CK554" s="171"/>
      <c r="CL554" s="171"/>
      <c r="CM554" s="171"/>
      <c r="CN554" s="171"/>
      <c r="CO554" s="171"/>
      <c r="CP554" s="171"/>
      <c r="CQ554" s="171"/>
      <c r="CR554" s="171"/>
      <c r="CS554" s="171"/>
      <c r="CT554" s="171"/>
      <c r="CU554" s="171"/>
      <c r="CV554" s="171"/>
      <c r="CW554" s="171"/>
      <c r="CX554" s="171"/>
      <c r="CY554" s="171"/>
      <c r="CZ554" s="171"/>
      <c r="DA554" s="171"/>
      <c r="DB554" s="171"/>
      <c r="DC554" s="171"/>
      <c r="DD554" s="171"/>
      <c r="DE554" s="171"/>
      <c r="DF554" s="171"/>
      <c r="DG554" s="171"/>
      <c r="DH554" s="171"/>
      <c r="DI554" s="171"/>
      <c r="DJ554" s="171"/>
      <c r="DK554" s="171"/>
      <c r="DL554" s="171"/>
      <c r="DM554" s="171"/>
      <c r="DN554" s="171"/>
      <c r="DO554" s="171"/>
      <c r="DP554" s="171"/>
      <c r="DQ554" s="171"/>
      <c r="DR554" s="171"/>
      <c r="DS554" s="171"/>
      <c r="DT554" s="171"/>
      <c r="DU554" s="171"/>
      <c r="DV554" s="171"/>
      <c r="DW554" s="171"/>
      <c r="DX554" s="171"/>
      <c r="DY554" s="171"/>
      <c r="DZ554" s="171"/>
      <c r="EA554" s="171"/>
      <c r="EB554" s="171"/>
      <c r="EC554" s="171"/>
      <c r="ED554" s="171"/>
      <c r="EE554" s="171"/>
      <c r="EF554" s="171"/>
      <c r="EG554" s="171"/>
      <c r="EH554" s="171"/>
      <c r="EI554" s="171"/>
      <c r="EJ554" s="171"/>
      <c r="EK554" s="171"/>
      <c r="EL554" s="171"/>
      <c r="EM554" s="171"/>
      <c r="EN554" s="171"/>
    </row>
    <row r="555" spans="43:144" ht="15" x14ac:dyDescent="0.25">
      <c r="AQ555" s="171"/>
      <c r="AR555"/>
      <c r="AS555"/>
      <c r="AT555"/>
      <c r="AU555"/>
      <c r="AV555"/>
      <c r="AW555"/>
      <c r="AX555"/>
      <c r="AY555"/>
      <c r="AZ555"/>
      <c r="BA555"/>
      <c r="BB555"/>
      <c r="BC555"/>
      <c r="BD555"/>
      <c r="BE555" s="171"/>
      <c r="BF555" s="171"/>
      <c r="BG555" s="171"/>
      <c r="BH555" s="171"/>
      <c r="BI555" s="171"/>
      <c r="BJ555" s="171"/>
      <c r="BK555" s="171"/>
      <c r="BL555" s="171"/>
      <c r="BM555" s="171"/>
      <c r="BN555" s="171"/>
      <c r="BO555" s="171"/>
      <c r="BP555" s="171"/>
      <c r="BQ555" s="171"/>
      <c r="BR555" s="171"/>
      <c r="BS555" s="171"/>
      <c r="BT555" s="171"/>
      <c r="BU555" s="171"/>
      <c r="BV555" s="171"/>
      <c r="BW555" s="171"/>
      <c r="BX555" s="171"/>
      <c r="BY555" s="171"/>
      <c r="BZ555" s="171"/>
      <c r="CA555" s="171"/>
      <c r="CB555" s="171"/>
      <c r="CC555" s="171"/>
      <c r="CD555" s="171"/>
      <c r="CE555" s="171"/>
      <c r="CF555" s="171"/>
      <c r="CG555" s="171"/>
      <c r="CH555" s="171"/>
      <c r="CI555" s="171"/>
      <c r="CJ555" s="171"/>
      <c r="CK555" s="171"/>
      <c r="CL555" s="171"/>
      <c r="CM555" s="171"/>
      <c r="CN555" s="171"/>
      <c r="CO555" s="171"/>
      <c r="CP555" s="171"/>
      <c r="CQ555" s="171"/>
      <c r="CR555" s="171"/>
      <c r="CS555" s="171"/>
      <c r="CT555" s="171"/>
      <c r="CU555" s="171"/>
      <c r="CV555" s="171"/>
      <c r="CW555" s="171"/>
      <c r="CX555" s="171"/>
      <c r="CY555" s="171"/>
      <c r="CZ555" s="171"/>
      <c r="DA555" s="171"/>
      <c r="DB555" s="171"/>
      <c r="DC555" s="171"/>
      <c r="DD555" s="171"/>
      <c r="DE555" s="171"/>
      <c r="DF555" s="171"/>
      <c r="DG555" s="171"/>
      <c r="DH555" s="171"/>
      <c r="DI555" s="171"/>
      <c r="DJ555" s="171"/>
      <c r="DK555" s="171"/>
      <c r="DL555" s="171"/>
      <c r="DM555" s="171"/>
      <c r="DN555" s="171"/>
      <c r="DO555" s="171"/>
      <c r="DP555" s="171"/>
      <c r="DQ555" s="171"/>
      <c r="DR555" s="171"/>
      <c r="DS555" s="171"/>
      <c r="DT555" s="171"/>
      <c r="DU555" s="171"/>
      <c r="DV555" s="171"/>
      <c r="DW555" s="171"/>
      <c r="DX555" s="171"/>
      <c r="DY555" s="171"/>
      <c r="DZ555" s="171"/>
      <c r="EA555" s="171"/>
      <c r="EB555" s="171"/>
      <c r="EC555" s="171"/>
      <c r="ED555" s="171"/>
      <c r="EE555" s="171"/>
      <c r="EF555" s="171"/>
      <c r="EG555" s="171"/>
      <c r="EH555" s="171"/>
      <c r="EI555" s="171"/>
      <c r="EJ555" s="171"/>
      <c r="EK555" s="171"/>
      <c r="EL555" s="171"/>
      <c r="EM555" s="171"/>
      <c r="EN555" s="171"/>
    </row>
    <row r="556" spans="43:144" ht="15" x14ac:dyDescent="0.25">
      <c r="AQ556" s="171"/>
      <c r="AR556"/>
      <c r="AS556"/>
      <c r="AT556"/>
      <c r="AU556"/>
      <c r="AV556"/>
      <c r="AW556"/>
      <c r="AX556"/>
      <c r="AY556"/>
      <c r="AZ556"/>
      <c r="BA556"/>
      <c r="BB556"/>
      <c r="BC556"/>
      <c r="BD556"/>
      <c r="BE556" s="171"/>
      <c r="BF556" s="171"/>
      <c r="BG556" s="171"/>
      <c r="BH556" s="171"/>
      <c r="BI556" s="171"/>
      <c r="BJ556" s="171"/>
      <c r="BK556" s="171"/>
      <c r="BL556" s="171"/>
      <c r="BM556" s="171"/>
      <c r="BN556" s="171"/>
      <c r="BO556" s="171"/>
      <c r="BP556" s="171"/>
      <c r="BQ556" s="171"/>
      <c r="BR556" s="171"/>
      <c r="BS556" s="171"/>
      <c r="BT556" s="171"/>
      <c r="BU556" s="171"/>
      <c r="BV556" s="171"/>
      <c r="BW556" s="171"/>
      <c r="BX556" s="171"/>
      <c r="BY556" s="171"/>
      <c r="BZ556" s="171"/>
      <c r="CA556" s="171"/>
      <c r="CB556" s="171"/>
      <c r="CC556" s="171"/>
      <c r="CD556" s="171"/>
      <c r="CE556" s="171"/>
      <c r="CF556" s="171"/>
      <c r="CG556" s="171"/>
      <c r="CH556" s="171"/>
      <c r="CI556" s="171"/>
      <c r="CJ556" s="171"/>
      <c r="CK556" s="171"/>
      <c r="CL556" s="171"/>
      <c r="CM556" s="171"/>
      <c r="CN556" s="171"/>
      <c r="CO556" s="171"/>
      <c r="CP556" s="171"/>
      <c r="CQ556" s="171"/>
      <c r="CR556" s="171"/>
      <c r="CS556" s="171"/>
      <c r="CT556" s="171"/>
      <c r="CU556" s="171"/>
      <c r="CV556" s="171"/>
      <c r="CW556" s="171"/>
      <c r="CX556" s="171"/>
      <c r="CY556" s="171"/>
      <c r="CZ556" s="171"/>
      <c r="DA556" s="171"/>
      <c r="DB556" s="171"/>
      <c r="DC556" s="171"/>
      <c r="DD556" s="171"/>
      <c r="DE556" s="171"/>
      <c r="DF556" s="171"/>
      <c r="DG556" s="171"/>
      <c r="DH556" s="171"/>
      <c r="DI556" s="171"/>
      <c r="DJ556" s="171"/>
      <c r="DK556" s="171"/>
      <c r="DL556" s="171"/>
      <c r="DM556" s="171"/>
      <c r="DN556" s="171"/>
      <c r="DO556" s="171"/>
      <c r="DP556" s="171"/>
      <c r="DQ556" s="171"/>
      <c r="DR556" s="171"/>
      <c r="DS556" s="171"/>
      <c r="DT556" s="171"/>
      <c r="DU556" s="171"/>
      <c r="DV556" s="171"/>
      <c r="DW556" s="171"/>
      <c r="DX556" s="171"/>
      <c r="DY556" s="171"/>
      <c r="DZ556" s="171"/>
      <c r="EA556" s="171"/>
      <c r="EB556" s="171"/>
      <c r="EC556" s="171"/>
      <c r="ED556" s="171"/>
      <c r="EE556" s="171"/>
      <c r="EF556" s="171"/>
      <c r="EG556" s="171"/>
      <c r="EH556" s="171"/>
      <c r="EI556" s="171"/>
      <c r="EJ556" s="171"/>
      <c r="EK556" s="171"/>
      <c r="EL556" s="171"/>
      <c r="EM556" s="171"/>
      <c r="EN556" s="171"/>
    </row>
    <row r="557" spans="43:144" ht="15" x14ac:dyDescent="0.25">
      <c r="AQ557" s="171"/>
      <c r="AR557"/>
      <c r="AS557"/>
      <c r="AT557"/>
      <c r="AU557"/>
      <c r="AV557"/>
      <c r="AW557"/>
      <c r="AX557"/>
      <c r="AY557"/>
      <c r="AZ557"/>
      <c r="BA557"/>
      <c r="BB557"/>
      <c r="BC557"/>
      <c r="BD557"/>
      <c r="BE557" s="171"/>
      <c r="BF557" s="171"/>
      <c r="BG557" s="171"/>
      <c r="BH557" s="171"/>
      <c r="BI557" s="171"/>
      <c r="BJ557" s="171"/>
      <c r="BK557" s="171"/>
      <c r="BL557" s="171"/>
      <c r="BM557" s="171"/>
      <c r="BN557" s="171"/>
      <c r="BO557" s="171"/>
      <c r="BP557" s="171"/>
      <c r="BQ557" s="171"/>
      <c r="BR557" s="171"/>
      <c r="BS557" s="171"/>
      <c r="BT557" s="171"/>
      <c r="BU557" s="171"/>
      <c r="BV557" s="171"/>
      <c r="BW557" s="171"/>
      <c r="BX557" s="171"/>
      <c r="BY557" s="171"/>
      <c r="BZ557" s="171"/>
      <c r="CA557" s="171"/>
      <c r="CB557" s="171"/>
      <c r="CC557" s="171"/>
      <c r="CD557" s="171"/>
      <c r="CE557" s="171"/>
      <c r="CF557" s="171"/>
      <c r="CG557" s="171"/>
      <c r="CH557" s="171"/>
      <c r="CI557" s="171"/>
      <c r="CJ557" s="171"/>
      <c r="CK557" s="171"/>
      <c r="CL557" s="171"/>
      <c r="CM557" s="171"/>
      <c r="CN557" s="171"/>
      <c r="CO557" s="171"/>
      <c r="CP557" s="171"/>
      <c r="CQ557" s="171"/>
      <c r="CR557" s="171"/>
      <c r="CS557" s="171"/>
      <c r="CT557" s="171"/>
      <c r="CU557" s="171"/>
      <c r="CV557" s="171"/>
      <c r="CW557" s="171"/>
      <c r="CX557" s="171"/>
      <c r="CY557" s="171"/>
      <c r="CZ557" s="171"/>
      <c r="DA557" s="171"/>
      <c r="DB557" s="171"/>
      <c r="DC557" s="171"/>
      <c r="DD557" s="171"/>
      <c r="DE557" s="171"/>
      <c r="DF557" s="171"/>
      <c r="DG557" s="171"/>
      <c r="DH557" s="171"/>
      <c r="DI557" s="171"/>
      <c r="DJ557" s="171"/>
      <c r="DK557" s="171"/>
      <c r="DL557" s="171"/>
      <c r="DM557" s="171"/>
      <c r="DN557" s="171"/>
      <c r="DO557" s="171"/>
      <c r="DP557" s="171"/>
      <c r="DQ557" s="171"/>
      <c r="DR557" s="171"/>
      <c r="DS557" s="171"/>
      <c r="DT557" s="171"/>
      <c r="DU557" s="171"/>
      <c r="DV557" s="171"/>
      <c r="DW557" s="171"/>
      <c r="DX557" s="171"/>
      <c r="DY557" s="171"/>
      <c r="DZ557" s="171"/>
      <c r="EA557" s="171"/>
      <c r="EB557" s="171"/>
      <c r="EC557" s="171"/>
      <c r="ED557" s="171"/>
      <c r="EE557" s="171"/>
      <c r="EF557" s="171"/>
      <c r="EG557" s="171"/>
      <c r="EH557" s="171"/>
      <c r="EI557" s="171"/>
      <c r="EJ557" s="171"/>
      <c r="EK557" s="171"/>
      <c r="EL557" s="171"/>
      <c r="EM557" s="171"/>
      <c r="EN557" s="171"/>
    </row>
    <row r="558" spans="43:144" ht="15" x14ac:dyDescent="0.25">
      <c r="AQ558" s="171"/>
      <c r="AR558"/>
      <c r="AS558"/>
      <c r="AT558"/>
      <c r="AU558"/>
      <c r="AV558"/>
      <c r="AW558"/>
      <c r="AX558"/>
      <c r="AY558"/>
      <c r="AZ558"/>
      <c r="BA558"/>
      <c r="BB558"/>
      <c r="BC558"/>
      <c r="BD558"/>
      <c r="BE558" s="171"/>
      <c r="BF558" s="171"/>
      <c r="BG558" s="171"/>
      <c r="BH558" s="171"/>
      <c r="BI558" s="171"/>
      <c r="BJ558" s="171"/>
      <c r="BK558" s="171"/>
      <c r="BL558" s="171"/>
      <c r="BM558" s="171"/>
      <c r="BN558" s="171"/>
      <c r="BO558" s="171"/>
      <c r="BP558" s="171"/>
      <c r="BQ558" s="171"/>
      <c r="BR558" s="171"/>
      <c r="BS558" s="171"/>
      <c r="BT558" s="171"/>
      <c r="BU558" s="171"/>
      <c r="BV558" s="171"/>
      <c r="BW558" s="171"/>
      <c r="BX558" s="171"/>
      <c r="BY558" s="171"/>
      <c r="BZ558" s="171"/>
      <c r="CA558" s="171"/>
      <c r="CB558" s="171"/>
      <c r="CC558" s="171"/>
      <c r="CD558" s="171"/>
      <c r="CE558" s="171"/>
      <c r="CF558" s="171"/>
      <c r="CG558" s="171"/>
      <c r="CH558" s="171"/>
      <c r="CI558" s="171"/>
      <c r="CJ558" s="171"/>
      <c r="CK558" s="171"/>
      <c r="CL558" s="171"/>
      <c r="CM558" s="171"/>
      <c r="CN558" s="171"/>
      <c r="CO558" s="171"/>
      <c r="CP558" s="171"/>
      <c r="CQ558" s="171"/>
      <c r="CR558" s="171"/>
      <c r="CS558" s="171"/>
      <c r="CT558" s="171"/>
      <c r="CU558" s="171"/>
      <c r="CV558" s="171"/>
      <c r="CW558" s="171"/>
      <c r="CX558" s="171"/>
      <c r="CY558" s="171"/>
      <c r="CZ558" s="171"/>
      <c r="DA558" s="171"/>
      <c r="DB558" s="171"/>
      <c r="DC558" s="171"/>
      <c r="DD558" s="171"/>
      <c r="DE558" s="171"/>
      <c r="DF558" s="171"/>
      <c r="DG558" s="171"/>
      <c r="DH558" s="171"/>
      <c r="DI558" s="171"/>
      <c r="DJ558" s="171"/>
      <c r="DK558" s="171"/>
      <c r="DL558" s="171"/>
      <c r="DM558" s="171"/>
      <c r="DN558" s="171"/>
      <c r="DO558" s="171"/>
      <c r="DP558" s="171"/>
      <c r="DQ558" s="171"/>
      <c r="DR558" s="171"/>
      <c r="DS558" s="171"/>
      <c r="DT558" s="171"/>
      <c r="DU558" s="171"/>
      <c r="DV558" s="171"/>
      <c r="DW558" s="171"/>
      <c r="DX558" s="171"/>
      <c r="DY558" s="171"/>
      <c r="DZ558" s="171"/>
      <c r="EA558" s="171"/>
      <c r="EB558" s="171"/>
      <c r="EC558" s="171"/>
      <c r="ED558" s="171"/>
      <c r="EE558" s="171"/>
      <c r="EF558" s="171"/>
      <c r="EG558" s="171"/>
      <c r="EH558" s="171"/>
      <c r="EI558" s="171"/>
      <c r="EJ558" s="171"/>
      <c r="EK558" s="171"/>
      <c r="EL558" s="171"/>
      <c r="EM558" s="171"/>
      <c r="EN558" s="171"/>
    </row>
    <row r="559" spans="43:144" ht="15" x14ac:dyDescent="0.25">
      <c r="AQ559" s="171"/>
      <c r="AR559"/>
      <c r="AS559"/>
      <c r="AT559"/>
      <c r="AU559"/>
      <c r="AV559"/>
      <c r="AW559"/>
      <c r="AX559"/>
      <c r="AY559"/>
      <c r="AZ559"/>
      <c r="BA559"/>
      <c r="BB559"/>
      <c r="BC559"/>
      <c r="BD559"/>
      <c r="BE559" s="171"/>
      <c r="BF559" s="171"/>
      <c r="BG559" s="171"/>
      <c r="BH559" s="171"/>
      <c r="BI559" s="171"/>
      <c r="BJ559" s="171"/>
      <c r="BK559" s="171"/>
      <c r="BL559" s="171"/>
      <c r="BM559" s="171"/>
      <c r="BN559" s="171"/>
      <c r="BO559" s="171"/>
      <c r="BP559" s="171"/>
      <c r="BQ559" s="171"/>
      <c r="BR559" s="171"/>
      <c r="BS559" s="171"/>
      <c r="BT559" s="171"/>
      <c r="BU559" s="171"/>
      <c r="BV559" s="171"/>
      <c r="BW559" s="171"/>
      <c r="BX559" s="171"/>
      <c r="BY559" s="171"/>
      <c r="BZ559" s="171"/>
      <c r="CA559" s="171"/>
      <c r="CB559" s="171"/>
      <c r="CC559" s="171"/>
      <c r="CD559" s="171"/>
      <c r="CE559" s="171"/>
      <c r="CF559" s="171"/>
      <c r="CG559" s="171"/>
      <c r="CH559" s="171"/>
      <c r="CI559" s="171"/>
      <c r="CJ559" s="171"/>
      <c r="CK559" s="171"/>
      <c r="CL559" s="171"/>
      <c r="CM559" s="171"/>
      <c r="CN559" s="171"/>
      <c r="CO559" s="171"/>
      <c r="CP559" s="171"/>
      <c r="CQ559" s="171"/>
      <c r="CR559" s="171"/>
      <c r="CS559" s="171"/>
      <c r="CT559" s="171"/>
      <c r="CU559" s="171"/>
      <c r="CV559" s="171"/>
      <c r="CW559" s="171"/>
      <c r="CX559" s="171"/>
      <c r="CY559" s="171"/>
      <c r="CZ559" s="171"/>
      <c r="DA559" s="171"/>
      <c r="DB559" s="171"/>
      <c r="DC559" s="171"/>
      <c r="DD559" s="171"/>
      <c r="DE559" s="171"/>
      <c r="DF559" s="171"/>
      <c r="DG559" s="171"/>
      <c r="DH559" s="171"/>
      <c r="DI559" s="171"/>
      <c r="DJ559" s="171"/>
      <c r="DK559" s="171"/>
      <c r="DL559" s="171"/>
      <c r="DM559" s="171"/>
      <c r="DN559" s="171"/>
      <c r="DO559" s="171"/>
      <c r="DP559" s="171"/>
      <c r="DQ559" s="171"/>
      <c r="DR559" s="171"/>
      <c r="DS559" s="171"/>
      <c r="DT559" s="171"/>
      <c r="DU559" s="171"/>
      <c r="DV559" s="171"/>
      <c r="DW559" s="171"/>
      <c r="DX559" s="171"/>
      <c r="DY559" s="171"/>
      <c r="DZ559" s="171"/>
      <c r="EA559" s="171"/>
      <c r="EB559" s="171"/>
      <c r="EC559" s="171"/>
      <c r="ED559" s="171"/>
      <c r="EE559" s="171"/>
      <c r="EF559" s="171"/>
      <c r="EG559" s="171"/>
      <c r="EH559" s="171"/>
      <c r="EI559" s="171"/>
      <c r="EJ559" s="171"/>
      <c r="EK559" s="171"/>
      <c r="EL559" s="171"/>
      <c r="EM559" s="171"/>
      <c r="EN559" s="171"/>
    </row>
    <row r="560" spans="43:144" ht="15" x14ac:dyDescent="0.25">
      <c r="AQ560" s="171"/>
      <c r="AR560"/>
      <c r="AS560"/>
      <c r="AT560"/>
      <c r="AU560"/>
      <c r="AV560"/>
      <c r="AW560"/>
      <c r="AX560"/>
      <c r="AY560"/>
      <c r="AZ560"/>
      <c r="BA560"/>
      <c r="BB560"/>
      <c r="BC560"/>
      <c r="BD560"/>
      <c r="BE560" s="171"/>
      <c r="BF560" s="171"/>
      <c r="BG560" s="171"/>
      <c r="BH560" s="171"/>
      <c r="BI560" s="171"/>
      <c r="BJ560" s="171"/>
      <c r="BK560" s="171"/>
      <c r="BL560" s="171"/>
      <c r="BM560" s="171"/>
      <c r="BN560" s="171"/>
      <c r="BO560" s="171"/>
      <c r="BP560" s="171"/>
      <c r="BQ560" s="171"/>
      <c r="BR560" s="171"/>
      <c r="BS560" s="171"/>
      <c r="BT560" s="171"/>
      <c r="BU560" s="171"/>
      <c r="BV560" s="171"/>
      <c r="BW560" s="171"/>
      <c r="BX560" s="171"/>
      <c r="BY560" s="171"/>
      <c r="BZ560" s="171"/>
      <c r="CA560" s="171"/>
      <c r="CB560" s="171"/>
      <c r="CC560" s="171"/>
      <c r="CD560" s="171"/>
      <c r="CE560" s="171"/>
      <c r="CF560" s="171"/>
      <c r="CG560" s="171"/>
      <c r="CH560" s="171"/>
      <c r="CI560" s="171"/>
      <c r="CJ560" s="171"/>
      <c r="CK560" s="171"/>
      <c r="CL560" s="171"/>
      <c r="CM560" s="171"/>
      <c r="CN560" s="171"/>
      <c r="CO560" s="171"/>
      <c r="CP560" s="171"/>
      <c r="CQ560" s="171"/>
      <c r="CR560" s="171"/>
      <c r="CS560" s="171"/>
      <c r="CT560" s="171"/>
      <c r="CU560" s="171"/>
      <c r="CV560" s="171"/>
      <c r="CW560" s="171"/>
      <c r="CX560" s="171"/>
      <c r="CY560" s="171"/>
      <c r="CZ560" s="171"/>
      <c r="DA560" s="171"/>
      <c r="DB560" s="171"/>
      <c r="DC560" s="171"/>
      <c r="DD560" s="171"/>
      <c r="DE560" s="171"/>
      <c r="DF560" s="171"/>
      <c r="DG560" s="171"/>
      <c r="DH560" s="171"/>
      <c r="DI560" s="171"/>
      <c r="DJ560" s="171"/>
      <c r="DK560" s="171"/>
      <c r="DL560" s="171"/>
      <c r="DM560" s="171"/>
      <c r="DN560" s="171"/>
      <c r="DO560" s="171"/>
      <c r="DP560" s="171"/>
      <c r="DQ560" s="171"/>
      <c r="DR560" s="171"/>
      <c r="DS560" s="171"/>
      <c r="DT560" s="171"/>
      <c r="DU560" s="171"/>
      <c r="DV560" s="171"/>
      <c r="DW560" s="171"/>
      <c r="DX560" s="171"/>
      <c r="DY560" s="171"/>
      <c r="DZ560" s="171"/>
      <c r="EA560" s="171"/>
      <c r="EB560" s="171"/>
      <c r="EC560" s="171"/>
      <c r="ED560" s="171"/>
      <c r="EE560" s="171"/>
      <c r="EF560" s="171"/>
      <c r="EG560" s="171"/>
      <c r="EH560" s="171"/>
      <c r="EI560" s="171"/>
      <c r="EJ560" s="171"/>
      <c r="EK560" s="171"/>
      <c r="EL560" s="171"/>
      <c r="EM560" s="171"/>
      <c r="EN560" s="171"/>
    </row>
    <row r="561" spans="43:144" ht="15" x14ac:dyDescent="0.25">
      <c r="AQ561" s="171"/>
      <c r="AR561"/>
      <c r="AS561"/>
      <c r="AT561"/>
      <c r="AU561"/>
      <c r="AV561"/>
      <c r="AW561"/>
      <c r="AX561"/>
      <c r="AY561"/>
      <c r="AZ561"/>
      <c r="BA561"/>
      <c r="BB561"/>
      <c r="BC561"/>
      <c r="BD561"/>
      <c r="BE561" s="171"/>
      <c r="BF561" s="171"/>
      <c r="BG561" s="171"/>
      <c r="BH561" s="171"/>
      <c r="BI561" s="171"/>
      <c r="BJ561" s="171"/>
      <c r="BK561" s="171"/>
      <c r="BL561" s="171"/>
      <c r="BM561" s="171"/>
      <c r="BN561" s="171"/>
      <c r="BO561" s="171"/>
      <c r="BP561" s="171"/>
      <c r="BQ561" s="171"/>
      <c r="BR561" s="171"/>
      <c r="BS561" s="171"/>
      <c r="BT561" s="171"/>
      <c r="BU561" s="171"/>
      <c r="BV561" s="171"/>
      <c r="BW561" s="171"/>
      <c r="BX561" s="171"/>
      <c r="BY561" s="171"/>
      <c r="BZ561" s="171"/>
      <c r="CA561" s="171"/>
      <c r="CB561" s="171"/>
      <c r="CC561" s="171"/>
      <c r="CD561" s="171"/>
      <c r="CE561" s="171"/>
      <c r="CF561" s="171"/>
      <c r="CG561" s="171"/>
      <c r="CH561" s="171"/>
      <c r="CI561" s="171"/>
      <c r="CJ561" s="171"/>
      <c r="CK561" s="171"/>
      <c r="CL561" s="171"/>
      <c r="CM561" s="171"/>
      <c r="CN561" s="171"/>
      <c r="CO561" s="171"/>
      <c r="CP561" s="171"/>
      <c r="CQ561" s="171"/>
      <c r="CR561" s="171"/>
      <c r="CS561" s="171"/>
      <c r="CT561" s="171"/>
      <c r="CU561" s="171"/>
      <c r="CV561" s="171"/>
      <c r="CW561" s="171"/>
      <c r="CX561" s="171"/>
      <c r="CY561" s="171"/>
      <c r="CZ561" s="171"/>
      <c r="DA561" s="171"/>
      <c r="DB561" s="171"/>
      <c r="DC561" s="171"/>
      <c r="DD561" s="171"/>
      <c r="DE561" s="171"/>
      <c r="DF561" s="171"/>
      <c r="DG561" s="171"/>
      <c r="DH561" s="171"/>
      <c r="DI561" s="171"/>
      <c r="DJ561" s="171"/>
      <c r="DK561" s="171"/>
      <c r="DL561" s="171"/>
      <c r="DM561" s="171"/>
      <c r="DN561" s="171"/>
      <c r="DO561" s="171"/>
      <c r="DP561" s="171"/>
      <c r="DQ561" s="171"/>
      <c r="DR561" s="171"/>
      <c r="DS561" s="171"/>
      <c r="DT561" s="171"/>
      <c r="DU561" s="171"/>
      <c r="DV561" s="171"/>
      <c r="DW561" s="171"/>
      <c r="DX561" s="171"/>
      <c r="DY561" s="171"/>
      <c r="DZ561" s="171"/>
      <c r="EA561" s="171"/>
      <c r="EB561" s="171"/>
      <c r="EC561" s="171"/>
      <c r="ED561" s="171"/>
      <c r="EE561" s="171"/>
      <c r="EF561" s="171"/>
      <c r="EG561" s="171"/>
      <c r="EH561" s="171"/>
      <c r="EI561" s="171"/>
      <c r="EJ561" s="171"/>
      <c r="EK561" s="171"/>
      <c r="EL561" s="171"/>
      <c r="EM561" s="171"/>
      <c r="EN561" s="171"/>
    </row>
    <row r="562" spans="43:144" ht="15" x14ac:dyDescent="0.25">
      <c r="AQ562" s="171"/>
      <c r="AR562"/>
      <c r="AS562"/>
      <c r="AT562"/>
      <c r="AU562"/>
      <c r="AV562"/>
      <c r="AW562"/>
      <c r="AX562"/>
      <c r="AY562"/>
      <c r="AZ562"/>
      <c r="BA562"/>
      <c r="BB562"/>
      <c r="BC562"/>
      <c r="BD562"/>
      <c r="BE562" s="171"/>
      <c r="BF562" s="171"/>
      <c r="BG562" s="171"/>
      <c r="BH562" s="171"/>
      <c r="BI562" s="171"/>
      <c r="BJ562" s="171"/>
      <c r="BK562" s="171"/>
      <c r="BL562" s="171"/>
      <c r="BM562" s="171"/>
      <c r="BN562" s="171"/>
      <c r="BO562" s="171"/>
      <c r="BP562" s="171"/>
      <c r="BQ562" s="171"/>
      <c r="BR562" s="171"/>
      <c r="BS562" s="171"/>
      <c r="BT562" s="171"/>
      <c r="BU562" s="171"/>
      <c r="BV562" s="171"/>
      <c r="BW562" s="171"/>
      <c r="BX562" s="171"/>
      <c r="BY562" s="171"/>
      <c r="BZ562" s="171"/>
      <c r="CA562" s="171"/>
      <c r="CB562" s="171"/>
      <c r="CC562" s="171"/>
      <c r="CD562" s="171"/>
      <c r="CE562" s="171"/>
      <c r="CF562" s="171"/>
      <c r="CG562" s="171"/>
      <c r="CH562" s="171"/>
      <c r="CI562" s="171"/>
      <c r="CJ562" s="171"/>
      <c r="CK562" s="171"/>
      <c r="CL562" s="171"/>
      <c r="CM562" s="171"/>
      <c r="CN562" s="171"/>
      <c r="CO562" s="171"/>
      <c r="CP562" s="171"/>
      <c r="CQ562" s="171"/>
      <c r="CR562" s="171"/>
      <c r="CS562" s="171"/>
      <c r="CT562" s="171"/>
      <c r="CU562" s="171"/>
      <c r="CV562" s="171"/>
      <c r="CW562" s="171"/>
      <c r="CX562" s="171"/>
      <c r="CY562" s="171"/>
      <c r="CZ562" s="171"/>
      <c r="DA562" s="171"/>
      <c r="DB562" s="171"/>
      <c r="DC562" s="171"/>
      <c r="DD562" s="171"/>
      <c r="DE562" s="171"/>
      <c r="DF562" s="171"/>
      <c r="DG562" s="171"/>
      <c r="DH562" s="171"/>
      <c r="DI562" s="171"/>
      <c r="DJ562" s="171"/>
      <c r="DK562" s="171"/>
      <c r="DL562" s="171"/>
      <c r="DM562" s="171"/>
      <c r="DN562" s="171"/>
      <c r="DO562" s="171"/>
      <c r="DP562" s="171"/>
      <c r="DQ562" s="171"/>
      <c r="DR562" s="171"/>
      <c r="DS562" s="171"/>
      <c r="DT562" s="171"/>
      <c r="DU562" s="171"/>
      <c r="DV562" s="171"/>
      <c r="DW562" s="171"/>
      <c r="DX562" s="171"/>
      <c r="DY562" s="171"/>
      <c r="DZ562" s="171"/>
      <c r="EA562" s="171"/>
      <c r="EB562" s="171"/>
      <c r="EC562" s="171"/>
      <c r="ED562" s="171"/>
      <c r="EE562" s="171"/>
      <c r="EF562" s="171"/>
      <c r="EG562" s="171"/>
      <c r="EH562" s="171"/>
      <c r="EI562" s="171"/>
      <c r="EJ562" s="171"/>
      <c r="EK562" s="171"/>
      <c r="EL562" s="171"/>
      <c r="EM562" s="171"/>
      <c r="EN562" s="171"/>
    </row>
    <row r="563" spans="43:144" ht="15" x14ac:dyDescent="0.25">
      <c r="AQ563" s="171"/>
      <c r="AR563"/>
      <c r="AS563"/>
      <c r="AT563"/>
      <c r="AU563"/>
      <c r="AV563"/>
      <c r="AW563"/>
      <c r="AX563"/>
      <c r="AY563"/>
      <c r="AZ563"/>
      <c r="BA563"/>
      <c r="BB563"/>
      <c r="BC563"/>
      <c r="BD563"/>
      <c r="BE563" s="171"/>
      <c r="BF563" s="171"/>
      <c r="BG563" s="171"/>
      <c r="BH563" s="171"/>
      <c r="BI563" s="171"/>
      <c r="BJ563" s="171"/>
      <c r="BK563" s="171"/>
      <c r="BL563" s="171"/>
      <c r="BM563" s="171"/>
      <c r="BN563" s="171"/>
      <c r="BO563" s="171"/>
      <c r="BP563" s="171"/>
      <c r="BQ563" s="171"/>
      <c r="BR563" s="171"/>
      <c r="BS563" s="171"/>
      <c r="BT563" s="171"/>
      <c r="BU563" s="171"/>
      <c r="BV563" s="171"/>
      <c r="BW563" s="171"/>
      <c r="BX563" s="171"/>
      <c r="BY563" s="171"/>
      <c r="BZ563" s="171"/>
      <c r="CA563" s="171"/>
      <c r="CB563" s="171"/>
      <c r="CC563" s="171"/>
      <c r="CD563" s="171"/>
      <c r="CE563" s="171"/>
      <c r="CF563" s="171"/>
      <c r="CG563" s="171"/>
      <c r="CH563" s="171"/>
      <c r="CI563" s="171"/>
      <c r="CJ563" s="171"/>
      <c r="CK563" s="171"/>
      <c r="CL563" s="171"/>
      <c r="CM563" s="171"/>
      <c r="CN563" s="171"/>
      <c r="CO563" s="171"/>
      <c r="CP563" s="171"/>
      <c r="CQ563" s="171"/>
      <c r="CR563" s="171"/>
      <c r="CS563" s="171"/>
      <c r="CT563" s="171"/>
      <c r="CU563" s="171"/>
      <c r="CV563" s="171"/>
      <c r="CW563" s="171"/>
      <c r="CX563" s="171"/>
      <c r="CY563" s="171"/>
      <c r="CZ563" s="171"/>
      <c r="DA563" s="171"/>
      <c r="DB563" s="171"/>
      <c r="DC563" s="171"/>
      <c r="DD563" s="171"/>
      <c r="DE563" s="171"/>
      <c r="DF563" s="171"/>
      <c r="DG563" s="171"/>
      <c r="DH563" s="171"/>
      <c r="DI563" s="171"/>
      <c r="DJ563" s="171"/>
      <c r="DK563" s="171"/>
      <c r="DL563" s="171"/>
      <c r="DM563" s="171"/>
      <c r="DN563" s="171"/>
      <c r="DO563" s="171"/>
      <c r="DP563" s="171"/>
      <c r="DQ563" s="171"/>
      <c r="DR563" s="171"/>
      <c r="DS563" s="171"/>
      <c r="DT563" s="171"/>
      <c r="DU563" s="171"/>
      <c r="DV563" s="171"/>
      <c r="DW563" s="171"/>
      <c r="DX563" s="171"/>
      <c r="DY563" s="171"/>
      <c r="DZ563" s="171"/>
      <c r="EA563" s="171"/>
      <c r="EB563" s="171"/>
      <c r="EC563" s="171"/>
      <c r="ED563" s="171"/>
      <c r="EE563" s="171"/>
      <c r="EF563" s="171"/>
      <c r="EG563" s="171"/>
      <c r="EH563" s="171"/>
      <c r="EI563" s="171"/>
      <c r="EJ563" s="171"/>
      <c r="EK563" s="171"/>
      <c r="EL563" s="171"/>
      <c r="EM563" s="171"/>
      <c r="EN563" s="171"/>
    </row>
    <row r="564" spans="43:144" ht="15" x14ac:dyDescent="0.25">
      <c r="AQ564" s="171"/>
      <c r="AR564"/>
      <c r="AS564"/>
      <c r="AT564"/>
      <c r="AU564"/>
      <c r="AV564"/>
      <c r="AW564"/>
      <c r="AX564"/>
      <c r="AY564"/>
      <c r="AZ564"/>
      <c r="BA564"/>
      <c r="BB564"/>
      <c r="BC564"/>
      <c r="BD564"/>
      <c r="BE564" s="171"/>
      <c r="BF564" s="171"/>
      <c r="BG564" s="171"/>
      <c r="BH564" s="171"/>
      <c r="BI564" s="171"/>
      <c r="BJ564" s="171"/>
      <c r="BK564" s="171"/>
      <c r="BL564" s="171"/>
      <c r="BM564" s="171"/>
      <c r="BN564" s="171"/>
      <c r="BO564" s="171"/>
      <c r="BP564" s="171"/>
      <c r="BQ564" s="171"/>
      <c r="BR564" s="171"/>
      <c r="BS564" s="171"/>
      <c r="BT564" s="171"/>
      <c r="BU564" s="171"/>
      <c r="BV564" s="171"/>
      <c r="BW564" s="171"/>
      <c r="BX564" s="171"/>
      <c r="BY564" s="171"/>
      <c r="BZ564" s="171"/>
      <c r="CA564" s="171"/>
      <c r="CB564" s="171"/>
      <c r="CC564" s="171"/>
      <c r="CD564" s="171"/>
      <c r="CE564" s="171"/>
      <c r="CF564" s="171"/>
      <c r="CG564" s="171"/>
      <c r="CH564" s="171"/>
      <c r="CI564" s="171"/>
      <c r="CJ564" s="171"/>
      <c r="CK564" s="171"/>
      <c r="CL564" s="171"/>
      <c r="CM564" s="171"/>
      <c r="CN564" s="171"/>
      <c r="CO564" s="171"/>
      <c r="CP564" s="171"/>
      <c r="CQ564" s="171"/>
      <c r="CR564" s="171"/>
      <c r="CS564" s="171"/>
      <c r="CT564" s="171"/>
      <c r="CU564" s="171"/>
      <c r="CV564" s="171"/>
      <c r="CW564" s="171"/>
      <c r="CX564" s="171"/>
      <c r="CY564" s="171"/>
      <c r="CZ564" s="171"/>
      <c r="DA564" s="171"/>
      <c r="DB564" s="171"/>
      <c r="DC564" s="171"/>
      <c r="DD564" s="171"/>
      <c r="DE564" s="171"/>
      <c r="DF564" s="171"/>
      <c r="DG564" s="171"/>
      <c r="DH564" s="171"/>
      <c r="DI564" s="171"/>
      <c r="DJ564" s="171"/>
      <c r="DK564" s="171"/>
      <c r="DL564" s="171"/>
      <c r="DM564" s="171"/>
      <c r="DN564" s="171"/>
      <c r="DO564" s="171"/>
      <c r="DP564" s="171"/>
      <c r="DQ564" s="171"/>
      <c r="DR564" s="171"/>
      <c r="DS564" s="171"/>
      <c r="DT564" s="171"/>
      <c r="DU564" s="171"/>
      <c r="DV564" s="171"/>
      <c r="DW564" s="171"/>
      <c r="DX564" s="171"/>
      <c r="DY564" s="171"/>
      <c r="DZ564" s="171"/>
      <c r="EA564" s="171"/>
      <c r="EB564" s="171"/>
      <c r="EC564" s="171"/>
      <c r="ED564" s="171"/>
      <c r="EE564" s="171"/>
      <c r="EF564" s="171"/>
      <c r="EG564" s="171"/>
      <c r="EH564" s="171"/>
      <c r="EI564" s="171"/>
      <c r="EJ564" s="171"/>
      <c r="EK564" s="171"/>
      <c r="EL564" s="171"/>
      <c r="EM564" s="171"/>
      <c r="EN564" s="171"/>
    </row>
    <row r="565" spans="43:144" ht="15" x14ac:dyDescent="0.25">
      <c r="AQ565" s="171"/>
      <c r="AR565"/>
      <c r="AS565"/>
      <c r="AT565"/>
      <c r="AU565"/>
      <c r="AV565"/>
      <c r="AW565"/>
      <c r="AX565"/>
      <c r="AY565"/>
      <c r="AZ565"/>
      <c r="BA565"/>
      <c r="BB565"/>
      <c r="BC565"/>
      <c r="BD565"/>
      <c r="BE565" s="171"/>
      <c r="BF565" s="171"/>
      <c r="BG565" s="171"/>
      <c r="BH565" s="171"/>
      <c r="BI565" s="171"/>
      <c r="BJ565" s="171"/>
      <c r="BK565" s="171"/>
      <c r="BL565" s="171"/>
      <c r="BM565" s="171"/>
      <c r="BN565" s="171"/>
      <c r="BO565" s="171"/>
      <c r="BP565" s="171"/>
      <c r="BQ565" s="171"/>
      <c r="BR565" s="171"/>
      <c r="BS565" s="171"/>
      <c r="BT565" s="171"/>
      <c r="BU565" s="171"/>
      <c r="BV565" s="171"/>
      <c r="BW565" s="171"/>
      <c r="BX565" s="171"/>
      <c r="BY565" s="171"/>
      <c r="BZ565" s="171"/>
      <c r="CA565" s="171"/>
      <c r="CB565" s="171"/>
      <c r="CC565" s="171"/>
      <c r="CD565" s="171"/>
      <c r="CE565" s="171"/>
      <c r="CF565" s="171"/>
      <c r="CG565" s="171"/>
      <c r="CH565" s="171"/>
      <c r="CI565" s="171"/>
      <c r="CJ565" s="171"/>
      <c r="CK565" s="171"/>
      <c r="CL565" s="171"/>
      <c r="CM565" s="171"/>
      <c r="CN565" s="171"/>
      <c r="CO565" s="171"/>
      <c r="CP565" s="171"/>
      <c r="CQ565" s="171"/>
      <c r="CR565" s="171"/>
      <c r="CS565" s="171"/>
      <c r="CT565" s="171"/>
      <c r="CU565" s="171"/>
      <c r="CV565" s="171"/>
      <c r="CW565" s="171"/>
      <c r="CX565" s="171"/>
      <c r="CY565" s="171"/>
      <c r="CZ565" s="171"/>
      <c r="DA565" s="171"/>
      <c r="DB565" s="171"/>
      <c r="DC565" s="171"/>
      <c r="DD565" s="171"/>
      <c r="DE565" s="171"/>
      <c r="DF565" s="171"/>
      <c r="DG565" s="171"/>
      <c r="DH565" s="171"/>
      <c r="DI565" s="171"/>
      <c r="DJ565" s="171"/>
      <c r="DK565" s="171"/>
      <c r="DL565" s="171"/>
      <c r="DM565" s="171"/>
      <c r="DN565" s="171"/>
      <c r="DO565" s="171"/>
      <c r="DP565" s="171"/>
      <c r="DQ565" s="171"/>
      <c r="DR565" s="171"/>
      <c r="DS565" s="171"/>
      <c r="DT565" s="171"/>
      <c r="DU565" s="171"/>
      <c r="DV565" s="171"/>
      <c r="DW565" s="171"/>
      <c r="DX565" s="171"/>
      <c r="DY565" s="171"/>
      <c r="DZ565" s="171"/>
      <c r="EA565" s="171"/>
      <c r="EB565" s="171"/>
      <c r="EC565" s="171"/>
      <c r="ED565" s="171"/>
      <c r="EE565" s="171"/>
      <c r="EF565" s="171"/>
      <c r="EG565" s="171"/>
      <c r="EH565" s="171"/>
      <c r="EI565" s="171"/>
      <c r="EJ565" s="171"/>
      <c r="EK565" s="171"/>
      <c r="EL565" s="171"/>
      <c r="EM565" s="171"/>
      <c r="EN565" s="171"/>
    </row>
    <row r="566" spans="43:144" ht="15" x14ac:dyDescent="0.25">
      <c r="AQ566" s="171"/>
      <c r="AR566"/>
      <c r="AS566"/>
      <c r="AT566"/>
      <c r="AU566"/>
      <c r="AV566"/>
      <c r="AW566"/>
      <c r="AX566"/>
      <c r="AY566"/>
      <c r="AZ566"/>
      <c r="BA566"/>
      <c r="BB566"/>
      <c r="BC566"/>
      <c r="BD566"/>
      <c r="BE566" s="171"/>
      <c r="BF566" s="171"/>
      <c r="BG566" s="171"/>
      <c r="BH566" s="171"/>
      <c r="BI566" s="171"/>
      <c r="BJ566" s="171"/>
      <c r="BK566" s="171"/>
      <c r="BL566" s="171"/>
      <c r="BM566" s="171"/>
      <c r="BN566" s="171"/>
      <c r="BO566" s="171"/>
      <c r="BP566" s="171"/>
      <c r="BQ566" s="171"/>
      <c r="BR566" s="171"/>
      <c r="BS566" s="171"/>
      <c r="BT566" s="171"/>
      <c r="BU566" s="171"/>
      <c r="BV566" s="171"/>
      <c r="BW566" s="171"/>
      <c r="BX566" s="171"/>
      <c r="BY566" s="171"/>
      <c r="BZ566" s="171"/>
      <c r="CA566" s="171"/>
      <c r="CB566" s="171"/>
      <c r="CC566" s="171"/>
      <c r="CD566" s="171"/>
      <c r="CE566" s="171"/>
      <c r="CF566" s="171"/>
      <c r="CG566" s="171"/>
      <c r="CH566" s="171"/>
      <c r="CI566" s="171"/>
      <c r="CJ566" s="171"/>
      <c r="CK566" s="171"/>
      <c r="CL566" s="171"/>
      <c r="CM566" s="171"/>
      <c r="CN566" s="171"/>
      <c r="CO566" s="171"/>
      <c r="CP566" s="171"/>
      <c r="CQ566" s="171"/>
      <c r="CR566" s="171"/>
      <c r="CS566" s="171"/>
      <c r="CT566" s="171"/>
      <c r="CU566" s="171"/>
      <c r="CV566" s="171"/>
      <c r="CW566" s="171"/>
      <c r="CX566" s="171"/>
      <c r="CY566" s="171"/>
      <c r="CZ566" s="171"/>
      <c r="DA566" s="171"/>
      <c r="DB566" s="171"/>
      <c r="DC566" s="171"/>
      <c r="DD566" s="171"/>
      <c r="DE566" s="171"/>
      <c r="DF566" s="171"/>
      <c r="DG566" s="171"/>
      <c r="DH566" s="171"/>
      <c r="DI566" s="171"/>
      <c r="DJ566" s="171"/>
      <c r="DK566" s="171"/>
      <c r="DL566" s="171"/>
      <c r="DM566" s="171"/>
      <c r="DN566" s="171"/>
      <c r="DO566" s="171"/>
      <c r="DP566" s="171"/>
      <c r="DQ566" s="171"/>
      <c r="DR566" s="171"/>
      <c r="DS566" s="171"/>
      <c r="DT566" s="171"/>
      <c r="DU566" s="171"/>
      <c r="DV566" s="171"/>
      <c r="DW566" s="171"/>
      <c r="DX566" s="171"/>
      <c r="DY566" s="171"/>
      <c r="DZ566" s="171"/>
      <c r="EA566" s="171"/>
      <c r="EB566" s="171"/>
      <c r="EC566" s="171"/>
      <c r="ED566" s="171"/>
      <c r="EE566" s="171"/>
      <c r="EF566" s="171"/>
      <c r="EG566" s="171"/>
      <c r="EH566" s="171"/>
      <c r="EI566" s="171"/>
      <c r="EJ566" s="171"/>
      <c r="EK566" s="171"/>
      <c r="EL566" s="171"/>
      <c r="EM566" s="171"/>
      <c r="EN566" s="171"/>
    </row>
    <row r="567" spans="43:144" ht="15" x14ac:dyDescent="0.25">
      <c r="AQ567" s="171"/>
      <c r="AR567"/>
      <c r="AS567"/>
      <c r="AT567"/>
      <c r="AU567"/>
      <c r="AV567"/>
      <c r="AW567"/>
      <c r="AX567"/>
      <c r="AY567"/>
      <c r="AZ567"/>
      <c r="BA567"/>
      <c r="BB567"/>
      <c r="BC567"/>
      <c r="BD567"/>
      <c r="BE567" s="171"/>
      <c r="BF567" s="171"/>
      <c r="BG567" s="171"/>
      <c r="BH567" s="171"/>
      <c r="BI567" s="171"/>
      <c r="BJ567" s="171"/>
      <c r="BK567" s="171"/>
      <c r="BL567" s="171"/>
      <c r="BM567" s="171"/>
      <c r="BN567" s="171"/>
      <c r="BO567" s="171"/>
      <c r="BP567" s="171"/>
      <c r="BQ567" s="171"/>
      <c r="BR567" s="171"/>
      <c r="BS567" s="171"/>
      <c r="BT567" s="171"/>
      <c r="BU567" s="171"/>
      <c r="BV567" s="171"/>
      <c r="BW567" s="171"/>
      <c r="BX567" s="171"/>
      <c r="BY567" s="171"/>
      <c r="BZ567" s="171"/>
      <c r="CA567" s="171"/>
      <c r="CB567" s="171"/>
      <c r="CC567" s="171"/>
      <c r="CD567" s="171"/>
      <c r="CE567" s="171"/>
      <c r="CF567" s="171"/>
      <c r="CG567" s="171"/>
      <c r="CH567" s="171"/>
      <c r="CI567" s="171"/>
      <c r="CJ567" s="171"/>
      <c r="CK567" s="171"/>
      <c r="CL567" s="171"/>
      <c r="CM567" s="171"/>
      <c r="CN567" s="171"/>
      <c r="CO567" s="171"/>
      <c r="CP567" s="171"/>
      <c r="CQ567" s="171"/>
      <c r="CR567" s="171"/>
      <c r="CS567" s="171"/>
      <c r="CT567" s="171"/>
      <c r="CU567" s="171"/>
      <c r="CV567" s="171"/>
      <c r="CW567" s="171"/>
      <c r="CX567" s="171"/>
      <c r="CY567" s="171"/>
      <c r="CZ567" s="171"/>
      <c r="DA567" s="171"/>
      <c r="DB567" s="171"/>
      <c r="DC567" s="171"/>
      <c r="DD567" s="171"/>
      <c r="DE567" s="171"/>
      <c r="DF567" s="171"/>
      <c r="DG567" s="171"/>
      <c r="DH567" s="171"/>
      <c r="DI567" s="171"/>
      <c r="DJ567" s="171"/>
      <c r="DK567" s="171"/>
      <c r="DL567" s="171"/>
      <c r="DM567" s="171"/>
      <c r="DN567" s="171"/>
      <c r="DO567" s="171"/>
      <c r="DP567" s="171"/>
      <c r="DQ567" s="171"/>
      <c r="DR567" s="171"/>
      <c r="DS567" s="171"/>
      <c r="DT567" s="171"/>
      <c r="DU567" s="171"/>
      <c r="DV567" s="171"/>
      <c r="DW567" s="171"/>
      <c r="DX567" s="171"/>
      <c r="DY567" s="171"/>
      <c r="DZ567" s="171"/>
      <c r="EA567" s="171"/>
      <c r="EB567" s="171"/>
      <c r="EC567" s="171"/>
      <c r="ED567" s="171"/>
      <c r="EE567" s="171"/>
      <c r="EF567" s="171"/>
      <c r="EG567" s="171"/>
      <c r="EH567" s="171"/>
      <c r="EI567" s="171"/>
      <c r="EJ567" s="171"/>
      <c r="EK567" s="171"/>
      <c r="EL567" s="171"/>
      <c r="EM567" s="171"/>
      <c r="EN567" s="171"/>
    </row>
    <row r="568" spans="43:144" ht="15" x14ac:dyDescent="0.25">
      <c r="AQ568" s="171"/>
      <c r="AR568"/>
      <c r="AS568"/>
      <c r="AT568"/>
      <c r="AU568"/>
      <c r="AV568"/>
      <c r="AW568"/>
      <c r="AX568"/>
      <c r="AY568"/>
      <c r="AZ568"/>
      <c r="BA568"/>
      <c r="BB568"/>
      <c r="BC568"/>
      <c r="BD568"/>
      <c r="BE568" s="171"/>
      <c r="BF568" s="171"/>
      <c r="BG568" s="171"/>
      <c r="BH568" s="171"/>
      <c r="BI568" s="171"/>
      <c r="BJ568" s="171"/>
      <c r="BK568" s="171"/>
      <c r="BL568" s="171"/>
      <c r="BM568" s="171"/>
      <c r="BN568" s="171"/>
      <c r="BO568" s="171"/>
      <c r="BP568" s="171"/>
      <c r="BQ568" s="171"/>
      <c r="BR568" s="171"/>
      <c r="BS568" s="171"/>
      <c r="BT568" s="171"/>
      <c r="BU568" s="171"/>
      <c r="BV568" s="171"/>
      <c r="BW568" s="171"/>
      <c r="BX568" s="171"/>
      <c r="BY568" s="171"/>
      <c r="BZ568" s="171"/>
      <c r="CA568" s="171"/>
      <c r="CB568" s="171"/>
      <c r="CC568" s="171"/>
      <c r="CD568" s="171"/>
      <c r="CE568" s="171"/>
      <c r="CF568" s="171"/>
      <c r="CG568" s="171"/>
      <c r="CH568" s="171"/>
      <c r="CI568" s="171"/>
      <c r="CJ568" s="171"/>
      <c r="CK568" s="171"/>
      <c r="CL568" s="171"/>
      <c r="CM568" s="171"/>
      <c r="CN568" s="171"/>
      <c r="CO568" s="171"/>
      <c r="CP568" s="171"/>
      <c r="CQ568" s="171"/>
      <c r="CR568" s="171"/>
      <c r="CS568" s="171"/>
      <c r="CT568" s="171"/>
      <c r="CU568" s="171"/>
      <c r="CV568" s="171"/>
      <c r="CW568" s="171"/>
      <c r="CX568" s="171"/>
      <c r="CY568" s="171"/>
      <c r="CZ568" s="171"/>
      <c r="DA568" s="171"/>
      <c r="DB568" s="171"/>
      <c r="DC568" s="171"/>
      <c r="DD568" s="171"/>
      <c r="DE568" s="171"/>
      <c r="DF568" s="171"/>
      <c r="DG568" s="171"/>
      <c r="DH568" s="171"/>
      <c r="DI568" s="171"/>
      <c r="DJ568" s="171"/>
      <c r="DK568" s="171"/>
      <c r="DL568" s="171"/>
      <c r="DM568" s="171"/>
      <c r="DN568" s="171"/>
      <c r="DO568" s="171"/>
      <c r="DP568" s="171"/>
      <c r="DQ568" s="171"/>
      <c r="DR568" s="171"/>
      <c r="DS568" s="171"/>
      <c r="DT568" s="171"/>
      <c r="DU568" s="171"/>
      <c r="DV568" s="171"/>
      <c r="DW568" s="171"/>
      <c r="DX568" s="171"/>
      <c r="DY568" s="171"/>
      <c r="DZ568" s="171"/>
      <c r="EA568" s="171"/>
      <c r="EB568" s="171"/>
      <c r="EC568" s="171"/>
      <c r="ED568" s="171"/>
      <c r="EE568" s="171"/>
      <c r="EF568" s="171"/>
      <c r="EG568" s="171"/>
      <c r="EH568" s="171"/>
      <c r="EI568" s="171"/>
      <c r="EJ568" s="171"/>
      <c r="EK568" s="171"/>
      <c r="EL568" s="171"/>
      <c r="EM568" s="171"/>
      <c r="EN568" s="171"/>
    </row>
    <row r="569" spans="43:144" ht="15" x14ac:dyDescent="0.25">
      <c r="AQ569" s="171"/>
      <c r="AR569"/>
      <c r="AS569"/>
      <c r="AT569"/>
      <c r="AU569"/>
      <c r="AV569"/>
      <c r="AW569"/>
      <c r="AX569"/>
      <c r="AY569"/>
      <c r="AZ569"/>
      <c r="BA569"/>
      <c r="BB569"/>
      <c r="BC569"/>
      <c r="BD569"/>
      <c r="BE569" s="171"/>
      <c r="BF569" s="171"/>
      <c r="BG569" s="171"/>
      <c r="BH569" s="171"/>
      <c r="BI569" s="171"/>
      <c r="BJ569" s="171"/>
      <c r="BK569" s="171"/>
      <c r="BL569" s="171"/>
      <c r="BM569" s="171"/>
      <c r="BN569" s="171"/>
      <c r="BO569" s="171"/>
      <c r="BP569" s="171"/>
      <c r="BQ569" s="171"/>
      <c r="BR569" s="171"/>
      <c r="BS569" s="171"/>
      <c r="BT569" s="171"/>
      <c r="BU569" s="171"/>
      <c r="BV569" s="171"/>
      <c r="BW569" s="171"/>
      <c r="BX569" s="171"/>
      <c r="BY569" s="171"/>
      <c r="BZ569" s="171"/>
      <c r="CA569" s="171"/>
      <c r="CB569" s="171"/>
      <c r="CC569" s="171"/>
      <c r="CD569" s="171"/>
      <c r="CE569" s="171"/>
      <c r="CF569" s="171"/>
      <c r="CG569" s="171"/>
      <c r="CH569" s="171"/>
      <c r="CI569" s="171"/>
      <c r="CJ569" s="171"/>
      <c r="CK569" s="171"/>
      <c r="CL569" s="171"/>
      <c r="CM569" s="171"/>
      <c r="CN569" s="171"/>
      <c r="CO569" s="171"/>
      <c r="CP569" s="171"/>
      <c r="CQ569" s="171"/>
      <c r="CR569" s="171"/>
      <c r="CS569" s="171"/>
      <c r="CT569" s="171"/>
      <c r="CU569" s="171"/>
      <c r="CV569" s="171"/>
      <c r="CW569" s="171"/>
      <c r="CX569" s="171"/>
      <c r="CY569" s="171"/>
      <c r="CZ569" s="171"/>
      <c r="DA569" s="171"/>
      <c r="DB569" s="171"/>
      <c r="DC569" s="171"/>
      <c r="DD569" s="171"/>
      <c r="DE569" s="171"/>
      <c r="DF569" s="171"/>
      <c r="DG569" s="171"/>
      <c r="DH569" s="171"/>
      <c r="DI569" s="171"/>
      <c r="DJ569" s="171"/>
      <c r="DK569" s="171"/>
      <c r="DL569" s="171"/>
      <c r="DM569" s="171"/>
      <c r="DN569" s="171"/>
      <c r="DO569" s="171"/>
      <c r="DP569" s="171"/>
      <c r="DQ569" s="171"/>
      <c r="DR569" s="171"/>
      <c r="DS569" s="171"/>
      <c r="DT569" s="171"/>
      <c r="DU569" s="171"/>
      <c r="DV569" s="171"/>
      <c r="DW569" s="171"/>
      <c r="DX569" s="171"/>
      <c r="DY569" s="171"/>
      <c r="DZ569" s="171"/>
      <c r="EA569" s="171"/>
      <c r="EB569" s="171"/>
      <c r="EC569" s="171"/>
      <c r="ED569" s="171"/>
      <c r="EE569" s="171"/>
      <c r="EF569" s="171"/>
      <c r="EG569" s="171"/>
      <c r="EH569" s="171"/>
      <c r="EI569" s="171"/>
      <c r="EJ569" s="171"/>
      <c r="EK569" s="171"/>
      <c r="EL569" s="171"/>
      <c r="EM569" s="171"/>
      <c r="EN569" s="171"/>
    </row>
    <row r="570" spans="43:144" ht="15" x14ac:dyDescent="0.25">
      <c r="AQ570" s="171"/>
      <c r="AR570"/>
      <c r="AS570"/>
      <c r="AT570"/>
      <c r="AU570"/>
      <c r="AV570"/>
      <c r="AW570"/>
      <c r="AX570"/>
      <c r="AY570"/>
      <c r="AZ570"/>
      <c r="BA570"/>
      <c r="BB570"/>
      <c r="BC570"/>
      <c r="BD570"/>
      <c r="BE570" s="171"/>
      <c r="BF570" s="171"/>
      <c r="BG570" s="171"/>
      <c r="BH570" s="171"/>
      <c r="BI570" s="171"/>
      <c r="BJ570" s="171"/>
      <c r="BK570" s="171"/>
      <c r="BL570" s="171"/>
      <c r="BM570" s="171"/>
      <c r="BN570" s="171"/>
      <c r="BO570" s="171"/>
      <c r="BP570" s="171"/>
      <c r="BQ570" s="171"/>
      <c r="BR570" s="171"/>
      <c r="BS570" s="171"/>
      <c r="BT570" s="171"/>
      <c r="BU570" s="171"/>
      <c r="BV570" s="171"/>
      <c r="BW570" s="171"/>
      <c r="BX570" s="171"/>
      <c r="BY570" s="171"/>
      <c r="BZ570" s="171"/>
      <c r="CA570" s="171"/>
      <c r="CB570" s="171"/>
      <c r="CC570" s="171"/>
      <c r="CD570" s="171"/>
      <c r="CE570" s="171"/>
      <c r="CF570" s="171"/>
      <c r="CG570" s="171"/>
      <c r="CH570" s="171"/>
      <c r="CI570" s="171"/>
      <c r="CJ570" s="171"/>
      <c r="CK570" s="171"/>
      <c r="CL570" s="171"/>
      <c r="CM570" s="171"/>
      <c r="CN570" s="171"/>
      <c r="CO570" s="171"/>
      <c r="CP570" s="171"/>
      <c r="CQ570" s="171"/>
      <c r="CR570" s="171"/>
      <c r="CS570" s="171"/>
      <c r="CT570" s="171"/>
      <c r="CU570" s="171"/>
      <c r="CV570" s="171"/>
      <c r="CW570" s="171"/>
      <c r="CX570" s="171"/>
      <c r="CY570" s="171"/>
      <c r="CZ570" s="171"/>
      <c r="DA570" s="171"/>
      <c r="DB570" s="171"/>
      <c r="DC570" s="171"/>
      <c r="DD570" s="171"/>
      <c r="DE570" s="171"/>
      <c r="DF570" s="171"/>
      <c r="DG570" s="171"/>
      <c r="DH570" s="171"/>
      <c r="DI570" s="171"/>
      <c r="DJ570" s="171"/>
      <c r="DK570" s="171"/>
      <c r="DL570" s="171"/>
      <c r="DM570" s="171"/>
      <c r="DN570" s="171"/>
      <c r="DO570" s="171"/>
      <c r="DP570" s="171"/>
      <c r="DQ570" s="171"/>
      <c r="DR570" s="171"/>
      <c r="DS570" s="171"/>
      <c r="DT570" s="171"/>
      <c r="DU570" s="171"/>
      <c r="DV570" s="171"/>
      <c r="DW570" s="171"/>
      <c r="DX570" s="171"/>
      <c r="DY570" s="171"/>
      <c r="DZ570" s="171"/>
      <c r="EA570" s="171"/>
      <c r="EB570" s="171"/>
      <c r="EC570" s="171"/>
      <c r="ED570" s="171"/>
      <c r="EE570" s="171"/>
      <c r="EF570" s="171"/>
      <c r="EG570" s="171"/>
      <c r="EH570" s="171"/>
      <c r="EI570" s="171"/>
      <c r="EJ570" s="171"/>
      <c r="EK570" s="171"/>
      <c r="EL570" s="171"/>
      <c r="EM570" s="171"/>
      <c r="EN570" s="171"/>
    </row>
    <row r="571" spans="43:144" ht="15" x14ac:dyDescent="0.25">
      <c r="AQ571" s="171"/>
      <c r="AR571"/>
      <c r="AS571"/>
      <c r="AT571"/>
      <c r="AU571"/>
      <c r="AV571"/>
      <c r="AW571"/>
      <c r="AX571"/>
      <c r="AY571"/>
      <c r="AZ571"/>
      <c r="BA571"/>
      <c r="BB571"/>
      <c r="BC571"/>
      <c r="BD571"/>
      <c r="BE571" s="171"/>
      <c r="BF571" s="171"/>
      <c r="BG571" s="171"/>
      <c r="BH571" s="171"/>
      <c r="BI571" s="171"/>
      <c r="BJ571" s="171"/>
      <c r="BK571" s="171"/>
      <c r="BL571" s="171"/>
      <c r="BM571" s="171"/>
      <c r="BN571" s="171"/>
      <c r="BO571" s="171"/>
      <c r="BP571" s="171"/>
      <c r="BQ571" s="171"/>
      <c r="BR571" s="171"/>
      <c r="BS571" s="171"/>
      <c r="BT571" s="171"/>
      <c r="BU571" s="171"/>
      <c r="BV571" s="171"/>
      <c r="BW571" s="171"/>
      <c r="BX571" s="171"/>
      <c r="BY571" s="171"/>
      <c r="BZ571" s="171"/>
      <c r="CA571" s="171"/>
      <c r="CB571" s="171"/>
      <c r="CC571" s="171"/>
      <c r="CD571" s="171"/>
      <c r="CE571" s="171"/>
      <c r="CF571" s="171"/>
      <c r="CG571" s="171"/>
      <c r="CH571" s="171"/>
      <c r="CI571" s="171"/>
      <c r="CJ571" s="171"/>
      <c r="CK571" s="171"/>
      <c r="CL571" s="171"/>
      <c r="CM571" s="171"/>
      <c r="CN571" s="171"/>
      <c r="CO571" s="171"/>
      <c r="CP571" s="171"/>
      <c r="CQ571" s="171"/>
      <c r="CR571" s="171"/>
      <c r="CS571" s="171"/>
      <c r="CT571" s="171"/>
      <c r="CU571" s="171"/>
      <c r="CV571" s="171"/>
      <c r="CW571" s="171"/>
      <c r="CX571" s="171"/>
      <c r="CY571" s="171"/>
      <c r="CZ571" s="171"/>
      <c r="DA571" s="171"/>
      <c r="DB571" s="171"/>
      <c r="DC571" s="171"/>
      <c r="DD571" s="171"/>
      <c r="DE571" s="171"/>
      <c r="DF571" s="171"/>
      <c r="DG571" s="171"/>
      <c r="DH571" s="171"/>
      <c r="DI571" s="171"/>
      <c r="DJ571" s="171"/>
      <c r="DK571" s="171"/>
      <c r="DL571" s="171"/>
      <c r="DM571" s="171"/>
      <c r="DN571" s="171"/>
      <c r="DO571" s="171"/>
      <c r="DP571" s="171"/>
      <c r="DQ571" s="171"/>
      <c r="DR571" s="171"/>
      <c r="DS571" s="171"/>
      <c r="DT571" s="171"/>
      <c r="DU571" s="171"/>
      <c r="DV571" s="171"/>
      <c r="DW571" s="171"/>
      <c r="DX571" s="171"/>
      <c r="DY571" s="171"/>
      <c r="DZ571" s="171"/>
      <c r="EA571" s="171"/>
      <c r="EB571" s="171"/>
      <c r="EC571" s="171"/>
      <c r="ED571" s="171"/>
      <c r="EE571" s="171"/>
      <c r="EF571" s="171"/>
      <c r="EG571" s="171"/>
      <c r="EH571" s="171"/>
      <c r="EI571" s="171"/>
      <c r="EJ571" s="171"/>
      <c r="EK571" s="171"/>
      <c r="EL571" s="171"/>
      <c r="EM571" s="171"/>
      <c r="EN571" s="171"/>
    </row>
    <row r="572" spans="43:144" ht="15" x14ac:dyDescent="0.25">
      <c r="AQ572" s="171"/>
      <c r="AR572"/>
      <c r="AS572"/>
      <c r="AT572"/>
      <c r="AU572"/>
      <c r="AV572"/>
      <c r="AW572"/>
      <c r="AX572"/>
      <c r="AY572"/>
      <c r="AZ572"/>
      <c r="BA572"/>
      <c r="BB572"/>
      <c r="BC572"/>
      <c r="BD572"/>
      <c r="BE572" s="171"/>
      <c r="BF572" s="171"/>
      <c r="BG572" s="171"/>
      <c r="BH572" s="171"/>
      <c r="BI572" s="171"/>
      <c r="BJ572" s="171"/>
      <c r="BK572" s="171"/>
      <c r="BL572" s="171"/>
      <c r="BM572" s="171"/>
      <c r="BN572" s="171"/>
      <c r="BO572" s="171"/>
      <c r="BP572" s="171"/>
      <c r="BQ572" s="171"/>
      <c r="BR572" s="171"/>
      <c r="BS572" s="171"/>
      <c r="BT572" s="171"/>
      <c r="BU572" s="171"/>
      <c r="BV572" s="171"/>
      <c r="BW572" s="171"/>
      <c r="BX572" s="171"/>
      <c r="BY572" s="171"/>
      <c r="BZ572" s="171"/>
      <c r="CA572" s="171"/>
      <c r="CB572" s="171"/>
      <c r="CC572" s="171"/>
      <c r="CD572" s="171"/>
      <c r="CE572" s="171"/>
      <c r="CF572" s="171"/>
      <c r="CG572" s="171"/>
      <c r="CH572" s="171"/>
      <c r="CI572" s="171"/>
      <c r="CJ572" s="171"/>
      <c r="CK572" s="171"/>
      <c r="CL572" s="171"/>
      <c r="CM572" s="171"/>
      <c r="CN572" s="171"/>
      <c r="CO572" s="171"/>
      <c r="CP572" s="171"/>
      <c r="CQ572" s="171"/>
      <c r="CR572" s="171"/>
      <c r="CS572" s="171"/>
      <c r="CT572" s="171"/>
      <c r="CU572" s="171"/>
      <c r="CV572" s="171"/>
      <c r="CW572" s="171"/>
      <c r="CX572" s="171"/>
      <c r="CY572" s="171"/>
      <c r="CZ572" s="171"/>
      <c r="DA572" s="171"/>
      <c r="DB572" s="171"/>
      <c r="DC572" s="171"/>
      <c r="DD572" s="171"/>
      <c r="DE572" s="171"/>
      <c r="DF572" s="171"/>
      <c r="DG572" s="171"/>
      <c r="DH572" s="171"/>
      <c r="DI572" s="171"/>
      <c r="DJ572" s="171"/>
      <c r="DK572" s="171"/>
      <c r="DL572" s="171"/>
      <c r="DM572" s="171"/>
      <c r="DN572" s="171"/>
      <c r="DO572" s="171"/>
      <c r="DP572" s="171"/>
      <c r="DQ572" s="171"/>
      <c r="DR572" s="171"/>
      <c r="DS572" s="171"/>
      <c r="DT572" s="171"/>
      <c r="DU572" s="171"/>
      <c r="DV572" s="171"/>
      <c r="DW572" s="171"/>
      <c r="DX572" s="171"/>
      <c r="DY572" s="171"/>
      <c r="DZ572" s="171"/>
      <c r="EA572" s="171"/>
      <c r="EB572" s="171"/>
      <c r="EC572" s="171"/>
      <c r="ED572" s="171"/>
      <c r="EE572" s="171"/>
      <c r="EF572" s="171"/>
      <c r="EG572" s="171"/>
      <c r="EH572" s="171"/>
      <c r="EI572" s="171"/>
      <c r="EJ572" s="171"/>
      <c r="EK572" s="171"/>
      <c r="EL572" s="171"/>
      <c r="EM572" s="171"/>
      <c r="EN572" s="171"/>
    </row>
    <row r="573" spans="43:144" ht="15" x14ac:dyDescent="0.25">
      <c r="AQ573" s="171"/>
      <c r="AR573"/>
      <c r="AS573"/>
      <c r="AT573"/>
      <c r="AU573"/>
      <c r="AV573"/>
      <c r="AW573"/>
      <c r="AX573"/>
      <c r="AY573"/>
      <c r="AZ573"/>
      <c r="BA573"/>
      <c r="BB573"/>
      <c r="BC573"/>
      <c r="BD573"/>
      <c r="BE573" s="171"/>
      <c r="BF573" s="171"/>
      <c r="BG573" s="171"/>
      <c r="BH573" s="171"/>
      <c r="BI573" s="171"/>
      <c r="BJ573" s="171"/>
      <c r="BK573" s="171"/>
      <c r="BL573" s="171"/>
      <c r="BM573" s="171"/>
      <c r="BN573" s="171"/>
      <c r="BO573" s="171"/>
      <c r="BP573" s="171"/>
      <c r="BQ573" s="171"/>
      <c r="BR573" s="171"/>
      <c r="BS573" s="171"/>
      <c r="BT573" s="171"/>
      <c r="BU573" s="171"/>
      <c r="BV573" s="171"/>
      <c r="BW573" s="171"/>
      <c r="BX573" s="171"/>
      <c r="BY573" s="171"/>
      <c r="BZ573" s="171"/>
      <c r="CA573" s="171"/>
      <c r="CB573" s="171"/>
      <c r="CC573" s="171"/>
      <c r="CD573" s="171"/>
      <c r="CE573" s="171"/>
      <c r="CF573" s="171"/>
      <c r="CG573" s="171"/>
      <c r="CH573" s="171"/>
      <c r="CI573" s="171"/>
      <c r="CJ573" s="171"/>
      <c r="CK573" s="171"/>
      <c r="CL573" s="171"/>
      <c r="CM573" s="171"/>
      <c r="CN573" s="171"/>
      <c r="CO573" s="171"/>
      <c r="CP573" s="171"/>
      <c r="CQ573" s="171"/>
      <c r="CR573" s="171"/>
      <c r="CS573" s="171"/>
      <c r="CT573" s="171"/>
      <c r="CU573" s="171"/>
      <c r="CV573" s="171"/>
      <c r="CW573" s="171"/>
      <c r="CX573" s="171"/>
      <c r="CY573" s="171"/>
      <c r="CZ573" s="171"/>
      <c r="DA573" s="171"/>
      <c r="DB573" s="171"/>
      <c r="DC573" s="171"/>
      <c r="DD573" s="171"/>
      <c r="DE573" s="171"/>
      <c r="DF573" s="171"/>
      <c r="DG573" s="171"/>
      <c r="DH573" s="171"/>
      <c r="DI573" s="171"/>
      <c r="DJ573" s="171"/>
      <c r="DK573" s="171"/>
      <c r="DL573" s="171"/>
      <c r="DM573" s="171"/>
      <c r="DN573" s="171"/>
      <c r="DO573" s="171"/>
      <c r="DP573" s="171"/>
      <c r="DQ573" s="171"/>
      <c r="DR573" s="171"/>
      <c r="DS573" s="171"/>
      <c r="DT573" s="171"/>
      <c r="DU573" s="171"/>
      <c r="DV573" s="171"/>
      <c r="DW573" s="171"/>
      <c r="DX573" s="171"/>
      <c r="DY573" s="171"/>
      <c r="DZ573" s="171"/>
      <c r="EA573" s="171"/>
      <c r="EB573" s="171"/>
      <c r="EC573" s="171"/>
      <c r="ED573" s="171"/>
      <c r="EE573" s="171"/>
      <c r="EF573" s="171"/>
      <c r="EG573" s="171"/>
      <c r="EH573" s="171"/>
      <c r="EI573" s="171"/>
      <c r="EJ573" s="171"/>
      <c r="EK573" s="171"/>
      <c r="EL573" s="171"/>
      <c r="EM573" s="171"/>
      <c r="EN573" s="171"/>
    </row>
    <row r="574" spans="43:144" ht="15" x14ac:dyDescent="0.25">
      <c r="AQ574" s="171"/>
      <c r="AR574"/>
      <c r="AS574"/>
      <c r="AT574"/>
      <c r="AU574"/>
      <c r="AV574"/>
      <c r="AW574"/>
      <c r="AX574"/>
      <c r="AY574"/>
      <c r="AZ574"/>
      <c r="BA574"/>
      <c r="BB574"/>
      <c r="BC574"/>
      <c r="BD574"/>
      <c r="BE574" s="171"/>
      <c r="BF574" s="171"/>
      <c r="BG574" s="171"/>
      <c r="BH574" s="171"/>
      <c r="BI574" s="171"/>
      <c r="BJ574" s="171"/>
      <c r="BK574" s="171"/>
      <c r="BL574" s="171"/>
      <c r="BM574" s="171"/>
      <c r="BN574" s="171"/>
      <c r="BO574" s="171"/>
      <c r="BP574" s="171"/>
      <c r="BQ574" s="171"/>
      <c r="BR574" s="171"/>
      <c r="BS574" s="171"/>
      <c r="BT574" s="171"/>
      <c r="BU574" s="171"/>
      <c r="BV574" s="171"/>
      <c r="BW574" s="171"/>
      <c r="BX574" s="171"/>
      <c r="BY574" s="171"/>
      <c r="BZ574" s="171"/>
      <c r="CA574" s="171"/>
      <c r="CB574" s="171"/>
      <c r="CC574" s="171"/>
      <c r="CD574" s="171"/>
      <c r="CE574" s="171"/>
      <c r="CF574" s="171"/>
      <c r="CG574" s="171"/>
      <c r="CH574" s="171"/>
      <c r="CI574" s="171"/>
      <c r="CJ574" s="171"/>
      <c r="CK574" s="171"/>
      <c r="CL574" s="171"/>
      <c r="CM574" s="171"/>
      <c r="CN574" s="171"/>
      <c r="CO574" s="171"/>
      <c r="CP574" s="171"/>
      <c r="CQ574" s="171"/>
      <c r="CR574" s="171"/>
      <c r="CS574" s="171"/>
      <c r="CT574" s="171"/>
      <c r="CU574" s="171"/>
      <c r="CV574" s="171"/>
      <c r="CW574" s="171"/>
      <c r="CX574" s="171"/>
      <c r="CY574" s="171"/>
      <c r="CZ574" s="171"/>
      <c r="DA574" s="171"/>
      <c r="DB574" s="171"/>
      <c r="DC574" s="171"/>
      <c r="DD574" s="171"/>
      <c r="DE574" s="171"/>
      <c r="DF574" s="171"/>
      <c r="DG574" s="171"/>
      <c r="DH574" s="171"/>
      <c r="DI574" s="171"/>
      <c r="DJ574" s="171"/>
      <c r="DK574" s="171"/>
      <c r="DL574" s="171"/>
      <c r="DM574" s="171"/>
      <c r="DN574" s="171"/>
      <c r="DO574" s="171"/>
      <c r="DP574" s="171"/>
      <c r="DQ574" s="171"/>
      <c r="DR574" s="171"/>
      <c r="DS574" s="171"/>
      <c r="DT574" s="171"/>
      <c r="DU574" s="171"/>
      <c r="DV574" s="171"/>
      <c r="DW574" s="171"/>
      <c r="DX574" s="171"/>
      <c r="DY574" s="171"/>
      <c r="DZ574" s="171"/>
      <c r="EA574" s="171"/>
      <c r="EB574" s="171"/>
      <c r="EC574" s="171"/>
      <c r="ED574" s="171"/>
      <c r="EE574" s="171"/>
      <c r="EF574" s="171"/>
      <c r="EG574" s="171"/>
      <c r="EH574" s="171"/>
      <c r="EI574" s="171"/>
      <c r="EJ574" s="171"/>
      <c r="EK574" s="171"/>
      <c r="EL574" s="171"/>
      <c r="EM574" s="171"/>
      <c r="EN574" s="171"/>
    </row>
    <row r="575" spans="43:144" ht="15" x14ac:dyDescent="0.25">
      <c r="AQ575" s="171"/>
      <c r="AR575"/>
      <c r="AS575"/>
      <c r="AT575"/>
      <c r="AU575"/>
      <c r="AV575"/>
      <c r="AW575"/>
      <c r="AX575"/>
      <c r="AY575"/>
      <c r="AZ575"/>
      <c r="BA575"/>
      <c r="BB575"/>
      <c r="BC575"/>
      <c r="BD575"/>
      <c r="BE575" s="171"/>
      <c r="BF575" s="171"/>
      <c r="BG575" s="171"/>
      <c r="BH575" s="171"/>
      <c r="BI575" s="171"/>
      <c r="BJ575" s="171"/>
      <c r="BK575" s="171"/>
      <c r="BL575" s="171"/>
      <c r="BM575" s="171"/>
      <c r="BN575" s="171"/>
      <c r="BO575" s="171"/>
      <c r="BP575" s="171"/>
      <c r="BQ575" s="171"/>
      <c r="BR575" s="171"/>
      <c r="BS575" s="171"/>
      <c r="BT575" s="171"/>
      <c r="BU575" s="171"/>
      <c r="BV575" s="171"/>
      <c r="BW575" s="171"/>
      <c r="BX575" s="171"/>
      <c r="BY575" s="171"/>
      <c r="BZ575" s="171"/>
      <c r="CA575" s="171"/>
      <c r="CB575" s="171"/>
      <c r="CC575" s="171"/>
      <c r="CD575" s="171"/>
      <c r="CE575" s="171"/>
      <c r="CF575" s="171"/>
      <c r="CG575" s="171"/>
      <c r="CH575" s="171"/>
      <c r="CI575" s="171"/>
      <c r="CJ575" s="171"/>
      <c r="CK575" s="171"/>
      <c r="CL575" s="171"/>
      <c r="CM575" s="171"/>
      <c r="CN575" s="171"/>
      <c r="CO575" s="171"/>
      <c r="CP575" s="171"/>
      <c r="CQ575" s="171"/>
      <c r="CR575" s="171"/>
      <c r="CS575" s="171"/>
      <c r="CT575" s="171"/>
      <c r="CU575" s="171"/>
      <c r="CV575" s="171"/>
      <c r="CW575" s="171"/>
      <c r="CX575" s="171"/>
      <c r="CY575" s="171"/>
      <c r="CZ575" s="171"/>
      <c r="DA575" s="171"/>
      <c r="DB575" s="171"/>
      <c r="DC575" s="171"/>
      <c r="DD575" s="171"/>
      <c r="DE575" s="171"/>
      <c r="DF575" s="171"/>
      <c r="DG575" s="171"/>
      <c r="DH575" s="171"/>
      <c r="DI575" s="171"/>
      <c r="DJ575" s="171"/>
      <c r="DK575" s="171"/>
      <c r="DL575" s="171"/>
      <c r="DM575" s="171"/>
      <c r="DN575" s="171"/>
      <c r="DO575" s="171"/>
      <c r="DP575" s="171"/>
      <c r="DQ575" s="171"/>
      <c r="DR575" s="171"/>
      <c r="DS575" s="171"/>
      <c r="DT575" s="171"/>
      <c r="DU575" s="171"/>
      <c r="DV575" s="171"/>
      <c r="DW575" s="171"/>
      <c r="DX575" s="171"/>
      <c r="DY575" s="171"/>
      <c r="DZ575" s="171"/>
      <c r="EA575" s="171"/>
      <c r="EB575" s="171"/>
      <c r="EC575" s="171"/>
      <c r="ED575" s="171"/>
      <c r="EE575" s="171"/>
      <c r="EF575" s="171"/>
      <c r="EG575" s="171"/>
      <c r="EH575" s="171"/>
      <c r="EI575" s="171"/>
      <c r="EJ575" s="171"/>
      <c r="EK575" s="171"/>
      <c r="EL575" s="171"/>
      <c r="EM575" s="171"/>
      <c r="EN575" s="171"/>
    </row>
    <row r="576" spans="43:144" ht="15" x14ac:dyDescent="0.25">
      <c r="AQ576" s="171"/>
      <c r="AR576"/>
      <c r="AS576"/>
      <c r="AT576"/>
      <c r="AU576"/>
      <c r="AV576"/>
      <c r="AW576"/>
      <c r="AX576"/>
      <c r="AY576"/>
      <c r="AZ576"/>
      <c r="BA576"/>
      <c r="BB576"/>
      <c r="BC576"/>
      <c r="BD576"/>
      <c r="BE576" s="171"/>
      <c r="BF576" s="171"/>
      <c r="BG576" s="171"/>
      <c r="BH576" s="171"/>
      <c r="BI576" s="171"/>
      <c r="BJ576" s="171"/>
      <c r="BK576" s="171"/>
      <c r="BL576" s="171"/>
      <c r="BM576" s="171"/>
      <c r="BN576" s="171"/>
      <c r="BO576" s="171"/>
      <c r="BP576" s="171"/>
      <c r="BQ576" s="171"/>
      <c r="BR576" s="171"/>
      <c r="BS576" s="171"/>
      <c r="BT576" s="171"/>
      <c r="BU576" s="171"/>
      <c r="BV576" s="171"/>
      <c r="BW576" s="171"/>
      <c r="BX576" s="171"/>
      <c r="BY576" s="171"/>
      <c r="BZ576" s="171"/>
      <c r="CA576" s="171"/>
      <c r="CB576" s="171"/>
      <c r="CC576" s="171"/>
      <c r="CD576" s="171"/>
      <c r="CE576" s="171"/>
      <c r="CF576" s="171"/>
      <c r="CG576" s="171"/>
      <c r="CH576" s="171"/>
      <c r="CI576" s="171"/>
      <c r="CJ576" s="171"/>
      <c r="CK576" s="171"/>
      <c r="CL576" s="171"/>
      <c r="CM576" s="171"/>
      <c r="CN576" s="171"/>
      <c r="CO576" s="171"/>
      <c r="CP576" s="171"/>
      <c r="CQ576" s="171"/>
      <c r="CR576" s="171"/>
      <c r="CS576" s="171"/>
      <c r="CT576" s="171"/>
      <c r="CU576" s="171"/>
      <c r="CV576" s="171"/>
      <c r="CW576" s="171"/>
      <c r="CX576" s="171"/>
      <c r="CY576" s="171"/>
      <c r="CZ576" s="171"/>
      <c r="DA576" s="171"/>
      <c r="DB576" s="171"/>
      <c r="DC576" s="171"/>
      <c r="DD576" s="171"/>
      <c r="DE576" s="171"/>
      <c r="DF576" s="171"/>
      <c r="DG576" s="171"/>
      <c r="DH576" s="171"/>
      <c r="DI576" s="171"/>
      <c r="DJ576" s="171"/>
      <c r="DK576" s="171"/>
      <c r="DL576" s="171"/>
      <c r="DM576" s="171"/>
      <c r="DN576" s="171"/>
      <c r="DO576" s="171"/>
      <c r="DP576" s="171"/>
      <c r="DQ576" s="171"/>
      <c r="DR576" s="171"/>
      <c r="DS576" s="171"/>
      <c r="DT576" s="171"/>
      <c r="DU576" s="171"/>
      <c r="DV576" s="171"/>
      <c r="DW576" s="171"/>
      <c r="DX576" s="171"/>
      <c r="DY576" s="171"/>
      <c r="DZ576" s="171"/>
      <c r="EA576" s="171"/>
      <c r="EB576" s="171"/>
      <c r="EC576" s="171"/>
      <c r="ED576" s="171"/>
      <c r="EE576" s="171"/>
      <c r="EF576" s="171"/>
      <c r="EG576" s="171"/>
      <c r="EH576" s="171"/>
      <c r="EI576" s="171"/>
      <c r="EJ576" s="171"/>
      <c r="EK576" s="171"/>
      <c r="EL576" s="171"/>
      <c r="EM576" s="171"/>
      <c r="EN576" s="171"/>
    </row>
    <row r="577" spans="43:144" ht="15" x14ac:dyDescent="0.25">
      <c r="AQ577" s="171"/>
      <c r="AR577"/>
      <c r="AS577"/>
      <c r="AT577"/>
      <c r="AU577"/>
      <c r="AV577"/>
      <c r="AW577"/>
      <c r="AX577"/>
      <c r="AY577"/>
      <c r="AZ577"/>
      <c r="BA577"/>
      <c r="BB577"/>
      <c r="BC577"/>
      <c r="BD577"/>
      <c r="BE577" s="171"/>
      <c r="BF577" s="171"/>
      <c r="BG577" s="171"/>
      <c r="BH577" s="171"/>
      <c r="BI577" s="171"/>
      <c r="BJ577" s="171"/>
      <c r="BK577" s="171"/>
      <c r="BL577" s="171"/>
      <c r="BM577" s="171"/>
      <c r="BN577" s="171"/>
      <c r="BO577" s="171"/>
      <c r="BP577" s="171"/>
      <c r="BQ577" s="171"/>
      <c r="BR577" s="171"/>
      <c r="BS577" s="171"/>
      <c r="BT577" s="171"/>
      <c r="BU577" s="171"/>
      <c r="BV577" s="171"/>
      <c r="BW577" s="171"/>
      <c r="BX577" s="171"/>
      <c r="BY577" s="171"/>
      <c r="BZ577" s="171"/>
      <c r="CA577" s="171"/>
      <c r="CB577" s="171"/>
      <c r="CC577" s="171"/>
      <c r="CD577" s="171"/>
      <c r="CE577" s="171"/>
      <c r="CF577" s="171"/>
      <c r="CG577" s="171"/>
      <c r="CH577" s="171"/>
      <c r="CI577" s="171"/>
      <c r="CJ577" s="171"/>
      <c r="CK577" s="171"/>
      <c r="CL577" s="171"/>
      <c r="CM577" s="171"/>
      <c r="CN577" s="171"/>
      <c r="CO577" s="171"/>
      <c r="CP577" s="171"/>
      <c r="CQ577" s="171"/>
      <c r="CR577" s="171"/>
      <c r="CS577" s="171"/>
      <c r="CT577" s="171"/>
      <c r="CU577" s="171"/>
      <c r="CV577" s="171"/>
      <c r="CW577" s="171"/>
      <c r="CX577" s="171"/>
      <c r="CY577" s="171"/>
      <c r="CZ577" s="171"/>
      <c r="DA577" s="171"/>
      <c r="DB577" s="171"/>
      <c r="DC577" s="171"/>
      <c r="DD577" s="171"/>
      <c r="DE577" s="171"/>
      <c r="DF577" s="171"/>
      <c r="DG577" s="171"/>
      <c r="DH577" s="171"/>
      <c r="DI577" s="171"/>
      <c r="DJ577" s="171"/>
      <c r="DK577" s="171"/>
      <c r="DL577" s="171"/>
      <c r="DM577" s="171"/>
      <c r="DN577" s="171"/>
      <c r="DO577" s="171"/>
      <c r="DP577" s="171"/>
      <c r="DQ577" s="171"/>
      <c r="DR577" s="171"/>
      <c r="DS577" s="171"/>
      <c r="DT577" s="171"/>
      <c r="DU577" s="171"/>
      <c r="DV577" s="171"/>
      <c r="DW577" s="171"/>
      <c r="DX577" s="171"/>
      <c r="DY577" s="171"/>
      <c r="DZ577" s="171"/>
      <c r="EA577" s="171"/>
      <c r="EB577" s="171"/>
      <c r="EC577" s="171"/>
      <c r="ED577" s="171"/>
      <c r="EE577" s="171"/>
      <c r="EF577" s="171"/>
      <c r="EG577" s="171"/>
      <c r="EH577" s="171"/>
      <c r="EI577" s="171"/>
      <c r="EJ577" s="171"/>
      <c r="EK577" s="171"/>
      <c r="EL577" s="171"/>
      <c r="EM577" s="171"/>
      <c r="EN577" s="171"/>
    </row>
    <row r="578" spans="43:144" ht="15" x14ac:dyDescent="0.25">
      <c r="AQ578" s="171"/>
      <c r="AR578"/>
      <c r="AS578"/>
      <c r="AT578"/>
      <c r="AU578"/>
      <c r="AV578"/>
      <c r="AW578"/>
      <c r="AX578"/>
      <c r="AY578"/>
      <c r="AZ578"/>
      <c r="BA578"/>
      <c r="BB578"/>
      <c r="BC578"/>
      <c r="BD578"/>
      <c r="BE578" s="171"/>
      <c r="BF578" s="171"/>
      <c r="BG578" s="171"/>
      <c r="BH578" s="171"/>
      <c r="BI578" s="171"/>
      <c r="BJ578" s="171"/>
      <c r="BK578" s="171"/>
      <c r="BL578" s="171"/>
      <c r="BM578" s="171"/>
      <c r="BN578" s="171"/>
      <c r="BO578" s="171"/>
      <c r="BP578" s="171"/>
      <c r="BQ578" s="171"/>
      <c r="BR578" s="171"/>
      <c r="BS578" s="171"/>
      <c r="BT578" s="171"/>
      <c r="BU578" s="171"/>
      <c r="BV578" s="171"/>
      <c r="BW578" s="171"/>
      <c r="BX578" s="171"/>
      <c r="BY578" s="171"/>
      <c r="BZ578" s="171"/>
      <c r="CA578" s="171"/>
      <c r="CB578" s="171"/>
      <c r="CC578" s="171"/>
      <c r="CD578" s="171"/>
      <c r="CE578" s="171"/>
      <c r="CF578" s="171"/>
      <c r="CG578" s="171"/>
      <c r="CH578" s="171"/>
      <c r="CI578" s="171"/>
      <c r="CJ578" s="171"/>
      <c r="CK578" s="171"/>
      <c r="CL578" s="171"/>
      <c r="CM578" s="171"/>
      <c r="CN578" s="171"/>
      <c r="CO578" s="171"/>
      <c r="CP578" s="171"/>
      <c r="CQ578" s="171"/>
      <c r="CR578" s="171"/>
      <c r="CS578" s="171"/>
      <c r="CT578" s="171"/>
      <c r="CU578" s="171"/>
      <c r="CV578" s="171"/>
      <c r="CW578" s="171"/>
      <c r="CX578" s="171"/>
      <c r="CY578" s="171"/>
      <c r="CZ578" s="171"/>
      <c r="DA578" s="171"/>
      <c r="DB578" s="171"/>
      <c r="DC578" s="171"/>
      <c r="DD578" s="171"/>
      <c r="DE578" s="171"/>
      <c r="DF578" s="171"/>
      <c r="DG578" s="171"/>
      <c r="DH578" s="171"/>
      <c r="DI578" s="171"/>
      <c r="DJ578" s="171"/>
      <c r="DK578" s="171"/>
      <c r="DL578" s="171"/>
      <c r="DM578" s="171"/>
      <c r="DN578" s="171"/>
      <c r="DO578" s="171"/>
      <c r="DP578" s="171"/>
      <c r="DQ578" s="171"/>
      <c r="DR578" s="171"/>
      <c r="DS578" s="171"/>
      <c r="DT578" s="171"/>
      <c r="DU578" s="171"/>
      <c r="DV578" s="171"/>
      <c r="DW578" s="171"/>
      <c r="DX578" s="171"/>
      <c r="DY578" s="171"/>
      <c r="DZ578" s="171"/>
      <c r="EA578" s="171"/>
      <c r="EB578" s="171"/>
      <c r="EC578" s="171"/>
      <c r="ED578" s="171"/>
      <c r="EE578" s="171"/>
      <c r="EF578" s="171"/>
      <c r="EG578" s="171"/>
      <c r="EH578" s="171"/>
      <c r="EI578" s="171"/>
      <c r="EJ578" s="171"/>
      <c r="EK578" s="171"/>
      <c r="EL578" s="171"/>
      <c r="EM578" s="171"/>
      <c r="EN578" s="171"/>
    </row>
    <row r="579" spans="43:144" ht="15" x14ac:dyDescent="0.25">
      <c r="AQ579" s="171"/>
      <c r="AR579"/>
      <c r="AS579"/>
      <c r="AT579"/>
      <c r="AU579"/>
      <c r="AV579"/>
      <c r="AW579"/>
      <c r="AX579"/>
      <c r="AY579"/>
      <c r="AZ579"/>
      <c r="BA579"/>
      <c r="BB579"/>
      <c r="BC579"/>
      <c r="BD579"/>
      <c r="BE579" s="171"/>
      <c r="BF579" s="171"/>
      <c r="BG579" s="171"/>
      <c r="BH579" s="171"/>
      <c r="BI579" s="171"/>
      <c r="BJ579" s="171"/>
      <c r="BK579" s="171"/>
      <c r="BL579" s="171"/>
      <c r="BM579" s="171"/>
      <c r="BN579" s="171"/>
      <c r="BO579" s="171"/>
      <c r="BP579" s="171"/>
      <c r="BQ579" s="171"/>
      <c r="BR579" s="171"/>
      <c r="BS579" s="171"/>
      <c r="BT579" s="171"/>
      <c r="BU579" s="171"/>
      <c r="BV579" s="171"/>
      <c r="BW579" s="171"/>
      <c r="BX579" s="171"/>
      <c r="BY579" s="171"/>
      <c r="BZ579" s="171"/>
      <c r="CA579" s="171"/>
      <c r="CB579" s="171"/>
      <c r="CC579" s="171"/>
      <c r="CD579" s="171"/>
      <c r="CE579" s="171"/>
      <c r="CF579" s="171"/>
      <c r="CG579" s="171"/>
      <c r="CH579" s="171"/>
      <c r="CI579" s="171"/>
      <c r="CJ579" s="171"/>
      <c r="CK579" s="171"/>
      <c r="CL579" s="171"/>
      <c r="CM579" s="171"/>
      <c r="CN579" s="171"/>
      <c r="CO579" s="171"/>
      <c r="CP579" s="171"/>
      <c r="CQ579" s="171"/>
      <c r="CR579" s="171"/>
      <c r="CS579" s="171"/>
      <c r="CT579" s="171"/>
      <c r="CU579" s="171"/>
      <c r="CV579" s="171"/>
      <c r="CW579" s="171"/>
      <c r="CX579" s="171"/>
      <c r="CY579" s="171"/>
      <c r="CZ579" s="171"/>
      <c r="DA579" s="171"/>
      <c r="DB579" s="171"/>
      <c r="DC579" s="171"/>
      <c r="DD579" s="171"/>
      <c r="DE579" s="171"/>
      <c r="DF579" s="171"/>
      <c r="DG579" s="171"/>
      <c r="DH579" s="171"/>
      <c r="DI579" s="171"/>
      <c r="DJ579" s="171"/>
      <c r="DK579" s="171"/>
      <c r="DL579" s="171"/>
      <c r="DM579" s="171"/>
      <c r="DN579" s="171"/>
      <c r="DO579" s="171"/>
      <c r="DP579" s="171"/>
      <c r="DQ579" s="171"/>
      <c r="DR579" s="171"/>
      <c r="DS579" s="171"/>
      <c r="DT579" s="171"/>
      <c r="DU579" s="171"/>
      <c r="DV579" s="171"/>
      <c r="DW579" s="171"/>
      <c r="DX579" s="171"/>
      <c r="DY579" s="171"/>
      <c r="DZ579" s="171"/>
      <c r="EA579" s="171"/>
      <c r="EB579" s="171"/>
      <c r="EC579" s="171"/>
      <c r="ED579" s="171"/>
      <c r="EE579" s="171"/>
      <c r="EF579" s="171"/>
      <c r="EG579" s="171"/>
      <c r="EH579" s="171"/>
      <c r="EI579" s="171"/>
      <c r="EJ579" s="171"/>
      <c r="EK579" s="171"/>
      <c r="EL579" s="171"/>
      <c r="EM579" s="171"/>
      <c r="EN579" s="171"/>
    </row>
    <row r="580" spans="43:144" ht="15" x14ac:dyDescent="0.25">
      <c r="AQ580" s="171"/>
      <c r="AR580"/>
      <c r="AS580"/>
      <c r="AT580"/>
      <c r="AU580"/>
      <c r="AV580"/>
      <c r="AW580"/>
      <c r="AX580"/>
      <c r="AY580"/>
      <c r="AZ580"/>
      <c r="BA580"/>
      <c r="BB580"/>
      <c r="BC580"/>
      <c r="BD580"/>
      <c r="BE580" s="171"/>
      <c r="BF580" s="171"/>
      <c r="BG580" s="171"/>
      <c r="BH580" s="171"/>
      <c r="BI580" s="171"/>
      <c r="BJ580" s="171"/>
      <c r="BK580" s="171"/>
      <c r="BL580" s="171"/>
      <c r="BM580" s="171"/>
      <c r="BN580" s="171"/>
      <c r="BO580" s="171"/>
      <c r="BP580" s="171"/>
      <c r="BQ580" s="171"/>
      <c r="BR580" s="171"/>
      <c r="BS580" s="171"/>
      <c r="BT580" s="171"/>
      <c r="BU580" s="171"/>
      <c r="BV580" s="171"/>
      <c r="BW580" s="171"/>
      <c r="BX580" s="171"/>
      <c r="BY580" s="171"/>
      <c r="BZ580" s="171"/>
      <c r="CA580" s="171"/>
      <c r="CB580" s="171"/>
      <c r="CC580" s="171"/>
      <c r="CD580" s="171"/>
      <c r="CE580" s="171"/>
      <c r="CF580" s="171"/>
      <c r="CG580" s="171"/>
      <c r="CH580" s="171"/>
      <c r="CI580" s="171"/>
      <c r="CJ580" s="171"/>
      <c r="CK580" s="171"/>
      <c r="CL580" s="171"/>
      <c r="CM580" s="171"/>
      <c r="CN580" s="171"/>
      <c r="CO580" s="171"/>
      <c r="CP580" s="171"/>
      <c r="CQ580" s="171"/>
      <c r="CR580" s="171"/>
      <c r="CS580" s="171"/>
      <c r="CT580" s="171"/>
      <c r="CU580" s="171"/>
      <c r="CV580" s="171"/>
      <c r="CW580" s="171"/>
      <c r="CX580" s="171"/>
      <c r="CY580" s="171"/>
      <c r="CZ580" s="171"/>
      <c r="DA580" s="171"/>
      <c r="DB580" s="171"/>
      <c r="DC580" s="171"/>
      <c r="DD580" s="171"/>
      <c r="DE580" s="171"/>
      <c r="DF580" s="171"/>
      <c r="DG580" s="171"/>
      <c r="DH580" s="171"/>
      <c r="DI580" s="171"/>
      <c r="DJ580" s="171"/>
      <c r="DK580" s="171"/>
      <c r="DL580" s="171"/>
      <c r="DM580" s="171"/>
      <c r="DN580" s="171"/>
      <c r="DO580" s="171"/>
      <c r="DP580" s="171"/>
      <c r="DQ580" s="171"/>
      <c r="DR580" s="171"/>
      <c r="DS580" s="171"/>
      <c r="DT580" s="171"/>
      <c r="DU580" s="171"/>
      <c r="DV580" s="171"/>
      <c r="DW580" s="171"/>
      <c r="DX580" s="171"/>
      <c r="DY580" s="171"/>
      <c r="DZ580" s="171"/>
      <c r="EA580" s="171"/>
      <c r="EB580" s="171"/>
      <c r="EC580" s="171"/>
      <c r="ED580" s="171"/>
      <c r="EE580" s="171"/>
      <c r="EF580" s="171"/>
      <c r="EG580" s="171"/>
      <c r="EH580" s="171"/>
      <c r="EI580" s="171"/>
      <c r="EJ580" s="171"/>
      <c r="EK580" s="171"/>
      <c r="EL580" s="171"/>
      <c r="EM580" s="171"/>
      <c r="EN580" s="171"/>
    </row>
    <row r="581" spans="43:144" ht="15" x14ac:dyDescent="0.25">
      <c r="AQ581" s="171"/>
      <c r="AR581"/>
      <c r="AS581"/>
      <c r="AT581"/>
      <c r="AU581"/>
      <c r="AV581"/>
      <c r="AW581"/>
      <c r="AX581"/>
      <c r="AY581"/>
      <c r="AZ581"/>
      <c r="BA581"/>
      <c r="BB581"/>
      <c r="BC581"/>
      <c r="BD581"/>
      <c r="BE581" s="171"/>
      <c r="BF581" s="171"/>
      <c r="BG581" s="171"/>
      <c r="BH581" s="171"/>
      <c r="BI581" s="171"/>
      <c r="BJ581" s="171"/>
      <c r="BK581" s="171"/>
      <c r="BL581" s="171"/>
      <c r="BM581" s="171"/>
      <c r="BN581" s="171"/>
      <c r="BO581" s="171"/>
      <c r="BP581" s="171"/>
      <c r="BQ581" s="171"/>
      <c r="BR581" s="171"/>
      <c r="BS581" s="171"/>
      <c r="BT581" s="171"/>
      <c r="BU581" s="171"/>
      <c r="BV581" s="171"/>
      <c r="BW581" s="171"/>
      <c r="BX581" s="171"/>
      <c r="BY581" s="171"/>
      <c r="BZ581" s="171"/>
      <c r="CA581" s="171"/>
      <c r="CB581" s="171"/>
      <c r="CC581" s="171"/>
      <c r="CD581" s="171"/>
      <c r="CE581" s="171"/>
      <c r="CF581" s="171"/>
      <c r="CG581" s="171"/>
      <c r="CH581" s="171"/>
      <c r="CI581" s="171"/>
      <c r="CJ581" s="171"/>
      <c r="CK581" s="171"/>
      <c r="CL581" s="171"/>
      <c r="CM581" s="171"/>
      <c r="CN581" s="171"/>
      <c r="CO581" s="171"/>
      <c r="CP581" s="171"/>
      <c r="CQ581" s="171"/>
      <c r="CR581" s="171"/>
      <c r="CS581" s="171"/>
      <c r="CT581" s="171"/>
      <c r="CU581" s="171"/>
      <c r="CV581" s="171"/>
      <c r="CW581" s="171"/>
      <c r="CX581" s="171"/>
      <c r="CY581" s="171"/>
      <c r="CZ581" s="171"/>
      <c r="DA581" s="171"/>
      <c r="DB581" s="171"/>
      <c r="DC581" s="171"/>
      <c r="DD581" s="171"/>
      <c r="DE581" s="171"/>
      <c r="DF581" s="171"/>
      <c r="DG581" s="171"/>
      <c r="DH581" s="171"/>
      <c r="DI581" s="171"/>
      <c r="DJ581" s="171"/>
      <c r="DK581" s="171"/>
      <c r="DL581" s="171"/>
      <c r="DM581" s="171"/>
      <c r="DN581" s="171"/>
      <c r="DO581" s="171"/>
      <c r="DP581" s="171"/>
      <c r="DQ581" s="171"/>
      <c r="DR581" s="171"/>
      <c r="DS581" s="171"/>
      <c r="DT581" s="171"/>
      <c r="DU581" s="171"/>
      <c r="DV581" s="171"/>
      <c r="DW581" s="171"/>
      <c r="DX581" s="171"/>
      <c r="DY581" s="171"/>
      <c r="DZ581" s="171"/>
      <c r="EA581" s="171"/>
      <c r="EB581" s="171"/>
      <c r="EC581" s="171"/>
      <c r="ED581" s="171"/>
      <c r="EE581" s="171"/>
      <c r="EF581" s="171"/>
      <c r="EG581" s="171"/>
      <c r="EH581" s="171"/>
      <c r="EI581" s="171"/>
      <c r="EJ581" s="171"/>
      <c r="EK581" s="171"/>
      <c r="EL581" s="171"/>
      <c r="EM581" s="171"/>
      <c r="EN581" s="171"/>
    </row>
    <row r="582" spans="43:144" ht="15" x14ac:dyDescent="0.25">
      <c r="AQ582" s="171"/>
      <c r="AR582"/>
      <c r="AS582"/>
      <c r="AT582"/>
      <c r="AU582"/>
      <c r="AV582"/>
      <c r="AW582"/>
      <c r="AX582"/>
      <c r="AY582"/>
      <c r="AZ582"/>
      <c r="BA582"/>
      <c r="BB582"/>
      <c r="BC582"/>
      <c r="BD582"/>
      <c r="BE582" s="171"/>
      <c r="BF582" s="171"/>
      <c r="BG582" s="171"/>
      <c r="BH582" s="171"/>
      <c r="BI582" s="171"/>
      <c r="BJ582" s="171"/>
      <c r="BK582" s="171"/>
      <c r="BL582" s="171"/>
      <c r="BM582" s="171"/>
      <c r="BN582" s="171"/>
      <c r="BO582" s="171"/>
      <c r="BP582" s="171"/>
      <c r="BQ582" s="171"/>
      <c r="BR582" s="171"/>
      <c r="BS582" s="171"/>
      <c r="BT582" s="171"/>
      <c r="BU582" s="171"/>
      <c r="BV582" s="171"/>
      <c r="BW582" s="171"/>
      <c r="BX582" s="171"/>
      <c r="BY582" s="171"/>
      <c r="BZ582" s="171"/>
      <c r="CA582" s="171"/>
      <c r="CB582" s="171"/>
      <c r="CC582" s="171"/>
      <c r="CD582" s="171"/>
      <c r="CE582" s="171"/>
      <c r="CF582" s="171"/>
      <c r="CG582" s="171"/>
      <c r="CH582" s="171"/>
      <c r="CI582" s="171"/>
      <c r="CJ582" s="171"/>
      <c r="CK582" s="171"/>
      <c r="CL582" s="171"/>
      <c r="CM582" s="171"/>
      <c r="CN582" s="171"/>
      <c r="CO582" s="171"/>
      <c r="CP582" s="171"/>
      <c r="CQ582" s="171"/>
      <c r="CR582" s="171"/>
      <c r="CS582" s="171"/>
      <c r="CT582" s="171"/>
      <c r="CU582" s="171"/>
      <c r="CV582" s="171"/>
      <c r="CW582" s="171"/>
      <c r="CX582" s="171"/>
      <c r="CY582" s="171"/>
      <c r="CZ582" s="171"/>
      <c r="DA582" s="171"/>
      <c r="DB582" s="171"/>
      <c r="DC582" s="171"/>
      <c r="DD582" s="171"/>
      <c r="DE582" s="171"/>
      <c r="DF582" s="171"/>
      <c r="DG582" s="171"/>
      <c r="DH582" s="171"/>
      <c r="DI582" s="171"/>
      <c r="DJ582" s="171"/>
      <c r="DK582" s="171"/>
      <c r="DL582" s="171"/>
      <c r="DM582" s="171"/>
      <c r="DN582" s="171"/>
      <c r="DO582" s="171"/>
      <c r="DP582" s="171"/>
      <c r="DQ582" s="171"/>
      <c r="DR582" s="171"/>
      <c r="DS582" s="171"/>
      <c r="DT582" s="171"/>
      <c r="DU582" s="171"/>
      <c r="DV582" s="171"/>
      <c r="DW582" s="171"/>
      <c r="DX582" s="171"/>
      <c r="DY582" s="171"/>
      <c r="DZ582" s="171"/>
      <c r="EA582" s="171"/>
      <c r="EB582" s="171"/>
      <c r="EC582" s="171"/>
      <c r="ED582" s="171"/>
      <c r="EE582" s="171"/>
      <c r="EF582" s="171"/>
      <c r="EG582" s="171"/>
      <c r="EH582" s="171"/>
      <c r="EI582" s="171"/>
      <c r="EJ582" s="171"/>
      <c r="EK582" s="171"/>
      <c r="EL582" s="171"/>
      <c r="EM582" s="171"/>
      <c r="EN582" s="171"/>
    </row>
    <row r="583" spans="43:144" ht="15" x14ac:dyDescent="0.25">
      <c r="AQ583" s="171"/>
      <c r="AR583"/>
      <c r="AS583"/>
      <c r="AT583"/>
      <c r="AU583"/>
      <c r="AV583"/>
      <c r="AW583"/>
      <c r="AX583"/>
      <c r="AY583"/>
      <c r="AZ583"/>
      <c r="BA583"/>
      <c r="BB583"/>
      <c r="BC583"/>
      <c r="BD583"/>
      <c r="BE583" s="171"/>
      <c r="BF583" s="171"/>
      <c r="BG583" s="171"/>
      <c r="BH583" s="171"/>
      <c r="BI583" s="171"/>
      <c r="BJ583" s="171"/>
      <c r="BK583" s="171"/>
      <c r="BL583" s="171"/>
      <c r="BM583" s="171"/>
      <c r="BN583" s="171"/>
      <c r="BO583" s="171"/>
      <c r="BP583" s="171"/>
      <c r="BQ583" s="171"/>
      <c r="BR583" s="171"/>
      <c r="BS583" s="171"/>
      <c r="BT583" s="171"/>
      <c r="BU583" s="171"/>
      <c r="BV583" s="171"/>
      <c r="BW583" s="171"/>
      <c r="BX583" s="171"/>
      <c r="BY583" s="171"/>
      <c r="BZ583" s="171"/>
      <c r="CA583" s="171"/>
      <c r="CB583" s="171"/>
      <c r="CC583" s="171"/>
      <c r="CD583" s="171"/>
      <c r="CE583" s="171"/>
      <c r="CF583" s="171"/>
      <c r="CG583" s="171"/>
      <c r="CH583" s="171"/>
      <c r="CI583" s="171"/>
      <c r="CJ583" s="171"/>
      <c r="CK583" s="171"/>
      <c r="CL583" s="171"/>
      <c r="CM583" s="171"/>
      <c r="CN583" s="171"/>
      <c r="CO583" s="171"/>
      <c r="CP583" s="171"/>
      <c r="CQ583" s="171"/>
      <c r="CR583" s="171"/>
      <c r="CS583" s="171"/>
      <c r="CT583" s="171"/>
      <c r="CU583" s="171"/>
      <c r="CV583" s="171"/>
      <c r="CW583" s="171"/>
      <c r="CX583" s="171"/>
      <c r="CY583" s="171"/>
      <c r="CZ583" s="171"/>
      <c r="DA583" s="171"/>
      <c r="DB583" s="171"/>
      <c r="DC583" s="171"/>
      <c r="DD583" s="171"/>
      <c r="DE583" s="171"/>
      <c r="DF583" s="171"/>
      <c r="DG583" s="171"/>
      <c r="DH583" s="171"/>
      <c r="DI583" s="171"/>
      <c r="DJ583" s="171"/>
      <c r="DK583" s="171"/>
      <c r="DL583" s="171"/>
      <c r="DM583" s="171"/>
      <c r="DN583" s="171"/>
      <c r="DO583" s="171"/>
      <c r="DP583" s="171"/>
      <c r="DQ583" s="171"/>
      <c r="DR583" s="171"/>
      <c r="DS583" s="171"/>
      <c r="DT583" s="171"/>
      <c r="DU583" s="171"/>
      <c r="DV583" s="171"/>
      <c r="DW583" s="171"/>
      <c r="DX583" s="171"/>
      <c r="DY583" s="171"/>
      <c r="DZ583" s="171"/>
      <c r="EA583" s="171"/>
      <c r="EB583" s="171"/>
      <c r="EC583" s="171"/>
      <c r="ED583" s="171"/>
      <c r="EE583" s="171"/>
      <c r="EF583" s="171"/>
      <c r="EG583" s="171"/>
      <c r="EH583" s="171"/>
      <c r="EI583" s="171"/>
      <c r="EJ583" s="171"/>
      <c r="EK583" s="171"/>
      <c r="EL583" s="171"/>
      <c r="EM583" s="171"/>
      <c r="EN583" s="171"/>
    </row>
    <row r="584" spans="43:144" ht="15" x14ac:dyDescent="0.25">
      <c r="AQ584" s="171"/>
      <c r="AR584"/>
      <c r="AS584"/>
      <c r="AT584"/>
      <c r="AU584"/>
      <c r="AV584"/>
      <c r="AW584"/>
      <c r="AX584"/>
      <c r="AY584"/>
      <c r="AZ584"/>
      <c r="BA584"/>
      <c r="BB584"/>
      <c r="BC584"/>
      <c r="BD584"/>
      <c r="BE584" s="171"/>
      <c r="BF584" s="171"/>
      <c r="BG584" s="171"/>
      <c r="BH584" s="171"/>
      <c r="BI584" s="171"/>
      <c r="BJ584" s="171"/>
      <c r="BK584" s="171"/>
      <c r="BL584" s="171"/>
      <c r="BM584" s="171"/>
      <c r="BN584" s="171"/>
      <c r="BO584" s="171"/>
      <c r="BP584" s="171"/>
      <c r="BQ584" s="171"/>
      <c r="BR584" s="171"/>
      <c r="BS584" s="171"/>
      <c r="BT584" s="171"/>
      <c r="BU584" s="171"/>
      <c r="BV584" s="171"/>
      <c r="BW584" s="171"/>
      <c r="BX584" s="171"/>
      <c r="BY584" s="171"/>
      <c r="BZ584" s="171"/>
      <c r="CA584" s="171"/>
      <c r="CB584" s="171"/>
      <c r="CC584" s="171"/>
      <c r="CD584" s="171"/>
      <c r="CE584" s="171"/>
      <c r="CF584" s="171"/>
      <c r="CG584" s="171"/>
      <c r="CH584" s="171"/>
      <c r="CI584" s="171"/>
      <c r="CJ584" s="171"/>
      <c r="CK584" s="171"/>
      <c r="CL584" s="171"/>
      <c r="CM584" s="171"/>
      <c r="CN584" s="171"/>
      <c r="CO584" s="171"/>
      <c r="CP584" s="171"/>
      <c r="CQ584" s="171"/>
      <c r="CR584" s="171"/>
      <c r="CS584" s="171"/>
      <c r="CT584" s="171"/>
      <c r="CU584" s="171"/>
      <c r="CV584" s="171"/>
      <c r="CW584" s="171"/>
      <c r="CX584" s="171"/>
      <c r="CY584" s="171"/>
      <c r="CZ584" s="171"/>
      <c r="DA584" s="171"/>
      <c r="DB584" s="171"/>
      <c r="DC584" s="171"/>
      <c r="DD584" s="171"/>
      <c r="DE584" s="171"/>
      <c r="DF584" s="171"/>
      <c r="DG584" s="171"/>
      <c r="DH584" s="171"/>
      <c r="DI584" s="171"/>
      <c r="DJ584" s="171"/>
      <c r="DK584" s="171"/>
      <c r="DL584" s="171"/>
      <c r="DM584" s="171"/>
      <c r="DN584" s="171"/>
      <c r="DO584" s="171"/>
      <c r="DP584" s="171"/>
      <c r="DQ584" s="171"/>
      <c r="DR584" s="171"/>
      <c r="DS584" s="171"/>
      <c r="DT584" s="171"/>
      <c r="DU584" s="171"/>
      <c r="DV584" s="171"/>
      <c r="DW584" s="171"/>
      <c r="DX584" s="171"/>
      <c r="DY584" s="171"/>
      <c r="DZ584" s="171"/>
      <c r="EA584" s="171"/>
      <c r="EB584" s="171"/>
      <c r="EC584" s="171"/>
      <c r="ED584" s="171"/>
      <c r="EE584" s="171"/>
      <c r="EF584" s="171"/>
      <c r="EG584" s="171"/>
      <c r="EH584" s="171"/>
      <c r="EI584" s="171"/>
      <c r="EJ584" s="171"/>
      <c r="EK584" s="171"/>
      <c r="EL584" s="171"/>
      <c r="EM584" s="171"/>
      <c r="EN584" s="171"/>
    </row>
    <row r="585" spans="43:144" ht="15" x14ac:dyDescent="0.25">
      <c r="AQ585" s="171"/>
      <c r="AR585"/>
      <c r="AS585"/>
      <c r="AT585"/>
      <c r="AU585"/>
      <c r="AV585"/>
      <c r="AW585"/>
      <c r="AX585"/>
      <c r="AY585"/>
      <c r="AZ585"/>
      <c r="BA585"/>
      <c r="BB585"/>
      <c r="BC585"/>
      <c r="BD585"/>
      <c r="BE585" s="171"/>
      <c r="BF585" s="171"/>
      <c r="BG585" s="171"/>
      <c r="BH585" s="171"/>
      <c r="BI585" s="171"/>
      <c r="BJ585" s="171"/>
      <c r="BK585" s="171"/>
      <c r="BL585" s="171"/>
      <c r="BM585" s="171"/>
      <c r="BN585" s="171"/>
      <c r="BO585" s="171"/>
      <c r="BP585" s="171"/>
      <c r="BQ585" s="171"/>
      <c r="BR585" s="171"/>
      <c r="BS585" s="171"/>
      <c r="BT585" s="171"/>
      <c r="BU585" s="171"/>
      <c r="BV585" s="171"/>
      <c r="BW585" s="171"/>
      <c r="BX585" s="171"/>
      <c r="BY585" s="171"/>
      <c r="BZ585" s="171"/>
      <c r="CA585" s="171"/>
      <c r="CB585" s="171"/>
      <c r="CC585" s="171"/>
      <c r="CD585" s="171"/>
      <c r="CE585" s="171"/>
      <c r="CF585" s="171"/>
      <c r="CG585" s="171"/>
      <c r="CH585" s="171"/>
      <c r="CI585" s="171"/>
      <c r="CJ585" s="171"/>
      <c r="CK585" s="171"/>
      <c r="CL585" s="171"/>
      <c r="CM585" s="171"/>
      <c r="CN585" s="171"/>
      <c r="CO585" s="171"/>
      <c r="CP585" s="171"/>
      <c r="CQ585" s="171"/>
      <c r="CR585" s="171"/>
      <c r="CS585" s="171"/>
      <c r="CT585" s="171"/>
      <c r="CU585" s="171"/>
      <c r="CV585" s="171"/>
      <c r="CW585" s="171"/>
      <c r="CX585" s="171"/>
      <c r="CY585" s="171"/>
      <c r="CZ585" s="171"/>
      <c r="DA585" s="171"/>
      <c r="DB585" s="171"/>
      <c r="DC585" s="171"/>
      <c r="DD585" s="171"/>
      <c r="DE585" s="171"/>
      <c r="DF585" s="171"/>
      <c r="DG585" s="171"/>
      <c r="DH585" s="171"/>
      <c r="DI585" s="171"/>
      <c r="DJ585" s="171"/>
      <c r="DK585" s="171"/>
      <c r="DL585" s="171"/>
      <c r="DM585" s="171"/>
      <c r="DN585" s="171"/>
      <c r="DO585" s="171"/>
      <c r="DP585" s="171"/>
      <c r="DQ585" s="171"/>
      <c r="DR585" s="171"/>
      <c r="DS585" s="171"/>
      <c r="DT585" s="171"/>
      <c r="DU585" s="171"/>
      <c r="DV585" s="171"/>
      <c r="DW585" s="171"/>
      <c r="DX585" s="171"/>
      <c r="DY585" s="171"/>
      <c r="DZ585" s="171"/>
      <c r="EA585" s="171"/>
      <c r="EB585" s="171"/>
      <c r="EC585" s="171"/>
      <c r="ED585" s="171"/>
      <c r="EE585" s="171"/>
      <c r="EF585" s="171"/>
      <c r="EG585" s="171"/>
      <c r="EH585" s="171"/>
      <c r="EI585" s="171"/>
      <c r="EJ585" s="171"/>
      <c r="EK585" s="171"/>
      <c r="EL585" s="171"/>
      <c r="EM585" s="171"/>
      <c r="EN585" s="171"/>
    </row>
    <row r="586" spans="43:144" ht="15" x14ac:dyDescent="0.25">
      <c r="AQ586" s="171"/>
      <c r="AR586"/>
      <c r="AS586"/>
      <c r="AT586"/>
      <c r="AU586"/>
      <c r="AV586"/>
      <c r="AW586"/>
      <c r="AX586"/>
      <c r="AY586"/>
      <c r="AZ586"/>
      <c r="BA586"/>
      <c r="BB586"/>
      <c r="BC586"/>
      <c r="BD586"/>
      <c r="BE586" s="171"/>
      <c r="BF586" s="171"/>
      <c r="BG586" s="171"/>
      <c r="BH586" s="171"/>
      <c r="BI586" s="171"/>
      <c r="BJ586" s="171"/>
      <c r="BK586" s="171"/>
      <c r="BL586" s="171"/>
      <c r="BM586" s="171"/>
      <c r="BN586" s="171"/>
      <c r="BO586" s="171"/>
      <c r="BP586" s="171"/>
      <c r="BQ586" s="171"/>
      <c r="BR586" s="171"/>
      <c r="BS586" s="171"/>
      <c r="BT586" s="171"/>
      <c r="BU586" s="171"/>
      <c r="BV586" s="171"/>
      <c r="BW586" s="171"/>
      <c r="BX586" s="171"/>
      <c r="BY586" s="171"/>
      <c r="BZ586" s="171"/>
      <c r="CA586" s="171"/>
      <c r="CB586" s="171"/>
      <c r="CC586" s="171"/>
      <c r="CD586" s="171"/>
      <c r="CE586" s="171"/>
      <c r="CF586" s="171"/>
      <c r="CG586" s="171"/>
      <c r="CH586" s="171"/>
      <c r="CI586" s="171"/>
      <c r="CJ586" s="171"/>
      <c r="CK586" s="171"/>
      <c r="CL586" s="171"/>
      <c r="CM586" s="171"/>
      <c r="CN586" s="171"/>
      <c r="CO586" s="171"/>
      <c r="CP586" s="171"/>
      <c r="CQ586" s="171"/>
      <c r="CR586" s="171"/>
      <c r="CS586" s="171"/>
      <c r="CT586" s="171"/>
      <c r="CU586" s="171"/>
      <c r="CV586" s="171"/>
      <c r="CW586" s="171"/>
      <c r="CX586" s="171"/>
      <c r="CY586" s="171"/>
      <c r="CZ586" s="171"/>
      <c r="DA586" s="171"/>
      <c r="DB586" s="171"/>
      <c r="DC586" s="171"/>
      <c r="DD586" s="171"/>
      <c r="DE586" s="171"/>
      <c r="DF586" s="171"/>
      <c r="DG586" s="171"/>
      <c r="DH586" s="171"/>
      <c r="DI586" s="171"/>
      <c r="DJ586" s="171"/>
      <c r="DK586" s="171"/>
      <c r="DL586" s="171"/>
      <c r="DM586" s="171"/>
      <c r="DN586" s="171"/>
      <c r="DO586" s="171"/>
      <c r="DP586" s="171"/>
      <c r="DQ586" s="171"/>
      <c r="DR586" s="171"/>
      <c r="DS586" s="171"/>
      <c r="DT586" s="171"/>
      <c r="DU586" s="171"/>
      <c r="DV586" s="171"/>
      <c r="DW586" s="171"/>
      <c r="DX586" s="171"/>
      <c r="DY586" s="171"/>
      <c r="DZ586" s="171"/>
      <c r="EA586" s="171"/>
      <c r="EB586" s="171"/>
      <c r="EC586" s="171"/>
      <c r="ED586" s="171"/>
      <c r="EE586" s="171"/>
      <c r="EF586" s="171"/>
      <c r="EG586" s="171"/>
      <c r="EH586" s="171"/>
      <c r="EI586" s="171"/>
      <c r="EJ586" s="171"/>
      <c r="EK586" s="171"/>
      <c r="EL586" s="171"/>
      <c r="EM586" s="171"/>
      <c r="EN586" s="171"/>
    </row>
    <row r="587" spans="43:144" ht="15" x14ac:dyDescent="0.25">
      <c r="AQ587" s="171"/>
      <c r="AR587"/>
      <c r="AS587"/>
      <c r="AT587"/>
      <c r="AU587"/>
      <c r="AV587"/>
      <c r="AW587"/>
      <c r="AX587"/>
      <c r="AY587"/>
      <c r="AZ587"/>
      <c r="BA587"/>
      <c r="BB587"/>
      <c r="BC587"/>
      <c r="BD587"/>
      <c r="BE587" s="171"/>
      <c r="BF587" s="171"/>
      <c r="BG587" s="171"/>
      <c r="BH587" s="171"/>
      <c r="BI587" s="171"/>
      <c r="BJ587" s="171"/>
      <c r="BK587" s="171"/>
      <c r="BL587" s="171"/>
      <c r="BM587" s="171"/>
      <c r="BN587" s="171"/>
      <c r="BO587" s="171"/>
      <c r="BP587" s="171"/>
      <c r="BQ587" s="171"/>
      <c r="BR587" s="171"/>
      <c r="BS587" s="171"/>
      <c r="BT587" s="171"/>
      <c r="BU587" s="171"/>
      <c r="BV587" s="171"/>
      <c r="BW587" s="171"/>
      <c r="BX587" s="171"/>
      <c r="BY587" s="171"/>
      <c r="BZ587" s="171"/>
      <c r="CA587" s="171"/>
      <c r="CB587" s="171"/>
      <c r="CC587" s="171"/>
      <c r="CD587" s="171"/>
      <c r="CE587" s="171"/>
      <c r="CF587" s="171"/>
      <c r="CG587" s="171"/>
      <c r="CH587" s="171"/>
      <c r="CI587" s="171"/>
      <c r="CJ587" s="171"/>
      <c r="CK587" s="171"/>
      <c r="CL587" s="171"/>
      <c r="CM587" s="171"/>
      <c r="CN587" s="171"/>
      <c r="CO587" s="171"/>
      <c r="CP587" s="171"/>
      <c r="CQ587" s="171"/>
      <c r="CR587" s="171"/>
      <c r="CS587" s="171"/>
      <c r="CT587" s="171"/>
      <c r="CU587" s="171"/>
      <c r="CV587" s="171"/>
      <c r="CW587" s="171"/>
      <c r="CX587" s="171"/>
      <c r="CY587" s="171"/>
      <c r="CZ587" s="171"/>
      <c r="DA587" s="171"/>
      <c r="DB587" s="171"/>
      <c r="DC587" s="171"/>
      <c r="DD587" s="171"/>
      <c r="DE587" s="171"/>
      <c r="DF587" s="171"/>
      <c r="DG587" s="171"/>
      <c r="DH587" s="171"/>
      <c r="DI587" s="171"/>
      <c r="DJ587" s="171"/>
      <c r="DK587" s="171"/>
      <c r="DL587" s="171"/>
      <c r="DM587" s="171"/>
      <c r="DN587" s="171"/>
      <c r="DO587" s="171"/>
      <c r="DP587" s="171"/>
      <c r="DQ587" s="171"/>
      <c r="DR587" s="171"/>
      <c r="DS587" s="171"/>
      <c r="DT587" s="171"/>
      <c r="DU587" s="171"/>
      <c r="DV587" s="171"/>
      <c r="DW587" s="171"/>
      <c r="DX587" s="171"/>
      <c r="DY587" s="171"/>
      <c r="DZ587" s="171"/>
      <c r="EA587" s="171"/>
      <c r="EB587" s="171"/>
      <c r="EC587" s="171"/>
      <c r="ED587" s="171"/>
      <c r="EE587" s="171"/>
      <c r="EF587" s="171"/>
      <c r="EG587" s="171"/>
      <c r="EH587" s="171"/>
      <c r="EI587" s="171"/>
      <c r="EJ587" s="171"/>
      <c r="EK587" s="171"/>
      <c r="EL587" s="171"/>
      <c r="EM587" s="171"/>
      <c r="EN587" s="171"/>
    </row>
    <row r="588" spans="43:144" ht="15" x14ac:dyDescent="0.25">
      <c r="AQ588" s="171"/>
      <c r="AR588"/>
      <c r="AS588"/>
      <c r="AT588"/>
      <c r="AU588"/>
      <c r="AV588"/>
      <c r="AW588"/>
      <c r="AX588"/>
      <c r="AY588"/>
      <c r="AZ588"/>
      <c r="BA588"/>
      <c r="BB588"/>
      <c r="BC588"/>
      <c r="BD588"/>
      <c r="BE588" s="171"/>
      <c r="BF588" s="171"/>
      <c r="BG588" s="171"/>
      <c r="BH588" s="171"/>
      <c r="BI588" s="171"/>
      <c r="BJ588" s="171"/>
      <c r="BK588" s="171"/>
      <c r="BL588" s="171"/>
      <c r="BM588" s="171"/>
      <c r="BN588" s="171"/>
      <c r="BO588" s="171"/>
      <c r="BP588" s="171"/>
      <c r="BQ588" s="171"/>
      <c r="BR588" s="171"/>
      <c r="BS588" s="171"/>
      <c r="BT588" s="171"/>
      <c r="BU588" s="171"/>
      <c r="BV588" s="171"/>
      <c r="BW588" s="171"/>
      <c r="BX588" s="171"/>
      <c r="BY588" s="171"/>
      <c r="BZ588" s="171"/>
      <c r="CA588" s="171"/>
      <c r="CB588" s="171"/>
      <c r="CC588" s="171"/>
      <c r="CD588" s="171"/>
      <c r="CE588" s="171"/>
      <c r="CF588" s="171"/>
      <c r="CG588" s="171"/>
      <c r="CH588" s="171"/>
      <c r="CI588" s="171"/>
      <c r="CJ588" s="171"/>
      <c r="CK588" s="171"/>
      <c r="CL588" s="171"/>
      <c r="CM588" s="171"/>
      <c r="CN588" s="171"/>
      <c r="CO588" s="171"/>
      <c r="CP588" s="171"/>
      <c r="CQ588" s="171"/>
      <c r="CR588" s="171"/>
      <c r="CS588" s="171"/>
      <c r="CT588" s="171"/>
      <c r="CU588" s="171"/>
      <c r="CV588" s="171"/>
      <c r="CW588" s="171"/>
      <c r="CX588" s="171"/>
      <c r="CY588" s="171"/>
      <c r="CZ588" s="171"/>
      <c r="DA588" s="171"/>
      <c r="DB588" s="171"/>
      <c r="DC588" s="171"/>
      <c r="DD588" s="171"/>
      <c r="DE588" s="171"/>
      <c r="DF588" s="171"/>
      <c r="DG588" s="171"/>
      <c r="DH588" s="171"/>
      <c r="DI588" s="171"/>
      <c r="DJ588" s="171"/>
      <c r="DK588" s="171"/>
      <c r="DL588" s="171"/>
      <c r="DM588" s="171"/>
      <c r="DN588" s="171"/>
      <c r="DO588" s="171"/>
      <c r="DP588" s="171"/>
      <c r="DQ588" s="171"/>
      <c r="DR588" s="171"/>
      <c r="DS588" s="171"/>
      <c r="DT588" s="171"/>
      <c r="DU588" s="171"/>
      <c r="DV588" s="171"/>
      <c r="DW588" s="171"/>
      <c r="DX588" s="171"/>
      <c r="DY588" s="171"/>
      <c r="DZ588" s="171"/>
      <c r="EA588" s="171"/>
      <c r="EB588" s="171"/>
      <c r="EC588" s="171"/>
      <c r="ED588" s="171"/>
      <c r="EE588" s="171"/>
      <c r="EF588" s="171"/>
      <c r="EG588" s="171"/>
      <c r="EH588" s="171"/>
      <c r="EI588" s="171"/>
      <c r="EJ588" s="171"/>
      <c r="EK588" s="171"/>
      <c r="EL588" s="171"/>
      <c r="EM588" s="171"/>
      <c r="EN588" s="171"/>
    </row>
    <row r="589" spans="43:144" ht="15" x14ac:dyDescent="0.25">
      <c r="AQ589" s="171"/>
      <c r="AR589"/>
      <c r="AS589"/>
      <c r="AT589"/>
      <c r="AU589"/>
      <c r="AV589"/>
      <c r="AW589"/>
      <c r="AX589"/>
      <c r="AY589"/>
      <c r="AZ589"/>
      <c r="BA589"/>
      <c r="BB589"/>
      <c r="BC589"/>
      <c r="BD589"/>
      <c r="BE589" s="171"/>
      <c r="BF589" s="171"/>
      <c r="BG589" s="171"/>
      <c r="BH589" s="171"/>
      <c r="BI589" s="171"/>
      <c r="BJ589" s="171"/>
      <c r="BK589" s="171"/>
      <c r="BL589" s="171"/>
      <c r="BM589" s="171"/>
      <c r="BN589" s="171"/>
      <c r="BO589" s="171"/>
      <c r="BP589" s="171"/>
      <c r="BQ589" s="171"/>
      <c r="BR589" s="171"/>
      <c r="BS589" s="171"/>
      <c r="BT589" s="171"/>
      <c r="BU589" s="171"/>
      <c r="BV589" s="171"/>
      <c r="BW589" s="171"/>
      <c r="BX589" s="171"/>
      <c r="BY589" s="171"/>
      <c r="BZ589" s="171"/>
      <c r="CA589" s="171"/>
      <c r="CB589" s="171"/>
      <c r="CC589" s="171"/>
      <c r="CD589" s="171"/>
      <c r="CE589" s="171"/>
      <c r="CF589" s="171"/>
      <c r="CG589" s="171"/>
      <c r="CH589" s="171"/>
      <c r="CI589" s="171"/>
      <c r="CJ589" s="171"/>
      <c r="CK589" s="171"/>
      <c r="CL589" s="171"/>
      <c r="CM589" s="171"/>
      <c r="CN589" s="171"/>
      <c r="CO589" s="171"/>
      <c r="CP589" s="171"/>
      <c r="CQ589" s="171"/>
      <c r="CR589" s="171"/>
      <c r="CS589" s="171"/>
      <c r="CT589" s="171"/>
      <c r="CU589" s="171"/>
      <c r="CV589" s="171"/>
      <c r="CW589" s="171"/>
      <c r="CX589" s="171"/>
      <c r="CY589" s="171"/>
      <c r="CZ589" s="171"/>
      <c r="DA589" s="171"/>
      <c r="DB589" s="171"/>
      <c r="DC589" s="171"/>
      <c r="DD589" s="171"/>
      <c r="DE589" s="171"/>
      <c r="DF589" s="171"/>
      <c r="DG589" s="171"/>
      <c r="DH589" s="171"/>
      <c r="DI589" s="171"/>
      <c r="DJ589" s="171"/>
      <c r="DK589" s="171"/>
      <c r="DL589" s="171"/>
      <c r="DM589" s="171"/>
      <c r="DN589" s="171"/>
      <c r="DO589" s="171"/>
      <c r="DP589" s="171"/>
      <c r="DQ589" s="171"/>
      <c r="DR589" s="171"/>
      <c r="DS589" s="171"/>
      <c r="DT589" s="171"/>
      <c r="DU589" s="171"/>
      <c r="DV589" s="171"/>
      <c r="DW589" s="171"/>
      <c r="DX589" s="171"/>
      <c r="DY589" s="171"/>
      <c r="DZ589" s="171"/>
      <c r="EA589" s="171"/>
      <c r="EB589" s="171"/>
      <c r="EC589" s="171"/>
      <c r="ED589" s="171"/>
      <c r="EE589" s="171"/>
      <c r="EF589" s="171"/>
      <c r="EG589" s="171"/>
      <c r="EH589" s="171"/>
      <c r="EI589" s="171"/>
      <c r="EJ589" s="171"/>
      <c r="EK589" s="171"/>
      <c r="EL589" s="171"/>
      <c r="EM589" s="171"/>
      <c r="EN589" s="171"/>
    </row>
    <row r="590" spans="43:144" ht="15" x14ac:dyDescent="0.25">
      <c r="AQ590" s="171"/>
      <c r="AR590"/>
      <c r="AS590"/>
      <c r="AT590"/>
      <c r="AU590"/>
      <c r="AV590"/>
      <c r="AW590"/>
      <c r="AX590"/>
      <c r="AY590"/>
      <c r="AZ590"/>
      <c r="BA590"/>
      <c r="BB590"/>
      <c r="BC590"/>
      <c r="BD590"/>
      <c r="BE590" s="171"/>
      <c r="BF590" s="171"/>
      <c r="BG590" s="171"/>
      <c r="BH590" s="171"/>
      <c r="BI590" s="171"/>
      <c r="BJ590" s="171"/>
      <c r="BK590" s="171"/>
      <c r="BL590" s="171"/>
      <c r="BM590" s="171"/>
      <c r="BN590" s="171"/>
      <c r="BO590" s="171"/>
      <c r="BP590" s="171"/>
      <c r="BQ590" s="171"/>
      <c r="BR590" s="171"/>
      <c r="BS590" s="171"/>
      <c r="BT590" s="171"/>
      <c r="BU590" s="171"/>
      <c r="BV590" s="171"/>
      <c r="BW590" s="171"/>
      <c r="BX590" s="171"/>
      <c r="BY590" s="171"/>
      <c r="BZ590" s="171"/>
      <c r="CA590" s="171"/>
      <c r="CB590" s="171"/>
      <c r="CC590" s="171"/>
      <c r="CD590" s="171"/>
      <c r="CE590" s="171"/>
      <c r="CF590" s="171"/>
      <c r="CG590" s="171"/>
      <c r="CH590" s="171"/>
      <c r="CI590" s="171"/>
      <c r="CJ590" s="171"/>
      <c r="CK590" s="171"/>
      <c r="CL590" s="171"/>
      <c r="CM590" s="171"/>
      <c r="CN590" s="171"/>
      <c r="CO590" s="171"/>
      <c r="CP590" s="171"/>
      <c r="CQ590" s="171"/>
      <c r="CR590" s="171"/>
      <c r="CS590" s="171"/>
      <c r="CT590" s="171"/>
      <c r="CU590" s="171"/>
      <c r="CV590" s="171"/>
      <c r="CW590" s="171"/>
      <c r="CX590" s="171"/>
      <c r="CY590" s="171"/>
      <c r="CZ590" s="171"/>
      <c r="DA590" s="171"/>
      <c r="DB590" s="171"/>
      <c r="DC590" s="171"/>
      <c r="DD590" s="171"/>
      <c r="DE590" s="171"/>
      <c r="DF590" s="171"/>
      <c r="DG590" s="171"/>
      <c r="DH590" s="171"/>
      <c r="DI590" s="171"/>
      <c r="DJ590" s="171"/>
      <c r="DK590" s="171"/>
      <c r="DL590" s="171"/>
      <c r="DM590" s="171"/>
      <c r="DN590" s="171"/>
      <c r="DO590" s="171"/>
      <c r="DP590" s="171"/>
      <c r="DQ590" s="171"/>
      <c r="DR590" s="171"/>
      <c r="DS590" s="171"/>
      <c r="DT590" s="171"/>
      <c r="DU590" s="171"/>
      <c r="DV590" s="171"/>
      <c r="DW590" s="171"/>
      <c r="DX590" s="171"/>
      <c r="DY590" s="171"/>
      <c r="DZ590" s="171"/>
      <c r="EA590" s="171"/>
      <c r="EB590" s="171"/>
      <c r="EC590" s="171"/>
      <c r="ED590" s="171"/>
      <c r="EE590" s="171"/>
      <c r="EF590" s="171"/>
      <c r="EG590" s="171"/>
      <c r="EH590" s="171"/>
      <c r="EI590" s="171"/>
      <c r="EJ590" s="171"/>
      <c r="EK590" s="171"/>
      <c r="EL590" s="171"/>
      <c r="EM590" s="171"/>
      <c r="EN590" s="171"/>
    </row>
    <row r="591" spans="43:144" ht="15" x14ac:dyDescent="0.25">
      <c r="AQ591" s="171"/>
      <c r="AR591"/>
      <c r="AS591"/>
      <c r="AT591"/>
      <c r="AU591"/>
      <c r="AV591"/>
      <c r="AW591"/>
      <c r="AX591"/>
      <c r="AY591"/>
      <c r="AZ591"/>
      <c r="BA591"/>
      <c r="BB591"/>
      <c r="BC591"/>
      <c r="BD591"/>
      <c r="BE591" s="171"/>
      <c r="BF591" s="171"/>
      <c r="BG591" s="171"/>
      <c r="BH591" s="171"/>
      <c r="BI591" s="171"/>
      <c r="BJ591" s="171"/>
      <c r="BK591" s="171"/>
      <c r="BL591" s="171"/>
      <c r="BM591" s="171"/>
      <c r="BN591" s="171"/>
      <c r="BO591" s="171"/>
      <c r="BP591" s="171"/>
      <c r="BQ591" s="171"/>
      <c r="BR591" s="171"/>
      <c r="BS591" s="171"/>
      <c r="BT591" s="171"/>
      <c r="BU591" s="171"/>
      <c r="BV591" s="171"/>
      <c r="BW591" s="171"/>
      <c r="BX591" s="171"/>
      <c r="BY591" s="171"/>
      <c r="BZ591" s="171"/>
      <c r="CA591" s="171"/>
      <c r="CB591" s="171"/>
      <c r="CC591" s="171"/>
      <c r="CD591" s="171"/>
      <c r="CE591" s="171"/>
      <c r="CF591" s="171"/>
      <c r="CG591" s="171"/>
      <c r="CH591" s="171"/>
      <c r="CI591" s="171"/>
      <c r="CJ591" s="171"/>
      <c r="CK591" s="171"/>
      <c r="CL591" s="171"/>
      <c r="CM591" s="171"/>
      <c r="CN591" s="171"/>
      <c r="CO591" s="171"/>
      <c r="CP591" s="171"/>
      <c r="CQ591" s="171"/>
      <c r="CR591" s="171"/>
      <c r="CS591" s="171"/>
      <c r="CT591" s="171"/>
      <c r="CU591" s="171"/>
      <c r="CV591" s="171"/>
      <c r="CW591" s="171"/>
      <c r="CX591" s="171"/>
      <c r="CY591" s="171"/>
      <c r="CZ591" s="171"/>
      <c r="DA591" s="171"/>
      <c r="DB591" s="171"/>
      <c r="DC591" s="171"/>
      <c r="DD591" s="171"/>
      <c r="DE591" s="171"/>
      <c r="DF591" s="171"/>
      <c r="DG591" s="171"/>
      <c r="DH591" s="171"/>
      <c r="DI591" s="171"/>
      <c r="DJ591" s="171"/>
      <c r="DK591" s="171"/>
      <c r="DL591" s="171"/>
      <c r="DM591" s="171"/>
      <c r="DN591" s="171"/>
      <c r="DO591" s="171"/>
      <c r="DP591" s="171"/>
      <c r="DQ591" s="171"/>
      <c r="DR591" s="171"/>
      <c r="DS591" s="171"/>
      <c r="DT591" s="171"/>
      <c r="DU591" s="171"/>
      <c r="DV591" s="171"/>
      <c r="DW591" s="171"/>
      <c r="DX591" s="171"/>
      <c r="DY591" s="171"/>
      <c r="DZ591" s="171"/>
      <c r="EA591" s="171"/>
      <c r="EB591" s="171"/>
      <c r="EC591" s="171"/>
      <c r="ED591" s="171"/>
      <c r="EE591" s="171"/>
      <c r="EF591" s="171"/>
      <c r="EG591" s="171"/>
      <c r="EH591" s="171"/>
      <c r="EI591" s="171"/>
      <c r="EJ591" s="171"/>
      <c r="EK591" s="171"/>
      <c r="EL591" s="171"/>
      <c r="EM591" s="171"/>
      <c r="EN591" s="171"/>
    </row>
    <row r="592" spans="43:144" ht="15" x14ac:dyDescent="0.25">
      <c r="AQ592" s="171"/>
      <c r="AR592"/>
      <c r="AS592"/>
      <c r="AT592"/>
      <c r="AU592"/>
      <c r="AV592"/>
      <c r="AW592"/>
      <c r="AX592"/>
      <c r="AY592"/>
      <c r="AZ592"/>
      <c r="BA592"/>
      <c r="BB592"/>
      <c r="BC592"/>
      <c r="BD592"/>
      <c r="BE592" s="171"/>
      <c r="BF592" s="171"/>
      <c r="BG592" s="171"/>
      <c r="BH592" s="171"/>
      <c r="BI592" s="171"/>
      <c r="BJ592" s="171"/>
      <c r="BK592" s="171"/>
      <c r="BL592" s="171"/>
      <c r="BM592" s="171"/>
      <c r="BN592" s="171"/>
      <c r="BO592" s="171"/>
      <c r="BP592" s="171"/>
      <c r="BQ592" s="171"/>
      <c r="BR592" s="171"/>
      <c r="BS592" s="171"/>
      <c r="BT592" s="171"/>
      <c r="BU592" s="171"/>
      <c r="BV592" s="171"/>
      <c r="BW592" s="171"/>
      <c r="BX592" s="171"/>
      <c r="BY592" s="171"/>
      <c r="BZ592" s="171"/>
      <c r="CA592" s="171"/>
      <c r="CB592" s="171"/>
      <c r="CC592" s="171"/>
      <c r="CD592" s="171"/>
      <c r="CE592" s="171"/>
      <c r="CF592" s="171"/>
      <c r="CG592" s="171"/>
      <c r="CH592" s="171"/>
      <c r="CI592" s="171"/>
      <c r="CJ592" s="171"/>
      <c r="CK592" s="171"/>
      <c r="CL592" s="171"/>
      <c r="CM592" s="171"/>
      <c r="CN592" s="171"/>
      <c r="CO592" s="171"/>
      <c r="CP592" s="171"/>
      <c r="CQ592" s="171"/>
      <c r="CR592" s="171"/>
      <c r="CS592" s="171"/>
      <c r="CT592" s="171"/>
      <c r="CU592" s="171"/>
      <c r="CV592" s="171"/>
      <c r="CW592" s="171"/>
      <c r="CX592" s="171"/>
      <c r="CY592" s="171"/>
      <c r="CZ592" s="171"/>
      <c r="DA592" s="171"/>
      <c r="DB592" s="171"/>
      <c r="DC592" s="171"/>
      <c r="DD592" s="171"/>
      <c r="DE592" s="171"/>
      <c r="DF592" s="171"/>
      <c r="DG592" s="171"/>
      <c r="DH592" s="171"/>
      <c r="DI592" s="171"/>
      <c r="DJ592" s="171"/>
      <c r="DK592" s="171"/>
      <c r="DL592" s="171"/>
      <c r="DM592" s="171"/>
      <c r="DN592" s="171"/>
      <c r="DO592" s="171"/>
      <c r="DP592" s="171"/>
      <c r="DQ592" s="171"/>
      <c r="DR592" s="171"/>
      <c r="DS592" s="171"/>
      <c r="DT592" s="171"/>
      <c r="DU592" s="171"/>
      <c r="DV592" s="171"/>
      <c r="DW592" s="171"/>
      <c r="DX592" s="171"/>
      <c r="DY592" s="171"/>
      <c r="DZ592" s="171"/>
      <c r="EA592" s="171"/>
      <c r="EB592" s="171"/>
      <c r="EC592" s="171"/>
      <c r="ED592" s="171"/>
      <c r="EE592" s="171"/>
      <c r="EF592" s="171"/>
      <c r="EG592" s="171"/>
      <c r="EH592" s="171"/>
      <c r="EI592" s="171"/>
      <c r="EJ592" s="171"/>
      <c r="EK592" s="171"/>
      <c r="EL592" s="171"/>
      <c r="EM592" s="171"/>
      <c r="EN592" s="171"/>
    </row>
    <row r="593" spans="43:144" ht="15" x14ac:dyDescent="0.25">
      <c r="AQ593" s="171"/>
      <c r="AR593"/>
      <c r="AS593"/>
      <c r="AT593"/>
      <c r="AU593"/>
      <c r="AV593"/>
      <c r="AW593"/>
      <c r="AX593"/>
      <c r="AY593"/>
      <c r="AZ593"/>
      <c r="BA593"/>
      <c r="BB593"/>
      <c r="BC593"/>
      <c r="BD593"/>
      <c r="BE593" s="171"/>
      <c r="BF593" s="171"/>
      <c r="BG593" s="171"/>
      <c r="BH593" s="171"/>
      <c r="BI593" s="171"/>
      <c r="BJ593" s="171"/>
      <c r="BK593" s="171"/>
      <c r="BL593" s="171"/>
      <c r="BM593" s="171"/>
      <c r="BN593" s="171"/>
      <c r="BO593" s="171"/>
      <c r="BP593" s="171"/>
      <c r="BQ593" s="171"/>
      <c r="BR593" s="171"/>
      <c r="BS593" s="171"/>
      <c r="BT593" s="171"/>
      <c r="BU593" s="171"/>
      <c r="BV593" s="171"/>
      <c r="BW593" s="171"/>
      <c r="BX593" s="171"/>
      <c r="BY593" s="171"/>
      <c r="BZ593" s="171"/>
      <c r="CA593" s="171"/>
      <c r="CB593" s="171"/>
      <c r="CC593" s="171"/>
      <c r="CD593" s="171"/>
      <c r="CE593" s="171"/>
      <c r="CF593" s="171"/>
      <c r="CG593" s="171"/>
      <c r="CH593" s="171"/>
      <c r="CI593" s="171"/>
      <c r="CJ593" s="171"/>
      <c r="CK593" s="171"/>
      <c r="CL593" s="171"/>
      <c r="CM593" s="171"/>
      <c r="CN593" s="171"/>
      <c r="CO593" s="171"/>
      <c r="CP593" s="171"/>
      <c r="CQ593" s="171"/>
      <c r="CR593" s="171"/>
      <c r="CS593" s="171"/>
      <c r="CT593" s="171"/>
      <c r="CU593" s="171"/>
      <c r="CV593" s="171"/>
      <c r="CW593" s="171"/>
      <c r="CX593" s="171"/>
      <c r="CY593" s="171"/>
      <c r="CZ593" s="171"/>
      <c r="DA593" s="171"/>
      <c r="DB593" s="171"/>
      <c r="DC593" s="171"/>
      <c r="DD593" s="171"/>
      <c r="DE593" s="171"/>
      <c r="DF593" s="171"/>
      <c r="DG593" s="171"/>
      <c r="DH593" s="171"/>
      <c r="DI593" s="171"/>
      <c r="DJ593" s="171"/>
      <c r="DK593" s="171"/>
      <c r="DL593" s="171"/>
      <c r="DM593" s="171"/>
      <c r="DN593" s="171"/>
      <c r="DO593" s="171"/>
      <c r="DP593" s="171"/>
      <c r="DQ593" s="171"/>
      <c r="DR593" s="171"/>
      <c r="DS593" s="171"/>
      <c r="DT593" s="171"/>
      <c r="DU593" s="171"/>
      <c r="DV593" s="171"/>
      <c r="DW593" s="171"/>
      <c r="DX593" s="171"/>
      <c r="DY593" s="171"/>
      <c r="DZ593" s="171"/>
      <c r="EA593" s="171"/>
      <c r="EB593" s="171"/>
      <c r="EC593" s="171"/>
      <c r="ED593" s="171"/>
      <c r="EE593" s="171"/>
      <c r="EF593" s="171"/>
      <c r="EG593" s="171"/>
      <c r="EH593" s="171"/>
      <c r="EI593" s="171"/>
      <c r="EJ593" s="171"/>
      <c r="EK593" s="171"/>
      <c r="EL593" s="171"/>
      <c r="EM593" s="171"/>
      <c r="EN593" s="171"/>
    </row>
    <row r="594" spans="43:144" ht="15" x14ac:dyDescent="0.25">
      <c r="AQ594" s="171"/>
      <c r="AR594"/>
      <c r="AS594"/>
      <c r="AT594"/>
      <c r="AU594"/>
      <c r="AV594"/>
      <c r="AW594"/>
      <c r="AX594"/>
      <c r="AY594"/>
      <c r="AZ594"/>
      <c r="BA594"/>
      <c r="BB594"/>
      <c r="BC594"/>
      <c r="BD594"/>
      <c r="BE594" s="171"/>
      <c r="BF594" s="171"/>
      <c r="BG594" s="171"/>
      <c r="BH594" s="171"/>
      <c r="BI594" s="171"/>
      <c r="BJ594" s="171"/>
      <c r="BK594" s="171"/>
      <c r="BL594" s="171"/>
      <c r="BM594" s="171"/>
      <c r="BN594" s="171"/>
      <c r="BO594" s="171"/>
      <c r="BP594" s="171"/>
      <c r="BQ594" s="171"/>
      <c r="BR594" s="171"/>
      <c r="BS594" s="171"/>
      <c r="BT594" s="171"/>
      <c r="BU594" s="171"/>
      <c r="BV594" s="171"/>
      <c r="BW594" s="171"/>
      <c r="BX594" s="171"/>
      <c r="BY594" s="171"/>
      <c r="BZ594" s="171"/>
      <c r="CA594" s="171"/>
      <c r="CB594" s="171"/>
      <c r="CC594" s="171"/>
      <c r="CD594" s="171"/>
      <c r="CE594" s="171"/>
      <c r="CF594" s="171"/>
      <c r="CG594" s="171"/>
      <c r="CH594" s="171"/>
      <c r="CI594" s="171"/>
      <c r="CJ594" s="171"/>
      <c r="CK594" s="171"/>
      <c r="CL594" s="171"/>
      <c r="CM594" s="171"/>
      <c r="CN594" s="171"/>
      <c r="CO594" s="171"/>
      <c r="CP594" s="171"/>
      <c r="CQ594" s="171"/>
      <c r="CR594" s="171"/>
      <c r="CS594" s="171"/>
      <c r="CT594" s="171"/>
      <c r="CU594" s="171"/>
      <c r="CV594" s="171"/>
      <c r="CW594" s="171"/>
      <c r="CX594" s="171"/>
      <c r="CY594" s="171"/>
      <c r="CZ594" s="171"/>
      <c r="DA594" s="171"/>
      <c r="DB594" s="171"/>
      <c r="DC594" s="171"/>
      <c r="DD594" s="171"/>
      <c r="DE594" s="171"/>
      <c r="DF594" s="171"/>
      <c r="DG594" s="171"/>
      <c r="DH594" s="171"/>
      <c r="DI594" s="171"/>
      <c r="DJ594" s="171"/>
      <c r="DK594" s="171"/>
      <c r="DL594" s="171"/>
      <c r="DM594" s="171"/>
      <c r="DN594" s="171"/>
      <c r="DO594" s="171"/>
      <c r="DP594" s="171"/>
      <c r="DQ594" s="171"/>
      <c r="DR594" s="171"/>
      <c r="DS594" s="171"/>
      <c r="DT594" s="171"/>
      <c r="DU594" s="171"/>
      <c r="DV594" s="171"/>
      <c r="DW594" s="171"/>
      <c r="DX594" s="171"/>
      <c r="DY594" s="171"/>
      <c r="DZ594" s="171"/>
      <c r="EA594" s="171"/>
      <c r="EB594" s="171"/>
      <c r="EC594" s="171"/>
      <c r="ED594" s="171"/>
      <c r="EE594" s="171"/>
      <c r="EF594" s="171"/>
      <c r="EG594" s="171"/>
      <c r="EH594" s="171"/>
      <c r="EI594" s="171"/>
      <c r="EJ594" s="171"/>
      <c r="EK594" s="171"/>
      <c r="EL594" s="171"/>
      <c r="EM594" s="171"/>
      <c r="EN594" s="171"/>
    </row>
    <row r="595" spans="43:144" ht="15" x14ac:dyDescent="0.25">
      <c r="AQ595" s="171"/>
      <c r="AR595"/>
      <c r="AS595"/>
      <c r="AT595"/>
      <c r="AU595"/>
      <c r="AV595"/>
      <c r="AW595"/>
      <c r="AX595"/>
      <c r="AY595"/>
      <c r="AZ595"/>
      <c r="BA595"/>
      <c r="BB595"/>
      <c r="BC595"/>
      <c r="BD595"/>
      <c r="BE595" s="171"/>
      <c r="BF595" s="171"/>
      <c r="BG595" s="171"/>
      <c r="BH595" s="171"/>
      <c r="BI595" s="171"/>
      <c r="BJ595" s="171"/>
      <c r="BK595" s="171"/>
      <c r="BL595" s="171"/>
      <c r="BM595" s="171"/>
      <c r="BN595" s="171"/>
      <c r="BO595" s="171"/>
      <c r="BP595" s="171"/>
      <c r="BQ595" s="171"/>
      <c r="BR595" s="171"/>
      <c r="BS595" s="171"/>
      <c r="BT595" s="171"/>
      <c r="BU595" s="171"/>
      <c r="BV595" s="171"/>
      <c r="BW595" s="171"/>
      <c r="BX595" s="171"/>
      <c r="BY595" s="171"/>
      <c r="BZ595" s="171"/>
      <c r="CA595" s="171"/>
      <c r="CB595" s="171"/>
      <c r="CC595" s="171"/>
      <c r="CD595" s="171"/>
      <c r="CE595" s="171"/>
      <c r="CF595" s="171"/>
      <c r="CG595" s="171"/>
      <c r="CH595" s="171"/>
      <c r="CI595" s="171"/>
      <c r="CJ595" s="171"/>
      <c r="CK595" s="171"/>
      <c r="CL595" s="171"/>
      <c r="CM595" s="171"/>
      <c r="CN595" s="171"/>
      <c r="CO595" s="171"/>
      <c r="CP595" s="171"/>
      <c r="CQ595" s="171"/>
      <c r="CR595" s="171"/>
      <c r="CS595" s="171"/>
      <c r="CT595" s="171"/>
      <c r="CU595" s="171"/>
      <c r="CV595" s="171"/>
      <c r="CW595" s="171"/>
      <c r="CX595" s="171"/>
      <c r="CY595" s="171"/>
      <c r="CZ595" s="171"/>
      <c r="DA595" s="171"/>
      <c r="DB595" s="171"/>
      <c r="DC595" s="171"/>
      <c r="DD595" s="171"/>
      <c r="DE595" s="171"/>
      <c r="DF595" s="171"/>
      <c r="DG595" s="171"/>
      <c r="DH595" s="171"/>
      <c r="DI595" s="171"/>
      <c r="DJ595" s="171"/>
      <c r="DK595" s="171"/>
      <c r="DL595" s="171"/>
      <c r="DM595" s="171"/>
      <c r="DN595" s="171"/>
      <c r="DO595" s="171"/>
      <c r="DP595" s="171"/>
      <c r="DQ595" s="171"/>
      <c r="DR595" s="171"/>
      <c r="DS595" s="171"/>
      <c r="DT595" s="171"/>
      <c r="DU595" s="171"/>
      <c r="DV595" s="171"/>
      <c r="DW595" s="171"/>
      <c r="DX595" s="171"/>
      <c r="DY595" s="171"/>
      <c r="DZ595" s="171"/>
      <c r="EA595" s="171"/>
      <c r="EB595" s="171"/>
      <c r="EC595" s="171"/>
      <c r="ED595" s="171"/>
      <c r="EE595" s="171"/>
      <c r="EF595" s="171"/>
      <c r="EG595" s="171"/>
      <c r="EH595" s="171"/>
      <c r="EI595" s="171"/>
      <c r="EJ595" s="171"/>
      <c r="EK595" s="171"/>
      <c r="EL595" s="171"/>
      <c r="EM595" s="171"/>
      <c r="EN595" s="171"/>
    </row>
    <row r="596" spans="43:144" ht="15" x14ac:dyDescent="0.25">
      <c r="AQ596" s="171"/>
      <c r="AR596"/>
      <c r="AS596"/>
      <c r="AT596"/>
      <c r="AU596"/>
      <c r="AV596"/>
      <c r="AW596"/>
      <c r="AX596"/>
      <c r="AY596"/>
      <c r="AZ596"/>
      <c r="BA596"/>
      <c r="BB596"/>
      <c r="BC596"/>
      <c r="BD596"/>
      <c r="BE596" s="171"/>
      <c r="BF596" s="171"/>
      <c r="BG596" s="171"/>
      <c r="BH596" s="171"/>
      <c r="BI596" s="171"/>
      <c r="BJ596" s="171"/>
      <c r="BK596" s="171"/>
      <c r="BL596" s="171"/>
      <c r="BM596" s="171"/>
      <c r="BN596" s="171"/>
      <c r="BO596" s="171"/>
      <c r="BP596" s="171"/>
      <c r="BQ596" s="171"/>
      <c r="BR596" s="171"/>
      <c r="BS596" s="171"/>
      <c r="BT596" s="171"/>
      <c r="BU596" s="171"/>
      <c r="BV596" s="171"/>
      <c r="BW596" s="171"/>
      <c r="BX596" s="171"/>
      <c r="BY596" s="171"/>
      <c r="BZ596" s="171"/>
      <c r="CA596" s="171"/>
      <c r="CB596" s="171"/>
      <c r="CC596" s="171"/>
      <c r="CD596" s="171"/>
      <c r="CE596" s="171"/>
      <c r="CF596" s="171"/>
      <c r="CG596" s="171"/>
      <c r="CH596" s="171"/>
      <c r="CI596" s="171"/>
      <c r="CJ596" s="171"/>
      <c r="CK596" s="171"/>
      <c r="CL596" s="171"/>
      <c r="CM596" s="171"/>
      <c r="CN596" s="171"/>
      <c r="CO596" s="171"/>
      <c r="CP596" s="171"/>
      <c r="CQ596" s="171"/>
      <c r="CR596" s="171"/>
      <c r="CS596" s="171"/>
      <c r="CT596" s="171"/>
      <c r="CU596" s="171"/>
      <c r="CV596" s="171"/>
      <c r="CW596" s="171"/>
      <c r="CX596" s="171"/>
      <c r="CY596" s="171"/>
      <c r="CZ596" s="171"/>
      <c r="DA596" s="171"/>
      <c r="DB596" s="171"/>
      <c r="DC596" s="171"/>
      <c r="DD596" s="171"/>
      <c r="DE596" s="171"/>
      <c r="DF596" s="171"/>
      <c r="DG596" s="171"/>
      <c r="DH596" s="171"/>
      <c r="DI596" s="171"/>
      <c r="DJ596" s="171"/>
      <c r="DK596" s="171"/>
      <c r="DL596" s="171"/>
      <c r="DM596" s="171"/>
      <c r="DN596" s="171"/>
      <c r="DO596" s="171"/>
      <c r="DP596" s="171"/>
      <c r="DQ596" s="171"/>
      <c r="DR596" s="171"/>
      <c r="DS596" s="171"/>
      <c r="DT596" s="171"/>
      <c r="DU596" s="171"/>
      <c r="DV596" s="171"/>
      <c r="DW596" s="171"/>
      <c r="DX596" s="171"/>
      <c r="DY596" s="171"/>
      <c r="DZ596" s="171"/>
      <c r="EA596" s="171"/>
      <c r="EB596" s="171"/>
      <c r="EC596" s="171"/>
      <c r="ED596" s="171"/>
      <c r="EE596" s="171"/>
      <c r="EF596" s="171"/>
      <c r="EG596" s="171"/>
      <c r="EH596" s="171"/>
      <c r="EI596" s="171"/>
      <c r="EJ596" s="171"/>
      <c r="EK596" s="171"/>
      <c r="EL596" s="171"/>
      <c r="EM596" s="171"/>
      <c r="EN596" s="171"/>
    </row>
    <row r="597" spans="43:144" ht="15" x14ac:dyDescent="0.25">
      <c r="AQ597" s="171"/>
      <c r="AR597"/>
      <c r="AS597"/>
      <c r="AT597"/>
      <c r="AU597"/>
      <c r="AV597"/>
      <c r="AW597"/>
      <c r="AX597"/>
      <c r="AY597"/>
      <c r="AZ597"/>
      <c r="BA597"/>
      <c r="BB597"/>
      <c r="BC597"/>
      <c r="BD597"/>
      <c r="BE597" s="171"/>
      <c r="BF597" s="171"/>
      <c r="BG597" s="171"/>
      <c r="BH597" s="171"/>
      <c r="BI597" s="171"/>
      <c r="BJ597" s="171"/>
      <c r="BK597" s="171"/>
      <c r="BL597" s="171"/>
      <c r="BM597" s="171"/>
      <c r="BN597" s="171"/>
      <c r="BO597" s="171"/>
      <c r="BP597" s="171"/>
      <c r="BQ597" s="171"/>
      <c r="BR597" s="171"/>
      <c r="BS597" s="171"/>
      <c r="BT597" s="171"/>
      <c r="BU597" s="171"/>
      <c r="BV597" s="171"/>
      <c r="BW597" s="171"/>
      <c r="BX597" s="171"/>
      <c r="BY597" s="171"/>
      <c r="BZ597" s="171"/>
      <c r="CA597" s="171"/>
      <c r="CB597" s="171"/>
      <c r="CC597" s="171"/>
      <c r="CD597" s="171"/>
      <c r="CE597" s="171"/>
      <c r="CF597" s="171"/>
      <c r="CG597" s="171"/>
      <c r="CH597" s="171"/>
      <c r="CI597" s="171"/>
      <c r="CJ597" s="171"/>
      <c r="CK597" s="171"/>
      <c r="CL597" s="171"/>
      <c r="CM597" s="171"/>
      <c r="CN597" s="171"/>
      <c r="CO597" s="171"/>
      <c r="CP597" s="171"/>
      <c r="CQ597" s="171"/>
      <c r="CR597" s="171"/>
      <c r="CS597" s="171"/>
      <c r="CT597" s="171"/>
      <c r="CU597" s="171"/>
      <c r="CV597" s="171"/>
      <c r="CW597" s="171"/>
      <c r="CX597" s="171"/>
      <c r="CY597" s="171"/>
      <c r="CZ597" s="171"/>
      <c r="DA597" s="171"/>
      <c r="DB597" s="171"/>
      <c r="DC597" s="171"/>
      <c r="DD597" s="171"/>
      <c r="DE597" s="171"/>
      <c r="DF597" s="171"/>
      <c r="DG597" s="171"/>
      <c r="DH597" s="171"/>
      <c r="DI597" s="171"/>
      <c r="DJ597" s="171"/>
      <c r="DK597" s="171"/>
      <c r="DL597" s="171"/>
      <c r="DM597" s="171"/>
      <c r="DN597" s="171"/>
      <c r="DO597" s="171"/>
      <c r="DP597" s="171"/>
      <c r="DQ597" s="171"/>
      <c r="DR597" s="171"/>
      <c r="DS597" s="171"/>
      <c r="DT597" s="171"/>
      <c r="DU597" s="171"/>
      <c r="DV597" s="171"/>
      <c r="DW597" s="171"/>
      <c r="DX597" s="171"/>
      <c r="DY597" s="171"/>
      <c r="DZ597" s="171"/>
      <c r="EA597" s="171"/>
      <c r="EB597" s="171"/>
      <c r="EC597" s="171"/>
      <c r="ED597" s="171"/>
      <c r="EE597" s="171"/>
      <c r="EF597" s="171"/>
      <c r="EG597" s="171"/>
      <c r="EH597" s="171"/>
      <c r="EI597" s="171"/>
      <c r="EJ597" s="171"/>
      <c r="EK597" s="171"/>
      <c r="EL597" s="171"/>
      <c r="EM597" s="171"/>
      <c r="EN597" s="171"/>
    </row>
    <row r="598" spans="43:144" ht="15" x14ac:dyDescent="0.25">
      <c r="AQ598" s="171"/>
      <c r="AR598"/>
      <c r="AS598"/>
      <c r="AT598"/>
      <c r="AU598"/>
      <c r="AV598"/>
      <c r="AW598"/>
      <c r="AX598"/>
      <c r="AY598"/>
      <c r="AZ598"/>
      <c r="BA598"/>
      <c r="BB598"/>
      <c r="BC598"/>
      <c r="BD598"/>
      <c r="BE598" s="171"/>
      <c r="BF598" s="171"/>
      <c r="BG598" s="171"/>
      <c r="BH598" s="171"/>
      <c r="BI598" s="171"/>
      <c r="BJ598" s="171"/>
      <c r="BK598" s="171"/>
      <c r="BL598" s="171"/>
      <c r="BM598" s="171"/>
      <c r="BN598" s="171"/>
      <c r="BO598" s="171"/>
      <c r="BP598" s="171"/>
      <c r="BQ598" s="171"/>
      <c r="BR598" s="171"/>
      <c r="BS598" s="171"/>
      <c r="BT598" s="171"/>
      <c r="BU598" s="171"/>
      <c r="BV598" s="171"/>
      <c r="BW598" s="171"/>
      <c r="BX598" s="171"/>
      <c r="BY598" s="171"/>
      <c r="BZ598" s="171"/>
      <c r="CA598" s="171"/>
      <c r="CB598" s="171"/>
      <c r="CC598" s="171"/>
      <c r="CD598" s="171"/>
      <c r="CE598" s="171"/>
      <c r="CF598" s="171"/>
      <c r="CG598" s="171"/>
      <c r="CH598" s="171"/>
      <c r="CI598" s="171"/>
      <c r="CJ598" s="171"/>
      <c r="CK598" s="171"/>
      <c r="CL598" s="171"/>
      <c r="CM598" s="171"/>
      <c r="CN598" s="171"/>
      <c r="CO598" s="171"/>
      <c r="CP598" s="171"/>
      <c r="CQ598" s="171"/>
      <c r="CR598" s="171"/>
      <c r="CS598" s="171"/>
      <c r="CT598" s="171"/>
      <c r="CU598" s="171"/>
      <c r="CV598" s="171"/>
      <c r="CW598" s="171"/>
      <c r="CX598" s="171"/>
      <c r="CY598" s="171"/>
      <c r="CZ598" s="171"/>
      <c r="DA598" s="171"/>
      <c r="DB598" s="171"/>
      <c r="DC598" s="171"/>
      <c r="DD598" s="171"/>
      <c r="DE598" s="171"/>
      <c r="DF598" s="171"/>
      <c r="DG598" s="171"/>
      <c r="DH598" s="171"/>
      <c r="DI598" s="171"/>
      <c r="DJ598" s="171"/>
      <c r="DK598" s="171"/>
      <c r="DL598" s="171"/>
      <c r="DM598" s="171"/>
      <c r="DN598" s="171"/>
      <c r="DO598" s="171"/>
      <c r="DP598" s="171"/>
      <c r="DQ598" s="171"/>
      <c r="DR598" s="171"/>
      <c r="DS598" s="171"/>
      <c r="DT598" s="171"/>
      <c r="DU598" s="171"/>
      <c r="DV598" s="171"/>
      <c r="DW598" s="171"/>
      <c r="DX598" s="171"/>
      <c r="DY598" s="171"/>
      <c r="DZ598" s="171"/>
      <c r="EA598" s="171"/>
      <c r="EB598" s="171"/>
      <c r="EC598" s="171"/>
      <c r="ED598" s="171"/>
      <c r="EE598" s="171"/>
      <c r="EF598" s="171"/>
      <c r="EG598" s="171"/>
      <c r="EH598" s="171"/>
      <c r="EI598" s="171"/>
      <c r="EJ598" s="171"/>
      <c r="EK598" s="171"/>
      <c r="EL598" s="171"/>
      <c r="EM598" s="171"/>
      <c r="EN598" s="171"/>
    </row>
    <row r="599" spans="43:144" ht="15" x14ac:dyDescent="0.25">
      <c r="AQ599" s="171"/>
      <c r="AR599"/>
      <c r="AS599"/>
      <c r="AT599"/>
      <c r="AU599"/>
      <c r="AV599"/>
      <c r="AW599"/>
      <c r="AX599"/>
      <c r="AY599"/>
      <c r="AZ599"/>
      <c r="BA599"/>
      <c r="BB599"/>
      <c r="BC599"/>
      <c r="BD599"/>
      <c r="BE599" s="171"/>
      <c r="BF599" s="171"/>
      <c r="BG599" s="171"/>
      <c r="BH599" s="171"/>
      <c r="BI599" s="171"/>
      <c r="BJ599" s="171"/>
      <c r="BK599" s="171"/>
      <c r="BL599" s="171"/>
      <c r="BM599" s="171"/>
      <c r="BN599" s="171"/>
      <c r="BO599" s="171"/>
      <c r="BP599" s="171"/>
      <c r="BQ599" s="171"/>
      <c r="BR599" s="171"/>
      <c r="BS599" s="171"/>
      <c r="BT599" s="171"/>
      <c r="BU599" s="171"/>
      <c r="BV599" s="171"/>
      <c r="BW599" s="171"/>
      <c r="BX599" s="171"/>
      <c r="BY599" s="171"/>
      <c r="BZ599" s="171"/>
      <c r="CA599" s="171"/>
      <c r="CB599" s="171"/>
      <c r="CC599" s="171"/>
      <c r="CD599" s="171"/>
      <c r="CE599" s="171"/>
      <c r="CF599" s="171"/>
      <c r="CG599" s="171"/>
      <c r="CH599" s="171"/>
      <c r="CI599" s="171"/>
      <c r="CJ599" s="171"/>
      <c r="CK599" s="171"/>
      <c r="CL599" s="171"/>
      <c r="CM599" s="171"/>
      <c r="CN599" s="171"/>
      <c r="CO599" s="171"/>
      <c r="CP599" s="171"/>
      <c r="CQ599" s="171"/>
      <c r="CR599" s="171"/>
      <c r="CS599" s="171"/>
      <c r="CT599" s="171"/>
      <c r="CU599" s="171"/>
      <c r="CV599" s="171"/>
      <c r="CW599" s="171"/>
      <c r="CX599" s="171"/>
      <c r="CY599" s="171"/>
      <c r="CZ599" s="171"/>
      <c r="DA599" s="171"/>
      <c r="DB599" s="171"/>
      <c r="DC599" s="171"/>
      <c r="DD599" s="171"/>
      <c r="DE599" s="171"/>
      <c r="DF599" s="171"/>
      <c r="DG599" s="171"/>
      <c r="DH599" s="171"/>
      <c r="DI599" s="171"/>
      <c r="DJ599" s="171"/>
      <c r="DK599" s="171"/>
      <c r="DL599" s="171"/>
      <c r="DM599" s="171"/>
      <c r="DN599" s="171"/>
      <c r="DO599" s="171"/>
      <c r="DP599" s="171"/>
      <c r="DQ599" s="171"/>
      <c r="DR599" s="171"/>
      <c r="DS599" s="171"/>
      <c r="DT599" s="171"/>
      <c r="DU599" s="171"/>
      <c r="DV599" s="171"/>
      <c r="DW599" s="171"/>
      <c r="DX599" s="171"/>
      <c r="DY599" s="171"/>
      <c r="DZ599" s="171"/>
      <c r="EA599" s="171"/>
      <c r="EB599" s="171"/>
      <c r="EC599" s="171"/>
      <c r="ED599" s="171"/>
      <c r="EE599" s="171"/>
      <c r="EF599" s="171"/>
      <c r="EG599" s="171"/>
      <c r="EH599" s="171"/>
      <c r="EI599" s="171"/>
      <c r="EJ599" s="171"/>
      <c r="EK599" s="171"/>
      <c r="EL599" s="171"/>
      <c r="EM599" s="171"/>
      <c r="EN599" s="171"/>
    </row>
    <row r="600" spans="43:144" ht="15" x14ac:dyDescent="0.25">
      <c r="AQ600" s="171"/>
      <c r="AR600"/>
      <c r="AS600"/>
      <c r="AT600"/>
      <c r="AU600"/>
      <c r="AV600"/>
      <c r="AW600"/>
      <c r="AX600"/>
      <c r="AY600"/>
      <c r="AZ600"/>
      <c r="BA600"/>
      <c r="BB600"/>
      <c r="BC600"/>
      <c r="BD600"/>
      <c r="BE600" s="171"/>
      <c r="BF600" s="171"/>
      <c r="BG600" s="171"/>
      <c r="BH600" s="171"/>
      <c r="BI600" s="171"/>
      <c r="BJ600" s="171"/>
      <c r="BK600" s="171"/>
      <c r="BL600" s="171"/>
      <c r="BM600" s="171"/>
      <c r="BN600" s="171"/>
      <c r="BO600" s="171"/>
      <c r="BP600" s="171"/>
      <c r="BQ600" s="171"/>
      <c r="BR600" s="171"/>
      <c r="BS600" s="171"/>
      <c r="BT600" s="171"/>
      <c r="BU600" s="171"/>
      <c r="BV600" s="171"/>
      <c r="BW600" s="171"/>
      <c r="BX600" s="171"/>
      <c r="BY600" s="171"/>
      <c r="BZ600" s="171"/>
      <c r="CA600" s="171"/>
      <c r="CB600" s="171"/>
      <c r="CC600" s="171"/>
      <c r="CD600" s="171"/>
      <c r="CE600" s="171"/>
      <c r="CF600" s="171"/>
      <c r="CG600" s="171"/>
      <c r="CH600" s="171"/>
      <c r="CI600" s="171"/>
      <c r="CJ600" s="171"/>
      <c r="CK600" s="171"/>
      <c r="CL600" s="171"/>
      <c r="CM600" s="171"/>
      <c r="CN600" s="171"/>
      <c r="CO600" s="171"/>
      <c r="CP600" s="171"/>
      <c r="CQ600" s="171"/>
      <c r="CR600" s="171"/>
      <c r="CS600" s="171"/>
      <c r="CT600" s="171"/>
      <c r="CU600" s="171"/>
      <c r="CV600" s="171"/>
      <c r="CW600" s="171"/>
      <c r="CX600" s="171"/>
      <c r="CY600" s="171"/>
      <c r="CZ600" s="171"/>
      <c r="DA600" s="171"/>
      <c r="DB600" s="171"/>
      <c r="DC600" s="171"/>
      <c r="DD600" s="171"/>
      <c r="DE600" s="171"/>
      <c r="DF600" s="171"/>
      <c r="DG600" s="171"/>
      <c r="DH600" s="171"/>
      <c r="DI600" s="171"/>
      <c r="DJ600" s="171"/>
      <c r="DK600" s="171"/>
      <c r="DL600" s="171"/>
      <c r="DM600" s="171"/>
      <c r="DN600" s="171"/>
      <c r="DO600" s="171"/>
      <c r="DP600" s="171"/>
      <c r="DQ600" s="171"/>
      <c r="DR600" s="171"/>
      <c r="DS600" s="171"/>
      <c r="DT600" s="171"/>
      <c r="DU600" s="171"/>
      <c r="DV600" s="171"/>
      <c r="DW600" s="171"/>
      <c r="DX600" s="171"/>
      <c r="DY600" s="171"/>
      <c r="DZ600" s="171"/>
      <c r="EA600" s="171"/>
      <c r="EB600" s="171"/>
      <c r="EC600" s="171"/>
      <c r="ED600" s="171"/>
      <c r="EE600" s="171"/>
      <c r="EF600" s="171"/>
      <c r="EG600" s="171"/>
      <c r="EH600" s="171"/>
      <c r="EI600" s="171"/>
      <c r="EJ600" s="171"/>
      <c r="EK600" s="171"/>
      <c r="EL600" s="171"/>
      <c r="EM600" s="171"/>
      <c r="EN600" s="171"/>
    </row>
    <row r="601" spans="43:144" ht="15" x14ac:dyDescent="0.25">
      <c r="AQ601" s="171"/>
      <c r="AR601"/>
      <c r="AS601"/>
      <c r="AT601"/>
      <c r="AU601"/>
      <c r="AV601"/>
      <c r="AW601"/>
      <c r="AX601"/>
      <c r="AY601"/>
      <c r="AZ601"/>
      <c r="BA601"/>
      <c r="BB601"/>
      <c r="BC601"/>
      <c r="BD601"/>
      <c r="BE601" s="171"/>
      <c r="BF601" s="171"/>
      <c r="BG601" s="171"/>
      <c r="BH601" s="171"/>
      <c r="BI601" s="171"/>
      <c r="BJ601" s="171"/>
      <c r="BK601" s="171"/>
      <c r="BL601" s="171"/>
      <c r="BM601" s="171"/>
      <c r="BN601" s="171"/>
      <c r="BO601" s="171"/>
      <c r="BP601" s="171"/>
      <c r="BQ601" s="171"/>
      <c r="BR601" s="171"/>
      <c r="BS601" s="171"/>
      <c r="BT601" s="171"/>
      <c r="BU601" s="171"/>
      <c r="BV601" s="171"/>
      <c r="BW601" s="171"/>
      <c r="BX601" s="171"/>
      <c r="BY601" s="171"/>
      <c r="BZ601" s="171"/>
      <c r="CA601" s="171"/>
      <c r="CB601" s="171"/>
      <c r="CC601" s="171"/>
      <c r="CD601" s="171"/>
      <c r="CE601" s="171"/>
      <c r="CF601" s="171"/>
      <c r="CG601" s="171"/>
      <c r="CH601" s="171"/>
      <c r="CI601" s="171"/>
      <c r="CJ601" s="171"/>
      <c r="CK601" s="171"/>
      <c r="CL601" s="171"/>
      <c r="CM601" s="171"/>
      <c r="CN601" s="171"/>
      <c r="CO601" s="171"/>
      <c r="CP601" s="171"/>
      <c r="CQ601" s="171"/>
      <c r="CR601" s="171"/>
      <c r="CS601" s="171"/>
      <c r="CT601" s="171"/>
      <c r="CU601" s="171"/>
      <c r="CV601" s="171"/>
      <c r="CW601" s="171"/>
      <c r="CX601" s="171"/>
      <c r="CY601" s="171"/>
      <c r="CZ601" s="171"/>
      <c r="DA601" s="171"/>
      <c r="DB601" s="171"/>
      <c r="DC601" s="171"/>
      <c r="DD601" s="171"/>
      <c r="DE601" s="171"/>
      <c r="DF601" s="171"/>
      <c r="DG601" s="171"/>
      <c r="DH601" s="171"/>
      <c r="DI601" s="171"/>
      <c r="DJ601" s="171"/>
      <c r="DK601" s="171"/>
      <c r="DL601" s="171"/>
      <c r="DM601" s="171"/>
      <c r="DN601" s="171"/>
      <c r="DO601" s="171"/>
      <c r="DP601" s="171"/>
      <c r="DQ601" s="171"/>
      <c r="DR601" s="171"/>
      <c r="DS601" s="171"/>
      <c r="DT601" s="171"/>
      <c r="DU601" s="171"/>
      <c r="DV601" s="171"/>
      <c r="DW601" s="171"/>
      <c r="DX601" s="171"/>
      <c r="DY601" s="171"/>
      <c r="DZ601" s="171"/>
      <c r="EA601" s="171"/>
      <c r="EB601" s="171"/>
      <c r="EC601" s="171"/>
      <c r="ED601" s="171"/>
      <c r="EE601" s="171"/>
      <c r="EF601" s="171"/>
      <c r="EG601" s="171"/>
      <c r="EH601" s="171"/>
      <c r="EI601" s="171"/>
      <c r="EJ601" s="171"/>
      <c r="EK601" s="171"/>
      <c r="EL601" s="171"/>
      <c r="EM601" s="171"/>
      <c r="EN601" s="171"/>
    </row>
    <row r="602" spans="43:144" ht="15" x14ac:dyDescent="0.25">
      <c r="AQ602" s="171"/>
      <c r="AR602"/>
      <c r="AS602"/>
      <c r="AT602"/>
      <c r="AU602"/>
      <c r="AV602"/>
      <c r="AW602"/>
      <c r="AX602"/>
      <c r="AY602"/>
      <c r="AZ602"/>
      <c r="BA602"/>
      <c r="BB602"/>
      <c r="BC602"/>
      <c r="BD602"/>
      <c r="BE602" s="171"/>
      <c r="BF602" s="171"/>
      <c r="BG602" s="171"/>
      <c r="BH602" s="171"/>
      <c r="BI602" s="171"/>
      <c r="BJ602" s="171"/>
      <c r="BK602" s="171"/>
      <c r="BL602" s="171"/>
      <c r="BM602" s="171"/>
      <c r="BN602" s="171"/>
      <c r="BO602" s="171"/>
      <c r="BP602" s="171"/>
      <c r="BQ602" s="171"/>
      <c r="BR602" s="171"/>
      <c r="BS602" s="171"/>
      <c r="BT602" s="171"/>
      <c r="BU602" s="171"/>
      <c r="BV602" s="171"/>
      <c r="BW602" s="171"/>
      <c r="BX602" s="171"/>
      <c r="BY602" s="171"/>
      <c r="BZ602" s="171"/>
      <c r="CA602" s="171"/>
      <c r="CB602" s="171"/>
      <c r="CC602" s="171"/>
      <c r="CD602" s="171"/>
      <c r="CE602" s="171"/>
      <c r="CF602" s="171"/>
      <c r="CG602" s="171"/>
      <c r="CH602" s="171"/>
      <c r="CI602" s="171"/>
      <c r="CJ602" s="171"/>
      <c r="CK602" s="171"/>
      <c r="CL602" s="171"/>
      <c r="CM602" s="171"/>
      <c r="CN602" s="171"/>
      <c r="CO602" s="171"/>
      <c r="CP602" s="171"/>
      <c r="CQ602" s="171"/>
      <c r="CR602" s="171"/>
      <c r="CS602" s="171"/>
      <c r="CT602" s="171"/>
      <c r="CU602" s="171"/>
      <c r="CV602" s="171"/>
      <c r="CW602" s="171"/>
      <c r="CX602" s="171"/>
      <c r="CY602" s="171"/>
      <c r="CZ602" s="171"/>
      <c r="DA602" s="171"/>
      <c r="DB602" s="171"/>
      <c r="DC602" s="171"/>
      <c r="DD602" s="171"/>
      <c r="DE602" s="171"/>
      <c r="DF602" s="171"/>
      <c r="DG602" s="171"/>
      <c r="DH602" s="171"/>
      <c r="DI602" s="171"/>
      <c r="DJ602" s="171"/>
      <c r="DK602" s="171"/>
      <c r="DL602" s="171"/>
      <c r="DM602" s="171"/>
      <c r="DN602" s="171"/>
      <c r="DO602" s="171"/>
      <c r="DP602" s="171"/>
      <c r="DQ602" s="171"/>
      <c r="DR602" s="171"/>
      <c r="DS602" s="171"/>
      <c r="DT602" s="171"/>
      <c r="DU602" s="171"/>
      <c r="DV602" s="171"/>
      <c r="DW602" s="171"/>
      <c r="DX602" s="171"/>
      <c r="DY602" s="171"/>
      <c r="DZ602" s="171"/>
      <c r="EA602" s="171"/>
      <c r="EB602" s="171"/>
      <c r="EC602" s="171"/>
      <c r="ED602" s="171"/>
      <c r="EE602" s="171"/>
      <c r="EF602" s="171"/>
      <c r="EG602" s="171"/>
      <c r="EH602" s="171"/>
      <c r="EI602" s="171"/>
      <c r="EJ602" s="171"/>
      <c r="EK602" s="171"/>
      <c r="EL602" s="171"/>
      <c r="EM602" s="171"/>
      <c r="EN602" s="171"/>
    </row>
    <row r="603" spans="43:144" ht="15" x14ac:dyDescent="0.25">
      <c r="AQ603" s="171"/>
      <c r="AR603"/>
      <c r="AS603"/>
      <c r="AT603"/>
      <c r="AU603"/>
      <c r="AV603"/>
      <c r="AW603"/>
      <c r="AX603"/>
      <c r="AY603"/>
      <c r="AZ603"/>
      <c r="BA603"/>
      <c r="BB603"/>
      <c r="BC603"/>
      <c r="BD603"/>
      <c r="BE603" s="171"/>
      <c r="BF603" s="171"/>
      <c r="BG603" s="171"/>
      <c r="BH603" s="171"/>
      <c r="BI603" s="171"/>
      <c r="BJ603" s="171"/>
      <c r="BK603" s="171"/>
      <c r="BL603" s="171"/>
      <c r="BM603" s="171"/>
      <c r="BN603" s="171"/>
      <c r="BO603" s="171"/>
      <c r="BP603" s="171"/>
      <c r="BQ603" s="171"/>
      <c r="BR603" s="171"/>
      <c r="BS603" s="171"/>
      <c r="BT603" s="171"/>
      <c r="BU603" s="171"/>
      <c r="BV603" s="171"/>
      <c r="BW603" s="171"/>
      <c r="BX603" s="171"/>
      <c r="BY603" s="171"/>
      <c r="BZ603" s="171"/>
      <c r="CA603" s="171"/>
      <c r="CB603" s="171"/>
      <c r="CC603" s="171"/>
      <c r="CD603" s="171"/>
      <c r="CE603" s="171"/>
      <c r="CF603" s="171"/>
      <c r="CG603" s="171"/>
      <c r="CH603" s="171"/>
      <c r="CI603" s="171"/>
      <c r="CJ603" s="171"/>
      <c r="CK603" s="171"/>
      <c r="CL603" s="171"/>
      <c r="CM603" s="171"/>
      <c r="CN603" s="171"/>
      <c r="CO603" s="171"/>
      <c r="CP603" s="171"/>
      <c r="CQ603" s="171"/>
      <c r="CR603" s="171"/>
      <c r="CS603" s="171"/>
      <c r="CT603" s="171"/>
      <c r="CU603" s="171"/>
      <c r="CV603" s="171"/>
      <c r="CW603" s="171"/>
      <c r="CX603" s="171"/>
      <c r="CY603" s="171"/>
      <c r="CZ603" s="171"/>
      <c r="DA603" s="171"/>
      <c r="DB603" s="171"/>
      <c r="DC603" s="171"/>
      <c r="DD603" s="171"/>
      <c r="DE603" s="171"/>
      <c r="DF603" s="171"/>
      <c r="DG603" s="171"/>
      <c r="DH603" s="171"/>
      <c r="DI603" s="171"/>
      <c r="DJ603" s="171"/>
      <c r="DK603" s="171"/>
      <c r="DL603" s="171"/>
      <c r="DM603" s="171"/>
      <c r="DN603" s="171"/>
      <c r="DO603" s="171"/>
      <c r="DP603" s="171"/>
      <c r="DQ603" s="171"/>
      <c r="DR603" s="171"/>
      <c r="DS603" s="171"/>
      <c r="DT603" s="171"/>
      <c r="DU603" s="171"/>
      <c r="DV603" s="171"/>
      <c r="DW603" s="171"/>
      <c r="DX603" s="171"/>
      <c r="DY603" s="171"/>
      <c r="DZ603" s="171"/>
      <c r="EA603" s="171"/>
      <c r="EB603" s="171"/>
      <c r="EC603" s="171"/>
      <c r="ED603" s="171"/>
      <c r="EE603" s="171"/>
      <c r="EF603" s="171"/>
      <c r="EG603" s="171"/>
      <c r="EH603" s="171"/>
      <c r="EI603" s="171"/>
      <c r="EJ603" s="171"/>
      <c r="EK603" s="171"/>
      <c r="EL603" s="171"/>
      <c r="EM603" s="171"/>
      <c r="EN603" s="171"/>
    </row>
    <row r="604" spans="43:144" ht="15" x14ac:dyDescent="0.25">
      <c r="AQ604" s="171"/>
      <c r="AR604"/>
      <c r="AS604"/>
      <c r="AT604"/>
      <c r="AU604"/>
      <c r="AV604"/>
      <c r="AW604"/>
      <c r="AX604"/>
      <c r="AY604"/>
      <c r="AZ604"/>
      <c r="BA604"/>
      <c r="BB604"/>
      <c r="BC604"/>
      <c r="BD604"/>
      <c r="BE604" s="171"/>
      <c r="BF604" s="171"/>
      <c r="BG604" s="171"/>
      <c r="BH604" s="171"/>
      <c r="BI604" s="171"/>
      <c r="BJ604" s="171"/>
      <c r="BK604" s="171"/>
      <c r="BL604" s="171"/>
      <c r="BM604" s="171"/>
      <c r="BN604" s="171"/>
      <c r="BO604" s="171"/>
      <c r="BP604" s="171"/>
      <c r="BQ604" s="171"/>
      <c r="BR604" s="171"/>
      <c r="BS604" s="171"/>
      <c r="BT604" s="171"/>
      <c r="BU604" s="171"/>
      <c r="BV604" s="171"/>
      <c r="BW604" s="171"/>
      <c r="BX604" s="171"/>
      <c r="BY604" s="171"/>
      <c r="BZ604" s="171"/>
      <c r="CA604" s="171"/>
      <c r="CB604" s="171"/>
      <c r="CC604" s="171"/>
      <c r="CD604" s="171"/>
      <c r="CE604" s="171"/>
      <c r="CF604" s="171"/>
      <c r="CG604" s="171"/>
      <c r="CH604" s="171"/>
      <c r="CI604" s="171"/>
      <c r="CJ604" s="171"/>
      <c r="CK604" s="171"/>
      <c r="CL604" s="171"/>
      <c r="CM604" s="171"/>
      <c r="CN604" s="171"/>
      <c r="CO604" s="171"/>
      <c r="CP604" s="171"/>
      <c r="CQ604" s="171"/>
      <c r="CR604" s="171"/>
      <c r="CS604" s="171"/>
      <c r="CT604" s="171"/>
      <c r="CU604" s="171"/>
      <c r="CV604" s="171"/>
      <c r="CW604" s="171"/>
      <c r="CX604" s="171"/>
      <c r="CY604" s="171"/>
      <c r="CZ604" s="171"/>
      <c r="DA604" s="171"/>
      <c r="DB604" s="171"/>
      <c r="DC604" s="171"/>
      <c r="DD604" s="171"/>
      <c r="DE604" s="171"/>
      <c r="DF604" s="171"/>
      <c r="DG604" s="171"/>
      <c r="DH604" s="171"/>
      <c r="DI604" s="171"/>
      <c r="DJ604" s="171"/>
      <c r="DK604" s="171"/>
      <c r="DL604" s="171"/>
      <c r="DM604" s="171"/>
      <c r="DN604" s="171"/>
      <c r="DO604" s="171"/>
      <c r="DP604" s="171"/>
      <c r="DQ604" s="171"/>
      <c r="DR604" s="171"/>
      <c r="DS604" s="171"/>
      <c r="DT604" s="171"/>
      <c r="DU604" s="171"/>
      <c r="DV604" s="171"/>
      <c r="DW604" s="171"/>
      <c r="DX604" s="171"/>
      <c r="DY604" s="171"/>
      <c r="DZ604" s="171"/>
      <c r="EA604" s="171"/>
      <c r="EB604" s="171"/>
      <c r="EC604" s="171"/>
      <c r="ED604" s="171"/>
      <c r="EE604" s="171"/>
      <c r="EF604" s="171"/>
      <c r="EG604" s="171"/>
      <c r="EH604" s="171"/>
      <c r="EI604" s="171"/>
      <c r="EJ604" s="171"/>
      <c r="EK604" s="171"/>
      <c r="EL604" s="171"/>
      <c r="EM604" s="171"/>
      <c r="EN604" s="171"/>
    </row>
    <row r="605" spans="43:144" ht="15" x14ac:dyDescent="0.25">
      <c r="AQ605" s="171"/>
      <c r="AR605"/>
      <c r="AS605"/>
      <c r="AT605"/>
      <c r="AU605"/>
      <c r="AV605"/>
      <c r="AW605"/>
      <c r="AX605"/>
      <c r="AY605"/>
      <c r="AZ605"/>
      <c r="BA605"/>
      <c r="BB605"/>
      <c r="BC605"/>
      <c r="BD605"/>
      <c r="BE605" s="171"/>
      <c r="BF605" s="171"/>
      <c r="BG605" s="171"/>
      <c r="BH605" s="171"/>
      <c r="BI605" s="171"/>
      <c r="BJ605" s="171"/>
      <c r="BK605" s="171"/>
      <c r="BL605" s="171"/>
      <c r="BM605" s="171"/>
      <c r="BN605" s="171"/>
      <c r="BO605" s="171"/>
      <c r="BP605" s="171"/>
      <c r="BQ605" s="171"/>
      <c r="BR605" s="171"/>
      <c r="BS605" s="171"/>
      <c r="BT605" s="171"/>
      <c r="BU605" s="171"/>
      <c r="BV605" s="171"/>
      <c r="BW605" s="171"/>
      <c r="BX605" s="171"/>
      <c r="BY605" s="171"/>
      <c r="BZ605" s="171"/>
      <c r="CA605" s="171"/>
      <c r="CB605" s="171"/>
      <c r="CC605" s="171"/>
      <c r="CD605" s="171"/>
      <c r="CE605" s="171"/>
      <c r="CF605" s="171"/>
      <c r="CG605" s="171"/>
      <c r="CH605" s="171"/>
      <c r="CI605" s="171"/>
      <c r="CJ605" s="171"/>
      <c r="CK605" s="171"/>
      <c r="CL605" s="171"/>
      <c r="CM605" s="171"/>
      <c r="CN605" s="171"/>
      <c r="CO605" s="171"/>
      <c r="CP605" s="171"/>
      <c r="CQ605" s="171"/>
      <c r="CR605" s="171"/>
      <c r="CS605" s="171"/>
      <c r="CT605" s="171"/>
      <c r="CU605" s="171"/>
      <c r="CV605" s="171"/>
      <c r="CW605" s="171"/>
      <c r="CX605" s="171"/>
      <c r="CY605" s="171"/>
      <c r="CZ605" s="171"/>
      <c r="DA605" s="171"/>
      <c r="DB605" s="171"/>
      <c r="DC605" s="171"/>
      <c r="DD605" s="171"/>
      <c r="DE605" s="171"/>
      <c r="DF605" s="171"/>
      <c r="DG605" s="171"/>
      <c r="DH605" s="171"/>
      <c r="DI605" s="171"/>
      <c r="DJ605" s="171"/>
      <c r="DK605" s="171"/>
      <c r="DL605" s="171"/>
      <c r="DM605" s="171"/>
      <c r="DN605" s="171"/>
      <c r="DO605" s="171"/>
      <c r="DP605" s="171"/>
      <c r="DQ605" s="171"/>
      <c r="DR605" s="171"/>
      <c r="DS605" s="171"/>
      <c r="DT605" s="171"/>
      <c r="DU605" s="171"/>
      <c r="DV605" s="171"/>
      <c r="DW605" s="171"/>
      <c r="DX605" s="171"/>
      <c r="DY605" s="171"/>
      <c r="DZ605" s="171"/>
      <c r="EA605" s="171"/>
      <c r="EB605" s="171"/>
      <c r="EC605" s="171"/>
      <c r="ED605" s="171"/>
      <c r="EE605" s="171"/>
      <c r="EF605" s="171"/>
      <c r="EG605" s="171"/>
      <c r="EH605" s="171"/>
      <c r="EI605" s="171"/>
      <c r="EJ605" s="171"/>
      <c r="EK605" s="171"/>
      <c r="EL605" s="171"/>
      <c r="EM605" s="171"/>
      <c r="EN605" s="171"/>
    </row>
    <row r="606" spans="43:144" ht="15" x14ac:dyDescent="0.25">
      <c r="AQ606" s="171"/>
      <c r="AR606"/>
      <c r="AS606"/>
      <c r="AT606"/>
      <c r="AU606"/>
      <c r="AV606"/>
      <c r="AW606"/>
      <c r="AX606"/>
      <c r="AY606"/>
      <c r="AZ606"/>
      <c r="BA606"/>
      <c r="BB606"/>
      <c r="BC606"/>
      <c r="BD606"/>
      <c r="BE606" s="171"/>
      <c r="BF606" s="171"/>
      <c r="BG606" s="171"/>
      <c r="BH606" s="171"/>
      <c r="BI606" s="171"/>
      <c r="BJ606" s="171"/>
      <c r="BK606" s="171"/>
      <c r="BL606" s="171"/>
      <c r="BM606" s="171"/>
      <c r="BN606" s="171"/>
      <c r="BO606" s="171"/>
      <c r="BP606" s="171"/>
      <c r="BQ606" s="171"/>
      <c r="BR606" s="171"/>
      <c r="BS606" s="171"/>
      <c r="BT606" s="171"/>
      <c r="BU606" s="171"/>
      <c r="BV606" s="171"/>
      <c r="BW606" s="171"/>
      <c r="BX606" s="171"/>
      <c r="BY606" s="171"/>
      <c r="BZ606" s="171"/>
      <c r="CA606" s="171"/>
      <c r="CB606" s="171"/>
      <c r="CC606" s="171"/>
      <c r="CD606" s="171"/>
      <c r="CE606" s="171"/>
      <c r="CF606" s="171"/>
      <c r="CG606" s="171"/>
      <c r="CH606" s="171"/>
      <c r="CI606" s="171"/>
      <c r="CJ606" s="171"/>
      <c r="CK606" s="171"/>
      <c r="CL606" s="171"/>
      <c r="CM606" s="171"/>
      <c r="CN606" s="171"/>
      <c r="CO606" s="171"/>
      <c r="CP606" s="171"/>
      <c r="CQ606" s="171"/>
      <c r="CR606" s="171"/>
      <c r="CS606" s="171"/>
      <c r="CT606" s="171"/>
      <c r="CU606" s="171"/>
      <c r="CV606" s="171"/>
      <c r="CW606" s="171"/>
      <c r="CX606" s="171"/>
      <c r="CY606" s="171"/>
      <c r="CZ606" s="171"/>
      <c r="DA606" s="171"/>
      <c r="DB606" s="171"/>
      <c r="DC606" s="171"/>
      <c r="DD606" s="171"/>
      <c r="DE606" s="171"/>
      <c r="DF606" s="171"/>
      <c r="DG606" s="171"/>
      <c r="DH606" s="171"/>
      <c r="DI606" s="171"/>
      <c r="DJ606" s="171"/>
      <c r="DK606" s="171"/>
      <c r="DL606" s="171"/>
      <c r="DM606" s="171"/>
      <c r="DN606" s="171"/>
      <c r="DO606" s="171"/>
      <c r="DP606" s="171"/>
      <c r="DQ606" s="171"/>
      <c r="DR606" s="171"/>
      <c r="DS606" s="171"/>
      <c r="DT606" s="171"/>
      <c r="DU606" s="171"/>
      <c r="DV606" s="171"/>
      <c r="DW606" s="171"/>
      <c r="DX606" s="171"/>
      <c r="DY606" s="171"/>
      <c r="DZ606" s="171"/>
      <c r="EA606" s="171"/>
      <c r="EB606" s="171"/>
      <c r="EC606" s="171"/>
      <c r="ED606" s="171"/>
      <c r="EE606" s="171"/>
      <c r="EF606" s="171"/>
      <c r="EG606" s="171"/>
      <c r="EH606" s="171"/>
      <c r="EI606" s="171"/>
      <c r="EJ606" s="171"/>
      <c r="EK606" s="171"/>
      <c r="EL606" s="171"/>
      <c r="EM606" s="171"/>
      <c r="EN606" s="171"/>
    </row>
    <row r="607" spans="43:144" ht="15" x14ac:dyDescent="0.25">
      <c r="AQ607" s="171"/>
      <c r="AR607"/>
      <c r="AS607"/>
      <c r="AT607"/>
      <c r="AU607"/>
      <c r="AV607"/>
      <c r="AW607"/>
      <c r="AX607"/>
      <c r="AY607"/>
      <c r="AZ607"/>
      <c r="BA607"/>
      <c r="BB607"/>
      <c r="BC607"/>
      <c r="BD607"/>
      <c r="BE607" s="171"/>
      <c r="BF607" s="171"/>
      <c r="BG607" s="171"/>
      <c r="BH607" s="171"/>
      <c r="BI607" s="171"/>
      <c r="BJ607" s="171"/>
      <c r="BK607" s="171"/>
      <c r="BL607" s="171"/>
      <c r="BM607" s="171"/>
      <c r="BN607" s="171"/>
      <c r="BO607" s="171"/>
      <c r="BP607" s="171"/>
      <c r="BQ607" s="171"/>
      <c r="BR607" s="171"/>
      <c r="BS607" s="171"/>
      <c r="BT607" s="171"/>
      <c r="BU607" s="171"/>
      <c r="BV607" s="171"/>
      <c r="BW607" s="171"/>
      <c r="BX607" s="171"/>
      <c r="BY607" s="171"/>
      <c r="BZ607" s="171"/>
      <c r="CA607" s="171"/>
      <c r="CB607" s="171"/>
      <c r="CC607" s="171"/>
      <c r="CD607" s="171"/>
      <c r="CE607" s="171"/>
      <c r="CF607" s="171"/>
      <c r="CG607" s="171"/>
      <c r="CH607" s="171"/>
      <c r="CI607" s="171"/>
      <c r="CJ607" s="171"/>
      <c r="CK607" s="171"/>
      <c r="CL607" s="171"/>
      <c r="CM607" s="171"/>
      <c r="CN607" s="171"/>
      <c r="CO607" s="171"/>
      <c r="CP607" s="171"/>
      <c r="CQ607" s="171"/>
      <c r="CR607" s="171"/>
      <c r="CS607" s="171"/>
      <c r="CT607" s="171"/>
      <c r="CU607" s="171"/>
      <c r="CV607" s="171"/>
      <c r="CW607" s="171"/>
      <c r="CX607" s="171"/>
      <c r="CY607" s="171"/>
      <c r="CZ607" s="171"/>
      <c r="DA607" s="171"/>
      <c r="DB607" s="171"/>
      <c r="DC607" s="171"/>
      <c r="DD607" s="171"/>
      <c r="DE607" s="171"/>
      <c r="DF607" s="171"/>
      <c r="DG607" s="171"/>
      <c r="DH607" s="171"/>
      <c r="DI607" s="171"/>
      <c r="DJ607" s="171"/>
      <c r="DK607" s="171"/>
      <c r="DL607" s="171"/>
      <c r="DM607" s="171"/>
      <c r="DN607" s="171"/>
      <c r="DO607" s="171"/>
      <c r="DP607" s="171"/>
      <c r="DQ607" s="171"/>
      <c r="DR607" s="171"/>
      <c r="DS607" s="171"/>
      <c r="DT607" s="171"/>
      <c r="DU607" s="171"/>
      <c r="DV607" s="171"/>
      <c r="DW607" s="171"/>
      <c r="DX607" s="171"/>
      <c r="DY607" s="171"/>
      <c r="DZ607" s="171"/>
      <c r="EA607" s="171"/>
      <c r="EB607" s="171"/>
      <c r="EC607" s="171"/>
      <c r="ED607" s="171"/>
      <c r="EE607" s="171"/>
      <c r="EF607" s="171"/>
      <c r="EG607" s="171"/>
      <c r="EH607" s="171"/>
      <c r="EI607" s="171"/>
      <c r="EJ607" s="171"/>
      <c r="EK607" s="171"/>
      <c r="EL607" s="171"/>
      <c r="EM607" s="171"/>
      <c r="EN607" s="171"/>
    </row>
    <row r="608" spans="43:144" ht="15" x14ac:dyDescent="0.25">
      <c r="AQ608" s="171"/>
      <c r="AR608"/>
      <c r="AS608"/>
      <c r="AT608"/>
      <c r="AU608"/>
      <c r="AV608"/>
      <c r="AW608"/>
      <c r="AX608"/>
      <c r="AY608"/>
      <c r="AZ608"/>
      <c r="BA608"/>
      <c r="BB608"/>
      <c r="BC608"/>
      <c r="BD608"/>
      <c r="BE608" s="171"/>
      <c r="BF608" s="171"/>
      <c r="BG608" s="171"/>
      <c r="BH608" s="171"/>
      <c r="BI608" s="171"/>
      <c r="BJ608" s="171"/>
      <c r="BK608" s="171"/>
      <c r="BL608" s="171"/>
      <c r="BM608" s="171"/>
      <c r="BN608" s="171"/>
      <c r="BO608" s="171"/>
      <c r="BP608" s="171"/>
      <c r="BQ608" s="171"/>
      <c r="BR608" s="171"/>
      <c r="BS608" s="171"/>
      <c r="BT608" s="171"/>
      <c r="BU608" s="171"/>
      <c r="BV608" s="171"/>
      <c r="BW608" s="171"/>
      <c r="BX608" s="171"/>
      <c r="BY608" s="171"/>
      <c r="BZ608" s="171"/>
      <c r="CA608" s="171"/>
      <c r="CB608" s="171"/>
      <c r="CC608" s="171"/>
      <c r="CD608" s="171"/>
      <c r="CE608" s="171"/>
      <c r="CF608" s="171"/>
      <c r="CG608" s="171"/>
      <c r="CH608" s="171"/>
      <c r="CI608" s="171"/>
      <c r="CJ608" s="171"/>
      <c r="CK608" s="171"/>
      <c r="CL608" s="171"/>
      <c r="CM608" s="171"/>
      <c r="CN608" s="171"/>
      <c r="CO608" s="171"/>
      <c r="CP608" s="171"/>
      <c r="CQ608" s="171"/>
      <c r="CR608" s="171"/>
      <c r="CS608" s="171"/>
      <c r="CT608" s="171"/>
      <c r="CU608" s="171"/>
      <c r="CV608" s="171"/>
      <c r="CW608" s="171"/>
      <c r="CX608" s="171"/>
      <c r="CY608" s="171"/>
      <c r="CZ608" s="171"/>
      <c r="DA608" s="171"/>
      <c r="DB608" s="171"/>
      <c r="DC608" s="171"/>
      <c r="DD608" s="171"/>
      <c r="DE608" s="171"/>
      <c r="DF608" s="171"/>
      <c r="DG608" s="171"/>
      <c r="DH608" s="171"/>
      <c r="DI608" s="171"/>
      <c r="DJ608" s="171"/>
      <c r="DK608" s="171"/>
      <c r="DL608" s="171"/>
      <c r="DM608" s="171"/>
      <c r="DN608" s="171"/>
      <c r="DO608" s="171"/>
      <c r="DP608" s="171"/>
      <c r="DQ608" s="171"/>
      <c r="DR608" s="171"/>
      <c r="DS608" s="171"/>
      <c r="DT608" s="171"/>
      <c r="DU608" s="171"/>
      <c r="DV608" s="171"/>
      <c r="DW608" s="171"/>
      <c r="DX608" s="171"/>
      <c r="DY608" s="171"/>
      <c r="DZ608" s="171"/>
      <c r="EA608" s="171"/>
      <c r="EB608" s="171"/>
      <c r="EC608" s="171"/>
      <c r="ED608" s="171"/>
      <c r="EE608" s="171"/>
      <c r="EF608" s="171"/>
      <c r="EG608" s="171"/>
      <c r="EH608" s="171"/>
      <c r="EI608" s="171"/>
      <c r="EJ608" s="171"/>
      <c r="EK608" s="171"/>
      <c r="EL608" s="171"/>
      <c r="EM608" s="171"/>
      <c r="EN608" s="171"/>
    </row>
    <row r="609" spans="43:144" ht="15" x14ac:dyDescent="0.25">
      <c r="AQ609" s="171"/>
      <c r="AR609"/>
      <c r="AS609"/>
      <c r="AT609"/>
      <c r="AU609"/>
      <c r="AV609"/>
      <c r="AW609"/>
      <c r="AX609"/>
      <c r="AY609"/>
      <c r="AZ609"/>
      <c r="BA609"/>
      <c r="BB609"/>
      <c r="BC609"/>
      <c r="BD609"/>
      <c r="BE609" s="171"/>
      <c r="BF609" s="171"/>
      <c r="BG609" s="171"/>
      <c r="BH609" s="171"/>
      <c r="BI609" s="171"/>
      <c r="BJ609" s="171"/>
      <c r="BK609" s="171"/>
      <c r="BL609" s="171"/>
      <c r="BM609" s="171"/>
      <c r="BN609" s="171"/>
      <c r="BO609" s="171"/>
      <c r="BP609" s="171"/>
      <c r="BQ609" s="171"/>
      <c r="BR609" s="171"/>
      <c r="BS609" s="171"/>
      <c r="BT609" s="171"/>
      <c r="BU609" s="171"/>
      <c r="BV609" s="171"/>
      <c r="BW609" s="171"/>
      <c r="BX609" s="171"/>
      <c r="BY609" s="171"/>
      <c r="BZ609" s="171"/>
      <c r="CA609" s="171"/>
      <c r="CB609" s="171"/>
      <c r="CC609" s="171"/>
      <c r="CD609" s="171"/>
      <c r="CE609" s="171"/>
      <c r="CF609" s="171"/>
      <c r="CG609" s="171"/>
      <c r="CH609" s="171"/>
      <c r="CI609" s="171"/>
      <c r="CJ609" s="171"/>
      <c r="CK609" s="171"/>
      <c r="CL609" s="171"/>
      <c r="CM609" s="171"/>
      <c r="CN609" s="171"/>
      <c r="CO609" s="171"/>
      <c r="CP609" s="171"/>
      <c r="CQ609" s="171"/>
      <c r="CR609" s="171"/>
      <c r="CS609" s="171"/>
      <c r="CT609" s="171"/>
      <c r="CU609" s="171"/>
      <c r="CV609" s="171"/>
      <c r="CW609" s="171"/>
      <c r="CX609" s="171"/>
      <c r="CY609" s="171"/>
      <c r="CZ609" s="171"/>
      <c r="DA609" s="171"/>
      <c r="DB609" s="171"/>
      <c r="DC609" s="171"/>
      <c r="DD609" s="171"/>
      <c r="DE609" s="171"/>
      <c r="DF609" s="171"/>
      <c r="DG609" s="171"/>
      <c r="DH609" s="171"/>
      <c r="DI609" s="171"/>
      <c r="DJ609" s="171"/>
      <c r="DK609" s="171"/>
      <c r="DL609" s="171"/>
      <c r="DM609" s="171"/>
      <c r="DN609" s="171"/>
      <c r="DO609" s="171"/>
      <c r="DP609" s="171"/>
      <c r="DQ609" s="171"/>
      <c r="DR609" s="171"/>
      <c r="DS609" s="171"/>
      <c r="DT609" s="171"/>
      <c r="DU609" s="171"/>
      <c r="DV609" s="171"/>
      <c r="DW609" s="171"/>
      <c r="DX609" s="171"/>
      <c r="DY609" s="171"/>
      <c r="DZ609" s="171"/>
      <c r="EA609" s="171"/>
      <c r="EB609" s="171"/>
      <c r="EC609" s="171"/>
      <c r="ED609" s="171"/>
      <c r="EE609" s="171"/>
      <c r="EF609" s="171"/>
      <c r="EG609" s="171"/>
      <c r="EH609" s="171"/>
      <c r="EI609" s="171"/>
      <c r="EJ609" s="171"/>
      <c r="EK609" s="171"/>
      <c r="EL609" s="171"/>
      <c r="EM609" s="171"/>
      <c r="EN609" s="171"/>
    </row>
    <row r="610" spans="43:144" ht="15" x14ac:dyDescent="0.25">
      <c r="AQ610" s="171"/>
      <c r="AR610"/>
      <c r="AS610"/>
      <c r="AT610"/>
      <c r="AU610"/>
      <c r="AV610"/>
      <c r="AW610"/>
      <c r="AX610"/>
      <c r="AY610"/>
      <c r="AZ610"/>
      <c r="BA610"/>
      <c r="BB610"/>
      <c r="BC610"/>
      <c r="BD610"/>
      <c r="BE610" s="171"/>
      <c r="BF610" s="171"/>
      <c r="BG610" s="171"/>
      <c r="BH610" s="171"/>
      <c r="BI610" s="171"/>
      <c r="BJ610" s="171"/>
      <c r="BK610" s="171"/>
      <c r="BL610" s="171"/>
      <c r="BM610" s="171"/>
      <c r="BN610" s="171"/>
      <c r="BO610" s="171"/>
      <c r="BP610" s="171"/>
      <c r="BQ610" s="171"/>
      <c r="BR610" s="171"/>
      <c r="BS610" s="171"/>
      <c r="BT610" s="171"/>
      <c r="BU610" s="171"/>
      <c r="BV610" s="171"/>
      <c r="BW610" s="171"/>
      <c r="BX610" s="171"/>
      <c r="BY610" s="171"/>
      <c r="BZ610" s="171"/>
      <c r="CA610" s="171"/>
      <c r="CB610" s="171"/>
      <c r="CC610" s="171"/>
      <c r="CD610" s="171"/>
      <c r="CE610" s="171"/>
      <c r="CF610" s="171"/>
      <c r="CG610" s="171"/>
      <c r="CH610" s="171"/>
      <c r="CI610" s="171"/>
      <c r="CJ610" s="171"/>
      <c r="CK610" s="171"/>
      <c r="CL610" s="171"/>
      <c r="CM610" s="171"/>
      <c r="CN610" s="171"/>
      <c r="CO610" s="171"/>
      <c r="CP610" s="171"/>
      <c r="CQ610" s="171"/>
      <c r="CR610" s="171"/>
      <c r="CS610" s="171"/>
      <c r="CT610" s="171"/>
      <c r="CU610" s="171"/>
      <c r="CV610" s="171"/>
      <c r="CW610" s="171"/>
      <c r="CX610" s="171"/>
      <c r="CY610" s="171"/>
      <c r="CZ610" s="171"/>
      <c r="DA610" s="171"/>
      <c r="DB610" s="171"/>
      <c r="DC610" s="171"/>
      <c r="DD610" s="171"/>
      <c r="DE610" s="171"/>
      <c r="DF610" s="171"/>
      <c r="DG610" s="171"/>
      <c r="DH610" s="171"/>
      <c r="DI610" s="171"/>
      <c r="DJ610" s="171"/>
      <c r="DK610" s="171"/>
      <c r="DL610" s="171"/>
      <c r="DM610" s="171"/>
      <c r="DN610" s="171"/>
      <c r="DO610" s="171"/>
      <c r="DP610" s="171"/>
      <c r="DQ610" s="171"/>
      <c r="DR610" s="171"/>
      <c r="DS610" s="171"/>
      <c r="DT610" s="171"/>
      <c r="DU610" s="171"/>
      <c r="DV610" s="171"/>
      <c r="DW610" s="171"/>
      <c r="DX610" s="171"/>
      <c r="DY610" s="171"/>
      <c r="DZ610" s="171"/>
      <c r="EA610" s="171"/>
      <c r="EB610" s="171"/>
      <c r="EC610" s="171"/>
      <c r="ED610" s="171"/>
      <c r="EE610" s="171"/>
      <c r="EF610" s="171"/>
      <c r="EG610" s="171"/>
      <c r="EH610" s="171"/>
      <c r="EI610" s="171"/>
      <c r="EJ610" s="171"/>
      <c r="EK610" s="171"/>
      <c r="EL610" s="171"/>
      <c r="EM610" s="171"/>
      <c r="EN610" s="171"/>
    </row>
    <row r="611" spans="43:144" ht="15" x14ac:dyDescent="0.25">
      <c r="AQ611" s="171"/>
      <c r="AR611"/>
      <c r="AS611"/>
      <c r="AT611"/>
      <c r="AU611"/>
      <c r="AV611"/>
      <c r="AW611"/>
      <c r="AX611"/>
      <c r="AY611"/>
      <c r="AZ611"/>
      <c r="BA611"/>
      <c r="BB611"/>
      <c r="BC611"/>
      <c r="BD611"/>
      <c r="BE611" s="171"/>
      <c r="BF611" s="171"/>
      <c r="BG611" s="171"/>
      <c r="BH611" s="171"/>
      <c r="BI611" s="171"/>
      <c r="BJ611" s="171"/>
      <c r="BK611" s="171"/>
      <c r="BL611" s="171"/>
      <c r="BM611" s="171"/>
      <c r="BN611" s="171"/>
      <c r="BO611" s="171"/>
      <c r="BP611" s="171"/>
      <c r="BQ611" s="171"/>
      <c r="BR611" s="171"/>
      <c r="BS611" s="171"/>
      <c r="BT611" s="171"/>
      <c r="BU611" s="171"/>
      <c r="BV611" s="171"/>
      <c r="BW611" s="171"/>
      <c r="BX611" s="171"/>
      <c r="BY611" s="171"/>
      <c r="BZ611" s="171"/>
      <c r="CA611" s="171"/>
      <c r="CB611" s="171"/>
      <c r="CC611" s="171"/>
      <c r="CD611" s="171"/>
      <c r="CE611" s="171"/>
      <c r="CF611" s="171"/>
      <c r="CG611" s="171"/>
      <c r="CH611" s="171"/>
      <c r="CI611" s="171"/>
      <c r="CJ611" s="171"/>
      <c r="CK611" s="171"/>
      <c r="CL611" s="171"/>
      <c r="CM611" s="171"/>
      <c r="CN611" s="171"/>
      <c r="CO611" s="171"/>
      <c r="CP611" s="171"/>
      <c r="CQ611" s="171"/>
      <c r="CR611" s="171"/>
      <c r="CS611" s="171"/>
      <c r="CT611" s="171"/>
      <c r="CU611" s="171"/>
      <c r="CV611" s="171"/>
      <c r="CW611" s="171"/>
      <c r="CX611" s="171"/>
      <c r="CY611" s="171"/>
      <c r="CZ611" s="171"/>
      <c r="DA611" s="171"/>
      <c r="DB611" s="171"/>
      <c r="DC611" s="171"/>
      <c r="DD611" s="171"/>
      <c r="DE611" s="171"/>
      <c r="DF611" s="171"/>
      <c r="DG611" s="171"/>
      <c r="DH611" s="171"/>
      <c r="DI611" s="171"/>
      <c r="DJ611" s="171"/>
      <c r="DK611" s="171"/>
      <c r="DL611" s="171"/>
      <c r="DM611" s="171"/>
      <c r="DN611" s="171"/>
      <c r="DO611" s="171"/>
      <c r="DP611" s="171"/>
      <c r="DQ611" s="171"/>
      <c r="DR611" s="171"/>
      <c r="DS611" s="171"/>
      <c r="DT611" s="171"/>
      <c r="DU611" s="171"/>
      <c r="DV611" s="171"/>
      <c r="DW611" s="171"/>
      <c r="DX611" s="171"/>
      <c r="DY611" s="171"/>
      <c r="DZ611" s="171"/>
      <c r="EA611" s="171"/>
      <c r="EB611" s="171"/>
      <c r="EC611" s="171"/>
      <c r="ED611" s="171"/>
      <c r="EE611" s="171"/>
      <c r="EF611" s="171"/>
      <c r="EG611" s="171"/>
      <c r="EH611" s="171"/>
      <c r="EI611" s="171"/>
      <c r="EJ611" s="171"/>
      <c r="EK611" s="171"/>
      <c r="EL611" s="171"/>
      <c r="EM611" s="171"/>
      <c r="EN611" s="171"/>
    </row>
    <row r="612" spans="43:144" ht="15" x14ac:dyDescent="0.25">
      <c r="AQ612" s="171"/>
      <c r="AR612"/>
      <c r="AS612"/>
      <c r="AT612"/>
      <c r="AU612"/>
      <c r="AV612"/>
      <c r="AW612"/>
      <c r="AX612"/>
      <c r="AY612"/>
      <c r="AZ612"/>
      <c r="BA612"/>
      <c r="BB612"/>
      <c r="BC612"/>
      <c r="BD612"/>
      <c r="BE612" s="171"/>
      <c r="BF612" s="171"/>
      <c r="BG612" s="171"/>
      <c r="BH612" s="171"/>
      <c r="BI612" s="171"/>
      <c r="BJ612" s="171"/>
      <c r="BK612" s="171"/>
      <c r="BL612" s="171"/>
      <c r="BM612" s="171"/>
      <c r="BN612" s="171"/>
      <c r="BO612" s="171"/>
      <c r="BP612" s="171"/>
      <c r="BQ612" s="171"/>
      <c r="BR612" s="171"/>
      <c r="BS612" s="171"/>
      <c r="BT612" s="171"/>
      <c r="BU612" s="171"/>
      <c r="BV612" s="171"/>
      <c r="BW612" s="171"/>
      <c r="BX612" s="171"/>
      <c r="BY612" s="171"/>
      <c r="BZ612" s="171"/>
      <c r="CA612" s="171"/>
      <c r="CB612" s="171"/>
      <c r="CC612" s="171"/>
      <c r="CD612" s="171"/>
      <c r="CE612" s="171"/>
      <c r="CF612" s="171"/>
      <c r="CG612" s="171"/>
      <c r="CH612" s="171"/>
      <c r="CI612" s="171"/>
      <c r="CJ612" s="171"/>
      <c r="CK612" s="171"/>
      <c r="CL612" s="171"/>
      <c r="CM612" s="171"/>
      <c r="CN612" s="171"/>
      <c r="CO612" s="171"/>
      <c r="CP612" s="171"/>
      <c r="CQ612" s="171"/>
      <c r="CR612" s="171"/>
      <c r="CS612" s="171"/>
      <c r="CT612" s="171"/>
      <c r="CU612" s="171"/>
      <c r="CV612" s="171"/>
      <c r="CW612" s="171"/>
      <c r="CX612" s="171"/>
      <c r="CY612" s="171"/>
      <c r="CZ612" s="171"/>
      <c r="DA612" s="171"/>
      <c r="DB612" s="171"/>
      <c r="DC612" s="171"/>
      <c r="DD612" s="171"/>
      <c r="DE612" s="171"/>
      <c r="DF612" s="171"/>
      <c r="DG612" s="171"/>
      <c r="DH612" s="171"/>
      <c r="DI612" s="171"/>
      <c r="DJ612" s="171"/>
      <c r="DK612" s="171"/>
      <c r="DL612" s="171"/>
      <c r="DM612" s="171"/>
      <c r="DN612" s="171"/>
      <c r="DO612" s="171"/>
      <c r="DP612" s="171"/>
      <c r="DQ612" s="171"/>
      <c r="DR612" s="171"/>
      <c r="DS612" s="171"/>
      <c r="DT612" s="171"/>
      <c r="DU612" s="171"/>
      <c r="DV612" s="171"/>
      <c r="DW612" s="171"/>
      <c r="DX612" s="171"/>
      <c r="DY612" s="171"/>
      <c r="DZ612" s="171"/>
      <c r="EA612" s="171"/>
      <c r="EB612" s="171"/>
      <c r="EC612" s="171"/>
      <c r="ED612" s="171"/>
      <c r="EE612" s="171"/>
      <c r="EF612" s="171"/>
      <c r="EG612" s="171"/>
      <c r="EH612" s="171"/>
      <c r="EI612" s="171"/>
      <c r="EJ612" s="171"/>
      <c r="EK612" s="171"/>
      <c r="EL612" s="171"/>
      <c r="EM612" s="171"/>
      <c r="EN612" s="171"/>
    </row>
    <row r="613" spans="43:144" ht="15" x14ac:dyDescent="0.25">
      <c r="AQ613" s="171"/>
      <c r="AR613"/>
      <c r="AS613"/>
      <c r="AT613"/>
      <c r="AU613"/>
      <c r="AV613"/>
      <c r="AW613"/>
      <c r="AX613"/>
      <c r="AY613"/>
      <c r="AZ613"/>
      <c r="BA613"/>
      <c r="BB613"/>
      <c r="BC613"/>
      <c r="BD613"/>
      <c r="BE613" s="171"/>
      <c r="BF613" s="171"/>
      <c r="BG613" s="171"/>
      <c r="BH613" s="171"/>
      <c r="BI613" s="171"/>
      <c r="BJ613" s="171"/>
      <c r="BK613" s="171"/>
      <c r="BL613" s="171"/>
      <c r="BM613" s="171"/>
      <c r="BN613" s="171"/>
      <c r="BO613" s="171"/>
      <c r="BP613" s="171"/>
      <c r="BQ613" s="171"/>
      <c r="BR613" s="171"/>
      <c r="BS613" s="171"/>
      <c r="BT613" s="171"/>
      <c r="BU613" s="171"/>
      <c r="BV613" s="171"/>
      <c r="BW613" s="171"/>
      <c r="BX613" s="171"/>
      <c r="BY613" s="171"/>
      <c r="BZ613" s="171"/>
      <c r="CA613" s="171"/>
      <c r="CB613" s="171"/>
      <c r="CC613" s="171"/>
      <c r="CD613" s="171"/>
      <c r="CE613" s="171"/>
      <c r="CF613" s="171"/>
      <c r="CG613" s="171"/>
      <c r="CH613" s="171"/>
      <c r="CI613" s="171"/>
      <c r="CJ613" s="171"/>
      <c r="CK613" s="171"/>
      <c r="CL613" s="171"/>
      <c r="CM613" s="171"/>
      <c r="CN613" s="171"/>
      <c r="CO613" s="171"/>
      <c r="CP613" s="171"/>
      <c r="CQ613" s="171"/>
      <c r="CR613" s="171"/>
      <c r="CS613" s="171"/>
      <c r="CT613" s="171"/>
      <c r="CU613" s="171"/>
      <c r="CV613" s="171"/>
      <c r="CW613" s="171"/>
      <c r="CX613" s="171"/>
      <c r="CY613" s="171"/>
      <c r="CZ613" s="171"/>
      <c r="DA613" s="171"/>
      <c r="DB613" s="171"/>
      <c r="DC613" s="171"/>
      <c r="DD613" s="171"/>
      <c r="DE613" s="171"/>
      <c r="DF613" s="171"/>
      <c r="DG613" s="171"/>
      <c r="DH613" s="171"/>
      <c r="DI613" s="171"/>
      <c r="DJ613" s="171"/>
      <c r="DK613" s="171"/>
      <c r="DL613" s="171"/>
      <c r="DM613" s="171"/>
      <c r="DN613" s="171"/>
      <c r="DO613" s="171"/>
      <c r="DP613" s="171"/>
      <c r="DQ613" s="171"/>
      <c r="DR613" s="171"/>
      <c r="DS613" s="171"/>
      <c r="DT613" s="171"/>
      <c r="DU613" s="171"/>
      <c r="DV613" s="171"/>
      <c r="DW613" s="171"/>
      <c r="DX613" s="171"/>
      <c r="DY613" s="171"/>
      <c r="DZ613" s="171"/>
      <c r="EA613" s="171"/>
      <c r="EB613" s="171"/>
      <c r="EC613" s="171"/>
      <c r="ED613" s="171"/>
      <c r="EE613" s="171"/>
      <c r="EF613" s="171"/>
      <c r="EG613" s="171"/>
      <c r="EH613" s="171"/>
      <c r="EI613" s="171"/>
      <c r="EJ613" s="171"/>
      <c r="EK613" s="171"/>
      <c r="EL613" s="171"/>
      <c r="EM613" s="171"/>
      <c r="EN613" s="171"/>
    </row>
    <row r="614" spans="43:144" ht="15" x14ac:dyDescent="0.25">
      <c r="AQ614" s="171"/>
      <c r="AR614"/>
      <c r="AS614"/>
      <c r="AT614"/>
      <c r="AU614"/>
      <c r="AV614"/>
      <c r="AW614"/>
      <c r="AX614"/>
      <c r="AY614"/>
      <c r="AZ614"/>
      <c r="BA614"/>
      <c r="BB614"/>
      <c r="BC614"/>
      <c r="BD614"/>
      <c r="BE614" s="171"/>
      <c r="BF614" s="171"/>
      <c r="BG614" s="171"/>
      <c r="BH614" s="171"/>
      <c r="BI614" s="171"/>
      <c r="BJ614" s="171"/>
      <c r="BK614" s="171"/>
      <c r="BL614" s="171"/>
      <c r="BM614" s="171"/>
      <c r="BN614" s="171"/>
      <c r="BO614" s="171"/>
      <c r="BP614" s="171"/>
      <c r="BQ614" s="171"/>
      <c r="BR614" s="171"/>
      <c r="BS614" s="171"/>
      <c r="BT614" s="171"/>
      <c r="BU614" s="171"/>
      <c r="BV614" s="171"/>
      <c r="BW614" s="171"/>
      <c r="BX614" s="171"/>
      <c r="BY614" s="171"/>
      <c r="BZ614" s="171"/>
      <c r="CA614" s="171"/>
      <c r="CB614" s="171"/>
      <c r="CC614" s="171"/>
      <c r="CD614" s="171"/>
      <c r="CE614" s="171"/>
      <c r="CF614" s="171"/>
      <c r="CG614" s="171"/>
      <c r="CH614" s="171"/>
      <c r="CI614" s="171"/>
      <c r="CJ614" s="171"/>
      <c r="CK614" s="171"/>
      <c r="CL614" s="171"/>
      <c r="CM614" s="171"/>
      <c r="CN614" s="171"/>
      <c r="CO614" s="171"/>
      <c r="CP614" s="171"/>
      <c r="CQ614" s="171"/>
      <c r="CR614" s="171"/>
      <c r="CS614" s="171"/>
      <c r="CT614" s="171"/>
      <c r="CU614" s="171"/>
      <c r="CV614" s="171"/>
      <c r="CW614" s="171"/>
      <c r="CX614" s="171"/>
      <c r="CY614" s="171"/>
      <c r="CZ614" s="171"/>
      <c r="DA614" s="171"/>
      <c r="DB614" s="171"/>
      <c r="DC614" s="171"/>
      <c r="DD614" s="171"/>
      <c r="DE614" s="171"/>
      <c r="DF614" s="171"/>
      <c r="DG614" s="171"/>
      <c r="DH614" s="171"/>
      <c r="DI614" s="171"/>
      <c r="DJ614" s="171"/>
      <c r="DK614" s="171"/>
      <c r="DL614" s="171"/>
      <c r="DM614" s="171"/>
      <c r="DN614" s="171"/>
      <c r="DO614" s="171"/>
      <c r="DP614" s="171"/>
      <c r="DQ614" s="171"/>
      <c r="DR614" s="171"/>
      <c r="DS614" s="171"/>
      <c r="DT614" s="171"/>
      <c r="DU614" s="171"/>
      <c r="DV614" s="171"/>
      <c r="DW614" s="171"/>
      <c r="DX614" s="171"/>
      <c r="DY614" s="171"/>
      <c r="DZ614" s="171"/>
      <c r="EA614" s="171"/>
      <c r="EB614" s="171"/>
      <c r="EC614" s="171"/>
      <c r="ED614" s="171"/>
      <c r="EE614" s="171"/>
      <c r="EF614" s="171"/>
      <c r="EG614" s="171"/>
      <c r="EH614" s="171"/>
      <c r="EI614" s="171"/>
      <c r="EJ614" s="171"/>
      <c r="EK614" s="171"/>
      <c r="EL614" s="171"/>
      <c r="EM614" s="171"/>
      <c r="EN614" s="171"/>
    </row>
    <row r="615" spans="43:144" ht="15" x14ac:dyDescent="0.25">
      <c r="AQ615" s="171"/>
      <c r="AR615"/>
      <c r="AS615"/>
      <c r="AT615"/>
      <c r="AU615"/>
      <c r="AV615"/>
      <c r="AW615"/>
      <c r="AX615"/>
      <c r="AY615"/>
      <c r="AZ615"/>
      <c r="BA615"/>
      <c r="BB615"/>
      <c r="BC615"/>
      <c r="BD615"/>
      <c r="BE615" s="171"/>
      <c r="BF615" s="171"/>
      <c r="BG615" s="171"/>
      <c r="BH615" s="171"/>
      <c r="BI615" s="171"/>
      <c r="BJ615" s="171"/>
      <c r="BK615" s="171"/>
      <c r="BL615" s="171"/>
      <c r="BM615" s="171"/>
      <c r="BN615" s="171"/>
      <c r="BO615" s="171"/>
      <c r="BP615" s="171"/>
      <c r="BQ615" s="171"/>
      <c r="BR615" s="171"/>
      <c r="BS615" s="171"/>
      <c r="BT615" s="171"/>
      <c r="BU615" s="171"/>
      <c r="BV615" s="171"/>
      <c r="BW615" s="171"/>
      <c r="BX615" s="171"/>
      <c r="BY615" s="171"/>
      <c r="BZ615" s="171"/>
      <c r="CA615" s="171"/>
      <c r="CB615" s="171"/>
      <c r="CC615" s="171"/>
      <c r="CD615" s="171"/>
      <c r="CE615" s="171"/>
      <c r="CF615" s="171"/>
      <c r="CG615" s="171"/>
      <c r="CH615" s="171"/>
      <c r="CI615" s="171"/>
      <c r="CJ615" s="171"/>
      <c r="CK615" s="171"/>
      <c r="CL615" s="171"/>
      <c r="CM615" s="171"/>
      <c r="CN615" s="171"/>
      <c r="CO615" s="171"/>
      <c r="CP615" s="171"/>
      <c r="CQ615" s="171"/>
      <c r="CR615" s="171"/>
      <c r="CS615" s="171"/>
      <c r="CT615" s="171"/>
      <c r="CU615" s="171"/>
      <c r="CV615" s="171"/>
      <c r="CW615" s="171"/>
      <c r="CX615" s="171"/>
      <c r="CY615" s="171"/>
      <c r="CZ615" s="171"/>
      <c r="DA615" s="171"/>
      <c r="DB615" s="171"/>
      <c r="DC615" s="171"/>
      <c r="DD615" s="171"/>
      <c r="DE615" s="171"/>
      <c r="DF615" s="171"/>
      <c r="DG615" s="171"/>
      <c r="DH615" s="171"/>
      <c r="DI615" s="171"/>
      <c r="DJ615" s="171"/>
      <c r="DK615" s="171"/>
      <c r="DL615" s="171"/>
      <c r="DM615" s="171"/>
      <c r="DN615" s="171"/>
      <c r="DO615" s="171"/>
      <c r="DP615" s="171"/>
      <c r="DQ615" s="171"/>
      <c r="DR615" s="171"/>
      <c r="DS615" s="171"/>
      <c r="DT615" s="171"/>
      <c r="DU615" s="171"/>
      <c r="DV615" s="171"/>
      <c r="DW615" s="171"/>
      <c r="DX615" s="171"/>
      <c r="DY615" s="171"/>
      <c r="DZ615" s="171"/>
      <c r="EA615" s="171"/>
      <c r="EB615" s="171"/>
      <c r="EC615" s="171"/>
      <c r="ED615" s="171"/>
      <c r="EE615" s="171"/>
      <c r="EF615" s="171"/>
      <c r="EG615" s="171"/>
      <c r="EH615" s="171"/>
      <c r="EI615" s="171"/>
      <c r="EJ615" s="171"/>
      <c r="EK615" s="171"/>
      <c r="EL615" s="171"/>
      <c r="EM615" s="171"/>
      <c r="EN615" s="171"/>
    </row>
    <row r="616" spans="43:144" ht="15" x14ac:dyDescent="0.25">
      <c r="AQ616" s="171"/>
      <c r="AR616"/>
      <c r="AS616"/>
      <c r="AT616"/>
      <c r="AU616"/>
      <c r="AV616"/>
      <c r="AW616"/>
      <c r="AX616"/>
      <c r="AY616"/>
      <c r="AZ616"/>
      <c r="BA616"/>
      <c r="BB616"/>
      <c r="BC616"/>
      <c r="BD616"/>
      <c r="BE616" s="171"/>
      <c r="BF616" s="171"/>
      <c r="BG616" s="171"/>
      <c r="BH616" s="171"/>
      <c r="BI616" s="171"/>
      <c r="BJ616" s="171"/>
      <c r="BK616" s="171"/>
      <c r="BL616" s="171"/>
      <c r="BM616" s="171"/>
      <c r="BN616" s="171"/>
      <c r="BO616" s="171"/>
      <c r="BP616" s="171"/>
      <c r="BQ616" s="171"/>
      <c r="BR616" s="171"/>
      <c r="BS616" s="171"/>
      <c r="BT616" s="171"/>
      <c r="BU616" s="171"/>
      <c r="BV616" s="171"/>
      <c r="BW616" s="171"/>
      <c r="BX616" s="171"/>
      <c r="BY616" s="171"/>
      <c r="BZ616" s="171"/>
      <c r="CA616" s="171"/>
      <c r="CB616" s="171"/>
      <c r="CC616" s="171"/>
      <c r="CD616" s="171"/>
      <c r="CE616" s="171"/>
      <c r="CF616" s="171"/>
      <c r="CG616" s="171"/>
      <c r="CH616" s="171"/>
      <c r="CI616" s="171"/>
      <c r="CJ616" s="171"/>
      <c r="CK616" s="171"/>
      <c r="CL616" s="171"/>
      <c r="CM616" s="171"/>
      <c r="CN616" s="171"/>
      <c r="CO616" s="171"/>
      <c r="CP616" s="171"/>
      <c r="CQ616" s="171"/>
      <c r="CR616" s="171"/>
      <c r="CS616" s="171"/>
      <c r="CT616" s="171"/>
      <c r="CU616" s="171"/>
      <c r="CV616" s="171"/>
      <c r="CW616" s="171"/>
      <c r="CX616" s="171"/>
      <c r="CY616" s="171"/>
      <c r="CZ616" s="171"/>
      <c r="DA616" s="171"/>
      <c r="DB616" s="171"/>
      <c r="DC616" s="171"/>
      <c r="DD616" s="171"/>
      <c r="DE616" s="171"/>
      <c r="DF616" s="171"/>
      <c r="DG616" s="171"/>
      <c r="DH616" s="171"/>
      <c r="DI616" s="171"/>
      <c r="DJ616" s="171"/>
      <c r="DK616" s="171"/>
      <c r="DL616" s="171"/>
      <c r="DM616" s="171"/>
      <c r="DN616" s="171"/>
      <c r="DO616" s="171"/>
      <c r="DP616" s="171"/>
      <c r="DQ616" s="171"/>
      <c r="DR616" s="171"/>
      <c r="DS616" s="171"/>
      <c r="DT616" s="171"/>
      <c r="DU616" s="171"/>
      <c r="DV616" s="171"/>
      <c r="DW616" s="171"/>
      <c r="DX616" s="171"/>
      <c r="DY616" s="171"/>
      <c r="DZ616" s="171"/>
      <c r="EA616" s="171"/>
      <c r="EB616" s="171"/>
      <c r="EC616" s="171"/>
      <c r="ED616" s="171"/>
      <c r="EE616" s="171"/>
      <c r="EF616" s="171"/>
      <c r="EG616" s="171"/>
      <c r="EH616" s="171"/>
      <c r="EI616" s="171"/>
      <c r="EJ616" s="171"/>
      <c r="EK616" s="171"/>
      <c r="EL616" s="171"/>
      <c r="EM616" s="171"/>
      <c r="EN616" s="171"/>
    </row>
    <row r="617" spans="43:144" ht="15" x14ac:dyDescent="0.25">
      <c r="AQ617" s="171"/>
      <c r="AR617"/>
      <c r="AS617"/>
      <c r="AT617"/>
      <c r="AU617"/>
      <c r="AV617"/>
      <c r="AW617"/>
      <c r="AX617"/>
      <c r="AY617"/>
      <c r="AZ617"/>
      <c r="BA617"/>
      <c r="BB617"/>
      <c r="BC617"/>
      <c r="BD617"/>
      <c r="BE617" s="171"/>
      <c r="BF617" s="171"/>
      <c r="BG617" s="171"/>
      <c r="BH617" s="171"/>
      <c r="BI617" s="171"/>
      <c r="BJ617" s="171"/>
      <c r="BK617" s="171"/>
      <c r="BL617" s="171"/>
      <c r="BM617" s="171"/>
      <c r="BN617" s="171"/>
      <c r="BO617" s="171"/>
      <c r="BP617" s="171"/>
      <c r="BQ617" s="171"/>
      <c r="BR617" s="171"/>
      <c r="BS617" s="171"/>
      <c r="BT617" s="171"/>
      <c r="BU617" s="171"/>
      <c r="BV617" s="171"/>
      <c r="BW617" s="171"/>
      <c r="BX617" s="171"/>
      <c r="BY617" s="171"/>
      <c r="BZ617" s="171"/>
      <c r="CA617" s="171"/>
      <c r="CB617" s="171"/>
      <c r="CC617" s="171"/>
      <c r="CD617" s="171"/>
      <c r="CE617" s="171"/>
      <c r="CF617" s="171"/>
      <c r="CG617" s="171"/>
      <c r="CH617" s="171"/>
      <c r="CI617" s="171"/>
      <c r="CJ617" s="171"/>
      <c r="CK617" s="171"/>
      <c r="CL617" s="171"/>
      <c r="CM617" s="171"/>
      <c r="CN617" s="171"/>
      <c r="CO617" s="171"/>
      <c r="CP617" s="171"/>
      <c r="CQ617" s="171"/>
      <c r="CR617" s="171"/>
      <c r="CS617" s="171"/>
      <c r="CT617" s="171"/>
      <c r="CU617" s="171"/>
      <c r="CV617" s="171"/>
      <c r="CW617" s="171"/>
      <c r="CX617" s="171"/>
      <c r="CY617" s="171"/>
      <c r="CZ617" s="171"/>
      <c r="DA617" s="171"/>
      <c r="DB617" s="171"/>
      <c r="DC617" s="171"/>
      <c r="DD617" s="171"/>
      <c r="DE617" s="171"/>
      <c r="DF617" s="171"/>
      <c r="DG617" s="171"/>
      <c r="DH617" s="171"/>
      <c r="DI617" s="171"/>
      <c r="DJ617" s="171"/>
      <c r="DK617" s="171"/>
      <c r="DL617" s="171"/>
      <c r="DM617" s="171"/>
      <c r="DN617" s="171"/>
      <c r="DO617" s="171"/>
      <c r="DP617" s="171"/>
      <c r="DQ617" s="171"/>
      <c r="DR617" s="171"/>
      <c r="DS617" s="171"/>
      <c r="DT617" s="171"/>
      <c r="DU617" s="171"/>
      <c r="DV617" s="171"/>
      <c r="DW617" s="171"/>
      <c r="DX617" s="171"/>
      <c r="DY617" s="171"/>
      <c r="DZ617" s="171"/>
      <c r="EA617" s="171"/>
      <c r="EB617" s="171"/>
      <c r="EC617" s="171"/>
      <c r="ED617" s="171"/>
      <c r="EE617" s="171"/>
      <c r="EF617" s="171"/>
      <c r="EG617" s="171"/>
      <c r="EH617" s="171"/>
      <c r="EI617" s="171"/>
      <c r="EJ617" s="171"/>
      <c r="EK617" s="171"/>
      <c r="EL617" s="171"/>
      <c r="EM617" s="171"/>
      <c r="EN617" s="171"/>
    </row>
    <row r="618" spans="43:144" ht="15" x14ac:dyDescent="0.25">
      <c r="AQ618" s="171"/>
      <c r="AR618"/>
      <c r="AS618"/>
      <c r="AT618"/>
      <c r="AU618"/>
      <c r="AV618"/>
      <c r="AW618"/>
      <c r="AX618"/>
      <c r="AY618"/>
      <c r="AZ618"/>
      <c r="BA618"/>
      <c r="BB618"/>
      <c r="BC618"/>
      <c r="BD618"/>
      <c r="BE618" s="171"/>
      <c r="BF618" s="171"/>
      <c r="BG618" s="171"/>
      <c r="BH618" s="171"/>
      <c r="BI618" s="171"/>
      <c r="BJ618" s="171"/>
      <c r="BK618" s="171"/>
      <c r="BL618" s="171"/>
      <c r="BM618" s="171"/>
      <c r="BN618" s="171"/>
      <c r="BO618" s="171"/>
      <c r="BP618" s="171"/>
      <c r="BQ618" s="171"/>
      <c r="BR618" s="171"/>
      <c r="BS618" s="171"/>
      <c r="BT618" s="171"/>
      <c r="BU618" s="171"/>
      <c r="BV618" s="171"/>
      <c r="BW618" s="171"/>
      <c r="BX618" s="171"/>
      <c r="BY618" s="171"/>
      <c r="BZ618" s="171"/>
      <c r="CA618" s="171"/>
      <c r="CB618" s="171"/>
      <c r="CC618" s="171"/>
      <c r="CD618" s="171"/>
      <c r="CE618" s="171"/>
      <c r="CF618" s="171"/>
      <c r="CG618" s="171"/>
      <c r="CH618" s="171"/>
      <c r="CI618" s="171"/>
      <c r="CJ618" s="171"/>
      <c r="CK618" s="171"/>
      <c r="CL618" s="171"/>
      <c r="CM618" s="171"/>
      <c r="CN618" s="171"/>
      <c r="CO618" s="171"/>
      <c r="CP618" s="171"/>
      <c r="CQ618" s="171"/>
      <c r="CR618" s="171"/>
      <c r="CS618" s="171"/>
      <c r="CT618" s="171"/>
      <c r="CU618" s="171"/>
      <c r="CV618" s="171"/>
      <c r="CW618" s="171"/>
      <c r="CX618" s="171"/>
      <c r="CY618" s="171"/>
      <c r="CZ618" s="171"/>
      <c r="DA618" s="171"/>
      <c r="DB618" s="171"/>
      <c r="DC618" s="171"/>
      <c r="DD618" s="171"/>
      <c r="DE618" s="171"/>
      <c r="DF618" s="171"/>
      <c r="DG618" s="171"/>
      <c r="DH618" s="171"/>
      <c r="DI618" s="171"/>
      <c r="DJ618" s="171"/>
      <c r="DK618" s="171"/>
      <c r="DL618" s="171"/>
      <c r="DM618" s="171"/>
      <c r="DN618" s="171"/>
      <c r="DO618" s="171"/>
      <c r="DP618" s="171"/>
      <c r="DQ618" s="171"/>
      <c r="DR618" s="171"/>
      <c r="DS618" s="171"/>
      <c r="DT618" s="171"/>
      <c r="DU618" s="171"/>
      <c r="DV618" s="171"/>
      <c r="DW618" s="171"/>
      <c r="DX618" s="171"/>
      <c r="DY618" s="171"/>
      <c r="DZ618" s="171"/>
      <c r="EA618" s="171"/>
      <c r="EB618" s="171"/>
      <c r="EC618" s="171"/>
      <c r="ED618" s="171"/>
      <c r="EE618" s="171"/>
      <c r="EF618" s="171"/>
      <c r="EG618" s="171"/>
      <c r="EH618" s="171"/>
      <c r="EI618" s="171"/>
      <c r="EJ618" s="171"/>
      <c r="EK618" s="171"/>
      <c r="EL618" s="171"/>
      <c r="EM618" s="171"/>
      <c r="EN618" s="171"/>
    </row>
    <row r="619" spans="43:144" ht="15" x14ac:dyDescent="0.25">
      <c r="AQ619" s="171"/>
      <c r="AR619"/>
      <c r="AS619"/>
      <c r="AT619"/>
      <c r="AU619"/>
      <c r="AV619"/>
      <c r="AW619"/>
      <c r="AX619"/>
      <c r="AY619"/>
      <c r="AZ619"/>
      <c r="BA619"/>
      <c r="BB619"/>
      <c r="BC619"/>
      <c r="BD619"/>
      <c r="BE619" s="171"/>
      <c r="BF619" s="171"/>
      <c r="BG619" s="171"/>
      <c r="BH619" s="171"/>
      <c r="BI619" s="171"/>
      <c r="BJ619" s="171"/>
      <c r="BK619" s="171"/>
      <c r="BL619" s="171"/>
      <c r="BM619" s="171"/>
      <c r="BN619" s="171"/>
      <c r="BO619" s="171"/>
      <c r="BP619" s="171"/>
      <c r="BQ619" s="171"/>
      <c r="BR619" s="171"/>
      <c r="BS619" s="171"/>
      <c r="BT619" s="171"/>
      <c r="BU619" s="171"/>
      <c r="BV619" s="171"/>
      <c r="BW619" s="171"/>
      <c r="BX619" s="171"/>
      <c r="BY619" s="171"/>
      <c r="BZ619" s="171"/>
      <c r="CA619" s="171"/>
      <c r="CB619" s="171"/>
      <c r="CC619" s="171"/>
      <c r="CD619" s="171"/>
      <c r="CE619" s="171"/>
      <c r="CF619" s="171"/>
      <c r="CG619" s="171"/>
      <c r="CH619" s="171"/>
      <c r="CI619" s="171"/>
      <c r="CJ619" s="171"/>
      <c r="CK619" s="171"/>
      <c r="CL619" s="171"/>
      <c r="CM619" s="171"/>
      <c r="CN619" s="171"/>
      <c r="CO619" s="171"/>
      <c r="CP619" s="171"/>
      <c r="CQ619" s="171"/>
      <c r="CR619" s="171"/>
      <c r="CS619" s="171"/>
      <c r="CT619" s="171"/>
      <c r="CU619" s="171"/>
      <c r="CV619" s="171"/>
      <c r="CW619" s="171"/>
      <c r="CX619" s="171"/>
      <c r="CY619" s="171"/>
      <c r="CZ619" s="171"/>
      <c r="DA619" s="171"/>
      <c r="DB619" s="171"/>
      <c r="DC619" s="171"/>
      <c r="DD619" s="171"/>
      <c r="DE619" s="171"/>
      <c r="DF619" s="171"/>
      <c r="DG619" s="171"/>
      <c r="DH619" s="171"/>
      <c r="DI619" s="171"/>
      <c r="DJ619" s="171"/>
      <c r="DK619" s="171"/>
      <c r="DL619" s="171"/>
      <c r="DM619" s="171"/>
      <c r="DN619" s="171"/>
      <c r="DO619" s="171"/>
      <c r="DP619" s="171"/>
      <c r="DQ619" s="171"/>
      <c r="DR619" s="171"/>
      <c r="DS619" s="171"/>
      <c r="DT619" s="171"/>
      <c r="DU619" s="171"/>
      <c r="DV619" s="171"/>
      <c r="DW619" s="171"/>
      <c r="DX619" s="171"/>
      <c r="DY619" s="171"/>
      <c r="DZ619" s="171"/>
      <c r="EA619" s="171"/>
      <c r="EB619" s="171"/>
      <c r="EC619" s="171"/>
      <c r="ED619" s="171"/>
      <c r="EE619" s="171"/>
      <c r="EF619" s="171"/>
      <c r="EG619" s="171"/>
      <c r="EH619" s="171"/>
      <c r="EI619" s="171"/>
      <c r="EJ619" s="171"/>
      <c r="EK619" s="171"/>
      <c r="EL619" s="171"/>
      <c r="EM619" s="171"/>
      <c r="EN619" s="171"/>
    </row>
    <row r="620" spans="43:144" ht="15" x14ac:dyDescent="0.25">
      <c r="AQ620" s="171"/>
      <c r="AR620"/>
      <c r="AS620"/>
      <c r="AT620"/>
      <c r="AU620"/>
      <c r="AV620"/>
      <c r="AW620"/>
      <c r="AX620"/>
      <c r="AY620"/>
      <c r="AZ620"/>
      <c r="BA620"/>
      <c r="BB620"/>
      <c r="BC620"/>
      <c r="BD620"/>
      <c r="BE620" s="171"/>
      <c r="BF620" s="171"/>
      <c r="BG620" s="171"/>
      <c r="BH620" s="171"/>
      <c r="BI620" s="171"/>
      <c r="BJ620" s="171"/>
      <c r="BK620" s="171"/>
      <c r="BL620" s="171"/>
      <c r="BM620" s="171"/>
      <c r="BN620" s="171"/>
      <c r="BO620" s="171"/>
      <c r="BP620" s="171"/>
      <c r="BQ620" s="171"/>
      <c r="BR620" s="171"/>
      <c r="BS620" s="171"/>
      <c r="BT620" s="171"/>
      <c r="BU620" s="171"/>
      <c r="BV620" s="171"/>
      <c r="BW620" s="171"/>
      <c r="BX620" s="171"/>
      <c r="BY620" s="171"/>
      <c r="BZ620" s="171"/>
      <c r="CA620" s="171"/>
      <c r="CB620" s="171"/>
      <c r="CC620" s="171"/>
      <c r="CD620" s="171"/>
      <c r="CE620" s="171"/>
      <c r="CF620" s="171"/>
      <c r="CG620" s="171"/>
      <c r="CH620" s="171"/>
      <c r="CI620" s="171"/>
      <c r="CJ620" s="171"/>
      <c r="CK620" s="171"/>
      <c r="CL620" s="171"/>
      <c r="CM620" s="171"/>
      <c r="CN620" s="171"/>
      <c r="CO620" s="171"/>
      <c r="CP620" s="171"/>
      <c r="CQ620" s="171"/>
      <c r="CR620" s="171"/>
      <c r="CS620" s="171"/>
      <c r="CT620" s="171"/>
      <c r="CU620" s="171"/>
      <c r="CV620" s="171"/>
      <c r="CW620" s="171"/>
      <c r="CX620" s="171"/>
      <c r="CY620" s="171"/>
      <c r="CZ620" s="171"/>
      <c r="DA620" s="171"/>
      <c r="DB620" s="171"/>
      <c r="DC620" s="171"/>
      <c r="DD620" s="171"/>
      <c r="DE620" s="171"/>
      <c r="DF620" s="171"/>
      <c r="DG620" s="171"/>
      <c r="DH620" s="171"/>
      <c r="DI620" s="171"/>
      <c r="DJ620" s="171"/>
      <c r="DK620" s="171"/>
      <c r="DL620" s="171"/>
      <c r="DM620" s="171"/>
      <c r="DN620" s="171"/>
      <c r="DO620" s="171"/>
      <c r="DP620" s="171"/>
      <c r="DQ620" s="171"/>
      <c r="DR620" s="171"/>
      <c r="DS620" s="171"/>
      <c r="DT620" s="171"/>
      <c r="DU620" s="171"/>
      <c r="DV620" s="171"/>
      <c r="DW620" s="171"/>
      <c r="DX620" s="171"/>
      <c r="DY620" s="171"/>
      <c r="DZ620" s="171"/>
      <c r="EA620" s="171"/>
      <c r="EB620" s="171"/>
      <c r="EC620" s="171"/>
      <c r="ED620" s="171"/>
      <c r="EE620" s="171"/>
      <c r="EF620" s="171"/>
      <c r="EG620" s="171"/>
      <c r="EH620" s="171"/>
      <c r="EI620" s="171"/>
      <c r="EJ620" s="171"/>
      <c r="EK620" s="171"/>
      <c r="EL620" s="171"/>
      <c r="EM620" s="171"/>
      <c r="EN620" s="171"/>
    </row>
    <row r="621" spans="43:144" ht="15" x14ac:dyDescent="0.25">
      <c r="AQ621" s="171"/>
      <c r="AR621"/>
      <c r="AS621"/>
      <c r="AT621"/>
      <c r="AU621"/>
      <c r="AV621"/>
      <c r="AW621"/>
      <c r="AX621"/>
      <c r="AY621"/>
      <c r="AZ621"/>
      <c r="BA621"/>
      <c r="BB621"/>
      <c r="BC621"/>
      <c r="BD621"/>
      <c r="BE621" s="171"/>
      <c r="BF621" s="171"/>
      <c r="BG621" s="171"/>
      <c r="BH621" s="171"/>
      <c r="BI621" s="171"/>
      <c r="BJ621" s="171"/>
      <c r="BK621" s="171"/>
      <c r="BL621" s="171"/>
      <c r="BM621" s="171"/>
      <c r="BN621" s="171"/>
      <c r="BO621" s="171"/>
      <c r="BP621" s="171"/>
      <c r="BQ621" s="171"/>
      <c r="BR621" s="171"/>
      <c r="BS621" s="171"/>
      <c r="BT621" s="171"/>
      <c r="BU621" s="171"/>
      <c r="BV621" s="171"/>
      <c r="BW621" s="171"/>
      <c r="BX621" s="171"/>
      <c r="BY621" s="171"/>
      <c r="BZ621" s="171"/>
      <c r="CA621" s="171"/>
      <c r="CB621" s="171"/>
      <c r="CC621" s="171"/>
      <c r="CD621" s="171"/>
      <c r="CE621" s="171"/>
      <c r="CF621" s="171"/>
      <c r="CG621" s="171"/>
      <c r="CH621" s="171"/>
      <c r="CI621" s="171"/>
      <c r="CJ621" s="171"/>
      <c r="CK621" s="171"/>
      <c r="CL621" s="171"/>
      <c r="CM621" s="171"/>
      <c r="CN621" s="171"/>
      <c r="CO621" s="171"/>
      <c r="CP621" s="171"/>
      <c r="CQ621" s="171"/>
      <c r="CR621" s="171"/>
      <c r="CS621" s="171"/>
      <c r="CT621" s="171"/>
      <c r="CU621" s="171"/>
      <c r="CV621" s="171"/>
      <c r="CW621" s="171"/>
      <c r="CX621" s="171"/>
      <c r="CY621" s="171"/>
      <c r="CZ621" s="171"/>
      <c r="DA621" s="171"/>
      <c r="DB621" s="171"/>
      <c r="DC621" s="171"/>
      <c r="DD621" s="171"/>
      <c r="DE621" s="171"/>
      <c r="DF621" s="171"/>
      <c r="DG621" s="171"/>
      <c r="DH621" s="171"/>
      <c r="DI621" s="171"/>
      <c r="DJ621" s="171"/>
      <c r="DK621" s="171"/>
      <c r="DL621" s="171"/>
      <c r="DM621" s="171"/>
      <c r="DN621" s="171"/>
      <c r="DO621" s="171"/>
      <c r="DP621" s="171"/>
      <c r="DQ621" s="171"/>
      <c r="DR621" s="171"/>
      <c r="DS621" s="171"/>
      <c r="DT621" s="171"/>
      <c r="DU621" s="171"/>
      <c r="DV621" s="171"/>
      <c r="DW621" s="171"/>
      <c r="DX621" s="171"/>
      <c r="DY621" s="171"/>
      <c r="DZ621" s="171"/>
      <c r="EA621" s="171"/>
      <c r="EB621" s="171"/>
      <c r="EC621" s="171"/>
      <c r="ED621" s="171"/>
      <c r="EE621" s="171"/>
      <c r="EF621" s="171"/>
      <c r="EG621" s="171"/>
      <c r="EH621" s="171"/>
      <c r="EI621" s="171"/>
      <c r="EJ621" s="171"/>
      <c r="EK621" s="171"/>
      <c r="EL621" s="171"/>
      <c r="EM621" s="171"/>
      <c r="EN621" s="171"/>
    </row>
    <row r="622" spans="43:144" ht="15" x14ac:dyDescent="0.25">
      <c r="AQ622" s="171"/>
      <c r="AR622"/>
      <c r="AS622"/>
      <c r="AT622"/>
      <c r="AU622"/>
      <c r="AV622"/>
      <c r="AW622"/>
      <c r="AX622"/>
      <c r="AY622"/>
      <c r="AZ622"/>
      <c r="BA622"/>
      <c r="BB622"/>
      <c r="BC622"/>
      <c r="BD622"/>
      <c r="BE622" s="171"/>
      <c r="BF622" s="171"/>
      <c r="BG622" s="171"/>
      <c r="BH622" s="171"/>
      <c r="BI622" s="171"/>
      <c r="BJ622" s="171"/>
      <c r="BK622" s="171"/>
      <c r="BL622" s="171"/>
      <c r="BM622" s="171"/>
      <c r="BN622" s="171"/>
      <c r="BO622" s="171"/>
      <c r="BP622" s="171"/>
      <c r="BQ622" s="171"/>
      <c r="BR622" s="171"/>
      <c r="BS622" s="171"/>
      <c r="BT622" s="171"/>
      <c r="BU622" s="171"/>
      <c r="BV622" s="171"/>
      <c r="BW622" s="171"/>
      <c r="BX622" s="171"/>
      <c r="BY622" s="171"/>
      <c r="BZ622" s="171"/>
      <c r="CA622" s="171"/>
      <c r="CB622" s="171"/>
      <c r="CC622" s="171"/>
      <c r="CD622" s="171"/>
      <c r="CE622" s="171"/>
      <c r="CF622" s="171"/>
      <c r="CG622" s="171"/>
      <c r="CH622" s="171"/>
      <c r="CI622" s="171"/>
      <c r="CJ622" s="171"/>
      <c r="CK622" s="171"/>
      <c r="CL622" s="171"/>
      <c r="CM622" s="171"/>
      <c r="CN622" s="171"/>
      <c r="CO622" s="171"/>
      <c r="CP622" s="171"/>
      <c r="CQ622" s="171"/>
      <c r="CR622" s="171"/>
      <c r="CS622" s="171"/>
      <c r="CT622" s="171"/>
      <c r="CU622" s="171"/>
      <c r="CV622" s="171"/>
      <c r="CW622" s="171"/>
      <c r="CX622" s="171"/>
      <c r="CY622" s="171"/>
      <c r="CZ622" s="171"/>
      <c r="DA622" s="171"/>
      <c r="DB622" s="171"/>
      <c r="DC622" s="171"/>
      <c r="DD622" s="171"/>
      <c r="DE622" s="171"/>
      <c r="DF622" s="171"/>
      <c r="DG622" s="171"/>
      <c r="DH622" s="171"/>
      <c r="DI622" s="171"/>
      <c r="DJ622" s="171"/>
      <c r="DK622" s="171"/>
      <c r="DL622" s="171"/>
      <c r="DM622" s="171"/>
      <c r="DN622" s="171"/>
      <c r="DO622" s="171"/>
      <c r="DP622" s="171"/>
      <c r="DQ622" s="171"/>
      <c r="DR622" s="171"/>
      <c r="DS622" s="171"/>
      <c r="DT622" s="171"/>
      <c r="DU622" s="171"/>
      <c r="DV622" s="171"/>
      <c r="DW622" s="171"/>
      <c r="DX622" s="171"/>
      <c r="DY622" s="171"/>
      <c r="DZ622" s="171"/>
      <c r="EA622" s="171"/>
      <c r="EB622" s="171"/>
      <c r="EC622" s="171"/>
      <c r="ED622" s="171"/>
      <c r="EE622" s="171"/>
      <c r="EF622" s="171"/>
      <c r="EG622" s="171"/>
      <c r="EH622" s="171"/>
      <c r="EI622" s="171"/>
      <c r="EJ622" s="171"/>
      <c r="EK622" s="171"/>
      <c r="EL622" s="171"/>
      <c r="EM622" s="171"/>
      <c r="EN622" s="171"/>
    </row>
    <row r="623" spans="43:144" ht="15" x14ac:dyDescent="0.25">
      <c r="AQ623" s="171"/>
      <c r="AR623"/>
      <c r="AS623"/>
      <c r="AT623"/>
      <c r="AU623"/>
      <c r="AV623"/>
      <c r="AW623"/>
      <c r="AX623"/>
      <c r="AY623"/>
      <c r="AZ623"/>
      <c r="BA623"/>
      <c r="BB623"/>
      <c r="BC623"/>
      <c r="BD623"/>
      <c r="BE623" s="171"/>
      <c r="BF623" s="171"/>
      <c r="BG623" s="171"/>
      <c r="BH623" s="171"/>
      <c r="BI623" s="171"/>
      <c r="BJ623" s="171"/>
      <c r="BK623" s="171"/>
      <c r="BL623" s="171"/>
      <c r="BM623" s="171"/>
      <c r="BN623" s="171"/>
      <c r="BO623" s="171"/>
      <c r="BP623" s="171"/>
      <c r="BQ623" s="171"/>
      <c r="BR623" s="171"/>
      <c r="BS623" s="171"/>
      <c r="BT623" s="171"/>
      <c r="BU623" s="171"/>
      <c r="BV623" s="171"/>
      <c r="BW623" s="171"/>
      <c r="BX623" s="171"/>
      <c r="BY623" s="171"/>
      <c r="BZ623" s="171"/>
      <c r="CA623" s="171"/>
      <c r="CB623" s="171"/>
      <c r="CC623" s="171"/>
      <c r="CD623" s="171"/>
      <c r="CE623" s="171"/>
      <c r="CF623" s="171"/>
      <c r="CG623" s="171"/>
      <c r="CH623" s="171"/>
      <c r="CI623" s="171"/>
      <c r="CJ623" s="171"/>
      <c r="CK623" s="171"/>
      <c r="CL623" s="171"/>
      <c r="CM623" s="171"/>
      <c r="CN623" s="171"/>
      <c r="CO623" s="171"/>
      <c r="CP623" s="171"/>
      <c r="CQ623" s="171"/>
      <c r="CR623" s="171"/>
      <c r="CS623" s="171"/>
      <c r="CT623" s="171"/>
      <c r="CU623" s="171"/>
      <c r="CV623" s="171"/>
      <c r="CW623" s="171"/>
      <c r="CX623" s="171"/>
      <c r="CY623" s="171"/>
      <c r="CZ623" s="171"/>
      <c r="DA623" s="171"/>
      <c r="DB623" s="171"/>
      <c r="DC623" s="171"/>
      <c r="DD623" s="171"/>
      <c r="DE623" s="171"/>
      <c r="DF623" s="171"/>
      <c r="DG623" s="171"/>
      <c r="DH623" s="171"/>
      <c r="DI623" s="171"/>
      <c r="DJ623" s="171"/>
      <c r="DK623" s="171"/>
      <c r="DL623" s="171"/>
      <c r="DM623" s="171"/>
      <c r="DN623" s="171"/>
      <c r="DO623" s="171"/>
      <c r="DP623" s="171"/>
      <c r="DQ623" s="171"/>
      <c r="DR623" s="171"/>
      <c r="DS623" s="171"/>
      <c r="DT623" s="171"/>
      <c r="DU623" s="171"/>
      <c r="DV623" s="171"/>
      <c r="DW623" s="171"/>
      <c r="DX623" s="171"/>
      <c r="DY623" s="171"/>
      <c r="DZ623" s="171"/>
      <c r="EA623" s="171"/>
      <c r="EB623" s="171"/>
      <c r="EC623" s="171"/>
      <c r="ED623" s="171"/>
      <c r="EE623" s="171"/>
      <c r="EF623" s="171"/>
      <c r="EG623" s="171"/>
      <c r="EH623" s="171"/>
      <c r="EI623" s="171"/>
      <c r="EJ623" s="171"/>
      <c r="EK623" s="171"/>
      <c r="EL623" s="171"/>
      <c r="EM623" s="171"/>
      <c r="EN623" s="171"/>
    </row>
    <row r="624" spans="43:144" ht="15" x14ac:dyDescent="0.25">
      <c r="AQ624" s="171"/>
      <c r="AR624"/>
      <c r="AS624"/>
      <c r="AT624"/>
      <c r="AU624"/>
      <c r="AV624"/>
      <c r="AW624"/>
      <c r="AX624"/>
      <c r="AY624"/>
      <c r="AZ624"/>
      <c r="BA624"/>
      <c r="BB624"/>
      <c r="BC624"/>
      <c r="BD624"/>
      <c r="BE624" s="171"/>
      <c r="BF624" s="171"/>
      <c r="BG624" s="171"/>
      <c r="BH624" s="171"/>
      <c r="BI624" s="171"/>
      <c r="BJ624" s="171"/>
      <c r="BK624" s="171"/>
      <c r="BL624" s="171"/>
      <c r="BM624" s="171"/>
      <c r="BN624" s="171"/>
      <c r="BO624" s="171"/>
      <c r="BP624" s="171"/>
      <c r="BQ624" s="171"/>
      <c r="BR624" s="171"/>
      <c r="BS624" s="171"/>
      <c r="BT624" s="171"/>
      <c r="BU624" s="171"/>
      <c r="BV624" s="171"/>
      <c r="BW624" s="171"/>
      <c r="BX624" s="171"/>
      <c r="BY624" s="171"/>
      <c r="BZ624" s="171"/>
      <c r="CA624" s="171"/>
      <c r="CB624" s="171"/>
      <c r="CC624" s="171"/>
      <c r="CD624" s="171"/>
      <c r="CE624" s="171"/>
      <c r="CF624" s="171"/>
      <c r="CG624" s="171"/>
      <c r="CH624" s="171"/>
      <c r="CI624" s="171"/>
      <c r="CJ624" s="171"/>
      <c r="CK624" s="171"/>
      <c r="CL624" s="171"/>
      <c r="CM624" s="171"/>
      <c r="CN624" s="171"/>
      <c r="CO624" s="171"/>
      <c r="CP624" s="171"/>
      <c r="CQ624" s="171"/>
      <c r="CR624" s="171"/>
      <c r="CS624" s="171"/>
      <c r="CT624" s="171"/>
      <c r="CU624" s="171"/>
      <c r="CV624" s="171"/>
      <c r="CW624" s="171"/>
      <c r="CX624" s="171"/>
      <c r="CY624" s="171"/>
      <c r="CZ624" s="171"/>
      <c r="DA624" s="171"/>
      <c r="DB624" s="171"/>
      <c r="DC624" s="171"/>
      <c r="DD624" s="171"/>
      <c r="DE624" s="171"/>
      <c r="DF624" s="171"/>
      <c r="DG624" s="171"/>
      <c r="DH624" s="171"/>
      <c r="DI624" s="171"/>
      <c r="DJ624" s="171"/>
      <c r="DK624" s="171"/>
      <c r="DL624" s="171"/>
      <c r="DM624" s="171"/>
      <c r="DN624" s="171"/>
      <c r="DO624" s="171"/>
      <c r="DP624" s="171"/>
      <c r="DQ624" s="171"/>
      <c r="DR624" s="171"/>
      <c r="DS624" s="171"/>
      <c r="DT624" s="171"/>
      <c r="DU624" s="171"/>
      <c r="DV624" s="171"/>
      <c r="DW624" s="171"/>
      <c r="DX624" s="171"/>
      <c r="DY624" s="171"/>
      <c r="DZ624" s="171"/>
      <c r="EA624" s="171"/>
      <c r="EB624" s="171"/>
      <c r="EC624" s="171"/>
      <c r="ED624" s="171"/>
      <c r="EE624" s="171"/>
      <c r="EF624" s="171"/>
      <c r="EG624" s="171"/>
      <c r="EH624" s="171"/>
      <c r="EI624" s="171"/>
      <c r="EJ624" s="171"/>
      <c r="EK624" s="171"/>
      <c r="EL624" s="171"/>
      <c r="EM624" s="171"/>
      <c r="EN624" s="171"/>
    </row>
    <row r="625" spans="43:144" ht="15" x14ac:dyDescent="0.25">
      <c r="AQ625" s="171"/>
      <c r="AR625"/>
      <c r="AS625"/>
      <c r="AT625"/>
      <c r="AU625"/>
      <c r="AV625"/>
      <c r="AW625"/>
      <c r="AX625"/>
      <c r="AY625"/>
      <c r="AZ625"/>
      <c r="BA625"/>
      <c r="BB625"/>
      <c r="BC625"/>
      <c r="BD625"/>
      <c r="BE625" s="171"/>
      <c r="BF625" s="171"/>
      <c r="BG625" s="171"/>
      <c r="BH625" s="171"/>
      <c r="BI625" s="171"/>
      <c r="BJ625" s="171"/>
      <c r="BK625" s="171"/>
      <c r="BL625" s="171"/>
      <c r="BM625" s="171"/>
      <c r="BN625" s="171"/>
      <c r="BO625" s="171"/>
      <c r="BP625" s="171"/>
      <c r="BQ625" s="171"/>
      <c r="BR625" s="171"/>
      <c r="BS625" s="171"/>
      <c r="BT625" s="171"/>
      <c r="BU625" s="171"/>
      <c r="BV625" s="171"/>
      <c r="BW625" s="171"/>
      <c r="BX625" s="171"/>
      <c r="BY625" s="171"/>
      <c r="BZ625" s="171"/>
      <c r="CA625" s="171"/>
      <c r="CB625" s="171"/>
      <c r="CC625" s="171"/>
      <c r="CD625" s="171"/>
      <c r="CE625" s="171"/>
      <c r="CF625" s="171"/>
      <c r="CG625" s="171"/>
      <c r="CH625" s="171"/>
      <c r="CI625" s="171"/>
      <c r="CJ625" s="171"/>
      <c r="CK625" s="171"/>
      <c r="CL625" s="171"/>
      <c r="CM625" s="171"/>
      <c r="CN625" s="171"/>
      <c r="CO625" s="171"/>
      <c r="CP625" s="171"/>
      <c r="CQ625" s="171"/>
      <c r="CR625" s="171"/>
      <c r="CS625" s="171"/>
      <c r="CT625" s="171"/>
      <c r="CU625" s="171"/>
      <c r="CV625" s="171"/>
      <c r="CW625" s="171"/>
      <c r="CX625" s="171"/>
      <c r="CY625" s="171"/>
      <c r="CZ625" s="171"/>
      <c r="DA625" s="171"/>
      <c r="DB625" s="171"/>
      <c r="DC625" s="171"/>
      <c r="DD625" s="171"/>
      <c r="DE625" s="171"/>
      <c r="DF625" s="171"/>
      <c r="DG625" s="171"/>
      <c r="DH625" s="171"/>
      <c r="DI625" s="171"/>
      <c r="DJ625" s="171"/>
      <c r="DK625" s="171"/>
      <c r="DL625" s="171"/>
      <c r="DM625" s="171"/>
      <c r="DN625" s="171"/>
      <c r="DO625" s="171"/>
      <c r="DP625" s="171"/>
      <c r="DQ625" s="171"/>
      <c r="DR625" s="171"/>
      <c r="DS625" s="171"/>
      <c r="DT625" s="171"/>
      <c r="DU625" s="171"/>
      <c r="DV625" s="171"/>
      <c r="DW625" s="171"/>
      <c r="DX625" s="171"/>
      <c r="DY625" s="171"/>
      <c r="DZ625" s="171"/>
      <c r="EA625" s="171"/>
      <c r="EB625" s="171"/>
      <c r="EC625" s="171"/>
      <c r="ED625" s="171"/>
      <c r="EE625" s="171"/>
      <c r="EF625" s="171"/>
      <c r="EG625" s="171"/>
      <c r="EH625" s="171"/>
      <c r="EI625" s="171"/>
      <c r="EJ625" s="171"/>
      <c r="EK625" s="171"/>
      <c r="EL625" s="171"/>
      <c r="EM625" s="171"/>
      <c r="EN625" s="171"/>
    </row>
    <row r="626" spans="43:144" ht="15" x14ac:dyDescent="0.25">
      <c r="AQ626" s="171"/>
      <c r="AR626"/>
      <c r="AS626"/>
      <c r="AT626"/>
      <c r="AU626"/>
      <c r="AV626"/>
      <c r="AW626"/>
      <c r="AX626"/>
      <c r="AY626"/>
      <c r="AZ626"/>
      <c r="BA626"/>
      <c r="BB626"/>
      <c r="BC626"/>
      <c r="BD626"/>
      <c r="BE626" s="171"/>
      <c r="BF626" s="171"/>
      <c r="BG626" s="171"/>
      <c r="BH626" s="171"/>
      <c r="BI626" s="171"/>
      <c r="BJ626" s="171"/>
      <c r="BK626" s="171"/>
      <c r="BL626" s="171"/>
      <c r="BM626" s="171"/>
      <c r="BN626" s="171"/>
      <c r="BO626" s="171"/>
      <c r="BP626" s="171"/>
      <c r="BQ626" s="171"/>
      <c r="BR626" s="171"/>
      <c r="BS626" s="171"/>
      <c r="BT626" s="171"/>
      <c r="BU626" s="171"/>
      <c r="BV626" s="171"/>
      <c r="BW626" s="171"/>
      <c r="BX626" s="171"/>
      <c r="BY626" s="171"/>
      <c r="BZ626" s="171"/>
      <c r="CA626" s="171"/>
      <c r="CB626" s="171"/>
      <c r="CC626" s="171"/>
      <c r="CD626" s="171"/>
      <c r="CE626" s="171"/>
      <c r="CF626" s="171"/>
      <c r="CG626" s="171"/>
      <c r="CH626" s="171"/>
      <c r="CI626" s="171"/>
      <c r="CJ626" s="171"/>
      <c r="CK626" s="171"/>
      <c r="CL626" s="171"/>
      <c r="CM626" s="171"/>
      <c r="CN626" s="171"/>
      <c r="CO626" s="171"/>
      <c r="CP626" s="171"/>
      <c r="CQ626" s="171"/>
      <c r="CR626" s="171"/>
      <c r="CS626" s="171"/>
      <c r="CT626" s="171"/>
      <c r="CU626" s="171"/>
      <c r="CV626" s="171"/>
      <c r="CW626" s="171"/>
      <c r="CX626" s="171"/>
      <c r="CY626" s="171"/>
      <c r="CZ626" s="171"/>
      <c r="DA626" s="171"/>
      <c r="DB626" s="171"/>
      <c r="DC626" s="171"/>
      <c r="DD626" s="171"/>
      <c r="DE626" s="171"/>
      <c r="DF626" s="171"/>
      <c r="DG626" s="171"/>
      <c r="DH626" s="171"/>
      <c r="DI626" s="171"/>
      <c r="DJ626" s="171"/>
      <c r="DK626" s="171"/>
      <c r="DL626" s="171"/>
      <c r="DM626" s="171"/>
      <c r="DN626" s="171"/>
      <c r="DO626" s="171"/>
      <c r="DP626" s="171"/>
      <c r="DQ626" s="171"/>
      <c r="DR626" s="171"/>
      <c r="DS626" s="171"/>
      <c r="DT626" s="171"/>
      <c r="DU626" s="171"/>
      <c r="DV626" s="171"/>
      <c r="DW626" s="171"/>
      <c r="DX626" s="171"/>
      <c r="DY626" s="171"/>
      <c r="DZ626" s="171"/>
      <c r="EA626" s="171"/>
      <c r="EB626" s="171"/>
      <c r="EC626" s="171"/>
      <c r="ED626" s="171"/>
      <c r="EE626" s="171"/>
      <c r="EF626" s="171"/>
      <c r="EG626" s="171"/>
      <c r="EH626" s="171"/>
      <c r="EI626" s="171"/>
      <c r="EJ626" s="171"/>
      <c r="EK626" s="171"/>
      <c r="EL626" s="171"/>
      <c r="EM626" s="171"/>
      <c r="EN626" s="171"/>
    </row>
    <row r="627" spans="43:144" ht="15" x14ac:dyDescent="0.25">
      <c r="AQ627" s="171"/>
      <c r="AR627"/>
      <c r="AS627"/>
      <c r="AT627"/>
      <c r="AU627"/>
      <c r="AV627"/>
      <c r="AW627"/>
      <c r="AX627"/>
      <c r="AY627"/>
      <c r="AZ627"/>
      <c r="BA627"/>
      <c r="BB627"/>
      <c r="BC627"/>
      <c r="BD627"/>
      <c r="BE627" s="171"/>
      <c r="BF627" s="171"/>
      <c r="BG627" s="171"/>
      <c r="BH627" s="171"/>
      <c r="BI627" s="171"/>
      <c r="BJ627" s="171"/>
      <c r="BK627" s="171"/>
      <c r="BL627" s="171"/>
      <c r="BM627" s="171"/>
      <c r="BN627" s="171"/>
      <c r="BO627" s="171"/>
      <c r="BP627" s="171"/>
      <c r="BQ627" s="171"/>
      <c r="BR627" s="171"/>
      <c r="BS627" s="171"/>
      <c r="BT627" s="171"/>
      <c r="BU627" s="171"/>
      <c r="BV627" s="171"/>
      <c r="BW627" s="171"/>
      <c r="BX627" s="171"/>
      <c r="BY627" s="171"/>
      <c r="BZ627" s="171"/>
      <c r="CA627" s="171"/>
      <c r="CB627" s="171"/>
      <c r="CC627" s="171"/>
      <c r="CD627" s="171"/>
      <c r="CE627" s="171"/>
      <c r="CF627" s="171"/>
      <c r="CG627" s="171"/>
      <c r="CH627" s="171"/>
      <c r="CI627" s="171"/>
      <c r="CJ627" s="171"/>
      <c r="CK627" s="171"/>
      <c r="CL627" s="171"/>
      <c r="CM627" s="171"/>
      <c r="CN627" s="171"/>
      <c r="CO627" s="171"/>
      <c r="CP627" s="171"/>
      <c r="CQ627" s="171"/>
      <c r="CR627" s="171"/>
      <c r="CS627" s="171"/>
      <c r="CT627" s="171"/>
      <c r="CU627" s="171"/>
      <c r="CV627" s="171"/>
      <c r="CW627" s="171"/>
      <c r="CX627" s="171"/>
      <c r="CY627" s="171"/>
      <c r="CZ627" s="171"/>
      <c r="DA627" s="171"/>
      <c r="DB627" s="171"/>
      <c r="DC627" s="171"/>
      <c r="DD627" s="171"/>
      <c r="DE627" s="171"/>
      <c r="DF627" s="171"/>
      <c r="DG627" s="171"/>
      <c r="DH627" s="171"/>
      <c r="DI627" s="171"/>
      <c r="DJ627" s="171"/>
      <c r="DK627" s="171"/>
      <c r="DL627" s="171"/>
      <c r="DM627" s="171"/>
      <c r="DN627" s="171"/>
      <c r="DO627" s="171"/>
      <c r="DP627" s="171"/>
      <c r="DQ627" s="171"/>
      <c r="DR627" s="171"/>
      <c r="DS627" s="171"/>
      <c r="DT627" s="171"/>
      <c r="DU627" s="171"/>
      <c r="DV627" s="171"/>
      <c r="DW627" s="171"/>
      <c r="DX627" s="171"/>
      <c r="DY627" s="171"/>
      <c r="DZ627" s="171"/>
      <c r="EA627" s="171"/>
      <c r="EB627" s="171"/>
      <c r="EC627" s="171"/>
      <c r="ED627" s="171"/>
      <c r="EE627" s="171"/>
      <c r="EF627" s="171"/>
      <c r="EG627" s="171"/>
      <c r="EH627" s="171"/>
      <c r="EI627" s="171"/>
      <c r="EJ627" s="171"/>
      <c r="EK627" s="171"/>
      <c r="EL627" s="171"/>
      <c r="EM627" s="171"/>
      <c r="EN627" s="171"/>
    </row>
    <row r="628" spans="43:144" ht="15" x14ac:dyDescent="0.25">
      <c r="AQ628" s="171"/>
      <c r="AR628"/>
      <c r="AS628"/>
      <c r="AT628"/>
      <c r="AU628"/>
      <c r="AV628"/>
      <c r="AW628"/>
      <c r="AX628"/>
      <c r="AY628"/>
      <c r="AZ628"/>
      <c r="BA628"/>
      <c r="BB628"/>
      <c r="BC628"/>
      <c r="BD628"/>
      <c r="BE628" s="171"/>
      <c r="BF628" s="171"/>
      <c r="BG628" s="171"/>
      <c r="BH628" s="171"/>
      <c r="BI628" s="171"/>
      <c r="BJ628" s="171"/>
      <c r="BK628" s="171"/>
      <c r="BL628" s="171"/>
      <c r="BM628" s="171"/>
      <c r="BN628" s="171"/>
      <c r="BO628" s="171"/>
      <c r="BP628" s="171"/>
      <c r="BQ628" s="171"/>
      <c r="BR628" s="171"/>
      <c r="BS628" s="171"/>
      <c r="BT628" s="171"/>
      <c r="BU628" s="171"/>
      <c r="BV628" s="171"/>
      <c r="BW628" s="171"/>
      <c r="BX628" s="171"/>
      <c r="BY628" s="171"/>
      <c r="BZ628" s="171"/>
      <c r="CA628" s="171"/>
      <c r="CB628" s="171"/>
      <c r="CC628" s="171"/>
      <c r="CD628" s="171"/>
      <c r="CE628" s="171"/>
      <c r="CF628" s="171"/>
      <c r="CG628" s="171"/>
      <c r="CH628" s="171"/>
      <c r="CI628" s="171"/>
      <c r="CJ628" s="171"/>
      <c r="CK628" s="171"/>
      <c r="CL628" s="171"/>
      <c r="CM628" s="171"/>
      <c r="CN628" s="171"/>
      <c r="CO628" s="171"/>
      <c r="CP628" s="171"/>
      <c r="CQ628" s="171"/>
      <c r="CR628" s="171"/>
      <c r="CS628" s="171"/>
      <c r="CT628" s="171"/>
      <c r="CU628" s="171"/>
      <c r="CV628" s="171"/>
      <c r="CW628" s="171"/>
      <c r="CX628" s="171"/>
      <c r="CY628" s="171"/>
      <c r="CZ628" s="171"/>
      <c r="DA628" s="171"/>
      <c r="DB628" s="171"/>
      <c r="DC628" s="171"/>
      <c r="DD628" s="171"/>
      <c r="DE628" s="171"/>
      <c r="DF628" s="171"/>
      <c r="DG628" s="171"/>
      <c r="DH628" s="171"/>
      <c r="DI628" s="171"/>
      <c r="DJ628" s="171"/>
      <c r="DK628" s="171"/>
      <c r="DL628" s="171"/>
      <c r="DM628" s="171"/>
      <c r="DN628" s="171"/>
      <c r="DO628" s="171"/>
      <c r="DP628" s="171"/>
      <c r="DQ628" s="171"/>
      <c r="DR628" s="171"/>
      <c r="DS628" s="171"/>
      <c r="DT628" s="171"/>
      <c r="DU628" s="171"/>
      <c r="DV628" s="171"/>
      <c r="DW628" s="171"/>
      <c r="DX628" s="171"/>
      <c r="DY628" s="171"/>
      <c r="DZ628" s="171"/>
      <c r="EA628" s="171"/>
      <c r="EB628" s="171"/>
      <c r="EC628" s="171"/>
      <c r="ED628" s="171"/>
      <c r="EE628" s="171"/>
      <c r="EF628" s="171"/>
      <c r="EG628" s="171"/>
      <c r="EH628" s="171"/>
      <c r="EI628" s="171"/>
      <c r="EJ628" s="171"/>
      <c r="EK628" s="171"/>
      <c r="EL628" s="171"/>
      <c r="EM628" s="171"/>
      <c r="EN628" s="171"/>
    </row>
    <row r="629" spans="43:144" ht="15" x14ac:dyDescent="0.25">
      <c r="AQ629" s="171"/>
      <c r="AR629"/>
      <c r="AS629"/>
      <c r="AT629"/>
      <c r="AU629"/>
      <c r="AV629"/>
      <c r="AW629"/>
      <c r="AX629"/>
      <c r="AY629"/>
      <c r="AZ629"/>
      <c r="BA629"/>
      <c r="BB629"/>
      <c r="BC629"/>
      <c r="BD629"/>
      <c r="BE629" s="171"/>
      <c r="BF629" s="171"/>
      <c r="BG629" s="171"/>
      <c r="BH629" s="171"/>
      <c r="BI629" s="171"/>
      <c r="BJ629" s="171"/>
      <c r="BK629" s="171"/>
      <c r="BL629" s="171"/>
      <c r="BM629" s="171"/>
      <c r="BN629" s="171"/>
      <c r="BO629" s="171"/>
      <c r="BP629" s="171"/>
      <c r="BQ629" s="171"/>
      <c r="BR629" s="171"/>
      <c r="BS629" s="171"/>
      <c r="BT629" s="171"/>
      <c r="BU629" s="171"/>
      <c r="BV629" s="171"/>
      <c r="BW629" s="171"/>
      <c r="BX629" s="171"/>
      <c r="BY629" s="171"/>
      <c r="BZ629" s="171"/>
      <c r="CA629" s="171"/>
      <c r="CB629" s="171"/>
      <c r="CC629" s="171"/>
      <c r="CD629" s="171"/>
      <c r="CE629" s="171"/>
      <c r="CF629" s="171"/>
      <c r="CG629" s="171"/>
      <c r="CH629" s="171"/>
      <c r="CI629" s="171"/>
      <c r="CJ629" s="171"/>
      <c r="CK629" s="171"/>
      <c r="CL629" s="171"/>
      <c r="CM629" s="171"/>
      <c r="CN629" s="171"/>
      <c r="CO629" s="171"/>
      <c r="CP629" s="171"/>
      <c r="CQ629" s="171"/>
      <c r="CR629" s="171"/>
      <c r="CS629" s="171"/>
      <c r="CT629" s="171"/>
      <c r="CU629" s="171"/>
      <c r="CV629" s="171"/>
      <c r="CW629" s="171"/>
      <c r="CX629" s="171"/>
      <c r="CY629" s="171"/>
      <c r="CZ629" s="171"/>
      <c r="DA629" s="171"/>
      <c r="DB629" s="171"/>
      <c r="DC629" s="171"/>
      <c r="DD629" s="171"/>
      <c r="DE629" s="171"/>
      <c r="DF629" s="171"/>
      <c r="DG629" s="171"/>
      <c r="DH629" s="171"/>
      <c r="DI629" s="171"/>
      <c r="DJ629" s="171"/>
      <c r="DK629" s="171"/>
      <c r="DL629" s="171"/>
      <c r="DM629" s="171"/>
      <c r="DN629" s="171"/>
      <c r="DO629" s="171"/>
      <c r="DP629" s="171"/>
      <c r="DQ629" s="171"/>
      <c r="DR629" s="171"/>
      <c r="DS629" s="171"/>
      <c r="DT629" s="171"/>
      <c r="DU629" s="171"/>
      <c r="DV629" s="171"/>
      <c r="DW629" s="171"/>
      <c r="DX629" s="171"/>
      <c r="DY629" s="171"/>
      <c r="DZ629" s="171"/>
      <c r="EA629" s="171"/>
      <c r="EB629" s="171"/>
      <c r="EC629" s="171"/>
      <c r="ED629" s="171"/>
      <c r="EE629" s="171"/>
      <c r="EF629" s="171"/>
      <c r="EG629" s="171"/>
      <c r="EH629" s="171"/>
      <c r="EI629" s="171"/>
      <c r="EJ629" s="171"/>
      <c r="EK629" s="171"/>
      <c r="EL629" s="171"/>
      <c r="EM629" s="171"/>
      <c r="EN629" s="171"/>
    </row>
    <row r="630" spans="43:144" ht="15" x14ac:dyDescent="0.25">
      <c r="AQ630" s="171"/>
      <c r="AR630"/>
      <c r="AS630"/>
      <c r="AT630"/>
      <c r="AU630"/>
      <c r="AV630"/>
      <c r="AW630"/>
      <c r="AX630"/>
      <c r="AY630"/>
      <c r="AZ630"/>
      <c r="BA630"/>
      <c r="BB630"/>
      <c r="BC630"/>
      <c r="BD630"/>
      <c r="BE630" s="171"/>
      <c r="BF630" s="171"/>
      <c r="BG630" s="171"/>
      <c r="BH630" s="171"/>
      <c r="BI630" s="171"/>
      <c r="BJ630" s="171"/>
      <c r="BK630" s="171"/>
      <c r="BL630" s="171"/>
      <c r="BM630" s="171"/>
      <c r="BN630" s="171"/>
      <c r="BO630" s="171"/>
      <c r="BP630" s="171"/>
      <c r="BQ630" s="171"/>
      <c r="BR630" s="171"/>
      <c r="BS630" s="171"/>
      <c r="BT630" s="171"/>
      <c r="BU630" s="171"/>
      <c r="BV630" s="171"/>
      <c r="BW630" s="171"/>
      <c r="BX630" s="171"/>
      <c r="BY630" s="171"/>
      <c r="BZ630" s="171"/>
      <c r="CA630" s="171"/>
      <c r="CB630" s="171"/>
      <c r="CC630" s="171"/>
      <c r="CD630" s="171"/>
      <c r="CE630" s="171"/>
      <c r="CF630" s="171"/>
      <c r="CG630" s="171"/>
      <c r="CH630" s="171"/>
      <c r="CI630" s="171"/>
      <c r="CJ630" s="171"/>
      <c r="CK630" s="171"/>
      <c r="CL630" s="171"/>
      <c r="CM630" s="171"/>
      <c r="CN630" s="171"/>
      <c r="CO630" s="171"/>
      <c r="CP630" s="171"/>
      <c r="CQ630" s="171"/>
      <c r="CR630" s="171"/>
      <c r="CS630" s="171"/>
      <c r="CT630" s="171"/>
      <c r="CU630" s="171"/>
      <c r="CV630" s="171"/>
      <c r="CW630" s="171"/>
      <c r="CX630" s="171"/>
      <c r="CY630" s="171"/>
      <c r="CZ630" s="171"/>
      <c r="DA630" s="171"/>
      <c r="DB630" s="171"/>
      <c r="DC630" s="171"/>
      <c r="DD630" s="171"/>
      <c r="DE630" s="171"/>
      <c r="DF630" s="171"/>
      <c r="DG630" s="171"/>
      <c r="DH630" s="171"/>
      <c r="DI630" s="171"/>
      <c r="DJ630" s="171"/>
      <c r="DK630" s="171"/>
      <c r="DL630" s="171"/>
      <c r="DM630" s="171"/>
      <c r="DN630" s="171"/>
      <c r="DO630" s="171"/>
      <c r="DP630" s="171"/>
      <c r="DQ630" s="171"/>
      <c r="DR630" s="171"/>
      <c r="DS630" s="171"/>
      <c r="DT630" s="171"/>
      <c r="DU630" s="171"/>
      <c r="DV630" s="171"/>
      <c r="DW630" s="171"/>
      <c r="DX630" s="171"/>
      <c r="DY630" s="171"/>
      <c r="DZ630" s="171"/>
      <c r="EA630" s="171"/>
      <c r="EB630" s="171"/>
      <c r="EC630" s="171"/>
      <c r="ED630" s="171"/>
      <c r="EE630" s="171"/>
      <c r="EF630" s="171"/>
      <c r="EG630" s="171"/>
      <c r="EH630" s="171"/>
      <c r="EI630" s="171"/>
      <c r="EJ630" s="171"/>
      <c r="EK630" s="171"/>
      <c r="EL630" s="171"/>
      <c r="EM630" s="171"/>
      <c r="EN630" s="171"/>
    </row>
    <row r="631" spans="43:144" ht="15" x14ac:dyDescent="0.25">
      <c r="AQ631" s="171"/>
      <c r="AR631"/>
      <c r="AS631"/>
      <c r="AT631"/>
      <c r="AU631"/>
      <c r="AV631"/>
      <c r="AW631"/>
      <c r="AX631"/>
      <c r="AY631"/>
      <c r="AZ631"/>
      <c r="BA631"/>
      <c r="BB631"/>
      <c r="BC631"/>
      <c r="BD631"/>
      <c r="BE631" s="171"/>
      <c r="BF631" s="171"/>
      <c r="BG631" s="171"/>
      <c r="BH631" s="171"/>
      <c r="BI631" s="171"/>
      <c r="BJ631" s="171"/>
      <c r="BK631" s="171"/>
      <c r="BL631" s="171"/>
      <c r="BM631" s="171"/>
      <c r="BN631" s="171"/>
      <c r="BO631" s="171"/>
      <c r="BP631" s="171"/>
      <c r="BQ631" s="171"/>
      <c r="BR631" s="171"/>
      <c r="BS631" s="171"/>
      <c r="BT631" s="171"/>
      <c r="BU631" s="171"/>
      <c r="BV631" s="171"/>
      <c r="BW631" s="171"/>
      <c r="BX631" s="171"/>
      <c r="BY631" s="171"/>
      <c r="BZ631" s="171"/>
      <c r="CA631" s="171"/>
      <c r="CB631" s="171"/>
      <c r="CC631" s="171"/>
      <c r="CD631" s="171"/>
      <c r="CE631" s="171"/>
      <c r="CF631" s="171"/>
      <c r="CG631" s="171"/>
      <c r="CH631" s="171"/>
      <c r="CI631" s="171"/>
      <c r="CJ631" s="171"/>
      <c r="CK631" s="171"/>
      <c r="CL631" s="171"/>
      <c r="CM631" s="171"/>
      <c r="CN631" s="171"/>
      <c r="CO631" s="171"/>
      <c r="CP631" s="171"/>
      <c r="CQ631" s="171"/>
      <c r="CR631" s="171"/>
      <c r="CS631" s="171"/>
      <c r="CT631" s="171"/>
      <c r="CU631" s="171"/>
      <c r="CV631" s="171"/>
      <c r="CW631" s="171"/>
      <c r="CX631" s="171"/>
      <c r="CY631" s="171"/>
      <c r="CZ631" s="171"/>
      <c r="DA631" s="171"/>
      <c r="DB631" s="171"/>
      <c r="DC631" s="171"/>
      <c r="DD631" s="171"/>
      <c r="DE631" s="171"/>
      <c r="DF631" s="171"/>
      <c r="DG631" s="171"/>
      <c r="DH631" s="171"/>
      <c r="DI631" s="171"/>
      <c r="DJ631" s="171"/>
      <c r="DK631" s="171"/>
      <c r="DL631" s="171"/>
      <c r="DM631" s="171"/>
      <c r="DN631" s="171"/>
      <c r="DO631" s="171"/>
      <c r="DP631" s="171"/>
      <c r="DQ631" s="171"/>
      <c r="DR631" s="171"/>
      <c r="DS631" s="171"/>
      <c r="DT631" s="171"/>
      <c r="DU631" s="171"/>
      <c r="DV631" s="171"/>
      <c r="DW631" s="171"/>
      <c r="DX631" s="171"/>
      <c r="DY631" s="171"/>
      <c r="DZ631" s="171"/>
      <c r="EA631" s="171"/>
      <c r="EB631" s="171"/>
      <c r="EC631" s="171"/>
      <c r="ED631" s="171"/>
      <c r="EE631" s="171"/>
      <c r="EF631" s="171"/>
      <c r="EG631" s="171"/>
      <c r="EH631" s="171"/>
      <c r="EI631" s="171"/>
      <c r="EJ631" s="171"/>
      <c r="EK631" s="171"/>
      <c r="EL631" s="171"/>
      <c r="EM631" s="171"/>
      <c r="EN631" s="171"/>
    </row>
    <row r="632" spans="43:144" ht="15" x14ac:dyDescent="0.25">
      <c r="AQ632" s="171"/>
      <c r="AR632"/>
      <c r="AS632"/>
      <c r="AT632"/>
      <c r="AU632"/>
      <c r="AV632"/>
      <c r="AW632"/>
      <c r="AX632"/>
      <c r="AY632"/>
      <c r="AZ632"/>
      <c r="BA632"/>
      <c r="BB632"/>
      <c r="BC632"/>
      <c r="BD632"/>
      <c r="BE632" s="171"/>
      <c r="BF632" s="171"/>
      <c r="BG632" s="171"/>
      <c r="BH632" s="171"/>
      <c r="BI632" s="171"/>
      <c r="BJ632" s="171"/>
      <c r="BK632" s="171"/>
      <c r="BL632" s="171"/>
      <c r="BM632" s="171"/>
      <c r="BN632" s="171"/>
      <c r="BO632" s="171"/>
      <c r="BP632" s="171"/>
      <c r="BQ632" s="171"/>
      <c r="BR632" s="171"/>
      <c r="BS632" s="171"/>
      <c r="BT632" s="171"/>
      <c r="BU632" s="171"/>
      <c r="BV632" s="171"/>
      <c r="BW632" s="171"/>
      <c r="BX632" s="171"/>
      <c r="BY632" s="171"/>
      <c r="BZ632" s="171"/>
      <c r="CA632" s="171"/>
      <c r="CB632" s="171"/>
      <c r="CC632" s="171"/>
      <c r="CD632" s="171"/>
      <c r="CE632" s="171"/>
      <c r="CF632" s="171"/>
      <c r="CG632" s="171"/>
      <c r="CH632" s="171"/>
      <c r="CI632" s="171"/>
      <c r="CJ632" s="171"/>
      <c r="CK632" s="171"/>
      <c r="CL632" s="171"/>
      <c r="CM632" s="171"/>
      <c r="CN632" s="171"/>
      <c r="CO632" s="171"/>
      <c r="CP632" s="171"/>
      <c r="CQ632" s="171"/>
      <c r="CR632" s="171"/>
      <c r="CS632" s="171"/>
      <c r="CT632" s="171"/>
      <c r="CU632" s="171"/>
      <c r="CV632" s="171"/>
      <c r="CW632" s="171"/>
      <c r="CX632" s="171"/>
      <c r="CY632" s="171"/>
      <c r="CZ632" s="171"/>
      <c r="DA632" s="171"/>
      <c r="DB632" s="171"/>
      <c r="DC632" s="171"/>
      <c r="DD632" s="171"/>
      <c r="DE632" s="171"/>
      <c r="DF632" s="171"/>
      <c r="DG632" s="171"/>
      <c r="DH632" s="171"/>
      <c r="DI632" s="171"/>
      <c r="DJ632" s="171"/>
      <c r="DK632" s="171"/>
      <c r="DL632" s="171"/>
      <c r="DM632" s="171"/>
      <c r="DN632" s="171"/>
      <c r="DO632" s="171"/>
      <c r="DP632" s="171"/>
      <c r="DQ632" s="171"/>
      <c r="DR632" s="171"/>
      <c r="DS632" s="171"/>
      <c r="DT632" s="171"/>
      <c r="DU632" s="171"/>
      <c r="DV632" s="171"/>
      <c r="DW632" s="171"/>
      <c r="DX632" s="171"/>
      <c r="DY632" s="171"/>
      <c r="DZ632" s="171"/>
      <c r="EA632" s="171"/>
      <c r="EB632" s="171"/>
      <c r="EC632" s="171"/>
      <c r="ED632" s="171"/>
      <c r="EE632" s="171"/>
      <c r="EF632" s="171"/>
      <c r="EG632" s="171"/>
      <c r="EH632" s="171"/>
      <c r="EI632" s="171"/>
      <c r="EJ632" s="171"/>
      <c r="EK632" s="171"/>
      <c r="EL632" s="171"/>
      <c r="EM632" s="171"/>
      <c r="EN632" s="171"/>
    </row>
    <row r="633" spans="43:144" ht="15" x14ac:dyDescent="0.25">
      <c r="AQ633" s="171"/>
      <c r="AR633"/>
      <c r="AS633"/>
      <c r="AT633"/>
      <c r="AU633"/>
      <c r="AV633"/>
      <c r="AW633"/>
      <c r="AX633"/>
      <c r="AY633"/>
      <c r="AZ633"/>
      <c r="BA633"/>
      <c r="BB633"/>
      <c r="BC633"/>
      <c r="BD633"/>
      <c r="BE633" s="171"/>
      <c r="BF633" s="171"/>
      <c r="BG633" s="171"/>
      <c r="BH633" s="171"/>
      <c r="BI633" s="171"/>
      <c r="BJ633" s="171"/>
      <c r="BK633" s="171"/>
      <c r="BL633" s="171"/>
      <c r="BM633" s="171"/>
      <c r="BN633" s="171"/>
      <c r="BO633" s="171"/>
      <c r="BP633" s="171"/>
      <c r="BQ633" s="171"/>
      <c r="BR633" s="171"/>
      <c r="BS633" s="171"/>
      <c r="BT633" s="171"/>
      <c r="BU633" s="171"/>
      <c r="BV633" s="171"/>
      <c r="BW633" s="171"/>
      <c r="BX633" s="171"/>
      <c r="BY633" s="171"/>
      <c r="BZ633" s="171"/>
      <c r="CA633" s="171"/>
      <c r="CB633" s="171"/>
      <c r="CC633" s="171"/>
      <c r="CD633" s="171"/>
      <c r="CE633" s="171"/>
      <c r="CF633" s="171"/>
      <c r="CG633" s="171"/>
      <c r="CH633" s="171"/>
      <c r="CI633" s="171"/>
      <c r="CJ633" s="171"/>
      <c r="CK633" s="171"/>
      <c r="CL633" s="171"/>
      <c r="CM633" s="171"/>
      <c r="CN633" s="171"/>
      <c r="CO633" s="171"/>
      <c r="CP633" s="171"/>
      <c r="CQ633" s="171"/>
      <c r="CR633" s="171"/>
      <c r="CS633" s="171"/>
      <c r="CT633" s="171"/>
      <c r="CU633" s="171"/>
      <c r="CV633" s="171"/>
      <c r="CW633" s="171"/>
      <c r="CX633" s="171"/>
      <c r="CY633" s="171"/>
      <c r="CZ633" s="171"/>
      <c r="DA633" s="171"/>
      <c r="DB633" s="171"/>
      <c r="DC633" s="171"/>
      <c r="DD633" s="171"/>
      <c r="DE633" s="171"/>
      <c r="DF633" s="171"/>
      <c r="DG633" s="171"/>
      <c r="DH633" s="171"/>
      <c r="DI633" s="171"/>
      <c r="DJ633" s="171"/>
      <c r="DK633" s="171"/>
      <c r="DL633" s="171"/>
      <c r="DM633" s="171"/>
      <c r="DN633" s="171"/>
      <c r="DO633" s="171"/>
      <c r="DP633" s="171"/>
      <c r="DQ633" s="171"/>
      <c r="DR633" s="171"/>
      <c r="DS633" s="171"/>
      <c r="DT633" s="171"/>
      <c r="DU633" s="171"/>
      <c r="DV633" s="171"/>
      <c r="DW633" s="171"/>
      <c r="DX633" s="171"/>
      <c r="DY633" s="171"/>
      <c r="DZ633" s="171"/>
      <c r="EA633" s="171"/>
      <c r="EB633" s="171"/>
      <c r="EC633" s="171"/>
      <c r="ED633" s="171"/>
      <c r="EE633" s="171"/>
      <c r="EF633" s="171"/>
      <c r="EG633" s="171"/>
      <c r="EH633" s="171"/>
      <c r="EI633" s="171"/>
      <c r="EJ633" s="171"/>
      <c r="EK633" s="171"/>
      <c r="EL633" s="171"/>
      <c r="EM633" s="171"/>
      <c r="EN633" s="171"/>
    </row>
    <row r="634" spans="43:144" ht="15" x14ac:dyDescent="0.25">
      <c r="AQ634" s="171"/>
      <c r="AR634"/>
      <c r="AS634"/>
      <c r="AT634"/>
      <c r="AU634"/>
      <c r="AV634"/>
      <c r="AW634"/>
      <c r="AX634"/>
      <c r="AY634"/>
      <c r="AZ634"/>
      <c r="BA634"/>
      <c r="BB634"/>
      <c r="BC634"/>
      <c r="BD634"/>
      <c r="BE634" s="171"/>
      <c r="BF634" s="171"/>
      <c r="BG634" s="171"/>
      <c r="BH634" s="171"/>
      <c r="BI634" s="171"/>
      <c r="BJ634" s="171"/>
      <c r="BK634" s="171"/>
      <c r="BL634" s="171"/>
      <c r="BM634" s="171"/>
      <c r="BN634" s="171"/>
      <c r="BO634" s="171"/>
      <c r="BP634" s="171"/>
      <c r="BQ634" s="171"/>
      <c r="BR634" s="171"/>
      <c r="BS634" s="171"/>
      <c r="BT634" s="171"/>
      <c r="BU634" s="171"/>
      <c r="BV634" s="171"/>
      <c r="BW634" s="171"/>
      <c r="BX634" s="171"/>
      <c r="BY634" s="171"/>
      <c r="BZ634" s="171"/>
      <c r="CA634" s="171"/>
      <c r="CB634" s="171"/>
      <c r="CC634" s="171"/>
      <c r="CD634" s="171"/>
      <c r="CE634" s="171"/>
      <c r="CF634" s="171"/>
      <c r="CG634" s="171"/>
      <c r="CH634" s="171"/>
      <c r="CI634" s="171"/>
      <c r="CJ634" s="171"/>
      <c r="CK634" s="171"/>
      <c r="CL634" s="171"/>
      <c r="CM634" s="171"/>
      <c r="CN634" s="171"/>
      <c r="CO634" s="171"/>
      <c r="CP634" s="171"/>
      <c r="CQ634" s="171"/>
      <c r="CR634" s="171"/>
      <c r="CS634" s="171"/>
      <c r="CT634" s="171"/>
      <c r="CU634" s="171"/>
      <c r="CV634" s="171"/>
      <c r="CW634" s="171"/>
      <c r="CX634" s="171"/>
      <c r="CY634" s="171"/>
      <c r="CZ634" s="171"/>
      <c r="DA634" s="171"/>
      <c r="DB634" s="171"/>
      <c r="DC634" s="171"/>
      <c r="DD634" s="171"/>
      <c r="DE634" s="171"/>
      <c r="DF634" s="171"/>
      <c r="DG634" s="171"/>
      <c r="DH634" s="171"/>
      <c r="DI634" s="171"/>
      <c r="DJ634" s="171"/>
      <c r="DK634" s="171"/>
      <c r="DL634" s="171"/>
      <c r="DM634" s="171"/>
      <c r="DN634" s="171"/>
      <c r="DO634" s="171"/>
      <c r="DP634" s="171"/>
      <c r="DQ634" s="171"/>
      <c r="DR634" s="171"/>
      <c r="DS634" s="171"/>
      <c r="DT634" s="171"/>
      <c r="DU634" s="171"/>
      <c r="DV634" s="171"/>
      <c r="DW634" s="171"/>
      <c r="DX634" s="171"/>
      <c r="DY634" s="171"/>
      <c r="DZ634" s="171"/>
      <c r="EA634" s="171"/>
      <c r="EB634" s="171"/>
      <c r="EC634" s="171"/>
      <c r="ED634" s="171"/>
      <c r="EE634" s="171"/>
      <c r="EF634" s="171"/>
      <c r="EG634" s="171"/>
      <c r="EH634" s="171"/>
      <c r="EI634" s="171"/>
      <c r="EJ634" s="171"/>
      <c r="EK634" s="171"/>
      <c r="EL634" s="171"/>
      <c r="EM634" s="171"/>
      <c r="EN634" s="171"/>
    </row>
    <row r="635" spans="43:144" ht="15" x14ac:dyDescent="0.25">
      <c r="AQ635" s="171"/>
      <c r="AR635"/>
      <c r="AS635"/>
      <c r="AT635"/>
      <c r="AU635"/>
      <c r="AV635"/>
      <c r="AW635"/>
      <c r="AX635"/>
      <c r="AY635"/>
      <c r="AZ635"/>
      <c r="BA635"/>
      <c r="BB635"/>
      <c r="BC635"/>
      <c r="BD635"/>
      <c r="BE635" s="171"/>
      <c r="BF635" s="171"/>
      <c r="BG635" s="171"/>
      <c r="BH635" s="171"/>
      <c r="BI635" s="171"/>
      <c r="BJ635" s="171"/>
      <c r="BK635" s="171"/>
      <c r="BL635" s="171"/>
      <c r="BM635" s="171"/>
      <c r="BN635" s="171"/>
      <c r="BO635" s="171"/>
      <c r="BP635" s="171"/>
      <c r="BQ635" s="171"/>
      <c r="BR635" s="171"/>
      <c r="BS635" s="171"/>
      <c r="BT635" s="171"/>
      <c r="BU635" s="171"/>
      <c r="BV635" s="171"/>
      <c r="BW635" s="171"/>
      <c r="BX635" s="171"/>
      <c r="BY635" s="171"/>
      <c r="BZ635" s="171"/>
      <c r="CA635" s="171"/>
      <c r="CB635" s="171"/>
      <c r="CC635" s="171"/>
      <c r="CD635" s="171"/>
      <c r="CE635" s="171"/>
      <c r="CF635" s="171"/>
      <c r="CG635" s="171"/>
      <c r="CH635" s="171"/>
      <c r="CI635" s="171"/>
      <c r="CJ635" s="171"/>
      <c r="CK635" s="171"/>
      <c r="CL635" s="171"/>
      <c r="CM635" s="171"/>
      <c r="CN635" s="171"/>
      <c r="CO635" s="171"/>
      <c r="CP635" s="171"/>
      <c r="CQ635" s="171"/>
      <c r="CR635" s="171"/>
      <c r="CS635" s="171"/>
      <c r="CT635" s="171"/>
      <c r="CU635" s="171"/>
      <c r="CV635" s="171"/>
      <c r="CW635" s="171"/>
      <c r="CX635" s="171"/>
      <c r="CY635" s="171"/>
      <c r="CZ635" s="171"/>
      <c r="DA635" s="171"/>
      <c r="DB635" s="171"/>
      <c r="DC635" s="171"/>
      <c r="DD635" s="171"/>
      <c r="DE635" s="171"/>
      <c r="DF635" s="171"/>
      <c r="DG635" s="171"/>
      <c r="DH635" s="171"/>
      <c r="DI635" s="171"/>
      <c r="DJ635" s="171"/>
      <c r="DK635" s="171"/>
      <c r="DL635" s="171"/>
      <c r="DM635" s="171"/>
      <c r="DN635" s="171"/>
      <c r="DO635" s="171"/>
      <c r="DP635" s="171"/>
      <c r="DQ635" s="171"/>
      <c r="DR635" s="171"/>
      <c r="DS635" s="171"/>
      <c r="DT635" s="171"/>
      <c r="DU635" s="171"/>
      <c r="DV635" s="171"/>
      <c r="DW635" s="171"/>
      <c r="DX635" s="171"/>
      <c r="DY635" s="171"/>
      <c r="DZ635" s="171"/>
      <c r="EA635" s="171"/>
      <c r="EB635" s="171"/>
      <c r="EC635" s="171"/>
      <c r="ED635" s="171"/>
      <c r="EE635" s="171"/>
      <c r="EF635" s="171"/>
      <c r="EG635" s="171"/>
      <c r="EH635" s="171"/>
      <c r="EI635" s="171"/>
      <c r="EJ635" s="171"/>
      <c r="EK635" s="171"/>
      <c r="EL635" s="171"/>
      <c r="EM635" s="171"/>
      <c r="EN635" s="171"/>
    </row>
    <row r="636" spans="43:144" ht="15" x14ac:dyDescent="0.25">
      <c r="AQ636" s="171"/>
      <c r="AR636"/>
      <c r="AS636"/>
      <c r="AT636"/>
      <c r="AU636"/>
      <c r="AV636"/>
      <c r="AW636"/>
      <c r="AX636"/>
      <c r="AY636"/>
      <c r="AZ636"/>
      <c r="BA636"/>
      <c r="BB636"/>
      <c r="BC636"/>
      <c r="BD636"/>
      <c r="BE636" s="171"/>
      <c r="BF636" s="171"/>
      <c r="BG636" s="171"/>
      <c r="BH636" s="171"/>
      <c r="BI636" s="171"/>
      <c r="BJ636" s="171"/>
      <c r="BK636" s="171"/>
      <c r="BL636" s="171"/>
      <c r="BM636" s="171"/>
      <c r="BN636" s="171"/>
      <c r="BO636" s="171"/>
      <c r="BP636" s="171"/>
      <c r="BQ636" s="171"/>
      <c r="BR636" s="171"/>
      <c r="BS636" s="171"/>
      <c r="BT636" s="171"/>
      <c r="BU636" s="171"/>
      <c r="BV636" s="171"/>
      <c r="BW636" s="171"/>
      <c r="BX636" s="171"/>
      <c r="BY636" s="171"/>
      <c r="BZ636" s="171"/>
      <c r="CA636" s="171"/>
      <c r="CB636" s="171"/>
      <c r="CC636" s="171"/>
      <c r="CD636" s="171"/>
      <c r="CE636" s="171"/>
      <c r="CF636" s="171"/>
      <c r="CG636" s="171"/>
      <c r="CH636" s="171"/>
      <c r="CI636" s="171"/>
      <c r="CJ636" s="171"/>
      <c r="CK636" s="171"/>
      <c r="CL636" s="171"/>
      <c r="CM636" s="171"/>
      <c r="CN636" s="171"/>
      <c r="CO636" s="171"/>
      <c r="CP636" s="171"/>
      <c r="CQ636" s="171"/>
      <c r="CR636" s="171"/>
      <c r="CS636" s="171"/>
      <c r="CT636" s="171"/>
      <c r="CU636" s="171"/>
      <c r="CV636" s="171"/>
      <c r="CW636" s="171"/>
      <c r="CX636" s="171"/>
      <c r="CY636" s="171"/>
      <c r="CZ636" s="171"/>
      <c r="DA636" s="171"/>
      <c r="DB636" s="171"/>
      <c r="DC636" s="171"/>
      <c r="DD636" s="171"/>
      <c r="DE636" s="171"/>
      <c r="DF636" s="171"/>
      <c r="DG636" s="171"/>
      <c r="DH636" s="171"/>
      <c r="DI636" s="171"/>
      <c r="DJ636" s="171"/>
      <c r="DK636" s="171"/>
      <c r="DL636" s="171"/>
      <c r="DM636" s="171"/>
      <c r="DN636" s="171"/>
      <c r="DO636" s="171"/>
      <c r="DP636" s="171"/>
      <c r="DQ636" s="171"/>
      <c r="DR636" s="171"/>
      <c r="DS636" s="171"/>
      <c r="DT636" s="171"/>
      <c r="DU636" s="171"/>
      <c r="DV636" s="171"/>
      <c r="DW636" s="171"/>
      <c r="DX636" s="171"/>
      <c r="DY636" s="171"/>
      <c r="DZ636" s="171"/>
      <c r="EA636" s="171"/>
      <c r="EB636" s="171"/>
      <c r="EC636" s="171"/>
      <c r="ED636" s="171"/>
      <c r="EE636" s="171"/>
      <c r="EF636" s="171"/>
      <c r="EG636" s="171"/>
      <c r="EH636" s="171"/>
      <c r="EI636" s="171"/>
      <c r="EJ636" s="171"/>
      <c r="EK636" s="171"/>
      <c r="EL636" s="171"/>
      <c r="EM636" s="171"/>
      <c r="EN636" s="171"/>
    </row>
    <row r="637" spans="43:144" ht="15" x14ac:dyDescent="0.25">
      <c r="AQ637" s="171"/>
      <c r="AR637"/>
      <c r="AS637"/>
      <c r="AT637"/>
      <c r="AU637"/>
      <c r="AV637"/>
      <c r="AW637"/>
      <c r="AX637"/>
      <c r="AY637"/>
      <c r="AZ637"/>
      <c r="BA637"/>
      <c r="BB637"/>
      <c r="BC637"/>
      <c r="BD637"/>
      <c r="BE637" s="171"/>
      <c r="BF637" s="171"/>
      <c r="BG637" s="171"/>
      <c r="BH637" s="171"/>
      <c r="BI637" s="171"/>
      <c r="BJ637" s="171"/>
      <c r="BK637" s="171"/>
      <c r="BL637" s="171"/>
      <c r="BM637" s="171"/>
      <c r="BN637" s="171"/>
      <c r="BO637" s="171"/>
      <c r="BP637" s="171"/>
      <c r="BQ637" s="171"/>
      <c r="BR637" s="171"/>
      <c r="BS637" s="171"/>
      <c r="BT637" s="171"/>
      <c r="BU637" s="171"/>
      <c r="BV637" s="171"/>
      <c r="BW637" s="171"/>
      <c r="BX637" s="171"/>
      <c r="BY637" s="171"/>
      <c r="BZ637" s="171"/>
      <c r="CA637" s="171"/>
      <c r="CB637" s="171"/>
      <c r="CC637" s="171"/>
      <c r="CD637" s="171"/>
      <c r="CE637" s="171"/>
      <c r="CF637" s="171"/>
      <c r="CG637" s="171"/>
      <c r="CH637" s="171"/>
      <c r="CI637" s="171"/>
      <c r="CJ637" s="171"/>
      <c r="CK637" s="171"/>
      <c r="CL637" s="171"/>
      <c r="CM637" s="171"/>
      <c r="CN637" s="171"/>
      <c r="CO637" s="171"/>
      <c r="CP637" s="171"/>
      <c r="CQ637" s="171"/>
      <c r="CR637" s="171"/>
      <c r="CS637" s="171"/>
      <c r="CT637" s="171"/>
      <c r="CU637" s="171"/>
      <c r="CV637" s="171"/>
      <c r="CW637" s="171"/>
      <c r="CX637" s="171"/>
      <c r="CY637" s="171"/>
      <c r="CZ637" s="171"/>
      <c r="DA637" s="171"/>
      <c r="DB637" s="171"/>
      <c r="DC637" s="171"/>
      <c r="DD637" s="171"/>
      <c r="DE637" s="171"/>
      <c r="DF637" s="171"/>
      <c r="DG637" s="171"/>
      <c r="DH637" s="171"/>
      <c r="DI637" s="171"/>
      <c r="DJ637" s="171"/>
      <c r="DK637" s="171"/>
      <c r="DL637" s="171"/>
      <c r="DM637" s="171"/>
      <c r="DN637" s="171"/>
      <c r="DO637" s="171"/>
      <c r="DP637" s="171"/>
      <c r="DQ637" s="171"/>
      <c r="DR637" s="171"/>
      <c r="DS637" s="171"/>
      <c r="DT637" s="171"/>
      <c r="DU637" s="171"/>
      <c r="DV637" s="171"/>
      <c r="DW637" s="171"/>
      <c r="DX637" s="171"/>
      <c r="DY637" s="171"/>
      <c r="DZ637" s="171"/>
      <c r="EA637" s="171"/>
      <c r="EB637" s="171"/>
      <c r="EC637" s="171"/>
      <c r="ED637" s="171"/>
      <c r="EE637" s="171"/>
      <c r="EF637" s="171"/>
      <c r="EG637" s="171"/>
      <c r="EH637" s="171"/>
      <c r="EI637" s="171"/>
      <c r="EJ637" s="171"/>
      <c r="EK637" s="171"/>
      <c r="EL637" s="171"/>
      <c r="EM637" s="171"/>
      <c r="EN637" s="171"/>
    </row>
    <row r="638" spans="43:144" ht="15" x14ac:dyDescent="0.25">
      <c r="AQ638" s="171"/>
      <c r="AR638"/>
      <c r="AS638"/>
      <c r="AT638"/>
      <c r="AU638"/>
      <c r="AV638"/>
      <c r="AW638"/>
      <c r="AX638"/>
      <c r="AY638"/>
      <c r="AZ638"/>
      <c r="BA638"/>
      <c r="BB638"/>
      <c r="BC638"/>
      <c r="BD638"/>
      <c r="BE638" s="171"/>
      <c r="BF638" s="171"/>
      <c r="BG638" s="171"/>
      <c r="BH638" s="171"/>
      <c r="BI638" s="171"/>
      <c r="BJ638" s="171"/>
      <c r="BK638" s="171"/>
      <c r="BL638" s="171"/>
      <c r="BM638" s="171"/>
      <c r="BN638" s="171"/>
      <c r="BO638" s="171"/>
      <c r="BP638" s="171"/>
      <c r="BQ638" s="171"/>
      <c r="BR638" s="171"/>
      <c r="BS638" s="171"/>
      <c r="BT638" s="171"/>
      <c r="BU638" s="171"/>
      <c r="BV638" s="171"/>
      <c r="BW638" s="171"/>
      <c r="BX638" s="171"/>
      <c r="BY638" s="171"/>
      <c r="BZ638" s="171"/>
      <c r="CA638" s="171"/>
      <c r="CB638" s="171"/>
      <c r="CC638" s="171"/>
      <c r="CD638" s="171"/>
      <c r="CE638" s="171"/>
      <c r="CF638" s="171"/>
      <c r="CG638" s="171"/>
      <c r="CH638" s="171"/>
      <c r="CI638" s="171"/>
      <c r="CJ638" s="171"/>
      <c r="CK638" s="171"/>
      <c r="CL638" s="171"/>
      <c r="CM638" s="171"/>
      <c r="CN638" s="171"/>
      <c r="CO638" s="171"/>
      <c r="CP638" s="171"/>
      <c r="CQ638" s="171"/>
      <c r="CR638" s="171"/>
      <c r="CS638" s="171"/>
      <c r="CT638" s="171"/>
      <c r="CU638" s="171"/>
      <c r="CV638" s="171"/>
      <c r="CW638" s="171"/>
      <c r="CX638" s="171"/>
      <c r="CY638" s="171"/>
      <c r="CZ638" s="171"/>
      <c r="DA638" s="171"/>
      <c r="DB638" s="171"/>
      <c r="DC638" s="171"/>
      <c r="DD638" s="171"/>
      <c r="DE638" s="171"/>
      <c r="DF638" s="171"/>
      <c r="DG638" s="171"/>
      <c r="DH638" s="171"/>
      <c r="DI638" s="171"/>
      <c r="DJ638" s="171"/>
      <c r="DK638" s="171"/>
      <c r="DL638" s="171"/>
      <c r="DM638" s="171"/>
      <c r="DN638" s="171"/>
      <c r="DO638" s="171"/>
      <c r="DP638" s="171"/>
      <c r="DQ638" s="171"/>
      <c r="DR638" s="171"/>
      <c r="DS638" s="171"/>
      <c r="DT638" s="171"/>
      <c r="DU638" s="171"/>
      <c r="DV638" s="171"/>
      <c r="DW638" s="171"/>
      <c r="DX638" s="171"/>
      <c r="DY638" s="171"/>
      <c r="DZ638" s="171"/>
      <c r="EA638" s="171"/>
      <c r="EB638" s="171"/>
      <c r="EC638" s="171"/>
      <c r="ED638" s="171"/>
      <c r="EE638" s="171"/>
      <c r="EF638" s="171"/>
      <c r="EG638" s="171"/>
      <c r="EH638" s="171"/>
      <c r="EI638" s="171"/>
      <c r="EJ638" s="171"/>
      <c r="EK638" s="171"/>
      <c r="EL638" s="171"/>
      <c r="EM638" s="171"/>
      <c r="EN638" s="171"/>
    </row>
    <row r="639" spans="43:144" ht="15" x14ac:dyDescent="0.25">
      <c r="AQ639" s="171"/>
      <c r="AR639"/>
      <c r="AS639"/>
      <c r="AT639"/>
      <c r="AU639"/>
      <c r="AV639"/>
      <c r="AW639"/>
      <c r="AX639"/>
      <c r="AY639"/>
      <c r="AZ639"/>
      <c r="BA639"/>
      <c r="BB639"/>
      <c r="BC639"/>
      <c r="BD639"/>
      <c r="BE639" s="171"/>
      <c r="BF639" s="171"/>
      <c r="BG639" s="171"/>
      <c r="BH639" s="171"/>
      <c r="BI639" s="171"/>
      <c r="BJ639" s="171"/>
      <c r="BK639" s="171"/>
      <c r="BL639" s="171"/>
      <c r="BM639" s="171"/>
      <c r="BN639" s="171"/>
      <c r="BO639" s="171"/>
      <c r="BP639" s="171"/>
      <c r="BQ639" s="171"/>
      <c r="BR639" s="171"/>
      <c r="BS639" s="171"/>
      <c r="BT639" s="171"/>
      <c r="BU639" s="171"/>
      <c r="BV639" s="171"/>
      <c r="BW639" s="171"/>
      <c r="BX639" s="171"/>
      <c r="BY639" s="171"/>
      <c r="BZ639" s="171"/>
      <c r="CA639" s="171"/>
      <c r="CB639" s="171"/>
      <c r="CC639" s="171"/>
      <c r="CD639" s="171"/>
      <c r="CE639" s="171"/>
      <c r="CF639" s="171"/>
      <c r="CG639" s="171"/>
      <c r="CH639" s="171"/>
      <c r="CI639" s="171"/>
      <c r="CJ639" s="171"/>
      <c r="CK639" s="171"/>
      <c r="CL639" s="171"/>
      <c r="CM639" s="171"/>
      <c r="CN639" s="171"/>
      <c r="CO639" s="171"/>
      <c r="CP639" s="171"/>
      <c r="CQ639" s="171"/>
      <c r="CR639" s="171"/>
      <c r="CS639" s="171"/>
      <c r="CT639" s="171"/>
      <c r="CU639" s="171"/>
      <c r="CV639" s="171"/>
      <c r="CW639" s="171"/>
      <c r="CX639" s="171"/>
      <c r="CY639" s="171"/>
      <c r="CZ639" s="171"/>
      <c r="DA639" s="171"/>
      <c r="DB639" s="171"/>
      <c r="DC639" s="171"/>
      <c r="DD639" s="171"/>
      <c r="DE639" s="171"/>
      <c r="DF639" s="171"/>
      <c r="DG639" s="171"/>
      <c r="DH639" s="171"/>
      <c r="DI639" s="171"/>
      <c r="DJ639" s="171"/>
      <c r="DK639" s="171"/>
      <c r="DL639" s="171"/>
      <c r="DM639" s="171"/>
      <c r="DN639" s="171"/>
      <c r="DO639" s="171"/>
      <c r="DP639" s="171"/>
      <c r="DQ639" s="171"/>
      <c r="DR639" s="171"/>
      <c r="DS639" s="171"/>
      <c r="DT639" s="171"/>
      <c r="DU639" s="171"/>
      <c r="DV639" s="171"/>
      <c r="DW639" s="171"/>
      <c r="DX639" s="171"/>
      <c r="DY639" s="171"/>
      <c r="DZ639" s="171"/>
      <c r="EA639" s="171"/>
      <c r="EB639" s="171"/>
      <c r="EC639" s="171"/>
      <c r="ED639" s="171"/>
      <c r="EE639" s="171"/>
      <c r="EF639" s="171"/>
      <c r="EG639" s="171"/>
      <c r="EH639" s="171"/>
      <c r="EI639" s="171"/>
      <c r="EJ639" s="171"/>
      <c r="EK639" s="171"/>
      <c r="EL639" s="171"/>
      <c r="EM639" s="171"/>
      <c r="EN639" s="171"/>
    </row>
    <row r="640" spans="43:144" ht="15" x14ac:dyDescent="0.25">
      <c r="AQ640" s="171"/>
      <c r="AR640"/>
      <c r="AS640"/>
      <c r="AT640"/>
      <c r="AU640"/>
      <c r="AV640"/>
      <c r="AW640"/>
      <c r="AX640"/>
      <c r="AY640"/>
      <c r="AZ640"/>
      <c r="BA640"/>
      <c r="BB640"/>
      <c r="BC640"/>
      <c r="BD640"/>
      <c r="BE640" s="171"/>
      <c r="BF640" s="171"/>
      <c r="BG640" s="171"/>
      <c r="BH640" s="171"/>
      <c r="BI640" s="171"/>
      <c r="BJ640" s="171"/>
      <c r="BK640" s="171"/>
      <c r="BL640" s="171"/>
      <c r="BM640" s="171"/>
      <c r="BN640" s="171"/>
      <c r="BO640" s="171"/>
      <c r="BP640" s="171"/>
      <c r="BQ640" s="171"/>
      <c r="BR640" s="171"/>
      <c r="BS640" s="171"/>
      <c r="BT640" s="171"/>
      <c r="BU640" s="171"/>
      <c r="BV640" s="171"/>
      <c r="BW640" s="171"/>
      <c r="BX640" s="171"/>
      <c r="BY640" s="171"/>
      <c r="BZ640" s="171"/>
      <c r="CA640" s="171"/>
      <c r="CB640" s="171"/>
      <c r="CC640" s="171"/>
      <c r="CD640" s="171"/>
      <c r="CE640" s="171"/>
      <c r="CF640" s="171"/>
      <c r="CG640" s="171"/>
      <c r="CH640" s="171"/>
      <c r="CI640" s="171"/>
      <c r="CJ640" s="171"/>
      <c r="CK640" s="171"/>
      <c r="CL640" s="171"/>
      <c r="CM640" s="171"/>
      <c r="CN640" s="171"/>
      <c r="CO640" s="171"/>
      <c r="CP640" s="171"/>
      <c r="CQ640" s="171"/>
      <c r="CR640" s="171"/>
      <c r="CS640" s="171"/>
      <c r="CT640" s="171"/>
      <c r="CU640" s="171"/>
      <c r="CV640" s="171"/>
      <c r="CW640" s="171"/>
      <c r="CX640" s="171"/>
      <c r="CY640" s="171"/>
      <c r="CZ640" s="171"/>
      <c r="DA640" s="171"/>
      <c r="DB640" s="171"/>
      <c r="DC640" s="171"/>
      <c r="DD640" s="171"/>
      <c r="DE640" s="171"/>
      <c r="DF640" s="171"/>
      <c r="DG640" s="171"/>
      <c r="DH640" s="171"/>
      <c r="DI640" s="171"/>
      <c r="DJ640" s="171"/>
      <c r="DK640" s="171"/>
      <c r="DL640" s="171"/>
      <c r="DM640" s="171"/>
      <c r="DN640" s="171"/>
      <c r="DO640" s="171"/>
      <c r="DP640" s="171"/>
      <c r="DQ640" s="171"/>
      <c r="DR640" s="171"/>
      <c r="DS640" s="171"/>
      <c r="DT640" s="171"/>
      <c r="DU640" s="171"/>
      <c r="DV640" s="171"/>
      <c r="DW640" s="171"/>
      <c r="DX640" s="171"/>
      <c r="DY640" s="171"/>
      <c r="DZ640" s="171"/>
      <c r="EA640" s="171"/>
      <c r="EB640" s="171"/>
      <c r="EC640" s="171"/>
      <c r="ED640" s="171"/>
      <c r="EE640" s="171"/>
      <c r="EF640" s="171"/>
      <c r="EG640" s="171"/>
      <c r="EH640" s="171"/>
      <c r="EI640" s="171"/>
      <c r="EJ640" s="171"/>
      <c r="EK640" s="171"/>
      <c r="EL640" s="171"/>
      <c r="EM640" s="171"/>
      <c r="EN640" s="171"/>
    </row>
    <row r="641" spans="43:144" ht="15" x14ac:dyDescent="0.25">
      <c r="AQ641" s="171"/>
      <c r="AR641"/>
      <c r="AS641"/>
      <c r="AT641"/>
      <c r="AU641"/>
      <c r="AV641"/>
      <c r="AW641"/>
      <c r="AX641"/>
      <c r="AY641"/>
      <c r="AZ641"/>
      <c r="BA641"/>
      <c r="BB641"/>
      <c r="BC641"/>
      <c r="BD641"/>
      <c r="BE641" s="171"/>
      <c r="BF641" s="171"/>
      <c r="BG641" s="171"/>
      <c r="BH641" s="171"/>
      <c r="BI641" s="171"/>
      <c r="BJ641" s="171"/>
      <c r="BK641" s="171"/>
      <c r="BL641" s="171"/>
      <c r="BM641" s="171"/>
      <c r="BN641" s="171"/>
      <c r="BO641" s="171"/>
      <c r="BP641" s="171"/>
      <c r="BQ641" s="171"/>
      <c r="BR641" s="171"/>
      <c r="BS641" s="171"/>
      <c r="BT641" s="171"/>
      <c r="BU641" s="171"/>
      <c r="BV641" s="171"/>
      <c r="BW641" s="171"/>
      <c r="BX641" s="171"/>
      <c r="BY641" s="171"/>
      <c r="BZ641" s="171"/>
      <c r="CA641" s="171"/>
      <c r="CB641" s="171"/>
      <c r="CC641" s="171"/>
      <c r="CD641" s="171"/>
      <c r="CE641" s="171"/>
      <c r="CF641" s="171"/>
      <c r="CG641" s="171"/>
      <c r="CH641" s="171"/>
      <c r="CI641" s="171"/>
      <c r="CJ641" s="171"/>
      <c r="CK641" s="171"/>
      <c r="CL641" s="171"/>
      <c r="CM641" s="171"/>
      <c r="CN641" s="171"/>
      <c r="CO641" s="171"/>
      <c r="CP641" s="171"/>
      <c r="CQ641" s="171"/>
      <c r="CR641" s="171"/>
      <c r="CS641" s="171"/>
      <c r="CT641" s="171"/>
      <c r="CU641" s="171"/>
      <c r="CV641" s="171"/>
      <c r="CW641" s="171"/>
      <c r="CX641" s="171"/>
      <c r="CY641" s="171"/>
      <c r="CZ641" s="171"/>
      <c r="DA641" s="171"/>
      <c r="DB641" s="171"/>
      <c r="DC641" s="171"/>
      <c r="DD641" s="171"/>
      <c r="DE641" s="171"/>
      <c r="DF641" s="171"/>
      <c r="DG641" s="171"/>
      <c r="DH641" s="171"/>
      <c r="DI641" s="171"/>
      <c r="DJ641" s="171"/>
      <c r="DK641" s="171"/>
      <c r="DL641" s="171"/>
      <c r="DM641" s="171"/>
      <c r="DN641" s="171"/>
      <c r="DO641" s="171"/>
      <c r="DP641" s="171"/>
      <c r="DQ641" s="171"/>
      <c r="DR641" s="171"/>
      <c r="DS641" s="171"/>
      <c r="DT641" s="171"/>
      <c r="DU641" s="171"/>
      <c r="DV641" s="171"/>
      <c r="DW641" s="171"/>
      <c r="DX641" s="171"/>
      <c r="DY641" s="171"/>
      <c r="DZ641" s="171"/>
      <c r="EA641" s="171"/>
      <c r="EB641" s="171"/>
      <c r="EC641" s="171"/>
      <c r="ED641" s="171"/>
      <c r="EE641" s="171"/>
      <c r="EF641" s="171"/>
      <c r="EG641" s="171"/>
      <c r="EH641" s="171"/>
      <c r="EI641" s="171"/>
      <c r="EJ641" s="171"/>
      <c r="EK641" s="171"/>
      <c r="EL641" s="171"/>
      <c r="EM641" s="171"/>
      <c r="EN641" s="171"/>
    </row>
    <row r="642" spans="43:144" ht="15" x14ac:dyDescent="0.25">
      <c r="AQ642" s="171"/>
      <c r="AR642"/>
      <c r="AS642"/>
      <c r="AT642"/>
      <c r="AU642"/>
      <c r="AV642"/>
      <c r="AW642"/>
      <c r="AX642"/>
      <c r="AY642"/>
      <c r="AZ642"/>
      <c r="BA642"/>
      <c r="BB642"/>
      <c r="BC642"/>
      <c r="BD642"/>
      <c r="BE642" s="171"/>
      <c r="BF642" s="171"/>
      <c r="BG642" s="171"/>
      <c r="BH642" s="171"/>
      <c r="BI642" s="171"/>
      <c r="BJ642" s="171"/>
      <c r="BK642" s="171"/>
      <c r="BL642" s="171"/>
      <c r="BM642" s="171"/>
      <c r="BN642" s="171"/>
      <c r="BO642" s="171"/>
      <c r="BP642" s="171"/>
      <c r="BQ642" s="171"/>
      <c r="BR642" s="171"/>
      <c r="BS642" s="171"/>
      <c r="BT642" s="171"/>
      <c r="BU642" s="171"/>
      <c r="BV642" s="171"/>
      <c r="BW642" s="171"/>
      <c r="BX642" s="171"/>
      <c r="BY642" s="171"/>
      <c r="BZ642" s="171"/>
      <c r="CA642" s="171"/>
      <c r="CB642" s="171"/>
      <c r="CC642" s="171"/>
      <c r="CD642" s="171"/>
      <c r="CE642" s="171"/>
      <c r="CF642" s="171"/>
      <c r="CG642" s="171"/>
      <c r="CH642" s="171"/>
      <c r="CI642" s="171"/>
      <c r="CJ642" s="171"/>
      <c r="CK642" s="171"/>
      <c r="CL642" s="171"/>
      <c r="CM642" s="171"/>
      <c r="CN642" s="171"/>
      <c r="CO642" s="171"/>
      <c r="CP642" s="171"/>
      <c r="CQ642" s="171"/>
      <c r="CR642" s="171"/>
      <c r="CS642" s="171"/>
      <c r="CT642" s="171"/>
      <c r="CU642" s="171"/>
      <c r="CV642" s="171"/>
      <c r="CW642" s="171"/>
      <c r="CX642" s="171"/>
      <c r="CY642" s="171"/>
      <c r="CZ642" s="171"/>
      <c r="DA642" s="171"/>
      <c r="DB642" s="171"/>
      <c r="DC642" s="171"/>
      <c r="DD642" s="171"/>
      <c r="DE642" s="171"/>
      <c r="DF642" s="171"/>
      <c r="DG642" s="171"/>
      <c r="DH642" s="171"/>
      <c r="DI642" s="171"/>
      <c r="DJ642" s="171"/>
      <c r="DK642" s="171"/>
      <c r="DL642" s="171"/>
      <c r="DM642" s="171"/>
      <c r="DN642" s="171"/>
      <c r="DO642" s="171"/>
      <c r="DP642" s="171"/>
      <c r="DQ642" s="171"/>
      <c r="DR642" s="171"/>
      <c r="DS642" s="171"/>
      <c r="DT642" s="171"/>
      <c r="DU642" s="171"/>
      <c r="DV642" s="171"/>
      <c r="DW642" s="171"/>
      <c r="DX642" s="171"/>
      <c r="DY642" s="171"/>
      <c r="DZ642" s="171"/>
      <c r="EA642" s="171"/>
      <c r="EB642" s="171"/>
      <c r="EC642" s="171"/>
      <c r="ED642" s="171"/>
      <c r="EE642" s="171"/>
      <c r="EF642" s="171"/>
      <c r="EG642" s="171"/>
      <c r="EH642" s="171"/>
      <c r="EI642" s="171"/>
      <c r="EJ642" s="171"/>
      <c r="EK642" s="171"/>
      <c r="EL642" s="171"/>
      <c r="EM642" s="171"/>
      <c r="EN642" s="171"/>
    </row>
    <row r="643" spans="43:144" ht="15" x14ac:dyDescent="0.25">
      <c r="AQ643" s="171"/>
      <c r="AR643"/>
      <c r="AS643"/>
      <c r="AT643"/>
      <c r="AU643"/>
      <c r="AV643"/>
      <c r="AW643"/>
      <c r="AX643"/>
      <c r="AY643"/>
      <c r="AZ643"/>
      <c r="BA643"/>
      <c r="BB643"/>
      <c r="BC643"/>
      <c r="BD643"/>
      <c r="BE643" s="171"/>
      <c r="BF643" s="171"/>
      <c r="BG643" s="171"/>
      <c r="BH643" s="171"/>
      <c r="BI643" s="171"/>
      <c r="BJ643" s="171"/>
      <c r="BK643" s="171"/>
      <c r="BL643" s="171"/>
      <c r="BM643" s="171"/>
      <c r="BN643" s="171"/>
      <c r="BO643" s="171"/>
      <c r="BP643" s="171"/>
      <c r="BQ643" s="171"/>
      <c r="BR643" s="171"/>
      <c r="BS643" s="171"/>
      <c r="BT643" s="171"/>
      <c r="BU643" s="171"/>
      <c r="BV643" s="171"/>
      <c r="BW643" s="171"/>
      <c r="BX643" s="171"/>
      <c r="BY643" s="171"/>
      <c r="BZ643" s="171"/>
      <c r="CA643" s="171"/>
      <c r="CB643" s="171"/>
      <c r="CC643" s="171"/>
      <c r="CD643" s="171"/>
      <c r="CE643" s="171"/>
      <c r="CF643" s="171"/>
      <c r="CG643" s="171"/>
      <c r="CH643" s="171"/>
      <c r="CI643" s="171"/>
      <c r="CJ643" s="171"/>
      <c r="CK643" s="171"/>
      <c r="CL643" s="171"/>
      <c r="CM643" s="171"/>
      <c r="CN643" s="171"/>
      <c r="CO643" s="171"/>
      <c r="CP643" s="171"/>
      <c r="CQ643" s="171"/>
      <c r="CR643" s="171"/>
      <c r="CS643" s="171"/>
      <c r="CT643" s="171"/>
      <c r="CU643" s="171"/>
      <c r="CV643" s="171"/>
      <c r="CW643" s="171"/>
      <c r="CX643" s="171"/>
      <c r="CY643" s="171"/>
      <c r="CZ643" s="171"/>
      <c r="DA643" s="171"/>
      <c r="DB643" s="171"/>
      <c r="DC643" s="171"/>
      <c r="DD643" s="171"/>
      <c r="DE643" s="171"/>
      <c r="DF643" s="171"/>
      <c r="DG643" s="171"/>
      <c r="DH643" s="171"/>
      <c r="DI643" s="171"/>
      <c r="DJ643" s="171"/>
      <c r="DK643" s="171"/>
      <c r="DL643" s="171"/>
      <c r="DM643" s="171"/>
      <c r="DN643" s="171"/>
      <c r="DO643" s="171"/>
      <c r="DP643" s="171"/>
      <c r="DQ643" s="171"/>
      <c r="DR643" s="171"/>
      <c r="DS643" s="171"/>
      <c r="DT643" s="171"/>
      <c r="DU643" s="171"/>
      <c r="DV643" s="171"/>
      <c r="DW643" s="171"/>
      <c r="DX643" s="171"/>
      <c r="DY643" s="171"/>
      <c r="DZ643" s="171"/>
      <c r="EA643" s="171"/>
      <c r="EB643" s="171"/>
      <c r="EC643" s="171"/>
      <c r="ED643" s="171"/>
      <c r="EE643" s="171"/>
      <c r="EF643" s="171"/>
      <c r="EG643" s="171"/>
      <c r="EH643" s="171"/>
      <c r="EI643" s="171"/>
      <c r="EJ643" s="171"/>
      <c r="EK643" s="171"/>
      <c r="EL643" s="171"/>
      <c r="EM643" s="171"/>
      <c r="EN643" s="171"/>
    </row>
    <row r="644" spans="43:144" ht="15" x14ac:dyDescent="0.25">
      <c r="AQ644" s="171"/>
      <c r="AR644"/>
      <c r="AS644"/>
      <c r="AT644"/>
      <c r="AU644"/>
      <c r="AV644"/>
      <c r="AW644"/>
      <c r="AX644"/>
      <c r="AY644"/>
      <c r="AZ644"/>
      <c r="BA644"/>
      <c r="BB644"/>
      <c r="BC644"/>
      <c r="BD644"/>
      <c r="BE644" s="171"/>
      <c r="BF644" s="171"/>
      <c r="BG644" s="171"/>
      <c r="BH644" s="171"/>
      <c r="BI644" s="171"/>
      <c r="BJ644" s="171"/>
      <c r="BK644" s="171"/>
      <c r="BL644" s="171"/>
      <c r="BM644" s="171"/>
      <c r="BN644" s="171"/>
      <c r="BO644" s="171"/>
      <c r="BP644" s="171"/>
      <c r="BQ644" s="171"/>
      <c r="BR644" s="171"/>
      <c r="BS644" s="171"/>
      <c r="BT644" s="171"/>
      <c r="BU644" s="171"/>
      <c r="BV644" s="171"/>
      <c r="BW644" s="171"/>
      <c r="BX644" s="171"/>
      <c r="BY644" s="171"/>
      <c r="BZ644" s="171"/>
      <c r="CA644" s="171"/>
      <c r="CB644" s="171"/>
      <c r="CC644" s="171"/>
      <c r="CD644" s="171"/>
      <c r="CE644" s="171"/>
      <c r="CF644" s="171"/>
      <c r="CG644" s="171"/>
      <c r="CH644" s="171"/>
      <c r="CI644" s="171"/>
      <c r="CJ644" s="171"/>
      <c r="CK644" s="171"/>
      <c r="CL644" s="171"/>
      <c r="CM644" s="171"/>
      <c r="CN644" s="171"/>
      <c r="CO644" s="171"/>
      <c r="CP644" s="171"/>
      <c r="CQ644" s="171"/>
      <c r="CR644" s="171"/>
      <c r="CS644" s="171"/>
      <c r="CT644" s="171"/>
      <c r="CU644" s="171"/>
      <c r="CV644" s="171"/>
      <c r="CW644" s="171"/>
      <c r="CX644" s="171"/>
      <c r="CY644" s="171"/>
      <c r="CZ644" s="171"/>
      <c r="DA644" s="171"/>
      <c r="DB644" s="171"/>
      <c r="DC644" s="171"/>
      <c r="DD644" s="171"/>
      <c r="DE644" s="171"/>
      <c r="DF644" s="171"/>
      <c r="DG644" s="171"/>
      <c r="DH644" s="171"/>
      <c r="DI644" s="171"/>
      <c r="DJ644" s="171"/>
      <c r="DK644" s="171"/>
      <c r="DL644" s="171"/>
      <c r="DM644" s="171"/>
      <c r="DN644" s="171"/>
      <c r="DO644" s="171"/>
      <c r="DP644" s="171"/>
      <c r="DQ644" s="171"/>
      <c r="DR644" s="171"/>
      <c r="DS644" s="171"/>
      <c r="DT644" s="171"/>
      <c r="DU644" s="171"/>
      <c r="DV644" s="171"/>
      <c r="DW644" s="171"/>
      <c r="DX644" s="171"/>
      <c r="DY644" s="171"/>
      <c r="DZ644" s="171"/>
      <c r="EA644" s="171"/>
      <c r="EB644" s="171"/>
      <c r="EC644" s="171"/>
      <c r="ED644" s="171"/>
      <c r="EE644" s="171"/>
      <c r="EF644" s="171"/>
      <c r="EG644" s="171"/>
      <c r="EH644" s="171"/>
      <c r="EI644" s="171"/>
      <c r="EJ644" s="171"/>
      <c r="EK644" s="171"/>
      <c r="EL644" s="171"/>
      <c r="EM644" s="171"/>
      <c r="EN644" s="171"/>
    </row>
    <row r="645" spans="43:144" ht="15" x14ac:dyDescent="0.25">
      <c r="AQ645" s="171"/>
      <c r="AR645"/>
      <c r="AS645"/>
      <c r="AT645"/>
      <c r="AU645"/>
      <c r="AV645"/>
      <c r="AW645"/>
      <c r="AX645"/>
      <c r="AY645"/>
      <c r="AZ645"/>
      <c r="BA645"/>
      <c r="BB645"/>
      <c r="BC645"/>
      <c r="BD645"/>
      <c r="BE645" s="171"/>
      <c r="BF645" s="171"/>
      <c r="BG645" s="171"/>
      <c r="BH645" s="171"/>
      <c r="BI645" s="171"/>
      <c r="BJ645" s="171"/>
      <c r="BK645" s="171"/>
      <c r="BL645" s="171"/>
      <c r="BM645" s="171"/>
      <c r="BN645" s="171"/>
      <c r="BO645" s="171"/>
      <c r="BP645" s="171"/>
      <c r="BQ645" s="171"/>
      <c r="BR645" s="171"/>
      <c r="BS645" s="171"/>
      <c r="BT645" s="171"/>
      <c r="BU645" s="171"/>
      <c r="BV645" s="171"/>
      <c r="BW645" s="171"/>
      <c r="BX645" s="171"/>
      <c r="BY645" s="171"/>
      <c r="BZ645" s="171"/>
      <c r="CA645" s="171"/>
      <c r="CB645" s="171"/>
      <c r="CC645" s="171"/>
      <c r="CD645" s="171"/>
      <c r="CE645" s="171"/>
      <c r="CF645" s="171"/>
      <c r="CG645" s="171"/>
      <c r="CH645" s="171"/>
      <c r="CI645" s="171"/>
      <c r="CJ645" s="171"/>
      <c r="CK645" s="171"/>
      <c r="CL645" s="171"/>
      <c r="CM645" s="171"/>
      <c r="CN645" s="171"/>
      <c r="CO645" s="171"/>
      <c r="CP645" s="171"/>
      <c r="CQ645" s="171"/>
      <c r="CR645" s="171"/>
      <c r="CS645" s="171"/>
      <c r="CT645" s="171"/>
      <c r="CU645" s="171"/>
      <c r="CV645" s="171"/>
      <c r="CW645" s="171"/>
      <c r="CX645" s="171"/>
      <c r="CY645" s="171"/>
      <c r="CZ645" s="171"/>
      <c r="DA645" s="171"/>
      <c r="DB645" s="171"/>
      <c r="DC645" s="171"/>
      <c r="DD645" s="171"/>
      <c r="DE645" s="171"/>
      <c r="DF645" s="171"/>
      <c r="DG645" s="171"/>
      <c r="DH645" s="171"/>
      <c r="DI645" s="171"/>
      <c r="DJ645" s="171"/>
      <c r="DK645" s="171"/>
      <c r="DL645" s="171"/>
      <c r="DM645" s="171"/>
      <c r="DN645" s="171"/>
      <c r="DO645" s="171"/>
      <c r="DP645" s="171"/>
      <c r="DQ645" s="171"/>
      <c r="DR645" s="171"/>
      <c r="DS645" s="171"/>
      <c r="DT645" s="171"/>
      <c r="DU645" s="171"/>
      <c r="DV645" s="171"/>
      <c r="DW645" s="171"/>
      <c r="DX645" s="171"/>
      <c r="DY645" s="171"/>
      <c r="DZ645" s="171"/>
      <c r="EA645" s="171"/>
      <c r="EB645" s="171"/>
      <c r="EC645" s="171"/>
      <c r="ED645" s="171"/>
      <c r="EE645" s="171"/>
      <c r="EF645" s="171"/>
      <c r="EG645" s="171"/>
      <c r="EH645" s="171"/>
      <c r="EI645" s="171"/>
      <c r="EJ645" s="171"/>
      <c r="EK645" s="171"/>
      <c r="EL645" s="171"/>
      <c r="EM645" s="171"/>
      <c r="EN645" s="171"/>
    </row>
    <row r="646" spans="43:144" ht="15" x14ac:dyDescent="0.25">
      <c r="AQ646" s="171"/>
      <c r="AR646"/>
      <c r="AS646"/>
      <c r="AT646"/>
      <c r="AU646"/>
      <c r="AV646"/>
      <c r="AW646"/>
      <c r="AX646"/>
      <c r="AY646"/>
      <c r="AZ646"/>
      <c r="BA646"/>
      <c r="BB646"/>
      <c r="BC646"/>
      <c r="BD646"/>
      <c r="BE646" s="171"/>
      <c r="BF646" s="171"/>
      <c r="BG646" s="171"/>
      <c r="BH646" s="171"/>
      <c r="BI646" s="171"/>
      <c r="BJ646" s="171"/>
      <c r="BK646" s="171"/>
      <c r="BL646" s="171"/>
      <c r="BM646" s="171"/>
      <c r="BN646" s="171"/>
      <c r="BO646" s="171"/>
      <c r="BP646" s="171"/>
      <c r="BQ646" s="171"/>
      <c r="BR646" s="171"/>
      <c r="BS646" s="171"/>
      <c r="BT646" s="171"/>
      <c r="BU646" s="171"/>
      <c r="BV646" s="171"/>
      <c r="BW646" s="171"/>
      <c r="BX646" s="171"/>
      <c r="BY646" s="171"/>
      <c r="BZ646" s="171"/>
      <c r="CA646" s="171"/>
      <c r="CB646" s="171"/>
      <c r="CC646" s="171"/>
      <c r="CD646" s="171"/>
      <c r="CE646" s="171"/>
      <c r="CF646" s="171"/>
      <c r="CG646" s="171"/>
      <c r="CH646" s="171"/>
      <c r="CI646" s="171"/>
      <c r="CJ646" s="171"/>
      <c r="CK646" s="171"/>
      <c r="CL646" s="171"/>
      <c r="CM646" s="171"/>
      <c r="CN646" s="171"/>
      <c r="CO646" s="171"/>
      <c r="CP646" s="171"/>
      <c r="CQ646" s="171"/>
      <c r="CR646" s="171"/>
      <c r="CS646" s="171"/>
      <c r="CT646" s="171"/>
      <c r="CU646" s="171"/>
      <c r="CV646" s="171"/>
      <c r="CW646" s="171"/>
      <c r="CX646" s="171"/>
      <c r="CY646" s="171"/>
      <c r="CZ646" s="171"/>
      <c r="DA646" s="171"/>
      <c r="DB646" s="171"/>
      <c r="DC646" s="171"/>
      <c r="DD646" s="171"/>
      <c r="DE646" s="171"/>
      <c r="DF646" s="171"/>
      <c r="DG646" s="171"/>
      <c r="DH646" s="171"/>
      <c r="DI646" s="171"/>
      <c r="DJ646" s="171"/>
      <c r="DK646" s="171"/>
      <c r="DL646" s="171"/>
      <c r="DM646" s="171"/>
      <c r="DN646" s="171"/>
      <c r="DO646" s="171"/>
      <c r="DP646" s="171"/>
      <c r="DQ646" s="171"/>
      <c r="DR646" s="171"/>
      <c r="DS646" s="171"/>
      <c r="DT646" s="171"/>
      <c r="DU646" s="171"/>
      <c r="DV646" s="171"/>
      <c r="DW646" s="171"/>
      <c r="DX646" s="171"/>
      <c r="DY646" s="171"/>
      <c r="DZ646" s="171"/>
      <c r="EA646" s="171"/>
      <c r="EB646" s="171"/>
      <c r="EC646" s="171"/>
      <c r="ED646" s="171"/>
      <c r="EE646" s="171"/>
      <c r="EF646" s="171"/>
      <c r="EG646" s="171"/>
      <c r="EH646" s="171"/>
      <c r="EI646" s="171"/>
      <c r="EJ646" s="171"/>
      <c r="EK646" s="171"/>
      <c r="EL646" s="171"/>
      <c r="EM646" s="171"/>
      <c r="EN646" s="171"/>
    </row>
    <row r="647" spans="43:144" ht="15" x14ac:dyDescent="0.25">
      <c r="AQ647" s="171"/>
      <c r="AR647"/>
      <c r="AS647"/>
      <c r="AT647"/>
      <c r="AU647"/>
      <c r="AV647"/>
      <c r="AW647"/>
      <c r="AX647"/>
      <c r="AY647"/>
      <c r="AZ647"/>
      <c r="BA647"/>
      <c r="BB647"/>
      <c r="BC647"/>
      <c r="BD647"/>
      <c r="BE647" s="171"/>
      <c r="BF647" s="171"/>
      <c r="BG647" s="171"/>
      <c r="BH647" s="171"/>
      <c r="BI647" s="171"/>
      <c r="BJ647" s="171"/>
      <c r="BK647" s="171"/>
      <c r="BL647" s="171"/>
      <c r="BM647" s="171"/>
      <c r="BN647" s="171"/>
      <c r="BO647" s="171"/>
      <c r="BP647" s="171"/>
      <c r="BQ647" s="171"/>
      <c r="BR647" s="171"/>
      <c r="BS647" s="171"/>
      <c r="BT647" s="171"/>
      <c r="BU647" s="171"/>
      <c r="BV647" s="171"/>
      <c r="BW647" s="171"/>
      <c r="BX647" s="171"/>
      <c r="BY647" s="171"/>
      <c r="BZ647" s="171"/>
      <c r="CA647" s="171"/>
      <c r="CB647" s="171"/>
      <c r="CC647" s="171"/>
      <c r="CD647" s="171"/>
      <c r="CE647" s="171"/>
      <c r="CF647" s="171"/>
      <c r="CG647" s="171"/>
      <c r="CH647" s="171"/>
      <c r="CI647" s="171"/>
      <c r="CJ647" s="171"/>
      <c r="CK647" s="171"/>
      <c r="CL647" s="171"/>
      <c r="CM647" s="171"/>
      <c r="CN647" s="171"/>
      <c r="CO647" s="171"/>
      <c r="CP647" s="171"/>
      <c r="CQ647" s="171"/>
      <c r="CR647" s="171"/>
      <c r="CS647" s="171"/>
      <c r="CT647" s="171"/>
      <c r="CU647" s="171"/>
      <c r="CV647" s="171"/>
      <c r="CW647" s="171"/>
      <c r="CX647" s="171"/>
      <c r="CY647" s="171"/>
      <c r="CZ647" s="171"/>
      <c r="DA647" s="171"/>
      <c r="DB647" s="171"/>
      <c r="DC647" s="171"/>
      <c r="DD647" s="171"/>
      <c r="DE647" s="171"/>
      <c r="DF647" s="171"/>
      <c r="DG647" s="171"/>
      <c r="DH647" s="171"/>
      <c r="DI647" s="171"/>
      <c r="DJ647" s="171"/>
      <c r="DK647" s="171"/>
      <c r="DL647" s="171"/>
      <c r="DM647" s="171"/>
      <c r="DN647" s="171"/>
      <c r="DO647" s="171"/>
      <c r="DP647" s="171"/>
      <c r="DQ647" s="171"/>
      <c r="DR647" s="171"/>
      <c r="DS647" s="171"/>
      <c r="DT647" s="171"/>
      <c r="DU647" s="171"/>
      <c r="DV647" s="171"/>
      <c r="DW647" s="171"/>
      <c r="DX647" s="171"/>
      <c r="DY647" s="171"/>
      <c r="DZ647" s="171"/>
      <c r="EA647" s="171"/>
      <c r="EB647" s="171"/>
      <c r="EC647" s="171"/>
      <c r="ED647" s="171"/>
      <c r="EE647" s="171"/>
      <c r="EF647" s="171"/>
      <c r="EG647" s="171"/>
      <c r="EH647" s="171"/>
      <c r="EI647" s="171"/>
      <c r="EJ647" s="171"/>
      <c r="EK647" s="171"/>
      <c r="EL647" s="171"/>
      <c r="EM647" s="171"/>
      <c r="EN647" s="171"/>
    </row>
    <row r="648" spans="43:144" ht="15" x14ac:dyDescent="0.25">
      <c r="AQ648" s="171"/>
      <c r="AR648"/>
      <c r="AS648"/>
      <c r="AT648"/>
      <c r="AU648"/>
      <c r="AV648"/>
      <c r="AW648"/>
      <c r="AX648"/>
      <c r="AY648"/>
      <c r="AZ648"/>
      <c r="BA648"/>
      <c r="BB648"/>
      <c r="BC648"/>
      <c r="BD648"/>
      <c r="BE648" s="171"/>
      <c r="BF648" s="171"/>
      <c r="BG648" s="171"/>
      <c r="BH648" s="171"/>
      <c r="BI648" s="171"/>
      <c r="BJ648" s="171"/>
      <c r="BK648" s="171"/>
      <c r="BL648" s="171"/>
      <c r="BM648" s="171"/>
      <c r="BN648" s="171"/>
      <c r="BO648" s="171"/>
      <c r="BP648" s="171"/>
      <c r="BQ648" s="171"/>
      <c r="BR648" s="171"/>
      <c r="BS648" s="171"/>
      <c r="BT648" s="171"/>
      <c r="BU648" s="171"/>
      <c r="BV648" s="171"/>
      <c r="BW648" s="171"/>
      <c r="BX648" s="171"/>
      <c r="BY648" s="171"/>
      <c r="BZ648" s="171"/>
      <c r="CA648" s="171"/>
      <c r="CB648" s="171"/>
      <c r="CC648" s="171"/>
      <c r="CD648" s="171"/>
      <c r="CE648" s="171"/>
      <c r="CF648" s="171"/>
      <c r="CG648" s="171"/>
      <c r="CH648" s="171"/>
      <c r="CI648" s="171"/>
      <c r="CJ648" s="171"/>
      <c r="CK648" s="171"/>
      <c r="CL648" s="171"/>
      <c r="CM648" s="171"/>
      <c r="CN648" s="171"/>
      <c r="CO648" s="171"/>
      <c r="CP648" s="171"/>
      <c r="CQ648" s="171"/>
      <c r="CR648" s="171"/>
      <c r="CS648" s="171"/>
      <c r="CT648" s="171"/>
      <c r="CU648" s="171"/>
      <c r="CV648" s="171"/>
      <c r="CW648" s="171"/>
      <c r="CX648" s="171"/>
      <c r="CY648" s="171"/>
      <c r="CZ648" s="171"/>
      <c r="DA648" s="171"/>
      <c r="DB648" s="171"/>
      <c r="DC648" s="171"/>
      <c r="DD648" s="171"/>
      <c r="DE648" s="171"/>
      <c r="DF648" s="171"/>
      <c r="DG648" s="171"/>
      <c r="DH648" s="171"/>
      <c r="DI648" s="171"/>
      <c r="DJ648" s="171"/>
      <c r="DK648" s="171"/>
      <c r="DL648" s="171"/>
      <c r="DM648" s="171"/>
      <c r="DN648" s="171"/>
      <c r="DO648" s="171"/>
      <c r="DP648" s="171"/>
      <c r="DQ648" s="171"/>
      <c r="DR648" s="171"/>
      <c r="DS648" s="171"/>
      <c r="DT648" s="171"/>
      <c r="DU648" s="171"/>
      <c r="DV648" s="171"/>
      <c r="DW648" s="171"/>
      <c r="DX648" s="171"/>
      <c r="DY648" s="171"/>
      <c r="DZ648" s="171"/>
      <c r="EA648" s="171"/>
      <c r="EB648" s="171"/>
      <c r="EC648" s="171"/>
      <c r="ED648" s="171"/>
      <c r="EE648" s="171"/>
      <c r="EF648" s="171"/>
      <c r="EG648" s="171"/>
      <c r="EH648" s="171"/>
      <c r="EI648" s="171"/>
      <c r="EJ648" s="171"/>
      <c r="EK648" s="171"/>
      <c r="EL648" s="171"/>
      <c r="EM648" s="171"/>
      <c r="EN648" s="171"/>
    </row>
    <row r="649" spans="43:144" ht="15" x14ac:dyDescent="0.25">
      <c r="AQ649" s="171"/>
      <c r="AR649"/>
      <c r="AS649"/>
      <c r="AT649"/>
      <c r="AU649"/>
      <c r="AV649"/>
      <c r="AW649"/>
      <c r="AX649"/>
      <c r="AY649"/>
      <c r="AZ649"/>
      <c r="BA649"/>
      <c r="BB649"/>
      <c r="BC649"/>
      <c r="BD649"/>
      <c r="BE649" s="171"/>
      <c r="BF649" s="171"/>
      <c r="BG649" s="171"/>
      <c r="BH649" s="171"/>
      <c r="BI649" s="171"/>
      <c r="BJ649" s="171"/>
      <c r="BK649" s="171"/>
      <c r="BL649" s="171"/>
      <c r="BM649" s="171"/>
      <c r="BN649" s="171"/>
      <c r="BO649" s="171"/>
      <c r="BP649" s="171"/>
      <c r="BQ649" s="171"/>
      <c r="BR649" s="171"/>
      <c r="BS649" s="171"/>
      <c r="BT649" s="171"/>
      <c r="BU649" s="171"/>
      <c r="BV649" s="171"/>
      <c r="BW649" s="171"/>
      <c r="BX649" s="171"/>
      <c r="BY649" s="171"/>
      <c r="BZ649" s="171"/>
      <c r="CA649" s="171"/>
      <c r="CB649" s="171"/>
      <c r="CC649" s="171"/>
      <c r="CD649" s="171"/>
      <c r="CE649" s="171"/>
      <c r="CF649" s="171"/>
      <c r="CG649" s="171"/>
      <c r="CH649" s="171"/>
      <c r="CI649" s="171"/>
      <c r="CJ649" s="171"/>
      <c r="CK649" s="171"/>
      <c r="CL649" s="171"/>
      <c r="CM649" s="171"/>
      <c r="CN649" s="171"/>
      <c r="CO649" s="171"/>
      <c r="CP649" s="171"/>
      <c r="CQ649" s="171"/>
      <c r="CR649" s="171"/>
      <c r="CS649" s="171"/>
      <c r="CT649" s="171"/>
      <c r="CU649" s="171"/>
      <c r="CV649" s="171"/>
      <c r="CW649" s="171"/>
      <c r="CX649" s="171"/>
      <c r="CY649" s="171"/>
      <c r="CZ649" s="171"/>
      <c r="DA649" s="171"/>
      <c r="DB649" s="171"/>
      <c r="DC649" s="171"/>
      <c r="DD649" s="171"/>
      <c r="DE649" s="171"/>
      <c r="DF649" s="171"/>
      <c r="DG649" s="171"/>
      <c r="DH649" s="171"/>
      <c r="DI649" s="171"/>
      <c r="DJ649" s="171"/>
      <c r="DK649" s="171"/>
      <c r="DL649" s="171"/>
      <c r="DM649" s="171"/>
      <c r="DN649" s="171"/>
      <c r="DO649" s="171"/>
      <c r="DP649" s="171"/>
      <c r="DQ649" s="171"/>
      <c r="DR649" s="171"/>
      <c r="DS649" s="171"/>
      <c r="DT649" s="171"/>
      <c r="DU649" s="171"/>
      <c r="DV649" s="171"/>
      <c r="DW649" s="171"/>
      <c r="DX649" s="171"/>
      <c r="DY649" s="171"/>
      <c r="DZ649" s="171"/>
      <c r="EA649" s="171"/>
      <c r="EB649" s="171"/>
      <c r="EC649" s="171"/>
      <c r="ED649" s="171"/>
      <c r="EE649" s="171"/>
      <c r="EF649" s="171"/>
      <c r="EG649" s="171"/>
      <c r="EH649" s="171"/>
      <c r="EI649" s="171"/>
      <c r="EJ649" s="171"/>
      <c r="EK649" s="171"/>
      <c r="EL649" s="171"/>
      <c r="EM649" s="171"/>
      <c r="EN649" s="171"/>
    </row>
    <row r="650" spans="43:144" ht="15" x14ac:dyDescent="0.25">
      <c r="AQ650" s="171"/>
      <c r="AR650"/>
      <c r="AS650"/>
      <c r="AT650"/>
      <c r="AU650"/>
      <c r="AV650"/>
      <c r="AW650"/>
      <c r="AX650"/>
      <c r="AY650"/>
      <c r="AZ650"/>
      <c r="BA650"/>
      <c r="BB650"/>
      <c r="BC650"/>
      <c r="BD650"/>
      <c r="BE650" s="171"/>
      <c r="BF650" s="171"/>
      <c r="BG650" s="171"/>
      <c r="BH650" s="171"/>
      <c r="BI650" s="171"/>
      <c r="BJ650" s="171"/>
      <c r="BK650" s="171"/>
      <c r="BL650" s="171"/>
      <c r="BM650" s="171"/>
      <c r="BN650" s="171"/>
      <c r="BO650" s="171"/>
      <c r="BP650" s="171"/>
      <c r="BQ650" s="171"/>
      <c r="BR650" s="171"/>
      <c r="BS650" s="171"/>
      <c r="BT650" s="171"/>
      <c r="BU650" s="171"/>
      <c r="BV650" s="171"/>
      <c r="BW650" s="171"/>
      <c r="BX650" s="171"/>
      <c r="BY650" s="171"/>
      <c r="BZ650" s="171"/>
      <c r="CA650" s="171"/>
      <c r="CB650" s="171"/>
      <c r="CC650" s="171"/>
      <c r="CD650" s="171"/>
      <c r="CE650" s="171"/>
      <c r="CF650" s="171"/>
      <c r="CG650" s="171"/>
      <c r="CH650" s="171"/>
      <c r="CI650" s="171"/>
      <c r="CJ650" s="171"/>
      <c r="CK650" s="171"/>
      <c r="CL650" s="171"/>
      <c r="CM650" s="171"/>
      <c r="CN650" s="171"/>
      <c r="CO650" s="171"/>
      <c r="CP650" s="171"/>
      <c r="CQ650" s="171"/>
      <c r="CR650" s="171"/>
      <c r="CS650" s="171"/>
      <c r="CT650" s="171"/>
      <c r="CU650" s="171"/>
      <c r="CV650" s="171"/>
      <c r="CW650" s="171"/>
      <c r="CX650" s="171"/>
      <c r="CY650" s="171"/>
      <c r="CZ650" s="171"/>
      <c r="DA650" s="171"/>
      <c r="DB650" s="171"/>
      <c r="DC650" s="171"/>
      <c r="DD650" s="171"/>
      <c r="DE650" s="171"/>
      <c r="DF650" s="171"/>
      <c r="DG650" s="171"/>
      <c r="DH650" s="171"/>
      <c r="DI650" s="171"/>
      <c r="DJ650" s="171"/>
      <c r="DK650" s="171"/>
      <c r="DL650" s="171"/>
      <c r="DM650" s="171"/>
      <c r="DN650" s="171"/>
      <c r="DO650" s="171"/>
      <c r="DP650" s="171"/>
      <c r="DQ650" s="171"/>
      <c r="DR650" s="171"/>
      <c r="DS650" s="171"/>
      <c r="DT650" s="171"/>
      <c r="DU650" s="171"/>
      <c r="DV650" s="171"/>
      <c r="DW650" s="171"/>
      <c r="DX650" s="171"/>
      <c r="DY650" s="171"/>
      <c r="DZ650" s="171"/>
      <c r="EA650" s="171"/>
      <c r="EB650" s="171"/>
      <c r="EC650" s="171"/>
      <c r="ED650" s="171"/>
      <c r="EE650" s="171"/>
      <c r="EF650" s="171"/>
      <c r="EG650" s="171"/>
      <c r="EH650" s="171"/>
      <c r="EI650" s="171"/>
      <c r="EJ650" s="171"/>
      <c r="EK650" s="171"/>
      <c r="EL650" s="171"/>
      <c r="EM650" s="171"/>
      <c r="EN650" s="171"/>
    </row>
    <row r="651" spans="43:144" ht="15" x14ac:dyDescent="0.25">
      <c r="AQ651" s="171"/>
      <c r="AR651"/>
      <c r="AS651"/>
      <c r="AT651"/>
      <c r="AU651"/>
      <c r="AV651"/>
      <c r="AW651"/>
      <c r="AX651"/>
      <c r="AY651"/>
      <c r="AZ651"/>
      <c r="BA651"/>
      <c r="BB651"/>
      <c r="BC651"/>
      <c r="BD651"/>
      <c r="BE651" s="171"/>
      <c r="BF651" s="171"/>
      <c r="BG651" s="171"/>
      <c r="BH651" s="171"/>
      <c r="BI651" s="171"/>
      <c r="BJ651" s="171"/>
      <c r="BK651" s="171"/>
      <c r="BL651" s="171"/>
      <c r="BM651" s="171"/>
      <c r="BN651" s="171"/>
      <c r="BO651" s="171"/>
      <c r="BP651" s="171"/>
      <c r="BQ651" s="171"/>
      <c r="BR651" s="171"/>
      <c r="BS651" s="171"/>
      <c r="BT651" s="171"/>
      <c r="BU651" s="171"/>
      <c r="BV651" s="171"/>
      <c r="BW651" s="171"/>
      <c r="BX651" s="171"/>
      <c r="BY651" s="171"/>
      <c r="BZ651" s="171"/>
      <c r="CA651" s="171"/>
      <c r="CB651" s="171"/>
      <c r="CC651" s="171"/>
      <c r="CD651" s="171"/>
      <c r="CE651" s="171"/>
      <c r="CF651" s="171"/>
      <c r="CG651" s="171"/>
      <c r="CH651" s="171"/>
      <c r="CI651" s="171"/>
      <c r="CJ651" s="171"/>
      <c r="CK651" s="171"/>
      <c r="CL651" s="171"/>
      <c r="CM651" s="171"/>
      <c r="CN651" s="171"/>
      <c r="CO651" s="171"/>
      <c r="CP651" s="171"/>
      <c r="CQ651" s="171"/>
      <c r="CR651" s="171"/>
      <c r="CS651" s="171"/>
      <c r="CT651" s="171"/>
      <c r="CU651" s="171"/>
      <c r="CV651" s="171"/>
      <c r="CW651" s="171"/>
      <c r="CX651" s="171"/>
      <c r="CY651" s="171"/>
      <c r="CZ651" s="171"/>
      <c r="DA651" s="171"/>
      <c r="DB651" s="171"/>
      <c r="DC651" s="171"/>
      <c r="DD651" s="171"/>
      <c r="DE651" s="171"/>
      <c r="DF651" s="171"/>
      <c r="DG651" s="171"/>
      <c r="DH651" s="171"/>
      <c r="DI651" s="171"/>
      <c r="DJ651" s="171"/>
      <c r="DK651" s="171"/>
      <c r="DL651" s="171"/>
      <c r="DM651" s="171"/>
      <c r="DN651" s="171"/>
      <c r="DO651" s="171"/>
      <c r="DP651" s="171"/>
      <c r="DQ651" s="171"/>
      <c r="DR651" s="171"/>
      <c r="DS651" s="171"/>
      <c r="DT651" s="171"/>
      <c r="DU651" s="171"/>
      <c r="DV651" s="171"/>
      <c r="DW651" s="171"/>
      <c r="DX651" s="171"/>
      <c r="DY651" s="171"/>
      <c r="DZ651" s="171"/>
      <c r="EA651" s="171"/>
      <c r="EB651" s="171"/>
      <c r="EC651" s="171"/>
      <c r="ED651" s="171"/>
      <c r="EE651" s="171"/>
      <c r="EF651" s="171"/>
      <c r="EG651" s="171"/>
      <c r="EH651" s="171"/>
      <c r="EI651" s="171"/>
      <c r="EJ651" s="171"/>
      <c r="EK651" s="171"/>
      <c r="EL651" s="171"/>
      <c r="EM651" s="171"/>
      <c r="EN651" s="171"/>
    </row>
    <row r="652" spans="43:144" ht="15" x14ac:dyDescent="0.25">
      <c r="AQ652" s="171"/>
      <c r="AR652"/>
      <c r="AS652"/>
      <c r="AT652"/>
      <c r="AU652"/>
      <c r="AV652"/>
      <c r="AW652"/>
      <c r="AX652"/>
      <c r="AY652"/>
      <c r="AZ652"/>
      <c r="BA652"/>
      <c r="BB652"/>
      <c r="BC652"/>
      <c r="BD652"/>
      <c r="BE652" s="171"/>
      <c r="BF652" s="171"/>
      <c r="BG652" s="171"/>
      <c r="BH652" s="171"/>
      <c r="BI652" s="171"/>
      <c r="BJ652" s="171"/>
      <c r="BK652" s="171"/>
      <c r="BL652" s="171"/>
      <c r="BM652" s="171"/>
      <c r="BN652" s="171"/>
      <c r="BO652" s="171"/>
      <c r="BP652" s="171"/>
      <c r="BQ652" s="171"/>
      <c r="BR652" s="171"/>
      <c r="BS652" s="171"/>
      <c r="BT652" s="171"/>
      <c r="BU652" s="171"/>
      <c r="BV652" s="171"/>
      <c r="BW652" s="171"/>
      <c r="BX652" s="171"/>
      <c r="BY652" s="171"/>
      <c r="BZ652" s="171"/>
      <c r="CA652" s="171"/>
      <c r="CB652" s="171"/>
      <c r="CC652" s="171"/>
      <c r="CD652" s="171"/>
      <c r="CE652" s="171"/>
      <c r="CF652" s="171"/>
      <c r="CG652" s="171"/>
      <c r="CH652" s="171"/>
      <c r="CI652" s="171"/>
      <c r="CJ652" s="171"/>
      <c r="CK652" s="171"/>
      <c r="CL652" s="171"/>
      <c r="CM652" s="171"/>
      <c r="CN652" s="171"/>
      <c r="CO652" s="171"/>
      <c r="CP652" s="171"/>
      <c r="CQ652" s="171"/>
      <c r="CR652" s="171"/>
      <c r="CS652" s="171"/>
      <c r="CT652" s="171"/>
      <c r="CU652" s="171"/>
      <c r="CV652" s="171"/>
      <c r="CW652" s="171"/>
      <c r="CX652" s="171"/>
      <c r="CY652" s="171"/>
      <c r="CZ652" s="171"/>
      <c r="DA652" s="171"/>
      <c r="DB652" s="171"/>
      <c r="DC652" s="171"/>
      <c r="DD652" s="171"/>
      <c r="DE652" s="171"/>
      <c r="DF652" s="171"/>
      <c r="DG652" s="171"/>
      <c r="DH652" s="171"/>
      <c r="DI652" s="171"/>
      <c r="DJ652" s="171"/>
      <c r="DK652" s="171"/>
      <c r="DL652" s="171"/>
      <c r="DM652" s="171"/>
      <c r="DN652" s="171"/>
      <c r="DO652" s="171"/>
      <c r="DP652" s="171"/>
      <c r="DQ652" s="171"/>
      <c r="DR652" s="171"/>
      <c r="DS652" s="171"/>
      <c r="DT652" s="171"/>
      <c r="DU652" s="171"/>
      <c r="DV652" s="171"/>
      <c r="DW652" s="171"/>
      <c r="DX652" s="171"/>
      <c r="DY652" s="171"/>
      <c r="DZ652" s="171"/>
      <c r="EA652" s="171"/>
      <c r="EB652" s="171"/>
      <c r="EC652" s="171"/>
      <c r="ED652" s="171"/>
      <c r="EE652" s="171"/>
      <c r="EF652" s="171"/>
      <c r="EG652" s="171"/>
      <c r="EH652" s="171"/>
      <c r="EI652" s="171"/>
      <c r="EJ652" s="171"/>
      <c r="EK652" s="171"/>
      <c r="EL652" s="171"/>
      <c r="EM652" s="171"/>
      <c r="EN652" s="171"/>
    </row>
    <row r="653" spans="43:144" ht="15" x14ac:dyDescent="0.25">
      <c r="AQ653" s="171"/>
      <c r="AR653"/>
      <c r="AS653"/>
      <c r="AT653"/>
      <c r="AU653"/>
      <c r="AV653"/>
      <c r="AW653"/>
      <c r="AX653"/>
      <c r="AY653"/>
      <c r="AZ653"/>
      <c r="BA653"/>
      <c r="BB653"/>
      <c r="BC653"/>
      <c r="BD653"/>
      <c r="BE653" s="171"/>
      <c r="BF653" s="171"/>
      <c r="BG653" s="171"/>
      <c r="BH653" s="171"/>
      <c r="BI653" s="171"/>
      <c r="BJ653" s="171"/>
      <c r="BK653" s="171"/>
      <c r="BL653" s="171"/>
      <c r="BM653" s="171"/>
      <c r="BN653" s="171"/>
      <c r="BO653" s="171"/>
      <c r="BP653" s="171"/>
      <c r="BQ653" s="171"/>
      <c r="BR653" s="171"/>
      <c r="BS653" s="171"/>
      <c r="BT653" s="171"/>
      <c r="BU653" s="171"/>
      <c r="BV653" s="171"/>
      <c r="BW653" s="171"/>
      <c r="BX653" s="171"/>
      <c r="BY653" s="171"/>
      <c r="BZ653" s="171"/>
      <c r="CA653" s="171"/>
      <c r="CB653" s="171"/>
      <c r="CC653" s="171"/>
      <c r="CD653" s="171"/>
      <c r="CE653" s="171"/>
      <c r="CF653" s="171"/>
      <c r="CG653" s="171"/>
      <c r="CH653" s="171"/>
      <c r="CI653" s="171"/>
      <c r="CJ653" s="171"/>
      <c r="CK653" s="171"/>
      <c r="CL653" s="171"/>
      <c r="CM653" s="171"/>
      <c r="CN653" s="171"/>
      <c r="CO653" s="171"/>
      <c r="CP653" s="171"/>
      <c r="CQ653" s="171"/>
      <c r="CR653" s="171"/>
      <c r="CS653" s="171"/>
      <c r="CT653" s="171"/>
      <c r="CU653" s="171"/>
      <c r="CV653" s="171"/>
      <c r="CW653" s="171"/>
      <c r="CX653" s="171"/>
      <c r="CY653" s="171"/>
      <c r="CZ653" s="171"/>
      <c r="DA653" s="171"/>
      <c r="DB653" s="171"/>
      <c r="DC653" s="171"/>
      <c r="DD653" s="171"/>
      <c r="DE653" s="171"/>
      <c r="DF653" s="171"/>
      <c r="DG653" s="171"/>
      <c r="DH653" s="171"/>
      <c r="DI653" s="171"/>
      <c r="DJ653" s="171"/>
      <c r="DK653" s="171"/>
      <c r="DL653" s="171"/>
      <c r="DM653" s="171"/>
      <c r="DN653" s="171"/>
      <c r="DO653" s="171"/>
      <c r="DP653" s="171"/>
      <c r="DQ653" s="171"/>
      <c r="DR653" s="171"/>
      <c r="DS653" s="171"/>
      <c r="DT653" s="171"/>
      <c r="DU653" s="171"/>
      <c r="DV653" s="171"/>
      <c r="DW653" s="171"/>
      <c r="DX653" s="171"/>
      <c r="DY653" s="171"/>
      <c r="DZ653" s="171"/>
      <c r="EA653" s="171"/>
      <c r="EB653" s="171"/>
      <c r="EC653" s="171"/>
      <c r="ED653" s="171"/>
      <c r="EE653" s="171"/>
      <c r="EF653" s="171"/>
      <c r="EG653" s="171"/>
      <c r="EH653" s="171"/>
      <c r="EI653" s="171"/>
      <c r="EJ653" s="171"/>
      <c r="EK653" s="171"/>
      <c r="EL653" s="171"/>
      <c r="EM653" s="171"/>
      <c r="EN653" s="171"/>
    </row>
    <row r="654" spans="43:144" ht="15" x14ac:dyDescent="0.25">
      <c r="AQ654" s="171"/>
      <c r="AR654"/>
      <c r="AS654"/>
      <c r="AT654"/>
      <c r="AU654"/>
      <c r="AV654"/>
      <c r="AW654"/>
      <c r="AX654"/>
      <c r="AY654"/>
      <c r="AZ654"/>
      <c r="BA654"/>
      <c r="BB654"/>
      <c r="BC654"/>
      <c r="BD654"/>
      <c r="BE654" s="171"/>
      <c r="BF654" s="171"/>
      <c r="BG654" s="171"/>
      <c r="BH654" s="171"/>
      <c r="BI654" s="171"/>
      <c r="BJ654" s="171"/>
      <c r="BK654" s="171"/>
      <c r="BL654" s="171"/>
      <c r="BM654" s="171"/>
      <c r="BN654" s="171"/>
      <c r="BO654" s="171"/>
      <c r="BP654" s="171"/>
      <c r="BQ654" s="171"/>
      <c r="BR654" s="171"/>
      <c r="BS654" s="171"/>
      <c r="BT654" s="171"/>
      <c r="BU654" s="171"/>
      <c r="BV654" s="171"/>
      <c r="BW654" s="171"/>
      <c r="BX654" s="171"/>
      <c r="BY654" s="171"/>
      <c r="BZ654" s="171"/>
      <c r="CA654" s="171"/>
      <c r="CB654" s="171"/>
      <c r="CC654" s="171"/>
      <c r="CD654" s="171"/>
      <c r="CE654" s="171"/>
      <c r="CF654" s="171"/>
      <c r="CG654" s="171"/>
      <c r="CH654" s="171"/>
      <c r="CI654" s="171"/>
      <c r="CJ654" s="171"/>
      <c r="CK654" s="171"/>
      <c r="CL654" s="171"/>
      <c r="CM654" s="171"/>
      <c r="CN654" s="171"/>
      <c r="CO654" s="171"/>
      <c r="CP654" s="171"/>
      <c r="CQ654" s="171"/>
      <c r="CR654" s="171"/>
      <c r="CS654" s="171"/>
      <c r="CT654" s="171"/>
      <c r="CU654" s="171"/>
      <c r="CV654" s="171"/>
      <c r="CW654" s="171"/>
      <c r="CX654" s="171"/>
      <c r="CY654" s="171"/>
      <c r="CZ654" s="171"/>
      <c r="DA654" s="171"/>
      <c r="DB654" s="171"/>
      <c r="DC654" s="171"/>
      <c r="DD654" s="171"/>
      <c r="DE654" s="171"/>
      <c r="DF654" s="171"/>
      <c r="DG654" s="171"/>
      <c r="DH654" s="171"/>
      <c r="DI654" s="171"/>
      <c r="DJ654" s="171"/>
      <c r="DK654" s="171"/>
      <c r="DL654" s="171"/>
      <c r="DM654" s="171"/>
      <c r="DN654" s="171"/>
      <c r="DO654" s="171"/>
      <c r="DP654" s="171"/>
      <c r="DQ654" s="171"/>
      <c r="DR654" s="171"/>
      <c r="DS654" s="171"/>
      <c r="DT654" s="171"/>
      <c r="DU654" s="171"/>
      <c r="DV654" s="171"/>
      <c r="DW654" s="171"/>
      <c r="DX654" s="171"/>
      <c r="DY654" s="171"/>
      <c r="DZ654" s="171"/>
      <c r="EA654" s="171"/>
      <c r="EB654" s="171"/>
      <c r="EC654" s="171"/>
      <c r="ED654" s="171"/>
      <c r="EE654" s="171"/>
      <c r="EF654" s="171"/>
      <c r="EG654" s="171"/>
      <c r="EH654" s="171"/>
      <c r="EI654" s="171"/>
      <c r="EJ654" s="171"/>
      <c r="EK654" s="171"/>
      <c r="EL654" s="171"/>
      <c r="EM654" s="171"/>
      <c r="EN654" s="171"/>
    </row>
    <row r="655" spans="43:144" ht="15" x14ac:dyDescent="0.25">
      <c r="AQ655" s="171"/>
      <c r="AR655"/>
      <c r="AS655"/>
      <c r="AT655"/>
      <c r="AU655"/>
      <c r="AV655"/>
      <c r="AW655"/>
      <c r="AX655"/>
      <c r="AY655"/>
      <c r="AZ655"/>
      <c r="BA655"/>
      <c r="BB655"/>
      <c r="BC655"/>
      <c r="BD655"/>
      <c r="BE655" s="171"/>
      <c r="BF655" s="171"/>
      <c r="BG655" s="171"/>
      <c r="BH655" s="171"/>
      <c r="BI655" s="171"/>
      <c r="BJ655" s="171"/>
      <c r="BK655" s="171"/>
      <c r="BL655" s="171"/>
      <c r="BM655" s="171"/>
      <c r="BN655" s="171"/>
      <c r="BO655" s="171"/>
      <c r="BP655" s="171"/>
      <c r="BQ655" s="171"/>
      <c r="BR655" s="171"/>
      <c r="BS655" s="171"/>
      <c r="BT655" s="171"/>
      <c r="BU655" s="171"/>
      <c r="BV655" s="171"/>
      <c r="BW655" s="171"/>
      <c r="BX655" s="171"/>
      <c r="BY655" s="171"/>
      <c r="BZ655" s="171"/>
      <c r="CA655" s="171"/>
      <c r="CB655" s="171"/>
      <c r="CC655" s="171"/>
      <c r="CD655" s="171"/>
      <c r="CE655" s="171"/>
      <c r="CF655" s="171"/>
      <c r="CG655" s="171"/>
      <c r="CH655" s="171"/>
      <c r="CI655" s="171"/>
      <c r="CJ655" s="171"/>
      <c r="CK655" s="171"/>
      <c r="CL655" s="171"/>
      <c r="CM655" s="171"/>
      <c r="CN655" s="171"/>
      <c r="CO655" s="171"/>
      <c r="CP655" s="171"/>
      <c r="CQ655" s="171"/>
      <c r="CR655" s="171"/>
      <c r="CS655" s="171"/>
      <c r="CT655" s="171"/>
      <c r="CU655" s="171"/>
      <c r="CV655" s="171"/>
      <c r="CW655" s="171"/>
      <c r="CX655" s="171"/>
      <c r="CY655" s="171"/>
      <c r="CZ655" s="171"/>
      <c r="DA655" s="171"/>
      <c r="DB655" s="171"/>
      <c r="DC655" s="171"/>
      <c r="DD655" s="171"/>
      <c r="DE655" s="171"/>
      <c r="DF655" s="171"/>
      <c r="DG655" s="171"/>
      <c r="DH655" s="171"/>
      <c r="DI655" s="171"/>
      <c r="DJ655" s="171"/>
      <c r="DK655" s="171"/>
      <c r="DL655" s="171"/>
      <c r="DM655" s="171"/>
      <c r="DN655" s="171"/>
      <c r="DO655" s="171"/>
      <c r="DP655" s="171"/>
      <c r="DQ655" s="171"/>
      <c r="DR655" s="171"/>
      <c r="DS655" s="171"/>
      <c r="DT655" s="171"/>
      <c r="DU655" s="171"/>
      <c r="DV655" s="171"/>
      <c r="DW655" s="171"/>
      <c r="DX655" s="171"/>
      <c r="DY655" s="171"/>
      <c r="DZ655" s="171"/>
      <c r="EA655" s="171"/>
      <c r="EB655" s="171"/>
      <c r="EC655" s="171"/>
      <c r="ED655" s="171"/>
      <c r="EE655" s="171"/>
      <c r="EF655" s="171"/>
      <c r="EG655" s="171"/>
      <c r="EH655" s="171"/>
      <c r="EI655" s="171"/>
      <c r="EJ655" s="171"/>
      <c r="EK655" s="171"/>
      <c r="EL655" s="171"/>
      <c r="EM655" s="171"/>
      <c r="EN655" s="171"/>
    </row>
    <row r="656" spans="43:144" ht="15" x14ac:dyDescent="0.25">
      <c r="AQ656" s="171"/>
      <c r="AR656"/>
      <c r="AS656"/>
      <c r="AT656"/>
      <c r="AU656"/>
      <c r="AV656"/>
      <c r="AW656"/>
      <c r="AX656"/>
      <c r="AY656"/>
      <c r="AZ656"/>
      <c r="BA656"/>
      <c r="BB656"/>
      <c r="BC656"/>
      <c r="BD656"/>
      <c r="BE656" s="171"/>
      <c r="BF656" s="171"/>
      <c r="BG656" s="171"/>
      <c r="BH656" s="171"/>
      <c r="BI656" s="171"/>
      <c r="BJ656" s="171"/>
      <c r="BK656" s="171"/>
      <c r="BL656" s="171"/>
      <c r="BM656" s="171"/>
      <c r="BN656" s="171"/>
      <c r="BO656" s="171"/>
      <c r="BP656" s="171"/>
      <c r="BQ656" s="171"/>
      <c r="BR656" s="171"/>
      <c r="BS656" s="171"/>
      <c r="BT656" s="171"/>
      <c r="BU656" s="171"/>
      <c r="BV656" s="171"/>
      <c r="BW656" s="171"/>
      <c r="BX656" s="171"/>
      <c r="BY656" s="171"/>
      <c r="BZ656" s="171"/>
      <c r="CA656" s="171"/>
      <c r="CB656" s="171"/>
      <c r="CC656" s="171"/>
      <c r="CD656" s="171"/>
      <c r="CE656" s="171"/>
      <c r="CF656" s="171"/>
      <c r="CG656" s="171"/>
      <c r="CH656" s="171"/>
      <c r="CI656" s="171"/>
      <c r="CJ656" s="171"/>
      <c r="CK656" s="171"/>
      <c r="CL656" s="171"/>
      <c r="CM656" s="171"/>
      <c r="CN656" s="171"/>
      <c r="CO656" s="171"/>
      <c r="CP656" s="171"/>
      <c r="CQ656" s="171"/>
      <c r="CR656" s="171"/>
      <c r="CS656" s="171"/>
      <c r="CT656" s="171"/>
      <c r="CU656" s="171"/>
      <c r="CV656" s="171"/>
      <c r="CW656" s="171"/>
      <c r="CX656" s="171"/>
      <c r="CY656" s="171"/>
      <c r="CZ656" s="171"/>
      <c r="DA656" s="171"/>
      <c r="DB656" s="171"/>
      <c r="DC656" s="171"/>
      <c r="DD656" s="171"/>
      <c r="DE656" s="171"/>
      <c r="DF656" s="171"/>
      <c r="DG656" s="171"/>
      <c r="DH656" s="171"/>
      <c r="DI656" s="171"/>
      <c r="DJ656" s="171"/>
      <c r="DK656" s="171"/>
      <c r="DL656" s="171"/>
      <c r="DM656" s="171"/>
      <c r="DN656" s="171"/>
      <c r="DO656" s="171"/>
      <c r="DP656" s="171"/>
      <c r="DQ656" s="171"/>
      <c r="DR656" s="171"/>
      <c r="DS656" s="171"/>
      <c r="DT656" s="171"/>
      <c r="DU656" s="171"/>
      <c r="DV656" s="171"/>
      <c r="DW656" s="171"/>
      <c r="DX656" s="171"/>
      <c r="DY656" s="171"/>
      <c r="DZ656" s="171"/>
      <c r="EA656" s="171"/>
      <c r="EB656" s="171"/>
      <c r="EC656" s="171"/>
      <c r="ED656" s="171"/>
      <c r="EE656" s="171"/>
      <c r="EF656" s="171"/>
      <c r="EG656" s="171"/>
      <c r="EH656" s="171"/>
      <c r="EI656" s="171"/>
      <c r="EJ656" s="171"/>
      <c r="EK656" s="171"/>
      <c r="EL656" s="171"/>
      <c r="EM656" s="171"/>
      <c r="EN656" s="171"/>
    </row>
    <row r="657" spans="43:144" ht="15" x14ac:dyDescent="0.25">
      <c r="AQ657" s="171"/>
      <c r="AR657"/>
      <c r="AS657"/>
      <c r="AT657"/>
      <c r="AU657"/>
      <c r="AV657"/>
      <c r="AW657"/>
      <c r="AX657"/>
      <c r="AY657"/>
      <c r="AZ657"/>
      <c r="BA657"/>
      <c r="BB657"/>
      <c r="BC657"/>
      <c r="BD657"/>
      <c r="BE657" s="171"/>
      <c r="BF657" s="171"/>
      <c r="BG657" s="171"/>
      <c r="BH657" s="171"/>
      <c r="BI657" s="171"/>
      <c r="BJ657" s="171"/>
      <c r="BK657" s="171"/>
      <c r="BL657" s="171"/>
      <c r="BM657" s="171"/>
      <c r="BN657" s="171"/>
      <c r="BO657" s="171"/>
      <c r="BP657" s="171"/>
      <c r="BQ657" s="171"/>
      <c r="BR657" s="171"/>
      <c r="BS657" s="171"/>
      <c r="BT657" s="171"/>
      <c r="BU657" s="171"/>
      <c r="BV657" s="171"/>
      <c r="BW657" s="171"/>
      <c r="BX657" s="171"/>
      <c r="BY657" s="171"/>
      <c r="BZ657" s="171"/>
      <c r="CA657" s="171"/>
      <c r="CB657" s="171"/>
      <c r="CC657" s="171"/>
      <c r="CD657" s="171"/>
      <c r="CE657" s="171"/>
      <c r="CF657" s="171"/>
      <c r="CG657" s="171"/>
      <c r="CH657" s="171"/>
      <c r="CI657" s="171"/>
      <c r="CJ657" s="171"/>
      <c r="CK657" s="171"/>
      <c r="CL657" s="171"/>
      <c r="CM657" s="171"/>
      <c r="CN657" s="171"/>
      <c r="CO657" s="171"/>
      <c r="CP657" s="171"/>
      <c r="CQ657" s="171"/>
      <c r="CR657" s="171"/>
      <c r="CS657" s="171"/>
      <c r="CT657" s="171"/>
      <c r="CU657" s="171"/>
      <c r="CV657" s="171"/>
      <c r="CW657" s="171"/>
      <c r="CX657" s="171"/>
      <c r="CY657" s="171"/>
      <c r="CZ657" s="171"/>
      <c r="DA657" s="171"/>
      <c r="DB657" s="171"/>
      <c r="DC657" s="171"/>
      <c r="DD657" s="171"/>
      <c r="DE657" s="171"/>
      <c r="DF657" s="171"/>
      <c r="DG657" s="171"/>
      <c r="DH657" s="171"/>
      <c r="DI657" s="171"/>
      <c r="DJ657" s="171"/>
      <c r="DK657" s="171"/>
      <c r="DL657" s="171"/>
      <c r="DM657" s="171"/>
      <c r="DN657" s="171"/>
      <c r="DO657" s="171"/>
      <c r="DP657" s="171"/>
      <c r="DQ657" s="171"/>
      <c r="DR657" s="171"/>
      <c r="DS657" s="171"/>
      <c r="DT657" s="171"/>
      <c r="DU657" s="171"/>
      <c r="DV657" s="171"/>
      <c r="DW657" s="171"/>
      <c r="DX657" s="171"/>
      <c r="DY657" s="171"/>
      <c r="DZ657" s="171"/>
      <c r="EA657" s="171"/>
      <c r="EB657" s="171"/>
      <c r="EC657" s="171"/>
      <c r="ED657" s="171"/>
      <c r="EE657" s="171"/>
      <c r="EF657" s="171"/>
      <c r="EG657" s="171"/>
      <c r="EH657" s="171"/>
      <c r="EI657" s="171"/>
      <c r="EJ657" s="171"/>
      <c r="EK657" s="171"/>
      <c r="EL657" s="171"/>
      <c r="EM657" s="171"/>
      <c r="EN657" s="171"/>
    </row>
    <row r="658" spans="43:144" ht="15" x14ac:dyDescent="0.25">
      <c r="AQ658" s="171"/>
      <c r="AR658"/>
      <c r="AS658"/>
      <c r="AT658"/>
      <c r="AU658"/>
      <c r="AV658"/>
      <c r="AW658"/>
      <c r="AX658"/>
      <c r="AY658"/>
      <c r="AZ658"/>
      <c r="BA658"/>
      <c r="BB658"/>
      <c r="BC658"/>
      <c r="BD658"/>
      <c r="BE658" s="171"/>
      <c r="BF658" s="171"/>
      <c r="BG658" s="171"/>
      <c r="BH658" s="171"/>
      <c r="BI658" s="171"/>
      <c r="BJ658" s="171"/>
      <c r="BK658" s="171"/>
      <c r="BL658" s="171"/>
      <c r="BM658" s="171"/>
      <c r="BN658" s="171"/>
      <c r="BO658" s="171"/>
      <c r="BP658" s="171"/>
      <c r="BQ658" s="171"/>
      <c r="BR658" s="171"/>
      <c r="BS658" s="171"/>
      <c r="BT658" s="171"/>
      <c r="BU658" s="171"/>
      <c r="BV658" s="171"/>
      <c r="BW658" s="171"/>
      <c r="BX658" s="171"/>
      <c r="BY658" s="171"/>
      <c r="BZ658" s="171"/>
      <c r="CA658" s="171"/>
      <c r="CB658" s="171"/>
      <c r="CC658" s="171"/>
      <c r="CD658" s="171"/>
      <c r="CE658" s="171"/>
      <c r="CF658" s="171"/>
      <c r="CG658" s="171"/>
      <c r="CH658" s="171"/>
      <c r="CI658" s="171"/>
      <c r="CJ658" s="171"/>
      <c r="CK658" s="171"/>
      <c r="CL658" s="171"/>
      <c r="CM658" s="171"/>
      <c r="CN658" s="171"/>
      <c r="CO658" s="171"/>
      <c r="CP658" s="171"/>
      <c r="CQ658" s="171"/>
      <c r="CR658" s="171"/>
      <c r="CS658" s="171"/>
      <c r="CT658" s="171"/>
      <c r="CU658" s="171"/>
      <c r="CV658" s="171"/>
      <c r="CW658" s="171"/>
      <c r="CX658" s="171"/>
      <c r="CY658" s="171"/>
      <c r="CZ658" s="171"/>
      <c r="DA658" s="171"/>
      <c r="DB658" s="171"/>
      <c r="DC658" s="171"/>
      <c r="DD658" s="171"/>
      <c r="DE658" s="171"/>
      <c r="DF658" s="171"/>
      <c r="DG658" s="171"/>
      <c r="DH658" s="171"/>
      <c r="DI658" s="171"/>
      <c r="DJ658" s="171"/>
      <c r="DK658" s="171"/>
      <c r="DL658" s="171"/>
      <c r="DM658" s="171"/>
      <c r="DN658" s="171"/>
      <c r="DO658" s="171"/>
      <c r="DP658" s="171"/>
      <c r="DQ658" s="171"/>
      <c r="DR658" s="171"/>
      <c r="DS658" s="171"/>
      <c r="DT658" s="171"/>
      <c r="DU658" s="171"/>
      <c r="DV658" s="171"/>
      <c r="DW658" s="171"/>
      <c r="DX658" s="171"/>
      <c r="DY658" s="171"/>
      <c r="DZ658" s="171"/>
      <c r="EA658" s="171"/>
      <c r="EB658" s="171"/>
      <c r="EC658" s="171"/>
      <c r="ED658" s="171"/>
      <c r="EE658" s="171"/>
      <c r="EF658" s="171"/>
      <c r="EG658" s="171"/>
      <c r="EH658" s="171"/>
      <c r="EI658" s="171"/>
      <c r="EJ658" s="171"/>
      <c r="EK658" s="171"/>
      <c r="EL658" s="171"/>
      <c r="EM658" s="171"/>
      <c r="EN658" s="171"/>
    </row>
    <row r="659" spans="43:144" ht="15" x14ac:dyDescent="0.25">
      <c r="AQ659" s="171"/>
      <c r="AR659"/>
      <c r="AS659"/>
      <c r="AT659"/>
      <c r="AU659"/>
      <c r="AV659"/>
      <c r="AW659"/>
      <c r="AX659"/>
      <c r="AY659"/>
      <c r="AZ659"/>
      <c r="BA659"/>
      <c r="BB659"/>
      <c r="BC659"/>
      <c r="BD659"/>
      <c r="BE659" s="171"/>
      <c r="BF659" s="171"/>
      <c r="BG659" s="171"/>
      <c r="BH659" s="171"/>
      <c r="BI659" s="171"/>
      <c r="BJ659" s="171"/>
      <c r="BK659" s="171"/>
      <c r="BL659" s="171"/>
      <c r="BM659" s="171"/>
      <c r="BN659" s="171"/>
      <c r="BO659" s="171"/>
      <c r="BP659" s="171"/>
      <c r="BQ659" s="171"/>
      <c r="BR659" s="171"/>
      <c r="BS659" s="171"/>
      <c r="BT659" s="171"/>
      <c r="BU659" s="171"/>
      <c r="BV659" s="171"/>
      <c r="BW659" s="171"/>
      <c r="BX659" s="171"/>
      <c r="BY659" s="171"/>
      <c r="BZ659" s="171"/>
      <c r="CA659" s="171"/>
      <c r="CB659" s="171"/>
      <c r="CC659" s="171"/>
      <c r="CD659" s="171"/>
      <c r="CE659" s="171"/>
      <c r="CF659" s="171"/>
      <c r="CG659" s="171"/>
      <c r="CH659" s="171"/>
      <c r="CI659" s="171"/>
      <c r="CJ659" s="171"/>
      <c r="CK659" s="171"/>
      <c r="CL659" s="171"/>
      <c r="CM659" s="171"/>
      <c r="CN659" s="171"/>
      <c r="CO659" s="171"/>
      <c r="CP659" s="171"/>
      <c r="CQ659" s="171"/>
      <c r="CR659" s="171"/>
      <c r="CS659" s="171"/>
      <c r="CT659" s="171"/>
      <c r="CU659" s="171"/>
      <c r="CV659" s="171"/>
      <c r="CW659" s="171"/>
      <c r="CX659" s="171"/>
      <c r="CY659" s="171"/>
      <c r="CZ659" s="171"/>
      <c r="DA659" s="171"/>
      <c r="DB659" s="171"/>
      <c r="DC659" s="171"/>
      <c r="DD659" s="171"/>
      <c r="DE659" s="171"/>
      <c r="DF659" s="171"/>
      <c r="DG659" s="171"/>
      <c r="DH659" s="171"/>
      <c r="DI659" s="171"/>
      <c r="DJ659" s="171"/>
      <c r="DK659" s="171"/>
      <c r="DL659" s="171"/>
      <c r="DM659" s="171"/>
      <c r="DN659" s="171"/>
      <c r="DO659" s="171"/>
      <c r="DP659" s="171"/>
      <c r="DQ659" s="171"/>
      <c r="DR659" s="171"/>
      <c r="DS659" s="171"/>
      <c r="DT659" s="171"/>
      <c r="DU659" s="171"/>
      <c r="DV659" s="171"/>
      <c r="DW659" s="171"/>
      <c r="DX659" s="171"/>
      <c r="DY659" s="171"/>
      <c r="DZ659" s="171"/>
      <c r="EA659" s="171"/>
      <c r="EB659" s="171"/>
      <c r="EC659" s="171"/>
      <c r="ED659" s="171"/>
      <c r="EE659" s="171"/>
      <c r="EF659" s="171"/>
      <c r="EG659" s="171"/>
      <c r="EH659" s="171"/>
      <c r="EI659" s="171"/>
      <c r="EJ659" s="171"/>
      <c r="EK659" s="171"/>
      <c r="EL659" s="171"/>
      <c r="EM659" s="171"/>
      <c r="EN659" s="171"/>
    </row>
    <row r="660" spans="43:144" ht="15" x14ac:dyDescent="0.25">
      <c r="AQ660" s="171"/>
      <c r="AR660"/>
      <c r="AS660"/>
      <c r="AT660"/>
      <c r="AU660"/>
      <c r="AV660"/>
      <c r="AW660"/>
      <c r="AX660"/>
      <c r="AY660"/>
      <c r="AZ660"/>
      <c r="BA660"/>
      <c r="BB660"/>
      <c r="BC660"/>
      <c r="BD660"/>
      <c r="BE660" s="171"/>
      <c r="BF660" s="171"/>
      <c r="BG660" s="171"/>
      <c r="BH660" s="171"/>
      <c r="BI660" s="171"/>
      <c r="BJ660" s="171"/>
      <c r="BK660" s="171"/>
      <c r="BL660" s="171"/>
      <c r="BM660" s="171"/>
      <c r="BN660" s="171"/>
      <c r="BO660" s="171"/>
      <c r="BP660" s="171"/>
      <c r="BQ660" s="171"/>
      <c r="BR660" s="171"/>
      <c r="BS660" s="171"/>
      <c r="BT660" s="171"/>
      <c r="BU660" s="171"/>
      <c r="BV660" s="171"/>
      <c r="BW660" s="171"/>
      <c r="BX660" s="171"/>
      <c r="BY660" s="171"/>
      <c r="BZ660" s="171"/>
      <c r="CA660" s="171"/>
      <c r="CB660" s="171"/>
      <c r="CC660" s="171"/>
      <c r="CD660" s="171"/>
      <c r="CE660" s="171"/>
      <c r="CF660" s="171"/>
      <c r="CG660" s="171"/>
      <c r="CH660" s="171"/>
      <c r="CI660" s="171"/>
      <c r="CJ660" s="171"/>
      <c r="CK660" s="171"/>
      <c r="CL660" s="171"/>
      <c r="CM660" s="171"/>
      <c r="CN660" s="171"/>
      <c r="CO660" s="171"/>
      <c r="CP660" s="171"/>
      <c r="CQ660" s="171"/>
      <c r="CR660" s="171"/>
      <c r="CS660" s="171"/>
      <c r="CT660" s="171"/>
      <c r="CU660" s="171"/>
      <c r="CV660" s="171"/>
      <c r="CW660" s="171"/>
      <c r="CX660" s="171"/>
      <c r="CY660" s="171"/>
      <c r="CZ660" s="171"/>
      <c r="DA660" s="171"/>
      <c r="DB660" s="171"/>
      <c r="DC660" s="171"/>
      <c r="DD660" s="171"/>
      <c r="DE660" s="171"/>
      <c r="DF660" s="171"/>
      <c r="DG660" s="171"/>
      <c r="DH660" s="171"/>
      <c r="DI660" s="171"/>
      <c r="DJ660" s="171"/>
      <c r="DK660" s="171"/>
      <c r="DL660" s="171"/>
      <c r="DM660" s="171"/>
      <c r="DN660" s="171"/>
      <c r="DO660" s="171"/>
      <c r="DP660" s="171"/>
      <c r="DQ660" s="171"/>
      <c r="DR660" s="171"/>
      <c r="DS660" s="171"/>
      <c r="DT660" s="171"/>
      <c r="DU660" s="171"/>
      <c r="DV660" s="171"/>
      <c r="DW660" s="171"/>
      <c r="DX660" s="171"/>
      <c r="DY660" s="171"/>
      <c r="DZ660" s="171"/>
      <c r="EA660" s="171"/>
      <c r="EB660" s="171"/>
      <c r="EC660" s="171"/>
      <c r="ED660" s="171"/>
      <c r="EE660" s="171"/>
      <c r="EF660" s="171"/>
      <c r="EG660" s="171"/>
      <c r="EH660" s="171"/>
      <c r="EI660" s="171"/>
      <c r="EJ660" s="171"/>
      <c r="EK660" s="171"/>
      <c r="EL660" s="171"/>
      <c r="EM660" s="171"/>
      <c r="EN660" s="171"/>
    </row>
    <row r="661" spans="43:144" ht="15" x14ac:dyDescent="0.25">
      <c r="AQ661" s="171"/>
      <c r="AR661"/>
      <c r="AS661"/>
      <c r="AT661"/>
      <c r="AU661"/>
      <c r="AV661"/>
      <c r="AW661"/>
      <c r="AX661"/>
      <c r="AY661"/>
      <c r="AZ661"/>
      <c r="BA661"/>
      <c r="BB661"/>
      <c r="BC661"/>
      <c r="BD661"/>
      <c r="BE661" s="171"/>
      <c r="BF661" s="171"/>
      <c r="BG661" s="171"/>
      <c r="BH661" s="171"/>
      <c r="BI661" s="171"/>
      <c r="BJ661" s="171"/>
      <c r="BK661" s="171"/>
      <c r="BL661" s="171"/>
      <c r="BM661" s="171"/>
      <c r="BN661" s="171"/>
      <c r="BO661" s="171"/>
      <c r="BP661" s="171"/>
      <c r="BQ661" s="171"/>
      <c r="BR661" s="171"/>
      <c r="BS661" s="171"/>
      <c r="BT661" s="171"/>
      <c r="BU661" s="171"/>
      <c r="BV661" s="171"/>
      <c r="BW661" s="171"/>
      <c r="BX661" s="171"/>
      <c r="BY661" s="171"/>
      <c r="BZ661" s="171"/>
      <c r="CA661" s="171"/>
      <c r="CB661" s="171"/>
      <c r="CC661" s="171"/>
      <c r="CD661" s="171"/>
      <c r="CE661" s="171"/>
      <c r="CF661" s="171"/>
      <c r="CG661" s="171"/>
      <c r="CH661" s="171"/>
      <c r="CI661" s="171"/>
      <c r="CJ661" s="171"/>
      <c r="CK661" s="171"/>
      <c r="CL661" s="171"/>
      <c r="CM661" s="171"/>
      <c r="CN661" s="171"/>
      <c r="CO661" s="171"/>
      <c r="CP661" s="171"/>
      <c r="CQ661" s="171"/>
      <c r="CR661" s="171"/>
      <c r="CS661" s="171"/>
      <c r="CT661" s="171"/>
      <c r="CU661" s="171"/>
      <c r="CV661" s="171"/>
      <c r="CW661" s="171"/>
      <c r="CX661" s="171"/>
      <c r="CY661" s="171"/>
      <c r="CZ661" s="171"/>
      <c r="DA661" s="171"/>
      <c r="DB661" s="171"/>
      <c r="DC661" s="171"/>
      <c r="DD661" s="171"/>
      <c r="DE661" s="171"/>
      <c r="DF661" s="171"/>
      <c r="DG661" s="171"/>
      <c r="DH661" s="171"/>
      <c r="DI661" s="171"/>
      <c r="DJ661" s="171"/>
      <c r="DK661" s="171"/>
      <c r="DL661" s="171"/>
      <c r="DM661" s="171"/>
      <c r="DN661" s="171"/>
      <c r="DO661" s="171"/>
      <c r="DP661" s="171"/>
      <c r="DQ661" s="171"/>
      <c r="DR661" s="171"/>
      <c r="DS661" s="171"/>
      <c r="DT661" s="171"/>
      <c r="DU661" s="171"/>
      <c r="DV661" s="171"/>
      <c r="DW661" s="171"/>
      <c r="DX661" s="171"/>
      <c r="DY661" s="171"/>
      <c r="DZ661" s="171"/>
      <c r="EA661" s="171"/>
      <c r="EB661" s="171"/>
      <c r="EC661" s="171"/>
      <c r="ED661" s="171"/>
      <c r="EE661" s="171"/>
      <c r="EF661" s="171"/>
      <c r="EG661" s="171"/>
      <c r="EH661" s="171"/>
      <c r="EI661" s="171"/>
      <c r="EJ661" s="171"/>
      <c r="EK661" s="171"/>
      <c r="EL661" s="171"/>
      <c r="EM661" s="171"/>
      <c r="EN661" s="171"/>
    </row>
    <row r="662" spans="43:144" ht="15" x14ac:dyDescent="0.25">
      <c r="AQ662" s="171"/>
      <c r="AR662"/>
      <c r="AS662"/>
      <c r="AT662"/>
      <c r="AU662"/>
      <c r="AV662"/>
      <c r="AW662"/>
      <c r="AX662"/>
      <c r="AY662"/>
      <c r="AZ662"/>
      <c r="BA662"/>
      <c r="BB662"/>
      <c r="BC662"/>
      <c r="BD662"/>
      <c r="BE662" s="171"/>
      <c r="BF662" s="171"/>
      <c r="BG662" s="171"/>
      <c r="BH662" s="171"/>
      <c r="BI662" s="171"/>
      <c r="BJ662" s="171"/>
      <c r="BK662" s="171"/>
      <c r="BL662" s="171"/>
      <c r="BM662" s="171"/>
      <c r="BN662" s="171"/>
      <c r="BO662" s="171"/>
      <c r="BP662" s="171"/>
      <c r="BQ662" s="171"/>
      <c r="BR662" s="171"/>
      <c r="BS662" s="171"/>
      <c r="BT662" s="171"/>
      <c r="BU662" s="171"/>
      <c r="BV662" s="171"/>
      <c r="BW662" s="171"/>
      <c r="BX662" s="171"/>
      <c r="BY662" s="171"/>
      <c r="BZ662" s="171"/>
      <c r="CA662" s="171"/>
      <c r="CB662" s="171"/>
      <c r="CC662" s="171"/>
      <c r="CD662" s="171"/>
      <c r="CE662" s="171"/>
      <c r="CF662" s="171"/>
      <c r="CG662" s="171"/>
      <c r="CH662" s="171"/>
      <c r="CI662" s="171"/>
      <c r="CJ662" s="171"/>
      <c r="CK662" s="171"/>
      <c r="CL662" s="171"/>
      <c r="CM662" s="171"/>
      <c r="CN662" s="171"/>
      <c r="CO662" s="171"/>
      <c r="CP662" s="171"/>
      <c r="CQ662" s="171"/>
      <c r="CR662" s="171"/>
      <c r="CS662" s="171"/>
      <c r="CT662" s="171"/>
      <c r="CU662" s="171"/>
      <c r="CV662" s="171"/>
      <c r="CW662" s="171"/>
      <c r="CX662" s="171"/>
      <c r="CY662" s="171"/>
      <c r="CZ662" s="171"/>
      <c r="DA662" s="171"/>
      <c r="DB662" s="171"/>
      <c r="DC662" s="171"/>
      <c r="DD662" s="171"/>
      <c r="DE662" s="171"/>
      <c r="DF662" s="171"/>
      <c r="DG662" s="171"/>
      <c r="DH662" s="171"/>
      <c r="DI662" s="171"/>
      <c r="DJ662" s="171"/>
      <c r="DK662" s="171"/>
      <c r="DL662" s="171"/>
      <c r="DM662" s="171"/>
      <c r="DN662" s="171"/>
      <c r="DO662" s="171"/>
      <c r="DP662" s="171"/>
      <c r="DQ662" s="171"/>
      <c r="DR662" s="171"/>
      <c r="DS662" s="171"/>
      <c r="DT662" s="171"/>
      <c r="DU662" s="171"/>
      <c r="DV662" s="171"/>
      <c r="DW662" s="171"/>
      <c r="DX662" s="171"/>
      <c r="DY662" s="171"/>
      <c r="DZ662" s="171"/>
      <c r="EA662" s="171"/>
      <c r="EB662" s="171"/>
      <c r="EC662" s="171"/>
      <c r="ED662" s="171"/>
      <c r="EE662" s="171"/>
      <c r="EF662" s="171"/>
      <c r="EG662" s="171"/>
      <c r="EH662" s="171"/>
      <c r="EI662" s="171"/>
      <c r="EJ662" s="171"/>
      <c r="EK662" s="171"/>
      <c r="EL662" s="171"/>
      <c r="EM662" s="171"/>
      <c r="EN662" s="171"/>
    </row>
    <row r="663" spans="43:144" ht="15" x14ac:dyDescent="0.25">
      <c r="AQ663" s="171"/>
      <c r="AR663"/>
      <c r="AS663"/>
      <c r="AT663"/>
      <c r="AU663"/>
      <c r="AV663"/>
      <c r="AW663"/>
      <c r="AX663"/>
      <c r="AY663"/>
      <c r="AZ663"/>
      <c r="BA663"/>
      <c r="BB663"/>
      <c r="BC663"/>
      <c r="BD663"/>
      <c r="BE663" s="171"/>
      <c r="BF663" s="171"/>
      <c r="BG663" s="171"/>
      <c r="BH663" s="171"/>
      <c r="BI663" s="171"/>
      <c r="BJ663" s="171"/>
      <c r="BK663" s="171"/>
      <c r="BL663" s="171"/>
      <c r="BM663" s="171"/>
      <c r="BN663" s="171"/>
      <c r="BO663" s="171"/>
      <c r="BP663" s="171"/>
      <c r="BQ663" s="171"/>
      <c r="BR663" s="171"/>
      <c r="BS663" s="171"/>
      <c r="BT663" s="171"/>
      <c r="BU663" s="171"/>
      <c r="BV663" s="171"/>
      <c r="BW663" s="171"/>
      <c r="BX663" s="171"/>
      <c r="BY663" s="171"/>
      <c r="BZ663" s="171"/>
      <c r="CA663" s="171"/>
      <c r="CB663" s="171"/>
      <c r="CC663" s="171"/>
      <c r="CD663" s="171"/>
      <c r="CE663" s="171"/>
      <c r="CF663" s="171"/>
      <c r="CG663" s="171"/>
      <c r="CH663" s="171"/>
      <c r="CI663" s="171"/>
      <c r="CJ663" s="171"/>
      <c r="CK663" s="171"/>
      <c r="CL663" s="171"/>
      <c r="CM663" s="171"/>
      <c r="CN663" s="171"/>
      <c r="CO663" s="171"/>
      <c r="CP663" s="171"/>
      <c r="CQ663" s="171"/>
      <c r="CR663" s="171"/>
      <c r="CS663" s="171"/>
      <c r="CT663" s="171"/>
      <c r="CU663" s="171"/>
      <c r="CV663" s="171"/>
      <c r="CW663" s="171"/>
      <c r="CX663" s="171"/>
      <c r="CY663" s="171"/>
      <c r="CZ663" s="171"/>
      <c r="DA663" s="171"/>
      <c r="DB663" s="171"/>
      <c r="DC663" s="171"/>
      <c r="DD663" s="171"/>
      <c r="DE663" s="171"/>
      <c r="DF663" s="171"/>
      <c r="DG663" s="171"/>
      <c r="DH663" s="171"/>
      <c r="DI663" s="171"/>
      <c r="DJ663" s="171"/>
      <c r="DK663" s="171"/>
      <c r="DL663" s="171"/>
      <c r="DM663" s="171"/>
      <c r="DN663" s="171"/>
      <c r="DO663" s="171"/>
      <c r="DP663" s="171"/>
      <c r="DQ663" s="171"/>
      <c r="DR663" s="171"/>
      <c r="DS663" s="171"/>
      <c r="DT663" s="171"/>
      <c r="DU663" s="171"/>
      <c r="DV663" s="171"/>
      <c r="DW663" s="171"/>
      <c r="DX663" s="171"/>
      <c r="DY663" s="171"/>
      <c r="DZ663" s="171"/>
      <c r="EA663" s="171"/>
      <c r="EB663" s="171"/>
      <c r="EC663" s="171"/>
      <c r="ED663" s="171"/>
      <c r="EE663" s="171"/>
      <c r="EF663" s="171"/>
      <c r="EG663" s="171"/>
      <c r="EH663" s="171"/>
      <c r="EI663" s="171"/>
      <c r="EJ663" s="171"/>
      <c r="EK663" s="171"/>
      <c r="EL663" s="171"/>
      <c r="EM663" s="171"/>
      <c r="EN663" s="171"/>
    </row>
    <row r="664" spans="43:144" ht="15" x14ac:dyDescent="0.25">
      <c r="AQ664" s="171"/>
      <c r="AR664"/>
      <c r="AS664"/>
      <c r="AT664"/>
      <c r="AU664"/>
      <c r="AV664"/>
      <c r="AW664"/>
      <c r="AX664"/>
      <c r="AY664"/>
      <c r="AZ664"/>
      <c r="BA664"/>
      <c r="BB664"/>
      <c r="BC664"/>
      <c r="BD664"/>
      <c r="BE664" s="171"/>
      <c r="BF664" s="171"/>
      <c r="BG664" s="171"/>
      <c r="BH664" s="171"/>
      <c r="BI664" s="171"/>
      <c r="BJ664" s="171"/>
      <c r="BK664" s="171"/>
      <c r="BL664" s="171"/>
      <c r="BM664" s="171"/>
      <c r="BN664" s="171"/>
      <c r="BO664" s="171"/>
      <c r="BP664" s="171"/>
      <c r="BQ664" s="171"/>
      <c r="BR664" s="171"/>
      <c r="BS664" s="171"/>
      <c r="BT664" s="171"/>
      <c r="BU664" s="171"/>
      <c r="BV664" s="171"/>
      <c r="BW664" s="171"/>
      <c r="BX664" s="171"/>
      <c r="BY664" s="171"/>
      <c r="BZ664" s="171"/>
      <c r="CA664" s="171"/>
      <c r="CB664" s="171"/>
      <c r="CC664" s="171"/>
      <c r="CD664" s="171"/>
      <c r="CE664" s="171"/>
      <c r="CF664" s="171"/>
      <c r="CG664" s="171"/>
      <c r="CH664" s="171"/>
      <c r="CI664" s="171"/>
      <c r="CJ664" s="171"/>
      <c r="CK664" s="171"/>
      <c r="CL664" s="171"/>
      <c r="CM664" s="171"/>
      <c r="CN664" s="171"/>
      <c r="CO664" s="171"/>
      <c r="CP664" s="171"/>
      <c r="CQ664" s="171"/>
      <c r="CR664" s="171"/>
      <c r="CS664" s="171"/>
      <c r="CT664" s="171"/>
      <c r="CU664" s="171"/>
      <c r="CV664" s="171"/>
      <c r="CW664" s="171"/>
      <c r="CX664" s="171"/>
      <c r="CY664" s="171"/>
      <c r="CZ664" s="171"/>
      <c r="DA664" s="171"/>
      <c r="DB664" s="171"/>
      <c r="DC664" s="171"/>
      <c r="DD664" s="171"/>
      <c r="DE664" s="171"/>
      <c r="DF664" s="171"/>
      <c r="DG664" s="171"/>
      <c r="DH664" s="171"/>
      <c r="DI664" s="171"/>
      <c r="DJ664" s="171"/>
      <c r="DK664" s="171"/>
      <c r="DL664" s="171"/>
      <c r="DM664" s="171"/>
      <c r="DN664" s="171"/>
      <c r="DO664" s="171"/>
      <c r="DP664" s="171"/>
      <c r="DQ664" s="171"/>
      <c r="DR664" s="171"/>
      <c r="DS664" s="171"/>
      <c r="DT664" s="171"/>
      <c r="DU664" s="171"/>
      <c r="DV664" s="171"/>
      <c r="DW664" s="171"/>
      <c r="DX664" s="171"/>
      <c r="DY664" s="171"/>
      <c r="DZ664" s="171"/>
      <c r="EA664" s="171"/>
      <c r="EB664" s="171"/>
      <c r="EC664" s="171"/>
      <c r="ED664" s="171"/>
      <c r="EE664" s="171"/>
      <c r="EF664" s="171"/>
      <c r="EG664" s="171"/>
      <c r="EH664" s="171"/>
      <c r="EI664" s="171"/>
      <c r="EJ664" s="171"/>
      <c r="EK664" s="171"/>
      <c r="EL664" s="171"/>
      <c r="EM664" s="171"/>
      <c r="EN664" s="171"/>
    </row>
    <row r="665" spans="43:144" ht="15" x14ac:dyDescent="0.25">
      <c r="AQ665" s="171"/>
      <c r="AR665"/>
      <c r="AS665"/>
      <c r="AT665"/>
      <c r="AU665"/>
      <c r="AV665"/>
      <c r="AW665"/>
      <c r="AX665"/>
      <c r="AY665"/>
      <c r="AZ665"/>
      <c r="BA665"/>
      <c r="BB665"/>
      <c r="BC665"/>
      <c r="BD665"/>
      <c r="BE665" s="171"/>
      <c r="BF665" s="171"/>
      <c r="BG665" s="171"/>
      <c r="BH665" s="171"/>
      <c r="BI665" s="171"/>
      <c r="BJ665" s="171"/>
      <c r="BK665" s="171"/>
      <c r="BL665" s="171"/>
      <c r="BM665" s="171"/>
      <c r="BN665" s="171"/>
      <c r="BO665" s="171"/>
      <c r="BP665" s="171"/>
      <c r="BQ665" s="171"/>
      <c r="BR665" s="171"/>
      <c r="BS665" s="171"/>
      <c r="BT665" s="171"/>
      <c r="BU665" s="171"/>
      <c r="BV665" s="171"/>
      <c r="BW665" s="171"/>
      <c r="BX665" s="171"/>
      <c r="BY665" s="171"/>
      <c r="BZ665" s="171"/>
      <c r="CA665" s="171"/>
      <c r="CB665" s="171"/>
      <c r="CC665" s="171"/>
      <c r="CD665" s="171"/>
      <c r="CE665" s="171"/>
      <c r="CF665" s="171"/>
      <c r="CG665" s="171"/>
      <c r="CH665" s="171"/>
      <c r="CI665" s="171"/>
      <c r="CJ665" s="171"/>
      <c r="CK665" s="171"/>
      <c r="CL665" s="171"/>
      <c r="CM665" s="171"/>
      <c r="CN665" s="171"/>
      <c r="CO665" s="171"/>
      <c r="CP665" s="171"/>
      <c r="CQ665" s="171"/>
      <c r="CR665" s="171"/>
      <c r="CS665" s="171"/>
      <c r="CT665" s="171"/>
      <c r="CU665" s="171"/>
      <c r="CV665" s="171"/>
      <c r="CW665" s="171"/>
      <c r="CX665" s="171"/>
      <c r="CY665" s="171"/>
      <c r="CZ665" s="171"/>
      <c r="DA665" s="171"/>
      <c r="DB665" s="171"/>
      <c r="DC665" s="171"/>
      <c r="DD665" s="171"/>
      <c r="DE665" s="171"/>
      <c r="DF665" s="171"/>
      <c r="DG665" s="171"/>
      <c r="DH665" s="171"/>
      <c r="DI665" s="171"/>
      <c r="DJ665" s="171"/>
      <c r="DK665" s="171"/>
      <c r="DL665" s="171"/>
      <c r="DM665" s="171"/>
      <c r="DN665" s="171"/>
      <c r="DO665" s="171"/>
      <c r="DP665" s="171"/>
      <c r="DQ665" s="171"/>
      <c r="DR665" s="171"/>
      <c r="DS665" s="171"/>
      <c r="DT665" s="171"/>
      <c r="DU665" s="171"/>
      <c r="DV665" s="171"/>
      <c r="DW665" s="171"/>
      <c r="DX665" s="171"/>
      <c r="DY665" s="171"/>
      <c r="DZ665" s="171"/>
      <c r="EA665" s="171"/>
      <c r="EB665" s="171"/>
      <c r="EC665" s="171"/>
      <c r="ED665" s="171"/>
      <c r="EE665" s="171"/>
      <c r="EF665" s="171"/>
      <c r="EG665" s="171"/>
      <c r="EH665" s="171"/>
      <c r="EI665" s="171"/>
      <c r="EJ665" s="171"/>
      <c r="EK665" s="171"/>
      <c r="EL665" s="171"/>
      <c r="EM665" s="171"/>
      <c r="EN665" s="171"/>
    </row>
    <row r="666" spans="43:144" ht="15" x14ac:dyDescent="0.25">
      <c r="AQ666" s="171"/>
      <c r="AR666"/>
      <c r="AS666"/>
      <c r="AT666"/>
      <c r="AU666"/>
      <c r="AV666"/>
      <c r="AW666"/>
      <c r="AX666"/>
      <c r="AY666"/>
      <c r="AZ666"/>
      <c r="BA666"/>
      <c r="BB666"/>
      <c r="BC666"/>
      <c r="BD666"/>
      <c r="BE666" s="171"/>
      <c r="BF666" s="171"/>
      <c r="BG666" s="171"/>
      <c r="BH666" s="171"/>
      <c r="BI666" s="171"/>
      <c r="BJ666" s="171"/>
      <c r="BK666" s="171"/>
      <c r="BL666" s="171"/>
      <c r="BM666" s="171"/>
      <c r="BN666" s="171"/>
      <c r="BO666" s="171"/>
      <c r="BP666" s="171"/>
      <c r="BQ666" s="171"/>
      <c r="BR666" s="171"/>
      <c r="BS666" s="171"/>
      <c r="BT666" s="171"/>
      <c r="BU666" s="171"/>
      <c r="BV666" s="171"/>
      <c r="BW666" s="171"/>
      <c r="BX666" s="171"/>
      <c r="BY666" s="171"/>
      <c r="BZ666" s="171"/>
      <c r="CA666" s="171"/>
      <c r="CB666" s="171"/>
      <c r="CC666" s="171"/>
      <c r="CD666" s="171"/>
      <c r="CE666" s="171"/>
      <c r="CF666" s="171"/>
      <c r="CG666" s="171"/>
      <c r="CH666" s="171"/>
      <c r="CI666" s="171"/>
      <c r="CJ666" s="171"/>
      <c r="CK666" s="171"/>
      <c r="CL666" s="171"/>
      <c r="CM666" s="171"/>
      <c r="CN666" s="171"/>
      <c r="CO666" s="171"/>
      <c r="CP666" s="171"/>
      <c r="CQ666" s="171"/>
      <c r="CR666" s="171"/>
      <c r="CS666" s="171"/>
      <c r="CT666" s="171"/>
      <c r="CU666" s="171"/>
      <c r="CV666" s="171"/>
      <c r="CW666" s="171"/>
      <c r="CX666" s="171"/>
      <c r="CY666" s="171"/>
      <c r="CZ666" s="171"/>
      <c r="DA666" s="171"/>
      <c r="DB666" s="171"/>
      <c r="DC666" s="171"/>
      <c r="DD666" s="171"/>
      <c r="DE666" s="171"/>
      <c r="DF666" s="171"/>
      <c r="DG666" s="171"/>
      <c r="DH666" s="171"/>
      <c r="DI666" s="171"/>
      <c r="DJ666" s="171"/>
      <c r="DK666" s="171"/>
      <c r="DL666" s="171"/>
      <c r="DM666" s="171"/>
      <c r="DN666" s="171"/>
      <c r="DO666" s="171"/>
      <c r="DP666" s="171"/>
      <c r="DQ666" s="171"/>
      <c r="DR666" s="171"/>
      <c r="DS666" s="171"/>
      <c r="DT666" s="171"/>
      <c r="DU666" s="171"/>
      <c r="DV666" s="171"/>
      <c r="DW666" s="171"/>
      <c r="DX666" s="171"/>
      <c r="DY666" s="171"/>
      <c r="DZ666" s="171"/>
      <c r="EA666" s="171"/>
      <c r="EB666" s="171"/>
      <c r="EC666" s="171"/>
      <c r="ED666" s="171"/>
      <c r="EE666" s="171"/>
      <c r="EF666" s="171"/>
      <c r="EG666" s="171"/>
      <c r="EH666" s="171"/>
      <c r="EI666" s="171"/>
      <c r="EJ666" s="171"/>
      <c r="EK666" s="171"/>
      <c r="EL666" s="171"/>
      <c r="EM666" s="171"/>
      <c r="EN666" s="171"/>
    </row>
    <row r="667" spans="43:144" ht="15" x14ac:dyDescent="0.25">
      <c r="AQ667" s="171"/>
      <c r="AR667"/>
      <c r="AS667"/>
      <c r="AT667"/>
      <c r="AU667"/>
      <c r="AV667"/>
      <c r="AW667"/>
      <c r="AX667"/>
      <c r="AY667"/>
      <c r="AZ667"/>
      <c r="BA667"/>
      <c r="BB667"/>
      <c r="BC667"/>
      <c r="BD667"/>
      <c r="BE667" s="171"/>
      <c r="BF667" s="171"/>
      <c r="BG667" s="171"/>
      <c r="BH667" s="171"/>
      <c r="BI667" s="171"/>
      <c r="BJ667" s="171"/>
      <c r="BK667" s="171"/>
      <c r="BL667" s="171"/>
      <c r="BM667" s="171"/>
      <c r="BN667" s="171"/>
      <c r="BO667" s="171"/>
      <c r="BP667" s="171"/>
      <c r="BQ667" s="171"/>
      <c r="BR667" s="171"/>
      <c r="BS667" s="171"/>
      <c r="BT667" s="171"/>
      <c r="BU667" s="171"/>
      <c r="BV667" s="171"/>
      <c r="BW667" s="171"/>
      <c r="BX667" s="171"/>
      <c r="BY667" s="171"/>
      <c r="BZ667" s="171"/>
      <c r="CA667" s="171"/>
      <c r="CB667" s="171"/>
      <c r="CC667" s="171"/>
      <c r="CD667" s="171"/>
      <c r="CE667" s="171"/>
      <c r="CF667" s="171"/>
      <c r="CG667" s="171"/>
      <c r="CH667" s="171"/>
      <c r="CI667" s="171"/>
      <c r="CJ667" s="171"/>
      <c r="CK667" s="171"/>
      <c r="CL667" s="171"/>
      <c r="CM667" s="171"/>
      <c r="CN667" s="171"/>
      <c r="CO667" s="171"/>
      <c r="CP667" s="171"/>
      <c r="CQ667" s="171"/>
      <c r="CR667" s="171"/>
      <c r="CS667" s="171"/>
      <c r="CT667" s="171"/>
      <c r="CU667" s="171"/>
      <c r="CV667" s="171"/>
      <c r="CW667" s="171"/>
      <c r="CX667" s="171"/>
      <c r="CY667" s="171"/>
      <c r="CZ667" s="171"/>
      <c r="DA667" s="171"/>
      <c r="DB667" s="171"/>
      <c r="DC667" s="171"/>
      <c r="DD667" s="171"/>
      <c r="DE667" s="171"/>
      <c r="DF667" s="171"/>
      <c r="DG667" s="171"/>
      <c r="DH667" s="171"/>
      <c r="DI667" s="171"/>
      <c r="DJ667" s="171"/>
      <c r="DK667" s="171"/>
      <c r="DL667" s="171"/>
      <c r="DM667" s="171"/>
      <c r="DN667" s="171"/>
      <c r="DO667" s="171"/>
      <c r="DP667" s="171"/>
      <c r="DQ667" s="171"/>
      <c r="DR667" s="171"/>
      <c r="DS667" s="171"/>
      <c r="DT667" s="171"/>
      <c r="DU667" s="171"/>
      <c r="DV667" s="171"/>
      <c r="DW667" s="171"/>
      <c r="DX667" s="171"/>
      <c r="DY667" s="171"/>
      <c r="DZ667" s="171"/>
      <c r="EA667" s="171"/>
      <c r="EB667" s="171"/>
      <c r="EC667" s="171"/>
      <c r="ED667" s="171"/>
      <c r="EE667" s="171"/>
      <c r="EF667" s="171"/>
      <c r="EG667" s="171"/>
      <c r="EH667" s="171"/>
      <c r="EI667" s="171"/>
      <c r="EJ667" s="171"/>
      <c r="EK667" s="171"/>
      <c r="EL667" s="171"/>
      <c r="EM667" s="171"/>
      <c r="EN667" s="171"/>
    </row>
    <row r="668" spans="43:144" ht="15" x14ac:dyDescent="0.25">
      <c r="AQ668" s="171"/>
      <c r="AR668"/>
      <c r="AS668"/>
      <c r="AT668"/>
      <c r="AU668"/>
      <c r="AV668"/>
      <c r="AW668"/>
      <c r="AX668"/>
      <c r="AY668"/>
      <c r="AZ668"/>
      <c r="BA668"/>
      <c r="BB668"/>
      <c r="BC668"/>
      <c r="BD668"/>
      <c r="BE668" s="171"/>
      <c r="BF668" s="171"/>
      <c r="BG668" s="171"/>
      <c r="BH668" s="171"/>
      <c r="BI668" s="171"/>
      <c r="BJ668" s="171"/>
      <c r="BK668" s="171"/>
      <c r="BL668" s="171"/>
      <c r="BM668" s="171"/>
      <c r="BN668" s="171"/>
      <c r="BO668" s="171"/>
      <c r="BP668" s="171"/>
      <c r="BQ668" s="171"/>
      <c r="BR668" s="171"/>
      <c r="BS668" s="171"/>
      <c r="BT668" s="171"/>
      <c r="BU668" s="171"/>
      <c r="BV668" s="171"/>
      <c r="BW668" s="171"/>
      <c r="BX668" s="171"/>
      <c r="BY668" s="171"/>
      <c r="BZ668" s="171"/>
      <c r="CA668" s="171"/>
      <c r="CB668" s="171"/>
      <c r="CC668" s="171"/>
      <c r="CD668" s="171"/>
      <c r="CE668" s="171"/>
      <c r="CF668" s="171"/>
      <c r="CG668" s="171"/>
      <c r="CH668" s="171"/>
      <c r="CI668" s="171"/>
      <c r="CJ668" s="171"/>
      <c r="CK668" s="171"/>
      <c r="CL668" s="171"/>
      <c r="CM668" s="171"/>
      <c r="CN668" s="171"/>
      <c r="CO668" s="171"/>
      <c r="CP668" s="171"/>
      <c r="CQ668" s="171"/>
      <c r="CR668" s="171"/>
      <c r="CS668" s="171"/>
      <c r="CT668" s="171"/>
      <c r="CU668" s="171"/>
      <c r="CV668" s="171"/>
      <c r="CW668" s="171"/>
      <c r="CX668" s="171"/>
      <c r="CY668" s="171"/>
      <c r="CZ668" s="171"/>
      <c r="DA668" s="171"/>
      <c r="DB668" s="171"/>
      <c r="DC668" s="171"/>
      <c r="DD668" s="171"/>
      <c r="DE668" s="171"/>
      <c r="DF668" s="171"/>
      <c r="DG668" s="171"/>
      <c r="DH668" s="171"/>
      <c r="DI668" s="171"/>
      <c r="DJ668" s="171"/>
      <c r="DK668" s="171"/>
      <c r="DL668" s="171"/>
      <c r="DM668" s="171"/>
      <c r="DN668" s="171"/>
      <c r="DO668" s="171"/>
      <c r="DP668" s="171"/>
      <c r="DQ668" s="171"/>
      <c r="DR668" s="171"/>
      <c r="DS668" s="171"/>
      <c r="DT668" s="171"/>
      <c r="DU668" s="171"/>
      <c r="DV668" s="171"/>
      <c r="DW668" s="171"/>
      <c r="DX668" s="171"/>
      <c r="DY668" s="171"/>
      <c r="DZ668" s="171"/>
      <c r="EA668" s="171"/>
      <c r="EB668" s="171"/>
      <c r="EC668" s="171"/>
      <c r="ED668" s="171"/>
      <c r="EE668" s="171"/>
      <c r="EF668" s="171"/>
      <c r="EG668" s="171"/>
      <c r="EH668" s="171"/>
      <c r="EI668" s="171"/>
      <c r="EJ668" s="171"/>
      <c r="EK668" s="171"/>
      <c r="EL668" s="171"/>
      <c r="EM668" s="171"/>
      <c r="EN668" s="171"/>
    </row>
    <row r="669" spans="43:144" ht="15" x14ac:dyDescent="0.25">
      <c r="AQ669" s="171"/>
      <c r="AR669"/>
      <c r="AS669"/>
      <c r="AT669"/>
      <c r="AU669"/>
      <c r="AV669"/>
      <c r="AW669"/>
      <c r="AX669"/>
      <c r="AY669"/>
      <c r="AZ669"/>
      <c r="BA669"/>
      <c r="BB669"/>
      <c r="BC669"/>
      <c r="BD669"/>
      <c r="BE669" s="171"/>
      <c r="BF669" s="171"/>
      <c r="BG669" s="171"/>
      <c r="BH669" s="171"/>
      <c r="BI669" s="171"/>
      <c r="BJ669" s="171"/>
      <c r="BK669" s="171"/>
      <c r="BL669" s="171"/>
      <c r="BM669" s="171"/>
      <c r="BN669" s="171"/>
      <c r="BO669" s="171"/>
      <c r="BP669" s="171"/>
      <c r="BQ669" s="171"/>
      <c r="BR669" s="171"/>
      <c r="BS669" s="171"/>
      <c r="BT669" s="171"/>
      <c r="BU669" s="171"/>
      <c r="BV669" s="171"/>
      <c r="BW669" s="171"/>
      <c r="BX669" s="171"/>
      <c r="BY669" s="171"/>
      <c r="BZ669" s="171"/>
      <c r="CA669" s="171"/>
      <c r="CB669" s="171"/>
      <c r="CC669" s="171"/>
      <c r="CD669" s="171"/>
      <c r="CE669" s="171"/>
      <c r="CF669" s="171"/>
      <c r="CG669" s="171"/>
      <c r="CH669" s="171"/>
      <c r="CI669" s="171"/>
      <c r="CJ669" s="171"/>
      <c r="CK669" s="171"/>
      <c r="CL669" s="171"/>
      <c r="CM669" s="171"/>
      <c r="CN669" s="171"/>
      <c r="CO669" s="171"/>
      <c r="CP669" s="171"/>
      <c r="CQ669" s="171"/>
      <c r="CR669" s="171"/>
      <c r="CS669" s="171"/>
      <c r="CT669" s="171"/>
      <c r="CU669" s="171"/>
      <c r="CV669" s="171"/>
      <c r="CW669" s="171"/>
      <c r="CX669" s="171"/>
      <c r="CY669" s="171"/>
      <c r="CZ669" s="171"/>
      <c r="DA669" s="171"/>
      <c r="DB669" s="171"/>
      <c r="DC669" s="171"/>
      <c r="DD669" s="171"/>
      <c r="DE669" s="171"/>
      <c r="DF669" s="171"/>
      <c r="DG669" s="171"/>
      <c r="DH669" s="171"/>
      <c r="DI669" s="171"/>
      <c r="DJ669" s="171"/>
      <c r="DK669" s="171"/>
      <c r="DL669" s="171"/>
      <c r="DM669" s="171"/>
      <c r="DN669" s="171"/>
      <c r="DO669" s="171"/>
      <c r="DP669" s="171"/>
      <c r="DQ669" s="171"/>
      <c r="DR669" s="171"/>
      <c r="DS669" s="171"/>
      <c r="DT669" s="171"/>
      <c r="DU669" s="171"/>
      <c r="DV669" s="171"/>
      <c r="DW669" s="171"/>
      <c r="DX669" s="171"/>
      <c r="DY669" s="171"/>
      <c r="DZ669" s="171"/>
      <c r="EA669" s="171"/>
      <c r="EB669" s="171"/>
      <c r="EC669" s="171"/>
      <c r="ED669" s="171"/>
      <c r="EE669" s="171"/>
      <c r="EF669" s="171"/>
      <c r="EG669" s="171"/>
      <c r="EH669" s="171"/>
      <c r="EI669" s="171"/>
      <c r="EJ669" s="171"/>
      <c r="EK669" s="171"/>
      <c r="EL669" s="171"/>
      <c r="EM669" s="171"/>
      <c r="EN669" s="171"/>
    </row>
    <row r="670" spans="43:144" ht="15" x14ac:dyDescent="0.25">
      <c r="AQ670" s="171"/>
      <c r="AR670"/>
      <c r="AS670"/>
      <c r="AT670"/>
      <c r="AU670"/>
      <c r="AV670"/>
      <c r="AW670"/>
      <c r="AX670"/>
      <c r="AY670"/>
      <c r="AZ670"/>
      <c r="BA670"/>
      <c r="BB670"/>
      <c r="BC670"/>
      <c r="BD670"/>
      <c r="BE670" s="171"/>
      <c r="BF670" s="171"/>
      <c r="BG670" s="171"/>
      <c r="BH670" s="171"/>
      <c r="BI670" s="171"/>
      <c r="BJ670" s="171"/>
      <c r="BK670" s="171"/>
      <c r="BL670" s="171"/>
      <c r="BM670" s="171"/>
      <c r="BN670" s="171"/>
      <c r="BO670" s="171"/>
      <c r="BP670" s="171"/>
      <c r="BQ670" s="171"/>
      <c r="BR670" s="171"/>
      <c r="BS670" s="171"/>
      <c r="BT670" s="171"/>
      <c r="BU670" s="171"/>
      <c r="BV670" s="171"/>
      <c r="BW670" s="171"/>
      <c r="BX670" s="171"/>
      <c r="BY670" s="171"/>
      <c r="BZ670" s="171"/>
      <c r="CA670" s="171"/>
      <c r="CB670" s="171"/>
      <c r="CC670" s="171"/>
      <c r="CD670" s="171"/>
      <c r="CE670" s="171"/>
      <c r="CF670" s="171"/>
      <c r="CG670" s="171"/>
      <c r="CH670" s="171"/>
      <c r="CI670" s="171"/>
      <c r="CJ670" s="171"/>
      <c r="CK670" s="171"/>
      <c r="CL670" s="171"/>
      <c r="CM670" s="171"/>
      <c r="CN670" s="171"/>
      <c r="CO670" s="171"/>
      <c r="CP670" s="171"/>
      <c r="CQ670" s="171"/>
      <c r="CR670" s="171"/>
      <c r="CS670" s="171"/>
      <c r="CT670" s="171"/>
      <c r="CU670" s="171"/>
      <c r="CV670" s="171"/>
      <c r="CW670" s="171"/>
      <c r="CX670" s="171"/>
      <c r="CY670" s="171"/>
      <c r="CZ670" s="171"/>
      <c r="DA670" s="171"/>
      <c r="DB670" s="171"/>
      <c r="DC670" s="171"/>
      <c r="DD670" s="171"/>
      <c r="DE670" s="171"/>
      <c r="DF670" s="171"/>
      <c r="DG670" s="171"/>
      <c r="DH670" s="171"/>
      <c r="DI670" s="171"/>
      <c r="DJ670" s="171"/>
      <c r="DK670" s="171"/>
      <c r="DL670" s="171"/>
      <c r="DM670" s="171"/>
      <c r="DN670" s="171"/>
      <c r="DO670" s="171"/>
      <c r="DP670" s="171"/>
      <c r="DQ670" s="171"/>
      <c r="DR670" s="171"/>
      <c r="DS670" s="171"/>
      <c r="DT670" s="171"/>
      <c r="DU670" s="171"/>
      <c r="DV670" s="171"/>
      <c r="DW670" s="171"/>
      <c r="DX670" s="171"/>
      <c r="DY670" s="171"/>
      <c r="DZ670" s="171"/>
      <c r="EA670" s="171"/>
      <c r="EB670" s="171"/>
      <c r="EC670" s="171"/>
      <c r="ED670" s="171"/>
      <c r="EE670" s="171"/>
      <c r="EF670" s="171"/>
      <c r="EG670" s="171"/>
      <c r="EH670" s="171"/>
      <c r="EI670" s="171"/>
      <c r="EJ670" s="171"/>
      <c r="EK670" s="171"/>
      <c r="EL670" s="171"/>
      <c r="EM670" s="171"/>
      <c r="EN670" s="171"/>
    </row>
    <row r="671" spans="43:144" ht="15" x14ac:dyDescent="0.25">
      <c r="AQ671" s="171"/>
      <c r="AR671"/>
      <c r="AS671"/>
      <c r="AT671"/>
      <c r="AU671"/>
      <c r="AV671"/>
      <c r="AW671"/>
      <c r="AX671"/>
      <c r="AY671"/>
      <c r="AZ671"/>
      <c r="BA671"/>
      <c r="BB671"/>
      <c r="BC671"/>
      <c r="BD671"/>
      <c r="BE671" s="171"/>
      <c r="BF671" s="171"/>
      <c r="BG671" s="171"/>
      <c r="BH671" s="171"/>
      <c r="BI671" s="171"/>
      <c r="BJ671" s="171"/>
      <c r="BK671" s="171"/>
      <c r="BL671" s="171"/>
      <c r="BM671" s="171"/>
      <c r="BN671" s="171"/>
      <c r="BO671" s="171"/>
      <c r="BP671" s="171"/>
      <c r="BQ671" s="171"/>
      <c r="BR671" s="171"/>
      <c r="BS671" s="171"/>
      <c r="BT671" s="171"/>
      <c r="BU671" s="171"/>
      <c r="BV671" s="171"/>
      <c r="BW671" s="171"/>
      <c r="BX671" s="171"/>
      <c r="BY671" s="171"/>
      <c r="BZ671" s="171"/>
      <c r="CA671" s="171"/>
      <c r="CB671" s="171"/>
      <c r="CC671" s="171"/>
      <c r="CD671" s="171"/>
      <c r="CE671" s="171"/>
      <c r="CF671" s="171"/>
      <c r="CG671" s="171"/>
      <c r="CH671" s="171"/>
      <c r="CI671" s="171"/>
      <c r="CJ671" s="171"/>
      <c r="CK671" s="171"/>
      <c r="CL671" s="171"/>
      <c r="CM671" s="171"/>
      <c r="CN671" s="171"/>
      <c r="CO671" s="171"/>
      <c r="CP671" s="171"/>
      <c r="CQ671" s="171"/>
      <c r="CR671" s="171"/>
      <c r="CS671" s="171"/>
      <c r="CT671" s="171"/>
      <c r="CU671" s="171"/>
      <c r="CV671" s="171"/>
      <c r="CW671" s="171"/>
      <c r="CX671" s="171"/>
      <c r="CY671" s="171"/>
      <c r="CZ671" s="171"/>
      <c r="DA671" s="171"/>
      <c r="DB671" s="171"/>
      <c r="DC671" s="171"/>
      <c r="DD671" s="171"/>
      <c r="DE671" s="171"/>
      <c r="DF671" s="171"/>
      <c r="DG671" s="171"/>
      <c r="DH671" s="171"/>
      <c r="DI671" s="171"/>
      <c r="DJ671" s="171"/>
      <c r="DK671" s="171"/>
      <c r="DL671" s="171"/>
      <c r="DM671" s="171"/>
      <c r="DN671" s="171"/>
      <c r="DO671" s="171"/>
      <c r="DP671" s="171"/>
      <c r="DQ671" s="171"/>
      <c r="DR671" s="171"/>
      <c r="DS671" s="171"/>
      <c r="DT671" s="171"/>
      <c r="DU671" s="171"/>
      <c r="DV671" s="171"/>
      <c r="DW671" s="171"/>
      <c r="DX671" s="171"/>
      <c r="DY671" s="171"/>
      <c r="DZ671" s="171"/>
      <c r="EA671" s="171"/>
      <c r="EB671" s="171"/>
      <c r="EC671" s="171"/>
      <c r="ED671" s="171"/>
      <c r="EE671" s="171"/>
      <c r="EF671" s="171"/>
      <c r="EG671" s="171"/>
      <c r="EH671" s="171"/>
      <c r="EI671" s="171"/>
      <c r="EJ671" s="171"/>
      <c r="EK671" s="171"/>
      <c r="EL671" s="171"/>
      <c r="EM671" s="171"/>
      <c r="EN671" s="171"/>
    </row>
    <row r="672" spans="43:144" ht="15" x14ac:dyDescent="0.25">
      <c r="AQ672" s="171"/>
      <c r="AR672"/>
      <c r="AS672"/>
      <c r="AT672"/>
      <c r="AU672"/>
      <c r="AV672"/>
      <c r="AW672"/>
      <c r="AX672"/>
      <c r="AY672"/>
      <c r="AZ672"/>
      <c r="BA672"/>
      <c r="BB672"/>
      <c r="BC672"/>
      <c r="BD672"/>
      <c r="BE672" s="171"/>
      <c r="BF672" s="171"/>
      <c r="BG672" s="171"/>
      <c r="BH672" s="171"/>
      <c r="BI672" s="171"/>
      <c r="BJ672" s="171"/>
      <c r="BK672" s="171"/>
      <c r="BL672" s="171"/>
      <c r="BM672" s="171"/>
      <c r="BN672" s="171"/>
      <c r="BO672" s="171"/>
      <c r="BP672" s="171"/>
      <c r="BQ672" s="171"/>
      <c r="BR672" s="171"/>
      <c r="BS672" s="171"/>
      <c r="BT672" s="171"/>
      <c r="BU672" s="171"/>
      <c r="BV672" s="171"/>
      <c r="BW672" s="171"/>
      <c r="BX672" s="171"/>
      <c r="BY672" s="171"/>
      <c r="BZ672" s="171"/>
      <c r="CA672" s="171"/>
      <c r="CB672" s="171"/>
      <c r="CC672" s="171"/>
      <c r="CD672" s="171"/>
      <c r="CE672" s="171"/>
      <c r="CF672" s="171"/>
      <c r="CG672" s="171"/>
      <c r="CH672" s="171"/>
      <c r="CI672" s="171"/>
      <c r="CJ672" s="171"/>
      <c r="CK672" s="171"/>
      <c r="CL672" s="171"/>
      <c r="CM672" s="171"/>
      <c r="CN672" s="171"/>
      <c r="CO672" s="171"/>
      <c r="CP672" s="171"/>
      <c r="CQ672" s="171"/>
      <c r="CR672" s="171"/>
      <c r="CS672" s="171"/>
      <c r="CT672" s="171"/>
      <c r="CU672" s="171"/>
      <c r="CV672" s="171"/>
      <c r="CW672" s="171"/>
      <c r="CX672" s="171"/>
      <c r="CY672" s="171"/>
      <c r="CZ672" s="171"/>
      <c r="DA672" s="171"/>
      <c r="DB672" s="171"/>
      <c r="DC672" s="171"/>
      <c r="DD672" s="171"/>
      <c r="DE672" s="171"/>
      <c r="DF672" s="171"/>
      <c r="DG672" s="171"/>
      <c r="DH672" s="171"/>
      <c r="DI672" s="171"/>
      <c r="DJ672" s="171"/>
      <c r="DK672" s="171"/>
      <c r="DL672" s="171"/>
      <c r="DM672" s="171"/>
      <c r="DN672" s="171"/>
      <c r="DO672" s="171"/>
      <c r="DP672" s="171"/>
      <c r="DQ672" s="171"/>
      <c r="DR672" s="171"/>
      <c r="DS672" s="171"/>
      <c r="DT672" s="171"/>
      <c r="DU672" s="171"/>
      <c r="DV672" s="171"/>
      <c r="DW672" s="171"/>
      <c r="DX672" s="171"/>
      <c r="DY672" s="171"/>
      <c r="DZ672" s="171"/>
      <c r="EA672" s="171"/>
      <c r="EB672" s="171"/>
      <c r="EC672" s="171"/>
      <c r="ED672" s="171"/>
      <c r="EE672" s="171"/>
      <c r="EF672" s="171"/>
      <c r="EG672" s="171"/>
      <c r="EH672" s="171"/>
      <c r="EI672" s="171"/>
      <c r="EJ672" s="171"/>
      <c r="EK672" s="171"/>
      <c r="EL672" s="171"/>
      <c r="EM672" s="171"/>
      <c r="EN672" s="171"/>
    </row>
    <row r="673" spans="43:144" ht="15" x14ac:dyDescent="0.25">
      <c r="AQ673" s="171"/>
      <c r="AR673"/>
      <c r="AS673"/>
      <c r="AT673"/>
      <c r="AU673"/>
      <c r="AV673"/>
      <c r="AW673"/>
      <c r="AX673"/>
      <c r="AY673"/>
      <c r="AZ673"/>
      <c r="BA673"/>
      <c r="BB673"/>
      <c r="BC673"/>
      <c r="BD673"/>
      <c r="BE673" s="171"/>
      <c r="BF673" s="171"/>
      <c r="BG673" s="171"/>
      <c r="BH673" s="171"/>
      <c r="BI673" s="171"/>
      <c r="BJ673" s="171"/>
      <c r="BK673" s="171"/>
      <c r="BL673" s="171"/>
      <c r="BM673" s="171"/>
      <c r="BN673" s="171"/>
      <c r="BO673" s="171"/>
      <c r="BP673" s="171"/>
      <c r="BQ673" s="171"/>
      <c r="BR673" s="171"/>
      <c r="BS673" s="171"/>
      <c r="BT673" s="171"/>
      <c r="BU673" s="171"/>
      <c r="BV673" s="171"/>
      <c r="BW673" s="171"/>
      <c r="BX673" s="171"/>
      <c r="BY673" s="171"/>
      <c r="BZ673" s="171"/>
      <c r="CA673" s="171"/>
      <c r="CB673" s="171"/>
      <c r="CC673" s="171"/>
      <c r="CD673" s="171"/>
      <c r="CE673" s="171"/>
      <c r="CF673" s="171"/>
      <c r="CG673" s="171"/>
      <c r="CH673" s="171"/>
      <c r="CI673" s="171"/>
      <c r="CJ673" s="171"/>
      <c r="CK673" s="171"/>
      <c r="CL673" s="171"/>
      <c r="CM673" s="171"/>
      <c r="CN673" s="171"/>
      <c r="CO673" s="171"/>
      <c r="CP673" s="171"/>
      <c r="CQ673" s="171"/>
      <c r="CR673" s="171"/>
      <c r="CS673" s="171"/>
      <c r="CT673" s="171"/>
      <c r="CU673" s="171"/>
      <c r="CV673" s="171"/>
      <c r="CW673" s="171"/>
      <c r="CX673" s="171"/>
      <c r="CY673" s="171"/>
      <c r="CZ673" s="171"/>
      <c r="DA673" s="171"/>
      <c r="DB673" s="171"/>
      <c r="DC673" s="171"/>
      <c r="DD673" s="171"/>
      <c r="DE673" s="171"/>
      <c r="DF673" s="171"/>
      <c r="DG673" s="171"/>
      <c r="DH673" s="171"/>
      <c r="DI673" s="171"/>
      <c r="DJ673" s="171"/>
      <c r="DK673" s="171"/>
      <c r="DL673" s="171"/>
      <c r="DM673" s="171"/>
      <c r="DN673" s="171"/>
      <c r="DO673" s="171"/>
      <c r="DP673" s="171"/>
      <c r="DQ673" s="171"/>
      <c r="DR673" s="171"/>
      <c r="DS673" s="171"/>
      <c r="DT673" s="171"/>
      <c r="DU673" s="171"/>
      <c r="DV673" s="171"/>
      <c r="DW673" s="171"/>
      <c r="DX673" s="171"/>
      <c r="DY673" s="171"/>
      <c r="DZ673" s="171"/>
      <c r="EA673" s="171"/>
      <c r="EB673" s="171"/>
      <c r="EC673" s="171"/>
      <c r="ED673" s="171"/>
      <c r="EE673" s="171"/>
      <c r="EF673" s="171"/>
      <c r="EG673" s="171"/>
      <c r="EH673" s="171"/>
      <c r="EI673" s="171"/>
      <c r="EJ673" s="171"/>
      <c r="EK673" s="171"/>
      <c r="EL673" s="171"/>
      <c r="EM673" s="171"/>
      <c r="EN673" s="171"/>
    </row>
    <row r="674" spans="43:144" ht="15" x14ac:dyDescent="0.25">
      <c r="AQ674" s="171"/>
      <c r="AR674"/>
      <c r="AS674"/>
      <c r="AT674"/>
      <c r="AU674"/>
      <c r="AV674"/>
      <c r="AW674"/>
      <c r="AX674"/>
      <c r="AY674"/>
      <c r="AZ674"/>
      <c r="BA674"/>
      <c r="BB674"/>
      <c r="BC674"/>
      <c r="BD674"/>
      <c r="BE674" s="171"/>
      <c r="BF674" s="171"/>
      <c r="BG674" s="171"/>
      <c r="BH674" s="171"/>
      <c r="BI674" s="171"/>
      <c r="BJ674" s="171"/>
      <c r="BK674" s="171"/>
      <c r="BL674" s="171"/>
      <c r="BM674" s="171"/>
      <c r="BN674" s="171"/>
      <c r="BO674" s="171"/>
      <c r="BP674" s="171"/>
      <c r="BQ674" s="171"/>
      <c r="BR674" s="171"/>
      <c r="BS674" s="171"/>
      <c r="BT674" s="171"/>
      <c r="BU674" s="171"/>
      <c r="BV674" s="171"/>
      <c r="BW674" s="171"/>
      <c r="BX674" s="171"/>
      <c r="BY674" s="171"/>
      <c r="BZ674" s="171"/>
      <c r="CA674" s="171"/>
      <c r="CB674" s="171"/>
      <c r="CC674" s="171"/>
      <c r="CD674" s="171"/>
      <c r="CE674" s="171"/>
      <c r="CF674" s="171"/>
      <c r="CG674" s="171"/>
      <c r="CH674" s="171"/>
      <c r="CI674" s="171"/>
      <c r="CJ674" s="171"/>
      <c r="CK674" s="171"/>
      <c r="CL674" s="171"/>
      <c r="CM674" s="171"/>
      <c r="CN674" s="171"/>
      <c r="CO674" s="171"/>
      <c r="CP674" s="171"/>
      <c r="CQ674" s="171"/>
      <c r="CR674" s="171"/>
      <c r="CS674" s="171"/>
      <c r="CT674" s="171"/>
      <c r="CU674" s="171"/>
      <c r="CV674" s="171"/>
      <c r="CW674" s="171"/>
      <c r="CX674" s="171"/>
      <c r="CY674" s="171"/>
      <c r="CZ674" s="171"/>
      <c r="DA674" s="171"/>
      <c r="DB674" s="171"/>
      <c r="DC674" s="171"/>
      <c r="DD674" s="171"/>
      <c r="DE674" s="171"/>
      <c r="DF674" s="171"/>
      <c r="DG674" s="171"/>
      <c r="DH674" s="171"/>
      <c r="DI674" s="171"/>
      <c r="DJ674" s="171"/>
      <c r="DK674" s="171"/>
      <c r="DL674" s="171"/>
      <c r="DM674" s="171"/>
      <c r="DN674" s="171"/>
      <c r="DO674" s="171"/>
      <c r="DP674" s="171"/>
      <c r="DQ674" s="171"/>
      <c r="DR674" s="171"/>
      <c r="DS674" s="171"/>
      <c r="DT674" s="171"/>
      <c r="DU674" s="171"/>
      <c r="DV674" s="171"/>
      <c r="DW674" s="171"/>
      <c r="DX674" s="171"/>
      <c r="DY674" s="171"/>
      <c r="DZ674" s="171"/>
      <c r="EA674" s="171"/>
      <c r="EB674" s="171"/>
      <c r="EC674" s="171"/>
      <c r="ED674" s="171"/>
      <c r="EE674" s="171"/>
      <c r="EF674" s="171"/>
      <c r="EG674" s="171"/>
      <c r="EH674" s="171"/>
      <c r="EI674" s="171"/>
      <c r="EJ674" s="171"/>
      <c r="EK674" s="171"/>
      <c r="EL674" s="171"/>
      <c r="EM674" s="171"/>
      <c r="EN674" s="171"/>
    </row>
    <row r="675" spans="43:144" ht="15" x14ac:dyDescent="0.25">
      <c r="AQ675" s="171"/>
      <c r="AR675"/>
      <c r="AS675"/>
      <c r="AT675"/>
      <c r="AU675"/>
      <c r="AV675"/>
      <c r="AW675"/>
      <c r="AX675"/>
      <c r="AY675"/>
      <c r="AZ675"/>
      <c r="BA675"/>
      <c r="BB675"/>
      <c r="BC675"/>
      <c r="BD675"/>
      <c r="BE675" s="171"/>
      <c r="BF675" s="171"/>
      <c r="BG675" s="171"/>
      <c r="BH675" s="171"/>
      <c r="BI675" s="171"/>
      <c r="BJ675" s="171"/>
      <c r="BK675" s="171"/>
      <c r="BL675" s="171"/>
      <c r="BM675" s="171"/>
      <c r="BN675" s="171"/>
      <c r="BO675" s="171"/>
      <c r="BP675" s="171"/>
      <c r="BQ675" s="171"/>
      <c r="BR675" s="171"/>
      <c r="BS675" s="171"/>
      <c r="BT675" s="171"/>
      <c r="BU675" s="171"/>
      <c r="BV675" s="171"/>
      <c r="BW675" s="171"/>
      <c r="BX675" s="171"/>
      <c r="BY675" s="171"/>
      <c r="BZ675" s="171"/>
      <c r="CA675" s="171"/>
      <c r="CB675" s="171"/>
      <c r="CC675" s="171"/>
      <c r="CD675" s="171"/>
      <c r="CE675" s="171"/>
      <c r="CF675" s="171"/>
      <c r="CG675" s="171"/>
      <c r="CH675" s="171"/>
      <c r="CI675" s="171"/>
      <c r="CJ675" s="171"/>
      <c r="CK675" s="171"/>
      <c r="CL675" s="171"/>
      <c r="CM675" s="171"/>
      <c r="CN675" s="171"/>
      <c r="CO675" s="171"/>
      <c r="CP675" s="171"/>
      <c r="CQ675" s="171"/>
      <c r="CR675" s="171"/>
      <c r="CS675" s="171"/>
      <c r="CT675" s="171"/>
      <c r="CU675" s="171"/>
      <c r="CV675" s="171"/>
      <c r="CW675" s="171"/>
      <c r="CX675" s="171"/>
      <c r="CY675" s="171"/>
      <c r="CZ675" s="171"/>
      <c r="DA675" s="171"/>
      <c r="DB675" s="171"/>
      <c r="DC675" s="171"/>
      <c r="DD675" s="171"/>
      <c r="DE675" s="171"/>
      <c r="DF675" s="171"/>
      <c r="DG675" s="171"/>
      <c r="DH675" s="171"/>
      <c r="DI675" s="171"/>
      <c r="DJ675" s="171"/>
      <c r="DK675" s="171"/>
      <c r="DL675" s="171"/>
      <c r="DM675" s="171"/>
      <c r="DN675" s="171"/>
      <c r="DO675" s="171"/>
      <c r="DP675" s="171"/>
      <c r="DQ675" s="171"/>
      <c r="DR675" s="171"/>
      <c r="DS675" s="171"/>
      <c r="DT675" s="171"/>
      <c r="DU675" s="171"/>
      <c r="DV675" s="171"/>
      <c r="DW675" s="171"/>
      <c r="DX675" s="171"/>
      <c r="DY675" s="171"/>
      <c r="DZ675" s="171"/>
      <c r="EA675" s="171"/>
      <c r="EB675" s="171"/>
      <c r="EC675" s="171"/>
      <c r="ED675" s="171"/>
      <c r="EE675" s="171"/>
      <c r="EF675" s="171"/>
      <c r="EG675" s="171"/>
      <c r="EH675" s="171"/>
      <c r="EI675" s="171"/>
      <c r="EJ675" s="171"/>
      <c r="EK675" s="171"/>
      <c r="EL675" s="171"/>
      <c r="EM675" s="171"/>
      <c r="EN675" s="171"/>
    </row>
    <row r="676" spans="43:144" ht="15" x14ac:dyDescent="0.25">
      <c r="AQ676" s="171"/>
      <c r="AR676"/>
      <c r="AS676"/>
      <c r="AT676"/>
      <c r="AU676"/>
      <c r="AV676"/>
      <c r="AW676"/>
      <c r="AX676"/>
      <c r="AY676"/>
      <c r="AZ676"/>
      <c r="BA676"/>
      <c r="BB676"/>
      <c r="BC676"/>
      <c r="BD676"/>
      <c r="BE676" s="171"/>
      <c r="BF676" s="171"/>
      <c r="BG676" s="171"/>
      <c r="BH676" s="171"/>
      <c r="BI676" s="171"/>
      <c r="BJ676" s="171"/>
      <c r="BK676" s="171"/>
      <c r="BL676" s="171"/>
      <c r="BM676" s="171"/>
      <c r="BN676" s="171"/>
      <c r="BO676" s="171"/>
      <c r="BP676" s="171"/>
      <c r="BQ676" s="171"/>
      <c r="BR676" s="171"/>
      <c r="BS676" s="171"/>
      <c r="BT676" s="171"/>
      <c r="BU676" s="171"/>
      <c r="BV676" s="171"/>
      <c r="BW676" s="171"/>
      <c r="BX676" s="171"/>
      <c r="BY676" s="171"/>
      <c r="BZ676" s="171"/>
      <c r="CA676" s="171"/>
      <c r="CB676" s="171"/>
      <c r="CC676" s="171"/>
      <c r="CD676" s="171"/>
      <c r="CE676" s="171"/>
      <c r="CF676" s="171"/>
      <c r="CG676" s="171"/>
      <c r="CH676" s="171"/>
      <c r="CI676" s="171"/>
      <c r="CJ676" s="171"/>
      <c r="CK676" s="171"/>
      <c r="CL676" s="171"/>
      <c r="CM676" s="171"/>
      <c r="CN676" s="171"/>
      <c r="CO676" s="171"/>
      <c r="CP676" s="171"/>
      <c r="CQ676" s="171"/>
      <c r="CR676" s="171"/>
      <c r="CS676" s="171"/>
      <c r="CT676" s="171"/>
      <c r="CU676" s="171"/>
      <c r="CV676" s="171"/>
      <c r="CW676" s="171"/>
      <c r="CX676" s="171"/>
      <c r="CY676" s="171"/>
      <c r="CZ676" s="171"/>
      <c r="DA676" s="171"/>
      <c r="DB676" s="171"/>
      <c r="DC676" s="171"/>
      <c r="DD676" s="171"/>
      <c r="DE676" s="171"/>
      <c r="DF676" s="171"/>
      <c r="DG676" s="171"/>
      <c r="DH676" s="171"/>
      <c r="DI676" s="171"/>
      <c r="DJ676" s="171"/>
      <c r="DK676" s="171"/>
      <c r="DL676" s="171"/>
      <c r="DM676" s="171"/>
      <c r="DN676" s="171"/>
      <c r="DO676" s="171"/>
      <c r="DP676" s="171"/>
      <c r="DQ676" s="171"/>
      <c r="DR676" s="171"/>
      <c r="DS676" s="171"/>
      <c r="DT676" s="171"/>
      <c r="DU676" s="171"/>
      <c r="DV676" s="171"/>
      <c r="DW676" s="171"/>
      <c r="DX676" s="171"/>
      <c r="DY676" s="171"/>
      <c r="DZ676" s="171"/>
      <c r="EA676" s="171"/>
      <c r="EB676" s="171"/>
      <c r="EC676" s="171"/>
      <c r="ED676" s="171"/>
      <c r="EE676" s="171"/>
      <c r="EF676" s="171"/>
      <c r="EG676" s="171"/>
      <c r="EH676" s="171"/>
      <c r="EI676" s="171"/>
      <c r="EJ676" s="171"/>
      <c r="EK676" s="171"/>
      <c r="EL676" s="171"/>
      <c r="EM676" s="171"/>
      <c r="EN676" s="171"/>
    </row>
    <row r="677" spans="43:144" ht="15" x14ac:dyDescent="0.25">
      <c r="AQ677" s="171"/>
      <c r="AR677"/>
      <c r="AS677"/>
      <c r="AT677"/>
      <c r="AU677"/>
      <c r="AV677"/>
      <c r="AW677"/>
      <c r="AX677"/>
      <c r="AY677"/>
      <c r="AZ677"/>
      <c r="BA677"/>
      <c r="BB677"/>
      <c r="BC677"/>
      <c r="BD677"/>
      <c r="BE677" s="171"/>
      <c r="BF677" s="171"/>
      <c r="BG677" s="171"/>
      <c r="BH677" s="171"/>
      <c r="BI677" s="171"/>
      <c r="BJ677" s="171"/>
      <c r="BK677" s="171"/>
      <c r="BL677" s="171"/>
      <c r="BM677" s="171"/>
      <c r="BN677" s="171"/>
      <c r="BO677" s="171"/>
      <c r="BP677" s="171"/>
      <c r="BQ677" s="171"/>
      <c r="BR677" s="171"/>
      <c r="BS677" s="171"/>
      <c r="BT677" s="171"/>
      <c r="BU677" s="171"/>
      <c r="BV677" s="171"/>
      <c r="BW677" s="171"/>
      <c r="BX677" s="171"/>
      <c r="BY677" s="171"/>
      <c r="BZ677" s="171"/>
      <c r="CA677" s="171"/>
      <c r="CB677" s="171"/>
      <c r="CC677" s="171"/>
      <c r="CD677" s="171"/>
      <c r="CE677" s="171"/>
      <c r="CF677" s="171"/>
      <c r="CG677" s="171"/>
      <c r="CH677" s="171"/>
      <c r="CI677" s="171"/>
      <c r="CJ677" s="171"/>
      <c r="CK677" s="171"/>
      <c r="CL677" s="171"/>
      <c r="CM677" s="171"/>
      <c r="CN677" s="171"/>
      <c r="CO677" s="171"/>
      <c r="CP677" s="171"/>
      <c r="CQ677" s="171"/>
      <c r="CR677" s="171"/>
      <c r="CS677" s="171"/>
      <c r="CT677" s="171"/>
      <c r="CU677" s="171"/>
      <c r="CV677" s="171"/>
      <c r="CW677" s="171"/>
      <c r="CX677" s="171"/>
      <c r="CY677" s="171"/>
      <c r="CZ677" s="171"/>
      <c r="DA677" s="171"/>
      <c r="DB677" s="171"/>
      <c r="DC677" s="171"/>
      <c r="DD677" s="171"/>
      <c r="DE677" s="171"/>
      <c r="DF677" s="171"/>
      <c r="DG677" s="171"/>
      <c r="DH677" s="171"/>
      <c r="DI677" s="171"/>
      <c r="DJ677" s="171"/>
      <c r="DK677" s="171"/>
      <c r="DL677" s="171"/>
      <c r="DM677" s="171"/>
      <c r="DN677" s="171"/>
      <c r="DO677" s="171"/>
      <c r="DP677" s="171"/>
      <c r="DQ677" s="171"/>
      <c r="DR677" s="171"/>
      <c r="DS677" s="171"/>
      <c r="DT677" s="171"/>
      <c r="DU677" s="171"/>
      <c r="DV677" s="171"/>
      <c r="DW677" s="171"/>
      <c r="DX677" s="171"/>
      <c r="DY677" s="171"/>
      <c r="DZ677" s="171"/>
      <c r="EA677" s="171"/>
      <c r="EB677" s="171"/>
      <c r="EC677" s="171"/>
      <c r="ED677" s="171"/>
      <c r="EE677" s="171"/>
      <c r="EF677" s="171"/>
      <c r="EG677" s="171"/>
      <c r="EH677" s="171"/>
      <c r="EI677" s="171"/>
      <c r="EJ677" s="171"/>
      <c r="EK677" s="171"/>
      <c r="EL677" s="171"/>
      <c r="EM677" s="171"/>
      <c r="EN677" s="171"/>
    </row>
    <row r="678" spans="43:144" ht="15" x14ac:dyDescent="0.25">
      <c r="AQ678" s="171"/>
      <c r="AR678"/>
      <c r="AS678"/>
      <c r="AT678"/>
      <c r="AU678"/>
      <c r="AV678"/>
      <c r="AW678"/>
      <c r="AX678"/>
      <c r="AY678"/>
      <c r="AZ678"/>
      <c r="BA678"/>
      <c r="BB678"/>
      <c r="BC678"/>
      <c r="BD678"/>
      <c r="BE678" s="171"/>
      <c r="BF678" s="171"/>
      <c r="BG678" s="171"/>
      <c r="BH678" s="171"/>
      <c r="BI678" s="171"/>
      <c r="BJ678" s="171"/>
      <c r="BK678" s="171"/>
      <c r="BL678" s="171"/>
      <c r="BM678" s="171"/>
      <c r="BN678" s="171"/>
      <c r="BO678" s="171"/>
      <c r="BP678" s="171"/>
      <c r="BQ678" s="171"/>
      <c r="BR678" s="171"/>
      <c r="BS678" s="171"/>
      <c r="BT678" s="171"/>
      <c r="BU678" s="171"/>
      <c r="BV678" s="171"/>
      <c r="BW678" s="171"/>
      <c r="BX678" s="171"/>
      <c r="BY678" s="171"/>
      <c r="BZ678" s="171"/>
      <c r="CA678" s="171"/>
      <c r="CB678" s="171"/>
      <c r="CC678" s="171"/>
      <c r="CD678" s="171"/>
      <c r="CE678" s="171"/>
      <c r="CF678" s="171"/>
      <c r="CG678" s="171"/>
      <c r="CH678" s="171"/>
      <c r="CI678" s="171"/>
      <c r="CJ678" s="171"/>
      <c r="CK678" s="171"/>
      <c r="CL678" s="171"/>
      <c r="CM678" s="171"/>
      <c r="CN678" s="171"/>
      <c r="CO678" s="171"/>
      <c r="CP678" s="171"/>
      <c r="CQ678" s="171"/>
      <c r="CR678" s="171"/>
      <c r="CS678" s="171"/>
      <c r="CT678" s="171"/>
      <c r="CU678" s="171"/>
      <c r="CV678" s="171"/>
      <c r="CW678" s="171"/>
      <c r="CX678" s="171"/>
      <c r="CY678" s="171"/>
      <c r="CZ678" s="171"/>
      <c r="DA678" s="171"/>
      <c r="DB678" s="171"/>
      <c r="DC678" s="171"/>
      <c r="DD678" s="171"/>
      <c r="DE678" s="171"/>
      <c r="DF678" s="171"/>
      <c r="DG678" s="171"/>
      <c r="DH678" s="171"/>
      <c r="DI678" s="171"/>
      <c r="DJ678" s="171"/>
      <c r="DK678" s="171"/>
      <c r="DL678" s="171"/>
      <c r="DM678" s="171"/>
      <c r="DN678" s="171"/>
      <c r="DO678" s="171"/>
      <c r="DP678" s="171"/>
      <c r="DQ678" s="171"/>
      <c r="DR678" s="171"/>
      <c r="DS678" s="171"/>
      <c r="DT678" s="171"/>
      <c r="DU678" s="171"/>
      <c r="DV678" s="171"/>
      <c r="DW678" s="171"/>
      <c r="DX678" s="171"/>
      <c r="DY678" s="171"/>
      <c r="DZ678" s="171"/>
      <c r="EA678" s="171"/>
      <c r="EB678" s="171"/>
      <c r="EC678" s="171"/>
      <c r="ED678" s="171"/>
      <c r="EE678" s="171"/>
      <c r="EF678" s="171"/>
      <c r="EG678" s="171"/>
      <c r="EH678" s="171"/>
      <c r="EI678" s="171"/>
      <c r="EJ678" s="171"/>
      <c r="EK678" s="171"/>
      <c r="EL678" s="171"/>
      <c r="EM678" s="171"/>
      <c r="EN678" s="171"/>
    </row>
    <row r="679" spans="43:144" ht="15" x14ac:dyDescent="0.25">
      <c r="AQ679" s="171"/>
      <c r="AR679"/>
      <c r="AS679"/>
      <c r="AT679"/>
      <c r="AU679"/>
      <c r="AV679"/>
      <c r="AW679"/>
      <c r="AX679"/>
      <c r="AY679"/>
      <c r="AZ679"/>
      <c r="BA679"/>
      <c r="BB679"/>
      <c r="BC679"/>
      <c r="BD679"/>
      <c r="BE679" s="171"/>
      <c r="BF679" s="171"/>
      <c r="BG679" s="171"/>
      <c r="BH679" s="171"/>
      <c r="BI679" s="171"/>
      <c r="BJ679" s="171"/>
      <c r="BK679" s="171"/>
      <c r="BL679" s="171"/>
      <c r="BM679" s="171"/>
      <c r="BN679" s="171"/>
      <c r="BO679" s="171"/>
      <c r="BP679" s="171"/>
      <c r="BQ679" s="171"/>
      <c r="BR679" s="171"/>
      <c r="BS679" s="171"/>
      <c r="BT679" s="171"/>
      <c r="BU679" s="171"/>
      <c r="BV679" s="171"/>
      <c r="BW679" s="171"/>
      <c r="BX679" s="171"/>
      <c r="BY679" s="171"/>
      <c r="BZ679" s="171"/>
      <c r="CA679" s="171"/>
      <c r="CB679" s="171"/>
      <c r="CC679" s="171"/>
      <c r="CD679" s="171"/>
      <c r="CE679" s="171"/>
      <c r="CF679" s="171"/>
      <c r="CG679" s="171"/>
      <c r="CH679" s="171"/>
      <c r="CI679" s="171"/>
      <c r="CJ679" s="171"/>
      <c r="CK679" s="171"/>
      <c r="CL679" s="171"/>
      <c r="CM679" s="171"/>
      <c r="CN679" s="171"/>
      <c r="CO679" s="171"/>
      <c r="CP679" s="171"/>
      <c r="CQ679" s="171"/>
      <c r="CR679" s="171"/>
      <c r="CS679" s="171"/>
      <c r="CT679" s="171"/>
      <c r="CU679" s="171"/>
      <c r="CV679" s="171"/>
      <c r="CW679" s="171"/>
      <c r="CX679" s="171"/>
      <c r="CY679" s="171"/>
      <c r="CZ679" s="171"/>
      <c r="DA679" s="171"/>
      <c r="DB679" s="171"/>
      <c r="DC679" s="171"/>
      <c r="DD679" s="171"/>
      <c r="DE679" s="171"/>
      <c r="DF679" s="171"/>
      <c r="DG679" s="171"/>
      <c r="DH679" s="171"/>
      <c r="DI679" s="171"/>
      <c r="DJ679" s="171"/>
      <c r="DK679" s="171"/>
      <c r="DL679" s="171"/>
      <c r="DM679" s="171"/>
      <c r="DN679" s="171"/>
      <c r="DO679" s="171"/>
      <c r="DP679" s="171"/>
      <c r="DQ679" s="171"/>
      <c r="DR679" s="171"/>
      <c r="DS679" s="171"/>
      <c r="DT679" s="171"/>
      <c r="DU679" s="171"/>
      <c r="DV679" s="171"/>
      <c r="DW679" s="171"/>
      <c r="DX679" s="171"/>
      <c r="DY679" s="171"/>
      <c r="DZ679" s="171"/>
      <c r="EA679" s="171"/>
      <c r="EB679" s="171"/>
      <c r="EC679" s="171"/>
      <c r="ED679" s="171"/>
      <c r="EE679" s="171"/>
      <c r="EF679" s="171"/>
      <c r="EG679" s="171"/>
      <c r="EH679" s="171"/>
      <c r="EI679" s="171"/>
      <c r="EJ679" s="171"/>
      <c r="EK679" s="171"/>
      <c r="EL679" s="171"/>
      <c r="EM679" s="171"/>
      <c r="EN679" s="171"/>
    </row>
    <row r="680" spans="43:144" ht="15" x14ac:dyDescent="0.25">
      <c r="AQ680" s="171"/>
      <c r="AR680"/>
      <c r="AS680"/>
      <c r="AT680"/>
      <c r="AU680"/>
      <c r="AV680"/>
      <c r="AW680"/>
      <c r="AX680"/>
      <c r="AY680"/>
      <c r="AZ680"/>
      <c r="BA680"/>
      <c r="BB680"/>
      <c r="BC680"/>
      <c r="BD680"/>
      <c r="BE680" s="171"/>
      <c r="BF680" s="171"/>
      <c r="BG680" s="171"/>
      <c r="BH680" s="171"/>
      <c r="BI680" s="171"/>
      <c r="BJ680" s="171"/>
      <c r="BK680" s="171"/>
      <c r="BL680" s="171"/>
      <c r="BM680" s="171"/>
      <c r="BN680" s="171"/>
      <c r="BO680" s="171"/>
      <c r="BP680" s="171"/>
      <c r="BQ680" s="171"/>
      <c r="BR680" s="171"/>
      <c r="BS680" s="171"/>
      <c r="BT680" s="171"/>
      <c r="BU680" s="171"/>
      <c r="BV680" s="171"/>
      <c r="BW680" s="171"/>
      <c r="BX680" s="171"/>
      <c r="BY680" s="171"/>
      <c r="BZ680" s="171"/>
      <c r="CA680" s="171"/>
      <c r="CB680" s="171"/>
      <c r="CC680" s="171"/>
      <c r="CD680" s="171"/>
      <c r="CE680" s="171"/>
      <c r="CF680" s="171"/>
      <c r="CG680" s="171"/>
      <c r="CH680" s="171"/>
      <c r="CI680" s="171"/>
      <c r="CJ680" s="171"/>
      <c r="CK680" s="171"/>
      <c r="CL680" s="171"/>
      <c r="CM680" s="171"/>
      <c r="CN680" s="171"/>
      <c r="CO680" s="171"/>
      <c r="CP680" s="171"/>
      <c r="CQ680" s="171"/>
      <c r="CR680" s="171"/>
      <c r="CS680" s="171"/>
      <c r="CT680" s="171"/>
      <c r="CU680" s="171"/>
      <c r="CV680" s="171"/>
      <c r="CW680" s="171"/>
      <c r="CX680" s="171"/>
      <c r="CY680" s="171"/>
      <c r="CZ680" s="171"/>
      <c r="DA680" s="171"/>
      <c r="DB680" s="171"/>
      <c r="DC680" s="171"/>
      <c r="DD680" s="171"/>
      <c r="DE680" s="171"/>
      <c r="DF680" s="171"/>
      <c r="DG680" s="171"/>
      <c r="DH680" s="171"/>
      <c r="DI680" s="171"/>
      <c r="DJ680" s="171"/>
      <c r="DK680" s="171"/>
      <c r="DL680" s="171"/>
      <c r="DM680" s="171"/>
      <c r="DN680" s="171"/>
      <c r="DO680" s="171"/>
      <c r="DP680" s="171"/>
      <c r="DQ680" s="171"/>
      <c r="DR680" s="171"/>
      <c r="DS680" s="171"/>
      <c r="DT680" s="171"/>
      <c r="DU680" s="171"/>
      <c r="DV680" s="171"/>
      <c r="DW680" s="171"/>
      <c r="DX680" s="171"/>
      <c r="DY680" s="171"/>
      <c r="DZ680" s="171"/>
      <c r="EA680" s="171"/>
      <c r="EB680" s="171"/>
      <c r="EC680" s="171"/>
      <c r="ED680" s="171"/>
      <c r="EE680" s="171"/>
      <c r="EF680" s="171"/>
      <c r="EG680" s="171"/>
      <c r="EH680" s="171"/>
      <c r="EI680" s="171"/>
      <c r="EJ680" s="171"/>
      <c r="EK680" s="171"/>
      <c r="EL680" s="171"/>
      <c r="EM680" s="171"/>
      <c r="EN680" s="171"/>
    </row>
    <row r="681" spans="43:144" ht="15" x14ac:dyDescent="0.25">
      <c r="AQ681" s="171"/>
      <c r="AR681"/>
      <c r="AS681"/>
      <c r="AT681"/>
      <c r="AU681"/>
      <c r="AV681"/>
      <c r="AW681"/>
      <c r="AX681"/>
      <c r="AY681"/>
      <c r="AZ681"/>
      <c r="BA681"/>
      <c r="BB681"/>
      <c r="BC681"/>
      <c r="BD681"/>
      <c r="BE681" s="171"/>
      <c r="BF681" s="171"/>
      <c r="BG681" s="171"/>
      <c r="BH681" s="171"/>
      <c r="BI681" s="171"/>
      <c r="BJ681" s="171"/>
      <c r="BK681" s="171"/>
      <c r="BL681" s="171"/>
      <c r="BM681" s="171"/>
      <c r="BN681" s="171"/>
      <c r="BO681" s="171"/>
      <c r="BP681" s="171"/>
      <c r="BQ681" s="171"/>
      <c r="BR681" s="171"/>
      <c r="BS681" s="171"/>
      <c r="BT681" s="171"/>
      <c r="BU681" s="171"/>
      <c r="BV681" s="171"/>
      <c r="BW681" s="171"/>
      <c r="BX681" s="171"/>
      <c r="BY681" s="171"/>
      <c r="BZ681" s="171"/>
      <c r="CA681" s="171"/>
      <c r="CB681" s="171"/>
      <c r="CC681" s="171"/>
      <c r="CD681" s="171"/>
      <c r="CE681" s="171"/>
      <c r="CF681" s="171"/>
      <c r="CG681" s="171"/>
      <c r="CH681" s="171"/>
      <c r="CI681" s="171"/>
      <c r="CJ681" s="171"/>
      <c r="CK681" s="171"/>
      <c r="CL681" s="171"/>
      <c r="CM681" s="171"/>
      <c r="CN681" s="171"/>
      <c r="CO681" s="171"/>
      <c r="CP681" s="171"/>
      <c r="CQ681" s="171"/>
      <c r="CR681" s="171"/>
      <c r="CS681" s="171"/>
      <c r="CT681" s="171"/>
      <c r="CU681" s="171"/>
      <c r="CV681" s="171"/>
      <c r="CW681" s="171"/>
      <c r="CX681" s="171"/>
      <c r="CY681" s="171"/>
      <c r="CZ681" s="171"/>
      <c r="DA681" s="171"/>
      <c r="DB681" s="171"/>
      <c r="DC681" s="171"/>
      <c r="DD681" s="171"/>
      <c r="DE681" s="171"/>
      <c r="DF681" s="171"/>
      <c r="DG681" s="171"/>
      <c r="DH681" s="171"/>
      <c r="DI681" s="171"/>
      <c r="DJ681" s="171"/>
      <c r="DK681" s="171"/>
      <c r="DL681" s="171"/>
      <c r="DM681" s="171"/>
      <c r="DN681" s="171"/>
      <c r="DO681" s="171"/>
      <c r="DP681" s="171"/>
      <c r="DQ681" s="171"/>
      <c r="DR681" s="171"/>
      <c r="DS681" s="171"/>
      <c r="DT681" s="171"/>
      <c r="DU681" s="171"/>
      <c r="DV681" s="171"/>
      <c r="DW681" s="171"/>
      <c r="DX681" s="171"/>
      <c r="DY681" s="171"/>
      <c r="DZ681" s="171"/>
      <c r="EA681" s="171"/>
      <c r="EB681" s="171"/>
      <c r="EC681" s="171"/>
      <c r="ED681" s="171"/>
      <c r="EE681" s="171"/>
      <c r="EF681" s="171"/>
      <c r="EG681" s="171"/>
      <c r="EH681" s="171"/>
      <c r="EI681" s="171"/>
      <c r="EJ681" s="171"/>
      <c r="EK681" s="171"/>
      <c r="EL681" s="171"/>
      <c r="EM681" s="171"/>
      <c r="EN681" s="171"/>
    </row>
    <row r="682" spans="43:144" ht="15" x14ac:dyDescent="0.25">
      <c r="AQ682" s="171"/>
      <c r="AR682"/>
      <c r="AS682"/>
      <c r="AT682"/>
      <c r="AU682"/>
      <c r="AV682"/>
      <c r="AW682"/>
      <c r="AX682"/>
      <c r="AY682"/>
      <c r="AZ682"/>
      <c r="BA682"/>
      <c r="BB682"/>
      <c r="BC682"/>
      <c r="BD682"/>
      <c r="BE682" s="171"/>
      <c r="BF682" s="171"/>
      <c r="BG682" s="171"/>
      <c r="BH682" s="171"/>
      <c r="BI682" s="171"/>
      <c r="BJ682" s="171"/>
      <c r="BK682" s="171"/>
      <c r="BL682" s="171"/>
      <c r="BM682" s="171"/>
      <c r="BN682" s="171"/>
      <c r="BO682" s="171"/>
      <c r="BP682" s="171"/>
      <c r="BQ682" s="171"/>
      <c r="BR682" s="171"/>
      <c r="BS682" s="171"/>
      <c r="BT682" s="171"/>
      <c r="BU682" s="171"/>
      <c r="BV682" s="171"/>
      <c r="BW682" s="171"/>
      <c r="BX682" s="171"/>
      <c r="BY682" s="171"/>
      <c r="BZ682" s="171"/>
      <c r="CA682" s="171"/>
      <c r="CB682" s="171"/>
      <c r="CC682" s="171"/>
      <c r="CD682" s="171"/>
      <c r="CE682" s="171"/>
      <c r="CF682" s="171"/>
      <c r="CG682" s="171"/>
      <c r="CH682" s="171"/>
      <c r="CI682" s="171"/>
      <c r="CJ682" s="171"/>
      <c r="CK682" s="171"/>
      <c r="CL682" s="171"/>
      <c r="CM682" s="171"/>
      <c r="CN682" s="171"/>
      <c r="CO682" s="171"/>
      <c r="CP682" s="171"/>
      <c r="CQ682" s="171"/>
      <c r="CR682" s="171"/>
      <c r="CS682" s="171"/>
      <c r="CT682" s="171"/>
      <c r="CU682" s="171"/>
      <c r="CV682" s="171"/>
      <c r="CW682" s="171"/>
      <c r="CX682" s="171"/>
      <c r="CY682" s="171"/>
      <c r="CZ682" s="171"/>
      <c r="DA682" s="171"/>
      <c r="DB682" s="171"/>
      <c r="DC682" s="171"/>
      <c r="DD682" s="171"/>
      <c r="DE682" s="171"/>
      <c r="DF682" s="171"/>
      <c r="DG682" s="171"/>
      <c r="DH682" s="171"/>
      <c r="DI682" s="171"/>
      <c r="DJ682" s="171"/>
      <c r="DK682" s="171"/>
      <c r="DL682" s="171"/>
      <c r="DM682" s="171"/>
      <c r="DN682" s="171"/>
      <c r="DO682" s="171"/>
      <c r="DP682" s="171"/>
      <c r="DQ682" s="171"/>
      <c r="DR682" s="171"/>
      <c r="DS682" s="171"/>
      <c r="DT682" s="171"/>
      <c r="DU682" s="171"/>
      <c r="DV682" s="171"/>
      <c r="DW682" s="171"/>
      <c r="DX682" s="171"/>
      <c r="DY682" s="171"/>
      <c r="DZ682" s="171"/>
      <c r="EA682" s="171"/>
      <c r="EB682" s="171"/>
      <c r="EC682" s="171"/>
      <c r="ED682" s="171"/>
      <c r="EE682" s="171"/>
      <c r="EF682" s="171"/>
      <c r="EG682" s="171"/>
      <c r="EH682" s="171"/>
      <c r="EI682" s="171"/>
      <c r="EJ682" s="171"/>
      <c r="EK682" s="171"/>
      <c r="EL682" s="171"/>
      <c r="EM682" s="171"/>
      <c r="EN682" s="171"/>
    </row>
    <row r="683" spans="43:144" ht="15" x14ac:dyDescent="0.25">
      <c r="AQ683" s="171"/>
      <c r="AR683"/>
      <c r="AS683"/>
      <c r="AT683"/>
      <c r="AU683"/>
      <c r="AV683"/>
      <c r="AW683"/>
      <c r="AX683"/>
      <c r="AY683"/>
      <c r="AZ683"/>
      <c r="BA683"/>
      <c r="BB683"/>
      <c r="BC683"/>
      <c r="BD683"/>
      <c r="BE683" s="171"/>
      <c r="BF683" s="171"/>
      <c r="BG683" s="171"/>
      <c r="BH683" s="171"/>
      <c r="BI683" s="171"/>
      <c r="BJ683" s="171"/>
      <c r="BK683" s="171"/>
      <c r="BL683" s="171"/>
      <c r="BM683" s="171"/>
      <c r="BN683" s="171"/>
      <c r="BO683" s="171"/>
      <c r="BP683" s="171"/>
      <c r="BQ683" s="171"/>
      <c r="BR683" s="171"/>
      <c r="BS683" s="171"/>
      <c r="BT683" s="171"/>
      <c r="BU683" s="171"/>
      <c r="BV683" s="171"/>
      <c r="BW683" s="171"/>
      <c r="BX683" s="171"/>
      <c r="BY683" s="171"/>
      <c r="BZ683" s="171"/>
      <c r="CA683" s="171"/>
      <c r="CB683" s="171"/>
      <c r="CC683" s="171"/>
      <c r="CD683" s="171"/>
      <c r="CE683" s="171"/>
      <c r="CF683" s="171"/>
      <c r="CG683" s="171"/>
      <c r="CH683" s="171"/>
      <c r="CI683" s="171"/>
      <c r="CJ683" s="171"/>
      <c r="CK683" s="171"/>
      <c r="CL683" s="171"/>
      <c r="CM683" s="171"/>
      <c r="CN683" s="171"/>
      <c r="CO683" s="171"/>
      <c r="CP683" s="171"/>
      <c r="CQ683" s="171"/>
      <c r="CR683" s="171"/>
      <c r="CS683" s="171"/>
      <c r="CT683" s="171"/>
      <c r="CU683" s="171"/>
      <c r="CV683" s="171"/>
      <c r="CW683" s="171"/>
      <c r="CX683" s="171"/>
      <c r="CY683" s="171"/>
      <c r="CZ683" s="171"/>
      <c r="DA683" s="171"/>
      <c r="DB683" s="171"/>
      <c r="DC683" s="171"/>
      <c r="DD683" s="171"/>
      <c r="DE683" s="171"/>
      <c r="DF683" s="171"/>
      <c r="DG683" s="171"/>
      <c r="DH683" s="171"/>
      <c r="DI683" s="171"/>
      <c r="DJ683" s="171"/>
      <c r="DK683" s="171"/>
      <c r="DL683" s="171"/>
      <c r="DM683" s="171"/>
      <c r="DN683" s="171"/>
      <c r="DO683" s="171"/>
      <c r="DP683" s="171"/>
      <c r="DQ683" s="171"/>
      <c r="DR683" s="171"/>
      <c r="DS683" s="171"/>
      <c r="DT683" s="171"/>
      <c r="DU683" s="171"/>
      <c r="DV683" s="171"/>
      <c r="DW683" s="171"/>
      <c r="DX683" s="171"/>
      <c r="DY683" s="171"/>
      <c r="DZ683" s="171"/>
      <c r="EA683" s="171"/>
      <c r="EB683" s="171"/>
      <c r="EC683" s="171"/>
      <c r="ED683" s="171"/>
      <c r="EE683" s="171"/>
      <c r="EF683" s="171"/>
      <c r="EG683" s="171"/>
      <c r="EH683" s="171"/>
      <c r="EI683" s="171"/>
      <c r="EJ683" s="171"/>
      <c r="EK683" s="171"/>
      <c r="EL683" s="171"/>
      <c r="EM683" s="171"/>
      <c r="EN683" s="171"/>
    </row>
    <row r="684" spans="43:144" ht="15" x14ac:dyDescent="0.25">
      <c r="AQ684" s="171"/>
      <c r="AR684"/>
      <c r="AS684"/>
      <c r="AT684"/>
      <c r="AU684"/>
      <c r="AV684"/>
      <c r="AW684"/>
      <c r="AX684"/>
      <c r="AY684"/>
      <c r="AZ684"/>
      <c r="BA684"/>
      <c r="BB684"/>
      <c r="BC684"/>
      <c r="BD684"/>
      <c r="BE684" s="171"/>
      <c r="BF684" s="171"/>
      <c r="BG684" s="171"/>
      <c r="BH684" s="171"/>
      <c r="BI684" s="171"/>
      <c r="BJ684" s="171"/>
      <c r="BK684" s="171"/>
      <c r="BL684" s="171"/>
      <c r="BM684" s="171"/>
      <c r="BN684" s="171"/>
      <c r="BO684" s="171"/>
      <c r="BP684" s="171"/>
      <c r="BQ684" s="171"/>
      <c r="BR684" s="171"/>
      <c r="BS684" s="171"/>
      <c r="BT684" s="171"/>
      <c r="BU684" s="171"/>
      <c r="BV684" s="171"/>
      <c r="BW684" s="171"/>
      <c r="BX684" s="171"/>
      <c r="BY684" s="171"/>
      <c r="BZ684" s="171"/>
      <c r="CA684" s="171"/>
      <c r="CB684" s="171"/>
      <c r="CC684" s="171"/>
      <c r="CD684" s="171"/>
      <c r="CE684" s="171"/>
      <c r="CF684" s="171"/>
      <c r="CG684" s="171"/>
      <c r="CH684" s="171"/>
      <c r="CI684" s="171"/>
      <c r="CJ684" s="171"/>
      <c r="CK684" s="171"/>
      <c r="CL684" s="171"/>
      <c r="CM684" s="171"/>
      <c r="CN684" s="171"/>
      <c r="CO684" s="171"/>
      <c r="CP684" s="171"/>
      <c r="CQ684" s="171"/>
      <c r="CR684" s="171"/>
      <c r="CS684" s="171"/>
      <c r="CT684" s="171"/>
      <c r="CU684" s="171"/>
      <c r="CV684" s="171"/>
      <c r="CW684" s="171"/>
      <c r="CX684" s="171"/>
      <c r="CY684" s="171"/>
      <c r="CZ684" s="171"/>
      <c r="DA684" s="171"/>
      <c r="DB684" s="171"/>
      <c r="DC684" s="171"/>
      <c r="DD684" s="171"/>
      <c r="DE684" s="171"/>
      <c r="DF684" s="171"/>
      <c r="DG684" s="171"/>
      <c r="DH684" s="171"/>
      <c r="DI684" s="171"/>
      <c r="DJ684" s="171"/>
      <c r="DK684" s="171"/>
      <c r="DL684" s="171"/>
      <c r="DM684" s="171"/>
      <c r="DN684" s="171"/>
      <c r="DO684" s="171"/>
      <c r="DP684" s="171"/>
      <c r="DQ684" s="171"/>
      <c r="DR684" s="171"/>
      <c r="DS684" s="171"/>
      <c r="DT684" s="171"/>
      <c r="DU684" s="171"/>
      <c r="DV684" s="171"/>
      <c r="DW684" s="171"/>
      <c r="DX684" s="171"/>
      <c r="DY684" s="171"/>
      <c r="DZ684" s="171"/>
      <c r="EA684" s="171"/>
      <c r="EB684" s="171"/>
      <c r="EC684" s="171"/>
      <c r="ED684" s="171"/>
      <c r="EE684" s="171"/>
      <c r="EF684" s="171"/>
      <c r="EG684" s="171"/>
      <c r="EH684" s="171"/>
      <c r="EI684" s="171"/>
      <c r="EJ684" s="171"/>
      <c r="EK684" s="171"/>
      <c r="EL684" s="171"/>
      <c r="EM684" s="171"/>
      <c r="EN684" s="171"/>
    </row>
    <row r="685" spans="43:144" ht="15" x14ac:dyDescent="0.25">
      <c r="AQ685" s="171"/>
      <c r="AR685"/>
      <c r="AS685"/>
      <c r="AT685"/>
      <c r="AU685"/>
      <c r="AV685"/>
      <c r="AW685"/>
      <c r="AX685"/>
      <c r="AY685"/>
      <c r="AZ685"/>
      <c r="BA685"/>
      <c r="BB685"/>
      <c r="BC685"/>
      <c r="BD685"/>
      <c r="BE685" s="171"/>
      <c r="BF685" s="171"/>
      <c r="BG685" s="171"/>
      <c r="BH685" s="171"/>
      <c r="BI685" s="171"/>
      <c r="BJ685" s="171"/>
      <c r="BK685" s="171"/>
      <c r="BL685" s="171"/>
      <c r="BM685" s="171"/>
      <c r="BN685" s="171"/>
      <c r="BO685" s="171"/>
      <c r="BP685" s="171"/>
      <c r="BQ685" s="171"/>
      <c r="BR685" s="171"/>
      <c r="BS685" s="171"/>
      <c r="BT685" s="171"/>
      <c r="BU685" s="171"/>
      <c r="BV685" s="171"/>
      <c r="BW685" s="171"/>
      <c r="BX685" s="171"/>
      <c r="BY685" s="171"/>
      <c r="BZ685" s="171"/>
      <c r="CA685" s="171"/>
      <c r="CB685" s="171"/>
      <c r="CC685" s="171"/>
      <c r="CD685" s="171"/>
      <c r="CE685" s="171"/>
      <c r="CF685" s="171"/>
      <c r="CG685" s="171"/>
      <c r="CH685" s="171"/>
      <c r="CI685" s="171"/>
      <c r="CJ685" s="171"/>
      <c r="CK685" s="171"/>
      <c r="CL685" s="171"/>
      <c r="CM685" s="171"/>
      <c r="CN685" s="171"/>
      <c r="CO685" s="171"/>
      <c r="CP685" s="171"/>
      <c r="CQ685" s="171"/>
      <c r="CR685" s="171"/>
      <c r="CS685" s="171"/>
      <c r="CT685" s="171"/>
      <c r="CU685" s="171"/>
      <c r="CV685" s="171"/>
      <c r="CW685" s="171"/>
      <c r="CX685" s="171"/>
      <c r="CY685" s="171"/>
      <c r="CZ685" s="171"/>
      <c r="DA685" s="171"/>
      <c r="DB685" s="171"/>
      <c r="DC685" s="171"/>
      <c r="DD685" s="171"/>
      <c r="DE685" s="171"/>
      <c r="DF685" s="171"/>
      <c r="DG685" s="171"/>
      <c r="DH685" s="171"/>
      <c r="DI685" s="171"/>
      <c r="DJ685" s="171"/>
      <c r="DK685" s="171"/>
      <c r="DL685" s="171"/>
      <c r="DM685" s="171"/>
      <c r="DN685" s="171"/>
      <c r="DO685" s="171"/>
      <c r="DP685" s="171"/>
      <c r="DQ685" s="171"/>
      <c r="DR685" s="171"/>
      <c r="DS685" s="171"/>
      <c r="DT685" s="171"/>
      <c r="DU685" s="171"/>
      <c r="DV685" s="171"/>
      <c r="DW685" s="171"/>
      <c r="DX685" s="171"/>
      <c r="DY685" s="171"/>
      <c r="DZ685" s="171"/>
      <c r="EA685" s="171"/>
      <c r="EB685" s="171"/>
      <c r="EC685" s="171"/>
      <c r="ED685" s="171"/>
      <c r="EE685" s="171"/>
      <c r="EF685" s="171"/>
      <c r="EG685" s="171"/>
      <c r="EH685" s="171"/>
      <c r="EI685" s="171"/>
      <c r="EJ685" s="171"/>
      <c r="EK685" s="171"/>
      <c r="EL685" s="171"/>
      <c r="EM685" s="171"/>
      <c r="EN685" s="171"/>
    </row>
    <row r="686" spans="43:144" ht="15" x14ac:dyDescent="0.25">
      <c r="AQ686" s="171"/>
      <c r="AR686"/>
      <c r="AS686"/>
      <c r="AT686"/>
      <c r="AU686"/>
      <c r="AV686"/>
      <c r="AW686"/>
      <c r="AX686"/>
      <c r="AY686"/>
      <c r="AZ686"/>
      <c r="BA686"/>
      <c r="BB686"/>
      <c r="BC686"/>
      <c r="BD686"/>
      <c r="BE686" s="171"/>
      <c r="BF686" s="171"/>
      <c r="BG686" s="171"/>
      <c r="BH686" s="171"/>
      <c r="BI686" s="171"/>
      <c r="BJ686" s="171"/>
      <c r="BK686" s="171"/>
      <c r="BL686" s="171"/>
      <c r="BM686" s="171"/>
      <c r="BN686" s="171"/>
      <c r="BO686" s="171"/>
      <c r="BP686" s="171"/>
      <c r="BQ686" s="171"/>
      <c r="BR686" s="171"/>
      <c r="BS686" s="171"/>
      <c r="BT686" s="171"/>
      <c r="BU686" s="171"/>
      <c r="BV686" s="171"/>
      <c r="BW686" s="171"/>
      <c r="BX686" s="171"/>
      <c r="BY686" s="171"/>
      <c r="BZ686" s="171"/>
      <c r="CA686" s="171"/>
      <c r="CB686" s="171"/>
      <c r="CC686" s="171"/>
      <c r="CD686" s="171"/>
      <c r="CE686" s="171"/>
      <c r="CF686" s="171"/>
      <c r="CG686" s="171"/>
      <c r="CH686" s="171"/>
      <c r="CI686" s="171"/>
      <c r="CJ686" s="171"/>
      <c r="CK686" s="171"/>
      <c r="CL686" s="171"/>
      <c r="CM686" s="171"/>
      <c r="CN686" s="171"/>
      <c r="CO686" s="171"/>
      <c r="CP686" s="171"/>
      <c r="CQ686" s="171"/>
      <c r="CR686" s="171"/>
      <c r="CS686" s="171"/>
      <c r="CT686" s="171"/>
      <c r="CU686" s="171"/>
      <c r="CV686" s="171"/>
      <c r="CW686" s="171"/>
      <c r="CX686" s="171"/>
      <c r="CY686" s="171"/>
      <c r="CZ686" s="171"/>
      <c r="DA686" s="171"/>
      <c r="DB686" s="171"/>
      <c r="DC686" s="171"/>
      <c r="DD686" s="171"/>
      <c r="DE686" s="171"/>
      <c r="DF686" s="171"/>
      <c r="DG686" s="171"/>
      <c r="DH686" s="171"/>
      <c r="DI686" s="171"/>
      <c r="DJ686" s="171"/>
      <c r="DK686" s="171"/>
      <c r="DL686" s="171"/>
      <c r="DM686" s="171"/>
      <c r="DN686" s="171"/>
      <c r="DO686" s="171"/>
      <c r="DP686" s="171"/>
      <c r="DQ686" s="171"/>
      <c r="DR686" s="171"/>
      <c r="DS686" s="171"/>
      <c r="DT686" s="171"/>
      <c r="DU686" s="171"/>
      <c r="DV686" s="171"/>
      <c r="DW686" s="171"/>
      <c r="DX686" s="171"/>
      <c r="DY686" s="171"/>
      <c r="DZ686" s="171"/>
      <c r="EA686" s="171"/>
      <c r="EB686" s="171"/>
      <c r="EC686" s="171"/>
      <c r="ED686" s="171"/>
      <c r="EE686" s="171"/>
      <c r="EF686" s="171"/>
      <c r="EG686" s="171"/>
      <c r="EH686" s="171"/>
      <c r="EI686" s="171"/>
      <c r="EJ686" s="171"/>
      <c r="EK686" s="171"/>
      <c r="EL686" s="171"/>
      <c r="EM686" s="171"/>
      <c r="EN686" s="171"/>
    </row>
    <row r="687" spans="43:144" ht="15" x14ac:dyDescent="0.25">
      <c r="AQ687" s="171"/>
      <c r="AR687"/>
      <c r="AS687"/>
      <c r="AT687"/>
      <c r="AU687"/>
      <c r="AV687"/>
      <c r="AW687"/>
      <c r="AX687"/>
      <c r="AY687"/>
      <c r="AZ687"/>
      <c r="BA687"/>
      <c r="BB687"/>
      <c r="BC687"/>
      <c r="BD687"/>
      <c r="BE687" s="171"/>
      <c r="BF687" s="171"/>
      <c r="BG687" s="171"/>
      <c r="BH687" s="171"/>
      <c r="BI687" s="171"/>
      <c r="BJ687" s="171"/>
      <c r="BK687" s="171"/>
      <c r="BL687" s="171"/>
      <c r="BM687" s="171"/>
      <c r="BN687" s="171"/>
      <c r="BO687" s="171"/>
      <c r="BP687" s="171"/>
      <c r="BQ687" s="171"/>
      <c r="BR687" s="171"/>
      <c r="BS687" s="171"/>
      <c r="BT687" s="171"/>
      <c r="BU687" s="171"/>
      <c r="BV687" s="171"/>
      <c r="BW687" s="171"/>
      <c r="BX687" s="171"/>
      <c r="BY687" s="171"/>
      <c r="BZ687" s="171"/>
      <c r="CA687" s="171"/>
      <c r="CB687" s="171"/>
      <c r="CC687" s="171"/>
      <c r="CD687" s="171"/>
      <c r="CE687" s="171"/>
      <c r="CF687" s="171"/>
      <c r="CG687" s="171"/>
      <c r="CH687" s="171"/>
      <c r="CI687" s="171"/>
      <c r="CJ687" s="171"/>
      <c r="CK687" s="171"/>
      <c r="CL687" s="171"/>
      <c r="CM687" s="171"/>
      <c r="CN687" s="171"/>
      <c r="CO687" s="171"/>
      <c r="CP687" s="171"/>
      <c r="CQ687" s="171"/>
      <c r="CR687" s="171"/>
      <c r="CS687" s="171"/>
      <c r="CT687" s="171"/>
      <c r="CU687" s="171"/>
      <c r="CV687" s="171"/>
      <c r="CW687" s="171"/>
      <c r="CX687" s="171"/>
      <c r="CY687" s="171"/>
      <c r="CZ687" s="171"/>
      <c r="DA687" s="171"/>
      <c r="DB687" s="171"/>
      <c r="DC687" s="171"/>
      <c r="DD687" s="171"/>
      <c r="DE687" s="171"/>
      <c r="DF687" s="171"/>
      <c r="DG687" s="171"/>
      <c r="DH687" s="171"/>
      <c r="DI687" s="171"/>
      <c r="DJ687" s="171"/>
      <c r="DK687" s="171"/>
      <c r="DL687" s="171"/>
      <c r="DM687" s="171"/>
      <c r="DN687" s="171"/>
      <c r="DO687" s="171"/>
      <c r="DP687" s="171"/>
      <c r="DQ687" s="171"/>
      <c r="DR687" s="171"/>
      <c r="DS687" s="171"/>
      <c r="DT687" s="171"/>
      <c r="DU687" s="171"/>
      <c r="DV687" s="171"/>
      <c r="DW687" s="171"/>
      <c r="DX687" s="171"/>
      <c r="DY687" s="171"/>
      <c r="DZ687" s="171"/>
      <c r="EA687" s="171"/>
      <c r="EB687" s="171"/>
      <c r="EC687" s="171"/>
      <c r="ED687" s="171"/>
      <c r="EE687" s="171"/>
      <c r="EF687" s="171"/>
      <c r="EG687" s="171"/>
      <c r="EH687" s="171"/>
      <c r="EI687" s="171"/>
      <c r="EJ687" s="171"/>
      <c r="EK687" s="171"/>
      <c r="EL687" s="171"/>
      <c r="EM687" s="171"/>
      <c r="EN687" s="171"/>
    </row>
    <row r="688" spans="43:144" ht="15" x14ac:dyDescent="0.25">
      <c r="AQ688" s="171"/>
      <c r="AR688"/>
      <c r="AS688"/>
      <c r="AT688"/>
      <c r="AU688"/>
      <c r="AV688"/>
      <c r="AW688"/>
      <c r="AX688"/>
      <c r="AY688"/>
      <c r="AZ688"/>
      <c r="BA688"/>
      <c r="BB688"/>
      <c r="BC688"/>
      <c r="BD688"/>
      <c r="BE688" s="171"/>
      <c r="BF688" s="171"/>
      <c r="BG688" s="171"/>
      <c r="BH688" s="171"/>
      <c r="BI688" s="171"/>
      <c r="BJ688" s="171"/>
      <c r="BK688" s="171"/>
      <c r="BL688" s="171"/>
      <c r="BM688" s="171"/>
      <c r="BN688" s="171"/>
      <c r="BO688" s="171"/>
      <c r="BP688" s="171"/>
      <c r="BQ688" s="171"/>
      <c r="BR688" s="171"/>
      <c r="BS688" s="171"/>
      <c r="BT688" s="171"/>
      <c r="BU688" s="171"/>
      <c r="BV688" s="171"/>
      <c r="BW688" s="171"/>
      <c r="BX688" s="171"/>
      <c r="BY688" s="171"/>
      <c r="BZ688" s="171"/>
      <c r="CA688" s="171"/>
      <c r="CB688" s="171"/>
      <c r="CC688" s="171"/>
      <c r="CD688" s="171"/>
      <c r="CE688" s="171"/>
      <c r="CF688" s="171"/>
      <c r="CG688" s="171"/>
      <c r="CH688" s="171"/>
      <c r="CI688" s="171"/>
      <c r="CJ688" s="171"/>
      <c r="CK688" s="171"/>
      <c r="CL688" s="171"/>
      <c r="CM688" s="171"/>
      <c r="CN688" s="171"/>
      <c r="CO688" s="171"/>
      <c r="CP688" s="171"/>
      <c r="CQ688" s="171"/>
      <c r="CR688" s="171"/>
      <c r="CS688" s="171"/>
      <c r="CT688" s="171"/>
      <c r="CU688" s="171"/>
      <c r="CV688" s="171"/>
      <c r="CW688" s="171"/>
      <c r="CX688" s="171"/>
      <c r="CY688" s="171"/>
      <c r="CZ688" s="171"/>
      <c r="DA688" s="171"/>
      <c r="DB688" s="171"/>
      <c r="DC688" s="171"/>
      <c r="DD688" s="171"/>
      <c r="DE688" s="171"/>
      <c r="DF688" s="171"/>
      <c r="DG688" s="171"/>
      <c r="DH688" s="171"/>
      <c r="DI688" s="171"/>
      <c r="DJ688" s="171"/>
      <c r="DK688" s="171"/>
      <c r="DL688" s="171"/>
      <c r="DM688" s="171"/>
      <c r="DN688" s="171"/>
      <c r="DO688" s="171"/>
      <c r="DP688" s="171"/>
      <c r="DQ688" s="171"/>
      <c r="DR688" s="171"/>
      <c r="DS688" s="171"/>
      <c r="DT688" s="171"/>
      <c r="DU688" s="171"/>
      <c r="DV688" s="171"/>
      <c r="DW688" s="171"/>
      <c r="DX688" s="171"/>
      <c r="DY688" s="171"/>
      <c r="DZ688" s="171"/>
      <c r="EA688" s="171"/>
      <c r="EB688" s="171"/>
      <c r="EC688" s="171"/>
      <c r="ED688" s="171"/>
      <c r="EE688" s="171"/>
      <c r="EF688" s="171"/>
      <c r="EG688" s="171"/>
      <c r="EH688" s="171"/>
      <c r="EI688" s="171"/>
      <c r="EJ688" s="171"/>
      <c r="EK688" s="171"/>
      <c r="EL688" s="171"/>
      <c r="EM688" s="171"/>
      <c r="EN688" s="171"/>
    </row>
    <row r="689" spans="43:144" ht="15" x14ac:dyDescent="0.25">
      <c r="AQ689" s="171"/>
      <c r="AR689"/>
      <c r="AS689"/>
      <c r="AT689"/>
      <c r="AU689"/>
      <c r="AV689"/>
      <c r="AW689"/>
      <c r="AX689"/>
      <c r="AY689"/>
      <c r="AZ689"/>
      <c r="BA689"/>
      <c r="BB689"/>
      <c r="BC689"/>
      <c r="BD689"/>
      <c r="BE689" s="171"/>
      <c r="BF689" s="171"/>
      <c r="BG689" s="171"/>
      <c r="BH689" s="171"/>
      <c r="BI689" s="171"/>
      <c r="BJ689" s="171"/>
      <c r="BK689" s="171"/>
      <c r="BL689" s="171"/>
      <c r="BM689" s="171"/>
      <c r="BN689" s="171"/>
      <c r="BO689" s="171"/>
      <c r="BP689" s="171"/>
      <c r="BQ689" s="171"/>
      <c r="BR689" s="171"/>
      <c r="BS689" s="171"/>
      <c r="BT689" s="171"/>
      <c r="BU689" s="171"/>
      <c r="BV689" s="171"/>
      <c r="BW689" s="171"/>
      <c r="BX689" s="171"/>
      <c r="BY689" s="171"/>
      <c r="BZ689" s="171"/>
      <c r="CA689" s="171"/>
      <c r="CB689" s="171"/>
      <c r="CC689" s="171"/>
      <c r="CD689" s="171"/>
      <c r="CE689" s="171"/>
      <c r="CF689" s="171"/>
      <c r="CG689" s="171"/>
      <c r="CH689" s="171"/>
      <c r="CI689" s="171"/>
      <c r="CJ689" s="171"/>
      <c r="CK689" s="171"/>
      <c r="CL689" s="171"/>
      <c r="CM689" s="171"/>
      <c r="CN689" s="171"/>
      <c r="CO689" s="171"/>
      <c r="CP689" s="171"/>
      <c r="CQ689" s="171"/>
      <c r="CR689" s="171"/>
      <c r="CS689" s="171"/>
      <c r="CT689" s="171"/>
      <c r="CU689" s="171"/>
      <c r="CV689" s="171"/>
      <c r="CW689" s="171"/>
      <c r="CX689" s="171"/>
      <c r="CY689" s="171"/>
      <c r="CZ689" s="171"/>
      <c r="DA689" s="171"/>
      <c r="DB689" s="171"/>
      <c r="DC689" s="171"/>
      <c r="DD689" s="171"/>
      <c r="DE689" s="171"/>
      <c r="DF689" s="171"/>
      <c r="DG689" s="171"/>
      <c r="DH689" s="171"/>
      <c r="DI689" s="171"/>
      <c r="DJ689" s="171"/>
      <c r="DK689" s="171"/>
      <c r="DL689" s="171"/>
      <c r="DM689" s="171"/>
      <c r="DN689" s="171"/>
      <c r="DO689" s="171"/>
      <c r="DP689" s="171"/>
      <c r="DQ689" s="171"/>
      <c r="DR689" s="171"/>
      <c r="DS689" s="171"/>
      <c r="DT689" s="171"/>
      <c r="DU689" s="171"/>
      <c r="DV689" s="171"/>
      <c r="DW689" s="171"/>
      <c r="DX689" s="171"/>
      <c r="DY689" s="171"/>
      <c r="DZ689" s="171"/>
      <c r="EA689" s="171"/>
      <c r="EB689" s="171"/>
      <c r="EC689" s="171"/>
      <c r="ED689" s="171"/>
      <c r="EE689" s="171"/>
      <c r="EF689" s="171"/>
      <c r="EG689" s="171"/>
      <c r="EH689" s="171"/>
      <c r="EI689" s="171"/>
      <c r="EJ689" s="171"/>
      <c r="EK689" s="171"/>
      <c r="EL689" s="171"/>
      <c r="EM689" s="171"/>
      <c r="EN689" s="171"/>
    </row>
    <row r="690" spans="43:144" ht="15" x14ac:dyDescent="0.25">
      <c r="AQ690" s="171"/>
      <c r="AR690"/>
      <c r="AS690"/>
      <c r="AT690"/>
      <c r="AU690"/>
      <c r="AV690"/>
      <c r="AW690"/>
      <c r="AX690"/>
      <c r="AY690"/>
      <c r="AZ690"/>
      <c r="BA690"/>
      <c r="BB690"/>
      <c r="BC690"/>
      <c r="BD690"/>
      <c r="BE690" s="171"/>
      <c r="BF690" s="171"/>
      <c r="BG690" s="171"/>
      <c r="BH690" s="171"/>
      <c r="BI690" s="171"/>
      <c r="BJ690" s="171"/>
      <c r="BK690" s="171"/>
      <c r="BL690" s="171"/>
      <c r="BM690" s="171"/>
      <c r="BN690" s="171"/>
      <c r="BO690" s="171"/>
      <c r="BP690" s="171"/>
      <c r="BQ690" s="171"/>
      <c r="BR690" s="171"/>
      <c r="BS690" s="171"/>
      <c r="BT690" s="171"/>
      <c r="BU690" s="171"/>
      <c r="BV690" s="171"/>
      <c r="BW690" s="171"/>
      <c r="BX690" s="171"/>
      <c r="BY690" s="171"/>
      <c r="BZ690" s="171"/>
      <c r="CA690" s="171"/>
      <c r="CB690" s="171"/>
      <c r="CC690" s="171"/>
      <c r="CD690" s="171"/>
      <c r="CE690" s="171"/>
      <c r="CF690" s="171"/>
      <c r="CG690" s="171"/>
      <c r="CH690" s="171"/>
      <c r="CI690" s="171"/>
      <c r="CJ690" s="171"/>
      <c r="CK690" s="171"/>
      <c r="CL690" s="171"/>
      <c r="CM690" s="171"/>
      <c r="CN690" s="171"/>
      <c r="CO690" s="171"/>
      <c r="CP690" s="171"/>
      <c r="CQ690" s="171"/>
      <c r="CR690" s="171"/>
      <c r="CS690" s="171"/>
      <c r="CT690" s="171"/>
      <c r="CU690" s="171"/>
      <c r="CV690" s="171"/>
      <c r="CW690" s="171"/>
      <c r="CX690" s="171"/>
      <c r="CY690" s="171"/>
      <c r="CZ690" s="171"/>
      <c r="DA690" s="171"/>
      <c r="DB690" s="171"/>
      <c r="DC690" s="171"/>
      <c r="DD690" s="171"/>
      <c r="DE690" s="171"/>
      <c r="DF690" s="171"/>
      <c r="DG690" s="171"/>
      <c r="DH690" s="171"/>
      <c r="DI690" s="171"/>
      <c r="DJ690" s="171"/>
      <c r="DK690" s="171"/>
      <c r="DL690" s="171"/>
      <c r="DM690" s="171"/>
      <c r="DN690" s="171"/>
      <c r="DO690" s="171"/>
      <c r="DP690" s="171"/>
      <c r="DQ690" s="171"/>
      <c r="DR690" s="171"/>
      <c r="DS690" s="171"/>
      <c r="DT690" s="171"/>
      <c r="DU690" s="171"/>
      <c r="DV690" s="171"/>
      <c r="DW690" s="171"/>
      <c r="DX690" s="171"/>
      <c r="DY690" s="171"/>
      <c r="DZ690" s="171"/>
      <c r="EA690" s="171"/>
      <c r="EB690" s="171"/>
      <c r="EC690" s="171"/>
      <c r="ED690" s="171"/>
      <c r="EE690" s="171"/>
      <c r="EF690" s="171"/>
      <c r="EG690" s="171"/>
      <c r="EH690" s="171"/>
      <c r="EI690" s="171"/>
      <c r="EJ690" s="171"/>
      <c r="EK690" s="171"/>
      <c r="EL690" s="171"/>
      <c r="EM690" s="171"/>
      <c r="EN690" s="171"/>
    </row>
    <row r="691" spans="43:144" ht="15" x14ac:dyDescent="0.25">
      <c r="AQ691" s="171"/>
      <c r="AR691"/>
      <c r="AS691"/>
      <c r="AT691"/>
      <c r="AU691"/>
      <c r="AV691"/>
      <c r="AW691"/>
      <c r="AX691"/>
      <c r="AY691"/>
      <c r="AZ691"/>
      <c r="BA691"/>
      <c r="BB691"/>
      <c r="BC691"/>
      <c r="BD691"/>
      <c r="BE691" s="171"/>
      <c r="BF691" s="171"/>
      <c r="BG691" s="171"/>
      <c r="BH691" s="171"/>
      <c r="BI691" s="171"/>
      <c r="BJ691" s="171"/>
      <c r="BK691" s="171"/>
      <c r="BL691" s="171"/>
      <c r="BM691" s="171"/>
      <c r="BN691" s="171"/>
      <c r="BO691" s="171"/>
      <c r="BP691" s="171"/>
      <c r="BQ691" s="171"/>
      <c r="BR691" s="171"/>
      <c r="BS691" s="171"/>
      <c r="BT691" s="171"/>
      <c r="BU691" s="171"/>
      <c r="BV691" s="171"/>
      <c r="BW691" s="171"/>
      <c r="BX691" s="171"/>
      <c r="BY691" s="171"/>
      <c r="BZ691" s="171"/>
      <c r="CA691" s="171"/>
      <c r="CB691" s="171"/>
      <c r="CC691" s="171"/>
      <c r="CD691" s="171"/>
      <c r="CE691" s="171"/>
      <c r="CF691" s="171"/>
      <c r="CG691" s="171"/>
      <c r="CH691" s="171"/>
      <c r="CI691" s="171"/>
      <c r="CJ691" s="171"/>
      <c r="CK691" s="171"/>
      <c r="CL691" s="171"/>
      <c r="CM691" s="171"/>
      <c r="CN691" s="171"/>
      <c r="CO691" s="171"/>
      <c r="CP691" s="171"/>
      <c r="CQ691" s="171"/>
      <c r="CR691" s="171"/>
      <c r="CS691" s="171"/>
      <c r="CT691" s="171"/>
      <c r="CU691" s="171"/>
      <c r="CV691" s="171"/>
      <c r="CW691" s="171"/>
      <c r="CX691" s="171"/>
      <c r="CY691" s="171"/>
      <c r="CZ691" s="171"/>
      <c r="DA691" s="171"/>
      <c r="DB691" s="171"/>
      <c r="DC691" s="171"/>
      <c r="DD691" s="171"/>
      <c r="DE691" s="171"/>
      <c r="DF691" s="171"/>
      <c r="DG691" s="171"/>
      <c r="DH691" s="171"/>
      <c r="DI691" s="171"/>
      <c r="DJ691" s="171"/>
      <c r="DK691" s="171"/>
      <c r="DL691" s="171"/>
      <c r="DM691" s="171"/>
      <c r="DN691" s="171"/>
      <c r="DO691" s="171"/>
      <c r="DP691" s="171"/>
      <c r="DQ691" s="171"/>
      <c r="DR691" s="171"/>
      <c r="DS691" s="171"/>
      <c r="DT691" s="171"/>
      <c r="DU691" s="171"/>
      <c r="DV691" s="171"/>
      <c r="DW691" s="171"/>
      <c r="DX691" s="171"/>
      <c r="DY691" s="171"/>
      <c r="DZ691" s="171"/>
      <c r="EA691" s="171"/>
      <c r="EB691" s="171"/>
      <c r="EC691" s="171"/>
      <c r="ED691" s="171"/>
      <c r="EE691" s="171"/>
      <c r="EF691" s="171"/>
      <c r="EG691" s="171"/>
      <c r="EH691" s="171"/>
      <c r="EI691" s="171"/>
      <c r="EJ691" s="171"/>
      <c r="EK691" s="171"/>
      <c r="EL691" s="171"/>
      <c r="EM691" s="171"/>
      <c r="EN691" s="171"/>
    </row>
    <row r="692" spans="43:144" ht="15" x14ac:dyDescent="0.25">
      <c r="AQ692" s="171"/>
      <c r="AR692"/>
      <c r="AS692"/>
      <c r="AT692"/>
      <c r="AU692"/>
      <c r="AV692"/>
      <c r="AW692"/>
      <c r="AX692"/>
      <c r="AY692"/>
      <c r="AZ692"/>
      <c r="BA692"/>
      <c r="BB692"/>
      <c r="BC692"/>
      <c r="BD692"/>
      <c r="BE692" s="171"/>
      <c r="BF692" s="171"/>
      <c r="BG692" s="171"/>
      <c r="BH692" s="171"/>
      <c r="BI692" s="171"/>
      <c r="BJ692" s="171"/>
      <c r="BK692" s="171"/>
      <c r="BL692" s="171"/>
      <c r="BM692" s="171"/>
      <c r="BN692" s="171"/>
      <c r="BO692" s="171"/>
      <c r="BP692" s="171"/>
      <c r="BQ692" s="171"/>
      <c r="BR692" s="171"/>
      <c r="BS692" s="171"/>
      <c r="BT692" s="171"/>
      <c r="BU692" s="171"/>
      <c r="BV692" s="171"/>
      <c r="BW692" s="171"/>
      <c r="BX692" s="171"/>
      <c r="BY692" s="171"/>
      <c r="BZ692" s="171"/>
      <c r="CA692" s="171"/>
      <c r="CB692" s="171"/>
      <c r="CC692" s="171"/>
      <c r="CD692" s="171"/>
      <c r="CE692" s="171"/>
      <c r="CF692" s="171"/>
      <c r="CG692" s="171"/>
      <c r="CH692" s="171"/>
      <c r="CI692" s="171"/>
      <c r="CJ692" s="171"/>
      <c r="CK692" s="171"/>
      <c r="CL692" s="171"/>
      <c r="CM692" s="171"/>
      <c r="CN692" s="171"/>
      <c r="CO692" s="171"/>
      <c r="CP692" s="171"/>
      <c r="CQ692" s="171"/>
      <c r="CR692" s="171"/>
      <c r="CS692" s="171"/>
      <c r="CT692" s="171"/>
      <c r="CU692" s="171"/>
      <c r="CV692" s="171"/>
      <c r="CW692" s="171"/>
      <c r="CX692" s="171"/>
      <c r="CY692" s="171"/>
      <c r="CZ692" s="171"/>
      <c r="DA692" s="171"/>
      <c r="DB692" s="171"/>
      <c r="DC692" s="171"/>
      <c r="DD692" s="171"/>
      <c r="DE692" s="171"/>
      <c r="DF692" s="171"/>
      <c r="DG692" s="171"/>
      <c r="DH692" s="171"/>
      <c r="DI692" s="171"/>
      <c r="DJ692" s="171"/>
      <c r="DK692" s="171"/>
      <c r="DL692" s="171"/>
      <c r="DM692" s="171"/>
      <c r="DN692" s="171"/>
      <c r="DO692" s="171"/>
      <c r="DP692" s="171"/>
      <c r="DQ692" s="171"/>
      <c r="DR692" s="171"/>
      <c r="DS692" s="171"/>
      <c r="DT692" s="171"/>
      <c r="DU692" s="171"/>
      <c r="DV692" s="171"/>
      <c r="DW692" s="171"/>
      <c r="DX692" s="171"/>
      <c r="DY692" s="171"/>
      <c r="DZ692" s="171"/>
      <c r="EA692" s="171"/>
      <c r="EB692" s="171"/>
      <c r="EC692" s="171"/>
      <c r="ED692" s="171"/>
      <c r="EE692" s="171"/>
      <c r="EF692" s="171"/>
      <c r="EG692" s="171"/>
      <c r="EH692" s="171"/>
      <c r="EI692" s="171"/>
      <c r="EJ692" s="171"/>
      <c r="EK692" s="171"/>
      <c r="EL692" s="171"/>
      <c r="EM692" s="171"/>
      <c r="EN692" s="171"/>
    </row>
    <row r="693" spans="43:144" ht="15" x14ac:dyDescent="0.25">
      <c r="AQ693" s="171"/>
      <c r="AR693"/>
      <c r="AS693"/>
      <c r="AT693"/>
      <c r="AU693"/>
      <c r="AV693"/>
      <c r="AW693"/>
      <c r="AX693"/>
      <c r="AY693"/>
      <c r="AZ693"/>
      <c r="BA693"/>
      <c r="BB693"/>
      <c r="BC693"/>
      <c r="BD693"/>
      <c r="BE693" s="171"/>
      <c r="BF693" s="171"/>
      <c r="BG693" s="171"/>
      <c r="BH693" s="171"/>
      <c r="BI693" s="171"/>
      <c r="BJ693" s="171"/>
      <c r="BK693" s="171"/>
      <c r="BL693" s="171"/>
      <c r="BM693" s="171"/>
      <c r="BN693" s="171"/>
      <c r="BO693" s="171"/>
      <c r="BP693" s="171"/>
      <c r="BQ693" s="171"/>
      <c r="BR693" s="171"/>
      <c r="BS693" s="171"/>
      <c r="BT693" s="171"/>
      <c r="BU693" s="171"/>
      <c r="BV693" s="171"/>
      <c r="BW693" s="171"/>
      <c r="BX693" s="171"/>
      <c r="BY693" s="171"/>
      <c r="BZ693" s="171"/>
      <c r="CA693" s="171"/>
      <c r="CB693" s="171"/>
      <c r="CC693" s="171"/>
      <c r="CD693" s="171"/>
      <c r="CE693" s="171"/>
      <c r="CF693" s="171"/>
      <c r="CG693" s="171"/>
      <c r="CH693" s="171"/>
      <c r="CI693" s="171"/>
      <c r="CJ693" s="171"/>
      <c r="CK693" s="171"/>
      <c r="CL693" s="171"/>
      <c r="CM693" s="171"/>
      <c r="CN693" s="171"/>
      <c r="CO693" s="171"/>
      <c r="CP693" s="171"/>
      <c r="CQ693" s="171"/>
      <c r="CR693" s="171"/>
      <c r="CS693" s="171"/>
      <c r="CT693" s="171"/>
      <c r="CU693" s="171"/>
      <c r="CV693" s="171"/>
      <c r="CW693" s="171"/>
      <c r="CX693" s="171"/>
      <c r="CY693" s="171"/>
      <c r="CZ693" s="171"/>
      <c r="DA693" s="171"/>
      <c r="DB693" s="171"/>
      <c r="DC693" s="171"/>
      <c r="DD693" s="171"/>
      <c r="DE693" s="171"/>
      <c r="DF693" s="171"/>
      <c r="DG693" s="171"/>
      <c r="DH693" s="171"/>
      <c r="DI693" s="171"/>
      <c r="DJ693" s="171"/>
      <c r="DK693" s="171"/>
      <c r="DL693" s="171"/>
      <c r="DM693" s="171"/>
      <c r="DN693" s="171"/>
      <c r="DO693" s="171"/>
      <c r="DP693" s="171"/>
      <c r="DQ693" s="171"/>
      <c r="DR693" s="171"/>
      <c r="DS693" s="171"/>
      <c r="DT693" s="171"/>
      <c r="DU693" s="171"/>
      <c r="DV693" s="171"/>
      <c r="DW693" s="171"/>
      <c r="DX693" s="171"/>
      <c r="DY693" s="171"/>
      <c r="DZ693" s="171"/>
      <c r="EA693" s="171"/>
      <c r="EB693" s="171"/>
      <c r="EC693" s="171"/>
      <c r="ED693" s="171"/>
      <c r="EE693" s="171"/>
      <c r="EF693" s="171"/>
      <c r="EG693" s="171"/>
      <c r="EH693" s="171"/>
      <c r="EI693" s="171"/>
      <c r="EJ693" s="171"/>
      <c r="EK693" s="171"/>
      <c r="EL693" s="171"/>
      <c r="EM693" s="171"/>
      <c r="EN693" s="171"/>
    </row>
    <row r="694" spans="43:144" ht="15" x14ac:dyDescent="0.25">
      <c r="AQ694" s="171"/>
      <c r="AR694"/>
      <c r="AS694"/>
      <c r="AT694"/>
      <c r="AU694"/>
      <c r="AV694"/>
      <c r="AW694"/>
      <c r="AX694"/>
      <c r="AY694"/>
      <c r="AZ694"/>
      <c r="BA694"/>
      <c r="BB694"/>
      <c r="BC694"/>
      <c r="BD694"/>
      <c r="BE694" s="171"/>
      <c r="BF694" s="171"/>
      <c r="BG694" s="171"/>
      <c r="BH694" s="171"/>
      <c r="BI694" s="171"/>
      <c r="BJ694" s="171"/>
      <c r="BK694" s="171"/>
      <c r="BL694" s="171"/>
      <c r="BM694" s="171"/>
      <c r="BN694" s="171"/>
      <c r="BO694" s="171"/>
      <c r="BP694" s="171"/>
      <c r="BQ694" s="171"/>
      <c r="BR694" s="171"/>
      <c r="BS694" s="171"/>
      <c r="BT694" s="171"/>
      <c r="BU694" s="171"/>
      <c r="BV694" s="171"/>
      <c r="BW694" s="171"/>
      <c r="BX694" s="171"/>
      <c r="BY694" s="171"/>
      <c r="BZ694" s="171"/>
      <c r="CA694" s="171"/>
      <c r="CB694" s="171"/>
      <c r="CC694" s="171"/>
      <c r="CD694" s="171"/>
      <c r="CE694" s="171"/>
      <c r="CF694" s="171"/>
      <c r="CG694" s="171"/>
      <c r="CH694" s="171"/>
      <c r="CI694" s="171"/>
      <c r="CJ694" s="171"/>
      <c r="CK694" s="171"/>
      <c r="CL694" s="171"/>
      <c r="CM694" s="171"/>
      <c r="CN694" s="171"/>
      <c r="CO694" s="171"/>
      <c r="CP694" s="171"/>
      <c r="CQ694" s="171"/>
      <c r="CR694" s="171"/>
      <c r="CS694" s="171"/>
      <c r="CT694" s="171"/>
      <c r="CU694" s="171"/>
      <c r="CV694" s="171"/>
      <c r="CW694" s="171"/>
      <c r="CX694" s="171"/>
      <c r="CY694" s="171"/>
      <c r="CZ694" s="171"/>
      <c r="DA694" s="171"/>
      <c r="DB694" s="171"/>
      <c r="DC694" s="171"/>
      <c r="DD694" s="171"/>
      <c r="DE694" s="171"/>
      <c r="DF694" s="171"/>
      <c r="DG694" s="171"/>
      <c r="DH694" s="171"/>
      <c r="DI694" s="171"/>
      <c r="DJ694" s="171"/>
      <c r="DK694" s="171"/>
      <c r="DL694" s="171"/>
      <c r="DM694" s="171"/>
      <c r="DN694" s="171"/>
      <c r="DO694" s="171"/>
      <c r="DP694" s="171"/>
      <c r="DQ694" s="171"/>
      <c r="DR694" s="171"/>
      <c r="DS694" s="171"/>
      <c r="DT694" s="171"/>
      <c r="DU694" s="171"/>
      <c r="DV694" s="171"/>
      <c r="DW694" s="171"/>
      <c r="DX694" s="171"/>
      <c r="DY694" s="171"/>
      <c r="DZ694" s="171"/>
      <c r="EA694" s="171"/>
      <c r="EB694" s="171"/>
      <c r="EC694" s="171"/>
      <c r="ED694" s="171"/>
      <c r="EE694" s="171"/>
      <c r="EF694" s="171"/>
      <c r="EG694" s="171"/>
      <c r="EH694" s="171"/>
      <c r="EI694" s="171"/>
      <c r="EJ694" s="171"/>
      <c r="EK694" s="171"/>
      <c r="EL694" s="171"/>
      <c r="EM694" s="171"/>
      <c r="EN694" s="171"/>
    </row>
    <row r="695" spans="43:144" ht="15" x14ac:dyDescent="0.25">
      <c r="AQ695" s="171"/>
      <c r="AR695"/>
      <c r="AS695"/>
      <c r="AT695"/>
      <c r="AU695"/>
      <c r="AV695"/>
      <c r="AW695"/>
      <c r="AX695"/>
      <c r="AY695"/>
      <c r="AZ695"/>
      <c r="BA695"/>
      <c r="BB695"/>
      <c r="BC695"/>
      <c r="BD695"/>
      <c r="BE695" s="171"/>
      <c r="BF695" s="171"/>
      <c r="BG695" s="171"/>
      <c r="BH695" s="171"/>
      <c r="BI695" s="171"/>
      <c r="BJ695" s="171"/>
      <c r="BK695" s="171"/>
      <c r="BL695" s="171"/>
      <c r="BM695" s="171"/>
      <c r="BN695" s="171"/>
      <c r="BO695" s="171"/>
      <c r="BP695" s="171"/>
      <c r="BQ695" s="171"/>
      <c r="BR695" s="171"/>
      <c r="BS695" s="171"/>
      <c r="BT695" s="171"/>
      <c r="BU695" s="171"/>
      <c r="BV695" s="171"/>
      <c r="BW695" s="171"/>
      <c r="BX695" s="171"/>
      <c r="BY695" s="171"/>
      <c r="BZ695" s="171"/>
      <c r="CA695" s="171"/>
      <c r="CB695" s="171"/>
      <c r="CC695" s="171"/>
      <c r="CD695" s="171"/>
      <c r="CE695" s="171"/>
      <c r="CF695" s="171"/>
      <c r="CG695" s="171"/>
      <c r="CH695" s="171"/>
      <c r="CI695" s="171"/>
      <c r="CJ695" s="171"/>
      <c r="CK695" s="171"/>
      <c r="CL695" s="171"/>
      <c r="CM695" s="171"/>
      <c r="CN695" s="171"/>
      <c r="CO695" s="171"/>
      <c r="CP695" s="171"/>
      <c r="CQ695" s="171"/>
      <c r="CR695" s="171"/>
      <c r="CS695" s="171"/>
      <c r="CT695" s="171"/>
      <c r="CU695" s="171"/>
      <c r="CV695" s="171"/>
      <c r="CW695" s="171"/>
      <c r="CX695" s="171"/>
      <c r="CY695" s="171"/>
      <c r="CZ695" s="171"/>
      <c r="DA695" s="171"/>
      <c r="DB695" s="171"/>
      <c r="DC695" s="171"/>
      <c r="DD695" s="171"/>
      <c r="DE695" s="171"/>
      <c r="DF695" s="171"/>
      <c r="DG695" s="171"/>
      <c r="DH695" s="171"/>
      <c r="DI695" s="171"/>
      <c r="DJ695" s="171"/>
      <c r="DK695" s="171"/>
      <c r="DL695" s="171"/>
      <c r="DM695" s="171"/>
      <c r="DN695" s="171"/>
      <c r="DO695" s="171"/>
      <c r="DP695" s="171"/>
      <c r="DQ695" s="171"/>
      <c r="DR695" s="171"/>
      <c r="DS695" s="171"/>
      <c r="DT695" s="171"/>
      <c r="DU695" s="171"/>
      <c r="DV695" s="171"/>
      <c r="DW695" s="171"/>
      <c r="DX695" s="171"/>
      <c r="DY695" s="171"/>
      <c r="DZ695" s="171"/>
      <c r="EA695" s="171"/>
      <c r="EB695" s="171"/>
      <c r="EC695" s="171"/>
      <c r="ED695" s="171"/>
      <c r="EE695" s="171"/>
      <c r="EF695" s="171"/>
      <c r="EG695" s="171"/>
      <c r="EH695" s="171"/>
      <c r="EI695" s="171"/>
      <c r="EJ695" s="171"/>
      <c r="EK695" s="171"/>
      <c r="EL695" s="171"/>
      <c r="EM695" s="171"/>
      <c r="EN695" s="171"/>
    </row>
    <row r="696" spans="43:144" ht="15" x14ac:dyDescent="0.25">
      <c r="AQ696" s="171"/>
      <c r="AR696"/>
      <c r="AS696"/>
      <c r="AT696"/>
      <c r="AU696"/>
      <c r="AV696"/>
      <c r="AW696"/>
      <c r="AX696"/>
      <c r="AY696"/>
      <c r="AZ696"/>
      <c r="BA696"/>
      <c r="BB696"/>
      <c r="BC696"/>
      <c r="BD696"/>
      <c r="BE696" s="171"/>
      <c r="BF696" s="171"/>
      <c r="BG696" s="171"/>
      <c r="BH696" s="171"/>
      <c r="BI696" s="171"/>
      <c r="BJ696" s="171"/>
      <c r="BK696" s="171"/>
      <c r="BL696" s="171"/>
      <c r="BM696" s="171"/>
      <c r="BN696" s="171"/>
      <c r="BO696" s="171"/>
      <c r="BP696" s="171"/>
      <c r="BQ696" s="171"/>
      <c r="BR696" s="171"/>
      <c r="BS696" s="171"/>
      <c r="BT696" s="171"/>
      <c r="BU696" s="171"/>
      <c r="BV696" s="171"/>
      <c r="BW696" s="171"/>
      <c r="BX696" s="171"/>
      <c r="BY696" s="171"/>
      <c r="BZ696" s="171"/>
      <c r="CA696" s="171"/>
      <c r="CB696" s="171"/>
      <c r="CC696" s="171"/>
      <c r="CD696" s="171"/>
      <c r="CE696" s="171"/>
      <c r="CF696" s="171"/>
      <c r="CG696" s="171"/>
      <c r="CH696" s="171"/>
      <c r="CI696" s="171"/>
      <c r="CJ696" s="171"/>
      <c r="CK696" s="171"/>
      <c r="CL696" s="171"/>
      <c r="CM696" s="171"/>
      <c r="CN696" s="171"/>
      <c r="CO696" s="171"/>
      <c r="CP696" s="171"/>
      <c r="CQ696" s="171"/>
      <c r="CR696" s="171"/>
      <c r="CS696" s="171"/>
      <c r="CT696" s="171"/>
      <c r="CU696" s="171"/>
      <c r="CV696" s="171"/>
      <c r="CW696" s="171"/>
      <c r="CX696" s="171"/>
      <c r="CY696" s="171"/>
      <c r="CZ696" s="171"/>
      <c r="DA696" s="171"/>
      <c r="DB696" s="171"/>
      <c r="DC696" s="171"/>
      <c r="DD696" s="171"/>
      <c r="DE696" s="171"/>
      <c r="DF696" s="171"/>
      <c r="DG696" s="171"/>
      <c r="DH696" s="171"/>
      <c r="DI696" s="171"/>
      <c r="DJ696" s="171"/>
      <c r="DK696" s="171"/>
      <c r="DL696" s="171"/>
      <c r="DM696" s="171"/>
      <c r="DN696" s="171"/>
      <c r="DO696" s="171"/>
      <c r="DP696" s="171"/>
      <c r="DQ696" s="171"/>
      <c r="DR696" s="171"/>
      <c r="DS696" s="171"/>
      <c r="DT696" s="171"/>
      <c r="DU696" s="171"/>
      <c r="DV696" s="171"/>
      <c r="DW696" s="171"/>
      <c r="DX696" s="171"/>
      <c r="DY696" s="171"/>
      <c r="DZ696" s="171"/>
      <c r="EA696" s="171"/>
      <c r="EB696" s="171"/>
      <c r="EC696" s="171"/>
      <c r="ED696" s="171"/>
      <c r="EE696" s="171"/>
      <c r="EF696" s="171"/>
      <c r="EG696" s="171"/>
      <c r="EH696" s="171"/>
      <c r="EI696" s="171"/>
      <c r="EJ696" s="171"/>
      <c r="EK696" s="171"/>
      <c r="EL696" s="171"/>
      <c r="EM696" s="171"/>
      <c r="EN696" s="171"/>
    </row>
    <row r="697" spans="43:144" ht="15" x14ac:dyDescent="0.25">
      <c r="AQ697" s="171"/>
      <c r="AR697"/>
      <c r="AS697"/>
      <c r="AT697"/>
      <c r="AU697"/>
      <c r="AV697"/>
      <c r="AW697"/>
      <c r="AX697"/>
      <c r="AY697"/>
      <c r="AZ697"/>
      <c r="BA697"/>
      <c r="BB697"/>
      <c r="BC697"/>
      <c r="BD697"/>
      <c r="BE697" s="171"/>
      <c r="BF697" s="171"/>
      <c r="BG697" s="171"/>
      <c r="BH697" s="171"/>
      <c r="BI697" s="171"/>
      <c r="BJ697" s="171"/>
      <c r="BK697" s="171"/>
      <c r="BL697" s="171"/>
      <c r="BM697" s="171"/>
      <c r="BN697" s="171"/>
      <c r="BO697" s="171"/>
      <c r="BP697" s="171"/>
      <c r="BQ697" s="171"/>
      <c r="BR697" s="171"/>
      <c r="BS697" s="171"/>
      <c r="BT697" s="171"/>
      <c r="BU697" s="171"/>
      <c r="BV697" s="171"/>
      <c r="BW697" s="171"/>
      <c r="BX697" s="171"/>
      <c r="BY697" s="171"/>
      <c r="BZ697" s="171"/>
      <c r="CA697" s="171"/>
      <c r="CB697" s="171"/>
      <c r="CC697" s="171"/>
      <c r="CD697" s="171"/>
      <c r="CE697" s="171"/>
      <c r="CF697" s="171"/>
      <c r="CG697" s="171"/>
      <c r="CH697" s="171"/>
      <c r="CI697" s="171"/>
      <c r="CJ697" s="171"/>
      <c r="CK697" s="171"/>
      <c r="CL697" s="171"/>
      <c r="CM697" s="171"/>
      <c r="CN697" s="171"/>
      <c r="CO697" s="171"/>
      <c r="CP697" s="171"/>
      <c r="CQ697" s="171"/>
      <c r="CR697" s="171"/>
      <c r="CS697" s="171"/>
      <c r="CT697" s="171"/>
      <c r="CU697" s="171"/>
      <c r="CV697" s="171"/>
      <c r="CW697" s="171"/>
      <c r="CX697" s="171"/>
      <c r="CY697" s="171"/>
      <c r="CZ697" s="171"/>
      <c r="DA697" s="171"/>
      <c r="DB697" s="171"/>
      <c r="DC697" s="171"/>
      <c r="DD697" s="171"/>
      <c r="DE697" s="171"/>
      <c r="DF697" s="171"/>
      <c r="DG697" s="171"/>
      <c r="DH697" s="171"/>
      <c r="DI697" s="171"/>
      <c r="DJ697" s="171"/>
      <c r="DK697" s="171"/>
      <c r="DL697" s="171"/>
      <c r="DM697" s="171"/>
      <c r="DN697" s="171"/>
      <c r="DO697" s="171"/>
      <c r="DP697" s="171"/>
      <c r="DQ697" s="171"/>
      <c r="DR697" s="171"/>
      <c r="DS697" s="171"/>
      <c r="DT697" s="171"/>
      <c r="DU697" s="171"/>
      <c r="DV697" s="171"/>
      <c r="DW697" s="171"/>
      <c r="DX697" s="171"/>
      <c r="DY697" s="171"/>
      <c r="DZ697" s="171"/>
      <c r="EA697" s="171"/>
      <c r="EB697" s="171"/>
      <c r="EC697" s="171"/>
      <c r="ED697" s="171"/>
      <c r="EE697" s="171"/>
      <c r="EF697" s="171"/>
      <c r="EG697" s="171"/>
      <c r="EH697" s="171"/>
      <c r="EI697" s="171"/>
      <c r="EJ697" s="171"/>
      <c r="EK697" s="171"/>
      <c r="EL697" s="171"/>
      <c r="EM697" s="171"/>
      <c r="EN697" s="171"/>
    </row>
    <row r="698" spans="43:144" ht="15" x14ac:dyDescent="0.25">
      <c r="AQ698" s="171"/>
      <c r="AR698"/>
      <c r="AS698"/>
      <c r="AT698"/>
      <c r="AU698"/>
      <c r="AV698"/>
      <c r="AW698"/>
      <c r="AX698"/>
      <c r="AY698"/>
      <c r="AZ698"/>
      <c r="BA698"/>
      <c r="BB698"/>
      <c r="BC698"/>
      <c r="BD698"/>
      <c r="BE698" s="171"/>
      <c r="BF698" s="171"/>
      <c r="BG698" s="171"/>
      <c r="BH698" s="171"/>
      <c r="BI698" s="171"/>
      <c r="BJ698" s="171"/>
      <c r="BK698" s="171"/>
      <c r="BL698" s="171"/>
      <c r="BM698" s="171"/>
      <c r="BN698" s="171"/>
      <c r="BO698" s="171"/>
      <c r="BP698" s="171"/>
      <c r="BQ698" s="171"/>
      <c r="BR698" s="171"/>
      <c r="BS698" s="171"/>
      <c r="BT698" s="171"/>
      <c r="BU698" s="171"/>
      <c r="BV698" s="171"/>
      <c r="BW698" s="171"/>
      <c r="BX698" s="171"/>
      <c r="BY698" s="171"/>
      <c r="BZ698" s="171"/>
      <c r="CA698" s="171"/>
      <c r="CB698" s="171"/>
      <c r="CC698" s="171"/>
      <c r="CD698" s="171"/>
      <c r="CE698" s="171"/>
      <c r="CF698" s="171"/>
      <c r="CG698" s="171"/>
      <c r="CH698" s="171"/>
      <c r="CI698" s="171"/>
      <c r="CJ698" s="171"/>
      <c r="CK698" s="171"/>
      <c r="CL698" s="171"/>
      <c r="CM698" s="171"/>
      <c r="CN698" s="171"/>
      <c r="CO698" s="171"/>
      <c r="CP698" s="171"/>
      <c r="CQ698" s="171"/>
      <c r="CR698" s="171"/>
      <c r="CS698" s="171"/>
      <c r="CT698" s="171"/>
      <c r="CU698" s="171"/>
      <c r="CV698" s="171"/>
      <c r="CW698" s="171"/>
      <c r="CX698" s="171"/>
      <c r="CY698" s="171"/>
      <c r="CZ698" s="171"/>
      <c r="DA698" s="171"/>
      <c r="DB698" s="171"/>
      <c r="DC698" s="171"/>
      <c r="DD698" s="171"/>
      <c r="DE698" s="171"/>
      <c r="DF698" s="171"/>
      <c r="DG698" s="171"/>
      <c r="DH698" s="171"/>
      <c r="DI698" s="171"/>
      <c r="DJ698" s="171"/>
      <c r="DK698" s="171"/>
      <c r="DL698" s="171"/>
      <c r="DM698" s="171"/>
      <c r="DN698" s="171"/>
      <c r="DO698" s="171"/>
      <c r="DP698" s="171"/>
      <c r="DQ698" s="171"/>
      <c r="DR698" s="171"/>
      <c r="DS698" s="171"/>
      <c r="DT698" s="171"/>
      <c r="DU698" s="171"/>
      <c r="DV698" s="171"/>
      <c r="DW698" s="171"/>
      <c r="DX698" s="171"/>
      <c r="DY698" s="171"/>
      <c r="DZ698" s="171"/>
      <c r="EA698" s="171"/>
      <c r="EB698" s="171"/>
      <c r="EC698" s="171"/>
      <c r="ED698" s="171"/>
      <c r="EE698" s="171"/>
      <c r="EF698" s="171"/>
      <c r="EG698" s="171"/>
      <c r="EH698" s="171"/>
      <c r="EI698" s="171"/>
      <c r="EJ698" s="171"/>
      <c r="EK698" s="171"/>
      <c r="EL698" s="171"/>
      <c r="EM698" s="171"/>
      <c r="EN698" s="171"/>
    </row>
    <row r="699" spans="43:144" ht="15" x14ac:dyDescent="0.25">
      <c r="AQ699" s="171"/>
      <c r="AR699"/>
      <c r="AS699"/>
      <c r="AT699"/>
      <c r="AU699"/>
      <c r="AV699"/>
      <c r="AW699"/>
      <c r="AX699"/>
      <c r="AY699"/>
      <c r="AZ699"/>
      <c r="BA699"/>
      <c r="BB699"/>
      <c r="BC699"/>
      <c r="BD699"/>
      <c r="BE699" s="171"/>
      <c r="BF699" s="171"/>
      <c r="BG699" s="171"/>
      <c r="BH699" s="171"/>
      <c r="BI699" s="171"/>
      <c r="BJ699" s="171"/>
      <c r="BK699" s="171"/>
      <c r="BL699" s="171"/>
      <c r="BM699" s="171"/>
      <c r="BN699" s="171"/>
      <c r="BO699" s="171"/>
      <c r="BP699" s="171"/>
      <c r="BQ699" s="171"/>
      <c r="BR699" s="171"/>
      <c r="BS699" s="171"/>
      <c r="BT699" s="171"/>
      <c r="BU699" s="171"/>
      <c r="BV699" s="171"/>
      <c r="BW699" s="171"/>
      <c r="BX699" s="171"/>
      <c r="BY699" s="171"/>
      <c r="BZ699" s="171"/>
      <c r="CA699" s="171"/>
      <c r="CB699" s="171"/>
      <c r="CC699" s="171"/>
      <c r="CD699" s="171"/>
      <c r="CE699" s="171"/>
      <c r="CF699" s="171"/>
      <c r="CG699" s="171"/>
      <c r="CH699" s="171"/>
      <c r="CI699" s="171"/>
      <c r="CJ699" s="171"/>
      <c r="CK699" s="171"/>
      <c r="CL699" s="171"/>
      <c r="CM699" s="171"/>
      <c r="CN699" s="171"/>
      <c r="CO699" s="171"/>
      <c r="CP699" s="171"/>
      <c r="CQ699" s="171"/>
      <c r="CR699" s="171"/>
      <c r="CS699" s="171"/>
      <c r="CT699" s="171"/>
      <c r="CU699" s="171"/>
      <c r="CV699" s="171"/>
      <c r="CW699" s="171"/>
      <c r="CX699" s="171"/>
      <c r="CY699" s="171"/>
      <c r="CZ699" s="171"/>
      <c r="DA699" s="171"/>
      <c r="DB699" s="171"/>
      <c r="DC699" s="171"/>
      <c r="DD699" s="171"/>
      <c r="DE699" s="171"/>
      <c r="DF699" s="171"/>
      <c r="DG699" s="171"/>
      <c r="DH699" s="171"/>
      <c r="DI699" s="171"/>
      <c r="DJ699" s="171"/>
      <c r="DK699" s="171"/>
      <c r="DL699" s="171"/>
      <c r="DM699" s="171"/>
      <c r="DN699" s="171"/>
      <c r="DO699" s="171"/>
      <c r="DP699" s="171"/>
      <c r="DQ699" s="171"/>
      <c r="DR699" s="171"/>
      <c r="DS699" s="171"/>
      <c r="DT699" s="171"/>
      <c r="DU699" s="171"/>
      <c r="DV699" s="171"/>
      <c r="DW699" s="171"/>
      <c r="DX699" s="171"/>
      <c r="DY699" s="171"/>
      <c r="DZ699" s="171"/>
      <c r="EA699" s="171"/>
      <c r="EB699" s="171"/>
      <c r="EC699" s="171"/>
      <c r="ED699" s="171"/>
      <c r="EE699" s="171"/>
      <c r="EF699" s="171"/>
      <c r="EG699" s="171"/>
      <c r="EH699" s="171"/>
      <c r="EI699" s="171"/>
      <c r="EJ699" s="171"/>
      <c r="EK699" s="171"/>
      <c r="EL699" s="171"/>
      <c r="EM699" s="171"/>
      <c r="EN699" s="171"/>
    </row>
    <row r="700" spans="43:144" ht="15" x14ac:dyDescent="0.25">
      <c r="AQ700" s="171"/>
      <c r="AR700"/>
      <c r="AS700"/>
      <c r="AT700"/>
      <c r="AU700"/>
      <c r="AV700"/>
      <c r="AW700"/>
      <c r="AX700"/>
      <c r="AY700"/>
      <c r="AZ700"/>
      <c r="BA700"/>
      <c r="BB700"/>
      <c r="BC700"/>
      <c r="BD700"/>
      <c r="BE700" s="171"/>
      <c r="BF700" s="171"/>
      <c r="BG700" s="171"/>
      <c r="BH700" s="171"/>
      <c r="BI700" s="171"/>
      <c r="BJ700" s="171"/>
      <c r="BK700" s="171"/>
      <c r="BL700" s="171"/>
      <c r="BM700" s="171"/>
      <c r="BN700" s="171"/>
      <c r="BO700" s="171"/>
      <c r="BP700" s="171"/>
      <c r="BQ700" s="171"/>
      <c r="BR700" s="171"/>
      <c r="BS700" s="171"/>
      <c r="BT700" s="171"/>
      <c r="BU700" s="171"/>
      <c r="BV700" s="171"/>
      <c r="BW700" s="171"/>
      <c r="BX700" s="171"/>
      <c r="BY700" s="171"/>
      <c r="BZ700" s="171"/>
      <c r="CA700" s="171"/>
      <c r="CB700" s="171"/>
      <c r="CC700" s="171"/>
      <c r="CD700" s="171"/>
      <c r="CE700" s="171"/>
      <c r="CF700" s="171"/>
      <c r="CG700" s="171"/>
      <c r="CH700" s="171"/>
      <c r="CI700" s="171"/>
      <c r="CJ700" s="171"/>
      <c r="CK700" s="171"/>
      <c r="CL700" s="171"/>
      <c r="CM700" s="171"/>
      <c r="CN700" s="171"/>
      <c r="CO700" s="171"/>
      <c r="CP700" s="171"/>
      <c r="CQ700" s="171"/>
      <c r="CR700" s="171"/>
      <c r="CS700" s="171"/>
      <c r="CT700" s="171"/>
      <c r="CU700" s="171"/>
      <c r="CV700" s="171"/>
      <c r="CW700" s="171"/>
      <c r="CX700" s="171"/>
      <c r="CY700" s="171"/>
      <c r="CZ700" s="171"/>
      <c r="DA700" s="171"/>
      <c r="DB700" s="171"/>
      <c r="DC700" s="171"/>
      <c r="DD700" s="171"/>
      <c r="DE700" s="171"/>
      <c r="DF700" s="171"/>
      <c r="DG700" s="171"/>
      <c r="DH700" s="171"/>
      <c r="DI700" s="171"/>
      <c r="DJ700" s="171"/>
      <c r="DK700" s="171"/>
      <c r="DL700" s="171"/>
      <c r="DM700" s="171"/>
      <c r="DN700" s="171"/>
      <c r="DO700" s="171"/>
      <c r="DP700" s="171"/>
      <c r="DQ700" s="171"/>
      <c r="DR700" s="171"/>
      <c r="DS700" s="171"/>
      <c r="DT700" s="171"/>
      <c r="DU700" s="171"/>
      <c r="DV700" s="171"/>
      <c r="DW700" s="171"/>
      <c r="DX700" s="171"/>
      <c r="DY700" s="171"/>
      <c r="DZ700" s="171"/>
      <c r="EA700" s="171"/>
      <c r="EB700" s="171"/>
      <c r="EC700" s="171"/>
      <c r="ED700" s="171"/>
      <c r="EE700" s="171"/>
      <c r="EF700" s="171"/>
      <c r="EG700" s="171"/>
      <c r="EH700" s="171"/>
      <c r="EI700" s="171"/>
      <c r="EJ700" s="171"/>
      <c r="EK700" s="171"/>
      <c r="EL700" s="171"/>
      <c r="EM700" s="171"/>
      <c r="EN700" s="171"/>
    </row>
    <row r="701" spans="43:144" ht="15" x14ac:dyDescent="0.25">
      <c r="AQ701" s="171"/>
      <c r="AR701"/>
      <c r="AS701"/>
      <c r="AT701"/>
      <c r="AU701"/>
      <c r="AV701"/>
      <c r="AW701"/>
      <c r="AX701"/>
      <c r="AY701"/>
      <c r="AZ701"/>
      <c r="BA701"/>
      <c r="BB701"/>
      <c r="BC701"/>
      <c r="BD701"/>
      <c r="BE701" s="171"/>
      <c r="BF701" s="171"/>
      <c r="BG701" s="171"/>
      <c r="BH701" s="171"/>
      <c r="BI701" s="171"/>
      <c r="BJ701" s="171"/>
      <c r="BK701" s="171"/>
      <c r="BL701" s="171"/>
      <c r="BM701" s="171"/>
      <c r="BN701" s="171"/>
      <c r="BO701" s="171"/>
      <c r="BP701" s="171"/>
      <c r="BQ701" s="171"/>
      <c r="BR701" s="171"/>
      <c r="BS701" s="171"/>
      <c r="BT701" s="171"/>
      <c r="BU701" s="171"/>
      <c r="BV701" s="171"/>
      <c r="BW701" s="171"/>
      <c r="BX701" s="171"/>
      <c r="BY701" s="171"/>
      <c r="BZ701" s="171"/>
      <c r="CA701" s="171"/>
      <c r="CB701" s="171"/>
      <c r="CC701" s="171"/>
      <c r="CD701" s="171"/>
      <c r="CE701" s="171"/>
      <c r="CF701" s="171"/>
      <c r="CG701" s="171"/>
      <c r="CH701" s="171"/>
      <c r="CI701" s="171"/>
      <c r="CJ701" s="171"/>
      <c r="CK701" s="171"/>
      <c r="CL701" s="171"/>
      <c r="CM701" s="171"/>
      <c r="CN701" s="171"/>
      <c r="CO701" s="171"/>
      <c r="CP701" s="171"/>
      <c r="CQ701" s="171"/>
      <c r="CR701" s="171"/>
      <c r="CS701" s="171"/>
      <c r="CT701" s="171"/>
      <c r="CU701" s="171"/>
      <c r="CV701" s="171"/>
      <c r="CW701" s="171"/>
      <c r="CX701" s="171"/>
      <c r="CY701" s="171"/>
      <c r="CZ701" s="171"/>
      <c r="DA701" s="171"/>
      <c r="DB701" s="171"/>
      <c r="DC701" s="171"/>
      <c r="DD701" s="171"/>
      <c r="DE701" s="171"/>
      <c r="DF701" s="171"/>
      <c r="DG701" s="171"/>
      <c r="DH701" s="171"/>
      <c r="DI701" s="171"/>
      <c r="DJ701" s="171"/>
      <c r="DK701" s="171"/>
      <c r="DL701" s="171"/>
      <c r="DM701" s="171"/>
      <c r="DN701" s="171"/>
      <c r="DO701" s="171"/>
      <c r="DP701" s="171"/>
      <c r="DQ701" s="171"/>
      <c r="DR701" s="171"/>
      <c r="DS701" s="171"/>
      <c r="DT701" s="171"/>
      <c r="DU701" s="171"/>
      <c r="DV701" s="171"/>
      <c r="DW701" s="171"/>
      <c r="DX701" s="171"/>
      <c r="DY701" s="171"/>
      <c r="DZ701" s="171"/>
      <c r="EA701" s="171"/>
      <c r="EB701" s="171"/>
      <c r="EC701" s="171"/>
      <c r="ED701" s="171"/>
      <c r="EE701" s="171"/>
      <c r="EF701" s="171"/>
      <c r="EG701" s="171"/>
      <c r="EH701" s="171"/>
      <c r="EI701" s="171"/>
      <c r="EJ701" s="171"/>
      <c r="EK701" s="171"/>
      <c r="EL701" s="171"/>
      <c r="EM701" s="171"/>
      <c r="EN701" s="171"/>
    </row>
    <row r="702" spans="43:144" ht="15" x14ac:dyDescent="0.25">
      <c r="AQ702" s="171"/>
      <c r="AR702"/>
      <c r="AS702"/>
      <c r="AT702"/>
      <c r="AU702"/>
      <c r="AV702"/>
      <c r="AW702"/>
      <c r="AX702"/>
      <c r="AY702"/>
      <c r="AZ702"/>
      <c r="BA702"/>
      <c r="BB702"/>
      <c r="BC702"/>
      <c r="BD702"/>
      <c r="BE702" s="171"/>
      <c r="BF702" s="171"/>
      <c r="BG702" s="171"/>
      <c r="BH702" s="171"/>
      <c r="BI702" s="171"/>
      <c r="BJ702" s="171"/>
      <c r="BK702" s="171"/>
      <c r="BL702" s="171"/>
      <c r="BM702" s="171"/>
      <c r="BN702" s="171"/>
      <c r="BO702" s="171"/>
      <c r="BP702" s="171"/>
      <c r="BQ702" s="171"/>
      <c r="BR702" s="171"/>
      <c r="BS702" s="171"/>
      <c r="BT702" s="171"/>
      <c r="BU702" s="171"/>
      <c r="BV702" s="171"/>
      <c r="BW702" s="171"/>
      <c r="BX702" s="171"/>
      <c r="BY702" s="171"/>
      <c r="BZ702" s="171"/>
      <c r="CA702" s="171"/>
      <c r="CB702" s="171"/>
      <c r="CC702" s="171"/>
      <c r="CD702" s="171"/>
      <c r="CE702" s="171"/>
      <c r="CF702" s="171"/>
      <c r="CG702" s="171"/>
      <c r="CH702" s="171"/>
      <c r="CI702" s="171"/>
      <c r="CJ702" s="171"/>
      <c r="CK702" s="171"/>
      <c r="CL702" s="171"/>
      <c r="CM702" s="171"/>
      <c r="CN702" s="171"/>
      <c r="CO702" s="171"/>
      <c r="CP702" s="171"/>
      <c r="CQ702" s="171"/>
      <c r="CR702" s="171"/>
      <c r="CS702" s="171"/>
      <c r="CT702" s="171"/>
      <c r="CU702" s="171"/>
      <c r="CV702" s="171"/>
      <c r="CW702" s="171"/>
      <c r="CX702" s="171"/>
      <c r="CY702" s="171"/>
      <c r="CZ702" s="171"/>
      <c r="DA702" s="171"/>
      <c r="DB702" s="171"/>
      <c r="DC702" s="171"/>
      <c r="DD702" s="171"/>
      <c r="DE702" s="171"/>
      <c r="DF702" s="171"/>
      <c r="DG702" s="171"/>
      <c r="DH702" s="171"/>
      <c r="DI702" s="171"/>
      <c r="DJ702" s="171"/>
      <c r="DK702" s="171"/>
      <c r="DL702" s="171"/>
      <c r="DM702" s="171"/>
      <c r="DN702" s="171"/>
      <c r="DO702" s="171"/>
      <c r="DP702" s="171"/>
      <c r="DQ702" s="171"/>
      <c r="DR702" s="171"/>
      <c r="DS702" s="171"/>
      <c r="DT702" s="171"/>
      <c r="DU702" s="171"/>
      <c r="DV702" s="171"/>
      <c r="DW702" s="171"/>
      <c r="DX702" s="171"/>
      <c r="DY702" s="171"/>
      <c r="DZ702" s="171"/>
      <c r="EA702" s="171"/>
      <c r="EB702" s="171"/>
      <c r="EC702" s="171"/>
      <c r="ED702" s="171"/>
      <c r="EE702" s="171"/>
      <c r="EF702" s="171"/>
      <c r="EG702" s="171"/>
      <c r="EH702" s="171"/>
      <c r="EI702" s="171"/>
      <c r="EJ702" s="171"/>
      <c r="EK702" s="171"/>
      <c r="EL702" s="171"/>
      <c r="EM702" s="171"/>
      <c r="EN702" s="171"/>
    </row>
    <row r="703" spans="43:144" ht="15" x14ac:dyDescent="0.25">
      <c r="AQ703" s="171"/>
      <c r="AR703"/>
      <c r="AS703"/>
      <c r="AT703"/>
      <c r="AU703"/>
      <c r="AV703"/>
      <c r="AW703"/>
      <c r="AX703"/>
      <c r="AY703"/>
      <c r="AZ703"/>
      <c r="BA703"/>
      <c r="BB703"/>
      <c r="BC703"/>
      <c r="BD703"/>
      <c r="BE703" s="171"/>
      <c r="BF703" s="171"/>
      <c r="BG703" s="171"/>
      <c r="BH703" s="171"/>
      <c r="BI703" s="171"/>
      <c r="BJ703" s="171"/>
      <c r="BK703" s="171"/>
      <c r="BL703" s="171"/>
      <c r="BM703" s="171"/>
      <c r="BN703" s="171"/>
      <c r="BO703" s="171"/>
      <c r="BP703" s="171"/>
      <c r="BQ703" s="171"/>
      <c r="BR703" s="171"/>
      <c r="BS703" s="171"/>
      <c r="BT703" s="171"/>
      <c r="BU703" s="171"/>
      <c r="BV703" s="171"/>
      <c r="BW703" s="171"/>
      <c r="BX703" s="171"/>
      <c r="BY703" s="171"/>
      <c r="BZ703" s="171"/>
      <c r="CA703" s="171"/>
      <c r="CB703" s="171"/>
      <c r="CC703" s="171"/>
      <c r="CD703" s="171"/>
      <c r="CE703" s="171"/>
      <c r="CF703" s="171"/>
      <c r="CG703" s="171"/>
      <c r="CH703" s="171"/>
      <c r="CI703" s="171"/>
      <c r="CJ703" s="171"/>
      <c r="CK703" s="171"/>
      <c r="CL703" s="171"/>
      <c r="CM703" s="171"/>
      <c r="CN703" s="171"/>
      <c r="CO703" s="171"/>
      <c r="CP703" s="171"/>
      <c r="CQ703" s="171"/>
      <c r="CR703" s="171"/>
      <c r="CS703" s="171"/>
      <c r="CT703" s="171"/>
      <c r="CU703" s="171"/>
      <c r="CV703" s="171"/>
      <c r="CW703" s="171"/>
      <c r="CX703" s="171"/>
      <c r="CY703" s="171"/>
      <c r="CZ703" s="171"/>
      <c r="DA703" s="171"/>
      <c r="DB703" s="171"/>
      <c r="DC703" s="171"/>
      <c r="DD703" s="171"/>
      <c r="DE703" s="171"/>
      <c r="DF703" s="171"/>
      <c r="DG703" s="171"/>
      <c r="DH703" s="171"/>
      <c r="DI703" s="171"/>
      <c r="DJ703" s="171"/>
      <c r="DK703" s="171"/>
      <c r="DL703" s="171"/>
      <c r="DM703" s="171"/>
      <c r="DN703" s="171"/>
      <c r="DO703" s="171"/>
      <c r="DP703" s="171"/>
      <c r="DQ703" s="171"/>
      <c r="DR703" s="171"/>
      <c r="DS703" s="171"/>
      <c r="DT703" s="171"/>
      <c r="DU703" s="171"/>
      <c r="DV703" s="171"/>
      <c r="DW703" s="171"/>
      <c r="DX703" s="171"/>
      <c r="DY703" s="171"/>
      <c r="DZ703" s="171"/>
      <c r="EA703" s="171"/>
      <c r="EB703" s="171"/>
      <c r="EC703" s="171"/>
      <c r="ED703" s="171"/>
      <c r="EE703" s="171"/>
      <c r="EF703" s="171"/>
      <c r="EG703" s="171"/>
      <c r="EH703" s="171"/>
      <c r="EI703" s="171"/>
      <c r="EJ703" s="171"/>
      <c r="EK703" s="171"/>
      <c r="EL703" s="171"/>
      <c r="EM703" s="171"/>
      <c r="EN703" s="171"/>
    </row>
    <row r="704" spans="43:144" ht="15" x14ac:dyDescent="0.25">
      <c r="AQ704" s="171"/>
      <c r="AR704"/>
      <c r="AS704"/>
      <c r="AT704"/>
      <c r="AU704"/>
      <c r="AV704"/>
      <c r="AW704"/>
      <c r="AX704"/>
      <c r="AY704"/>
      <c r="AZ704"/>
      <c r="BA704"/>
      <c r="BB704"/>
      <c r="BC704"/>
      <c r="BD704"/>
      <c r="BE704" s="171"/>
      <c r="BF704" s="171"/>
      <c r="BG704" s="171"/>
      <c r="BH704" s="171"/>
      <c r="BI704" s="171"/>
      <c r="BJ704" s="171"/>
      <c r="BK704" s="171"/>
      <c r="BL704" s="171"/>
      <c r="BM704" s="171"/>
      <c r="BN704" s="171"/>
      <c r="BO704" s="171"/>
      <c r="BP704" s="171"/>
      <c r="BQ704" s="171"/>
      <c r="BR704" s="171"/>
      <c r="BS704" s="171"/>
      <c r="BT704" s="171"/>
      <c r="BU704" s="171"/>
      <c r="BV704" s="171"/>
      <c r="BW704" s="171"/>
      <c r="BX704" s="171"/>
      <c r="BY704" s="171"/>
      <c r="BZ704" s="171"/>
      <c r="CA704" s="171"/>
      <c r="CB704" s="171"/>
      <c r="CC704" s="171"/>
      <c r="CD704" s="171"/>
      <c r="CE704" s="171"/>
      <c r="CF704" s="171"/>
      <c r="CG704" s="171"/>
      <c r="CH704" s="171"/>
      <c r="CI704" s="171"/>
      <c r="CJ704" s="171"/>
      <c r="CK704" s="171"/>
      <c r="CL704" s="171"/>
      <c r="CM704" s="171"/>
      <c r="CN704" s="171"/>
      <c r="CO704" s="171"/>
      <c r="CP704" s="171"/>
      <c r="CQ704" s="171"/>
      <c r="CR704" s="171"/>
      <c r="CS704" s="171"/>
      <c r="CT704" s="171"/>
      <c r="CU704" s="171"/>
      <c r="CV704" s="171"/>
      <c r="CW704" s="171"/>
      <c r="CX704" s="171"/>
      <c r="CY704" s="171"/>
      <c r="CZ704" s="171"/>
      <c r="DA704" s="171"/>
      <c r="DB704" s="171"/>
      <c r="DC704" s="171"/>
      <c r="DD704" s="171"/>
      <c r="DE704" s="171"/>
      <c r="DF704" s="171"/>
      <c r="DG704" s="171"/>
      <c r="DH704" s="171"/>
      <c r="DI704" s="171"/>
      <c r="DJ704" s="171"/>
      <c r="DK704" s="171"/>
      <c r="DL704" s="171"/>
      <c r="DM704" s="171"/>
      <c r="DN704" s="171"/>
      <c r="DO704" s="171"/>
      <c r="DP704" s="171"/>
      <c r="DQ704" s="171"/>
      <c r="DR704" s="171"/>
      <c r="DS704" s="171"/>
      <c r="DT704" s="171"/>
      <c r="DU704" s="171"/>
      <c r="DV704" s="171"/>
      <c r="DW704" s="171"/>
      <c r="DX704" s="171"/>
      <c r="DY704" s="171"/>
      <c r="DZ704" s="171"/>
      <c r="EA704" s="171"/>
      <c r="EB704" s="171"/>
      <c r="EC704" s="171"/>
      <c r="ED704" s="171"/>
      <c r="EE704" s="171"/>
      <c r="EF704" s="171"/>
      <c r="EG704" s="171"/>
      <c r="EH704" s="171"/>
      <c r="EI704" s="171"/>
      <c r="EJ704" s="171"/>
      <c r="EK704" s="171"/>
      <c r="EL704" s="171"/>
      <c r="EM704" s="171"/>
      <c r="EN704" s="171"/>
    </row>
    <row r="705" spans="43:144" ht="15" x14ac:dyDescent="0.25">
      <c r="AQ705" s="171"/>
      <c r="AR705"/>
      <c r="AS705"/>
      <c r="AT705"/>
      <c r="AU705"/>
      <c r="AV705"/>
      <c r="AW705"/>
      <c r="AX705"/>
      <c r="AY705"/>
      <c r="AZ705"/>
      <c r="BA705"/>
      <c r="BB705"/>
      <c r="BC705"/>
      <c r="BD705"/>
      <c r="BE705" s="171"/>
      <c r="BF705" s="171"/>
      <c r="BG705" s="171"/>
      <c r="BH705" s="171"/>
      <c r="BI705" s="171"/>
      <c r="BJ705" s="171"/>
      <c r="BK705" s="171"/>
      <c r="BL705" s="171"/>
      <c r="BM705" s="171"/>
      <c r="BN705" s="171"/>
      <c r="BO705" s="171"/>
      <c r="BP705" s="171"/>
      <c r="BQ705" s="171"/>
      <c r="BR705" s="171"/>
      <c r="BS705" s="171"/>
      <c r="BT705" s="171"/>
      <c r="BU705" s="171"/>
      <c r="BV705" s="171"/>
      <c r="BW705" s="171"/>
      <c r="BX705" s="171"/>
      <c r="BY705" s="171"/>
      <c r="BZ705" s="171"/>
      <c r="CA705" s="171"/>
      <c r="CB705" s="171"/>
      <c r="CC705" s="171"/>
      <c r="CD705" s="171"/>
      <c r="CE705" s="171"/>
      <c r="CF705" s="171"/>
      <c r="CG705" s="171"/>
      <c r="CH705" s="171"/>
      <c r="CI705" s="171"/>
      <c r="CJ705" s="171"/>
      <c r="CK705" s="171"/>
      <c r="CL705" s="171"/>
      <c r="CM705" s="171"/>
      <c r="CN705" s="171"/>
      <c r="CO705" s="171"/>
      <c r="CP705" s="171"/>
      <c r="CQ705" s="171"/>
      <c r="CR705" s="171"/>
      <c r="CS705" s="171"/>
      <c r="CT705" s="171"/>
      <c r="CU705" s="171"/>
      <c r="CV705" s="171"/>
      <c r="CW705" s="171"/>
      <c r="CX705" s="171"/>
      <c r="CY705" s="171"/>
      <c r="CZ705" s="171"/>
      <c r="DA705" s="171"/>
      <c r="DB705" s="171"/>
      <c r="DC705" s="171"/>
      <c r="DD705" s="171"/>
      <c r="DE705" s="171"/>
      <c r="DF705" s="171"/>
      <c r="DG705" s="171"/>
      <c r="DH705" s="171"/>
      <c r="DI705" s="171"/>
      <c r="DJ705" s="171"/>
      <c r="DK705" s="171"/>
      <c r="DL705" s="171"/>
      <c r="DM705" s="171"/>
      <c r="DN705" s="171"/>
      <c r="DO705" s="171"/>
      <c r="DP705" s="171"/>
      <c r="DQ705" s="171"/>
      <c r="DR705" s="171"/>
      <c r="DS705" s="171"/>
      <c r="DT705" s="171"/>
      <c r="DU705" s="171"/>
      <c r="DV705" s="171"/>
      <c r="DW705" s="171"/>
      <c r="DX705" s="171"/>
      <c r="DY705" s="171"/>
      <c r="DZ705" s="171"/>
      <c r="EA705" s="171"/>
      <c r="EB705" s="171"/>
      <c r="EC705" s="171"/>
      <c r="ED705" s="171"/>
      <c r="EE705" s="171"/>
      <c r="EF705" s="171"/>
      <c r="EG705" s="171"/>
      <c r="EH705" s="171"/>
      <c r="EI705" s="171"/>
      <c r="EJ705" s="171"/>
      <c r="EK705" s="171"/>
      <c r="EL705" s="171"/>
      <c r="EM705" s="171"/>
      <c r="EN705" s="171"/>
    </row>
    <row r="706" spans="43:144" ht="15" x14ac:dyDescent="0.25">
      <c r="AQ706" s="171"/>
      <c r="AR706"/>
      <c r="AS706"/>
      <c r="AT706"/>
      <c r="AU706"/>
      <c r="AV706"/>
      <c r="AW706"/>
      <c r="AX706"/>
      <c r="AY706"/>
      <c r="AZ706"/>
      <c r="BA706"/>
      <c r="BB706"/>
      <c r="BC706"/>
      <c r="BD706"/>
      <c r="BE706" s="171"/>
      <c r="BF706" s="171"/>
      <c r="BG706" s="171"/>
      <c r="BH706" s="171"/>
      <c r="BI706" s="171"/>
      <c r="BJ706" s="171"/>
      <c r="BK706" s="171"/>
      <c r="BL706" s="171"/>
      <c r="BM706" s="171"/>
      <c r="BN706" s="171"/>
      <c r="BO706" s="171"/>
      <c r="BP706" s="171"/>
      <c r="BQ706" s="171"/>
      <c r="BR706" s="171"/>
      <c r="BS706" s="171"/>
      <c r="BT706" s="171"/>
      <c r="BU706" s="171"/>
      <c r="BV706" s="171"/>
      <c r="BW706" s="171"/>
      <c r="BX706" s="171"/>
      <c r="BY706" s="171"/>
      <c r="BZ706" s="171"/>
      <c r="CA706" s="171"/>
      <c r="CB706" s="171"/>
      <c r="CC706" s="171"/>
      <c r="CD706" s="171"/>
      <c r="CE706" s="171"/>
      <c r="CF706" s="171"/>
      <c r="CG706" s="171"/>
      <c r="CH706" s="171"/>
      <c r="CI706" s="171"/>
      <c r="CJ706" s="171"/>
      <c r="CK706" s="171"/>
      <c r="CL706" s="171"/>
      <c r="CM706" s="171"/>
      <c r="CN706" s="171"/>
      <c r="CO706" s="171"/>
      <c r="CP706" s="171"/>
      <c r="CQ706" s="171"/>
      <c r="CR706" s="171"/>
      <c r="CS706" s="171"/>
      <c r="CT706" s="171"/>
      <c r="CU706" s="171"/>
      <c r="CV706" s="171"/>
      <c r="CW706" s="171"/>
      <c r="CX706" s="171"/>
      <c r="CY706" s="171"/>
      <c r="CZ706" s="171"/>
      <c r="DA706" s="171"/>
      <c r="DB706" s="171"/>
      <c r="DC706" s="171"/>
      <c r="DD706" s="171"/>
      <c r="DE706" s="171"/>
      <c r="DF706" s="171"/>
      <c r="DG706" s="171"/>
      <c r="DH706" s="171"/>
      <c r="DI706" s="171"/>
      <c r="DJ706" s="171"/>
      <c r="DK706" s="171"/>
      <c r="DL706" s="171"/>
      <c r="DM706" s="171"/>
      <c r="DN706" s="171"/>
      <c r="DO706" s="171"/>
      <c r="DP706" s="171"/>
      <c r="DQ706" s="171"/>
      <c r="DR706" s="171"/>
      <c r="DS706" s="171"/>
      <c r="DT706" s="171"/>
      <c r="DU706" s="171"/>
      <c r="DV706" s="171"/>
      <c r="DW706" s="171"/>
      <c r="DX706" s="171"/>
      <c r="DY706" s="171"/>
      <c r="DZ706" s="171"/>
      <c r="EA706" s="171"/>
      <c r="EB706" s="171"/>
      <c r="EC706" s="171"/>
      <c r="ED706" s="171"/>
      <c r="EE706" s="171"/>
      <c r="EF706" s="171"/>
      <c r="EG706" s="171"/>
      <c r="EH706" s="171"/>
      <c r="EI706" s="171"/>
      <c r="EJ706" s="171"/>
      <c r="EK706" s="171"/>
      <c r="EL706" s="171"/>
      <c r="EM706" s="171"/>
      <c r="EN706" s="171"/>
    </row>
    <row r="707" spans="43:144" ht="15" x14ac:dyDescent="0.25">
      <c r="AQ707" s="171"/>
      <c r="AR707"/>
      <c r="AS707"/>
      <c r="AT707"/>
      <c r="AU707"/>
      <c r="AV707"/>
      <c r="AW707"/>
      <c r="AX707"/>
      <c r="AY707"/>
      <c r="AZ707"/>
      <c r="BA707"/>
      <c r="BB707"/>
      <c r="BC707"/>
      <c r="BD707"/>
      <c r="BE707" s="171"/>
      <c r="BF707" s="171"/>
      <c r="BG707" s="171"/>
      <c r="BH707" s="171"/>
      <c r="BI707" s="171"/>
      <c r="BJ707" s="171"/>
      <c r="BK707" s="171"/>
      <c r="BL707" s="171"/>
      <c r="BM707" s="171"/>
      <c r="BN707" s="171"/>
      <c r="BO707" s="171"/>
      <c r="BP707" s="171"/>
      <c r="BQ707" s="171"/>
      <c r="BR707" s="171"/>
      <c r="BS707" s="171"/>
      <c r="BT707" s="171"/>
      <c r="BU707" s="171"/>
      <c r="BV707" s="171"/>
      <c r="BW707" s="171"/>
      <c r="BX707" s="171"/>
      <c r="BY707" s="171"/>
      <c r="BZ707" s="171"/>
      <c r="CA707" s="171"/>
      <c r="CB707" s="171"/>
      <c r="CC707" s="171"/>
      <c r="CD707" s="171"/>
      <c r="CE707" s="171"/>
      <c r="CF707" s="171"/>
      <c r="CG707" s="171"/>
      <c r="CH707" s="171"/>
      <c r="CI707" s="171"/>
      <c r="CJ707" s="171"/>
      <c r="CK707" s="171"/>
      <c r="CL707" s="171"/>
      <c r="CM707" s="171"/>
      <c r="CN707" s="171"/>
      <c r="CO707" s="171"/>
      <c r="CP707" s="171"/>
      <c r="CQ707" s="171"/>
      <c r="CR707" s="171"/>
      <c r="CS707" s="171"/>
      <c r="CT707" s="171"/>
      <c r="CU707" s="171"/>
      <c r="CV707" s="171"/>
      <c r="CW707" s="171"/>
      <c r="CX707" s="171"/>
      <c r="CY707" s="171"/>
      <c r="CZ707" s="171"/>
      <c r="DA707" s="171"/>
      <c r="DB707" s="171"/>
      <c r="DC707" s="171"/>
      <c r="DD707" s="171"/>
      <c r="DE707" s="171"/>
      <c r="DF707" s="171"/>
      <c r="DG707" s="171"/>
      <c r="DH707" s="171"/>
      <c r="DI707" s="171"/>
      <c r="DJ707" s="171"/>
      <c r="DK707" s="171"/>
      <c r="DL707" s="171"/>
      <c r="DM707" s="171"/>
      <c r="DN707" s="171"/>
      <c r="DO707" s="171"/>
      <c r="DP707" s="171"/>
      <c r="DQ707" s="171"/>
      <c r="DR707" s="171"/>
      <c r="DS707" s="171"/>
      <c r="DT707" s="171"/>
      <c r="DU707" s="171"/>
      <c r="DV707" s="171"/>
      <c r="DW707" s="171"/>
      <c r="DX707" s="171"/>
      <c r="DY707" s="171"/>
      <c r="DZ707" s="171"/>
      <c r="EA707" s="171"/>
      <c r="EB707" s="171"/>
      <c r="EC707" s="171"/>
      <c r="ED707" s="171"/>
      <c r="EE707" s="171"/>
      <c r="EF707" s="171"/>
      <c r="EG707" s="171"/>
      <c r="EH707" s="171"/>
      <c r="EI707" s="171"/>
      <c r="EJ707" s="171"/>
      <c r="EK707" s="171"/>
      <c r="EL707" s="171"/>
      <c r="EM707" s="171"/>
      <c r="EN707" s="171"/>
    </row>
    <row r="708" spans="43:144" ht="15" x14ac:dyDescent="0.25">
      <c r="AQ708" s="171"/>
      <c r="AR708"/>
      <c r="AS708"/>
      <c r="AT708"/>
      <c r="AU708"/>
      <c r="AV708"/>
      <c r="AW708"/>
      <c r="AX708"/>
      <c r="AY708"/>
      <c r="AZ708"/>
      <c r="BA708"/>
      <c r="BB708"/>
      <c r="BC708"/>
      <c r="BD708"/>
      <c r="BE708" s="171"/>
      <c r="BF708" s="171"/>
      <c r="BG708" s="171"/>
      <c r="BH708" s="171"/>
      <c r="BI708" s="171"/>
      <c r="BJ708" s="171"/>
      <c r="BK708" s="171"/>
      <c r="BL708" s="171"/>
      <c r="BM708" s="171"/>
      <c r="BN708" s="171"/>
      <c r="BO708" s="171"/>
      <c r="BP708" s="171"/>
      <c r="BQ708" s="171"/>
      <c r="BR708" s="171"/>
      <c r="BS708" s="171"/>
      <c r="BT708" s="171"/>
      <c r="BU708" s="171"/>
      <c r="BV708" s="171"/>
      <c r="BW708" s="171"/>
      <c r="BX708" s="171"/>
      <c r="BY708" s="171"/>
      <c r="BZ708" s="171"/>
      <c r="CA708" s="171"/>
      <c r="CB708" s="171"/>
      <c r="CC708" s="171"/>
      <c r="CD708" s="171"/>
      <c r="CE708" s="171"/>
      <c r="CF708" s="171"/>
      <c r="CG708" s="171"/>
      <c r="CH708" s="171"/>
      <c r="CI708" s="171"/>
      <c r="CJ708" s="171"/>
      <c r="CK708" s="171"/>
      <c r="CL708" s="171"/>
      <c r="CM708" s="171"/>
      <c r="CN708" s="171"/>
      <c r="CO708" s="171"/>
      <c r="CP708" s="171"/>
      <c r="CQ708" s="171"/>
      <c r="CR708" s="171"/>
      <c r="CS708" s="171"/>
      <c r="CT708" s="171"/>
      <c r="CU708" s="171"/>
      <c r="CV708" s="171"/>
      <c r="CW708" s="171"/>
      <c r="CX708" s="171"/>
      <c r="CY708" s="171"/>
      <c r="CZ708" s="171"/>
      <c r="DA708" s="171"/>
      <c r="DB708" s="171"/>
      <c r="DC708" s="171"/>
      <c r="DD708" s="171"/>
      <c r="DE708" s="171"/>
      <c r="DF708" s="171"/>
      <c r="DG708" s="171"/>
      <c r="DH708" s="171"/>
      <c r="DI708" s="171"/>
      <c r="DJ708" s="171"/>
      <c r="DK708" s="171"/>
      <c r="DL708" s="171"/>
      <c r="DM708" s="171"/>
      <c r="DN708" s="171"/>
      <c r="DO708" s="171"/>
      <c r="DP708" s="171"/>
      <c r="DQ708" s="171"/>
      <c r="DR708" s="171"/>
      <c r="DS708" s="171"/>
      <c r="DT708" s="171"/>
      <c r="DU708" s="171"/>
      <c r="DV708" s="171"/>
      <c r="DW708" s="171"/>
      <c r="DX708" s="171"/>
      <c r="DY708" s="171"/>
      <c r="DZ708" s="171"/>
      <c r="EA708" s="171"/>
      <c r="EB708" s="171"/>
      <c r="EC708" s="171"/>
      <c r="ED708" s="171"/>
      <c r="EE708" s="171"/>
      <c r="EF708" s="171"/>
      <c r="EG708" s="171"/>
      <c r="EH708" s="171"/>
      <c r="EI708" s="171"/>
      <c r="EJ708" s="171"/>
      <c r="EK708" s="171"/>
      <c r="EL708" s="171"/>
      <c r="EM708" s="171"/>
      <c r="EN708" s="171"/>
    </row>
    <row r="709" spans="43:144" ht="15" x14ac:dyDescent="0.25">
      <c r="AQ709" s="171"/>
      <c r="AR709"/>
      <c r="AS709"/>
      <c r="AT709"/>
      <c r="AU709"/>
      <c r="AV709"/>
      <c r="AW709"/>
      <c r="AX709"/>
      <c r="AY709"/>
      <c r="AZ709"/>
      <c r="BA709"/>
      <c r="BB709"/>
      <c r="BC709"/>
      <c r="BD709"/>
      <c r="BE709" s="171"/>
      <c r="BF709" s="171"/>
      <c r="BG709" s="171"/>
      <c r="BH709" s="171"/>
      <c r="BI709" s="171"/>
      <c r="BJ709" s="171"/>
      <c r="BK709" s="171"/>
      <c r="BL709" s="171"/>
      <c r="BM709" s="171"/>
      <c r="BN709" s="171"/>
      <c r="BO709" s="171"/>
      <c r="BP709" s="171"/>
      <c r="BQ709" s="171"/>
      <c r="BR709" s="171"/>
      <c r="BS709" s="171"/>
      <c r="BT709" s="171"/>
      <c r="BU709" s="171"/>
      <c r="BV709" s="171"/>
      <c r="BW709" s="171"/>
      <c r="BX709" s="171"/>
      <c r="BY709" s="171"/>
      <c r="BZ709" s="171"/>
      <c r="CA709" s="171"/>
      <c r="CB709" s="171"/>
      <c r="CC709" s="171"/>
      <c r="CD709" s="171"/>
      <c r="CE709" s="171"/>
      <c r="CF709" s="171"/>
      <c r="CG709" s="171"/>
      <c r="CH709" s="171"/>
      <c r="CI709" s="171"/>
      <c r="CJ709" s="171"/>
      <c r="CK709" s="171"/>
      <c r="CL709" s="171"/>
      <c r="CM709" s="171"/>
      <c r="CN709" s="171"/>
      <c r="CO709" s="171"/>
      <c r="CP709" s="171"/>
      <c r="CQ709" s="171"/>
      <c r="CR709" s="171"/>
      <c r="CS709" s="171"/>
      <c r="CT709" s="171"/>
      <c r="CU709" s="171"/>
      <c r="CV709" s="171"/>
      <c r="CW709" s="171"/>
      <c r="CX709" s="171"/>
      <c r="CY709" s="171"/>
      <c r="CZ709" s="171"/>
      <c r="DA709" s="171"/>
      <c r="DB709" s="171"/>
      <c r="DC709" s="171"/>
      <c r="DD709" s="171"/>
      <c r="DE709" s="171"/>
      <c r="DF709" s="171"/>
      <c r="DG709" s="171"/>
      <c r="DH709" s="171"/>
      <c r="DI709" s="171"/>
      <c r="DJ709" s="171"/>
      <c r="DK709" s="171"/>
      <c r="DL709" s="171"/>
      <c r="DM709" s="171"/>
      <c r="DN709" s="171"/>
      <c r="DO709" s="171"/>
      <c r="DP709" s="171"/>
      <c r="DQ709" s="171"/>
      <c r="DR709" s="171"/>
      <c r="DS709" s="171"/>
      <c r="DT709" s="171"/>
      <c r="DU709" s="171"/>
      <c r="DV709" s="171"/>
      <c r="DW709" s="171"/>
      <c r="DX709" s="171"/>
      <c r="DY709" s="171"/>
      <c r="DZ709" s="171"/>
      <c r="EA709" s="171"/>
      <c r="EB709" s="171"/>
      <c r="EC709" s="171"/>
      <c r="ED709" s="171"/>
      <c r="EE709" s="171"/>
      <c r="EF709" s="171"/>
      <c r="EG709" s="171"/>
      <c r="EH709" s="171"/>
      <c r="EI709" s="171"/>
      <c r="EJ709" s="171"/>
      <c r="EK709" s="171"/>
      <c r="EL709" s="171"/>
      <c r="EM709" s="171"/>
      <c r="EN709" s="171"/>
    </row>
    <row r="710" spans="43:144" ht="15" x14ac:dyDescent="0.25">
      <c r="AQ710" s="171"/>
      <c r="AR710"/>
      <c r="AS710"/>
      <c r="AT710"/>
      <c r="AU710"/>
      <c r="AV710"/>
      <c r="AW710"/>
      <c r="AX710"/>
      <c r="AY710"/>
      <c r="AZ710"/>
      <c r="BA710"/>
      <c r="BB710"/>
      <c r="BC710"/>
      <c r="BD710"/>
      <c r="BE710" s="171"/>
      <c r="BF710" s="171"/>
      <c r="BG710" s="171"/>
      <c r="BH710" s="171"/>
      <c r="BI710" s="171"/>
      <c r="BJ710" s="171"/>
      <c r="BK710" s="171"/>
      <c r="BL710" s="171"/>
      <c r="BM710" s="171"/>
      <c r="BN710" s="171"/>
      <c r="BO710" s="171"/>
      <c r="BP710" s="171"/>
      <c r="BQ710" s="171"/>
      <c r="BR710" s="171"/>
      <c r="BS710" s="171"/>
      <c r="BT710" s="171"/>
      <c r="BU710" s="171"/>
      <c r="BV710" s="171"/>
      <c r="BW710" s="171"/>
      <c r="BX710" s="171"/>
      <c r="BY710" s="171"/>
      <c r="BZ710" s="171"/>
      <c r="CA710" s="171"/>
      <c r="CB710" s="171"/>
      <c r="CC710" s="171"/>
      <c r="CD710" s="171"/>
      <c r="CE710" s="171"/>
      <c r="CF710" s="171"/>
      <c r="CG710" s="171"/>
      <c r="CH710" s="171"/>
      <c r="CI710" s="171"/>
      <c r="CJ710" s="171"/>
      <c r="CK710" s="171"/>
      <c r="CL710" s="171"/>
      <c r="CM710" s="171"/>
      <c r="CN710" s="171"/>
      <c r="CO710" s="171"/>
      <c r="CP710" s="171"/>
      <c r="CQ710" s="171"/>
      <c r="CR710" s="171"/>
      <c r="CS710" s="171"/>
      <c r="CT710" s="171"/>
      <c r="CU710" s="171"/>
      <c r="CV710" s="171"/>
      <c r="CW710" s="171"/>
      <c r="CX710" s="171"/>
      <c r="CY710" s="171"/>
      <c r="CZ710" s="171"/>
      <c r="DA710" s="171"/>
      <c r="DB710" s="171"/>
      <c r="DC710" s="171"/>
      <c r="DD710" s="171"/>
      <c r="DE710" s="171"/>
      <c r="DF710" s="171"/>
      <c r="DG710" s="171"/>
      <c r="DH710" s="171"/>
      <c r="DI710" s="171"/>
      <c r="DJ710" s="171"/>
      <c r="DK710" s="171"/>
      <c r="DL710" s="171"/>
      <c r="DM710" s="171"/>
      <c r="DN710" s="171"/>
      <c r="DO710" s="171"/>
      <c r="DP710" s="171"/>
      <c r="DQ710" s="171"/>
      <c r="DR710" s="171"/>
      <c r="DS710" s="171"/>
      <c r="DT710" s="171"/>
      <c r="DU710" s="171"/>
      <c r="DV710" s="171"/>
      <c r="DW710" s="171"/>
      <c r="DX710" s="171"/>
      <c r="DY710" s="171"/>
      <c r="DZ710" s="171"/>
      <c r="EA710" s="171"/>
      <c r="EB710" s="171"/>
      <c r="EC710" s="171"/>
      <c r="ED710" s="171"/>
      <c r="EE710" s="171"/>
      <c r="EF710" s="171"/>
      <c r="EG710" s="171"/>
      <c r="EH710" s="171"/>
      <c r="EI710" s="171"/>
      <c r="EJ710" s="171"/>
      <c r="EK710" s="171"/>
      <c r="EL710" s="171"/>
      <c r="EM710" s="171"/>
      <c r="EN710" s="171"/>
    </row>
    <row r="711" spans="43:144" ht="15" x14ac:dyDescent="0.25">
      <c r="AQ711" s="171"/>
      <c r="AR711"/>
      <c r="AS711"/>
      <c r="AT711"/>
      <c r="AU711"/>
      <c r="AV711"/>
      <c r="AW711"/>
      <c r="AX711"/>
      <c r="AY711"/>
      <c r="AZ711"/>
      <c r="BA711"/>
      <c r="BB711"/>
      <c r="BC711"/>
      <c r="BD711"/>
      <c r="BE711" s="171"/>
      <c r="BF711" s="171"/>
      <c r="BG711" s="171"/>
      <c r="BH711" s="171"/>
      <c r="BI711" s="171"/>
      <c r="BJ711" s="171"/>
      <c r="BK711" s="171"/>
      <c r="BL711" s="171"/>
      <c r="BM711" s="171"/>
      <c r="BN711" s="171"/>
      <c r="BO711" s="171"/>
      <c r="BP711" s="171"/>
      <c r="BQ711" s="171"/>
      <c r="BR711" s="171"/>
      <c r="BS711" s="171"/>
      <c r="BT711" s="171"/>
      <c r="BU711" s="171"/>
      <c r="BV711" s="171"/>
      <c r="BW711" s="171"/>
      <c r="BX711" s="171"/>
      <c r="BY711" s="171"/>
      <c r="BZ711" s="171"/>
      <c r="CA711" s="171"/>
      <c r="CB711" s="171"/>
      <c r="CC711" s="171"/>
      <c r="CD711" s="171"/>
      <c r="CE711" s="171"/>
      <c r="CF711" s="171"/>
      <c r="CG711" s="171"/>
      <c r="CH711" s="171"/>
      <c r="CI711" s="171"/>
      <c r="CJ711" s="171"/>
      <c r="CK711" s="171"/>
      <c r="CL711" s="171"/>
      <c r="CM711" s="171"/>
      <c r="CN711" s="171"/>
      <c r="CO711" s="171"/>
      <c r="CP711" s="171"/>
      <c r="CQ711" s="171"/>
      <c r="CR711" s="171"/>
      <c r="CS711" s="171"/>
      <c r="CT711" s="171"/>
      <c r="CU711" s="171"/>
      <c r="CV711" s="171"/>
      <c r="CW711" s="171"/>
      <c r="CX711" s="171"/>
      <c r="CY711" s="171"/>
      <c r="CZ711" s="171"/>
      <c r="DA711" s="171"/>
      <c r="DB711" s="171"/>
      <c r="DC711" s="171"/>
      <c r="DD711" s="171"/>
      <c r="DE711" s="171"/>
      <c r="DF711" s="171"/>
      <c r="DG711" s="171"/>
      <c r="DH711" s="171"/>
      <c r="DI711" s="171"/>
      <c r="DJ711" s="171"/>
      <c r="DK711" s="171"/>
      <c r="DL711" s="171"/>
      <c r="DM711" s="171"/>
      <c r="DN711" s="171"/>
      <c r="DO711" s="171"/>
      <c r="DP711" s="171"/>
      <c r="DQ711" s="171"/>
      <c r="DR711" s="171"/>
      <c r="DS711" s="171"/>
      <c r="DT711" s="171"/>
      <c r="DU711" s="171"/>
      <c r="DV711" s="171"/>
      <c r="DW711" s="171"/>
      <c r="DX711" s="171"/>
      <c r="DY711" s="171"/>
      <c r="DZ711" s="171"/>
      <c r="EA711" s="171"/>
      <c r="EB711" s="171"/>
      <c r="EC711" s="171"/>
      <c r="ED711" s="171"/>
      <c r="EE711" s="171"/>
      <c r="EF711" s="171"/>
      <c r="EG711" s="171"/>
      <c r="EH711" s="171"/>
      <c r="EI711" s="171"/>
      <c r="EJ711" s="171"/>
      <c r="EK711" s="171"/>
      <c r="EL711" s="171"/>
      <c r="EM711" s="171"/>
      <c r="EN711" s="171"/>
    </row>
    <row r="712" spans="43:144" ht="15" x14ac:dyDescent="0.25">
      <c r="AQ712" s="171"/>
      <c r="AR712"/>
      <c r="AS712"/>
      <c r="AT712"/>
      <c r="AU712"/>
      <c r="AV712"/>
      <c r="AW712"/>
      <c r="AX712"/>
      <c r="AY712"/>
      <c r="AZ712"/>
      <c r="BA712"/>
      <c r="BB712"/>
      <c r="BC712"/>
      <c r="BD712"/>
      <c r="BE712" s="171"/>
      <c r="BF712" s="171"/>
      <c r="BG712" s="171"/>
      <c r="BH712" s="171"/>
      <c r="BI712" s="171"/>
      <c r="BJ712" s="171"/>
      <c r="BK712" s="171"/>
      <c r="BL712" s="171"/>
      <c r="BM712" s="171"/>
      <c r="BN712" s="171"/>
      <c r="BO712" s="171"/>
      <c r="BP712" s="171"/>
      <c r="BQ712" s="171"/>
      <c r="BR712" s="171"/>
      <c r="BS712" s="171"/>
      <c r="BT712" s="171"/>
      <c r="BU712" s="171"/>
      <c r="BV712" s="171"/>
      <c r="BW712" s="171"/>
      <c r="BX712" s="171"/>
      <c r="BY712" s="171"/>
      <c r="BZ712" s="171"/>
      <c r="CA712" s="171"/>
      <c r="CB712" s="171"/>
      <c r="CC712" s="171"/>
      <c r="CD712" s="171"/>
      <c r="CE712" s="171"/>
      <c r="CF712" s="171"/>
      <c r="CG712" s="171"/>
      <c r="CH712" s="171"/>
      <c r="CI712" s="171"/>
      <c r="CJ712" s="171"/>
      <c r="CK712" s="171"/>
      <c r="CL712" s="171"/>
      <c r="CM712" s="171"/>
      <c r="CN712" s="171"/>
      <c r="CO712" s="171"/>
      <c r="CP712" s="171"/>
      <c r="CQ712" s="171"/>
      <c r="CR712" s="171"/>
      <c r="CS712" s="171"/>
      <c r="CT712" s="171"/>
      <c r="CU712" s="171"/>
      <c r="CV712" s="171"/>
      <c r="CW712" s="171"/>
      <c r="CX712" s="171"/>
      <c r="CY712" s="171"/>
      <c r="CZ712" s="171"/>
      <c r="DA712" s="171"/>
      <c r="DB712" s="171"/>
      <c r="DC712" s="171"/>
      <c r="DD712" s="171"/>
      <c r="DE712" s="171"/>
      <c r="DF712" s="171"/>
      <c r="DG712" s="171"/>
      <c r="DH712" s="171"/>
      <c r="DI712" s="171"/>
      <c r="DJ712" s="171"/>
      <c r="DK712" s="171"/>
      <c r="DL712" s="171"/>
      <c r="DM712" s="171"/>
      <c r="DN712" s="171"/>
      <c r="DO712" s="171"/>
      <c r="DP712" s="171"/>
      <c r="DQ712" s="171"/>
      <c r="DR712" s="171"/>
      <c r="DS712" s="171"/>
      <c r="DT712" s="171"/>
      <c r="DU712" s="171"/>
      <c r="DV712" s="171"/>
      <c r="DW712" s="171"/>
      <c r="DX712" s="171"/>
      <c r="DY712" s="171"/>
      <c r="DZ712" s="171"/>
      <c r="EA712" s="171"/>
      <c r="EB712" s="171"/>
      <c r="EC712" s="171"/>
      <c r="ED712" s="171"/>
      <c r="EE712" s="171"/>
      <c r="EF712" s="171"/>
      <c r="EG712" s="171"/>
      <c r="EH712" s="171"/>
      <c r="EI712" s="171"/>
      <c r="EJ712" s="171"/>
      <c r="EK712" s="171"/>
      <c r="EL712" s="171"/>
      <c r="EM712" s="171"/>
      <c r="EN712" s="171"/>
    </row>
    <row r="713" spans="43:144" ht="15" x14ac:dyDescent="0.25">
      <c r="AQ713" s="171"/>
      <c r="AR713"/>
      <c r="AS713"/>
      <c r="AT713"/>
      <c r="AU713"/>
      <c r="AV713"/>
      <c r="AW713"/>
      <c r="AX713"/>
      <c r="AY713"/>
      <c r="AZ713"/>
      <c r="BA713"/>
      <c r="BB713"/>
      <c r="BC713"/>
      <c r="BD713"/>
      <c r="BE713" s="171"/>
      <c r="BF713" s="171"/>
      <c r="BG713" s="171"/>
      <c r="BH713" s="171"/>
      <c r="BI713" s="171"/>
      <c r="BJ713" s="171"/>
      <c r="BK713" s="171"/>
      <c r="BL713" s="171"/>
      <c r="BM713" s="171"/>
      <c r="BN713" s="171"/>
      <c r="BO713" s="171"/>
      <c r="BP713" s="171"/>
      <c r="BQ713" s="171"/>
      <c r="BR713" s="171"/>
      <c r="BS713" s="171"/>
      <c r="BT713" s="171"/>
      <c r="BU713" s="171"/>
      <c r="BV713" s="171"/>
      <c r="BW713" s="171"/>
      <c r="BX713" s="171"/>
      <c r="BY713" s="171"/>
      <c r="BZ713" s="171"/>
      <c r="CA713" s="171"/>
      <c r="CB713" s="171"/>
      <c r="CC713" s="171"/>
      <c r="CD713" s="171"/>
      <c r="CE713" s="171"/>
      <c r="CF713" s="171"/>
      <c r="CG713" s="171"/>
      <c r="CH713" s="171"/>
      <c r="CI713" s="171"/>
      <c r="CJ713" s="171"/>
      <c r="CK713" s="171"/>
      <c r="CL713" s="171"/>
      <c r="CM713" s="171"/>
      <c r="CN713" s="171"/>
      <c r="CO713" s="171"/>
      <c r="CP713" s="171"/>
      <c r="CQ713" s="171"/>
      <c r="CR713" s="171"/>
      <c r="CS713" s="171"/>
      <c r="CT713" s="171"/>
      <c r="CU713" s="171"/>
      <c r="CV713" s="171"/>
      <c r="CW713" s="171"/>
      <c r="CX713" s="171"/>
      <c r="CY713" s="171"/>
      <c r="CZ713" s="171"/>
      <c r="DA713" s="171"/>
      <c r="DB713" s="171"/>
      <c r="DC713" s="171"/>
      <c r="DD713" s="171"/>
      <c r="DE713" s="171"/>
      <c r="DF713" s="171"/>
      <c r="DG713" s="171"/>
      <c r="DH713" s="171"/>
      <c r="DI713" s="171"/>
      <c r="DJ713" s="171"/>
      <c r="DK713" s="171"/>
      <c r="DL713" s="171"/>
      <c r="DM713" s="171"/>
      <c r="DN713" s="171"/>
      <c r="DO713" s="171"/>
      <c r="DP713" s="171"/>
      <c r="DQ713" s="171"/>
      <c r="DR713" s="171"/>
      <c r="DS713" s="171"/>
      <c r="DT713" s="171"/>
      <c r="DU713" s="171"/>
      <c r="DV713" s="171"/>
      <c r="DW713" s="171"/>
      <c r="DX713" s="171"/>
      <c r="DY713" s="171"/>
      <c r="DZ713" s="171"/>
      <c r="EA713" s="171"/>
      <c r="EB713" s="171"/>
      <c r="EC713" s="171"/>
      <c r="ED713" s="171"/>
      <c r="EE713" s="171"/>
      <c r="EF713" s="171"/>
      <c r="EG713" s="171"/>
      <c r="EH713" s="171"/>
      <c r="EI713" s="171"/>
      <c r="EJ713" s="171"/>
      <c r="EK713" s="171"/>
      <c r="EL713" s="171"/>
      <c r="EM713" s="171"/>
      <c r="EN713" s="171"/>
    </row>
    <row r="714" spans="43:144" ht="15" x14ac:dyDescent="0.25">
      <c r="AQ714" s="171"/>
      <c r="AR714"/>
      <c r="AS714"/>
      <c r="AT714"/>
      <c r="AU714"/>
      <c r="AV714"/>
      <c r="AW714"/>
      <c r="AX714"/>
      <c r="AY714"/>
      <c r="AZ714"/>
      <c r="BA714"/>
      <c r="BB714"/>
      <c r="BC714"/>
      <c r="BD714"/>
      <c r="BE714" s="171"/>
      <c r="BF714" s="171"/>
      <c r="BG714" s="171"/>
      <c r="BH714" s="171"/>
      <c r="BI714" s="171"/>
      <c r="BJ714" s="171"/>
      <c r="BK714" s="171"/>
      <c r="BL714" s="171"/>
      <c r="BM714" s="171"/>
      <c r="BN714" s="171"/>
      <c r="BO714" s="171"/>
      <c r="BP714" s="171"/>
      <c r="BQ714" s="171"/>
      <c r="BR714" s="171"/>
      <c r="BS714" s="171"/>
      <c r="BT714" s="171"/>
      <c r="BU714" s="171"/>
      <c r="BV714" s="171"/>
      <c r="BW714" s="171"/>
      <c r="BX714" s="171"/>
      <c r="BY714" s="171"/>
      <c r="BZ714" s="171"/>
      <c r="CA714" s="171"/>
      <c r="CB714" s="171"/>
      <c r="CC714" s="171"/>
      <c r="CD714" s="171"/>
      <c r="CE714" s="171"/>
      <c r="CF714" s="171"/>
      <c r="CG714" s="171"/>
      <c r="CH714" s="171"/>
      <c r="CI714" s="171"/>
      <c r="CJ714" s="171"/>
      <c r="CK714" s="171"/>
      <c r="CL714" s="171"/>
      <c r="CM714" s="171"/>
      <c r="CN714" s="171"/>
      <c r="CO714" s="171"/>
      <c r="CP714" s="171"/>
      <c r="CQ714" s="171"/>
      <c r="CR714" s="171"/>
      <c r="CS714" s="171"/>
      <c r="CT714" s="171"/>
      <c r="CU714" s="171"/>
      <c r="CV714" s="171"/>
      <c r="CW714" s="171"/>
      <c r="CX714" s="171"/>
      <c r="CY714" s="171"/>
      <c r="CZ714" s="171"/>
      <c r="DA714" s="171"/>
      <c r="DB714" s="171"/>
      <c r="DC714" s="171"/>
      <c r="DD714" s="171"/>
      <c r="DE714" s="171"/>
      <c r="DF714" s="171"/>
      <c r="DG714" s="171"/>
      <c r="DH714" s="171"/>
      <c r="DI714" s="171"/>
      <c r="DJ714" s="171"/>
      <c r="DK714" s="171"/>
      <c r="DL714" s="171"/>
      <c r="DM714" s="171"/>
      <c r="DN714" s="171"/>
      <c r="DO714" s="171"/>
      <c r="DP714" s="171"/>
      <c r="DQ714" s="171"/>
      <c r="DR714" s="171"/>
      <c r="DS714" s="171"/>
      <c r="DT714" s="171"/>
      <c r="DU714" s="171"/>
      <c r="DV714" s="171"/>
      <c r="DW714" s="171"/>
      <c r="DX714" s="171"/>
      <c r="DY714" s="171"/>
      <c r="DZ714" s="171"/>
      <c r="EA714" s="171"/>
      <c r="EB714" s="171"/>
      <c r="EC714" s="171"/>
      <c r="ED714" s="171"/>
      <c r="EE714" s="171"/>
      <c r="EF714" s="171"/>
      <c r="EG714" s="171"/>
      <c r="EH714" s="171"/>
      <c r="EI714" s="171"/>
      <c r="EJ714" s="171"/>
      <c r="EK714" s="171"/>
      <c r="EL714" s="171"/>
      <c r="EM714" s="171"/>
      <c r="EN714" s="171"/>
    </row>
    <row r="715" spans="43:144" ht="15" x14ac:dyDescent="0.25">
      <c r="AQ715" s="171"/>
      <c r="AR715"/>
      <c r="AS715"/>
      <c r="AT715"/>
      <c r="AU715"/>
      <c r="AV715"/>
      <c r="AW715"/>
      <c r="AX715"/>
      <c r="AY715"/>
      <c r="AZ715"/>
      <c r="BA715"/>
      <c r="BB715"/>
      <c r="BC715"/>
      <c r="BD715"/>
      <c r="BE715" s="171"/>
      <c r="BF715" s="171"/>
      <c r="BG715" s="171"/>
      <c r="BH715" s="171"/>
      <c r="BI715" s="171"/>
      <c r="BJ715" s="171"/>
      <c r="BK715" s="171"/>
      <c r="BL715" s="171"/>
      <c r="BM715" s="171"/>
      <c r="BN715" s="171"/>
      <c r="BO715" s="171"/>
      <c r="BP715" s="171"/>
      <c r="BQ715" s="171"/>
      <c r="BR715" s="171"/>
      <c r="BS715" s="171"/>
      <c r="BT715" s="171"/>
      <c r="BU715" s="171"/>
      <c r="BV715" s="171"/>
      <c r="BW715" s="171"/>
      <c r="BX715" s="171"/>
      <c r="BY715" s="171"/>
      <c r="BZ715" s="171"/>
      <c r="CA715" s="171"/>
      <c r="CB715" s="171"/>
      <c r="CC715" s="171"/>
      <c r="CD715" s="171"/>
      <c r="CE715" s="171"/>
      <c r="CF715" s="171"/>
      <c r="CG715" s="171"/>
      <c r="CH715" s="171"/>
      <c r="CI715" s="171"/>
      <c r="CJ715" s="171"/>
      <c r="CK715" s="171"/>
      <c r="CL715" s="171"/>
      <c r="CM715" s="171"/>
      <c r="CN715" s="171"/>
      <c r="CO715" s="171"/>
      <c r="CP715" s="171"/>
      <c r="CQ715" s="171"/>
      <c r="CR715" s="171"/>
      <c r="CS715" s="171"/>
      <c r="CT715" s="171"/>
      <c r="CU715" s="171"/>
      <c r="CV715" s="171"/>
      <c r="CW715" s="171"/>
      <c r="CX715" s="171"/>
      <c r="CY715" s="171"/>
      <c r="CZ715" s="171"/>
      <c r="DA715" s="171"/>
      <c r="DB715" s="171"/>
      <c r="DC715" s="171"/>
      <c r="DD715" s="171"/>
      <c r="DE715" s="171"/>
      <c r="DF715" s="171"/>
      <c r="DG715" s="171"/>
      <c r="DH715" s="171"/>
      <c r="DI715" s="171"/>
      <c r="DJ715" s="171"/>
      <c r="DK715" s="171"/>
      <c r="DL715" s="171"/>
      <c r="DM715" s="171"/>
      <c r="DN715" s="171"/>
      <c r="DO715" s="171"/>
      <c r="DP715" s="171"/>
      <c r="DQ715" s="171"/>
      <c r="DR715" s="171"/>
      <c r="DS715" s="171"/>
      <c r="DT715" s="171"/>
      <c r="DU715" s="171"/>
      <c r="DV715" s="171"/>
      <c r="DW715" s="171"/>
      <c r="DX715" s="171"/>
      <c r="DY715" s="171"/>
      <c r="DZ715" s="171"/>
      <c r="EA715" s="171"/>
      <c r="EB715" s="171"/>
      <c r="EC715" s="171"/>
      <c r="ED715" s="171"/>
      <c r="EE715" s="171"/>
      <c r="EF715" s="171"/>
      <c r="EG715" s="171"/>
      <c r="EH715" s="171"/>
      <c r="EI715" s="171"/>
      <c r="EJ715" s="171"/>
      <c r="EK715" s="171"/>
      <c r="EL715" s="171"/>
      <c r="EM715" s="171"/>
      <c r="EN715" s="171"/>
    </row>
    <row r="716" spans="43:144" ht="15" x14ac:dyDescent="0.25">
      <c r="AQ716" s="171"/>
      <c r="AR716"/>
      <c r="AS716"/>
      <c r="AT716"/>
      <c r="AU716"/>
      <c r="AV716"/>
      <c r="AW716"/>
      <c r="AX716"/>
      <c r="AY716"/>
      <c r="AZ716"/>
      <c r="BA716"/>
      <c r="BB716"/>
      <c r="BC716"/>
      <c r="BD716"/>
      <c r="BE716" s="171"/>
      <c r="BF716" s="171"/>
      <c r="BG716" s="171"/>
      <c r="BH716" s="171"/>
      <c r="BI716" s="171"/>
      <c r="BJ716" s="171"/>
      <c r="BK716" s="171"/>
      <c r="BL716" s="171"/>
      <c r="BM716" s="171"/>
      <c r="BN716" s="171"/>
      <c r="BO716" s="171"/>
      <c r="BP716" s="171"/>
      <c r="BQ716" s="171"/>
      <c r="BR716" s="171"/>
      <c r="BS716" s="171"/>
      <c r="BT716" s="171"/>
      <c r="BU716" s="171"/>
      <c r="BV716" s="171"/>
      <c r="BW716" s="171"/>
      <c r="BX716" s="171"/>
      <c r="BY716" s="171"/>
      <c r="BZ716" s="171"/>
      <c r="CA716" s="171"/>
      <c r="CB716" s="171"/>
      <c r="CC716" s="171"/>
      <c r="CD716" s="171"/>
      <c r="CE716" s="171"/>
      <c r="CF716" s="171"/>
      <c r="CG716" s="171"/>
      <c r="CH716" s="171"/>
      <c r="CI716" s="171"/>
      <c r="CJ716" s="171"/>
      <c r="CK716" s="171"/>
      <c r="CL716" s="171"/>
      <c r="CM716" s="171"/>
      <c r="CN716" s="171"/>
      <c r="CO716" s="171"/>
      <c r="CP716" s="171"/>
      <c r="CQ716" s="171"/>
      <c r="CR716" s="171"/>
      <c r="CS716" s="171"/>
      <c r="CT716" s="171"/>
      <c r="CU716" s="171"/>
      <c r="CV716" s="171"/>
      <c r="CW716" s="171"/>
      <c r="CX716" s="171"/>
      <c r="CY716" s="171"/>
      <c r="CZ716" s="171"/>
      <c r="DA716" s="171"/>
      <c r="DB716" s="171"/>
      <c r="DC716" s="171"/>
      <c r="DD716" s="171"/>
      <c r="DE716" s="171"/>
      <c r="DF716" s="171"/>
      <c r="DG716" s="171"/>
      <c r="DH716" s="171"/>
      <c r="DI716" s="171"/>
      <c r="DJ716" s="171"/>
      <c r="DK716" s="171"/>
      <c r="DL716" s="171"/>
      <c r="DM716" s="171"/>
      <c r="DN716" s="171"/>
      <c r="DO716" s="171"/>
      <c r="DP716" s="171"/>
      <c r="DQ716" s="171"/>
      <c r="DR716" s="171"/>
      <c r="DS716" s="171"/>
      <c r="DT716" s="171"/>
      <c r="DU716" s="171"/>
      <c r="DV716" s="171"/>
      <c r="DW716" s="171"/>
      <c r="DX716" s="171"/>
      <c r="DY716" s="171"/>
      <c r="DZ716" s="171"/>
      <c r="EA716" s="171"/>
      <c r="EB716" s="171"/>
      <c r="EC716" s="171"/>
      <c r="ED716" s="171"/>
      <c r="EE716" s="171"/>
      <c r="EF716" s="171"/>
      <c r="EG716" s="171"/>
      <c r="EH716" s="171"/>
      <c r="EI716" s="171"/>
      <c r="EJ716" s="171"/>
      <c r="EK716" s="171"/>
      <c r="EL716" s="171"/>
      <c r="EM716" s="171"/>
      <c r="EN716" s="171"/>
    </row>
    <row r="717" spans="43:144" ht="15" x14ac:dyDescent="0.25">
      <c r="AQ717" s="171"/>
      <c r="AR717"/>
      <c r="AS717"/>
      <c r="AT717"/>
      <c r="AU717"/>
      <c r="AV717"/>
      <c r="AW717"/>
      <c r="AX717"/>
      <c r="AY717"/>
      <c r="AZ717"/>
      <c r="BA717"/>
      <c r="BB717"/>
      <c r="BC717"/>
      <c r="BD717"/>
      <c r="BE717" s="171"/>
      <c r="BF717" s="171"/>
      <c r="BG717" s="171"/>
      <c r="BH717" s="171"/>
      <c r="BI717" s="171"/>
      <c r="BJ717" s="171"/>
      <c r="BK717" s="171"/>
      <c r="BL717" s="171"/>
      <c r="BM717" s="171"/>
      <c r="BN717" s="171"/>
      <c r="BO717" s="171"/>
      <c r="BP717" s="171"/>
      <c r="BQ717" s="171"/>
      <c r="BR717" s="171"/>
      <c r="BS717" s="171"/>
      <c r="BT717" s="171"/>
      <c r="BU717" s="171"/>
      <c r="BV717" s="171"/>
      <c r="BW717" s="171"/>
      <c r="BX717" s="171"/>
      <c r="BY717" s="171"/>
      <c r="BZ717" s="171"/>
      <c r="CA717" s="171"/>
      <c r="CB717" s="171"/>
      <c r="CC717" s="171"/>
      <c r="CD717" s="171"/>
      <c r="CE717" s="171"/>
      <c r="CF717" s="171"/>
      <c r="CG717" s="171"/>
      <c r="CH717" s="171"/>
      <c r="CI717" s="171"/>
      <c r="CJ717" s="171"/>
      <c r="CK717" s="171"/>
      <c r="CL717" s="171"/>
      <c r="CM717" s="171"/>
      <c r="CN717" s="171"/>
      <c r="CO717" s="171"/>
      <c r="CP717" s="171"/>
      <c r="CQ717" s="171"/>
      <c r="CR717" s="171"/>
      <c r="CS717" s="171"/>
      <c r="CT717" s="171"/>
      <c r="CU717" s="171"/>
      <c r="CV717" s="171"/>
      <c r="CW717" s="171"/>
      <c r="CX717" s="171"/>
      <c r="CY717" s="171"/>
      <c r="CZ717" s="171"/>
      <c r="DA717" s="171"/>
      <c r="DB717" s="171"/>
      <c r="DC717" s="171"/>
      <c r="DD717" s="171"/>
      <c r="DE717" s="171"/>
      <c r="DF717" s="171"/>
      <c r="DG717" s="171"/>
      <c r="DH717" s="171"/>
      <c r="DI717" s="171"/>
      <c r="DJ717" s="171"/>
      <c r="DK717" s="171"/>
      <c r="DL717" s="171"/>
      <c r="DM717" s="171"/>
      <c r="DN717" s="171"/>
      <c r="DO717" s="171"/>
      <c r="DP717" s="171"/>
      <c r="DQ717" s="171"/>
      <c r="DR717" s="171"/>
      <c r="DS717" s="171"/>
      <c r="DT717" s="171"/>
      <c r="DU717" s="171"/>
      <c r="DV717" s="171"/>
      <c r="DW717" s="171"/>
      <c r="DX717" s="171"/>
      <c r="DY717" s="171"/>
      <c r="DZ717" s="171"/>
      <c r="EA717" s="171"/>
      <c r="EB717" s="171"/>
      <c r="EC717" s="171"/>
      <c r="ED717" s="171"/>
      <c r="EE717" s="171"/>
      <c r="EF717" s="171"/>
      <c r="EG717" s="171"/>
      <c r="EH717" s="171"/>
      <c r="EI717" s="171"/>
      <c r="EJ717" s="171"/>
      <c r="EK717" s="171"/>
      <c r="EL717" s="171"/>
      <c r="EM717" s="171"/>
      <c r="EN717" s="171"/>
    </row>
    <row r="718" spans="43:144" ht="15" x14ac:dyDescent="0.25">
      <c r="AQ718" s="171"/>
      <c r="AR718"/>
      <c r="AS718"/>
      <c r="AT718"/>
      <c r="AU718"/>
      <c r="AV718"/>
      <c r="AW718"/>
      <c r="AX718"/>
      <c r="AY718"/>
      <c r="AZ718"/>
      <c r="BA718"/>
      <c r="BB718"/>
      <c r="BC718"/>
      <c r="BD718"/>
      <c r="BE718" s="171"/>
      <c r="BF718" s="171"/>
      <c r="BG718" s="171"/>
      <c r="BH718" s="171"/>
      <c r="BI718" s="171"/>
      <c r="BJ718" s="171"/>
      <c r="BK718" s="171"/>
      <c r="BL718" s="171"/>
      <c r="BM718" s="171"/>
      <c r="BN718" s="171"/>
      <c r="BO718" s="171"/>
      <c r="BP718" s="171"/>
      <c r="BQ718" s="171"/>
      <c r="BR718" s="171"/>
      <c r="BS718" s="171"/>
      <c r="BT718" s="171"/>
      <c r="BU718" s="171"/>
      <c r="BV718" s="171"/>
      <c r="BW718" s="171"/>
      <c r="BX718" s="171"/>
      <c r="BY718" s="171"/>
      <c r="BZ718" s="171"/>
      <c r="CA718" s="171"/>
      <c r="CB718" s="171"/>
      <c r="CC718" s="171"/>
      <c r="CD718" s="171"/>
      <c r="CE718" s="171"/>
      <c r="CF718" s="171"/>
      <c r="CG718" s="171"/>
      <c r="CH718" s="171"/>
      <c r="CI718" s="171"/>
      <c r="CJ718" s="171"/>
      <c r="CK718" s="171"/>
      <c r="CL718" s="171"/>
      <c r="CM718" s="171"/>
      <c r="CN718" s="171"/>
      <c r="CO718" s="171"/>
      <c r="CP718" s="171"/>
      <c r="CQ718" s="171"/>
      <c r="CR718" s="171"/>
      <c r="CS718" s="171"/>
      <c r="CT718" s="171"/>
      <c r="CU718" s="171"/>
      <c r="CV718" s="171"/>
      <c r="CW718" s="171"/>
      <c r="CX718" s="171"/>
      <c r="CY718" s="171"/>
      <c r="CZ718" s="171"/>
      <c r="DA718" s="171"/>
      <c r="DB718" s="171"/>
      <c r="DC718" s="171"/>
      <c r="DD718" s="171"/>
      <c r="DE718" s="171"/>
      <c r="DF718" s="171"/>
      <c r="DG718" s="171"/>
      <c r="DH718" s="171"/>
      <c r="DI718" s="171"/>
      <c r="DJ718" s="171"/>
      <c r="DK718" s="171"/>
      <c r="DL718" s="171"/>
      <c r="DM718" s="171"/>
      <c r="DN718" s="171"/>
      <c r="DO718" s="171"/>
      <c r="DP718" s="171"/>
      <c r="DQ718" s="171"/>
      <c r="DR718" s="171"/>
      <c r="DS718" s="171"/>
      <c r="DT718" s="171"/>
      <c r="DU718" s="171"/>
      <c r="DV718" s="171"/>
      <c r="DW718" s="171"/>
      <c r="DX718" s="171"/>
      <c r="DY718" s="171"/>
      <c r="DZ718" s="171"/>
      <c r="EA718" s="171"/>
      <c r="EB718" s="171"/>
      <c r="EC718" s="171"/>
      <c r="ED718" s="171"/>
      <c r="EE718" s="171"/>
      <c r="EF718" s="171"/>
      <c r="EG718" s="171"/>
      <c r="EH718" s="171"/>
      <c r="EI718" s="171"/>
      <c r="EJ718" s="171"/>
      <c r="EK718" s="171"/>
      <c r="EL718" s="171"/>
      <c r="EM718" s="171"/>
      <c r="EN718" s="171"/>
    </row>
    <row r="719" spans="43:144" ht="15" x14ac:dyDescent="0.25">
      <c r="AQ719" s="171"/>
      <c r="AR719"/>
      <c r="AS719"/>
      <c r="AT719"/>
      <c r="AU719"/>
      <c r="AV719"/>
      <c r="AW719"/>
      <c r="AX719"/>
      <c r="AY719"/>
      <c r="AZ719"/>
      <c r="BA719"/>
      <c r="BB719"/>
      <c r="BC719"/>
      <c r="BD719"/>
      <c r="BE719" s="171"/>
      <c r="BF719" s="171"/>
      <c r="BG719" s="171"/>
      <c r="BH719" s="171"/>
      <c r="BI719" s="171"/>
      <c r="BJ719" s="171"/>
      <c r="BK719" s="171"/>
      <c r="BL719" s="171"/>
      <c r="BM719" s="171"/>
      <c r="BN719" s="171"/>
      <c r="BO719" s="171"/>
      <c r="BP719" s="171"/>
      <c r="BQ719" s="171"/>
      <c r="BR719" s="171"/>
      <c r="BS719" s="171"/>
      <c r="BT719" s="171"/>
      <c r="BU719" s="171"/>
      <c r="BV719" s="171"/>
      <c r="BW719" s="171"/>
      <c r="BX719" s="171"/>
      <c r="BY719" s="171"/>
      <c r="BZ719" s="171"/>
      <c r="CA719" s="171"/>
      <c r="CB719" s="171"/>
      <c r="CC719" s="171"/>
      <c r="CD719" s="171"/>
      <c r="CE719" s="171"/>
      <c r="CF719" s="171"/>
      <c r="CG719" s="171"/>
      <c r="CH719" s="171"/>
      <c r="CI719" s="171"/>
      <c r="CJ719" s="171"/>
      <c r="CK719" s="171"/>
      <c r="CL719" s="171"/>
      <c r="CM719" s="171"/>
      <c r="CN719" s="171"/>
      <c r="CO719" s="171"/>
      <c r="CP719" s="171"/>
      <c r="CQ719" s="171"/>
      <c r="CR719" s="171"/>
      <c r="CS719" s="171"/>
      <c r="CT719" s="171"/>
      <c r="CU719" s="171"/>
      <c r="CV719" s="171"/>
      <c r="CW719" s="171"/>
      <c r="CX719" s="171"/>
      <c r="CY719" s="171"/>
      <c r="CZ719" s="171"/>
      <c r="DA719" s="171"/>
      <c r="DB719" s="171"/>
      <c r="DC719" s="171"/>
      <c r="DD719" s="171"/>
      <c r="DE719" s="171"/>
      <c r="DF719" s="171"/>
      <c r="DG719" s="171"/>
      <c r="DH719" s="171"/>
      <c r="DI719" s="171"/>
      <c r="DJ719" s="171"/>
      <c r="DK719" s="171"/>
      <c r="DL719" s="171"/>
      <c r="DM719" s="171"/>
      <c r="DN719" s="171"/>
      <c r="DO719" s="171"/>
      <c r="DP719" s="171"/>
      <c r="DQ719" s="171"/>
      <c r="DR719" s="171"/>
      <c r="DS719" s="171"/>
      <c r="DT719" s="171"/>
      <c r="DU719" s="171"/>
      <c r="DV719" s="171"/>
      <c r="DW719" s="171"/>
      <c r="DX719" s="171"/>
      <c r="DY719" s="171"/>
      <c r="DZ719" s="171"/>
      <c r="EA719" s="171"/>
      <c r="EB719" s="171"/>
      <c r="EC719" s="171"/>
      <c r="ED719" s="171"/>
      <c r="EE719" s="171"/>
      <c r="EF719" s="171"/>
      <c r="EG719" s="171"/>
      <c r="EH719" s="171"/>
      <c r="EI719" s="171"/>
      <c r="EJ719" s="171"/>
      <c r="EK719" s="171"/>
      <c r="EL719" s="171"/>
      <c r="EM719" s="171"/>
      <c r="EN719" s="171"/>
    </row>
    <row r="720" spans="43:144" ht="15" x14ac:dyDescent="0.25">
      <c r="AQ720" s="171"/>
      <c r="AR720"/>
      <c r="AS720"/>
      <c r="AT720"/>
      <c r="AU720"/>
      <c r="AV720"/>
      <c r="AW720"/>
      <c r="AX720"/>
      <c r="AY720"/>
      <c r="AZ720"/>
      <c r="BA720"/>
      <c r="BB720"/>
      <c r="BC720"/>
      <c r="BD720"/>
      <c r="BE720" s="171"/>
      <c r="BF720" s="171"/>
      <c r="BG720" s="171"/>
      <c r="BH720" s="171"/>
      <c r="BI720" s="171"/>
      <c r="BJ720" s="171"/>
      <c r="BK720" s="171"/>
      <c r="BL720" s="171"/>
      <c r="BM720" s="171"/>
      <c r="BN720" s="171"/>
      <c r="BO720" s="171"/>
      <c r="BP720" s="171"/>
      <c r="BQ720" s="171"/>
      <c r="BR720" s="171"/>
      <c r="BS720" s="171"/>
      <c r="BT720" s="171"/>
      <c r="BU720" s="171"/>
      <c r="BV720" s="171"/>
      <c r="BW720" s="171"/>
      <c r="BX720" s="171"/>
      <c r="BY720" s="171"/>
      <c r="BZ720" s="171"/>
      <c r="CA720" s="171"/>
      <c r="CB720" s="171"/>
      <c r="CC720" s="171"/>
      <c r="CD720" s="171"/>
      <c r="CE720" s="171"/>
      <c r="CF720" s="171"/>
      <c r="CG720" s="171"/>
      <c r="CH720" s="171"/>
      <c r="CI720" s="171"/>
      <c r="CJ720" s="171"/>
      <c r="CK720" s="171"/>
      <c r="CL720" s="171"/>
      <c r="CM720" s="171"/>
      <c r="CN720" s="171"/>
      <c r="CO720" s="171"/>
      <c r="CP720" s="171"/>
      <c r="CQ720" s="171"/>
      <c r="CR720" s="171"/>
      <c r="CS720" s="171"/>
      <c r="CT720" s="171"/>
      <c r="CU720" s="171"/>
      <c r="CV720" s="171"/>
      <c r="CW720" s="171"/>
      <c r="CX720" s="171"/>
      <c r="CY720" s="171"/>
      <c r="CZ720" s="171"/>
      <c r="DA720" s="171"/>
      <c r="DB720" s="171"/>
      <c r="DC720" s="171"/>
      <c r="DD720" s="171"/>
      <c r="DE720" s="171"/>
      <c r="DF720" s="171"/>
      <c r="DG720" s="171"/>
      <c r="DH720" s="171"/>
      <c r="DI720" s="171"/>
      <c r="DJ720" s="171"/>
      <c r="DK720" s="171"/>
      <c r="DL720" s="171"/>
      <c r="DM720" s="171"/>
      <c r="DN720" s="171"/>
      <c r="DO720" s="171"/>
      <c r="DP720" s="171"/>
      <c r="DQ720" s="171"/>
      <c r="DR720" s="171"/>
      <c r="DS720" s="171"/>
      <c r="DT720" s="171"/>
      <c r="DU720" s="171"/>
      <c r="DV720" s="171"/>
      <c r="DW720" s="171"/>
      <c r="DX720" s="171"/>
      <c r="DY720" s="171"/>
      <c r="DZ720" s="171"/>
      <c r="EA720" s="171"/>
      <c r="EB720" s="171"/>
      <c r="EC720" s="171"/>
      <c r="ED720" s="171"/>
      <c r="EE720" s="171"/>
      <c r="EF720" s="171"/>
      <c r="EG720" s="171"/>
      <c r="EH720" s="171"/>
      <c r="EI720" s="171"/>
      <c r="EJ720" s="171"/>
      <c r="EK720" s="171"/>
      <c r="EL720" s="171"/>
      <c r="EM720" s="171"/>
      <c r="EN720" s="171"/>
    </row>
    <row r="721" spans="43:144" ht="15" x14ac:dyDescent="0.25">
      <c r="AQ721" s="171"/>
      <c r="AR721"/>
      <c r="AS721"/>
      <c r="AT721"/>
      <c r="AU721"/>
      <c r="AV721"/>
      <c r="AW721"/>
      <c r="AX721"/>
      <c r="AY721"/>
      <c r="AZ721"/>
      <c r="BA721"/>
      <c r="BB721"/>
      <c r="BC721"/>
      <c r="BD721"/>
      <c r="BE721" s="171"/>
      <c r="BF721" s="171"/>
      <c r="BG721" s="171"/>
      <c r="BH721" s="171"/>
      <c r="BI721" s="171"/>
      <c r="BJ721" s="171"/>
      <c r="BK721" s="171"/>
      <c r="BL721" s="171"/>
      <c r="BM721" s="171"/>
      <c r="BN721" s="171"/>
      <c r="BO721" s="171"/>
      <c r="BP721" s="171"/>
      <c r="BQ721" s="171"/>
      <c r="BR721" s="171"/>
      <c r="BS721" s="171"/>
      <c r="BT721" s="171"/>
      <c r="BU721" s="171"/>
      <c r="BV721" s="171"/>
      <c r="BW721" s="171"/>
      <c r="BX721" s="171"/>
      <c r="BY721" s="171"/>
      <c r="BZ721" s="171"/>
      <c r="CA721" s="171"/>
      <c r="CB721" s="171"/>
      <c r="CC721" s="171"/>
      <c r="CD721" s="171"/>
      <c r="CE721" s="171"/>
      <c r="CF721" s="171"/>
      <c r="CG721" s="171"/>
      <c r="CH721" s="171"/>
      <c r="CI721" s="171"/>
      <c r="CJ721" s="171"/>
      <c r="CK721" s="171"/>
      <c r="CL721" s="171"/>
      <c r="CM721" s="171"/>
      <c r="CN721" s="171"/>
      <c r="CO721" s="171"/>
      <c r="CP721" s="171"/>
      <c r="CQ721" s="171"/>
      <c r="CR721" s="171"/>
      <c r="CS721" s="171"/>
      <c r="CT721" s="171"/>
      <c r="CU721" s="171"/>
      <c r="CV721" s="171"/>
      <c r="CW721" s="171"/>
      <c r="CX721" s="171"/>
      <c r="CY721" s="171"/>
      <c r="CZ721" s="171"/>
      <c r="DA721" s="171"/>
      <c r="DB721" s="171"/>
      <c r="DC721" s="171"/>
      <c r="DD721" s="171"/>
      <c r="DE721" s="171"/>
      <c r="DF721" s="171"/>
      <c r="DG721" s="171"/>
      <c r="DH721" s="171"/>
      <c r="DI721" s="171"/>
      <c r="DJ721" s="171"/>
      <c r="DK721" s="171"/>
      <c r="DL721" s="171"/>
      <c r="DM721" s="171"/>
      <c r="DN721" s="171"/>
      <c r="DO721" s="171"/>
      <c r="DP721" s="171"/>
      <c r="DQ721" s="171"/>
      <c r="DR721" s="171"/>
      <c r="DS721" s="171"/>
      <c r="DT721" s="171"/>
      <c r="DU721" s="171"/>
      <c r="DV721" s="171"/>
      <c r="DW721" s="171"/>
      <c r="DX721" s="171"/>
      <c r="DY721" s="171"/>
      <c r="DZ721" s="171"/>
      <c r="EA721" s="171"/>
      <c r="EB721" s="171"/>
      <c r="EC721" s="171"/>
      <c r="ED721" s="171"/>
      <c r="EE721" s="171"/>
      <c r="EF721" s="171"/>
      <c r="EG721" s="171"/>
      <c r="EH721" s="171"/>
      <c r="EI721" s="171"/>
      <c r="EJ721" s="171"/>
      <c r="EK721" s="171"/>
      <c r="EL721" s="171"/>
      <c r="EM721" s="171"/>
      <c r="EN721" s="171"/>
    </row>
    <row r="722" spans="43:144" ht="15" x14ac:dyDescent="0.25">
      <c r="AQ722" s="171"/>
      <c r="AR722"/>
      <c r="AS722"/>
      <c r="AT722"/>
      <c r="AU722"/>
      <c r="AV722"/>
      <c r="AW722"/>
      <c r="AX722"/>
      <c r="AY722"/>
      <c r="AZ722"/>
      <c r="BA722"/>
      <c r="BB722"/>
      <c r="BC722"/>
      <c r="BD722"/>
      <c r="BE722" s="171"/>
      <c r="BF722" s="171"/>
      <c r="BG722" s="171"/>
      <c r="BH722" s="171"/>
      <c r="BI722" s="171"/>
      <c r="BJ722" s="171"/>
      <c r="BK722" s="171"/>
      <c r="BL722" s="171"/>
      <c r="BM722" s="171"/>
      <c r="BN722" s="171"/>
      <c r="BO722" s="171"/>
      <c r="BP722" s="171"/>
      <c r="BQ722" s="171"/>
      <c r="BR722" s="171"/>
      <c r="BS722" s="171"/>
      <c r="BT722" s="171"/>
      <c r="BU722" s="171"/>
      <c r="BV722" s="171"/>
      <c r="BW722" s="171"/>
      <c r="BX722" s="171"/>
      <c r="BY722" s="171"/>
      <c r="BZ722" s="171"/>
      <c r="CA722" s="171"/>
      <c r="CB722" s="171"/>
      <c r="CC722" s="171"/>
      <c r="CD722" s="171"/>
      <c r="CE722" s="171"/>
      <c r="CF722" s="171"/>
      <c r="CG722" s="171"/>
      <c r="CH722" s="171"/>
      <c r="CI722" s="171"/>
      <c r="CJ722" s="171"/>
      <c r="CK722" s="171"/>
      <c r="CL722" s="171"/>
      <c r="CM722" s="171"/>
      <c r="CN722" s="171"/>
      <c r="CO722" s="171"/>
      <c r="CP722" s="171"/>
      <c r="CQ722" s="171"/>
      <c r="CR722" s="171"/>
      <c r="CS722" s="171"/>
      <c r="CT722" s="171"/>
      <c r="CU722" s="171"/>
      <c r="CV722" s="171"/>
      <c r="CW722" s="171"/>
      <c r="CX722" s="171"/>
      <c r="CY722" s="171"/>
      <c r="CZ722" s="171"/>
      <c r="DA722" s="171"/>
      <c r="DB722" s="171"/>
      <c r="DC722" s="171"/>
      <c r="DD722" s="171"/>
      <c r="DE722" s="171"/>
      <c r="DF722" s="171"/>
      <c r="DG722" s="171"/>
      <c r="DH722" s="171"/>
      <c r="DI722" s="171"/>
      <c r="DJ722" s="171"/>
      <c r="DK722" s="171"/>
      <c r="DL722" s="171"/>
      <c r="DM722" s="171"/>
      <c r="DN722" s="171"/>
      <c r="DO722" s="171"/>
      <c r="DP722" s="171"/>
      <c r="DQ722" s="171"/>
      <c r="DR722" s="171"/>
      <c r="DS722" s="171"/>
      <c r="DT722" s="171"/>
      <c r="DU722" s="171"/>
      <c r="DV722" s="171"/>
      <c r="DW722" s="171"/>
      <c r="DX722" s="171"/>
      <c r="DY722" s="171"/>
      <c r="DZ722" s="171"/>
      <c r="EA722" s="171"/>
      <c r="EB722" s="171"/>
      <c r="EC722" s="171"/>
      <c r="ED722" s="171"/>
      <c r="EE722" s="171"/>
      <c r="EF722" s="171"/>
      <c r="EG722" s="171"/>
      <c r="EH722" s="171"/>
      <c r="EI722" s="171"/>
      <c r="EJ722" s="171"/>
      <c r="EK722" s="171"/>
      <c r="EL722" s="171"/>
      <c r="EM722" s="171"/>
      <c r="EN722" s="171"/>
    </row>
    <row r="723" spans="43:144" ht="15" x14ac:dyDescent="0.25">
      <c r="AQ723" s="171"/>
      <c r="AR723"/>
      <c r="AS723"/>
      <c r="AT723"/>
      <c r="AU723"/>
      <c r="AV723"/>
      <c r="AW723"/>
      <c r="AX723"/>
      <c r="AY723"/>
      <c r="AZ723"/>
      <c r="BA723"/>
      <c r="BB723"/>
      <c r="BC723"/>
      <c r="BD723"/>
      <c r="BE723" s="171"/>
      <c r="BF723" s="171"/>
      <c r="BG723" s="171"/>
      <c r="BH723" s="171"/>
      <c r="BI723" s="171"/>
      <c r="BJ723" s="171"/>
      <c r="BK723" s="171"/>
      <c r="BL723" s="171"/>
      <c r="BM723" s="171"/>
      <c r="BN723" s="171"/>
      <c r="BO723" s="171"/>
      <c r="BP723" s="171"/>
      <c r="BQ723" s="171"/>
      <c r="BR723" s="171"/>
      <c r="BS723" s="171"/>
      <c r="BT723" s="171"/>
      <c r="BU723" s="171"/>
      <c r="BV723" s="171"/>
      <c r="BW723" s="171"/>
      <c r="BX723" s="171"/>
      <c r="BY723" s="171"/>
      <c r="BZ723" s="171"/>
      <c r="CA723" s="171"/>
      <c r="CB723" s="171"/>
      <c r="CC723" s="171"/>
      <c r="CD723" s="171"/>
      <c r="CE723" s="171"/>
      <c r="CF723" s="171"/>
      <c r="CG723" s="171"/>
      <c r="CH723" s="171"/>
      <c r="CI723" s="171"/>
      <c r="CJ723" s="171"/>
      <c r="CK723" s="171"/>
      <c r="CL723" s="171"/>
      <c r="CM723" s="171"/>
      <c r="CN723" s="171"/>
      <c r="CO723" s="171"/>
      <c r="CP723" s="171"/>
      <c r="CQ723" s="171"/>
      <c r="CR723" s="171"/>
      <c r="CS723" s="171"/>
      <c r="CT723" s="171"/>
      <c r="CU723" s="171"/>
      <c r="CV723" s="171"/>
      <c r="CW723" s="171"/>
      <c r="CX723" s="171"/>
      <c r="CY723" s="171"/>
      <c r="CZ723" s="171"/>
      <c r="DA723" s="171"/>
      <c r="DB723" s="171"/>
      <c r="DC723" s="171"/>
      <c r="DD723" s="171"/>
      <c r="DE723" s="171"/>
      <c r="DF723" s="171"/>
      <c r="DG723" s="171"/>
      <c r="DH723" s="171"/>
      <c r="DI723" s="171"/>
      <c r="DJ723" s="171"/>
      <c r="DK723" s="171"/>
      <c r="DL723" s="171"/>
      <c r="DM723" s="171"/>
      <c r="DN723" s="171"/>
      <c r="DO723" s="171"/>
      <c r="DP723" s="171"/>
      <c r="DQ723" s="171"/>
      <c r="DR723" s="171"/>
      <c r="DS723" s="171"/>
      <c r="DT723" s="171"/>
      <c r="DU723" s="171"/>
      <c r="DV723" s="171"/>
      <c r="DW723" s="171"/>
      <c r="DX723" s="171"/>
      <c r="DY723" s="171"/>
      <c r="DZ723" s="171"/>
      <c r="EA723" s="171"/>
      <c r="EB723" s="171"/>
      <c r="EC723" s="171"/>
      <c r="ED723" s="171"/>
      <c r="EE723" s="171"/>
      <c r="EF723" s="171"/>
      <c r="EG723" s="171"/>
      <c r="EH723" s="171"/>
      <c r="EI723" s="171"/>
      <c r="EJ723" s="171"/>
      <c r="EK723" s="171"/>
      <c r="EL723" s="171"/>
      <c r="EM723" s="171"/>
      <c r="EN723" s="171"/>
    </row>
    <row r="724" spans="43:144" ht="15" x14ac:dyDescent="0.25">
      <c r="AQ724" s="171"/>
      <c r="AR724"/>
      <c r="AS724"/>
      <c r="AT724"/>
      <c r="AU724"/>
      <c r="AV724"/>
      <c r="AW724"/>
      <c r="AX724"/>
      <c r="AY724"/>
      <c r="AZ724"/>
      <c r="BA724"/>
      <c r="BB724"/>
      <c r="BC724"/>
      <c r="BD724"/>
      <c r="BE724" s="171"/>
      <c r="BF724" s="171"/>
      <c r="BG724" s="171"/>
      <c r="BH724" s="171"/>
      <c r="BI724" s="171"/>
      <c r="BJ724" s="171"/>
      <c r="BK724" s="171"/>
      <c r="BL724" s="171"/>
      <c r="BM724" s="171"/>
      <c r="BN724" s="171"/>
      <c r="BO724" s="171"/>
      <c r="BP724" s="171"/>
      <c r="BQ724" s="171"/>
      <c r="BR724" s="171"/>
      <c r="BS724" s="171"/>
      <c r="BT724" s="171"/>
      <c r="BU724" s="171"/>
      <c r="BV724" s="171"/>
      <c r="BW724" s="171"/>
      <c r="BX724" s="171"/>
      <c r="BY724" s="171"/>
      <c r="BZ724" s="171"/>
      <c r="CA724" s="171"/>
      <c r="CB724" s="171"/>
      <c r="CC724" s="171"/>
      <c r="CD724" s="171"/>
      <c r="CE724" s="171"/>
      <c r="CF724" s="171"/>
      <c r="CG724" s="171"/>
      <c r="CH724" s="171"/>
      <c r="CI724" s="171"/>
      <c r="CJ724" s="171"/>
      <c r="CK724" s="171"/>
      <c r="CL724" s="171"/>
      <c r="CM724" s="171"/>
      <c r="CN724" s="171"/>
      <c r="CO724" s="171"/>
      <c r="CP724" s="171"/>
      <c r="CQ724" s="171"/>
      <c r="CR724" s="171"/>
      <c r="CS724" s="171"/>
      <c r="CT724" s="171"/>
      <c r="CU724" s="171"/>
      <c r="CV724" s="171"/>
      <c r="CW724" s="171"/>
      <c r="CX724" s="171"/>
      <c r="CY724" s="171"/>
      <c r="CZ724" s="171"/>
      <c r="DA724" s="171"/>
      <c r="DB724" s="171"/>
      <c r="DC724" s="171"/>
      <c r="DD724" s="171"/>
      <c r="DE724" s="171"/>
      <c r="DF724" s="171"/>
      <c r="DG724" s="171"/>
      <c r="DH724" s="171"/>
      <c r="DI724" s="171"/>
      <c r="DJ724" s="171"/>
      <c r="DK724" s="171"/>
      <c r="DL724" s="171"/>
      <c r="DM724" s="171"/>
      <c r="DN724" s="171"/>
      <c r="DO724" s="171"/>
      <c r="DP724" s="171"/>
      <c r="DQ724" s="171"/>
      <c r="DR724" s="171"/>
      <c r="DS724" s="171"/>
      <c r="DT724" s="171"/>
      <c r="DU724" s="171"/>
      <c r="DV724" s="171"/>
      <c r="DW724" s="171"/>
      <c r="DX724" s="171"/>
      <c r="DY724" s="171"/>
      <c r="DZ724" s="171"/>
      <c r="EA724" s="171"/>
      <c r="EB724" s="171"/>
      <c r="EC724" s="171"/>
      <c r="ED724" s="171"/>
      <c r="EE724" s="171"/>
      <c r="EF724" s="171"/>
      <c r="EG724" s="171"/>
      <c r="EH724" s="171"/>
      <c r="EI724" s="171"/>
      <c r="EJ724" s="171"/>
      <c r="EK724" s="171"/>
      <c r="EL724" s="171"/>
      <c r="EM724" s="171"/>
      <c r="EN724" s="171"/>
    </row>
    <row r="725" spans="43:144" ht="15" x14ac:dyDescent="0.25">
      <c r="AQ725" s="171"/>
      <c r="AR725"/>
      <c r="AS725"/>
      <c r="AT725"/>
      <c r="AU725"/>
      <c r="AV725"/>
      <c r="AW725"/>
      <c r="AX725"/>
      <c r="AY725"/>
      <c r="AZ725"/>
      <c r="BA725"/>
      <c r="BB725"/>
      <c r="BC725"/>
      <c r="BD725"/>
      <c r="BE725" s="171"/>
      <c r="BF725" s="171"/>
      <c r="BG725" s="171"/>
      <c r="BH725" s="171"/>
      <c r="BI725" s="171"/>
      <c r="BJ725" s="171"/>
      <c r="BK725" s="171"/>
      <c r="BL725" s="171"/>
      <c r="BM725" s="171"/>
      <c r="BN725" s="171"/>
      <c r="BO725" s="171"/>
      <c r="BP725" s="171"/>
      <c r="BQ725" s="171"/>
      <c r="BR725" s="171"/>
      <c r="BS725" s="171"/>
      <c r="BT725" s="171"/>
      <c r="BU725" s="171"/>
      <c r="BV725" s="171"/>
      <c r="BW725" s="171"/>
      <c r="BX725" s="171"/>
      <c r="BY725" s="171"/>
      <c r="BZ725" s="171"/>
      <c r="CA725" s="171"/>
      <c r="CB725" s="171"/>
      <c r="CC725" s="171"/>
      <c r="CD725" s="171"/>
      <c r="CE725" s="171"/>
      <c r="CF725" s="171"/>
      <c r="CG725" s="171"/>
      <c r="CH725" s="171"/>
      <c r="CI725" s="171"/>
      <c r="CJ725" s="171"/>
      <c r="CK725" s="171"/>
      <c r="CL725" s="171"/>
      <c r="CM725" s="171"/>
      <c r="CN725" s="171"/>
      <c r="CO725" s="171"/>
      <c r="CP725" s="171"/>
      <c r="CQ725" s="171"/>
      <c r="CR725" s="171"/>
      <c r="CS725" s="171"/>
      <c r="CT725" s="171"/>
      <c r="CU725" s="171"/>
      <c r="CV725" s="171"/>
      <c r="CW725" s="171"/>
      <c r="CX725" s="171"/>
      <c r="CY725" s="171"/>
      <c r="CZ725" s="171"/>
      <c r="DA725" s="171"/>
      <c r="DB725" s="171"/>
      <c r="DC725" s="171"/>
      <c r="DD725" s="171"/>
      <c r="DE725" s="171"/>
      <c r="DF725" s="171"/>
      <c r="DG725" s="171"/>
      <c r="DH725" s="171"/>
      <c r="DI725" s="171"/>
      <c r="DJ725" s="171"/>
      <c r="DK725" s="171"/>
      <c r="DL725" s="171"/>
      <c r="DM725" s="171"/>
      <c r="DN725" s="171"/>
      <c r="DO725" s="171"/>
      <c r="DP725" s="171"/>
      <c r="DQ725" s="171"/>
      <c r="DR725" s="171"/>
      <c r="DS725" s="171"/>
      <c r="DT725" s="171"/>
      <c r="DU725" s="171"/>
      <c r="DV725" s="171"/>
      <c r="DW725" s="171"/>
      <c r="DX725" s="171"/>
      <c r="DY725" s="171"/>
      <c r="DZ725" s="171"/>
      <c r="EA725" s="171"/>
      <c r="EB725" s="171"/>
      <c r="EC725" s="171"/>
      <c r="ED725" s="171"/>
      <c r="EE725" s="171"/>
      <c r="EF725" s="171"/>
      <c r="EG725" s="171"/>
      <c r="EH725" s="171"/>
      <c r="EI725" s="171"/>
      <c r="EJ725" s="171"/>
      <c r="EK725" s="171"/>
      <c r="EL725" s="171"/>
      <c r="EM725" s="171"/>
      <c r="EN725" s="171"/>
    </row>
    <row r="726" spans="43:144" ht="15" x14ac:dyDescent="0.25">
      <c r="AQ726" s="171"/>
      <c r="AR726"/>
      <c r="AS726"/>
      <c r="AT726"/>
      <c r="AU726"/>
      <c r="AV726"/>
      <c r="AW726"/>
      <c r="AX726"/>
      <c r="AY726"/>
      <c r="AZ726"/>
      <c r="BA726"/>
      <c r="BB726"/>
      <c r="BC726"/>
      <c r="BD726"/>
      <c r="BE726" s="171"/>
      <c r="BF726" s="171"/>
      <c r="BG726" s="171"/>
      <c r="BH726" s="171"/>
      <c r="BI726" s="171"/>
      <c r="BJ726" s="171"/>
      <c r="BK726" s="171"/>
      <c r="BL726" s="171"/>
      <c r="BM726" s="171"/>
      <c r="BN726" s="171"/>
      <c r="BO726" s="171"/>
      <c r="BP726" s="171"/>
      <c r="BQ726" s="171"/>
      <c r="BR726" s="171"/>
      <c r="BS726" s="171"/>
      <c r="BT726" s="171"/>
      <c r="BU726" s="171"/>
      <c r="BV726" s="171"/>
      <c r="BW726" s="171"/>
      <c r="BX726" s="171"/>
      <c r="BY726" s="171"/>
      <c r="BZ726" s="171"/>
      <c r="CA726" s="171"/>
      <c r="CB726" s="171"/>
      <c r="CC726" s="171"/>
      <c r="CD726" s="171"/>
      <c r="CE726" s="171"/>
      <c r="CF726" s="171"/>
      <c r="CG726" s="171"/>
      <c r="CH726" s="171"/>
      <c r="CI726" s="171"/>
      <c r="CJ726" s="171"/>
      <c r="CK726" s="171"/>
      <c r="CL726" s="171"/>
      <c r="CM726" s="171"/>
      <c r="CN726" s="171"/>
      <c r="CO726" s="171"/>
      <c r="CP726" s="171"/>
      <c r="CQ726" s="171"/>
      <c r="CR726" s="171"/>
      <c r="CS726" s="171"/>
      <c r="CT726" s="171"/>
      <c r="CU726" s="171"/>
      <c r="CV726" s="171"/>
      <c r="CW726" s="171"/>
      <c r="CX726" s="171"/>
      <c r="CY726" s="171"/>
      <c r="CZ726" s="171"/>
      <c r="DA726" s="171"/>
      <c r="DB726" s="171"/>
      <c r="DC726" s="171"/>
      <c r="DD726" s="171"/>
      <c r="DE726" s="171"/>
      <c r="DF726" s="171"/>
      <c r="DG726" s="171"/>
      <c r="DH726" s="171"/>
      <c r="DI726" s="171"/>
      <c r="DJ726" s="171"/>
      <c r="DK726" s="171"/>
      <c r="DL726" s="171"/>
      <c r="DM726" s="171"/>
      <c r="DN726" s="171"/>
      <c r="DO726" s="171"/>
      <c r="DP726" s="171"/>
      <c r="DQ726" s="171"/>
      <c r="DR726" s="171"/>
      <c r="DS726" s="171"/>
      <c r="DT726" s="171"/>
      <c r="DU726" s="171"/>
      <c r="DV726" s="171"/>
      <c r="DW726" s="171"/>
      <c r="DX726" s="171"/>
      <c r="DY726" s="171"/>
      <c r="DZ726" s="171"/>
      <c r="EA726" s="171"/>
      <c r="EB726" s="171"/>
      <c r="EC726" s="171"/>
      <c r="ED726" s="171"/>
      <c r="EE726" s="171"/>
      <c r="EF726" s="171"/>
      <c r="EG726" s="171"/>
      <c r="EH726" s="171"/>
      <c r="EI726" s="171"/>
      <c r="EJ726" s="171"/>
      <c r="EK726" s="171"/>
      <c r="EL726" s="171"/>
      <c r="EM726" s="171"/>
      <c r="EN726" s="171"/>
    </row>
    <row r="727" spans="43:144" ht="15" x14ac:dyDescent="0.25">
      <c r="AQ727" s="171"/>
      <c r="AR727"/>
      <c r="AS727"/>
      <c r="AT727"/>
      <c r="AU727"/>
      <c r="AV727"/>
      <c r="AW727"/>
      <c r="AX727"/>
      <c r="AY727"/>
      <c r="AZ727"/>
      <c r="BA727"/>
      <c r="BB727"/>
      <c r="BC727"/>
      <c r="BD727"/>
      <c r="BE727" s="171"/>
      <c r="BF727" s="171"/>
      <c r="BG727" s="171"/>
      <c r="BH727" s="171"/>
      <c r="BI727" s="171"/>
      <c r="BJ727" s="171"/>
      <c r="BK727" s="171"/>
      <c r="BL727" s="171"/>
      <c r="BM727" s="171"/>
      <c r="BN727" s="171"/>
      <c r="BO727" s="171"/>
      <c r="BP727" s="171"/>
      <c r="BQ727" s="171"/>
      <c r="BR727" s="171"/>
      <c r="BS727" s="171"/>
      <c r="BT727" s="171"/>
      <c r="BU727" s="171"/>
      <c r="BV727" s="171"/>
      <c r="BW727" s="171"/>
      <c r="BX727" s="171"/>
      <c r="BY727" s="171"/>
      <c r="BZ727" s="171"/>
      <c r="CA727" s="171"/>
      <c r="CB727" s="171"/>
      <c r="CC727" s="171"/>
      <c r="CD727" s="171"/>
      <c r="CE727" s="171"/>
      <c r="CF727" s="171"/>
      <c r="CG727" s="171"/>
      <c r="CH727" s="171"/>
      <c r="CI727" s="171"/>
      <c r="CJ727" s="171"/>
      <c r="CK727" s="171"/>
      <c r="CL727" s="171"/>
      <c r="CM727" s="171"/>
      <c r="CN727" s="171"/>
      <c r="CO727" s="171"/>
      <c r="CP727" s="171"/>
      <c r="CQ727" s="171"/>
      <c r="CR727" s="171"/>
      <c r="CS727" s="171"/>
      <c r="CT727" s="171"/>
      <c r="CU727" s="171"/>
      <c r="CV727" s="171"/>
      <c r="CW727" s="171"/>
      <c r="CX727" s="171"/>
      <c r="CY727" s="171"/>
      <c r="CZ727" s="171"/>
      <c r="DA727" s="171"/>
      <c r="DB727" s="171"/>
      <c r="DC727" s="171"/>
      <c r="DD727" s="171"/>
      <c r="DE727" s="171"/>
      <c r="DF727" s="171"/>
      <c r="DG727" s="171"/>
      <c r="DH727" s="171"/>
      <c r="DI727" s="171"/>
      <c r="DJ727" s="171"/>
      <c r="DK727" s="171"/>
      <c r="DL727" s="171"/>
      <c r="DM727" s="171"/>
      <c r="DN727" s="171"/>
      <c r="DO727" s="171"/>
      <c r="DP727" s="171"/>
      <c r="DQ727" s="171"/>
      <c r="DR727" s="171"/>
      <c r="DS727" s="171"/>
      <c r="DT727" s="171"/>
      <c r="DU727" s="171"/>
      <c r="DV727" s="171"/>
      <c r="DW727" s="171"/>
      <c r="DX727" s="171"/>
      <c r="DY727" s="171"/>
      <c r="DZ727" s="171"/>
      <c r="EA727" s="171"/>
      <c r="EB727" s="171"/>
      <c r="EC727" s="171"/>
      <c r="ED727" s="171"/>
      <c r="EE727" s="171"/>
      <c r="EF727" s="171"/>
      <c r="EG727" s="171"/>
      <c r="EH727" s="171"/>
      <c r="EI727" s="171"/>
      <c r="EJ727" s="171"/>
      <c r="EK727" s="171"/>
      <c r="EL727" s="171"/>
      <c r="EM727" s="171"/>
      <c r="EN727" s="171"/>
    </row>
    <row r="728" spans="43:144" ht="15" x14ac:dyDescent="0.25">
      <c r="AQ728" s="171"/>
      <c r="AR728"/>
      <c r="AS728"/>
      <c r="AT728"/>
      <c r="AU728"/>
      <c r="AV728"/>
      <c r="AW728"/>
      <c r="AX728"/>
      <c r="AY728"/>
      <c r="AZ728"/>
      <c r="BA728"/>
      <c r="BB728"/>
      <c r="BC728"/>
      <c r="BD728"/>
      <c r="BE728" s="171"/>
      <c r="BF728" s="171"/>
      <c r="BG728" s="171"/>
      <c r="BH728" s="171"/>
      <c r="BI728" s="171"/>
      <c r="BJ728" s="171"/>
      <c r="BK728" s="171"/>
      <c r="BL728" s="171"/>
      <c r="BM728" s="171"/>
      <c r="BN728" s="171"/>
      <c r="BO728" s="171"/>
      <c r="BP728" s="171"/>
      <c r="BQ728" s="171"/>
      <c r="BR728" s="171"/>
      <c r="BS728" s="171"/>
      <c r="BT728" s="171"/>
      <c r="BU728" s="171"/>
      <c r="BV728" s="171"/>
      <c r="BW728" s="171"/>
      <c r="BX728" s="171"/>
      <c r="BY728" s="171"/>
      <c r="BZ728" s="171"/>
      <c r="CA728" s="171"/>
      <c r="CB728" s="171"/>
      <c r="CC728" s="171"/>
      <c r="CD728" s="171"/>
      <c r="CE728" s="171"/>
      <c r="CF728" s="171"/>
      <c r="CG728" s="171"/>
      <c r="CH728" s="171"/>
      <c r="CI728" s="171"/>
      <c r="CJ728" s="171"/>
      <c r="CK728" s="171"/>
      <c r="CL728" s="171"/>
      <c r="CM728" s="171"/>
      <c r="CN728" s="171"/>
      <c r="CO728" s="171"/>
      <c r="CP728" s="171"/>
      <c r="CQ728" s="171"/>
      <c r="CR728" s="171"/>
      <c r="CS728" s="171"/>
      <c r="CT728" s="171"/>
      <c r="CU728" s="171"/>
      <c r="CV728" s="171"/>
      <c r="CW728" s="171"/>
      <c r="CX728" s="171"/>
      <c r="CY728" s="171"/>
      <c r="CZ728" s="171"/>
      <c r="DA728" s="171"/>
      <c r="DB728" s="171"/>
      <c r="DC728" s="171"/>
      <c r="DD728" s="171"/>
      <c r="DE728" s="171"/>
      <c r="DF728" s="171"/>
      <c r="DG728" s="171"/>
      <c r="DH728" s="171"/>
      <c r="DI728" s="171"/>
      <c r="DJ728" s="171"/>
      <c r="DK728" s="171"/>
      <c r="DL728" s="171"/>
      <c r="DM728" s="171"/>
      <c r="DN728" s="171"/>
      <c r="DO728" s="171"/>
      <c r="DP728" s="171"/>
      <c r="DQ728" s="171"/>
      <c r="DR728" s="171"/>
      <c r="DS728" s="171"/>
      <c r="DT728" s="171"/>
      <c r="DU728" s="171"/>
      <c r="DV728" s="171"/>
      <c r="DW728" s="171"/>
      <c r="DX728" s="171"/>
      <c r="DY728" s="171"/>
      <c r="DZ728" s="171"/>
      <c r="EA728" s="171"/>
      <c r="EB728" s="171"/>
      <c r="EC728" s="171"/>
      <c r="ED728" s="171"/>
      <c r="EE728" s="171"/>
      <c r="EF728" s="171"/>
      <c r="EG728" s="171"/>
      <c r="EH728" s="171"/>
      <c r="EI728" s="171"/>
      <c r="EJ728" s="171"/>
      <c r="EK728" s="171"/>
      <c r="EL728" s="171"/>
      <c r="EM728" s="171"/>
      <c r="EN728" s="171"/>
    </row>
    <row r="729" spans="43:144" ht="15" x14ac:dyDescent="0.25">
      <c r="AQ729" s="171"/>
      <c r="AR729"/>
      <c r="AS729"/>
      <c r="AT729"/>
      <c r="AU729"/>
      <c r="AV729"/>
      <c r="AW729"/>
      <c r="AX729"/>
      <c r="AY729"/>
      <c r="AZ729"/>
      <c r="BA729"/>
      <c r="BB729"/>
      <c r="BC729"/>
      <c r="BD729"/>
      <c r="BE729" s="171"/>
      <c r="BF729" s="171"/>
      <c r="BG729" s="171"/>
      <c r="BH729" s="171"/>
      <c r="BI729" s="171"/>
      <c r="BJ729" s="171"/>
      <c r="BK729" s="171"/>
      <c r="BL729" s="171"/>
      <c r="BM729" s="171"/>
      <c r="BN729" s="171"/>
      <c r="BO729" s="171"/>
      <c r="BP729" s="171"/>
      <c r="BQ729" s="171"/>
      <c r="BR729" s="171"/>
      <c r="BS729" s="171"/>
      <c r="BT729" s="171"/>
      <c r="BU729" s="171"/>
      <c r="BV729" s="171"/>
      <c r="BW729" s="171"/>
      <c r="BX729" s="171"/>
      <c r="BY729" s="171"/>
      <c r="BZ729" s="171"/>
      <c r="CA729" s="171"/>
      <c r="CB729" s="171"/>
      <c r="CC729" s="171"/>
      <c r="CD729" s="171"/>
      <c r="CE729" s="171"/>
      <c r="CF729" s="171"/>
      <c r="CG729" s="171"/>
      <c r="CH729" s="171"/>
      <c r="CI729" s="171"/>
      <c r="CJ729" s="171"/>
      <c r="CK729" s="171"/>
      <c r="CL729" s="171"/>
      <c r="CM729" s="171"/>
      <c r="CN729" s="171"/>
      <c r="CO729" s="171"/>
      <c r="CP729" s="171"/>
      <c r="CQ729" s="171"/>
      <c r="CR729" s="171"/>
      <c r="CS729" s="171"/>
      <c r="CT729" s="171"/>
      <c r="CU729" s="171"/>
      <c r="CV729" s="171"/>
      <c r="CW729" s="171"/>
      <c r="CX729" s="171"/>
      <c r="CY729" s="171"/>
      <c r="CZ729" s="171"/>
      <c r="DA729" s="171"/>
      <c r="DB729" s="171"/>
      <c r="DC729" s="171"/>
      <c r="DD729" s="171"/>
      <c r="DE729" s="171"/>
      <c r="DF729" s="171"/>
      <c r="DG729" s="171"/>
      <c r="DH729" s="171"/>
      <c r="DI729" s="171"/>
      <c r="DJ729" s="171"/>
      <c r="DK729" s="171"/>
      <c r="DL729" s="171"/>
      <c r="DM729" s="171"/>
      <c r="DN729" s="171"/>
      <c r="DO729" s="171"/>
      <c r="DP729" s="171"/>
      <c r="DQ729" s="171"/>
      <c r="DR729" s="171"/>
      <c r="DS729" s="171"/>
      <c r="DT729" s="171"/>
      <c r="DU729" s="171"/>
      <c r="DV729" s="171"/>
      <c r="DW729" s="171"/>
      <c r="DX729" s="171"/>
      <c r="DY729" s="171"/>
      <c r="DZ729" s="171"/>
      <c r="EA729" s="171"/>
      <c r="EB729" s="171"/>
      <c r="EC729" s="171"/>
      <c r="ED729" s="171"/>
      <c r="EE729" s="171"/>
      <c r="EF729" s="171"/>
      <c r="EG729" s="171"/>
      <c r="EH729" s="171"/>
      <c r="EI729" s="171"/>
      <c r="EJ729" s="171"/>
      <c r="EK729" s="171"/>
      <c r="EL729" s="171"/>
      <c r="EM729" s="171"/>
      <c r="EN729" s="171"/>
    </row>
    <row r="730" spans="43:144" ht="15" x14ac:dyDescent="0.25">
      <c r="AQ730" s="171"/>
      <c r="AR730"/>
      <c r="AS730"/>
      <c r="AT730"/>
      <c r="AU730"/>
      <c r="AV730"/>
      <c r="AW730"/>
      <c r="AX730"/>
      <c r="AY730"/>
      <c r="AZ730"/>
      <c r="BA730"/>
      <c r="BB730"/>
      <c r="BC730"/>
      <c r="BD730"/>
      <c r="BE730" s="171"/>
      <c r="BF730" s="171"/>
      <c r="BG730" s="171"/>
      <c r="BH730" s="171"/>
      <c r="BI730" s="171"/>
      <c r="BJ730" s="171"/>
      <c r="BK730" s="171"/>
      <c r="BL730" s="171"/>
      <c r="BM730" s="171"/>
      <c r="BN730" s="171"/>
      <c r="BO730" s="171"/>
      <c r="BP730" s="171"/>
      <c r="BQ730" s="171"/>
      <c r="BR730" s="171"/>
      <c r="BS730" s="171"/>
      <c r="BT730" s="171"/>
      <c r="BU730" s="171"/>
      <c r="BV730" s="171"/>
      <c r="BW730" s="171"/>
      <c r="BX730" s="171"/>
      <c r="BY730" s="171"/>
      <c r="BZ730" s="171"/>
      <c r="CA730" s="171"/>
      <c r="CB730" s="171"/>
      <c r="CC730" s="171"/>
      <c r="CD730" s="171"/>
      <c r="CE730" s="171"/>
      <c r="CF730" s="171"/>
      <c r="CG730" s="171"/>
      <c r="CH730" s="171"/>
      <c r="CI730" s="171"/>
      <c r="CJ730" s="171"/>
      <c r="CK730" s="171"/>
      <c r="CL730" s="171"/>
      <c r="CM730" s="171"/>
      <c r="CN730" s="171"/>
      <c r="CO730" s="171"/>
      <c r="CP730" s="171"/>
      <c r="CQ730" s="171"/>
      <c r="CR730" s="171"/>
      <c r="CS730" s="171"/>
      <c r="CT730" s="171"/>
      <c r="CU730" s="171"/>
      <c r="CV730" s="171"/>
      <c r="CW730" s="171"/>
      <c r="CX730" s="171"/>
      <c r="CY730" s="171"/>
      <c r="CZ730" s="171"/>
      <c r="DA730" s="171"/>
      <c r="DB730" s="171"/>
      <c r="DC730" s="171"/>
      <c r="DD730" s="171"/>
      <c r="DE730" s="171"/>
      <c r="DF730" s="171"/>
      <c r="DG730" s="171"/>
      <c r="DH730" s="171"/>
      <c r="DI730" s="171"/>
      <c r="DJ730" s="171"/>
      <c r="DK730" s="171"/>
      <c r="DL730" s="171"/>
      <c r="DM730" s="171"/>
      <c r="DN730" s="171"/>
      <c r="DO730" s="171"/>
      <c r="DP730" s="171"/>
      <c r="DQ730" s="171"/>
      <c r="DR730" s="171"/>
      <c r="DS730" s="171"/>
      <c r="DT730" s="171"/>
      <c r="DU730" s="171"/>
      <c r="DV730" s="171"/>
      <c r="DW730" s="171"/>
      <c r="DX730" s="171"/>
      <c r="DY730" s="171"/>
      <c r="DZ730" s="171"/>
      <c r="EA730" s="171"/>
      <c r="EB730" s="171"/>
      <c r="EC730" s="171"/>
      <c r="ED730" s="171"/>
      <c r="EE730" s="171"/>
      <c r="EF730" s="171"/>
      <c r="EG730" s="171"/>
      <c r="EH730" s="171"/>
      <c r="EI730" s="171"/>
      <c r="EJ730" s="171"/>
      <c r="EK730" s="171"/>
      <c r="EL730" s="171"/>
      <c r="EM730" s="171"/>
      <c r="EN730" s="171"/>
    </row>
    <row r="731" spans="43:144" ht="15" x14ac:dyDescent="0.25">
      <c r="AQ731" s="171"/>
      <c r="AR731"/>
      <c r="AS731"/>
      <c r="AT731"/>
      <c r="AU731"/>
      <c r="AV731"/>
      <c r="AW731"/>
      <c r="AX731"/>
      <c r="AY731"/>
      <c r="AZ731"/>
      <c r="BA731"/>
      <c r="BB731"/>
      <c r="BC731"/>
      <c r="BD731"/>
      <c r="BE731" s="171"/>
      <c r="BF731" s="171"/>
      <c r="BG731" s="171"/>
      <c r="BH731" s="171"/>
      <c r="BI731" s="171"/>
      <c r="BJ731" s="171"/>
      <c r="BK731" s="171"/>
      <c r="BL731" s="171"/>
      <c r="BM731" s="171"/>
      <c r="BN731" s="171"/>
      <c r="BO731" s="171"/>
      <c r="BP731" s="171"/>
      <c r="BQ731" s="171"/>
      <c r="BR731" s="171"/>
      <c r="BS731" s="171"/>
      <c r="BT731" s="171"/>
      <c r="BU731" s="171"/>
      <c r="BV731" s="171"/>
      <c r="BW731" s="171"/>
      <c r="BX731" s="171"/>
      <c r="BY731" s="171"/>
      <c r="BZ731" s="171"/>
      <c r="CA731" s="171"/>
      <c r="CB731" s="171"/>
      <c r="CC731" s="171"/>
      <c r="CD731" s="171"/>
      <c r="CE731" s="171"/>
      <c r="CF731" s="171"/>
      <c r="CG731" s="171"/>
      <c r="CH731" s="171"/>
      <c r="CI731" s="171"/>
      <c r="CJ731" s="171"/>
      <c r="CK731" s="171"/>
      <c r="CL731" s="171"/>
      <c r="CM731" s="171"/>
      <c r="CN731" s="171"/>
      <c r="CO731" s="171"/>
      <c r="CP731" s="171"/>
      <c r="CQ731" s="171"/>
      <c r="CR731" s="171"/>
      <c r="CS731" s="171"/>
      <c r="CT731" s="171"/>
      <c r="CU731" s="171"/>
      <c r="CV731" s="171"/>
      <c r="CW731" s="171"/>
      <c r="CX731" s="171"/>
      <c r="CY731" s="171"/>
      <c r="CZ731" s="171"/>
      <c r="DA731" s="171"/>
      <c r="DB731" s="171"/>
      <c r="DC731" s="171"/>
      <c r="DD731" s="171"/>
      <c r="DE731" s="171"/>
      <c r="DF731" s="171"/>
      <c r="DG731" s="171"/>
      <c r="DH731" s="171"/>
      <c r="DI731" s="171"/>
      <c r="DJ731" s="171"/>
      <c r="DK731" s="171"/>
      <c r="DL731" s="171"/>
      <c r="DM731" s="171"/>
      <c r="DN731" s="171"/>
      <c r="DO731" s="171"/>
      <c r="DP731" s="171"/>
      <c r="DQ731" s="171"/>
      <c r="DR731" s="171"/>
      <c r="DS731" s="171"/>
      <c r="DT731" s="171"/>
      <c r="DU731" s="171"/>
      <c r="DV731" s="171"/>
      <c r="DW731" s="171"/>
      <c r="DX731" s="171"/>
      <c r="DY731" s="171"/>
      <c r="DZ731" s="171"/>
      <c r="EA731" s="171"/>
      <c r="EB731" s="171"/>
      <c r="EC731" s="171"/>
      <c r="ED731" s="171"/>
      <c r="EE731" s="171"/>
      <c r="EF731" s="171"/>
      <c r="EG731" s="171"/>
      <c r="EH731" s="171"/>
      <c r="EI731" s="171"/>
      <c r="EJ731" s="171"/>
      <c r="EK731" s="171"/>
      <c r="EL731" s="171"/>
      <c r="EM731" s="171"/>
      <c r="EN731" s="171"/>
    </row>
    <row r="732" spans="43:144" ht="15" x14ac:dyDescent="0.25">
      <c r="AQ732" s="171"/>
      <c r="AR732"/>
      <c r="AS732"/>
      <c r="AT732"/>
      <c r="AU732"/>
      <c r="AV732"/>
      <c r="AW732"/>
      <c r="AX732"/>
      <c r="AY732"/>
      <c r="AZ732"/>
      <c r="BA732"/>
      <c r="BB732"/>
      <c r="BC732"/>
      <c r="BD732"/>
      <c r="BE732" s="171"/>
      <c r="BF732" s="171"/>
      <c r="BG732" s="171"/>
      <c r="BH732" s="171"/>
      <c r="BI732" s="171"/>
      <c r="BJ732" s="171"/>
      <c r="BK732" s="171"/>
      <c r="BL732" s="171"/>
      <c r="BM732" s="171"/>
      <c r="BN732" s="171"/>
      <c r="BO732" s="171"/>
      <c r="BP732" s="171"/>
      <c r="BQ732" s="171"/>
      <c r="BR732" s="171"/>
      <c r="BS732" s="171"/>
      <c r="BT732" s="171"/>
      <c r="BU732" s="171"/>
      <c r="BV732" s="171"/>
      <c r="BW732" s="171"/>
      <c r="BX732" s="171"/>
      <c r="BY732" s="171"/>
      <c r="BZ732" s="171"/>
      <c r="CA732" s="171"/>
      <c r="CB732" s="171"/>
      <c r="CC732" s="171"/>
      <c r="CD732" s="171"/>
      <c r="CE732" s="171"/>
      <c r="CF732" s="171"/>
      <c r="CG732" s="171"/>
      <c r="CH732" s="171"/>
      <c r="CI732" s="171"/>
      <c r="CJ732" s="171"/>
      <c r="CK732" s="171"/>
      <c r="CL732" s="171"/>
      <c r="CM732" s="171"/>
      <c r="CN732" s="171"/>
      <c r="CO732" s="171"/>
      <c r="CP732" s="171"/>
      <c r="CQ732" s="171"/>
      <c r="CR732" s="171"/>
      <c r="CS732" s="171"/>
      <c r="CT732" s="171"/>
      <c r="CU732" s="171"/>
      <c r="CV732" s="171"/>
      <c r="CW732" s="171"/>
      <c r="CX732" s="171"/>
      <c r="CY732" s="171"/>
      <c r="CZ732" s="171"/>
      <c r="DA732" s="171"/>
      <c r="DB732" s="171"/>
      <c r="DC732" s="171"/>
      <c r="DD732" s="171"/>
      <c r="DE732" s="171"/>
      <c r="DF732" s="171"/>
      <c r="DG732" s="171"/>
      <c r="DH732" s="171"/>
      <c r="DI732" s="171"/>
      <c r="DJ732" s="171"/>
      <c r="DK732" s="171"/>
      <c r="DL732" s="171"/>
      <c r="DM732" s="171"/>
      <c r="DN732" s="171"/>
      <c r="DO732" s="171"/>
      <c r="DP732" s="171"/>
      <c r="DQ732" s="171"/>
      <c r="DR732" s="171"/>
      <c r="DS732" s="171"/>
      <c r="DT732" s="171"/>
      <c r="DU732" s="171"/>
      <c r="DV732" s="171"/>
      <c r="DW732" s="171"/>
      <c r="DX732" s="171"/>
      <c r="DY732" s="171"/>
      <c r="DZ732" s="171"/>
      <c r="EA732" s="171"/>
      <c r="EB732" s="171"/>
      <c r="EC732" s="171"/>
      <c r="ED732" s="171"/>
      <c r="EE732" s="171"/>
      <c r="EF732" s="171"/>
      <c r="EG732" s="171"/>
      <c r="EH732" s="171"/>
      <c r="EI732" s="171"/>
      <c r="EJ732" s="171"/>
      <c r="EK732" s="171"/>
      <c r="EL732" s="171"/>
      <c r="EM732" s="171"/>
      <c r="EN732" s="171"/>
    </row>
    <row r="733" spans="43:144" ht="15" x14ac:dyDescent="0.25">
      <c r="AQ733" s="171"/>
      <c r="AR733"/>
      <c r="AS733"/>
      <c r="AT733"/>
      <c r="AU733"/>
      <c r="AV733"/>
      <c r="AW733"/>
      <c r="AX733"/>
      <c r="AY733"/>
      <c r="AZ733"/>
      <c r="BA733"/>
      <c r="BB733"/>
      <c r="BC733"/>
      <c r="BD733"/>
      <c r="BE733" s="171"/>
      <c r="BF733" s="171"/>
      <c r="BG733" s="171"/>
      <c r="BH733" s="171"/>
      <c r="BI733" s="171"/>
      <c r="BJ733" s="171"/>
      <c r="BK733" s="171"/>
      <c r="BL733" s="171"/>
      <c r="BM733" s="171"/>
      <c r="BN733" s="171"/>
      <c r="BO733" s="171"/>
      <c r="BP733" s="171"/>
      <c r="BQ733" s="171"/>
      <c r="BR733" s="171"/>
      <c r="BS733" s="171"/>
      <c r="BT733" s="171"/>
      <c r="BU733" s="171"/>
      <c r="BV733" s="171"/>
      <c r="BW733" s="171"/>
      <c r="BX733" s="171"/>
      <c r="BY733" s="171"/>
      <c r="BZ733" s="171"/>
      <c r="CA733" s="171"/>
      <c r="CB733" s="171"/>
      <c r="CC733" s="171"/>
      <c r="CD733" s="171"/>
      <c r="CE733" s="171"/>
      <c r="CF733" s="171"/>
      <c r="CG733" s="171"/>
      <c r="CH733" s="171"/>
      <c r="CI733" s="171"/>
      <c r="CJ733" s="171"/>
      <c r="CK733" s="171"/>
      <c r="CL733" s="171"/>
      <c r="CM733" s="171"/>
      <c r="CN733" s="171"/>
      <c r="CO733" s="171"/>
      <c r="CP733" s="171"/>
      <c r="CQ733" s="171"/>
      <c r="CR733" s="171"/>
      <c r="CS733" s="171"/>
      <c r="CT733" s="171"/>
      <c r="CU733" s="171"/>
      <c r="CV733" s="171"/>
      <c r="CW733" s="171"/>
      <c r="CX733" s="171"/>
      <c r="CY733" s="171"/>
      <c r="CZ733" s="171"/>
      <c r="DA733" s="171"/>
      <c r="DB733" s="171"/>
      <c r="DC733" s="171"/>
      <c r="DD733" s="171"/>
      <c r="DE733" s="171"/>
      <c r="DF733" s="171"/>
      <c r="DG733" s="171"/>
      <c r="DH733" s="171"/>
      <c r="DI733" s="171"/>
      <c r="DJ733" s="171"/>
      <c r="DK733" s="171"/>
      <c r="DL733" s="171"/>
      <c r="DM733" s="171"/>
      <c r="DN733" s="171"/>
      <c r="DO733" s="171"/>
      <c r="DP733" s="171"/>
      <c r="DQ733" s="171"/>
      <c r="DR733" s="171"/>
      <c r="DS733" s="171"/>
      <c r="DT733" s="171"/>
      <c r="DU733" s="171"/>
      <c r="DV733" s="171"/>
      <c r="DW733" s="171"/>
      <c r="DX733" s="171"/>
      <c r="DY733" s="171"/>
      <c r="DZ733" s="171"/>
      <c r="EA733" s="171"/>
      <c r="EB733" s="171"/>
      <c r="EC733" s="171"/>
      <c r="ED733" s="171"/>
      <c r="EE733" s="171"/>
      <c r="EF733" s="171"/>
      <c r="EG733" s="171"/>
      <c r="EH733" s="171"/>
      <c r="EI733" s="171"/>
      <c r="EJ733" s="171"/>
      <c r="EK733" s="171"/>
      <c r="EL733" s="171"/>
      <c r="EM733" s="171"/>
      <c r="EN733" s="171"/>
    </row>
    <row r="734" spans="43:144" ht="15" x14ac:dyDescent="0.25">
      <c r="AQ734" s="171"/>
      <c r="AR734"/>
      <c r="AS734"/>
      <c r="AT734"/>
      <c r="AU734"/>
      <c r="AV734"/>
      <c r="AW734"/>
      <c r="AX734"/>
      <c r="AY734"/>
      <c r="AZ734"/>
      <c r="BA734"/>
      <c r="BB734"/>
      <c r="BC734"/>
      <c r="BD734"/>
      <c r="BE734" s="171"/>
      <c r="BF734" s="171"/>
      <c r="BG734" s="171"/>
      <c r="BH734" s="171"/>
      <c r="BI734" s="171"/>
      <c r="BJ734" s="171"/>
      <c r="BK734" s="171"/>
      <c r="BL734" s="171"/>
      <c r="BM734" s="171"/>
      <c r="BN734" s="171"/>
      <c r="BO734" s="171"/>
      <c r="BP734" s="171"/>
      <c r="BQ734" s="171"/>
      <c r="BR734" s="171"/>
      <c r="BS734" s="171"/>
      <c r="BT734" s="171"/>
      <c r="BU734" s="171"/>
      <c r="BV734" s="171"/>
      <c r="BW734" s="171"/>
      <c r="BX734" s="171"/>
      <c r="BY734" s="171"/>
      <c r="BZ734" s="171"/>
      <c r="CA734" s="171"/>
      <c r="CB734" s="171"/>
      <c r="CC734" s="171"/>
      <c r="CD734" s="171"/>
      <c r="CE734" s="171"/>
      <c r="CF734" s="171"/>
      <c r="CG734" s="171"/>
      <c r="CH734" s="171"/>
      <c r="CI734" s="171"/>
      <c r="CJ734" s="171"/>
      <c r="CK734" s="171"/>
      <c r="CL734" s="171"/>
      <c r="CM734" s="171"/>
      <c r="CN734" s="171"/>
      <c r="CO734" s="171"/>
      <c r="CP734" s="171"/>
      <c r="CQ734" s="171"/>
      <c r="CR734" s="171"/>
      <c r="CS734" s="171"/>
      <c r="CT734" s="171"/>
      <c r="CU734" s="171"/>
      <c r="CV734" s="171"/>
      <c r="CW734" s="171"/>
      <c r="CX734" s="171"/>
      <c r="CY734" s="171"/>
      <c r="CZ734" s="171"/>
      <c r="DA734" s="171"/>
      <c r="DB734" s="171"/>
      <c r="DC734" s="171"/>
      <c r="DD734" s="171"/>
      <c r="DE734" s="171"/>
      <c r="DF734" s="171"/>
      <c r="DG734" s="171"/>
      <c r="DH734" s="171"/>
      <c r="DI734" s="171"/>
      <c r="DJ734" s="171"/>
      <c r="DK734" s="171"/>
      <c r="DL734" s="171"/>
      <c r="DM734" s="171"/>
      <c r="DN734" s="171"/>
      <c r="DO734" s="171"/>
      <c r="DP734" s="171"/>
      <c r="DQ734" s="171"/>
      <c r="DR734" s="171"/>
      <c r="DS734" s="171"/>
      <c r="DT734" s="171"/>
      <c r="DU734" s="171"/>
      <c r="DV734" s="171"/>
      <c r="DW734" s="171"/>
      <c r="DX734" s="171"/>
      <c r="DY734" s="171"/>
      <c r="DZ734" s="171"/>
      <c r="EA734" s="171"/>
      <c r="EB734" s="171"/>
      <c r="EC734" s="171"/>
      <c r="ED734" s="171"/>
      <c r="EE734" s="171"/>
      <c r="EF734" s="171"/>
      <c r="EG734" s="171"/>
      <c r="EH734" s="171"/>
      <c r="EI734" s="171"/>
      <c r="EJ734" s="171"/>
      <c r="EK734" s="171"/>
      <c r="EL734" s="171"/>
      <c r="EM734" s="171"/>
      <c r="EN734" s="171"/>
    </row>
    <row r="735" spans="43:144" ht="15" x14ac:dyDescent="0.25">
      <c r="AQ735" s="171"/>
      <c r="AR735"/>
      <c r="AS735"/>
      <c r="AT735"/>
      <c r="AU735"/>
      <c r="AV735"/>
      <c r="AW735"/>
      <c r="AX735"/>
      <c r="AY735"/>
      <c r="AZ735"/>
      <c r="BA735"/>
      <c r="BB735"/>
      <c r="BC735"/>
      <c r="BD735"/>
      <c r="BE735" s="171"/>
      <c r="BF735" s="171"/>
      <c r="BG735" s="171"/>
      <c r="BH735" s="171"/>
      <c r="BI735" s="171"/>
      <c r="BJ735" s="171"/>
      <c r="BK735" s="171"/>
      <c r="BL735" s="171"/>
      <c r="BM735" s="171"/>
      <c r="BN735" s="171"/>
      <c r="BO735" s="171"/>
      <c r="BP735" s="171"/>
      <c r="BQ735" s="171"/>
      <c r="BR735" s="171"/>
      <c r="BS735" s="171"/>
      <c r="BT735" s="171"/>
      <c r="BU735" s="171"/>
      <c r="BV735" s="171"/>
      <c r="BW735" s="171"/>
      <c r="BX735" s="171"/>
      <c r="BY735" s="171"/>
      <c r="BZ735" s="171"/>
      <c r="CA735" s="171"/>
      <c r="CB735" s="171"/>
      <c r="CC735" s="171"/>
      <c r="CD735" s="171"/>
      <c r="CE735" s="171"/>
      <c r="CF735" s="171"/>
      <c r="CG735" s="171"/>
      <c r="CH735" s="171"/>
      <c r="CI735" s="171"/>
      <c r="CJ735" s="171"/>
      <c r="CK735" s="171"/>
      <c r="CL735" s="171"/>
      <c r="CM735" s="171"/>
      <c r="CN735" s="171"/>
      <c r="CO735" s="171"/>
      <c r="CP735" s="171"/>
      <c r="CQ735" s="171"/>
      <c r="CR735" s="171"/>
      <c r="CS735" s="171"/>
      <c r="CT735" s="171"/>
      <c r="CU735" s="171"/>
      <c r="CV735" s="171"/>
      <c r="CW735" s="171"/>
      <c r="CX735" s="171"/>
      <c r="CY735" s="171"/>
      <c r="CZ735" s="171"/>
      <c r="DA735" s="171"/>
      <c r="DB735" s="171"/>
      <c r="DC735" s="171"/>
      <c r="DD735" s="171"/>
      <c r="DE735" s="171"/>
      <c r="DF735" s="171"/>
      <c r="DG735" s="171"/>
      <c r="DH735" s="171"/>
      <c r="DI735" s="171"/>
      <c r="DJ735" s="171"/>
      <c r="DK735" s="171"/>
      <c r="DL735" s="171"/>
      <c r="DM735" s="171"/>
      <c r="DN735" s="171"/>
      <c r="DO735" s="171"/>
      <c r="DP735" s="171"/>
      <c r="DQ735" s="171"/>
      <c r="DR735" s="171"/>
      <c r="DS735" s="171"/>
      <c r="DT735" s="171"/>
      <c r="DU735" s="171"/>
      <c r="DV735" s="171"/>
      <c r="DW735" s="171"/>
      <c r="DX735" s="171"/>
      <c r="DY735" s="171"/>
      <c r="DZ735" s="171"/>
      <c r="EA735" s="171"/>
      <c r="EB735" s="171"/>
      <c r="EC735" s="171"/>
      <c r="ED735" s="171"/>
      <c r="EE735" s="171"/>
      <c r="EF735" s="171"/>
      <c r="EG735" s="171"/>
      <c r="EH735" s="171"/>
      <c r="EI735" s="171"/>
      <c r="EJ735" s="171"/>
      <c r="EK735" s="171"/>
      <c r="EL735" s="171"/>
      <c r="EM735" s="171"/>
      <c r="EN735" s="171"/>
    </row>
    <row r="736" spans="43:144" ht="15" x14ac:dyDescent="0.25">
      <c r="AQ736" s="171"/>
      <c r="AR736"/>
      <c r="AS736"/>
      <c r="AT736"/>
      <c r="AU736"/>
      <c r="AV736"/>
      <c r="AW736"/>
      <c r="AX736"/>
      <c r="AY736"/>
      <c r="AZ736"/>
      <c r="BA736"/>
      <c r="BB736"/>
      <c r="BC736"/>
      <c r="BD736"/>
      <c r="BE736" s="171"/>
      <c r="BF736" s="171"/>
      <c r="BG736" s="171"/>
      <c r="BH736" s="171"/>
      <c r="BI736" s="171"/>
      <c r="BJ736" s="171"/>
      <c r="BK736" s="171"/>
      <c r="BL736" s="171"/>
      <c r="BM736" s="171"/>
      <c r="BN736" s="171"/>
      <c r="BO736" s="171"/>
      <c r="BP736" s="171"/>
      <c r="BQ736" s="171"/>
      <c r="BR736" s="171"/>
      <c r="BS736" s="171"/>
      <c r="BT736" s="171"/>
      <c r="BU736" s="171"/>
      <c r="BV736" s="171"/>
      <c r="BW736" s="171"/>
      <c r="BX736" s="171"/>
      <c r="BY736" s="171"/>
      <c r="BZ736" s="171"/>
      <c r="CA736" s="171"/>
      <c r="CB736" s="171"/>
      <c r="CC736" s="171"/>
      <c r="CD736" s="171"/>
      <c r="CE736" s="171"/>
      <c r="CF736" s="171"/>
      <c r="CG736" s="171"/>
      <c r="CH736" s="171"/>
      <c r="CI736" s="171"/>
      <c r="CJ736" s="171"/>
      <c r="CK736" s="171"/>
      <c r="CL736" s="171"/>
      <c r="CM736" s="171"/>
      <c r="CN736" s="171"/>
      <c r="CO736" s="171"/>
      <c r="CP736" s="171"/>
      <c r="CQ736" s="171"/>
      <c r="CR736" s="171"/>
      <c r="CS736" s="171"/>
      <c r="CT736" s="171"/>
      <c r="CU736" s="171"/>
      <c r="CV736" s="171"/>
      <c r="CW736" s="171"/>
      <c r="CX736" s="171"/>
      <c r="CY736" s="171"/>
      <c r="CZ736" s="171"/>
      <c r="DA736" s="171"/>
      <c r="DB736" s="171"/>
      <c r="DC736" s="171"/>
      <c r="DD736" s="171"/>
      <c r="DE736" s="171"/>
      <c r="DF736" s="171"/>
      <c r="DG736" s="171"/>
      <c r="DH736" s="171"/>
      <c r="DI736" s="171"/>
      <c r="DJ736" s="171"/>
      <c r="DK736" s="171"/>
      <c r="DL736" s="171"/>
      <c r="DM736" s="171"/>
      <c r="DN736" s="171"/>
      <c r="DO736" s="171"/>
      <c r="DP736" s="171"/>
      <c r="DQ736" s="171"/>
      <c r="DR736" s="171"/>
      <c r="DS736" s="171"/>
      <c r="DT736" s="171"/>
      <c r="DU736" s="171"/>
      <c r="DV736" s="171"/>
      <c r="DW736" s="171"/>
      <c r="DX736" s="171"/>
      <c r="DY736" s="171"/>
      <c r="DZ736" s="171"/>
      <c r="EA736" s="171"/>
      <c r="EB736" s="171"/>
      <c r="EC736" s="171"/>
      <c r="ED736" s="171"/>
      <c r="EE736" s="171"/>
      <c r="EF736" s="171"/>
      <c r="EG736" s="171"/>
      <c r="EH736" s="171"/>
      <c r="EI736" s="171"/>
      <c r="EJ736" s="171"/>
      <c r="EK736" s="171"/>
      <c r="EL736" s="171"/>
      <c r="EM736" s="171"/>
      <c r="EN736" s="171"/>
    </row>
    <row r="737" spans="43:144" ht="15" x14ac:dyDescent="0.25">
      <c r="AQ737" s="171"/>
      <c r="AR737"/>
      <c r="AS737"/>
      <c r="AT737"/>
      <c r="AU737"/>
      <c r="AV737"/>
      <c r="AW737"/>
      <c r="AX737"/>
      <c r="AY737"/>
      <c r="AZ737"/>
      <c r="BA737"/>
      <c r="BB737"/>
      <c r="BC737"/>
      <c r="BD737"/>
      <c r="BE737" s="171"/>
      <c r="BF737" s="171"/>
      <c r="BG737" s="171"/>
      <c r="BH737" s="171"/>
      <c r="BI737" s="171"/>
      <c r="BJ737" s="171"/>
      <c r="BK737" s="171"/>
      <c r="BL737" s="171"/>
      <c r="BM737" s="171"/>
      <c r="BN737" s="171"/>
      <c r="BO737" s="171"/>
      <c r="BP737" s="171"/>
      <c r="BQ737" s="171"/>
      <c r="BR737" s="171"/>
      <c r="BS737" s="171"/>
      <c r="BT737" s="171"/>
      <c r="BU737" s="171"/>
      <c r="BV737" s="171"/>
      <c r="BW737" s="171"/>
      <c r="BX737" s="171"/>
      <c r="BY737" s="171"/>
      <c r="BZ737" s="171"/>
      <c r="CA737" s="171"/>
      <c r="CB737" s="171"/>
      <c r="CC737" s="171"/>
      <c r="CD737" s="171"/>
      <c r="CE737" s="171"/>
      <c r="CF737" s="171"/>
      <c r="CG737" s="171"/>
      <c r="CH737" s="171"/>
      <c r="CI737" s="171"/>
      <c r="CJ737" s="171"/>
      <c r="CK737" s="171"/>
      <c r="CL737" s="171"/>
      <c r="CM737" s="171"/>
      <c r="CN737" s="171"/>
      <c r="CO737" s="171"/>
      <c r="CP737" s="171"/>
      <c r="CQ737" s="171"/>
      <c r="CR737" s="171"/>
      <c r="CS737" s="171"/>
      <c r="CT737" s="171"/>
      <c r="CU737" s="171"/>
      <c r="CV737" s="171"/>
      <c r="CW737" s="171"/>
      <c r="CX737" s="171"/>
      <c r="CY737" s="171"/>
      <c r="CZ737" s="171"/>
      <c r="DA737" s="171"/>
      <c r="DB737" s="171"/>
      <c r="DC737" s="171"/>
      <c r="DD737" s="171"/>
      <c r="DE737" s="171"/>
      <c r="DF737" s="171"/>
      <c r="DG737" s="171"/>
      <c r="DH737" s="171"/>
      <c r="DI737" s="171"/>
      <c r="DJ737" s="171"/>
      <c r="DK737" s="171"/>
      <c r="DL737" s="171"/>
      <c r="DM737" s="171"/>
      <c r="DN737" s="171"/>
      <c r="DO737" s="171"/>
      <c r="DP737" s="171"/>
      <c r="DQ737" s="171"/>
      <c r="DR737" s="171"/>
      <c r="DS737" s="171"/>
      <c r="DT737" s="171"/>
      <c r="DU737" s="171"/>
      <c r="DV737" s="171"/>
      <c r="DW737" s="171"/>
      <c r="DX737" s="171"/>
      <c r="DY737" s="171"/>
      <c r="DZ737" s="171"/>
      <c r="EA737" s="171"/>
      <c r="EB737" s="171"/>
      <c r="EC737" s="171"/>
      <c r="ED737" s="171"/>
      <c r="EE737" s="171"/>
      <c r="EF737" s="171"/>
      <c r="EG737" s="171"/>
      <c r="EH737" s="171"/>
      <c r="EI737" s="171"/>
      <c r="EJ737" s="171"/>
      <c r="EK737" s="171"/>
      <c r="EL737" s="171"/>
      <c r="EM737" s="171"/>
      <c r="EN737" s="171"/>
    </row>
    <row r="738" spans="43:144" ht="15" x14ac:dyDescent="0.25">
      <c r="AQ738" s="171"/>
      <c r="AR738"/>
      <c r="AS738"/>
      <c r="AT738"/>
      <c r="AU738"/>
      <c r="AV738"/>
      <c r="AW738"/>
      <c r="AX738"/>
      <c r="AY738"/>
      <c r="AZ738"/>
      <c r="BA738"/>
      <c r="BB738"/>
      <c r="BC738"/>
      <c r="BD738"/>
      <c r="BE738" s="171"/>
      <c r="BF738" s="171"/>
      <c r="BG738" s="171"/>
      <c r="BH738" s="171"/>
      <c r="BI738" s="171"/>
      <c r="BJ738" s="171"/>
      <c r="BK738" s="171"/>
      <c r="BL738" s="171"/>
      <c r="BM738" s="171"/>
      <c r="BN738" s="171"/>
      <c r="BO738" s="171"/>
      <c r="BP738" s="171"/>
      <c r="BQ738" s="171"/>
      <c r="BR738" s="171"/>
      <c r="BS738" s="171"/>
      <c r="BT738" s="171"/>
      <c r="BU738" s="171"/>
      <c r="BV738" s="171"/>
      <c r="BW738" s="171"/>
      <c r="BX738" s="171"/>
      <c r="BY738" s="171"/>
      <c r="BZ738" s="171"/>
      <c r="CA738" s="171"/>
      <c r="CB738" s="171"/>
      <c r="CC738" s="171"/>
      <c r="CD738" s="171"/>
      <c r="CE738" s="171"/>
      <c r="CF738" s="171"/>
      <c r="CG738" s="171"/>
      <c r="CH738" s="171"/>
      <c r="CI738" s="171"/>
      <c r="CJ738" s="171"/>
      <c r="CK738" s="171"/>
      <c r="CL738" s="171"/>
      <c r="CM738" s="171"/>
      <c r="CN738" s="171"/>
      <c r="CO738" s="171"/>
      <c r="CP738" s="171"/>
      <c r="CQ738" s="171"/>
      <c r="CR738" s="171"/>
      <c r="CS738" s="171"/>
      <c r="CT738" s="171"/>
      <c r="CU738" s="171"/>
      <c r="CV738" s="171"/>
      <c r="CW738" s="171"/>
      <c r="CX738" s="171"/>
      <c r="CY738" s="171"/>
      <c r="CZ738" s="171"/>
      <c r="DA738" s="171"/>
      <c r="DB738" s="171"/>
      <c r="DC738" s="171"/>
      <c r="DD738" s="171"/>
      <c r="DE738" s="171"/>
      <c r="DF738" s="171"/>
      <c r="DG738" s="171"/>
      <c r="DH738" s="171"/>
      <c r="DI738" s="171"/>
      <c r="DJ738" s="171"/>
      <c r="DK738" s="171"/>
      <c r="DL738" s="171"/>
      <c r="DM738" s="171"/>
      <c r="DN738" s="171"/>
      <c r="DO738" s="171"/>
      <c r="DP738" s="171"/>
      <c r="DQ738" s="171"/>
      <c r="DR738" s="171"/>
      <c r="DS738" s="171"/>
      <c r="DT738" s="171"/>
      <c r="DU738" s="171"/>
      <c r="DV738" s="171"/>
      <c r="DW738" s="171"/>
      <c r="DX738" s="171"/>
      <c r="DY738" s="171"/>
      <c r="DZ738" s="171"/>
      <c r="EA738" s="171"/>
      <c r="EB738" s="171"/>
      <c r="EC738" s="171"/>
      <c r="ED738" s="171"/>
      <c r="EE738" s="171"/>
      <c r="EF738" s="171"/>
      <c r="EG738" s="171"/>
      <c r="EH738" s="171"/>
      <c r="EI738" s="171"/>
      <c r="EJ738" s="171"/>
      <c r="EK738" s="171"/>
      <c r="EL738" s="171"/>
      <c r="EM738" s="171"/>
      <c r="EN738" s="171"/>
    </row>
    <row r="739" spans="43:144" ht="15" x14ac:dyDescent="0.25">
      <c r="AQ739" s="171"/>
      <c r="AR739"/>
      <c r="AS739"/>
      <c r="AT739"/>
      <c r="AU739"/>
      <c r="AV739"/>
      <c r="AW739"/>
      <c r="AX739"/>
      <c r="AY739"/>
      <c r="AZ739"/>
      <c r="BA739"/>
      <c r="BB739"/>
      <c r="BC739"/>
      <c r="BD739"/>
      <c r="BE739" s="171"/>
      <c r="BF739" s="171"/>
      <c r="BG739" s="171"/>
      <c r="BH739" s="171"/>
      <c r="BI739" s="171"/>
      <c r="BJ739" s="171"/>
      <c r="BK739" s="171"/>
      <c r="BL739" s="171"/>
      <c r="BM739" s="171"/>
      <c r="BN739" s="171"/>
      <c r="BO739" s="171"/>
      <c r="BP739" s="171"/>
      <c r="BQ739" s="171"/>
      <c r="BR739" s="171"/>
      <c r="BS739" s="171"/>
      <c r="BT739" s="171"/>
      <c r="BU739" s="171"/>
      <c r="BV739" s="171"/>
      <c r="BW739" s="171"/>
      <c r="BX739" s="171"/>
      <c r="BY739" s="171"/>
      <c r="BZ739" s="171"/>
      <c r="CA739" s="171"/>
      <c r="CB739" s="171"/>
      <c r="CC739" s="171"/>
      <c r="CD739" s="171"/>
      <c r="CE739" s="171"/>
      <c r="CF739" s="171"/>
      <c r="CG739" s="171"/>
      <c r="CH739" s="171"/>
      <c r="CI739" s="171"/>
      <c r="CJ739" s="171"/>
      <c r="CK739" s="171"/>
      <c r="CL739" s="171"/>
      <c r="CM739" s="171"/>
      <c r="CN739" s="171"/>
      <c r="CO739" s="171"/>
      <c r="CP739" s="171"/>
      <c r="CQ739" s="171"/>
      <c r="CR739" s="171"/>
      <c r="CS739" s="171"/>
      <c r="CT739" s="171"/>
      <c r="CU739" s="171"/>
      <c r="CV739" s="171"/>
      <c r="CW739" s="171"/>
      <c r="CX739" s="171"/>
      <c r="CY739" s="171"/>
      <c r="CZ739" s="171"/>
      <c r="DA739" s="171"/>
      <c r="DB739" s="171"/>
      <c r="DC739" s="171"/>
      <c r="DD739" s="171"/>
      <c r="DE739" s="171"/>
      <c r="DF739" s="171"/>
      <c r="DG739" s="171"/>
      <c r="DH739" s="171"/>
      <c r="DI739" s="171"/>
      <c r="DJ739" s="171"/>
      <c r="DK739" s="171"/>
      <c r="DL739" s="171"/>
      <c r="DM739" s="171"/>
      <c r="DN739" s="171"/>
      <c r="DO739" s="171"/>
      <c r="DP739" s="171"/>
      <c r="DQ739" s="171"/>
      <c r="DR739" s="171"/>
      <c r="DS739" s="171"/>
      <c r="DT739" s="171"/>
      <c r="DU739" s="171"/>
      <c r="DV739" s="171"/>
      <c r="DW739" s="171"/>
      <c r="DX739" s="171"/>
      <c r="DY739" s="171"/>
      <c r="DZ739" s="171"/>
      <c r="EA739" s="171"/>
      <c r="EB739" s="171"/>
      <c r="EC739" s="171"/>
      <c r="ED739" s="171"/>
      <c r="EE739" s="171"/>
      <c r="EF739" s="171"/>
      <c r="EG739" s="171"/>
      <c r="EH739" s="171"/>
      <c r="EI739" s="171"/>
      <c r="EJ739" s="171"/>
      <c r="EK739" s="171"/>
      <c r="EL739" s="171"/>
      <c r="EM739" s="171"/>
      <c r="EN739" s="171"/>
    </row>
    <row r="740" spans="43:144" ht="15" x14ac:dyDescent="0.25">
      <c r="AQ740" s="171"/>
      <c r="AR740"/>
      <c r="AS740"/>
      <c r="AT740"/>
      <c r="AU740"/>
      <c r="AV740"/>
      <c r="AW740"/>
      <c r="AX740"/>
      <c r="AY740"/>
      <c r="AZ740"/>
      <c r="BA740"/>
      <c r="BB740"/>
      <c r="BC740"/>
      <c r="BD740"/>
      <c r="BE740" s="171"/>
      <c r="BF740" s="171"/>
      <c r="BG740" s="171"/>
      <c r="BH740" s="171"/>
      <c r="BI740" s="171"/>
      <c r="BJ740" s="171"/>
      <c r="BK740" s="171"/>
      <c r="BL740" s="171"/>
      <c r="BM740" s="171"/>
      <c r="BN740" s="171"/>
      <c r="BO740" s="171"/>
      <c r="BP740" s="171"/>
      <c r="BQ740" s="171"/>
      <c r="BR740" s="171"/>
      <c r="BS740" s="171"/>
      <c r="BT740" s="171"/>
      <c r="BU740" s="171"/>
      <c r="BV740" s="171"/>
      <c r="BW740" s="171"/>
      <c r="BX740" s="171"/>
      <c r="BY740" s="171"/>
      <c r="BZ740" s="171"/>
      <c r="CA740" s="171"/>
      <c r="CB740" s="171"/>
      <c r="CC740" s="171"/>
      <c r="CD740" s="171"/>
      <c r="CE740" s="171"/>
      <c r="CF740" s="171"/>
      <c r="CG740" s="171"/>
      <c r="CH740" s="171"/>
      <c r="CI740" s="171"/>
      <c r="CJ740" s="171"/>
      <c r="CK740" s="171"/>
      <c r="CL740" s="171"/>
      <c r="CM740" s="171"/>
      <c r="CN740" s="171"/>
      <c r="CO740" s="171"/>
      <c r="CP740" s="171"/>
      <c r="CQ740" s="171"/>
      <c r="CR740" s="171"/>
      <c r="CS740" s="171"/>
      <c r="CT740" s="171"/>
      <c r="CU740" s="171"/>
      <c r="CV740" s="171"/>
      <c r="CW740" s="171"/>
      <c r="CX740" s="171"/>
      <c r="CY740" s="171"/>
      <c r="CZ740" s="171"/>
      <c r="DA740" s="171"/>
      <c r="DB740" s="171"/>
      <c r="DC740" s="171"/>
      <c r="DD740" s="171"/>
      <c r="DE740" s="171"/>
      <c r="DF740" s="171"/>
      <c r="DG740" s="171"/>
      <c r="DH740" s="171"/>
      <c r="DI740" s="171"/>
      <c r="DJ740" s="171"/>
      <c r="DK740" s="171"/>
      <c r="DL740" s="171"/>
      <c r="DM740" s="171"/>
      <c r="DN740" s="171"/>
      <c r="DO740" s="171"/>
      <c r="DP740" s="171"/>
      <c r="DQ740" s="171"/>
      <c r="DR740" s="171"/>
      <c r="DS740" s="171"/>
      <c r="DT740" s="171"/>
      <c r="DU740" s="171"/>
      <c r="DV740" s="171"/>
      <c r="DW740" s="171"/>
      <c r="DX740" s="171"/>
      <c r="DY740" s="171"/>
      <c r="DZ740" s="171"/>
      <c r="EA740" s="171"/>
      <c r="EB740" s="171"/>
      <c r="EC740" s="171"/>
      <c r="ED740" s="171"/>
      <c r="EE740" s="171"/>
      <c r="EF740" s="171"/>
      <c r="EG740" s="171"/>
      <c r="EH740" s="171"/>
      <c r="EI740" s="171"/>
      <c r="EJ740" s="171"/>
      <c r="EK740" s="171"/>
      <c r="EL740" s="171"/>
      <c r="EM740" s="171"/>
      <c r="EN740" s="171"/>
    </row>
    <row r="741" spans="43:144" ht="15" x14ac:dyDescent="0.25">
      <c r="AQ741" s="171"/>
      <c r="AR741"/>
      <c r="AS741"/>
      <c r="AT741"/>
      <c r="AU741"/>
      <c r="AV741"/>
      <c r="AW741"/>
      <c r="AX741"/>
      <c r="AY741"/>
      <c r="AZ741"/>
      <c r="BA741"/>
      <c r="BB741"/>
      <c r="BC741"/>
      <c r="BD741"/>
      <c r="BE741" s="171"/>
      <c r="BF741" s="171"/>
      <c r="BG741" s="171"/>
      <c r="BH741" s="171"/>
      <c r="BI741" s="171"/>
      <c r="BJ741" s="171"/>
      <c r="BK741" s="171"/>
      <c r="BL741" s="171"/>
      <c r="BM741" s="171"/>
      <c r="BN741" s="171"/>
      <c r="BO741" s="171"/>
      <c r="BP741" s="171"/>
      <c r="BQ741" s="171"/>
      <c r="BR741" s="171"/>
      <c r="BS741" s="171"/>
      <c r="BT741" s="171"/>
      <c r="BU741" s="171"/>
      <c r="BV741" s="171"/>
      <c r="BW741" s="171"/>
      <c r="BX741" s="171"/>
      <c r="BY741" s="171"/>
      <c r="BZ741" s="171"/>
      <c r="CA741" s="171"/>
      <c r="CB741" s="171"/>
      <c r="CC741" s="171"/>
      <c r="CD741" s="171"/>
      <c r="CE741" s="171"/>
      <c r="CF741" s="171"/>
      <c r="CG741" s="171"/>
      <c r="CH741" s="171"/>
      <c r="CI741" s="171"/>
      <c r="CJ741" s="171"/>
      <c r="CK741" s="171"/>
      <c r="CL741" s="171"/>
      <c r="CM741" s="171"/>
      <c r="CN741" s="171"/>
      <c r="CO741" s="171"/>
      <c r="CP741" s="171"/>
      <c r="CQ741" s="171"/>
      <c r="CR741" s="171"/>
      <c r="CS741" s="171"/>
      <c r="CT741" s="171"/>
      <c r="CU741" s="171"/>
      <c r="CV741" s="171"/>
      <c r="CW741" s="171"/>
      <c r="CX741" s="171"/>
      <c r="CY741" s="171"/>
      <c r="CZ741" s="171"/>
      <c r="DA741" s="171"/>
      <c r="DB741" s="171"/>
      <c r="DC741" s="171"/>
      <c r="DD741" s="171"/>
      <c r="DE741" s="171"/>
      <c r="DF741" s="171"/>
      <c r="DG741" s="171"/>
      <c r="DH741" s="171"/>
      <c r="DI741" s="171"/>
      <c r="DJ741" s="171"/>
      <c r="DK741" s="171"/>
      <c r="DL741" s="171"/>
      <c r="DM741" s="171"/>
      <c r="DN741" s="171"/>
      <c r="DO741" s="171"/>
      <c r="DP741" s="171"/>
      <c r="DQ741" s="171"/>
      <c r="DR741" s="171"/>
      <c r="DS741" s="171"/>
      <c r="DT741" s="171"/>
      <c r="DU741" s="171"/>
      <c r="DV741" s="171"/>
      <c r="DW741" s="171"/>
      <c r="DX741" s="171"/>
      <c r="DY741" s="171"/>
      <c r="DZ741" s="171"/>
      <c r="EA741" s="171"/>
      <c r="EB741" s="171"/>
      <c r="EC741" s="171"/>
      <c r="ED741" s="171"/>
      <c r="EE741" s="171"/>
      <c r="EF741" s="171"/>
      <c r="EG741" s="171"/>
      <c r="EH741" s="171"/>
      <c r="EI741" s="171"/>
      <c r="EJ741" s="171"/>
      <c r="EK741" s="171"/>
      <c r="EL741" s="171"/>
      <c r="EM741" s="171"/>
      <c r="EN741" s="171"/>
    </row>
    <row r="742" spans="43:144" ht="15" x14ac:dyDescent="0.25">
      <c r="AQ742" s="171"/>
      <c r="AR742"/>
      <c r="AS742"/>
      <c r="AT742"/>
      <c r="AU742"/>
      <c r="AV742"/>
      <c r="AW742"/>
      <c r="AX742"/>
      <c r="AY742"/>
      <c r="AZ742"/>
      <c r="BA742"/>
      <c r="BB742"/>
      <c r="BC742"/>
      <c r="BD742"/>
      <c r="BE742" s="171"/>
      <c r="BF742" s="171"/>
      <c r="BG742" s="171"/>
      <c r="BH742" s="171"/>
      <c r="BI742" s="171"/>
      <c r="BJ742" s="171"/>
      <c r="BK742" s="171"/>
      <c r="BL742" s="171"/>
      <c r="BM742" s="171"/>
      <c r="BN742" s="171"/>
      <c r="BO742" s="171"/>
      <c r="BP742" s="171"/>
      <c r="BQ742" s="171"/>
      <c r="BR742" s="171"/>
      <c r="BS742" s="171"/>
      <c r="BT742" s="171"/>
      <c r="BU742" s="171"/>
      <c r="BV742" s="171"/>
      <c r="BW742" s="171"/>
      <c r="BX742" s="171"/>
      <c r="BY742" s="171"/>
      <c r="BZ742" s="171"/>
      <c r="CA742" s="171"/>
      <c r="CB742" s="171"/>
      <c r="CC742" s="171"/>
      <c r="CD742" s="171"/>
      <c r="CE742" s="171"/>
      <c r="CF742" s="171"/>
      <c r="CG742" s="171"/>
      <c r="CH742" s="171"/>
      <c r="CI742" s="171"/>
      <c r="CJ742" s="171"/>
      <c r="CK742" s="171"/>
      <c r="CL742" s="171"/>
      <c r="CM742" s="171"/>
      <c r="CN742" s="171"/>
      <c r="CO742" s="171"/>
      <c r="CP742" s="171"/>
      <c r="CQ742" s="171"/>
      <c r="CR742" s="171"/>
      <c r="CS742" s="171"/>
      <c r="CT742" s="171"/>
      <c r="CU742" s="171"/>
      <c r="CV742" s="171"/>
      <c r="CW742" s="171"/>
      <c r="CX742" s="171"/>
      <c r="CY742" s="171"/>
      <c r="CZ742" s="171"/>
      <c r="DA742" s="171"/>
      <c r="DB742" s="171"/>
      <c r="DC742" s="171"/>
      <c r="DD742" s="171"/>
      <c r="DE742" s="171"/>
      <c r="DF742" s="171"/>
      <c r="DG742" s="171"/>
      <c r="DH742" s="171"/>
      <c r="DI742" s="171"/>
      <c r="DJ742" s="171"/>
      <c r="DK742" s="171"/>
      <c r="DL742" s="171"/>
      <c r="DM742" s="171"/>
      <c r="DN742" s="171"/>
      <c r="DO742" s="171"/>
      <c r="DP742" s="171"/>
      <c r="DQ742" s="171"/>
      <c r="DR742" s="171"/>
      <c r="DS742" s="171"/>
      <c r="DT742" s="171"/>
      <c r="DU742" s="171"/>
      <c r="DV742" s="171"/>
      <c r="DW742" s="171"/>
      <c r="DX742" s="171"/>
      <c r="DY742" s="171"/>
      <c r="DZ742" s="171"/>
      <c r="EA742" s="171"/>
      <c r="EB742" s="171"/>
      <c r="EC742" s="171"/>
      <c r="ED742" s="171"/>
      <c r="EE742" s="171"/>
      <c r="EF742" s="171"/>
      <c r="EG742" s="171"/>
      <c r="EH742" s="171"/>
      <c r="EI742" s="171"/>
      <c r="EJ742" s="171"/>
      <c r="EK742" s="171"/>
      <c r="EL742" s="171"/>
      <c r="EM742" s="171"/>
      <c r="EN742" s="171"/>
    </row>
    <row r="743" spans="43:144" ht="15" x14ac:dyDescent="0.25">
      <c r="AQ743" s="171"/>
      <c r="AR743"/>
      <c r="AS743"/>
      <c r="AT743"/>
      <c r="AU743"/>
      <c r="AV743"/>
      <c r="AW743"/>
      <c r="AX743"/>
      <c r="AY743"/>
      <c r="AZ743"/>
      <c r="BA743"/>
      <c r="BB743"/>
      <c r="BC743"/>
      <c r="BD743"/>
      <c r="BE743" s="171"/>
      <c r="BF743" s="171"/>
      <c r="BG743" s="171"/>
      <c r="BH743" s="171"/>
      <c r="BI743" s="171"/>
      <c r="BJ743" s="171"/>
      <c r="BK743" s="171"/>
      <c r="BL743" s="171"/>
      <c r="BM743" s="171"/>
      <c r="BN743" s="171"/>
      <c r="BO743" s="171"/>
      <c r="BP743" s="171"/>
      <c r="BQ743" s="171"/>
      <c r="BR743" s="171"/>
      <c r="BS743" s="171"/>
      <c r="BT743" s="171"/>
      <c r="BU743" s="171"/>
      <c r="BV743" s="171"/>
      <c r="BW743" s="171"/>
      <c r="BX743" s="171"/>
      <c r="BY743" s="171"/>
      <c r="BZ743" s="171"/>
      <c r="CA743" s="171"/>
      <c r="CB743" s="171"/>
      <c r="CC743" s="171"/>
      <c r="CD743" s="171"/>
      <c r="CE743" s="171"/>
      <c r="CF743" s="171"/>
      <c r="CG743" s="171"/>
      <c r="CH743" s="171"/>
      <c r="CI743" s="171"/>
      <c r="CJ743" s="171"/>
      <c r="CK743" s="171"/>
      <c r="CL743" s="171"/>
      <c r="CM743" s="171"/>
      <c r="CN743" s="171"/>
      <c r="CO743" s="171"/>
      <c r="CP743" s="171"/>
      <c r="CQ743" s="171"/>
      <c r="CR743" s="171"/>
      <c r="CS743" s="171"/>
      <c r="CT743" s="171"/>
      <c r="CU743" s="171"/>
      <c r="CV743" s="171"/>
      <c r="CW743" s="171"/>
      <c r="CX743" s="171"/>
      <c r="CY743" s="171"/>
      <c r="CZ743" s="171"/>
      <c r="DA743" s="171"/>
      <c r="DB743" s="171"/>
      <c r="DC743" s="171"/>
      <c r="DD743" s="171"/>
      <c r="DE743" s="171"/>
      <c r="DF743" s="171"/>
      <c r="DG743" s="171"/>
      <c r="DH743" s="171"/>
      <c r="DI743" s="171"/>
      <c r="DJ743" s="171"/>
      <c r="DK743" s="171"/>
      <c r="DL743" s="171"/>
      <c r="DM743" s="171"/>
      <c r="DN743" s="171"/>
      <c r="DO743" s="171"/>
      <c r="DP743" s="171"/>
      <c r="DQ743" s="171"/>
      <c r="DR743" s="171"/>
      <c r="DS743" s="171"/>
      <c r="DT743" s="171"/>
      <c r="DU743" s="171"/>
      <c r="DV743" s="171"/>
      <c r="DW743" s="171"/>
      <c r="DX743" s="171"/>
      <c r="DY743" s="171"/>
      <c r="DZ743" s="171"/>
      <c r="EA743" s="171"/>
      <c r="EB743" s="171"/>
      <c r="EC743" s="171"/>
      <c r="ED743" s="171"/>
      <c r="EE743" s="171"/>
      <c r="EF743" s="171"/>
      <c r="EG743" s="171"/>
      <c r="EH743" s="171"/>
      <c r="EI743" s="171"/>
      <c r="EJ743" s="171"/>
      <c r="EK743" s="171"/>
      <c r="EL743" s="171"/>
      <c r="EM743" s="171"/>
      <c r="EN743" s="171"/>
    </row>
    <row r="744" spans="43:144" ht="15" x14ac:dyDescent="0.25">
      <c r="AQ744" s="171"/>
      <c r="AR744"/>
      <c r="AS744"/>
      <c r="AT744"/>
      <c r="AU744"/>
      <c r="AV744"/>
      <c r="AW744"/>
      <c r="AX744"/>
      <c r="AY744"/>
      <c r="AZ744"/>
      <c r="BA744"/>
      <c r="BB744"/>
      <c r="BC744"/>
      <c r="BD744"/>
      <c r="BE744" s="171"/>
      <c r="BF744" s="171"/>
      <c r="BG744" s="171"/>
      <c r="BH744" s="171"/>
      <c r="BI744" s="171"/>
      <c r="BJ744" s="171"/>
      <c r="BK744" s="171"/>
      <c r="BL744" s="171"/>
      <c r="BM744" s="171"/>
      <c r="BN744" s="171"/>
      <c r="BO744" s="171"/>
      <c r="BP744" s="171"/>
      <c r="BQ744" s="171"/>
      <c r="BR744" s="171"/>
      <c r="BS744" s="171"/>
      <c r="BT744" s="171"/>
      <c r="BU744" s="171"/>
      <c r="BV744" s="171"/>
      <c r="BW744" s="171"/>
      <c r="BX744" s="171"/>
      <c r="BY744" s="171"/>
      <c r="BZ744" s="171"/>
      <c r="CA744" s="171"/>
      <c r="CB744" s="171"/>
      <c r="CC744" s="171"/>
      <c r="CD744" s="171"/>
      <c r="CE744" s="171"/>
      <c r="CF744" s="171"/>
      <c r="CG744" s="171"/>
      <c r="CH744" s="171"/>
      <c r="CI744" s="171"/>
      <c r="CJ744" s="171"/>
      <c r="CK744" s="171"/>
      <c r="CL744" s="171"/>
      <c r="CM744" s="171"/>
      <c r="CN744" s="171"/>
      <c r="CO744" s="171"/>
      <c r="CP744" s="171"/>
      <c r="CQ744" s="171"/>
      <c r="CR744" s="171"/>
      <c r="CS744" s="171"/>
      <c r="CT744" s="171"/>
      <c r="CU744" s="171"/>
      <c r="CV744" s="171"/>
      <c r="CW744" s="171"/>
      <c r="CX744" s="171"/>
      <c r="CY744" s="171"/>
      <c r="CZ744" s="171"/>
      <c r="DA744" s="171"/>
      <c r="DB744" s="171"/>
      <c r="DC744" s="171"/>
      <c r="DD744" s="171"/>
      <c r="DE744" s="171"/>
      <c r="DF744" s="171"/>
      <c r="DG744" s="171"/>
      <c r="DH744" s="171"/>
      <c r="DI744" s="171"/>
      <c r="DJ744" s="171"/>
      <c r="DK744" s="171"/>
      <c r="DL744" s="171"/>
      <c r="DM744" s="171"/>
      <c r="DN744" s="171"/>
      <c r="DO744" s="171"/>
      <c r="DP744" s="171"/>
      <c r="DQ744" s="171"/>
      <c r="DR744" s="171"/>
      <c r="DS744" s="171"/>
      <c r="DT744" s="171"/>
      <c r="DU744" s="171"/>
      <c r="DV744" s="171"/>
      <c r="DW744" s="171"/>
      <c r="DX744" s="171"/>
      <c r="DY744" s="171"/>
      <c r="DZ744" s="171"/>
      <c r="EA744" s="171"/>
      <c r="EB744" s="171"/>
      <c r="EC744" s="171"/>
      <c r="ED744" s="171"/>
      <c r="EE744" s="171"/>
      <c r="EF744" s="171"/>
      <c r="EG744" s="171"/>
      <c r="EH744" s="171"/>
      <c r="EI744" s="171"/>
      <c r="EJ744" s="171"/>
      <c r="EK744" s="171"/>
      <c r="EL744" s="171"/>
      <c r="EM744" s="171"/>
      <c r="EN744" s="171"/>
    </row>
    <row r="745" spans="43:144" ht="15" x14ac:dyDescent="0.25">
      <c r="AQ745" s="171"/>
      <c r="AR745"/>
      <c r="AS745"/>
      <c r="AT745"/>
      <c r="AU745"/>
      <c r="AV745"/>
      <c r="AW745"/>
      <c r="AX745"/>
      <c r="AY745"/>
      <c r="AZ745"/>
      <c r="BA745"/>
      <c r="BB745"/>
      <c r="BC745"/>
      <c r="BD745"/>
      <c r="BE745" s="171"/>
      <c r="BF745" s="171"/>
      <c r="BG745" s="171"/>
      <c r="BH745" s="171"/>
      <c r="BI745" s="171"/>
      <c r="BJ745" s="171"/>
      <c r="BK745" s="171"/>
      <c r="BL745" s="171"/>
      <c r="BM745" s="171"/>
      <c r="BN745" s="171"/>
      <c r="BO745" s="171"/>
      <c r="BP745" s="171"/>
      <c r="BQ745" s="171"/>
      <c r="BR745" s="171"/>
      <c r="BS745" s="171"/>
      <c r="BT745" s="171"/>
      <c r="BU745" s="171"/>
      <c r="BV745" s="171"/>
      <c r="BW745" s="171"/>
      <c r="BX745" s="171"/>
      <c r="BY745" s="171"/>
      <c r="BZ745" s="171"/>
      <c r="CA745" s="171"/>
      <c r="CB745" s="171"/>
      <c r="CC745" s="171"/>
      <c r="CD745" s="171"/>
      <c r="CE745" s="171"/>
      <c r="CF745" s="171"/>
      <c r="CG745" s="171"/>
      <c r="CH745" s="171"/>
      <c r="CI745" s="171"/>
      <c r="CJ745" s="171"/>
      <c r="CK745" s="171"/>
      <c r="CL745" s="171"/>
      <c r="CM745" s="171"/>
      <c r="CN745" s="171"/>
      <c r="CO745" s="171"/>
      <c r="CP745" s="171"/>
      <c r="CQ745" s="171"/>
      <c r="CR745" s="171"/>
      <c r="CS745" s="171"/>
      <c r="CT745" s="171"/>
      <c r="CU745" s="171"/>
      <c r="CV745" s="171"/>
      <c r="CW745" s="171"/>
      <c r="CX745" s="171"/>
      <c r="CY745" s="171"/>
      <c r="CZ745" s="171"/>
      <c r="DA745" s="171"/>
      <c r="DB745" s="171"/>
      <c r="DC745" s="171"/>
      <c r="DD745" s="171"/>
      <c r="DE745" s="171"/>
      <c r="DF745" s="171"/>
      <c r="DG745" s="171"/>
      <c r="DH745" s="171"/>
      <c r="DI745" s="171"/>
      <c r="DJ745" s="171"/>
      <c r="DK745" s="171"/>
      <c r="DL745" s="171"/>
      <c r="DM745" s="171"/>
      <c r="DN745" s="171"/>
      <c r="DO745" s="171"/>
      <c r="DP745" s="171"/>
      <c r="DQ745" s="171"/>
      <c r="DR745" s="171"/>
      <c r="DS745" s="171"/>
      <c r="DT745" s="171"/>
      <c r="DU745" s="171"/>
      <c r="DV745" s="171"/>
      <c r="DW745" s="171"/>
      <c r="DX745" s="171"/>
      <c r="DY745" s="171"/>
      <c r="DZ745" s="171"/>
      <c r="EA745" s="171"/>
      <c r="EB745" s="171"/>
      <c r="EC745" s="171"/>
      <c r="ED745" s="171"/>
      <c r="EE745" s="171"/>
      <c r="EF745" s="171"/>
      <c r="EG745" s="171"/>
      <c r="EH745" s="171"/>
      <c r="EI745" s="171"/>
      <c r="EJ745" s="171"/>
      <c r="EK745" s="171"/>
      <c r="EL745" s="171"/>
      <c r="EM745" s="171"/>
      <c r="EN745" s="171"/>
    </row>
    <row r="746" spans="43:144" ht="15" x14ac:dyDescent="0.25">
      <c r="AQ746" s="171"/>
      <c r="AR746"/>
      <c r="AS746"/>
      <c r="AT746"/>
      <c r="AU746"/>
      <c r="AV746"/>
      <c r="AW746"/>
      <c r="AX746"/>
      <c r="AY746"/>
      <c r="AZ746"/>
      <c r="BA746"/>
      <c r="BB746"/>
      <c r="BC746"/>
      <c r="BD746"/>
      <c r="BE746" s="171"/>
      <c r="BF746" s="171"/>
      <c r="BG746" s="171"/>
      <c r="BH746" s="171"/>
      <c r="BI746" s="171"/>
      <c r="BJ746" s="171"/>
      <c r="BK746" s="171"/>
      <c r="BL746" s="171"/>
      <c r="BM746" s="171"/>
      <c r="BN746" s="171"/>
      <c r="BO746" s="171"/>
      <c r="BP746" s="171"/>
      <c r="BQ746" s="171"/>
      <c r="BR746" s="171"/>
      <c r="BS746" s="171"/>
      <c r="BT746" s="171"/>
      <c r="BU746" s="171"/>
      <c r="BV746" s="171"/>
      <c r="BW746" s="171"/>
      <c r="BX746" s="171"/>
      <c r="BY746" s="171"/>
      <c r="BZ746" s="171"/>
      <c r="CA746" s="171"/>
      <c r="CB746" s="171"/>
      <c r="CC746" s="171"/>
      <c r="CD746" s="171"/>
      <c r="CE746" s="171"/>
      <c r="CF746" s="171"/>
      <c r="CG746" s="171"/>
      <c r="CH746" s="171"/>
      <c r="CI746" s="171"/>
      <c r="CJ746" s="171"/>
      <c r="CK746" s="171"/>
      <c r="CL746" s="171"/>
      <c r="CM746" s="171"/>
      <c r="CN746" s="171"/>
      <c r="CO746" s="171"/>
      <c r="CP746" s="171"/>
      <c r="CQ746" s="171"/>
      <c r="CR746" s="171"/>
      <c r="CS746" s="171"/>
      <c r="CT746" s="171"/>
      <c r="CU746" s="171"/>
      <c r="CV746" s="171"/>
      <c r="CW746" s="171"/>
      <c r="CX746" s="171"/>
      <c r="CY746" s="171"/>
      <c r="CZ746" s="171"/>
      <c r="DA746" s="171"/>
      <c r="DB746" s="171"/>
      <c r="DC746" s="171"/>
      <c r="DD746" s="171"/>
      <c r="DE746" s="171"/>
      <c r="DF746" s="171"/>
      <c r="DG746" s="171"/>
      <c r="DH746" s="171"/>
      <c r="DI746" s="171"/>
      <c r="DJ746" s="171"/>
      <c r="DK746" s="171"/>
      <c r="DL746" s="171"/>
      <c r="DM746" s="171"/>
      <c r="DN746" s="171"/>
      <c r="DO746" s="171"/>
      <c r="DP746" s="171"/>
      <c r="DQ746" s="171"/>
      <c r="DR746" s="171"/>
      <c r="DS746" s="171"/>
      <c r="DT746" s="171"/>
      <c r="DU746" s="171"/>
      <c r="DV746" s="171"/>
      <c r="DW746" s="171"/>
      <c r="DX746" s="171"/>
      <c r="DY746" s="171"/>
      <c r="DZ746" s="171"/>
      <c r="EA746" s="171"/>
      <c r="EB746" s="171"/>
      <c r="EC746" s="171"/>
      <c r="ED746" s="171"/>
      <c r="EE746" s="171"/>
      <c r="EF746" s="171"/>
      <c r="EG746" s="171"/>
      <c r="EH746" s="171"/>
      <c r="EI746" s="171"/>
      <c r="EJ746" s="171"/>
      <c r="EK746" s="171"/>
      <c r="EL746" s="171"/>
      <c r="EM746" s="171"/>
      <c r="EN746" s="171"/>
    </row>
    <row r="747" spans="43:144" ht="15" x14ac:dyDescent="0.25">
      <c r="AQ747" s="171"/>
      <c r="AR747"/>
      <c r="AS747"/>
      <c r="AT747"/>
      <c r="AU747"/>
      <c r="AV747"/>
      <c r="AW747"/>
      <c r="AX747"/>
      <c r="AY747"/>
      <c r="AZ747"/>
      <c r="BA747"/>
      <c r="BB747"/>
      <c r="BC747"/>
      <c r="BD747"/>
      <c r="BE747" s="171"/>
      <c r="BF747" s="171"/>
      <c r="BG747" s="171"/>
      <c r="BH747" s="171"/>
      <c r="BI747" s="171"/>
      <c r="BJ747" s="171"/>
      <c r="BK747" s="171"/>
      <c r="BL747" s="171"/>
      <c r="BM747" s="171"/>
      <c r="BN747" s="171"/>
      <c r="BO747" s="171"/>
      <c r="BP747" s="171"/>
      <c r="BQ747" s="171"/>
      <c r="BR747" s="171"/>
      <c r="BS747" s="171"/>
      <c r="BT747" s="171"/>
      <c r="BU747" s="171"/>
      <c r="BV747" s="171"/>
      <c r="BW747" s="171"/>
      <c r="BX747" s="171"/>
      <c r="BY747" s="171"/>
      <c r="BZ747" s="171"/>
      <c r="CA747" s="171"/>
      <c r="CB747" s="171"/>
      <c r="CC747" s="171"/>
      <c r="CD747" s="171"/>
      <c r="CE747" s="171"/>
      <c r="CF747" s="171"/>
      <c r="CG747" s="171"/>
      <c r="CH747" s="171"/>
      <c r="CI747" s="171"/>
      <c r="CJ747" s="171"/>
      <c r="CK747" s="171"/>
      <c r="CL747" s="171"/>
      <c r="CM747" s="171"/>
      <c r="CN747" s="171"/>
      <c r="CO747" s="171"/>
      <c r="CP747" s="171"/>
      <c r="CQ747" s="171"/>
      <c r="CR747" s="171"/>
      <c r="CS747" s="171"/>
      <c r="CT747" s="171"/>
      <c r="CU747" s="171"/>
      <c r="CV747" s="171"/>
      <c r="CW747" s="171"/>
      <c r="CX747" s="171"/>
      <c r="CY747" s="171"/>
      <c r="CZ747" s="171"/>
      <c r="DA747" s="171"/>
      <c r="DB747" s="171"/>
      <c r="DC747" s="171"/>
      <c r="DD747" s="171"/>
      <c r="DE747" s="171"/>
      <c r="DF747" s="171"/>
      <c r="DG747" s="171"/>
      <c r="DH747" s="171"/>
      <c r="DI747" s="171"/>
      <c r="DJ747" s="171"/>
      <c r="DK747" s="171"/>
      <c r="DL747" s="171"/>
      <c r="DM747" s="171"/>
      <c r="DN747" s="171"/>
      <c r="DO747" s="171"/>
      <c r="DP747" s="171"/>
      <c r="DQ747" s="171"/>
      <c r="DR747" s="171"/>
      <c r="DS747" s="171"/>
      <c r="DT747" s="171"/>
      <c r="DU747" s="171"/>
      <c r="DV747" s="171"/>
      <c r="DW747" s="171"/>
      <c r="DX747" s="171"/>
      <c r="DY747" s="171"/>
      <c r="DZ747" s="171"/>
      <c r="EA747" s="171"/>
      <c r="EB747" s="171"/>
      <c r="EC747" s="171"/>
      <c r="ED747" s="171"/>
      <c r="EE747" s="171"/>
      <c r="EF747" s="171"/>
      <c r="EG747" s="171"/>
      <c r="EH747" s="171"/>
      <c r="EI747" s="171"/>
      <c r="EJ747" s="171"/>
      <c r="EK747" s="171"/>
      <c r="EL747" s="171"/>
      <c r="EM747" s="171"/>
      <c r="EN747" s="171"/>
    </row>
    <row r="748" spans="43:144" ht="15" x14ac:dyDescent="0.25">
      <c r="AQ748" s="171"/>
      <c r="AR748"/>
      <c r="AS748"/>
      <c r="AT748"/>
      <c r="AU748"/>
      <c r="AV748"/>
      <c r="AW748"/>
      <c r="AX748"/>
      <c r="AY748"/>
      <c r="AZ748"/>
      <c r="BA748"/>
      <c r="BB748"/>
      <c r="BC748"/>
      <c r="BD748"/>
      <c r="BE748" s="171"/>
      <c r="BF748" s="171"/>
      <c r="BG748" s="171"/>
      <c r="BH748" s="171"/>
      <c r="BI748" s="171"/>
      <c r="BJ748" s="171"/>
      <c r="BK748" s="171"/>
      <c r="BL748" s="171"/>
      <c r="BM748" s="171"/>
      <c r="BN748" s="171"/>
      <c r="BO748" s="171"/>
      <c r="BP748" s="171"/>
      <c r="BQ748" s="171"/>
      <c r="BR748" s="171"/>
      <c r="BS748" s="171"/>
      <c r="BT748" s="171"/>
      <c r="BU748" s="171"/>
      <c r="BV748" s="171"/>
      <c r="BW748" s="171"/>
      <c r="BX748" s="171"/>
      <c r="BY748" s="171"/>
      <c r="BZ748" s="171"/>
      <c r="CA748" s="171"/>
      <c r="CB748" s="171"/>
      <c r="CC748" s="171"/>
      <c r="CD748" s="171"/>
      <c r="CE748" s="171"/>
      <c r="CF748" s="171"/>
      <c r="CG748" s="171"/>
      <c r="CH748" s="171"/>
      <c r="CI748" s="171"/>
      <c r="CJ748" s="171"/>
      <c r="CK748" s="171"/>
      <c r="CL748" s="171"/>
      <c r="CM748" s="171"/>
      <c r="CN748" s="171"/>
      <c r="CO748" s="171"/>
      <c r="CP748" s="171"/>
      <c r="CQ748" s="171"/>
      <c r="CR748" s="171"/>
      <c r="CS748" s="171"/>
      <c r="CT748" s="171"/>
      <c r="CU748" s="171"/>
      <c r="CV748" s="171"/>
      <c r="CW748" s="171"/>
      <c r="CX748" s="171"/>
      <c r="CY748" s="171"/>
      <c r="CZ748" s="171"/>
      <c r="DA748" s="171"/>
      <c r="DB748" s="171"/>
      <c r="DC748" s="171"/>
      <c r="DD748" s="171"/>
      <c r="DE748" s="171"/>
      <c r="DF748" s="171"/>
      <c r="DG748" s="171"/>
      <c r="DH748" s="171"/>
      <c r="DI748" s="171"/>
      <c r="DJ748" s="171"/>
      <c r="DK748" s="171"/>
      <c r="DL748" s="171"/>
      <c r="DM748" s="171"/>
      <c r="DN748" s="171"/>
      <c r="DO748" s="171"/>
      <c r="DP748" s="171"/>
      <c r="DQ748" s="171"/>
      <c r="DR748" s="171"/>
      <c r="DS748" s="171"/>
      <c r="DT748" s="171"/>
      <c r="DU748" s="171"/>
      <c r="DV748" s="171"/>
      <c r="DW748" s="171"/>
      <c r="DX748" s="171"/>
      <c r="DY748" s="171"/>
      <c r="DZ748" s="171"/>
      <c r="EA748" s="171"/>
      <c r="EB748" s="171"/>
      <c r="EC748" s="171"/>
      <c r="ED748" s="171"/>
      <c r="EE748" s="171"/>
      <c r="EF748" s="171"/>
      <c r="EG748" s="171"/>
      <c r="EH748" s="171"/>
      <c r="EI748" s="171"/>
      <c r="EJ748" s="171"/>
      <c r="EK748" s="171"/>
      <c r="EL748" s="171"/>
      <c r="EM748" s="171"/>
      <c r="EN748" s="171"/>
    </row>
    <row r="749" spans="43:144" ht="15" x14ac:dyDescent="0.25">
      <c r="AQ749" s="171"/>
      <c r="AR749"/>
      <c r="AS749"/>
      <c r="AT749"/>
      <c r="AU749"/>
      <c r="AV749"/>
      <c r="AW749"/>
      <c r="AX749"/>
      <c r="AY749"/>
      <c r="AZ749"/>
      <c r="BA749"/>
      <c r="BB749"/>
      <c r="BC749"/>
      <c r="BD749"/>
      <c r="BE749" s="171"/>
      <c r="BF749" s="171"/>
      <c r="BG749" s="171"/>
      <c r="BH749" s="171"/>
      <c r="BI749" s="171"/>
      <c r="BJ749" s="171"/>
      <c r="BK749" s="171"/>
      <c r="BL749" s="171"/>
      <c r="BM749" s="171"/>
      <c r="BN749" s="171"/>
      <c r="BO749" s="171"/>
      <c r="BP749" s="171"/>
      <c r="BQ749" s="171"/>
      <c r="BR749" s="171"/>
      <c r="BS749" s="171"/>
      <c r="BT749" s="171"/>
      <c r="BU749" s="171"/>
      <c r="BV749" s="171"/>
      <c r="BW749" s="171"/>
      <c r="BX749" s="171"/>
      <c r="BY749" s="171"/>
      <c r="BZ749" s="171"/>
      <c r="CA749" s="171"/>
      <c r="CB749" s="171"/>
      <c r="CC749" s="171"/>
      <c r="CD749" s="171"/>
      <c r="CE749" s="171"/>
      <c r="CF749" s="171"/>
      <c r="CG749" s="171"/>
      <c r="CH749" s="171"/>
      <c r="CI749" s="171"/>
      <c r="CJ749" s="171"/>
      <c r="CK749" s="171"/>
      <c r="CL749" s="171"/>
      <c r="CM749" s="171"/>
      <c r="CN749" s="171"/>
      <c r="CO749" s="171"/>
      <c r="CP749" s="171"/>
      <c r="CQ749" s="171"/>
      <c r="CR749" s="171"/>
      <c r="CS749" s="171"/>
      <c r="CT749" s="171"/>
      <c r="CU749" s="171"/>
      <c r="CV749" s="171"/>
      <c r="CW749" s="171"/>
      <c r="CX749" s="171"/>
      <c r="CY749" s="171"/>
      <c r="CZ749" s="171"/>
      <c r="DA749" s="171"/>
      <c r="DB749" s="171"/>
      <c r="DC749" s="171"/>
      <c r="DD749" s="171"/>
      <c r="DE749" s="171"/>
      <c r="DF749" s="171"/>
      <c r="DG749" s="171"/>
      <c r="DH749" s="171"/>
      <c r="DI749" s="171"/>
      <c r="DJ749" s="171"/>
      <c r="DK749" s="171"/>
      <c r="DL749" s="171"/>
      <c r="DM749" s="171"/>
      <c r="DN749" s="171"/>
      <c r="DO749" s="171"/>
      <c r="DP749" s="171"/>
      <c r="DQ749" s="171"/>
      <c r="DR749" s="171"/>
      <c r="DS749" s="171"/>
      <c r="DT749" s="171"/>
      <c r="DU749" s="171"/>
      <c r="DV749" s="171"/>
      <c r="DW749" s="171"/>
      <c r="DX749" s="171"/>
      <c r="DY749" s="171"/>
      <c r="DZ749" s="171"/>
      <c r="EA749" s="171"/>
      <c r="EB749" s="171"/>
      <c r="EC749" s="171"/>
      <c r="ED749" s="171"/>
      <c r="EE749" s="171"/>
      <c r="EF749" s="171"/>
      <c r="EG749" s="171"/>
      <c r="EH749" s="171"/>
      <c r="EI749" s="171"/>
      <c r="EJ749" s="171"/>
      <c r="EK749" s="171"/>
      <c r="EL749" s="171"/>
      <c r="EM749" s="171"/>
      <c r="EN749" s="171"/>
    </row>
    <row r="750" spans="43:144" ht="15" x14ac:dyDescent="0.25">
      <c r="AQ750" s="171"/>
      <c r="AR750"/>
      <c r="AS750"/>
      <c r="AT750"/>
      <c r="AU750"/>
      <c r="AV750"/>
      <c r="AW750"/>
      <c r="AX750"/>
      <c r="AY750"/>
      <c r="AZ750"/>
      <c r="BA750"/>
      <c r="BB750"/>
      <c r="BC750"/>
      <c r="BD750"/>
      <c r="BE750" s="171"/>
      <c r="BF750" s="171"/>
      <c r="BG750" s="171"/>
      <c r="BH750" s="171"/>
      <c r="BI750" s="171"/>
      <c r="BJ750" s="171"/>
      <c r="BK750" s="171"/>
      <c r="BL750" s="171"/>
      <c r="BM750" s="171"/>
      <c r="BN750" s="171"/>
      <c r="BO750" s="171"/>
      <c r="BP750" s="171"/>
      <c r="BQ750" s="171"/>
      <c r="BR750" s="171"/>
      <c r="BS750" s="171"/>
      <c r="BT750" s="171"/>
      <c r="BU750" s="171"/>
      <c r="BV750" s="171"/>
      <c r="BW750" s="171"/>
      <c r="BX750" s="171"/>
      <c r="BY750" s="171"/>
      <c r="BZ750" s="171"/>
      <c r="CA750" s="171"/>
      <c r="CB750" s="171"/>
      <c r="CC750" s="171"/>
      <c r="CD750" s="171"/>
      <c r="CE750" s="171"/>
      <c r="CF750" s="171"/>
      <c r="CG750" s="171"/>
      <c r="CH750" s="171"/>
      <c r="CI750" s="171"/>
      <c r="CJ750" s="171"/>
      <c r="CK750" s="171"/>
      <c r="CL750" s="171"/>
      <c r="CM750" s="171"/>
      <c r="CN750" s="171"/>
      <c r="CO750" s="171"/>
      <c r="CP750" s="171"/>
      <c r="CQ750" s="171"/>
      <c r="CR750" s="171"/>
      <c r="CS750" s="171"/>
      <c r="CT750" s="171"/>
      <c r="CU750" s="171"/>
      <c r="CV750" s="171"/>
      <c r="CW750" s="171"/>
      <c r="CX750" s="171"/>
      <c r="CY750" s="171"/>
      <c r="CZ750" s="171"/>
      <c r="DA750" s="171"/>
      <c r="DB750" s="171"/>
      <c r="DC750" s="171"/>
      <c r="DD750" s="171"/>
      <c r="DE750" s="171"/>
      <c r="DF750" s="171"/>
      <c r="DG750" s="171"/>
      <c r="DH750" s="171"/>
      <c r="DI750" s="171"/>
      <c r="DJ750" s="171"/>
      <c r="DK750" s="171"/>
      <c r="DL750" s="171"/>
      <c r="DM750" s="171"/>
      <c r="DN750" s="171"/>
      <c r="DO750" s="171"/>
      <c r="DP750" s="171"/>
      <c r="DQ750" s="171"/>
      <c r="DR750" s="171"/>
      <c r="DS750" s="171"/>
      <c r="DT750" s="171"/>
      <c r="DU750" s="171"/>
      <c r="DV750" s="171"/>
      <c r="DW750" s="171"/>
      <c r="DX750" s="171"/>
      <c r="DY750" s="171"/>
      <c r="DZ750" s="171"/>
      <c r="EA750" s="171"/>
      <c r="EB750" s="171"/>
      <c r="EC750" s="171"/>
      <c r="ED750" s="171"/>
      <c r="EE750" s="171"/>
      <c r="EF750" s="171"/>
      <c r="EG750" s="171"/>
      <c r="EH750" s="171"/>
      <c r="EI750" s="171"/>
      <c r="EJ750" s="171"/>
      <c r="EK750" s="171"/>
      <c r="EL750" s="171"/>
      <c r="EM750" s="171"/>
      <c r="EN750" s="171"/>
    </row>
    <row r="751" spans="43:144" ht="15" x14ac:dyDescent="0.25">
      <c r="AQ751" s="171"/>
      <c r="AR751"/>
      <c r="AS751"/>
      <c r="AT751"/>
      <c r="AU751"/>
      <c r="AV751"/>
      <c r="AW751"/>
      <c r="AX751"/>
      <c r="AY751"/>
      <c r="AZ751"/>
      <c r="BA751"/>
      <c r="BB751"/>
      <c r="BC751"/>
      <c r="BD751"/>
      <c r="BE751" s="171"/>
      <c r="BF751" s="171"/>
      <c r="BG751" s="171"/>
      <c r="BH751" s="171"/>
      <c r="BI751" s="171"/>
      <c r="BJ751" s="171"/>
      <c r="BK751" s="171"/>
      <c r="BL751" s="171"/>
      <c r="BM751" s="171"/>
      <c r="BN751" s="171"/>
      <c r="BO751" s="171"/>
      <c r="BP751" s="171"/>
      <c r="BQ751" s="171"/>
      <c r="BR751" s="171"/>
      <c r="BS751" s="171"/>
      <c r="BT751" s="171"/>
      <c r="BU751" s="171"/>
      <c r="BV751" s="171"/>
      <c r="BW751" s="171"/>
      <c r="BX751" s="171"/>
      <c r="BY751" s="171"/>
      <c r="BZ751" s="171"/>
      <c r="CA751" s="171"/>
      <c r="CB751" s="171"/>
      <c r="CC751" s="171"/>
      <c r="CD751" s="171"/>
      <c r="CE751" s="171"/>
      <c r="CF751" s="171"/>
      <c r="CG751" s="171"/>
      <c r="CH751" s="171"/>
      <c r="CI751" s="171"/>
      <c r="CJ751" s="171"/>
      <c r="CK751" s="171"/>
      <c r="CL751" s="171"/>
      <c r="CM751" s="171"/>
      <c r="CN751" s="171"/>
      <c r="CO751" s="171"/>
      <c r="CP751" s="171"/>
      <c r="CQ751" s="171"/>
      <c r="CR751" s="171"/>
      <c r="CS751" s="171"/>
      <c r="CT751" s="171"/>
      <c r="CU751" s="171"/>
      <c r="CV751" s="171"/>
      <c r="CW751" s="171"/>
      <c r="CX751" s="171"/>
      <c r="CY751" s="171"/>
      <c r="CZ751" s="171"/>
      <c r="DA751" s="171"/>
      <c r="DB751" s="171"/>
      <c r="DC751" s="171"/>
      <c r="DD751" s="171"/>
      <c r="DE751" s="171"/>
      <c r="DF751" s="171"/>
      <c r="DG751" s="171"/>
      <c r="DH751" s="171"/>
      <c r="DI751" s="171"/>
      <c r="DJ751" s="171"/>
      <c r="DK751" s="171"/>
      <c r="DL751" s="171"/>
      <c r="DM751" s="171"/>
      <c r="DN751" s="171"/>
      <c r="DO751" s="171"/>
      <c r="DP751" s="171"/>
      <c r="DQ751" s="171"/>
      <c r="DR751" s="171"/>
      <c r="DS751" s="171"/>
      <c r="DT751" s="171"/>
      <c r="DU751" s="171"/>
      <c r="DV751" s="171"/>
      <c r="DW751" s="171"/>
      <c r="DX751" s="171"/>
      <c r="DY751" s="171"/>
      <c r="DZ751" s="171"/>
      <c r="EA751" s="171"/>
      <c r="EB751" s="171"/>
      <c r="EC751" s="171"/>
      <c r="ED751" s="171"/>
      <c r="EE751" s="171"/>
      <c r="EF751" s="171"/>
      <c r="EG751" s="171"/>
      <c r="EH751" s="171"/>
      <c r="EI751" s="171"/>
      <c r="EJ751" s="171"/>
      <c r="EK751" s="171"/>
      <c r="EL751" s="171"/>
      <c r="EM751" s="171"/>
      <c r="EN751" s="171"/>
    </row>
    <row r="752" spans="43:144" ht="15" x14ac:dyDescent="0.25">
      <c r="AQ752" s="171"/>
      <c r="AR752"/>
      <c r="AS752"/>
      <c r="AT752"/>
      <c r="AU752"/>
      <c r="AV752"/>
      <c r="AW752"/>
      <c r="AX752"/>
      <c r="AY752"/>
      <c r="AZ752"/>
      <c r="BA752"/>
      <c r="BB752"/>
      <c r="BC752"/>
      <c r="BD752"/>
      <c r="BE752" s="171"/>
      <c r="BF752" s="171"/>
      <c r="BG752" s="171"/>
      <c r="BH752" s="171"/>
      <c r="BI752" s="171"/>
      <c r="BJ752" s="171"/>
      <c r="BK752" s="171"/>
      <c r="BL752" s="171"/>
      <c r="BM752" s="171"/>
      <c r="BN752" s="171"/>
      <c r="BO752" s="171"/>
      <c r="BP752" s="171"/>
      <c r="BQ752" s="171"/>
      <c r="BR752" s="171"/>
      <c r="BS752" s="171"/>
      <c r="BT752" s="171"/>
      <c r="BU752" s="171"/>
      <c r="BV752" s="171"/>
      <c r="BW752" s="171"/>
      <c r="BX752" s="171"/>
      <c r="BY752" s="171"/>
      <c r="BZ752" s="171"/>
      <c r="CA752" s="171"/>
      <c r="CB752" s="171"/>
      <c r="CC752" s="171"/>
      <c r="CD752" s="171"/>
      <c r="CE752" s="171"/>
      <c r="CF752" s="171"/>
      <c r="CG752" s="171"/>
      <c r="CH752" s="171"/>
      <c r="CI752" s="171"/>
      <c r="CJ752" s="171"/>
      <c r="CK752" s="171"/>
      <c r="CL752" s="171"/>
      <c r="CM752" s="171"/>
      <c r="CN752" s="171"/>
      <c r="CO752" s="171"/>
      <c r="CP752" s="171"/>
      <c r="CQ752" s="171"/>
      <c r="CR752" s="171"/>
      <c r="CS752" s="171"/>
      <c r="CT752" s="171"/>
      <c r="CU752" s="171"/>
      <c r="CV752" s="171"/>
      <c r="CW752" s="171"/>
      <c r="CX752" s="171"/>
      <c r="CY752" s="171"/>
      <c r="CZ752" s="171"/>
      <c r="DA752" s="171"/>
      <c r="DB752" s="171"/>
      <c r="DC752" s="171"/>
      <c r="DD752" s="171"/>
      <c r="DE752" s="171"/>
      <c r="DF752" s="171"/>
      <c r="DG752" s="171"/>
      <c r="DH752" s="171"/>
      <c r="DI752" s="171"/>
      <c r="DJ752" s="171"/>
      <c r="DK752" s="171"/>
      <c r="DL752" s="171"/>
      <c r="DM752" s="171"/>
      <c r="DN752" s="171"/>
      <c r="DO752" s="171"/>
      <c r="DP752" s="171"/>
      <c r="DQ752" s="171"/>
      <c r="DR752" s="171"/>
      <c r="DS752" s="171"/>
      <c r="DT752" s="171"/>
      <c r="DU752" s="171"/>
      <c r="DV752" s="171"/>
      <c r="DW752" s="171"/>
      <c r="DX752" s="171"/>
      <c r="DY752" s="171"/>
      <c r="DZ752" s="171"/>
      <c r="EA752" s="171"/>
      <c r="EB752" s="171"/>
      <c r="EC752" s="171"/>
      <c r="ED752" s="171"/>
      <c r="EE752" s="171"/>
      <c r="EF752" s="171"/>
      <c r="EG752" s="171"/>
      <c r="EH752" s="171"/>
      <c r="EI752" s="171"/>
      <c r="EJ752" s="171"/>
      <c r="EK752" s="171"/>
      <c r="EL752" s="171"/>
      <c r="EM752" s="171"/>
      <c r="EN752" s="171"/>
    </row>
    <row r="753" spans="43:144" ht="15" x14ac:dyDescent="0.25">
      <c r="AQ753" s="171"/>
      <c r="AR753"/>
      <c r="AS753"/>
      <c r="AT753"/>
      <c r="AU753"/>
      <c r="AV753"/>
      <c r="AW753"/>
      <c r="AX753"/>
      <c r="AY753"/>
      <c r="AZ753"/>
      <c r="BA753"/>
      <c r="BB753"/>
      <c r="BC753"/>
      <c r="BD753"/>
      <c r="BE753" s="171"/>
      <c r="BF753" s="171"/>
      <c r="BG753" s="171"/>
      <c r="BH753" s="171"/>
      <c r="BI753" s="171"/>
      <c r="BJ753" s="171"/>
      <c r="BK753" s="171"/>
      <c r="BL753" s="171"/>
      <c r="BM753" s="171"/>
      <c r="BN753" s="171"/>
      <c r="BO753" s="171"/>
      <c r="BP753" s="171"/>
      <c r="BQ753" s="171"/>
      <c r="BR753" s="171"/>
      <c r="BS753" s="171"/>
      <c r="BT753" s="171"/>
      <c r="BU753" s="171"/>
      <c r="BV753" s="171"/>
      <c r="BW753" s="171"/>
      <c r="BX753" s="171"/>
      <c r="BY753" s="171"/>
      <c r="BZ753" s="171"/>
      <c r="CA753" s="171"/>
      <c r="CB753" s="171"/>
      <c r="CC753" s="171"/>
      <c r="CD753" s="171"/>
      <c r="CE753" s="171"/>
      <c r="CF753" s="171"/>
      <c r="CG753" s="171"/>
      <c r="CH753" s="171"/>
      <c r="CI753" s="171"/>
      <c r="CJ753" s="171"/>
      <c r="CK753" s="171"/>
      <c r="CL753" s="171"/>
      <c r="CM753" s="171"/>
      <c r="CN753" s="171"/>
      <c r="CO753" s="171"/>
      <c r="CP753" s="171"/>
      <c r="CQ753" s="171"/>
      <c r="CR753" s="171"/>
      <c r="CS753" s="171"/>
      <c r="CT753" s="171"/>
      <c r="CU753" s="171"/>
      <c r="CV753" s="171"/>
      <c r="CW753" s="171"/>
      <c r="CX753" s="171"/>
      <c r="CY753" s="171"/>
      <c r="CZ753" s="171"/>
      <c r="DA753" s="171"/>
      <c r="DB753" s="171"/>
      <c r="DC753" s="171"/>
      <c r="DD753" s="171"/>
      <c r="DE753" s="171"/>
      <c r="DF753" s="171"/>
      <c r="DG753" s="171"/>
      <c r="DH753" s="171"/>
      <c r="DI753" s="171"/>
      <c r="DJ753" s="171"/>
      <c r="DK753" s="171"/>
      <c r="DL753" s="171"/>
      <c r="DM753" s="171"/>
      <c r="DN753" s="171"/>
      <c r="DO753" s="171"/>
      <c r="DP753" s="171"/>
      <c r="DQ753" s="171"/>
      <c r="DR753" s="171"/>
      <c r="DS753" s="171"/>
      <c r="DT753" s="171"/>
      <c r="DU753" s="171"/>
      <c r="DV753" s="171"/>
      <c r="DW753" s="171"/>
      <c r="DX753" s="171"/>
      <c r="DY753" s="171"/>
      <c r="DZ753" s="171"/>
      <c r="EA753" s="171"/>
      <c r="EB753" s="171"/>
      <c r="EC753" s="171"/>
      <c r="ED753" s="171"/>
      <c r="EE753" s="171"/>
      <c r="EF753" s="171"/>
      <c r="EG753" s="171"/>
      <c r="EH753" s="171"/>
      <c r="EI753" s="171"/>
      <c r="EJ753" s="171"/>
      <c r="EK753" s="171"/>
      <c r="EL753" s="171"/>
      <c r="EM753" s="171"/>
      <c r="EN753" s="171"/>
    </row>
    <row r="754" spans="43:144" ht="15" x14ac:dyDescent="0.25">
      <c r="AQ754" s="171"/>
      <c r="AR754"/>
      <c r="AS754"/>
      <c r="AT754"/>
      <c r="AU754"/>
      <c r="AV754"/>
      <c r="AW754"/>
      <c r="AX754"/>
      <c r="AY754"/>
      <c r="AZ754"/>
      <c r="BA754"/>
      <c r="BB754"/>
      <c r="BC754"/>
      <c r="BD754"/>
      <c r="BE754" s="171"/>
      <c r="BF754" s="171"/>
      <c r="BG754" s="171"/>
      <c r="BH754" s="171"/>
      <c r="BI754" s="171"/>
      <c r="BJ754" s="171"/>
      <c r="BK754" s="171"/>
      <c r="BL754" s="171"/>
      <c r="BM754" s="171"/>
      <c r="BN754" s="171"/>
      <c r="BO754" s="171"/>
      <c r="BP754" s="171"/>
      <c r="BQ754" s="171"/>
      <c r="BR754" s="171"/>
      <c r="BS754" s="171"/>
      <c r="BT754" s="171"/>
      <c r="BU754" s="171"/>
      <c r="BV754" s="171"/>
      <c r="BW754" s="171"/>
      <c r="BX754" s="171"/>
      <c r="BY754" s="171"/>
      <c r="BZ754" s="171"/>
      <c r="CA754" s="171"/>
      <c r="CB754" s="171"/>
      <c r="CC754" s="171"/>
      <c r="CD754" s="171"/>
      <c r="CE754" s="171"/>
      <c r="CF754" s="171"/>
      <c r="CG754" s="171"/>
      <c r="CH754" s="171"/>
      <c r="CI754" s="171"/>
      <c r="CJ754" s="171"/>
      <c r="CK754" s="171"/>
      <c r="CL754" s="171"/>
      <c r="CM754" s="171"/>
      <c r="CN754" s="171"/>
      <c r="CO754" s="171"/>
      <c r="CP754" s="171"/>
      <c r="CQ754" s="171"/>
      <c r="CR754" s="171"/>
      <c r="CS754" s="171"/>
      <c r="CT754" s="171"/>
      <c r="CU754" s="171"/>
      <c r="CV754" s="171"/>
      <c r="CW754" s="171"/>
      <c r="CX754" s="171"/>
      <c r="CY754" s="171"/>
      <c r="CZ754" s="171"/>
      <c r="DA754" s="171"/>
      <c r="DB754" s="171"/>
      <c r="DC754" s="171"/>
      <c r="DD754" s="171"/>
      <c r="DE754" s="171"/>
      <c r="DF754" s="171"/>
      <c r="DG754" s="171"/>
      <c r="DH754" s="171"/>
      <c r="DI754" s="171"/>
      <c r="DJ754" s="171"/>
      <c r="DK754" s="171"/>
      <c r="DL754" s="171"/>
      <c r="DM754" s="171"/>
      <c r="DN754" s="171"/>
      <c r="DO754" s="171"/>
      <c r="DP754" s="171"/>
      <c r="DQ754" s="171"/>
      <c r="DR754" s="171"/>
      <c r="DS754" s="171"/>
      <c r="DT754" s="171"/>
      <c r="DU754" s="171"/>
      <c r="DV754" s="171"/>
      <c r="DW754" s="171"/>
      <c r="DX754" s="171"/>
      <c r="DY754" s="171"/>
      <c r="DZ754" s="171"/>
      <c r="EA754" s="171"/>
      <c r="EB754" s="171"/>
      <c r="EC754" s="171"/>
      <c r="ED754" s="171"/>
      <c r="EE754" s="171"/>
      <c r="EF754" s="171"/>
      <c r="EG754" s="171"/>
      <c r="EH754" s="171"/>
      <c r="EI754" s="171"/>
      <c r="EJ754" s="171"/>
      <c r="EK754" s="171"/>
      <c r="EL754" s="171"/>
      <c r="EM754" s="171"/>
      <c r="EN754" s="171"/>
    </row>
    <row r="755" spans="43:144" ht="15" x14ac:dyDescent="0.25">
      <c r="AQ755" s="171"/>
      <c r="AR755"/>
      <c r="AS755"/>
      <c r="AT755"/>
      <c r="AU755"/>
      <c r="AV755"/>
      <c r="AW755"/>
      <c r="AX755"/>
      <c r="AY755"/>
      <c r="AZ755"/>
      <c r="BA755"/>
      <c r="BB755"/>
      <c r="BC755"/>
      <c r="BD755"/>
      <c r="BE755" s="171"/>
      <c r="BF755" s="171"/>
      <c r="BG755" s="171"/>
      <c r="BH755" s="171"/>
      <c r="BI755" s="171"/>
      <c r="BJ755" s="171"/>
      <c r="BK755" s="171"/>
      <c r="BL755" s="171"/>
      <c r="BM755" s="171"/>
      <c r="BN755" s="171"/>
      <c r="BO755" s="171"/>
      <c r="BP755" s="171"/>
      <c r="BQ755" s="171"/>
      <c r="BR755" s="171"/>
      <c r="BS755" s="171"/>
      <c r="BT755" s="171"/>
      <c r="BU755" s="171"/>
      <c r="BV755" s="171"/>
      <c r="BW755" s="171"/>
      <c r="BX755" s="171"/>
      <c r="BY755" s="171"/>
      <c r="BZ755" s="171"/>
      <c r="CA755" s="171"/>
      <c r="CB755" s="171"/>
      <c r="CC755" s="171"/>
      <c r="CD755" s="171"/>
      <c r="CE755" s="171"/>
      <c r="CF755" s="171"/>
      <c r="CG755" s="171"/>
      <c r="CH755" s="171"/>
      <c r="CI755" s="171"/>
      <c r="CJ755" s="171"/>
      <c r="CK755" s="171"/>
      <c r="CL755" s="171"/>
      <c r="CM755" s="171"/>
      <c r="CN755" s="171"/>
      <c r="CO755" s="171"/>
      <c r="CP755" s="171"/>
      <c r="CQ755" s="171"/>
      <c r="CR755" s="171"/>
      <c r="CS755" s="171"/>
      <c r="CT755" s="171"/>
      <c r="CU755" s="171"/>
      <c r="CV755" s="171"/>
      <c r="CW755" s="171"/>
      <c r="CX755" s="171"/>
      <c r="CY755" s="171"/>
      <c r="CZ755" s="171"/>
      <c r="DA755" s="171"/>
      <c r="DB755" s="171"/>
      <c r="DC755" s="171"/>
      <c r="DD755" s="171"/>
      <c r="DE755" s="171"/>
      <c r="DF755" s="171"/>
      <c r="DG755" s="171"/>
      <c r="DH755" s="171"/>
      <c r="DI755" s="171"/>
      <c r="DJ755" s="171"/>
      <c r="DK755" s="171"/>
      <c r="DL755" s="171"/>
      <c r="DM755" s="171"/>
      <c r="DN755" s="171"/>
      <c r="DO755" s="171"/>
      <c r="DP755" s="171"/>
      <c r="DQ755" s="171"/>
      <c r="DR755" s="171"/>
      <c r="DS755" s="171"/>
      <c r="DT755" s="171"/>
      <c r="DU755" s="171"/>
      <c r="DV755" s="171"/>
      <c r="DW755" s="171"/>
      <c r="DX755" s="171"/>
      <c r="DY755" s="171"/>
      <c r="DZ755" s="171"/>
      <c r="EA755" s="171"/>
      <c r="EB755" s="171"/>
      <c r="EC755" s="171"/>
      <c r="ED755" s="171"/>
      <c r="EE755" s="171"/>
      <c r="EF755" s="171"/>
      <c r="EG755" s="171"/>
      <c r="EH755" s="171"/>
      <c r="EI755" s="171"/>
      <c r="EJ755" s="171"/>
      <c r="EK755" s="171"/>
      <c r="EL755" s="171"/>
      <c r="EM755" s="171"/>
      <c r="EN755" s="171"/>
    </row>
    <row r="756" spans="43:144" ht="15" x14ac:dyDescent="0.25">
      <c r="AQ756" s="171"/>
      <c r="AR756"/>
      <c r="AS756"/>
      <c r="AT756"/>
      <c r="AU756"/>
      <c r="AV756"/>
      <c r="AW756"/>
      <c r="AX756"/>
      <c r="AY756"/>
      <c r="AZ756"/>
      <c r="BA756"/>
      <c r="BB756"/>
      <c r="BC756"/>
      <c r="BD756"/>
      <c r="BE756" s="171"/>
      <c r="BF756" s="171"/>
      <c r="BG756" s="171"/>
      <c r="BH756" s="171"/>
      <c r="BI756" s="171"/>
      <c r="BJ756" s="171"/>
      <c r="BK756" s="171"/>
      <c r="BL756" s="171"/>
      <c r="BM756" s="171"/>
      <c r="BN756" s="171"/>
      <c r="BO756" s="171"/>
      <c r="BP756" s="171"/>
      <c r="BQ756" s="171"/>
      <c r="BR756" s="171"/>
      <c r="BS756" s="171"/>
      <c r="BT756" s="171"/>
      <c r="BU756" s="171"/>
      <c r="BV756" s="171"/>
      <c r="BW756" s="171"/>
      <c r="BX756" s="171"/>
      <c r="BY756" s="171"/>
      <c r="BZ756" s="171"/>
      <c r="CA756" s="171"/>
      <c r="CB756" s="171"/>
      <c r="CC756" s="171"/>
      <c r="CD756" s="171"/>
      <c r="CE756" s="171"/>
      <c r="CF756" s="171"/>
      <c r="CG756" s="171"/>
      <c r="CH756" s="171"/>
      <c r="CI756" s="171"/>
      <c r="CJ756" s="171"/>
      <c r="CK756" s="171"/>
      <c r="CL756" s="171"/>
      <c r="CM756" s="171"/>
      <c r="CN756" s="171"/>
      <c r="CO756" s="171"/>
      <c r="CP756" s="171"/>
      <c r="CQ756" s="171"/>
      <c r="CR756" s="171"/>
      <c r="CS756" s="171"/>
      <c r="CT756" s="171"/>
      <c r="CU756" s="171"/>
      <c r="CV756" s="171"/>
      <c r="CW756" s="171"/>
      <c r="CX756" s="171"/>
      <c r="CY756" s="171"/>
      <c r="CZ756" s="171"/>
      <c r="DA756" s="171"/>
      <c r="DB756" s="171"/>
      <c r="DC756" s="171"/>
      <c r="DD756" s="171"/>
      <c r="DE756" s="171"/>
      <c r="DF756" s="171"/>
      <c r="DG756" s="171"/>
      <c r="DH756" s="171"/>
      <c r="DI756" s="171"/>
      <c r="DJ756" s="171"/>
      <c r="DK756" s="171"/>
      <c r="DL756" s="171"/>
      <c r="DM756" s="171"/>
      <c r="DN756" s="171"/>
      <c r="DO756" s="171"/>
      <c r="DP756" s="171"/>
      <c r="DQ756" s="171"/>
      <c r="DR756" s="171"/>
      <c r="DS756" s="171"/>
      <c r="DT756" s="171"/>
      <c r="DU756" s="171"/>
      <c r="DV756" s="171"/>
      <c r="DW756" s="171"/>
      <c r="DX756" s="171"/>
      <c r="DY756" s="171"/>
      <c r="DZ756" s="171"/>
      <c r="EA756" s="171"/>
      <c r="EB756" s="171"/>
      <c r="EC756" s="171"/>
      <c r="ED756" s="171"/>
      <c r="EE756" s="171"/>
      <c r="EF756" s="171"/>
      <c r="EG756" s="171"/>
      <c r="EH756" s="171"/>
      <c r="EI756" s="171"/>
      <c r="EJ756" s="171"/>
      <c r="EK756" s="171"/>
      <c r="EL756" s="171"/>
      <c r="EM756" s="171"/>
      <c r="EN756" s="171"/>
    </row>
    <row r="757" spans="43:144" ht="15" x14ac:dyDescent="0.25">
      <c r="AQ757" s="171"/>
      <c r="AR757"/>
      <c r="AS757"/>
      <c r="AT757"/>
      <c r="AU757"/>
      <c r="AV757"/>
      <c r="AW757"/>
      <c r="AX757"/>
      <c r="AY757"/>
      <c r="AZ757"/>
      <c r="BA757"/>
      <c r="BB757"/>
      <c r="BC757"/>
      <c r="BD757"/>
      <c r="BE757" s="171"/>
      <c r="BF757" s="171"/>
      <c r="BG757" s="171"/>
      <c r="BH757" s="171"/>
      <c r="BI757" s="171"/>
      <c r="BJ757" s="171"/>
      <c r="BK757" s="171"/>
      <c r="BL757" s="171"/>
      <c r="BM757" s="171"/>
      <c r="BN757" s="171"/>
      <c r="BO757" s="171"/>
      <c r="BP757" s="171"/>
      <c r="BQ757" s="171"/>
      <c r="BR757" s="171"/>
      <c r="BS757" s="171"/>
      <c r="BT757" s="171"/>
      <c r="BU757" s="171"/>
      <c r="BV757" s="171"/>
      <c r="BW757" s="171"/>
      <c r="BX757" s="171"/>
      <c r="BY757" s="171"/>
      <c r="BZ757" s="171"/>
      <c r="CA757" s="171"/>
      <c r="CB757" s="171"/>
      <c r="CC757" s="171"/>
      <c r="CD757" s="171"/>
      <c r="CE757" s="171"/>
      <c r="CF757" s="171"/>
      <c r="CG757" s="171"/>
      <c r="CH757" s="171"/>
      <c r="CI757" s="171"/>
      <c r="CJ757" s="171"/>
      <c r="CK757" s="171"/>
      <c r="CL757" s="171"/>
      <c r="CM757" s="171"/>
      <c r="CN757" s="171"/>
      <c r="CO757" s="171"/>
      <c r="CP757" s="171"/>
      <c r="CQ757" s="171"/>
      <c r="CR757" s="171"/>
      <c r="CS757" s="171"/>
      <c r="CT757" s="171"/>
      <c r="CU757" s="171"/>
      <c r="CV757" s="171"/>
      <c r="CW757" s="171"/>
      <c r="CX757" s="171"/>
      <c r="CY757" s="171"/>
      <c r="CZ757" s="171"/>
      <c r="DA757" s="171"/>
      <c r="DB757" s="171"/>
      <c r="DC757" s="171"/>
      <c r="DD757" s="171"/>
      <c r="DE757" s="171"/>
      <c r="DF757" s="171"/>
      <c r="DG757" s="171"/>
      <c r="DH757" s="171"/>
      <c r="DI757" s="171"/>
      <c r="DJ757" s="171"/>
      <c r="DK757" s="171"/>
      <c r="DL757" s="171"/>
      <c r="DM757" s="171"/>
      <c r="DN757" s="171"/>
      <c r="DO757" s="171"/>
      <c r="DP757" s="171"/>
      <c r="DQ757" s="171"/>
      <c r="DR757" s="171"/>
      <c r="DS757" s="171"/>
      <c r="DT757" s="171"/>
      <c r="DU757" s="171"/>
      <c r="DV757" s="171"/>
      <c r="DW757" s="171"/>
      <c r="DX757" s="171"/>
      <c r="DY757" s="171"/>
      <c r="DZ757" s="171"/>
      <c r="EA757" s="171"/>
      <c r="EB757" s="171"/>
      <c r="EC757" s="171"/>
      <c r="ED757" s="171"/>
      <c r="EE757" s="171"/>
      <c r="EF757" s="171"/>
      <c r="EG757" s="171"/>
      <c r="EH757" s="171"/>
      <c r="EI757" s="171"/>
      <c r="EJ757" s="171"/>
      <c r="EK757" s="171"/>
      <c r="EL757" s="171"/>
      <c r="EM757" s="171"/>
      <c r="EN757" s="171"/>
    </row>
    <row r="758" spans="43:144" ht="15" x14ac:dyDescent="0.25">
      <c r="AQ758" s="171"/>
      <c r="AR758"/>
      <c r="AS758"/>
      <c r="AT758"/>
      <c r="AU758"/>
      <c r="AV758"/>
      <c r="AW758"/>
      <c r="AX758"/>
      <c r="AY758"/>
      <c r="AZ758"/>
      <c r="BA758"/>
      <c r="BB758"/>
      <c r="BC758"/>
      <c r="BD758"/>
      <c r="BE758" s="171"/>
      <c r="BF758" s="171"/>
      <c r="BG758" s="171"/>
      <c r="BH758" s="171"/>
      <c r="BI758" s="171"/>
      <c r="BJ758" s="171"/>
      <c r="BK758" s="171"/>
      <c r="BL758" s="171"/>
      <c r="BM758" s="171"/>
      <c r="BN758" s="171"/>
      <c r="BO758" s="171"/>
      <c r="BP758" s="171"/>
      <c r="BQ758" s="171"/>
      <c r="BR758" s="171"/>
      <c r="BS758" s="171"/>
      <c r="BT758" s="171"/>
      <c r="BU758" s="171"/>
      <c r="BV758" s="171"/>
      <c r="BW758" s="171"/>
      <c r="BX758" s="171"/>
      <c r="BY758" s="171"/>
      <c r="BZ758" s="171"/>
      <c r="CA758" s="171"/>
      <c r="CB758" s="171"/>
      <c r="CC758" s="171"/>
      <c r="CD758" s="171"/>
      <c r="CE758" s="171"/>
      <c r="CF758" s="171"/>
      <c r="CG758" s="171"/>
      <c r="CH758" s="171"/>
      <c r="CI758" s="171"/>
      <c r="CJ758" s="171"/>
      <c r="CK758" s="171"/>
      <c r="CL758" s="171"/>
      <c r="CM758" s="171"/>
      <c r="CN758" s="171"/>
      <c r="CO758" s="171"/>
      <c r="CP758" s="171"/>
      <c r="CQ758" s="171"/>
      <c r="CR758" s="171"/>
      <c r="CS758" s="171"/>
      <c r="CT758" s="171"/>
      <c r="CU758" s="171"/>
      <c r="CV758" s="171"/>
      <c r="CW758" s="171"/>
      <c r="CX758" s="171"/>
      <c r="CY758" s="171"/>
      <c r="CZ758" s="171"/>
      <c r="DA758" s="171"/>
      <c r="DB758" s="171"/>
      <c r="DC758" s="171"/>
      <c r="DD758" s="171"/>
      <c r="DE758" s="171"/>
      <c r="DF758" s="171"/>
      <c r="DG758" s="171"/>
      <c r="DH758" s="171"/>
      <c r="DI758" s="171"/>
      <c r="DJ758" s="171"/>
      <c r="DK758" s="171"/>
      <c r="DL758" s="171"/>
      <c r="DM758" s="171"/>
      <c r="DN758" s="171"/>
      <c r="DO758" s="171"/>
      <c r="DP758" s="171"/>
      <c r="DQ758" s="171"/>
      <c r="DR758" s="171"/>
      <c r="DS758" s="171"/>
      <c r="DT758" s="171"/>
      <c r="DU758" s="171"/>
      <c r="DV758" s="171"/>
      <c r="DW758" s="171"/>
      <c r="DX758" s="171"/>
      <c r="DY758" s="171"/>
      <c r="DZ758" s="171"/>
      <c r="EA758" s="171"/>
      <c r="EB758" s="171"/>
      <c r="EC758" s="171"/>
      <c r="ED758" s="171"/>
      <c r="EE758" s="171"/>
      <c r="EF758" s="171"/>
      <c r="EG758" s="171"/>
      <c r="EH758" s="171"/>
      <c r="EI758" s="171"/>
      <c r="EJ758" s="171"/>
      <c r="EK758" s="171"/>
      <c r="EL758" s="171"/>
      <c r="EM758" s="171"/>
      <c r="EN758" s="171"/>
    </row>
    <row r="759" spans="43:144" ht="15" x14ac:dyDescent="0.25">
      <c r="AQ759" s="171"/>
      <c r="AR759"/>
      <c r="AS759"/>
      <c r="AT759"/>
      <c r="AU759"/>
      <c r="AV759"/>
      <c r="AW759"/>
      <c r="AX759"/>
      <c r="AY759"/>
      <c r="AZ759"/>
      <c r="BA759"/>
      <c r="BB759"/>
      <c r="BC759"/>
      <c r="BD759"/>
      <c r="BE759" s="171"/>
      <c r="BF759" s="171"/>
      <c r="BG759" s="171"/>
      <c r="BH759" s="171"/>
      <c r="BI759" s="171"/>
      <c r="BJ759" s="171"/>
      <c r="BK759" s="171"/>
      <c r="BL759" s="171"/>
      <c r="BM759" s="171"/>
      <c r="BN759" s="171"/>
      <c r="BO759" s="171"/>
      <c r="BP759" s="171"/>
      <c r="BQ759" s="171"/>
      <c r="BR759" s="171"/>
      <c r="BS759" s="171"/>
      <c r="BT759" s="171"/>
      <c r="BU759" s="171"/>
      <c r="BV759" s="171"/>
      <c r="BW759" s="171"/>
      <c r="BX759" s="171"/>
      <c r="BY759" s="171"/>
      <c r="BZ759" s="171"/>
      <c r="CA759" s="171"/>
      <c r="CB759" s="171"/>
      <c r="CC759" s="171"/>
      <c r="CD759" s="171"/>
      <c r="CE759" s="171"/>
      <c r="CF759" s="171"/>
      <c r="CG759" s="171"/>
      <c r="CH759" s="171"/>
      <c r="CI759" s="171"/>
      <c r="CJ759" s="171"/>
      <c r="CK759" s="171"/>
      <c r="CL759" s="171"/>
      <c r="CM759" s="171"/>
      <c r="CN759" s="171"/>
      <c r="CO759" s="171"/>
      <c r="CP759" s="171"/>
      <c r="CQ759" s="171"/>
      <c r="CR759" s="171"/>
      <c r="CS759" s="171"/>
      <c r="CT759" s="171"/>
      <c r="CU759" s="171"/>
      <c r="CV759" s="171"/>
      <c r="CW759" s="171"/>
      <c r="CX759" s="171"/>
      <c r="CY759" s="171"/>
      <c r="CZ759" s="171"/>
      <c r="DA759" s="171"/>
      <c r="DB759" s="171"/>
      <c r="DC759" s="171"/>
      <c r="DD759" s="171"/>
      <c r="DE759" s="171"/>
      <c r="DF759" s="171"/>
      <c r="DG759" s="171"/>
      <c r="DH759" s="171"/>
      <c r="DI759" s="171"/>
      <c r="DJ759" s="171"/>
      <c r="DK759" s="171"/>
      <c r="DL759" s="171"/>
      <c r="DM759" s="171"/>
      <c r="DN759" s="171"/>
      <c r="DO759" s="171"/>
      <c r="DP759" s="171"/>
      <c r="DQ759" s="171"/>
      <c r="DR759" s="171"/>
      <c r="DS759" s="171"/>
      <c r="DT759" s="171"/>
      <c r="DU759" s="171"/>
      <c r="DV759" s="171"/>
      <c r="DW759" s="171"/>
      <c r="DX759" s="171"/>
      <c r="DY759" s="171"/>
      <c r="DZ759" s="171"/>
      <c r="EA759" s="171"/>
      <c r="EB759" s="171"/>
      <c r="EC759" s="171"/>
      <c r="ED759" s="171"/>
      <c r="EE759" s="171"/>
      <c r="EF759" s="171"/>
      <c r="EG759" s="171"/>
      <c r="EH759" s="171"/>
      <c r="EI759" s="171"/>
      <c r="EJ759" s="171"/>
      <c r="EK759" s="171"/>
      <c r="EL759" s="171"/>
      <c r="EM759" s="171"/>
      <c r="EN759" s="171"/>
    </row>
    <row r="760" spans="43:144" ht="15" x14ac:dyDescent="0.25">
      <c r="AQ760" s="171"/>
      <c r="AR760"/>
      <c r="AS760"/>
      <c r="AT760"/>
      <c r="AU760"/>
      <c r="AV760"/>
      <c r="AW760"/>
      <c r="AX760"/>
      <c r="AY760"/>
      <c r="AZ760"/>
      <c r="BA760"/>
      <c r="BB760"/>
      <c r="BC760"/>
      <c r="BD760"/>
      <c r="BE760" s="171"/>
      <c r="BF760" s="171"/>
      <c r="BG760" s="171"/>
      <c r="BH760" s="171"/>
      <c r="BI760" s="171"/>
      <c r="BJ760" s="171"/>
      <c r="BK760" s="171"/>
      <c r="BL760" s="171"/>
      <c r="BM760" s="171"/>
      <c r="BN760" s="171"/>
      <c r="BO760" s="171"/>
      <c r="BP760" s="171"/>
      <c r="BQ760" s="171"/>
      <c r="BR760" s="171"/>
      <c r="BS760" s="171"/>
      <c r="BT760" s="171"/>
      <c r="BU760" s="171"/>
      <c r="BV760" s="171"/>
      <c r="BW760" s="171"/>
      <c r="BX760" s="171"/>
      <c r="BY760" s="171"/>
      <c r="BZ760" s="171"/>
      <c r="CA760" s="171"/>
      <c r="CB760" s="171"/>
      <c r="CC760" s="171"/>
      <c r="CD760" s="171"/>
      <c r="CE760" s="171"/>
      <c r="CF760" s="171"/>
      <c r="CG760" s="171"/>
      <c r="CH760" s="171"/>
      <c r="CI760" s="171"/>
      <c r="CJ760" s="171"/>
      <c r="CK760" s="171"/>
      <c r="CL760" s="171"/>
      <c r="CM760" s="171"/>
      <c r="CN760" s="171"/>
      <c r="CO760" s="171"/>
      <c r="CP760" s="171"/>
      <c r="CQ760" s="171"/>
      <c r="CR760" s="171"/>
      <c r="CS760" s="171"/>
      <c r="CT760" s="171"/>
      <c r="CU760" s="171"/>
      <c r="CV760" s="171"/>
      <c r="CW760" s="171"/>
      <c r="CX760" s="171"/>
      <c r="CY760" s="171"/>
      <c r="CZ760" s="171"/>
      <c r="DA760" s="171"/>
      <c r="DB760" s="171"/>
      <c r="DC760" s="171"/>
      <c r="DD760" s="171"/>
      <c r="DE760" s="171"/>
      <c r="DF760" s="171"/>
      <c r="DG760" s="171"/>
      <c r="DH760" s="171"/>
      <c r="DI760" s="171"/>
      <c r="DJ760" s="171"/>
      <c r="DK760" s="171"/>
      <c r="DL760" s="171"/>
      <c r="DM760" s="171"/>
      <c r="DN760" s="171"/>
      <c r="DO760" s="171"/>
      <c r="DP760" s="171"/>
      <c r="DQ760" s="171"/>
      <c r="DR760" s="171"/>
      <c r="DS760" s="171"/>
      <c r="DT760" s="171"/>
      <c r="DU760" s="171"/>
      <c r="DV760" s="171"/>
      <c r="DW760" s="171"/>
      <c r="DX760" s="171"/>
      <c r="DY760" s="171"/>
      <c r="DZ760" s="171"/>
      <c r="EA760" s="171"/>
      <c r="EB760" s="171"/>
      <c r="EC760" s="171"/>
      <c r="ED760" s="171"/>
      <c r="EE760" s="171"/>
      <c r="EF760" s="171"/>
      <c r="EG760" s="171"/>
      <c r="EH760" s="171"/>
      <c r="EI760" s="171"/>
      <c r="EJ760" s="171"/>
      <c r="EK760" s="171"/>
      <c r="EL760" s="171"/>
      <c r="EM760" s="171"/>
      <c r="EN760" s="171"/>
    </row>
    <row r="761" spans="43:144" ht="15" x14ac:dyDescent="0.25">
      <c r="AQ761" s="171"/>
      <c r="AR761"/>
      <c r="AS761"/>
      <c r="AT761"/>
      <c r="AU761"/>
      <c r="AV761"/>
      <c r="AW761"/>
      <c r="AX761"/>
      <c r="AY761"/>
      <c r="AZ761"/>
      <c r="BA761"/>
      <c r="BB761"/>
      <c r="BC761"/>
      <c r="BD761"/>
      <c r="BE761" s="171"/>
      <c r="BF761" s="171"/>
      <c r="BG761" s="171"/>
      <c r="BH761" s="171"/>
      <c r="BI761" s="171"/>
      <c r="BJ761" s="171"/>
      <c r="BK761" s="171"/>
      <c r="BL761" s="171"/>
      <c r="BM761" s="171"/>
      <c r="BN761" s="171"/>
      <c r="BO761" s="171"/>
      <c r="BP761" s="171"/>
      <c r="BQ761" s="171"/>
      <c r="BR761" s="171"/>
      <c r="BS761" s="171"/>
      <c r="BT761" s="171"/>
      <c r="BU761" s="171"/>
      <c r="BV761" s="171"/>
      <c r="BW761" s="171"/>
      <c r="BX761" s="171"/>
      <c r="BY761" s="171"/>
      <c r="BZ761" s="171"/>
      <c r="CA761" s="171"/>
      <c r="CB761" s="171"/>
      <c r="CC761" s="171"/>
      <c r="CD761" s="171"/>
      <c r="CE761" s="171"/>
      <c r="CF761" s="171"/>
      <c r="CG761" s="171"/>
      <c r="CH761" s="171"/>
      <c r="CI761" s="171"/>
      <c r="CJ761" s="171"/>
      <c r="CK761" s="171"/>
      <c r="CL761" s="171"/>
      <c r="CM761" s="171"/>
      <c r="CN761" s="171"/>
      <c r="CO761" s="171"/>
      <c r="CP761" s="171"/>
      <c r="CQ761" s="171"/>
      <c r="CR761" s="171"/>
      <c r="CS761" s="171"/>
      <c r="CT761" s="171"/>
      <c r="CU761" s="171"/>
      <c r="CV761" s="171"/>
      <c r="CW761" s="171"/>
      <c r="CX761" s="171"/>
      <c r="CY761" s="171"/>
      <c r="CZ761" s="171"/>
      <c r="DA761" s="171"/>
      <c r="DB761" s="171"/>
      <c r="DC761" s="171"/>
      <c r="DD761" s="171"/>
      <c r="DE761" s="171"/>
      <c r="DF761" s="171"/>
      <c r="DG761" s="171"/>
      <c r="DH761" s="171"/>
      <c r="DI761" s="171"/>
      <c r="DJ761" s="171"/>
      <c r="DK761" s="171"/>
      <c r="DL761" s="171"/>
      <c r="DM761" s="171"/>
      <c r="DN761" s="171"/>
      <c r="DO761" s="171"/>
      <c r="DP761" s="171"/>
      <c r="DQ761" s="171"/>
      <c r="DR761" s="171"/>
      <c r="DS761" s="171"/>
      <c r="DT761" s="171"/>
      <c r="DU761" s="171"/>
      <c r="DV761" s="171"/>
      <c r="DW761" s="171"/>
      <c r="DX761" s="171"/>
      <c r="DY761" s="171"/>
      <c r="DZ761" s="171"/>
      <c r="EA761" s="171"/>
      <c r="EB761" s="171"/>
      <c r="EC761" s="171"/>
      <c r="ED761" s="171"/>
      <c r="EE761" s="171"/>
      <c r="EF761" s="171"/>
      <c r="EG761" s="171"/>
      <c r="EH761" s="171"/>
      <c r="EI761" s="171"/>
      <c r="EJ761" s="171"/>
      <c r="EK761" s="171"/>
      <c r="EL761" s="171"/>
      <c r="EM761" s="171"/>
      <c r="EN761" s="171"/>
    </row>
    <row r="762" spans="43:144" ht="15" x14ac:dyDescent="0.25">
      <c r="AQ762" s="171"/>
      <c r="AR762"/>
      <c r="AS762"/>
      <c r="AT762"/>
      <c r="AU762"/>
      <c r="AV762"/>
      <c r="AW762"/>
      <c r="AX762"/>
      <c r="AY762"/>
      <c r="AZ762"/>
      <c r="BA762"/>
      <c r="BB762"/>
      <c r="BC762"/>
      <c r="BD762"/>
      <c r="BE762" s="171"/>
      <c r="BF762" s="171"/>
      <c r="BG762" s="171"/>
      <c r="BH762" s="171"/>
      <c r="BI762" s="171"/>
      <c r="BJ762" s="171"/>
      <c r="BK762" s="171"/>
      <c r="BL762" s="171"/>
      <c r="BM762" s="171"/>
      <c r="BN762" s="171"/>
      <c r="BO762" s="171"/>
      <c r="BP762" s="171"/>
      <c r="BQ762" s="171"/>
      <c r="BR762" s="171"/>
      <c r="BS762" s="171"/>
      <c r="BT762" s="171"/>
      <c r="BU762" s="171"/>
      <c r="BV762" s="171"/>
      <c r="BW762" s="171"/>
      <c r="BX762" s="171"/>
      <c r="BY762" s="171"/>
      <c r="BZ762" s="171"/>
      <c r="CA762" s="171"/>
      <c r="CB762" s="171"/>
      <c r="CC762" s="171"/>
      <c r="CD762" s="171"/>
      <c r="CE762" s="171"/>
      <c r="CF762" s="171"/>
      <c r="CG762" s="171"/>
      <c r="CH762" s="171"/>
      <c r="CI762" s="171"/>
      <c r="CJ762" s="171"/>
      <c r="CK762" s="171"/>
      <c r="CL762" s="171"/>
      <c r="CM762" s="171"/>
      <c r="CN762" s="171"/>
      <c r="CO762" s="171"/>
      <c r="CP762" s="171"/>
      <c r="CQ762" s="171"/>
      <c r="CR762" s="171"/>
      <c r="CS762" s="171"/>
      <c r="CT762" s="171"/>
      <c r="CU762" s="171"/>
      <c r="CV762" s="171"/>
      <c r="CW762" s="171"/>
      <c r="CX762" s="171"/>
      <c r="CY762" s="171"/>
      <c r="CZ762" s="171"/>
      <c r="DA762" s="171"/>
      <c r="DB762" s="171"/>
      <c r="DC762" s="171"/>
      <c r="DD762" s="171"/>
      <c r="DE762" s="171"/>
      <c r="DF762" s="171"/>
      <c r="DG762" s="171"/>
      <c r="DH762" s="171"/>
      <c r="DI762" s="171"/>
      <c r="DJ762" s="171"/>
      <c r="DK762" s="171"/>
      <c r="DL762" s="171"/>
      <c r="DM762" s="171"/>
      <c r="DN762" s="171"/>
      <c r="DO762" s="171"/>
      <c r="DP762" s="171"/>
      <c r="DQ762" s="171"/>
      <c r="DR762" s="171"/>
      <c r="DS762" s="171"/>
      <c r="DT762" s="171"/>
      <c r="DU762" s="171"/>
      <c r="DV762" s="171"/>
      <c r="DW762" s="171"/>
      <c r="DX762" s="171"/>
      <c r="DY762" s="171"/>
      <c r="DZ762" s="171"/>
      <c r="EA762" s="171"/>
      <c r="EB762" s="171"/>
      <c r="EC762" s="171"/>
      <c r="ED762" s="171"/>
      <c r="EE762" s="171"/>
      <c r="EF762" s="171"/>
      <c r="EG762" s="171"/>
      <c r="EH762" s="171"/>
      <c r="EI762" s="171"/>
      <c r="EJ762" s="171"/>
      <c r="EK762" s="171"/>
      <c r="EL762" s="171"/>
      <c r="EM762" s="171"/>
      <c r="EN762" s="171"/>
    </row>
    <row r="763" spans="43:144" ht="15" x14ac:dyDescent="0.25">
      <c r="AQ763" s="171"/>
      <c r="AR763"/>
      <c r="AS763"/>
      <c r="AT763"/>
      <c r="AU763"/>
      <c r="AV763"/>
      <c r="AW763"/>
      <c r="AX763"/>
      <c r="AY763"/>
      <c r="AZ763"/>
      <c r="BA763"/>
      <c r="BB763"/>
      <c r="BC763"/>
      <c r="BD763"/>
      <c r="BE763" s="171"/>
      <c r="BF763" s="171"/>
      <c r="BG763" s="171"/>
      <c r="BH763" s="171"/>
      <c r="BI763" s="171"/>
      <c r="BJ763" s="171"/>
      <c r="BK763" s="171"/>
      <c r="BL763" s="171"/>
      <c r="BM763" s="171"/>
      <c r="BN763" s="171"/>
      <c r="BO763" s="171"/>
      <c r="BP763" s="171"/>
      <c r="BQ763" s="171"/>
      <c r="BR763" s="171"/>
      <c r="BS763" s="171"/>
      <c r="BT763" s="171"/>
      <c r="BU763" s="171"/>
      <c r="BV763" s="171"/>
      <c r="BW763" s="171"/>
      <c r="BX763" s="171"/>
      <c r="BY763" s="171"/>
      <c r="BZ763" s="171"/>
      <c r="CA763" s="171"/>
      <c r="CB763" s="171"/>
      <c r="CC763" s="171"/>
      <c r="CD763" s="171"/>
      <c r="CE763" s="171"/>
      <c r="CF763" s="171"/>
      <c r="CG763" s="171"/>
      <c r="CH763" s="171"/>
      <c r="CI763" s="171"/>
      <c r="CJ763" s="171"/>
      <c r="CK763" s="171"/>
      <c r="CL763" s="171"/>
      <c r="CM763" s="171"/>
      <c r="CN763" s="171"/>
      <c r="CO763" s="171"/>
      <c r="CP763" s="171"/>
      <c r="CQ763" s="171"/>
      <c r="CR763" s="171"/>
      <c r="CS763" s="171"/>
      <c r="CT763" s="171"/>
      <c r="CU763" s="171"/>
      <c r="CV763" s="171"/>
      <c r="CW763" s="171"/>
      <c r="CX763" s="171"/>
      <c r="CY763" s="171"/>
      <c r="CZ763" s="171"/>
      <c r="DA763" s="171"/>
      <c r="DB763" s="171"/>
      <c r="DC763" s="171"/>
      <c r="DD763" s="171"/>
      <c r="DE763" s="171"/>
      <c r="DF763" s="171"/>
      <c r="DG763" s="171"/>
      <c r="DH763" s="171"/>
      <c r="DI763" s="171"/>
      <c r="DJ763" s="171"/>
      <c r="DK763" s="171"/>
      <c r="DL763" s="171"/>
      <c r="DM763" s="171"/>
      <c r="DN763" s="171"/>
      <c r="DO763" s="171"/>
      <c r="DP763" s="171"/>
      <c r="DQ763" s="171"/>
      <c r="DR763" s="171"/>
      <c r="DS763" s="171"/>
      <c r="DT763" s="171"/>
      <c r="DU763" s="171"/>
      <c r="DV763" s="171"/>
      <c r="DW763" s="171"/>
      <c r="DX763" s="171"/>
      <c r="DY763" s="171"/>
      <c r="DZ763" s="171"/>
      <c r="EA763" s="171"/>
      <c r="EB763" s="171"/>
      <c r="EC763" s="171"/>
      <c r="ED763" s="171"/>
      <c r="EE763" s="171"/>
      <c r="EF763" s="171"/>
      <c r="EG763" s="171"/>
      <c r="EH763" s="171"/>
      <c r="EI763" s="171"/>
      <c r="EJ763" s="171"/>
      <c r="EK763" s="171"/>
      <c r="EL763" s="171"/>
      <c r="EM763" s="171"/>
      <c r="EN763" s="171"/>
    </row>
    <row r="764" spans="43:144" ht="15" x14ac:dyDescent="0.25">
      <c r="AQ764" s="171"/>
      <c r="AR764"/>
      <c r="AS764"/>
      <c r="AT764"/>
      <c r="AU764"/>
      <c r="AV764"/>
      <c r="AW764"/>
      <c r="AX764"/>
      <c r="AY764"/>
      <c r="AZ764"/>
      <c r="BA764"/>
      <c r="BB764"/>
      <c r="BC764"/>
      <c r="BD764"/>
      <c r="BE764" s="171"/>
      <c r="BF764" s="171"/>
      <c r="BG764" s="171"/>
      <c r="BH764" s="171"/>
      <c r="BI764" s="171"/>
      <c r="BJ764" s="171"/>
      <c r="BK764" s="171"/>
      <c r="BL764" s="171"/>
      <c r="BM764" s="171"/>
      <c r="BN764" s="171"/>
      <c r="BO764" s="171"/>
      <c r="BP764" s="171"/>
      <c r="BQ764" s="171"/>
      <c r="BR764" s="171"/>
      <c r="BS764" s="171"/>
      <c r="BT764" s="171"/>
      <c r="BU764" s="171"/>
      <c r="BV764" s="171"/>
      <c r="BW764" s="171"/>
      <c r="BX764" s="171"/>
      <c r="BY764" s="171"/>
      <c r="BZ764" s="171"/>
      <c r="CA764" s="171"/>
      <c r="CB764" s="171"/>
      <c r="CC764" s="171"/>
      <c r="CD764" s="171"/>
      <c r="CE764" s="171"/>
      <c r="CF764" s="171"/>
      <c r="CG764" s="171"/>
      <c r="CH764" s="171"/>
      <c r="CI764" s="171"/>
      <c r="CJ764" s="171"/>
      <c r="CK764" s="171"/>
      <c r="CL764" s="171"/>
      <c r="CM764" s="171"/>
      <c r="CN764" s="171"/>
      <c r="CO764" s="171"/>
      <c r="CP764" s="171"/>
      <c r="CQ764" s="171"/>
      <c r="CR764" s="171"/>
      <c r="CS764" s="171"/>
      <c r="CT764" s="171"/>
      <c r="CU764" s="171"/>
      <c r="CV764" s="171"/>
      <c r="CW764" s="171"/>
      <c r="CX764" s="171"/>
      <c r="CY764" s="171"/>
      <c r="CZ764" s="171"/>
      <c r="DA764" s="171"/>
      <c r="DB764" s="171"/>
      <c r="DC764" s="171"/>
      <c r="DD764" s="171"/>
      <c r="DE764" s="171"/>
      <c r="DF764" s="171"/>
      <c r="DG764" s="171"/>
      <c r="DH764" s="171"/>
      <c r="DI764" s="171"/>
      <c r="DJ764" s="171"/>
      <c r="DK764" s="171"/>
      <c r="DL764" s="171"/>
      <c r="DM764" s="171"/>
      <c r="DN764" s="171"/>
      <c r="DO764" s="171"/>
      <c r="DP764" s="171"/>
      <c r="DQ764" s="171"/>
      <c r="DR764" s="171"/>
      <c r="DS764" s="171"/>
      <c r="DT764" s="171"/>
      <c r="DU764" s="171"/>
      <c r="DV764" s="171"/>
      <c r="DW764" s="171"/>
      <c r="DX764" s="171"/>
      <c r="DY764" s="171"/>
      <c r="DZ764" s="171"/>
      <c r="EA764" s="171"/>
      <c r="EB764" s="171"/>
      <c r="EC764" s="171"/>
      <c r="ED764" s="171"/>
      <c r="EE764" s="171"/>
      <c r="EF764" s="171"/>
      <c r="EG764" s="171"/>
      <c r="EH764" s="171"/>
      <c r="EI764" s="171"/>
      <c r="EJ764" s="171"/>
      <c r="EK764" s="171"/>
      <c r="EL764" s="171"/>
      <c r="EM764" s="171"/>
      <c r="EN764" s="171"/>
    </row>
    <row r="765" spans="43:144" ht="15" x14ac:dyDescent="0.25">
      <c r="AQ765" s="171"/>
      <c r="AR765"/>
      <c r="AS765"/>
      <c r="AT765"/>
      <c r="AU765"/>
      <c r="AV765"/>
      <c r="AW765"/>
      <c r="AX765"/>
      <c r="AY765"/>
      <c r="AZ765"/>
      <c r="BA765"/>
      <c r="BB765"/>
      <c r="BC765"/>
      <c r="BD765"/>
      <c r="BE765" s="171"/>
      <c r="BF765" s="171"/>
      <c r="BG765" s="171"/>
      <c r="BH765" s="171"/>
      <c r="BI765" s="171"/>
      <c r="BJ765" s="171"/>
      <c r="BK765" s="171"/>
      <c r="BL765" s="171"/>
      <c r="BM765" s="171"/>
      <c r="BN765" s="171"/>
      <c r="BO765" s="171"/>
      <c r="BP765" s="171"/>
      <c r="BQ765" s="171"/>
      <c r="BR765" s="171"/>
      <c r="BS765" s="171"/>
      <c r="BT765" s="171"/>
      <c r="BU765" s="171"/>
      <c r="BV765" s="171"/>
      <c r="BW765" s="171"/>
      <c r="BX765" s="171"/>
      <c r="BY765" s="171"/>
      <c r="BZ765" s="171"/>
      <c r="CA765" s="171"/>
      <c r="CB765" s="171"/>
      <c r="CC765" s="171"/>
      <c r="CD765" s="171"/>
      <c r="CE765" s="171"/>
      <c r="CF765" s="171"/>
      <c r="CG765" s="171"/>
      <c r="CH765" s="171"/>
      <c r="CI765" s="171"/>
      <c r="CJ765" s="171"/>
      <c r="CK765" s="171"/>
      <c r="CL765" s="171"/>
      <c r="CM765" s="171"/>
      <c r="CN765" s="171"/>
      <c r="CO765" s="171"/>
      <c r="CP765" s="171"/>
      <c r="CQ765" s="171"/>
      <c r="CR765" s="171"/>
      <c r="CS765" s="171"/>
      <c r="CT765" s="171"/>
      <c r="CU765" s="171"/>
      <c r="CV765" s="171"/>
      <c r="CW765" s="171"/>
      <c r="CX765" s="171"/>
      <c r="CY765" s="171"/>
      <c r="CZ765" s="171"/>
      <c r="DA765" s="171"/>
      <c r="DB765" s="171"/>
      <c r="DC765" s="171"/>
      <c r="DD765" s="171"/>
      <c r="DE765" s="171"/>
      <c r="DF765" s="171"/>
      <c r="DG765" s="171"/>
      <c r="DH765" s="171"/>
      <c r="DI765" s="171"/>
      <c r="DJ765" s="171"/>
      <c r="DK765" s="171"/>
      <c r="DL765" s="171"/>
      <c r="DM765" s="171"/>
      <c r="DN765" s="171"/>
      <c r="DO765" s="171"/>
      <c r="DP765" s="171"/>
      <c r="DQ765" s="171"/>
      <c r="DR765" s="171"/>
      <c r="DS765" s="171"/>
      <c r="DT765" s="171"/>
      <c r="DU765" s="171"/>
      <c r="DV765" s="171"/>
      <c r="DW765" s="171"/>
      <c r="DX765" s="171"/>
      <c r="DY765" s="171"/>
      <c r="DZ765" s="171"/>
      <c r="EA765" s="171"/>
      <c r="EB765" s="171"/>
      <c r="EC765" s="171"/>
      <c r="ED765" s="171"/>
      <c r="EE765" s="171"/>
      <c r="EF765" s="171"/>
      <c r="EG765" s="171"/>
      <c r="EH765" s="171"/>
      <c r="EI765" s="171"/>
      <c r="EJ765" s="171"/>
      <c r="EK765" s="171"/>
      <c r="EL765" s="171"/>
      <c r="EM765" s="171"/>
      <c r="EN765" s="171"/>
    </row>
    <row r="766" spans="43:144" ht="15" x14ac:dyDescent="0.25">
      <c r="AQ766" s="171"/>
      <c r="AR766"/>
      <c r="AS766"/>
      <c r="AT766"/>
      <c r="AU766"/>
      <c r="AV766"/>
      <c r="AW766"/>
      <c r="AX766"/>
      <c r="AY766"/>
      <c r="AZ766"/>
      <c r="BA766"/>
      <c r="BB766"/>
      <c r="BC766"/>
      <c r="BD766"/>
      <c r="BE766" s="171"/>
      <c r="BF766" s="171"/>
      <c r="BG766" s="171"/>
      <c r="BH766" s="171"/>
      <c r="BI766" s="171"/>
      <c r="BJ766" s="171"/>
      <c r="BK766" s="171"/>
      <c r="BL766" s="171"/>
      <c r="BM766" s="171"/>
      <c r="BN766" s="171"/>
      <c r="BO766" s="171"/>
      <c r="BP766" s="171"/>
      <c r="BQ766" s="171"/>
      <c r="BR766" s="171"/>
      <c r="BS766" s="171"/>
      <c r="BT766" s="171"/>
      <c r="BU766" s="171"/>
      <c r="BV766" s="171"/>
      <c r="BW766" s="171"/>
      <c r="BX766" s="171"/>
      <c r="BY766" s="171"/>
      <c r="BZ766" s="171"/>
      <c r="CA766" s="171"/>
      <c r="CB766" s="171"/>
      <c r="CC766" s="171"/>
      <c r="CD766" s="171"/>
      <c r="CE766" s="171"/>
      <c r="CF766" s="171"/>
      <c r="CG766" s="171"/>
      <c r="CH766" s="171"/>
      <c r="CI766" s="171"/>
      <c r="CJ766" s="171"/>
      <c r="CK766" s="171"/>
      <c r="CL766" s="171"/>
      <c r="CM766" s="171"/>
      <c r="CN766" s="171"/>
      <c r="CO766" s="171"/>
      <c r="CP766" s="171"/>
      <c r="CQ766" s="171"/>
      <c r="CR766" s="171"/>
      <c r="CS766" s="171"/>
      <c r="CT766" s="171"/>
      <c r="CU766" s="171"/>
      <c r="CV766" s="171"/>
      <c r="CW766" s="171"/>
      <c r="CX766" s="171"/>
      <c r="CY766" s="171"/>
      <c r="CZ766" s="171"/>
      <c r="DA766" s="171"/>
      <c r="DB766" s="171"/>
      <c r="DC766" s="171"/>
      <c r="DD766" s="171"/>
      <c r="DE766" s="171"/>
      <c r="DF766" s="171"/>
      <c r="DG766" s="171"/>
      <c r="DH766" s="171"/>
      <c r="DI766" s="171"/>
      <c r="DJ766" s="171"/>
      <c r="DK766" s="171"/>
      <c r="DL766" s="171"/>
      <c r="DM766" s="171"/>
      <c r="DN766" s="171"/>
      <c r="DO766" s="171"/>
      <c r="DP766" s="171"/>
      <c r="DQ766" s="171"/>
      <c r="DR766" s="171"/>
      <c r="DS766" s="171"/>
      <c r="DT766" s="171"/>
      <c r="DU766" s="171"/>
      <c r="DV766" s="171"/>
      <c r="DW766" s="171"/>
      <c r="DX766" s="171"/>
      <c r="DY766" s="171"/>
      <c r="DZ766" s="171"/>
      <c r="EA766" s="171"/>
      <c r="EB766" s="171"/>
      <c r="EC766" s="171"/>
      <c r="ED766" s="171"/>
      <c r="EE766" s="171"/>
      <c r="EF766" s="171"/>
      <c r="EG766" s="171"/>
      <c r="EH766" s="171"/>
      <c r="EI766" s="171"/>
      <c r="EJ766" s="171"/>
      <c r="EK766" s="171"/>
      <c r="EL766" s="171"/>
      <c r="EM766" s="171"/>
      <c r="EN766" s="171"/>
    </row>
    <row r="767" spans="43:144" ht="15" x14ac:dyDescent="0.25">
      <c r="AQ767" s="171"/>
      <c r="AR767"/>
      <c r="AS767"/>
      <c r="AT767"/>
      <c r="AU767"/>
      <c r="AV767"/>
      <c r="AW767"/>
      <c r="AX767"/>
      <c r="AY767"/>
      <c r="AZ767"/>
      <c r="BA767"/>
      <c r="BB767"/>
      <c r="BC767"/>
      <c r="BD767"/>
      <c r="BE767" s="171"/>
      <c r="BF767" s="171"/>
      <c r="BG767" s="171"/>
      <c r="BH767" s="171"/>
      <c r="BI767" s="171"/>
      <c r="BJ767" s="171"/>
      <c r="BK767" s="171"/>
      <c r="BL767" s="171"/>
      <c r="BM767" s="171"/>
      <c r="BN767" s="171"/>
      <c r="BO767" s="171"/>
      <c r="BP767" s="171"/>
      <c r="BQ767" s="171"/>
      <c r="BR767" s="171"/>
      <c r="BS767" s="171"/>
      <c r="BT767" s="171"/>
      <c r="BU767" s="171"/>
      <c r="BV767" s="171"/>
      <c r="BW767" s="171"/>
      <c r="BX767" s="171"/>
      <c r="BY767" s="171"/>
      <c r="BZ767" s="171"/>
      <c r="CA767" s="171"/>
      <c r="CB767" s="171"/>
      <c r="CC767" s="171"/>
      <c r="CD767" s="171"/>
      <c r="CE767" s="171"/>
      <c r="CF767" s="171"/>
      <c r="CG767" s="171"/>
      <c r="CH767" s="171"/>
      <c r="CI767" s="171"/>
      <c r="CJ767" s="171"/>
      <c r="CK767" s="171"/>
      <c r="CL767" s="171"/>
      <c r="CM767" s="171"/>
      <c r="CN767" s="171"/>
      <c r="CO767" s="171"/>
      <c r="CP767" s="171"/>
      <c r="CQ767" s="171"/>
      <c r="CR767" s="171"/>
      <c r="CS767" s="171"/>
      <c r="CT767" s="171"/>
      <c r="CU767" s="171"/>
      <c r="CV767" s="171"/>
      <c r="CW767" s="171"/>
      <c r="CX767" s="171"/>
      <c r="CY767" s="171"/>
      <c r="CZ767" s="171"/>
      <c r="DA767" s="171"/>
      <c r="DB767" s="171"/>
      <c r="DC767" s="171"/>
      <c r="DD767" s="171"/>
      <c r="DE767" s="171"/>
      <c r="DF767" s="171"/>
      <c r="DG767" s="171"/>
      <c r="DH767" s="171"/>
      <c r="DI767" s="171"/>
      <c r="DJ767" s="171"/>
      <c r="DK767" s="171"/>
      <c r="DL767" s="171"/>
      <c r="DM767" s="171"/>
      <c r="DN767" s="171"/>
      <c r="DO767" s="171"/>
      <c r="DP767" s="171"/>
      <c r="DQ767" s="171"/>
      <c r="DR767" s="171"/>
      <c r="DS767" s="171"/>
      <c r="DT767" s="171"/>
      <c r="DU767" s="171"/>
      <c r="DV767" s="171"/>
      <c r="DW767" s="171"/>
      <c r="DX767" s="171"/>
      <c r="DY767" s="171"/>
      <c r="DZ767" s="171"/>
      <c r="EA767" s="171"/>
      <c r="EB767" s="171"/>
      <c r="EC767" s="171"/>
      <c r="ED767" s="171"/>
      <c r="EE767" s="171"/>
      <c r="EF767" s="171"/>
      <c r="EG767" s="171"/>
      <c r="EH767" s="171"/>
      <c r="EI767" s="171"/>
      <c r="EJ767" s="171"/>
      <c r="EK767" s="171"/>
      <c r="EL767" s="171"/>
      <c r="EM767" s="171"/>
      <c r="EN767" s="171"/>
    </row>
    <row r="768" spans="43:144" ht="15" x14ac:dyDescent="0.25">
      <c r="AQ768" s="171"/>
      <c r="AR768"/>
      <c r="AS768"/>
      <c r="AT768"/>
      <c r="AU768"/>
      <c r="AV768"/>
      <c r="AW768"/>
      <c r="AX768"/>
      <c r="AY768"/>
      <c r="AZ768"/>
      <c r="BA768"/>
      <c r="BB768"/>
      <c r="BC768"/>
      <c r="BD768"/>
      <c r="BE768" s="171"/>
      <c r="BF768" s="171"/>
      <c r="BG768" s="171"/>
      <c r="BH768" s="171"/>
      <c r="BI768" s="171"/>
      <c r="BJ768" s="171"/>
      <c r="BK768" s="171"/>
      <c r="BL768" s="171"/>
      <c r="BM768" s="171"/>
      <c r="BN768" s="171"/>
      <c r="BO768" s="171"/>
      <c r="BP768" s="171"/>
      <c r="BQ768" s="171"/>
      <c r="BR768" s="171"/>
      <c r="BS768" s="171"/>
      <c r="BT768" s="171"/>
      <c r="BU768" s="171"/>
      <c r="BV768" s="171"/>
      <c r="BW768" s="171"/>
      <c r="BX768" s="171"/>
      <c r="BY768" s="171"/>
      <c r="BZ768" s="171"/>
      <c r="CA768" s="171"/>
      <c r="CB768" s="171"/>
      <c r="CC768" s="171"/>
      <c r="CD768" s="171"/>
      <c r="CE768" s="171"/>
      <c r="CF768" s="171"/>
      <c r="CG768" s="171"/>
      <c r="CH768" s="171"/>
      <c r="CI768" s="171"/>
      <c r="CJ768" s="171"/>
      <c r="CK768" s="171"/>
      <c r="CL768" s="171"/>
      <c r="CM768" s="171"/>
      <c r="CN768" s="171"/>
      <c r="CO768" s="171"/>
      <c r="CP768" s="171"/>
      <c r="CQ768" s="171"/>
      <c r="CR768" s="171"/>
      <c r="CS768" s="171"/>
      <c r="CT768" s="171"/>
      <c r="CU768" s="171"/>
      <c r="CV768" s="171"/>
      <c r="CW768" s="171"/>
      <c r="CX768" s="171"/>
      <c r="CY768" s="171"/>
      <c r="CZ768" s="171"/>
      <c r="DA768" s="171"/>
      <c r="DB768" s="171"/>
      <c r="DC768" s="171"/>
      <c r="DD768" s="171"/>
      <c r="DE768" s="171"/>
      <c r="DF768" s="171"/>
      <c r="DG768" s="171"/>
      <c r="DH768" s="171"/>
      <c r="DI768" s="171"/>
      <c r="DJ768" s="171"/>
      <c r="DK768" s="171"/>
      <c r="DL768" s="171"/>
      <c r="DM768" s="171"/>
      <c r="DN768" s="171"/>
      <c r="DO768" s="171"/>
      <c r="DP768" s="171"/>
      <c r="DQ768" s="171"/>
      <c r="DR768" s="171"/>
      <c r="DS768" s="171"/>
      <c r="DT768" s="171"/>
      <c r="DU768" s="171"/>
      <c r="DV768" s="171"/>
      <c r="DW768" s="171"/>
      <c r="DX768" s="171"/>
      <c r="DY768" s="171"/>
      <c r="DZ768" s="171"/>
      <c r="EA768" s="171"/>
      <c r="EB768" s="171"/>
      <c r="EC768" s="171"/>
      <c r="ED768" s="171"/>
      <c r="EE768" s="171"/>
      <c r="EF768" s="171"/>
      <c r="EG768" s="171"/>
      <c r="EH768" s="171"/>
      <c r="EI768" s="171"/>
      <c r="EJ768" s="171"/>
      <c r="EK768" s="171"/>
      <c r="EL768" s="171"/>
      <c r="EM768" s="171"/>
      <c r="EN768" s="171"/>
    </row>
    <row r="769" spans="43:144" ht="15" x14ac:dyDescent="0.25">
      <c r="AQ769" s="171"/>
      <c r="AR769"/>
      <c r="AS769"/>
      <c r="AT769"/>
      <c r="AU769"/>
      <c r="AV769"/>
      <c r="AW769"/>
      <c r="AX769"/>
      <c r="AY769"/>
      <c r="AZ769"/>
      <c r="BA769"/>
      <c r="BB769"/>
      <c r="BC769"/>
      <c r="BD769"/>
      <c r="BE769" s="171"/>
      <c r="BF769" s="171"/>
      <c r="BG769" s="171"/>
      <c r="BH769" s="171"/>
      <c r="BI769" s="171"/>
      <c r="BJ769" s="171"/>
      <c r="BK769" s="171"/>
      <c r="BL769" s="171"/>
      <c r="BM769" s="171"/>
      <c r="BN769" s="171"/>
      <c r="BO769" s="171"/>
      <c r="BP769" s="171"/>
      <c r="BQ769" s="171"/>
      <c r="BR769" s="171"/>
      <c r="BS769" s="171"/>
      <c r="BT769" s="171"/>
      <c r="BU769" s="171"/>
      <c r="BV769" s="171"/>
      <c r="BW769" s="171"/>
      <c r="BX769" s="171"/>
      <c r="BY769" s="171"/>
      <c r="BZ769" s="171"/>
      <c r="CA769" s="171"/>
      <c r="CB769" s="171"/>
      <c r="CC769" s="171"/>
      <c r="CD769" s="171"/>
      <c r="CE769" s="171"/>
      <c r="CF769" s="171"/>
      <c r="CG769" s="171"/>
      <c r="CH769" s="171"/>
      <c r="CI769" s="171"/>
      <c r="CJ769" s="171"/>
      <c r="CK769" s="171"/>
      <c r="CL769" s="171"/>
      <c r="CM769" s="171"/>
      <c r="CN769" s="171"/>
      <c r="CO769" s="171"/>
      <c r="CP769" s="171"/>
      <c r="CQ769" s="171"/>
      <c r="CR769" s="171"/>
      <c r="CS769" s="171"/>
      <c r="CT769" s="171"/>
      <c r="CU769" s="171"/>
      <c r="CV769" s="171"/>
      <c r="CW769" s="171"/>
      <c r="CX769" s="171"/>
      <c r="CY769" s="171"/>
      <c r="CZ769" s="171"/>
      <c r="DA769" s="171"/>
      <c r="DB769" s="171"/>
      <c r="DC769" s="171"/>
      <c r="DD769" s="171"/>
      <c r="DE769" s="171"/>
      <c r="DF769" s="171"/>
      <c r="DG769" s="171"/>
      <c r="DH769" s="171"/>
      <c r="DI769" s="171"/>
      <c r="DJ769" s="171"/>
      <c r="DK769" s="171"/>
      <c r="DL769" s="171"/>
      <c r="DM769" s="171"/>
      <c r="DN769" s="171"/>
      <c r="DO769" s="171"/>
      <c r="DP769" s="171"/>
      <c r="DQ769" s="171"/>
      <c r="DR769" s="171"/>
      <c r="DS769" s="171"/>
      <c r="DT769" s="171"/>
      <c r="DU769" s="171"/>
      <c r="DV769" s="171"/>
      <c r="DW769" s="171"/>
      <c r="DX769" s="171"/>
      <c r="DY769" s="171"/>
      <c r="DZ769" s="171"/>
      <c r="EA769" s="171"/>
      <c r="EB769" s="171"/>
      <c r="EC769" s="171"/>
      <c r="ED769" s="171"/>
      <c r="EE769" s="171"/>
      <c r="EF769" s="171"/>
      <c r="EG769" s="171"/>
      <c r="EH769" s="171"/>
      <c r="EI769" s="171"/>
      <c r="EJ769" s="171"/>
      <c r="EK769" s="171"/>
      <c r="EL769" s="171"/>
      <c r="EM769" s="171"/>
      <c r="EN769" s="171"/>
    </row>
    <row r="770" spans="43:144" ht="15" x14ac:dyDescent="0.25">
      <c r="AQ770" s="171"/>
      <c r="AR770"/>
      <c r="AS770"/>
      <c r="AT770"/>
      <c r="AU770"/>
      <c r="AV770"/>
      <c r="AW770"/>
      <c r="AX770"/>
      <c r="AY770"/>
      <c r="AZ770"/>
      <c r="BA770"/>
      <c r="BB770"/>
      <c r="BC770"/>
      <c r="BD770"/>
      <c r="BE770" s="171"/>
      <c r="BF770" s="171"/>
      <c r="BG770" s="171"/>
      <c r="BH770" s="171"/>
      <c r="BI770" s="171"/>
      <c r="BJ770" s="171"/>
      <c r="BK770" s="171"/>
      <c r="BL770" s="171"/>
      <c r="BM770" s="171"/>
      <c r="BN770" s="171"/>
      <c r="BO770" s="171"/>
      <c r="BP770" s="171"/>
      <c r="BQ770" s="171"/>
      <c r="BR770" s="171"/>
      <c r="BS770" s="171"/>
      <c r="BT770" s="171"/>
      <c r="BU770" s="171"/>
      <c r="BV770" s="171"/>
      <c r="BW770" s="171"/>
      <c r="BX770" s="171"/>
      <c r="BY770" s="171"/>
      <c r="BZ770" s="171"/>
      <c r="CA770" s="171"/>
      <c r="CB770" s="171"/>
      <c r="CC770" s="171"/>
      <c r="CD770" s="171"/>
      <c r="CE770" s="171"/>
      <c r="CF770" s="171"/>
      <c r="CG770" s="171"/>
      <c r="CH770" s="171"/>
      <c r="CI770" s="171"/>
      <c r="CJ770" s="171"/>
      <c r="CK770" s="171"/>
      <c r="CL770" s="171"/>
      <c r="CM770" s="171"/>
      <c r="CN770" s="171"/>
      <c r="CO770" s="171"/>
      <c r="CP770" s="171"/>
      <c r="CQ770" s="171"/>
      <c r="CR770" s="171"/>
      <c r="CS770" s="171"/>
      <c r="CT770" s="171"/>
      <c r="CU770" s="171"/>
      <c r="CV770" s="171"/>
      <c r="CW770" s="171"/>
      <c r="CX770" s="171"/>
      <c r="CY770" s="171"/>
      <c r="CZ770" s="171"/>
      <c r="DA770" s="171"/>
      <c r="DB770" s="171"/>
      <c r="DC770" s="171"/>
      <c r="DD770" s="171"/>
      <c r="DE770" s="171"/>
      <c r="DF770" s="171"/>
      <c r="DG770" s="171"/>
      <c r="DH770" s="171"/>
      <c r="DI770" s="171"/>
      <c r="DJ770" s="171"/>
      <c r="DK770" s="171"/>
      <c r="DL770" s="171"/>
      <c r="DM770" s="171"/>
      <c r="DN770" s="171"/>
      <c r="DO770" s="171"/>
      <c r="DP770" s="171"/>
      <c r="DQ770" s="171"/>
      <c r="DR770" s="171"/>
      <c r="DS770" s="171"/>
      <c r="DT770" s="171"/>
      <c r="DU770" s="171"/>
      <c r="DV770" s="171"/>
      <c r="DW770" s="171"/>
      <c r="DX770" s="171"/>
      <c r="DY770" s="171"/>
      <c r="DZ770" s="171"/>
      <c r="EA770" s="171"/>
      <c r="EB770" s="171"/>
      <c r="EC770" s="171"/>
      <c r="ED770" s="171"/>
      <c r="EE770" s="171"/>
      <c r="EF770" s="171"/>
      <c r="EG770" s="171"/>
      <c r="EH770" s="171"/>
      <c r="EI770" s="171"/>
      <c r="EJ770" s="171"/>
      <c r="EK770" s="171"/>
      <c r="EL770" s="171"/>
      <c r="EM770" s="171"/>
      <c r="EN770" s="171"/>
    </row>
    <row r="771" spans="43:144" ht="15" x14ac:dyDescent="0.25">
      <c r="AQ771" s="171"/>
      <c r="AR771"/>
      <c r="AS771"/>
      <c r="AT771"/>
      <c r="AU771"/>
      <c r="AV771"/>
      <c r="AW771"/>
      <c r="AX771"/>
      <c r="AY771"/>
      <c r="AZ771"/>
      <c r="BA771"/>
      <c r="BB771"/>
      <c r="BC771"/>
      <c r="BD771"/>
      <c r="BE771" s="171"/>
      <c r="BF771" s="171"/>
      <c r="BG771" s="171"/>
      <c r="BH771" s="171"/>
      <c r="BI771" s="171"/>
      <c r="BJ771" s="171"/>
      <c r="BK771" s="171"/>
      <c r="BL771" s="171"/>
      <c r="BM771" s="171"/>
      <c r="BN771" s="171"/>
      <c r="BO771" s="171"/>
      <c r="BP771" s="171"/>
      <c r="BQ771" s="171"/>
      <c r="BR771" s="171"/>
      <c r="BS771" s="171"/>
      <c r="BT771" s="171"/>
      <c r="BU771" s="171"/>
      <c r="BV771" s="171"/>
      <c r="BW771" s="171"/>
      <c r="BX771" s="171"/>
      <c r="BY771" s="171"/>
      <c r="BZ771" s="171"/>
      <c r="CA771" s="171"/>
      <c r="CB771" s="171"/>
      <c r="CC771" s="171"/>
      <c r="CD771" s="171"/>
      <c r="CE771" s="171"/>
      <c r="CF771" s="171"/>
      <c r="CG771" s="171"/>
      <c r="CH771" s="171"/>
      <c r="CI771" s="171"/>
      <c r="CJ771" s="171"/>
      <c r="CK771" s="171"/>
      <c r="CL771" s="171"/>
      <c r="CM771" s="171"/>
      <c r="CN771" s="171"/>
      <c r="CO771" s="171"/>
      <c r="CP771" s="171"/>
      <c r="CQ771" s="171"/>
      <c r="CR771" s="171"/>
      <c r="CS771" s="171"/>
      <c r="CT771" s="171"/>
      <c r="CU771" s="171"/>
      <c r="CV771" s="171"/>
      <c r="CW771" s="171"/>
      <c r="CX771" s="171"/>
      <c r="CY771" s="171"/>
      <c r="CZ771" s="171"/>
      <c r="DA771" s="171"/>
      <c r="DB771" s="171"/>
      <c r="DC771" s="171"/>
      <c r="DD771" s="171"/>
      <c r="DE771" s="171"/>
      <c r="DF771" s="171"/>
      <c r="DG771" s="171"/>
      <c r="DH771" s="171"/>
      <c r="DI771" s="171"/>
      <c r="DJ771" s="171"/>
      <c r="DK771" s="171"/>
      <c r="DL771" s="171"/>
      <c r="DM771" s="171"/>
      <c r="DN771" s="171"/>
      <c r="DO771" s="171"/>
      <c r="DP771" s="171"/>
      <c r="DQ771" s="171"/>
      <c r="DR771" s="171"/>
      <c r="DS771" s="171"/>
      <c r="DT771" s="171"/>
      <c r="DU771" s="171"/>
      <c r="DV771" s="171"/>
      <c r="DW771" s="171"/>
      <c r="DX771" s="171"/>
      <c r="DY771" s="171"/>
      <c r="DZ771" s="171"/>
      <c r="EA771" s="171"/>
      <c r="EB771" s="171"/>
      <c r="EC771" s="171"/>
      <c r="ED771" s="171"/>
      <c r="EE771" s="171"/>
      <c r="EF771" s="171"/>
      <c r="EG771" s="171"/>
      <c r="EH771" s="171"/>
      <c r="EI771" s="171"/>
      <c r="EJ771" s="171"/>
      <c r="EK771" s="171"/>
      <c r="EL771" s="171"/>
      <c r="EM771" s="171"/>
      <c r="EN771" s="171"/>
    </row>
    <row r="772" spans="43:144" ht="15" x14ac:dyDescent="0.25">
      <c r="AQ772" s="171"/>
      <c r="AR772"/>
      <c r="AS772"/>
      <c r="AT772"/>
      <c r="AU772"/>
      <c r="AV772"/>
      <c r="AW772"/>
      <c r="AX772"/>
      <c r="AY772"/>
      <c r="AZ772"/>
      <c r="BA772"/>
      <c r="BB772"/>
      <c r="BC772"/>
      <c r="BD772"/>
      <c r="BE772" s="171"/>
      <c r="BF772" s="171"/>
      <c r="BG772" s="171"/>
      <c r="BH772" s="171"/>
      <c r="BI772" s="171"/>
      <c r="BJ772" s="171"/>
      <c r="BK772" s="171"/>
      <c r="BL772" s="171"/>
      <c r="BM772" s="171"/>
      <c r="BN772" s="171"/>
      <c r="BO772" s="171"/>
      <c r="BP772" s="171"/>
      <c r="BQ772" s="171"/>
      <c r="BR772" s="171"/>
      <c r="BS772" s="171"/>
      <c r="BT772" s="171"/>
      <c r="BU772" s="171"/>
      <c r="BV772" s="171"/>
      <c r="BW772" s="171"/>
      <c r="BX772" s="171"/>
      <c r="BY772" s="171"/>
      <c r="BZ772" s="171"/>
      <c r="CA772" s="171"/>
      <c r="CB772" s="171"/>
      <c r="CC772" s="171"/>
      <c r="CD772" s="171"/>
      <c r="CE772" s="171"/>
      <c r="CF772" s="171"/>
      <c r="CG772" s="171"/>
      <c r="CH772" s="171"/>
      <c r="CI772" s="171"/>
      <c r="CJ772" s="171"/>
      <c r="CK772" s="171"/>
      <c r="CL772" s="171"/>
      <c r="CM772" s="171"/>
      <c r="CN772" s="171"/>
      <c r="CO772" s="171"/>
      <c r="CP772" s="171"/>
      <c r="CQ772" s="171"/>
      <c r="CR772" s="171"/>
      <c r="CS772" s="171"/>
      <c r="CT772" s="171"/>
      <c r="CU772" s="171"/>
      <c r="CV772" s="171"/>
      <c r="CW772" s="171"/>
      <c r="CX772" s="171"/>
      <c r="CY772" s="171"/>
      <c r="CZ772" s="171"/>
      <c r="DA772" s="171"/>
      <c r="DB772" s="171"/>
      <c r="DC772" s="171"/>
      <c r="DD772" s="171"/>
      <c r="DE772" s="171"/>
      <c r="DF772" s="171"/>
      <c r="DG772" s="171"/>
      <c r="DH772" s="171"/>
      <c r="DI772" s="171"/>
      <c r="DJ772" s="171"/>
      <c r="DK772" s="171"/>
      <c r="DL772" s="171"/>
      <c r="DM772" s="171"/>
      <c r="DN772" s="171"/>
      <c r="DO772" s="171"/>
      <c r="DP772" s="171"/>
      <c r="DQ772" s="171"/>
      <c r="DR772" s="171"/>
      <c r="DS772" s="171"/>
      <c r="DT772" s="171"/>
      <c r="DU772" s="171"/>
      <c r="DV772" s="171"/>
      <c r="DW772" s="171"/>
      <c r="DX772" s="171"/>
      <c r="DY772" s="171"/>
      <c r="DZ772" s="171"/>
      <c r="EA772" s="171"/>
      <c r="EB772" s="171"/>
      <c r="EC772" s="171"/>
      <c r="ED772" s="171"/>
      <c r="EE772" s="171"/>
      <c r="EF772" s="171"/>
      <c r="EG772" s="171"/>
      <c r="EH772" s="171"/>
      <c r="EI772" s="171"/>
      <c r="EJ772" s="171"/>
      <c r="EK772" s="171"/>
      <c r="EL772" s="171"/>
      <c r="EM772" s="171"/>
      <c r="EN772" s="171"/>
    </row>
    <row r="773" spans="43:144" ht="15" x14ac:dyDescent="0.25">
      <c r="AQ773" s="171"/>
      <c r="AR773"/>
      <c r="AS773"/>
      <c r="AT773"/>
      <c r="AU773"/>
      <c r="AV773"/>
      <c r="AW773"/>
      <c r="AX773"/>
      <c r="AY773"/>
      <c r="AZ773"/>
      <c r="BA773"/>
      <c r="BB773"/>
      <c r="BC773"/>
      <c r="BD773"/>
      <c r="BE773" s="171"/>
      <c r="BF773" s="171"/>
      <c r="BG773" s="171"/>
      <c r="BH773" s="171"/>
      <c r="BI773" s="171"/>
      <c r="BJ773" s="171"/>
      <c r="BK773" s="171"/>
      <c r="BL773" s="171"/>
      <c r="BM773" s="171"/>
      <c r="BN773" s="171"/>
      <c r="BO773" s="171"/>
      <c r="BP773" s="171"/>
      <c r="BQ773" s="171"/>
      <c r="BR773" s="171"/>
      <c r="BS773" s="171"/>
      <c r="BT773" s="171"/>
      <c r="BU773" s="171"/>
      <c r="BV773" s="171"/>
      <c r="BW773" s="171"/>
      <c r="BX773" s="171"/>
      <c r="BY773" s="171"/>
      <c r="BZ773" s="171"/>
      <c r="CA773" s="171"/>
      <c r="CB773" s="171"/>
      <c r="CC773" s="171"/>
      <c r="CD773" s="171"/>
      <c r="CE773" s="171"/>
      <c r="CF773" s="171"/>
      <c r="CG773" s="171"/>
      <c r="CH773" s="171"/>
      <c r="CI773" s="171"/>
      <c r="CJ773" s="171"/>
      <c r="CK773" s="171"/>
      <c r="CL773" s="171"/>
      <c r="CM773" s="171"/>
      <c r="CN773" s="171"/>
      <c r="CO773" s="171"/>
      <c r="CP773" s="171"/>
      <c r="CQ773" s="171"/>
      <c r="CR773" s="171"/>
      <c r="CS773" s="171"/>
      <c r="CT773" s="171"/>
      <c r="CU773" s="171"/>
      <c r="CV773" s="171"/>
      <c r="CW773" s="171"/>
      <c r="CX773" s="171"/>
      <c r="CY773" s="171"/>
      <c r="CZ773" s="171"/>
      <c r="DA773" s="171"/>
      <c r="DB773" s="171"/>
      <c r="DC773" s="171"/>
      <c r="DD773" s="171"/>
      <c r="DE773" s="171"/>
      <c r="DF773" s="171"/>
      <c r="DG773" s="171"/>
      <c r="DH773" s="171"/>
      <c r="DI773" s="171"/>
      <c r="DJ773" s="171"/>
      <c r="DK773" s="171"/>
      <c r="DL773" s="171"/>
      <c r="DM773" s="171"/>
      <c r="DN773" s="171"/>
      <c r="DO773" s="171"/>
      <c r="DP773" s="171"/>
      <c r="DQ773" s="171"/>
      <c r="DR773" s="171"/>
      <c r="DS773" s="171"/>
      <c r="DT773" s="171"/>
      <c r="DU773" s="171"/>
      <c r="DV773" s="171"/>
      <c r="DW773" s="171"/>
      <c r="DX773" s="171"/>
      <c r="DY773" s="171"/>
      <c r="DZ773" s="171"/>
      <c r="EA773" s="171"/>
      <c r="EB773" s="171"/>
      <c r="EC773" s="171"/>
      <c r="ED773" s="171"/>
      <c r="EE773" s="171"/>
      <c r="EF773" s="171"/>
      <c r="EG773" s="171"/>
      <c r="EH773" s="171"/>
      <c r="EI773" s="171"/>
      <c r="EJ773" s="171"/>
      <c r="EK773" s="171"/>
      <c r="EL773" s="171"/>
      <c r="EM773" s="171"/>
      <c r="EN773" s="171"/>
    </row>
    <row r="774" spans="43:144" ht="15" x14ac:dyDescent="0.25">
      <c r="AQ774" s="171"/>
      <c r="AR774"/>
      <c r="AS774"/>
      <c r="AT774"/>
      <c r="AU774"/>
      <c r="AV774"/>
      <c r="AW774"/>
      <c r="AX774"/>
      <c r="AY774"/>
      <c r="AZ774"/>
      <c r="BA774"/>
      <c r="BB774"/>
      <c r="BC774"/>
      <c r="BD774"/>
      <c r="BE774" s="171"/>
      <c r="BF774" s="171"/>
      <c r="BG774" s="171"/>
      <c r="BH774" s="171"/>
      <c r="BI774" s="171"/>
      <c r="BJ774" s="171"/>
      <c r="BK774" s="171"/>
      <c r="BL774" s="171"/>
      <c r="BM774" s="171"/>
      <c r="BN774" s="171"/>
      <c r="BO774" s="171"/>
      <c r="BP774" s="171"/>
      <c r="BQ774" s="171"/>
      <c r="BR774" s="171"/>
      <c r="BS774" s="171"/>
      <c r="BT774" s="171"/>
      <c r="BU774" s="171"/>
      <c r="BV774" s="171"/>
      <c r="BW774" s="171"/>
      <c r="BX774" s="171"/>
      <c r="BY774" s="171"/>
      <c r="BZ774" s="171"/>
      <c r="CA774" s="171"/>
      <c r="CB774" s="171"/>
      <c r="CC774" s="171"/>
      <c r="CD774" s="171"/>
      <c r="CE774" s="171"/>
      <c r="CF774" s="171"/>
      <c r="CG774" s="171"/>
      <c r="CH774" s="171"/>
      <c r="CI774" s="171"/>
      <c r="CJ774" s="171"/>
      <c r="CK774" s="171"/>
      <c r="CL774" s="171"/>
      <c r="CM774" s="171"/>
      <c r="CN774" s="171"/>
      <c r="CO774" s="171"/>
      <c r="CP774" s="171"/>
      <c r="CQ774" s="171"/>
      <c r="CR774" s="171"/>
      <c r="CS774" s="171"/>
      <c r="CT774" s="171"/>
      <c r="CU774" s="171"/>
      <c r="CV774" s="171"/>
      <c r="CW774" s="171"/>
      <c r="CX774" s="171"/>
      <c r="CY774" s="171"/>
      <c r="CZ774" s="171"/>
      <c r="DA774" s="171"/>
      <c r="DB774" s="171"/>
      <c r="DC774" s="171"/>
      <c r="DD774" s="171"/>
      <c r="DE774" s="171"/>
      <c r="DF774" s="171"/>
      <c r="DG774" s="171"/>
      <c r="DH774" s="171"/>
      <c r="DI774" s="171"/>
      <c r="DJ774" s="171"/>
      <c r="DK774" s="171"/>
      <c r="DL774" s="171"/>
      <c r="DM774" s="171"/>
      <c r="DN774" s="171"/>
      <c r="DO774" s="171"/>
      <c r="DP774" s="171"/>
      <c r="DQ774" s="171"/>
      <c r="DR774" s="171"/>
      <c r="DS774" s="171"/>
      <c r="DT774" s="171"/>
      <c r="DU774" s="171"/>
      <c r="DV774" s="171"/>
      <c r="DW774" s="171"/>
      <c r="DX774" s="171"/>
      <c r="DY774" s="171"/>
      <c r="DZ774" s="171"/>
      <c r="EA774" s="171"/>
      <c r="EB774" s="171"/>
      <c r="EC774" s="171"/>
      <c r="ED774" s="171"/>
      <c r="EE774" s="171"/>
      <c r="EF774" s="171"/>
      <c r="EG774" s="171"/>
      <c r="EH774" s="171"/>
      <c r="EI774" s="171"/>
      <c r="EJ774" s="171"/>
      <c r="EK774" s="171"/>
      <c r="EL774" s="171"/>
      <c r="EM774" s="171"/>
      <c r="EN774" s="171"/>
    </row>
    <row r="775" spans="43:144" ht="15" x14ac:dyDescent="0.25">
      <c r="AQ775" s="171"/>
      <c r="AR775"/>
      <c r="AS775"/>
      <c r="AT775"/>
      <c r="AU775"/>
      <c r="AV775"/>
      <c r="AW775"/>
      <c r="AX775"/>
      <c r="AY775"/>
      <c r="AZ775"/>
      <c r="BA775"/>
      <c r="BB775"/>
      <c r="BC775"/>
      <c r="BD775"/>
      <c r="BE775" s="171"/>
      <c r="BF775" s="171"/>
      <c r="BG775" s="171"/>
      <c r="BH775" s="171"/>
      <c r="BI775" s="171"/>
      <c r="BJ775" s="171"/>
      <c r="BK775" s="171"/>
      <c r="BL775" s="171"/>
      <c r="BM775" s="171"/>
      <c r="BN775" s="171"/>
      <c r="BO775" s="171"/>
      <c r="BP775" s="171"/>
      <c r="BQ775" s="171"/>
      <c r="BR775" s="171"/>
      <c r="BS775" s="171"/>
      <c r="BT775" s="171"/>
      <c r="BU775" s="171"/>
      <c r="BV775" s="171"/>
      <c r="BW775" s="171"/>
      <c r="BX775" s="171"/>
      <c r="BY775" s="171"/>
      <c r="BZ775" s="171"/>
      <c r="CA775" s="171"/>
      <c r="CB775" s="171"/>
      <c r="CC775" s="171"/>
      <c r="CD775" s="171"/>
      <c r="CE775" s="171"/>
      <c r="CF775" s="171"/>
      <c r="CG775" s="171"/>
      <c r="CH775" s="171"/>
      <c r="CI775" s="171"/>
      <c r="CJ775" s="171"/>
      <c r="CK775" s="171"/>
      <c r="CL775" s="171"/>
      <c r="CM775" s="171"/>
      <c r="CN775" s="171"/>
      <c r="CO775" s="171"/>
      <c r="CP775" s="171"/>
      <c r="CQ775" s="171"/>
      <c r="CR775" s="171"/>
      <c r="CS775" s="171"/>
      <c r="CT775" s="171"/>
      <c r="CU775" s="171"/>
      <c r="CV775" s="171"/>
      <c r="CW775" s="171"/>
      <c r="CX775" s="171"/>
      <c r="CY775" s="171"/>
      <c r="CZ775" s="171"/>
      <c r="DA775" s="171"/>
      <c r="DB775" s="171"/>
      <c r="DC775" s="171"/>
      <c r="DD775" s="171"/>
      <c r="DE775" s="171"/>
      <c r="DF775" s="171"/>
      <c r="DG775" s="171"/>
      <c r="DH775" s="171"/>
      <c r="DI775" s="171"/>
      <c r="DJ775" s="171"/>
      <c r="DK775" s="171"/>
      <c r="DL775" s="171"/>
      <c r="DM775" s="171"/>
      <c r="DN775" s="171"/>
      <c r="DO775" s="171"/>
      <c r="DP775" s="171"/>
      <c r="DQ775" s="171"/>
      <c r="DR775" s="171"/>
      <c r="DS775" s="171"/>
      <c r="DT775" s="171"/>
      <c r="DU775" s="171"/>
      <c r="DV775" s="171"/>
      <c r="DW775" s="171"/>
      <c r="DX775" s="171"/>
      <c r="DY775" s="171"/>
      <c r="DZ775" s="171"/>
      <c r="EA775" s="171"/>
      <c r="EB775" s="171"/>
      <c r="EC775" s="171"/>
      <c r="ED775" s="171"/>
      <c r="EE775" s="171"/>
      <c r="EF775" s="171"/>
      <c r="EG775" s="171"/>
      <c r="EH775" s="171"/>
      <c r="EI775" s="171"/>
      <c r="EJ775" s="171"/>
      <c r="EK775" s="171"/>
      <c r="EL775" s="171"/>
      <c r="EM775" s="171"/>
      <c r="EN775" s="171"/>
    </row>
    <row r="776" spans="43:144" ht="15" x14ac:dyDescent="0.25">
      <c r="AQ776" s="171"/>
      <c r="AR776"/>
      <c r="AS776"/>
      <c r="AT776"/>
      <c r="AU776"/>
      <c r="AV776"/>
      <c r="AW776"/>
      <c r="AX776"/>
      <c r="AY776"/>
      <c r="AZ776"/>
      <c r="BA776"/>
      <c r="BB776"/>
      <c r="BC776"/>
      <c r="BD776"/>
      <c r="BE776" s="171"/>
      <c r="BF776" s="171"/>
      <c r="BG776" s="171"/>
      <c r="BH776" s="171"/>
      <c r="BI776" s="171"/>
      <c r="BJ776" s="171"/>
      <c r="BK776" s="171"/>
      <c r="BL776" s="171"/>
      <c r="BM776" s="171"/>
      <c r="BN776" s="171"/>
      <c r="BO776" s="171"/>
      <c r="BP776" s="171"/>
      <c r="BQ776" s="171"/>
      <c r="BR776" s="171"/>
      <c r="BS776" s="171"/>
      <c r="BT776" s="171"/>
      <c r="BU776" s="171"/>
      <c r="BV776" s="171"/>
      <c r="BW776" s="171"/>
      <c r="BX776" s="171"/>
      <c r="BY776" s="171"/>
      <c r="BZ776" s="171"/>
      <c r="CA776" s="171"/>
      <c r="CB776" s="171"/>
      <c r="CC776" s="171"/>
      <c r="CD776" s="171"/>
      <c r="CE776" s="171"/>
      <c r="CF776" s="171"/>
      <c r="CG776" s="171"/>
      <c r="CH776" s="171"/>
      <c r="CI776" s="171"/>
      <c r="CJ776" s="171"/>
      <c r="CK776" s="171"/>
      <c r="CL776" s="171"/>
      <c r="CM776" s="171"/>
      <c r="CN776" s="171"/>
      <c r="CO776" s="171"/>
      <c r="CP776" s="171"/>
      <c r="CQ776" s="171"/>
      <c r="CR776" s="171"/>
      <c r="CS776" s="171"/>
      <c r="CT776" s="171"/>
      <c r="CU776" s="171"/>
      <c r="CV776" s="171"/>
      <c r="CW776" s="171"/>
      <c r="CX776" s="171"/>
      <c r="CY776" s="171"/>
      <c r="CZ776" s="171"/>
      <c r="DA776" s="171"/>
      <c r="DB776" s="171"/>
      <c r="DC776" s="171"/>
      <c r="DD776" s="171"/>
      <c r="DE776" s="171"/>
      <c r="DF776" s="171"/>
      <c r="DG776" s="171"/>
      <c r="DH776" s="171"/>
      <c r="DI776" s="171"/>
      <c r="DJ776" s="171"/>
      <c r="DK776" s="171"/>
      <c r="DL776" s="171"/>
      <c r="DM776" s="171"/>
      <c r="DN776" s="171"/>
      <c r="DO776" s="171"/>
      <c r="DP776" s="171"/>
      <c r="DQ776" s="171"/>
      <c r="DR776" s="171"/>
      <c r="DS776" s="171"/>
      <c r="DT776" s="171"/>
      <c r="DU776" s="171"/>
      <c r="DV776" s="171"/>
      <c r="DW776" s="171"/>
      <c r="DX776" s="171"/>
      <c r="DY776" s="171"/>
      <c r="DZ776" s="171"/>
      <c r="EA776" s="171"/>
      <c r="EB776" s="171"/>
      <c r="EC776" s="171"/>
      <c r="ED776" s="171"/>
      <c r="EE776" s="171"/>
      <c r="EF776" s="171"/>
      <c r="EG776" s="171"/>
      <c r="EH776" s="171"/>
      <c r="EI776" s="171"/>
      <c r="EJ776" s="171"/>
      <c r="EK776" s="171"/>
      <c r="EL776" s="171"/>
      <c r="EM776" s="171"/>
      <c r="EN776" s="171"/>
    </row>
    <row r="777" spans="43:144" ht="15" x14ac:dyDescent="0.25">
      <c r="AQ777" s="171"/>
      <c r="AR777"/>
      <c r="AS777"/>
      <c r="AT777"/>
      <c r="AU777"/>
      <c r="AV777"/>
      <c r="AW777"/>
      <c r="AX777"/>
      <c r="AY777"/>
      <c r="AZ777"/>
      <c r="BA777"/>
      <c r="BB777"/>
      <c r="BC777"/>
      <c r="BD777"/>
      <c r="BE777" s="171"/>
      <c r="BF777" s="171"/>
      <c r="BG777" s="171"/>
      <c r="BH777" s="171"/>
      <c r="BI777" s="171"/>
      <c r="BJ777" s="171"/>
      <c r="BK777" s="171"/>
      <c r="BL777" s="171"/>
      <c r="BM777" s="171"/>
      <c r="BN777" s="171"/>
      <c r="BO777" s="171"/>
      <c r="BP777" s="171"/>
      <c r="BQ777" s="171"/>
      <c r="BR777" s="171"/>
      <c r="BS777" s="171"/>
      <c r="BT777" s="171"/>
      <c r="BU777" s="171"/>
      <c r="BV777" s="171"/>
      <c r="BW777" s="171"/>
      <c r="BX777" s="171"/>
      <c r="BY777" s="171"/>
      <c r="BZ777" s="171"/>
      <c r="CA777" s="171"/>
      <c r="CB777" s="171"/>
      <c r="CC777" s="171"/>
      <c r="CD777" s="171"/>
      <c r="CE777" s="171"/>
      <c r="CF777" s="171"/>
      <c r="CG777" s="171"/>
      <c r="CH777" s="171"/>
      <c r="CI777" s="171"/>
      <c r="CJ777" s="171"/>
      <c r="CK777" s="171"/>
      <c r="CL777" s="171"/>
      <c r="CM777" s="171"/>
      <c r="CN777" s="171"/>
      <c r="CO777" s="171"/>
      <c r="CP777" s="171"/>
      <c r="CQ777" s="171"/>
      <c r="CR777" s="171"/>
      <c r="CS777" s="171"/>
      <c r="CT777" s="171"/>
      <c r="CU777" s="171"/>
      <c r="CV777" s="171"/>
      <c r="CW777" s="171"/>
      <c r="CX777" s="171"/>
      <c r="CY777" s="171"/>
      <c r="CZ777" s="171"/>
      <c r="DA777" s="171"/>
      <c r="DB777" s="171"/>
      <c r="DC777" s="171"/>
      <c r="DD777" s="171"/>
      <c r="DE777" s="171"/>
      <c r="DF777" s="171"/>
      <c r="DG777" s="171"/>
      <c r="DH777" s="171"/>
      <c r="DI777" s="171"/>
      <c r="DJ777" s="171"/>
      <c r="DK777" s="171"/>
      <c r="DL777" s="171"/>
      <c r="DM777" s="171"/>
      <c r="DN777" s="171"/>
      <c r="DO777" s="171"/>
      <c r="DP777" s="171"/>
      <c r="DQ777" s="171"/>
      <c r="DR777" s="171"/>
      <c r="DS777" s="171"/>
      <c r="DT777" s="171"/>
      <c r="DU777" s="171"/>
      <c r="DV777" s="171"/>
      <c r="DW777" s="171"/>
      <c r="DX777" s="171"/>
      <c r="DY777" s="171"/>
      <c r="DZ777" s="171"/>
      <c r="EA777" s="171"/>
      <c r="EB777" s="171"/>
      <c r="EC777" s="171"/>
      <c r="ED777" s="171"/>
      <c r="EE777" s="171"/>
      <c r="EF777" s="171"/>
      <c r="EG777" s="171"/>
      <c r="EH777" s="171"/>
      <c r="EI777" s="171"/>
      <c r="EJ777" s="171"/>
      <c r="EK777" s="171"/>
      <c r="EL777" s="171"/>
      <c r="EM777" s="171"/>
      <c r="EN777" s="171"/>
    </row>
    <row r="778" spans="43:144" ht="15" x14ac:dyDescent="0.25">
      <c r="AQ778" s="171"/>
      <c r="AR778"/>
      <c r="AS778"/>
      <c r="AT778"/>
      <c r="AU778"/>
      <c r="AV778"/>
      <c r="AW778"/>
      <c r="AX778"/>
      <c r="AY778"/>
      <c r="AZ778"/>
      <c r="BA778"/>
      <c r="BB778"/>
      <c r="BC778"/>
      <c r="BD778"/>
      <c r="BE778" s="171"/>
      <c r="BF778" s="171"/>
      <c r="BG778" s="171"/>
      <c r="BH778" s="171"/>
      <c r="BI778" s="171"/>
      <c r="BJ778" s="171"/>
      <c r="BK778" s="171"/>
      <c r="BL778" s="171"/>
      <c r="BM778" s="171"/>
      <c r="BN778" s="171"/>
      <c r="BO778" s="171"/>
      <c r="BP778" s="171"/>
      <c r="BQ778" s="171"/>
      <c r="BR778" s="171"/>
      <c r="BS778" s="171"/>
      <c r="BT778" s="171"/>
      <c r="BU778" s="171"/>
      <c r="BV778" s="171"/>
      <c r="BW778" s="171"/>
      <c r="BX778" s="171"/>
      <c r="BY778" s="171"/>
      <c r="BZ778" s="171"/>
      <c r="CA778" s="171"/>
      <c r="CB778" s="171"/>
      <c r="CC778" s="171"/>
      <c r="CD778" s="171"/>
      <c r="CE778" s="171"/>
      <c r="CF778" s="171"/>
      <c r="CG778" s="171"/>
      <c r="CH778" s="171"/>
      <c r="CI778" s="171"/>
      <c r="CJ778" s="171"/>
      <c r="CK778" s="171"/>
      <c r="CL778" s="171"/>
      <c r="CM778" s="171"/>
      <c r="CN778" s="171"/>
      <c r="CO778" s="171"/>
      <c r="CP778" s="171"/>
      <c r="CQ778" s="171"/>
      <c r="CR778" s="171"/>
      <c r="CS778" s="171"/>
      <c r="CT778" s="171"/>
      <c r="CU778" s="171"/>
      <c r="CV778" s="171"/>
      <c r="CW778" s="171"/>
      <c r="CX778" s="171"/>
      <c r="CY778" s="171"/>
      <c r="CZ778" s="171"/>
      <c r="DA778" s="171"/>
      <c r="DB778" s="171"/>
      <c r="DC778" s="171"/>
      <c r="DD778" s="171"/>
      <c r="DE778" s="171"/>
      <c r="DF778" s="171"/>
      <c r="DG778" s="171"/>
      <c r="DH778" s="171"/>
      <c r="DI778" s="171"/>
      <c r="DJ778" s="171"/>
      <c r="DK778" s="171"/>
      <c r="DL778" s="171"/>
      <c r="DM778" s="171"/>
      <c r="DN778" s="171"/>
      <c r="DO778" s="171"/>
      <c r="DP778" s="171"/>
      <c r="DQ778" s="171"/>
      <c r="DR778" s="171"/>
      <c r="DS778" s="171"/>
      <c r="DT778" s="171"/>
      <c r="DU778" s="171"/>
      <c r="DV778" s="171"/>
      <c r="DW778" s="171"/>
      <c r="DX778" s="171"/>
      <c r="DY778" s="171"/>
      <c r="DZ778" s="171"/>
      <c r="EA778" s="171"/>
      <c r="EB778" s="171"/>
      <c r="EC778" s="171"/>
      <c r="ED778" s="171"/>
      <c r="EE778" s="171"/>
      <c r="EF778" s="171"/>
      <c r="EG778" s="171"/>
      <c r="EH778" s="171"/>
      <c r="EI778" s="171"/>
      <c r="EJ778" s="171"/>
      <c r="EK778" s="171"/>
      <c r="EL778" s="171"/>
      <c r="EM778" s="171"/>
      <c r="EN778" s="171"/>
    </row>
    <row r="779" spans="43:144" ht="15" x14ac:dyDescent="0.25">
      <c r="AQ779" s="171"/>
      <c r="AR779"/>
      <c r="AS779"/>
      <c r="AT779"/>
      <c r="AU779"/>
      <c r="AV779"/>
      <c r="AW779"/>
      <c r="AX779"/>
      <c r="AY779"/>
      <c r="AZ779"/>
      <c r="BA779"/>
      <c r="BB779"/>
      <c r="BC779"/>
      <c r="BD779"/>
      <c r="BE779" s="171"/>
      <c r="BF779" s="171"/>
      <c r="BG779" s="171"/>
      <c r="BH779" s="171"/>
      <c r="BI779" s="171"/>
      <c r="BJ779" s="171"/>
      <c r="BK779" s="171"/>
      <c r="BL779" s="171"/>
      <c r="BM779" s="171"/>
      <c r="BN779" s="171"/>
      <c r="BO779" s="171"/>
      <c r="BP779" s="171"/>
      <c r="BQ779" s="171"/>
      <c r="BR779" s="171"/>
      <c r="BS779" s="171"/>
      <c r="BT779" s="171"/>
      <c r="BU779" s="171"/>
      <c r="BV779" s="171"/>
      <c r="BW779" s="171"/>
      <c r="BX779" s="171"/>
      <c r="BY779" s="171"/>
      <c r="BZ779" s="171"/>
      <c r="CA779" s="171"/>
      <c r="CB779" s="171"/>
      <c r="CC779" s="171"/>
      <c r="CD779" s="171"/>
      <c r="CE779" s="171"/>
      <c r="CF779" s="171"/>
      <c r="CG779" s="171"/>
      <c r="CH779" s="171"/>
      <c r="CI779" s="171"/>
      <c r="CJ779" s="171"/>
      <c r="CK779" s="171"/>
      <c r="CL779" s="171"/>
      <c r="CM779" s="171"/>
      <c r="CN779" s="171"/>
      <c r="CO779" s="171"/>
      <c r="CP779" s="171"/>
      <c r="CQ779" s="171"/>
      <c r="CR779" s="171"/>
      <c r="CS779" s="171"/>
      <c r="CT779" s="171"/>
      <c r="CU779" s="171"/>
      <c r="CV779" s="171"/>
      <c r="CW779" s="171"/>
      <c r="CX779" s="171"/>
      <c r="CY779" s="171"/>
      <c r="CZ779" s="171"/>
      <c r="DA779" s="171"/>
      <c r="DB779" s="171"/>
      <c r="DC779" s="171"/>
      <c r="DD779" s="171"/>
      <c r="DE779" s="171"/>
      <c r="DF779" s="171"/>
      <c r="DG779" s="171"/>
      <c r="DH779" s="171"/>
      <c r="DI779" s="171"/>
      <c r="DJ779" s="171"/>
      <c r="DK779" s="171"/>
      <c r="DL779" s="171"/>
      <c r="DM779" s="171"/>
      <c r="DN779" s="171"/>
      <c r="DO779" s="171"/>
      <c r="DP779" s="171"/>
      <c r="DQ779" s="171"/>
      <c r="DR779" s="171"/>
      <c r="DS779" s="171"/>
      <c r="DT779" s="171"/>
      <c r="DU779" s="171"/>
      <c r="DV779" s="171"/>
      <c r="DW779" s="171"/>
      <c r="DX779" s="171"/>
      <c r="DY779" s="171"/>
      <c r="DZ779" s="171"/>
      <c r="EA779" s="171"/>
      <c r="EB779" s="171"/>
      <c r="EC779" s="171"/>
      <c r="ED779" s="171"/>
      <c r="EE779" s="171"/>
      <c r="EF779" s="171"/>
      <c r="EG779" s="171"/>
      <c r="EH779" s="171"/>
      <c r="EI779" s="171"/>
      <c r="EJ779" s="171"/>
      <c r="EK779" s="171"/>
      <c r="EL779" s="171"/>
      <c r="EM779" s="171"/>
      <c r="EN779" s="171"/>
    </row>
    <row r="780" spans="43:144" ht="15" x14ac:dyDescent="0.25">
      <c r="AQ780" s="171"/>
      <c r="AR780"/>
      <c r="AS780"/>
      <c r="AT780"/>
      <c r="AU780"/>
      <c r="AV780"/>
      <c r="AW780"/>
      <c r="AX780"/>
      <c r="AY780"/>
      <c r="AZ780"/>
      <c r="BA780"/>
      <c r="BB780"/>
      <c r="BC780"/>
      <c r="BD780"/>
      <c r="BE780" s="171"/>
      <c r="BF780" s="171"/>
      <c r="BG780" s="171"/>
      <c r="BH780" s="171"/>
      <c r="BI780" s="171"/>
      <c r="BJ780" s="171"/>
      <c r="BK780" s="171"/>
      <c r="BL780" s="171"/>
      <c r="BM780" s="171"/>
      <c r="BN780" s="171"/>
      <c r="BO780" s="171"/>
      <c r="BP780" s="171"/>
      <c r="BQ780" s="171"/>
      <c r="BR780" s="171"/>
      <c r="BS780" s="171"/>
      <c r="BT780" s="171"/>
      <c r="BU780" s="171"/>
      <c r="BV780" s="171"/>
      <c r="BW780" s="171"/>
      <c r="BX780" s="171"/>
      <c r="BY780" s="171"/>
      <c r="BZ780" s="171"/>
      <c r="CA780" s="171"/>
      <c r="CB780" s="171"/>
      <c r="CC780" s="171"/>
      <c r="CD780" s="171"/>
      <c r="CE780" s="171"/>
      <c r="CF780" s="171"/>
      <c r="CG780" s="171"/>
      <c r="CH780" s="171"/>
      <c r="CI780" s="171"/>
      <c r="CJ780" s="171"/>
      <c r="CK780" s="171"/>
      <c r="CL780" s="171"/>
      <c r="CM780" s="171"/>
      <c r="CN780" s="171"/>
      <c r="CO780" s="171"/>
      <c r="CP780" s="171"/>
      <c r="CQ780" s="171"/>
      <c r="CR780" s="171"/>
      <c r="CS780" s="171"/>
      <c r="CT780" s="171"/>
      <c r="CU780" s="171"/>
      <c r="CV780" s="171"/>
      <c r="CW780" s="171"/>
      <c r="CX780" s="171"/>
      <c r="CY780" s="171"/>
      <c r="CZ780" s="171"/>
      <c r="DA780" s="171"/>
      <c r="DB780" s="171"/>
      <c r="DC780" s="171"/>
      <c r="DD780" s="171"/>
      <c r="DE780" s="171"/>
      <c r="DF780" s="171"/>
      <c r="DG780" s="171"/>
      <c r="DH780" s="171"/>
      <c r="DI780" s="171"/>
      <c r="DJ780" s="171"/>
      <c r="DK780" s="171"/>
      <c r="DL780" s="171"/>
      <c r="DM780" s="171"/>
      <c r="DN780" s="171"/>
      <c r="DO780" s="171"/>
      <c r="DP780" s="171"/>
      <c r="DQ780" s="171"/>
      <c r="DR780" s="171"/>
      <c r="DS780" s="171"/>
      <c r="DT780" s="171"/>
      <c r="DU780" s="171"/>
      <c r="DV780" s="171"/>
      <c r="DW780" s="171"/>
      <c r="DX780" s="171"/>
      <c r="DY780" s="171"/>
      <c r="DZ780" s="171"/>
      <c r="EA780" s="171"/>
      <c r="EB780" s="171"/>
      <c r="EC780" s="171"/>
      <c r="ED780" s="171"/>
      <c r="EE780" s="171"/>
      <c r="EF780" s="171"/>
      <c r="EG780" s="171"/>
      <c r="EH780" s="171"/>
      <c r="EI780" s="171"/>
      <c r="EJ780" s="171"/>
      <c r="EK780" s="171"/>
      <c r="EL780" s="171"/>
      <c r="EM780" s="171"/>
      <c r="EN780" s="171"/>
    </row>
    <row r="781" spans="43:144" ht="15" x14ac:dyDescent="0.25">
      <c r="AQ781" s="171"/>
      <c r="AR781"/>
      <c r="AS781"/>
      <c r="AT781"/>
      <c r="AU781"/>
      <c r="AV781"/>
      <c r="AW781"/>
      <c r="AX781"/>
      <c r="AY781"/>
      <c r="AZ781"/>
      <c r="BA781"/>
      <c r="BB781"/>
      <c r="BC781"/>
      <c r="BD781"/>
      <c r="BE781" s="171"/>
      <c r="BF781" s="171"/>
      <c r="BG781" s="171"/>
      <c r="BH781" s="171"/>
      <c r="BI781" s="171"/>
      <c r="BJ781" s="171"/>
      <c r="BK781" s="171"/>
      <c r="BL781" s="171"/>
      <c r="BM781" s="171"/>
      <c r="BN781" s="171"/>
      <c r="BO781" s="171"/>
      <c r="BP781" s="171"/>
      <c r="BQ781" s="171"/>
      <c r="BR781" s="171"/>
      <c r="BS781" s="171"/>
      <c r="BT781" s="171"/>
      <c r="BU781" s="171"/>
      <c r="BV781" s="171"/>
      <c r="BW781" s="171"/>
      <c r="BX781" s="171"/>
      <c r="BY781" s="171"/>
      <c r="BZ781" s="171"/>
      <c r="CA781" s="171"/>
      <c r="CB781" s="171"/>
      <c r="CC781" s="171"/>
      <c r="CD781" s="171"/>
      <c r="CE781" s="171"/>
      <c r="CF781" s="171"/>
      <c r="CG781" s="171"/>
      <c r="CH781" s="171"/>
      <c r="CI781" s="171"/>
      <c r="CJ781" s="171"/>
      <c r="CK781" s="171"/>
      <c r="CL781" s="171"/>
      <c r="CM781" s="171"/>
      <c r="CN781" s="171"/>
      <c r="CO781" s="171"/>
      <c r="CP781" s="171"/>
      <c r="CQ781" s="171"/>
      <c r="CR781" s="171"/>
      <c r="CS781" s="171"/>
      <c r="CT781" s="171"/>
      <c r="CU781" s="171"/>
      <c r="CV781" s="171"/>
      <c r="CW781" s="171"/>
      <c r="CX781" s="171"/>
      <c r="CY781" s="171"/>
      <c r="CZ781" s="171"/>
      <c r="DA781" s="171"/>
      <c r="DB781" s="171"/>
      <c r="DC781" s="171"/>
      <c r="DD781" s="171"/>
      <c r="DE781" s="171"/>
      <c r="DF781" s="171"/>
      <c r="DG781" s="171"/>
      <c r="DH781" s="171"/>
      <c r="DI781" s="171"/>
      <c r="DJ781" s="171"/>
      <c r="DK781" s="171"/>
      <c r="DL781" s="171"/>
      <c r="DM781" s="171"/>
      <c r="DN781" s="171"/>
      <c r="DO781" s="171"/>
      <c r="DP781" s="171"/>
      <c r="DQ781" s="171"/>
      <c r="DR781" s="171"/>
      <c r="DS781" s="171"/>
      <c r="DT781" s="171"/>
      <c r="DU781" s="171"/>
      <c r="DV781" s="171"/>
      <c r="DW781" s="171"/>
      <c r="DX781" s="171"/>
      <c r="DY781" s="171"/>
      <c r="DZ781" s="171"/>
      <c r="EA781" s="171"/>
      <c r="EB781" s="171"/>
      <c r="EC781" s="171"/>
      <c r="ED781" s="171"/>
      <c r="EE781" s="171"/>
      <c r="EF781" s="171"/>
      <c r="EG781" s="171"/>
      <c r="EH781" s="171"/>
      <c r="EI781" s="171"/>
      <c r="EJ781" s="171"/>
      <c r="EK781" s="171"/>
      <c r="EL781" s="171"/>
      <c r="EM781" s="171"/>
      <c r="EN781" s="171"/>
    </row>
    <row r="782" spans="43:144" ht="15" x14ac:dyDescent="0.25">
      <c r="AQ782" s="171"/>
      <c r="AR782"/>
      <c r="AS782"/>
      <c r="AT782"/>
      <c r="AU782"/>
      <c r="AV782"/>
      <c r="AW782"/>
      <c r="AX782"/>
      <c r="AY782"/>
      <c r="AZ782"/>
      <c r="BA782"/>
      <c r="BB782"/>
      <c r="BC782"/>
      <c r="BD782"/>
      <c r="BE782" s="171"/>
      <c r="BF782" s="171"/>
      <c r="BG782" s="171"/>
      <c r="BH782" s="171"/>
      <c r="BI782" s="171"/>
      <c r="BJ782" s="171"/>
      <c r="BK782" s="171"/>
      <c r="BL782" s="171"/>
      <c r="BM782" s="171"/>
      <c r="BN782" s="171"/>
      <c r="BO782" s="171"/>
      <c r="BP782" s="171"/>
      <c r="BQ782" s="171"/>
      <c r="BR782" s="171"/>
      <c r="BS782" s="171"/>
      <c r="BT782" s="171"/>
      <c r="BU782" s="171"/>
      <c r="BV782" s="171"/>
      <c r="BW782" s="171"/>
      <c r="BX782" s="171"/>
      <c r="BY782" s="171"/>
      <c r="BZ782" s="171"/>
      <c r="CA782" s="171"/>
      <c r="CB782" s="171"/>
      <c r="CC782" s="171"/>
      <c r="CD782" s="171"/>
      <c r="CE782" s="171"/>
      <c r="CF782" s="171"/>
      <c r="CG782" s="171"/>
      <c r="CH782" s="171"/>
      <c r="CI782" s="171"/>
      <c r="CJ782" s="171"/>
      <c r="CK782" s="171"/>
      <c r="CL782" s="171"/>
      <c r="CM782" s="171"/>
      <c r="CN782" s="171"/>
      <c r="CO782" s="171"/>
      <c r="CP782" s="171"/>
      <c r="CQ782" s="171"/>
      <c r="CR782" s="171"/>
      <c r="CS782" s="171"/>
      <c r="CT782" s="171"/>
      <c r="CU782" s="171"/>
      <c r="CV782" s="171"/>
      <c r="CW782" s="171"/>
      <c r="CX782" s="171"/>
      <c r="CY782" s="171"/>
      <c r="CZ782" s="171"/>
      <c r="DA782" s="171"/>
      <c r="DB782" s="171"/>
      <c r="DC782" s="171"/>
      <c r="DD782" s="171"/>
      <c r="DE782" s="171"/>
      <c r="DF782" s="171"/>
      <c r="DG782" s="171"/>
      <c r="DH782" s="171"/>
      <c r="DI782" s="171"/>
      <c r="DJ782" s="171"/>
      <c r="DK782" s="171"/>
      <c r="DL782" s="171"/>
      <c r="DM782" s="171"/>
      <c r="DN782" s="171"/>
      <c r="DO782" s="171"/>
      <c r="DP782" s="171"/>
      <c r="DQ782" s="171"/>
      <c r="DR782" s="171"/>
      <c r="DS782" s="171"/>
      <c r="DT782" s="171"/>
      <c r="DU782" s="171"/>
      <c r="DV782" s="171"/>
      <c r="DW782" s="171"/>
      <c r="DX782" s="171"/>
      <c r="DY782" s="171"/>
      <c r="DZ782" s="171"/>
      <c r="EA782" s="171"/>
      <c r="EB782" s="171"/>
      <c r="EC782" s="171"/>
      <c r="ED782" s="171"/>
      <c r="EE782" s="171"/>
      <c r="EF782" s="171"/>
      <c r="EG782" s="171"/>
      <c r="EH782" s="171"/>
      <c r="EI782" s="171"/>
      <c r="EJ782" s="171"/>
      <c r="EK782" s="171"/>
      <c r="EL782" s="171"/>
      <c r="EM782" s="171"/>
      <c r="EN782" s="171"/>
    </row>
    <row r="783" spans="43:144" ht="15" x14ac:dyDescent="0.25">
      <c r="AQ783" s="171"/>
      <c r="AR783"/>
      <c r="AS783"/>
      <c r="AT783"/>
      <c r="AU783"/>
      <c r="AV783"/>
      <c r="AW783"/>
      <c r="AX783"/>
      <c r="AY783"/>
      <c r="AZ783"/>
      <c r="BA783"/>
      <c r="BB783"/>
      <c r="BC783"/>
      <c r="BD783"/>
      <c r="BE783" s="171"/>
      <c r="BF783" s="171"/>
      <c r="BG783" s="171"/>
      <c r="BH783" s="171"/>
      <c r="BI783" s="171"/>
      <c r="BJ783" s="171"/>
      <c r="BK783" s="171"/>
      <c r="BL783" s="171"/>
      <c r="BM783" s="171"/>
      <c r="BN783" s="171"/>
      <c r="BO783" s="171"/>
      <c r="BP783" s="171"/>
      <c r="BQ783" s="171"/>
      <c r="BR783" s="171"/>
      <c r="BS783" s="171"/>
      <c r="BT783" s="171"/>
      <c r="BU783" s="171"/>
      <c r="BV783" s="171"/>
      <c r="BW783" s="171"/>
      <c r="BX783" s="171"/>
      <c r="BY783" s="171"/>
      <c r="BZ783" s="171"/>
      <c r="CA783" s="171"/>
      <c r="CB783" s="171"/>
      <c r="CC783" s="171"/>
      <c r="CD783" s="171"/>
      <c r="CE783" s="171"/>
      <c r="CF783" s="171"/>
      <c r="CG783" s="171"/>
      <c r="CH783" s="171"/>
      <c r="CI783" s="171"/>
      <c r="CJ783" s="171"/>
      <c r="CK783" s="171"/>
      <c r="CL783" s="171"/>
      <c r="CM783" s="171"/>
      <c r="CN783" s="171"/>
      <c r="CO783" s="171"/>
      <c r="CP783" s="171"/>
      <c r="CQ783" s="171"/>
      <c r="CR783" s="171"/>
      <c r="CS783" s="171"/>
      <c r="CT783" s="171"/>
      <c r="CU783" s="171"/>
      <c r="CV783" s="171"/>
      <c r="CW783" s="171"/>
      <c r="CX783" s="171"/>
      <c r="CY783" s="171"/>
      <c r="CZ783" s="171"/>
      <c r="DA783" s="171"/>
      <c r="DB783" s="171"/>
      <c r="DC783" s="171"/>
      <c r="DD783" s="171"/>
      <c r="DE783" s="171"/>
      <c r="DF783" s="171"/>
      <c r="DG783" s="171"/>
      <c r="DH783" s="171"/>
      <c r="DI783" s="171"/>
      <c r="DJ783" s="171"/>
      <c r="DK783" s="171"/>
      <c r="DL783" s="171"/>
      <c r="DM783" s="171"/>
      <c r="DN783" s="171"/>
      <c r="DO783" s="171"/>
      <c r="DP783" s="171"/>
      <c r="DQ783" s="171"/>
      <c r="DR783" s="171"/>
      <c r="DS783" s="171"/>
      <c r="DT783" s="171"/>
      <c r="DU783" s="171"/>
      <c r="DV783" s="171"/>
      <c r="DW783" s="171"/>
      <c r="DX783" s="171"/>
      <c r="DY783" s="171"/>
      <c r="DZ783" s="171"/>
      <c r="EA783" s="171"/>
      <c r="EB783" s="171"/>
      <c r="EC783" s="171"/>
      <c r="ED783" s="171"/>
      <c r="EE783" s="171"/>
      <c r="EF783" s="171"/>
      <c r="EG783" s="171"/>
      <c r="EH783" s="171"/>
      <c r="EI783" s="171"/>
      <c r="EJ783" s="171"/>
      <c r="EK783" s="171"/>
      <c r="EL783" s="171"/>
      <c r="EM783" s="171"/>
      <c r="EN783" s="171"/>
    </row>
    <row r="784" spans="43:144" ht="15" x14ac:dyDescent="0.25">
      <c r="AQ784" s="171"/>
      <c r="AR784"/>
      <c r="AS784"/>
      <c r="AT784"/>
      <c r="AU784"/>
      <c r="AV784"/>
      <c r="AW784"/>
      <c r="AX784"/>
      <c r="AY784"/>
      <c r="AZ784"/>
      <c r="BA784"/>
      <c r="BB784"/>
      <c r="BC784"/>
      <c r="BD784"/>
      <c r="BE784" s="171"/>
      <c r="BF784" s="171"/>
      <c r="BG784" s="171"/>
      <c r="BH784" s="171"/>
      <c r="BI784" s="171"/>
      <c r="BJ784" s="171"/>
      <c r="BK784" s="171"/>
      <c r="BL784" s="171"/>
      <c r="BM784" s="171"/>
      <c r="BN784" s="171"/>
      <c r="BO784" s="171"/>
      <c r="BP784" s="171"/>
      <c r="BQ784" s="171"/>
      <c r="BR784" s="171"/>
      <c r="BS784" s="171"/>
      <c r="BT784" s="171"/>
      <c r="BU784" s="171"/>
      <c r="BV784" s="171"/>
      <c r="BW784" s="171"/>
      <c r="BX784" s="171"/>
      <c r="BY784" s="171"/>
      <c r="BZ784" s="171"/>
      <c r="CA784" s="171"/>
      <c r="CB784" s="171"/>
      <c r="CC784" s="171"/>
      <c r="CD784" s="171"/>
      <c r="CE784" s="171"/>
      <c r="CF784" s="171"/>
      <c r="CG784" s="171"/>
      <c r="CH784" s="171"/>
      <c r="CI784" s="171"/>
      <c r="CJ784" s="171"/>
      <c r="CK784" s="171"/>
      <c r="CL784" s="171"/>
      <c r="CM784" s="171"/>
      <c r="CN784" s="171"/>
      <c r="CO784" s="171"/>
      <c r="CP784" s="171"/>
      <c r="CQ784" s="171"/>
      <c r="CR784" s="171"/>
      <c r="CS784" s="171"/>
      <c r="CT784" s="171"/>
      <c r="CU784" s="171"/>
      <c r="CV784" s="171"/>
      <c r="CW784" s="171"/>
      <c r="CX784" s="171"/>
      <c r="CY784" s="171"/>
      <c r="CZ784" s="171"/>
      <c r="DA784" s="171"/>
      <c r="DB784" s="171"/>
      <c r="DC784" s="171"/>
      <c r="DD784" s="171"/>
      <c r="DE784" s="171"/>
      <c r="DF784" s="171"/>
      <c r="DG784" s="171"/>
      <c r="DH784" s="171"/>
      <c r="DI784" s="171"/>
      <c r="DJ784" s="171"/>
      <c r="DK784" s="171"/>
      <c r="DL784" s="171"/>
      <c r="DM784" s="171"/>
      <c r="DN784" s="171"/>
      <c r="DO784" s="171"/>
      <c r="DP784" s="171"/>
      <c r="DQ784" s="171"/>
      <c r="DR784" s="171"/>
      <c r="DS784" s="171"/>
      <c r="DT784" s="171"/>
      <c r="DU784" s="171"/>
      <c r="DV784" s="171"/>
      <c r="DW784" s="171"/>
      <c r="DX784" s="171"/>
      <c r="DY784" s="171"/>
      <c r="DZ784" s="171"/>
      <c r="EA784" s="171"/>
      <c r="EB784" s="171"/>
      <c r="EC784" s="171"/>
      <c r="ED784" s="171"/>
      <c r="EE784" s="171"/>
      <c r="EF784" s="171"/>
      <c r="EG784" s="171"/>
      <c r="EH784" s="171"/>
      <c r="EI784" s="171"/>
      <c r="EJ784" s="171"/>
      <c r="EK784" s="171"/>
      <c r="EL784" s="171"/>
      <c r="EM784" s="171"/>
      <c r="EN784" s="171"/>
    </row>
    <row r="785" spans="43:144" ht="15" x14ac:dyDescent="0.25">
      <c r="AQ785" s="171"/>
      <c r="AR785"/>
      <c r="AS785"/>
      <c r="AT785"/>
      <c r="AU785"/>
      <c r="AV785"/>
      <c r="AW785"/>
      <c r="AX785"/>
      <c r="AY785"/>
      <c r="AZ785"/>
      <c r="BA785"/>
      <c r="BB785"/>
      <c r="BC785"/>
      <c r="BD785"/>
      <c r="BE785" s="171"/>
      <c r="BF785" s="171"/>
      <c r="BG785" s="171"/>
      <c r="BH785" s="171"/>
      <c r="BI785" s="171"/>
      <c r="BJ785" s="171"/>
      <c r="BK785" s="171"/>
      <c r="BL785" s="171"/>
      <c r="BM785" s="171"/>
      <c r="BN785" s="171"/>
      <c r="BO785" s="171"/>
      <c r="BP785" s="171"/>
      <c r="BQ785" s="171"/>
      <c r="BR785" s="171"/>
      <c r="BS785" s="171"/>
      <c r="BT785" s="171"/>
      <c r="BU785" s="171"/>
      <c r="BV785" s="171"/>
      <c r="BW785" s="171"/>
      <c r="BX785" s="171"/>
      <c r="BY785" s="171"/>
      <c r="BZ785" s="171"/>
      <c r="CA785" s="171"/>
      <c r="CB785" s="171"/>
      <c r="CC785" s="171"/>
      <c r="CD785" s="171"/>
      <c r="CE785" s="171"/>
      <c r="CF785" s="171"/>
      <c r="CG785" s="171"/>
      <c r="CH785" s="171"/>
      <c r="CI785" s="171"/>
      <c r="CJ785" s="171"/>
      <c r="CK785" s="171"/>
      <c r="CL785" s="171"/>
      <c r="CM785" s="171"/>
      <c r="CN785" s="171"/>
      <c r="CO785" s="171"/>
      <c r="CP785" s="171"/>
      <c r="CQ785" s="171"/>
      <c r="CR785" s="171"/>
      <c r="CS785" s="171"/>
      <c r="CT785" s="171"/>
      <c r="CU785" s="171"/>
      <c r="CV785" s="171"/>
      <c r="CW785" s="171"/>
      <c r="CX785" s="171"/>
      <c r="CY785" s="171"/>
      <c r="CZ785" s="171"/>
      <c r="DA785" s="171"/>
      <c r="DB785" s="171"/>
      <c r="DC785" s="171"/>
      <c r="DD785" s="171"/>
      <c r="DE785" s="171"/>
      <c r="DF785" s="171"/>
      <c r="DG785" s="171"/>
      <c r="DH785" s="171"/>
      <c r="DI785" s="171"/>
      <c r="DJ785" s="171"/>
      <c r="DK785" s="171"/>
      <c r="DL785" s="171"/>
      <c r="DM785" s="171"/>
      <c r="DN785" s="171"/>
      <c r="DO785" s="171"/>
      <c r="DP785" s="171"/>
      <c r="DQ785" s="171"/>
      <c r="DR785" s="171"/>
      <c r="DS785" s="171"/>
      <c r="DT785" s="171"/>
      <c r="DU785" s="171"/>
      <c r="DV785" s="171"/>
      <c r="DW785" s="171"/>
      <c r="DX785" s="171"/>
      <c r="DY785" s="171"/>
      <c r="DZ785" s="171"/>
      <c r="EA785" s="171"/>
      <c r="EB785" s="171"/>
      <c r="EC785" s="171"/>
      <c r="ED785" s="171"/>
      <c r="EE785" s="171"/>
      <c r="EF785" s="171"/>
      <c r="EG785" s="171"/>
      <c r="EH785" s="171"/>
      <c r="EI785" s="171"/>
      <c r="EJ785" s="171"/>
      <c r="EK785" s="171"/>
      <c r="EL785" s="171"/>
      <c r="EM785" s="171"/>
      <c r="EN785" s="171"/>
    </row>
    <row r="786" spans="43:144" ht="15" x14ac:dyDescent="0.25">
      <c r="AQ786" s="171"/>
      <c r="AR786"/>
      <c r="AS786"/>
      <c r="AT786"/>
      <c r="AU786"/>
      <c r="AV786"/>
      <c r="AW786"/>
      <c r="AX786"/>
      <c r="AY786"/>
      <c r="AZ786"/>
      <c r="BA786"/>
      <c r="BB786"/>
      <c r="BC786"/>
      <c r="BD786"/>
      <c r="BE786" s="171"/>
      <c r="BF786" s="171"/>
      <c r="BG786" s="171"/>
      <c r="BH786" s="171"/>
      <c r="BI786" s="171"/>
      <c r="BJ786" s="171"/>
      <c r="BK786" s="171"/>
      <c r="BL786" s="171"/>
      <c r="BM786" s="171"/>
      <c r="BN786" s="171"/>
      <c r="BO786" s="171"/>
      <c r="BP786" s="171"/>
      <c r="BQ786" s="171"/>
      <c r="BR786" s="171"/>
      <c r="BS786" s="171"/>
      <c r="BT786" s="171"/>
      <c r="BU786" s="171"/>
      <c r="BV786" s="171"/>
      <c r="BW786" s="171"/>
      <c r="BX786" s="171"/>
      <c r="BY786" s="171"/>
      <c r="BZ786" s="171"/>
      <c r="CA786" s="171"/>
      <c r="CB786" s="171"/>
      <c r="CC786" s="171"/>
      <c r="CD786" s="171"/>
      <c r="CE786" s="171"/>
      <c r="CF786" s="171"/>
      <c r="CG786" s="171"/>
      <c r="CH786" s="171"/>
      <c r="CI786" s="171"/>
      <c r="CJ786" s="171"/>
      <c r="CK786" s="171"/>
      <c r="CL786" s="171"/>
      <c r="CM786" s="171"/>
      <c r="CN786" s="171"/>
      <c r="CO786" s="171"/>
      <c r="CP786" s="171"/>
      <c r="CQ786" s="171"/>
      <c r="CR786" s="171"/>
      <c r="CS786" s="171"/>
      <c r="CT786" s="171"/>
      <c r="CU786" s="171"/>
      <c r="CV786" s="171"/>
      <c r="CW786" s="171"/>
      <c r="CX786" s="171"/>
      <c r="CY786" s="171"/>
      <c r="CZ786" s="171"/>
      <c r="DA786" s="171"/>
      <c r="DB786" s="171"/>
      <c r="DC786" s="171"/>
      <c r="DD786" s="171"/>
      <c r="DE786" s="171"/>
      <c r="DF786" s="171"/>
      <c r="DG786" s="171"/>
      <c r="DH786" s="171"/>
      <c r="DI786" s="171"/>
      <c r="DJ786" s="171"/>
      <c r="DK786" s="171"/>
      <c r="DL786" s="171"/>
      <c r="DM786" s="171"/>
      <c r="DN786" s="171"/>
      <c r="DO786" s="171"/>
      <c r="DP786" s="171"/>
      <c r="DQ786" s="171"/>
      <c r="DR786" s="171"/>
      <c r="DS786" s="171"/>
      <c r="DT786" s="171"/>
      <c r="DU786" s="171"/>
      <c r="DV786" s="171"/>
      <c r="DW786" s="171"/>
      <c r="DX786" s="171"/>
      <c r="DY786" s="171"/>
      <c r="DZ786" s="171"/>
      <c r="EA786" s="171"/>
      <c r="EB786" s="171"/>
      <c r="EC786" s="171"/>
      <c r="ED786" s="171"/>
      <c r="EE786" s="171"/>
      <c r="EF786" s="171"/>
      <c r="EG786" s="171"/>
      <c r="EH786" s="171"/>
      <c r="EI786" s="171"/>
      <c r="EJ786" s="171"/>
      <c r="EK786" s="171"/>
      <c r="EL786" s="171"/>
      <c r="EM786" s="171"/>
      <c r="EN786" s="171"/>
    </row>
    <row r="787" spans="43:144" ht="15" x14ac:dyDescent="0.25">
      <c r="AQ787" s="171"/>
      <c r="AR787"/>
      <c r="AS787"/>
      <c r="AT787"/>
      <c r="AU787"/>
      <c r="AV787"/>
      <c r="AW787"/>
      <c r="AX787"/>
      <c r="AY787"/>
      <c r="AZ787"/>
      <c r="BA787"/>
      <c r="BB787"/>
      <c r="BC787"/>
      <c r="BD787"/>
      <c r="BE787" s="171"/>
      <c r="BF787" s="171"/>
      <c r="BG787" s="171"/>
      <c r="BH787" s="171"/>
      <c r="BI787" s="171"/>
      <c r="BJ787" s="171"/>
      <c r="BK787" s="171"/>
      <c r="BL787" s="171"/>
      <c r="BM787" s="171"/>
      <c r="BN787" s="171"/>
      <c r="BO787" s="171"/>
      <c r="BP787" s="171"/>
      <c r="BQ787" s="171"/>
      <c r="BR787" s="171"/>
      <c r="BS787" s="171"/>
      <c r="BT787" s="171"/>
      <c r="BU787" s="171"/>
      <c r="BV787" s="171"/>
      <c r="BW787" s="171"/>
      <c r="BX787" s="171"/>
      <c r="BY787" s="171"/>
      <c r="BZ787" s="171"/>
      <c r="CA787" s="171"/>
      <c r="CB787" s="171"/>
      <c r="CC787" s="171"/>
      <c r="CD787" s="171"/>
      <c r="CE787" s="171"/>
      <c r="CF787" s="171"/>
      <c r="CG787" s="171"/>
      <c r="CH787" s="171"/>
      <c r="CI787" s="171"/>
      <c r="CJ787" s="171"/>
      <c r="CK787" s="171"/>
      <c r="CL787" s="171"/>
      <c r="CM787" s="171"/>
      <c r="CN787" s="171"/>
      <c r="CO787" s="171"/>
      <c r="CP787" s="171"/>
      <c r="CQ787" s="171"/>
      <c r="CR787" s="171"/>
      <c r="CS787" s="171"/>
      <c r="CT787" s="171"/>
      <c r="CU787" s="171"/>
      <c r="CV787" s="171"/>
      <c r="CW787" s="171"/>
      <c r="CX787" s="171"/>
      <c r="CY787" s="171"/>
      <c r="CZ787" s="171"/>
      <c r="DA787" s="171"/>
      <c r="DB787" s="171"/>
      <c r="DC787" s="171"/>
      <c r="DD787" s="171"/>
      <c r="DE787" s="171"/>
      <c r="DF787" s="171"/>
      <c r="DG787" s="171"/>
      <c r="DH787" s="171"/>
      <c r="DI787" s="171"/>
      <c r="DJ787" s="171"/>
      <c r="DK787" s="171"/>
      <c r="DL787" s="171"/>
      <c r="DM787" s="171"/>
      <c r="DN787" s="171"/>
      <c r="DO787" s="171"/>
      <c r="DP787" s="171"/>
      <c r="DQ787" s="171"/>
      <c r="DR787" s="171"/>
      <c r="DS787" s="171"/>
      <c r="DT787" s="171"/>
      <c r="DU787" s="171"/>
      <c r="DV787" s="171"/>
      <c r="DW787" s="171"/>
      <c r="DX787" s="171"/>
      <c r="DY787" s="171"/>
      <c r="DZ787" s="171"/>
      <c r="EA787" s="171"/>
      <c r="EB787" s="171"/>
      <c r="EC787" s="171"/>
      <c r="ED787" s="171"/>
      <c r="EE787" s="171"/>
      <c r="EF787" s="171"/>
      <c r="EG787" s="171"/>
      <c r="EH787" s="171"/>
      <c r="EI787" s="171"/>
      <c r="EJ787" s="171"/>
      <c r="EK787" s="171"/>
      <c r="EL787" s="171"/>
      <c r="EM787" s="171"/>
      <c r="EN787" s="171"/>
    </row>
    <row r="788" spans="43:144" ht="15" x14ac:dyDescent="0.25">
      <c r="AQ788" s="171"/>
      <c r="AR788"/>
      <c r="AS788"/>
      <c r="AT788"/>
      <c r="AU788"/>
      <c r="AV788"/>
      <c r="AW788"/>
      <c r="AX788"/>
      <c r="AY788"/>
      <c r="AZ788"/>
      <c r="BA788"/>
      <c r="BB788"/>
      <c r="BC788"/>
      <c r="BD788"/>
      <c r="BE788" s="171"/>
      <c r="BF788" s="171"/>
      <c r="BG788" s="171"/>
      <c r="BH788" s="171"/>
      <c r="BI788" s="171"/>
      <c r="BJ788" s="171"/>
      <c r="BK788" s="171"/>
      <c r="BL788" s="171"/>
      <c r="BM788" s="171"/>
      <c r="BN788" s="171"/>
      <c r="BO788" s="171"/>
      <c r="BP788" s="171"/>
      <c r="BQ788" s="171"/>
      <c r="BR788" s="171"/>
      <c r="BS788" s="171"/>
      <c r="BT788" s="171"/>
      <c r="BU788" s="171"/>
      <c r="BV788" s="171"/>
      <c r="BW788" s="171"/>
      <c r="BX788" s="171"/>
      <c r="BY788" s="171"/>
      <c r="BZ788" s="171"/>
      <c r="CA788" s="171"/>
      <c r="CB788" s="171"/>
      <c r="CC788" s="171"/>
      <c r="CD788" s="171"/>
      <c r="CE788" s="171"/>
      <c r="CF788" s="171"/>
      <c r="CG788" s="171"/>
      <c r="CH788" s="171"/>
      <c r="CI788" s="171"/>
      <c r="CJ788" s="171"/>
      <c r="CK788" s="171"/>
      <c r="CL788" s="171"/>
      <c r="CM788" s="171"/>
      <c r="CN788" s="171"/>
      <c r="CO788" s="171"/>
      <c r="CP788" s="171"/>
      <c r="CQ788" s="171"/>
      <c r="CR788" s="171"/>
      <c r="CS788" s="171"/>
      <c r="CT788" s="171"/>
      <c r="CU788" s="171"/>
      <c r="CV788" s="171"/>
      <c r="CW788" s="171"/>
      <c r="CX788" s="171"/>
      <c r="CY788" s="171"/>
      <c r="CZ788" s="171"/>
      <c r="DA788" s="171"/>
      <c r="DB788" s="171"/>
      <c r="DC788" s="171"/>
      <c r="DD788" s="171"/>
      <c r="DE788" s="171"/>
      <c r="DF788" s="171"/>
      <c r="DG788" s="171"/>
      <c r="DH788" s="171"/>
      <c r="DI788" s="171"/>
      <c r="DJ788" s="171"/>
      <c r="DK788" s="171"/>
      <c r="DL788" s="171"/>
      <c r="DM788" s="171"/>
      <c r="DN788" s="171"/>
      <c r="DO788" s="171"/>
      <c r="DP788" s="171"/>
      <c r="DQ788" s="171"/>
      <c r="DR788" s="171"/>
      <c r="DS788" s="171"/>
      <c r="DT788" s="171"/>
      <c r="DU788" s="171"/>
      <c r="DV788" s="171"/>
      <c r="DW788" s="171"/>
      <c r="DX788" s="171"/>
      <c r="DY788" s="171"/>
      <c r="DZ788" s="171"/>
      <c r="EA788" s="171"/>
      <c r="EB788" s="171"/>
      <c r="EC788" s="171"/>
      <c r="ED788" s="171"/>
      <c r="EE788" s="171"/>
      <c r="EF788" s="171"/>
      <c r="EG788" s="171"/>
      <c r="EH788" s="171"/>
      <c r="EI788" s="171"/>
      <c r="EJ788" s="171"/>
      <c r="EK788" s="171"/>
      <c r="EL788" s="171"/>
      <c r="EM788" s="171"/>
      <c r="EN788" s="171"/>
    </row>
    <row r="789" spans="43:144" ht="15" x14ac:dyDescent="0.25">
      <c r="AQ789" s="171"/>
      <c r="AR789"/>
      <c r="AS789"/>
      <c r="AT789"/>
      <c r="AU789"/>
      <c r="AV789"/>
      <c r="AW789"/>
      <c r="AX789"/>
      <c r="AY789"/>
      <c r="AZ789"/>
      <c r="BA789"/>
      <c r="BB789"/>
      <c r="BC789"/>
      <c r="BD789"/>
      <c r="BE789" s="171"/>
      <c r="BF789" s="171"/>
      <c r="BG789" s="171"/>
      <c r="BH789" s="171"/>
      <c r="BI789" s="171"/>
      <c r="BJ789" s="171"/>
      <c r="BK789" s="171"/>
      <c r="BL789" s="171"/>
      <c r="BM789" s="171"/>
      <c r="BN789" s="171"/>
      <c r="BO789" s="171"/>
      <c r="BP789" s="171"/>
      <c r="BQ789" s="171"/>
      <c r="BR789" s="171"/>
      <c r="BS789" s="171"/>
      <c r="BT789" s="171"/>
      <c r="BU789" s="171"/>
      <c r="BV789" s="171"/>
      <c r="BW789" s="171"/>
      <c r="BX789" s="171"/>
      <c r="BY789" s="171"/>
      <c r="BZ789" s="171"/>
      <c r="CA789" s="171"/>
      <c r="CB789" s="171"/>
      <c r="CC789" s="171"/>
      <c r="CD789" s="171"/>
      <c r="CE789" s="171"/>
      <c r="CF789" s="171"/>
      <c r="CG789" s="171"/>
      <c r="CH789" s="171"/>
      <c r="CI789" s="171"/>
      <c r="CJ789" s="171"/>
      <c r="CK789" s="171"/>
      <c r="CL789" s="171"/>
      <c r="CM789" s="171"/>
      <c r="CN789" s="171"/>
      <c r="CO789" s="171"/>
      <c r="CP789" s="171"/>
      <c r="CQ789" s="171"/>
      <c r="CR789" s="171"/>
      <c r="CS789" s="171"/>
      <c r="CT789" s="171"/>
      <c r="CU789" s="171"/>
      <c r="CV789" s="171"/>
      <c r="CW789" s="171"/>
      <c r="CX789" s="171"/>
      <c r="CY789" s="171"/>
      <c r="CZ789" s="171"/>
      <c r="DA789" s="171"/>
      <c r="DB789" s="171"/>
      <c r="DC789" s="171"/>
      <c r="DD789" s="171"/>
      <c r="DE789" s="171"/>
      <c r="DF789" s="171"/>
      <c r="DG789" s="171"/>
      <c r="DH789" s="171"/>
      <c r="DI789" s="171"/>
      <c r="DJ789" s="171"/>
      <c r="DK789" s="171"/>
      <c r="DL789" s="171"/>
      <c r="DM789" s="171"/>
      <c r="DN789" s="171"/>
      <c r="DO789" s="171"/>
      <c r="DP789" s="171"/>
      <c r="DQ789" s="171"/>
      <c r="DR789" s="171"/>
      <c r="DS789" s="171"/>
      <c r="DT789" s="171"/>
      <c r="DU789" s="171"/>
      <c r="DV789" s="171"/>
      <c r="DW789" s="171"/>
      <c r="DX789" s="171"/>
      <c r="DY789" s="171"/>
      <c r="DZ789" s="171"/>
      <c r="EA789" s="171"/>
      <c r="EB789" s="171"/>
      <c r="EC789" s="171"/>
      <c r="ED789" s="171"/>
      <c r="EE789" s="171"/>
      <c r="EF789" s="171"/>
      <c r="EG789" s="171"/>
      <c r="EH789" s="171"/>
      <c r="EI789" s="171"/>
      <c r="EJ789" s="171"/>
      <c r="EK789" s="171"/>
      <c r="EL789" s="171"/>
      <c r="EM789" s="171"/>
      <c r="EN789" s="171"/>
    </row>
    <row r="790" spans="43:144" ht="15" x14ac:dyDescent="0.25">
      <c r="AQ790" s="171"/>
      <c r="AR790"/>
      <c r="AS790"/>
      <c r="AT790"/>
      <c r="AU790"/>
      <c r="AV790"/>
      <c r="AW790"/>
      <c r="AX790"/>
      <c r="AY790"/>
      <c r="AZ790"/>
      <c r="BA790"/>
      <c r="BB790"/>
      <c r="BC790"/>
      <c r="BD790"/>
      <c r="BE790" s="171"/>
      <c r="BF790" s="171"/>
      <c r="BG790" s="171"/>
      <c r="BH790" s="171"/>
      <c r="BI790" s="171"/>
      <c r="BJ790" s="171"/>
      <c r="BK790" s="171"/>
      <c r="BL790" s="171"/>
      <c r="BM790" s="171"/>
      <c r="BN790" s="171"/>
      <c r="BO790" s="171"/>
      <c r="BP790" s="171"/>
      <c r="BQ790" s="171"/>
      <c r="BR790" s="171"/>
      <c r="BS790" s="171"/>
      <c r="BT790" s="171"/>
      <c r="BU790" s="171"/>
      <c r="BV790" s="171"/>
      <c r="BW790" s="171"/>
      <c r="BX790" s="171"/>
      <c r="BY790" s="171"/>
      <c r="BZ790" s="171"/>
      <c r="CA790" s="171"/>
      <c r="CB790" s="171"/>
      <c r="CC790" s="171"/>
      <c r="CD790" s="171"/>
      <c r="CE790" s="171"/>
      <c r="CF790" s="171"/>
      <c r="CG790" s="171"/>
      <c r="CH790" s="171"/>
      <c r="CI790" s="171"/>
      <c r="CJ790" s="171"/>
      <c r="CK790" s="171"/>
      <c r="CL790" s="171"/>
      <c r="CM790" s="171"/>
      <c r="CN790" s="171"/>
      <c r="CO790" s="171"/>
      <c r="CP790" s="171"/>
      <c r="CQ790" s="171"/>
      <c r="CR790" s="171"/>
      <c r="CS790" s="171"/>
      <c r="CT790" s="171"/>
      <c r="CU790" s="171"/>
      <c r="CV790" s="171"/>
      <c r="CW790" s="171"/>
      <c r="CX790" s="171"/>
      <c r="CY790" s="171"/>
      <c r="CZ790" s="171"/>
      <c r="DA790" s="171"/>
      <c r="DB790" s="171"/>
      <c r="DC790" s="171"/>
      <c r="DD790" s="171"/>
      <c r="DE790" s="171"/>
      <c r="DF790" s="171"/>
      <c r="DG790" s="171"/>
      <c r="DH790" s="171"/>
      <c r="DI790" s="171"/>
      <c r="DJ790" s="171"/>
      <c r="DK790" s="171"/>
      <c r="DL790" s="171"/>
      <c r="DM790" s="171"/>
      <c r="DN790" s="171"/>
      <c r="DO790" s="171"/>
      <c r="DP790" s="171"/>
      <c r="DQ790" s="171"/>
      <c r="DR790" s="171"/>
      <c r="DS790" s="171"/>
      <c r="DT790" s="171"/>
      <c r="DU790" s="171"/>
      <c r="DV790" s="171"/>
      <c r="DW790" s="171"/>
      <c r="DX790" s="171"/>
      <c r="DY790" s="171"/>
      <c r="DZ790" s="171"/>
      <c r="EA790" s="171"/>
      <c r="EB790" s="171"/>
      <c r="EC790" s="171"/>
      <c r="ED790" s="171"/>
      <c r="EE790" s="171"/>
      <c r="EF790" s="171"/>
      <c r="EG790" s="171"/>
      <c r="EH790" s="171"/>
      <c r="EI790" s="171"/>
      <c r="EJ790" s="171"/>
      <c r="EK790" s="171"/>
      <c r="EL790" s="171"/>
      <c r="EM790" s="171"/>
      <c r="EN790" s="171"/>
    </row>
    <row r="791" spans="43:144" ht="15" x14ac:dyDescent="0.25">
      <c r="AQ791" s="171"/>
      <c r="AR791"/>
      <c r="AS791"/>
      <c r="AT791"/>
      <c r="AU791"/>
      <c r="AV791"/>
      <c r="AW791"/>
      <c r="AX791"/>
      <c r="AY791"/>
      <c r="AZ791"/>
      <c r="BA791"/>
      <c r="BB791"/>
      <c r="BC791"/>
      <c r="BD791"/>
      <c r="BE791" s="171"/>
      <c r="BF791" s="171"/>
      <c r="BG791" s="171"/>
      <c r="BH791" s="171"/>
      <c r="BI791" s="171"/>
      <c r="BJ791" s="171"/>
      <c r="BK791" s="171"/>
      <c r="BL791" s="171"/>
      <c r="BM791" s="171"/>
      <c r="BN791" s="171"/>
      <c r="BO791" s="171"/>
      <c r="BP791" s="171"/>
      <c r="BQ791" s="171"/>
      <c r="BR791" s="171"/>
      <c r="BS791" s="171"/>
      <c r="BT791" s="171"/>
      <c r="BU791" s="171"/>
      <c r="BV791" s="171"/>
      <c r="BW791" s="171"/>
      <c r="BX791" s="171"/>
      <c r="BY791" s="171"/>
      <c r="BZ791" s="171"/>
      <c r="CA791" s="171"/>
      <c r="CB791" s="171"/>
      <c r="CC791" s="171"/>
      <c r="CD791" s="171"/>
      <c r="CE791" s="171"/>
      <c r="CF791" s="171"/>
      <c r="CG791" s="171"/>
      <c r="CH791" s="171"/>
      <c r="CI791" s="171"/>
      <c r="CJ791" s="171"/>
      <c r="CK791" s="171"/>
      <c r="CL791" s="171"/>
      <c r="CM791" s="171"/>
      <c r="CN791" s="171"/>
      <c r="CO791" s="171"/>
      <c r="CP791" s="171"/>
      <c r="CQ791" s="171"/>
      <c r="CR791" s="171"/>
      <c r="CS791" s="171"/>
      <c r="CT791" s="171"/>
      <c r="CU791" s="171"/>
      <c r="CV791" s="171"/>
      <c r="CW791" s="171"/>
      <c r="CX791" s="171"/>
      <c r="CY791" s="171"/>
      <c r="CZ791" s="171"/>
      <c r="DA791" s="171"/>
      <c r="DB791" s="171"/>
      <c r="DC791" s="171"/>
      <c r="DD791" s="171"/>
      <c r="DE791" s="171"/>
      <c r="DF791" s="171"/>
      <c r="DG791" s="171"/>
      <c r="DH791" s="171"/>
      <c r="DI791" s="171"/>
      <c r="DJ791" s="171"/>
      <c r="DK791" s="171"/>
      <c r="DL791" s="171"/>
      <c r="DM791" s="171"/>
      <c r="DN791" s="171"/>
      <c r="DO791" s="171"/>
      <c r="DP791" s="171"/>
      <c r="DQ791" s="171"/>
      <c r="DR791" s="171"/>
      <c r="DS791" s="171"/>
      <c r="DT791" s="171"/>
      <c r="DU791" s="171"/>
      <c r="DV791" s="171"/>
      <c r="DW791" s="171"/>
      <c r="DX791" s="171"/>
      <c r="DY791" s="171"/>
      <c r="DZ791" s="171"/>
      <c r="EA791" s="171"/>
      <c r="EB791" s="171"/>
      <c r="EC791" s="171"/>
      <c r="ED791" s="171"/>
      <c r="EE791" s="171"/>
      <c r="EF791" s="171"/>
      <c r="EG791" s="171"/>
      <c r="EH791" s="171"/>
      <c r="EI791" s="171"/>
      <c r="EJ791" s="171"/>
      <c r="EK791" s="171"/>
      <c r="EL791" s="171"/>
      <c r="EM791" s="171"/>
      <c r="EN791" s="171"/>
    </row>
    <row r="792" spans="43:144" ht="15" x14ac:dyDescent="0.25">
      <c r="AQ792" s="171"/>
      <c r="AR792"/>
      <c r="AS792"/>
      <c r="AT792"/>
      <c r="AU792"/>
      <c r="AV792"/>
      <c r="AW792"/>
      <c r="AX792"/>
      <c r="AY792"/>
      <c r="AZ792"/>
      <c r="BA792"/>
      <c r="BB792"/>
      <c r="BC792"/>
      <c r="BD792"/>
      <c r="BE792" s="171"/>
      <c r="BF792" s="171"/>
      <c r="BG792" s="171"/>
      <c r="BH792" s="171"/>
      <c r="BI792" s="171"/>
      <c r="BJ792" s="171"/>
      <c r="BK792" s="171"/>
      <c r="BL792" s="171"/>
      <c r="BM792" s="171"/>
      <c r="BN792" s="171"/>
      <c r="BO792" s="171"/>
      <c r="BP792" s="171"/>
      <c r="BQ792" s="171"/>
      <c r="BR792" s="171"/>
      <c r="BS792" s="171"/>
      <c r="BT792" s="171"/>
      <c r="BU792" s="171"/>
      <c r="BV792" s="171"/>
      <c r="BW792" s="171"/>
      <c r="BX792" s="171"/>
      <c r="BY792" s="171"/>
      <c r="BZ792" s="171"/>
      <c r="CA792" s="171"/>
      <c r="CB792" s="171"/>
      <c r="CC792" s="171"/>
      <c r="CD792" s="171"/>
      <c r="CE792" s="171"/>
      <c r="CF792" s="171"/>
      <c r="CG792" s="171"/>
      <c r="CH792" s="171"/>
      <c r="CI792" s="171"/>
      <c r="CJ792" s="171"/>
      <c r="CK792" s="171"/>
      <c r="CL792" s="171"/>
      <c r="CM792" s="171"/>
      <c r="CN792" s="171"/>
      <c r="CO792" s="171"/>
      <c r="CP792" s="171"/>
      <c r="CQ792" s="171"/>
      <c r="CR792" s="171"/>
      <c r="CS792" s="171"/>
      <c r="CT792" s="171"/>
      <c r="CU792" s="171"/>
      <c r="CV792" s="171"/>
      <c r="CW792" s="171"/>
      <c r="CX792" s="171"/>
      <c r="CY792" s="171"/>
      <c r="CZ792" s="171"/>
      <c r="DA792" s="171"/>
      <c r="DB792" s="171"/>
      <c r="DC792" s="171"/>
      <c r="DD792" s="171"/>
      <c r="DE792" s="171"/>
      <c r="DF792" s="171"/>
      <c r="DG792" s="171"/>
      <c r="DH792" s="171"/>
      <c r="DI792" s="171"/>
      <c r="DJ792" s="171"/>
      <c r="DK792" s="171"/>
      <c r="DL792" s="171"/>
      <c r="DM792" s="171"/>
      <c r="DN792" s="171"/>
      <c r="DO792" s="171"/>
      <c r="DP792" s="171"/>
      <c r="DQ792" s="171"/>
      <c r="DR792" s="171"/>
      <c r="DS792" s="171"/>
      <c r="DT792" s="171"/>
      <c r="DU792" s="171"/>
      <c r="DV792" s="171"/>
      <c r="DW792" s="171"/>
      <c r="DX792" s="171"/>
      <c r="DY792" s="171"/>
      <c r="DZ792" s="171"/>
      <c r="EA792" s="171"/>
      <c r="EB792" s="171"/>
      <c r="EC792" s="171"/>
      <c r="ED792" s="171"/>
      <c r="EE792" s="171"/>
      <c r="EF792" s="171"/>
      <c r="EG792" s="171"/>
      <c r="EH792" s="171"/>
      <c r="EI792" s="171"/>
      <c r="EJ792" s="171"/>
      <c r="EK792" s="171"/>
      <c r="EL792" s="171"/>
      <c r="EM792" s="171"/>
      <c r="EN792" s="171"/>
    </row>
    <row r="793" spans="43:144" ht="15" x14ac:dyDescent="0.25">
      <c r="AQ793" s="171"/>
      <c r="AR793"/>
      <c r="AS793"/>
      <c r="AT793"/>
      <c r="AU793"/>
      <c r="AV793"/>
      <c r="AW793"/>
      <c r="AX793"/>
      <c r="AY793"/>
      <c r="AZ793"/>
      <c r="BA793"/>
      <c r="BB793"/>
      <c r="BC793"/>
      <c r="BD793"/>
      <c r="BE793" s="171"/>
      <c r="BF793" s="171"/>
      <c r="BG793" s="171"/>
      <c r="BH793" s="171"/>
      <c r="BI793" s="171"/>
      <c r="BJ793" s="171"/>
      <c r="BK793" s="171"/>
      <c r="BL793" s="171"/>
      <c r="BM793" s="171"/>
      <c r="BN793" s="171"/>
      <c r="BO793" s="171"/>
      <c r="BP793" s="171"/>
      <c r="BQ793" s="171"/>
      <c r="BR793" s="171"/>
      <c r="BS793" s="171"/>
      <c r="BT793" s="171"/>
      <c r="BU793" s="171"/>
      <c r="BV793" s="171"/>
      <c r="BW793" s="171"/>
      <c r="BX793" s="171"/>
      <c r="BY793" s="171"/>
      <c r="BZ793" s="171"/>
      <c r="CA793" s="171"/>
      <c r="CB793" s="171"/>
      <c r="CC793" s="171"/>
      <c r="CD793" s="171"/>
      <c r="CE793" s="171"/>
      <c r="CF793" s="171"/>
      <c r="CG793" s="171"/>
      <c r="CH793" s="171"/>
      <c r="CI793" s="171"/>
      <c r="CJ793" s="171"/>
      <c r="CK793" s="171"/>
      <c r="CL793" s="171"/>
      <c r="CM793" s="171"/>
      <c r="CN793" s="171"/>
      <c r="CO793" s="171"/>
      <c r="CP793" s="171"/>
      <c r="CQ793" s="171"/>
      <c r="CR793" s="171"/>
      <c r="CS793" s="171"/>
      <c r="CT793" s="171"/>
      <c r="CU793" s="171"/>
      <c r="CV793" s="171"/>
      <c r="CW793" s="171"/>
      <c r="CX793" s="171"/>
      <c r="CY793" s="171"/>
      <c r="CZ793" s="171"/>
      <c r="DA793" s="171"/>
      <c r="DB793" s="171"/>
      <c r="DC793" s="171"/>
      <c r="DD793" s="171"/>
      <c r="DE793" s="171"/>
      <c r="DF793" s="171"/>
      <c r="DG793" s="171"/>
      <c r="DH793" s="171"/>
      <c r="DI793" s="171"/>
      <c r="DJ793" s="171"/>
      <c r="DK793" s="171"/>
      <c r="DL793" s="171"/>
      <c r="DM793" s="171"/>
      <c r="DN793" s="171"/>
      <c r="DO793" s="171"/>
      <c r="DP793" s="171"/>
      <c r="DQ793" s="171"/>
      <c r="DR793" s="171"/>
      <c r="DS793" s="171"/>
      <c r="DT793" s="171"/>
      <c r="DU793" s="171"/>
      <c r="DV793" s="171"/>
      <c r="DW793" s="171"/>
      <c r="DX793" s="171"/>
      <c r="DY793" s="171"/>
      <c r="DZ793" s="171"/>
      <c r="EA793" s="171"/>
      <c r="EB793" s="171"/>
      <c r="EC793" s="171"/>
      <c r="ED793" s="171"/>
      <c r="EE793" s="171"/>
      <c r="EF793" s="171"/>
      <c r="EG793" s="171"/>
      <c r="EH793" s="171"/>
      <c r="EI793" s="171"/>
      <c r="EJ793" s="171"/>
      <c r="EK793" s="171"/>
      <c r="EL793" s="171"/>
      <c r="EM793" s="171"/>
      <c r="EN793" s="171"/>
    </row>
    <row r="794" spans="43:144" ht="15" x14ac:dyDescent="0.25">
      <c r="AQ794" s="171"/>
      <c r="AR794"/>
      <c r="AS794"/>
      <c r="AT794"/>
      <c r="AU794"/>
      <c r="AV794"/>
      <c r="AW794"/>
      <c r="AX794"/>
      <c r="AY794"/>
      <c r="AZ794"/>
      <c r="BA794"/>
      <c r="BB794"/>
      <c r="BC794"/>
      <c r="BD794"/>
      <c r="BE794" s="171"/>
      <c r="BF794" s="171"/>
      <c r="BG794" s="171"/>
      <c r="BH794" s="171"/>
      <c r="BI794" s="171"/>
      <c r="BJ794" s="171"/>
      <c r="BK794" s="171"/>
      <c r="BL794" s="171"/>
      <c r="BM794" s="171"/>
      <c r="BN794" s="171"/>
      <c r="BO794" s="171"/>
      <c r="BP794" s="171"/>
      <c r="BQ794" s="171"/>
      <c r="BR794" s="171"/>
      <c r="BS794" s="171"/>
      <c r="BT794" s="171"/>
      <c r="BU794" s="171"/>
      <c r="BV794" s="171"/>
      <c r="BW794" s="171"/>
      <c r="BX794" s="171"/>
      <c r="BY794" s="171"/>
      <c r="BZ794" s="171"/>
      <c r="CA794" s="171"/>
      <c r="CB794" s="171"/>
      <c r="CC794" s="171"/>
      <c r="CD794" s="171"/>
      <c r="CE794" s="171"/>
      <c r="CF794" s="171"/>
      <c r="CG794" s="171"/>
      <c r="CH794" s="171"/>
      <c r="CI794" s="171"/>
      <c r="CJ794" s="171"/>
      <c r="CK794" s="171"/>
      <c r="CL794" s="171"/>
      <c r="CM794" s="171"/>
      <c r="CN794" s="171"/>
      <c r="CO794" s="171"/>
      <c r="CP794" s="171"/>
      <c r="CQ794" s="171"/>
      <c r="CR794" s="171"/>
      <c r="CS794" s="171"/>
      <c r="CT794" s="171"/>
      <c r="CU794" s="171"/>
      <c r="CV794" s="171"/>
      <c r="CW794" s="171"/>
      <c r="CX794" s="171"/>
      <c r="CY794" s="171"/>
      <c r="CZ794" s="171"/>
      <c r="DA794" s="171"/>
      <c r="DB794" s="171"/>
      <c r="DC794" s="171"/>
      <c r="DD794" s="171"/>
      <c r="DE794" s="171"/>
      <c r="DF794" s="171"/>
      <c r="DG794" s="171"/>
      <c r="DH794" s="171"/>
      <c r="DI794" s="171"/>
      <c r="DJ794" s="171"/>
      <c r="DK794" s="171"/>
      <c r="DL794" s="171"/>
      <c r="DM794" s="171"/>
      <c r="DN794" s="171"/>
      <c r="DO794" s="171"/>
      <c r="DP794" s="171"/>
      <c r="DQ794" s="171"/>
      <c r="DR794" s="171"/>
      <c r="DS794" s="171"/>
      <c r="DT794" s="171"/>
      <c r="DU794" s="171"/>
      <c r="DV794" s="171"/>
      <c r="DW794" s="171"/>
      <c r="DX794" s="171"/>
      <c r="DY794" s="171"/>
      <c r="DZ794" s="171"/>
      <c r="EA794" s="171"/>
      <c r="EB794" s="171"/>
      <c r="EC794" s="171"/>
      <c r="ED794" s="171"/>
      <c r="EE794" s="171"/>
      <c r="EF794" s="171"/>
      <c r="EG794" s="171"/>
      <c r="EH794" s="171"/>
      <c r="EI794" s="171"/>
      <c r="EJ794" s="171"/>
      <c r="EK794" s="171"/>
      <c r="EL794" s="171"/>
      <c r="EM794" s="171"/>
      <c r="EN794" s="171"/>
    </row>
    <row r="795" spans="43:144" ht="15" x14ac:dyDescent="0.25">
      <c r="AQ795" s="171"/>
      <c r="AR795"/>
      <c r="AS795"/>
      <c r="AT795"/>
      <c r="AU795"/>
      <c r="AV795"/>
      <c r="AW795"/>
      <c r="AX795"/>
      <c r="AY795"/>
      <c r="AZ795"/>
      <c r="BA795"/>
      <c r="BB795"/>
      <c r="BC795"/>
      <c r="BD795"/>
      <c r="BE795" s="171"/>
      <c r="BF795" s="171"/>
      <c r="BG795" s="171"/>
      <c r="BH795" s="171"/>
      <c r="BI795" s="171"/>
      <c r="BJ795" s="171"/>
      <c r="BK795" s="171"/>
      <c r="BL795" s="171"/>
      <c r="BM795" s="171"/>
      <c r="BN795" s="171"/>
      <c r="BO795" s="171"/>
      <c r="BP795" s="171"/>
      <c r="BQ795" s="171"/>
      <c r="BR795" s="171"/>
      <c r="BS795" s="171"/>
      <c r="BT795" s="171"/>
      <c r="BU795" s="171"/>
      <c r="BV795" s="171"/>
      <c r="BW795" s="171"/>
      <c r="BX795" s="171"/>
      <c r="BY795" s="171"/>
      <c r="BZ795" s="171"/>
      <c r="CA795" s="171"/>
      <c r="CB795" s="171"/>
      <c r="CC795" s="171"/>
      <c r="CD795" s="171"/>
      <c r="CE795" s="171"/>
      <c r="CF795" s="171"/>
      <c r="CG795" s="171"/>
      <c r="CH795" s="171"/>
      <c r="CI795" s="171"/>
      <c r="CJ795" s="171"/>
      <c r="CK795" s="171"/>
      <c r="CL795" s="171"/>
      <c r="CM795" s="171"/>
      <c r="CN795" s="171"/>
      <c r="CO795" s="171"/>
      <c r="CP795" s="171"/>
      <c r="CQ795" s="171"/>
      <c r="CR795" s="171"/>
      <c r="CS795" s="171"/>
      <c r="CT795" s="171"/>
      <c r="CU795" s="171"/>
      <c r="CV795" s="171"/>
      <c r="CW795" s="171"/>
      <c r="CX795" s="171"/>
      <c r="CY795" s="171"/>
      <c r="CZ795" s="171"/>
      <c r="DA795" s="171"/>
      <c r="DB795" s="171"/>
      <c r="DC795" s="171"/>
      <c r="DD795" s="171"/>
      <c r="DE795" s="171"/>
      <c r="DF795" s="171"/>
      <c r="DG795" s="171"/>
      <c r="DH795" s="171"/>
      <c r="DI795" s="171"/>
      <c r="DJ795" s="171"/>
      <c r="DK795" s="171"/>
      <c r="DL795" s="171"/>
      <c r="DM795" s="171"/>
      <c r="DN795" s="171"/>
      <c r="DO795" s="171"/>
      <c r="DP795" s="171"/>
      <c r="DQ795" s="171"/>
      <c r="DR795" s="171"/>
      <c r="DS795" s="171"/>
      <c r="DT795" s="171"/>
      <c r="DU795" s="171"/>
      <c r="DV795" s="171"/>
      <c r="DW795" s="171"/>
      <c r="DX795" s="171"/>
      <c r="DY795" s="171"/>
      <c r="DZ795" s="171"/>
      <c r="EA795" s="171"/>
      <c r="EB795" s="171"/>
      <c r="EC795" s="171"/>
      <c r="ED795" s="171"/>
      <c r="EE795" s="171"/>
      <c r="EF795" s="171"/>
      <c r="EG795" s="171"/>
      <c r="EH795" s="171"/>
      <c r="EI795" s="171"/>
      <c r="EJ795" s="171"/>
      <c r="EK795" s="171"/>
      <c r="EL795" s="171"/>
      <c r="EM795" s="171"/>
      <c r="EN795" s="171"/>
    </row>
    <row r="796" spans="43:144" ht="15" x14ac:dyDescent="0.25">
      <c r="AQ796" s="171"/>
      <c r="AR796"/>
      <c r="AS796"/>
      <c r="AT796"/>
      <c r="AU796"/>
      <c r="AV796"/>
      <c r="AW796"/>
      <c r="AX796"/>
      <c r="AY796"/>
      <c r="AZ796"/>
      <c r="BA796"/>
      <c r="BB796"/>
      <c r="BC796"/>
      <c r="BD796"/>
      <c r="BE796" s="171"/>
      <c r="BF796" s="171"/>
      <c r="BG796" s="171"/>
      <c r="BH796" s="171"/>
      <c r="BI796" s="171"/>
      <c r="BJ796" s="171"/>
      <c r="BK796" s="171"/>
      <c r="BL796" s="171"/>
      <c r="BM796" s="171"/>
      <c r="BN796" s="171"/>
      <c r="BO796" s="171"/>
      <c r="BP796" s="171"/>
      <c r="BQ796" s="171"/>
      <c r="BR796" s="171"/>
      <c r="BS796" s="171"/>
      <c r="BT796" s="171"/>
      <c r="BU796" s="171"/>
      <c r="BV796" s="171"/>
      <c r="BW796" s="171"/>
      <c r="BX796" s="171"/>
      <c r="BY796" s="171"/>
      <c r="BZ796" s="171"/>
      <c r="CA796" s="171"/>
      <c r="CB796" s="171"/>
      <c r="CC796" s="171"/>
      <c r="CD796" s="171"/>
      <c r="CE796" s="171"/>
      <c r="CF796" s="171"/>
      <c r="CG796" s="171"/>
      <c r="CH796" s="171"/>
      <c r="CI796" s="171"/>
      <c r="CJ796" s="171"/>
      <c r="CK796" s="171"/>
      <c r="CL796" s="171"/>
      <c r="CM796" s="171"/>
      <c r="CN796" s="171"/>
      <c r="CO796" s="171"/>
      <c r="CP796" s="171"/>
      <c r="CQ796" s="171"/>
      <c r="CR796" s="171"/>
      <c r="CS796" s="171"/>
      <c r="CT796" s="171"/>
      <c r="CU796" s="171"/>
      <c r="CV796" s="171"/>
      <c r="CW796" s="171"/>
      <c r="CX796" s="171"/>
      <c r="CY796" s="171"/>
      <c r="CZ796" s="171"/>
      <c r="DA796" s="171"/>
      <c r="DB796" s="171"/>
      <c r="DC796" s="171"/>
      <c r="DD796" s="171"/>
      <c r="DE796" s="171"/>
      <c r="DF796" s="171"/>
      <c r="DG796" s="171"/>
      <c r="DH796" s="171"/>
      <c r="DI796" s="171"/>
      <c r="DJ796" s="171"/>
      <c r="DK796" s="171"/>
      <c r="DL796" s="171"/>
      <c r="DM796" s="171"/>
      <c r="DN796" s="171"/>
      <c r="DO796" s="171"/>
      <c r="DP796" s="171"/>
      <c r="DQ796" s="171"/>
      <c r="DR796" s="171"/>
      <c r="DS796" s="171"/>
      <c r="DT796" s="171"/>
      <c r="DU796" s="171"/>
      <c r="DV796" s="171"/>
      <c r="DW796" s="171"/>
      <c r="DX796" s="171"/>
      <c r="DY796" s="171"/>
      <c r="DZ796" s="171"/>
      <c r="EA796" s="171"/>
      <c r="EB796" s="171"/>
      <c r="EC796" s="171"/>
      <c r="ED796" s="171"/>
      <c r="EE796" s="171"/>
      <c r="EF796" s="171"/>
      <c r="EG796" s="171"/>
      <c r="EH796" s="171"/>
      <c r="EI796" s="171"/>
      <c r="EJ796" s="171"/>
      <c r="EK796" s="171"/>
      <c r="EL796" s="171"/>
      <c r="EM796" s="171"/>
      <c r="EN796" s="171"/>
    </row>
    <row r="797" spans="43:144" ht="15" x14ac:dyDescent="0.25">
      <c r="AQ797" s="171"/>
      <c r="AR797"/>
      <c r="AS797"/>
      <c r="AT797"/>
      <c r="AU797"/>
      <c r="AV797"/>
      <c r="AW797"/>
      <c r="AX797"/>
      <c r="AY797"/>
      <c r="AZ797"/>
      <c r="BA797"/>
      <c r="BB797"/>
      <c r="BC797"/>
      <c r="BD797"/>
      <c r="BE797" s="171"/>
      <c r="BF797" s="171"/>
      <c r="BG797" s="171"/>
      <c r="BH797" s="171"/>
      <c r="BI797" s="171"/>
      <c r="BJ797" s="171"/>
      <c r="BK797" s="171"/>
      <c r="BL797" s="171"/>
      <c r="BM797" s="171"/>
      <c r="BN797" s="171"/>
      <c r="BO797" s="171"/>
      <c r="BP797" s="171"/>
      <c r="BQ797" s="171"/>
      <c r="BR797" s="171"/>
      <c r="BS797" s="171"/>
      <c r="BT797" s="171"/>
      <c r="BU797" s="171"/>
      <c r="BV797" s="171"/>
      <c r="BW797" s="171"/>
      <c r="BX797" s="171"/>
      <c r="BY797" s="171"/>
      <c r="BZ797" s="171"/>
      <c r="CA797" s="171"/>
      <c r="CB797" s="171"/>
      <c r="CC797" s="171"/>
      <c r="CD797" s="171"/>
      <c r="CE797" s="171"/>
      <c r="CF797" s="171"/>
      <c r="CG797" s="171"/>
      <c r="CH797" s="171"/>
      <c r="CI797" s="171"/>
      <c r="CJ797" s="171"/>
      <c r="CK797" s="171"/>
      <c r="CL797" s="171"/>
      <c r="CM797" s="171"/>
      <c r="CN797" s="171"/>
      <c r="CO797" s="171"/>
      <c r="CP797" s="171"/>
      <c r="CQ797" s="171"/>
      <c r="CR797" s="171"/>
      <c r="CS797" s="171"/>
      <c r="CT797" s="171"/>
      <c r="CU797" s="171"/>
      <c r="CV797" s="171"/>
      <c r="CW797" s="171"/>
      <c r="CX797" s="171"/>
      <c r="CY797" s="171"/>
      <c r="CZ797" s="171"/>
      <c r="DA797" s="171"/>
      <c r="DB797" s="171"/>
      <c r="DC797" s="171"/>
      <c r="DD797" s="171"/>
      <c r="DE797" s="171"/>
      <c r="DF797" s="171"/>
      <c r="DG797" s="171"/>
      <c r="DH797" s="171"/>
      <c r="DI797" s="171"/>
      <c r="DJ797" s="171"/>
      <c r="DK797" s="171"/>
      <c r="DL797" s="171"/>
      <c r="DM797" s="171"/>
      <c r="DN797" s="171"/>
      <c r="DO797" s="171"/>
      <c r="DP797" s="171"/>
      <c r="DQ797" s="171"/>
      <c r="DR797" s="171"/>
      <c r="DS797" s="171"/>
      <c r="DT797" s="171"/>
      <c r="DU797" s="171"/>
      <c r="DV797" s="171"/>
      <c r="DW797" s="171"/>
      <c r="DX797" s="171"/>
      <c r="DY797" s="171"/>
      <c r="DZ797" s="171"/>
      <c r="EA797" s="171"/>
      <c r="EB797" s="171"/>
      <c r="EC797" s="171"/>
      <c r="ED797" s="171"/>
      <c r="EE797" s="171"/>
      <c r="EF797" s="171"/>
      <c r="EG797" s="171"/>
      <c r="EH797" s="171"/>
      <c r="EI797" s="171"/>
      <c r="EJ797" s="171"/>
      <c r="EK797" s="171"/>
      <c r="EL797" s="171"/>
      <c r="EM797" s="171"/>
      <c r="EN797" s="171"/>
    </row>
    <row r="798" spans="43:144" ht="15" x14ac:dyDescent="0.25">
      <c r="AQ798" s="171"/>
      <c r="AR798"/>
      <c r="AS798"/>
      <c r="AT798"/>
      <c r="AU798"/>
      <c r="AV798"/>
      <c r="AW798"/>
      <c r="AX798"/>
      <c r="AY798"/>
      <c r="AZ798"/>
      <c r="BA798"/>
      <c r="BB798"/>
      <c r="BC798"/>
      <c r="BD798"/>
      <c r="BE798" s="171"/>
      <c r="BF798" s="171"/>
      <c r="BG798" s="171"/>
      <c r="BH798" s="171"/>
      <c r="BI798" s="171"/>
      <c r="BJ798" s="171"/>
      <c r="BK798" s="171"/>
      <c r="BL798" s="171"/>
      <c r="BM798" s="171"/>
      <c r="BN798" s="171"/>
      <c r="BO798" s="171"/>
      <c r="BP798" s="171"/>
      <c r="BQ798" s="171"/>
      <c r="BR798" s="171"/>
      <c r="BS798" s="171"/>
      <c r="BT798" s="171"/>
      <c r="BU798" s="171"/>
      <c r="BV798" s="171"/>
      <c r="BW798" s="171"/>
      <c r="BX798" s="171"/>
      <c r="BY798" s="171"/>
      <c r="BZ798" s="171"/>
      <c r="CA798" s="171"/>
      <c r="CB798" s="171"/>
      <c r="CC798" s="171"/>
      <c r="CD798" s="171"/>
      <c r="CE798" s="171"/>
      <c r="CF798" s="171"/>
      <c r="CG798" s="171"/>
      <c r="CH798" s="171"/>
      <c r="CI798" s="171"/>
      <c r="CJ798" s="171"/>
      <c r="CK798" s="171"/>
      <c r="CL798" s="171"/>
      <c r="CM798" s="171"/>
      <c r="CN798" s="171"/>
      <c r="CO798" s="171"/>
      <c r="CP798" s="171"/>
      <c r="CQ798" s="171"/>
      <c r="CR798" s="171"/>
      <c r="CS798" s="171"/>
      <c r="CT798" s="171"/>
      <c r="CU798" s="171"/>
      <c r="CV798" s="171"/>
      <c r="CW798" s="171"/>
      <c r="CX798" s="171"/>
      <c r="CY798" s="171"/>
      <c r="CZ798" s="171"/>
      <c r="DA798" s="171"/>
      <c r="DB798" s="171"/>
      <c r="DC798" s="171"/>
      <c r="DD798" s="171"/>
      <c r="DE798" s="171"/>
      <c r="DF798" s="171"/>
      <c r="DG798" s="171"/>
      <c r="DH798" s="171"/>
      <c r="DI798" s="171"/>
      <c r="DJ798" s="171"/>
      <c r="DK798" s="171"/>
      <c r="DL798" s="171"/>
      <c r="DM798" s="171"/>
      <c r="DN798" s="171"/>
      <c r="DO798" s="171"/>
      <c r="DP798" s="171"/>
      <c r="DQ798" s="171"/>
      <c r="DR798" s="171"/>
      <c r="DS798" s="171"/>
      <c r="DT798" s="171"/>
      <c r="DU798" s="171"/>
      <c r="DV798" s="171"/>
      <c r="DW798" s="171"/>
      <c r="DX798" s="171"/>
      <c r="DY798" s="171"/>
      <c r="DZ798" s="171"/>
      <c r="EA798" s="171"/>
      <c r="EB798" s="171"/>
      <c r="EC798" s="171"/>
      <c r="ED798" s="171"/>
      <c r="EE798" s="171"/>
      <c r="EF798" s="171"/>
      <c r="EG798" s="171"/>
      <c r="EH798" s="171"/>
      <c r="EI798" s="171"/>
      <c r="EJ798" s="171"/>
      <c r="EK798" s="171"/>
      <c r="EL798" s="171"/>
      <c r="EM798" s="171"/>
      <c r="EN798" s="171"/>
    </row>
    <row r="799" spans="43:144" ht="15" x14ac:dyDescent="0.25">
      <c r="AQ799" s="171"/>
      <c r="AR799"/>
      <c r="AS799"/>
      <c r="AT799"/>
      <c r="AU799"/>
      <c r="AV799"/>
      <c r="AW799"/>
      <c r="AX799"/>
      <c r="AY799"/>
      <c r="AZ799"/>
      <c r="BA799"/>
      <c r="BB799"/>
      <c r="BC799"/>
      <c r="BD799"/>
      <c r="BE799" s="171"/>
      <c r="BF799" s="171"/>
      <c r="BG799" s="171"/>
      <c r="BH799" s="171"/>
      <c r="BI799" s="171"/>
      <c r="BJ799" s="171"/>
      <c r="BK799" s="171"/>
      <c r="BL799" s="171"/>
      <c r="BM799" s="171"/>
      <c r="BN799" s="171"/>
      <c r="BO799" s="171"/>
      <c r="BP799" s="171"/>
      <c r="BQ799" s="171"/>
      <c r="BR799" s="171"/>
      <c r="BS799" s="171"/>
      <c r="BT799" s="171"/>
      <c r="BU799" s="171"/>
      <c r="BV799" s="171"/>
      <c r="BW799" s="171"/>
      <c r="BX799" s="171"/>
      <c r="BY799" s="171"/>
      <c r="BZ799" s="171"/>
      <c r="CA799" s="171"/>
      <c r="CB799" s="171"/>
      <c r="CC799" s="171"/>
      <c r="CD799" s="171"/>
      <c r="CE799" s="171"/>
      <c r="CF799" s="171"/>
      <c r="CG799" s="171"/>
      <c r="CH799" s="171"/>
      <c r="CI799" s="171"/>
      <c r="CJ799" s="171"/>
      <c r="CK799" s="171"/>
      <c r="CL799" s="171"/>
      <c r="CM799" s="171"/>
      <c r="CN799" s="171"/>
      <c r="CO799" s="171"/>
      <c r="CP799" s="171"/>
      <c r="CQ799" s="171"/>
      <c r="CR799" s="171"/>
      <c r="CS799" s="171"/>
      <c r="CT799" s="171"/>
      <c r="CU799" s="171"/>
      <c r="CV799" s="171"/>
      <c r="CW799" s="171"/>
      <c r="CX799" s="171"/>
      <c r="CY799" s="171"/>
      <c r="CZ799" s="171"/>
      <c r="DA799" s="171"/>
      <c r="DB799" s="171"/>
      <c r="DC799" s="171"/>
      <c r="DD799" s="171"/>
      <c r="DE799" s="171"/>
      <c r="DF799" s="171"/>
      <c r="DG799" s="171"/>
      <c r="DH799" s="171"/>
      <c r="DI799" s="171"/>
      <c r="DJ799" s="171"/>
      <c r="DK799" s="171"/>
      <c r="DL799" s="171"/>
      <c r="DM799" s="171"/>
      <c r="DN799" s="171"/>
      <c r="DO799" s="171"/>
      <c r="DP799" s="171"/>
      <c r="DQ799" s="171"/>
      <c r="DR799" s="171"/>
      <c r="DS799" s="171"/>
      <c r="DT799" s="171"/>
      <c r="DU799" s="171"/>
      <c r="DV799" s="171"/>
      <c r="DW799" s="171"/>
      <c r="DX799" s="171"/>
      <c r="DY799" s="171"/>
      <c r="DZ799" s="171"/>
      <c r="EA799" s="171"/>
      <c r="EB799" s="171"/>
      <c r="EC799" s="171"/>
      <c r="ED799" s="171"/>
      <c r="EE799" s="171"/>
      <c r="EF799" s="171"/>
      <c r="EG799" s="171"/>
      <c r="EH799" s="171"/>
      <c r="EI799" s="171"/>
      <c r="EJ799" s="171"/>
      <c r="EK799" s="171"/>
      <c r="EL799" s="171"/>
      <c r="EM799" s="171"/>
      <c r="EN799" s="171"/>
    </row>
    <row r="800" spans="43:144" ht="15" x14ac:dyDescent="0.25">
      <c r="AQ800" s="171"/>
      <c r="AR800"/>
      <c r="AS800"/>
      <c r="AT800"/>
      <c r="AU800"/>
      <c r="AV800"/>
      <c r="AW800"/>
      <c r="AX800"/>
      <c r="AY800"/>
      <c r="AZ800"/>
      <c r="BA800"/>
      <c r="BB800"/>
      <c r="BC800"/>
      <c r="BD800"/>
      <c r="BE800" s="171"/>
      <c r="BF800" s="171"/>
      <c r="BG800" s="171"/>
      <c r="BH800" s="171"/>
      <c r="BI800" s="171"/>
      <c r="BJ800" s="171"/>
      <c r="BK800" s="171"/>
      <c r="BL800" s="171"/>
      <c r="BM800" s="171"/>
      <c r="BN800" s="171"/>
      <c r="BO800" s="171"/>
      <c r="BP800" s="171"/>
      <c r="BQ800" s="171"/>
      <c r="BR800" s="171"/>
      <c r="BS800" s="171"/>
      <c r="BT800" s="171"/>
      <c r="BU800" s="171"/>
      <c r="BV800" s="171"/>
      <c r="BW800" s="171"/>
      <c r="BX800" s="171"/>
      <c r="BY800" s="171"/>
      <c r="BZ800" s="171"/>
      <c r="CA800" s="171"/>
      <c r="CB800" s="171"/>
      <c r="CC800" s="171"/>
      <c r="CD800" s="171"/>
      <c r="CE800" s="171"/>
      <c r="CF800" s="171"/>
      <c r="CG800" s="171"/>
      <c r="CH800" s="171"/>
      <c r="CI800" s="171"/>
      <c r="CJ800" s="171"/>
      <c r="CK800" s="171"/>
      <c r="CL800" s="171"/>
      <c r="CM800" s="171"/>
      <c r="CN800" s="171"/>
      <c r="CO800" s="171"/>
      <c r="CP800" s="171"/>
      <c r="CQ800" s="171"/>
      <c r="CR800" s="171"/>
      <c r="CS800" s="171"/>
      <c r="CT800" s="171"/>
      <c r="CU800" s="171"/>
      <c r="CV800" s="171"/>
      <c r="CW800" s="171"/>
      <c r="CX800" s="171"/>
      <c r="CY800" s="171"/>
      <c r="CZ800" s="171"/>
      <c r="DA800" s="171"/>
      <c r="DB800" s="171"/>
      <c r="DC800" s="171"/>
      <c r="DD800" s="171"/>
      <c r="DE800" s="171"/>
      <c r="DF800" s="171"/>
      <c r="DG800" s="171"/>
      <c r="DH800" s="171"/>
      <c r="DI800" s="171"/>
      <c r="DJ800" s="171"/>
      <c r="DK800" s="171"/>
      <c r="DL800" s="171"/>
      <c r="DM800" s="171"/>
      <c r="DN800" s="171"/>
      <c r="DO800" s="171"/>
      <c r="DP800" s="171"/>
      <c r="DQ800" s="171"/>
      <c r="DR800" s="171"/>
      <c r="DS800" s="171"/>
      <c r="DT800" s="171"/>
      <c r="DU800" s="171"/>
      <c r="DV800" s="171"/>
      <c r="DW800" s="171"/>
      <c r="DX800" s="171"/>
      <c r="DY800" s="171"/>
      <c r="DZ800" s="171"/>
      <c r="EA800" s="171"/>
      <c r="EB800" s="171"/>
      <c r="EC800" s="171"/>
      <c r="ED800" s="171"/>
      <c r="EE800" s="171"/>
      <c r="EF800" s="171"/>
      <c r="EG800" s="171"/>
      <c r="EH800" s="171"/>
      <c r="EI800" s="171"/>
      <c r="EJ800" s="171"/>
      <c r="EK800" s="171"/>
      <c r="EL800" s="171"/>
      <c r="EM800" s="171"/>
      <c r="EN800" s="171"/>
    </row>
    <row r="801" spans="43:144" ht="15" x14ac:dyDescent="0.25">
      <c r="AQ801" s="171"/>
      <c r="AR801"/>
      <c r="AS801"/>
      <c r="AT801"/>
      <c r="AU801"/>
      <c r="AV801"/>
      <c r="AW801"/>
      <c r="AX801"/>
      <c r="AY801"/>
      <c r="AZ801"/>
      <c r="BA801"/>
      <c r="BB801"/>
      <c r="BC801"/>
      <c r="BD801"/>
      <c r="BE801" s="171"/>
      <c r="BF801" s="171"/>
      <c r="BG801" s="171"/>
      <c r="BH801" s="171"/>
      <c r="BI801" s="171"/>
      <c r="BJ801" s="171"/>
      <c r="BK801" s="171"/>
      <c r="BL801" s="171"/>
      <c r="BM801" s="171"/>
      <c r="BN801" s="171"/>
      <c r="BO801" s="171"/>
      <c r="BP801" s="171"/>
      <c r="BQ801" s="171"/>
      <c r="BR801" s="171"/>
      <c r="BS801" s="171"/>
      <c r="BT801" s="171"/>
      <c r="BU801" s="171"/>
      <c r="BV801" s="171"/>
      <c r="BW801" s="171"/>
      <c r="BX801" s="171"/>
      <c r="BY801" s="171"/>
      <c r="BZ801" s="171"/>
      <c r="CA801" s="171"/>
      <c r="CB801" s="171"/>
      <c r="CC801" s="171"/>
      <c r="CD801" s="171"/>
      <c r="CE801" s="171"/>
      <c r="CF801" s="171"/>
      <c r="CG801" s="171"/>
      <c r="CH801" s="171"/>
      <c r="CI801" s="171"/>
      <c r="CJ801" s="171"/>
      <c r="CK801" s="171"/>
      <c r="CL801" s="171"/>
      <c r="CM801" s="171"/>
      <c r="CN801" s="171"/>
      <c r="CO801" s="171"/>
      <c r="CP801" s="171"/>
      <c r="CQ801" s="171"/>
      <c r="CR801" s="171"/>
      <c r="CS801" s="171"/>
      <c r="CT801" s="171"/>
      <c r="CU801" s="171"/>
      <c r="CV801" s="171"/>
      <c r="CW801" s="171"/>
      <c r="CX801" s="171"/>
      <c r="CY801" s="171"/>
      <c r="CZ801" s="171"/>
      <c r="DA801" s="171"/>
      <c r="DB801" s="171"/>
      <c r="DC801" s="171"/>
      <c r="DD801" s="171"/>
      <c r="DE801" s="171"/>
      <c r="DF801" s="171"/>
      <c r="DG801" s="171"/>
      <c r="DH801" s="171"/>
      <c r="DI801" s="171"/>
      <c r="DJ801" s="171"/>
      <c r="DK801" s="171"/>
      <c r="DL801" s="171"/>
      <c r="DM801" s="171"/>
      <c r="DN801" s="171"/>
      <c r="DO801" s="171"/>
      <c r="DP801" s="171"/>
      <c r="DQ801" s="171"/>
      <c r="DR801" s="171"/>
      <c r="DS801" s="171"/>
      <c r="DT801" s="171"/>
      <c r="DU801" s="171"/>
      <c r="DV801" s="171"/>
      <c r="DW801" s="171"/>
      <c r="DX801" s="171"/>
      <c r="DY801" s="171"/>
      <c r="DZ801" s="171"/>
      <c r="EA801" s="171"/>
      <c r="EB801" s="171"/>
      <c r="EC801" s="171"/>
      <c r="ED801" s="171"/>
      <c r="EE801" s="171"/>
      <c r="EF801" s="171"/>
      <c r="EG801" s="171"/>
      <c r="EH801" s="171"/>
      <c r="EI801" s="171"/>
      <c r="EJ801" s="171"/>
      <c r="EK801" s="171"/>
      <c r="EL801" s="171"/>
      <c r="EM801" s="171"/>
      <c r="EN801" s="171"/>
    </row>
    <row r="802" spans="43:144" ht="15" x14ac:dyDescent="0.25">
      <c r="AQ802" s="171"/>
      <c r="AR802"/>
      <c r="AS802"/>
      <c r="AT802"/>
      <c r="AU802"/>
      <c r="AV802"/>
      <c r="AW802"/>
      <c r="AX802"/>
      <c r="AY802"/>
      <c r="AZ802"/>
      <c r="BA802"/>
      <c r="BB802"/>
      <c r="BC802"/>
      <c r="BD802"/>
      <c r="BE802" s="171"/>
      <c r="BF802" s="171"/>
      <c r="BG802" s="171"/>
      <c r="BH802" s="171"/>
      <c r="BI802" s="171"/>
      <c r="BJ802" s="171"/>
      <c r="BK802" s="171"/>
      <c r="BL802" s="171"/>
      <c r="BM802" s="171"/>
      <c r="BN802" s="171"/>
      <c r="BO802" s="171"/>
      <c r="BP802" s="171"/>
      <c r="BQ802" s="171"/>
      <c r="BR802" s="171"/>
      <c r="BS802" s="171"/>
      <c r="BT802" s="171"/>
      <c r="BU802" s="171"/>
      <c r="BV802" s="171"/>
      <c r="BW802" s="171"/>
      <c r="BX802" s="171"/>
      <c r="BY802" s="171"/>
      <c r="BZ802" s="171"/>
      <c r="CA802" s="171"/>
      <c r="CB802" s="171"/>
      <c r="CC802" s="171"/>
      <c r="CD802" s="171"/>
      <c r="CE802" s="171"/>
      <c r="CF802" s="171"/>
      <c r="CG802" s="171"/>
      <c r="CH802" s="171"/>
      <c r="CI802" s="171"/>
      <c r="CJ802" s="171"/>
      <c r="CK802" s="171"/>
      <c r="CL802" s="171"/>
      <c r="CM802" s="171"/>
      <c r="CN802" s="171"/>
      <c r="CO802" s="171"/>
      <c r="CP802" s="171"/>
      <c r="CQ802" s="171"/>
      <c r="CR802" s="171"/>
      <c r="CS802" s="171"/>
      <c r="CT802" s="171"/>
      <c r="CU802" s="171"/>
      <c r="CV802" s="171"/>
      <c r="CW802" s="171"/>
      <c r="CX802" s="171"/>
      <c r="CY802" s="171"/>
      <c r="CZ802" s="171"/>
      <c r="DA802" s="171"/>
      <c r="DB802" s="171"/>
      <c r="DC802" s="171"/>
      <c r="DD802" s="171"/>
      <c r="DE802" s="171"/>
      <c r="DF802" s="171"/>
      <c r="DG802" s="171"/>
      <c r="DH802" s="171"/>
      <c r="DI802" s="171"/>
      <c r="DJ802" s="171"/>
      <c r="DK802" s="171"/>
      <c r="DL802" s="171"/>
      <c r="DM802" s="171"/>
      <c r="DN802" s="171"/>
      <c r="DO802" s="171"/>
      <c r="DP802" s="171"/>
      <c r="DQ802" s="171"/>
      <c r="DR802" s="171"/>
      <c r="DS802" s="171"/>
      <c r="DT802" s="171"/>
      <c r="DU802" s="171"/>
      <c r="DV802" s="171"/>
      <c r="DW802" s="171"/>
      <c r="DX802" s="171"/>
      <c r="DY802" s="171"/>
      <c r="DZ802" s="171"/>
      <c r="EA802" s="171"/>
      <c r="EB802" s="171"/>
      <c r="EC802" s="171"/>
      <c r="ED802" s="171"/>
      <c r="EE802" s="171"/>
      <c r="EF802" s="171"/>
      <c r="EG802" s="171"/>
      <c r="EH802" s="171"/>
      <c r="EI802" s="171"/>
      <c r="EJ802" s="171"/>
      <c r="EK802" s="171"/>
      <c r="EL802" s="171"/>
      <c r="EM802" s="171"/>
      <c r="EN802" s="171"/>
    </row>
    <row r="803" spans="43:144" ht="15" x14ac:dyDescent="0.25">
      <c r="AQ803" s="171"/>
      <c r="AR803"/>
      <c r="AS803"/>
      <c r="AT803"/>
      <c r="AU803"/>
      <c r="AV803"/>
      <c r="AW803"/>
      <c r="AX803"/>
      <c r="AY803"/>
      <c r="AZ803"/>
      <c r="BA803"/>
      <c r="BB803"/>
      <c r="BC803"/>
      <c r="BD803"/>
      <c r="BE803" s="171"/>
      <c r="BF803" s="171"/>
      <c r="BG803" s="171"/>
      <c r="BH803" s="171"/>
      <c r="BI803" s="171"/>
      <c r="BJ803" s="171"/>
      <c r="BK803" s="171"/>
      <c r="BL803" s="171"/>
      <c r="BM803" s="171"/>
      <c r="BN803" s="171"/>
      <c r="BO803" s="171"/>
      <c r="BP803" s="171"/>
      <c r="BQ803" s="171"/>
      <c r="BR803" s="171"/>
      <c r="BS803" s="171"/>
      <c r="BT803" s="171"/>
      <c r="BU803" s="171"/>
      <c r="BV803" s="171"/>
      <c r="BW803" s="171"/>
      <c r="BX803" s="171"/>
      <c r="BY803" s="171"/>
      <c r="BZ803" s="171"/>
      <c r="CA803" s="171"/>
      <c r="CB803" s="171"/>
      <c r="CC803" s="171"/>
      <c r="CD803" s="171"/>
      <c r="CE803" s="171"/>
      <c r="CF803" s="171"/>
      <c r="CG803" s="171"/>
      <c r="CH803" s="171"/>
      <c r="CI803" s="171"/>
      <c r="CJ803" s="171"/>
      <c r="CK803" s="171"/>
      <c r="CL803" s="171"/>
      <c r="CM803" s="171"/>
      <c r="CN803" s="171"/>
      <c r="CO803" s="171"/>
      <c r="CP803" s="171"/>
      <c r="CQ803" s="171"/>
      <c r="CR803" s="171"/>
      <c r="CS803" s="171"/>
      <c r="CT803" s="171"/>
      <c r="CU803" s="171"/>
      <c r="CV803" s="171"/>
      <c r="CW803" s="171"/>
      <c r="CX803" s="171"/>
      <c r="CY803" s="171"/>
      <c r="CZ803" s="171"/>
      <c r="DA803" s="171"/>
      <c r="DB803" s="171"/>
      <c r="DC803" s="171"/>
      <c r="DD803" s="171"/>
      <c r="DE803" s="171"/>
      <c r="DF803" s="171"/>
      <c r="DG803" s="171"/>
      <c r="DH803" s="171"/>
      <c r="DI803" s="171"/>
      <c r="DJ803" s="171"/>
      <c r="DK803" s="171"/>
      <c r="DL803" s="171"/>
      <c r="DM803" s="171"/>
      <c r="DN803" s="171"/>
      <c r="DO803" s="171"/>
      <c r="DP803" s="171"/>
      <c r="DQ803" s="171"/>
      <c r="DR803" s="171"/>
      <c r="DS803" s="171"/>
      <c r="DT803" s="171"/>
      <c r="DU803" s="171"/>
      <c r="DV803" s="171"/>
      <c r="DW803" s="171"/>
      <c r="DX803" s="171"/>
      <c r="DY803" s="171"/>
      <c r="DZ803" s="171"/>
      <c r="EA803" s="171"/>
      <c r="EB803" s="171"/>
      <c r="EC803" s="171"/>
      <c r="ED803" s="171"/>
      <c r="EE803" s="171"/>
      <c r="EF803" s="171"/>
      <c r="EG803" s="171"/>
      <c r="EH803" s="171"/>
      <c r="EI803" s="171"/>
      <c r="EJ803" s="171"/>
      <c r="EK803" s="171"/>
      <c r="EL803" s="171"/>
      <c r="EM803" s="171"/>
      <c r="EN803" s="171"/>
    </row>
    <row r="804" spans="43:144" ht="15" x14ac:dyDescent="0.25">
      <c r="AQ804" s="171"/>
      <c r="AR804"/>
      <c r="AS804"/>
      <c r="AT804"/>
      <c r="AU804"/>
      <c r="AV804"/>
      <c r="AW804"/>
      <c r="AX804"/>
      <c r="AY804"/>
      <c r="AZ804"/>
      <c r="BA804"/>
      <c r="BB804"/>
      <c r="BC804"/>
      <c r="BD804"/>
      <c r="BE804" s="171"/>
      <c r="BF804" s="171"/>
      <c r="BG804" s="171"/>
      <c r="BH804" s="171"/>
      <c r="BI804" s="171"/>
      <c r="BJ804" s="171"/>
      <c r="BK804" s="171"/>
      <c r="BL804" s="171"/>
      <c r="BM804" s="171"/>
      <c r="BN804" s="171"/>
      <c r="BO804" s="171"/>
      <c r="BP804" s="171"/>
      <c r="BQ804" s="171"/>
      <c r="BR804" s="171"/>
      <c r="BS804" s="171"/>
      <c r="BT804" s="171"/>
      <c r="BU804" s="171"/>
      <c r="BV804" s="171"/>
      <c r="BW804" s="171"/>
      <c r="BX804" s="171"/>
      <c r="BY804" s="171"/>
      <c r="BZ804" s="171"/>
      <c r="CA804" s="171"/>
      <c r="CB804" s="171"/>
      <c r="CC804" s="171"/>
      <c r="CD804" s="171"/>
      <c r="CE804" s="171"/>
      <c r="CF804" s="171"/>
      <c r="CG804" s="171"/>
      <c r="CH804" s="171"/>
      <c r="CI804" s="171"/>
      <c r="CJ804" s="171"/>
      <c r="CK804" s="171"/>
      <c r="CL804" s="171"/>
      <c r="CM804" s="171"/>
      <c r="CN804" s="171"/>
      <c r="CO804" s="171"/>
      <c r="CP804" s="171"/>
      <c r="CQ804" s="171"/>
      <c r="CR804" s="171"/>
      <c r="CS804" s="171"/>
      <c r="CT804" s="171"/>
      <c r="CU804" s="171"/>
      <c r="CV804" s="171"/>
      <c r="CW804" s="171"/>
      <c r="CX804" s="171"/>
      <c r="CY804" s="171"/>
      <c r="CZ804" s="171"/>
      <c r="DA804" s="171"/>
      <c r="DB804" s="171"/>
      <c r="DC804" s="171"/>
      <c r="DD804" s="171"/>
      <c r="DE804" s="171"/>
      <c r="DF804" s="171"/>
      <c r="DG804" s="171"/>
      <c r="DH804" s="171"/>
      <c r="DI804" s="171"/>
      <c r="DJ804" s="171"/>
      <c r="DK804" s="171"/>
      <c r="DL804" s="171"/>
      <c r="DM804" s="171"/>
      <c r="DN804" s="171"/>
      <c r="DO804" s="171"/>
      <c r="DP804" s="171"/>
      <c r="DQ804" s="171"/>
      <c r="DR804" s="171"/>
      <c r="DS804" s="171"/>
      <c r="DT804" s="171"/>
      <c r="DU804" s="171"/>
      <c r="DV804" s="171"/>
      <c r="DW804" s="171"/>
      <c r="DX804" s="171"/>
      <c r="DY804" s="171"/>
      <c r="DZ804" s="171"/>
      <c r="EA804" s="171"/>
      <c r="EB804" s="171"/>
      <c r="EC804" s="171"/>
      <c r="ED804" s="171"/>
      <c r="EE804" s="171"/>
      <c r="EF804" s="171"/>
      <c r="EG804" s="171"/>
      <c r="EH804" s="171"/>
      <c r="EI804" s="171"/>
      <c r="EJ804" s="171"/>
      <c r="EK804" s="171"/>
      <c r="EL804" s="171"/>
      <c r="EM804" s="171"/>
      <c r="EN804" s="171"/>
    </row>
    <row r="805" spans="43:144" ht="15" x14ac:dyDescent="0.25">
      <c r="AQ805" s="171"/>
      <c r="AR805"/>
      <c r="AS805"/>
      <c r="AT805"/>
      <c r="AU805"/>
      <c r="AV805"/>
      <c r="AW805"/>
      <c r="AX805"/>
      <c r="AY805"/>
      <c r="AZ805"/>
      <c r="BA805"/>
      <c r="BB805"/>
      <c r="BC805"/>
      <c r="BD805"/>
      <c r="BE805" s="171"/>
      <c r="BF805" s="171"/>
      <c r="BG805" s="171"/>
      <c r="BH805" s="171"/>
      <c r="BI805" s="171"/>
      <c r="BJ805" s="171"/>
      <c r="BK805" s="171"/>
      <c r="BL805" s="171"/>
      <c r="BM805" s="171"/>
      <c r="BN805" s="171"/>
      <c r="BO805" s="171"/>
      <c r="BP805" s="171"/>
      <c r="BQ805" s="171"/>
      <c r="BR805" s="171"/>
      <c r="BS805" s="171"/>
      <c r="BT805" s="171"/>
      <c r="BU805" s="171"/>
      <c r="BV805" s="171"/>
      <c r="BW805" s="171"/>
      <c r="BX805" s="171"/>
      <c r="BY805" s="171"/>
      <c r="BZ805" s="171"/>
      <c r="CA805" s="171"/>
      <c r="CB805" s="171"/>
      <c r="CC805" s="171"/>
      <c r="CD805" s="171"/>
      <c r="CE805" s="171"/>
      <c r="CF805" s="171"/>
      <c r="CG805" s="171"/>
      <c r="CH805" s="171"/>
      <c r="CI805" s="171"/>
      <c r="CJ805" s="171"/>
      <c r="CK805" s="171"/>
      <c r="CL805" s="171"/>
      <c r="CM805" s="171"/>
      <c r="CN805" s="171"/>
      <c r="CO805" s="171"/>
      <c r="CP805" s="171"/>
      <c r="CQ805" s="171"/>
      <c r="CR805" s="171"/>
      <c r="CS805" s="171"/>
      <c r="CT805" s="171"/>
      <c r="CU805" s="171"/>
      <c r="CV805" s="171"/>
      <c r="CW805" s="171"/>
      <c r="CX805" s="171"/>
      <c r="CY805" s="171"/>
      <c r="CZ805" s="171"/>
      <c r="DA805" s="171"/>
      <c r="DB805" s="171"/>
      <c r="DC805" s="171"/>
      <c r="DD805" s="171"/>
      <c r="DE805" s="171"/>
      <c r="DF805" s="171"/>
      <c r="DG805" s="171"/>
      <c r="DH805" s="171"/>
      <c r="DI805" s="171"/>
      <c r="DJ805" s="171"/>
      <c r="DK805" s="171"/>
      <c r="DL805" s="171"/>
      <c r="DM805" s="171"/>
      <c r="DN805" s="171"/>
      <c r="DO805" s="171"/>
      <c r="DP805" s="171"/>
      <c r="DQ805" s="171"/>
      <c r="DR805" s="171"/>
      <c r="DS805" s="171"/>
      <c r="DT805" s="171"/>
      <c r="DU805" s="171"/>
      <c r="DV805" s="171"/>
      <c r="DW805" s="171"/>
      <c r="DX805" s="171"/>
      <c r="DY805" s="171"/>
      <c r="DZ805" s="171"/>
      <c r="EA805" s="171"/>
      <c r="EB805" s="171"/>
      <c r="EC805" s="171"/>
      <c r="ED805" s="171"/>
      <c r="EE805" s="171"/>
      <c r="EF805" s="171"/>
      <c r="EG805" s="171"/>
      <c r="EH805" s="171"/>
      <c r="EI805" s="171"/>
      <c r="EJ805" s="171"/>
      <c r="EK805" s="171"/>
      <c r="EL805" s="171"/>
      <c r="EM805" s="171"/>
      <c r="EN805" s="171"/>
    </row>
    <row r="806" spans="43:144" ht="15" x14ac:dyDescent="0.25">
      <c r="AQ806" s="171"/>
      <c r="AR806"/>
      <c r="AS806"/>
      <c r="AT806"/>
      <c r="AU806"/>
      <c r="AV806"/>
      <c r="AW806"/>
      <c r="AX806"/>
      <c r="AY806"/>
      <c r="AZ806"/>
      <c r="BA806"/>
      <c r="BB806"/>
      <c r="BC806"/>
      <c r="BD806"/>
      <c r="BE806" s="171"/>
      <c r="BF806" s="171"/>
      <c r="BG806" s="171"/>
      <c r="BH806" s="171"/>
      <c r="BI806" s="171"/>
      <c r="BJ806" s="171"/>
      <c r="BK806" s="171"/>
      <c r="BL806" s="171"/>
      <c r="BM806" s="171"/>
      <c r="BN806" s="171"/>
      <c r="BO806" s="171"/>
      <c r="BP806" s="171"/>
      <c r="BQ806" s="171"/>
      <c r="BR806" s="171"/>
      <c r="BS806" s="171"/>
      <c r="BT806" s="171"/>
      <c r="BU806" s="171"/>
      <c r="BV806" s="171"/>
      <c r="BW806" s="171"/>
      <c r="BX806" s="171"/>
      <c r="BY806" s="171"/>
      <c r="BZ806" s="171"/>
      <c r="CA806" s="171"/>
      <c r="CB806" s="171"/>
      <c r="CC806" s="171"/>
      <c r="CD806" s="171"/>
      <c r="CE806" s="171"/>
      <c r="CF806" s="171"/>
      <c r="CG806" s="171"/>
      <c r="CH806" s="171"/>
      <c r="CI806" s="171"/>
      <c r="CJ806" s="171"/>
      <c r="CK806" s="171"/>
      <c r="CL806" s="171"/>
      <c r="CM806" s="171"/>
      <c r="CN806" s="171"/>
      <c r="CO806" s="171"/>
      <c r="CP806" s="171"/>
      <c r="CQ806" s="171"/>
      <c r="CR806" s="171"/>
      <c r="CS806" s="171"/>
      <c r="CT806" s="171"/>
      <c r="CU806" s="171"/>
      <c r="CV806" s="171"/>
      <c r="CW806" s="171"/>
      <c r="CX806" s="171"/>
      <c r="CY806" s="171"/>
      <c r="CZ806" s="171"/>
      <c r="DA806" s="171"/>
      <c r="DB806" s="171"/>
      <c r="DC806" s="171"/>
      <c r="DD806" s="171"/>
      <c r="DE806" s="171"/>
      <c r="DF806" s="171"/>
      <c r="DG806" s="171"/>
      <c r="DH806" s="171"/>
      <c r="DI806" s="171"/>
      <c r="DJ806" s="171"/>
      <c r="DK806" s="171"/>
      <c r="DL806" s="171"/>
      <c r="DM806" s="171"/>
      <c r="DN806" s="171"/>
      <c r="DO806" s="171"/>
      <c r="DP806" s="171"/>
      <c r="DQ806" s="171"/>
      <c r="DR806" s="171"/>
      <c r="DS806" s="171"/>
      <c r="DT806" s="171"/>
      <c r="DU806" s="171"/>
      <c r="DV806" s="171"/>
      <c r="DW806" s="171"/>
      <c r="DX806" s="171"/>
      <c r="DY806" s="171"/>
      <c r="DZ806" s="171"/>
      <c r="EA806" s="171"/>
      <c r="EB806" s="171"/>
      <c r="EC806" s="171"/>
      <c r="ED806" s="171"/>
      <c r="EE806" s="171"/>
      <c r="EF806" s="171"/>
      <c r="EG806" s="171"/>
      <c r="EH806" s="171"/>
      <c r="EI806" s="171"/>
      <c r="EJ806" s="171"/>
      <c r="EK806" s="171"/>
      <c r="EL806" s="171"/>
      <c r="EM806" s="171"/>
      <c r="EN806" s="171"/>
    </row>
    <row r="807" spans="43:144" ht="15" x14ac:dyDescent="0.25">
      <c r="AQ807" s="171"/>
      <c r="AR807"/>
      <c r="AS807"/>
      <c r="AT807"/>
      <c r="AU807"/>
      <c r="AV807"/>
      <c r="AW807"/>
      <c r="AX807"/>
      <c r="AY807"/>
      <c r="AZ807"/>
      <c r="BA807"/>
      <c r="BB807"/>
      <c r="BC807"/>
      <c r="BD807"/>
      <c r="BE807" s="171"/>
      <c r="BF807" s="171"/>
      <c r="BG807" s="171"/>
      <c r="BH807" s="171"/>
      <c r="BI807" s="171"/>
      <c r="BJ807" s="171"/>
      <c r="BK807" s="171"/>
      <c r="BL807" s="171"/>
      <c r="BM807" s="171"/>
      <c r="BN807" s="171"/>
      <c r="BO807" s="171"/>
      <c r="BP807" s="171"/>
      <c r="BQ807" s="171"/>
      <c r="BR807" s="171"/>
      <c r="BS807" s="171"/>
      <c r="BT807" s="171"/>
      <c r="BU807" s="171"/>
      <c r="BV807" s="171"/>
      <c r="BW807" s="171"/>
      <c r="BX807" s="171"/>
      <c r="BY807" s="171"/>
      <c r="BZ807" s="171"/>
      <c r="CA807" s="171"/>
      <c r="CB807" s="171"/>
      <c r="CC807" s="171"/>
      <c r="CD807" s="171"/>
      <c r="CE807" s="171"/>
      <c r="CF807" s="171"/>
      <c r="CG807" s="171"/>
      <c r="CH807" s="171"/>
      <c r="CI807" s="171"/>
      <c r="CJ807" s="171"/>
      <c r="CK807" s="171"/>
      <c r="CL807" s="171"/>
      <c r="CM807" s="171"/>
      <c r="CN807" s="171"/>
      <c r="CO807" s="171"/>
      <c r="CP807" s="171"/>
      <c r="CQ807" s="171"/>
      <c r="CR807" s="171"/>
      <c r="CS807" s="171"/>
      <c r="CT807" s="171"/>
      <c r="CU807" s="171"/>
      <c r="CV807" s="171"/>
      <c r="CW807" s="171"/>
      <c r="CX807" s="171"/>
      <c r="CY807" s="171"/>
      <c r="CZ807" s="171"/>
      <c r="DA807" s="171"/>
      <c r="DB807" s="171"/>
      <c r="DC807" s="171"/>
      <c r="DD807" s="171"/>
      <c r="DE807" s="171"/>
      <c r="DF807" s="171"/>
      <c r="DG807" s="171"/>
      <c r="DH807" s="171"/>
      <c r="DI807" s="171"/>
      <c r="DJ807" s="171"/>
      <c r="DK807" s="171"/>
      <c r="DL807" s="171"/>
      <c r="DM807" s="171"/>
      <c r="DN807" s="171"/>
      <c r="DO807" s="171"/>
      <c r="DP807" s="171"/>
      <c r="DQ807" s="171"/>
      <c r="DR807" s="171"/>
      <c r="DS807" s="171"/>
      <c r="DT807" s="171"/>
      <c r="DU807" s="171"/>
      <c r="DV807" s="171"/>
      <c r="DW807" s="171"/>
      <c r="DX807" s="171"/>
      <c r="DY807" s="171"/>
      <c r="DZ807" s="171"/>
      <c r="EA807" s="171"/>
      <c r="EB807" s="171"/>
      <c r="EC807" s="171"/>
      <c r="ED807" s="171"/>
      <c r="EE807" s="171"/>
      <c r="EF807" s="171"/>
      <c r="EG807" s="171"/>
      <c r="EH807" s="171"/>
      <c r="EI807" s="171"/>
      <c r="EJ807" s="171"/>
      <c r="EK807" s="171"/>
      <c r="EL807" s="171"/>
      <c r="EM807" s="171"/>
      <c r="EN807" s="171"/>
    </row>
    <row r="808" spans="43:144" ht="15" x14ac:dyDescent="0.25">
      <c r="AQ808" s="171"/>
      <c r="AR808"/>
      <c r="AS808"/>
      <c r="AT808"/>
      <c r="AU808"/>
      <c r="AV808"/>
      <c r="AW808"/>
      <c r="AX808"/>
      <c r="AY808"/>
      <c r="AZ808"/>
      <c r="BA808"/>
      <c r="BB808"/>
      <c r="BC808"/>
      <c r="BD808"/>
      <c r="BE808" s="171"/>
      <c r="BF808" s="171"/>
      <c r="BG808" s="171"/>
      <c r="BH808" s="171"/>
      <c r="BI808" s="171"/>
      <c r="BJ808" s="171"/>
      <c r="BK808" s="171"/>
      <c r="BL808" s="171"/>
      <c r="BM808" s="171"/>
      <c r="BN808" s="171"/>
      <c r="BO808" s="171"/>
      <c r="BP808" s="171"/>
      <c r="BQ808" s="171"/>
      <c r="BR808" s="171"/>
      <c r="BS808" s="171"/>
      <c r="BT808" s="171"/>
      <c r="BU808" s="171"/>
      <c r="BV808" s="171"/>
      <c r="BW808" s="171"/>
      <c r="BX808" s="171"/>
      <c r="BY808" s="171"/>
      <c r="BZ808" s="171"/>
      <c r="CA808" s="171"/>
      <c r="CB808" s="171"/>
      <c r="CC808" s="171"/>
      <c r="CD808" s="171"/>
      <c r="CE808" s="171"/>
      <c r="CF808" s="171"/>
      <c r="CG808" s="171"/>
      <c r="CH808" s="171"/>
      <c r="CI808" s="171"/>
      <c r="CJ808" s="171"/>
      <c r="CK808" s="171"/>
      <c r="CL808" s="171"/>
      <c r="CM808" s="171"/>
      <c r="CN808" s="171"/>
      <c r="CO808" s="171"/>
      <c r="CP808" s="171"/>
      <c r="CQ808" s="171"/>
      <c r="CR808" s="171"/>
      <c r="CS808" s="171"/>
      <c r="CT808" s="171"/>
      <c r="CU808" s="171"/>
      <c r="CV808" s="171"/>
      <c r="CW808" s="171"/>
      <c r="CX808" s="171"/>
      <c r="CY808" s="171"/>
      <c r="CZ808" s="171"/>
      <c r="DA808" s="171"/>
      <c r="DB808" s="171"/>
      <c r="DC808" s="171"/>
      <c r="DD808" s="171"/>
      <c r="DE808" s="171"/>
      <c r="DF808" s="171"/>
      <c r="DG808" s="171"/>
      <c r="DH808" s="171"/>
      <c r="DI808" s="171"/>
      <c r="DJ808" s="171"/>
      <c r="DK808" s="171"/>
      <c r="DL808" s="171"/>
      <c r="DM808" s="171"/>
      <c r="DN808" s="171"/>
      <c r="DO808" s="171"/>
      <c r="DP808" s="171"/>
      <c r="DQ808" s="171"/>
      <c r="DR808" s="171"/>
      <c r="DS808" s="171"/>
      <c r="DT808" s="171"/>
      <c r="DU808" s="171"/>
      <c r="DV808" s="171"/>
      <c r="DW808" s="171"/>
      <c r="DX808" s="171"/>
      <c r="DY808" s="171"/>
      <c r="DZ808" s="171"/>
      <c r="EA808" s="171"/>
      <c r="EB808" s="171"/>
      <c r="EC808" s="171"/>
      <c r="ED808" s="171"/>
      <c r="EE808" s="171"/>
      <c r="EF808" s="171"/>
      <c r="EG808" s="171"/>
      <c r="EH808" s="171"/>
      <c r="EI808" s="171"/>
      <c r="EJ808" s="171"/>
      <c r="EK808" s="171"/>
      <c r="EL808" s="171"/>
      <c r="EM808" s="171"/>
      <c r="EN808" s="171"/>
    </row>
    <row r="809" spans="43:144" ht="15" x14ac:dyDescent="0.25">
      <c r="AQ809" s="171"/>
      <c r="AR809"/>
      <c r="AS809"/>
      <c r="AT809"/>
      <c r="AU809"/>
      <c r="AV809"/>
      <c r="AW809"/>
      <c r="AX809"/>
      <c r="AY809"/>
      <c r="AZ809"/>
      <c r="BA809"/>
      <c r="BB809"/>
      <c r="BC809"/>
      <c r="BD809"/>
      <c r="BE809" s="171"/>
      <c r="BF809" s="171"/>
      <c r="BG809" s="171"/>
      <c r="BH809" s="171"/>
      <c r="BI809" s="171"/>
      <c r="BJ809" s="171"/>
      <c r="BK809" s="171"/>
      <c r="BL809" s="171"/>
      <c r="BM809" s="171"/>
      <c r="BN809" s="171"/>
      <c r="BO809" s="171"/>
      <c r="BP809" s="171"/>
      <c r="BQ809" s="171"/>
      <c r="BR809" s="171"/>
      <c r="BS809" s="171"/>
      <c r="BT809" s="171"/>
      <c r="BU809" s="171"/>
      <c r="BV809" s="171"/>
      <c r="BW809" s="171"/>
      <c r="BX809" s="171"/>
      <c r="BY809" s="171"/>
      <c r="BZ809" s="171"/>
      <c r="CA809" s="171"/>
      <c r="CB809" s="171"/>
      <c r="CC809" s="171"/>
      <c r="CD809" s="171"/>
      <c r="CE809" s="171"/>
      <c r="CF809" s="171"/>
      <c r="CG809" s="171"/>
      <c r="CH809" s="171"/>
      <c r="CI809" s="171"/>
      <c r="CJ809" s="171"/>
      <c r="CK809" s="171"/>
      <c r="CL809" s="171"/>
      <c r="CM809" s="171"/>
      <c r="CN809" s="171"/>
      <c r="CO809" s="171"/>
      <c r="CP809" s="171"/>
      <c r="CQ809" s="171"/>
      <c r="CR809" s="171"/>
      <c r="CS809" s="171"/>
      <c r="CT809" s="171"/>
      <c r="CU809" s="171"/>
      <c r="CV809" s="171"/>
      <c r="CW809" s="171"/>
      <c r="CX809" s="171"/>
      <c r="CY809" s="171"/>
      <c r="CZ809" s="171"/>
      <c r="DA809" s="171"/>
      <c r="DB809" s="171"/>
      <c r="DC809" s="171"/>
      <c r="DD809" s="171"/>
      <c r="DE809" s="171"/>
      <c r="DF809" s="171"/>
      <c r="DG809" s="171"/>
      <c r="DH809" s="171"/>
      <c r="DI809" s="171"/>
      <c r="DJ809" s="171"/>
      <c r="DK809" s="171"/>
      <c r="DL809" s="171"/>
      <c r="DM809" s="171"/>
      <c r="DN809" s="171"/>
      <c r="DO809" s="171"/>
      <c r="DP809" s="171"/>
      <c r="DQ809" s="171"/>
      <c r="DR809" s="171"/>
      <c r="DS809" s="171"/>
      <c r="DT809" s="171"/>
      <c r="DU809" s="171"/>
      <c r="DV809" s="171"/>
      <c r="DW809" s="171"/>
      <c r="DX809" s="171"/>
      <c r="DY809" s="171"/>
      <c r="DZ809" s="171"/>
      <c r="EA809" s="171"/>
      <c r="EB809" s="171"/>
      <c r="EC809" s="171"/>
      <c r="ED809" s="171"/>
      <c r="EE809" s="171"/>
      <c r="EF809" s="171"/>
      <c r="EG809" s="171"/>
      <c r="EH809" s="171"/>
      <c r="EI809" s="171"/>
      <c r="EJ809" s="171"/>
      <c r="EK809" s="171"/>
      <c r="EL809" s="171"/>
      <c r="EM809" s="171"/>
      <c r="EN809" s="171"/>
    </row>
    <row r="810" spans="43:144" ht="15" x14ac:dyDescent="0.25">
      <c r="AQ810" s="171"/>
      <c r="AR810"/>
      <c r="AS810"/>
      <c r="AT810"/>
      <c r="AU810"/>
      <c r="AV810"/>
      <c r="AW810"/>
      <c r="AX810"/>
      <c r="AY810"/>
      <c r="AZ810"/>
      <c r="BA810"/>
      <c r="BB810"/>
      <c r="BC810"/>
      <c r="BD810"/>
      <c r="BE810" s="171"/>
      <c r="BF810" s="171"/>
      <c r="BG810" s="171"/>
      <c r="BH810" s="171"/>
      <c r="BI810" s="171"/>
      <c r="BJ810" s="171"/>
      <c r="BK810" s="171"/>
      <c r="BL810" s="171"/>
      <c r="BM810" s="171"/>
      <c r="BN810" s="171"/>
      <c r="BO810" s="171"/>
      <c r="BP810" s="171"/>
      <c r="BQ810" s="171"/>
      <c r="BR810" s="171"/>
      <c r="BS810" s="171"/>
      <c r="BT810" s="171"/>
      <c r="BU810" s="171"/>
      <c r="BV810" s="171"/>
      <c r="BW810" s="171"/>
      <c r="BX810" s="171"/>
      <c r="BY810" s="171"/>
      <c r="BZ810" s="171"/>
      <c r="CA810" s="171"/>
      <c r="CB810" s="171"/>
      <c r="CC810" s="171"/>
      <c r="CD810" s="171"/>
      <c r="CE810" s="171"/>
      <c r="CF810" s="171"/>
      <c r="CG810" s="171"/>
      <c r="CH810" s="171"/>
      <c r="CI810" s="171"/>
      <c r="CJ810" s="171"/>
      <c r="CK810" s="171"/>
      <c r="CL810" s="171"/>
      <c r="CM810" s="171"/>
      <c r="CN810" s="171"/>
      <c r="CO810" s="171"/>
      <c r="CP810" s="171"/>
      <c r="CQ810" s="171"/>
      <c r="CR810" s="171"/>
      <c r="CS810" s="171"/>
      <c r="CT810" s="171"/>
      <c r="CU810" s="171"/>
      <c r="CV810" s="171"/>
      <c r="CW810" s="171"/>
      <c r="CX810" s="171"/>
      <c r="CY810" s="171"/>
      <c r="CZ810" s="171"/>
      <c r="DA810" s="171"/>
      <c r="DB810" s="171"/>
      <c r="DC810" s="171"/>
      <c r="DD810" s="171"/>
      <c r="DE810" s="171"/>
      <c r="DF810" s="171"/>
      <c r="DG810" s="171"/>
      <c r="DH810" s="171"/>
      <c r="DI810" s="171"/>
      <c r="DJ810" s="171"/>
      <c r="DK810" s="171"/>
      <c r="DL810" s="171"/>
      <c r="DM810" s="171"/>
      <c r="DN810" s="171"/>
      <c r="DO810" s="171"/>
      <c r="DP810" s="171"/>
      <c r="DQ810" s="171"/>
      <c r="DR810" s="171"/>
      <c r="DS810" s="171"/>
      <c r="DT810" s="171"/>
      <c r="DU810" s="171"/>
      <c r="DV810" s="171"/>
      <c r="DW810" s="171"/>
      <c r="DX810" s="171"/>
      <c r="DY810" s="171"/>
      <c r="DZ810" s="171"/>
      <c r="EA810" s="171"/>
      <c r="EB810" s="171"/>
      <c r="EC810" s="171"/>
      <c r="ED810" s="171"/>
      <c r="EE810" s="171"/>
      <c r="EF810" s="171"/>
      <c r="EG810" s="171"/>
      <c r="EH810" s="171"/>
      <c r="EI810" s="171"/>
      <c r="EJ810" s="171"/>
      <c r="EK810" s="171"/>
      <c r="EL810" s="171"/>
      <c r="EM810" s="171"/>
      <c r="EN810" s="171"/>
    </row>
    <row r="811" spans="43:144" ht="15" x14ac:dyDescent="0.25">
      <c r="AQ811" s="171"/>
      <c r="AR811"/>
      <c r="AS811"/>
      <c r="AT811"/>
      <c r="AU811"/>
      <c r="AV811"/>
      <c r="AW811"/>
      <c r="AX811"/>
      <c r="AY811"/>
      <c r="AZ811"/>
      <c r="BA811"/>
      <c r="BB811"/>
      <c r="BC811"/>
      <c r="BD811"/>
      <c r="BE811" s="171"/>
      <c r="BF811" s="171"/>
      <c r="BG811" s="171"/>
      <c r="BH811" s="171"/>
      <c r="BI811" s="171"/>
      <c r="BJ811" s="171"/>
      <c r="BK811" s="171"/>
      <c r="BL811" s="171"/>
      <c r="BM811" s="171"/>
      <c r="BN811" s="171"/>
      <c r="BO811" s="171"/>
      <c r="BP811" s="171"/>
      <c r="BQ811" s="171"/>
      <c r="BR811" s="171"/>
      <c r="BS811" s="171"/>
      <c r="BT811" s="171"/>
      <c r="BU811" s="171"/>
      <c r="BV811" s="171"/>
      <c r="BW811" s="171"/>
      <c r="BX811" s="171"/>
      <c r="BY811" s="171"/>
      <c r="BZ811" s="171"/>
      <c r="CA811" s="171"/>
      <c r="CB811" s="171"/>
      <c r="CC811" s="171"/>
      <c r="CD811" s="171"/>
      <c r="CE811" s="171"/>
      <c r="CF811" s="171"/>
      <c r="CG811" s="171"/>
      <c r="CH811" s="171"/>
      <c r="CI811" s="171"/>
      <c r="CJ811" s="171"/>
      <c r="CK811" s="171"/>
      <c r="CL811" s="171"/>
      <c r="CM811" s="171"/>
      <c r="CN811" s="171"/>
      <c r="CO811" s="171"/>
      <c r="CP811" s="171"/>
      <c r="CQ811" s="171"/>
      <c r="CR811" s="171"/>
      <c r="CS811" s="171"/>
      <c r="CT811" s="171"/>
      <c r="CU811" s="171"/>
      <c r="CV811" s="171"/>
      <c r="CW811" s="171"/>
      <c r="CX811" s="171"/>
      <c r="CY811" s="171"/>
      <c r="CZ811" s="171"/>
      <c r="DA811" s="171"/>
      <c r="DB811" s="171"/>
      <c r="DC811" s="171"/>
      <c r="DD811" s="171"/>
      <c r="DE811" s="171"/>
      <c r="DF811" s="171"/>
      <c r="DG811" s="171"/>
      <c r="DH811" s="171"/>
      <c r="DI811" s="171"/>
      <c r="DJ811" s="171"/>
      <c r="DK811" s="171"/>
      <c r="DL811" s="171"/>
      <c r="DM811" s="171"/>
      <c r="DN811" s="171"/>
      <c r="DO811" s="171"/>
      <c r="DP811" s="171"/>
      <c r="DQ811" s="171"/>
      <c r="DR811" s="171"/>
      <c r="DS811" s="171"/>
      <c r="DT811" s="171"/>
      <c r="DU811" s="171"/>
      <c r="DV811" s="171"/>
      <c r="DW811" s="171"/>
      <c r="DX811" s="171"/>
      <c r="DY811" s="171"/>
      <c r="DZ811" s="171"/>
      <c r="EA811" s="171"/>
      <c r="EB811" s="171"/>
      <c r="EC811" s="171"/>
      <c r="ED811" s="171"/>
      <c r="EE811" s="171"/>
      <c r="EF811" s="171"/>
      <c r="EG811" s="171"/>
      <c r="EH811" s="171"/>
      <c r="EI811" s="171"/>
      <c r="EJ811" s="171"/>
      <c r="EK811" s="171"/>
      <c r="EL811" s="171"/>
      <c r="EM811" s="171"/>
      <c r="EN811" s="171"/>
    </row>
    <row r="812" spans="43:144" ht="15" x14ac:dyDescent="0.25">
      <c r="AQ812" s="171"/>
      <c r="AR812"/>
      <c r="AS812"/>
      <c r="AT812"/>
      <c r="AU812"/>
      <c r="AV812"/>
      <c r="AW812"/>
      <c r="AX812"/>
      <c r="AY812"/>
      <c r="AZ812"/>
      <c r="BA812"/>
      <c r="BB812"/>
      <c r="BC812"/>
      <c r="BD812"/>
      <c r="BE812" s="171"/>
      <c r="BF812" s="171"/>
      <c r="BG812" s="171"/>
      <c r="BH812" s="171"/>
      <c r="BI812" s="171"/>
      <c r="BJ812" s="171"/>
      <c r="BK812" s="171"/>
      <c r="BL812" s="171"/>
      <c r="BM812" s="171"/>
      <c r="BN812" s="171"/>
      <c r="BO812" s="171"/>
      <c r="BP812" s="171"/>
      <c r="BQ812" s="171"/>
      <c r="BR812" s="171"/>
      <c r="BS812" s="171"/>
      <c r="BT812" s="171"/>
      <c r="BU812" s="171"/>
      <c r="BV812" s="171"/>
      <c r="BW812" s="171"/>
      <c r="BX812" s="171"/>
      <c r="BY812" s="171"/>
      <c r="BZ812" s="171"/>
      <c r="CA812" s="171"/>
      <c r="CB812" s="171"/>
      <c r="CC812" s="171"/>
      <c r="CD812" s="171"/>
      <c r="CE812" s="171"/>
      <c r="CF812" s="171"/>
      <c r="CG812" s="171"/>
      <c r="CH812" s="171"/>
      <c r="CI812" s="171"/>
      <c r="CJ812" s="171"/>
      <c r="CK812" s="171"/>
      <c r="CL812" s="171"/>
      <c r="CM812" s="171"/>
      <c r="CN812" s="171"/>
      <c r="CO812" s="171"/>
      <c r="CP812" s="171"/>
      <c r="CQ812" s="171"/>
      <c r="CR812" s="171"/>
      <c r="CS812" s="171"/>
      <c r="CT812" s="171"/>
      <c r="CU812" s="171"/>
      <c r="CV812" s="171"/>
      <c r="CW812" s="171"/>
      <c r="CX812" s="171"/>
      <c r="CY812" s="171"/>
      <c r="CZ812" s="171"/>
      <c r="DA812" s="171"/>
      <c r="DB812" s="171"/>
      <c r="DC812" s="171"/>
      <c r="DD812" s="171"/>
      <c r="DE812" s="171"/>
      <c r="DF812" s="171"/>
      <c r="DG812" s="171"/>
      <c r="DH812" s="171"/>
      <c r="DI812" s="171"/>
      <c r="DJ812" s="171"/>
      <c r="DK812" s="171"/>
      <c r="DL812" s="171"/>
      <c r="DM812" s="171"/>
      <c r="DN812" s="171"/>
      <c r="DO812" s="171"/>
      <c r="DP812" s="171"/>
      <c r="DQ812" s="171"/>
      <c r="DR812" s="171"/>
      <c r="DS812" s="171"/>
      <c r="DT812" s="171"/>
      <c r="DU812" s="171"/>
      <c r="DV812" s="171"/>
      <c r="DW812" s="171"/>
      <c r="DX812" s="171"/>
      <c r="DY812" s="171"/>
      <c r="DZ812" s="171"/>
      <c r="EA812" s="171"/>
      <c r="EB812" s="171"/>
      <c r="EC812" s="171"/>
      <c r="ED812" s="171"/>
      <c r="EE812" s="171"/>
      <c r="EF812" s="171"/>
      <c r="EG812" s="171"/>
      <c r="EH812" s="171"/>
      <c r="EI812" s="171"/>
      <c r="EJ812" s="171"/>
      <c r="EK812" s="171"/>
      <c r="EL812" s="171"/>
      <c r="EM812" s="171"/>
      <c r="EN812" s="171"/>
    </row>
    <row r="813" spans="43:144" ht="15" x14ac:dyDescent="0.25">
      <c r="AQ813" s="171"/>
      <c r="AR813"/>
      <c r="AS813"/>
      <c r="AT813"/>
      <c r="AU813"/>
      <c r="AV813"/>
      <c r="AW813"/>
      <c r="AX813"/>
      <c r="AY813"/>
      <c r="AZ813"/>
      <c r="BA813"/>
      <c r="BB813"/>
      <c r="BC813"/>
      <c r="BD813"/>
      <c r="BE813" s="171"/>
      <c r="BF813" s="171"/>
      <c r="BG813" s="171"/>
      <c r="BH813" s="171"/>
      <c r="BI813" s="171"/>
      <c r="BJ813" s="171"/>
      <c r="BK813" s="171"/>
      <c r="BL813" s="171"/>
      <c r="BM813" s="171"/>
      <c r="BN813" s="171"/>
      <c r="BO813" s="171"/>
      <c r="BP813" s="171"/>
      <c r="BQ813" s="171"/>
      <c r="BR813" s="171"/>
      <c r="BS813" s="171"/>
      <c r="BT813" s="171"/>
      <c r="BU813" s="171"/>
      <c r="BV813" s="171"/>
      <c r="BW813" s="171"/>
      <c r="BX813" s="171"/>
      <c r="BY813" s="171"/>
      <c r="BZ813" s="171"/>
      <c r="CA813" s="171"/>
      <c r="CB813" s="171"/>
      <c r="CC813" s="171"/>
      <c r="CD813" s="171"/>
      <c r="CE813" s="171"/>
      <c r="CF813" s="171"/>
      <c r="CG813" s="171"/>
      <c r="CH813" s="171"/>
      <c r="CI813" s="171"/>
      <c r="CJ813" s="171"/>
      <c r="CK813" s="171"/>
      <c r="CL813" s="171"/>
      <c r="CM813" s="171"/>
      <c r="CN813" s="171"/>
      <c r="CO813" s="171"/>
      <c r="CP813" s="171"/>
      <c r="CQ813" s="171"/>
      <c r="CR813" s="171"/>
      <c r="CS813" s="171"/>
      <c r="CT813" s="171"/>
      <c r="CU813" s="171"/>
      <c r="CV813" s="171"/>
      <c r="CW813" s="171"/>
      <c r="CX813" s="171"/>
      <c r="CY813" s="171"/>
      <c r="CZ813" s="171"/>
      <c r="DA813" s="171"/>
      <c r="DB813" s="171"/>
      <c r="DC813" s="171"/>
      <c r="DD813" s="171"/>
      <c r="DE813" s="171"/>
      <c r="DF813" s="171"/>
      <c r="DG813" s="171"/>
      <c r="DH813" s="171"/>
      <c r="DI813" s="171"/>
      <c r="DJ813" s="171"/>
      <c r="DK813" s="171"/>
      <c r="DL813" s="171"/>
      <c r="DM813" s="171"/>
      <c r="DN813" s="171"/>
      <c r="DO813" s="171"/>
      <c r="DP813" s="171"/>
      <c r="DQ813" s="171"/>
      <c r="DR813" s="171"/>
      <c r="DS813" s="171"/>
      <c r="DT813" s="171"/>
      <c r="DU813" s="171"/>
      <c r="DV813" s="171"/>
      <c r="DW813" s="171"/>
      <c r="DX813" s="171"/>
      <c r="DY813" s="171"/>
      <c r="DZ813" s="171"/>
      <c r="EA813" s="171"/>
      <c r="EB813" s="171"/>
      <c r="EC813" s="171"/>
      <c r="ED813" s="171"/>
      <c r="EE813" s="171"/>
      <c r="EF813" s="171"/>
      <c r="EG813" s="171"/>
      <c r="EH813" s="171"/>
      <c r="EI813" s="171"/>
      <c r="EJ813" s="171"/>
      <c r="EK813" s="171"/>
      <c r="EL813" s="171"/>
      <c r="EM813" s="171"/>
      <c r="EN813" s="171"/>
    </row>
    <row r="814" spans="43:144" ht="15" x14ac:dyDescent="0.25">
      <c r="AQ814" s="171"/>
      <c r="AR814"/>
      <c r="AS814"/>
      <c r="AT814"/>
      <c r="AU814"/>
      <c r="AV814"/>
      <c r="AW814"/>
      <c r="AX814"/>
      <c r="AY814"/>
      <c r="AZ814"/>
      <c r="BA814"/>
      <c r="BB814"/>
      <c r="BC814"/>
      <c r="BD814"/>
      <c r="BE814" s="171"/>
      <c r="BF814" s="171"/>
      <c r="BG814" s="171"/>
      <c r="BH814" s="171"/>
      <c r="BI814" s="171"/>
      <c r="BJ814" s="171"/>
      <c r="BK814" s="171"/>
      <c r="BL814" s="171"/>
      <c r="BM814" s="171"/>
      <c r="BN814" s="171"/>
      <c r="BO814" s="171"/>
      <c r="BP814" s="171"/>
      <c r="BQ814" s="171"/>
      <c r="BR814" s="171"/>
      <c r="BS814" s="171"/>
      <c r="BT814" s="171"/>
      <c r="BU814" s="171"/>
      <c r="BV814" s="171"/>
      <c r="BW814" s="171"/>
      <c r="BX814" s="171"/>
      <c r="BY814" s="171"/>
      <c r="BZ814" s="171"/>
      <c r="CA814" s="171"/>
      <c r="CB814" s="171"/>
      <c r="CC814" s="171"/>
      <c r="CD814" s="171"/>
      <c r="CE814" s="171"/>
      <c r="CF814" s="171"/>
      <c r="CG814" s="171"/>
      <c r="CH814" s="171"/>
      <c r="CI814" s="171"/>
      <c r="CJ814" s="171"/>
      <c r="CK814" s="171"/>
      <c r="CL814" s="171"/>
      <c r="CM814" s="171"/>
      <c r="CN814" s="171"/>
      <c r="CO814" s="171"/>
      <c r="CP814" s="171"/>
      <c r="CQ814" s="171"/>
      <c r="CR814" s="171"/>
      <c r="CS814" s="171"/>
      <c r="CT814" s="171"/>
      <c r="CU814" s="171"/>
      <c r="CV814" s="171"/>
      <c r="CW814" s="171"/>
      <c r="CX814" s="171"/>
      <c r="CY814" s="171"/>
      <c r="CZ814" s="171"/>
      <c r="DA814" s="171"/>
      <c r="DB814" s="171"/>
      <c r="DC814" s="171"/>
      <c r="DD814" s="171"/>
      <c r="DE814" s="171"/>
      <c r="DF814" s="171"/>
      <c r="DG814" s="171"/>
      <c r="DH814" s="171"/>
      <c r="DI814" s="171"/>
      <c r="DJ814" s="171"/>
      <c r="DK814" s="171"/>
      <c r="DL814" s="171"/>
      <c r="DM814" s="171"/>
      <c r="DN814" s="171"/>
      <c r="DO814" s="171"/>
      <c r="DP814" s="171"/>
      <c r="DQ814" s="171"/>
      <c r="DR814" s="171"/>
      <c r="DS814" s="171"/>
      <c r="DT814" s="171"/>
      <c r="DU814" s="171"/>
      <c r="DV814" s="171"/>
      <c r="DW814" s="171"/>
      <c r="DX814" s="171"/>
      <c r="DY814" s="171"/>
      <c r="DZ814" s="171"/>
      <c r="EA814" s="171"/>
      <c r="EB814" s="171"/>
      <c r="EC814" s="171"/>
      <c r="ED814" s="171"/>
      <c r="EE814" s="171"/>
      <c r="EF814" s="171"/>
      <c r="EG814" s="171"/>
      <c r="EH814" s="171"/>
      <c r="EI814" s="171"/>
      <c r="EJ814" s="171"/>
      <c r="EK814" s="171"/>
      <c r="EL814" s="171"/>
      <c r="EM814" s="171"/>
      <c r="EN814" s="171"/>
    </row>
    <row r="815" spans="43:144" ht="15" x14ac:dyDescent="0.25">
      <c r="AQ815" s="171"/>
      <c r="AR815"/>
      <c r="AS815"/>
      <c r="AT815"/>
      <c r="AU815"/>
      <c r="AV815"/>
      <c r="AW815"/>
      <c r="AX815"/>
      <c r="AY815"/>
      <c r="AZ815"/>
      <c r="BA815"/>
      <c r="BB815"/>
      <c r="BC815"/>
      <c r="BD815"/>
      <c r="BE815" s="171"/>
      <c r="BF815" s="171"/>
      <c r="BG815" s="171"/>
      <c r="BH815" s="171"/>
      <c r="BI815" s="171"/>
      <c r="BJ815" s="171"/>
      <c r="BK815" s="171"/>
      <c r="BL815" s="171"/>
      <c r="BM815" s="171"/>
      <c r="BN815" s="171"/>
      <c r="BO815" s="171"/>
      <c r="BP815" s="171"/>
      <c r="BQ815" s="171"/>
      <c r="BR815" s="171"/>
      <c r="BS815" s="171"/>
      <c r="BT815" s="171"/>
      <c r="BU815" s="171"/>
      <c r="BV815" s="171"/>
      <c r="BW815" s="171"/>
      <c r="BX815" s="171"/>
      <c r="BY815" s="171"/>
      <c r="BZ815" s="171"/>
      <c r="CA815" s="171"/>
      <c r="CB815" s="171"/>
      <c r="CC815" s="171"/>
      <c r="CD815" s="171"/>
      <c r="CE815" s="171"/>
      <c r="CF815" s="171"/>
      <c r="CG815" s="171"/>
      <c r="CH815" s="171"/>
      <c r="CI815" s="171"/>
      <c r="CJ815" s="171"/>
      <c r="CK815" s="171"/>
      <c r="CL815" s="171"/>
      <c r="CM815" s="171"/>
      <c r="CN815" s="171"/>
      <c r="CO815" s="171"/>
      <c r="CP815" s="171"/>
      <c r="CQ815" s="171"/>
      <c r="CR815" s="171"/>
      <c r="CS815" s="171"/>
      <c r="CT815" s="171"/>
      <c r="CU815" s="171"/>
      <c r="CV815" s="171"/>
      <c r="CW815" s="171"/>
      <c r="CX815" s="171"/>
      <c r="CY815" s="171"/>
      <c r="CZ815" s="171"/>
      <c r="DA815" s="171"/>
      <c r="DB815" s="171"/>
      <c r="DC815" s="171"/>
      <c r="DD815" s="171"/>
      <c r="DE815" s="171"/>
      <c r="DF815" s="171"/>
      <c r="DG815" s="171"/>
      <c r="DH815" s="171"/>
      <c r="DI815" s="171"/>
      <c r="DJ815" s="171"/>
      <c r="DK815" s="171"/>
      <c r="DL815" s="171"/>
      <c r="DM815" s="171"/>
      <c r="DN815" s="171"/>
      <c r="DO815" s="171"/>
      <c r="DP815" s="171"/>
      <c r="DQ815" s="171"/>
      <c r="DR815" s="171"/>
      <c r="DS815" s="171"/>
      <c r="DT815" s="171"/>
      <c r="DU815" s="171"/>
      <c r="DV815" s="171"/>
      <c r="DW815" s="171"/>
      <c r="DX815" s="171"/>
      <c r="DY815" s="171"/>
      <c r="DZ815" s="171"/>
      <c r="EA815" s="171"/>
      <c r="EB815" s="171"/>
      <c r="EC815" s="171"/>
      <c r="ED815" s="171"/>
      <c r="EE815" s="171"/>
      <c r="EF815" s="171"/>
      <c r="EG815" s="171"/>
      <c r="EH815" s="171"/>
      <c r="EI815" s="171"/>
      <c r="EJ815" s="171"/>
      <c r="EK815" s="171"/>
      <c r="EL815" s="171"/>
      <c r="EM815" s="171"/>
      <c r="EN815" s="171"/>
    </row>
    <row r="816" spans="43:144" ht="15" x14ac:dyDescent="0.25">
      <c r="AQ816" s="171"/>
      <c r="AR816"/>
      <c r="AS816"/>
      <c r="AT816"/>
      <c r="AU816"/>
      <c r="AV816"/>
      <c r="AW816"/>
      <c r="AX816"/>
      <c r="AY816"/>
      <c r="AZ816"/>
      <c r="BA816"/>
      <c r="BB816"/>
      <c r="BC816"/>
      <c r="BD816"/>
      <c r="BE816" s="171"/>
      <c r="BF816" s="171"/>
      <c r="BG816" s="171"/>
      <c r="BH816" s="171"/>
      <c r="BI816" s="171"/>
      <c r="BJ816" s="171"/>
      <c r="BK816" s="171"/>
      <c r="BL816" s="171"/>
      <c r="BM816" s="171"/>
      <c r="BN816" s="171"/>
      <c r="BO816" s="171"/>
      <c r="BP816" s="171"/>
      <c r="BQ816" s="171"/>
      <c r="BR816" s="171"/>
      <c r="BS816" s="171"/>
      <c r="BT816" s="171"/>
      <c r="BU816" s="171"/>
      <c r="BV816" s="171"/>
      <c r="BW816" s="171"/>
      <c r="BX816" s="171"/>
      <c r="BY816" s="171"/>
      <c r="BZ816" s="171"/>
      <c r="CA816" s="171"/>
      <c r="CB816" s="171"/>
      <c r="CC816" s="171"/>
      <c r="CD816" s="171"/>
      <c r="CE816" s="171"/>
      <c r="CF816" s="171"/>
      <c r="CG816" s="171"/>
      <c r="CH816" s="171"/>
      <c r="CI816" s="171"/>
      <c r="CJ816" s="171"/>
      <c r="CK816" s="171"/>
      <c r="CL816" s="171"/>
      <c r="CM816" s="171"/>
      <c r="CN816" s="171"/>
      <c r="CO816" s="171"/>
      <c r="CP816" s="171"/>
      <c r="CQ816" s="171"/>
      <c r="CR816" s="171"/>
      <c r="CS816" s="171"/>
      <c r="CT816" s="171"/>
      <c r="CU816" s="171"/>
      <c r="CV816" s="171"/>
      <c r="CW816" s="171"/>
      <c r="CX816" s="171"/>
      <c r="CY816" s="171"/>
      <c r="CZ816" s="171"/>
      <c r="DA816" s="171"/>
      <c r="DB816" s="171"/>
      <c r="DC816" s="171"/>
      <c r="DD816" s="171"/>
      <c r="DE816" s="171"/>
      <c r="DF816" s="171"/>
      <c r="DG816" s="171"/>
      <c r="DH816" s="171"/>
      <c r="DI816" s="171"/>
      <c r="DJ816" s="171"/>
      <c r="DK816" s="171"/>
      <c r="DL816" s="171"/>
      <c r="DM816" s="171"/>
      <c r="DN816" s="171"/>
      <c r="DO816" s="171"/>
      <c r="DP816" s="171"/>
      <c r="DQ816" s="171"/>
      <c r="DR816" s="171"/>
      <c r="DS816" s="171"/>
      <c r="DT816" s="171"/>
      <c r="DU816" s="171"/>
      <c r="DV816" s="171"/>
      <c r="DW816" s="171"/>
      <c r="DX816" s="171"/>
      <c r="DY816" s="171"/>
      <c r="DZ816" s="171"/>
      <c r="EA816" s="171"/>
      <c r="EB816" s="171"/>
      <c r="EC816" s="171"/>
      <c r="ED816" s="171"/>
      <c r="EE816" s="171"/>
      <c r="EF816" s="171"/>
      <c r="EG816" s="171"/>
      <c r="EH816" s="171"/>
      <c r="EI816" s="171"/>
      <c r="EJ816" s="171"/>
      <c r="EK816" s="171"/>
      <c r="EL816" s="171"/>
      <c r="EM816" s="171"/>
      <c r="EN816" s="171"/>
    </row>
    <row r="817" spans="43:144" ht="15" x14ac:dyDescent="0.25">
      <c r="AQ817" s="171"/>
      <c r="AR817"/>
      <c r="AS817"/>
      <c r="AT817"/>
      <c r="AU817"/>
      <c r="AV817"/>
      <c r="AW817"/>
      <c r="AX817"/>
      <c r="AY817"/>
      <c r="AZ817"/>
      <c r="BA817"/>
      <c r="BB817"/>
      <c r="BC817"/>
      <c r="BD817"/>
      <c r="BE817" s="171"/>
      <c r="BF817" s="171"/>
      <c r="BG817" s="171"/>
      <c r="BH817" s="171"/>
      <c r="BI817" s="171"/>
      <c r="BJ817" s="171"/>
      <c r="BK817" s="171"/>
      <c r="BL817" s="171"/>
      <c r="BM817" s="171"/>
      <c r="BN817" s="171"/>
      <c r="BO817" s="171"/>
      <c r="BP817" s="171"/>
      <c r="BQ817" s="171"/>
      <c r="BR817" s="171"/>
      <c r="BS817" s="171"/>
      <c r="BT817" s="171"/>
      <c r="BU817" s="171"/>
      <c r="BV817" s="171"/>
      <c r="BW817" s="171"/>
      <c r="BX817" s="171"/>
      <c r="BY817" s="171"/>
      <c r="BZ817" s="171"/>
      <c r="CA817" s="171"/>
      <c r="CB817" s="171"/>
      <c r="CC817" s="171"/>
      <c r="CD817" s="171"/>
      <c r="CE817" s="171"/>
      <c r="CF817" s="171"/>
      <c r="CG817" s="171"/>
      <c r="CH817" s="171"/>
      <c r="CI817" s="171"/>
      <c r="CJ817" s="171"/>
      <c r="CK817" s="171"/>
      <c r="CL817" s="171"/>
      <c r="CM817" s="171"/>
      <c r="CN817" s="171"/>
      <c r="CO817" s="171"/>
      <c r="CP817" s="171"/>
      <c r="CQ817" s="171"/>
      <c r="CR817" s="171"/>
      <c r="CS817" s="171"/>
      <c r="CT817" s="171"/>
      <c r="CU817" s="171"/>
      <c r="CV817" s="171"/>
      <c r="CW817" s="171"/>
      <c r="CX817" s="171"/>
      <c r="CY817" s="171"/>
      <c r="CZ817" s="171"/>
      <c r="DA817" s="171"/>
      <c r="DB817" s="171"/>
      <c r="DC817" s="171"/>
      <c r="DD817" s="171"/>
      <c r="DE817" s="171"/>
      <c r="DF817" s="171"/>
      <c r="DG817" s="171"/>
      <c r="DH817" s="171"/>
      <c r="DI817" s="171"/>
      <c r="DJ817" s="171"/>
      <c r="DK817" s="171"/>
      <c r="DL817" s="171"/>
      <c r="DM817" s="171"/>
      <c r="DN817" s="171"/>
      <c r="DO817" s="171"/>
      <c r="DP817" s="171"/>
      <c r="DQ817" s="171"/>
      <c r="DR817" s="171"/>
      <c r="DS817" s="171"/>
      <c r="DT817" s="171"/>
      <c r="DU817" s="171"/>
      <c r="DV817" s="171"/>
      <c r="DW817" s="171"/>
      <c r="DX817" s="171"/>
      <c r="DY817" s="171"/>
      <c r="DZ817" s="171"/>
      <c r="EA817" s="171"/>
      <c r="EB817" s="171"/>
      <c r="EC817" s="171"/>
      <c r="ED817" s="171"/>
      <c r="EE817" s="171"/>
      <c r="EF817" s="171"/>
      <c r="EG817" s="171"/>
      <c r="EH817" s="171"/>
      <c r="EI817" s="171"/>
      <c r="EJ817" s="171"/>
      <c r="EK817" s="171"/>
      <c r="EL817" s="171"/>
      <c r="EM817" s="171"/>
      <c r="EN817" s="171"/>
    </row>
    <row r="818" spans="43:144" ht="15" x14ac:dyDescent="0.25">
      <c r="AQ818" s="171"/>
      <c r="AR818"/>
      <c r="AS818"/>
      <c r="AT818"/>
      <c r="AU818"/>
      <c r="AV818"/>
      <c r="AW818"/>
      <c r="AX818"/>
      <c r="AY818"/>
      <c r="AZ818"/>
      <c r="BA818"/>
      <c r="BB818"/>
      <c r="BC818"/>
      <c r="BD818"/>
      <c r="BE818" s="171"/>
      <c r="BF818" s="171"/>
      <c r="BG818" s="171"/>
      <c r="BH818" s="171"/>
      <c r="BI818" s="171"/>
      <c r="BJ818" s="171"/>
      <c r="BK818" s="171"/>
      <c r="BL818" s="171"/>
      <c r="BM818" s="171"/>
      <c r="BN818" s="171"/>
      <c r="BO818" s="171"/>
      <c r="BP818" s="171"/>
      <c r="BQ818" s="171"/>
      <c r="BR818" s="171"/>
      <c r="BS818" s="171"/>
      <c r="BT818" s="171"/>
      <c r="BU818" s="171"/>
      <c r="BV818" s="171"/>
      <c r="BW818" s="171"/>
      <c r="BX818" s="171"/>
      <c r="BY818" s="171"/>
      <c r="BZ818" s="171"/>
      <c r="CA818" s="171"/>
      <c r="CB818" s="171"/>
      <c r="CC818" s="171"/>
      <c r="CD818" s="171"/>
      <c r="CE818" s="171"/>
      <c r="CF818" s="171"/>
      <c r="CG818" s="171"/>
      <c r="CH818" s="171"/>
      <c r="CI818" s="171"/>
      <c r="CJ818" s="171"/>
      <c r="CK818" s="171"/>
      <c r="CL818" s="171"/>
      <c r="CM818" s="171"/>
      <c r="CN818" s="171"/>
      <c r="CO818" s="171"/>
      <c r="CP818" s="171"/>
      <c r="CQ818" s="171"/>
      <c r="CR818" s="171"/>
      <c r="CS818" s="171"/>
      <c r="CT818" s="171"/>
      <c r="CU818" s="171"/>
      <c r="CV818" s="171"/>
      <c r="CW818" s="171"/>
      <c r="CX818" s="171"/>
      <c r="CY818" s="171"/>
      <c r="CZ818" s="171"/>
      <c r="DA818" s="171"/>
      <c r="DB818" s="171"/>
      <c r="DC818" s="171"/>
      <c r="DD818" s="171"/>
      <c r="DE818" s="171"/>
      <c r="DF818" s="171"/>
      <c r="DG818" s="171"/>
      <c r="DH818" s="171"/>
      <c r="DI818" s="171"/>
      <c r="DJ818" s="171"/>
      <c r="DK818" s="171"/>
      <c r="DL818" s="171"/>
      <c r="DM818" s="171"/>
      <c r="DN818" s="171"/>
      <c r="DO818" s="171"/>
      <c r="DP818" s="171"/>
      <c r="DQ818" s="171"/>
      <c r="DR818" s="171"/>
      <c r="DS818" s="171"/>
      <c r="DT818" s="171"/>
      <c r="DU818" s="171"/>
      <c r="DV818" s="171"/>
      <c r="DW818" s="171"/>
      <c r="DX818" s="171"/>
      <c r="DY818" s="171"/>
      <c r="DZ818" s="171"/>
      <c r="EA818" s="171"/>
      <c r="EB818" s="171"/>
      <c r="EC818" s="171"/>
      <c r="ED818" s="171"/>
      <c r="EE818" s="171"/>
      <c r="EF818" s="171"/>
      <c r="EG818" s="171"/>
      <c r="EH818" s="171"/>
      <c r="EI818" s="171"/>
      <c r="EJ818" s="171"/>
      <c r="EK818" s="171"/>
      <c r="EL818" s="171"/>
      <c r="EM818" s="171"/>
      <c r="EN818" s="171"/>
    </row>
    <row r="819" spans="43:144" ht="15" x14ac:dyDescent="0.25">
      <c r="AQ819" s="171"/>
      <c r="AR819"/>
      <c r="AS819"/>
      <c r="AT819"/>
      <c r="AU819"/>
      <c r="AV819"/>
      <c r="AW819"/>
      <c r="AX819"/>
      <c r="AY819"/>
      <c r="AZ819"/>
      <c r="BA819"/>
      <c r="BB819"/>
      <c r="BC819"/>
      <c r="BD819"/>
      <c r="BE819" s="171"/>
      <c r="BF819" s="171"/>
      <c r="BG819" s="171"/>
      <c r="BH819" s="171"/>
      <c r="BI819" s="171"/>
      <c r="BJ819" s="171"/>
      <c r="BK819" s="171"/>
      <c r="BL819" s="171"/>
      <c r="BM819" s="171"/>
      <c r="BN819" s="171"/>
      <c r="BO819" s="171"/>
      <c r="BP819" s="171"/>
      <c r="BQ819" s="171"/>
      <c r="BR819" s="171"/>
      <c r="BS819" s="171"/>
      <c r="BT819" s="171"/>
      <c r="BU819" s="171"/>
      <c r="BV819" s="171"/>
      <c r="BW819" s="171"/>
      <c r="BX819" s="171"/>
      <c r="BY819" s="171"/>
      <c r="BZ819" s="171"/>
      <c r="CA819" s="171"/>
      <c r="CB819" s="171"/>
      <c r="CC819" s="171"/>
      <c r="CD819" s="171"/>
      <c r="CE819" s="171"/>
      <c r="CF819" s="171"/>
      <c r="CG819" s="171"/>
      <c r="CH819" s="171"/>
      <c r="CI819" s="171"/>
      <c r="CJ819" s="171"/>
      <c r="CK819" s="171"/>
      <c r="CL819" s="171"/>
      <c r="CM819" s="171"/>
      <c r="CN819" s="171"/>
      <c r="CO819" s="171"/>
      <c r="CP819" s="171"/>
      <c r="CQ819" s="171"/>
      <c r="CR819" s="171"/>
      <c r="CS819" s="171"/>
      <c r="CT819" s="171"/>
      <c r="CU819" s="171"/>
      <c r="CV819" s="171"/>
      <c r="CW819" s="171"/>
      <c r="CX819" s="171"/>
      <c r="CY819" s="171"/>
      <c r="CZ819" s="171"/>
      <c r="DA819" s="171"/>
      <c r="DB819" s="171"/>
      <c r="DC819" s="171"/>
      <c r="DD819" s="171"/>
      <c r="DE819" s="171"/>
      <c r="DF819" s="171"/>
      <c r="DG819" s="171"/>
      <c r="DH819" s="171"/>
      <c r="DI819" s="171"/>
      <c r="DJ819" s="171"/>
      <c r="DK819" s="171"/>
      <c r="DL819" s="171"/>
      <c r="DM819" s="171"/>
      <c r="DN819" s="171"/>
      <c r="DO819" s="171"/>
      <c r="DP819" s="171"/>
      <c r="DQ819" s="171"/>
      <c r="DR819" s="171"/>
      <c r="DS819" s="171"/>
      <c r="DT819" s="171"/>
      <c r="DU819" s="171"/>
      <c r="DV819" s="171"/>
      <c r="DW819" s="171"/>
      <c r="DX819" s="171"/>
      <c r="DY819" s="171"/>
      <c r="DZ819" s="171"/>
      <c r="EA819" s="171"/>
      <c r="EB819" s="171"/>
      <c r="EC819" s="171"/>
      <c r="ED819" s="171"/>
      <c r="EE819" s="171"/>
      <c r="EF819" s="171"/>
      <c r="EG819" s="171"/>
      <c r="EH819" s="171"/>
      <c r="EI819" s="171"/>
      <c r="EJ819" s="171"/>
      <c r="EK819" s="171"/>
      <c r="EL819" s="171"/>
      <c r="EM819" s="171"/>
      <c r="EN819" s="171"/>
    </row>
    <row r="820" spans="43:144" ht="15" x14ac:dyDescent="0.25">
      <c r="AQ820" s="171"/>
      <c r="AR820"/>
      <c r="AS820"/>
      <c r="AT820"/>
      <c r="AU820"/>
      <c r="AV820"/>
      <c r="AW820"/>
      <c r="AX820"/>
      <c r="AY820"/>
      <c r="AZ820"/>
      <c r="BA820"/>
      <c r="BB820"/>
      <c r="BC820"/>
      <c r="BD820"/>
      <c r="BE820" s="171"/>
      <c r="BF820" s="171"/>
      <c r="BG820" s="171"/>
      <c r="BH820" s="171"/>
      <c r="BI820" s="171"/>
      <c r="BJ820" s="171"/>
      <c r="BK820" s="171"/>
      <c r="BL820" s="171"/>
      <c r="BM820" s="171"/>
      <c r="BN820" s="171"/>
      <c r="BO820" s="171"/>
      <c r="BP820" s="171"/>
      <c r="BQ820" s="171"/>
      <c r="BR820" s="171"/>
      <c r="BS820" s="171"/>
      <c r="BT820" s="171"/>
      <c r="BU820" s="171"/>
      <c r="BV820" s="171"/>
      <c r="BW820" s="171"/>
      <c r="BX820" s="171"/>
      <c r="BY820" s="171"/>
      <c r="BZ820" s="171"/>
      <c r="CA820" s="171"/>
      <c r="CB820" s="171"/>
      <c r="CC820" s="171"/>
      <c r="CD820" s="171"/>
      <c r="CE820" s="171"/>
      <c r="CF820" s="171"/>
      <c r="CG820" s="171"/>
      <c r="CH820" s="171"/>
      <c r="CI820" s="171"/>
      <c r="CJ820" s="171"/>
      <c r="CK820" s="171"/>
      <c r="CL820" s="171"/>
      <c r="CM820" s="171"/>
      <c r="CN820" s="171"/>
      <c r="CO820" s="171"/>
      <c r="CP820" s="171"/>
      <c r="CQ820" s="171"/>
      <c r="CR820" s="171"/>
      <c r="CS820" s="171"/>
      <c r="CT820" s="171"/>
      <c r="CU820" s="171"/>
      <c r="CV820" s="171"/>
      <c r="CW820" s="171"/>
      <c r="CX820" s="171"/>
      <c r="CY820" s="171"/>
      <c r="CZ820" s="171"/>
      <c r="DA820" s="171"/>
      <c r="DB820" s="171"/>
      <c r="DC820" s="171"/>
      <c r="DD820" s="171"/>
      <c r="DE820" s="171"/>
      <c r="DF820" s="171"/>
      <c r="DG820" s="171"/>
      <c r="DH820" s="171"/>
      <c r="DI820" s="171"/>
      <c r="DJ820" s="171"/>
      <c r="DK820" s="171"/>
      <c r="DL820" s="171"/>
      <c r="DM820" s="171"/>
      <c r="DN820" s="171"/>
      <c r="DO820" s="171"/>
      <c r="DP820" s="171"/>
      <c r="DQ820" s="171"/>
      <c r="DR820" s="171"/>
      <c r="DS820" s="171"/>
      <c r="DT820" s="171"/>
      <c r="DU820" s="171"/>
      <c r="DV820" s="171"/>
      <c r="DW820" s="171"/>
      <c r="DX820" s="171"/>
      <c r="DY820" s="171"/>
      <c r="DZ820" s="171"/>
      <c r="EA820" s="171"/>
      <c r="EB820" s="171"/>
      <c r="EC820" s="171"/>
      <c r="ED820" s="171"/>
      <c r="EE820" s="171"/>
      <c r="EF820" s="171"/>
      <c r="EG820" s="171"/>
      <c r="EH820" s="171"/>
      <c r="EI820" s="171"/>
      <c r="EJ820" s="171"/>
      <c r="EK820" s="171"/>
      <c r="EL820" s="171"/>
      <c r="EM820" s="171"/>
      <c r="EN820" s="171"/>
    </row>
    <row r="821" spans="43:144" ht="15" x14ac:dyDescent="0.25">
      <c r="AQ821" s="171"/>
      <c r="AR821"/>
      <c r="AS821"/>
      <c r="AT821"/>
      <c r="AU821"/>
      <c r="AV821"/>
      <c r="AW821"/>
      <c r="AX821"/>
      <c r="AY821"/>
      <c r="AZ821"/>
      <c r="BA821"/>
      <c r="BB821"/>
      <c r="BC821"/>
      <c r="BD821"/>
      <c r="BE821" s="171"/>
      <c r="BF821" s="171"/>
      <c r="BG821" s="171"/>
      <c r="BH821" s="171"/>
      <c r="BI821" s="171"/>
      <c r="BJ821" s="171"/>
      <c r="BK821" s="171"/>
      <c r="BL821" s="171"/>
      <c r="BM821" s="171"/>
      <c r="BN821" s="171"/>
      <c r="BO821" s="171"/>
      <c r="BP821" s="171"/>
      <c r="BQ821" s="171"/>
      <c r="BR821" s="171"/>
      <c r="BS821" s="171"/>
      <c r="BT821" s="171"/>
      <c r="BU821" s="171"/>
      <c r="BV821" s="171"/>
      <c r="BW821" s="171"/>
      <c r="BX821" s="171"/>
      <c r="BY821" s="171"/>
      <c r="BZ821" s="171"/>
      <c r="CA821" s="171"/>
      <c r="CB821" s="171"/>
      <c r="CC821" s="171"/>
      <c r="CD821" s="171"/>
      <c r="CE821" s="171"/>
      <c r="CF821" s="171"/>
      <c r="CG821" s="171"/>
      <c r="CH821" s="171"/>
      <c r="CI821" s="171"/>
      <c r="CJ821" s="171"/>
      <c r="CK821" s="171"/>
      <c r="CL821" s="171"/>
      <c r="CM821" s="171"/>
      <c r="CN821" s="171"/>
      <c r="CO821" s="171"/>
      <c r="CP821" s="171"/>
      <c r="CQ821" s="171"/>
      <c r="CR821" s="171"/>
      <c r="CS821" s="171"/>
      <c r="CT821" s="171"/>
      <c r="CU821" s="171"/>
      <c r="CV821" s="171"/>
      <c r="CW821" s="171"/>
      <c r="CX821" s="171"/>
      <c r="CY821" s="171"/>
      <c r="CZ821" s="171"/>
      <c r="DA821" s="171"/>
      <c r="DB821" s="171"/>
      <c r="DC821" s="171"/>
      <c r="DD821" s="171"/>
      <c r="DE821" s="171"/>
      <c r="DF821" s="171"/>
      <c r="DG821" s="171"/>
      <c r="DH821" s="171"/>
      <c r="DI821" s="171"/>
      <c r="DJ821" s="171"/>
      <c r="DK821" s="171"/>
      <c r="DL821" s="171"/>
      <c r="DM821" s="171"/>
      <c r="DN821" s="171"/>
      <c r="DO821" s="171"/>
      <c r="DP821" s="171"/>
      <c r="DQ821" s="171"/>
      <c r="DR821" s="171"/>
      <c r="DS821" s="171"/>
      <c r="DT821" s="171"/>
      <c r="DU821" s="171"/>
      <c r="DV821" s="171"/>
      <c r="DW821" s="171"/>
      <c r="DX821" s="171"/>
      <c r="DY821" s="171"/>
      <c r="DZ821" s="171"/>
      <c r="EA821" s="171"/>
      <c r="EB821" s="171"/>
      <c r="EC821" s="171"/>
      <c r="ED821" s="171"/>
      <c r="EE821" s="171"/>
      <c r="EF821" s="171"/>
      <c r="EG821" s="171"/>
      <c r="EH821" s="171"/>
      <c r="EI821" s="171"/>
      <c r="EJ821" s="171"/>
      <c r="EK821" s="171"/>
      <c r="EL821" s="171"/>
      <c r="EM821" s="171"/>
      <c r="EN821" s="171"/>
    </row>
    <row r="822" spans="43:144" ht="15" x14ac:dyDescent="0.25">
      <c r="AQ822" s="171"/>
      <c r="AR822"/>
      <c r="AS822"/>
      <c r="AT822"/>
      <c r="AU822"/>
      <c r="AV822"/>
      <c r="AW822"/>
      <c r="AX822"/>
      <c r="AY822"/>
      <c r="AZ822"/>
      <c r="BA822"/>
      <c r="BB822"/>
      <c r="BC822"/>
      <c r="BD822"/>
      <c r="BE822" s="171"/>
      <c r="BF822" s="171"/>
      <c r="BG822" s="171"/>
      <c r="BH822" s="171"/>
      <c r="BI822" s="171"/>
      <c r="BJ822" s="171"/>
      <c r="BK822" s="171"/>
      <c r="BL822" s="171"/>
      <c r="BM822" s="171"/>
      <c r="BN822" s="171"/>
      <c r="BO822" s="171"/>
      <c r="BP822" s="171"/>
      <c r="BQ822" s="171"/>
      <c r="BR822" s="171"/>
      <c r="BS822" s="171"/>
      <c r="BT822" s="171"/>
      <c r="BU822" s="171"/>
      <c r="BV822" s="171"/>
      <c r="BW822" s="171"/>
      <c r="BX822" s="171"/>
      <c r="BY822" s="171"/>
      <c r="BZ822" s="171"/>
      <c r="CA822" s="171"/>
      <c r="CB822" s="171"/>
      <c r="CC822" s="171"/>
      <c r="CD822" s="171"/>
      <c r="CE822" s="171"/>
      <c r="CF822" s="171"/>
      <c r="CG822" s="171"/>
      <c r="CH822" s="171"/>
      <c r="CI822" s="171"/>
      <c r="CJ822" s="171"/>
      <c r="CK822" s="171"/>
      <c r="CL822" s="171"/>
      <c r="CM822" s="171"/>
      <c r="CN822" s="171"/>
      <c r="CO822" s="171"/>
      <c r="CP822" s="171"/>
      <c r="CQ822" s="171"/>
      <c r="CR822" s="171"/>
      <c r="CS822" s="171"/>
      <c r="CT822" s="171"/>
      <c r="CU822" s="171"/>
      <c r="CV822" s="171"/>
      <c r="CW822" s="171"/>
      <c r="CX822" s="171"/>
      <c r="CY822" s="171"/>
      <c r="CZ822" s="171"/>
      <c r="DA822" s="171"/>
      <c r="DB822" s="171"/>
      <c r="DC822" s="171"/>
      <c r="DD822" s="171"/>
      <c r="DE822" s="171"/>
      <c r="DF822" s="171"/>
      <c r="DG822" s="171"/>
      <c r="DH822" s="171"/>
      <c r="DI822" s="171"/>
      <c r="DJ822" s="171"/>
      <c r="DK822" s="171"/>
      <c r="DL822" s="171"/>
      <c r="DM822" s="171"/>
      <c r="DN822" s="171"/>
      <c r="DO822" s="171"/>
      <c r="DP822" s="171"/>
      <c r="DQ822" s="171"/>
      <c r="DR822" s="171"/>
      <c r="DS822" s="171"/>
      <c r="DT822" s="171"/>
      <c r="DU822" s="171"/>
      <c r="DV822" s="171"/>
      <c r="DW822" s="171"/>
      <c r="DX822" s="171"/>
      <c r="DY822" s="171"/>
      <c r="DZ822" s="171"/>
      <c r="EA822" s="171"/>
      <c r="EB822" s="171"/>
      <c r="EC822" s="171"/>
      <c r="ED822" s="171"/>
      <c r="EE822" s="171"/>
      <c r="EF822" s="171"/>
      <c r="EG822" s="171"/>
      <c r="EH822" s="171"/>
      <c r="EI822" s="171"/>
      <c r="EJ822" s="171"/>
      <c r="EK822" s="171"/>
      <c r="EL822" s="171"/>
      <c r="EM822" s="171"/>
      <c r="EN822" s="171"/>
    </row>
    <row r="823" spans="43:144" ht="15" x14ac:dyDescent="0.25">
      <c r="AQ823" s="171"/>
      <c r="AR823"/>
      <c r="AS823"/>
      <c r="AT823"/>
      <c r="AU823"/>
      <c r="AV823"/>
      <c r="AW823"/>
      <c r="AX823"/>
      <c r="AY823"/>
      <c r="AZ823"/>
      <c r="BA823"/>
      <c r="BB823"/>
      <c r="BC823"/>
      <c r="BD823"/>
      <c r="BE823" s="171"/>
      <c r="BF823" s="171"/>
      <c r="BG823" s="171"/>
      <c r="BH823" s="171"/>
      <c r="BI823" s="171"/>
      <c r="BJ823" s="171"/>
      <c r="BK823" s="171"/>
      <c r="BL823" s="171"/>
      <c r="BM823" s="171"/>
      <c r="BN823" s="171"/>
      <c r="BO823" s="171"/>
      <c r="BP823" s="171"/>
      <c r="BQ823" s="171"/>
      <c r="BR823" s="171"/>
      <c r="BS823" s="171"/>
      <c r="BT823" s="171"/>
      <c r="BU823" s="171"/>
      <c r="BV823" s="171"/>
      <c r="BW823" s="171"/>
      <c r="BX823" s="171"/>
      <c r="BY823" s="171"/>
      <c r="BZ823" s="171"/>
      <c r="CA823" s="171"/>
      <c r="CB823" s="171"/>
      <c r="CC823" s="171"/>
      <c r="CD823" s="171"/>
      <c r="CE823" s="171"/>
      <c r="CF823" s="171"/>
      <c r="CG823" s="171"/>
      <c r="CH823" s="171"/>
      <c r="CI823" s="171"/>
      <c r="CJ823" s="171"/>
      <c r="CK823" s="171"/>
      <c r="CL823" s="171"/>
      <c r="CM823" s="171"/>
      <c r="CN823" s="171"/>
      <c r="CO823" s="171"/>
      <c r="CP823" s="171"/>
      <c r="CQ823" s="171"/>
      <c r="CR823" s="171"/>
      <c r="CS823" s="171"/>
      <c r="CT823" s="171"/>
      <c r="CU823" s="171"/>
      <c r="CV823" s="171"/>
      <c r="CW823" s="171"/>
      <c r="CX823" s="171"/>
      <c r="CY823" s="171"/>
      <c r="CZ823" s="171"/>
      <c r="DA823" s="171"/>
      <c r="DB823" s="171"/>
      <c r="DC823" s="171"/>
      <c r="DD823" s="171"/>
      <c r="DE823" s="171"/>
      <c r="DF823" s="171"/>
      <c r="DG823" s="171"/>
      <c r="DH823" s="171"/>
      <c r="DI823" s="171"/>
      <c r="DJ823" s="171"/>
      <c r="DK823" s="171"/>
      <c r="DL823" s="171"/>
      <c r="DM823" s="171"/>
      <c r="DN823" s="171"/>
      <c r="DO823" s="171"/>
      <c r="DP823" s="171"/>
      <c r="DQ823" s="171"/>
      <c r="DR823" s="171"/>
      <c r="DS823" s="171"/>
      <c r="DT823" s="171"/>
      <c r="DU823" s="171"/>
      <c r="DV823" s="171"/>
      <c r="DW823" s="171"/>
      <c r="DX823" s="171"/>
      <c r="DY823" s="171"/>
      <c r="DZ823" s="171"/>
      <c r="EA823" s="171"/>
      <c r="EB823" s="171"/>
      <c r="EC823" s="171"/>
      <c r="ED823" s="171"/>
      <c r="EE823" s="171"/>
      <c r="EF823" s="171"/>
      <c r="EG823" s="171"/>
      <c r="EH823" s="171"/>
      <c r="EI823" s="171"/>
      <c r="EJ823" s="171"/>
      <c r="EK823" s="171"/>
      <c r="EL823" s="171"/>
      <c r="EM823" s="171"/>
      <c r="EN823" s="171"/>
    </row>
    <row r="824" spans="43:144" ht="15" x14ac:dyDescent="0.25">
      <c r="AQ824" s="171"/>
      <c r="AR824"/>
      <c r="AS824"/>
      <c r="AT824"/>
      <c r="AU824"/>
      <c r="AV824"/>
      <c r="AW824"/>
      <c r="AX824"/>
      <c r="AY824"/>
      <c r="AZ824"/>
      <c r="BA824"/>
      <c r="BB824"/>
      <c r="BC824"/>
      <c r="BD824"/>
      <c r="BE824" s="171"/>
      <c r="BF824" s="171"/>
      <c r="BG824" s="171"/>
      <c r="BH824" s="171"/>
      <c r="BI824" s="171"/>
      <c r="BJ824" s="171"/>
      <c r="BK824" s="171"/>
      <c r="BL824" s="171"/>
      <c r="BM824" s="171"/>
      <c r="BN824" s="171"/>
      <c r="BO824" s="171"/>
      <c r="BP824" s="171"/>
      <c r="BQ824" s="171"/>
      <c r="BR824" s="171"/>
      <c r="BS824" s="171"/>
      <c r="BT824" s="171"/>
      <c r="BU824" s="171"/>
      <c r="BV824" s="171"/>
      <c r="BW824" s="171"/>
      <c r="BX824" s="171"/>
      <c r="BY824" s="171"/>
      <c r="BZ824" s="171"/>
      <c r="CA824" s="171"/>
      <c r="CB824" s="171"/>
      <c r="CC824" s="171"/>
      <c r="CD824" s="171"/>
      <c r="CE824" s="171"/>
      <c r="CF824" s="171"/>
      <c r="CG824" s="171"/>
      <c r="CH824" s="171"/>
      <c r="CI824" s="171"/>
      <c r="CJ824" s="171"/>
      <c r="CK824" s="171"/>
      <c r="CL824" s="171"/>
      <c r="CM824" s="171"/>
      <c r="CN824" s="171"/>
      <c r="CO824" s="171"/>
      <c r="CP824" s="171"/>
      <c r="CQ824" s="171"/>
      <c r="CR824" s="171"/>
      <c r="CS824" s="171"/>
      <c r="CT824" s="171"/>
      <c r="CU824" s="171"/>
      <c r="CV824" s="171"/>
      <c r="CW824" s="171"/>
      <c r="CX824" s="171"/>
      <c r="CY824" s="171"/>
      <c r="CZ824" s="171"/>
      <c r="DA824" s="171"/>
      <c r="DB824" s="171"/>
      <c r="DC824" s="171"/>
      <c r="DD824" s="171"/>
      <c r="DE824" s="171"/>
      <c r="DF824" s="171"/>
      <c r="DG824" s="171"/>
      <c r="DH824" s="171"/>
      <c r="DI824" s="171"/>
      <c r="DJ824" s="171"/>
      <c r="DK824" s="171"/>
      <c r="DL824" s="171"/>
      <c r="DM824" s="171"/>
      <c r="DN824" s="171"/>
      <c r="DO824" s="171"/>
      <c r="DP824" s="171"/>
      <c r="DQ824" s="171"/>
      <c r="DR824" s="171"/>
      <c r="DS824" s="171"/>
      <c r="DT824" s="171"/>
      <c r="DU824" s="171"/>
      <c r="DV824" s="171"/>
      <c r="DW824" s="171"/>
      <c r="DX824" s="171"/>
      <c r="DY824" s="171"/>
      <c r="DZ824" s="171"/>
      <c r="EA824" s="171"/>
      <c r="EB824" s="171"/>
      <c r="EC824" s="171"/>
      <c r="ED824" s="171"/>
      <c r="EE824" s="171"/>
      <c r="EF824" s="171"/>
      <c r="EG824" s="171"/>
      <c r="EH824" s="171"/>
      <c r="EI824" s="171"/>
      <c r="EJ824" s="171"/>
      <c r="EK824" s="171"/>
      <c r="EL824" s="171"/>
      <c r="EM824" s="171"/>
      <c r="EN824" s="171"/>
    </row>
    <row r="825" spans="43:144" ht="15" x14ac:dyDescent="0.25">
      <c r="AQ825" s="171"/>
      <c r="AR825"/>
      <c r="AS825"/>
      <c r="AT825"/>
      <c r="AU825"/>
      <c r="AV825"/>
      <c r="AW825"/>
      <c r="AX825"/>
      <c r="AY825"/>
      <c r="AZ825"/>
      <c r="BA825"/>
      <c r="BB825"/>
      <c r="BC825"/>
      <c r="BD825"/>
      <c r="BE825" s="171"/>
      <c r="BF825" s="171"/>
      <c r="BG825" s="171"/>
      <c r="BH825" s="171"/>
      <c r="BI825" s="171"/>
      <c r="BJ825" s="171"/>
      <c r="BK825" s="171"/>
      <c r="BL825" s="171"/>
      <c r="BM825" s="171"/>
      <c r="BN825" s="171"/>
      <c r="BO825" s="171"/>
      <c r="BP825" s="171"/>
      <c r="BQ825" s="171"/>
      <c r="BR825" s="171"/>
      <c r="BS825" s="171"/>
      <c r="BT825" s="171"/>
      <c r="BU825" s="171"/>
      <c r="BV825" s="171"/>
      <c r="BW825" s="171"/>
      <c r="BX825" s="171"/>
      <c r="BY825" s="171"/>
      <c r="BZ825" s="171"/>
      <c r="CA825" s="171"/>
      <c r="CB825" s="171"/>
      <c r="CC825" s="171"/>
      <c r="CD825" s="171"/>
      <c r="CE825" s="171"/>
      <c r="CF825" s="171"/>
      <c r="CG825" s="171"/>
      <c r="CH825" s="171"/>
      <c r="CI825" s="171"/>
      <c r="CJ825" s="171"/>
      <c r="CK825" s="171"/>
      <c r="CL825" s="171"/>
      <c r="CM825" s="171"/>
      <c r="CN825" s="171"/>
      <c r="CO825" s="171"/>
      <c r="CP825" s="171"/>
      <c r="CQ825" s="171"/>
      <c r="CR825" s="171"/>
      <c r="CS825" s="171"/>
      <c r="CT825" s="171"/>
      <c r="CU825" s="171"/>
      <c r="CV825" s="171"/>
      <c r="CW825" s="171"/>
      <c r="CX825" s="171"/>
      <c r="CY825" s="171"/>
      <c r="CZ825" s="171"/>
      <c r="DA825" s="171"/>
      <c r="DB825" s="171"/>
      <c r="DC825" s="171"/>
      <c r="DD825" s="171"/>
      <c r="DE825" s="171"/>
      <c r="DF825" s="171"/>
      <c r="DG825" s="171"/>
      <c r="DH825" s="171"/>
      <c r="DI825" s="171"/>
      <c r="DJ825" s="171"/>
      <c r="DK825" s="171"/>
      <c r="DL825" s="171"/>
      <c r="DM825" s="171"/>
      <c r="DN825" s="171"/>
      <c r="DO825" s="171"/>
      <c r="DP825" s="171"/>
      <c r="DQ825" s="171"/>
      <c r="DR825" s="171"/>
      <c r="DS825" s="171"/>
      <c r="DT825" s="171"/>
      <c r="DU825" s="171"/>
      <c r="DV825" s="171"/>
      <c r="DW825" s="171"/>
      <c r="DX825" s="171"/>
      <c r="DY825" s="171"/>
      <c r="DZ825" s="171"/>
      <c r="EA825" s="171"/>
      <c r="EB825" s="171"/>
      <c r="EC825" s="171"/>
      <c r="ED825" s="171"/>
      <c r="EE825" s="171"/>
      <c r="EF825" s="171"/>
      <c r="EG825" s="171"/>
      <c r="EH825" s="171"/>
      <c r="EI825" s="171"/>
      <c r="EJ825" s="171"/>
      <c r="EK825" s="171"/>
      <c r="EL825" s="171"/>
      <c r="EM825" s="171"/>
      <c r="EN825" s="171"/>
    </row>
    <row r="826" spans="43:144" ht="15" x14ac:dyDescent="0.25">
      <c r="AQ826" s="171"/>
      <c r="AR826"/>
      <c r="AS826"/>
      <c r="AT826"/>
      <c r="AU826"/>
      <c r="AV826"/>
      <c r="AW826"/>
      <c r="AX826"/>
      <c r="AY826"/>
      <c r="AZ826"/>
      <c r="BA826"/>
      <c r="BB826"/>
      <c r="BC826"/>
      <c r="BD826"/>
      <c r="BE826" s="171"/>
      <c r="BF826" s="171"/>
      <c r="BG826" s="171"/>
      <c r="BH826" s="171"/>
      <c r="BI826" s="171"/>
      <c r="BJ826" s="171"/>
      <c r="BK826" s="171"/>
      <c r="BL826" s="171"/>
      <c r="BM826" s="171"/>
      <c r="BN826" s="171"/>
      <c r="BO826" s="171"/>
      <c r="BP826" s="171"/>
      <c r="BQ826" s="171"/>
      <c r="BR826" s="171"/>
      <c r="BS826" s="171"/>
      <c r="BT826" s="171"/>
      <c r="BU826" s="171"/>
      <c r="BV826" s="171"/>
      <c r="BW826" s="171"/>
      <c r="BX826" s="171"/>
      <c r="BY826" s="171"/>
      <c r="BZ826" s="171"/>
      <c r="CA826" s="171"/>
      <c r="CB826" s="171"/>
      <c r="CC826" s="171"/>
      <c r="CD826" s="171"/>
      <c r="CE826" s="171"/>
      <c r="CF826" s="171"/>
      <c r="CG826" s="171"/>
      <c r="CH826" s="171"/>
      <c r="CI826" s="171"/>
      <c r="CJ826" s="171"/>
      <c r="CK826" s="171"/>
      <c r="CL826" s="171"/>
      <c r="CM826" s="171"/>
      <c r="CN826" s="171"/>
      <c r="CO826" s="171"/>
      <c r="CP826" s="171"/>
      <c r="CQ826" s="171"/>
      <c r="CR826" s="171"/>
      <c r="CS826" s="171"/>
      <c r="CT826" s="171"/>
      <c r="CU826" s="171"/>
      <c r="CV826" s="171"/>
      <c r="CW826" s="171"/>
      <c r="CX826" s="171"/>
      <c r="CY826" s="171"/>
      <c r="CZ826" s="171"/>
      <c r="DA826" s="171"/>
      <c r="DB826" s="171"/>
      <c r="DC826" s="171"/>
      <c r="DD826" s="171"/>
      <c r="DE826" s="171"/>
      <c r="DF826" s="171"/>
      <c r="DG826" s="171"/>
      <c r="DH826" s="171"/>
      <c r="DI826" s="171"/>
      <c r="DJ826" s="171"/>
      <c r="DK826" s="171"/>
      <c r="DL826" s="171"/>
      <c r="DM826" s="171"/>
      <c r="DN826" s="171"/>
      <c r="DO826" s="171"/>
      <c r="DP826" s="171"/>
      <c r="DQ826" s="171"/>
      <c r="DR826" s="171"/>
      <c r="DS826" s="171"/>
      <c r="DT826" s="171"/>
      <c r="DU826" s="171"/>
      <c r="DV826" s="171"/>
      <c r="DW826" s="171"/>
      <c r="DX826" s="171"/>
      <c r="DY826" s="171"/>
      <c r="DZ826" s="171"/>
      <c r="EA826" s="171"/>
      <c r="EB826" s="171"/>
      <c r="EC826" s="171"/>
      <c r="ED826" s="171"/>
      <c r="EE826" s="171"/>
      <c r="EF826" s="171"/>
      <c r="EG826" s="171"/>
      <c r="EH826" s="171"/>
      <c r="EI826" s="171"/>
      <c r="EJ826" s="171"/>
      <c r="EK826" s="171"/>
      <c r="EL826" s="171"/>
      <c r="EM826" s="171"/>
      <c r="EN826" s="171"/>
    </row>
    <row r="827" spans="43:144" ht="15" x14ac:dyDescent="0.25">
      <c r="AQ827" s="171"/>
      <c r="AR827"/>
      <c r="AS827"/>
      <c r="AT827"/>
      <c r="AU827"/>
      <c r="AV827"/>
      <c r="AW827"/>
      <c r="AX827"/>
      <c r="AY827"/>
      <c r="AZ827"/>
      <c r="BA827"/>
      <c r="BB827"/>
      <c r="BC827"/>
      <c r="BD827"/>
      <c r="BE827" s="171"/>
      <c r="BF827" s="171"/>
      <c r="BG827" s="171"/>
      <c r="BH827" s="171"/>
      <c r="BI827" s="171"/>
      <c r="BJ827" s="171"/>
      <c r="BK827" s="171"/>
      <c r="BL827" s="171"/>
      <c r="BM827" s="171"/>
      <c r="BN827" s="171"/>
      <c r="BO827" s="171"/>
      <c r="BP827" s="171"/>
      <c r="BQ827" s="171"/>
      <c r="BR827" s="171"/>
      <c r="BS827" s="171"/>
      <c r="BT827" s="171"/>
      <c r="BU827" s="171"/>
      <c r="BV827" s="171"/>
      <c r="BW827" s="171"/>
      <c r="BX827" s="171"/>
      <c r="BY827" s="171"/>
      <c r="BZ827" s="171"/>
      <c r="CA827" s="171"/>
      <c r="CB827" s="171"/>
      <c r="CC827" s="171"/>
      <c r="CD827" s="171"/>
      <c r="CE827" s="171"/>
      <c r="CF827" s="171"/>
      <c r="CG827" s="171"/>
      <c r="CH827" s="171"/>
      <c r="CI827" s="171"/>
      <c r="CJ827" s="171"/>
      <c r="CK827" s="171"/>
      <c r="CL827" s="171"/>
      <c r="CM827" s="171"/>
      <c r="CN827" s="171"/>
      <c r="CO827" s="171"/>
      <c r="CP827" s="171"/>
      <c r="CQ827" s="171"/>
      <c r="CR827" s="171"/>
      <c r="CS827" s="171"/>
      <c r="CT827" s="171"/>
      <c r="CU827" s="171"/>
      <c r="CV827" s="171"/>
      <c r="CW827" s="171"/>
      <c r="CX827" s="171"/>
      <c r="CY827" s="171"/>
      <c r="CZ827" s="171"/>
      <c r="DA827" s="171"/>
      <c r="DB827" s="171"/>
      <c r="DC827" s="171"/>
      <c r="DD827" s="171"/>
      <c r="DE827" s="171"/>
      <c r="DF827" s="171"/>
      <c r="DG827" s="171"/>
      <c r="DH827" s="171"/>
      <c r="DI827" s="171"/>
      <c r="DJ827" s="171"/>
      <c r="DK827" s="171"/>
      <c r="DL827" s="171"/>
      <c r="DM827" s="171"/>
      <c r="DN827" s="171"/>
      <c r="DO827" s="171"/>
      <c r="DP827" s="171"/>
      <c r="DQ827" s="171"/>
      <c r="DR827" s="171"/>
      <c r="DS827" s="171"/>
      <c r="DT827" s="171"/>
      <c r="DU827" s="171"/>
      <c r="DV827" s="171"/>
      <c r="DW827" s="171"/>
      <c r="DX827" s="171"/>
      <c r="DY827" s="171"/>
      <c r="DZ827" s="171"/>
      <c r="EA827" s="171"/>
      <c r="EB827" s="171"/>
      <c r="EC827" s="171"/>
      <c r="ED827" s="171"/>
      <c r="EE827" s="171"/>
      <c r="EF827" s="171"/>
      <c r="EG827" s="171"/>
      <c r="EH827" s="171"/>
      <c r="EI827" s="171"/>
      <c r="EJ827" s="171"/>
      <c r="EK827" s="171"/>
      <c r="EL827" s="171"/>
      <c r="EM827" s="171"/>
      <c r="EN827" s="171"/>
    </row>
    <row r="828" spans="43:144" ht="15" x14ac:dyDescent="0.25">
      <c r="AQ828" s="171"/>
      <c r="AR828"/>
      <c r="AS828"/>
      <c r="AT828"/>
      <c r="AU828"/>
      <c r="AV828"/>
      <c r="AW828"/>
      <c r="AX828"/>
      <c r="AY828"/>
      <c r="AZ828"/>
      <c r="BA828"/>
      <c r="BB828"/>
      <c r="BC828"/>
      <c r="BD828"/>
      <c r="BE828" s="171"/>
      <c r="BF828" s="171"/>
      <c r="BG828" s="171"/>
      <c r="BH828" s="171"/>
      <c r="BI828" s="171"/>
      <c r="BJ828" s="171"/>
      <c r="BK828" s="171"/>
      <c r="BL828" s="171"/>
      <c r="BM828" s="171"/>
      <c r="BN828" s="171"/>
      <c r="BO828" s="171"/>
      <c r="BP828" s="171"/>
      <c r="BQ828" s="171"/>
      <c r="BR828" s="171"/>
      <c r="BS828" s="171"/>
      <c r="BT828" s="171"/>
      <c r="BU828" s="171"/>
      <c r="BV828" s="171"/>
      <c r="BW828" s="171"/>
      <c r="BX828" s="171"/>
      <c r="BY828" s="171"/>
      <c r="BZ828" s="171"/>
      <c r="CA828" s="171"/>
      <c r="CB828" s="171"/>
      <c r="CC828" s="171"/>
      <c r="CD828" s="171"/>
      <c r="CE828" s="171"/>
      <c r="CF828" s="171"/>
      <c r="CG828" s="171"/>
      <c r="CH828" s="171"/>
      <c r="CI828" s="171"/>
      <c r="CJ828" s="171"/>
      <c r="CK828" s="171"/>
      <c r="CL828" s="171"/>
      <c r="CM828" s="171"/>
      <c r="CN828" s="171"/>
      <c r="CO828" s="171"/>
      <c r="CP828" s="171"/>
      <c r="CQ828" s="171"/>
      <c r="CR828" s="171"/>
      <c r="CS828" s="171"/>
      <c r="CT828" s="171"/>
      <c r="CU828" s="171"/>
      <c r="CV828" s="171"/>
      <c r="CW828" s="171"/>
      <c r="CX828" s="171"/>
      <c r="CY828" s="171"/>
      <c r="CZ828" s="171"/>
      <c r="DA828" s="171"/>
      <c r="DB828" s="171"/>
      <c r="DC828" s="171"/>
      <c r="DD828" s="171"/>
      <c r="DE828" s="171"/>
      <c r="DF828" s="171"/>
      <c r="DG828" s="171"/>
      <c r="DH828" s="171"/>
      <c r="DI828" s="171"/>
      <c r="DJ828" s="171"/>
      <c r="DK828" s="171"/>
      <c r="DL828" s="171"/>
      <c r="DM828" s="171"/>
      <c r="DN828" s="171"/>
      <c r="DO828" s="171"/>
      <c r="DP828" s="171"/>
      <c r="DQ828" s="171"/>
      <c r="DR828" s="171"/>
      <c r="DS828" s="171"/>
      <c r="DT828" s="171"/>
      <c r="DU828" s="171"/>
      <c r="DV828" s="171"/>
      <c r="DW828" s="171"/>
      <c r="DX828" s="171"/>
      <c r="DY828" s="171"/>
      <c r="DZ828" s="171"/>
      <c r="EA828" s="171"/>
      <c r="EB828" s="171"/>
      <c r="EC828" s="171"/>
      <c r="ED828" s="171"/>
      <c r="EE828" s="171"/>
      <c r="EF828" s="171"/>
      <c r="EG828" s="171"/>
      <c r="EH828" s="171"/>
      <c r="EI828" s="171"/>
      <c r="EJ828" s="171"/>
      <c r="EK828" s="171"/>
      <c r="EL828" s="171"/>
      <c r="EM828" s="171"/>
      <c r="EN828" s="171"/>
    </row>
    <row r="829" spans="43:144" ht="15" x14ac:dyDescent="0.25">
      <c r="AQ829" s="171"/>
      <c r="AR829"/>
      <c r="AS829"/>
      <c r="AT829"/>
      <c r="AU829"/>
      <c r="AV829"/>
      <c r="AW829"/>
      <c r="AX829"/>
      <c r="AY829"/>
      <c r="AZ829"/>
      <c r="BA829"/>
      <c r="BB829"/>
      <c r="BC829"/>
      <c r="BD829"/>
      <c r="BE829" s="171"/>
      <c r="BF829" s="171"/>
      <c r="BG829" s="171"/>
      <c r="BH829" s="171"/>
      <c r="BI829" s="171"/>
      <c r="BJ829" s="171"/>
      <c r="BK829" s="171"/>
      <c r="BL829" s="171"/>
      <c r="BM829" s="171"/>
      <c r="BN829" s="171"/>
      <c r="BO829" s="171"/>
      <c r="BP829" s="171"/>
      <c r="BQ829" s="171"/>
      <c r="BR829" s="171"/>
      <c r="BS829" s="171"/>
      <c r="BT829" s="171"/>
      <c r="BU829" s="171"/>
      <c r="BV829" s="171"/>
      <c r="BW829" s="171"/>
      <c r="BX829" s="171"/>
      <c r="BY829" s="171"/>
      <c r="BZ829" s="171"/>
      <c r="CA829" s="171"/>
      <c r="CB829" s="171"/>
      <c r="CC829" s="171"/>
      <c r="CD829" s="171"/>
      <c r="CE829" s="171"/>
      <c r="CF829" s="171"/>
      <c r="CG829" s="171"/>
      <c r="CH829" s="171"/>
      <c r="CI829" s="171"/>
      <c r="CJ829" s="171"/>
      <c r="CK829" s="171"/>
      <c r="CL829" s="171"/>
      <c r="CM829" s="171"/>
      <c r="CN829" s="171"/>
      <c r="CO829" s="171"/>
      <c r="CP829" s="171"/>
      <c r="CQ829" s="171"/>
      <c r="CR829" s="171"/>
      <c r="CS829" s="171"/>
      <c r="CT829" s="171"/>
      <c r="CU829" s="171"/>
      <c r="CV829" s="171"/>
      <c r="CW829" s="171"/>
      <c r="CX829" s="171"/>
      <c r="CY829" s="171"/>
      <c r="CZ829" s="171"/>
      <c r="DA829" s="171"/>
      <c r="DB829" s="171"/>
      <c r="DC829" s="171"/>
      <c r="DD829" s="171"/>
      <c r="DE829" s="171"/>
      <c r="DF829" s="171"/>
      <c r="DG829" s="171"/>
      <c r="DH829" s="171"/>
      <c r="DI829" s="171"/>
      <c r="DJ829" s="171"/>
      <c r="DK829" s="171"/>
      <c r="DL829" s="171"/>
      <c r="DM829" s="171"/>
      <c r="DN829" s="171"/>
      <c r="DO829" s="171"/>
      <c r="DP829" s="171"/>
      <c r="DQ829" s="171"/>
      <c r="DR829" s="171"/>
      <c r="DS829" s="171"/>
      <c r="DT829" s="171"/>
      <c r="DU829" s="171"/>
      <c r="DV829" s="171"/>
      <c r="DW829" s="171"/>
      <c r="DX829" s="171"/>
      <c r="DY829" s="171"/>
      <c r="DZ829" s="171"/>
      <c r="EA829" s="171"/>
      <c r="EB829" s="171"/>
      <c r="EC829" s="171"/>
      <c r="ED829" s="171"/>
      <c r="EE829" s="171"/>
      <c r="EF829" s="171"/>
      <c r="EG829" s="171"/>
      <c r="EH829" s="171"/>
      <c r="EI829" s="171"/>
      <c r="EJ829" s="171"/>
      <c r="EK829" s="171"/>
      <c r="EL829" s="171"/>
      <c r="EM829" s="171"/>
      <c r="EN829" s="171"/>
    </row>
    <row r="830" spans="43:144" ht="15" x14ac:dyDescent="0.25">
      <c r="AQ830" s="171"/>
      <c r="AR830"/>
      <c r="AS830"/>
      <c r="AT830"/>
      <c r="AU830"/>
      <c r="AV830"/>
      <c r="AW830"/>
      <c r="AX830"/>
      <c r="AY830"/>
      <c r="AZ830"/>
      <c r="BA830"/>
      <c r="BB830"/>
      <c r="BC830"/>
      <c r="BD830"/>
      <c r="BE830" s="171"/>
      <c r="BF830" s="171"/>
      <c r="BG830" s="171"/>
      <c r="BH830" s="171"/>
      <c r="BI830" s="171"/>
      <c r="BJ830" s="171"/>
      <c r="BK830" s="171"/>
      <c r="BL830" s="171"/>
      <c r="BM830" s="171"/>
      <c r="BN830" s="171"/>
      <c r="BO830" s="171"/>
      <c r="BP830" s="171"/>
      <c r="BQ830" s="171"/>
      <c r="BR830" s="171"/>
      <c r="BS830" s="171"/>
      <c r="BT830" s="171"/>
      <c r="BU830" s="171"/>
      <c r="BV830" s="171"/>
      <c r="BW830" s="171"/>
      <c r="BX830" s="171"/>
      <c r="BY830" s="171"/>
      <c r="BZ830" s="171"/>
      <c r="CA830" s="171"/>
      <c r="CB830" s="171"/>
      <c r="CC830" s="171"/>
      <c r="CD830" s="171"/>
      <c r="CE830" s="171"/>
      <c r="CF830" s="171"/>
      <c r="CG830" s="171"/>
      <c r="CH830" s="171"/>
      <c r="CI830" s="171"/>
      <c r="CJ830" s="171"/>
      <c r="CK830" s="171"/>
      <c r="CL830" s="171"/>
      <c r="CM830" s="171"/>
      <c r="CN830" s="171"/>
      <c r="CO830" s="171"/>
      <c r="CP830" s="171"/>
      <c r="CQ830" s="171"/>
      <c r="CR830" s="171"/>
      <c r="CS830" s="171"/>
      <c r="CT830" s="171"/>
      <c r="CU830" s="171"/>
      <c r="CV830" s="171"/>
      <c r="CW830" s="171"/>
      <c r="CX830" s="171"/>
      <c r="CY830" s="171"/>
      <c r="CZ830" s="171"/>
      <c r="DA830" s="171"/>
      <c r="DB830" s="171"/>
      <c r="DC830" s="171"/>
      <c r="DD830" s="171"/>
      <c r="DE830" s="171"/>
      <c r="DF830" s="171"/>
      <c r="DG830" s="171"/>
      <c r="DH830" s="171"/>
      <c r="DI830" s="171"/>
      <c r="DJ830" s="171"/>
      <c r="DK830" s="171"/>
      <c r="DL830" s="171"/>
      <c r="DM830" s="171"/>
      <c r="DN830" s="171"/>
      <c r="DO830" s="171"/>
      <c r="DP830" s="171"/>
      <c r="DQ830" s="171"/>
      <c r="DR830" s="171"/>
      <c r="DS830" s="171"/>
      <c r="DT830" s="171"/>
      <c r="DU830" s="171"/>
      <c r="DV830" s="171"/>
      <c r="DW830" s="171"/>
      <c r="DX830" s="171"/>
      <c r="DY830" s="171"/>
      <c r="DZ830" s="171"/>
      <c r="EA830" s="171"/>
      <c r="EB830" s="171"/>
      <c r="EC830" s="171"/>
      <c r="ED830" s="171"/>
      <c r="EE830" s="171"/>
      <c r="EF830" s="171"/>
      <c r="EG830" s="171"/>
      <c r="EH830" s="171"/>
      <c r="EI830" s="171"/>
      <c r="EJ830" s="171"/>
      <c r="EK830" s="171"/>
      <c r="EL830" s="171"/>
      <c r="EM830" s="171"/>
      <c r="EN830" s="171"/>
    </row>
    <row r="831" spans="43:144" ht="15" x14ac:dyDescent="0.25">
      <c r="AQ831" s="171"/>
      <c r="AR831"/>
      <c r="AS831"/>
      <c r="AT831"/>
      <c r="AU831"/>
      <c r="AV831"/>
      <c r="AW831"/>
      <c r="AX831"/>
      <c r="AY831"/>
      <c r="AZ831"/>
      <c r="BA831"/>
      <c r="BB831"/>
      <c r="BC831"/>
      <c r="BD831"/>
      <c r="BE831" s="171"/>
      <c r="BF831" s="171"/>
      <c r="BG831" s="171"/>
      <c r="BH831" s="171"/>
      <c r="BI831" s="171"/>
      <c r="BJ831" s="171"/>
      <c r="BK831" s="171"/>
      <c r="BL831" s="171"/>
      <c r="BM831" s="171"/>
      <c r="BN831" s="171"/>
      <c r="BO831" s="171"/>
      <c r="BP831" s="171"/>
      <c r="BQ831" s="171"/>
      <c r="BR831" s="171"/>
      <c r="BS831" s="171"/>
      <c r="BT831" s="171"/>
      <c r="BU831" s="171"/>
      <c r="BV831" s="171"/>
      <c r="BW831" s="171"/>
      <c r="BX831" s="171"/>
      <c r="BY831" s="171"/>
      <c r="BZ831" s="171"/>
      <c r="CA831" s="171"/>
      <c r="CB831" s="171"/>
      <c r="CC831" s="171"/>
      <c r="CD831" s="171"/>
      <c r="CE831" s="171"/>
      <c r="CF831" s="171"/>
      <c r="CG831" s="171"/>
      <c r="CH831" s="171"/>
      <c r="CI831" s="171"/>
      <c r="CJ831" s="171"/>
      <c r="CK831" s="171"/>
      <c r="CL831" s="171"/>
      <c r="CM831" s="171"/>
      <c r="CN831" s="171"/>
      <c r="CO831" s="171"/>
      <c r="CP831" s="171"/>
      <c r="CQ831" s="171"/>
      <c r="CR831" s="171"/>
      <c r="CS831" s="171"/>
      <c r="CT831" s="171"/>
      <c r="CU831" s="171"/>
      <c r="CV831" s="171"/>
      <c r="CW831" s="171"/>
      <c r="CX831" s="171"/>
      <c r="CY831" s="171"/>
      <c r="CZ831" s="171"/>
      <c r="DA831" s="171"/>
      <c r="DB831" s="171"/>
      <c r="DC831" s="171"/>
      <c r="DD831" s="171"/>
      <c r="DE831" s="171"/>
      <c r="DF831" s="171"/>
      <c r="DG831" s="171"/>
      <c r="DH831" s="171"/>
      <c r="DI831" s="171"/>
      <c r="DJ831" s="171"/>
      <c r="DK831" s="171"/>
      <c r="DL831" s="171"/>
      <c r="DM831" s="171"/>
      <c r="DN831" s="171"/>
      <c r="DO831" s="171"/>
      <c r="DP831" s="171"/>
      <c r="DQ831" s="171"/>
      <c r="DR831" s="171"/>
      <c r="DS831" s="171"/>
      <c r="DT831" s="171"/>
      <c r="DU831" s="171"/>
      <c r="DV831" s="171"/>
      <c r="DW831" s="171"/>
      <c r="DX831" s="171"/>
      <c r="DY831" s="171"/>
      <c r="DZ831" s="171"/>
      <c r="EA831" s="171"/>
      <c r="EB831" s="171"/>
      <c r="EC831" s="171"/>
      <c r="ED831" s="171"/>
      <c r="EE831" s="171"/>
      <c r="EF831" s="171"/>
      <c r="EG831" s="171"/>
      <c r="EH831" s="171"/>
      <c r="EI831" s="171"/>
      <c r="EJ831" s="171"/>
      <c r="EK831" s="171"/>
      <c r="EL831" s="171"/>
      <c r="EM831" s="171"/>
      <c r="EN831" s="171"/>
    </row>
    <row r="832" spans="43:144" ht="15" x14ac:dyDescent="0.25">
      <c r="AQ832" s="171"/>
      <c r="AR832"/>
      <c r="AS832"/>
      <c r="AT832"/>
      <c r="AU832"/>
      <c r="AV832"/>
      <c r="AW832"/>
      <c r="AX832"/>
      <c r="AY832"/>
      <c r="AZ832"/>
      <c r="BA832"/>
      <c r="BB832"/>
      <c r="BC832"/>
      <c r="BD832"/>
      <c r="BE832" s="171"/>
      <c r="BF832" s="171"/>
      <c r="BG832" s="171"/>
      <c r="BH832" s="171"/>
      <c r="BI832" s="171"/>
      <c r="BJ832" s="171"/>
      <c r="BK832" s="171"/>
      <c r="BL832" s="171"/>
      <c r="BM832" s="171"/>
      <c r="BN832" s="171"/>
      <c r="BO832" s="171"/>
      <c r="BP832" s="171"/>
      <c r="BQ832" s="171"/>
      <c r="BR832" s="171"/>
      <c r="BS832" s="171"/>
      <c r="BT832" s="171"/>
      <c r="BU832" s="171"/>
      <c r="BV832" s="171"/>
      <c r="BW832" s="171"/>
      <c r="BX832" s="171"/>
      <c r="BY832" s="171"/>
      <c r="BZ832" s="171"/>
      <c r="CA832" s="171"/>
      <c r="CB832" s="171"/>
      <c r="CC832" s="171"/>
      <c r="CD832" s="171"/>
      <c r="CE832" s="171"/>
      <c r="CF832" s="171"/>
      <c r="CG832" s="171"/>
      <c r="CH832" s="171"/>
      <c r="CI832" s="171"/>
      <c r="CJ832" s="171"/>
      <c r="CK832" s="171"/>
      <c r="CL832" s="171"/>
      <c r="CM832" s="171"/>
      <c r="CN832" s="171"/>
      <c r="CO832" s="171"/>
      <c r="CP832" s="171"/>
      <c r="CQ832" s="171"/>
      <c r="CR832" s="171"/>
      <c r="CS832" s="171"/>
      <c r="CT832" s="171"/>
      <c r="CU832" s="171"/>
      <c r="CV832" s="171"/>
      <c r="CW832" s="171"/>
      <c r="CX832" s="171"/>
      <c r="CY832" s="171"/>
      <c r="CZ832" s="171"/>
      <c r="DA832" s="171"/>
      <c r="DB832" s="171"/>
      <c r="DC832" s="171"/>
      <c r="DD832" s="171"/>
      <c r="DE832" s="171"/>
      <c r="DF832" s="171"/>
      <c r="DG832" s="171"/>
      <c r="DH832" s="171"/>
      <c r="DI832" s="171"/>
      <c r="DJ832" s="171"/>
      <c r="DK832" s="171"/>
      <c r="DL832" s="171"/>
      <c r="DM832" s="171"/>
      <c r="DN832" s="171"/>
      <c r="DO832" s="171"/>
      <c r="DP832" s="171"/>
      <c r="DQ832" s="171"/>
      <c r="DR832" s="171"/>
      <c r="DS832" s="171"/>
      <c r="DT832" s="171"/>
      <c r="DU832" s="171"/>
      <c r="DV832" s="171"/>
      <c r="DW832" s="171"/>
      <c r="DX832" s="171"/>
      <c r="DY832" s="171"/>
      <c r="DZ832" s="171"/>
      <c r="EA832" s="171"/>
      <c r="EB832" s="171"/>
      <c r="EC832" s="171"/>
      <c r="ED832" s="171"/>
      <c r="EE832" s="171"/>
      <c r="EF832" s="171"/>
      <c r="EG832" s="171"/>
      <c r="EH832" s="171"/>
      <c r="EI832" s="171"/>
      <c r="EJ832" s="171"/>
      <c r="EK832" s="171"/>
      <c r="EL832" s="171"/>
      <c r="EM832" s="171"/>
      <c r="EN832" s="171"/>
    </row>
    <row r="833" spans="43:144" ht="15" x14ac:dyDescent="0.25">
      <c r="AQ833" s="171"/>
      <c r="AR833"/>
      <c r="AS833"/>
      <c r="AT833"/>
      <c r="AU833"/>
      <c r="AV833"/>
      <c r="AW833"/>
      <c r="AX833"/>
      <c r="AY833"/>
      <c r="AZ833"/>
      <c r="BA833"/>
      <c r="BB833"/>
      <c r="BC833"/>
      <c r="BD833"/>
      <c r="BE833" s="171"/>
      <c r="BF833" s="171"/>
      <c r="BG833" s="171"/>
      <c r="BH833" s="171"/>
      <c r="BI833" s="171"/>
      <c r="BJ833" s="171"/>
      <c r="BK833" s="171"/>
      <c r="BL833" s="171"/>
      <c r="BM833" s="171"/>
      <c r="BN833" s="171"/>
      <c r="BO833" s="171"/>
      <c r="BP833" s="171"/>
      <c r="BQ833" s="171"/>
      <c r="BR833" s="171"/>
      <c r="BS833" s="171"/>
      <c r="BT833" s="171"/>
      <c r="BU833" s="171"/>
      <c r="BV833" s="171"/>
      <c r="BW833" s="171"/>
      <c r="BX833" s="171"/>
      <c r="BY833" s="171"/>
      <c r="BZ833" s="171"/>
      <c r="CA833" s="171"/>
      <c r="CB833" s="171"/>
      <c r="CC833" s="171"/>
      <c r="CD833" s="171"/>
      <c r="CE833" s="171"/>
      <c r="CF833" s="171"/>
      <c r="CG833" s="171"/>
      <c r="CH833" s="171"/>
      <c r="CI833" s="171"/>
      <c r="CJ833" s="171"/>
      <c r="CK833" s="171"/>
      <c r="CL833" s="171"/>
      <c r="CM833" s="171"/>
      <c r="CN833" s="171"/>
      <c r="CO833" s="171"/>
      <c r="CP833" s="171"/>
      <c r="CQ833" s="171"/>
      <c r="CR833" s="171"/>
      <c r="CS833" s="171"/>
      <c r="CT833" s="171"/>
      <c r="CU833" s="171"/>
      <c r="CV833" s="171"/>
      <c r="CW833" s="171"/>
      <c r="CX833" s="171"/>
      <c r="CY833" s="171"/>
      <c r="CZ833" s="171"/>
      <c r="DA833" s="171"/>
      <c r="DB833" s="171"/>
      <c r="DC833" s="171"/>
      <c r="DD833" s="171"/>
      <c r="DE833" s="171"/>
      <c r="DF833" s="171"/>
      <c r="DG833" s="171"/>
      <c r="DH833" s="171"/>
      <c r="DI833" s="171"/>
      <c r="DJ833" s="171"/>
      <c r="DK833" s="171"/>
      <c r="DL833" s="171"/>
      <c r="DM833" s="171"/>
      <c r="DN833" s="171"/>
      <c r="DO833" s="171"/>
      <c r="DP833" s="171"/>
      <c r="DQ833" s="171"/>
      <c r="DR833" s="171"/>
      <c r="DS833" s="171"/>
      <c r="DT833" s="171"/>
      <c r="DU833" s="171"/>
      <c r="DV833" s="171"/>
      <c r="DW833" s="171"/>
      <c r="DX833" s="171"/>
      <c r="DY833" s="171"/>
      <c r="DZ833" s="171"/>
      <c r="EA833" s="171"/>
      <c r="EB833" s="171"/>
      <c r="EC833" s="171"/>
      <c r="ED833" s="171"/>
      <c r="EE833" s="171"/>
      <c r="EF833" s="171"/>
      <c r="EG833" s="171"/>
      <c r="EH833" s="171"/>
      <c r="EI833" s="171"/>
      <c r="EJ833" s="171"/>
      <c r="EK833" s="171"/>
      <c r="EL833" s="171"/>
      <c r="EM833" s="171"/>
      <c r="EN833" s="171"/>
    </row>
    <row r="834" spans="43:144" ht="15" x14ac:dyDescent="0.25">
      <c r="AQ834" s="171"/>
      <c r="AR834"/>
      <c r="AS834"/>
      <c r="AT834"/>
      <c r="AU834"/>
      <c r="AV834"/>
      <c r="AW834"/>
      <c r="AX834"/>
      <c r="AY834"/>
      <c r="AZ834"/>
      <c r="BA834"/>
      <c r="BB834"/>
      <c r="BC834"/>
      <c r="BD834"/>
      <c r="BE834" s="171"/>
      <c r="BF834" s="171"/>
      <c r="BG834" s="171"/>
      <c r="BH834" s="171"/>
      <c r="BI834" s="171"/>
      <c r="BJ834" s="171"/>
      <c r="BK834" s="171"/>
      <c r="BL834" s="171"/>
      <c r="BM834" s="171"/>
      <c r="BN834" s="171"/>
      <c r="BO834" s="171"/>
      <c r="BP834" s="171"/>
      <c r="BQ834" s="171"/>
      <c r="BR834" s="171"/>
      <c r="BS834" s="171"/>
      <c r="BT834" s="171"/>
      <c r="BU834" s="171"/>
      <c r="BV834" s="171"/>
      <c r="BW834" s="171"/>
      <c r="BX834" s="171"/>
      <c r="BY834" s="171"/>
      <c r="BZ834" s="171"/>
      <c r="CA834" s="171"/>
      <c r="CB834" s="171"/>
      <c r="CC834" s="171"/>
      <c r="CD834" s="171"/>
      <c r="CE834" s="171"/>
      <c r="CF834" s="171"/>
      <c r="CG834" s="171"/>
      <c r="CH834" s="171"/>
      <c r="CI834" s="171"/>
      <c r="CJ834" s="171"/>
      <c r="CK834" s="171"/>
      <c r="CL834" s="171"/>
      <c r="CM834" s="171"/>
      <c r="CN834" s="171"/>
      <c r="CO834" s="171"/>
      <c r="CP834" s="171"/>
      <c r="CQ834" s="171"/>
      <c r="CR834" s="171"/>
      <c r="CS834" s="171"/>
      <c r="CT834" s="171"/>
      <c r="CU834" s="171"/>
      <c r="CV834" s="171"/>
      <c r="CW834" s="171"/>
      <c r="CX834" s="171"/>
      <c r="CY834" s="171"/>
      <c r="CZ834" s="171"/>
      <c r="DA834" s="171"/>
      <c r="DB834" s="171"/>
      <c r="DC834" s="171"/>
      <c r="DD834" s="171"/>
      <c r="DE834" s="171"/>
      <c r="DF834" s="171"/>
      <c r="DG834" s="171"/>
      <c r="DH834" s="171"/>
      <c r="DI834" s="171"/>
      <c r="DJ834" s="171"/>
      <c r="DK834" s="171"/>
      <c r="DL834" s="171"/>
      <c r="DM834" s="171"/>
      <c r="DN834" s="171"/>
      <c r="DO834" s="171"/>
      <c r="DP834" s="171"/>
      <c r="DQ834" s="171"/>
      <c r="DR834" s="171"/>
      <c r="DS834" s="171"/>
      <c r="DT834" s="171"/>
      <c r="DU834" s="171"/>
      <c r="DV834" s="171"/>
      <c r="DW834" s="171"/>
      <c r="DX834" s="171"/>
      <c r="DY834" s="171"/>
      <c r="DZ834" s="171"/>
      <c r="EA834" s="171"/>
      <c r="EB834" s="171"/>
      <c r="EC834" s="171"/>
      <c r="ED834" s="171"/>
      <c r="EE834" s="171"/>
      <c r="EF834" s="171"/>
      <c r="EG834" s="171"/>
      <c r="EH834" s="171"/>
      <c r="EI834" s="171"/>
      <c r="EJ834" s="171"/>
      <c r="EK834" s="171"/>
      <c r="EL834" s="171"/>
      <c r="EM834" s="171"/>
      <c r="EN834" s="171"/>
    </row>
    <row r="835" spans="43:144" ht="15" x14ac:dyDescent="0.25">
      <c r="AQ835" s="171"/>
      <c r="AR835"/>
      <c r="AS835"/>
      <c r="AT835"/>
      <c r="AU835"/>
      <c r="AV835"/>
      <c r="AW835"/>
      <c r="AX835"/>
      <c r="AY835"/>
      <c r="AZ835"/>
      <c r="BA835"/>
      <c r="BB835"/>
      <c r="BC835"/>
      <c r="BD835"/>
      <c r="BE835" s="171"/>
      <c r="BF835" s="171"/>
      <c r="BG835" s="171"/>
      <c r="BH835" s="171"/>
      <c r="BI835" s="171"/>
      <c r="BJ835" s="171"/>
      <c r="BK835" s="171"/>
      <c r="BL835" s="171"/>
      <c r="BM835" s="171"/>
      <c r="BN835" s="171"/>
      <c r="BO835" s="171"/>
      <c r="BP835" s="171"/>
      <c r="BQ835" s="171"/>
      <c r="BR835" s="171"/>
      <c r="BS835" s="171"/>
      <c r="BT835" s="171"/>
      <c r="BU835" s="171"/>
      <c r="BV835" s="171"/>
      <c r="BW835" s="171"/>
      <c r="BX835" s="171"/>
      <c r="BY835" s="171"/>
      <c r="BZ835" s="171"/>
      <c r="CA835" s="171"/>
      <c r="CB835" s="171"/>
      <c r="CC835" s="171"/>
      <c r="CD835" s="171"/>
      <c r="CE835" s="171"/>
      <c r="CF835" s="171"/>
      <c r="CG835" s="171"/>
      <c r="CH835" s="171"/>
      <c r="CI835" s="171"/>
      <c r="CJ835" s="171"/>
      <c r="CK835" s="171"/>
      <c r="CL835" s="171"/>
      <c r="CM835" s="171"/>
      <c r="CN835" s="171"/>
      <c r="CO835" s="171"/>
      <c r="CP835" s="171"/>
      <c r="CQ835" s="171"/>
      <c r="CR835" s="171"/>
      <c r="CS835" s="171"/>
      <c r="CT835" s="171"/>
      <c r="CU835" s="171"/>
      <c r="CV835" s="171"/>
      <c r="CW835" s="171"/>
      <c r="CX835" s="171"/>
      <c r="CY835" s="171"/>
      <c r="CZ835" s="171"/>
      <c r="DA835" s="171"/>
      <c r="DB835" s="171"/>
      <c r="DC835" s="171"/>
      <c r="DD835" s="171"/>
      <c r="DE835" s="171"/>
      <c r="DF835" s="171"/>
      <c r="DG835" s="171"/>
      <c r="DH835" s="171"/>
      <c r="DI835" s="171"/>
      <c r="DJ835" s="171"/>
      <c r="DK835" s="171"/>
      <c r="DL835" s="171"/>
      <c r="DM835" s="171"/>
      <c r="DN835" s="171"/>
      <c r="DO835" s="171"/>
      <c r="DP835" s="171"/>
      <c r="DQ835" s="171"/>
      <c r="DR835" s="171"/>
      <c r="DS835" s="171"/>
      <c r="DT835" s="171"/>
      <c r="DU835" s="171"/>
      <c r="DV835" s="171"/>
      <c r="DW835" s="171"/>
      <c r="DX835" s="171"/>
      <c r="DY835" s="171"/>
      <c r="DZ835" s="171"/>
      <c r="EA835" s="171"/>
      <c r="EB835" s="171"/>
      <c r="EC835" s="171"/>
      <c r="ED835" s="171"/>
      <c r="EE835" s="171"/>
      <c r="EF835" s="171"/>
      <c r="EG835" s="171"/>
      <c r="EH835" s="171"/>
      <c r="EI835" s="171"/>
      <c r="EJ835" s="171"/>
      <c r="EK835" s="171"/>
      <c r="EL835" s="171"/>
      <c r="EM835" s="171"/>
      <c r="EN835" s="171"/>
    </row>
    <row r="836" spans="43:144" ht="15" x14ac:dyDescent="0.25">
      <c r="AQ836" s="171"/>
      <c r="AR836"/>
      <c r="AS836"/>
      <c r="AT836"/>
      <c r="AU836"/>
      <c r="AV836"/>
      <c r="AW836"/>
      <c r="AX836"/>
      <c r="AY836"/>
      <c r="AZ836"/>
      <c r="BA836"/>
      <c r="BB836"/>
      <c r="BC836"/>
      <c r="BD836"/>
      <c r="BE836" s="171"/>
      <c r="BF836" s="171"/>
      <c r="BG836" s="171"/>
      <c r="BH836" s="171"/>
      <c r="BI836" s="171"/>
      <c r="BJ836" s="171"/>
      <c r="BK836" s="171"/>
      <c r="BL836" s="171"/>
      <c r="BM836" s="171"/>
      <c r="BN836" s="171"/>
      <c r="BO836" s="171"/>
      <c r="BP836" s="171"/>
      <c r="BQ836" s="171"/>
      <c r="BR836" s="171"/>
      <c r="BS836" s="171"/>
      <c r="BT836" s="171"/>
      <c r="BU836" s="171"/>
      <c r="BV836" s="171"/>
      <c r="BW836" s="171"/>
      <c r="BX836" s="171"/>
      <c r="BY836" s="171"/>
      <c r="BZ836" s="171"/>
      <c r="CA836" s="171"/>
      <c r="CB836" s="171"/>
      <c r="CC836" s="171"/>
      <c r="CD836" s="171"/>
      <c r="CE836" s="171"/>
      <c r="CF836" s="171"/>
      <c r="CG836" s="171"/>
      <c r="CH836" s="171"/>
      <c r="CI836" s="171"/>
      <c r="CJ836" s="171"/>
      <c r="CK836" s="171"/>
      <c r="CL836" s="171"/>
      <c r="CM836" s="171"/>
      <c r="CN836" s="171"/>
      <c r="CO836" s="171"/>
      <c r="CP836" s="171"/>
      <c r="CQ836" s="171"/>
      <c r="CR836" s="171"/>
      <c r="CS836" s="171"/>
      <c r="CT836" s="171"/>
      <c r="CU836" s="171"/>
      <c r="CV836" s="171"/>
      <c r="CW836" s="171"/>
      <c r="CX836" s="171"/>
      <c r="CY836" s="171"/>
      <c r="CZ836" s="171"/>
      <c r="DA836" s="171"/>
      <c r="DB836" s="171"/>
      <c r="DC836" s="171"/>
      <c r="DD836" s="171"/>
      <c r="DE836" s="171"/>
      <c r="DF836" s="171"/>
      <c r="DG836" s="171"/>
      <c r="DH836" s="171"/>
      <c r="DI836" s="171"/>
      <c r="DJ836" s="171"/>
      <c r="DK836" s="171"/>
      <c r="DL836" s="171"/>
      <c r="DM836" s="171"/>
      <c r="DN836" s="171"/>
      <c r="DO836" s="171"/>
      <c r="DP836" s="171"/>
      <c r="DQ836" s="171"/>
      <c r="DR836" s="171"/>
      <c r="DS836" s="171"/>
      <c r="DT836" s="171"/>
      <c r="DU836" s="171"/>
      <c r="DV836" s="171"/>
      <c r="DW836" s="171"/>
      <c r="DX836" s="171"/>
      <c r="DY836" s="171"/>
      <c r="DZ836" s="171"/>
      <c r="EA836" s="171"/>
      <c r="EB836" s="171"/>
      <c r="EC836" s="171"/>
      <c r="ED836" s="171"/>
      <c r="EE836" s="171"/>
      <c r="EF836" s="171"/>
      <c r="EG836" s="171"/>
      <c r="EH836" s="171"/>
      <c r="EI836" s="171"/>
      <c r="EJ836" s="171"/>
      <c r="EK836" s="171"/>
      <c r="EL836" s="171"/>
      <c r="EM836" s="171"/>
      <c r="EN836" s="171"/>
    </row>
    <row r="837" spans="43:144" ht="15" x14ac:dyDescent="0.25">
      <c r="AQ837" s="171"/>
      <c r="AR837"/>
      <c r="AS837"/>
      <c r="AT837"/>
      <c r="AU837"/>
      <c r="AV837"/>
      <c r="AW837"/>
      <c r="AX837"/>
      <c r="AY837"/>
      <c r="AZ837"/>
      <c r="BA837"/>
      <c r="BB837"/>
      <c r="BC837"/>
      <c r="BD837"/>
      <c r="BE837" s="171"/>
      <c r="BF837" s="171"/>
      <c r="BG837" s="171"/>
      <c r="BH837" s="171"/>
      <c r="BI837" s="171"/>
      <c r="BJ837" s="171"/>
      <c r="BK837" s="171"/>
      <c r="BL837" s="171"/>
      <c r="BM837" s="171"/>
      <c r="BN837" s="171"/>
      <c r="BO837" s="171"/>
      <c r="BP837" s="171"/>
      <c r="BQ837" s="171"/>
      <c r="BR837" s="171"/>
      <c r="BS837" s="171"/>
      <c r="BT837" s="171"/>
      <c r="BU837" s="171"/>
      <c r="BV837" s="171"/>
      <c r="BW837" s="171"/>
      <c r="BX837" s="171"/>
      <c r="BY837" s="171"/>
      <c r="BZ837" s="171"/>
      <c r="CA837" s="171"/>
      <c r="CB837" s="171"/>
      <c r="CC837" s="171"/>
      <c r="CD837" s="171"/>
      <c r="CE837" s="171"/>
      <c r="CF837" s="171"/>
      <c r="CG837" s="171"/>
      <c r="CH837" s="171"/>
      <c r="CI837" s="171"/>
      <c r="CJ837" s="171"/>
      <c r="CK837" s="171"/>
      <c r="CL837" s="171"/>
      <c r="CM837" s="171"/>
      <c r="CN837" s="171"/>
      <c r="CO837" s="171"/>
      <c r="CP837" s="171"/>
      <c r="CQ837" s="171"/>
      <c r="CR837" s="171"/>
      <c r="CS837" s="171"/>
      <c r="CT837" s="171"/>
      <c r="CU837" s="171"/>
      <c r="CV837" s="171"/>
      <c r="CW837" s="171"/>
      <c r="CX837" s="171"/>
      <c r="CY837" s="171"/>
      <c r="CZ837" s="171"/>
      <c r="DA837" s="171"/>
      <c r="DB837" s="171"/>
      <c r="DC837" s="171"/>
      <c r="DD837" s="171"/>
      <c r="DE837" s="171"/>
      <c r="DF837" s="171"/>
      <c r="DG837" s="171"/>
      <c r="DH837" s="171"/>
      <c r="DI837" s="171"/>
      <c r="DJ837" s="171"/>
      <c r="DK837" s="171"/>
      <c r="DL837" s="171"/>
      <c r="DM837" s="171"/>
      <c r="DN837" s="171"/>
      <c r="DO837" s="171"/>
      <c r="DP837" s="171"/>
      <c r="DQ837" s="171"/>
      <c r="DR837" s="171"/>
      <c r="DS837" s="171"/>
      <c r="DT837" s="171"/>
      <c r="DU837" s="171"/>
      <c r="DV837" s="171"/>
      <c r="DW837" s="171"/>
      <c r="DX837" s="171"/>
      <c r="DY837" s="171"/>
      <c r="DZ837" s="171"/>
      <c r="EA837" s="171"/>
      <c r="EB837" s="171"/>
      <c r="EC837" s="171"/>
      <c r="ED837" s="171"/>
      <c r="EE837" s="171"/>
      <c r="EF837" s="171"/>
      <c r="EG837" s="171"/>
      <c r="EH837" s="171"/>
      <c r="EI837" s="171"/>
      <c r="EJ837" s="171"/>
      <c r="EK837" s="171"/>
      <c r="EL837" s="171"/>
      <c r="EM837" s="171"/>
      <c r="EN837" s="171"/>
    </row>
    <row r="838" spans="43:144" ht="15" x14ac:dyDescent="0.25">
      <c r="AQ838" s="171"/>
      <c r="AR838"/>
      <c r="AS838"/>
      <c r="AT838"/>
      <c r="AU838"/>
      <c r="AV838"/>
      <c r="AW838"/>
      <c r="AX838"/>
      <c r="AY838"/>
      <c r="AZ838"/>
      <c r="BA838"/>
      <c r="BB838"/>
      <c r="BC838"/>
      <c r="BD838"/>
      <c r="BE838" s="171"/>
      <c r="BF838" s="171"/>
      <c r="BG838" s="171"/>
      <c r="BH838" s="171"/>
      <c r="BI838" s="171"/>
      <c r="BJ838" s="171"/>
      <c r="BK838" s="171"/>
      <c r="BL838" s="171"/>
      <c r="BM838" s="171"/>
      <c r="BN838" s="171"/>
      <c r="BO838" s="171"/>
      <c r="BP838" s="171"/>
      <c r="BQ838" s="171"/>
      <c r="BR838" s="171"/>
      <c r="BS838" s="171"/>
      <c r="BT838" s="171"/>
      <c r="BU838" s="171"/>
      <c r="BV838" s="171"/>
      <c r="BW838" s="171"/>
      <c r="BX838" s="171"/>
      <c r="BY838" s="171"/>
      <c r="BZ838" s="171"/>
      <c r="CA838" s="171"/>
      <c r="CB838" s="171"/>
      <c r="CC838" s="171"/>
      <c r="CD838" s="171"/>
      <c r="CE838" s="171"/>
      <c r="CF838" s="171"/>
      <c r="CG838" s="171"/>
      <c r="CH838" s="171"/>
      <c r="CI838" s="171"/>
      <c r="CJ838" s="171"/>
      <c r="CK838" s="171"/>
      <c r="CL838" s="171"/>
      <c r="CM838" s="171"/>
      <c r="CN838" s="171"/>
      <c r="CO838" s="171"/>
      <c r="CP838" s="171"/>
      <c r="CQ838" s="171"/>
      <c r="CR838" s="171"/>
      <c r="CS838" s="171"/>
      <c r="CT838" s="171"/>
      <c r="CU838" s="171"/>
      <c r="CV838" s="171"/>
      <c r="CW838" s="171"/>
      <c r="CX838" s="171"/>
      <c r="CY838" s="171"/>
      <c r="CZ838" s="171"/>
      <c r="DA838" s="171"/>
      <c r="DB838" s="171"/>
      <c r="DC838" s="171"/>
      <c r="DD838" s="171"/>
      <c r="DE838" s="171"/>
      <c r="DF838" s="171"/>
      <c r="DG838" s="171"/>
      <c r="DH838" s="171"/>
      <c r="DI838" s="171"/>
      <c r="DJ838" s="171"/>
      <c r="DK838" s="171"/>
      <c r="DL838" s="171"/>
      <c r="DM838" s="171"/>
      <c r="DN838" s="171"/>
      <c r="DO838" s="171"/>
      <c r="DP838" s="171"/>
      <c r="DQ838" s="171"/>
      <c r="DR838" s="171"/>
      <c r="DS838" s="171"/>
      <c r="DT838" s="171"/>
      <c r="DU838" s="171"/>
      <c r="DV838" s="171"/>
      <c r="DW838" s="171"/>
      <c r="DX838" s="171"/>
      <c r="DY838" s="171"/>
      <c r="DZ838" s="171"/>
      <c r="EA838" s="171"/>
      <c r="EB838" s="171"/>
      <c r="EC838" s="171"/>
      <c r="ED838" s="171"/>
      <c r="EE838" s="171"/>
      <c r="EF838" s="171"/>
      <c r="EG838" s="171"/>
      <c r="EH838" s="171"/>
      <c r="EI838" s="171"/>
      <c r="EJ838" s="171"/>
      <c r="EK838" s="171"/>
      <c r="EL838" s="171"/>
      <c r="EM838" s="171"/>
      <c r="EN838" s="171"/>
    </row>
    <row r="839" spans="43:144" ht="15" x14ac:dyDescent="0.25">
      <c r="AQ839" s="171"/>
      <c r="AR839"/>
      <c r="AS839"/>
      <c r="AT839"/>
      <c r="AU839"/>
      <c r="AV839"/>
      <c r="AW839"/>
      <c r="AX839"/>
      <c r="AY839"/>
      <c r="AZ839"/>
      <c r="BA839"/>
      <c r="BB839"/>
      <c r="BC839"/>
      <c r="BD839"/>
      <c r="BE839" s="171"/>
      <c r="BF839" s="171"/>
      <c r="BG839" s="171"/>
      <c r="BH839" s="171"/>
      <c r="BI839" s="171"/>
      <c r="BJ839" s="171"/>
      <c r="BK839" s="171"/>
      <c r="BL839" s="171"/>
      <c r="BM839" s="171"/>
      <c r="BN839" s="171"/>
      <c r="BO839" s="171"/>
      <c r="BP839" s="171"/>
      <c r="BQ839" s="171"/>
      <c r="BR839" s="171"/>
      <c r="BS839" s="171"/>
      <c r="BT839" s="171"/>
      <c r="BU839" s="171"/>
      <c r="BV839" s="171"/>
      <c r="BW839" s="171"/>
      <c r="BX839" s="171"/>
      <c r="BY839" s="171"/>
      <c r="BZ839" s="171"/>
      <c r="CA839" s="171"/>
      <c r="CB839" s="171"/>
      <c r="CC839" s="171"/>
      <c r="CD839" s="171"/>
      <c r="CE839" s="171"/>
      <c r="CF839" s="171"/>
      <c r="CG839" s="171"/>
      <c r="CH839" s="171"/>
      <c r="CI839" s="171"/>
      <c r="CJ839" s="171"/>
      <c r="CK839" s="171"/>
      <c r="CL839" s="171"/>
      <c r="CM839" s="171"/>
      <c r="CN839" s="171"/>
      <c r="CO839" s="171"/>
      <c r="CP839" s="171"/>
      <c r="CQ839" s="171"/>
      <c r="CR839" s="171"/>
      <c r="CS839" s="171"/>
      <c r="CT839" s="171"/>
      <c r="CU839" s="171"/>
      <c r="CV839" s="171"/>
      <c r="CW839" s="171"/>
      <c r="CX839" s="171"/>
      <c r="CY839" s="171"/>
      <c r="CZ839" s="171"/>
      <c r="DA839" s="171"/>
      <c r="DB839" s="171"/>
      <c r="DC839" s="171"/>
      <c r="DD839" s="171"/>
      <c r="DE839" s="171"/>
      <c r="DF839" s="171"/>
      <c r="DG839" s="171"/>
      <c r="DH839" s="171"/>
      <c r="DI839" s="171"/>
      <c r="DJ839" s="171"/>
      <c r="DK839" s="171"/>
      <c r="DL839" s="171"/>
      <c r="DM839" s="171"/>
      <c r="DN839" s="171"/>
      <c r="DO839" s="171"/>
      <c r="DP839" s="171"/>
      <c r="DQ839" s="171"/>
      <c r="DR839" s="171"/>
      <c r="DS839" s="171"/>
      <c r="DT839" s="171"/>
      <c r="DU839" s="171"/>
      <c r="DV839" s="171"/>
      <c r="DW839" s="171"/>
      <c r="DX839" s="171"/>
      <c r="DY839" s="171"/>
      <c r="DZ839" s="171"/>
      <c r="EA839" s="171"/>
      <c r="EB839" s="171"/>
      <c r="EC839" s="171"/>
      <c r="ED839" s="171"/>
      <c r="EE839" s="171"/>
      <c r="EF839" s="171"/>
      <c r="EG839" s="171"/>
      <c r="EH839" s="171"/>
      <c r="EI839" s="171"/>
      <c r="EJ839" s="171"/>
      <c r="EK839" s="171"/>
      <c r="EL839" s="171"/>
      <c r="EM839" s="171"/>
      <c r="EN839" s="171"/>
    </row>
    <row r="840" spans="43:144" ht="15" x14ac:dyDescent="0.25">
      <c r="AQ840" s="171"/>
      <c r="AR840"/>
      <c r="AS840"/>
      <c r="AT840"/>
      <c r="AU840"/>
      <c r="AV840"/>
      <c r="AW840"/>
      <c r="AX840"/>
      <c r="AY840"/>
      <c r="AZ840"/>
      <c r="BA840"/>
      <c r="BB840"/>
      <c r="BC840"/>
      <c r="BD840"/>
      <c r="BE840" s="171"/>
      <c r="BF840" s="171"/>
      <c r="BG840" s="171"/>
      <c r="BH840" s="171"/>
      <c r="BI840" s="171"/>
      <c r="BJ840" s="171"/>
      <c r="BK840" s="171"/>
      <c r="BL840" s="171"/>
      <c r="BM840" s="171"/>
      <c r="BN840" s="171"/>
      <c r="BO840" s="171"/>
      <c r="BP840" s="171"/>
      <c r="BQ840" s="171"/>
      <c r="BR840" s="171"/>
      <c r="BS840" s="171"/>
      <c r="BT840" s="171"/>
      <c r="BU840" s="171"/>
      <c r="BV840" s="171"/>
      <c r="BW840" s="171"/>
      <c r="BX840" s="171"/>
      <c r="BY840" s="171"/>
      <c r="BZ840" s="171"/>
      <c r="CA840" s="171"/>
      <c r="CB840" s="171"/>
      <c r="CC840" s="171"/>
      <c r="CD840" s="171"/>
      <c r="CE840" s="171"/>
      <c r="CF840" s="171"/>
      <c r="CG840" s="171"/>
      <c r="CH840" s="171"/>
      <c r="CI840" s="171"/>
      <c r="CJ840" s="171"/>
      <c r="CK840" s="171"/>
      <c r="CL840" s="171"/>
      <c r="CM840" s="171"/>
      <c r="CN840" s="171"/>
      <c r="CO840" s="171"/>
      <c r="CP840" s="171"/>
      <c r="CQ840" s="171"/>
      <c r="CR840" s="171"/>
      <c r="CS840" s="171"/>
      <c r="CT840" s="171"/>
      <c r="CU840" s="171"/>
      <c r="CV840" s="171"/>
      <c r="CW840" s="171"/>
      <c r="CX840" s="171"/>
      <c r="CY840" s="171"/>
      <c r="CZ840" s="171"/>
      <c r="DA840" s="171"/>
      <c r="DB840" s="171"/>
      <c r="DC840" s="171"/>
      <c r="DD840" s="171"/>
      <c r="DE840" s="171"/>
      <c r="DF840" s="171"/>
      <c r="DG840" s="171"/>
      <c r="DH840" s="171"/>
      <c r="DI840" s="171"/>
      <c r="DJ840" s="171"/>
      <c r="DK840" s="171"/>
      <c r="DL840" s="171"/>
      <c r="DM840" s="171"/>
      <c r="DN840" s="171"/>
      <c r="DO840" s="171"/>
      <c r="DP840" s="171"/>
      <c r="DQ840" s="171"/>
      <c r="DR840" s="171"/>
      <c r="DS840" s="171"/>
      <c r="DT840" s="171"/>
      <c r="DU840" s="171"/>
      <c r="DV840" s="171"/>
      <c r="DW840" s="171"/>
      <c r="DX840" s="171"/>
      <c r="DY840" s="171"/>
      <c r="DZ840" s="171"/>
      <c r="EA840" s="171"/>
      <c r="EB840" s="171"/>
      <c r="EC840" s="171"/>
      <c r="ED840" s="171"/>
      <c r="EE840" s="171"/>
      <c r="EF840" s="171"/>
      <c r="EG840" s="171"/>
      <c r="EH840" s="171"/>
      <c r="EI840" s="171"/>
      <c r="EJ840" s="171"/>
      <c r="EK840" s="171"/>
      <c r="EL840" s="171"/>
      <c r="EM840" s="171"/>
      <c r="EN840" s="171"/>
    </row>
    <row r="841" spans="43:144" ht="15" x14ac:dyDescent="0.25">
      <c r="AQ841" s="171"/>
      <c r="AR841"/>
      <c r="AS841"/>
      <c r="AT841"/>
      <c r="AU841"/>
      <c r="AV841"/>
      <c r="AW841"/>
      <c r="AX841"/>
      <c r="AY841"/>
      <c r="AZ841"/>
      <c r="BA841"/>
      <c r="BB841"/>
      <c r="BC841"/>
      <c r="BD841"/>
      <c r="BE841" s="171"/>
      <c r="BF841" s="171"/>
      <c r="BG841" s="171"/>
      <c r="BH841" s="171"/>
      <c r="BI841" s="171"/>
      <c r="BJ841" s="171"/>
      <c r="BK841" s="171"/>
      <c r="BL841" s="171"/>
      <c r="BM841" s="171"/>
      <c r="BN841" s="171"/>
      <c r="BO841" s="171"/>
      <c r="BP841" s="171"/>
      <c r="BQ841" s="171"/>
      <c r="BR841" s="171"/>
      <c r="BS841" s="171"/>
      <c r="BT841" s="171"/>
      <c r="BU841" s="171"/>
      <c r="BV841" s="171"/>
      <c r="BW841" s="171"/>
      <c r="BX841" s="171"/>
      <c r="BY841" s="171"/>
      <c r="BZ841" s="171"/>
      <c r="CA841" s="171"/>
      <c r="CB841" s="171"/>
      <c r="CC841" s="171"/>
      <c r="CD841" s="171"/>
      <c r="CE841" s="171"/>
      <c r="CF841" s="171"/>
      <c r="CG841" s="171"/>
      <c r="CH841" s="171"/>
      <c r="CI841" s="171"/>
      <c r="CJ841" s="171"/>
      <c r="CK841" s="171"/>
      <c r="CL841" s="171"/>
      <c r="CM841" s="171"/>
      <c r="CN841" s="171"/>
      <c r="CO841" s="171"/>
      <c r="CP841" s="171"/>
      <c r="CQ841" s="171"/>
      <c r="CR841" s="171"/>
      <c r="CS841" s="171"/>
      <c r="CT841" s="171"/>
      <c r="CU841" s="171"/>
      <c r="CV841" s="171"/>
      <c r="CW841" s="171"/>
      <c r="CX841" s="171"/>
      <c r="CY841" s="171"/>
      <c r="CZ841" s="171"/>
      <c r="DA841" s="171"/>
      <c r="DB841" s="171"/>
      <c r="DC841" s="171"/>
      <c r="DD841" s="171"/>
      <c r="DE841" s="171"/>
      <c r="DF841" s="171"/>
      <c r="DG841" s="171"/>
      <c r="DH841" s="171"/>
      <c r="DI841" s="171"/>
      <c r="DJ841" s="171"/>
      <c r="DK841" s="171"/>
      <c r="DL841" s="171"/>
      <c r="DM841" s="171"/>
      <c r="DN841" s="171"/>
      <c r="DO841" s="171"/>
      <c r="DP841" s="171"/>
      <c r="DQ841" s="171"/>
      <c r="DR841" s="171"/>
      <c r="DS841" s="171"/>
      <c r="DT841" s="171"/>
      <c r="DU841" s="171"/>
      <c r="DV841" s="171"/>
      <c r="DW841" s="171"/>
      <c r="DX841" s="171"/>
      <c r="DY841" s="171"/>
      <c r="DZ841" s="171"/>
      <c r="EA841" s="171"/>
      <c r="EB841" s="171"/>
      <c r="EC841" s="171"/>
      <c r="ED841" s="171"/>
      <c r="EE841" s="171"/>
      <c r="EF841" s="171"/>
      <c r="EG841" s="171"/>
      <c r="EH841" s="171"/>
      <c r="EI841" s="171"/>
      <c r="EJ841" s="171"/>
      <c r="EK841" s="171"/>
      <c r="EL841" s="171"/>
      <c r="EM841" s="171"/>
      <c r="EN841" s="171"/>
    </row>
    <row r="842" spans="43:144" ht="15" x14ac:dyDescent="0.25">
      <c r="AQ842" s="171"/>
      <c r="AR842"/>
      <c r="AS842"/>
      <c r="AT842"/>
      <c r="AU842"/>
      <c r="AV842"/>
      <c r="AW842"/>
      <c r="AX842"/>
      <c r="AY842"/>
      <c r="AZ842"/>
      <c r="BA842"/>
      <c r="BB842"/>
      <c r="BC842"/>
      <c r="BD842"/>
      <c r="BE842" s="171"/>
      <c r="BF842" s="171"/>
      <c r="BG842" s="171"/>
      <c r="BH842" s="171"/>
      <c r="BI842" s="171"/>
      <c r="BJ842" s="171"/>
      <c r="BK842" s="171"/>
      <c r="BL842" s="171"/>
      <c r="BM842" s="171"/>
      <c r="BN842" s="171"/>
      <c r="BO842" s="171"/>
      <c r="BP842" s="171"/>
      <c r="BQ842" s="171"/>
      <c r="BR842" s="171"/>
      <c r="BS842" s="171"/>
      <c r="BT842" s="171"/>
      <c r="BU842" s="171"/>
      <c r="BV842" s="171"/>
      <c r="BW842" s="171"/>
      <c r="BX842" s="171"/>
      <c r="BY842" s="171"/>
      <c r="BZ842" s="171"/>
      <c r="CA842" s="171"/>
      <c r="CB842" s="171"/>
      <c r="CC842" s="171"/>
      <c r="CD842" s="171"/>
      <c r="CE842" s="171"/>
      <c r="CF842" s="171"/>
      <c r="CG842" s="171"/>
      <c r="CH842" s="171"/>
      <c r="CI842" s="171"/>
      <c r="CJ842" s="171"/>
      <c r="CK842" s="171"/>
      <c r="CL842" s="171"/>
      <c r="CM842" s="171"/>
      <c r="CN842" s="171"/>
      <c r="CO842" s="171"/>
      <c r="CP842" s="171"/>
      <c r="CQ842" s="171"/>
      <c r="CR842" s="171"/>
      <c r="CS842" s="171"/>
      <c r="CT842" s="171"/>
      <c r="CU842" s="171"/>
      <c r="CV842" s="171"/>
      <c r="CW842" s="171"/>
      <c r="CX842" s="171"/>
      <c r="CY842" s="171"/>
      <c r="CZ842" s="171"/>
      <c r="DA842" s="171"/>
      <c r="DB842" s="171"/>
      <c r="DC842" s="171"/>
      <c r="DD842" s="171"/>
      <c r="DE842" s="171"/>
      <c r="DF842" s="171"/>
      <c r="DG842" s="171"/>
      <c r="DH842" s="171"/>
      <c r="DI842" s="171"/>
      <c r="DJ842" s="171"/>
      <c r="DK842" s="171"/>
      <c r="DL842" s="171"/>
      <c r="DM842" s="171"/>
      <c r="DN842" s="171"/>
      <c r="DO842" s="171"/>
      <c r="DP842" s="171"/>
      <c r="DQ842" s="171"/>
      <c r="DR842" s="171"/>
      <c r="DS842" s="171"/>
      <c r="DT842" s="171"/>
      <c r="DU842" s="171"/>
      <c r="DV842" s="171"/>
      <c r="DW842" s="171"/>
      <c r="DX842" s="171"/>
      <c r="DY842" s="171"/>
      <c r="DZ842" s="171"/>
      <c r="EA842" s="171"/>
      <c r="EB842" s="171"/>
      <c r="EC842" s="171"/>
      <c r="ED842" s="171"/>
      <c r="EE842" s="171"/>
      <c r="EF842" s="171"/>
      <c r="EG842" s="171"/>
      <c r="EH842" s="171"/>
      <c r="EI842" s="171"/>
      <c r="EJ842" s="171"/>
      <c r="EK842" s="171"/>
      <c r="EL842" s="171"/>
      <c r="EM842" s="171"/>
      <c r="EN842" s="171"/>
    </row>
    <row r="843" spans="43:144" ht="15" x14ac:dyDescent="0.25">
      <c r="AQ843" s="171"/>
      <c r="AR843"/>
      <c r="AS843"/>
      <c r="AT843"/>
      <c r="AU843"/>
      <c r="AV843"/>
      <c r="AW843"/>
      <c r="AX843"/>
      <c r="AY843"/>
      <c r="AZ843"/>
      <c r="BA843"/>
      <c r="BB843"/>
      <c r="BC843"/>
      <c r="BD843"/>
      <c r="BE843" s="171"/>
      <c r="BF843" s="171"/>
      <c r="BG843" s="171"/>
      <c r="BH843" s="171"/>
      <c r="BI843" s="171"/>
      <c r="BJ843" s="171"/>
      <c r="BK843" s="171"/>
      <c r="BL843" s="171"/>
      <c r="BM843" s="171"/>
      <c r="BN843" s="171"/>
      <c r="BO843" s="171"/>
      <c r="BP843" s="171"/>
      <c r="BQ843" s="171"/>
      <c r="BR843" s="171"/>
      <c r="BS843" s="171"/>
      <c r="BT843" s="171"/>
      <c r="BU843" s="171"/>
      <c r="BV843" s="171"/>
      <c r="BW843" s="171"/>
      <c r="BX843" s="171"/>
      <c r="BY843" s="171"/>
      <c r="BZ843" s="171"/>
      <c r="CA843" s="171"/>
      <c r="CB843" s="171"/>
      <c r="CC843" s="171"/>
      <c r="CD843" s="171"/>
      <c r="CE843" s="171"/>
      <c r="CF843" s="171"/>
      <c r="CG843" s="171"/>
      <c r="CH843" s="171"/>
      <c r="CI843" s="171"/>
      <c r="CJ843" s="171"/>
      <c r="CK843" s="171"/>
      <c r="CL843" s="171"/>
      <c r="CM843" s="171"/>
      <c r="CN843" s="171"/>
      <c r="CO843" s="171"/>
      <c r="CP843" s="171"/>
      <c r="CQ843" s="171"/>
      <c r="CR843" s="171"/>
      <c r="CS843" s="171"/>
      <c r="CT843" s="171"/>
      <c r="CU843" s="171"/>
      <c r="CV843" s="171"/>
      <c r="CW843" s="171"/>
      <c r="CX843" s="171"/>
      <c r="CY843" s="171"/>
      <c r="CZ843" s="171"/>
      <c r="DA843" s="171"/>
      <c r="DB843" s="171"/>
      <c r="DC843" s="171"/>
      <c r="DD843" s="171"/>
      <c r="DE843" s="171"/>
      <c r="DF843" s="171"/>
      <c r="DG843" s="171"/>
      <c r="DH843" s="171"/>
      <c r="DI843" s="171"/>
      <c r="DJ843" s="171"/>
      <c r="DK843" s="171"/>
      <c r="DL843" s="171"/>
      <c r="DM843" s="171"/>
      <c r="DN843" s="171"/>
      <c r="DO843" s="171"/>
      <c r="DP843" s="171"/>
      <c r="DQ843" s="171"/>
      <c r="DR843" s="171"/>
      <c r="DS843" s="171"/>
      <c r="DT843" s="171"/>
      <c r="DU843" s="171"/>
      <c r="DV843" s="171"/>
      <c r="DW843" s="171"/>
      <c r="DX843" s="171"/>
      <c r="DY843" s="171"/>
      <c r="DZ843" s="171"/>
      <c r="EA843" s="171"/>
      <c r="EB843" s="171"/>
      <c r="EC843" s="171"/>
      <c r="ED843" s="171"/>
      <c r="EE843" s="171"/>
      <c r="EF843" s="171"/>
      <c r="EG843" s="171"/>
      <c r="EH843" s="171"/>
      <c r="EI843" s="171"/>
      <c r="EJ843" s="171"/>
      <c r="EK843" s="171"/>
      <c r="EL843" s="171"/>
      <c r="EM843" s="171"/>
      <c r="EN843" s="171"/>
    </row>
    <row r="844" spans="43:144" ht="15" x14ac:dyDescent="0.25">
      <c r="AQ844" s="171"/>
      <c r="AR844"/>
      <c r="AS844"/>
      <c r="AT844"/>
      <c r="AU844"/>
      <c r="AV844"/>
      <c r="AW844"/>
      <c r="AX844"/>
      <c r="AY844"/>
      <c r="AZ844"/>
      <c r="BA844"/>
      <c r="BB844"/>
      <c r="BC844"/>
      <c r="BD844"/>
      <c r="BE844" s="171"/>
      <c r="BF844" s="171"/>
      <c r="BG844" s="171"/>
      <c r="BH844" s="171"/>
      <c r="BI844" s="171"/>
      <c r="BJ844" s="171"/>
      <c r="BK844" s="171"/>
      <c r="BL844" s="171"/>
      <c r="BM844" s="171"/>
      <c r="BN844" s="171"/>
      <c r="BO844" s="171"/>
      <c r="BP844" s="171"/>
      <c r="BQ844" s="171"/>
      <c r="BR844" s="171"/>
      <c r="BS844" s="171"/>
      <c r="BT844" s="171"/>
      <c r="BU844" s="171"/>
      <c r="BV844" s="171"/>
      <c r="BW844" s="171"/>
      <c r="BX844" s="171"/>
      <c r="BY844" s="171"/>
      <c r="BZ844" s="171"/>
      <c r="CA844" s="171"/>
      <c r="CB844" s="171"/>
      <c r="CC844" s="171"/>
      <c r="CD844" s="171"/>
      <c r="CE844" s="171"/>
      <c r="CF844" s="171"/>
      <c r="CG844" s="171"/>
      <c r="CH844" s="171"/>
      <c r="CI844" s="171"/>
      <c r="CJ844" s="171"/>
      <c r="CK844" s="171"/>
      <c r="CL844" s="171"/>
      <c r="CM844" s="171"/>
      <c r="CN844" s="171"/>
      <c r="CO844" s="171"/>
      <c r="CP844" s="171"/>
      <c r="CQ844" s="171"/>
      <c r="CR844" s="171"/>
      <c r="CS844" s="171"/>
      <c r="CT844" s="171"/>
      <c r="CU844" s="171"/>
      <c r="CV844" s="171"/>
      <c r="CW844" s="171"/>
      <c r="CX844" s="171"/>
      <c r="CY844" s="171"/>
      <c r="CZ844" s="171"/>
      <c r="DA844" s="171"/>
      <c r="DB844" s="171"/>
      <c r="DC844" s="171"/>
      <c r="DD844" s="171"/>
      <c r="DE844" s="171"/>
      <c r="DF844" s="171"/>
      <c r="DG844" s="171"/>
      <c r="DH844" s="171"/>
      <c r="DI844" s="171"/>
      <c r="DJ844" s="171"/>
      <c r="DK844" s="171"/>
      <c r="DL844" s="171"/>
      <c r="DM844" s="171"/>
      <c r="DN844" s="171"/>
      <c r="DO844" s="171"/>
      <c r="DP844" s="171"/>
      <c r="DQ844" s="171"/>
      <c r="DR844" s="171"/>
      <c r="DS844" s="171"/>
      <c r="DT844" s="171"/>
      <c r="DU844" s="171"/>
      <c r="DV844" s="171"/>
      <c r="DW844" s="171"/>
      <c r="DX844" s="171"/>
      <c r="DY844" s="171"/>
      <c r="DZ844" s="171"/>
      <c r="EA844" s="171"/>
      <c r="EB844" s="171"/>
      <c r="EC844" s="171"/>
      <c r="ED844" s="171"/>
      <c r="EE844" s="171"/>
      <c r="EF844" s="171"/>
      <c r="EG844" s="171"/>
      <c r="EH844" s="171"/>
      <c r="EI844" s="171"/>
      <c r="EJ844" s="171"/>
      <c r="EK844" s="171"/>
      <c r="EL844" s="171"/>
      <c r="EM844" s="171"/>
      <c r="EN844" s="171"/>
    </row>
    <row r="845" spans="43:144" ht="15" x14ac:dyDescent="0.25">
      <c r="AQ845" s="171"/>
      <c r="AR845"/>
      <c r="AS845"/>
      <c r="AT845"/>
      <c r="AU845"/>
      <c r="AV845"/>
      <c r="AW845"/>
      <c r="AX845"/>
      <c r="AY845"/>
      <c r="AZ845"/>
      <c r="BA845"/>
      <c r="BB845"/>
      <c r="BC845"/>
      <c r="BD845"/>
      <c r="BE845" s="171"/>
      <c r="BF845" s="171"/>
      <c r="BG845" s="171"/>
      <c r="BH845" s="171"/>
      <c r="BI845" s="171"/>
      <c r="BJ845" s="171"/>
      <c r="BK845" s="171"/>
      <c r="BL845" s="171"/>
      <c r="BM845" s="171"/>
      <c r="BN845" s="171"/>
      <c r="BO845" s="171"/>
      <c r="BP845" s="171"/>
      <c r="BQ845" s="171"/>
      <c r="BR845" s="171"/>
      <c r="BS845" s="171"/>
      <c r="BT845" s="171"/>
      <c r="BU845" s="171"/>
      <c r="BV845" s="171"/>
      <c r="BW845" s="171"/>
      <c r="BX845" s="171"/>
      <c r="BY845" s="171"/>
      <c r="BZ845" s="171"/>
      <c r="CA845" s="171"/>
      <c r="CB845" s="171"/>
      <c r="CC845" s="171"/>
      <c r="CD845" s="171"/>
      <c r="CE845" s="171"/>
      <c r="CF845" s="171"/>
      <c r="CG845" s="171"/>
      <c r="CH845" s="171"/>
      <c r="CI845" s="171"/>
      <c r="CJ845" s="171"/>
      <c r="CK845" s="171"/>
      <c r="CL845" s="171"/>
      <c r="CM845" s="171"/>
      <c r="CN845" s="171"/>
      <c r="CO845" s="171"/>
      <c r="CP845" s="171"/>
      <c r="CQ845" s="171"/>
      <c r="CR845" s="171"/>
      <c r="CS845" s="171"/>
      <c r="CT845" s="171"/>
      <c r="CU845" s="171"/>
      <c r="CV845" s="171"/>
      <c r="CW845" s="171"/>
      <c r="CX845" s="171"/>
      <c r="CY845" s="171"/>
      <c r="CZ845" s="171"/>
      <c r="DA845" s="171"/>
      <c r="DB845" s="171"/>
      <c r="DC845" s="171"/>
      <c r="DD845" s="171"/>
      <c r="DE845" s="171"/>
      <c r="DF845" s="171"/>
      <c r="DG845" s="171"/>
      <c r="DH845" s="171"/>
      <c r="DI845" s="171"/>
      <c r="DJ845" s="171"/>
      <c r="DK845" s="171"/>
      <c r="DL845" s="171"/>
      <c r="DM845" s="171"/>
      <c r="DN845" s="171"/>
      <c r="DO845" s="171"/>
      <c r="DP845" s="171"/>
      <c r="DQ845" s="171"/>
      <c r="DR845" s="171"/>
      <c r="DS845" s="171"/>
      <c r="DT845" s="171"/>
      <c r="DU845" s="171"/>
      <c r="DV845" s="171"/>
      <c r="DW845" s="171"/>
      <c r="DX845" s="171"/>
      <c r="DY845" s="171"/>
      <c r="DZ845" s="171"/>
      <c r="EA845" s="171"/>
      <c r="EB845" s="171"/>
      <c r="EC845" s="171"/>
      <c r="ED845" s="171"/>
      <c r="EE845" s="171"/>
      <c r="EF845" s="171"/>
      <c r="EG845" s="171"/>
      <c r="EH845" s="171"/>
      <c r="EI845" s="171"/>
      <c r="EJ845" s="171"/>
      <c r="EK845" s="171"/>
      <c r="EL845" s="171"/>
      <c r="EM845" s="171"/>
      <c r="EN845" s="171"/>
    </row>
    <row r="846" spans="43:144" ht="15" x14ac:dyDescent="0.25">
      <c r="AQ846" s="171"/>
      <c r="AR846"/>
      <c r="AS846"/>
      <c r="AT846"/>
      <c r="AU846"/>
      <c r="AV846"/>
      <c r="AW846"/>
      <c r="AX846"/>
      <c r="AY846"/>
      <c r="AZ846"/>
      <c r="BA846"/>
      <c r="BB846"/>
      <c r="BC846"/>
      <c r="BD846"/>
      <c r="BE846" s="171"/>
      <c r="BF846" s="171"/>
      <c r="BG846" s="171"/>
      <c r="BH846" s="171"/>
      <c r="BI846" s="171"/>
      <c r="BJ846" s="171"/>
      <c r="BK846" s="171"/>
      <c r="BL846" s="171"/>
      <c r="BM846" s="171"/>
      <c r="BN846" s="171"/>
      <c r="BO846" s="171"/>
      <c r="BP846" s="171"/>
      <c r="BQ846" s="171"/>
      <c r="BR846" s="171"/>
      <c r="BS846" s="171"/>
      <c r="BT846" s="171"/>
      <c r="BU846" s="171"/>
      <c r="BV846" s="171"/>
      <c r="BW846" s="171"/>
      <c r="BX846" s="171"/>
      <c r="BY846" s="171"/>
      <c r="BZ846" s="171"/>
      <c r="CA846" s="171"/>
      <c r="CB846" s="171"/>
      <c r="CC846" s="171"/>
      <c r="CD846" s="171"/>
      <c r="CE846" s="171"/>
      <c r="CF846" s="171"/>
      <c r="CG846" s="171"/>
      <c r="CH846" s="171"/>
      <c r="CI846" s="171"/>
      <c r="CJ846" s="171"/>
      <c r="CK846" s="171"/>
      <c r="CL846" s="171"/>
      <c r="CM846" s="171"/>
      <c r="CN846" s="171"/>
      <c r="CO846" s="171"/>
      <c r="CP846" s="171"/>
      <c r="CQ846" s="171"/>
      <c r="CR846" s="171"/>
      <c r="CS846" s="171"/>
      <c r="CT846" s="171"/>
      <c r="CU846" s="171"/>
      <c r="CV846" s="171"/>
      <c r="CW846" s="171"/>
      <c r="CX846" s="171"/>
      <c r="CY846" s="171"/>
      <c r="CZ846" s="171"/>
      <c r="DA846" s="171"/>
      <c r="DB846" s="171"/>
      <c r="DC846" s="171"/>
      <c r="DD846" s="171"/>
      <c r="DE846" s="171"/>
      <c r="DF846" s="171"/>
      <c r="DG846" s="171"/>
      <c r="DH846" s="171"/>
      <c r="DI846" s="171"/>
      <c r="DJ846" s="171"/>
      <c r="DK846" s="171"/>
      <c r="DL846" s="171"/>
      <c r="DM846" s="171"/>
      <c r="DN846" s="171"/>
      <c r="DO846" s="171"/>
      <c r="DP846" s="171"/>
      <c r="DQ846" s="171"/>
      <c r="DR846" s="171"/>
      <c r="DS846" s="171"/>
      <c r="DT846" s="171"/>
      <c r="DU846" s="171"/>
      <c r="DV846" s="171"/>
      <c r="DW846" s="171"/>
      <c r="DX846" s="171"/>
      <c r="DY846" s="171"/>
      <c r="DZ846" s="171"/>
      <c r="EA846" s="171"/>
      <c r="EB846" s="171"/>
      <c r="EC846" s="171"/>
      <c r="ED846" s="171"/>
      <c r="EE846" s="171"/>
      <c r="EF846" s="171"/>
      <c r="EG846" s="171"/>
      <c r="EH846" s="171"/>
      <c r="EI846" s="171"/>
      <c r="EJ846" s="171"/>
      <c r="EK846" s="171"/>
      <c r="EL846" s="171"/>
      <c r="EM846" s="171"/>
      <c r="EN846" s="171"/>
    </row>
    <row r="847" spans="43:144" ht="15" x14ac:dyDescent="0.25">
      <c r="AQ847" s="171"/>
      <c r="AR847"/>
      <c r="AS847"/>
      <c r="AT847"/>
      <c r="AU847"/>
      <c r="AV847"/>
      <c r="AW847"/>
      <c r="AX847"/>
      <c r="AY847"/>
      <c r="AZ847"/>
      <c r="BA847"/>
      <c r="BB847"/>
      <c r="BC847"/>
      <c r="BD847"/>
      <c r="BE847" s="171"/>
      <c r="BF847" s="171"/>
      <c r="BG847" s="171"/>
      <c r="BH847" s="171"/>
      <c r="BI847" s="171"/>
      <c r="BJ847" s="171"/>
      <c r="BK847" s="171"/>
      <c r="BL847" s="171"/>
      <c r="BM847" s="171"/>
      <c r="BN847" s="171"/>
      <c r="BO847" s="171"/>
      <c r="BP847" s="171"/>
      <c r="BQ847" s="171"/>
      <c r="BR847" s="171"/>
      <c r="BS847" s="171"/>
      <c r="BT847" s="171"/>
      <c r="BU847" s="171"/>
      <c r="BV847" s="171"/>
      <c r="BW847" s="171"/>
      <c r="BX847" s="171"/>
      <c r="BY847" s="171"/>
      <c r="BZ847" s="171"/>
      <c r="CA847" s="171"/>
      <c r="CB847" s="171"/>
      <c r="CC847" s="171"/>
      <c r="CD847" s="171"/>
      <c r="CE847" s="171"/>
      <c r="CF847" s="171"/>
      <c r="CG847" s="171"/>
      <c r="CH847" s="171"/>
      <c r="CI847" s="171"/>
      <c r="CJ847" s="171"/>
      <c r="CK847" s="171"/>
      <c r="CL847" s="171"/>
      <c r="CM847" s="171"/>
      <c r="CN847" s="171"/>
      <c r="CO847" s="171"/>
      <c r="CP847" s="171"/>
      <c r="CQ847" s="171"/>
      <c r="CR847" s="171"/>
      <c r="CS847" s="171"/>
      <c r="CT847" s="171"/>
      <c r="CU847" s="171"/>
      <c r="CV847" s="171"/>
      <c r="CW847" s="171"/>
      <c r="CX847" s="171"/>
      <c r="CY847" s="171"/>
      <c r="CZ847" s="171"/>
      <c r="DA847" s="171"/>
      <c r="DB847" s="171"/>
      <c r="DC847" s="171"/>
      <c r="DD847" s="171"/>
      <c r="DE847" s="171"/>
      <c r="DF847" s="171"/>
      <c r="DG847" s="171"/>
      <c r="DH847" s="171"/>
      <c r="DI847" s="171"/>
      <c r="DJ847" s="171"/>
      <c r="DK847" s="171"/>
      <c r="DL847" s="171"/>
      <c r="DM847" s="171"/>
      <c r="DN847" s="171"/>
      <c r="DO847" s="171"/>
      <c r="DP847" s="171"/>
      <c r="DQ847" s="171"/>
      <c r="DR847" s="171"/>
      <c r="DS847" s="171"/>
      <c r="DT847" s="171"/>
      <c r="DU847" s="171"/>
      <c r="DV847" s="171"/>
      <c r="DW847" s="171"/>
      <c r="DX847" s="171"/>
      <c r="DY847" s="171"/>
      <c r="DZ847" s="171"/>
      <c r="EA847" s="171"/>
      <c r="EB847" s="171"/>
      <c r="EC847" s="171"/>
      <c r="ED847" s="171"/>
      <c r="EE847" s="171"/>
      <c r="EF847" s="171"/>
      <c r="EG847" s="171"/>
      <c r="EH847" s="171"/>
      <c r="EI847" s="171"/>
      <c r="EJ847" s="171"/>
      <c r="EK847" s="171"/>
      <c r="EL847" s="171"/>
      <c r="EM847" s="171"/>
      <c r="EN847" s="171"/>
    </row>
    <row r="848" spans="43:144" ht="15" x14ac:dyDescent="0.25">
      <c r="AQ848" s="171"/>
      <c r="AR848"/>
      <c r="AS848"/>
      <c r="AT848"/>
      <c r="AU848"/>
      <c r="AV848"/>
      <c r="AW848"/>
      <c r="AX848"/>
      <c r="AY848"/>
      <c r="AZ848"/>
      <c r="BA848"/>
      <c r="BB848"/>
      <c r="BC848"/>
      <c r="BD848"/>
      <c r="BE848" s="171"/>
      <c r="BF848" s="171"/>
      <c r="BG848" s="171"/>
      <c r="BH848" s="171"/>
      <c r="BI848" s="171"/>
      <c r="BJ848" s="171"/>
      <c r="BK848" s="171"/>
      <c r="BL848" s="171"/>
      <c r="BM848" s="171"/>
      <c r="BN848" s="171"/>
      <c r="BO848" s="171"/>
      <c r="BP848" s="171"/>
      <c r="BQ848" s="171"/>
      <c r="BR848" s="171"/>
      <c r="BS848" s="171"/>
      <c r="BT848" s="171"/>
      <c r="BU848" s="171"/>
      <c r="BV848" s="171"/>
      <c r="BW848" s="171"/>
      <c r="BX848" s="171"/>
      <c r="BY848" s="171"/>
      <c r="BZ848" s="171"/>
      <c r="CA848" s="171"/>
      <c r="CB848" s="171"/>
      <c r="CC848" s="171"/>
      <c r="CD848" s="171"/>
      <c r="CE848" s="171"/>
      <c r="CF848" s="171"/>
      <c r="CG848" s="171"/>
      <c r="CH848" s="171"/>
      <c r="CI848" s="171"/>
      <c r="CJ848" s="171"/>
      <c r="CK848" s="171"/>
      <c r="CL848" s="171"/>
      <c r="CM848" s="171"/>
      <c r="CN848" s="171"/>
      <c r="CO848" s="171"/>
      <c r="CP848" s="171"/>
      <c r="CQ848" s="171"/>
      <c r="CR848" s="171"/>
      <c r="CS848" s="171"/>
      <c r="CT848" s="171"/>
      <c r="CU848" s="171"/>
      <c r="CV848" s="171"/>
      <c r="CW848" s="171"/>
      <c r="CX848" s="171"/>
      <c r="CY848" s="171"/>
      <c r="CZ848" s="171"/>
      <c r="DA848" s="171"/>
      <c r="DB848" s="171"/>
      <c r="DC848" s="171"/>
      <c r="DD848" s="171"/>
      <c r="DE848" s="171"/>
      <c r="DF848" s="171"/>
      <c r="DG848" s="171"/>
      <c r="DH848" s="171"/>
      <c r="DI848" s="171"/>
      <c r="DJ848" s="171"/>
      <c r="DK848" s="171"/>
      <c r="DL848" s="171"/>
      <c r="DM848" s="171"/>
      <c r="DN848" s="171"/>
      <c r="DO848" s="171"/>
      <c r="DP848" s="171"/>
      <c r="DQ848" s="171"/>
      <c r="DR848" s="171"/>
      <c r="DS848" s="171"/>
      <c r="DT848" s="171"/>
      <c r="DU848" s="171"/>
      <c r="DV848" s="171"/>
      <c r="DW848" s="171"/>
      <c r="DX848" s="171"/>
      <c r="DY848" s="171"/>
      <c r="DZ848" s="171"/>
      <c r="EA848" s="171"/>
      <c r="EB848" s="171"/>
      <c r="EC848" s="171"/>
      <c r="ED848" s="171"/>
      <c r="EE848" s="171"/>
      <c r="EF848" s="171"/>
      <c r="EG848" s="171"/>
      <c r="EH848" s="171"/>
      <c r="EI848" s="171"/>
      <c r="EJ848" s="171"/>
      <c r="EK848" s="171"/>
      <c r="EL848" s="171"/>
      <c r="EM848" s="171"/>
      <c r="EN848" s="171"/>
    </row>
    <row r="849" spans="43:144" ht="15" x14ac:dyDescent="0.25">
      <c r="AQ849" s="171"/>
      <c r="AR849"/>
      <c r="AS849"/>
      <c r="AT849"/>
      <c r="AU849"/>
      <c r="AV849"/>
      <c r="AW849"/>
      <c r="AX849"/>
      <c r="AY849"/>
      <c r="AZ849"/>
      <c r="BA849"/>
      <c r="BB849"/>
      <c r="BC849"/>
      <c r="BD849"/>
      <c r="BE849" s="171"/>
      <c r="BF849" s="171"/>
      <c r="BG849" s="171"/>
      <c r="BH849" s="171"/>
      <c r="BI849" s="171"/>
      <c r="BJ849" s="171"/>
      <c r="BK849" s="171"/>
      <c r="BL849" s="171"/>
      <c r="BM849" s="171"/>
      <c r="BN849" s="171"/>
      <c r="BO849" s="171"/>
      <c r="BP849" s="171"/>
      <c r="BQ849" s="171"/>
      <c r="BR849" s="171"/>
      <c r="BS849" s="171"/>
      <c r="BT849" s="171"/>
      <c r="BU849" s="171"/>
      <c r="BV849" s="171"/>
      <c r="BW849" s="171"/>
      <c r="BX849" s="171"/>
      <c r="BY849" s="171"/>
      <c r="BZ849" s="171"/>
      <c r="CA849" s="171"/>
      <c r="CB849" s="171"/>
      <c r="CC849" s="171"/>
      <c r="CD849" s="171"/>
      <c r="CE849" s="171"/>
      <c r="CF849" s="171"/>
      <c r="CG849" s="171"/>
      <c r="CH849" s="171"/>
      <c r="CI849" s="171"/>
      <c r="CJ849" s="171"/>
      <c r="CK849" s="171"/>
      <c r="CL849" s="171"/>
      <c r="CM849" s="171"/>
      <c r="CN849" s="171"/>
      <c r="CO849" s="171"/>
      <c r="CP849" s="171"/>
      <c r="CQ849" s="171"/>
      <c r="CR849" s="171"/>
      <c r="CS849" s="171"/>
      <c r="CT849" s="171"/>
      <c r="CU849" s="171"/>
      <c r="CV849" s="171"/>
      <c r="CW849" s="171"/>
      <c r="CX849" s="171"/>
      <c r="CY849" s="171"/>
      <c r="CZ849" s="171"/>
      <c r="DA849" s="171"/>
      <c r="DB849" s="171"/>
      <c r="DC849" s="171"/>
      <c r="DD849" s="171"/>
      <c r="DE849" s="171"/>
      <c r="DF849" s="171"/>
      <c r="DG849" s="171"/>
      <c r="DH849" s="171"/>
      <c r="DI849" s="171"/>
      <c r="DJ849" s="171"/>
      <c r="DK849" s="171"/>
      <c r="DL849" s="171"/>
      <c r="DM849" s="171"/>
      <c r="DN849" s="171"/>
      <c r="DO849" s="171"/>
      <c r="DP849" s="171"/>
      <c r="DQ849" s="171"/>
      <c r="DR849" s="171"/>
      <c r="DS849" s="171"/>
      <c r="DT849" s="171"/>
      <c r="DU849" s="171"/>
      <c r="DV849" s="171"/>
      <c r="DW849" s="171"/>
      <c r="DX849" s="171"/>
      <c r="DY849" s="171"/>
      <c r="DZ849" s="171"/>
      <c r="EA849" s="171"/>
      <c r="EB849" s="171"/>
      <c r="EC849" s="171"/>
      <c r="ED849" s="171"/>
      <c r="EE849" s="171"/>
      <c r="EF849" s="171"/>
      <c r="EG849" s="171"/>
      <c r="EH849" s="171"/>
      <c r="EI849" s="171"/>
      <c r="EJ849" s="171"/>
      <c r="EK849" s="171"/>
      <c r="EL849" s="171"/>
      <c r="EM849" s="171"/>
      <c r="EN849" s="171"/>
    </row>
    <row r="850" spans="43:144" ht="15" x14ac:dyDescent="0.25">
      <c r="AQ850" s="171"/>
      <c r="AR850"/>
      <c r="AS850"/>
      <c r="AT850"/>
      <c r="AU850"/>
      <c r="AV850"/>
      <c r="AW850"/>
      <c r="AX850"/>
      <c r="AY850"/>
      <c r="AZ850"/>
      <c r="BA850"/>
      <c r="BB850"/>
      <c r="BC850"/>
      <c r="BD850"/>
      <c r="BE850" s="171"/>
      <c r="BF850" s="171"/>
      <c r="BG850" s="171"/>
      <c r="BH850" s="171"/>
      <c r="BI850" s="171"/>
      <c r="BJ850" s="171"/>
      <c r="BK850" s="171"/>
      <c r="BL850" s="171"/>
      <c r="BM850" s="171"/>
      <c r="BN850" s="171"/>
      <c r="BO850" s="171"/>
      <c r="BP850" s="171"/>
      <c r="BQ850" s="171"/>
      <c r="BR850" s="171"/>
      <c r="BS850" s="171"/>
      <c r="BT850" s="171"/>
      <c r="BU850" s="171"/>
      <c r="BV850" s="171"/>
      <c r="BW850" s="171"/>
      <c r="BX850" s="171"/>
      <c r="BY850" s="171"/>
      <c r="BZ850" s="171"/>
      <c r="CA850" s="171"/>
      <c r="CB850" s="171"/>
      <c r="CC850" s="171"/>
      <c r="CD850" s="171"/>
      <c r="CE850" s="171"/>
      <c r="CF850" s="171"/>
      <c r="CG850" s="171"/>
      <c r="CH850" s="171"/>
      <c r="CI850" s="171"/>
      <c r="CJ850" s="171"/>
      <c r="CK850" s="171"/>
      <c r="CL850" s="171"/>
      <c r="CM850" s="171"/>
      <c r="CN850" s="171"/>
      <c r="CO850" s="171"/>
      <c r="CP850" s="171"/>
      <c r="CQ850" s="171"/>
      <c r="CR850" s="171"/>
      <c r="CS850" s="171"/>
      <c r="CT850" s="171"/>
      <c r="CU850" s="171"/>
      <c r="CV850" s="171"/>
      <c r="CW850" s="171"/>
      <c r="CX850" s="171"/>
      <c r="CY850" s="171"/>
      <c r="CZ850" s="171"/>
      <c r="DA850" s="171"/>
      <c r="DB850" s="171"/>
      <c r="DC850" s="171"/>
      <c r="DD850" s="171"/>
      <c r="DE850" s="171"/>
      <c r="DF850" s="171"/>
      <c r="DG850" s="171"/>
      <c r="DH850" s="171"/>
      <c r="DI850" s="171"/>
      <c r="DJ850" s="171"/>
      <c r="DK850" s="171"/>
      <c r="DL850" s="171"/>
      <c r="DM850" s="171"/>
      <c r="DN850" s="171"/>
      <c r="DO850" s="171"/>
      <c r="DP850" s="171"/>
      <c r="DQ850" s="171"/>
      <c r="DR850" s="171"/>
      <c r="DS850" s="171"/>
      <c r="DT850" s="171"/>
      <c r="DU850" s="171"/>
      <c r="DV850" s="171"/>
      <c r="DW850" s="171"/>
      <c r="DX850" s="171"/>
      <c r="DY850" s="171"/>
      <c r="DZ850" s="171"/>
      <c r="EA850" s="171"/>
      <c r="EB850" s="171"/>
      <c r="EC850" s="171"/>
      <c r="ED850" s="171"/>
      <c r="EE850" s="171"/>
      <c r="EF850" s="171"/>
      <c r="EG850" s="171"/>
      <c r="EH850" s="171"/>
      <c r="EI850" s="171"/>
      <c r="EJ850" s="171"/>
      <c r="EK850" s="171"/>
      <c r="EL850" s="171"/>
      <c r="EM850" s="171"/>
      <c r="EN850" s="171"/>
    </row>
    <row r="851" spans="43:144" ht="15" x14ac:dyDescent="0.25">
      <c r="AQ851" s="171"/>
      <c r="AR851"/>
      <c r="AS851"/>
      <c r="AT851"/>
      <c r="AU851"/>
      <c r="AV851"/>
      <c r="AW851"/>
      <c r="AX851"/>
      <c r="AY851"/>
      <c r="AZ851"/>
      <c r="BA851"/>
      <c r="BB851"/>
      <c r="BC851"/>
      <c r="BD851"/>
      <c r="BE851" s="171"/>
      <c r="BF851" s="171"/>
      <c r="BG851" s="171"/>
      <c r="BH851" s="171"/>
      <c r="BI851" s="171"/>
      <c r="BJ851" s="171"/>
      <c r="BK851" s="171"/>
      <c r="BL851" s="171"/>
      <c r="BM851" s="171"/>
      <c r="BN851" s="171"/>
      <c r="BO851" s="171"/>
      <c r="BP851" s="171"/>
      <c r="BQ851" s="171"/>
      <c r="BR851" s="171"/>
      <c r="BS851" s="171"/>
      <c r="BT851" s="171"/>
      <c r="BU851" s="171"/>
      <c r="BV851" s="171"/>
      <c r="BW851" s="171"/>
      <c r="BX851" s="171"/>
      <c r="BY851" s="171"/>
      <c r="BZ851" s="171"/>
      <c r="CA851" s="171"/>
      <c r="CB851" s="171"/>
      <c r="CC851" s="171"/>
      <c r="CD851" s="171"/>
      <c r="CE851" s="171"/>
      <c r="CF851" s="171"/>
      <c r="CG851" s="171"/>
      <c r="CH851" s="171"/>
      <c r="CI851" s="171"/>
      <c r="CJ851" s="171"/>
      <c r="CK851" s="171"/>
      <c r="CL851" s="171"/>
      <c r="CM851" s="171"/>
      <c r="CN851" s="171"/>
      <c r="CO851" s="171"/>
      <c r="CP851" s="171"/>
      <c r="CQ851" s="171"/>
      <c r="CR851" s="171"/>
      <c r="CS851" s="171"/>
      <c r="CT851" s="171"/>
      <c r="CU851" s="171"/>
      <c r="CV851" s="171"/>
      <c r="CW851" s="171"/>
      <c r="CX851" s="171"/>
      <c r="CY851" s="171"/>
      <c r="CZ851" s="171"/>
      <c r="DA851" s="171"/>
      <c r="DB851" s="171"/>
      <c r="DC851" s="171"/>
      <c r="DD851" s="171"/>
      <c r="DE851" s="171"/>
      <c r="DF851" s="171"/>
      <c r="DG851" s="171"/>
      <c r="DH851" s="171"/>
      <c r="DI851" s="171"/>
      <c r="DJ851" s="171"/>
      <c r="DK851" s="171"/>
      <c r="DL851" s="171"/>
      <c r="DM851" s="171"/>
      <c r="DN851" s="171"/>
      <c r="DO851" s="171"/>
      <c r="DP851" s="171"/>
      <c r="DQ851" s="171"/>
      <c r="DR851" s="171"/>
      <c r="DS851" s="171"/>
      <c r="DT851" s="171"/>
      <c r="DU851" s="171"/>
      <c r="DV851" s="171"/>
      <c r="DW851" s="171"/>
      <c r="DX851" s="171"/>
      <c r="DY851" s="171"/>
      <c r="DZ851" s="171"/>
      <c r="EA851" s="171"/>
      <c r="EB851" s="171"/>
      <c r="EC851" s="171"/>
      <c r="ED851" s="171"/>
      <c r="EE851" s="171"/>
      <c r="EF851" s="171"/>
      <c r="EG851" s="171"/>
      <c r="EH851" s="171"/>
      <c r="EI851" s="171"/>
      <c r="EJ851" s="171"/>
      <c r="EK851" s="171"/>
      <c r="EL851" s="171"/>
      <c r="EM851" s="171"/>
      <c r="EN851" s="171"/>
    </row>
    <row r="852" spans="43:144" ht="15" x14ac:dyDescent="0.25">
      <c r="AQ852" s="171"/>
      <c r="AR852"/>
      <c r="AS852"/>
      <c r="AT852"/>
      <c r="AU852"/>
      <c r="AV852"/>
      <c r="AW852"/>
      <c r="AX852"/>
      <c r="AY852"/>
      <c r="AZ852"/>
      <c r="BA852"/>
      <c r="BB852"/>
      <c r="BC852"/>
      <c r="BD852"/>
      <c r="BE852" s="171"/>
      <c r="BF852" s="171"/>
      <c r="BG852" s="171"/>
      <c r="BH852" s="171"/>
      <c r="BI852" s="171"/>
      <c r="BJ852" s="171"/>
      <c r="BK852" s="171"/>
      <c r="BL852" s="171"/>
      <c r="BM852" s="171"/>
      <c r="BN852" s="171"/>
      <c r="BO852" s="171"/>
      <c r="BP852" s="171"/>
      <c r="BQ852" s="171"/>
      <c r="BR852" s="171"/>
      <c r="BS852" s="171"/>
      <c r="BT852" s="171"/>
      <c r="BU852" s="171"/>
      <c r="BV852" s="171"/>
      <c r="BW852" s="171"/>
      <c r="BX852" s="171"/>
      <c r="BY852" s="171"/>
      <c r="BZ852" s="171"/>
      <c r="CA852" s="171"/>
      <c r="CB852" s="171"/>
      <c r="CC852" s="171"/>
      <c r="CD852" s="171"/>
      <c r="CE852" s="171"/>
      <c r="CF852" s="171"/>
      <c r="CG852" s="171"/>
      <c r="CH852" s="171"/>
      <c r="CI852" s="171"/>
      <c r="CJ852" s="171"/>
      <c r="CK852" s="171"/>
      <c r="CL852" s="171"/>
      <c r="CM852" s="171"/>
      <c r="CN852" s="171"/>
      <c r="CO852" s="171"/>
      <c r="CP852" s="171"/>
      <c r="CQ852" s="171"/>
      <c r="CR852" s="171"/>
      <c r="CS852" s="171"/>
      <c r="CT852" s="171"/>
      <c r="CU852" s="171"/>
      <c r="CV852" s="171"/>
      <c r="CW852" s="171"/>
      <c r="CX852" s="171"/>
      <c r="CY852" s="171"/>
      <c r="CZ852" s="171"/>
      <c r="DA852" s="171"/>
      <c r="DB852" s="171"/>
      <c r="DC852" s="171"/>
      <c r="DD852" s="171"/>
      <c r="DE852" s="171"/>
      <c r="DF852" s="171"/>
      <c r="DG852" s="171"/>
      <c r="DH852" s="171"/>
      <c r="DI852" s="171"/>
      <c r="DJ852" s="171"/>
      <c r="DK852" s="171"/>
      <c r="DL852" s="171"/>
      <c r="DM852" s="171"/>
      <c r="DN852" s="171"/>
      <c r="DO852" s="171"/>
      <c r="DP852" s="171"/>
      <c r="DQ852" s="171"/>
      <c r="DR852" s="171"/>
      <c r="DS852" s="171"/>
      <c r="DT852" s="171"/>
      <c r="DU852" s="171"/>
      <c r="DV852" s="171"/>
      <c r="DW852" s="171"/>
      <c r="DX852" s="171"/>
      <c r="DY852" s="171"/>
      <c r="DZ852" s="171"/>
      <c r="EA852" s="171"/>
      <c r="EB852" s="171"/>
      <c r="EC852" s="171"/>
      <c r="ED852" s="171"/>
      <c r="EE852" s="171"/>
      <c r="EF852" s="171"/>
      <c r="EG852" s="171"/>
      <c r="EH852" s="171"/>
      <c r="EI852" s="171"/>
      <c r="EJ852" s="171"/>
      <c r="EK852" s="171"/>
      <c r="EL852" s="171"/>
      <c r="EM852" s="171"/>
      <c r="EN852" s="171"/>
    </row>
    <row r="853" spans="43:144" ht="15" x14ac:dyDescent="0.25">
      <c r="AQ853" s="171"/>
      <c r="AR853"/>
      <c r="AS853"/>
      <c r="AT853"/>
      <c r="AU853"/>
      <c r="AV853"/>
      <c r="AW853"/>
      <c r="AX853"/>
      <c r="AY853"/>
      <c r="AZ853"/>
      <c r="BA853"/>
      <c r="BB853"/>
      <c r="BC853"/>
      <c r="BD853"/>
      <c r="BE853" s="171"/>
      <c r="BF853" s="171"/>
      <c r="BG853" s="171"/>
      <c r="BH853" s="171"/>
      <c r="BI853" s="171"/>
      <c r="BJ853" s="171"/>
      <c r="BK853" s="171"/>
      <c r="BL853" s="171"/>
      <c r="BM853" s="171"/>
      <c r="BN853" s="171"/>
      <c r="BO853" s="171"/>
      <c r="BP853" s="171"/>
      <c r="BQ853" s="171"/>
      <c r="BR853" s="171"/>
      <c r="BS853" s="171"/>
      <c r="BT853" s="171"/>
      <c r="BU853" s="171"/>
      <c r="BV853" s="171"/>
      <c r="BW853" s="171"/>
      <c r="BX853" s="171"/>
      <c r="BY853" s="171"/>
      <c r="BZ853" s="171"/>
      <c r="CA853" s="171"/>
      <c r="CB853" s="171"/>
      <c r="CC853" s="171"/>
      <c r="CD853" s="171"/>
      <c r="CE853" s="171"/>
      <c r="CF853" s="171"/>
      <c r="CG853" s="171"/>
      <c r="CH853" s="171"/>
      <c r="CI853" s="171"/>
      <c r="CJ853" s="171"/>
      <c r="CK853" s="171"/>
      <c r="CL853" s="171"/>
      <c r="CM853" s="171"/>
      <c r="CN853" s="171"/>
      <c r="CO853" s="171"/>
      <c r="CP853" s="171"/>
      <c r="CQ853" s="171"/>
      <c r="CR853" s="171"/>
      <c r="CS853" s="171"/>
      <c r="CT853" s="171"/>
      <c r="CU853" s="171"/>
      <c r="CV853" s="171"/>
      <c r="CW853" s="171"/>
      <c r="CX853" s="171"/>
      <c r="CY853" s="171"/>
      <c r="CZ853" s="171"/>
      <c r="DA853" s="171"/>
      <c r="DB853" s="171"/>
      <c r="DC853" s="171"/>
      <c r="DD853" s="171"/>
      <c r="DE853" s="171"/>
      <c r="DF853" s="171"/>
      <c r="DG853" s="171"/>
      <c r="DH853" s="171"/>
      <c r="DI853" s="171"/>
      <c r="DJ853" s="171"/>
      <c r="DK853" s="171"/>
      <c r="DL853" s="171"/>
      <c r="DM853" s="171"/>
      <c r="DN853" s="171"/>
      <c r="DO853" s="171"/>
      <c r="DP853" s="171"/>
      <c r="DQ853" s="171"/>
      <c r="DR853" s="171"/>
      <c r="DS853" s="171"/>
      <c r="DT853" s="171"/>
      <c r="DU853" s="171"/>
      <c r="DV853" s="171"/>
      <c r="DW853" s="171"/>
      <c r="DX853" s="171"/>
      <c r="DY853" s="171"/>
      <c r="DZ853" s="171"/>
      <c r="EA853" s="171"/>
      <c r="EB853" s="171"/>
      <c r="EC853" s="171"/>
      <c r="ED853" s="171"/>
      <c r="EE853" s="171"/>
      <c r="EF853" s="171"/>
      <c r="EG853" s="171"/>
      <c r="EH853" s="171"/>
      <c r="EI853" s="171"/>
      <c r="EJ853" s="171"/>
      <c r="EK853" s="171"/>
      <c r="EL853" s="171"/>
      <c r="EM853" s="171"/>
      <c r="EN853" s="171"/>
    </row>
    <row r="854" spans="43:144" ht="15" x14ac:dyDescent="0.25">
      <c r="AQ854" s="171"/>
      <c r="AR854"/>
      <c r="AS854"/>
      <c r="AT854"/>
      <c r="AU854"/>
      <c r="AV854"/>
      <c r="AW854"/>
      <c r="AX854"/>
      <c r="AY854"/>
      <c r="AZ854"/>
      <c r="BA854"/>
      <c r="BB854"/>
      <c r="BC854"/>
      <c r="BD854"/>
      <c r="BE854" s="171"/>
      <c r="BF854" s="171"/>
      <c r="BG854" s="171"/>
      <c r="BH854" s="171"/>
      <c r="BI854" s="171"/>
      <c r="BJ854" s="171"/>
      <c r="BK854" s="171"/>
      <c r="BL854" s="171"/>
      <c r="BM854" s="171"/>
      <c r="BN854" s="171"/>
      <c r="BO854" s="171"/>
      <c r="BP854" s="171"/>
      <c r="BQ854" s="171"/>
      <c r="BR854" s="171"/>
      <c r="BS854" s="171"/>
      <c r="BT854" s="171"/>
      <c r="BU854" s="171"/>
      <c r="BV854" s="171"/>
      <c r="BW854" s="171"/>
      <c r="BX854" s="171"/>
      <c r="BY854" s="171"/>
      <c r="BZ854" s="171"/>
      <c r="CA854" s="171"/>
      <c r="CB854" s="171"/>
      <c r="CC854" s="171"/>
      <c r="CD854" s="171"/>
      <c r="CE854" s="171"/>
      <c r="CF854" s="171"/>
      <c r="CG854" s="171"/>
      <c r="CH854" s="171"/>
      <c r="CI854" s="171"/>
      <c r="CJ854" s="171"/>
      <c r="CK854" s="171"/>
      <c r="CL854" s="171"/>
      <c r="CM854" s="171"/>
      <c r="CN854" s="171"/>
      <c r="CO854" s="171"/>
      <c r="CP854" s="171"/>
      <c r="CQ854" s="171"/>
      <c r="CR854" s="171"/>
      <c r="CS854" s="171"/>
      <c r="CT854" s="171"/>
      <c r="CU854" s="171"/>
      <c r="CV854" s="171"/>
      <c r="CW854" s="171"/>
      <c r="CX854" s="171"/>
      <c r="CY854" s="171"/>
      <c r="CZ854" s="171"/>
      <c r="DA854" s="171"/>
      <c r="DB854" s="171"/>
      <c r="DC854" s="171"/>
      <c r="DD854" s="171"/>
      <c r="DE854" s="171"/>
      <c r="DF854" s="171"/>
      <c r="DG854" s="171"/>
      <c r="DH854" s="171"/>
      <c r="DI854" s="171"/>
      <c r="DJ854" s="171"/>
      <c r="DK854" s="171"/>
      <c r="DL854" s="171"/>
      <c r="DM854" s="171"/>
      <c r="DN854" s="171"/>
      <c r="DO854" s="171"/>
      <c r="DP854" s="171"/>
      <c r="DQ854" s="171"/>
      <c r="DR854" s="171"/>
      <c r="DS854" s="171"/>
      <c r="DT854" s="171"/>
      <c r="DU854" s="171"/>
      <c r="DV854" s="171"/>
      <c r="DW854" s="171"/>
      <c r="DX854" s="171"/>
      <c r="DY854" s="171"/>
      <c r="DZ854" s="171"/>
      <c r="EA854" s="171"/>
      <c r="EB854" s="171"/>
      <c r="EC854" s="171"/>
      <c r="ED854" s="171"/>
      <c r="EE854" s="171"/>
      <c r="EF854" s="171"/>
      <c r="EG854" s="171"/>
      <c r="EH854" s="171"/>
      <c r="EI854" s="171"/>
      <c r="EJ854" s="171"/>
      <c r="EK854" s="171"/>
      <c r="EL854" s="171"/>
      <c r="EM854" s="171"/>
      <c r="EN854" s="171"/>
    </row>
    <row r="855" spans="43:144" ht="15" x14ac:dyDescent="0.25">
      <c r="AQ855" s="171"/>
      <c r="AR855"/>
      <c r="AS855"/>
      <c r="AT855"/>
      <c r="AU855"/>
      <c r="AV855"/>
      <c r="AW855"/>
      <c r="AX855"/>
      <c r="AY855"/>
      <c r="AZ855"/>
      <c r="BA855"/>
      <c r="BB855"/>
      <c r="BC855"/>
      <c r="BD855"/>
      <c r="BE855" s="171"/>
      <c r="BF855" s="171"/>
      <c r="BG855" s="171"/>
      <c r="BH855" s="171"/>
      <c r="BI855" s="171"/>
      <c r="BJ855" s="171"/>
      <c r="BK855" s="171"/>
      <c r="BL855" s="171"/>
      <c r="BM855" s="171"/>
      <c r="BN855" s="171"/>
      <c r="BO855" s="171"/>
      <c r="BP855" s="171"/>
      <c r="BQ855" s="171"/>
      <c r="BR855" s="171"/>
      <c r="BS855" s="171"/>
      <c r="BT855" s="171"/>
      <c r="BU855" s="171"/>
      <c r="BV855" s="171"/>
      <c r="BW855" s="171"/>
      <c r="BX855" s="171"/>
      <c r="BY855" s="171"/>
      <c r="BZ855" s="171"/>
      <c r="CA855" s="171"/>
      <c r="CB855" s="171"/>
      <c r="CC855" s="171"/>
      <c r="CD855" s="171"/>
      <c r="CE855" s="171"/>
      <c r="CF855" s="171"/>
      <c r="CG855" s="171"/>
      <c r="CH855" s="171"/>
      <c r="CI855" s="171"/>
      <c r="CJ855" s="171"/>
      <c r="CK855" s="171"/>
      <c r="CL855" s="171"/>
      <c r="CM855" s="171"/>
      <c r="CN855" s="171"/>
      <c r="CO855" s="171"/>
      <c r="CP855" s="171"/>
      <c r="CQ855" s="171"/>
      <c r="CR855" s="171"/>
      <c r="CS855" s="171"/>
      <c r="CT855" s="171"/>
      <c r="CU855" s="171"/>
      <c r="CV855" s="171"/>
      <c r="CW855" s="171"/>
      <c r="CX855" s="171"/>
      <c r="CY855" s="171"/>
      <c r="CZ855" s="171"/>
      <c r="DA855" s="171"/>
      <c r="DB855" s="171"/>
      <c r="DC855" s="171"/>
      <c r="DD855" s="171"/>
      <c r="DE855" s="171"/>
      <c r="DF855" s="171"/>
      <c r="DG855" s="171"/>
      <c r="DH855" s="171"/>
      <c r="DI855" s="171"/>
      <c r="DJ855" s="171"/>
      <c r="DK855" s="171"/>
      <c r="DL855" s="171"/>
      <c r="DM855" s="171"/>
      <c r="DN855" s="171"/>
      <c r="DO855" s="171"/>
      <c r="DP855" s="171"/>
      <c r="DQ855" s="171"/>
      <c r="DR855" s="171"/>
      <c r="DS855" s="171"/>
      <c r="DT855" s="171"/>
      <c r="DU855" s="171"/>
      <c r="DV855" s="171"/>
      <c r="DW855" s="171"/>
      <c r="DX855" s="171"/>
      <c r="DY855" s="171"/>
      <c r="DZ855" s="171"/>
      <c r="EA855" s="171"/>
      <c r="EB855" s="171"/>
      <c r="EC855" s="171"/>
      <c r="ED855" s="171"/>
      <c r="EE855" s="171"/>
      <c r="EF855" s="171"/>
      <c r="EG855" s="171"/>
      <c r="EH855" s="171"/>
      <c r="EI855" s="171"/>
      <c r="EJ855" s="171"/>
      <c r="EK855" s="171"/>
      <c r="EL855" s="171"/>
      <c r="EM855" s="171"/>
      <c r="EN855" s="171"/>
    </row>
    <row r="856" spans="43:144" ht="15" x14ac:dyDescent="0.25">
      <c r="AQ856" s="171"/>
      <c r="AR856"/>
      <c r="AS856"/>
      <c r="AT856"/>
      <c r="AU856"/>
      <c r="AV856"/>
      <c r="AW856"/>
      <c r="AX856"/>
      <c r="AY856"/>
      <c r="AZ856"/>
      <c r="BA856"/>
      <c r="BB856"/>
      <c r="BC856"/>
      <c r="BD856"/>
      <c r="BE856" s="171"/>
      <c r="BF856" s="171"/>
      <c r="BG856" s="171"/>
      <c r="BH856" s="171"/>
      <c r="BI856" s="171"/>
      <c r="BJ856" s="171"/>
      <c r="BK856" s="171"/>
      <c r="BL856" s="171"/>
      <c r="BM856" s="171"/>
      <c r="BN856" s="171"/>
      <c r="BO856" s="171"/>
      <c r="BP856" s="171"/>
      <c r="BQ856" s="171"/>
      <c r="BR856" s="171"/>
      <c r="BS856" s="171"/>
      <c r="BT856" s="171"/>
      <c r="BU856" s="171"/>
      <c r="BV856" s="171"/>
      <c r="BW856" s="171"/>
      <c r="BX856" s="171"/>
      <c r="BY856" s="171"/>
      <c r="BZ856" s="171"/>
      <c r="CA856" s="171"/>
      <c r="CB856" s="171"/>
      <c r="CC856" s="171"/>
      <c r="CD856" s="171"/>
      <c r="CE856" s="171"/>
      <c r="CF856" s="171"/>
      <c r="CG856" s="171"/>
      <c r="CH856" s="171"/>
      <c r="CI856" s="171"/>
      <c r="CJ856" s="171"/>
      <c r="CK856" s="171"/>
      <c r="CL856" s="171"/>
      <c r="CM856" s="171"/>
      <c r="CN856" s="171"/>
      <c r="CO856" s="171"/>
      <c r="CP856" s="171"/>
      <c r="CQ856" s="171"/>
      <c r="CR856" s="171"/>
      <c r="CS856" s="171"/>
      <c r="CT856" s="171"/>
      <c r="CU856" s="171"/>
      <c r="CV856" s="171"/>
      <c r="CW856" s="171"/>
      <c r="CX856" s="171"/>
      <c r="CY856" s="171"/>
      <c r="CZ856" s="171"/>
      <c r="DA856" s="171"/>
      <c r="DB856" s="171"/>
      <c r="DC856" s="171"/>
      <c r="DD856" s="171"/>
      <c r="DE856" s="171"/>
      <c r="DF856" s="171"/>
      <c r="DG856" s="171"/>
      <c r="DH856" s="171"/>
      <c r="DI856" s="171"/>
      <c r="DJ856" s="171"/>
      <c r="DK856" s="171"/>
      <c r="DL856" s="171"/>
      <c r="DM856" s="171"/>
      <c r="DN856" s="171"/>
      <c r="DO856" s="171"/>
      <c r="DP856" s="171"/>
      <c r="DQ856" s="171"/>
      <c r="DR856" s="171"/>
      <c r="DS856" s="171"/>
      <c r="DT856" s="171"/>
      <c r="DU856" s="171"/>
      <c r="DV856" s="171"/>
      <c r="DW856" s="171"/>
      <c r="DX856" s="171"/>
      <c r="DY856" s="171"/>
      <c r="DZ856" s="171"/>
      <c r="EA856" s="171"/>
      <c r="EB856" s="171"/>
      <c r="EC856" s="171"/>
      <c r="ED856" s="171"/>
      <c r="EE856" s="171"/>
      <c r="EF856" s="171"/>
      <c r="EG856" s="171"/>
      <c r="EH856" s="171"/>
      <c r="EI856" s="171"/>
      <c r="EJ856" s="171"/>
      <c r="EK856" s="171"/>
      <c r="EL856" s="171"/>
      <c r="EM856" s="171"/>
      <c r="EN856" s="171"/>
    </row>
    <row r="857" spans="43:144" ht="15" x14ac:dyDescent="0.25">
      <c r="AQ857" s="171"/>
      <c r="AR857"/>
      <c r="AS857"/>
      <c r="AT857"/>
      <c r="AU857"/>
      <c r="AV857"/>
      <c r="AW857"/>
      <c r="AX857"/>
      <c r="AY857"/>
      <c r="AZ857"/>
      <c r="BA857"/>
      <c r="BB857"/>
      <c r="BC857"/>
      <c r="BD857"/>
      <c r="BE857" s="171"/>
      <c r="BF857" s="171"/>
      <c r="BG857" s="171"/>
      <c r="BH857" s="171"/>
      <c r="BI857" s="171"/>
      <c r="BJ857" s="171"/>
      <c r="BK857" s="171"/>
      <c r="BL857" s="171"/>
      <c r="BM857" s="171"/>
      <c r="BN857" s="171"/>
      <c r="BO857" s="171"/>
      <c r="BP857" s="171"/>
      <c r="BQ857" s="171"/>
      <c r="BR857" s="171"/>
      <c r="BS857" s="171"/>
      <c r="BT857" s="171"/>
      <c r="BU857" s="171"/>
      <c r="BV857" s="171"/>
      <c r="BW857" s="171"/>
      <c r="BX857" s="171"/>
      <c r="BY857" s="171"/>
      <c r="BZ857" s="171"/>
      <c r="CA857" s="171"/>
      <c r="CB857" s="171"/>
      <c r="CC857" s="171"/>
      <c r="CD857" s="171"/>
      <c r="CE857" s="171"/>
      <c r="CF857" s="171"/>
      <c r="CG857" s="171"/>
      <c r="CH857" s="171"/>
      <c r="CI857" s="171"/>
      <c r="CJ857" s="171"/>
      <c r="CK857" s="171"/>
      <c r="CL857" s="171"/>
      <c r="CM857" s="171"/>
      <c r="CN857" s="171"/>
      <c r="CO857" s="171"/>
      <c r="CP857" s="171"/>
      <c r="CQ857" s="171"/>
      <c r="CR857" s="171"/>
      <c r="CS857" s="171"/>
      <c r="CT857" s="171"/>
      <c r="CU857" s="171"/>
      <c r="CV857" s="171"/>
      <c r="CW857" s="171"/>
      <c r="CX857" s="171"/>
      <c r="CY857" s="171"/>
      <c r="CZ857" s="171"/>
      <c r="DA857" s="171"/>
      <c r="DB857" s="171"/>
      <c r="DC857" s="171"/>
      <c r="DD857" s="171"/>
      <c r="DE857" s="171"/>
      <c r="DF857" s="171"/>
      <c r="DG857" s="171"/>
      <c r="DH857" s="171"/>
      <c r="DI857" s="171"/>
      <c r="DJ857" s="171"/>
      <c r="DK857" s="171"/>
      <c r="DL857" s="171"/>
      <c r="DM857" s="171"/>
      <c r="DN857" s="171"/>
      <c r="DO857" s="171"/>
      <c r="DP857" s="171"/>
      <c r="DQ857" s="171"/>
      <c r="DR857" s="171"/>
      <c r="DS857" s="171"/>
      <c r="DT857" s="171"/>
      <c r="DU857" s="171"/>
      <c r="DV857" s="171"/>
      <c r="DW857" s="171"/>
      <c r="DX857" s="171"/>
      <c r="DY857" s="171"/>
      <c r="DZ857" s="171"/>
      <c r="EA857" s="171"/>
      <c r="EB857" s="171"/>
      <c r="EC857" s="171"/>
      <c r="ED857" s="171"/>
      <c r="EE857" s="171"/>
      <c r="EF857" s="171"/>
      <c r="EG857" s="171"/>
      <c r="EH857" s="171"/>
      <c r="EI857" s="171"/>
      <c r="EJ857" s="171"/>
      <c r="EK857" s="171"/>
      <c r="EL857" s="171"/>
      <c r="EM857" s="171"/>
      <c r="EN857" s="171"/>
    </row>
    <row r="858" spans="43:144" ht="15" x14ac:dyDescent="0.25">
      <c r="AQ858" s="171"/>
      <c r="AR858"/>
      <c r="AS858"/>
      <c r="AT858"/>
      <c r="AU858"/>
      <c r="AV858"/>
      <c r="AW858"/>
      <c r="AX858"/>
      <c r="AY858"/>
      <c r="AZ858"/>
      <c r="BA858"/>
      <c r="BB858"/>
      <c r="BC858"/>
      <c r="BD858"/>
      <c r="BE858" s="171"/>
      <c r="BF858" s="171"/>
      <c r="BG858" s="171"/>
      <c r="BH858" s="171"/>
      <c r="BI858" s="171"/>
      <c r="BJ858" s="171"/>
      <c r="BK858" s="171"/>
      <c r="BL858" s="171"/>
      <c r="BM858" s="171"/>
      <c r="BN858" s="171"/>
      <c r="BO858" s="171"/>
      <c r="BP858" s="171"/>
      <c r="BQ858" s="171"/>
      <c r="BR858" s="171"/>
      <c r="BS858" s="171"/>
      <c r="BT858" s="171"/>
      <c r="BU858" s="171"/>
      <c r="BV858" s="171"/>
      <c r="BW858" s="171"/>
      <c r="BX858" s="171"/>
      <c r="BY858" s="171"/>
      <c r="BZ858" s="171"/>
      <c r="CA858" s="171"/>
      <c r="CB858" s="171"/>
      <c r="CC858" s="171"/>
      <c r="CD858" s="171"/>
      <c r="CE858" s="171"/>
      <c r="CF858" s="171"/>
      <c r="CG858" s="171"/>
      <c r="CH858" s="171"/>
      <c r="CI858" s="171"/>
      <c r="CJ858" s="171"/>
      <c r="CK858" s="171"/>
      <c r="CL858" s="171"/>
      <c r="CM858" s="171"/>
      <c r="CN858" s="171"/>
      <c r="CO858" s="171"/>
      <c r="CP858" s="171"/>
      <c r="CQ858" s="171"/>
      <c r="CR858" s="171"/>
      <c r="CS858" s="171"/>
      <c r="CT858" s="171"/>
      <c r="CU858" s="171"/>
      <c r="CV858" s="171"/>
      <c r="CW858" s="171"/>
      <c r="CX858" s="171"/>
      <c r="CY858" s="171"/>
      <c r="CZ858" s="171"/>
      <c r="DA858" s="171"/>
      <c r="DB858" s="171"/>
      <c r="DC858" s="171"/>
      <c r="DD858" s="171"/>
      <c r="DE858" s="171"/>
      <c r="DF858" s="171"/>
      <c r="DG858" s="171"/>
      <c r="DH858" s="171"/>
      <c r="DI858" s="171"/>
      <c r="DJ858" s="171"/>
      <c r="DK858" s="171"/>
      <c r="DL858" s="171"/>
      <c r="DM858" s="171"/>
      <c r="DN858" s="171"/>
      <c r="DO858" s="171"/>
      <c r="DP858" s="171"/>
      <c r="DQ858" s="171"/>
      <c r="DR858" s="171"/>
      <c r="DS858" s="171"/>
      <c r="DT858" s="171"/>
      <c r="DU858" s="171"/>
      <c r="DV858" s="171"/>
      <c r="DW858" s="171"/>
      <c r="DX858" s="171"/>
      <c r="DY858" s="171"/>
      <c r="DZ858" s="171"/>
      <c r="EA858" s="171"/>
      <c r="EB858" s="171"/>
      <c r="EC858" s="171"/>
      <c r="ED858" s="171"/>
      <c r="EE858" s="171"/>
      <c r="EF858" s="171"/>
      <c r="EG858" s="171"/>
      <c r="EH858" s="171"/>
      <c r="EI858" s="171"/>
      <c r="EJ858" s="171"/>
      <c r="EK858" s="171"/>
      <c r="EL858" s="171"/>
      <c r="EM858" s="171"/>
      <c r="EN858" s="171"/>
    </row>
    <row r="859" spans="43:144" ht="15" x14ac:dyDescent="0.25">
      <c r="AQ859" s="171"/>
      <c r="AR859"/>
      <c r="AS859"/>
      <c r="AT859"/>
      <c r="AU859"/>
      <c r="AV859"/>
      <c r="AW859"/>
      <c r="AX859"/>
      <c r="AY859"/>
      <c r="AZ859"/>
      <c r="BA859"/>
      <c r="BB859"/>
      <c r="BC859"/>
      <c r="BD859"/>
      <c r="BE859" s="171"/>
      <c r="BF859" s="171"/>
      <c r="BG859" s="171"/>
      <c r="BH859" s="171"/>
      <c r="BI859" s="171"/>
      <c r="BJ859" s="171"/>
      <c r="BK859" s="171"/>
      <c r="BL859" s="171"/>
      <c r="BM859" s="171"/>
      <c r="BN859" s="171"/>
      <c r="BO859" s="171"/>
      <c r="BP859" s="171"/>
      <c r="BQ859" s="171"/>
      <c r="BR859" s="171"/>
      <c r="BS859" s="171"/>
      <c r="BT859" s="171"/>
      <c r="BU859" s="171"/>
      <c r="BV859" s="171"/>
      <c r="BW859" s="171"/>
      <c r="BX859" s="171"/>
      <c r="BY859" s="171"/>
      <c r="BZ859" s="171"/>
      <c r="CA859" s="171"/>
      <c r="CB859" s="171"/>
      <c r="CC859" s="171"/>
      <c r="CD859" s="171"/>
      <c r="CE859" s="171"/>
      <c r="CF859" s="171"/>
      <c r="CG859" s="171"/>
      <c r="CH859" s="171"/>
      <c r="CI859" s="171"/>
      <c r="CJ859" s="171"/>
      <c r="CK859" s="171"/>
      <c r="CL859" s="171"/>
      <c r="CM859" s="171"/>
      <c r="CN859" s="171"/>
      <c r="CO859" s="171"/>
      <c r="CP859" s="171"/>
      <c r="CQ859" s="171"/>
      <c r="CR859" s="171"/>
      <c r="CS859" s="171"/>
      <c r="CT859" s="171"/>
      <c r="CU859" s="171"/>
      <c r="CV859" s="171"/>
      <c r="CW859" s="171"/>
      <c r="CX859" s="171"/>
      <c r="CY859" s="171"/>
      <c r="CZ859" s="171"/>
      <c r="DA859" s="171"/>
      <c r="DB859" s="171"/>
      <c r="DC859" s="171"/>
      <c r="DD859" s="171"/>
      <c r="DE859" s="171"/>
      <c r="DF859" s="171"/>
      <c r="DG859" s="171"/>
      <c r="DH859" s="171"/>
      <c r="DI859" s="171"/>
      <c r="DJ859" s="171"/>
      <c r="DK859" s="171"/>
      <c r="DL859" s="171"/>
      <c r="DM859" s="171"/>
      <c r="DN859" s="171"/>
      <c r="DO859" s="171"/>
      <c r="DP859" s="171"/>
      <c r="DQ859" s="171"/>
      <c r="DR859" s="171"/>
      <c r="DS859" s="171"/>
      <c r="DT859" s="171"/>
      <c r="DU859" s="171"/>
      <c r="DV859" s="171"/>
      <c r="DW859" s="171"/>
      <c r="DX859" s="171"/>
      <c r="DY859" s="171"/>
      <c r="DZ859" s="171"/>
      <c r="EA859" s="171"/>
      <c r="EB859" s="171"/>
      <c r="EC859" s="171"/>
      <c r="ED859" s="171"/>
      <c r="EE859" s="171"/>
      <c r="EF859" s="171"/>
      <c r="EG859" s="171"/>
      <c r="EH859" s="171"/>
      <c r="EI859" s="171"/>
      <c r="EJ859" s="171"/>
      <c r="EK859" s="171"/>
      <c r="EL859" s="171"/>
      <c r="EM859" s="171"/>
      <c r="EN859" s="171"/>
    </row>
    <row r="860" spans="43:144" ht="15" x14ac:dyDescent="0.25">
      <c r="AQ860" s="171"/>
      <c r="AR860"/>
      <c r="AS860"/>
      <c r="AT860"/>
      <c r="AU860"/>
      <c r="AV860"/>
      <c r="AW860"/>
      <c r="AX860"/>
      <c r="AY860"/>
      <c r="AZ860"/>
      <c r="BA860"/>
      <c r="BB860"/>
      <c r="BC860"/>
      <c r="BD860"/>
      <c r="BE860" s="171"/>
      <c r="BF860" s="171"/>
      <c r="BG860" s="171"/>
      <c r="BH860" s="171"/>
      <c r="BI860" s="171"/>
      <c r="BJ860" s="171"/>
      <c r="BK860" s="171"/>
      <c r="BL860" s="171"/>
      <c r="BM860" s="171"/>
      <c r="BN860" s="171"/>
      <c r="BO860" s="171"/>
      <c r="BP860" s="171"/>
      <c r="BQ860" s="171"/>
      <c r="BR860" s="171"/>
      <c r="BS860" s="171"/>
      <c r="BT860" s="171"/>
      <c r="BU860" s="171"/>
      <c r="BV860" s="171"/>
      <c r="BW860" s="171"/>
      <c r="BX860" s="171"/>
      <c r="BY860" s="171"/>
      <c r="BZ860" s="171"/>
      <c r="CA860" s="171"/>
      <c r="CB860" s="171"/>
      <c r="CC860" s="171"/>
      <c r="CD860" s="171"/>
      <c r="CE860" s="171"/>
      <c r="CF860" s="171"/>
      <c r="CG860" s="171"/>
      <c r="CH860" s="171"/>
      <c r="CI860" s="171"/>
      <c r="CJ860" s="171"/>
      <c r="CK860" s="171"/>
      <c r="CL860" s="171"/>
      <c r="CM860" s="171"/>
      <c r="CN860" s="171"/>
      <c r="CO860" s="171"/>
      <c r="CP860" s="171"/>
      <c r="CQ860" s="171"/>
      <c r="CR860" s="171"/>
      <c r="CS860" s="171"/>
      <c r="CT860" s="171"/>
      <c r="CU860" s="171"/>
      <c r="CV860" s="171"/>
      <c r="CW860" s="171"/>
      <c r="CX860" s="171"/>
      <c r="CY860" s="171"/>
      <c r="CZ860" s="171"/>
      <c r="DA860" s="171"/>
      <c r="DB860" s="171"/>
      <c r="DC860" s="171"/>
      <c r="DD860" s="171"/>
      <c r="DE860" s="171"/>
      <c r="DF860" s="171"/>
      <c r="DG860" s="171"/>
      <c r="DH860" s="171"/>
      <c r="DI860" s="171"/>
      <c r="DJ860" s="171"/>
      <c r="DK860" s="171"/>
      <c r="DL860" s="171"/>
      <c r="DM860" s="171"/>
      <c r="DN860" s="171"/>
      <c r="DO860" s="171"/>
      <c r="DP860" s="171"/>
      <c r="DQ860" s="171"/>
      <c r="DR860" s="171"/>
      <c r="DS860" s="171"/>
      <c r="DT860" s="171"/>
      <c r="DU860" s="171"/>
      <c r="DV860" s="171"/>
      <c r="DW860" s="171"/>
      <c r="DX860" s="171"/>
      <c r="DY860" s="171"/>
      <c r="DZ860" s="171"/>
      <c r="EA860" s="171"/>
      <c r="EB860" s="171"/>
      <c r="EC860" s="171"/>
      <c r="ED860" s="171"/>
      <c r="EE860" s="171"/>
      <c r="EF860" s="171"/>
      <c r="EG860" s="171"/>
      <c r="EH860" s="171"/>
      <c r="EI860" s="171"/>
      <c r="EJ860" s="171"/>
      <c r="EK860" s="171"/>
      <c r="EL860" s="171"/>
      <c r="EM860" s="171"/>
      <c r="EN860" s="171"/>
    </row>
    <row r="861" spans="43:144" ht="15" x14ac:dyDescent="0.25">
      <c r="AQ861" s="171"/>
      <c r="AR861"/>
      <c r="AS861"/>
      <c r="AT861"/>
      <c r="AU861"/>
      <c r="AV861"/>
      <c r="AW861"/>
      <c r="AX861"/>
      <c r="AY861"/>
      <c r="AZ861"/>
      <c r="BA861"/>
      <c r="BB861"/>
      <c r="BC861"/>
      <c r="BD861"/>
      <c r="BE861" s="171"/>
      <c r="BF861" s="171"/>
      <c r="BG861" s="171"/>
      <c r="BH861" s="171"/>
      <c r="BI861" s="171"/>
      <c r="BJ861" s="171"/>
      <c r="BK861" s="171"/>
      <c r="BL861" s="171"/>
      <c r="BM861" s="171"/>
      <c r="BN861" s="171"/>
      <c r="BO861" s="171"/>
      <c r="BP861" s="171"/>
      <c r="BQ861" s="171"/>
      <c r="BR861" s="171"/>
      <c r="BS861" s="171"/>
      <c r="BT861" s="171"/>
      <c r="BU861" s="171"/>
      <c r="BV861" s="171"/>
      <c r="BW861" s="171"/>
      <c r="BX861" s="171"/>
      <c r="BY861" s="171"/>
      <c r="BZ861" s="171"/>
      <c r="CA861" s="171"/>
      <c r="CB861" s="171"/>
      <c r="CC861" s="171"/>
      <c r="CD861" s="171"/>
      <c r="CE861" s="171"/>
      <c r="CF861" s="171"/>
      <c r="CG861" s="171"/>
      <c r="CH861" s="171"/>
      <c r="CI861" s="171"/>
      <c r="CJ861" s="171"/>
      <c r="CK861" s="171"/>
      <c r="CL861" s="171"/>
      <c r="CM861" s="171"/>
      <c r="CN861" s="171"/>
      <c r="CO861" s="171"/>
      <c r="CP861" s="171"/>
      <c r="CQ861" s="171"/>
      <c r="CR861" s="171"/>
      <c r="CS861" s="171"/>
      <c r="CT861" s="171"/>
      <c r="CU861" s="171"/>
      <c r="CV861" s="171"/>
      <c r="CW861" s="171"/>
      <c r="CX861" s="171"/>
      <c r="CY861" s="171"/>
      <c r="CZ861" s="171"/>
      <c r="DA861" s="171"/>
      <c r="DB861" s="171"/>
      <c r="DC861" s="171"/>
      <c r="DD861" s="171"/>
      <c r="DE861" s="171"/>
      <c r="DF861" s="171"/>
      <c r="DG861" s="171"/>
      <c r="DH861" s="171"/>
      <c r="DI861" s="171"/>
      <c r="DJ861" s="171"/>
      <c r="DK861" s="171"/>
      <c r="DL861" s="171"/>
      <c r="DM861" s="171"/>
      <c r="DN861" s="171"/>
      <c r="DO861" s="171"/>
      <c r="DP861" s="171"/>
      <c r="DQ861" s="171"/>
      <c r="DR861" s="171"/>
      <c r="DS861" s="171"/>
      <c r="DT861" s="171"/>
      <c r="DU861" s="171"/>
      <c r="DV861" s="171"/>
      <c r="DW861" s="171"/>
      <c r="DX861" s="171"/>
      <c r="DY861" s="171"/>
      <c r="DZ861" s="171"/>
      <c r="EA861" s="171"/>
      <c r="EB861" s="171"/>
      <c r="EC861" s="171"/>
      <c r="ED861" s="171"/>
      <c r="EE861" s="171"/>
      <c r="EF861" s="171"/>
      <c r="EG861" s="171"/>
      <c r="EH861" s="171"/>
      <c r="EI861" s="171"/>
      <c r="EJ861" s="171"/>
      <c r="EK861" s="171"/>
      <c r="EL861" s="171"/>
      <c r="EM861" s="171"/>
      <c r="EN861" s="171"/>
    </row>
    <row r="862" spans="43:144" ht="15" x14ac:dyDescent="0.25">
      <c r="AQ862" s="171"/>
      <c r="AR862"/>
      <c r="AS862"/>
      <c r="AT862"/>
      <c r="AU862"/>
      <c r="AV862"/>
      <c r="AW862"/>
      <c r="AX862"/>
      <c r="AY862"/>
      <c r="AZ862"/>
      <c r="BA862"/>
      <c r="BB862"/>
      <c r="BC862"/>
      <c r="BD862"/>
      <c r="BE862" s="171"/>
      <c r="BF862" s="171"/>
      <c r="BG862" s="171"/>
      <c r="BH862" s="171"/>
      <c r="BI862" s="171"/>
      <c r="BJ862" s="171"/>
      <c r="BK862" s="171"/>
      <c r="BL862" s="171"/>
      <c r="BM862" s="171"/>
      <c r="BN862" s="171"/>
      <c r="BO862" s="171"/>
      <c r="BP862" s="171"/>
      <c r="BQ862" s="171"/>
      <c r="BR862" s="171"/>
      <c r="BS862" s="171"/>
      <c r="BT862" s="171"/>
      <c r="BU862" s="171"/>
      <c r="BV862" s="171"/>
      <c r="BW862" s="171"/>
      <c r="BX862" s="171"/>
      <c r="BY862" s="171"/>
      <c r="BZ862" s="171"/>
      <c r="CA862" s="171"/>
      <c r="CB862" s="171"/>
      <c r="CC862" s="171"/>
      <c r="CD862" s="171"/>
      <c r="CE862" s="171"/>
      <c r="CF862" s="171"/>
      <c r="CG862" s="171"/>
      <c r="CH862" s="171"/>
      <c r="CI862" s="171"/>
      <c r="CJ862" s="171"/>
      <c r="CK862" s="171"/>
      <c r="CL862" s="171"/>
      <c r="CM862" s="171"/>
      <c r="CN862" s="171"/>
      <c r="CO862" s="171"/>
      <c r="CP862" s="171"/>
      <c r="CQ862" s="171"/>
      <c r="CR862" s="171"/>
      <c r="CS862" s="171"/>
      <c r="CT862" s="171"/>
      <c r="CU862" s="171"/>
      <c r="CV862" s="171"/>
      <c r="CW862" s="171"/>
      <c r="CX862" s="171"/>
      <c r="CY862" s="171"/>
      <c r="CZ862" s="171"/>
      <c r="DA862" s="171"/>
      <c r="DB862" s="171"/>
      <c r="DC862" s="171"/>
      <c r="DD862" s="171"/>
      <c r="DE862" s="171"/>
      <c r="DF862" s="171"/>
      <c r="DG862" s="171"/>
      <c r="DH862" s="171"/>
      <c r="DI862" s="171"/>
      <c r="DJ862" s="171"/>
      <c r="DK862" s="171"/>
      <c r="DL862" s="171"/>
      <c r="DM862" s="171"/>
      <c r="DN862" s="171"/>
      <c r="DO862" s="171"/>
      <c r="DP862" s="171"/>
      <c r="DQ862" s="171"/>
      <c r="DR862" s="171"/>
      <c r="DS862" s="171"/>
      <c r="DT862" s="171"/>
      <c r="DU862" s="171"/>
      <c r="DV862" s="171"/>
      <c r="DW862" s="171"/>
      <c r="DX862" s="171"/>
      <c r="DY862" s="171"/>
      <c r="DZ862" s="171"/>
      <c r="EA862" s="171"/>
      <c r="EB862" s="171"/>
      <c r="EC862" s="171"/>
      <c r="ED862" s="171"/>
      <c r="EE862" s="171"/>
      <c r="EF862" s="171"/>
      <c r="EG862" s="171"/>
      <c r="EH862" s="171"/>
      <c r="EI862" s="171"/>
      <c r="EJ862" s="171"/>
      <c r="EK862" s="171"/>
      <c r="EL862" s="171"/>
      <c r="EM862" s="171"/>
      <c r="EN862" s="171"/>
    </row>
    <row r="863" spans="43:144" ht="15" x14ac:dyDescent="0.25">
      <c r="AQ863" s="171"/>
      <c r="AR863"/>
      <c r="AS863"/>
      <c r="AT863"/>
      <c r="AU863"/>
      <c r="AV863"/>
      <c r="AW863"/>
      <c r="AX863"/>
      <c r="AY863"/>
      <c r="AZ863"/>
      <c r="BA863"/>
      <c r="BB863"/>
      <c r="BC863"/>
      <c r="BD863"/>
      <c r="BE863" s="171"/>
      <c r="BF863" s="171"/>
      <c r="BG863" s="171"/>
      <c r="BH863" s="171"/>
      <c r="BI863" s="171"/>
      <c r="BJ863" s="171"/>
      <c r="BK863" s="171"/>
      <c r="BL863" s="171"/>
      <c r="BM863" s="171"/>
      <c r="BN863" s="171"/>
      <c r="BO863" s="171"/>
      <c r="BP863" s="171"/>
      <c r="BQ863" s="171"/>
      <c r="BR863" s="171"/>
      <c r="BS863" s="171"/>
      <c r="BT863" s="171"/>
      <c r="BU863" s="171"/>
      <c r="BV863" s="171"/>
      <c r="BW863" s="171"/>
      <c r="BX863" s="171"/>
      <c r="BY863" s="171"/>
      <c r="BZ863" s="171"/>
      <c r="CA863" s="171"/>
      <c r="CB863" s="171"/>
      <c r="CC863" s="171"/>
      <c r="CD863" s="171"/>
      <c r="CE863" s="171"/>
      <c r="CF863" s="171"/>
      <c r="CG863" s="171"/>
      <c r="CH863" s="171"/>
      <c r="CI863" s="171"/>
      <c r="CJ863" s="171"/>
      <c r="CK863" s="171"/>
      <c r="CL863" s="171"/>
      <c r="CM863" s="171"/>
      <c r="CN863" s="171"/>
      <c r="CO863" s="171"/>
      <c r="CP863" s="171"/>
      <c r="CQ863" s="171"/>
      <c r="CR863" s="171"/>
      <c r="CS863" s="171"/>
      <c r="CT863" s="171"/>
      <c r="CU863" s="171"/>
      <c r="CV863" s="171"/>
      <c r="CW863" s="171"/>
      <c r="CX863" s="171"/>
      <c r="CY863" s="171"/>
      <c r="CZ863" s="171"/>
      <c r="DA863" s="171"/>
      <c r="DB863" s="171"/>
      <c r="DC863" s="171"/>
      <c r="DD863" s="171"/>
      <c r="DE863" s="171"/>
      <c r="DF863" s="171"/>
      <c r="DG863" s="171"/>
      <c r="DH863" s="171"/>
      <c r="DI863" s="171"/>
      <c r="DJ863" s="171"/>
      <c r="DK863" s="171"/>
      <c r="DL863" s="171"/>
      <c r="DM863" s="171"/>
      <c r="DN863" s="171"/>
      <c r="DO863" s="171"/>
      <c r="DP863" s="171"/>
      <c r="DQ863" s="171"/>
      <c r="DR863" s="171"/>
      <c r="DS863" s="171"/>
      <c r="DT863" s="171"/>
      <c r="DU863" s="171"/>
      <c r="DV863" s="171"/>
      <c r="DW863" s="171"/>
      <c r="DX863" s="171"/>
      <c r="DY863" s="171"/>
      <c r="DZ863" s="171"/>
      <c r="EA863" s="171"/>
      <c r="EB863" s="171"/>
      <c r="EC863" s="171"/>
      <c r="ED863" s="171"/>
      <c r="EE863" s="171"/>
      <c r="EF863" s="171"/>
      <c r="EG863" s="171"/>
      <c r="EH863" s="171"/>
      <c r="EI863" s="171"/>
      <c r="EJ863" s="171"/>
      <c r="EK863" s="171"/>
      <c r="EL863" s="171"/>
      <c r="EM863" s="171"/>
      <c r="EN863" s="171"/>
    </row>
    <row r="864" spans="43:144" ht="15" x14ac:dyDescent="0.25">
      <c r="AQ864" s="171"/>
      <c r="AR864"/>
      <c r="AS864"/>
      <c r="AT864"/>
      <c r="AU864"/>
      <c r="AV864"/>
      <c r="AW864"/>
      <c r="AX864"/>
      <c r="AY864"/>
      <c r="AZ864"/>
      <c r="BA864"/>
      <c r="BB864"/>
      <c r="BC864"/>
      <c r="BD864"/>
      <c r="BE864" s="171"/>
      <c r="BF864" s="171"/>
      <c r="BG864" s="171"/>
      <c r="BH864" s="171"/>
      <c r="BI864" s="171"/>
      <c r="BJ864" s="171"/>
      <c r="BK864" s="171"/>
      <c r="BL864" s="171"/>
      <c r="BM864" s="171"/>
      <c r="BN864" s="171"/>
      <c r="BO864" s="171"/>
      <c r="BP864" s="171"/>
      <c r="BQ864" s="171"/>
      <c r="BR864" s="171"/>
      <c r="BS864" s="171"/>
      <c r="BT864" s="171"/>
      <c r="BU864" s="171"/>
      <c r="BV864" s="171"/>
      <c r="BW864" s="171"/>
      <c r="BX864" s="171"/>
      <c r="BY864" s="171"/>
      <c r="BZ864" s="171"/>
      <c r="CA864" s="171"/>
      <c r="CB864" s="171"/>
      <c r="CC864" s="171"/>
      <c r="CD864" s="171"/>
      <c r="CE864" s="171"/>
      <c r="CF864" s="171"/>
      <c r="CG864" s="171"/>
      <c r="CH864" s="171"/>
      <c r="CI864" s="171"/>
      <c r="CJ864" s="171"/>
      <c r="CK864" s="171"/>
      <c r="CL864" s="171"/>
      <c r="CM864" s="171"/>
      <c r="CN864" s="171"/>
      <c r="CO864" s="171"/>
      <c r="CP864" s="171"/>
      <c r="CQ864" s="171"/>
      <c r="CR864" s="171"/>
      <c r="CS864" s="171"/>
      <c r="CT864" s="171"/>
      <c r="CU864" s="171"/>
      <c r="CV864" s="171"/>
      <c r="CW864" s="171"/>
      <c r="CX864" s="171"/>
      <c r="CY864" s="171"/>
      <c r="CZ864" s="171"/>
      <c r="DA864" s="171"/>
      <c r="DB864" s="171"/>
      <c r="DC864" s="171"/>
      <c r="DD864" s="171"/>
      <c r="DE864" s="171"/>
      <c r="DF864" s="171"/>
      <c r="DG864" s="171"/>
      <c r="DH864" s="171"/>
      <c r="DI864" s="171"/>
      <c r="DJ864" s="171"/>
      <c r="DK864" s="171"/>
      <c r="DL864" s="171"/>
      <c r="DM864" s="171"/>
      <c r="DN864" s="171"/>
      <c r="DO864" s="171"/>
      <c r="DP864" s="171"/>
      <c r="DQ864" s="171"/>
      <c r="DR864" s="171"/>
      <c r="DS864" s="171"/>
      <c r="DT864" s="171"/>
      <c r="DU864" s="171"/>
      <c r="DV864" s="171"/>
      <c r="DW864" s="171"/>
      <c r="DX864" s="171"/>
      <c r="DY864" s="171"/>
      <c r="DZ864" s="171"/>
      <c r="EA864" s="171"/>
      <c r="EB864" s="171"/>
      <c r="EC864" s="171"/>
      <c r="ED864" s="171"/>
      <c r="EE864" s="171"/>
      <c r="EF864" s="171"/>
      <c r="EG864" s="171"/>
      <c r="EH864" s="171"/>
      <c r="EI864" s="171"/>
      <c r="EJ864" s="171"/>
      <c r="EK864" s="171"/>
      <c r="EL864" s="171"/>
      <c r="EM864" s="171"/>
      <c r="EN864" s="171"/>
    </row>
    <row r="865" spans="43:144" ht="15" x14ac:dyDescent="0.25">
      <c r="AQ865" s="171"/>
      <c r="AR865"/>
      <c r="AS865"/>
      <c r="AT865"/>
      <c r="AU865"/>
      <c r="AV865"/>
      <c r="AW865"/>
      <c r="AX865"/>
      <c r="AY865"/>
      <c r="AZ865"/>
      <c r="BA865"/>
      <c r="BB865"/>
      <c r="BC865"/>
      <c r="BD865"/>
      <c r="BE865" s="171"/>
      <c r="BF865" s="171"/>
      <c r="BG865" s="171"/>
      <c r="BH865" s="171"/>
      <c r="BI865" s="171"/>
      <c r="BJ865" s="171"/>
      <c r="BK865" s="171"/>
      <c r="BL865" s="171"/>
      <c r="BM865" s="171"/>
      <c r="BN865" s="171"/>
      <c r="BO865" s="171"/>
      <c r="BP865" s="171"/>
      <c r="BQ865" s="171"/>
      <c r="BR865" s="171"/>
      <c r="BS865" s="171"/>
      <c r="BT865" s="171"/>
      <c r="BU865" s="171"/>
      <c r="BV865" s="171"/>
      <c r="BW865" s="171"/>
      <c r="BX865" s="171"/>
      <c r="BY865" s="171"/>
      <c r="BZ865" s="171"/>
      <c r="CA865" s="171"/>
      <c r="CB865" s="171"/>
      <c r="CC865" s="171"/>
      <c r="CD865" s="171"/>
      <c r="CE865" s="171"/>
      <c r="CF865" s="171"/>
      <c r="CG865" s="171"/>
      <c r="CH865" s="171"/>
      <c r="CI865" s="171"/>
      <c r="CJ865" s="171"/>
      <c r="CK865" s="171"/>
      <c r="CL865" s="171"/>
      <c r="CM865" s="171"/>
      <c r="CN865" s="171"/>
      <c r="CO865" s="171"/>
      <c r="CP865" s="171"/>
      <c r="CQ865" s="171"/>
      <c r="CR865" s="171"/>
      <c r="CS865" s="171"/>
      <c r="CT865" s="171"/>
      <c r="CU865" s="171"/>
      <c r="CV865" s="171"/>
      <c r="CW865" s="171"/>
      <c r="CX865" s="171"/>
      <c r="CY865" s="171"/>
      <c r="CZ865" s="171"/>
      <c r="DA865" s="171"/>
      <c r="DB865" s="171"/>
      <c r="DC865" s="171"/>
      <c r="DD865" s="171"/>
      <c r="DE865" s="171"/>
      <c r="DF865" s="171"/>
      <c r="DG865" s="171"/>
      <c r="DH865" s="171"/>
      <c r="DI865" s="171"/>
      <c r="DJ865" s="171"/>
      <c r="DK865" s="171"/>
      <c r="DL865" s="171"/>
      <c r="DM865" s="171"/>
      <c r="DN865" s="171"/>
      <c r="DO865" s="171"/>
      <c r="DP865" s="171"/>
      <c r="DQ865" s="171"/>
      <c r="DR865" s="171"/>
      <c r="DS865" s="171"/>
      <c r="DT865" s="171"/>
      <c r="DU865" s="171"/>
      <c r="DV865" s="171"/>
      <c r="DW865" s="171"/>
      <c r="DX865" s="171"/>
      <c r="DY865" s="171"/>
      <c r="DZ865" s="171"/>
      <c r="EA865" s="171"/>
      <c r="EB865" s="171"/>
      <c r="EC865" s="171"/>
      <c r="ED865" s="171"/>
      <c r="EE865" s="171"/>
      <c r="EF865" s="171"/>
      <c r="EG865" s="171"/>
      <c r="EH865" s="171"/>
      <c r="EI865" s="171"/>
      <c r="EJ865" s="171"/>
      <c r="EK865" s="171"/>
      <c r="EL865" s="171"/>
      <c r="EM865" s="171"/>
      <c r="EN865" s="171"/>
    </row>
    <row r="866" spans="43:144" ht="15" x14ac:dyDescent="0.25">
      <c r="AQ866" s="171"/>
      <c r="AR866"/>
      <c r="AS866"/>
      <c r="AT866"/>
      <c r="AU866"/>
      <c r="AV866"/>
      <c r="AW866"/>
      <c r="AX866"/>
      <c r="AY866"/>
      <c r="AZ866"/>
      <c r="BA866"/>
      <c r="BB866"/>
      <c r="BC866"/>
      <c r="BD866"/>
      <c r="BE866" s="171"/>
      <c r="BF866" s="171"/>
      <c r="BG866" s="171"/>
      <c r="BH866" s="171"/>
      <c r="BI866" s="171"/>
      <c r="BJ866" s="171"/>
      <c r="BK866" s="171"/>
      <c r="BL866" s="171"/>
      <c r="BM866" s="171"/>
      <c r="BN866" s="171"/>
      <c r="BO866" s="171"/>
      <c r="BP866" s="171"/>
      <c r="BQ866" s="171"/>
      <c r="BR866" s="171"/>
      <c r="BS866" s="171"/>
      <c r="BT866" s="171"/>
      <c r="BU866" s="171"/>
      <c r="BV866" s="171"/>
      <c r="BW866" s="171"/>
      <c r="BX866" s="171"/>
      <c r="BY866" s="171"/>
      <c r="BZ866" s="171"/>
      <c r="CA866" s="171"/>
      <c r="CB866" s="171"/>
      <c r="CC866" s="171"/>
      <c r="CD866" s="171"/>
      <c r="CE866" s="171"/>
      <c r="CF866" s="171"/>
      <c r="CG866" s="171"/>
      <c r="CH866" s="171"/>
      <c r="CI866" s="171"/>
      <c r="CJ866" s="171"/>
      <c r="CK866" s="171"/>
      <c r="CL866" s="171"/>
      <c r="CM866" s="171"/>
      <c r="CN866" s="171"/>
      <c r="CO866" s="171"/>
      <c r="CP866" s="171"/>
      <c r="CQ866" s="171"/>
      <c r="CR866" s="171"/>
      <c r="CS866" s="171"/>
      <c r="CT866" s="171"/>
      <c r="CU866" s="171"/>
      <c r="CV866" s="171"/>
      <c r="CW866" s="171"/>
      <c r="CX866" s="171"/>
      <c r="CY866" s="171"/>
      <c r="CZ866" s="171"/>
      <c r="DA866" s="171"/>
      <c r="DB866" s="171"/>
      <c r="DC866" s="171"/>
      <c r="DD866" s="171"/>
      <c r="DE866" s="171"/>
      <c r="DF866" s="171"/>
      <c r="DG866" s="171"/>
      <c r="DH866" s="171"/>
      <c r="DI866" s="171"/>
      <c r="DJ866" s="171"/>
      <c r="DK866" s="171"/>
      <c r="DL866" s="171"/>
      <c r="DM866" s="171"/>
      <c r="DN866" s="171"/>
      <c r="DO866" s="171"/>
      <c r="DP866" s="171"/>
      <c r="DQ866" s="171"/>
      <c r="DR866" s="171"/>
      <c r="DS866" s="171"/>
      <c r="DT866" s="171"/>
      <c r="DU866" s="171"/>
      <c r="DV866" s="171"/>
      <c r="DW866" s="171"/>
      <c r="DX866" s="171"/>
      <c r="DY866" s="171"/>
      <c r="DZ866" s="171"/>
      <c r="EA866" s="171"/>
      <c r="EB866" s="171"/>
      <c r="EC866" s="171"/>
      <c r="ED866" s="171"/>
      <c r="EE866" s="171"/>
      <c r="EF866" s="171"/>
      <c r="EG866" s="171"/>
      <c r="EH866" s="171"/>
      <c r="EI866" s="171"/>
      <c r="EJ866" s="171"/>
      <c r="EK866" s="171"/>
      <c r="EL866" s="171"/>
      <c r="EM866" s="171"/>
      <c r="EN866" s="171"/>
    </row>
    <row r="867" spans="43:144" ht="15" x14ac:dyDescent="0.25">
      <c r="AQ867" s="171"/>
      <c r="AR867"/>
      <c r="AS867"/>
      <c r="AT867"/>
      <c r="AU867"/>
      <c r="AV867"/>
      <c r="AW867"/>
      <c r="AX867"/>
      <c r="AY867"/>
      <c r="AZ867"/>
      <c r="BA867"/>
      <c r="BB867"/>
      <c r="BC867"/>
      <c r="BD867"/>
      <c r="BE867" s="171"/>
      <c r="BF867" s="171"/>
      <c r="BG867" s="171"/>
      <c r="BH867" s="171"/>
      <c r="BI867" s="171"/>
      <c r="BJ867" s="171"/>
      <c r="BK867" s="171"/>
      <c r="BL867" s="171"/>
      <c r="BM867" s="171"/>
      <c r="BN867" s="171"/>
      <c r="BO867" s="171"/>
      <c r="BP867" s="171"/>
      <c r="BQ867" s="171"/>
      <c r="BR867" s="171"/>
      <c r="BS867" s="171"/>
      <c r="BT867" s="171"/>
      <c r="BU867" s="171"/>
      <c r="BV867" s="171"/>
      <c r="BW867" s="171"/>
      <c r="BX867" s="171"/>
      <c r="BY867" s="171"/>
      <c r="BZ867" s="171"/>
      <c r="CA867" s="171"/>
      <c r="CB867" s="171"/>
      <c r="CC867" s="171"/>
      <c r="CD867" s="171"/>
      <c r="CE867" s="171"/>
      <c r="CF867" s="171"/>
      <c r="CG867" s="171"/>
      <c r="CH867" s="171"/>
      <c r="CI867" s="171"/>
      <c r="CJ867" s="171"/>
      <c r="CK867" s="171"/>
      <c r="CL867" s="171"/>
      <c r="CM867" s="171"/>
      <c r="CN867" s="171"/>
      <c r="CO867" s="171"/>
      <c r="CP867" s="171"/>
      <c r="CQ867" s="171"/>
      <c r="CR867" s="171"/>
      <c r="CS867" s="171"/>
      <c r="CT867" s="171"/>
      <c r="CU867" s="171"/>
      <c r="CV867" s="171"/>
      <c r="CW867" s="171"/>
      <c r="CX867" s="171"/>
      <c r="CY867" s="171"/>
      <c r="CZ867" s="171"/>
      <c r="DA867" s="171"/>
      <c r="DB867" s="171"/>
      <c r="DC867" s="171"/>
      <c r="DD867" s="171"/>
      <c r="DE867" s="171"/>
      <c r="DF867" s="171"/>
      <c r="DG867" s="171"/>
      <c r="DH867" s="171"/>
      <c r="DI867" s="171"/>
      <c r="DJ867" s="171"/>
      <c r="DK867" s="171"/>
      <c r="DL867" s="171"/>
      <c r="DM867" s="171"/>
      <c r="DN867" s="171"/>
      <c r="DO867" s="171"/>
      <c r="DP867" s="171"/>
      <c r="DQ867" s="171"/>
      <c r="DR867" s="171"/>
      <c r="DS867" s="171"/>
      <c r="DT867" s="171"/>
      <c r="DU867" s="171"/>
      <c r="DV867" s="171"/>
      <c r="DW867" s="171"/>
      <c r="DX867" s="171"/>
      <c r="DY867" s="171"/>
      <c r="DZ867" s="171"/>
      <c r="EA867" s="171"/>
      <c r="EB867" s="171"/>
      <c r="EC867" s="171"/>
      <c r="ED867" s="171"/>
      <c r="EE867" s="171"/>
      <c r="EF867" s="171"/>
      <c r="EG867" s="171"/>
      <c r="EH867" s="171"/>
      <c r="EI867" s="171"/>
      <c r="EJ867" s="171"/>
      <c r="EK867" s="171"/>
      <c r="EL867" s="171"/>
      <c r="EM867" s="171"/>
      <c r="EN867" s="171"/>
    </row>
    <row r="868" spans="43:144" ht="15" x14ac:dyDescent="0.25">
      <c r="AQ868" s="171"/>
      <c r="AR868"/>
      <c r="AS868"/>
      <c r="AT868"/>
      <c r="AU868"/>
      <c r="AV868"/>
      <c r="AW868"/>
      <c r="AX868"/>
      <c r="AY868"/>
      <c r="AZ868"/>
      <c r="BA868"/>
      <c r="BB868"/>
      <c r="BC868"/>
      <c r="BD868"/>
      <c r="BE868" s="171"/>
      <c r="BF868" s="171"/>
      <c r="BG868" s="171"/>
      <c r="BH868" s="171"/>
      <c r="BI868" s="171"/>
      <c r="BJ868" s="171"/>
      <c r="BK868" s="171"/>
      <c r="BL868" s="171"/>
      <c r="BM868" s="171"/>
      <c r="BN868" s="171"/>
      <c r="BO868" s="171"/>
      <c r="BP868" s="171"/>
      <c r="BQ868" s="171"/>
      <c r="BR868" s="171"/>
      <c r="BS868" s="171"/>
      <c r="BT868" s="171"/>
      <c r="BU868" s="171"/>
      <c r="BV868" s="171"/>
      <c r="BW868" s="171"/>
      <c r="BX868" s="171"/>
      <c r="BY868" s="171"/>
      <c r="BZ868" s="171"/>
      <c r="CA868" s="171"/>
      <c r="CB868" s="171"/>
      <c r="CC868" s="171"/>
      <c r="CD868" s="171"/>
      <c r="CE868" s="171"/>
      <c r="CF868" s="171"/>
      <c r="CG868" s="171"/>
      <c r="CH868" s="171"/>
      <c r="CI868" s="171"/>
      <c r="CJ868" s="171"/>
      <c r="CK868" s="171"/>
      <c r="CL868" s="171"/>
      <c r="CM868" s="171"/>
      <c r="CN868" s="171"/>
      <c r="CO868" s="171"/>
      <c r="CP868" s="171"/>
      <c r="CQ868" s="171"/>
      <c r="CR868" s="171"/>
      <c r="CS868" s="171"/>
      <c r="CT868" s="171"/>
      <c r="CU868" s="171"/>
      <c r="CV868" s="171"/>
      <c r="CW868" s="171"/>
      <c r="CX868" s="171"/>
      <c r="CY868" s="171"/>
      <c r="CZ868" s="171"/>
      <c r="DA868" s="171"/>
      <c r="DB868" s="171"/>
      <c r="DC868" s="171"/>
      <c r="DD868" s="171"/>
      <c r="DE868" s="171"/>
      <c r="DF868" s="171"/>
      <c r="DG868" s="171"/>
      <c r="DH868" s="171"/>
      <c r="DI868" s="171"/>
      <c r="DJ868" s="171"/>
      <c r="DK868" s="171"/>
      <c r="DL868" s="171"/>
      <c r="DM868" s="171"/>
      <c r="DN868" s="171"/>
      <c r="DO868" s="171"/>
      <c r="DP868" s="171"/>
      <c r="DQ868" s="171"/>
      <c r="DR868" s="171"/>
      <c r="DS868" s="171"/>
      <c r="DT868" s="171"/>
      <c r="DU868" s="171"/>
      <c r="DV868" s="171"/>
      <c r="DW868" s="171"/>
      <c r="DX868" s="171"/>
      <c r="DY868" s="171"/>
      <c r="DZ868" s="171"/>
      <c r="EA868" s="171"/>
      <c r="EB868" s="171"/>
      <c r="EC868" s="171"/>
      <c r="ED868" s="171"/>
      <c r="EE868" s="171"/>
      <c r="EF868" s="171"/>
      <c r="EG868" s="171"/>
      <c r="EH868" s="171"/>
      <c r="EI868" s="171"/>
      <c r="EJ868" s="171"/>
      <c r="EK868" s="171"/>
      <c r="EL868" s="171"/>
      <c r="EM868" s="171"/>
      <c r="EN868" s="171"/>
    </row>
    <row r="869" spans="43:144" ht="15" x14ac:dyDescent="0.25">
      <c r="AQ869" s="171"/>
      <c r="AR869"/>
      <c r="AS869"/>
      <c r="AT869"/>
      <c r="AU869"/>
      <c r="AV869"/>
      <c r="AW869"/>
      <c r="AX869"/>
      <c r="AY869"/>
      <c r="AZ869"/>
      <c r="BA869"/>
      <c r="BB869"/>
      <c r="BC869"/>
      <c r="BD869"/>
      <c r="BE869" s="171"/>
      <c r="BF869" s="171"/>
      <c r="BG869" s="171"/>
      <c r="BH869" s="171"/>
      <c r="BI869" s="171"/>
      <c r="BJ869" s="171"/>
      <c r="BK869" s="171"/>
      <c r="BL869" s="171"/>
      <c r="BM869" s="171"/>
      <c r="BN869" s="171"/>
      <c r="BO869" s="171"/>
      <c r="BP869" s="171"/>
      <c r="BQ869" s="171"/>
      <c r="BR869" s="171"/>
      <c r="BS869" s="171"/>
      <c r="BT869" s="171"/>
      <c r="BU869" s="171"/>
      <c r="BV869" s="171"/>
      <c r="BW869" s="171"/>
      <c r="BX869" s="171"/>
      <c r="BY869" s="171"/>
      <c r="BZ869" s="171"/>
      <c r="CA869" s="171"/>
      <c r="CB869" s="171"/>
      <c r="CC869" s="171"/>
      <c r="CD869" s="171"/>
      <c r="CE869" s="171"/>
      <c r="CF869" s="171"/>
      <c r="CG869" s="171"/>
      <c r="CH869" s="171"/>
      <c r="CI869" s="171"/>
      <c r="CJ869" s="171"/>
      <c r="CK869" s="171"/>
      <c r="CL869" s="171"/>
      <c r="CM869" s="171"/>
      <c r="CN869" s="171"/>
      <c r="CO869" s="171"/>
      <c r="CP869" s="171"/>
      <c r="CQ869" s="171"/>
      <c r="CR869" s="171"/>
      <c r="CS869" s="171"/>
      <c r="CT869" s="171"/>
      <c r="CU869" s="171"/>
      <c r="CV869" s="171"/>
      <c r="CW869" s="171"/>
      <c r="CX869" s="171"/>
      <c r="CY869" s="171"/>
      <c r="CZ869" s="171"/>
      <c r="DA869" s="171"/>
      <c r="DB869" s="171"/>
      <c r="DC869" s="171"/>
      <c r="DD869" s="171"/>
      <c r="DE869" s="171"/>
      <c r="DF869" s="171"/>
      <c r="DG869" s="171"/>
      <c r="DH869" s="171"/>
      <c r="DI869" s="171"/>
      <c r="DJ869" s="171"/>
      <c r="DK869" s="171"/>
      <c r="DL869" s="171"/>
      <c r="DM869" s="171"/>
      <c r="DN869" s="171"/>
      <c r="DO869" s="171"/>
      <c r="DP869" s="171"/>
      <c r="DQ869" s="171"/>
      <c r="DR869" s="171"/>
      <c r="DS869" s="171"/>
      <c r="DT869" s="171"/>
      <c r="DU869" s="171"/>
      <c r="DV869" s="171"/>
      <c r="DW869" s="171"/>
      <c r="DX869" s="171"/>
      <c r="DY869" s="171"/>
      <c r="DZ869" s="171"/>
      <c r="EA869" s="171"/>
      <c r="EB869" s="171"/>
      <c r="EC869" s="171"/>
      <c r="ED869" s="171"/>
      <c r="EE869" s="171"/>
      <c r="EF869" s="171"/>
      <c r="EG869" s="171"/>
      <c r="EH869" s="171"/>
      <c r="EI869" s="171"/>
      <c r="EJ869" s="171"/>
      <c r="EK869" s="171"/>
      <c r="EL869" s="171"/>
      <c r="EM869" s="171"/>
      <c r="EN869" s="171"/>
    </row>
    <row r="870" spans="43:144" ht="15" x14ac:dyDescent="0.25">
      <c r="AQ870" s="171"/>
      <c r="AR870"/>
      <c r="AS870"/>
      <c r="AT870"/>
      <c r="AU870"/>
      <c r="AV870"/>
      <c r="AW870"/>
      <c r="AX870"/>
      <c r="AY870"/>
      <c r="AZ870"/>
      <c r="BA870"/>
      <c r="BB870"/>
      <c r="BC870"/>
      <c r="BD870"/>
      <c r="BE870" s="171"/>
      <c r="BF870" s="171"/>
      <c r="BG870" s="171"/>
      <c r="BH870" s="171"/>
      <c r="BI870" s="171"/>
      <c r="BJ870" s="171"/>
      <c r="BK870" s="171"/>
      <c r="BL870" s="171"/>
      <c r="BM870" s="171"/>
      <c r="BN870" s="171"/>
      <c r="BO870" s="171"/>
      <c r="BP870" s="171"/>
      <c r="BQ870" s="171"/>
      <c r="BR870" s="171"/>
      <c r="BS870" s="171"/>
      <c r="BT870" s="171"/>
      <c r="BU870" s="171"/>
      <c r="BV870" s="171"/>
      <c r="BW870" s="171"/>
      <c r="BX870" s="171"/>
      <c r="BY870" s="171"/>
      <c r="BZ870" s="171"/>
      <c r="CA870" s="171"/>
      <c r="CB870" s="171"/>
      <c r="CC870" s="171"/>
      <c r="CD870" s="171"/>
      <c r="CE870" s="171"/>
      <c r="CF870" s="171"/>
      <c r="CG870" s="171"/>
      <c r="CH870" s="171"/>
      <c r="CI870" s="171"/>
      <c r="CJ870" s="171"/>
      <c r="CK870" s="171"/>
      <c r="CL870" s="171"/>
      <c r="CM870" s="171"/>
      <c r="CN870" s="171"/>
      <c r="CO870" s="171"/>
      <c r="CP870" s="171"/>
      <c r="CQ870" s="171"/>
      <c r="CR870" s="171"/>
      <c r="CS870" s="171"/>
      <c r="CT870" s="171"/>
      <c r="CU870" s="171"/>
      <c r="CV870" s="171"/>
      <c r="CW870" s="171"/>
      <c r="CX870" s="171"/>
      <c r="CY870" s="171"/>
      <c r="CZ870" s="171"/>
      <c r="DA870" s="171"/>
      <c r="DB870" s="171"/>
      <c r="DC870" s="171"/>
      <c r="DD870" s="171"/>
      <c r="DE870" s="171"/>
      <c r="DF870" s="171"/>
      <c r="DG870" s="171"/>
      <c r="DH870" s="171"/>
      <c r="DI870" s="171"/>
      <c r="DJ870" s="171"/>
      <c r="DK870" s="171"/>
      <c r="DL870" s="171"/>
      <c r="DM870" s="171"/>
      <c r="DN870" s="171"/>
      <c r="DO870" s="171"/>
      <c r="DP870" s="171"/>
      <c r="DQ870" s="171"/>
      <c r="DR870" s="171"/>
      <c r="DS870" s="171"/>
      <c r="DT870" s="171"/>
      <c r="DU870" s="171"/>
      <c r="DV870" s="171"/>
      <c r="DW870" s="171"/>
      <c r="DX870" s="171"/>
      <c r="DY870" s="171"/>
      <c r="DZ870" s="171"/>
      <c r="EA870" s="171"/>
      <c r="EB870" s="171"/>
      <c r="EC870" s="171"/>
      <c r="ED870" s="171"/>
      <c r="EE870" s="171"/>
      <c r="EF870" s="171"/>
      <c r="EG870" s="171"/>
      <c r="EH870" s="171"/>
      <c r="EI870" s="171"/>
      <c r="EJ870" s="171"/>
      <c r="EK870" s="171"/>
      <c r="EL870" s="171"/>
      <c r="EM870" s="171"/>
      <c r="EN870" s="171"/>
    </row>
    <row r="871" spans="43:144" ht="15" x14ac:dyDescent="0.25">
      <c r="AQ871" s="171"/>
      <c r="AR871"/>
      <c r="AS871"/>
      <c r="AT871"/>
      <c r="AU871"/>
      <c r="AV871"/>
      <c r="AW871"/>
      <c r="AX871"/>
      <c r="AY871"/>
      <c r="AZ871"/>
      <c r="BA871"/>
      <c r="BB871"/>
      <c r="BC871"/>
      <c r="BD871"/>
      <c r="BE871" s="171"/>
      <c r="BF871" s="171"/>
      <c r="BG871" s="171"/>
      <c r="BH871" s="171"/>
      <c r="BI871" s="171"/>
      <c r="BJ871" s="171"/>
      <c r="BK871" s="171"/>
      <c r="BL871" s="171"/>
      <c r="BM871" s="171"/>
      <c r="BN871" s="171"/>
      <c r="BO871" s="171"/>
      <c r="BP871" s="171"/>
      <c r="BQ871" s="171"/>
      <c r="BR871" s="171"/>
      <c r="BS871" s="171"/>
      <c r="BT871" s="171"/>
      <c r="BU871" s="171"/>
      <c r="BV871" s="171"/>
      <c r="BW871" s="171"/>
      <c r="BX871" s="171"/>
      <c r="BY871" s="171"/>
      <c r="BZ871" s="171"/>
      <c r="CA871" s="171"/>
      <c r="CB871" s="171"/>
      <c r="CC871" s="171"/>
      <c r="CD871" s="171"/>
      <c r="CE871" s="171"/>
      <c r="CF871" s="171"/>
      <c r="CG871" s="171"/>
      <c r="CH871" s="171"/>
      <c r="CI871" s="171"/>
      <c r="CJ871" s="171"/>
      <c r="CK871" s="171"/>
      <c r="CL871" s="171"/>
      <c r="CM871" s="171"/>
      <c r="CN871" s="171"/>
      <c r="CO871" s="171"/>
      <c r="CP871" s="171"/>
      <c r="CQ871" s="171"/>
      <c r="CR871" s="171"/>
      <c r="CS871" s="171"/>
      <c r="CT871" s="171"/>
      <c r="CU871" s="171"/>
      <c r="CV871" s="171"/>
      <c r="CW871" s="171"/>
      <c r="CX871" s="171"/>
      <c r="CY871" s="171"/>
      <c r="CZ871" s="171"/>
      <c r="DA871" s="171"/>
      <c r="DB871" s="171"/>
      <c r="DC871" s="171"/>
      <c r="DD871" s="171"/>
      <c r="DE871" s="171"/>
      <c r="DF871" s="171"/>
      <c r="DG871" s="171"/>
      <c r="DH871" s="171"/>
      <c r="DI871" s="171"/>
      <c r="DJ871" s="171"/>
      <c r="DK871" s="171"/>
      <c r="DL871" s="171"/>
      <c r="DM871" s="171"/>
      <c r="DN871" s="171"/>
      <c r="DO871" s="171"/>
      <c r="DP871" s="171"/>
      <c r="DQ871" s="171"/>
      <c r="DR871" s="171"/>
      <c r="DS871" s="171"/>
      <c r="DT871" s="171"/>
      <c r="DU871" s="171"/>
      <c r="DV871" s="171"/>
      <c r="DW871" s="171"/>
      <c r="DX871" s="171"/>
      <c r="DY871" s="171"/>
      <c r="DZ871" s="171"/>
      <c r="EA871" s="171"/>
      <c r="EB871" s="171"/>
      <c r="EC871" s="171"/>
      <c r="ED871" s="171"/>
      <c r="EE871" s="171"/>
      <c r="EF871" s="171"/>
      <c r="EG871" s="171"/>
      <c r="EH871" s="171"/>
      <c r="EI871" s="171"/>
      <c r="EJ871" s="171"/>
      <c r="EK871" s="171"/>
      <c r="EL871" s="171"/>
      <c r="EM871" s="171"/>
      <c r="EN871" s="171"/>
    </row>
    <row r="872" spans="43:144" ht="15" x14ac:dyDescent="0.25">
      <c r="AQ872" s="171"/>
      <c r="AR872"/>
      <c r="AS872"/>
      <c r="AT872"/>
      <c r="AU872"/>
      <c r="AV872"/>
      <c r="AW872"/>
      <c r="AX872"/>
      <c r="AY872"/>
      <c r="AZ872"/>
      <c r="BA872"/>
      <c r="BB872"/>
      <c r="BC872"/>
      <c r="BD872"/>
      <c r="BE872" s="171"/>
      <c r="BF872" s="171"/>
      <c r="BG872" s="171"/>
      <c r="BH872" s="171"/>
      <c r="BI872" s="171"/>
      <c r="BJ872" s="171"/>
      <c r="BK872" s="171"/>
      <c r="BL872" s="171"/>
      <c r="BM872" s="171"/>
      <c r="BN872" s="171"/>
      <c r="BO872" s="171"/>
      <c r="BP872" s="171"/>
      <c r="BQ872" s="171"/>
      <c r="BR872" s="171"/>
      <c r="BS872" s="171"/>
      <c r="BT872" s="171"/>
      <c r="BU872" s="171"/>
      <c r="BV872" s="171"/>
      <c r="BW872" s="171"/>
      <c r="BX872" s="171"/>
      <c r="BY872" s="171"/>
      <c r="BZ872" s="171"/>
      <c r="CA872" s="171"/>
      <c r="CB872" s="171"/>
      <c r="CC872" s="171"/>
      <c r="CD872" s="171"/>
      <c r="CE872" s="171"/>
      <c r="CF872" s="171"/>
      <c r="CG872" s="171"/>
      <c r="CH872" s="171"/>
      <c r="CI872" s="171"/>
      <c r="CJ872" s="171"/>
      <c r="CK872" s="171"/>
      <c r="CL872" s="171"/>
      <c r="CM872" s="171"/>
      <c r="CN872" s="171"/>
      <c r="CO872" s="171"/>
      <c r="CP872" s="171"/>
      <c r="CQ872" s="171"/>
      <c r="CR872" s="171"/>
      <c r="CS872" s="171"/>
      <c r="CT872" s="171"/>
      <c r="CU872" s="171"/>
      <c r="CV872" s="171"/>
      <c r="CW872" s="171"/>
      <c r="CX872" s="171"/>
      <c r="CY872" s="171"/>
      <c r="CZ872" s="171"/>
      <c r="DA872" s="171"/>
      <c r="DB872" s="171"/>
      <c r="DC872" s="171"/>
      <c r="DD872" s="171"/>
      <c r="DE872" s="171"/>
      <c r="DF872" s="171"/>
      <c r="DG872" s="171"/>
      <c r="DH872" s="171"/>
      <c r="DI872" s="171"/>
      <c r="DJ872" s="171"/>
      <c r="DK872" s="171"/>
      <c r="DL872" s="171"/>
      <c r="DM872" s="171"/>
      <c r="DN872" s="171"/>
      <c r="DO872" s="171"/>
      <c r="DP872" s="171"/>
      <c r="DQ872" s="171"/>
      <c r="DR872" s="171"/>
      <c r="DS872" s="171"/>
      <c r="DT872" s="171"/>
      <c r="DU872" s="171"/>
      <c r="DV872" s="171"/>
      <c r="DW872" s="171"/>
      <c r="DX872" s="171"/>
      <c r="DY872" s="171"/>
      <c r="DZ872" s="171"/>
      <c r="EA872" s="171"/>
      <c r="EB872" s="171"/>
      <c r="EC872" s="171"/>
      <c r="ED872" s="171"/>
      <c r="EE872" s="171"/>
      <c r="EF872" s="171"/>
      <c r="EG872" s="171"/>
      <c r="EH872" s="171"/>
      <c r="EI872" s="171"/>
      <c r="EJ872" s="171"/>
      <c r="EK872" s="171"/>
      <c r="EL872" s="171"/>
      <c r="EM872" s="171"/>
      <c r="EN872" s="171"/>
    </row>
    <row r="873" spans="43:144" ht="15" x14ac:dyDescent="0.25">
      <c r="AQ873" s="171"/>
      <c r="AR873"/>
      <c r="AS873"/>
      <c r="AT873"/>
      <c r="AU873"/>
      <c r="AV873"/>
      <c r="AW873"/>
      <c r="AX873"/>
      <c r="AY873"/>
      <c r="AZ873"/>
      <c r="BA873"/>
      <c r="BB873"/>
      <c r="BC873"/>
      <c r="BD873"/>
      <c r="BE873" s="171"/>
      <c r="BF873" s="171"/>
      <c r="BG873" s="171"/>
      <c r="BH873" s="171"/>
      <c r="BI873" s="171"/>
      <c r="BJ873" s="171"/>
      <c r="BK873" s="171"/>
      <c r="BL873" s="171"/>
      <c r="BM873" s="171"/>
      <c r="BN873" s="171"/>
      <c r="BO873" s="171"/>
      <c r="BP873" s="171"/>
      <c r="BQ873" s="171"/>
      <c r="BR873" s="171"/>
      <c r="BS873" s="171"/>
      <c r="BT873" s="171"/>
      <c r="BU873" s="171"/>
      <c r="BV873" s="171"/>
      <c r="BW873" s="171"/>
      <c r="BX873" s="171"/>
      <c r="BY873" s="171"/>
      <c r="BZ873" s="171"/>
      <c r="CA873" s="171"/>
      <c r="CB873" s="171"/>
      <c r="CC873" s="171"/>
      <c r="CD873" s="171"/>
      <c r="CE873" s="171"/>
      <c r="CF873" s="171"/>
      <c r="CG873" s="171"/>
      <c r="CH873" s="171"/>
      <c r="CI873" s="171"/>
      <c r="CJ873" s="171"/>
      <c r="CK873" s="171"/>
      <c r="CL873" s="171"/>
      <c r="CM873" s="171"/>
      <c r="CN873" s="171"/>
      <c r="CO873" s="171"/>
      <c r="CP873" s="171"/>
      <c r="CQ873" s="171"/>
      <c r="CR873" s="171"/>
      <c r="CS873" s="171"/>
      <c r="CT873" s="171"/>
      <c r="CU873" s="171"/>
      <c r="CV873" s="171"/>
      <c r="CW873" s="171"/>
      <c r="CX873" s="171"/>
      <c r="CY873" s="171"/>
      <c r="CZ873" s="171"/>
      <c r="DA873" s="171"/>
      <c r="DB873" s="171"/>
      <c r="DC873" s="171"/>
      <c r="DD873" s="171"/>
      <c r="DE873" s="171"/>
      <c r="DF873" s="171"/>
      <c r="DG873" s="171"/>
      <c r="DH873" s="171"/>
      <c r="DI873" s="171"/>
      <c r="DJ873" s="171"/>
      <c r="DK873" s="171"/>
      <c r="DL873" s="171"/>
      <c r="DM873" s="171"/>
      <c r="DN873" s="171"/>
      <c r="DO873" s="171"/>
      <c r="DP873" s="171"/>
      <c r="DQ873" s="171"/>
      <c r="DR873" s="171"/>
      <c r="DS873" s="171"/>
      <c r="DT873" s="171"/>
      <c r="DU873" s="171"/>
      <c r="DV873" s="171"/>
      <c r="DW873" s="171"/>
      <c r="DX873" s="171"/>
      <c r="DY873" s="171"/>
      <c r="DZ873" s="171"/>
      <c r="EA873" s="171"/>
      <c r="EB873" s="171"/>
      <c r="EC873" s="171"/>
      <c r="ED873" s="171"/>
      <c r="EE873" s="171"/>
      <c r="EF873" s="171"/>
      <c r="EG873" s="171"/>
      <c r="EH873" s="171"/>
      <c r="EI873" s="171"/>
      <c r="EJ873" s="171"/>
      <c r="EK873" s="171"/>
      <c r="EL873" s="171"/>
      <c r="EM873" s="171"/>
      <c r="EN873" s="171"/>
    </row>
    <row r="874" spans="43:144" ht="15" x14ac:dyDescent="0.25">
      <c r="AQ874" s="171"/>
      <c r="AR874"/>
      <c r="AS874"/>
      <c r="AT874"/>
      <c r="AU874"/>
      <c r="AV874"/>
      <c r="AW874"/>
      <c r="AX874"/>
      <c r="AY874"/>
      <c r="AZ874"/>
      <c r="BA874"/>
      <c r="BB874"/>
      <c r="BC874"/>
      <c r="BD874"/>
      <c r="BE874" s="171"/>
      <c r="BF874" s="171"/>
      <c r="BG874" s="171"/>
      <c r="BH874" s="171"/>
      <c r="BI874" s="171"/>
      <c r="BJ874" s="171"/>
      <c r="BK874" s="171"/>
      <c r="BL874" s="171"/>
      <c r="BM874" s="171"/>
      <c r="BN874" s="171"/>
      <c r="BO874" s="171"/>
      <c r="BP874" s="171"/>
      <c r="BQ874" s="171"/>
      <c r="BR874" s="171"/>
      <c r="BS874" s="171"/>
      <c r="BT874" s="171"/>
      <c r="BU874" s="171"/>
      <c r="BV874" s="171"/>
      <c r="BW874" s="171"/>
      <c r="BX874" s="171"/>
      <c r="BY874" s="171"/>
      <c r="BZ874" s="171"/>
      <c r="CA874" s="171"/>
      <c r="CB874" s="171"/>
      <c r="CC874" s="171"/>
      <c r="CD874" s="171"/>
      <c r="CE874" s="171"/>
      <c r="CF874" s="171"/>
      <c r="CG874" s="171"/>
      <c r="CH874" s="171"/>
      <c r="CI874" s="171"/>
      <c r="CJ874" s="171"/>
      <c r="CK874" s="171"/>
      <c r="CL874" s="171"/>
      <c r="CM874" s="171"/>
      <c r="CN874" s="171"/>
      <c r="CO874" s="171"/>
      <c r="CP874" s="171"/>
      <c r="CQ874" s="171"/>
      <c r="CR874" s="171"/>
      <c r="CS874" s="171"/>
      <c r="CT874" s="171"/>
      <c r="CU874" s="171"/>
      <c r="CV874" s="171"/>
      <c r="CW874" s="171"/>
      <c r="CX874" s="171"/>
      <c r="CY874" s="171"/>
      <c r="CZ874" s="171"/>
      <c r="DA874" s="171"/>
      <c r="DB874" s="171"/>
      <c r="DC874" s="171"/>
      <c r="DD874" s="171"/>
      <c r="DE874" s="171"/>
      <c r="DF874" s="171"/>
      <c r="DG874" s="171"/>
      <c r="DH874" s="171"/>
      <c r="DI874" s="171"/>
      <c r="DJ874" s="171"/>
      <c r="DK874" s="171"/>
      <c r="DL874" s="171"/>
      <c r="DM874" s="171"/>
      <c r="DN874" s="171"/>
      <c r="DO874" s="171"/>
      <c r="DP874" s="171"/>
      <c r="DQ874" s="171"/>
      <c r="DR874" s="171"/>
      <c r="DS874" s="171"/>
      <c r="DT874" s="171"/>
      <c r="DU874" s="171"/>
      <c r="DV874" s="171"/>
      <c r="DW874" s="171"/>
      <c r="DX874" s="171"/>
      <c r="DY874" s="171"/>
      <c r="DZ874" s="171"/>
      <c r="EA874" s="171"/>
      <c r="EB874" s="171"/>
      <c r="EC874" s="171"/>
      <c r="ED874" s="171"/>
      <c r="EE874" s="171"/>
      <c r="EF874" s="171"/>
      <c r="EG874" s="171"/>
      <c r="EH874" s="171"/>
      <c r="EI874" s="171"/>
      <c r="EJ874" s="171"/>
      <c r="EK874" s="171"/>
      <c r="EL874" s="171"/>
      <c r="EM874" s="171"/>
      <c r="EN874" s="171"/>
    </row>
    <row r="875" spans="43:144" ht="15" x14ac:dyDescent="0.25">
      <c r="AQ875" s="171"/>
      <c r="AR875"/>
      <c r="AS875"/>
      <c r="AT875"/>
      <c r="AU875"/>
      <c r="AV875"/>
      <c r="AW875"/>
      <c r="AX875"/>
      <c r="AY875"/>
      <c r="AZ875"/>
      <c r="BA875"/>
      <c r="BB875"/>
      <c r="BC875"/>
      <c r="BD875"/>
      <c r="BE875" s="171"/>
      <c r="BF875" s="171"/>
      <c r="BG875" s="171"/>
      <c r="BH875" s="171"/>
      <c r="BI875" s="171"/>
      <c r="BJ875" s="171"/>
      <c r="BK875" s="171"/>
      <c r="BL875" s="171"/>
      <c r="BM875" s="171"/>
      <c r="BN875" s="171"/>
      <c r="BO875" s="171"/>
      <c r="BP875" s="171"/>
      <c r="BQ875" s="171"/>
      <c r="BR875" s="171"/>
      <c r="BS875" s="171"/>
      <c r="BT875" s="171"/>
      <c r="BU875" s="171"/>
      <c r="BV875" s="171"/>
      <c r="BW875" s="171"/>
      <c r="BX875" s="171"/>
      <c r="BY875" s="171"/>
      <c r="BZ875" s="171"/>
      <c r="CA875" s="171"/>
      <c r="CB875" s="171"/>
      <c r="CC875" s="171"/>
      <c r="CD875" s="171"/>
      <c r="CE875" s="171"/>
      <c r="CF875" s="171"/>
      <c r="CG875" s="171"/>
      <c r="CH875" s="171"/>
      <c r="CI875" s="171"/>
      <c r="CJ875" s="171"/>
      <c r="CK875" s="171"/>
      <c r="CL875" s="171"/>
      <c r="CM875" s="171"/>
      <c r="CN875" s="171"/>
      <c r="CO875" s="171"/>
      <c r="CP875" s="171"/>
      <c r="CQ875" s="171"/>
      <c r="CR875" s="171"/>
      <c r="CS875" s="171"/>
      <c r="CT875" s="171"/>
      <c r="CU875" s="171"/>
      <c r="CV875" s="171"/>
      <c r="CW875" s="171"/>
      <c r="CX875" s="171"/>
      <c r="CY875" s="171"/>
      <c r="CZ875" s="171"/>
      <c r="DA875" s="171"/>
      <c r="DB875" s="171"/>
      <c r="DC875" s="171"/>
      <c r="DD875" s="171"/>
      <c r="DE875" s="171"/>
      <c r="DF875" s="171"/>
      <c r="DG875" s="171"/>
      <c r="DH875" s="171"/>
      <c r="DI875" s="171"/>
      <c r="DJ875" s="171"/>
      <c r="DK875" s="171"/>
      <c r="DL875" s="171"/>
      <c r="DM875" s="171"/>
      <c r="DN875" s="171"/>
      <c r="DO875" s="171"/>
      <c r="DP875" s="171"/>
      <c r="DQ875" s="171"/>
      <c r="DR875" s="171"/>
      <c r="DS875" s="171"/>
      <c r="DT875" s="171"/>
      <c r="DU875" s="171"/>
      <c r="DV875" s="171"/>
      <c r="DW875" s="171"/>
      <c r="DX875" s="171"/>
      <c r="DY875" s="171"/>
      <c r="DZ875" s="171"/>
      <c r="EA875" s="171"/>
      <c r="EB875" s="171"/>
      <c r="EC875" s="171"/>
      <c r="ED875" s="171"/>
      <c r="EE875" s="171"/>
      <c r="EF875" s="171"/>
      <c r="EG875" s="171"/>
      <c r="EH875" s="171"/>
      <c r="EI875" s="171"/>
      <c r="EJ875" s="171"/>
      <c r="EK875" s="171"/>
      <c r="EL875" s="171"/>
      <c r="EM875" s="171"/>
      <c r="EN875" s="171"/>
    </row>
    <row r="876" spans="43:144" ht="15" x14ac:dyDescent="0.25">
      <c r="AQ876" s="171"/>
      <c r="AR876"/>
      <c r="AS876"/>
      <c r="AT876"/>
      <c r="AU876"/>
      <c r="AV876"/>
      <c r="AW876"/>
      <c r="AX876"/>
      <c r="AY876"/>
      <c r="AZ876"/>
      <c r="BA876"/>
      <c r="BB876"/>
      <c r="BC876"/>
      <c r="BD876"/>
      <c r="BE876" s="171"/>
      <c r="BF876" s="171"/>
      <c r="BG876" s="171"/>
      <c r="BH876" s="171"/>
      <c r="BI876" s="171"/>
      <c r="BJ876" s="171"/>
      <c r="BK876" s="171"/>
      <c r="BL876" s="171"/>
      <c r="BM876" s="171"/>
      <c r="BN876" s="171"/>
      <c r="BO876" s="171"/>
      <c r="BP876" s="171"/>
      <c r="BQ876" s="171"/>
      <c r="BR876" s="171"/>
      <c r="BS876" s="171"/>
      <c r="BT876" s="171"/>
      <c r="BU876" s="171"/>
      <c r="BV876" s="171"/>
      <c r="BW876" s="171"/>
      <c r="BX876" s="171"/>
      <c r="BY876" s="171"/>
      <c r="BZ876" s="171"/>
      <c r="CA876" s="171"/>
      <c r="CB876" s="171"/>
      <c r="CC876" s="171"/>
      <c r="CD876" s="171"/>
      <c r="CE876" s="171"/>
      <c r="CF876" s="171"/>
      <c r="CG876" s="171"/>
      <c r="CH876" s="171"/>
      <c r="CI876" s="171"/>
      <c r="CJ876" s="171"/>
      <c r="CK876" s="171"/>
      <c r="CL876" s="171"/>
      <c r="CM876" s="171"/>
      <c r="CN876" s="171"/>
      <c r="CO876" s="171"/>
      <c r="CP876" s="171"/>
      <c r="CQ876" s="171"/>
      <c r="CR876" s="171"/>
      <c r="CS876" s="171"/>
      <c r="CT876" s="171"/>
      <c r="CU876" s="171"/>
      <c r="CV876" s="171"/>
      <c r="CW876" s="171"/>
      <c r="CX876" s="171"/>
      <c r="CY876" s="171"/>
      <c r="CZ876" s="171"/>
      <c r="DA876" s="171"/>
      <c r="DB876" s="171"/>
      <c r="DC876" s="171"/>
      <c r="DD876" s="171"/>
      <c r="DE876" s="171"/>
      <c r="DF876" s="171"/>
      <c r="DG876" s="171"/>
      <c r="DH876" s="171"/>
      <c r="DI876" s="171"/>
      <c r="DJ876" s="171"/>
      <c r="DK876" s="171"/>
      <c r="DL876" s="171"/>
      <c r="DM876" s="171"/>
      <c r="DN876" s="171"/>
      <c r="DO876" s="171"/>
      <c r="DP876" s="171"/>
      <c r="DQ876" s="171"/>
      <c r="DR876" s="171"/>
      <c r="DS876" s="171"/>
      <c r="DT876" s="171"/>
      <c r="DU876" s="171"/>
      <c r="DV876" s="171"/>
      <c r="DW876" s="171"/>
      <c r="DX876" s="171"/>
      <c r="DY876" s="171"/>
      <c r="DZ876" s="171"/>
      <c r="EA876" s="171"/>
      <c r="EB876" s="171"/>
      <c r="EC876" s="171"/>
      <c r="ED876" s="171"/>
      <c r="EE876" s="171"/>
      <c r="EF876" s="171"/>
      <c r="EG876" s="171"/>
      <c r="EH876" s="171"/>
      <c r="EI876" s="171"/>
      <c r="EJ876" s="171"/>
      <c r="EK876" s="171"/>
      <c r="EL876" s="171"/>
      <c r="EM876" s="171"/>
      <c r="EN876" s="171"/>
    </row>
    <row r="877" spans="43:144" ht="15" x14ac:dyDescent="0.25">
      <c r="AQ877" s="171"/>
      <c r="AR877"/>
      <c r="AS877"/>
      <c r="AT877"/>
      <c r="AU877"/>
      <c r="AV877"/>
      <c r="AW877"/>
      <c r="AX877"/>
      <c r="AY877"/>
      <c r="AZ877"/>
      <c r="BA877"/>
      <c r="BB877"/>
      <c r="BC877"/>
      <c r="BD877"/>
      <c r="BE877" s="171"/>
      <c r="BF877" s="171"/>
      <c r="BG877" s="171"/>
      <c r="BH877" s="171"/>
      <c r="BI877" s="171"/>
      <c r="BJ877" s="171"/>
      <c r="BK877" s="171"/>
      <c r="BL877" s="171"/>
      <c r="BM877" s="171"/>
      <c r="BN877" s="171"/>
      <c r="BO877" s="171"/>
      <c r="BP877" s="171"/>
      <c r="BQ877" s="171"/>
      <c r="BR877" s="171"/>
      <c r="BS877" s="171"/>
      <c r="BT877" s="171"/>
      <c r="BU877" s="171"/>
      <c r="BV877" s="171"/>
      <c r="BW877" s="171"/>
      <c r="BX877" s="171"/>
      <c r="BY877" s="171"/>
      <c r="BZ877" s="171"/>
      <c r="CA877" s="171"/>
      <c r="CB877" s="171"/>
      <c r="CC877" s="171"/>
      <c r="CD877" s="171"/>
      <c r="CE877" s="171"/>
      <c r="CF877" s="171"/>
      <c r="CG877" s="171"/>
      <c r="CH877" s="171"/>
      <c r="CI877" s="171"/>
      <c r="CJ877" s="171"/>
      <c r="CK877" s="171"/>
      <c r="CL877" s="171"/>
      <c r="CM877" s="171"/>
      <c r="CN877" s="171"/>
      <c r="CO877" s="171"/>
      <c r="CP877" s="171"/>
      <c r="CQ877" s="171"/>
      <c r="CR877" s="171"/>
      <c r="CS877" s="171"/>
      <c r="CT877" s="171"/>
      <c r="CU877" s="171"/>
      <c r="CV877" s="171"/>
      <c r="CW877" s="171"/>
      <c r="CX877" s="171"/>
      <c r="CY877" s="171"/>
      <c r="CZ877" s="171"/>
      <c r="DA877" s="171"/>
      <c r="DB877" s="171"/>
      <c r="DC877" s="171"/>
      <c r="DD877" s="171"/>
      <c r="DE877" s="171"/>
      <c r="DF877" s="171"/>
      <c r="DG877" s="171"/>
      <c r="DH877" s="171"/>
      <c r="DI877" s="171"/>
      <c r="DJ877" s="171"/>
      <c r="DK877" s="171"/>
      <c r="DL877" s="171"/>
      <c r="DM877" s="171"/>
      <c r="DN877" s="171"/>
      <c r="DO877" s="171"/>
      <c r="DP877" s="171"/>
      <c r="DQ877" s="171"/>
      <c r="DR877" s="171"/>
      <c r="DS877" s="171"/>
      <c r="DT877" s="171"/>
      <c r="DU877" s="171"/>
      <c r="DV877" s="171"/>
      <c r="DW877" s="171"/>
      <c r="DX877" s="171"/>
      <c r="DY877" s="171"/>
      <c r="DZ877" s="171"/>
      <c r="EA877" s="171"/>
      <c r="EB877" s="171"/>
      <c r="EC877" s="171"/>
      <c r="ED877" s="171"/>
      <c r="EE877" s="171"/>
      <c r="EF877" s="171"/>
      <c r="EG877" s="171"/>
      <c r="EH877" s="171"/>
      <c r="EI877" s="171"/>
      <c r="EJ877" s="171"/>
      <c r="EK877" s="171"/>
      <c r="EL877" s="171"/>
      <c r="EM877" s="171"/>
      <c r="EN877" s="171"/>
    </row>
    <row r="878" spans="43:144" ht="15" x14ac:dyDescent="0.25">
      <c r="AQ878" s="171"/>
      <c r="AR878"/>
      <c r="AS878"/>
      <c r="AT878"/>
      <c r="AU878"/>
      <c r="AV878"/>
      <c r="AW878"/>
      <c r="AX878"/>
      <c r="AY878"/>
      <c r="AZ878"/>
      <c r="BA878"/>
      <c r="BB878"/>
      <c r="BC878"/>
      <c r="BD878"/>
      <c r="BE878" s="171"/>
      <c r="BF878" s="171"/>
      <c r="BG878" s="171"/>
      <c r="BH878" s="171"/>
      <c r="BI878" s="171"/>
      <c r="BJ878" s="171"/>
      <c r="BK878" s="171"/>
      <c r="BL878" s="171"/>
      <c r="BM878" s="171"/>
      <c r="BN878" s="171"/>
      <c r="BO878" s="171"/>
      <c r="BP878" s="171"/>
      <c r="BQ878" s="171"/>
      <c r="BR878" s="171"/>
      <c r="BS878" s="171"/>
      <c r="BT878" s="171"/>
      <c r="BU878" s="171"/>
      <c r="BV878" s="171"/>
      <c r="BW878" s="171"/>
      <c r="BX878" s="171"/>
      <c r="BY878" s="171"/>
      <c r="BZ878" s="171"/>
      <c r="CA878" s="171"/>
      <c r="CB878" s="171"/>
      <c r="CC878" s="171"/>
      <c r="CD878" s="171"/>
      <c r="CE878" s="171"/>
      <c r="CF878" s="171"/>
      <c r="CG878" s="171"/>
      <c r="CH878" s="171"/>
      <c r="CI878" s="171"/>
      <c r="CJ878" s="171"/>
      <c r="CK878" s="171"/>
      <c r="CL878" s="171"/>
      <c r="CM878" s="171"/>
      <c r="CN878" s="171"/>
      <c r="CO878" s="171"/>
      <c r="CP878" s="171"/>
      <c r="CQ878" s="171"/>
      <c r="CR878" s="171"/>
      <c r="CS878" s="171"/>
      <c r="CT878" s="171"/>
      <c r="CU878" s="171"/>
      <c r="CV878" s="171"/>
      <c r="CW878" s="171"/>
      <c r="CX878" s="171"/>
      <c r="CY878" s="171"/>
      <c r="CZ878" s="171"/>
      <c r="DA878" s="171"/>
      <c r="DB878" s="171"/>
      <c r="DC878" s="171"/>
      <c r="DD878" s="171"/>
      <c r="DE878" s="171"/>
      <c r="DF878" s="171"/>
      <c r="DG878" s="171"/>
      <c r="DH878" s="171"/>
      <c r="DI878" s="171"/>
      <c r="DJ878" s="171"/>
      <c r="DK878" s="171"/>
      <c r="DL878" s="171"/>
      <c r="DM878" s="171"/>
      <c r="DN878" s="171"/>
      <c r="DO878" s="171"/>
      <c r="DP878" s="171"/>
      <c r="DQ878" s="171"/>
      <c r="DR878" s="171"/>
      <c r="DS878" s="171"/>
      <c r="DT878" s="171"/>
      <c r="DU878" s="171"/>
      <c r="DV878" s="171"/>
      <c r="DW878" s="171"/>
      <c r="DX878" s="171"/>
      <c r="DY878" s="171"/>
      <c r="DZ878" s="171"/>
      <c r="EA878" s="171"/>
      <c r="EB878" s="171"/>
      <c r="EC878" s="171"/>
      <c r="ED878" s="171"/>
      <c r="EE878" s="171"/>
      <c r="EF878" s="171"/>
      <c r="EG878" s="171"/>
      <c r="EH878" s="171"/>
      <c r="EI878" s="171"/>
      <c r="EJ878" s="171"/>
      <c r="EK878" s="171"/>
      <c r="EL878" s="171"/>
      <c r="EM878" s="171"/>
      <c r="EN878" s="171"/>
    </row>
    <row r="879" spans="43:144" ht="15" x14ac:dyDescent="0.25">
      <c r="AQ879" s="171"/>
      <c r="AR879"/>
      <c r="AS879"/>
      <c r="AT879"/>
      <c r="AU879"/>
      <c r="AV879"/>
      <c r="AW879"/>
      <c r="AX879"/>
      <c r="AY879"/>
      <c r="AZ879"/>
      <c r="BA879"/>
      <c r="BB879"/>
      <c r="BC879"/>
      <c r="BD879"/>
      <c r="BE879" s="171"/>
      <c r="BF879" s="171"/>
      <c r="BG879" s="171"/>
      <c r="BH879" s="171"/>
      <c r="BI879" s="171"/>
      <c r="BJ879" s="171"/>
      <c r="BK879" s="171"/>
      <c r="BL879" s="171"/>
      <c r="BM879" s="171"/>
      <c r="BN879" s="171"/>
      <c r="BO879" s="171"/>
      <c r="BP879" s="171"/>
      <c r="BQ879" s="171"/>
      <c r="BR879" s="171"/>
      <c r="BS879" s="171"/>
      <c r="BT879" s="171"/>
      <c r="BU879" s="171"/>
      <c r="BV879" s="171"/>
      <c r="BW879" s="171"/>
      <c r="BX879" s="171"/>
      <c r="BY879" s="171"/>
      <c r="BZ879" s="171"/>
      <c r="CA879" s="171"/>
      <c r="CB879" s="171"/>
      <c r="CC879" s="171"/>
      <c r="CD879" s="171"/>
      <c r="CE879" s="171"/>
      <c r="CF879" s="171"/>
      <c r="CG879" s="171"/>
      <c r="CH879" s="171"/>
      <c r="CI879" s="171"/>
      <c r="CJ879" s="171"/>
      <c r="CK879" s="171"/>
      <c r="CL879" s="171"/>
      <c r="CM879" s="171"/>
      <c r="CN879" s="171"/>
      <c r="CO879" s="171"/>
      <c r="CP879" s="171"/>
      <c r="CQ879" s="171"/>
      <c r="CR879" s="171"/>
      <c r="CS879" s="171"/>
      <c r="CT879" s="171"/>
      <c r="CU879" s="171"/>
      <c r="CV879" s="171"/>
      <c r="CW879" s="171"/>
      <c r="CX879" s="171"/>
      <c r="CY879" s="171"/>
      <c r="CZ879" s="171"/>
      <c r="DA879" s="171"/>
      <c r="DB879" s="171"/>
      <c r="DC879" s="171"/>
      <c r="DD879" s="171"/>
      <c r="DE879" s="171"/>
      <c r="DF879" s="171"/>
      <c r="DG879" s="171"/>
      <c r="DH879" s="171"/>
      <c r="DI879" s="171"/>
      <c r="DJ879" s="171"/>
      <c r="DK879" s="171"/>
      <c r="DL879" s="171"/>
      <c r="DM879" s="171"/>
      <c r="DN879" s="171"/>
      <c r="DO879" s="171"/>
      <c r="DP879" s="171"/>
      <c r="DQ879" s="171"/>
      <c r="DR879" s="171"/>
      <c r="DS879" s="171"/>
      <c r="DT879" s="171"/>
      <c r="DU879" s="171"/>
      <c r="DV879" s="171"/>
      <c r="DW879" s="171"/>
      <c r="DX879" s="171"/>
      <c r="DY879" s="171"/>
      <c r="DZ879" s="171"/>
      <c r="EA879" s="171"/>
      <c r="EB879" s="171"/>
      <c r="EC879" s="171"/>
      <c r="ED879" s="171"/>
      <c r="EE879" s="171"/>
      <c r="EF879" s="171"/>
      <c r="EG879" s="171"/>
      <c r="EH879" s="171"/>
      <c r="EI879" s="171"/>
      <c r="EJ879" s="171"/>
      <c r="EK879" s="171"/>
      <c r="EL879" s="171"/>
      <c r="EM879" s="171"/>
      <c r="EN879" s="171"/>
    </row>
    <row r="880" spans="43:144" ht="15" x14ac:dyDescent="0.25">
      <c r="AQ880" s="171"/>
      <c r="AR880"/>
      <c r="AS880"/>
      <c r="AT880"/>
      <c r="AU880"/>
      <c r="AV880"/>
      <c r="AW880"/>
      <c r="AX880"/>
      <c r="AY880"/>
      <c r="AZ880"/>
      <c r="BA880"/>
      <c r="BB880"/>
      <c r="BC880"/>
      <c r="BD880"/>
      <c r="BE880" s="171"/>
      <c r="BF880" s="171"/>
      <c r="BG880" s="171"/>
      <c r="BH880" s="171"/>
      <c r="BI880" s="171"/>
      <c r="BJ880" s="171"/>
      <c r="BK880" s="171"/>
      <c r="BL880" s="171"/>
      <c r="BM880" s="171"/>
      <c r="BN880" s="171"/>
      <c r="BO880" s="171"/>
      <c r="BP880" s="171"/>
      <c r="BQ880" s="171"/>
      <c r="BR880" s="171"/>
      <c r="BS880" s="171"/>
      <c r="BT880" s="171"/>
      <c r="BU880" s="171"/>
      <c r="BV880" s="171"/>
      <c r="BW880" s="171"/>
      <c r="BX880" s="171"/>
      <c r="BY880" s="171"/>
      <c r="BZ880" s="171"/>
      <c r="CA880" s="171"/>
      <c r="CB880" s="171"/>
      <c r="CC880" s="171"/>
      <c r="CD880" s="171"/>
      <c r="CE880" s="171"/>
      <c r="CF880" s="171"/>
      <c r="CG880" s="171"/>
      <c r="CH880" s="171"/>
      <c r="CI880" s="171"/>
      <c r="CJ880" s="171"/>
      <c r="CK880" s="171"/>
      <c r="CL880" s="171"/>
      <c r="CM880" s="171"/>
      <c r="CN880" s="171"/>
      <c r="CO880" s="171"/>
      <c r="CP880" s="171"/>
      <c r="CQ880" s="171"/>
      <c r="CR880" s="171"/>
      <c r="CS880" s="171"/>
      <c r="CT880" s="171"/>
      <c r="CU880" s="171"/>
      <c r="CV880" s="171"/>
      <c r="CW880" s="171"/>
      <c r="CX880" s="171"/>
      <c r="CY880" s="171"/>
      <c r="CZ880" s="171"/>
      <c r="DA880" s="171"/>
      <c r="DB880" s="171"/>
      <c r="DC880" s="171"/>
      <c r="DD880" s="171"/>
      <c r="DE880" s="171"/>
      <c r="DF880" s="171"/>
      <c r="DG880" s="171"/>
      <c r="DH880" s="171"/>
      <c r="DI880" s="171"/>
      <c r="DJ880" s="171"/>
      <c r="DK880" s="171"/>
      <c r="DL880" s="171"/>
      <c r="DM880" s="171"/>
      <c r="DN880" s="171"/>
      <c r="DO880" s="171"/>
      <c r="DP880" s="171"/>
      <c r="DQ880" s="171"/>
      <c r="DR880" s="171"/>
      <c r="DS880" s="171"/>
      <c r="DT880" s="171"/>
      <c r="DU880" s="171"/>
      <c r="DV880" s="171"/>
      <c r="DW880" s="171"/>
      <c r="DX880" s="171"/>
      <c r="DY880" s="171"/>
      <c r="DZ880" s="171"/>
      <c r="EA880" s="171"/>
      <c r="EB880" s="171"/>
      <c r="EC880" s="171"/>
      <c r="ED880" s="171"/>
      <c r="EE880" s="171"/>
      <c r="EF880" s="171"/>
      <c r="EG880" s="171"/>
      <c r="EH880" s="171"/>
      <c r="EI880" s="171"/>
      <c r="EJ880" s="171"/>
      <c r="EK880" s="171"/>
      <c r="EL880" s="171"/>
      <c r="EM880" s="171"/>
      <c r="EN880" s="171"/>
    </row>
    <row r="881" spans="43:144" ht="15" x14ac:dyDescent="0.25">
      <c r="AQ881" s="171"/>
      <c r="AR881"/>
      <c r="AS881"/>
      <c r="AT881"/>
      <c r="AU881"/>
      <c r="AV881"/>
      <c r="AW881"/>
      <c r="AX881"/>
      <c r="AY881"/>
      <c r="AZ881"/>
      <c r="BA881"/>
      <c r="BB881"/>
      <c r="BC881"/>
      <c r="BD881"/>
      <c r="BE881" s="171"/>
      <c r="BF881" s="171"/>
      <c r="BG881" s="171"/>
      <c r="BH881" s="171"/>
      <c r="BI881" s="171"/>
      <c r="BJ881" s="171"/>
      <c r="BK881" s="171"/>
      <c r="BL881" s="171"/>
      <c r="BM881" s="171"/>
      <c r="BN881" s="171"/>
      <c r="BO881" s="171"/>
      <c r="BP881" s="171"/>
      <c r="BQ881" s="171"/>
      <c r="BR881" s="171"/>
      <c r="BS881" s="171"/>
      <c r="BT881" s="171"/>
      <c r="BU881" s="171"/>
      <c r="BV881" s="171"/>
      <c r="BW881" s="171"/>
      <c r="BX881" s="171"/>
      <c r="BY881" s="171"/>
      <c r="BZ881" s="171"/>
      <c r="CA881" s="171"/>
      <c r="CB881" s="171"/>
      <c r="CC881" s="171"/>
      <c r="CD881" s="171"/>
      <c r="CE881" s="171"/>
      <c r="CF881" s="171"/>
      <c r="CG881" s="171"/>
      <c r="CH881" s="171"/>
      <c r="CI881" s="171"/>
      <c r="CJ881" s="171"/>
      <c r="CK881" s="171"/>
      <c r="CL881" s="171"/>
      <c r="CM881" s="171"/>
      <c r="CN881" s="171"/>
      <c r="CO881" s="171"/>
      <c r="CP881" s="171"/>
      <c r="CQ881" s="171"/>
      <c r="CR881" s="171"/>
      <c r="CS881" s="171"/>
      <c r="CT881" s="171"/>
      <c r="CU881" s="171"/>
      <c r="CV881" s="171"/>
      <c r="CW881" s="171"/>
      <c r="CX881" s="171"/>
      <c r="CY881" s="171"/>
      <c r="CZ881" s="171"/>
      <c r="DA881" s="171"/>
      <c r="DB881" s="171"/>
      <c r="DC881" s="171"/>
      <c r="DD881" s="171"/>
      <c r="DE881" s="171"/>
      <c r="DF881" s="171"/>
      <c r="DG881" s="171"/>
      <c r="DH881" s="171"/>
      <c r="DI881" s="171"/>
      <c r="DJ881" s="171"/>
      <c r="DK881" s="171"/>
      <c r="DL881" s="171"/>
      <c r="DM881" s="171"/>
      <c r="DN881" s="171"/>
      <c r="DO881" s="171"/>
      <c r="DP881" s="171"/>
      <c r="DQ881" s="171"/>
      <c r="DR881" s="171"/>
      <c r="DS881" s="171"/>
      <c r="DT881" s="171"/>
      <c r="DU881" s="171"/>
      <c r="DV881" s="171"/>
      <c r="DW881" s="171"/>
      <c r="DX881" s="171"/>
      <c r="DY881" s="171"/>
      <c r="DZ881" s="171"/>
      <c r="EA881" s="171"/>
      <c r="EB881" s="171"/>
      <c r="EC881" s="171"/>
      <c r="ED881" s="171"/>
      <c r="EE881" s="171"/>
      <c r="EF881" s="171"/>
      <c r="EG881" s="171"/>
      <c r="EH881" s="171"/>
      <c r="EI881" s="171"/>
      <c r="EJ881" s="171"/>
      <c r="EK881" s="171"/>
      <c r="EL881" s="171"/>
      <c r="EM881" s="171"/>
      <c r="EN881" s="171"/>
    </row>
    <row r="882" spans="43:144" ht="15" x14ac:dyDescent="0.25">
      <c r="AQ882" s="171"/>
      <c r="AR882"/>
      <c r="AS882"/>
      <c r="AT882"/>
      <c r="AU882"/>
      <c r="AV882"/>
      <c r="AW882"/>
      <c r="AX882"/>
      <c r="AY882"/>
      <c r="AZ882"/>
      <c r="BA882"/>
      <c r="BB882"/>
      <c r="BC882"/>
      <c r="BD882"/>
      <c r="BE882" s="171"/>
      <c r="BF882" s="171"/>
      <c r="BG882" s="171"/>
      <c r="BH882" s="171"/>
      <c r="BI882" s="171"/>
      <c r="BJ882" s="171"/>
      <c r="BK882" s="171"/>
      <c r="BL882" s="171"/>
      <c r="BM882" s="171"/>
      <c r="BN882" s="171"/>
      <c r="BO882" s="171"/>
      <c r="BP882" s="171"/>
      <c r="BQ882" s="171"/>
      <c r="BR882" s="171"/>
      <c r="BS882" s="171"/>
      <c r="BT882" s="171"/>
      <c r="BU882" s="171"/>
      <c r="BV882" s="171"/>
      <c r="BW882" s="171"/>
      <c r="BX882" s="171"/>
      <c r="BY882" s="171"/>
      <c r="BZ882" s="171"/>
      <c r="CA882" s="171"/>
      <c r="CB882" s="171"/>
      <c r="CC882" s="171"/>
      <c r="CD882" s="171"/>
      <c r="CE882" s="171"/>
      <c r="CF882" s="171"/>
      <c r="CG882" s="171"/>
      <c r="CH882" s="171"/>
      <c r="CI882" s="171"/>
      <c r="CJ882" s="171"/>
      <c r="CK882" s="171"/>
      <c r="CL882" s="171"/>
      <c r="CM882" s="171"/>
      <c r="CN882" s="171"/>
      <c r="CO882" s="171"/>
      <c r="CP882" s="171"/>
      <c r="CQ882" s="171"/>
      <c r="CR882" s="171"/>
      <c r="CS882" s="171"/>
      <c r="CT882" s="171"/>
      <c r="CU882" s="171"/>
      <c r="CV882" s="171"/>
      <c r="CW882" s="171"/>
      <c r="CX882" s="171"/>
      <c r="CY882" s="171"/>
      <c r="CZ882" s="171"/>
      <c r="DA882" s="171"/>
      <c r="DB882" s="171"/>
      <c r="DC882" s="171"/>
      <c r="DD882" s="171"/>
      <c r="DE882" s="171"/>
      <c r="DF882" s="171"/>
      <c r="DG882" s="171"/>
      <c r="DH882" s="171"/>
      <c r="DI882" s="171"/>
      <c r="DJ882" s="171"/>
      <c r="DK882" s="171"/>
      <c r="DL882" s="171"/>
      <c r="DM882" s="171"/>
      <c r="DN882" s="171"/>
      <c r="DO882" s="171"/>
      <c r="DP882" s="171"/>
      <c r="DQ882" s="171"/>
      <c r="DR882" s="171"/>
      <c r="DS882" s="171"/>
      <c r="DT882" s="171"/>
      <c r="DU882" s="171"/>
      <c r="DV882" s="171"/>
      <c r="DW882" s="171"/>
      <c r="DX882" s="171"/>
      <c r="DY882" s="171"/>
      <c r="DZ882" s="171"/>
      <c r="EA882" s="171"/>
      <c r="EB882" s="171"/>
      <c r="EC882" s="171"/>
      <c r="ED882" s="171"/>
      <c r="EE882" s="171"/>
      <c r="EF882" s="171"/>
      <c r="EG882" s="171"/>
      <c r="EH882" s="171"/>
      <c r="EI882" s="171"/>
      <c r="EJ882" s="171"/>
      <c r="EK882" s="171"/>
      <c r="EL882" s="171"/>
      <c r="EM882" s="171"/>
      <c r="EN882" s="171"/>
    </row>
    <row r="883" spans="43:144" ht="15" x14ac:dyDescent="0.25">
      <c r="AQ883" s="171"/>
      <c r="AR883"/>
      <c r="AS883"/>
      <c r="AT883"/>
      <c r="AU883"/>
      <c r="AV883"/>
      <c r="AW883"/>
      <c r="AX883"/>
      <c r="AY883"/>
      <c r="AZ883"/>
      <c r="BA883"/>
      <c r="BB883"/>
      <c r="BC883"/>
      <c r="BD883"/>
      <c r="BE883" s="171"/>
      <c r="BF883" s="171"/>
      <c r="BG883" s="171"/>
      <c r="BH883" s="171"/>
      <c r="BI883" s="171"/>
      <c r="BJ883" s="171"/>
      <c r="BK883" s="171"/>
      <c r="BL883" s="171"/>
      <c r="BM883" s="171"/>
      <c r="BN883" s="171"/>
      <c r="BO883" s="171"/>
      <c r="BP883" s="171"/>
      <c r="BQ883" s="171"/>
      <c r="BR883" s="171"/>
      <c r="BS883" s="171"/>
      <c r="BT883" s="171"/>
      <c r="BU883" s="171"/>
      <c r="BV883" s="171"/>
      <c r="BW883" s="171"/>
      <c r="BX883" s="171"/>
      <c r="BY883" s="171"/>
      <c r="BZ883" s="171"/>
      <c r="CA883" s="171"/>
      <c r="CB883" s="171"/>
      <c r="CC883" s="171"/>
      <c r="CD883" s="171"/>
      <c r="CE883" s="171"/>
      <c r="CF883" s="171"/>
      <c r="CG883" s="171"/>
      <c r="CH883" s="171"/>
      <c r="CI883" s="171"/>
      <c r="CJ883" s="171"/>
      <c r="CK883" s="171"/>
      <c r="CL883" s="171"/>
      <c r="CM883" s="171"/>
      <c r="CN883" s="171"/>
      <c r="CO883" s="171"/>
      <c r="CP883" s="171"/>
      <c r="CQ883" s="171"/>
      <c r="CR883" s="171"/>
      <c r="CS883" s="171"/>
      <c r="CT883" s="171"/>
      <c r="CU883" s="171"/>
      <c r="CV883" s="171"/>
      <c r="CW883" s="171"/>
      <c r="CX883" s="171"/>
      <c r="CY883" s="171"/>
      <c r="CZ883" s="171"/>
      <c r="DA883" s="171"/>
      <c r="DB883" s="171"/>
      <c r="DC883" s="171"/>
      <c r="DD883" s="171"/>
      <c r="DE883" s="171"/>
      <c r="DF883" s="171"/>
      <c r="DG883" s="171"/>
      <c r="DH883" s="171"/>
      <c r="DI883" s="171"/>
      <c r="DJ883" s="171"/>
      <c r="DK883" s="171"/>
      <c r="DL883" s="171"/>
      <c r="DM883" s="171"/>
      <c r="DN883" s="171"/>
      <c r="DO883" s="171"/>
      <c r="DP883" s="171"/>
      <c r="DQ883" s="171"/>
      <c r="DR883" s="171"/>
      <c r="DS883" s="171"/>
      <c r="DT883" s="171"/>
      <c r="DU883" s="171"/>
      <c r="DV883" s="171"/>
      <c r="DW883" s="171"/>
      <c r="DX883" s="171"/>
      <c r="DY883" s="171"/>
      <c r="DZ883" s="171"/>
      <c r="EA883" s="171"/>
      <c r="EB883" s="171"/>
      <c r="EC883" s="171"/>
      <c r="ED883" s="171"/>
      <c r="EE883" s="171"/>
      <c r="EF883" s="171"/>
      <c r="EG883" s="171"/>
      <c r="EH883" s="171"/>
      <c r="EI883" s="171"/>
      <c r="EJ883" s="171"/>
      <c r="EK883" s="171"/>
      <c r="EL883" s="171"/>
      <c r="EM883" s="171"/>
      <c r="EN883" s="171"/>
    </row>
    <row r="884" spans="43:144" ht="15" x14ac:dyDescent="0.25">
      <c r="AQ884" s="171"/>
      <c r="AR884"/>
      <c r="AS884"/>
      <c r="AT884"/>
      <c r="AU884"/>
      <c r="AV884"/>
      <c r="AW884"/>
      <c r="AX884"/>
      <c r="AY884"/>
      <c r="AZ884"/>
      <c r="BA884"/>
      <c r="BB884"/>
      <c r="BC884"/>
      <c r="BD884"/>
      <c r="BE884" s="171"/>
      <c r="BF884" s="171"/>
      <c r="BG884" s="171"/>
      <c r="BH884" s="171"/>
      <c r="BI884" s="171"/>
      <c r="BJ884" s="171"/>
      <c r="BK884" s="171"/>
      <c r="BL884" s="171"/>
      <c r="BM884" s="171"/>
      <c r="BN884" s="171"/>
      <c r="BO884" s="171"/>
      <c r="BP884" s="171"/>
      <c r="BQ884" s="171"/>
      <c r="BR884" s="171"/>
      <c r="BS884" s="171"/>
      <c r="BT884" s="171"/>
      <c r="BU884" s="171"/>
      <c r="BV884" s="171"/>
      <c r="BW884" s="171"/>
      <c r="BX884" s="171"/>
      <c r="BY884" s="171"/>
      <c r="BZ884" s="171"/>
      <c r="CA884" s="171"/>
      <c r="CB884" s="171"/>
      <c r="CC884" s="171"/>
      <c r="CD884" s="171"/>
      <c r="CE884" s="171"/>
      <c r="CF884" s="171"/>
      <c r="CG884" s="171"/>
      <c r="CH884" s="171"/>
      <c r="CI884" s="171"/>
      <c r="CJ884" s="171"/>
      <c r="CK884" s="171"/>
      <c r="CL884" s="171"/>
      <c r="CM884" s="171"/>
      <c r="CN884" s="171"/>
      <c r="CO884" s="171"/>
      <c r="CP884" s="171"/>
      <c r="CQ884" s="171"/>
      <c r="CR884" s="171"/>
      <c r="CS884" s="171"/>
      <c r="CT884" s="171"/>
      <c r="CU884" s="171"/>
      <c r="CV884" s="171"/>
      <c r="CW884" s="171"/>
      <c r="CX884" s="171"/>
      <c r="CY884" s="171"/>
      <c r="CZ884" s="171"/>
      <c r="DA884" s="171"/>
      <c r="DB884" s="171"/>
      <c r="DC884" s="171"/>
      <c r="DD884" s="171"/>
      <c r="DE884" s="171"/>
      <c r="DF884" s="171"/>
      <c r="DG884" s="171"/>
      <c r="DH884" s="171"/>
      <c r="DI884" s="171"/>
      <c r="DJ884" s="171"/>
      <c r="DK884" s="171"/>
      <c r="DL884" s="171"/>
      <c r="DM884" s="171"/>
      <c r="DN884" s="171"/>
      <c r="DO884" s="171"/>
      <c r="DP884" s="171"/>
      <c r="DQ884" s="171"/>
      <c r="DR884" s="171"/>
      <c r="DS884" s="171"/>
      <c r="DT884" s="171"/>
      <c r="DU884" s="171"/>
      <c r="DV884" s="171"/>
      <c r="DW884" s="171"/>
      <c r="DX884" s="171"/>
      <c r="DY884" s="171"/>
      <c r="DZ884" s="171"/>
      <c r="EA884" s="171"/>
      <c r="EB884" s="171"/>
      <c r="EC884" s="171"/>
      <c r="ED884" s="171"/>
      <c r="EE884" s="171"/>
      <c r="EF884" s="171"/>
      <c r="EG884" s="171"/>
      <c r="EH884" s="171"/>
      <c r="EI884" s="171"/>
      <c r="EJ884" s="171"/>
      <c r="EK884" s="171"/>
      <c r="EL884" s="171"/>
      <c r="EM884" s="171"/>
      <c r="EN884" s="171"/>
    </row>
    <row r="885" spans="43:144" ht="15" x14ac:dyDescent="0.25">
      <c r="AQ885" s="171"/>
      <c r="AR885"/>
      <c r="AS885"/>
      <c r="AT885"/>
      <c r="AU885"/>
      <c r="AV885"/>
      <c r="AW885"/>
      <c r="AX885"/>
      <c r="AY885"/>
      <c r="AZ885"/>
      <c r="BA885"/>
      <c r="BB885"/>
      <c r="BC885"/>
      <c r="BD885"/>
      <c r="BE885" s="171"/>
      <c r="BF885" s="171"/>
      <c r="BG885" s="171"/>
      <c r="BH885" s="171"/>
      <c r="BI885" s="171"/>
      <c r="BJ885" s="171"/>
      <c r="BK885" s="171"/>
      <c r="BL885" s="171"/>
      <c r="BM885" s="171"/>
      <c r="BN885" s="171"/>
      <c r="BO885" s="171"/>
      <c r="BP885" s="171"/>
      <c r="BQ885" s="171"/>
      <c r="BR885" s="171"/>
      <c r="BS885" s="171"/>
      <c r="BT885" s="171"/>
      <c r="BU885" s="171"/>
      <c r="BV885" s="171"/>
      <c r="BW885" s="171"/>
      <c r="BX885" s="171"/>
      <c r="BY885" s="171"/>
      <c r="BZ885" s="171"/>
      <c r="CA885" s="171"/>
      <c r="CB885" s="171"/>
      <c r="CC885" s="171"/>
      <c r="CD885" s="171"/>
      <c r="CE885" s="171"/>
      <c r="CF885" s="171"/>
      <c r="CG885" s="171"/>
      <c r="CH885" s="171"/>
      <c r="CI885" s="171"/>
      <c r="CJ885" s="171"/>
      <c r="CK885" s="171"/>
      <c r="CL885" s="171"/>
      <c r="CM885" s="171"/>
      <c r="CN885" s="171"/>
      <c r="CO885" s="171"/>
      <c r="CP885" s="171"/>
      <c r="CQ885" s="171"/>
      <c r="CR885" s="171"/>
      <c r="CS885" s="171"/>
      <c r="CT885" s="171"/>
      <c r="CU885" s="171"/>
      <c r="CV885" s="171"/>
      <c r="CW885" s="171"/>
      <c r="CX885" s="171"/>
      <c r="CY885" s="171"/>
      <c r="CZ885" s="171"/>
      <c r="DA885" s="171"/>
      <c r="DB885" s="171"/>
      <c r="DC885" s="171"/>
      <c r="DD885" s="171"/>
      <c r="DE885" s="171"/>
      <c r="DF885" s="171"/>
      <c r="DG885" s="171"/>
      <c r="DH885" s="171"/>
      <c r="DI885" s="171"/>
      <c r="DJ885" s="171"/>
      <c r="DK885" s="171"/>
      <c r="DL885" s="171"/>
      <c r="DM885" s="171"/>
      <c r="DN885" s="171"/>
      <c r="DO885" s="171"/>
      <c r="DP885" s="171"/>
      <c r="DQ885" s="171"/>
      <c r="DR885" s="171"/>
      <c r="DS885" s="171"/>
      <c r="DT885" s="171"/>
      <c r="DU885" s="171"/>
      <c r="DV885" s="171"/>
      <c r="DW885" s="171"/>
      <c r="DX885" s="171"/>
      <c r="DY885" s="171"/>
      <c r="DZ885" s="171"/>
      <c r="EA885" s="171"/>
      <c r="EB885" s="171"/>
      <c r="EC885" s="171"/>
      <c r="ED885" s="171"/>
      <c r="EE885" s="171"/>
      <c r="EF885" s="171"/>
      <c r="EG885" s="171"/>
      <c r="EH885" s="171"/>
      <c r="EI885" s="171"/>
      <c r="EJ885" s="171"/>
      <c r="EK885" s="171"/>
      <c r="EL885" s="171"/>
      <c r="EM885" s="171"/>
      <c r="EN885" s="171"/>
    </row>
    <row r="886" spans="43:144" ht="15" x14ac:dyDescent="0.25">
      <c r="AQ886" s="171"/>
      <c r="AR886"/>
      <c r="AS886"/>
      <c r="AT886"/>
      <c r="AU886"/>
      <c r="AV886"/>
      <c r="AW886"/>
      <c r="AX886"/>
      <c r="AY886"/>
      <c r="AZ886"/>
      <c r="BA886"/>
      <c r="BB886"/>
      <c r="BC886"/>
      <c r="BD886"/>
      <c r="BE886" s="171"/>
      <c r="BF886" s="171"/>
      <c r="BG886" s="171"/>
      <c r="BH886" s="171"/>
      <c r="BI886" s="171"/>
      <c r="BJ886" s="171"/>
      <c r="BK886" s="171"/>
      <c r="BL886" s="171"/>
      <c r="BM886" s="171"/>
      <c r="BN886" s="171"/>
      <c r="BO886" s="171"/>
      <c r="BP886" s="171"/>
      <c r="BQ886" s="171"/>
      <c r="BR886" s="171"/>
      <c r="BS886" s="171"/>
      <c r="BT886" s="171"/>
      <c r="BU886" s="171"/>
      <c r="BV886" s="171"/>
      <c r="BW886" s="171"/>
      <c r="BX886" s="171"/>
      <c r="BY886" s="171"/>
      <c r="BZ886" s="171"/>
      <c r="CA886" s="171"/>
      <c r="CB886" s="171"/>
      <c r="CC886" s="171"/>
      <c r="CD886" s="171"/>
      <c r="CE886" s="171"/>
      <c r="CF886" s="171"/>
      <c r="CG886" s="171"/>
      <c r="CH886" s="171"/>
      <c r="CI886" s="171"/>
      <c r="CJ886" s="171"/>
      <c r="CK886" s="171"/>
      <c r="CL886" s="171"/>
      <c r="CM886" s="171"/>
      <c r="CN886" s="171"/>
      <c r="CO886" s="171"/>
      <c r="CP886" s="171"/>
      <c r="CQ886" s="171"/>
      <c r="CR886" s="171"/>
      <c r="CS886" s="171"/>
      <c r="CT886" s="171"/>
      <c r="CU886" s="171"/>
      <c r="CV886" s="171"/>
      <c r="CW886" s="171"/>
      <c r="CX886" s="171"/>
      <c r="CY886" s="171"/>
      <c r="CZ886" s="171"/>
      <c r="DA886" s="171"/>
      <c r="DB886" s="171"/>
      <c r="DC886" s="171"/>
      <c r="DD886" s="171"/>
      <c r="DE886" s="171"/>
      <c r="DF886" s="171"/>
      <c r="DG886" s="171"/>
      <c r="DH886" s="171"/>
      <c r="DI886" s="171"/>
      <c r="DJ886" s="171"/>
      <c r="DK886" s="171"/>
      <c r="DL886" s="171"/>
      <c r="DM886" s="171"/>
      <c r="DN886" s="171"/>
      <c r="DO886" s="171"/>
      <c r="DP886" s="171"/>
      <c r="DQ886" s="171"/>
      <c r="DR886" s="171"/>
      <c r="DS886" s="171"/>
      <c r="DT886" s="171"/>
      <c r="DU886" s="171"/>
      <c r="DV886" s="171"/>
      <c r="DW886" s="171"/>
      <c r="DX886" s="171"/>
      <c r="DY886" s="171"/>
      <c r="DZ886" s="171"/>
      <c r="EA886" s="171"/>
      <c r="EB886" s="171"/>
      <c r="EC886" s="171"/>
      <c r="ED886" s="171"/>
      <c r="EE886" s="171"/>
      <c r="EF886" s="171"/>
      <c r="EG886" s="171"/>
      <c r="EH886" s="171"/>
      <c r="EI886" s="171"/>
      <c r="EJ886" s="171"/>
      <c r="EK886" s="171"/>
      <c r="EL886" s="171"/>
      <c r="EM886" s="171"/>
      <c r="EN886" s="171"/>
    </row>
    <row r="887" spans="43:144" ht="15" x14ac:dyDescent="0.25">
      <c r="AQ887" s="171"/>
      <c r="AR887"/>
      <c r="AS887"/>
      <c r="AT887"/>
      <c r="AU887"/>
      <c r="AV887"/>
      <c r="AW887"/>
      <c r="AX887"/>
      <c r="AY887"/>
      <c r="AZ887"/>
      <c r="BA887"/>
      <c r="BB887"/>
      <c r="BC887"/>
      <c r="BD887"/>
      <c r="BE887" s="171"/>
      <c r="BF887" s="171"/>
      <c r="BG887" s="171"/>
      <c r="BH887" s="171"/>
      <c r="BI887" s="171"/>
      <c r="BJ887" s="171"/>
      <c r="BK887" s="171"/>
      <c r="BL887" s="171"/>
      <c r="BM887" s="171"/>
      <c r="BN887" s="171"/>
      <c r="BO887" s="171"/>
      <c r="BP887" s="171"/>
      <c r="BQ887" s="171"/>
      <c r="BR887" s="171"/>
      <c r="BS887" s="171"/>
      <c r="BT887" s="171"/>
      <c r="BU887" s="171"/>
      <c r="BV887" s="171"/>
      <c r="BW887" s="171"/>
      <c r="BX887" s="171"/>
      <c r="BY887" s="171"/>
      <c r="BZ887" s="171"/>
      <c r="CA887" s="171"/>
      <c r="CB887" s="171"/>
      <c r="CC887" s="171"/>
      <c r="CD887" s="171"/>
      <c r="CE887" s="171"/>
      <c r="CF887" s="171"/>
      <c r="CG887" s="171"/>
      <c r="CH887" s="171"/>
      <c r="CI887" s="171"/>
      <c r="CJ887" s="171"/>
      <c r="CK887" s="171"/>
      <c r="CL887" s="171"/>
      <c r="CM887" s="171"/>
      <c r="CN887" s="171"/>
      <c r="CO887" s="171"/>
      <c r="CP887" s="171"/>
      <c r="CQ887" s="171"/>
      <c r="CR887" s="171"/>
      <c r="CS887" s="171"/>
      <c r="CT887" s="171"/>
      <c r="CU887" s="171"/>
      <c r="CV887" s="171"/>
      <c r="CW887" s="171"/>
      <c r="CX887" s="171"/>
      <c r="CY887" s="171"/>
      <c r="CZ887" s="171"/>
      <c r="DA887" s="171"/>
      <c r="DB887" s="171"/>
      <c r="DC887" s="171"/>
      <c r="DD887" s="171"/>
      <c r="DE887" s="171"/>
      <c r="DF887" s="171"/>
      <c r="DG887" s="171"/>
      <c r="DH887" s="171"/>
      <c r="DI887" s="171"/>
      <c r="DJ887" s="171"/>
      <c r="DK887" s="171"/>
      <c r="DL887" s="171"/>
      <c r="DM887" s="171"/>
      <c r="DN887" s="171"/>
      <c r="DO887" s="171"/>
      <c r="DP887" s="171"/>
      <c r="DQ887" s="171"/>
      <c r="DR887" s="171"/>
      <c r="DS887" s="171"/>
      <c r="DT887" s="171"/>
      <c r="DU887" s="171"/>
      <c r="DV887" s="171"/>
      <c r="DW887" s="171"/>
      <c r="DX887" s="171"/>
      <c r="DY887" s="171"/>
      <c r="DZ887" s="171"/>
      <c r="EA887" s="171"/>
      <c r="EB887" s="171"/>
      <c r="EC887" s="171"/>
      <c r="ED887" s="171"/>
      <c r="EE887" s="171"/>
      <c r="EF887" s="171"/>
      <c r="EG887" s="171"/>
      <c r="EH887" s="171"/>
      <c r="EI887" s="171"/>
      <c r="EJ887" s="171"/>
      <c r="EK887" s="171"/>
      <c r="EL887" s="171"/>
      <c r="EM887" s="171"/>
      <c r="EN887" s="171"/>
    </row>
    <row r="888" spans="43:144" ht="15" x14ac:dyDescent="0.25">
      <c r="AQ888" s="171"/>
      <c r="AR888"/>
      <c r="AS888"/>
      <c r="AT888"/>
      <c r="AU888"/>
      <c r="AV888"/>
      <c r="AW888"/>
      <c r="AX888"/>
      <c r="AY888"/>
      <c r="AZ888"/>
      <c r="BA888"/>
      <c r="BB888"/>
      <c r="BC888"/>
      <c r="BD888"/>
      <c r="BE888" s="171"/>
      <c r="BF888" s="171"/>
      <c r="BG888" s="171"/>
      <c r="BH888" s="171"/>
      <c r="BI888" s="171"/>
      <c r="BJ888" s="171"/>
      <c r="BK888" s="171"/>
      <c r="BL888" s="171"/>
      <c r="BM888" s="171"/>
      <c r="BN888" s="171"/>
      <c r="BO888" s="171"/>
      <c r="BP888" s="171"/>
      <c r="BQ888" s="171"/>
      <c r="BR888" s="171"/>
      <c r="BS888" s="171"/>
      <c r="BT888" s="171"/>
      <c r="BU888" s="171"/>
      <c r="BV888" s="171"/>
      <c r="BW888" s="171"/>
      <c r="BX888" s="171"/>
      <c r="BY888" s="171"/>
      <c r="BZ888" s="171"/>
      <c r="CA888" s="171"/>
      <c r="CB888" s="171"/>
      <c r="CC888" s="171"/>
      <c r="CD888" s="171"/>
      <c r="CE888" s="171"/>
      <c r="CF888" s="171"/>
      <c r="CG888" s="171"/>
      <c r="CH888" s="171"/>
      <c r="CI888" s="171"/>
      <c r="CJ888" s="171"/>
      <c r="CK888" s="171"/>
      <c r="CL888" s="171"/>
      <c r="CM888" s="171"/>
      <c r="CN888" s="171"/>
      <c r="CO888" s="171"/>
      <c r="CP888" s="171"/>
      <c r="CQ888" s="171"/>
      <c r="CR888" s="171"/>
      <c r="CS888" s="171"/>
      <c r="CT888" s="171"/>
      <c r="CU888" s="171"/>
      <c r="CV888" s="171"/>
      <c r="CW888" s="171"/>
      <c r="CX888" s="171"/>
      <c r="CY888" s="171"/>
      <c r="CZ888" s="171"/>
      <c r="DA888" s="171"/>
      <c r="DB888" s="171"/>
      <c r="DC888" s="171"/>
      <c r="DD888" s="171"/>
      <c r="DE888" s="171"/>
      <c r="DF888" s="171"/>
      <c r="DG888" s="171"/>
      <c r="DH888" s="171"/>
      <c r="DI888" s="171"/>
      <c r="DJ888" s="171"/>
      <c r="DK888" s="171"/>
      <c r="DL888" s="171"/>
      <c r="DM888" s="171"/>
      <c r="DN888" s="171"/>
      <c r="DO888" s="171"/>
      <c r="DP888" s="171"/>
      <c r="DQ888" s="171"/>
      <c r="DR888" s="171"/>
      <c r="DS888" s="171"/>
      <c r="DT888" s="171"/>
      <c r="DU888" s="171"/>
      <c r="DV888" s="171"/>
      <c r="DW888" s="171"/>
      <c r="DX888" s="171"/>
      <c r="DY888" s="171"/>
      <c r="DZ888" s="171"/>
      <c r="EA888" s="171"/>
      <c r="EB888" s="171"/>
      <c r="EC888" s="171"/>
      <c r="ED888" s="171"/>
      <c r="EE888" s="171"/>
      <c r="EF888" s="171"/>
      <c r="EG888" s="171"/>
      <c r="EH888" s="171"/>
      <c r="EI888" s="171"/>
      <c r="EJ888" s="171"/>
      <c r="EK888" s="171"/>
      <c r="EL888" s="171"/>
      <c r="EM888" s="171"/>
      <c r="EN888" s="171"/>
    </row>
    <row r="889" spans="43:144" ht="15" x14ac:dyDescent="0.25">
      <c r="AQ889" s="171"/>
      <c r="AR889"/>
      <c r="AS889"/>
      <c r="AT889"/>
      <c r="AU889"/>
      <c r="AV889"/>
      <c r="AW889"/>
      <c r="AX889"/>
      <c r="AY889"/>
      <c r="AZ889"/>
      <c r="BA889"/>
      <c r="BB889"/>
      <c r="BC889"/>
      <c r="BD889"/>
      <c r="BE889" s="171"/>
      <c r="BF889" s="171"/>
      <c r="BG889" s="171"/>
      <c r="BH889" s="171"/>
      <c r="BI889" s="171"/>
      <c r="BJ889" s="171"/>
      <c r="BK889" s="171"/>
      <c r="BL889" s="171"/>
      <c r="BM889" s="171"/>
      <c r="BN889" s="171"/>
      <c r="BO889" s="171"/>
      <c r="BP889" s="171"/>
      <c r="BQ889" s="171"/>
      <c r="BR889" s="171"/>
      <c r="BS889" s="171"/>
      <c r="BT889" s="171"/>
      <c r="BU889" s="171"/>
      <c r="BV889" s="171"/>
      <c r="BW889" s="171"/>
      <c r="BX889" s="171"/>
      <c r="BY889" s="171"/>
      <c r="BZ889" s="171"/>
      <c r="CA889" s="171"/>
      <c r="CB889" s="171"/>
      <c r="CC889" s="171"/>
      <c r="CD889" s="171"/>
      <c r="CE889" s="171"/>
      <c r="CF889" s="171"/>
      <c r="CG889" s="171"/>
      <c r="CH889" s="171"/>
      <c r="CI889" s="171"/>
      <c r="CJ889" s="171"/>
      <c r="CK889" s="171"/>
      <c r="CL889" s="171"/>
      <c r="CM889" s="171"/>
      <c r="CN889" s="171"/>
      <c r="CO889" s="171"/>
      <c r="CP889" s="171"/>
      <c r="CQ889" s="171"/>
      <c r="CR889" s="171"/>
      <c r="CS889" s="171"/>
      <c r="CT889" s="171"/>
      <c r="CU889" s="171"/>
      <c r="CV889" s="171"/>
      <c r="CW889" s="171"/>
      <c r="CX889" s="171"/>
      <c r="CY889" s="171"/>
      <c r="CZ889" s="171"/>
      <c r="DA889" s="171"/>
      <c r="DB889" s="171"/>
      <c r="DC889" s="171"/>
      <c r="DD889" s="171"/>
      <c r="DE889" s="171"/>
      <c r="DF889" s="171"/>
      <c r="DG889" s="171"/>
      <c r="DH889" s="171"/>
      <c r="DI889" s="171"/>
      <c r="DJ889" s="171"/>
      <c r="DK889" s="171"/>
      <c r="DL889" s="171"/>
      <c r="DM889" s="171"/>
      <c r="DN889" s="171"/>
      <c r="DO889" s="171"/>
      <c r="DP889" s="171"/>
      <c r="DQ889" s="171"/>
      <c r="DR889" s="171"/>
      <c r="DS889" s="171"/>
      <c r="DT889" s="171"/>
      <c r="DU889" s="171"/>
      <c r="DV889" s="171"/>
      <c r="DW889" s="171"/>
      <c r="DX889" s="171"/>
      <c r="DY889" s="171"/>
      <c r="DZ889" s="171"/>
      <c r="EA889" s="171"/>
      <c r="EB889" s="171"/>
      <c r="EC889" s="171"/>
      <c r="ED889" s="171"/>
      <c r="EE889" s="171"/>
      <c r="EF889" s="171"/>
      <c r="EG889" s="171"/>
      <c r="EH889" s="171"/>
      <c r="EI889" s="171"/>
      <c r="EJ889" s="171"/>
      <c r="EK889" s="171"/>
      <c r="EL889" s="171"/>
      <c r="EM889" s="171"/>
      <c r="EN889" s="171"/>
    </row>
    <row r="890" spans="43:144" ht="15" x14ac:dyDescent="0.25">
      <c r="AQ890" s="171"/>
      <c r="AR890"/>
      <c r="AS890"/>
      <c r="AT890"/>
      <c r="AU890"/>
      <c r="AV890"/>
      <c r="AW890"/>
      <c r="AX890"/>
      <c r="AY890"/>
      <c r="AZ890"/>
      <c r="BA890"/>
      <c r="BB890"/>
      <c r="BC890"/>
      <c r="BD890"/>
      <c r="BE890" s="171"/>
      <c r="BF890" s="171"/>
      <c r="BG890" s="171"/>
      <c r="BH890" s="171"/>
      <c r="BI890" s="171"/>
      <c r="BJ890" s="171"/>
      <c r="BK890" s="171"/>
      <c r="BL890" s="171"/>
      <c r="BM890" s="171"/>
      <c r="BN890" s="171"/>
      <c r="BO890" s="171"/>
      <c r="BP890" s="171"/>
      <c r="BQ890" s="171"/>
      <c r="BR890" s="171"/>
      <c r="BS890" s="171"/>
      <c r="BT890" s="171"/>
      <c r="BU890" s="171"/>
      <c r="BV890" s="171"/>
      <c r="BW890" s="171"/>
      <c r="BX890" s="171"/>
      <c r="BY890" s="171"/>
      <c r="BZ890" s="171"/>
      <c r="CA890" s="171"/>
      <c r="CB890" s="171"/>
      <c r="CC890" s="171"/>
      <c r="CD890" s="171"/>
      <c r="CE890" s="171"/>
      <c r="CF890" s="171"/>
      <c r="CG890" s="171"/>
      <c r="CH890" s="171"/>
      <c r="CI890" s="171"/>
      <c r="CJ890" s="171"/>
      <c r="CK890" s="171"/>
      <c r="CL890" s="171"/>
      <c r="CM890" s="171"/>
      <c r="CN890" s="171"/>
      <c r="CO890" s="171"/>
      <c r="CP890" s="171"/>
      <c r="CQ890" s="171"/>
      <c r="CR890" s="171"/>
      <c r="CS890" s="171"/>
      <c r="CT890" s="171"/>
      <c r="CU890" s="171"/>
      <c r="CV890" s="171"/>
      <c r="CW890" s="171"/>
      <c r="CX890" s="171"/>
      <c r="CY890" s="171"/>
      <c r="CZ890" s="171"/>
      <c r="DA890" s="171"/>
      <c r="DB890" s="171"/>
      <c r="DC890" s="171"/>
      <c r="DD890" s="171"/>
      <c r="DE890" s="171"/>
      <c r="DF890" s="171"/>
      <c r="DG890" s="171"/>
      <c r="DH890" s="171"/>
      <c r="DI890" s="171"/>
      <c r="DJ890" s="171"/>
      <c r="DK890" s="171"/>
      <c r="DL890" s="171"/>
      <c r="DM890" s="171"/>
      <c r="DN890" s="171"/>
      <c r="DO890" s="171"/>
      <c r="DP890" s="171"/>
      <c r="DQ890" s="171"/>
      <c r="DR890" s="171"/>
      <c r="DS890" s="171"/>
      <c r="DT890" s="171"/>
      <c r="DU890" s="171"/>
      <c r="DV890" s="171"/>
      <c r="DW890" s="171"/>
      <c r="DX890" s="171"/>
      <c r="DY890" s="171"/>
      <c r="DZ890" s="171"/>
      <c r="EA890" s="171"/>
      <c r="EB890" s="171"/>
      <c r="EC890" s="171"/>
      <c r="ED890" s="171"/>
      <c r="EE890" s="171"/>
      <c r="EF890" s="171"/>
      <c r="EG890" s="171"/>
      <c r="EH890" s="171"/>
      <c r="EI890" s="171"/>
      <c r="EJ890" s="171"/>
      <c r="EK890" s="171"/>
      <c r="EL890" s="171"/>
      <c r="EM890" s="171"/>
      <c r="EN890" s="171"/>
    </row>
    <row r="891" spans="43:144" ht="15" x14ac:dyDescent="0.25">
      <c r="AQ891" s="171"/>
      <c r="AR891"/>
      <c r="AS891"/>
      <c r="AT891"/>
      <c r="AU891"/>
      <c r="AV891"/>
      <c r="AW891"/>
      <c r="AX891"/>
      <c r="AY891"/>
      <c r="AZ891"/>
      <c r="BA891"/>
      <c r="BB891"/>
      <c r="BC891"/>
      <c r="BD891"/>
      <c r="BE891" s="171"/>
      <c r="BF891" s="171"/>
      <c r="BG891" s="171"/>
      <c r="BH891" s="171"/>
      <c r="BI891" s="171"/>
      <c r="BJ891" s="171"/>
      <c r="BK891" s="171"/>
      <c r="BL891" s="171"/>
      <c r="BM891" s="171"/>
      <c r="BN891" s="171"/>
      <c r="BO891" s="171"/>
      <c r="BP891" s="171"/>
      <c r="BQ891" s="171"/>
      <c r="BR891" s="171"/>
      <c r="BS891" s="171"/>
      <c r="BT891" s="171"/>
      <c r="BU891" s="171"/>
      <c r="BV891" s="171"/>
      <c r="BW891" s="171"/>
      <c r="BX891" s="171"/>
      <c r="BY891" s="171"/>
      <c r="BZ891" s="171"/>
      <c r="CA891" s="171"/>
      <c r="CB891" s="171"/>
      <c r="CC891" s="171"/>
      <c r="CD891" s="171"/>
      <c r="CE891" s="171"/>
      <c r="CF891" s="171"/>
      <c r="CG891" s="171"/>
      <c r="CH891" s="171"/>
      <c r="CI891" s="171"/>
      <c r="CJ891" s="171"/>
      <c r="CK891" s="171"/>
      <c r="CL891" s="171"/>
      <c r="CM891" s="171"/>
      <c r="CN891" s="171"/>
      <c r="CO891" s="171"/>
      <c r="CP891" s="171"/>
      <c r="CQ891" s="171"/>
      <c r="CR891" s="171"/>
      <c r="CS891" s="171"/>
      <c r="CT891" s="171"/>
      <c r="CU891" s="171"/>
      <c r="CV891" s="171"/>
      <c r="CW891" s="171"/>
      <c r="CX891" s="171"/>
      <c r="CY891" s="171"/>
      <c r="CZ891" s="171"/>
      <c r="DA891" s="171"/>
      <c r="DB891" s="171"/>
      <c r="DC891" s="171"/>
      <c r="DD891" s="171"/>
      <c r="DE891" s="171"/>
      <c r="DF891" s="171"/>
      <c r="DG891" s="171"/>
      <c r="DH891" s="171"/>
      <c r="DI891" s="171"/>
      <c r="DJ891" s="171"/>
      <c r="DK891" s="171"/>
      <c r="DL891" s="171"/>
      <c r="DM891" s="171"/>
      <c r="DN891" s="171"/>
      <c r="DO891" s="171"/>
      <c r="DP891" s="171"/>
      <c r="DQ891" s="171"/>
      <c r="DR891" s="171"/>
      <c r="DS891" s="171"/>
      <c r="DT891" s="171"/>
      <c r="DU891" s="171"/>
      <c r="DV891" s="171"/>
      <c r="DW891" s="171"/>
      <c r="DX891" s="171"/>
      <c r="DY891" s="171"/>
      <c r="DZ891" s="171"/>
      <c r="EA891" s="171"/>
      <c r="EB891" s="171"/>
      <c r="EC891" s="171"/>
      <c r="ED891" s="171"/>
      <c r="EE891" s="171"/>
      <c r="EF891" s="171"/>
      <c r="EG891" s="171"/>
      <c r="EH891" s="171"/>
      <c r="EI891" s="171"/>
      <c r="EJ891" s="171"/>
      <c r="EK891" s="171"/>
      <c r="EL891" s="171"/>
      <c r="EM891" s="171"/>
      <c r="EN891" s="171"/>
    </row>
    <row r="892" spans="43:144" ht="15" x14ac:dyDescent="0.25">
      <c r="AQ892" s="171"/>
      <c r="AR892"/>
      <c r="AS892"/>
      <c r="AT892"/>
      <c r="AU892"/>
      <c r="AV892"/>
      <c r="AW892"/>
      <c r="AX892"/>
      <c r="AY892"/>
      <c r="AZ892"/>
      <c r="BA892"/>
      <c r="BB892"/>
      <c r="BC892"/>
      <c r="BD892"/>
      <c r="BE892" s="171"/>
      <c r="BF892" s="171"/>
      <c r="BG892" s="171"/>
      <c r="BH892" s="171"/>
      <c r="BI892" s="171"/>
      <c r="BJ892" s="171"/>
      <c r="BK892" s="171"/>
      <c r="BL892" s="171"/>
      <c r="BM892" s="171"/>
      <c r="BN892" s="171"/>
      <c r="BO892" s="171"/>
      <c r="BP892" s="171"/>
      <c r="BQ892" s="171"/>
      <c r="BR892" s="171"/>
      <c r="BS892" s="171"/>
      <c r="BT892" s="171"/>
      <c r="BU892" s="171"/>
      <c r="BV892" s="171"/>
      <c r="BW892" s="171"/>
      <c r="BX892" s="171"/>
      <c r="BY892" s="171"/>
      <c r="BZ892" s="171"/>
      <c r="CA892" s="171"/>
      <c r="CB892" s="171"/>
      <c r="CC892" s="171"/>
      <c r="CD892" s="171"/>
      <c r="CE892" s="171"/>
      <c r="CF892" s="171"/>
      <c r="CG892" s="171"/>
      <c r="CH892" s="171"/>
      <c r="CI892" s="171"/>
      <c r="CJ892" s="171"/>
      <c r="CK892" s="171"/>
      <c r="CL892" s="171"/>
      <c r="CM892" s="171"/>
      <c r="CN892" s="171"/>
      <c r="CO892" s="171"/>
      <c r="CP892" s="171"/>
      <c r="CQ892" s="171"/>
      <c r="CR892" s="171"/>
      <c r="CS892" s="171"/>
      <c r="CT892" s="171"/>
      <c r="CU892" s="171"/>
      <c r="CV892" s="171"/>
      <c r="CW892" s="171"/>
      <c r="CX892" s="171"/>
      <c r="CY892" s="171"/>
      <c r="CZ892" s="171"/>
      <c r="DA892" s="171"/>
      <c r="DB892" s="171"/>
      <c r="DC892" s="171"/>
      <c r="DD892" s="171"/>
      <c r="DE892" s="171"/>
      <c r="DF892" s="171"/>
      <c r="DG892" s="171"/>
      <c r="DH892" s="171"/>
      <c r="DI892" s="171"/>
      <c r="DJ892" s="171"/>
      <c r="DK892" s="171"/>
      <c r="DL892" s="171"/>
      <c r="DM892" s="171"/>
      <c r="DN892" s="171"/>
      <c r="DO892" s="171"/>
      <c r="DP892" s="171"/>
      <c r="DQ892" s="171"/>
      <c r="DR892" s="171"/>
      <c r="DS892" s="171"/>
      <c r="DT892" s="171"/>
      <c r="DU892" s="171"/>
      <c r="DV892" s="171"/>
      <c r="DW892" s="171"/>
      <c r="DX892" s="171"/>
      <c r="DY892" s="171"/>
      <c r="DZ892" s="171"/>
      <c r="EA892" s="171"/>
      <c r="EB892" s="171"/>
      <c r="EC892" s="171"/>
      <c r="ED892" s="171"/>
      <c r="EE892" s="171"/>
      <c r="EF892" s="171"/>
      <c r="EG892" s="171"/>
      <c r="EH892" s="171"/>
      <c r="EI892" s="171"/>
      <c r="EJ892" s="171"/>
      <c r="EK892" s="171"/>
      <c r="EL892" s="171"/>
      <c r="EM892" s="171"/>
      <c r="EN892" s="171"/>
    </row>
    <row r="893" spans="43:144" ht="15" x14ac:dyDescent="0.25">
      <c r="AQ893" s="171"/>
      <c r="AR893"/>
      <c r="AS893"/>
      <c r="AT893"/>
      <c r="AU893"/>
      <c r="AV893"/>
      <c r="AW893"/>
      <c r="AX893"/>
      <c r="AY893"/>
      <c r="AZ893"/>
      <c r="BA893"/>
      <c r="BB893"/>
      <c r="BC893"/>
      <c r="BD893"/>
      <c r="BE893" s="171"/>
      <c r="BF893" s="171"/>
      <c r="BG893" s="171"/>
      <c r="BH893" s="171"/>
      <c r="BI893" s="171"/>
      <c r="BJ893" s="171"/>
      <c r="BK893" s="171"/>
      <c r="BL893" s="171"/>
      <c r="BM893" s="171"/>
      <c r="BN893" s="171"/>
      <c r="BO893" s="171"/>
      <c r="BP893" s="171"/>
      <c r="BQ893" s="171"/>
      <c r="BR893" s="171"/>
      <c r="BS893" s="171"/>
      <c r="BT893" s="171"/>
      <c r="BU893" s="171"/>
      <c r="BV893" s="171"/>
      <c r="BW893" s="171"/>
      <c r="BX893" s="171"/>
      <c r="BY893" s="171"/>
      <c r="BZ893" s="171"/>
      <c r="CA893" s="171"/>
      <c r="CB893" s="171"/>
      <c r="CC893" s="171"/>
      <c r="CD893" s="171"/>
      <c r="CE893" s="171"/>
      <c r="CF893" s="171"/>
      <c r="CG893" s="171"/>
      <c r="CH893" s="171"/>
      <c r="CI893" s="171"/>
      <c r="CJ893" s="171"/>
      <c r="CK893" s="171"/>
      <c r="CL893" s="171"/>
      <c r="CM893" s="171"/>
      <c r="CN893" s="171"/>
      <c r="CO893" s="171"/>
      <c r="CP893" s="171"/>
      <c r="CQ893" s="171"/>
      <c r="CR893" s="171"/>
      <c r="CS893" s="171"/>
      <c r="CT893" s="171"/>
      <c r="CU893" s="171"/>
      <c r="CV893" s="171"/>
      <c r="CW893" s="171"/>
      <c r="CX893" s="171"/>
      <c r="CY893" s="171"/>
      <c r="CZ893" s="171"/>
      <c r="DA893" s="171"/>
      <c r="DB893" s="171"/>
      <c r="DC893" s="171"/>
      <c r="DD893" s="171"/>
      <c r="DE893" s="171"/>
      <c r="DF893" s="171"/>
      <c r="DG893" s="171"/>
      <c r="DH893" s="171"/>
      <c r="DI893" s="171"/>
      <c r="DJ893" s="171"/>
      <c r="DK893" s="171"/>
      <c r="DL893" s="171"/>
      <c r="DM893" s="171"/>
      <c r="DN893" s="171"/>
      <c r="DO893" s="171"/>
      <c r="DP893" s="171"/>
      <c r="DQ893" s="171"/>
      <c r="DR893" s="171"/>
      <c r="DS893" s="171"/>
      <c r="DT893" s="171"/>
      <c r="DU893" s="171"/>
      <c r="DV893" s="171"/>
      <c r="DW893" s="171"/>
      <c r="DX893" s="171"/>
      <c r="DY893" s="171"/>
      <c r="DZ893" s="171"/>
      <c r="EA893" s="171"/>
      <c r="EB893" s="171"/>
      <c r="EC893" s="171"/>
      <c r="ED893" s="171"/>
      <c r="EE893" s="171"/>
      <c r="EF893" s="171"/>
      <c r="EG893" s="171"/>
      <c r="EH893" s="171"/>
      <c r="EI893" s="171"/>
      <c r="EJ893" s="171"/>
      <c r="EK893" s="171"/>
      <c r="EL893" s="171"/>
      <c r="EM893" s="171"/>
      <c r="EN893" s="171"/>
    </row>
    <row r="894" spans="43:144" ht="15" x14ac:dyDescent="0.25">
      <c r="AQ894" s="171"/>
      <c r="AR894"/>
      <c r="AS894"/>
      <c r="AT894"/>
      <c r="AU894"/>
      <c r="AV894"/>
      <c r="AW894"/>
      <c r="AX894"/>
      <c r="AY894"/>
      <c r="AZ894"/>
      <c r="BA894"/>
      <c r="BB894"/>
      <c r="BC894"/>
      <c r="BD894"/>
      <c r="BE894" s="171"/>
      <c r="BF894" s="171"/>
      <c r="BG894" s="171"/>
      <c r="BH894" s="171"/>
      <c r="BI894" s="171"/>
      <c r="BJ894" s="171"/>
      <c r="BK894" s="171"/>
      <c r="BL894" s="171"/>
      <c r="BM894" s="171"/>
      <c r="BN894" s="171"/>
      <c r="BO894" s="171"/>
      <c r="BP894" s="171"/>
      <c r="BQ894" s="171"/>
      <c r="BR894" s="171"/>
      <c r="BS894" s="171"/>
      <c r="BT894" s="171"/>
      <c r="BU894" s="171"/>
      <c r="BV894" s="171"/>
      <c r="BW894" s="171"/>
      <c r="BX894" s="171"/>
      <c r="BY894" s="171"/>
      <c r="BZ894" s="171"/>
      <c r="CA894" s="171"/>
      <c r="CB894" s="171"/>
      <c r="CC894" s="171"/>
      <c r="CD894" s="171"/>
      <c r="CE894" s="171"/>
      <c r="CF894" s="171"/>
      <c r="CG894" s="171"/>
      <c r="CH894" s="171"/>
      <c r="CI894" s="171"/>
      <c r="CJ894" s="171"/>
      <c r="CK894" s="171"/>
      <c r="CL894" s="171"/>
      <c r="CM894" s="171"/>
      <c r="CN894" s="171"/>
      <c r="CO894" s="171"/>
      <c r="CP894" s="171"/>
      <c r="CQ894" s="171"/>
      <c r="CR894" s="171"/>
      <c r="CS894" s="171"/>
      <c r="CT894" s="171"/>
      <c r="CU894" s="171"/>
      <c r="CV894" s="171"/>
      <c r="CW894" s="171"/>
      <c r="CX894" s="171"/>
      <c r="CY894" s="171"/>
      <c r="CZ894" s="171"/>
      <c r="DA894" s="171"/>
      <c r="DB894" s="171"/>
      <c r="DC894" s="171"/>
      <c r="DD894" s="171"/>
      <c r="DE894" s="171"/>
      <c r="DF894" s="171"/>
      <c r="DG894" s="171"/>
      <c r="DH894" s="171"/>
      <c r="DI894" s="171"/>
      <c r="DJ894" s="171"/>
      <c r="DK894" s="171"/>
      <c r="DL894" s="171"/>
      <c r="DM894" s="171"/>
      <c r="DN894" s="171"/>
      <c r="DO894" s="171"/>
      <c r="DP894" s="171"/>
      <c r="DQ894" s="171"/>
      <c r="DR894" s="171"/>
      <c r="DS894" s="171"/>
      <c r="DT894" s="171"/>
      <c r="DU894" s="171"/>
      <c r="DV894" s="171"/>
      <c r="DW894" s="171"/>
      <c r="DX894" s="171"/>
      <c r="DY894" s="171"/>
      <c r="DZ894" s="171"/>
      <c r="EA894" s="171"/>
      <c r="EB894" s="171"/>
      <c r="EC894" s="171"/>
      <c r="ED894" s="171"/>
      <c r="EE894" s="171"/>
      <c r="EF894" s="171"/>
      <c r="EG894" s="171"/>
      <c r="EH894" s="171"/>
      <c r="EI894" s="171"/>
      <c r="EJ894" s="171"/>
      <c r="EK894" s="171"/>
      <c r="EL894" s="171"/>
      <c r="EM894" s="171"/>
      <c r="EN894" s="171"/>
    </row>
    <row r="895" spans="43:144" ht="15" x14ac:dyDescent="0.25">
      <c r="AQ895" s="171"/>
      <c r="AR895"/>
      <c r="AS895"/>
      <c r="AT895"/>
      <c r="AU895"/>
      <c r="AV895"/>
      <c r="AW895"/>
      <c r="AX895"/>
      <c r="AY895"/>
      <c r="AZ895"/>
      <c r="BA895"/>
      <c r="BB895"/>
      <c r="BC895"/>
      <c r="BD895"/>
      <c r="BE895" s="171"/>
      <c r="BF895" s="171"/>
      <c r="BG895" s="171"/>
      <c r="BH895" s="171"/>
      <c r="BI895" s="171"/>
      <c r="BJ895" s="171"/>
      <c r="BK895" s="171"/>
      <c r="BL895" s="171"/>
      <c r="BM895" s="171"/>
      <c r="BN895" s="171"/>
      <c r="BO895" s="171"/>
      <c r="BP895" s="171"/>
      <c r="BQ895" s="171"/>
      <c r="BR895" s="171"/>
      <c r="BS895" s="171"/>
      <c r="BT895" s="171"/>
      <c r="BU895" s="171"/>
      <c r="BV895" s="171"/>
      <c r="BW895" s="171"/>
      <c r="BX895" s="171"/>
      <c r="BY895" s="171"/>
      <c r="BZ895" s="171"/>
      <c r="CA895" s="171"/>
      <c r="CB895" s="171"/>
      <c r="CC895" s="171"/>
      <c r="CD895" s="171"/>
      <c r="CE895" s="171"/>
      <c r="CF895" s="171"/>
      <c r="CG895" s="171"/>
      <c r="CH895" s="171"/>
      <c r="CI895" s="171"/>
      <c r="CJ895" s="171"/>
      <c r="CK895" s="171"/>
      <c r="CL895" s="171"/>
      <c r="CM895" s="171"/>
      <c r="CN895" s="171"/>
      <c r="CO895" s="171"/>
      <c r="CP895" s="171"/>
      <c r="CQ895" s="171"/>
      <c r="CR895" s="171"/>
      <c r="CS895" s="171"/>
      <c r="CT895" s="171"/>
      <c r="CU895" s="171"/>
      <c r="CV895" s="171"/>
      <c r="CW895" s="171"/>
      <c r="CX895" s="171"/>
      <c r="CY895" s="171"/>
      <c r="CZ895" s="171"/>
      <c r="DA895" s="171"/>
      <c r="DB895" s="171"/>
      <c r="DC895" s="171"/>
      <c r="DD895" s="171"/>
      <c r="DE895" s="171"/>
      <c r="DF895" s="171"/>
      <c r="DG895" s="171"/>
      <c r="DH895" s="171"/>
      <c r="DI895" s="171"/>
      <c r="DJ895" s="171"/>
      <c r="DK895" s="171"/>
      <c r="DL895" s="171"/>
      <c r="DM895" s="171"/>
      <c r="DN895" s="171"/>
      <c r="DO895" s="171"/>
      <c r="DP895" s="171"/>
      <c r="DQ895" s="171"/>
      <c r="DR895" s="171"/>
      <c r="DS895" s="171"/>
      <c r="DT895" s="171"/>
      <c r="DU895" s="171"/>
      <c r="DV895" s="171"/>
      <c r="DW895" s="171"/>
      <c r="DX895" s="171"/>
      <c r="DY895" s="171"/>
      <c r="DZ895" s="171"/>
      <c r="EA895" s="171"/>
      <c r="EB895" s="171"/>
      <c r="EC895" s="171"/>
      <c r="ED895" s="171"/>
      <c r="EE895" s="171"/>
      <c r="EF895" s="171"/>
      <c r="EG895" s="171"/>
      <c r="EH895" s="171"/>
      <c r="EI895" s="171"/>
      <c r="EJ895" s="171"/>
      <c r="EK895" s="171"/>
      <c r="EL895" s="171"/>
      <c r="EM895" s="171"/>
      <c r="EN895" s="171"/>
    </row>
    <row r="896" spans="43:144" ht="15" x14ac:dyDescent="0.25">
      <c r="AQ896" s="171"/>
      <c r="AR896"/>
      <c r="AS896"/>
      <c r="AT896"/>
      <c r="AU896"/>
      <c r="AV896"/>
      <c r="AW896"/>
      <c r="AX896"/>
      <c r="AY896"/>
      <c r="AZ896"/>
      <c r="BA896"/>
      <c r="BB896"/>
      <c r="BC896"/>
      <c r="BD896"/>
      <c r="BE896" s="171"/>
      <c r="BF896" s="171"/>
      <c r="BG896" s="171"/>
      <c r="BH896" s="171"/>
      <c r="BI896" s="171"/>
      <c r="BJ896" s="171"/>
      <c r="BK896" s="171"/>
      <c r="BL896" s="171"/>
      <c r="BM896" s="171"/>
      <c r="BN896" s="171"/>
      <c r="BO896" s="171"/>
      <c r="BP896" s="171"/>
      <c r="BQ896" s="171"/>
      <c r="BR896" s="171"/>
      <c r="BS896" s="171"/>
      <c r="BT896" s="171"/>
      <c r="BU896" s="171"/>
      <c r="BV896" s="171"/>
      <c r="BW896" s="171"/>
      <c r="BX896" s="171"/>
      <c r="BY896" s="171"/>
      <c r="BZ896" s="171"/>
      <c r="CA896" s="171"/>
      <c r="CB896" s="171"/>
      <c r="CC896" s="171"/>
      <c r="CD896" s="171"/>
      <c r="CE896" s="171"/>
      <c r="CF896" s="171"/>
      <c r="CG896" s="171"/>
      <c r="CH896" s="171"/>
      <c r="CI896" s="171"/>
      <c r="CJ896" s="171"/>
      <c r="CK896" s="171"/>
      <c r="CL896" s="171"/>
      <c r="CM896" s="171"/>
      <c r="CN896" s="171"/>
      <c r="CO896" s="171"/>
      <c r="CP896" s="171"/>
      <c r="CQ896" s="171"/>
      <c r="CR896" s="171"/>
      <c r="CS896" s="171"/>
      <c r="CT896" s="171"/>
      <c r="CU896" s="171"/>
      <c r="CV896" s="171"/>
      <c r="CW896" s="171"/>
      <c r="CX896" s="171"/>
      <c r="CY896" s="171"/>
      <c r="CZ896" s="171"/>
      <c r="DA896" s="171"/>
      <c r="DB896" s="171"/>
      <c r="DC896" s="171"/>
      <c r="DD896" s="171"/>
      <c r="DE896" s="171"/>
      <c r="DF896" s="171"/>
      <c r="DG896" s="171"/>
      <c r="DH896" s="171"/>
      <c r="DI896" s="171"/>
      <c r="DJ896" s="171"/>
      <c r="DK896" s="171"/>
      <c r="DL896" s="171"/>
      <c r="DM896" s="171"/>
      <c r="DN896" s="171"/>
      <c r="DO896" s="171"/>
      <c r="DP896" s="171"/>
      <c r="DQ896" s="171"/>
      <c r="DR896" s="171"/>
      <c r="DS896" s="171"/>
      <c r="DT896" s="171"/>
      <c r="DU896" s="171"/>
      <c r="DV896" s="171"/>
      <c r="DW896" s="171"/>
      <c r="DX896" s="171"/>
      <c r="DY896" s="171"/>
      <c r="DZ896" s="171"/>
      <c r="EA896" s="171"/>
      <c r="EB896" s="171"/>
      <c r="EC896" s="171"/>
      <c r="ED896" s="171"/>
      <c r="EE896" s="171"/>
      <c r="EF896" s="171"/>
      <c r="EG896" s="171"/>
      <c r="EH896" s="171"/>
      <c r="EI896" s="171"/>
      <c r="EJ896" s="171"/>
      <c r="EK896" s="171"/>
      <c r="EL896" s="171"/>
      <c r="EM896" s="171"/>
      <c r="EN896" s="171"/>
    </row>
    <row r="897" spans="43:144" ht="15" x14ac:dyDescent="0.25">
      <c r="AQ897" s="171"/>
      <c r="AR897"/>
      <c r="AS897"/>
      <c r="AT897"/>
      <c r="AU897"/>
      <c r="AV897"/>
      <c r="AW897"/>
      <c r="AX897"/>
      <c r="AY897"/>
      <c r="AZ897"/>
      <c r="BA897"/>
      <c r="BB897"/>
      <c r="BC897"/>
      <c r="BD897"/>
      <c r="BE897" s="171"/>
      <c r="BF897" s="171"/>
      <c r="BG897" s="171"/>
      <c r="BH897" s="171"/>
      <c r="BI897" s="171"/>
      <c r="BJ897" s="171"/>
      <c r="BK897" s="171"/>
      <c r="BL897" s="171"/>
      <c r="BM897" s="171"/>
      <c r="BN897" s="171"/>
      <c r="BO897" s="171"/>
      <c r="BP897" s="171"/>
      <c r="BQ897" s="171"/>
      <c r="BR897" s="171"/>
      <c r="BS897" s="171"/>
      <c r="BT897" s="171"/>
      <c r="BU897" s="171"/>
      <c r="BV897" s="171"/>
      <c r="BW897" s="171"/>
      <c r="BX897" s="171"/>
      <c r="BY897" s="171"/>
      <c r="BZ897" s="171"/>
      <c r="CA897" s="171"/>
      <c r="CB897" s="171"/>
      <c r="CC897" s="171"/>
      <c r="CD897" s="171"/>
      <c r="CE897" s="171"/>
      <c r="CF897" s="171"/>
      <c r="CG897" s="171"/>
      <c r="CH897" s="171"/>
      <c r="CI897" s="171"/>
      <c r="CJ897" s="171"/>
      <c r="CK897" s="171"/>
      <c r="CL897" s="171"/>
      <c r="CM897" s="171"/>
      <c r="CN897" s="171"/>
      <c r="CO897" s="171"/>
      <c r="CP897" s="171"/>
      <c r="CQ897" s="171"/>
      <c r="CR897" s="171"/>
      <c r="CS897" s="171"/>
      <c r="CT897" s="171"/>
      <c r="CU897" s="171"/>
      <c r="CV897" s="171"/>
      <c r="CW897" s="171"/>
      <c r="CX897" s="171"/>
      <c r="CY897" s="171"/>
      <c r="CZ897" s="171"/>
      <c r="DA897" s="171"/>
      <c r="DB897" s="171"/>
      <c r="DC897" s="171"/>
      <c r="DD897" s="171"/>
      <c r="DE897" s="171"/>
      <c r="DF897" s="171"/>
      <c r="DG897" s="171"/>
      <c r="DH897" s="171"/>
      <c r="DI897" s="171"/>
      <c r="DJ897" s="171"/>
      <c r="DK897" s="171"/>
      <c r="DL897" s="171"/>
      <c r="DM897" s="171"/>
      <c r="DN897" s="171"/>
      <c r="DO897" s="171"/>
      <c r="DP897" s="171"/>
      <c r="DQ897" s="171"/>
      <c r="DR897" s="171"/>
      <c r="DS897" s="171"/>
      <c r="DT897" s="171"/>
      <c r="DU897" s="171"/>
      <c r="DV897" s="171"/>
      <c r="DW897" s="171"/>
      <c r="DX897" s="171"/>
      <c r="DY897" s="171"/>
      <c r="DZ897" s="171"/>
      <c r="EA897" s="171"/>
      <c r="EB897" s="171"/>
      <c r="EC897" s="171"/>
      <c r="ED897" s="171"/>
      <c r="EE897" s="171"/>
      <c r="EF897" s="171"/>
      <c r="EG897" s="171"/>
      <c r="EH897" s="171"/>
      <c r="EI897" s="171"/>
      <c r="EJ897" s="171"/>
      <c r="EK897" s="171"/>
      <c r="EL897" s="171"/>
      <c r="EM897" s="171"/>
      <c r="EN897" s="171"/>
    </row>
    <row r="898" spans="43:144" ht="15" x14ac:dyDescent="0.25">
      <c r="AQ898" s="171"/>
      <c r="AR898"/>
      <c r="AS898"/>
      <c r="AT898"/>
      <c r="AU898"/>
      <c r="AV898"/>
      <c r="AW898"/>
      <c r="AX898"/>
      <c r="AY898"/>
      <c r="AZ898"/>
      <c r="BA898"/>
      <c r="BB898"/>
      <c r="BC898"/>
      <c r="BD898"/>
      <c r="BE898" s="171"/>
      <c r="BF898" s="171"/>
      <c r="BG898" s="171"/>
      <c r="BH898" s="171"/>
      <c r="BI898" s="171"/>
      <c r="BJ898" s="171"/>
      <c r="BK898" s="171"/>
      <c r="BL898" s="171"/>
      <c r="BM898" s="171"/>
      <c r="BN898" s="171"/>
      <c r="BO898" s="171"/>
      <c r="BP898" s="171"/>
      <c r="BQ898" s="171"/>
      <c r="BR898" s="171"/>
      <c r="BS898" s="171"/>
      <c r="BT898" s="171"/>
      <c r="BU898" s="171"/>
      <c r="BV898" s="171"/>
      <c r="BW898" s="171"/>
      <c r="BX898" s="171"/>
      <c r="BY898" s="171"/>
      <c r="BZ898" s="171"/>
      <c r="CA898" s="171"/>
      <c r="CB898" s="171"/>
      <c r="CC898" s="171"/>
      <c r="CD898" s="171"/>
      <c r="CE898" s="171"/>
      <c r="CF898" s="171"/>
      <c r="CG898" s="171"/>
      <c r="CH898" s="171"/>
      <c r="CI898" s="171"/>
      <c r="CJ898" s="171"/>
      <c r="CK898" s="171"/>
      <c r="CL898" s="171"/>
      <c r="CM898" s="171"/>
      <c r="CN898" s="171"/>
      <c r="CO898" s="171"/>
      <c r="CP898" s="171"/>
      <c r="CQ898" s="171"/>
      <c r="CR898" s="171"/>
      <c r="CS898" s="171"/>
      <c r="CT898" s="171"/>
      <c r="CU898" s="171"/>
      <c r="CV898" s="171"/>
      <c r="CW898" s="171"/>
      <c r="CX898" s="171"/>
      <c r="CY898" s="171"/>
      <c r="CZ898" s="171"/>
      <c r="DA898" s="171"/>
      <c r="DB898" s="171"/>
      <c r="DC898" s="171"/>
      <c r="DD898" s="171"/>
      <c r="DE898" s="171"/>
      <c r="DF898" s="171"/>
      <c r="DG898" s="171"/>
      <c r="DH898" s="171"/>
      <c r="DI898" s="171"/>
      <c r="DJ898" s="171"/>
      <c r="DK898" s="171"/>
      <c r="DL898" s="171"/>
      <c r="DM898" s="171"/>
      <c r="DN898" s="171"/>
      <c r="DO898" s="171"/>
      <c r="DP898" s="171"/>
      <c r="DQ898" s="171"/>
      <c r="DR898" s="171"/>
      <c r="DS898" s="171"/>
      <c r="DT898" s="171"/>
      <c r="DU898" s="171"/>
      <c r="DV898" s="171"/>
      <c r="DW898" s="171"/>
      <c r="DX898" s="171"/>
      <c r="DY898" s="171"/>
      <c r="DZ898" s="171"/>
      <c r="EA898" s="171"/>
      <c r="EB898" s="171"/>
      <c r="EC898" s="171"/>
      <c r="ED898" s="171"/>
      <c r="EE898" s="171"/>
      <c r="EF898" s="171"/>
      <c r="EG898" s="171"/>
      <c r="EH898" s="171"/>
      <c r="EI898" s="171"/>
      <c r="EJ898" s="171"/>
      <c r="EK898" s="171"/>
      <c r="EL898" s="171"/>
      <c r="EM898" s="171"/>
      <c r="EN898" s="171"/>
    </row>
    <row r="899" spans="43:144" ht="15" x14ac:dyDescent="0.25">
      <c r="AQ899" s="171"/>
      <c r="AR899"/>
      <c r="AS899"/>
      <c r="AT899"/>
      <c r="AU899"/>
      <c r="AV899"/>
      <c r="AW899"/>
      <c r="AX899"/>
      <c r="AY899"/>
      <c r="AZ899"/>
      <c r="BA899"/>
      <c r="BB899"/>
      <c r="BC899"/>
      <c r="BD899"/>
      <c r="BE899" s="171"/>
      <c r="BF899" s="171"/>
      <c r="BG899" s="171"/>
      <c r="BH899" s="171"/>
      <c r="BI899" s="171"/>
      <c r="BJ899" s="171"/>
      <c r="BK899" s="171"/>
      <c r="BL899" s="171"/>
      <c r="BM899" s="171"/>
      <c r="BN899" s="171"/>
      <c r="BO899" s="171"/>
      <c r="BP899" s="171"/>
      <c r="BQ899" s="171"/>
      <c r="BR899" s="171"/>
      <c r="BS899" s="171"/>
      <c r="BT899" s="171"/>
      <c r="BU899" s="171"/>
      <c r="BV899" s="171"/>
      <c r="BW899" s="171"/>
      <c r="BX899" s="171"/>
      <c r="BY899" s="171"/>
      <c r="BZ899" s="171"/>
      <c r="CA899" s="171"/>
      <c r="CB899" s="171"/>
      <c r="CC899" s="171"/>
      <c r="CD899" s="171"/>
      <c r="CE899" s="171"/>
      <c r="CF899" s="171"/>
      <c r="CG899" s="171"/>
      <c r="CH899" s="171"/>
      <c r="CI899" s="171"/>
      <c r="CJ899" s="171"/>
      <c r="CK899" s="171"/>
      <c r="CL899" s="171"/>
      <c r="CM899" s="171"/>
      <c r="CN899" s="171"/>
      <c r="CO899" s="171"/>
      <c r="CP899" s="171"/>
      <c r="CQ899" s="171"/>
      <c r="CR899" s="171"/>
      <c r="CS899" s="171"/>
      <c r="CT899" s="171"/>
      <c r="CU899" s="171"/>
      <c r="CV899" s="171"/>
      <c r="CW899" s="171"/>
      <c r="CX899" s="171"/>
      <c r="CY899" s="171"/>
      <c r="CZ899" s="171"/>
      <c r="DA899" s="171"/>
      <c r="DB899" s="171"/>
      <c r="DC899" s="171"/>
      <c r="DD899" s="171"/>
      <c r="DE899" s="171"/>
      <c r="DF899" s="171"/>
      <c r="DG899" s="171"/>
      <c r="DH899" s="171"/>
      <c r="DI899" s="171"/>
      <c r="DJ899" s="171"/>
      <c r="DK899" s="171"/>
      <c r="DL899" s="171"/>
      <c r="DM899" s="171"/>
      <c r="DN899" s="171"/>
      <c r="DO899" s="171"/>
      <c r="DP899" s="171"/>
      <c r="DQ899" s="171"/>
      <c r="DR899" s="171"/>
      <c r="DS899" s="171"/>
      <c r="DT899" s="171"/>
      <c r="DU899" s="171"/>
      <c r="DV899" s="171"/>
      <c r="DW899" s="171"/>
      <c r="DX899" s="171"/>
      <c r="DY899" s="171"/>
      <c r="DZ899" s="171"/>
      <c r="EA899" s="171"/>
      <c r="EB899" s="171"/>
      <c r="EC899" s="171"/>
      <c r="ED899" s="171"/>
      <c r="EE899" s="171"/>
      <c r="EF899" s="171"/>
      <c r="EG899" s="171"/>
      <c r="EH899" s="171"/>
      <c r="EI899" s="171"/>
      <c r="EJ899" s="171"/>
      <c r="EK899" s="171"/>
      <c r="EL899" s="171"/>
      <c r="EM899" s="171"/>
      <c r="EN899" s="171"/>
    </row>
    <row r="900" spans="43:144" ht="15" x14ac:dyDescent="0.25">
      <c r="AQ900" s="171"/>
      <c r="AR900"/>
      <c r="AS900"/>
      <c r="AT900"/>
      <c r="AU900"/>
      <c r="AV900"/>
      <c r="AW900"/>
      <c r="AX900"/>
      <c r="AY900"/>
      <c r="AZ900"/>
      <c r="BA900"/>
      <c r="BB900"/>
      <c r="BC900"/>
      <c r="BD900"/>
      <c r="BE900" s="171"/>
      <c r="BF900" s="171"/>
      <c r="BG900" s="171"/>
      <c r="BH900" s="171"/>
      <c r="BI900" s="171"/>
      <c r="BJ900" s="171"/>
      <c r="BK900" s="171"/>
      <c r="BL900" s="171"/>
      <c r="BM900" s="171"/>
      <c r="BN900" s="171"/>
      <c r="BO900" s="171"/>
      <c r="BP900" s="171"/>
      <c r="BQ900" s="171"/>
      <c r="BR900" s="171"/>
      <c r="BS900" s="171"/>
      <c r="BT900" s="171"/>
      <c r="BU900" s="171"/>
      <c r="BV900" s="171"/>
      <c r="BW900" s="171"/>
      <c r="BX900" s="171"/>
      <c r="BY900" s="171"/>
      <c r="BZ900" s="171"/>
      <c r="CA900" s="171"/>
      <c r="CB900" s="171"/>
      <c r="CC900" s="171"/>
      <c r="CD900" s="171"/>
      <c r="CE900" s="171"/>
      <c r="CF900" s="171"/>
      <c r="CG900" s="171"/>
      <c r="CH900" s="171"/>
      <c r="CI900" s="171"/>
      <c r="CJ900" s="171"/>
      <c r="CK900" s="171"/>
      <c r="CL900" s="171"/>
      <c r="CM900" s="171"/>
      <c r="CN900" s="171"/>
      <c r="CO900" s="171"/>
      <c r="CP900" s="171"/>
      <c r="CQ900" s="171"/>
      <c r="CR900" s="171"/>
      <c r="CS900" s="171"/>
      <c r="CT900" s="171"/>
      <c r="CU900" s="171"/>
      <c r="CV900" s="171"/>
      <c r="CW900" s="171"/>
      <c r="CX900" s="171"/>
      <c r="CY900" s="171"/>
      <c r="CZ900" s="171"/>
      <c r="DA900" s="171"/>
      <c r="DB900" s="171"/>
      <c r="DC900" s="171"/>
      <c r="DD900" s="171"/>
      <c r="DE900" s="171"/>
      <c r="DF900" s="171"/>
      <c r="DG900" s="171"/>
      <c r="DH900" s="171"/>
      <c r="DI900" s="171"/>
      <c r="DJ900" s="171"/>
      <c r="DK900" s="171"/>
      <c r="DL900" s="171"/>
      <c r="DM900" s="171"/>
      <c r="DN900" s="171"/>
      <c r="DO900" s="171"/>
      <c r="DP900" s="171"/>
      <c r="DQ900" s="171"/>
      <c r="DR900" s="171"/>
      <c r="DS900" s="171"/>
      <c r="DT900" s="171"/>
      <c r="DU900" s="171"/>
      <c r="DV900" s="171"/>
      <c r="DW900" s="171"/>
      <c r="DX900" s="171"/>
      <c r="DY900" s="171"/>
      <c r="DZ900" s="171"/>
      <c r="EA900" s="171"/>
      <c r="EB900" s="171"/>
      <c r="EC900" s="171"/>
      <c r="ED900" s="171"/>
      <c r="EE900" s="171"/>
      <c r="EF900" s="171"/>
      <c r="EG900" s="171"/>
      <c r="EH900" s="171"/>
      <c r="EI900" s="171"/>
      <c r="EJ900" s="171"/>
      <c r="EK900" s="171"/>
      <c r="EL900" s="171"/>
      <c r="EM900" s="171"/>
      <c r="EN900" s="171"/>
    </row>
    <row r="901" spans="43:144" ht="15" x14ac:dyDescent="0.25">
      <c r="AQ901" s="171"/>
      <c r="AR901"/>
      <c r="AS901"/>
      <c r="AT901"/>
      <c r="AU901"/>
      <c r="AV901"/>
      <c r="AW901"/>
      <c r="AX901"/>
      <c r="AY901"/>
      <c r="AZ901"/>
      <c r="BA901"/>
      <c r="BB901"/>
      <c r="BC901"/>
      <c r="BD901"/>
      <c r="BE901" s="171"/>
      <c r="BF901" s="171"/>
      <c r="BG901" s="171"/>
      <c r="BH901" s="171"/>
      <c r="BI901" s="171"/>
      <c r="BJ901" s="171"/>
      <c r="BK901" s="171"/>
      <c r="BL901" s="171"/>
      <c r="BM901" s="171"/>
      <c r="BN901" s="171"/>
      <c r="BO901" s="171"/>
      <c r="BP901" s="171"/>
      <c r="BQ901" s="171"/>
      <c r="BR901" s="171"/>
      <c r="BS901" s="171"/>
      <c r="BT901" s="171"/>
      <c r="BU901" s="171"/>
      <c r="BV901" s="171"/>
      <c r="BW901" s="171"/>
      <c r="BX901" s="171"/>
      <c r="BY901" s="171"/>
      <c r="BZ901" s="171"/>
      <c r="CA901" s="171"/>
      <c r="CB901" s="171"/>
      <c r="CC901" s="171"/>
      <c r="CD901" s="171"/>
      <c r="CE901" s="171"/>
      <c r="CF901" s="171"/>
      <c r="CG901" s="171"/>
      <c r="CH901" s="171"/>
      <c r="CI901" s="171"/>
      <c r="CJ901" s="171"/>
      <c r="CK901" s="171"/>
      <c r="CL901" s="171"/>
      <c r="CM901" s="171"/>
      <c r="CN901" s="171"/>
      <c r="CO901" s="171"/>
      <c r="CP901" s="171"/>
      <c r="CQ901" s="171"/>
      <c r="CR901" s="171"/>
      <c r="CS901" s="171"/>
      <c r="CT901" s="171"/>
      <c r="CU901" s="171"/>
      <c r="CV901" s="171"/>
      <c r="CW901" s="171"/>
      <c r="CX901" s="171"/>
      <c r="CY901" s="171"/>
      <c r="CZ901" s="171"/>
      <c r="DA901" s="171"/>
      <c r="DB901" s="171"/>
      <c r="DC901" s="171"/>
      <c r="DD901" s="171"/>
      <c r="DE901" s="171"/>
      <c r="DF901" s="171"/>
      <c r="DG901" s="171"/>
      <c r="DH901" s="171"/>
      <c r="DI901" s="171"/>
      <c r="DJ901" s="171"/>
      <c r="DK901" s="171"/>
      <c r="DL901" s="171"/>
      <c r="DM901" s="171"/>
      <c r="DN901" s="171"/>
      <c r="DO901" s="171"/>
      <c r="DP901" s="171"/>
      <c r="DQ901" s="171"/>
      <c r="DR901" s="171"/>
      <c r="DS901" s="171"/>
      <c r="DT901" s="171"/>
      <c r="DU901" s="171"/>
      <c r="DV901" s="171"/>
      <c r="DW901" s="171"/>
      <c r="DX901" s="171"/>
      <c r="DY901" s="171"/>
      <c r="DZ901" s="171"/>
      <c r="EA901" s="171"/>
      <c r="EB901" s="171"/>
      <c r="EC901" s="171"/>
      <c r="ED901" s="171"/>
      <c r="EE901" s="171"/>
      <c r="EF901" s="171"/>
      <c r="EG901" s="171"/>
      <c r="EH901" s="171"/>
      <c r="EI901" s="171"/>
      <c r="EJ901" s="171"/>
      <c r="EK901" s="171"/>
      <c r="EL901" s="171"/>
      <c r="EM901" s="171"/>
      <c r="EN901" s="171"/>
    </row>
    <row r="902" spans="43:144" ht="15" x14ac:dyDescent="0.25">
      <c r="AQ902" s="171"/>
      <c r="AR902"/>
      <c r="AS902"/>
      <c r="AT902"/>
      <c r="AU902"/>
      <c r="AV902"/>
      <c r="AW902"/>
      <c r="AX902"/>
      <c r="AY902"/>
      <c r="AZ902"/>
      <c r="BA902"/>
      <c r="BB902"/>
      <c r="BC902"/>
      <c r="BD902"/>
      <c r="BE902" s="171"/>
      <c r="BF902" s="171"/>
      <c r="BG902" s="171"/>
      <c r="BH902" s="171"/>
      <c r="BI902" s="171"/>
      <c r="BJ902" s="171"/>
      <c r="BK902" s="171"/>
      <c r="BL902" s="171"/>
      <c r="BM902" s="171"/>
      <c r="BN902" s="171"/>
      <c r="BO902" s="171"/>
      <c r="BP902" s="171"/>
      <c r="BQ902" s="171"/>
      <c r="BR902" s="171"/>
      <c r="BS902" s="171"/>
      <c r="BT902" s="171"/>
      <c r="BU902" s="171"/>
      <c r="BV902" s="171"/>
      <c r="BW902" s="171"/>
      <c r="BX902" s="171"/>
      <c r="BY902" s="171"/>
      <c r="BZ902" s="171"/>
      <c r="CA902" s="171"/>
      <c r="CB902" s="171"/>
      <c r="CC902" s="171"/>
      <c r="CD902" s="171"/>
      <c r="CE902" s="171"/>
      <c r="CF902" s="171"/>
      <c r="CG902" s="171"/>
      <c r="CH902" s="171"/>
      <c r="CI902" s="171"/>
      <c r="CJ902" s="171"/>
      <c r="CK902" s="171"/>
      <c r="CL902" s="171"/>
      <c r="CM902" s="171"/>
      <c r="CN902" s="171"/>
      <c r="CO902" s="171"/>
      <c r="CP902" s="171"/>
      <c r="CQ902" s="171"/>
      <c r="CR902" s="171"/>
      <c r="CS902" s="171"/>
      <c r="CT902" s="171"/>
      <c r="CU902" s="171"/>
      <c r="CV902" s="171"/>
      <c r="CW902" s="171"/>
      <c r="CX902" s="171"/>
      <c r="CY902" s="171"/>
      <c r="CZ902" s="171"/>
      <c r="DA902" s="171"/>
      <c r="DB902" s="171"/>
      <c r="DC902" s="171"/>
      <c r="DD902" s="171"/>
      <c r="DE902" s="171"/>
      <c r="DF902" s="171"/>
      <c r="DG902" s="171"/>
      <c r="DH902" s="171"/>
      <c r="DI902" s="171"/>
      <c r="DJ902" s="171"/>
      <c r="DK902" s="171"/>
      <c r="DL902" s="171"/>
      <c r="DM902" s="171"/>
      <c r="DN902" s="171"/>
      <c r="DO902" s="171"/>
      <c r="DP902" s="171"/>
      <c r="DQ902" s="171"/>
      <c r="DR902" s="171"/>
      <c r="DS902" s="171"/>
      <c r="DT902" s="171"/>
      <c r="DU902" s="171"/>
      <c r="DV902" s="171"/>
      <c r="DW902" s="171"/>
      <c r="DX902" s="171"/>
      <c r="DY902" s="171"/>
      <c r="DZ902" s="171"/>
      <c r="EA902" s="171"/>
      <c r="EB902" s="171"/>
      <c r="EC902" s="171"/>
      <c r="ED902" s="171"/>
      <c r="EE902" s="171"/>
      <c r="EF902" s="171"/>
      <c r="EG902" s="171"/>
      <c r="EH902" s="171"/>
      <c r="EI902" s="171"/>
      <c r="EJ902" s="171"/>
      <c r="EK902" s="171"/>
      <c r="EL902" s="171"/>
      <c r="EM902" s="171"/>
      <c r="EN902" s="171"/>
    </row>
    <row r="903" spans="43:144" ht="15" x14ac:dyDescent="0.25">
      <c r="AQ903" s="171"/>
      <c r="AR903"/>
      <c r="AS903"/>
      <c r="AT903"/>
      <c r="AU903"/>
      <c r="AV903"/>
      <c r="AW903"/>
      <c r="AX903"/>
      <c r="AY903"/>
      <c r="AZ903"/>
      <c r="BA903"/>
      <c r="BB903"/>
      <c r="BC903"/>
      <c r="BD903"/>
      <c r="BE903" s="171"/>
      <c r="BF903" s="171"/>
      <c r="BG903" s="171"/>
      <c r="BH903" s="171"/>
      <c r="BI903" s="171"/>
      <c r="BJ903" s="171"/>
      <c r="BK903" s="171"/>
      <c r="BL903" s="171"/>
      <c r="BM903" s="171"/>
      <c r="BN903" s="171"/>
      <c r="BO903" s="171"/>
      <c r="BP903" s="171"/>
      <c r="BQ903" s="171"/>
      <c r="BR903" s="171"/>
      <c r="BS903" s="171"/>
      <c r="BT903" s="171"/>
      <c r="BU903" s="171"/>
      <c r="BV903" s="171"/>
      <c r="BW903" s="171"/>
      <c r="BX903" s="171"/>
      <c r="BY903" s="171"/>
      <c r="BZ903" s="171"/>
      <c r="CA903" s="171"/>
      <c r="CB903" s="171"/>
      <c r="CC903" s="171"/>
      <c r="CD903" s="171"/>
      <c r="CE903" s="171"/>
      <c r="CF903" s="171"/>
      <c r="CG903" s="171"/>
      <c r="CH903" s="171"/>
      <c r="CI903" s="171"/>
      <c r="CJ903" s="171"/>
      <c r="CK903" s="171"/>
      <c r="CL903" s="171"/>
      <c r="CM903" s="171"/>
      <c r="CN903" s="171"/>
      <c r="CO903" s="171"/>
      <c r="CP903" s="171"/>
      <c r="CQ903" s="171"/>
      <c r="CR903" s="171"/>
      <c r="CS903" s="171"/>
      <c r="CT903" s="171"/>
      <c r="CU903" s="171"/>
      <c r="CV903" s="171"/>
      <c r="CW903" s="171"/>
      <c r="CX903" s="171"/>
      <c r="CY903" s="171"/>
      <c r="CZ903" s="171"/>
      <c r="DA903" s="171"/>
      <c r="DB903" s="171"/>
      <c r="DC903" s="171"/>
      <c r="DD903" s="171"/>
      <c r="DE903" s="171"/>
      <c r="DF903" s="171"/>
      <c r="DG903" s="171"/>
      <c r="DH903" s="171"/>
      <c r="DI903" s="171"/>
      <c r="DJ903" s="171"/>
      <c r="DK903" s="171"/>
      <c r="DL903" s="171"/>
      <c r="DM903" s="171"/>
      <c r="DN903" s="171"/>
      <c r="DO903" s="171"/>
      <c r="DP903" s="171"/>
      <c r="DQ903" s="171"/>
      <c r="DR903" s="171"/>
      <c r="DS903" s="171"/>
      <c r="DT903" s="171"/>
      <c r="DU903" s="171"/>
      <c r="DV903" s="171"/>
      <c r="DW903" s="171"/>
      <c r="DX903" s="171"/>
      <c r="DY903" s="171"/>
      <c r="DZ903" s="171"/>
      <c r="EA903" s="171"/>
      <c r="EB903" s="171"/>
      <c r="EC903" s="171"/>
      <c r="ED903" s="171"/>
      <c r="EE903" s="171"/>
      <c r="EF903" s="171"/>
      <c r="EG903" s="171"/>
      <c r="EH903" s="171"/>
      <c r="EI903" s="171"/>
      <c r="EJ903" s="171"/>
      <c r="EK903" s="171"/>
      <c r="EL903" s="171"/>
      <c r="EM903" s="171"/>
      <c r="EN903" s="171"/>
    </row>
    <row r="904" spans="43:144" ht="15" x14ac:dyDescent="0.25">
      <c r="AQ904" s="171"/>
      <c r="AR904"/>
      <c r="AS904"/>
      <c r="AT904"/>
      <c r="AU904"/>
      <c r="AV904"/>
      <c r="AW904"/>
      <c r="AX904"/>
      <c r="AY904"/>
      <c r="AZ904"/>
      <c r="BA904"/>
      <c r="BB904"/>
      <c r="BC904"/>
      <c r="BD904"/>
      <c r="BE904" s="171"/>
      <c r="BF904" s="171"/>
      <c r="BG904" s="171"/>
      <c r="BH904" s="171"/>
      <c r="BI904" s="171"/>
      <c r="BJ904" s="171"/>
      <c r="BK904" s="171"/>
      <c r="BL904" s="171"/>
      <c r="BM904" s="171"/>
      <c r="BN904" s="171"/>
      <c r="BO904" s="171"/>
      <c r="BP904" s="171"/>
      <c r="BQ904" s="171"/>
      <c r="BR904" s="171"/>
      <c r="BS904" s="171"/>
      <c r="BT904" s="171"/>
      <c r="BU904" s="171"/>
      <c r="BV904" s="171"/>
      <c r="BW904" s="171"/>
      <c r="BX904" s="171"/>
      <c r="BY904" s="171"/>
      <c r="BZ904" s="171"/>
      <c r="CA904" s="171"/>
      <c r="CB904" s="171"/>
      <c r="CC904" s="171"/>
      <c r="CD904" s="171"/>
      <c r="CE904" s="171"/>
      <c r="CF904" s="171"/>
      <c r="CG904" s="171"/>
      <c r="CH904" s="171"/>
      <c r="CI904" s="171"/>
      <c r="CJ904" s="171"/>
      <c r="CK904" s="171"/>
      <c r="CL904" s="171"/>
      <c r="CM904" s="171"/>
      <c r="CN904" s="171"/>
      <c r="CO904" s="171"/>
      <c r="CP904" s="171"/>
      <c r="CQ904" s="171"/>
      <c r="CR904" s="171"/>
      <c r="CS904" s="171"/>
      <c r="CT904" s="171"/>
      <c r="CU904" s="171"/>
      <c r="CV904" s="171"/>
      <c r="CW904" s="171"/>
      <c r="CX904" s="171"/>
      <c r="CY904" s="171"/>
      <c r="CZ904" s="171"/>
      <c r="DA904" s="171"/>
      <c r="DB904" s="171"/>
      <c r="DC904" s="171"/>
      <c r="DD904" s="171"/>
      <c r="DE904" s="171"/>
      <c r="DF904" s="171"/>
      <c r="DG904" s="171"/>
      <c r="DH904" s="171"/>
      <c r="DI904" s="171"/>
      <c r="DJ904" s="171"/>
      <c r="DK904" s="171"/>
      <c r="DL904" s="171"/>
      <c r="DM904" s="171"/>
      <c r="DN904" s="171"/>
      <c r="DO904" s="171"/>
      <c r="DP904" s="171"/>
      <c r="DQ904" s="171"/>
      <c r="DR904" s="171"/>
      <c r="DS904" s="171"/>
      <c r="DT904" s="171"/>
      <c r="DU904" s="171"/>
      <c r="DV904" s="171"/>
      <c r="DW904" s="171"/>
      <c r="DX904" s="171"/>
      <c r="DY904" s="171"/>
      <c r="DZ904" s="171"/>
      <c r="EA904" s="171"/>
      <c r="EB904" s="171"/>
      <c r="EC904" s="171"/>
      <c r="ED904" s="171"/>
      <c r="EE904" s="171"/>
      <c r="EF904" s="171"/>
      <c r="EG904" s="171"/>
      <c r="EH904" s="171"/>
      <c r="EI904" s="171"/>
      <c r="EJ904" s="171"/>
      <c r="EK904" s="171"/>
      <c r="EL904" s="171"/>
      <c r="EM904" s="171"/>
      <c r="EN904" s="171"/>
    </row>
    <row r="905" spans="43:144" ht="15" x14ac:dyDescent="0.25">
      <c r="AQ905" s="171"/>
      <c r="AR905"/>
      <c r="AS905"/>
      <c r="AT905"/>
      <c r="AU905"/>
      <c r="AV905"/>
      <c r="AW905"/>
      <c r="AX905"/>
      <c r="AY905"/>
      <c r="AZ905"/>
      <c r="BA905"/>
      <c r="BB905"/>
      <c r="BC905"/>
      <c r="BD905"/>
      <c r="BE905" s="171"/>
      <c r="BF905" s="171"/>
      <c r="BG905" s="171"/>
      <c r="BH905" s="171"/>
      <c r="BI905" s="171"/>
      <c r="BJ905" s="171"/>
      <c r="BK905" s="171"/>
      <c r="BL905" s="171"/>
      <c r="BM905" s="171"/>
      <c r="BN905" s="171"/>
      <c r="BO905" s="171"/>
      <c r="BP905" s="171"/>
      <c r="BQ905" s="171"/>
      <c r="BR905" s="171"/>
      <c r="BS905" s="171"/>
      <c r="BT905" s="171"/>
      <c r="BU905" s="171"/>
      <c r="BV905" s="171"/>
      <c r="BW905" s="171"/>
      <c r="BX905" s="171"/>
      <c r="BY905" s="171"/>
      <c r="BZ905" s="171"/>
      <c r="CA905" s="171"/>
      <c r="CB905" s="171"/>
      <c r="CC905" s="171"/>
      <c r="CD905" s="171"/>
      <c r="CE905" s="171"/>
      <c r="CF905" s="171"/>
      <c r="CG905" s="171"/>
      <c r="CH905" s="171"/>
      <c r="CI905" s="171"/>
      <c r="CJ905" s="171"/>
      <c r="CK905" s="171"/>
      <c r="CL905" s="171"/>
      <c r="CM905" s="171"/>
      <c r="CN905" s="171"/>
      <c r="CO905" s="171"/>
      <c r="CP905" s="171"/>
      <c r="CQ905" s="171"/>
      <c r="CR905" s="171"/>
      <c r="CS905" s="171"/>
      <c r="CT905" s="171"/>
      <c r="CU905" s="171"/>
      <c r="CV905" s="171"/>
      <c r="CW905" s="171"/>
      <c r="CX905" s="171"/>
      <c r="CY905" s="171"/>
      <c r="CZ905" s="171"/>
      <c r="DA905" s="171"/>
      <c r="DB905" s="171"/>
      <c r="DC905" s="171"/>
      <c r="DD905" s="171"/>
      <c r="DE905" s="171"/>
      <c r="DF905" s="171"/>
      <c r="DG905" s="171"/>
      <c r="DH905" s="171"/>
      <c r="DI905" s="171"/>
      <c r="DJ905" s="171"/>
      <c r="DK905" s="171"/>
      <c r="DL905" s="171"/>
      <c r="DM905" s="171"/>
      <c r="DN905" s="171"/>
      <c r="DO905" s="171"/>
      <c r="DP905" s="171"/>
      <c r="DQ905" s="171"/>
      <c r="DR905" s="171"/>
      <c r="DS905" s="171"/>
      <c r="DT905" s="171"/>
      <c r="DU905" s="171"/>
      <c r="DV905" s="171"/>
      <c r="DW905" s="171"/>
      <c r="DX905" s="171"/>
      <c r="DY905" s="171"/>
      <c r="DZ905" s="171"/>
      <c r="EA905" s="171"/>
      <c r="EB905" s="171"/>
      <c r="EC905" s="171"/>
      <c r="ED905" s="171"/>
      <c r="EE905" s="171"/>
      <c r="EF905" s="171"/>
      <c r="EG905" s="171"/>
      <c r="EH905" s="171"/>
      <c r="EI905" s="171"/>
      <c r="EJ905" s="171"/>
      <c r="EK905" s="171"/>
      <c r="EL905" s="171"/>
      <c r="EM905" s="171"/>
      <c r="EN905" s="171"/>
    </row>
    <row r="906" spans="43:144" ht="15" x14ac:dyDescent="0.25">
      <c r="AQ906" s="171"/>
      <c r="AR906"/>
      <c r="AS906"/>
      <c r="AT906"/>
      <c r="AU906"/>
      <c r="AV906"/>
      <c r="AW906"/>
      <c r="AX906"/>
      <c r="AY906"/>
      <c r="AZ906"/>
      <c r="BA906"/>
      <c r="BB906"/>
      <c r="BC906"/>
      <c r="BD906"/>
      <c r="BE906" s="171"/>
      <c r="BF906" s="171"/>
      <c r="BG906" s="171"/>
      <c r="BH906" s="171"/>
      <c r="BI906" s="171"/>
      <c r="BJ906" s="171"/>
      <c r="BK906" s="171"/>
      <c r="BL906" s="171"/>
      <c r="BM906" s="171"/>
      <c r="BN906" s="171"/>
      <c r="BO906" s="171"/>
      <c r="BP906" s="171"/>
      <c r="BQ906" s="171"/>
      <c r="BR906" s="171"/>
      <c r="BS906" s="171"/>
      <c r="BT906" s="171"/>
      <c r="BU906" s="171"/>
      <c r="BV906" s="171"/>
      <c r="BW906" s="171"/>
      <c r="BX906" s="171"/>
      <c r="BY906" s="171"/>
      <c r="BZ906" s="171"/>
      <c r="CA906" s="171"/>
      <c r="CB906" s="171"/>
      <c r="CC906" s="171"/>
      <c r="CD906" s="171"/>
      <c r="CE906" s="171"/>
      <c r="CF906" s="171"/>
      <c r="CG906" s="171"/>
      <c r="CH906" s="171"/>
      <c r="CI906" s="171"/>
      <c r="CJ906" s="171"/>
      <c r="CK906" s="171"/>
      <c r="CL906" s="171"/>
      <c r="CM906" s="171"/>
      <c r="CN906" s="171"/>
      <c r="CO906" s="171"/>
      <c r="CP906" s="171"/>
      <c r="CQ906" s="171"/>
      <c r="CR906" s="171"/>
      <c r="CS906" s="171"/>
      <c r="CT906" s="171"/>
      <c r="CU906" s="171"/>
      <c r="CV906" s="171"/>
      <c r="CW906" s="171"/>
      <c r="CX906" s="171"/>
      <c r="CY906" s="171"/>
      <c r="CZ906" s="171"/>
      <c r="DA906" s="171"/>
      <c r="DB906" s="171"/>
      <c r="DC906" s="171"/>
      <c r="DD906" s="171"/>
      <c r="DE906" s="171"/>
      <c r="DF906" s="171"/>
      <c r="DG906" s="171"/>
      <c r="DH906" s="171"/>
      <c r="DI906" s="171"/>
      <c r="DJ906" s="171"/>
      <c r="DK906" s="171"/>
      <c r="DL906" s="171"/>
      <c r="DM906" s="171"/>
      <c r="DN906" s="171"/>
      <c r="DO906" s="171"/>
      <c r="DP906" s="171"/>
      <c r="DQ906" s="171"/>
      <c r="DR906" s="171"/>
      <c r="DS906" s="171"/>
      <c r="DT906" s="171"/>
      <c r="DU906" s="171"/>
      <c r="DV906" s="171"/>
      <c r="DW906" s="171"/>
      <c r="DX906" s="171"/>
      <c r="DY906" s="171"/>
      <c r="DZ906" s="171"/>
      <c r="EA906" s="171"/>
      <c r="EB906" s="171"/>
      <c r="EC906" s="171"/>
      <c r="ED906" s="171"/>
      <c r="EE906" s="171"/>
      <c r="EF906" s="171"/>
      <c r="EG906" s="171"/>
      <c r="EH906" s="171"/>
      <c r="EI906" s="171"/>
      <c r="EJ906" s="171"/>
      <c r="EK906" s="171"/>
      <c r="EL906" s="171"/>
      <c r="EM906" s="171"/>
      <c r="EN906" s="171"/>
    </row>
    <row r="907" spans="43:144" ht="15" x14ac:dyDescent="0.25">
      <c r="AQ907" s="171"/>
      <c r="AR907"/>
      <c r="AS907"/>
      <c r="AT907"/>
      <c r="AU907"/>
      <c r="AV907"/>
      <c r="AW907"/>
      <c r="AX907"/>
      <c r="AY907"/>
      <c r="AZ907"/>
      <c r="BA907"/>
      <c r="BB907"/>
      <c r="BC907"/>
      <c r="BD907"/>
      <c r="BE907" s="171"/>
      <c r="BF907" s="171"/>
      <c r="BG907" s="171"/>
      <c r="BH907" s="171"/>
      <c r="BI907" s="171"/>
      <c r="BJ907" s="171"/>
      <c r="BK907" s="171"/>
      <c r="BL907" s="171"/>
      <c r="BM907" s="171"/>
      <c r="BN907" s="171"/>
      <c r="BO907" s="171"/>
      <c r="BP907" s="171"/>
      <c r="BQ907" s="171"/>
      <c r="BR907" s="171"/>
      <c r="BS907" s="171"/>
      <c r="BT907" s="171"/>
      <c r="BU907" s="171"/>
      <c r="BV907" s="171"/>
      <c r="BW907" s="171"/>
      <c r="BX907" s="171"/>
      <c r="BY907" s="171"/>
      <c r="BZ907" s="171"/>
      <c r="CA907" s="171"/>
      <c r="CB907" s="171"/>
      <c r="CC907" s="171"/>
      <c r="CD907" s="171"/>
      <c r="CE907" s="171"/>
      <c r="CF907" s="171"/>
      <c r="CG907" s="171"/>
      <c r="CH907" s="171"/>
      <c r="CI907" s="171"/>
      <c r="CJ907" s="171"/>
      <c r="CK907" s="171"/>
      <c r="CL907" s="171"/>
      <c r="CM907" s="171"/>
      <c r="CN907" s="171"/>
      <c r="CO907" s="171"/>
      <c r="CP907" s="171"/>
      <c r="CQ907" s="171"/>
      <c r="CR907" s="171"/>
      <c r="CS907" s="171"/>
      <c r="CT907" s="171"/>
      <c r="CU907" s="171"/>
      <c r="CV907" s="171"/>
      <c r="CW907" s="171"/>
      <c r="CX907" s="171"/>
      <c r="CY907" s="171"/>
      <c r="CZ907" s="171"/>
      <c r="DA907" s="171"/>
      <c r="DB907" s="171"/>
      <c r="DC907" s="171"/>
      <c r="DD907" s="171"/>
      <c r="DE907" s="171"/>
      <c r="DF907" s="171"/>
      <c r="DG907" s="171"/>
      <c r="DH907" s="171"/>
      <c r="DI907" s="171"/>
      <c r="DJ907" s="171"/>
      <c r="DK907" s="171"/>
      <c r="DL907" s="171"/>
      <c r="DM907" s="171"/>
      <c r="DN907" s="171"/>
      <c r="DO907" s="171"/>
      <c r="DP907" s="171"/>
      <c r="DQ907" s="171"/>
      <c r="DR907" s="171"/>
      <c r="DS907" s="171"/>
      <c r="DT907" s="171"/>
      <c r="DU907" s="171"/>
      <c r="DV907" s="171"/>
      <c r="DW907" s="171"/>
      <c r="DX907" s="171"/>
      <c r="DY907" s="171"/>
      <c r="DZ907" s="171"/>
      <c r="EA907" s="171"/>
      <c r="EB907" s="171"/>
      <c r="EC907" s="171"/>
      <c r="ED907" s="171"/>
      <c r="EE907" s="171"/>
      <c r="EF907" s="171"/>
      <c r="EG907" s="171"/>
      <c r="EH907" s="171"/>
      <c r="EI907" s="171"/>
      <c r="EJ907" s="171"/>
      <c r="EK907" s="171"/>
      <c r="EL907" s="171"/>
      <c r="EM907" s="171"/>
      <c r="EN907" s="171"/>
    </row>
    <row r="908" spans="43:144" ht="15" x14ac:dyDescent="0.25">
      <c r="AQ908" s="171"/>
      <c r="AR908"/>
      <c r="AS908"/>
      <c r="AT908"/>
      <c r="AU908"/>
      <c r="AV908"/>
      <c r="AW908"/>
      <c r="AX908"/>
      <c r="AY908"/>
      <c r="AZ908"/>
      <c r="BA908"/>
      <c r="BB908"/>
      <c r="BC908"/>
      <c r="BD908"/>
      <c r="BE908" s="171"/>
      <c r="BF908" s="171"/>
      <c r="BG908" s="171"/>
      <c r="BH908" s="171"/>
      <c r="BI908" s="171"/>
      <c r="BJ908" s="171"/>
      <c r="BK908" s="171"/>
      <c r="BL908" s="171"/>
      <c r="BM908" s="171"/>
      <c r="BN908" s="171"/>
      <c r="BO908" s="171"/>
      <c r="BP908" s="171"/>
      <c r="BQ908" s="171"/>
      <c r="BR908" s="171"/>
      <c r="BS908" s="171"/>
      <c r="BT908" s="171"/>
      <c r="BU908" s="171"/>
      <c r="BV908" s="171"/>
      <c r="BW908" s="171"/>
      <c r="BX908" s="171"/>
      <c r="BY908" s="171"/>
      <c r="BZ908" s="171"/>
      <c r="CA908" s="171"/>
      <c r="CB908" s="171"/>
      <c r="CC908" s="171"/>
      <c r="CD908" s="171"/>
      <c r="CE908" s="171"/>
      <c r="CF908" s="171"/>
      <c r="CG908" s="171"/>
      <c r="CH908" s="171"/>
      <c r="CI908" s="171"/>
      <c r="CJ908" s="171"/>
      <c r="CK908" s="171"/>
      <c r="CL908" s="171"/>
      <c r="CM908" s="171"/>
      <c r="CN908" s="171"/>
      <c r="CO908" s="171"/>
      <c r="CP908" s="171"/>
      <c r="CQ908" s="171"/>
      <c r="CR908" s="171"/>
      <c r="CS908" s="171"/>
      <c r="CT908" s="171"/>
      <c r="CU908" s="171"/>
      <c r="CV908" s="171"/>
      <c r="CW908" s="171"/>
      <c r="CX908" s="171"/>
      <c r="CY908" s="171"/>
      <c r="CZ908" s="171"/>
      <c r="DA908" s="171"/>
      <c r="DB908" s="171"/>
      <c r="DC908" s="171"/>
      <c r="DD908" s="171"/>
      <c r="DE908" s="171"/>
      <c r="DF908" s="171"/>
      <c r="DG908" s="171"/>
      <c r="DH908" s="171"/>
      <c r="DI908" s="171"/>
      <c r="DJ908" s="171"/>
      <c r="DK908" s="171"/>
      <c r="DL908" s="171"/>
      <c r="DM908" s="171"/>
      <c r="DN908" s="171"/>
      <c r="DO908" s="171"/>
      <c r="DP908" s="171"/>
      <c r="DQ908" s="171"/>
      <c r="DR908" s="171"/>
      <c r="DS908" s="171"/>
      <c r="DT908" s="171"/>
      <c r="DU908" s="171"/>
      <c r="DV908" s="171"/>
      <c r="DW908" s="171"/>
      <c r="DX908" s="171"/>
      <c r="DY908" s="171"/>
      <c r="DZ908" s="171"/>
      <c r="EA908" s="171"/>
      <c r="EB908" s="171"/>
      <c r="EC908" s="171"/>
      <c r="ED908" s="171"/>
      <c r="EE908" s="171"/>
      <c r="EF908" s="171"/>
      <c r="EG908" s="171"/>
      <c r="EH908" s="171"/>
      <c r="EI908" s="171"/>
      <c r="EJ908" s="171"/>
      <c r="EK908" s="171"/>
      <c r="EL908" s="171"/>
      <c r="EM908" s="171"/>
      <c r="EN908" s="171"/>
    </row>
    <row r="909" spans="43:144" ht="15" x14ac:dyDescent="0.25">
      <c r="AQ909" s="171"/>
      <c r="AR909"/>
      <c r="AS909"/>
      <c r="AT909"/>
      <c r="AU909"/>
      <c r="AV909"/>
      <c r="AW909"/>
      <c r="AX909"/>
      <c r="AY909"/>
      <c r="AZ909"/>
      <c r="BA909"/>
      <c r="BB909"/>
      <c r="BC909"/>
      <c r="BD909"/>
      <c r="BE909" s="171"/>
      <c r="BF909" s="171"/>
      <c r="BG909" s="171"/>
      <c r="BH909" s="171"/>
      <c r="BI909" s="171"/>
      <c r="BJ909" s="171"/>
      <c r="BK909" s="171"/>
      <c r="BL909" s="171"/>
      <c r="BM909" s="171"/>
      <c r="BN909" s="171"/>
      <c r="BO909" s="171"/>
      <c r="BP909" s="171"/>
      <c r="BQ909" s="171"/>
      <c r="BR909" s="171"/>
      <c r="BS909" s="171"/>
      <c r="BT909" s="171"/>
      <c r="BU909" s="171"/>
      <c r="BV909" s="171"/>
      <c r="BW909" s="171"/>
      <c r="BX909" s="171"/>
      <c r="BY909" s="171"/>
      <c r="BZ909" s="171"/>
      <c r="CA909" s="171"/>
      <c r="CB909" s="171"/>
      <c r="CC909" s="171"/>
      <c r="CD909" s="171"/>
      <c r="CE909" s="171"/>
      <c r="CF909" s="171"/>
      <c r="CG909" s="171"/>
      <c r="CH909" s="171"/>
      <c r="CI909" s="171"/>
      <c r="CJ909" s="171"/>
      <c r="CK909" s="171"/>
      <c r="CL909" s="171"/>
      <c r="CM909" s="171"/>
      <c r="CN909" s="171"/>
      <c r="CO909" s="171"/>
      <c r="CP909" s="171"/>
      <c r="CQ909" s="171"/>
      <c r="CR909" s="171"/>
      <c r="CS909" s="171"/>
      <c r="CT909" s="171"/>
      <c r="CU909" s="171"/>
      <c r="CV909" s="171"/>
      <c r="CW909" s="171"/>
      <c r="CX909" s="171"/>
      <c r="CY909" s="171"/>
      <c r="CZ909" s="171"/>
      <c r="DA909" s="171"/>
      <c r="DB909" s="171"/>
      <c r="DC909" s="171"/>
      <c r="DD909" s="171"/>
      <c r="DE909" s="171"/>
      <c r="DF909" s="171"/>
      <c r="DG909" s="171"/>
      <c r="DH909" s="171"/>
      <c r="DI909" s="171"/>
      <c r="DJ909" s="171"/>
      <c r="DK909" s="171"/>
      <c r="DL909" s="171"/>
      <c r="DM909" s="171"/>
      <c r="DN909" s="171"/>
      <c r="DO909" s="171"/>
      <c r="DP909" s="171"/>
      <c r="DQ909" s="171"/>
      <c r="DR909" s="171"/>
      <c r="DS909" s="171"/>
      <c r="DT909" s="171"/>
      <c r="DU909" s="171"/>
      <c r="DV909" s="171"/>
      <c r="DW909" s="171"/>
      <c r="DX909" s="171"/>
      <c r="DY909" s="171"/>
      <c r="DZ909" s="171"/>
      <c r="EA909" s="171"/>
      <c r="EB909" s="171"/>
      <c r="EC909" s="171"/>
      <c r="ED909" s="171"/>
      <c r="EE909" s="171"/>
      <c r="EF909" s="171"/>
      <c r="EG909" s="171"/>
      <c r="EH909" s="171"/>
      <c r="EI909" s="171"/>
      <c r="EJ909" s="171"/>
      <c r="EK909" s="171"/>
      <c r="EL909" s="171"/>
      <c r="EM909" s="171"/>
      <c r="EN909" s="171"/>
    </row>
    <row r="910" spans="43:144" ht="15" x14ac:dyDescent="0.25">
      <c r="AQ910" s="171"/>
      <c r="AR910"/>
      <c r="AS910"/>
      <c r="AT910"/>
      <c r="AU910"/>
      <c r="AV910"/>
      <c r="AW910"/>
      <c r="AX910"/>
      <c r="AY910"/>
      <c r="AZ910"/>
      <c r="BA910"/>
      <c r="BB910"/>
      <c r="BC910"/>
      <c r="BD910"/>
      <c r="BE910" s="171"/>
      <c r="BF910" s="171"/>
      <c r="BG910" s="171"/>
      <c r="BH910" s="171"/>
      <c r="BI910" s="171"/>
      <c r="BJ910" s="171"/>
      <c r="BK910" s="171"/>
      <c r="BL910" s="171"/>
      <c r="BM910" s="171"/>
      <c r="BN910" s="171"/>
      <c r="BO910" s="171"/>
      <c r="BP910" s="171"/>
      <c r="BQ910" s="171"/>
      <c r="BR910" s="171"/>
      <c r="BS910" s="171"/>
      <c r="BT910" s="171"/>
      <c r="BU910" s="171"/>
      <c r="BV910" s="171"/>
      <c r="BW910" s="171"/>
      <c r="BX910" s="171"/>
      <c r="BY910" s="171"/>
      <c r="BZ910" s="171"/>
      <c r="CA910" s="171"/>
      <c r="CB910" s="171"/>
      <c r="CC910" s="171"/>
      <c r="CD910" s="171"/>
      <c r="CE910" s="171"/>
      <c r="CF910" s="171"/>
      <c r="CG910" s="171"/>
      <c r="CH910" s="171"/>
      <c r="CI910" s="171"/>
      <c r="CJ910" s="171"/>
      <c r="CK910" s="171"/>
      <c r="CL910" s="171"/>
      <c r="CM910" s="171"/>
      <c r="CN910" s="171"/>
      <c r="CO910" s="171"/>
      <c r="CP910" s="171"/>
      <c r="CQ910" s="171"/>
      <c r="CR910" s="171"/>
      <c r="CS910" s="171"/>
      <c r="CT910" s="171"/>
      <c r="CU910" s="171"/>
      <c r="CV910" s="171"/>
      <c r="CW910" s="171"/>
      <c r="CX910" s="171"/>
      <c r="CY910" s="171"/>
      <c r="CZ910" s="171"/>
      <c r="DA910" s="171"/>
      <c r="DB910" s="171"/>
      <c r="DC910" s="171"/>
      <c r="DD910" s="171"/>
      <c r="DE910" s="171"/>
      <c r="DF910" s="171"/>
      <c r="DG910" s="171"/>
      <c r="DH910" s="171"/>
      <c r="DI910" s="171"/>
      <c r="DJ910" s="171"/>
      <c r="DK910" s="171"/>
      <c r="DL910" s="171"/>
      <c r="DM910" s="171"/>
      <c r="DN910" s="171"/>
      <c r="DO910" s="171"/>
      <c r="DP910" s="171"/>
      <c r="DQ910" s="171"/>
      <c r="DR910" s="171"/>
      <c r="DS910" s="171"/>
      <c r="DT910" s="171"/>
      <c r="DU910" s="171"/>
      <c r="DV910" s="171"/>
      <c r="DW910" s="171"/>
      <c r="DX910" s="171"/>
      <c r="DY910" s="171"/>
      <c r="DZ910" s="171"/>
      <c r="EA910" s="171"/>
      <c r="EB910" s="171"/>
      <c r="EC910" s="171"/>
      <c r="ED910" s="171"/>
      <c r="EE910" s="171"/>
      <c r="EF910" s="171"/>
      <c r="EG910" s="171"/>
      <c r="EH910" s="171"/>
      <c r="EI910" s="171"/>
      <c r="EJ910" s="171"/>
      <c r="EK910" s="171"/>
      <c r="EL910" s="171"/>
      <c r="EM910" s="171"/>
      <c r="EN910" s="171"/>
    </row>
    <row r="911" spans="43:144" ht="15" x14ac:dyDescent="0.25">
      <c r="AQ911" s="171"/>
      <c r="AR911"/>
      <c r="AS911"/>
      <c r="AT911"/>
      <c r="AU911"/>
      <c r="AV911"/>
      <c r="AW911"/>
      <c r="AX911"/>
      <c r="AY911"/>
      <c r="AZ911"/>
      <c r="BA911"/>
      <c r="BB911"/>
      <c r="BC911"/>
      <c r="BD911"/>
      <c r="BE911" s="171"/>
      <c r="BF911" s="171"/>
      <c r="BG911" s="171"/>
      <c r="BH911" s="171"/>
      <c r="BI911" s="171"/>
      <c r="BJ911" s="171"/>
      <c r="BK911" s="171"/>
      <c r="BL911" s="171"/>
      <c r="BM911" s="171"/>
      <c r="BN911" s="171"/>
      <c r="BO911" s="171"/>
      <c r="BP911" s="171"/>
      <c r="BQ911" s="171"/>
      <c r="BR911" s="171"/>
      <c r="BS911" s="171"/>
      <c r="BT911" s="171"/>
      <c r="BU911" s="171"/>
      <c r="BV911" s="171"/>
      <c r="BW911" s="171"/>
      <c r="BX911" s="171"/>
      <c r="BY911" s="171"/>
      <c r="BZ911" s="171"/>
      <c r="CA911" s="171"/>
      <c r="CB911" s="171"/>
      <c r="CC911" s="171"/>
      <c r="CD911" s="171"/>
      <c r="CE911" s="171"/>
      <c r="CF911" s="171"/>
      <c r="CG911" s="171"/>
      <c r="CH911" s="171"/>
      <c r="CI911" s="171"/>
      <c r="CJ911" s="171"/>
      <c r="CK911" s="171"/>
      <c r="CL911" s="171"/>
      <c r="CM911" s="171"/>
      <c r="CN911" s="171"/>
      <c r="CO911" s="171"/>
      <c r="CP911" s="171"/>
      <c r="CQ911" s="171"/>
      <c r="CR911" s="171"/>
      <c r="CS911" s="171"/>
      <c r="CT911" s="171"/>
      <c r="CU911" s="171"/>
      <c r="CV911" s="171"/>
      <c r="CW911" s="171"/>
      <c r="CX911" s="171"/>
      <c r="CY911" s="171"/>
      <c r="CZ911" s="171"/>
      <c r="DA911" s="171"/>
      <c r="DB911" s="171"/>
      <c r="DC911" s="171"/>
      <c r="DD911" s="171"/>
      <c r="DE911" s="171"/>
      <c r="DF911" s="171"/>
      <c r="DG911" s="171"/>
      <c r="DH911" s="171"/>
      <c r="DI911" s="171"/>
      <c r="DJ911" s="171"/>
      <c r="DK911" s="171"/>
      <c r="DL911" s="171"/>
      <c r="DM911" s="171"/>
      <c r="DN911" s="171"/>
      <c r="DO911" s="171"/>
      <c r="DP911" s="171"/>
      <c r="DQ911" s="171"/>
      <c r="DR911" s="171"/>
      <c r="DS911" s="171"/>
      <c r="DT911" s="171"/>
      <c r="DU911" s="171"/>
      <c r="DV911" s="171"/>
      <c r="DW911" s="171"/>
      <c r="DX911" s="171"/>
      <c r="DY911" s="171"/>
      <c r="DZ911" s="171"/>
      <c r="EA911" s="171"/>
      <c r="EB911" s="171"/>
      <c r="EC911" s="171"/>
      <c r="ED911" s="171"/>
      <c r="EE911" s="171"/>
      <c r="EF911" s="171"/>
      <c r="EG911" s="171"/>
      <c r="EH911" s="171"/>
      <c r="EI911" s="171"/>
      <c r="EJ911" s="171"/>
      <c r="EK911" s="171"/>
      <c r="EL911" s="171"/>
      <c r="EM911" s="171"/>
      <c r="EN911" s="171"/>
    </row>
    <row r="912" spans="43:144" ht="15" x14ac:dyDescent="0.25">
      <c r="AQ912" s="171"/>
      <c r="AR912"/>
      <c r="AS912"/>
      <c r="AT912"/>
      <c r="AU912"/>
      <c r="AV912"/>
      <c r="AW912"/>
      <c r="AX912"/>
      <c r="AY912"/>
      <c r="AZ912"/>
      <c r="BA912"/>
      <c r="BB912"/>
      <c r="BC912"/>
      <c r="BD912"/>
      <c r="BE912" s="171"/>
      <c r="BF912" s="171"/>
      <c r="BG912" s="171"/>
      <c r="BH912" s="171"/>
      <c r="BI912" s="171"/>
      <c r="BJ912" s="171"/>
      <c r="BK912" s="171"/>
      <c r="BL912" s="171"/>
      <c r="BM912" s="171"/>
      <c r="BN912" s="171"/>
      <c r="BO912" s="171"/>
      <c r="BP912" s="171"/>
      <c r="BQ912" s="171"/>
      <c r="BR912" s="171"/>
      <c r="BS912" s="171"/>
      <c r="BT912" s="171"/>
      <c r="BU912" s="171"/>
      <c r="BV912" s="171"/>
      <c r="BW912" s="171"/>
      <c r="BX912" s="171"/>
      <c r="BY912" s="171"/>
      <c r="BZ912" s="171"/>
      <c r="CA912" s="171"/>
      <c r="CB912" s="171"/>
      <c r="CC912" s="171"/>
      <c r="CD912" s="171"/>
      <c r="CE912" s="171"/>
      <c r="CF912" s="171"/>
      <c r="CG912" s="171"/>
      <c r="CH912" s="171"/>
      <c r="CI912" s="171"/>
      <c r="CJ912" s="171"/>
      <c r="CK912" s="171"/>
      <c r="CL912" s="171"/>
      <c r="CM912" s="171"/>
      <c r="CN912" s="171"/>
      <c r="CO912" s="171"/>
      <c r="CP912" s="171"/>
      <c r="CQ912" s="171"/>
      <c r="CR912" s="171"/>
      <c r="CS912" s="171"/>
      <c r="CT912" s="171"/>
      <c r="CU912" s="171"/>
      <c r="CV912" s="171"/>
      <c r="CW912" s="171"/>
      <c r="CX912" s="171"/>
      <c r="CY912" s="171"/>
      <c r="CZ912" s="171"/>
      <c r="DA912" s="171"/>
      <c r="DB912" s="171"/>
      <c r="DC912" s="171"/>
      <c r="DD912" s="171"/>
      <c r="DE912" s="171"/>
      <c r="DF912" s="171"/>
      <c r="DG912" s="171"/>
      <c r="DH912" s="171"/>
      <c r="DI912" s="171"/>
      <c r="DJ912" s="171"/>
      <c r="DK912" s="171"/>
      <c r="DL912" s="171"/>
      <c r="DM912" s="171"/>
      <c r="DN912" s="171"/>
      <c r="DO912" s="171"/>
      <c r="DP912" s="171"/>
      <c r="DQ912" s="171"/>
      <c r="DR912" s="171"/>
      <c r="DS912" s="171"/>
      <c r="DT912" s="171"/>
      <c r="DU912" s="171"/>
      <c r="DV912" s="171"/>
      <c r="DW912" s="171"/>
      <c r="DX912" s="171"/>
      <c r="DY912" s="171"/>
      <c r="DZ912" s="171"/>
      <c r="EA912" s="171"/>
      <c r="EB912" s="171"/>
      <c r="EC912" s="171"/>
      <c r="ED912" s="171"/>
      <c r="EE912" s="171"/>
      <c r="EF912" s="171"/>
      <c r="EG912" s="171"/>
      <c r="EH912" s="171"/>
      <c r="EI912" s="171"/>
      <c r="EJ912" s="171"/>
      <c r="EK912" s="171"/>
      <c r="EL912" s="171"/>
      <c r="EM912" s="171"/>
      <c r="EN912" s="171"/>
    </row>
    <row r="913" spans="43:144" ht="15" x14ac:dyDescent="0.25">
      <c r="AQ913" s="171"/>
      <c r="AR913"/>
      <c r="AS913"/>
      <c r="AT913"/>
      <c r="AU913"/>
      <c r="AV913"/>
      <c r="AW913"/>
      <c r="AX913"/>
      <c r="AY913"/>
      <c r="AZ913"/>
      <c r="BA913"/>
      <c r="BB913"/>
      <c r="BC913"/>
      <c r="BD913"/>
      <c r="BE913" s="171"/>
      <c r="BF913" s="171"/>
      <c r="BG913" s="171"/>
      <c r="BH913" s="171"/>
      <c r="BI913" s="171"/>
      <c r="BJ913" s="171"/>
      <c r="BK913" s="171"/>
      <c r="BL913" s="171"/>
      <c r="BM913" s="171"/>
      <c r="BN913" s="171"/>
      <c r="BO913" s="171"/>
      <c r="BP913" s="171"/>
      <c r="BQ913" s="171"/>
      <c r="BR913" s="171"/>
      <c r="BS913" s="171"/>
      <c r="BT913" s="171"/>
      <c r="BU913" s="171"/>
      <c r="BV913" s="171"/>
      <c r="BW913" s="171"/>
      <c r="BX913" s="171"/>
      <c r="BY913" s="171"/>
      <c r="BZ913" s="171"/>
      <c r="CA913" s="171"/>
      <c r="CB913" s="171"/>
      <c r="CC913" s="171"/>
      <c r="CD913" s="171"/>
      <c r="CE913" s="171"/>
      <c r="CF913" s="171"/>
      <c r="CG913" s="171"/>
      <c r="CH913" s="171"/>
      <c r="CI913" s="171"/>
      <c r="CJ913" s="171"/>
      <c r="CK913" s="171"/>
      <c r="CL913" s="171"/>
      <c r="CM913" s="171"/>
      <c r="CN913" s="171"/>
      <c r="CO913" s="171"/>
      <c r="CP913" s="171"/>
      <c r="CQ913" s="171"/>
      <c r="CR913" s="171"/>
      <c r="CS913" s="171"/>
      <c r="CT913" s="171"/>
      <c r="CU913" s="171"/>
      <c r="CV913" s="171"/>
      <c r="CW913" s="171"/>
      <c r="CX913" s="171"/>
      <c r="CY913" s="171"/>
      <c r="CZ913" s="171"/>
      <c r="DA913" s="171"/>
      <c r="DB913" s="171"/>
      <c r="DC913" s="171"/>
      <c r="DD913" s="171"/>
      <c r="DE913" s="171"/>
      <c r="DF913" s="171"/>
      <c r="DG913" s="171"/>
      <c r="DH913" s="171"/>
      <c r="DI913" s="171"/>
      <c r="DJ913" s="171"/>
      <c r="DK913" s="171"/>
      <c r="DL913" s="171"/>
      <c r="DM913" s="171"/>
      <c r="DN913" s="171"/>
      <c r="DO913" s="171"/>
      <c r="DP913" s="171"/>
      <c r="DQ913" s="171"/>
      <c r="DR913" s="171"/>
      <c r="DS913" s="171"/>
      <c r="DT913" s="171"/>
      <c r="DU913" s="171"/>
      <c r="DV913" s="171"/>
      <c r="DW913" s="171"/>
      <c r="DX913" s="171"/>
      <c r="DY913" s="171"/>
      <c r="DZ913" s="171"/>
      <c r="EA913" s="171"/>
      <c r="EB913" s="171"/>
      <c r="EC913" s="171"/>
      <c r="ED913" s="171"/>
      <c r="EE913" s="171"/>
      <c r="EF913" s="171"/>
      <c r="EG913" s="171"/>
      <c r="EH913" s="171"/>
      <c r="EI913" s="171"/>
      <c r="EJ913" s="171"/>
      <c r="EK913" s="171"/>
      <c r="EL913" s="171"/>
      <c r="EM913" s="171"/>
      <c r="EN913" s="171"/>
    </row>
    <row r="914" spans="43:144" ht="15" x14ac:dyDescent="0.25">
      <c r="AQ914" s="171"/>
      <c r="AR914"/>
      <c r="AS914"/>
      <c r="AT914"/>
      <c r="AU914"/>
      <c r="AV914"/>
      <c r="AW914"/>
      <c r="AX914"/>
      <c r="AY914"/>
      <c r="AZ914"/>
      <c r="BA914"/>
      <c r="BB914"/>
      <c r="BC914"/>
      <c r="BD914"/>
      <c r="BE914" s="171"/>
      <c r="BF914" s="171"/>
      <c r="BG914" s="171"/>
      <c r="BH914" s="171"/>
      <c r="BI914" s="171"/>
      <c r="BJ914" s="171"/>
      <c r="BK914" s="171"/>
      <c r="BL914" s="171"/>
      <c r="BM914" s="171"/>
      <c r="BN914" s="171"/>
      <c r="BO914" s="171"/>
      <c r="BP914" s="171"/>
      <c r="BQ914" s="171"/>
      <c r="BR914" s="171"/>
      <c r="BS914" s="171"/>
      <c r="BT914" s="171"/>
      <c r="BU914" s="171"/>
      <c r="BV914" s="171"/>
      <c r="BW914" s="171"/>
      <c r="BX914" s="171"/>
      <c r="BY914" s="171"/>
      <c r="BZ914" s="171"/>
      <c r="CA914" s="171"/>
      <c r="CB914" s="171"/>
      <c r="CC914" s="171"/>
      <c r="CD914" s="171"/>
      <c r="CE914" s="171"/>
      <c r="CF914" s="171"/>
      <c r="CG914" s="171"/>
      <c r="CH914" s="171"/>
      <c r="CI914" s="171"/>
      <c r="CJ914" s="171"/>
      <c r="CK914" s="171"/>
      <c r="CL914" s="171"/>
      <c r="CM914" s="171"/>
      <c r="CN914" s="171"/>
      <c r="CO914" s="171"/>
      <c r="CP914" s="171"/>
      <c r="CQ914" s="171"/>
      <c r="CR914" s="171"/>
      <c r="CS914" s="171"/>
      <c r="CT914" s="171"/>
      <c r="CU914" s="171"/>
      <c r="CV914" s="171"/>
      <c r="CW914" s="171"/>
      <c r="CX914" s="171"/>
      <c r="CY914" s="171"/>
      <c r="CZ914" s="171"/>
      <c r="DA914" s="171"/>
      <c r="DB914" s="171"/>
      <c r="DC914" s="171"/>
      <c r="DD914" s="171"/>
      <c r="DE914" s="171"/>
      <c r="DF914" s="171"/>
      <c r="DG914" s="171"/>
      <c r="DH914" s="171"/>
      <c r="DI914" s="171"/>
      <c r="DJ914" s="171"/>
      <c r="DK914" s="171"/>
      <c r="DL914" s="171"/>
      <c r="DM914" s="171"/>
      <c r="DN914" s="171"/>
      <c r="DO914" s="171"/>
      <c r="DP914" s="171"/>
      <c r="DQ914" s="171"/>
      <c r="DR914" s="171"/>
      <c r="DS914" s="171"/>
      <c r="DT914" s="171"/>
      <c r="DU914" s="171"/>
      <c r="DV914" s="171"/>
      <c r="DW914" s="171"/>
      <c r="DX914" s="171"/>
      <c r="DY914" s="171"/>
      <c r="DZ914" s="171"/>
      <c r="EA914" s="171"/>
      <c r="EB914" s="171"/>
      <c r="EC914" s="171"/>
      <c r="ED914" s="171"/>
      <c r="EE914" s="171"/>
      <c r="EF914" s="171"/>
      <c r="EG914" s="171"/>
      <c r="EH914" s="171"/>
      <c r="EI914" s="171"/>
      <c r="EJ914" s="171"/>
      <c r="EK914" s="171"/>
      <c r="EL914" s="171"/>
      <c r="EM914" s="171"/>
      <c r="EN914" s="171"/>
    </row>
    <row r="915" spans="43:144" ht="15" x14ac:dyDescent="0.25">
      <c r="AQ915" s="171"/>
      <c r="AR915"/>
      <c r="AS915"/>
      <c r="AT915"/>
      <c r="AU915"/>
      <c r="AV915"/>
      <c r="AW915"/>
      <c r="AX915"/>
      <c r="AY915"/>
      <c r="AZ915"/>
      <c r="BA915"/>
      <c r="BB915"/>
      <c r="BC915"/>
      <c r="BD915"/>
      <c r="BE915" s="171"/>
      <c r="BF915" s="171"/>
      <c r="BG915" s="171"/>
      <c r="BH915" s="171"/>
      <c r="BI915" s="171"/>
      <c r="BJ915" s="171"/>
      <c r="BK915" s="171"/>
      <c r="BL915" s="171"/>
      <c r="BM915" s="171"/>
      <c r="BN915" s="171"/>
      <c r="BO915" s="171"/>
      <c r="BP915" s="171"/>
      <c r="BQ915" s="171"/>
      <c r="BR915" s="171"/>
      <c r="BS915" s="171"/>
      <c r="BT915" s="171"/>
      <c r="BU915" s="171"/>
      <c r="BV915" s="171"/>
      <c r="BW915" s="171"/>
      <c r="BX915" s="171"/>
      <c r="BY915" s="171"/>
      <c r="BZ915" s="171"/>
      <c r="CA915" s="171"/>
      <c r="CB915" s="171"/>
      <c r="CC915" s="171"/>
      <c r="CD915" s="171"/>
      <c r="CE915" s="171"/>
      <c r="CF915" s="171"/>
      <c r="CG915" s="171"/>
      <c r="CH915" s="171"/>
      <c r="CI915" s="171"/>
      <c r="CJ915" s="171"/>
      <c r="CK915" s="171"/>
      <c r="CL915" s="171"/>
      <c r="CM915" s="171"/>
      <c r="CN915" s="171"/>
      <c r="CO915" s="171"/>
      <c r="CP915" s="171"/>
      <c r="CQ915" s="171"/>
      <c r="CR915" s="171"/>
      <c r="CS915" s="171"/>
      <c r="CT915" s="171"/>
      <c r="CU915" s="171"/>
      <c r="CV915" s="171"/>
      <c r="CW915" s="171"/>
      <c r="CX915" s="171"/>
      <c r="CY915" s="171"/>
      <c r="CZ915" s="171"/>
      <c r="DA915" s="171"/>
      <c r="DB915" s="171"/>
      <c r="DC915" s="171"/>
      <c r="DD915" s="171"/>
      <c r="DE915" s="171"/>
      <c r="DF915" s="171"/>
      <c r="DG915" s="171"/>
      <c r="DH915" s="171"/>
      <c r="DI915" s="171"/>
      <c r="DJ915" s="171"/>
      <c r="DK915" s="171"/>
      <c r="DL915" s="171"/>
      <c r="DM915" s="171"/>
      <c r="DN915" s="171"/>
      <c r="DO915" s="171"/>
      <c r="DP915" s="171"/>
      <c r="DQ915" s="171"/>
      <c r="DR915" s="171"/>
      <c r="DS915" s="171"/>
      <c r="DT915" s="171"/>
      <c r="DU915" s="171"/>
      <c r="DV915" s="171"/>
      <c r="DW915" s="171"/>
      <c r="DX915" s="171"/>
      <c r="DY915" s="171"/>
      <c r="DZ915" s="171"/>
      <c r="EA915" s="171"/>
      <c r="EB915" s="171"/>
      <c r="EC915" s="171"/>
      <c r="ED915" s="171"/>
      <c r="EE915" s="171"/>
      <c r="EF915" s="171"/>
      <c r="EG915" s="171"/>
      <c r="EH915" s="171"/>
      <c r="EI915" s="171"/>
      <c r="EJ915" s="171"/>
      <c r="EK915" s="171"/>
      <c r="EL915" s="171"/>
      <c r="EM915" s="171"/>
      <c r="EN915" s="171"/>
    </row>
    <row r="916" spans="43:144" ht="15" x14ac:dyDescent="0.25">
      <c r="AQ916" s="171"/>
      <c r="AR916"/>
      <c r="AS916"/>
      <c r="AT916"/>
      <c r="AU916"/>
      <c r="AV916"/>
      <c r="AW916"/>
      <c r="AX916"/>
      <c r="AY916"/>
      <c r="AZ916"/>
      <c r="BA916"/>
      <c r="BB916"/>
      <c r="BC916"/>
      <c r="BD916"/>
      <c r="BE916" s="171"/>
      <c r="BF916" s="171"/>
      <c r="BG916" s="171"/>
      <c r="BH916" s="171"/>
      <c r="BI916" s="171"/>
      <c r="BJ916" s="171"/>
      <c r="BK916" s="171"/>
      <c r="BL916" s="171"/>
      <c r="BM916" s="171"/>
      <c r="BN916" s="171"/>
      <c r="BO916" s="171"/>
      <c r="BP916" s="171"/>
      <c r="BQ916" s="171"/>
      <c r="BR916" s="171"/>
      <c r="BS916" s="171"/>
      <c r="BT916" s="171"/>
      <c r="BU916" s="171"/>
      <c r="BV916" s="171"/>
      <c r="BW916" s="171"/>
      <c r="BX916" s="171"/>
      <c r="BY916" s="171"/>
      <c r="BZ916" s="171"/>
      <c r="CA916" s="171"/>
      <c r="CB916" s="171"/>
      <c r="CC916" s="171"/>
      <c r="CD916" s="171"/>
      <c r="CE916" s="171"/>
      <c r="CF916" s="171"/>
      <c r="CG916" s="171"/>
      <c r="CH916" s="171"/>
      <c r="CI916" s="171"/>
      <c r="CJ916" s="171"/>
      <c r="CK916" s="171"/>
      <c r="CL916" s="171"/>
      <c r="CM916" s="171"/>
      <c r="CN916" s="171"/>
      <c r="CO916" s="171"/>
      <c r="CP916" s="171"/>
      <c r="CQ916" s="171"/>
      <c r="CR916" s="171"/>
      <c r="CS916" s="171"/>
      <c r="CT916" s="171"/>
      <c r="CU916" s="171"/>
      <c r="CV916" s="171"/>
      <c r="CW916" s="171"/>
      <c r="CX916" s="171"/>
      <c r="CY916" s="171"/>
      <c r="CZ916" s="171"/>
      <c r="DA916" s="171"/>
      <c r="DB916" s="171"/>
      <c r="DC916" s="171"/>
      <c r="DD916" s="171"/>
      <c r="DE916" s="171"/>
      <c r="DF916" s="171"/>
      <c r="DG916" s="171"/>
      <c r="DH916" s="171"/>
      <c r="DI916" s="171"/>
      <c r="DJ916" s="171"/>
      <c r="DK916" s="171"/>
      <c r="DL916" s="171"/>
      <c r="DM916" s="171"/>
      <c r="DN916" s="171"/>
      <c r="DO916" s="171"/>
      <c r="DP916" s="171"/>
      <c r="DQ916" s="171"/>
      <c r="DR916" s="171"/>
      <c r="DS916" s="171"/>
      <c r="DT916" s="171"/>
      <c r="DU916" s="171"/>
      <c r="DV916" s="171"/>
      <c r="DW916" s="171"/>
      <c r="DX916" s="171"/>
      <c r="DY916" s="171"/>
      <c r="DZ916" s="171"/>
      <c r="EA916" s="171"/>
      <c r="EB916" s="171"/>
      <c r="EC916" s="171"/>
      <c r="ED916" s="171"/>
      <c r="EE916" s="171"/>
      <c r="EF916" s="171"/>
      <c r="EG916" s="171"/>
      <c r="EH916" s="171"/>
      <c r="EI916" s="171"/>
      <c r="EJ916" s="171"/>
      <c r="EK916" s="171"/>
      <c r="EL916" s="171"/>
      <c r="EM916" s="171"/>
      <c r="EN916" s="171"/>
    </row>
    <row r="917" spans="43:144" ht="15" x14ac:dyDescent="0.25">
      <c r="AQ917" s="171"/>
      <c r="AR917"/>
      <c r="AS917"/>
      <c r="AT917"/>
      <c r="AU917"/>
      <c r="AV917"/>
      <c r="AW917"/>
      <c r="AX917"/>
      <c r="AY917"/>
      <c r="AZ917"/>
      <c r="BA917"/>
      <c r="BB917"/>
      <c r="BC917"/>
      <c r="BD917"/>
      <c r="BE917" s="171"/>
      <c r="BF917" s="171"/>
      <c r="BG917" s="171"/>
      <c r="BH917" s="171"/>
      <c r="BI917" s="171"/>
      <c r="BJ917" s="171"/>
      <c r="BK917" s="171"/>
      <c r="BL917" s="171"/>
      <c r="BM917" s="171"/>
      <c r="BN917" s="171"/>
      <c r="BO917" s="171"/>
      <c r="BP917" s="171"/>
      <c r="BQ917" s="171"/>
      <c r="BR917" s="171"/>
      <c r="BS917" s="171"/>
      <c r="BT917" s="171"/>
      <c r="BU917" s="171"/>
      <c r="BV917" s="171"/>
      <c r="BW917" s="171"/>
      <c r="BX917" s="171"/>
      <c r="BY917" s="171"/>
      <c r="BZ917" s="171"/>
      <c r="CA917" s="171"/>
      <c r="CB917" s="171"/>
      <c r="CC917" s="171"/>
      <c r="CD917" s="171"/>
      <c r="CE917" s="171"/>
      <c r="CF917" s="171"/>
      <c r="CG917" s="171"/>
      <c r="CH917" s="171"/>
      <c r="CI917" s="171"/>
      <c r="CJ917" s="171"/>
      <c r="CK917" s="171"/>
      <c r="CL917" s="171"/>
      <c r="CM917" s="171"/>
      <c r="CN917" s="171"/>
      <c r="CO917" s="171"/>
      <c r="CP917" s="171"/>
      <c r="CQ917" s="171"/>
      <c r="CR917" s="171"/>
      <c r="CS917" s="171"/>
      <c r="CT917" s="171"/>
      <c r="CU917" s="171"/>
      <c r="CV917" s="171"/>
      <c r="CW917" s="171"/>
      <c r="CX917" s="171"/>
      <c r="CY917" s="171"/>
      <c r="CZ917" s="171"/>
      <c r="DA917" s="171"/>
      <c r="DB917" s="171"/>
      <c r="DC917" s="171"/>
      <c r="DD917" s="171"/>
      <c r="DE917" s="171"/>
      <c r="DF917" s="171"/>
      <c r="DG917" s="171"/>
      <c r="DH917" s="171"/>
      <c r="DI917" s="171"/>
      <c r="DJ917" s="171"/>
      <c r="DK917" s="171"/>
      <c r="DL917" s="171"/>
      <c r="DM917" s="171"/>
      <c r="DN917" s="171"/>
      <c r="DO917" s="171"/>
      <c r="DP917" s="171"/>
      <c r="DQ917" s="171"/>
      <c r="DR917" s="171"/>
      <c r="DS917" s="171"/>
      <c r="DT917" s="171"/>
      <c r="DU917" s="171"/>
      <c r="DV917" s="171"/>
      <c r="DW917" s="171"/>
      <c r="DX917" s="171"/>
      <c r="DY917" s="171"/>
      <c r="DZ917" s="171"/>
      <c r="EA917" s="171"/>
      <c r="EB917" s="171"/>
      <c r="EC917" s="171"/>
      <c r="ED917" s="171"/>
      <c r="EE917" s="171"/>
      <c r="EF917" s="171"/>
      <c r="EG917" s="171"/>
      <c r="EH917" s="171"/>
      <c r="EI917" s="171"/>
      <c r="EJ917" s="171"/>
      <c r="EK917" s="171"/>
      <c r="EL917" s="171"/>
      <c r="EM917" s="171"/>
      <c r="EN917" s="171"/>
    </row>
    <row r="918" spans="43:144" ht="15" x14ac:dyDescent="0.25">
      <c r="AQ918" s="171"/>
      <c r="AR918"/>
      <c r="AS918"/>
      <c r="AT918"/>
      <c r="AU918"/>
      <c r="AV918"/>
      <c r="AW918"/>
      <c r="AX918"/>
      <c r="AY918"/>
      <c r="AZ918"/>
      <c r="BA918"/>
      <c r="BB918"/>
      <c r="BC918"/>
      <c r="BD918"/>
      <c r="BE918" s="171"/>
      <c r="BF918" s="171"/>
      <c r="BG918" s="171"/>
      <c r="BH918" s="171"/>
      <c r="BI918" s="171"/>
      <c r="BJ918" s="171"/>
      <c r="BK918" s="171"/>
      <c r="BL918" s="171"/>
      <c r="BM918" s="171"/>
      <c r="BN918" s="171"/>
      <c r="BO918" s="171"/>
      <c r="BP918" s="171"/>
      <c r="BQ918" s="171"/>
      <c r="BR918" s="171"/>
      <c r="BS918" s="171"/>
      <c r="BT918" s="171"/>
      <c r="BU918" s="171"/>
      <c r="BV918" s="171"/>
      <c r="BW918" s="171"/>
      <c r="BX918" s="171"/>
      <c r="BY918" s="171"/>
      <c r="BZ918" s="171"/>
      <c r="CA918" s="171"/>
      <c r="CB918" s="171"/>
      <c r="CC918" s="171"/>
      <c r="CD918" s="171"/>
      <c r="CE918" s="171"/>
      <c r="CF918" s="171"/>
      <c r="CG918" s="171"/>
      <c r="CH918" s="171"/>
      <c r="CI918" s="171"/>
      <c r="CJ918" s="171"/>
      <c r="CK918" s="171"/>
      <c r="CL918" s="171"/>
      <c r="CM918" s="171"/>
      <c r="CN918" s="171"/>
      <c r="CO918" s="171"/>
      <c r="CP918" s="171"/>
      <c r="CQ918" s="171"/>
      <c r="CR918" s="171"/>
      <c r="CS918" s="171"/>
      <c r="CT918" s="171"/>
      <c r="CU918" s="171"/>
      <c r="CV918" s="171"/>
      <c r="CW918" s="171"/>
      <c r="CX918" s="171"/>
      <c r="CY918" s="171"/>
      <c r="CZ918" s="171"/>
      <c r="DA918" s="171"/>
      <c r="DB918" s="171"/>
      <c r="DC918" s="171"/>
      <c r="DD918" s="171"/>
      <c r="DE918" s="171"/>
      <c r="DF918" s="171"/>
      <c r="DG918" s="171"/>
      <c r="DH918" s="171"/>
      <c r="DI918" s="171"/>
      <c r="DJ918" s="171"/>
      <c r="DK918" s="171"/>
      <c r="DL918" s="171"/>
      <c r="DM918" s="171"/>
      <c r="DN918" s="171"/>
      <c r="DO918" s="171"/>
      <c r="DP918" s="171"/>
      <c r="DQ918" s="171"/>
      <c r="DR918" s="171"/>
      <c r="DS918" s="171"/>
      <c r="DT918" s="171"/>
      <c r="DU918" s="171"/>
      <c r="DV918" s="171"/>
      <c r="DW918" s="171"/>
      <c r="DX918" s="171"/>
      <c r="DY918" s="171"/>
      <c r="DZ918" s="171"/>
      <c r="EA918" s="171"/>
      <c r="EB918" s="171"/>
      <c r="EC918" s="171"/>
      <c r="ED918" s="171"/>
      <c r="EE918" s="171"/>
      <c r="EF918" s="171"/>
      <c r="EG918" s="171"/>
      <c r="EH918" s="171"/>
      <c r="EI918" s="171"/>
      <c r="EJ918" s="171"/>
      <c r="EK918" s="171"/>
      <c r="EL918" s="171"/>
      <c r="EM918" s="171"/>
      <c r="EN918" s="171"/>
    </row>
    <row r="919" spans="43:144" ht="15" x14ac:dyDescent="0.25">
      <c r="AQ919" s="171"/>
      <c r="AR919"/>
      <c r="AS919"/>
      <c r="AT919"/>
      <c r="AU919"/>
      <c r="AV919"/>
      <c r="AW919"/>
      <c r="AX919"/>
      <c r="AY919"/>
      <c r="AZ919"/>
      <c r="BA919"/>
      <c r="BB919"/>
      <c r="BC919"/>
      <c r="BD919"/>
      <c r="BE919" s="171"/>
      <c r="BF919" s="171"/>
      <c r="BG919" s="171"/>
      <c r="BH919" s="171"/>
      <c r="BI919" s="171"/>
      <c r="BJ919" s="171"/>
      <c r="BK919" s="171"/>
      <c r="BL919" s="171"/>
      <c r="BM919" s="171"/>
      <c r="BN919" s="171"/>
      <c r="BO919" s="171"/>
      <c r="BP919" s="171"/>
      <c r="BQ919" s="171"/>
      <c r="BR919" s="171"/>
      <c r="BS919" s="171"/>
      <c r="BT919" s="171"/>
      <c r="BU919" s="171"/>
      <c r="BV919" s="171"/>
      <c r="BW919" s="171"/>
      <c r="BX919" s="171"/>
      <c r="BY919" s="171"/>
      <c r="BZ919" s="171"/>
      <c r="CA919" s="171"/>
      <c r="CB919" s="171"/>
      <c r="CC919" s="171"/>
      <c r="CD919" s="171"/>
      <c r="CE919" s="171"/>
      <c r="CF919" s="171"/>
      <c r="CG919" s="171"/>
      <c r="CH919" s="171"/>
      <c r="CI919" s="171"/>
      <c r="CJ919" s="171"/>
      <c r="CK919" s="171"/>
      <c r="CL919" s="171"/>
      <c r="CM919" s="171"/>
      <c r="CN919" s="171"/>
      <c r="CO919" s="171"/>
      <c r="CP919" s="171"/>
      <c r="CQ919" s="171"/>
      <c r="CR919" s="171"/>
      <c r="CS919" s="171"/>
      <c r="CT919" s="171"/>
      <c r="CU919" s="171"/>
      <c r="CV919" s="171"/>
      <c r="CW919" s="171"/>
      <c r="CX919" s="171"/>
      <c r="CY919" s="171"/>
      <c r="CZ919" s="171"/>
      <c r="DA919" s="171"/>
      <c r="DB919" s="171"/>
      <c r="DC919" s="171"/>
      <c r="DD919" s="171"/>
      <c r="DE919" s="171"/>
      <c r="DF919" s="171"/>
      <c r="DG919" s="171"/>
      <c r="DH919" s="171"/>
      <c r="DI919" s="171"/>
      <c r="DJ919" s="171"/>
      <c r="DK919" s="171"/>
      <c r="DL919" s="171"/>
      <c r="DM919" s="171"/>
      <c r="DN919" s="171"/>
      <c r="DO919" s="171"/>
      <c r="DP919" s="171"/>
      <c r="DQ919" s="171"/>
      <c r="DR919" s="171"/>
      <c r="DS919" s="171"/>
      <c r="DT919" s="171"/>
      <c r="DU919" s="171"/>
      <c r="DV919" s="171"/>
      <c r="DW919" s="171"/>
      <c r="DX919" s="171"/>
      <c r="DY919" s="171"/>
      <c r="DZ919" s="171"/>
      <c r="EA919" s="171"/>
      <c r="EB919" s="171"/>
      <c r="EC919" s="171"/>
      <c r="ED919" s="171"/>
      <c r="EE919" s="171"/>
      <c r="EF919" s="171"/>
      <c r="EG919" s="171"/>
      <c r="EH919" s="171"/>
      <c r="EI919" s="171"/>
      <c r="EJ919" s="171"/>
      <c r="EK919" s="171"/>
      <c r="EL919" s="171"/>
      <c r="EM919" s="171"/>
      <c r="EN919" s="171"/>
    </row>
    <row r="920" spans="43:144" ht="15" x14ac:dyDescent="0.25">
      <c r="AQ920" s="171"/>
      <c r="AR920"/>
      <c r="AS920"/>
      <c r="AT920"/>
      <c r="AU920"/>
      <c r="AV920"/>
      <c r="AW920"/>
      <c r="AX920"/>
      <c r="AY920"/>
      <c r="AZ920"/>
      <c r="BA920"/>
      <c r="BB920"/>
      <c r="BC920"/>
      <c r="BD920"/>
      <c r="BE920" s="171"/>
      <c r="BF920" s="171"/>
      <c r="BG920" s="171"/>
      <c r="BH920" s="171"/>
      <c r="BI920" s="171"/>
      <c r="BJ920" s="171"/>
      <c r="BK920" s="171"/>
      <c r="BL920" s="171"/>
      <c r="BM920" s="171"/>
      <c r="BN920" s="171"/>
      <c r="BO920" s="171"/>
      <c r="BP920" s="171"/>
      <c r="BQ920" s="171"/>
      <c r="BR920" s="171"/>
      <c r="BS920" s="171"/>
      <c r="BT920" s="171"/>
      <c r="BU920" s="171"/>
      <c r="BV920" s="171"/>
      <c r="BW920" s="171"/>
      <c r="BX920" s="171"/>
      <c r="BY920" s="171"/>
      <c r="BZ920" s="171"/>
      <c r="CA920" s="171"/>
      <c r="CB920" s="171"/>
      <c r="CC920" s="171"/>
      <c r="CD920" s="171"/>
      <c r="CE920" s="171"/>
      <c r="CF920" s="171"/>
      <c r="CG920" s="171"/>
      <c r="CH920" s="171"/>
      <c r="CI920" s="171"/>
      <c r="CJ920" s="171"/>
      <c r="CK920" s="171"/>
      <c r="CL920" s="171"/>
      <c r="CM920" s="171"/>
      <c r="CN920" s="171"/>
      <c r="CO920" s="171"/>
      <c r="CP920" s="171"/>
      <c r="CQ920" s="171"/>
      <c r="CR920" s="171"/>
      <c r="CS920" s="171"/>
      <c r="CT920" s="171"/>
      <c r="CU920" s="171"/>
      <c r="CV920" s="171"/>
      <c r="CW920" s="171"/>
      <c r="CX920" s="171"/>
      <c r="CY920" s="171"/>
      <c r="CZ920" s="171"/>
      <c r="DA920" s="171"/>
      <c r="DB920" s="171"/>
      <c r="DC920" s="171"/>
      <c r="DD920" s="171"/>
      <c r="DE920" s="171"/>
      <c r="DF920" s="171"/>
      <c r="DG920" s="171"/>
      <c r="DH920" s="171"/>
      <c r="DI920" s="171"/>
      <c r="DJ920" s="171"/>
      <c r="DK920" s="171"/>
      <c r="DL920" s="171"/>
      <c r="DM920" s="171"/>
      <c r="DN920" s="171"/>
      <c r="DO920" s="171"/>
      <c r="DP920" s="171"/>
      <c r="DQ920" s="171"/>
      <c r="DR920" s="171"/>
      <c r="DS920" s="171"/>
      <c r="DT920" s="171"/>
      <c r="DU920" s="171"/>
      <c r="DV920" s="171"/>
      <c r="DW920" s="171"/>
      <c r="DX920" s="171"/>
      <c r="DY920" s="171"/>
      <c r="DZ920" s="171"/>
      <c r="EA920" s="171"/>
      <c r="EB920" s="171"/>
      <c r="EC920" s="171"/>
      <c r="ED920" s="171"/>
      <c r="EE920" s="171"/>
      <c r="EF920" s="171"/>
      <c r="EG920" s="171"/>
      <c r="EH920" s="171"/>
      <c r="EI920" s="171"/>
      <c r="EJ920" s="171"/>
      <c r="EK920" s="171"/>
      <c r="EL920" s="171"/>
      <c r="EM920" s="171"/>
      <c r="EN920" s="171"/>
    </row>
    <row r="921" spans="43:144" ht="15" x14ac:dyDescent="0.25">
      <c r="AQ921" s="171"/>
      <c r="AR921"/>
      <c r="AS921"/>
      <c r="AT921"/>
      <c r="AU921"/>
      <c r="AV921"/>
      <c r="AW921"/>
      <c r="AX921"/>
      <c r="AY921"/>
      <c r="AZ921"/>
      <c r="BA921"/>
      <c r="BB921"/>
      <c r="BC921"/>
      <c r="BD921"/>
      <c r="BE921" s="171"/>
      <c r="BF921" s="171"/>
      <c r="BG921" s="171"/>
      <c r="BH921" s="171"/>
      <c r="BI921" s="171"/>
      <c r="BJ921" s="171"/>
      <c r="BK921" s="171"/>
      <c r="BL921" s="171"/>
      <c r="BM921" s="171"/>
      <c r="BN921" s="171"/>
      <c r="BO921" s="171"/>
      <c r="BP921" s="171"/>
      <c r="BQ921" s="171"/>
      <c r="BR921" s="171"/>
      <c r="BS921" s="171"/>
      <c r="BT921" s="171"/>
      <c r="BU921" s="171"/>
      <c r="BV921" s="171"/>
      <c r="BW921" s="171"/>
      <c r="BX921" s="171"/>
      <c r="BY921" s="171"/>
      <c r="BZ921" s="171"/>
      <c r="CA921" s="171"/>
      <c r="CB921" s="171"/>
      <c r="CC921" s="171"/>
      <c r="CD921" s="171"/>
      <c r="CE921" s="171"/>
      <c r="CF921" s="171"/>
      <c r="CG921" s="171"/>
      <c r="CH921" s="171"/>
      <c r="CI921" s="171"/>
      <c r="CJ921" s="171"/>
      <c r="CK921" s="171"/>
      <c r="CL921" s="171"/>
      <c r="CM921" s="171"/>
      <c r="CN921" s="171"/>
      <c r="CO921" s="171"/>
      <c r="CP921" s="171"/>
      <c r="CQ921" s="171"/>
      <c r="CR921" s="171"/>
      <c r="CS921" s="171"/>
      <c r="CT921" s="171"/>
      <c r="CU921" s="171"/>
      <c r="CV921" s="171"/>
      <c r="CW921" s="171"/>
      <c r="CX921" s="171"/>
      <c r="CY921" s="171"/>
      <c r="CZ921" s="171"/>
      <c r="DA921" s="171"/>
      <c r="DB921" s="171"/>
      <c r="DC921" s="171"/>
      <c r="DD921" s="171"/>
      <c r="DE921" s="171"/>
      <c r="DF921" s="171"/>
      <c r="DG921" s="171"/>
      <c r="DH921" s="171"/>
      <c r="DI921" s="171"/>
      <c r="DJ921" s="171"/>
      <c r="DK921" s="171"/>
      <c r="DL921" s="171"/>
      <c r="DM921" s="171"/>
      <c r="DN921" s="171"/>
      <c r="DO921" s="171"/>
      <c r="DP921" s="171"/>
      <c r="DQ921" s="171"/>
      <c r="DR921" s="171"/>
      <c r="DS921" s="171"/>
      <c r="DT921" s="171"/>
      <c r="DU921" s="171"/>
      <c r="DV921" s="171"/>
      <c r="DW921" s="171"/>
      <c r="DX921" s="171"/>
      <c r="DY921" s="171"/>
      <c r="DZ921" s="171"/>
      <c r="EA921" s="171"/>
      <c r="EB921" s="171"/>
      <c r="EC921" s="171"/>
      <c r="ED921" s="171"/>
      <c r="EE921" s="171"/>
      <c r="EF921" s="171"/>
      <c r="EG921" s="171"/>
      <c r="EH921" s="171"/>
      <c r="EI921" s="171"/>
      <c r="EJ921" s="171"/>
      <c r="EK921" s="171"/>
      <c r="EL921" s="171"/>
      <c r="EM921" s="171"/>
      <c r="EN921" s="171"/>
    </row>
    <row r="922" spans="43:144" ht="15" x14ac:dyDescent="0.25">
      <c r="AQ922" s="171"/>
      <c r="AR922"/>
      <c r="AS922"/>
      <c r="AT922"/>
      <c r="AU922"/>
      <c r="AV922"/>
      <c r="AW922"/>
      <c r="AX922"/>
      <c r="AY922"/>
      <c r="AZ922"/>
      <c r="BA922"/>
      <c r="BB922"/>
      <c r="BC922"/>
      <c r="BD922"/>
      <c r="BE922" s="171"/>
      <c r="BF922" s="171"/>
      <c r="BG922" s="171"/>
      <c r="BH922" s="171"/>
      <c r="BI922" s="171"/>
      <c r="BJ922" s="171"/>
      <c r="BK922" s="171"/>
      <c r="BL922" s="171"/>
      <c r="BM922" s="171"/>
      <c r="BN922" s="171"/>
      <c r="BO922" s="171"/>
      <c r="BP922" s="171"/>
      <c r="BQ922" s="171"/>
      <c r="BR922" s="171"/>
      <c r="BS922" s="171"/>
      <c r="BT922" s="171"/>
      <c r="BU922" s="171"/>
      <c r="BV922" s="171"/>
      <c r="BW922" s="171"/>
      <c r="BX922" s="171"/>
      <c r="BY922" s="171"/>
      <c r="BZ922" s="171"/>
      <c r="CA922" s="171"/>
      <c r="CB922" s="171"/>
      <c r="CC922" s="171"/>
      <c r="CD922" s="171"/>
      <c r="CE922" s="171"/>
      <c r="CF922" s="171"/>
      <c r="CG922" s="171"/>
      <c r="CH922" s="171"/>
      <c r="CI922" s="171"/>
      <c r="CJ922" s="171"/>
      <c r="CK922" s="171"/>
      <c r="CL922" s="171"/>
      <c r="CM922" s="171"/>
      <c r="CN922" s="171"/>
      <c r="CO922" s="171"/>
      <c r="CP922" s="171"/>
      <c r="CQ922" s="171"/>
      <c r="CR922" s="171"/>
      <c r="CS922" s="171"/>
      <c r="CT922" s="171"/>
      <c r="CU922" s="171"/>
      <c r="CV922" s="171"/>
      <c r="CW922" s="171"/>
      <c r="CX922" s="171"/>
      <c r="CY922" s="171"/>
      <c r="CZ922" s="171"/>
      <c r="DA922" s="171"/>
      <c r="DB922" s="171"/>
      <c r="DC922" s="171"/>
      <c r="DD922" s="171"/>
      <c r="DE922" s="171"/>
      <c r="DF922" s="171"/>
      <c r="DG922" s="171"/>
      <c r="DH922" s="171"/>
      <c r="DI922" s="171"/>
      <c r="DJ922" s="171"/>
      <c r="DK922" s="171"/>
      <c r="DL922" s="171"/>
      <c r="DM922" s="171"/>
      <c r="DN922" s="171"/>
      <c r="DO922" s="171"/>
      <c r="DP922" s="171"/>
      <c r="DQ922" s="171"/>
      <c r="DR922" s="171"/>
      <c r="DS922" s="171"/>
      <c r="DT922" s="171"/>
      <c r="DU922" s="171"/>
      <c r="DV922" s="171"/>
      <c r="DW922" s="171"/>
      <c r="DX922" s="171"/>
      <c r="DY922" s="171"/>
      <c r="DZ922" s="171"/>
      <c r="EA922" s="171"/>
      <c r="EB922" s="171"/>
      <c r="EC922" s="171"/>
      <c r="ED922" s="171"/>
      <c r="EE922" s="171"/>
      <c r="EF922" s="171"/>
      <c r="EG922" s="171"/>
      <c r="EH922" s="171"/>
      <c r="EI922" s="171"/>
      <c r="EJ922" s="171"/>
      <c r="EK922" s="171"/>
      <c r="EL922" s="171"/>
      <c r="EM922" s="171"/>
      <c r="EN922" s="171"/>
    </row>
    <row r="923" spans="43:144" ht="15" x14ac:dyDescent="0.25">
      <c r="AQ923" s="171"/>
      <c r="AR923"/>
      <c r="AS923"/>
      <c r="AT923"/>
      <c r="AU923"/>
      <c r="AV923"/>
      <c r="AW923"/>
      <c r="AX923"/>
      <c r="AY923"/>
      <c r="AZ923"/>
      <c r="BA923"/>
      <c r="BB923"/>
      <c r="BC923"/>
      <c r="BD923"/>
      <c r="BE923" s="171"/>
      <c r="BF923" s="171"/>
      <c r="BG923" s="171"/>
      <c r="BH923" s="171"/>
      <c r="BI923" s="171"/>
      <c r="BJ923" s="171"/>
      <c r="BK923" s="171"/>
      <c r="BL923" s="171"/>
      <c r="BM923" s="171"/>
      <c r="BN923" s="171"/>
      <c r="BO923" s="171"/>
      <c r="BP923" s="171"/>
      <c r="BQ923" s="171"/>
      <c r="BR923" s="171"/>
      <c r="BS923" s="171"/>
      <c r="BT923" s="171"/>
      <c r="BU923" s="171"/>
      <c r="BV923" s="171"/>
      <c r="BW923" s="171"/>
      <c r="BX923" s="171"/>
      <c r="BY923" s="171"/>
      <c r="BZ923" s="171"/>
      <c r="CA923" s="171"/>
      <c r="CB923" s="171"/>
      <c r="CC923" s="171"/>
      <c r="CD923" s="171"/>
      <c r="CE923" s="171"/>
      <c r="CF923" s="171"/>
      <c r="CG923" s="171"/>
      <c r="CH923" s="171"/>
      <c r="CI923" s="171"/>
      <c r="CJ923" s="171"/>
      <c r="CK923" s="171"/>
      <c r="CL923" s="171"/>
      <c r="CM923" s="171"/>
      <c r="CN923" s="171"/>
      <c r="CO923" s="171"/>
      <c r="CP923" s="171"/>
      <c r="CQ923" s="171"/>
      <c r="CR923" s="171"/>
      <c r="CS923" s="171"/>
      <c r="CT923" s="171"/>
      <c r="CU923" s="171"/>
      <c r="CV923" s="171"/>
      <c r="CW923" s="171"/>
      <c r="CX923" s="171"/>
      <c r="CY923" s="171"/>
      <c r="CZ923" s="171"/>
      <c r="DA923" s="171"/>
      <c r="DB923" s="171"/>
      <c r="DC923" s="171"/>
      <c r="DD923" s="171"/>
      <c r="DE923" s="171"/>
      <c r="DF923" s="171"/>
      <c r="DG923" s="171"/>
      <c r="DH923" s="171"/>
      <c r="DI923" s="171"/>
      <c r="DJ923" s="171"/>
      <c r="DK923" s="171"/>
      <c r="DL923" s="171"/>
      <c r="DM923" s="171"/>
      <c r="DN923" s="171"/>
      <c r="DO923" s="171"/>
      <c r="DP923" s="171"/>
      <c r="DQ923" s="171"/>
      <c r="DR923" s="171"/>
      <c r="DS923" s="171"/>
      <c r="DT923" s="171"/>
      <c r="DU923" s="171"/>
      <c r="DV923" s="171"/>
      <c r="DW923" s="171"/>
      <c r="DX923" s="171"/>
      <c r="DY923" s="171"/>
      <c r="DZ923" s="171"/>
      <c r="EA923" s="171"/>
      <c r="EB923" s="171"/>
      <c r="EC923" s="171"/>
      <c r="ED923" s="171"/>
      <c r="EE923" s="171"/>
      <c r="EF923" s="171"/>
      <c r="EG923" s="171"/>
      <c r="EH923" s="171"/>
      <c r="EI923" s="171"/>
      <c r="EJ923" s="171"/>
      <c r="EK923" s="171"/>
      <c r="EL923" s="171"/>
      <c r="EM923" s="171"/>
      <c r="EN923" s="171"/>
    </row>
    <row r="924" spans="43:144" ht="15" x14ac:dyDescent="0.25">
      <c r="AQ924" s="171"/>
      <c r="AR924"/>
      <c r="AS924"/>
      <c r="AT924"/>
      <c r="AU924"/>
      <c r="AV924"/>
      <c r="AW924"/>
      <c r="AX924"/>
      <c r="AY924"/>
      <c r="AZ924"/>
      <c r="BA924"/>
      <c r="BB924"/>
      <c r="BC924"/>
      <c r="BD924"/>
      <c r="BE924" s="171"/>
      <c r="BF924" s="171"/>
      <c r="BG924" s="171"/>
      <c r="BH924" s="171"/>
      <c r="BI924" s="171"/>
      <c r="BJ924" s="171"/>
      <c r="BK924" s="171"/>
      <c r="BL924" s="171"/>
      <c r="BM924" s="171"/>
      <c r="BN924" s="171"/>
      <c r="BO924" s="171"/>
      <c r="BP924" s="171"/>
      <c r="BQ924" s="171"/>
      <c r="BR924" s="171"/>
      <c r="BS924" s="171"/>
      <c r="BT924" s="171"/>
      <c r="BU924" s="171"/>
      <c r="BV924" s="171"/>
      <c r="BW924" s="171"/>
      <c r="BX924" s="171"/>
      <c r="BY924" s="171"/>
      <c r="BZ924" s="171"/>
      <c r="CA924" s="171"/>
      <c r="CB924" s="171"/>
      <c r="CC924" s="171"/>
      <c r="CD924" s="171"/>
      <c r="CE924" s="171"/>
      <c r="CF924" s="171"/>
      <c r="CG924" s="171"/>
      <c r="CH924" s="171"/>
      <c r="CI924" s="171"/>
      <c r="CJ924" s="171"/>
      <c r="CK924" s="171"/>
      <c r="CL924" s="171"/>
      <c r="CM924" s="171"/>
      <c r="CN924" s="171"/>
      <c r="CO924" s="171"/>
      <c r="CP924" s="171"/>
      <c r="CQ924" s="171"/>
      <c r="CR924" s="171"/>
      <c r="CS924" s="171"/>
      <c r="CT924" s="171"/>
      <c r="CU924" s="171"/>
      <c r="CV924" s="171"/>
      <c r="CW924" s="171"/>
      <c r="CX924" s="171"/>
      <c r="CY924" s="171"/>
      <c r="CZ924" s="171"/>
      <c r="DA924" s="171"/>
      <c r="DB924" s="171"/>
      <c r="DC924" s="171"/>
      <c r="DD924" s="171"/>
      <c r="DE924" s="171"/>
      <c r="DF924" s="171"/>
      <c r="DG924" s="171"/>
      <c r="DH924" s="171"/>
      <c r="DI924" s="171"/>
      <c r="DJ924" s="171"/>
      <c r="DK924" s="171"/>
      <c r="DL924" s="171"/>
      <c r="DM924" s="171"/>
      <c r="DN924" s="171"/>
      <c r="DO924" s="171"/>
      <c r="DP924" s="171"/>
      <c r="DQ924" s="171"/>
      <c r="DR924" s="171"/>
      <c r="DS924" s="171"/>
      <c r="DT924" s="171"/>
      <c r="DU924" s="171"/>
      <c r="DV924" s="171"/>
      <c r="DW924" s="171"/>
      <c r="DX924" s="171"/>
      <c r="DY924" s="171"/>
      <c r="DZ924" s="171"/>
      <c r="EA924" s="171"/>
      <c r="EB924" s="171"/>
      <c r="EC924" s="171"/>
      <c r="ED924" s="171"/>
      <c r="EE924" s="171"/>
      <c r="EF924" s="171"/>
      <c r="EG924" s="171"/>
      <c r="EH924" s="171"/>
      <c r="EI924" s="171"/>
      <c r="EJ924" s="171"/>
      <c r="EK924" s="171"/>
      <c r="EL924" s="171"/>
      <c r="EM924" s="171"/>
      <c r="EN924" s="171"/>
    </row>
    <row r="925" spans="43:144" ht="15" x14ac:dyDescent="0.25">
      <c r="AQ925" s="171"/>
      <c r="AR925"/>
      <c r="AS925"/>
      <c r="AT925"/>
      <c r="AU925"/>
      <c r="AV925"/>
      <c r="AW925"/>
      <c r="AX925"/>
      <c r="AY925"/>
      <c r="AZ925"/>
      <c r="BA925"/>
      <c r="BB925"/>
      <c r="BC925"/>
      <c r="BD925"/>
      <c r="BE925" s="171"/>
      <c r="BF925" s="171"/>
      <c r="BG925" s="171"/>
      <c r="BH925" s="171"/>
      <c r="BI925" s="171"/>
      <c r="BJ925" s="171"/>
      <c r="BK925" s="171"/>
      <c r="BL925" s="171"/>
      <c r="BM925" s="171"/>
      <c r="BN925" s="171"/>
      <c r="BO925" s="171"/>
      <c r="BP925" s="171"/>
      <c r="BQ925" s="171"/>
      <c r="BR925" s="171"/>
      <c r="BS925" s="171"/>
      <c r="BT925" s="171"/>
      <c r="BU925" s="171"/>
      <c r="BV925" s="171"/>
      <c r="BW925" s="171"/>
      <c r="BX925" s="171"/>
      <c r="BY925" s="171"/>
      <c r="BZ925" s="171"/>
      <c r="CA925" s="171"/>
      <c r="CB925" s="171"/>
      <c r="CC925" s="171"/>
      <c r="CD925" s="171"/>
      <c r="CE925" s="171"/>
      <c r="CF925" s="171"/>
      <c r="CG925" s="171"/>
      <c r="CH925" s="171"/>
      <c r="CI925" s="171"/>
      <c r="CJ925" s="171"/>
      <c r="CK925" s="171"/>
      <c r="CL925" s="171"/>
      <c r="CM925" s="171"/>
      <c r="CN925" s="171"/>
      <c r="CO925" s="171"/>
      <c r="CP925" s="171"/>
      <c r="CQ925" s="171"/>
      <c r="CR925" s="171"/>
      <c r="CS925" s="171"/>
      <c r="CT925" s="171"/>
      <c r="CU925" s="171"/>
      <c r="CV925" s="171"/>
      <c r="CW925" s="171"/>
      <c r="CX925" s="171"/>
      <c r="CY925" s="171"/>
      <c r="CZ925" s="171"/>
      <c r="DA925" s="171"/>
      <c r="DB925" s="171"/>
      <c r="DC925" s="171"/>
      <c r="DD925" s="171"/>
      <c r="DE925" s="171"/>
      <c r="DF925" s="171"/>
      <c r="DG925" s="171"/>
      <c r="DH925" s="171"/>
      <c r="DI925" s="171"/>
      <c r="DJ925" s="171"/>
      <c r="DK925" s="171"/>
      <c r="DL925" s="171"/>
      <c r="DM925" s="171"/>
      <c r="DN925" s="171"/>
      <c r="DO925" s="171"/>
      <c r="DP925" s="171"/>
      <c r="DQ925" s="171"/>
      <c r="DR925" s="171"/>
      <c r="DS925" s="171"/>
      <c r="DT925" s="171"/>
      <c r="DU925" s="171"/>
      <c r="DV925" s="171"/>
      <c r="DW925" s="171"/>
      <c r="DX925" s="171"/>
      <c r="DY925" s="171"/>
      <c r="DZ925" s="171"/>
      <c r="EA925" s="171"/>
      <c r="EB925" s="171"/>
      <c r="EC925" s="171"/>
      <c r="ED925" s="171"/>
      <c r="EE925" s="171"/>
      <c r="EF925" s="171"/>
      <c r="EG925" s="171"/>
      <c r="EH925" s="171"/>
      <c r="EI925" s="171"/>
      <c r="EJ925" s="171"/>
      <c r="EK925" s="171"/>
      <c r="EL925" s="171"/>
      <c r="EM925" s="171"/>
      <c r="EN925" s="171"/>
    </row>
    <row r="926" spans="43:144" ht="15" x14ac:dyDescent="0.25">
      <c r="AQ926" s="171"/>
      <c r="AR926"/>
      <c r="AS926"/>
      <c r="AT926"/>
      <c r="AU926"/>
      <c r="AV926"/>
      <c r="AW926"/>
      <c r="AX926"/>
      <c r="AY926"/>
      <c r="AZ926"/>
      <c r="BA926"/>
      <c r="BB926"/>
      <c r="BC926"/>
      <c r="BD926"/>
      <c r="BE926" s="171"/>
      <c r="BF926" s="171"/>
      <c r="BG926" s="171"/>
      <c r="BH926" s="171"/>
      <c r="BI926" s="171"/>
      <c r="BJ926" s="171"/>
      <c r="BK926" s="171"/>
      <c r="BL926" s="171"/>
      <c r="BM926" s="171"/>
      <c r="BN926" s="171"/>
      <c r="BO926" s="171"/>
      <c r="BP926" s="171"/>
      <c r="BQ926" s="171"/>
      <c r="BR926" s="171"/>
      <c r="BS926" s="171"/>
      <c r="BT926" s="171"/>
      <c r="BU926" s="171"/>
      <c r="BV926" s="171"/>
      <c r="BW926" s="171"/>
      <c r="BX926" s="171"/>
      <c r="BY926" s="171"/>
      <c r="BZ926" s="171"/>
      <c r="CA926" s="171"/>
      <c r="CB926" s="171"/>
      <c r="CC926" s="171"/>
      <c r="CD926" s="171"/>
      <c r="CE926" s="171"/>
      <c r="CF926" s="171"/>
      <c r="CG926" s="171"/>
      <c r="CH926" s="171"/>
      <c r="CI926" s="171"/>
      <c r="CJ926" s="171"/>
      <c r="CK926" s="171"/>
      <c r="CL926" s="171"/>
      <c r="CM926" s="171"/>
      <c r="CN926" s="171"/>
      <c r="CO926" s="171"/>
      <c r="CP926" s="171"/>
      <c r="CQ926" s="171"/>
      <c r="CR926" s="171"/>
      <c r="CS926" s="171"/>
      <c r="CT926" s="171"/>
      <c r="CU926" s="171"/>
      <c r="CV926" s="171"/>
      <c r="CW926" s="171"/>
      <c r="CX926" s="171"/>
      <c r="CY926" s="171"/>
      <c r="CZ926" s="171"/>
      <c r="DA926" s="171"/>
      <c r="DB926" s="171"/>
      <c r="DC926" s="171"/>
      <c r="DD926" s="171"/>
      <c r="DE926" s="171"/>
      <c r="DF926" s="171"/>
      <c r="DG926" s="171"/>
      <c r="DH926" s="171"/>
      <c r="DI926" s="171"/>
      <c r="DJ926" s="171"/>
      <c r="DK926" s="171"/>
      <c r="DL926" s="171"/>
      <c r="DM926" s="171"/>
      <c r="DN926" s="171"/>
      <c r="DO926" s="171"/>
      <c r="DP926" s="171"/>
      <c r="DQ926" s="171"/>
      <c r="DR926" s="171"/>
      <c r="DS926" s="171"/>
      <c r="DT926" s="171"/>
      <c r="DU926" s="171"/>
      <c r="DV926" s="171"/>
      <c r="DW926" s="171"/>
      <c r="DX926" s="171"/>
      <c r="DY926" s="171"/>
      <c r="DZ926" s="171"/>
      <c r="EA926" s="171"/>
      <c r="EB926" s="171"/>
      <c r="EC926" s="171"/>
      <c r="ED926" s="171"/>
      <c r="EE926" s="171"/>
      <c r="EF926" s="171"/>
      <c r="EG926" s="171"/>
      <c r="EH926" s="171"/>
      <c r="EI926" s="171"/>
      <c r="EJ926" s="171"/>
      <c r="EK926" s="171"/>
      <c r="EL926" s="171"/>
      <c r="EM926" s="171"/>
      <c r="EN926" s="171"/>
    </row>
    <row r="927" spans="43:144" ht="15" x14ac:dyDescent="0.25">
      <c r="AQ927" s="171"/>
      <c r="AR927"/>
      <c r="AS927"/>
      <c r="AT927"/>
      <c r="AU927"/>
      <c r="AV927"/>
      <c r="AW927"/>
      <c r="AX927"/>
      <c r="AY927"/>
      <c r="AZ927"/>
      <c r="BA927"/>
      <c r="BB927"/>
      <c r="BC927"/>
      <c r="BD927"/>
      <c r="BE927" s="171"/>
      <c r="BF927" s="171"/>
      <c r="BG927" s="171"/>
      <c r="BH927" s="171"/>
      <c r="BI927" s="171"/>
      <c r="BJ927" s="171"/>
      <c r="BK927" s="171"/>
      <c r="BL927" s="171"/>
      <c r="BM927" s="171"/>
      <c r="BN927" s="171"/>
      <c r="BO927" s="171"/>
      <c r="BP927" s="171"/>
      <c r="BQ927" s="171"/>
      <c r="BR927" s="171"/>
      <c r="BS927" s="171"/>
      <c r="BT927" s="171"/>
      <c r="BU927" s="171"/>
      <c r="BV927" s="171"/>
      <c r="BW927" s="171"/>
      <c r="BX927" s="171"/>
      <c r="BY927" s="171"/>
      <c r="BZ927" s="171"/>
      <c r="CA927" s="171"/>
      <c r="CB927" s="171"/>
      <c r="CC927" s="171"/>
      <c r="CD927" s="171"/>
      <c r="CE927" s="171"/>
      <c r="CF927" s="171"/>
      <c r="CG927" s="171"/>
      <c r="CH927" s="171"/>
      <c r="CI927" s="171"/>
      <c r="CJ927" s="171"/>
      <c r="CK927" s="171"/>
      <c r="CL927" s="171"/>
      <c r="CM927" s="171"/>
      <c r="CN927" s="171"/>
      <c r="CO927" s="171"/>
      <c r="CP927" s="171"/>
      <c r="CQ927" s="171"/>
      <c r="CR927" s="171"/>
      <c r="CS927" s="171"/>
      <c r="CT927" s="171"/>
      <c r="CU927" s="171"/>
      <c r="CV927" s="171"/>
      <c r="CW927" s="171"/>
      <c r="CX927" s="171"/>
      <c r="CY927" s="171"/>
      <c r="CZ927" s="171"/>
      <c r="DA927" s="171"/>
      <c r="DB927" s="171"/>
      <c r="DC927" s="171"/>
      <c r="DD927" s="171"/>
      <c r="DE927" s="171"/>
      <c r="DF927" s="171"/>
      <c r="DG927" s="171"/>
      <c r="DH927" s="171"/>
      <c r="DI927" s="171"/>
      <c r="DJ927" s="171"/>
      <c r="DK927" s="171"/>
      <c r="DL927" s="171"/>
      <c r="DM927" s="171"/>
      <c r="DN927" s="171"/>
      <c r="DO927" s="171"/>
      <c r="DP927" s="171"/>
      <c r="DQ927" s="171"/>
      <c r="DR927" s="171"/>
      <c r="DS927" s="171"/>
      <c r="DT927" s="171"/>
      <c r="DU927" s="171"/>
      <c r="DV927" s="171"/>
      <c r="DW927" s="171"/>
      <c r="DX927" s="171"/>
      <c r="DY927" s="171"/>
      <c r="DZ927" s="171"/>
      <c r="EA927" s="171"/>
      <c r="EB927" s="171"/>
      <c r="EC927" s="171"/>
      <c r="ED927" s="171"/>
      <c r="EE927" s="171"/>
      <c r="EF927" s="171"/>
      <c r="EG927" s="171"/>
      <c r="EH927" s="171"/>
      <c r="EI927" s="171"/>
      <c r="EJ927" s="171"/>
      <c r="EK927" s="171"/>
      <c r="EL927" s="171"/>
      <c r="EM927" s="171"/>
      <c r="EN927" s="171"/>
    </row>
    <row r="928" spans="43:144" ht="15" x14ac:dyDescent="0.25">
      <c r="AQ928" s="171"/>
      <c r="AR928"/>
      <c r="AS928"/>
      <c r="AT928"/>
      <c r="AU928"/>
      <c r="AV928"/>
      <c r="AW928"/>
      <c r="AX928"/>
      <c r="AY928"/>
      <c r="AZ928"/>
      <c r="BA928"/>
      <c r="BB928"/>
      <c r="BC928"/>
      <c r="BD928"/>
      <c r="BE928" s="171"/>
      <c r="BF928" s="171"/>
      <c r="BG928" s="171"/>
      <c r="BH928" s="171"/>
      <c r="BI928" s="171"/>
      <c r="BJ928" s="171"/>
      <c r="BK928" s="171"/>
      <c r="BL928" s="171"/>
      <c r="BM928" s="171"/>
      <c r="BN928" s="171"/>
      <c r="BO928" s="171"/>
      <c r="BP928" s="171"/>
      <c r="BQ928" s="171"/>
      <c r="BR928" s="171"/>
      <c r="BS928" s="171"/>
      <c r="BT928" s="171"/>
      <c r="BU928" s="171"/>
      <c r="BV928" s="171"/>
      <c r="BW928" s="171"/>
      <c r="BX928" s="171"/>
      <c r="BY928" s="171"/>
      <c r="BZ928" s="171"/>
      <c r="CA928" s="171"/>
      <c r="CB928" s="171"/>
      <c r="CC928" s="171"/>
      <c r="CD928" s="171"/>
      <c r="CE928" s="171"/>
      <c r="CF928" s="171"/>
      <c r="CG928" s="171"/>
      <c r="CH928" s="171"/>
      <c r="CI928" s="171"/>
      <c r="CJ928" s="171"/>
      <c r="CK928" s="171"/>
      <c r="CL928" s="171"/>
      <c r="CM928" s="171"/>
      <c r="CN928" s="171"/>
      <c r="CO928" s="171"/>
      <c r="CP928" s="171"/>
      <c r="CQ928" s="171"/>
      <c r="CR928" s="171"/>
      <c r="CS928" s="171"/>
      <c r="CT928" s="171"/>
      <c r="CU928" s="171"/>
      <c r="CV928" s="171"/>
      <c r="CW928" s="171"/>
      <c r="CX928" s="171"/>
      <c r="CY928" s="171"/>
      <c r="CZ928" s="171"/>
      <c r="DA928" s="171"/>
      <c r="DB928" s="171"/>
      <c r="DC928" s="171"/>
      <c r="DD928" s="171"/>
      <c r="DE928" s="171"/>
      <c r="DF928" s="171"/>
      <c r="DG928" s="171"/>
      <c r="DH928" s="171"/>
      <c r="DI928" s="171"/>
      <c r="DJ928" s="171"/>
      <c r="DK928" s="171"/>
      <c r="DL928" s="171"/>
      <c r="DM928" s="171"/>
      <c r="DN928" s="171"/>
      <c r="DO928" s="171"/>
      <c r="DP928" s="171"/>
      <c r="DQ928" s="171"/>
      <c r="DR928" s="171"/>
      <c r="DS928" s="171"/>
      <c r="DT928" s="171"/>
      <c r="DU928" s="171"/>
      <c r="DV928" s="171"/>
      <c r="DW928" s="171"/>
      <c r="DX928" s="171"/>
      <c r="DY928" s="171"/>
      <c r="DZ928" s="171"/>
      <c r="EA928" s="171"/>
      <c r="EB928" s="171"/>
      <c r="EC928" s="171"/>
      <c r="ED928" s="171"/>
      <c r="EE928" s="171"/>
      <c r="EF928" s="171"/>
      <c r="EG928" s="171"/>
      <c r="EH928" s="171"/>
      <c r="EI928" s="171"/>
      <c r="EJ928" s="171"/>
      <c r="EK928" s="171"/>
      <c r="EL928" s="171"/>
      <c r="EM928" s="171"/>
      <c r="EN928" s="171"/>
    </row>
    <row r="929" spans="43:144" ht="15" x14ac:dyDescent="0.25">
      <c r="AQ929" s="171"/>
      <c r="AR929"/>
      <c r="AS929"/>
      <c r="AT929"/>
      <c r="AU929"/>
      <c r="AV929"/>
      <c r="AW929"/>
      <c r="AX929"/>
      <c r="AY929"/>
      <c r="AZ929"/>
      <c r="BA929"/>
      <c r="BB929"/>
      <c r="BC929"/>
      <c r="BD929"/>
      <c r="BE929" s="171"/>
      <c r="BF929" s="171"/>
      <c r="BG929" s="171"/>
      <c r="BH929" s="171"/>
      <c r="BI929" s="171"/>
      <c r="BJ929" s="171"/>
      <c r="BK929" s="171"/>
      <c r="BL929" s="171"/>
      <c r="BM929" s="171"/>
      <c r="BN929" s="171"/>
      <c r="BO929" s="171"/>
      <c r="BP929" s="171"/>
      <c r="BQ929" s="171"/>
      <c r="BR929" s="171"/>
      <c r="BS929" s="171"/>
      <c r="BT929" s="171"/>
      <c r="BU929" s="171"/>
      <c r="BV929" s="171"/>
      <c r="BW929" s="171"/>
      <c r="BX929" s="171"/>
      <c r="BY929" s="171"/>
      <c r="BZ929" s="171"/>
      <c r="CA929" s="171"/>
      <c r="CB929" s="171"/>
      <c r="CC929" s="171"/>
      <c r="CD929" s="171"/>
      <c r="CE929" s="171"/>
      <c r="CF929" s="171"/>
      <c r="CG929" s="171"/>
      <c r="CH929" s="171"/>
      <c r="CI929" s="171"/>
      <c r="CJ929" s="171"/>
      <c r="CK929" s="171"/>
      <c r="CL929" s="171"/>
      <c r="CM929" s="171"/>
      <c r="CN929" s="171"/>
      <c r="CO929" s="171"/>
      <c r="CP929" s="171"/>
      <c r="CQ929" s="171"/>
      <c r="CR929" s="171"/>
      <c r="CS929" s="171"/>
      <c r="CT929" s="171"/>
      <c r="CU929" s="171"/>
      <c r="CV929" s="171"/>
      <c r="CW929" s="171"/>
      <c r="CX929" s="171"/>
      <c r="CY929" s="171"/>
      <c r="CZ929" s="171"/>
      <c r="DA929" s="171"/>
      <c r="DB929" s="171"/>
      <c r="DC929" s="171"/>
      <c r="DD929" s="171"/>
      <c r="DE929" s="171"/>
      <c r="DF929" s="171"/>
      <c r="DG929" s="171"/>
      <c r="DH929" s="171"/>
      <c r="DI929" s="171"/>
      <c r="DJ929" s="171"/>
      <c r="DK929" s="171"/>
      <c r="DL929" s="171"/>
      <c r="DM929" s="171"/>
      <c r="DN929" s="171"/>
      <c r="DO929" s="171"/>
      <c r="DP929" s="171"/>
      <c r="DQ929" s="171"/>
      <c r="DR929" s="171"/>
      <c r="DS929" s="171"/>
      <c r="DT929" s="171"/>
      <c r="DU929" s="171"/>
      <c r="DV929" s="171"/>
      <c r="DW929" s="171"/>
      <c r="DX929" s="171"/>
      <c r="DY929" s="171"/>
      <c r="DZ929" s="171"/>
      <c r="EA929" s="171"/>
      <c r="EB929" s="171"/>
      <c r="EC929" s="171"/>
      <c r="ED929" s="171"/>
      <c r="EE929" s="171"/>
      <c r="EF929" s="171"/>
      <c r="EG929" s="171"/>
      <c r="EH929" s="171"/>
      <c r="EI929" s="171"/>
      <c r="EJ929" s="171"/>
      <c r="EK929" s="171"/>
      <c r="EL929" s="171"/>
      <c r="EM929" s="171"/>
      <c r="EN929" s="171"/>
    </row>
    <row r="930" spans="43:144" ht="15" x14ac:dyDescent="0.25">
      <c r="AQ930" s="171"/>
      <c r="AR930"/>
      <c r="AS930"/>
      <c r="AT930"/>
      <c r="AU930"/>
      <c r="AV930"/>
      <c r="AW930"/>
      <c r="AX930"/>
      <c r="AY930"/>
      <c r="AZ930"/>
      <c r="BA930"/>
      <c r="BB930"/>
      <c r="BC930"/>
      <c r="BD930"/>
      <c r="BE930" s="171"/>
      <c r="BF930" s="171"/>
      <c r="BG930" s="171"/>
      <c r="BH930" s="171"/>
      <c r="BI930" s="171"/>
      <c r="BJ930" s="171"/>
      <c r="BK930" s="171"/>
      <c r="BL930" s="171"/>
      <c r="BM930" s="171"/>
      <c r="BN930" s="171"/>
      <c r="BO930" s="171"/>
      <c r="BP930" s="171"/>
      <c r="BQ930" s="171"/>
      <c r="BR930" s="171"/>
      <c r="BS930" s="171"/>
      <c r="BT930" s="171"/>
      <c r="BU930" s="171"/>
      <c r="BV930" s="171"/>
      <c r="BW930" s="171"/>
      <c r="BX930" s="171"/>
      <c r="BY930" s="171"/>
      <c r="BZ930" s="171"/>
      <c r="CA930" s="171"/>
      <c r="CB930" s="171"/>
      <c r="CC930" s="171"/>
      <c r="CD930" s="171"/>
      <c r="CE930" s="171"/>
      <c r="CF930" s="171"/>
      <c r="CG930" s="171"/>
      <c r="CH930" s="171"/>
      <c r="CI930" s="171"/>
      <c r="CJ930" s="171"/>
      <c r="CK930" s="171"/>
      <c r="CL930" s="171"/>
      <c r="CM930" s="171"/>
      <c r="CN930" s="171"/>
      <c r="CO930" s="171"/>
      <c r="CP930" s="171"/>
      <c r="CQ930" s="171"/>
      <c r="CR930" s="171"/>
      <c r="CS930" s="171"/>
      <c r="CT930" s="171"/>
      <c r="CU930" s="171"/>
      <c r="CV930" s="171"/>
      <c r="CW930" s="171"/>
      <c r="CX930" s="171"/>
      <c r="CY930" s="171"/>
      <c r="CZ930" s="171"/>
      <c r="DA930" s="171"/>
      <c r="DB930" s="171"/>
      <c r="DC930" s="171"/>
      <c r="DD930" s="171"/>
      <c r="DE930" s="171"/>
      <c r="DF930" s="171"/>
      <c r="DG930" s="171"/>
      <c r="DH930" s="171"/>
      <c r="DI930" s="171"/>
      <c r="DJ930" s="171"/>
      <c r="DK930" s="171"/>
      <c r="DL930" s="171"/>
      <c r="DM930" s="171"/>
      <c r="DN930" s="171"/>
      <c r="DO930" s="171"/>
      <c r="DP930" s="171"/>
      <c r="DQ930" s="171"/>
      <c r="DR930" s="171"/>
      <c r="DS930" s="171"/>
      <c r="DT930" s="171"/>
      <c r="DU930" s="171"/>
      <c r="DV930" s="171"/>
      <c r="DW930" s="171"/>
      <c r="DX930" s="171"/>
      <c r="DY930" s="171"/>
      <c r="DZ930" s="171"/>
      <c r="EA930" s="171"/>
      <c r="EB930" s="171"/>
      <c r="EC930" s="171"/>
      <c r="ED930" s="171"/>
      <c r="EE930" s="171"/>
      <c r="EF930" s="171"/>
      <c r="EG930" s="171"/>
      <c r="EH930" s="171"/>
      <c r="EI930" s="171"/>
      <c r="EJ930" s="171"/>
      <c r="EK930" s="171"/>
      <c r="EL930" s="171"/>
      <c r="EM930" s="171"/>
      <c r="EN930" s="171"/>
    </row>
    <row r="931" spans="43:144" ht="15" x14ac:dyDescent="0.25">
      <c r="AQ931" s="171"/>
      <c r="AR931"/>
      <c r="AS931"/>
      <c r="AT931"/>
      <c r="AU931"/>
      <c r="AV931"/>
      <c r="AW931"/>
      <c r="AX931"/>
      <c r="AY931"/>
      <c r="AZ931"/>
      <c r="BA931"/>
      <c r="BB931"/>
      <c r="BC931"/>
      <c r="BD931"/>
      <c r="BE931" s="171"/>
      <c r="BF931" s="171"/>
      <c r="BG931" s="171"/>
      <c r="BH931" s="171"/>
      <c r="BI931" s="171"/>
      <c r="BJ931" s="171"/>
      <c r="BK931" s="171"/>
      <c r="BL931" s="171"/>
      <c r="BM931" s="171"/>
      <c r="BN931" s="171"/>
      <c r="BO931" s="171"/>
      <c r="BP931" s="171"/>
      <c r="BQ931" s="171"/>
      <c r="BR931" s="171"/>
      <c r="BS931" s="171"/>
      <c r="BT931" s="171"/>
      <c r="BU931" s="171"/>
      <c r="BV931" s="171"/>
      <c r="BW931" s="171"/>
      <c r="BX931" s="171"/>
      <c r="BY931" s="171"/>
      <c r="BZ931" s="171"/>
      <c r="CA931" s="171"/>
      <c r="CB931" s="171"/>
      <c r="CC931" s="171"/>
      <c r="CD931" s="171"/>
      <c r="CE931" s="171"/>
      <c r="CF931" s="171"/>
      <c r="CG931" s="171"/>
      <c r="CH931" s="171"/>
      <c r="CI931" s="171"/>
      <c r="CJ931" s="171"/>
      <c r="CK931" s="171"/>
      <c r="CL931" s="171"/>
      <c r="CM931" s="171"/>
      <c r="CN931" s="171"/>
      <c r="CO931" s="171"/>
      <c r="CP931" s="171"/>
      <c r="CQ931" s="171"/>
      <c r="CR931" s="171"/>
      <c r="CS931" s="171"/>
      <c r="CT931" s="171"/>
      <c r="CU931" s="171"/>
      <c r="CV931" s="171"/>
      <c r="CW931" s="171"/>
      <c r="CX931" s="171"/>
      <c r="CY931" s="171"/>
      <c r="CZ931" s="171"/>
      <c r="DA931" s="171"/>
      <c r="DB931" s="171"/>
      <c r="DC931" s="171"/>
      <c r="DD931" s="171"/>
      <c r="DE931" s="171"/>
      <c r="DF931" s="171"/>
      <c r="DG931" s="171"/>
      <c r="DH931" s="171"/>
      <c r="DI931" s="171"/>
      <c r="DJ931" s="171"/>
      <c r="DK931" s="171"/>
      <c r="DL931" s="171"/>
      <c r="DM931" s="171"/>
      <c r="DN931" s="171"/>
      <c r="DO931" s="171"/>
      <c r="DP931" s="171"/>
      <c r="DQ931" s="171"/>
      <c r="DR931" s="171"/>
      <c r="DS931" s="171"/>
      <c r="DT931" s="171"/>
      <c r="DU931" s="171"/>
      <c r="DV931" s="171"/>
      <c r="DW931" s="171"/>
      <c r="DX931" s="171"/>
      <c r="DY931" s="171"/>
      <c r="DZ931" s="171"/>
      <c r="EA931" s="171"/>
      <c r="EB931" s="171"/>
      <c r="EC931" s="171"/>
      <c r="ED931" s="171"/>
      <c r="EE931" s="171"/>
      <c r="EF931" s="171"/>
      <c r="EG931" s="171"/>
      <c r="EH931" s="171"/>
      <c r="EI931" s="171"/>
      <c r="EJ931" s="171"/>
      <c r="EK931" s="171"/>
      <c r="EL931" s="171"/>
      <c r="EM931" s="171"/>
      <c r="EN931" s="171"/>
    </row>
    <row r="932" spans="43:144" ht="15" x14ac:dyDescent="0.25">
      <c r="AQ932" s="171"/>
      <c r="AR932"/>
      <c r="AS932"/>
      <c r="AT932"/>
      <c r="AU932"/>
      <c r="AV932"/>
      <c r="AW932"/>
      <c r="AX932"/>
      <c r="AY932"/>
      <c r="AZ932"/>
      <c r="BA932"/>
      <c r="BB932"/>
      <c r="BC932"/>
      <c r="BD932"/>
      <c r="BE932" s="171"/>
      <c r="BF932" s="171"/>
      <c r="BG932" s="171"/>
      <c r="BH932" s="171"/>
      <c r="BI932" s="171"/>
      <c r="BJ932" s="171"/>
      <c r="BK932" s="171"/>
      <c r="BL932" s="171"/>
      <c r="BM932" s="171"/>
      <c r="BN932" s="171"/>
      <c r="BO932" s="171"/>
      <c r="BP932" s="171"/>
      <c r="BQ932" s="171"/>
      <c r="BR932" s="171"/>
      <c r="BS932" s="171"/>
      <c r="BT932" s="171"/>
      <c r="BU932" s="171"/>
      <c r="BV932" s="171"/>
      <c r="BW932" s="171"/>
      <c r="BX932" s="171"/>
      <c r="BY932" s="171"/>
      <c r="BZ932" s="171"/>
      <c r="CA932" s="171"/>
      <c r="CB932" s="171"/>
      <c r="CC932" s="171"/>
      <c r="CD932" s="171"/>
      <c r="CE932" s="171"/>
      <c r="CF932" s="171"/>
      <c r="CG932" s="171"/>
      <c r="CH932" s="171"/>
      <c r="CI932" s="171"/>
      <c r="CJ932" s="171"/>
      <c r="CK932" s="171"/>
      <c r="CL932" s="171"/>
      <c r="CM932" s="171"/>
      <c r="CN932" s="171"/>
      <c r="CO932" s="171"/>
      <c r="CP932" s="171"/>
      <c r="CQ932" s="171"/>
      <c r="CR932" s="171"/>
      <c r="CS932" s="171"/>
      <c r="CT932" s="171"/>
      <c r="CU932" s="171"/>
      <c r="CV932" s="171"/>
      <c r="CW932" s="171"/>
      <c r="CX932" s="171"/>
      <c r="CY932" s="171"/>
      <c r="CZ932" s="171"/>
      <c r="DA932" s="171"/>
      <c r="DB932" s="171"/>
      <c r="DC932" s="171"/>
      <c r="DD932" s="171"/>
      <c r="DE932" s="171"/>
      <c r="DF932" s="171"/>
      <c r="DG932" s="171"/>
      <c r="DH932" s="171"/>
      <c r="DI932" s="171"/>
      <c r="DJ932" s="171"/>
      <c r="DK932" s="171"/>
      <c r="DL932" s="171"/>
      <c r="DM932" s="171"/>
      <c r="DN932" s="171"/>
      <c r="DO932" s="171"/>
      <c r="DP932" s="171"/>
      <c r="DQ932" s="171"/>
      <c r="DR932" s="171"/>
      <c r="DS932" s="171"/>
      <c r="DT932" s="171"/>
      <c r="DU932" s="171"/>
      <c r="DV932" s="171"/>
      <c r="DW932" s="171"/>
      <c r="DX932" s="171"/>
      <c r="DY932" s="171"/>
      <c r="DZ932" s="171"/>
      <c r="EA932" s="171"/>
      <c r="EB932" s="171"/>
      <c r="EC932" s="171"/>
      <c r="ED932" s="171"/>
      <c r="EE932" s="171"/>
      <c r="EF932" s="171"/>
      <c r="EG932" s="171"/>
      <c r="EH932" s="171"/>
      <c r="EI932" s="171"/>
      <c r="EJ932" s="171"/>
      <c r="EK932" s="171"/>
      <c r="EL932" s="171"/>
      <c r="EM932" s="171"/>
      <c r="EN932" s="171"/>
    </row>
    <row r="933" spans="43:144" ht="15" x14ac:dyDescent="0.25">
      <c r="AQ933" s="171"/>
      <c r="AR933"/>
      <c r="AS933"/>
      <c r="AT933"/>
      <c r="AU933"/>
      <c r="AV933"/>
      <c r="AW933"/>
      <c r="AX933"/>
      <c r="AY933"/>
      <c r="AZ933"/>
      <c r="BA933"/>
      <c r="BB933"/>
      <c r="BC933"/>
      <c r="BD933"/>
      <c r="BE933" s="171"/>
      <c r="BF933" s="171"/>
      <c r="BG933" s="171"/>
      <c r="BH933" s="171"/>
      <c r="BI933" s="171"/>
      <c r="BJ933" s="171"/>
      <c r="BK933" s="171"/>
      <c r="BL933" s="171"/>
      <c r="BM933" s="171"/>
      <c r="BN933" s="171"/>
      <c r="BO933" s="171"/>
      <c r="BP933" s="171"/>
      <c r="BQ933" s="171"/>
      <c r="BR933" s="171"/>
      <c r="BS933" s="171"/>
      <c r="BT933" s="171"/>
      <c r="BU933" s="171"/>
      <c r="BV933" s="171"/>
      <c r="BW933" s="171"/>
      <c r="BX933" s="171"/>
      <c r="BY933" s="171"/>
      <c r="BZ933" s="171"/>
      <c r="CA933" s="171"/>
      <c r="CB933" s="171"/>
      <c r="CC933" s="171"/>
      <c r="CD933" s="171"/>
      <c r="CE933" s="171"/>
      <c r="CF933" s="171"/>
      <c r="CG933" s="171"/>
      <c r="CH933" s="171"/>
      <c r="CI933" s="171"/>
      <c r="CJ933" s="171"/>
      <c r="CK933" s="171"/>
      <c r="CL933" s="171"/>
      <c r="CM933" s="171"/>
      <c r="CN933" s="171"/>
      <c r="CO933" s="171"/>
      <c r="CP933" s="171"/>
      <c r="CQ933" s="171"/>
      <c r="CR933" s="171"/>
      <c r="CS933" s="171"/>
      <c r="CT933" s="171"/>
      <c r="CU933" s="171"/>
      <c r="CV933" s="171"/>
      <c r="CW933" s="171"/>
      <c r="CX933" s="171"/>
      <c r="CY933" s="171"/>
      <c r="CZ933" s="171"/>
      <c r="DA933" s="171"/>
      <c r="DB933" s="171"/>
      <c r="DC933" s="171"/>
      <c r="DD933" s="171"/>
      <c r="DE933" s="171"/>
      <c r="DF933" s="171"/>
      <c r="DG933" s="171"/>
      <c r="DH933" s="171"/>
      <c r="DI933" s="171"/>
      <c r="DJ933" s="171"/>
      <c r="DK933" s="171"/>
      <c r="DL933" s="171"/>
      <c r="DM933" s="171"/>
      <c r="DN933" s="171"/>
      <c r="DO933" s="171"/>
      <c r="DP933" s="171"/>
      <c r="DQ933" s="171"/>
      <c r="DR933" s="171"/>
      <c r="DS933" s="171"/>
      <c r="DT933" s="171"/>
      <c r="DU933" s="171"/>
      <c r="DV933" s="171"/>
      <c r="DW933" s="171"/>
      <c r="DX933" s="171"/>
      <c r="DY933" s="171"/>
      <c r="DZ933" s="171"/>
      <c r="EA933" s="171"/>
      <c r="EB933" s="171"/>
      <c r="EC933" s="171"/>
      <c r="ED933" s="171"/>
      <c r="EE933" s="171"/>
      <c r="EF933" s="171"/>
      <c r="EG933" s="171"/>
      <c r="EH933" s="171"/>
      <c r="EI933" s="171"/>
      <c r="EJ933" s="171"/>
      <c r="EK933" s="171"/>
      <c r="EL933" s="171"/>
      <c r="EM933" s="171"/>
      <c r="EN933" s="171"/>
    </row>
    <row r="934" spans="43:144" ht="15" x14ac:dyDescent="0.25">
      <c r="AQ934" s="171"/>
      <c r="AR934"/>
      <c r="AS934"/>
      <c r="AT934"/>
      <c r="AU934"/>
      <c r="AV934"/>
      <c r="AW934"/>
      <c r="AX934"/>
      <c r="AY934"/>
      <c r="AZ934"/>
      <c r="BA934"/>
      <c r="BB934"/>
      <c r="BC934"/>
      <c r="BD934"/>
      <c r="BE934" s="171"/>
      <c r="BF934" s="171"/>
      <c r="BG934" s="171"/>
      <c r="BH934" s="171"/>
      <c r="BI934" s="171"/>
      <c r="BJ934" s="171"/>
      <c r="BK934" s="171"/>
      <c r="BL934" s="171"/>
      <c r="BM934" s="171"/>
      <c r="BN934" s="171"/>
      <c r="BO934" s="171"/>
      <c r="BP934" s="171"/>
      <c r="BQ934" s="171"/>
      <c r="BR934" s="171"/>
      <c r="BS934" s="171"/>
      <c r="BT934" s="171"/>
      <c r="BU934" s="171"/>
      <c r="BV934" s="171"/>
      <c r="BW934" s="171"/>
      <c r="BX934" s="171"/>
      <c r="BY934" s="171"/>
      <c r="BZ934" s="171"/>
      <c r="CA934" s="171"/>
      <c r="CB934" s="171"/>
      <c r="CC934" s="171"/>
      <c r="CD934" s="171"/>
      <c r="CE934" s="171"/>
      <c r="CF934" s="171"/>
      <c r="CG934" s="171"/>
      <c r="CH934" s="171"/>
      <c r="CI934" s="171"/>
      <c r="CJ934" s="171"/>
      <c r="CK934" s="171"/>
      <c r="CL934" s="171"/>
      <c r="CM934" s="171"/>
      <c r="CN934" s="171"/>
      <c r="CO934" s="171"/>
      <c r="CP934" s="171"/>
      <c r="CQ934" s="171"/>
      <c r="CR934" s="171"/>
      <c r="CS934" s="171"/>
      <c r="CT934" s="171"/>
      <c r="CU934" s="171"/>
      <c r="CV934" s="171"/>
      <c r="CW934" s="171"/>
      <c r="CX934" s="171"/>
      <c r="CY934" s="171"/>
      <c r="CZ934" s="171"/>
      <c r="DA934" s="171"/>
      <c r="DB934" s="171"/>
      <c r="DC934" s="171"/>
      <c r="DD934" s="171"/>
      <c r="DE934" s="171"/>
      <c r="DF934" s="171"/>
      <c r="DG934" s="171"/>
      <c r="DH934" s="171"/>
      <c r="DI934" s="171"/>
      <c r="DJ934" s="171"/>
      <c r="DK934" s="171"/>
      <c r="DL934" s="171"/>
      <c r="DM934" s="171"/>
      <c r="DN934" s="171"/>
      <c r="DO934" s="171"/>
      <c r="DP934" s="171"/>
      <c r="DQ934" s="171"/>
      <c r="DR934" s="171"/>
      <c r="DS934" s="171"/>
      <c r="DT934" s="171"/>
      <c r="DU934" s="171"/>
      <c r="DV934" s="171"/>
      <c r="DW934" s="171"/>
      <c r="DX934" s="171"/>
      <c r="DY934" s="171"/>
      <c r="DZ934" s="171"/>
      <c r="EA934" s="171"/>
      <c r="EB934" s="171"/>
      <c r="EC934" s="171"/>
      <c r="ED934" s="171"/>
      <c r="EE934" s="171"/>
      <c r="EF934" s="171"/>
      <c r="EG934" s="171"/>
      <c r="EH934" s="171"/>
      <c r="EI934" s="171"/>
      <c r="EJ934" s="171"/>
      <c r="EK934" s="171"/>
      <c r="EL934" s="171"/>
      <c r="EM934" s="171"/>
      <c r="EN934" s="171"/>
    </row>
    <row r="935" spans="43:144" ht="15" x14ac:dyDescent="0.25">
      <c r="AQ935" s="171"/>
      <c r="AR935"/>
      <c r="AS935"/>
      <c r="AT935"/>
      <c r="AU935"/>
      <c r="AV935"/>
      <c r="AW935"/>
      <c r="AX935"/>
      <c r="AY935"/>
      <c r="AZ935"/>
      <c r="BA935"/>
      <c r="BB935"/>
      <c r="BC935"/>
      <c r="BD935"/>
      <c r="BE935" s="171"/>
      <c r="BF935" s="171"/>
      <c r="BG935" s="171"/>
      <c r="BH935" s="171"/>
      <c r="BI935" s="171"/>
      <c r="BJ935" s="171"/>
      <c r="BK935" s="171"/>
      <c r="BL935" s="171"/>
      <c r="BM935" s="171"/>
      <c r="BN935" s="171"/>
      <c r="BO935" s="171"/>
      <c r="BP935" s="171"/>
      <c r="BQ935" s="171"/>
      <c r="BR935" s="171"/>
      <c r="BS935" s="171"/>
      <c r="BT935" s="171"/>
      <c r="BU935" s="171"/>
      <c r="BV935" s="171"/>
      <c r="BW935" s="171"/>
      <c r="BX935" s="171"/>
      <c r="BY935" s="171"/>
      <c r="BZ935" s="171"/>
      <c r="CA935" s="171"/>
      <c r="CB935" s="171"/>
      <c r="CC935" s="171"/>
      <c r="CD935" s="171"/>
      <c r="CE935" s="171"/>
      <c r="CF935" s="171"/>
      <c r="CG935" s="171"/>
      <c r="CH935" s="171"/>
      <c r="CI935" s="171"/>
      <c r="CJ935" s="171"/>
      <c r="CK935" s="171"/>
      <c r="CL935" s="171"/>
      <c r="CM935" s="171"/>
      <c r="CN935" s="171"/>
      <c r="CO935" s="171"/>
      <c r="CP935" s="171"/>
      <c r="CQ935" s="171"/>
      <c r="CR935" s="171"/>
      <c r="CS935" s="171"/>
      <c r="CT935" s="171"/>
      <c r="CU935" s="171"/>
      <c r="CV935" s="171"/>
      <c r="CW935" s="171"/>
      <c r="CX935" s="171"/>
      <c r="CY935" s="171"/>
      <c r="CZ935" s="171"/>
      <c r="DA935" s="171"/>
      <c r="DB935" s="171"/>
      <c r="DC935" s="171"/>
      <c r="DD935" s="171"/>
      <c r="DE935" s="171"/>
      <c r="DF935" s="171"/>
      <c r="DG935" s="171"/>
      <c r="DH935" s="171"/>
      <c r="DI935" s="171"/>
      <c r="DJ935" s="171"/>
      <c r="DK935" s="171"/>
      <c r="DL935" s="171"/>
      <c r="DM935" s="171"/>
      <c r="DN935" s="171"/>
      <c r="DO935" s="171"/>
      <c r="DP935" s="171"/>
      <c r="DQ935" s="171"/>
      <c r="DR935" s="171"/>
      <c r="DS935" s="171"/>
      <c r="DT935" s="171"/>
      <c r="DU935" s="171"/>
      <c r="DV935" s="171"/>
      <c r="DW935" s="171"/>
      <c r="DX935" s="171"/>
      <c r="DY935" s="171"/>
      <c r="DZ935" s="171"/>
      <c r="EA935" s="171"/>
      <c r="EB935" s="171"/>
      <c r="EC935" s="171"/>
      <c r="ED935" s="171"/>
      <c r="EE935" s="171"/>
      <c r="EF935" s="171"/>
      <c r="EG935" s="171"/>
      <c r="EH935" s="171"/>
      <c r="EI935" s="171"/>
      <c r="EJ935" s="171"/>
      <c r="EK935" s="171"/>
      <c r="EL935" s="171"/>
      <c r="EM935" s="171"/>
      <c r="EN935" s="171"/>
    </row>
    <row r="936" spans="43:144" ht="15" x14ac:dyDescent="0.25">
      <c r="AQ936" s="171"/>
      <c r="AR936"/>
      <c r="AS936"/>
      <c r="AT936"/>
      <c r="AU936"/>
      <c r="AV936"/>
      <c r="AW936"/>
      <c r="AX936"/>
      <c r="AY936"/>
      <c r="AZ936"/>
      <c r="BA936"/>
      <c r="BB936"/>
      <c r="BC936"/>
      <c r="BD936"/>
      <c r="BE936" s="171"/>
      <c r="BF936" s="171"/>
      <c r="BG936" s="171"/>
      <c r="BH936" s="171"/>
      <c r="BI936" s="171"/>
      <c r="BJ936" s="171"/>
      <c r="BK936" s="171"/>
      <c r="BL936" s="171"/>
      <c r="BM936" s="171"/>
      <c r="BN936" s="171"/>
      <c r="BO936" s="171"/>
      <c r="BP936" s="171"/>
      <c r="BQ936" s="171"/>
      <c r="BR936" s="171"/>
      <c r="BS936" s="171"/>
      <c r="BT936" s="171"/>
      <c r="BU936" s="171"/>
      <c r="BV936" s="171"/>
      <c r="BW936" s="171"/>
      <c r="BX936" s="171"/>
      <c r="BY936" s="171"/>
      <c r="BZ936" s="171"/>
      <c r="CA936" s="171"/>
      <c r="CB936" s="171"/>
      <c r="CC936" s="171"/>
      <c r="CD936" s="171"/>
      <c r="CE936" s="171"/>
      <c r="CF936" s="171"/>
      <c r="CG936" s="171"/>
      <c r="CH936" s="171"/>
      <c r="CI936" s="171"/>
      <c r="CJ936" s="171"/>
      <c r="CK936" s="171"/>
      <c r="CL936" s="171"/>
      <c r="CM936" s="171"/>
      <c r="CN936" s="171"/>
      <c r="CO936" s="171"/>
      <c r="CP936" s="171"/>
      <c r="CQ936" s="171"/>
      <c r="CR936" s="171"/>
      <c r="CS936" s="171"/>
      <c r="CT936" s="171"/>
      <c r="CU936" s="171"/>
      <c r="CV936" s="171"/>
      <c r="CW936" s="171"/>
      <c r="CX936" s="171"/>
      <c r="CY936" s="171"/>
      <c r="CZ936" s="171"/>
      <c r="DA936" s="171"/>
      <c r="DB936" s="171"/>
      <c r="DC936" s="171"/>
      <c r="DD936" s="171"/>
      <c r="DE936" s="171"/>
      <c r="DF936" s="171"/>
      <c r="DG936" s="171"/>
      <c r="DH936" s="171"/>
      <c r="DI936" s="171"/>
      <c r="DJ936" s="171"/>
      <c r="DK936" s="171"/>
      <c r="DL936" s="171"/>
      <c r="DM936" s="171"/>
      <c r="DN936" s="171"/>
      <c r="DO936" s="171"/>
      <c r="DP936" s="171"/>
      <c r="DQ936" s="171"/>
      <c r="DR936" s="171"/>
      <c r="DS936" s="171"/>
      <c r="DT936" s="171"/>
      <c r="DU936" s="171"/>
      <c r="DV936" s="171"/>
      <c r="DW936" s="171"/>
      <c r="DX936" s="171"/>
      <c r="DY936" s="171"/>
      <c r="DZ936" s="171"/>
      <c r="EA936" s="171"/>
      <c r="EB936" s="171"/>
      <c r="EC936" s="171"/>
      <c r="ED936" s="171"/>
      <c r="EE936" s="171"/>
      <c r="EF936" s="171"/>
      <c r="EG936" s="171"/>
      <c r="EH936" s="171"/>
      <c r="EI936" s="171"/>
      <c r="EJ936" s="171"/>
      <c r="EK936" s="171"/>
      <c r="EL936" s="171"/>
      <c r="EM936" s="171"/>
      <c r="EN936" s="171"/>
    </row>
    <row r="937" spans="43:144" ht="15" x14ac:dyDescent="0.25">
      <c r="AQ937" s="171"/>
      <c r="AR937"/>
      <c r="AS937"/>
      <c r="AT937"/>
      <c r="AU937"/>
      <c r="AV937"/>
      <c r="AW937"/>
      <c r="AX937"/>
      <c r="AY937"/>
      <c r="AZ937"/>
      <c r="BA937"/>
      <c r="BB937"/>
      <c r="BC937"/>
      <c r="BD937"/>
      <c r="BE937" s="171"/>
      <c r="BF937" s="171"/>
      <c r="BG937" s="171"/>
      <c r="BH937" s="171"/>
      <c r="BI937" s="171"/>
      <c r="BJ937" s="171"/>
      <c r="BK937" s="171"/>
      <c r="BL937" s="171"/>
      <c r="BM937" s="171"/>
      <c r="BN937" s="171"/>
      <c r="BO937" s="171"/>
      <c r="BP937" s="171"/>
      <c r="BQ937" s="171"/>
      <c r="BR937" s="171"/>
      <c r="BS937" s="171"/>
      <c r="BT937" s="171"/>
      <c r="BU937" s="171"/>
      <c r="BV937" s="171"/>
      <c r="BW937" s="171"/>
      <c r="BX937" s="171"/>
      <c r="BY937" s="171"/>
      <c r="BZ937" s="171"/>
      <c r="CA937" s="171"/>
      <c r="CB937" s="171"/>
      <c r="CC937" s="171"/>
      <c r="CD937" s="171"/>
      <c r="CE937" s="171"/>
      <c r="CF937" s="171"/>
      <c r="CG937" s="171"/>
      <c r="CH937" s="171"/>
      <c r="CI937" s="171"/>
      <c r="CJ937" s="171"/>
      <c r="CK937" s="171"/>
      <c r="CL937" s="171"/>
      <c r="CM937" s="171"/>
      <c r="CN937" s="171"/>
      <c r="CO937" s="171"/>
      <c r="CP937" s="171"/>
      <c r="CQ937" s="171"/>
      <c r="CR937" s="171"/>
      <c r="CS937" s="171"/>
      <c r="CT937" s="171"/>
      <c r="CU937" s="171"/>
      <c r="CV937" s="171"/>
      <c r="CW937" s="171"/>
      <c r="CX937" s="171"/>
      <c r="CY937" s="171"/>
      <c r="CZ937" s="171"/>
      <c r="DA937" s="171"/>
      <c r="DB937" s="171"/>
      <c r="DC937" s="171"/>
      <c r="DD937" s="171"/>
      <c r="DE937" s="171"/>
      <c r="DF937" s="171"/>
      <c r="DG937" s="171"/>
      <c r="DH937" s="171"/>
      <c r="DI937" s="171"/>
      <c r="DJ937" s="171"/>
      <c r="DK937" s="171"/>
      <c r="DL937" s="171"/>
      <c r="DM937" s="171"/>
      <c r="DN937" s="171"/>
      <c r="DO937" s="171"/>
      <c r="DP937" s="171"/>
      <c r="DQ937" s="171"/>
      <c r="DR937" s="171"/>
      <c r="DS937" s="171"/>
      <c r="DT937" s="171"/>
      <c r="DU937" s="171"/>
      <c r="DV937" s="171"/>
      <c r="DW937" s="171"/>
      <c r="DX937" s="171"/>
      <c r="DY937" s="171"/>
      <c r="DZ937" s="171"/>
      <c r="EA937" s="171"/>
      <c r="EB937" s="171"/>
      <c r="EC937" s="171"/>
      <c r="ED937" s="171"/>
      <c r="EE937" s="171"/>
      <c r="EF937" s="171"/>
      <c r="EG937" s="171"/>
      <c r="EH937" s="171"/>
      <c r="EI937" s="171"/>
      <c r="EJ937" s="171"/>
      <c r="EK937" s="171"/>
      <c r="EL937" s="171"/>
      <c r="EM937" s="171"/>
      <c r="EN937" s="171"/>
    </row>
    <row r="938" spans="43:144" ht="15" x14ac:dyDescent="0.25">
      <c r="AQ938" s="171"/>
      <c r="AR938"/>
      <c r="AS938"/>
      <c r="AT938"/>
      <c r="AU938"/>
      <c r="AV938"/>
      <c r="AW938"/>
      <c r="AX938"/>
      <c r="AY938"/>
      <c r="AZ938"/>
      <c r="BA938"/>
      <c r="BB938"/>
      <c r="BC938"/>
      <c r="BD938"/>
      <c r="BE938" s="171"/>
      <c r="BF938" s="171"/>
      <c r="BG938" s="171"/>
      <c r="BH938" s="171"/>
      <c r="BI938" s="171"/>
      <c r="BJ938" s="171"/>
      <c r="BK938" s="171"/>
      <c r="BL938" s="171"/>
      <c r="BM938" s="171"/>
      <c r="BN938" s="171"/>
      <c r="BO938" s="171"/>
      <c r="BP938" s="171"/>
      <c r="BQ938" s="171"/>
      <c r="BR938" s="171"/>
      <c r="BS938" s="171"/>
      <c r="BT938" s="171"/>
      <c r="BU938" s="171"/>
      <c r="BV938" s="171"/>
      <c r="BW938" s="171"/>
      <c r="BX938" s="171"/>
      <c r="BY938" s="171"/>
      <c r="BZ938" s="171"/>
      <c r="CA938" s="171"/>
      <c r="CB938" s="171"/>
      <c r="CC938" s="171"/>
      <c r="CD938" s="171"/>
      <c r="CE938" s="171"/>
      <c r="CF938" s="171"/>
      <c r="CG938" s="171"/>
      <c r="CH938" s="171"/>
      <c r="CI938" s="171"/>
      <c r="CJ938" s="171"/>
      <c r="CK938" s="171"/>
      <c r="CL938" s="171"/>
      <c r="CM938" s="171"/>
      <c r="CN938" s="171"/>
      <c r="CO938" s="171"/>
      <c r="CP938" s="171"/>
      <c r="CQ938" s="171"/>
      <c r="CR938" s="171"/>
      <c r="CS938" s="171"/>
      <c r="CT938" s="171"/>
      <c r="CU938" s="171"/>
      <c r="CV938" s="171"/>
      <c r="CW938" s="171"/>
      <c r="CX938" s="171"/>
      <c r="CY938" s="171"/>
      <c r="CZ938" s="171"/>
      <c r="DA938" s="171"/>
      <c r="DB938" s="171"/>
      <c r="DC938" s="171"/>
      <c r="DD938" s="171"/>
      <c r="DE938" s="171"/>
      <c r="DF938" s="171"/>
      <c r="DG938" s="171"/>
      <c r="DH938" s="171"/>
      <c r="DI938" s="171"/>
      <c r="DJ938" s="171"/>
      <c r="DK938" s="171"/>
      <c r="DL938" s="171"/>
      <c r="DM938" s="171"/>
      <c r="DN938" s="171"/>
      <c r="DO938" s="171"/>
      <c r="DP938" s="171"/>
      <c r="DQ938" s="171"/>
      <c r="DR938" s="171"/>
      <c r="DS938" s="171"/>
      <c r="DT938" s="171"/>
      <c r="DU938" s="171"/>
      <c r="DV938" s="171"/>
      <c r="DW938" s="171"/>
      <c r="DX938" s="171"/>
      <c r="DY938" s="171"/>
      <c r="DZ938" s="171"/>
      <c r="EA938" s="171"/>
      <c r="EB938" s="171"/>
      <c r="EC938" s="171"/>
      <c r="ED938" s="171"/>
      <c r="EE938" s="171"/>
      <c r="EF938" s="171"/>
      <c r="EG938" s="171"/>
      <c r="EH938" s="171"/>
      <c r="EI938" s="171"/>
      <c r="EJ938" s="171"/>
      <c r="EK938" s="171"/>
      <c r="EL938" s="171"/>
      <c r="EM938" s="171"/>
      <c r="EN938" s="171"/>
    </row>
    <row r="939" spans="43:144" ht="15" x14ac:dyDescent="0.25">
      <c r="AQ939" s="171"/>
      <c r="AR939"/>
      <c r="AS939"/>
      <c r="AT939"/>
      <c r="AU939"/>
      <c r="AV939"/>
      <c r="AW939"/>
      <c r="AX939"/>
      <c r="AY939"/>
      <c r="AZ939"/>
      <c r="BA939"/>
      <c r="BB939"/>
      <c r="BC939"/>
      <c r="BD939"/>
      <c r="BE939" s="171"/>
      <c r="BF939" s="171"/>
      <c r="BG939" s="171"/>
      <c r="BH939" s="171"/>
      <c r="BI939" s="171"/>
      <c r="BJ939" s="171"/>
      <c r="BK939" s="171"/>
      <c r="BL939" s="171"/>
      <c r="BM939" s="171"/>
      <c r="BN939" s="171"/>
      <c r="BO939" s="171"/>
      <c r="BP939" s="171"/>
      <c r="BQ939" s="171"/>
      <c r="BR939" s="171"/>
      <c r="BS939" s="171"/>
      <c r="BT939" s="171"/>
      <c r="BU939" s="171"/>
      <c r="BV939" s="171"/>
      <c r="BW939" s="171"/>
      <c r="BX939" s="171"/>
      <c r="BY939" s="171"/>
      <c r="BZ939" s="171"/>
      <c r="CA939" s="171"/>
      <c r="CB939" s="171"/>
      <c r="CC939" s="171"/>
      <c r="CD939" s="171"/>
      <c r="CE939" s="171"/>
      <c r="CF939" s="171"/>
      <c r="CG939" s="171"/>
      <c r="CH939" s="171"/>
      <c r="CI939" s="171"/>
      <c r="CJ939" s="171"/>
      <c r="CK939" s="171"/>
      <c r="CL939" s="171"/>
      <c r="CM939" s="171"/>
      <c r="CN939" s="171"/>
      <c r="CO939" s="171"/>
      <c r="CP939" s="171"/>
      <c r="CQ939" s="171"/>
      <c r="CR939" s="171"/>
      <c r="CS939" s="171"/>
      <c r="CT939" s="171"/>
      <c r="CU939" s="171"/>
      <c r="CV939" s="171"/>
      <c r="CW939" s="171"/>
      <c r="CX939" s="171"/>
      <c r="CY939" s="171"/>
      <c r="CZ939" s="171"/>
      <c r="DA939" s="171"/>
      <c r="DB939" s="171"/>
      <c r="DC939" s="171"/>
      <c r="DD939" s="171"/>
      <c r="DE939" s="171"/>
      <c r="DF939" s="171"/>
      <c r="DG939" s="171"/>
      <c r="DH939" s="171"/>
      <c r="DI939" s="171"/>
      <c r="DJ939" s="171"/>
      <c r="DK939" s="171"/>
      <c r="DL939" s="171"/>
      <c r="DM939" s="171"/>
      <c r="DN939" s="171"/>
      <c r="DO939" s="171"/>
      <c r="DP939" s="171"/>
      <c r="DQ939" s="171"/>
      <c r="DR939" s="171"/>
      <c r="DS939" s="171"/>
      <c r="DT939" s="171"/>
      <c r="DU939" s="171"/>
      <c r="DV939" s="171"/>
      <c r="DW939" s="171"/>
      <c r="DX939" s="171"/>
      <c r="DY939" s="171"/>
      <c r="DZ939" s="171"/>
      <c r="EA939" s="171"/>
      <c r="EB939" s="171"/>
      <c r="EC939" s="171"/>
      <c r="ED939" s="171"/>
      <c r="EE939" s="171"/>
      <c r="EF939" s="171"/>
      <c r="EG939" s="171"/>
      <c r="EH939" s="171"/>
      <c r="EI939" s="171"/>
      <c r="EJ939" s="171"/>
      <c r="EK939" s="171"/>
      <c r="EL939" s="171"/>
      <c r="EM939" s="171"/>
      <c r="EN939" s="171"/>
    </row>
    <row r="940" spans="43:144" ht="15" x14ac:dyDescent="0.25">
      <c r="AQ940" s="171"/>
      <c r="AR940"/>
      <c r="AS940"/>
      <c r="AT940"/>
      <c r="AU940"/>
      <c r="AV940"/>
      <c r="AW940"/>
      <c r="AX940"/>
      <c r="AY940"/>
      <c r="AZ940"/>
      <c r="BA940"/>
      <c r="BB940"/>
      <c r="BC940"/>
      <c r="BD940"/>
      <c r="BE940" s="171"/>
      <c r="BF940" s="171"/>
      <c r="BG940" s="171"/>
      <c r="BH940" s="171"/>
      <c r="BI940" s="171"/>
      <c r="BJ940" s="171"/>
      <c r="BK940" s="171"/>
      <c r="BL940" s="171"/>
      <c r="BM940" s="171"/>
      <c r="BN940" s="171"/>
      <c r="BO940" s="171"/>
      <c r="BP940" s="171"/>
      <c r="BQ940" s="171"/>
      <c r="BR940" s="171"/>
      <c r="BS940" s="171"/>
      <c r="BT940" s="171"/>
      <c r="BU940" s="171"/>
      <c r="BV940" s="171"/>
      <c r="BW940" s="171"/>
      <c r="BX940" s="171"/>
      <c r="BY940" s="171"/>
      <c r="BZ940" s="171"/>
      <c r="CA940" s="171"/>
      <c r="CB940" s="171"/>
      <c r="CC940" s="171"/>
      <c r="CD940" s="171"/>
      <c r="CE940" s="171"/>
      <c r="CF940" s="171"/>
      <c r="CG940" s="171"/>
      <c r="CH940" s="171"/>
      <c r="CI940" s="171"/>
      <c r="CJ940" s="171"/>
      <c r="CK940" s="171"/>
      <c r="CL940" s="171"/>
      <c r="CM940" s="171"/>
      <c r="CN940" s="171"/>
      <c r="CO940" s="171"/>
      <c r="CP940" s="171"/>
      <c r="CQ940" s="171"/>
      <c r="CR940" s="171"/>
      <c r="CS940" s="171"/>
      <c r="CT940" s="171"/>
      <c r="CU940" s="171"/>
      <c r="CV940" s="171"/>
      <c r="CW940" s="171"/>
      <c r="CX940" s="171"/>
      <c r="CY940" s="171"/>
      <c r="CZ940" s="171"/>
      <c r="DA940" s="171"/>
      <c r="DB940" s="171"/>
      <c r="DC940" s="171"/>
      <c r="DD940" s="171"/>
      <c r="DE940" s="171"/>
      <c r="DF940" s="171"/>
      <c r="DG940" s="171"/>
      <c r="DH940" s="171"/>
      <c r="DI940" s="171"/>
      <c r="DJ940" s="171"/>
      <c r="DK940" s="171"/>
      <c r="DL940" s="171"/>
      <c r="DM940" s="171"/>
      <c r="DN940" s="171"/>
      <c r="DO940" s="171"/>
      <c r="DP940" s="171"/>
      <c r="DQ940" s="171"/>
      <c r="DR940" s="171"/>
      <c r="DS940" s="171"/>
      <c r="DT940" s="171"/>
      <c r="DU940" s="171"/>
      <c r="DV940" s="171"/>
      <c r="DW940" s="171"/>
      <c r="DX940" s="171"/>
      <c r="DY940" s="171"/>
      <c r="DZ940" s="171"/>
      <c r="EA940" s="171"/>
      <c r="EB940" s="171"/>
      <c r="EC940" s="171"/>
      <c r="ED940" s="171"/>
      <c r="EE940" s="171"/>
      <c r="EF940" s="171"/>
      <c r="EG940" s="171"/>
      <c r="EH940" s="171"/>
      <c r="EI940" s="171"/>
      <c r="EJ940" s="171"/>
      <c r="EK940" s="171"/>
      <c r="EL940" s="171"/>
      <c r="EM940" s="171"/>
      <c r="EN940" s="171"/>
    </row>
    <row r="941" spans="43:144" ht="15" x14ac:dyDescent="0.25">
      <c r="AQ941" s="171"/>
      <c r="AR941"/>
      <c r="AS941"/>
      <c r="AT941"/>
      <c r="AU941"/>
      <c r="AV941"/>
      <c r="AW941"/>
      <c r="AX941"/>
      <c r="AY941"/>
      <c r="AZ941"/>
      <c r="BA941"/>
      <c r="BB941"/>
      <c r="BC941"/>
      <c r="BD941"/>
      <c r="BE941" s="171"/>
      <c r="BF941" s="171"/>
      <c r="BG941" s="171"/>
      <c r="BH941" s="171"/>
      <c r="BI941" s="171"/>
      <c r="BJ941" s="171"/>
      <c r="BK941" s="171"/>
      <c r="BL941" s="171"/>
      <c r="BM941" s="171"/>
      <c r="BN941" s="171"/>
      <c r="BO941" s="171"/>
      <c r="BP941" s="171"/>
      <c r="BQ941" s="171"/>
      <c r="BR941" s="171"/>
      <c r="BS941" s="171"/>
      <c r="BT941" s="171"/>
      <c r="BU941" s="171"/>
      <c r="BV941" s="171"/>
      <c r="BW941" s="171"/>
      <c r="BX941" s="171"/>
      <c r="BY941" s="171"/>
      <c r="BZ941" s="171"/>
      <c r="CA941" s="171"/>
      <c r="CB941" s="171"/>
      <c r="CC941" s="171"/>
      <c r="CD941" s="171"/>
      <c r="CE941" s="171"/>
      <c r="CF941" s="171"/>
      <c r="CG941" s="171"/>
      <c r="CH941" s="171"/>
      <c r="CI941" s="171"/>
      <c r="CJ941" s="171"/>
      <c r="CK941" s="171"/>
      <c r="CL941" s="171"/>
      <c r="CM941" s="171"/>
      <c r="CN941" s="171"/>
      <c r="CO941" s="171"/>
      <c r="CP941" s="171"/>
      <c r="CQ941" s="171"/>
      <c r="CR941" s="171"/>
      <c r="CS941" s="171"/>
      <c r="CT941" s="171"/>
      <c r="CU941" s="171"/>
      <c r="CV941" s="171"/>
      <c r="CW941" s="171"/>
      <c r="CX941" s="171"/>
      <c r="CY941" s="171"/>
      <c r="CZ941" s="171"/>
      <c r="DA941" s="171"/>
      <c r="DB941" s="171"/>
      <c r="DC941" s="171"/>
      <c r="DD941" s="171"/>
      <c r="DE941" s="171"/>
      <c r="DF941" s="171"/>
      <c r="DG941" s="171"/>
      <c r="DH941" s="171"/>
      <c r="DI941" s="171"/>
      <c r="DJ941" s="171"/>
      <c r="DK941" s="171"/>
      <c r="DL941" s="171"/>
      <c r="DM941" s="171"/>
      <c r="DN941" s="171"/>
      <c r="DO941" s="171"/>
      <c r="DP941" s="171"/>
      <c r="DQ941" s="171"/>
      <c r="DR941" s="171"/>
      <c r="DS941" s="171"/>
      <c r="DT941" s="171"/>
      <c r="DU941" s="171"/>
      <c r="DV941" s="171"/>
      <c r="DW941" s="171"/>
      <c r="DX941" s="171"/>
      <c r="DY941" s="171"/>
      <c r="DZ941" s="171"/>
      <c r="EA941" s="171"/>
      <c r="EB941" s="171"/>
      <c r="EC941" s="171"/>
      <c r="ED941" s="171"/>
      <c r="EE941" s="171"/>
      <c r="EF941" s="171"/>
      <c r="EG941" s="171"/>
      <c r="EH941" s="171"/>
      <c r="EI941" s="171"/>
      <c r="EJ941" s="171"/>
      <c r="EK941" s="171"/>
      <c r="EL941" s="171"/>
      <c r="EM941" s="171"/>
      <c r="EN941" s="171"/>
    </row>
    <row r="942" spans="43:144" ht="15" x14ac:dyDescent="0.25">
      <c r="AQ942" s="171"/>
      <c r="AR942"/>
      <c r="AS942"/>
      <c r="AT942"/>
      <c r="AU942"/>
      <c r="AV942"/>
      <c r="AW942"/>
      <c r="AX942"/>
      <c r="AY942"/>
      <c r="AZ942"/>
      <c r="BA942"/>
      <c r="BB942"/>
      <c r="BC942"/>
      <c r="BD942"/>
      <c r="BE942" s="171"/>
      <c r="BF942" s="171"/>
      <c r="BG942" s="171"/>
      <c r="BH942" s="171"/>
      <c r="BI942" s="171"/>
      <c r="BJ942" s="171"/>
      <c r="BK942" s="171"/>
      <c r="BL942" s="171"/>
      <c r="BM942" s="171"/>
      <c r="BN942" s="171"/>
      <c r="BO942" s="171"/>
      <c r="BP942" s="171"/>
      <c r="BQ942" s="171"/>
      <c r="BR942" s="171"/>
      <c r="BS942" s="171"/>
      <c r="BT942" s="171"/>
      <c r="BU942" s="171"/>
      <c r="BV942" s="171"/>
      <c r="BW942" s="171"/>
      <c r="BX942" s="171"/>
      <c r="BY942" s="171"/>
      <c r="BZ942" s="171"/>
      <c r="CA942" s="171"/>
      <c r="CB942" s="171"/>
      <c r="CC942" s="171"/>
      <c r="CD942" s="171"/>
      <c r="CE942" s="171"/>
      <c r="CF942" s="171"/>
      <c r="CG942" s="171"/>
      <c r="CH942" s="171"/>
      <c r="CI942" s="171"/>
      <c r="CJ942" s="171"/>
      <c r="CK942" s="171"/>
      <c r="CL942" s="171"/>
      <c r="CM942" s="171"/>
      <c r="CN942" s="171"/>
      <c r="CO942" s="171"/>
      <c r="CP942" s="171"/>
      <c r="CQ942" s="171"/>
      <c r="CR942" s="171"/>
      <c r="CS942" s="171"/>
      <c r="CT942" s="171"/>
      <c r="CU942" s="171"/>
      <c r="CV942" s="171"/>
      <c r="CW942" s="171"/>
      <c r="CX942" s="171"/>
      <c r="CY942" s="171"/>
      <c r="CZ942" s="171"/>
      <c r="DA942" s="171"/>
      <c r="DB942" s="171"/>
      <c r="DC942" s="171"/>
      <c r="DD942" s="171"/>
      <c r="DE942" s="171"/>
      <c r="DF942" s="171"/>
      <c r="DG942" s="171"/>
      <c r="DH942" s="171"/>
      <c r="DI942" s="171"/>
      <c r="DJ942" s="171"/>
      <c r="DK942" s="171"/>
      <c r="DL942" s="171"/>
      <c r="DM942" s="171"/>
      <c r="DN942" s="171"/>
      <c r="DO942" s="171"/>
      <c r="DP942" s="171"/>
      <c r="DQ942" s="171"/>
      <c r="DR942" s="171"/>
      <c r="DS942" s="171"/>
      <c r="DT942" s="171"/>
      <c r="DU942" s="171"/>
      <c r="DV942" s="171"/>
      <c r="DW942" s="171"/>
      <c r="DX942" s="171"/>
      <c r="DY942" s="171"/>
      <c r="DZ942" s="171"/>
      <c r="EA942" s="171"/>
      <c r="EB942" s="171"/>
      <c r="EC942" s="171"/>
      <c r="ED942" s="171"/>
      <c r="EE942" s="171"/>
      <c r="EF942" s="171"/>
      <c r="EG942" s="171"/>
      <c r="EH942" s="171"/>
      <c r="EI942" s="171"/>
      <c r="EJ942" s="171"/>
      <c r="EK942" s="171"/>
      <c r="EL942" s="171"/>
      <c r="EM942" s="171"/>
      <c r="EN942" s="171"/>
    </row>
    <row r="943" spans="43:144" ht="15" x14ac:dyDescent="0.25">
      <c r="AQ943" s="171"/>
      <c r="AR943"/>
      <c r="AS943"/>
      <c r="AT943"/>
      <c r="AU943"/>
      <c r="AV943"/>
      <c r="AW943"/>
      <c r="AX943"/>
      <c r="AY943"/>
      <c r="AZ943"/>
      <c r="BA943"/>
      <c r="BB943"/>
      <c r="BC943"/>
      <c r="BD943"/>
      <c r="BE943" s="171"/>
      <c r="BF943" s="171"/>
      <c r="BG943" s="171"/>
      <c r="BH943" s="171"/>
      <c r="BI943" s="171"/>
      <c r="BJ943" s="171"/>
      <c r="BK943" s="171"/>
      <c r="BL943" s="171"/>
      <c r="BM943" s="171"/>
      <c r="BN943" s="171"/>
      <c r="BO943" s="171"/>
      <c r="BP943" s="171"/>
      <c r="BQ943" s="171"/>
      <c r="BR943" s="171"/>
      <c r="BS943" s="171"/>
      <c r="BT943" s="171"/>
      <c r="BU943" s="171"/>
      <c r="BV943" s="171"/>
      <c r="BW943" s="171"/>
      <c r="BX943" s="171"/>
      <c r="BY943" s="171"/>
      <c r="BZ943" s="171"/>
      <c r="CA943" s="171"/>
      <c r="CB943" s="171"/>
      <c r="CC943" s="171"/>
      <c r="CD943" s="171"/>
      <c r="CE943" s="171"/>
      <c r="CF943" s="171"/>
      <c r="CG943" s="171"/>
      <c r="CH943" s="171"/>
      <c r="CI943" s="171"/>
      <c r="CJ943" s="171"/>
      <c r="CK943" s="171"/>
      <c r="CL943" s="171"/>
      <c r="CM943" s="171"/>
      <c r="CN943" s="171"/>
      <c r="CO943" s="171"/>
      <c r="CP943" s="171"/>
      <c r="CQ943" s="171"/>
      <c r="CR943" s="171"/>
      <c r="CS943" s="171"/>
      <c r="CT943" s="171"/>
      <c r="CU943" s="171"/>
      <c r="CV943" s="171"/>
      <c r="CW943" s="171"/>
      <c r="CX943" s="171"/>
      <c r="CY943" s="171"/>
      <c r="CZ943" s="171"/>
      <c r="DA943" s="171"/>
      <c r="DB943" s="171"/>
      <c r="DC943" s="171"/>
      <c r="DD943" s="171"/>
      <c r="DE943" s="171"/>
      <c r="DF943" s="171"/>
      <c r="DG943" s="171"/>
      <c r="DH943" s="171"/>
      <c r="DI943" s="171"/>
      <c r="DJ943" s="171"/>
      <c r="DK943" s="171"/>
      <c r="DL943" s="171"/>
      <c r="DM943" s="171"/>
      <c r="DN943" s="171"/>
      <c r="DO943" s="171"/>
      <c r="DP943" s="171"/>
      <c r="DQ943" s="171"/>
      <c r="DR943" s="171"/>
      <c r="DS943" s="171"/>
      <c r="DT943" s="171"/>
      <c r="DU943" s="171"/>
      <c r="DV943" s="171"/>
      <c r="DW943" s="171"/>
      <c r="DX943" s="171"/>
      <c r="DY943" s="171"/>
      <c r="DZ943" s="171"/>
      <c r="EA943" s="171"/>
      <c r="EB943" s="171"/>
      <c r="EC943" s="171"/>
      <c r="ED943" s="171"/>
      <c r="EE943" s="171"/>
      <c r="EF943" s="171"/>
      <c r="EG943" s="171"/>
      <c r="EH943" s="171"/>
      <c r="EI943" s="171"/>
      <c r="EJ943" s="171"/>
      <c r="EK943" s="171"/>
      <c r="EL943" s="171"/>
      <c r="EM943" s="171"/>
      <c r="EN943" s="171"/>
    </row>
    <row r="944" spans="43:144" ht="15" x14ac:dyDescent="0.25">
      <c r="AQ944" s="171"/>
      <c r="AR944"/>
      <c r="AS944"/>
      <c r="AT944"/>
      <c r="AU944"/>
      <c r="AV944"/>
      <c r="AW944"/>
      <c r="AX944"/>
      <c r="AY944"/>
      <c r="AZ944"/>
      <c r="BA944"/>
      <c r="BB944"/>
      <c r="BC944"/>
      <c r="BD944"/>
      <c r="BE944" s="171"/>
      <c r="BF944" s="171"/>
      <c r="BG944" s="171"/>
      <c r="BH944" s="171"/>
      <c r="BI944" s="171"/>
      <c r="BJ944" s="171"/>
      <c r="BK944" s="171"/>
      <c r="BL944" s="171"/>
      <c r="BM944" s="171"/>
      <c r="BN944" s="171"/>
      <c r="BO944" s="171"/>
      <c r="BP944" s="171"/>
      <c r="BQ944" s="171"/>
      <c r="BR944" s="171"/>
      <c r="BS944" s="171"/>
      <c r="BT944" s="171"/>
      <c r="BU944" s="171"/>
      <c r="BV944" s="171"/>
      <c r="BW944" s="171"/>
      <c r="BX944" s="171"/>
      <c r="BY944" s="171"/>
      <c r="BZ944" s="171"/>
      <c r="CA944" s="171"/>
      <c r="CB944" s="171"/>
      <c r="CC944" s="171"/>
      <c r="CD944" s="171"/>
      <c r="CE944" s="171"/>
      <c r="CF944" s="171"/>
      <c r="CG944" s="171"/>
      <c r="CH944" s="171"/>
      <c r="CI944" s="171"/>
      <c r="CJ944" s="171"/>
      <c r="CK944" s="171"/>
      <c r="CL944" s="171"/>
      <c r="CM944" s="171"/>
      <c r="CN944" s="171"/>
      <c r="CO944" s="171"/>
      <c r="CP944" s="171"/>
      <c r="CQ944" s="171"/>
      <c r="CR944" s="171"/>
      <c r="CS944" s="171"/>
      <c r="CT944" s="171"/>
      <c r="CU944" s="171"/>
      <c r="CV944" s="171"/>
      <c r="CW944" s="171"/>
      <c r="CX944" s="171"/>
      <c r="CY944" s="171"/>
      <c r="CZ944" s="171"/>
      <c r="DA944" s="171"/>
      <c r="DB944" s="171"/>
      <c r="DC944" s="171"/>
      <c r="DD944" s="171"/>
      <c r="DE944" s="171"/>
      <c r="DF944" s="171"/>
      <c r="DG944" s="171"/>
      <c r="DH944" s="171"/>
      <c r="DI944" s="171"/>
      <c r="DJ944" s="171"/>
      <c r="DK944" s="171"/>
      <c r="DL944" s="171"/>
      <c r="DM944" s="171"/>
      <c r="DN944" s="171"/>
      <c r="DO944" s="171"/>
      <c r="DP944" s="171"/>
      <c r="DQ944" s="171"/>
      <c r="DR944" s="171"/>
      <c r="DS944" s="171"/>
      <c r="DT944" s="171"/>
      <c r="DU944" s="171"/>
      <c r="DV944" s="171"/>
      <c r="DW944" s="171"/>
      <c r="DX944" s="171"/>
      <c r="DY944" s="171"/>
      <c r="DZ944" s="171"/>
      <c r="EA944" s="171"/>
      <c r="EB944" s="171"/>
      <c r="EC944" s="171"/>
      <c r="ED944" s="171"/>
      <c r="EE944" s="171"/>
      <c r="EF944" s="171"/>
      <c r="EG944" s="171"/>
      <c r="EH944" s="171"/>
      <c r="EI944" s="171"/>
      <c r="EJ944" s="171"/>
      <c r="EK944" s="171"/>
      <c r="EL944" s="171"/>
      <c r="EM944" s="171"/>
      <c r="EN944" s="171"/>
    </row>
    <row r="945" spans="43:144" ht="15" x14ac:dyDescent="0.25">
      <c r="AQ945" s="171"/>
      <c r="AR945"/>
      <c r="AS945"/>
      <c r="AT945"/>
      <c r="AU945"/>
      <c r="AV945"/>
      <c r="AW945"/>
      <c r="AX945"/>
      <c r="AY945"/>
      <c r="AZ945"/>
      <c r="BA945"/>
      <c r="BB945"/>
      <c r="BC945"/>
      <c r="BD945"/>
      <c r="BE945" s="171"/>
      <c r="BF945" s="171"/>
      <c r="BG945" s="171"/>
      <c r="BH945" s="171"/>
      <c r="BI945" s="171"/>
      <c r="BJ945" s="171"/>
      <c r="BK945" s="171"/>
      <c r="BL945" s="171"/>
      <c r="BM945" s="171"/>
      <c r="BN945" s="171"/>
      <c r="BO945" s="171"/>
      <c r="BP945" s="171"/>
      <c r="BQ945" s="171"/>
      <c r="BR945" s="171"/>
      <c r="BS945" s="171"/>
      <c r="BT945" s="171"/>
      <c r="BU945" s="171"/>
      <c r="BV945" s="171"/>
      <c r="BW945" s="171"/>
      <c r="BX945" s="171"/>
      <c r="BY945" s="171"/>
      <c r="BZ945" s="171"/>
      <c r="CA945" s="171"/>
      <c r="CB945" s="171"/>
      <c r="CC945" s="171"/>
      <c r="CD945" s="171"/>
      <c r="CE945" s="171"/>
      <c r="CF945" s="171"/>
      <c r="CG945" s="171"/>
      <c r="CH945" s="171"/>
      <c r="CI945" s="171"/>
      <c r="CJ945" s="171"/>
      <c r="CK945" s="171"/>
      <c r="CL945" s="171"/>
      <c r="CM945" s="171"/>
      <c r="CN945" s="171"/>
      <c r="CO945" s="171"/>
      <c r="CP945" s="171"/>
      <c r="CQ945" s="171"/>
      <c r="CR945" s="171"/>
      <c r="CS945" s="171"/>
      <c r="CT945" s="171"/>
      <c r="CU945" s="171"/>
      <c r="CV945" s="171"/>
      <c r="CW945" s="171"/>
      <c r="CX945" s="171"/>
      <c r="CY945" s="171"/>
      <c r="CZ945" s="171"/>
      <c r="DA945" s="171"/>
      <c r="DB945" s="171"/>
      <c r="DC945" s="171"/>
      <c r="DD945" s="171"/>
      <c r="DE945" s="171"/>
      <c r="DF945" s="171"/>
      <c r="DG945" s="171"/>
      <c r="DH945" s="171"/>
      <c r="DI945" s="171"/>
      <c r="DJ945" s="171"/>
      <c r="DK945" s="171"/>
      <c r="DL945" s="171"/>
      <c r="DM945" s="171"/>
      <c r="DN945" s="171"/>
      <c r="DO945" s="171"/>
      <c r="DP945" s="171"/>
      <c r="DQ945" s="171"/>
      <c r="DR945" s="171"/>
      <c r="DS945" s="171"/>
      <c r="DT945" s="171"/>
      <c r="DU945" s="171"/>
      <c r="DV945" s="171"/>
      <c r="DW945" s="171"/>
      <c r="DX945" s="171"/>
      <c r="DY945" s="171"/>
      <c r="DZ945" s="171"/>
      <c r="EA945" s="171"/>
      <c r="EB945" s="171"/>
      <c r="EC945" s="171"/>
      <c r="ED945" s="171"/>
      <c r="EE945" s="171"/>
      <c r="EF945" s="171"/>
      <c r="EG945" s="171"/>
      <c r="EH945" s="171"/>
      <c r="EI945" s="171"/>
      <c r="EJ945" s="171"/>
      <c r="EK945" s="171"/>
      <c r="EL945" s="171"/>
      <c r="EM945" s="171"/>
      <c r="EN945" s="171"/>
    </row>
    <row r="946" spans="43:144" ht="15" x14ac:dyDescent="0.25">
      <c r="AQ946" s="171"/>
      <c r="AR946"/>
      <c r="AS946"/>
      <c r="AT946"/>
      <c r="AU946"/>
      <c r="AV946"/>
      <c r="AW946"/>
      <c r="AX946"/>
      <c r="AY946"/>
      <c r="AZ946"/>
      <c r="BA946"/>
      <c r="BB946"/>
      <c r="BC946"/>
      <c r="BD946"/>
      <c r="BE946" s="171"/>
      <c r="BF946" s="171"/>
      <c r="BG946" s="171"/>
      <c r="BH946" s="171"/>
      <c r="BI946" s="171"/>
      <c r="BJ946" s="171"/>
      <c r="BK946" s="171"/>
      <c r="BL946" s="171"/>
      <c r="BM946" s="171"/>
      <c r="BN946" s="171"/>
      <c r="BO946" s="171"/>
      <c r="BP946" s="171"/>
      <c r="BQ946" s="171"/>
      <c r="BR946" s="171"/>
      <c r="BS946" s="171"/>
      <c r="BT946" s="171"/>
      <c r="BU946" s="171"/>
      <c r="BV946" s="171"/>
      <c r="BW946" s="171"/>
      <c r="BX946" s="171"/>
      <c r="BY946" s="171"/>
      <c r="BZ946" s="171"/>
      <c r="CA946" s="171"/>
      <c r="CB946" s="171"/>
      <c r="CC946" s="171"/>
      <c r="CD946" s="171"/>
      <c r="CE946" s="171"/>
      <c r="CF946" s="171"/>
      <c r="CG946" s="171"/>
      <c r="CH946" s="171"/>
      <c r="CI946" s="171"/>
      <c r="CJ946" s="171"/>
      <c r="CK946" s="171"/>
      <c r="CL946" s="171"/>
      <c r="CM946" s="171"/>
      <c r="CN946" s="171"/>
      <c r="CO946" s="171"/>
      <c r="CP946" s="171"/>
      <c r="CQ946" s="171"/>
      <c r="CR946" s="171"/>
      <c r="CS946" s="171"/>
      <c r="CT946" s="171"/>
      <c r="CU946" s="171"/>
      <c r="CV946" s="171"/>
      <c r="CW946" s="171"/>
      <c r="CX946" s="171"/>
      <c r="CY946" s="171"/>
      <c r="CZ946" s="171"/>
      <c r="DA946" s="171"/>
      <c r="DB946" s="171"/>
      <c r="DC946" s="171"/>
      <c r="DD946" s="171"/>
      <c r="DE946" s="171"/>
      <c r="DF946" s="171"/>
      <c r="DG946" s="171"/>
      <c r="DH946" s="171"/>
      <c r="DI946" s="171"/>
      <c r="DJ946" s="171"/>
      <c r="DK946" s="171"/>
      <c r="DL946" s="171"/>
      <c r="DM946" s="171"/>
      <c r="DN946" s="171"/>
      <c r="DO946" s="171"/>
      <c r="DP946" s="171"/>
      <c r="DQ946" s="171"/>
      <c r="DR946" s="171"/>
      <c r="DS946" s="171"/>
      <c r="DT946" s="171"/>
      <c r="DU946" s="171"/>
      <c r="DV946" s="171"/>
      <c r="DW946" s="171"/>
      <c r="DX946" s="171"/>
      <c r="DY946" s="171"/>
      <c r="DZ946" s="171"/>
      <c r="EA946" s="171"/>
      <c r="EB946" s="171"/>
      <c r="EC946" s="171"/>
      <c r="ED946" s="171"/>
      <c r="EE946" s="171"/>
      <c r="EF946" s="171"/>
      <c r="EG946" s="171"/>
      <c r="EH946" s="171"/>
      <c r="EI946" s="171"/>
      <c r="EJ946" s="171"/>
      <c r="EK946" s="171"/>
      <c r="EL946" s="171"/>
      <c r="EM946" s="171"/>
      <c r="EN946" s="171"/>
    </row>
    <row r="947" spans="43:144" ht="15" x14ac:dyDescent="0.25">
      <c r="AQ947" s="171"/>
      <c r="AR947"/>
      <c r="AS947"/>
      <c r="AT947"/>
      <c r="AU947"/>
      <c r="AV947"/>
      <c r="AW947"/>
      <c r="AX947"/>
      <c r="AY947"/>
      <c r="AZ947"/>
      <c r="BA947"/>
      <c r="BB947"/>
      <c r="BC947"/>
      <c r="BD947"/>
      <c r="BE947" s="171"/>
      <c r="BF947" s="171"/>
      <c r="BG947" s="171"/>
      <c r="BH947" s="171"/>
      <c r="BI947" s="171"/>
      <c r="BJ947" s="171"/>
      <c r="BK947" s="171"/>
      <c r="BL947" s="171"/>
      <c r="BM947" s="171"/>
      <c r="BN947" s="171"/>
      <c r="BO947" s="171"/>
      <c r="BP947" s="171"/>
      <c r="BQ947" s="171"/>
      <c r="BR947" s="171"/>
      <c r="BS947" s="171"/>
      <c r="BT947" s="171"/>
      <c r="BU947" s="171"/>
      <c r="BV947" s="171"/>
      <c r="BW947" s="171"/>
      <c r="BX947" s="171"/>
      <c r="BY947" s="171"/>
      <c r="BZ947" s="171"/>
      <c r="CA947" s="171"/>
      <c r="CB947" s="171"/>
      <c r="CC947" s="171"/>
      <c r="CD947" s="171"/>
      <c r="CE947" s="171"/>
      <c r="CF947" s="171"/>
      <c r="CG947" s="171"/>
      <c r="CH947" s="171"/>
      <c r="CI947" s="171"/>
      <c r="CJ947" s="171"/>
      <c r="CK947" s="171"/>
      <c r="CL947" s="171"/>
      <c r="CM947" s="171"/>
      <c r="CN947" s="171"/>
      <c r="CO947" s="171"/>
      <c r="CP947" s="171"/>
      <c r="CQ947" s="171"/>
      <c r="CR947" s="171"/>
      <c r="CS947" s="171"/>
      <c r="CT947" s="171"/>
      <c r="CU947" s="171"/>
      <c r="CV947" s="171"/>
      <c r="CW947" s="171"/>
      <c r="CX947" s="171"/>
      <c r="CY947" s="171"/>
      <c r="CZ947" s="171"/>
      <c r="DA947" s="171"/>
      <c r="DB947" s="171"/>
      <c r="DC947" s="171"/>
      <c r="DD947" s="171"/>
      <c r="DE947" s="171"/>
      <c r="DF947" s="171"/>
      <c r="DG947" s="171"/>
      <c r="DH947" s="171"/>
      <c r="DI947" s="171"/>
      <c r="DJ947" s="171"/>
      <c r="DK947" s="171"/>
      <c r="DL947" s="171"/>
      <c r="DM947" s="171"/>
      <c r="DN947" s="171"/>
      <c r="DO947" s="171"/>
      <c r="DP947" s="171"/>
      <c r="DQ947" s="171"/>
      <c r="DR947" s="171"/>
      <c r="DS947" s="171"/>
      <c r="DT947" s="171"/>
      <c r="DU947" s="171"/>
      <c r="DV947" s="171"/>
      <c r="DW947" s="171"/>
      <c r="DX947" s="171"/>
      <c r="DY947" s="171"/>
      <c r="DZ947" s="171"/>
      <c r="EA947" s="171"/>
      <c r="EB947" s="171"/>
      <c r="EC947" s="171"/>
      <c r="ED947" s="171"/>
      <c r="EE947" s="171"/>
      <c r="EF947" s="171"/>
      <c r="EG947" s="171"/>
      <c r="EH947" s="171"/>
      <c r="EI947" s="171"/>
      <c r="EJ947" s="171"/>
      <c r="EK947" s="171"/>
      <c r="EL947" s="171"/>
      <c r="EM947" s="171"/>
      <c r="EN947" s="171"/>
    </row>
    <row r="948" spans="43:144" ht="15" x14ac:dyDescent="0.25">
      <c r="AQ948" s="171"/>
      <c r="AR948"/>
      <c r="AS948"/>
      <c r="AT948"/>
      <c r="AU948"/>
      <c r="AV948"/>
      <c r="AW948"/>
      <c r="AX948"/>
      <c r="AY948"/>
      <c r="AZ948"/>
      <c r="BA948"/>
      <c r="BB948"/>
      <c r="BC948"/>
      <c r="BD948"/>
      <c r="BE948" s="171"/>
      <c r="BF948" s="171"/>
      <c r="BG948" s="171"/>
      <c r="BH948" s="171"/>
      <c r="BI948" s="171"/>
      <c r="BJ948" s="171"/>
      <c r="BK948" s="171"/>
      <c r="BL948" s="171"/>
      <c r="BM948" s="171"/>
      <c r="BN948" s="171"/>
      <c r="BO948" s="171"/>
      <c r="BP948" s="171"/>
      <c r="BQ948" s="171"/>
      <c r="BR948" s="171"/>
      <c r="BS948" s="171"/>
      <c r="BT948" s="171"/>
      <c r="BU948" s="171"/>
      <c r="BV948" s="171"/>
      <c r="BW948" s="171"/>
      <c r="BX948" s="171"/>
      <c r="BY948" s="171"/>
      <c r="BZ948" s="171"/>
      <c r="CA948" s="171"/>
      <c r="CB948" s="171"/>
      <c r="CC948" s="171"/>
      <c r="CD948" s="171"/>
      <c r="CE948" s="171"/>
      <c r="CF948" s="171"/>
      <c r="CG948" s="171"/>
      <c r="CH948" s="171"/>
      <c r="CI948" s="171"/>
      <c r="CJ948" s="171"/>
      <c r="CK948" s="171"/>
      <c r="CL948" s="171"/>
      <c r="CM948" s="171"/>
      <c r="CN948" s="171"/>
      <c r="CO948" s="171"/>
      <c r="CP948" s="171"/>
      <c r="CQ948" s="171"/>
      <c r="CR948" s="171"/>
      <c r="CS948" s="171"/>
      <c r="CT948" s="171"/>
      <c r="CU948" s="171"/>
      <c r="CV948" s="171"/>
      <c r="CW948" s="171"/>
      <c r="CX948" s="171"/>
      <c r="CY948" s="171"/>
      <c r="CZ948" s="171"/>
      <c r="DA948" s="171"/>
      <c r="DB948" s="171"/>
      <c r="DC948" s="171"/>
      <c r="DD948" s="171"/>
      <c r="DE948" s="171"/>
      <c r="DF948" s="171"/>
      <c r="DG948" s="171"/>
      <c r="DH948" s="171"/>
      <c r="DI948" s="171"/>
      <c r="DJ948" s="171"/>
      <c r="DK948" s="171"/>
      <c r="DL948" s="171"/>
      <c r="DM948" s="171"/>
      <c r="DN948" s="171"/>
      <c r="DO948" s="171"/>
      <c r="DP948" s="171"/>
      <c r="DQ948" s="171"/>
      <c r="DR948" s="171"/>
      <c r="DS948" s="171"/>
      <c r="DT948" s="171"/>
      <c r="DU948" s="171"/>
      <c r="DV948" s="171"/>
      <c r="DW948" s="171"/>
      <c r="DX948" s="171"/>
      <c r="DY948" s="171"/>
      <c r="DZ948" s="171"/>
      <c r="EA948" s="171"/>
      <c r="EB948" s="171"/>
      <c r="EC948" s="171"/>
      <c r="ED948" s="171"/>
      <c r="EE948" s="171"/>
      <c r="EF948" s="171"/>
      <c r="EG948" s="171"/>
      <c r="EH948" s="171"/>
      <c r="EI948" s="171"/>
      <c r="EJ948" s="171"/>
      <c r="EK948" s="171"/>
      <c r="EL948" s="171"/>
      <c r="EM948" s="171"/>
      <c r="EN948" s="171"/>
    </row>
    <row r="949" spans="43:144" ht="15" x14ac:dyDescent="0.25">
      <c r="AQ949" s="171"/>
      <c r="AR949"/>
      <c r="AS949"/>
      <c r="AT949"/>
      <c r="AU949"/>
      <c r="AV949"/>
      <c r="AW949"/>
      <c r="AX949"/>
      <c r="AY949"/>
      <c r="AZ949"/>
      <c r="BA949"/>
      <c r="BB949"/>
      <c r="BC949"/>
      <c r="BD949"/>
      <c r="BE949" s="171"/>
      <c r="BF949" s="171"/>
      <c r="BG949" s="171"/>
      <c r="BH949" s="171"/>
      <c r="BI949" s="171"/>
      <c r="BJ949" s="171"/>
      <c r="BK949" s="171"/>
      <c r="BL949" s="171"/>
      <c r="BM949" s="171"/>
      <c r="BN949" s="171"/>
      <c r="BO949" s="171"/>
      <c r="BP949" s="171"/>
      <c r="BQ949" s="171"/>
      <c r="BR949" s="171"/>
      <c r="BS949" s="171"/>
      <c r="BT949" s="171"/>
      <c r="BU949" s="171"/>
      <c r="BV949" s="171"/>
      <c r="BW949" s="171"/>
      <c r="BX949" s="171"/>
      <c r="BY949" s="171"/>
      <c r="BZ949" s="171"/>
      <c r="CA949" s="171"/>
      <c r="CB949" s="171"/>
      <c r="CC949" s="171"/>
      <c r="CD949" s="171"/>
      <c r="CE949" s="171"/>
      <c r="CF949" s="171"/>
      <c r="CG949" s="171"/>
      <c r="CH949" s="171"/>
      <c r="CI949" s="171"/>
      <c r="CJ949" s="171"/>
      <c r="CK949" s="171"/>
      <c r="CL949" s="171"/>
      <c r="CM949" s="171"/>
      <c r="CN949" s="171"/>
      <c r="CO949" s="171"/>
      <c r="CP949" s="171"/>
      <c r="CQ949" s="171"/>
      <c r="CR949" s="171"/>
      <c r="CS949" s="171"/>
      <c r="CT949" s="171"/>
      <c r="CU949" s="171"/>
      <c r="CV949" s="171"/>
      <c r="CW949" s="171"/>
      <c r="CX949" s="171"/>
      <c r="CY949" s="171"/>
      <c r="CZ949" s="171"/>
      <c r="DA949" s="171"/>
      <c r="DB949" s="171"/>
      <c r="DC949" s="171"/>
      <c r="DD949" s="171"/>
      <c r="DE949" s="171"/>
      <c r="DF949" s="171"/>
      <c r="DG949" s="171"/>
      <c r="DH949" s="171"/>
      <c r="DI949" s="171"/>
      <c r="DJ949" s="171"/>
      <c r="DK949" s="171"/>
      <c r="DL949" s="171"/>
      <c r="DM949" s="171"/>
      <c r="DN949" s="171"/>
      <c r="DO949" s="171"/>
      <c r="DP949" s="171"/>
      <c r="DQ949" s="171"/>
      <c r="DR949" s="171"/>
      <c r="DS949" s="171"/>
      <c r="DT949" s="171"/>
      <c r="DU949" s="171"/>
      <c r="DV949" s="171"/>
      <c r="DW949" s="171"/>
      <c r="DX949" s="171"/>
      <c r="DY949" s="171"/>
      <c r="DZ949" s="171"/>
      <c r="EA949" s="171"/>
      <c r="EB949" s="171"/>
      <c r="EC949" s="171"/>
      <c r="ED949" s="171"/>
      <c r="EE949" s="171"/>
      <c r="EF949" s="171"/>
      <c r="EG949" s="171"/>
      <c r="EH949" s="171"/>
      <c r="EI949" s="171"/>
      <c r="EJ949" s="171"/>
      <c r="EK949" s="171"/>
      <c r="EL949" s="171"/>
      <c r="EM949" s="171"/>
      <c r="EN949" s="171"/>
    </row>
    <row r="950" spans="43:144" ht="15" x14ac:dyDescent="0.25">
      <c r="AQ950" s="171"/>
      <c r="AR950"/>
      <c r="AS950"/>
      <c r="AT950"/>
      <c r="AU950"/>
      <c r="AV950"/>
      <c r="AW950"/>
      <c r="AX950"/>
      <c r="AY950"/>
      <c r="AZ950"/>
      <c r="BA950"/>
      <c r="BB950"/>
      <c r="BC950"/>
      <c r="BD950"/>
      <c r="BE950" s="171"/>
      <c r="BF950" s="171"/>
      <c r="BG950" s="171"/>
      <c r="BH950" s="171"/>
      <c r="BI950" s="171"/>
      <c r="BJ950" s="171"/>
      <c r="BK950" s="171"/>
      <c r="BL950" s="171"/>
      <c r="BM950" s="171"/>
      <c r="BN950" s="171"/>
      <c r="BO950" s="171"/>
      <c r="BP950" s="171"/>
      <c r="BQ950" s="171"/>
      <c r="BR950" s="171"/>
      <c r="BS950" s="171"/>
      <c r="BT950" s="171"/>
      <c r="BU950" s="171"/>
      <c r="BV950" s="171"/>
      <c r="BW950" s="171"/>
      <c r="BX950" s="171"/>
      <c r="BY950" s="171"/>
      <c r="BZ950" s="171"/>
      <c r="CA950" s="171"/>
      <c r="CB950" s="171"/>
      <c r="CC950" s="171"/>
      <c r="CD950" s="171"/>
      <c r="CE950" s="171"/>
      <c r="CF950" s="171"/>
      <c r="CG950" s="171"/>
      <c r="CH950" s="171"/>
      <c r="CI950" s="171"/>
      <c r="CJ950" s="171"/>
      <c r="CK950" s="171"/>
      <c r="CL950" s="171"/>
      <c r="CM950" s="171"/>
      <c r="CN950" s="171"/>
      <c r="CO950" s="171"/>
      <c r="CP950" s="171"/>
      <c r="CQ950" s="171"/>
      <c r="CR950" s="171"/>
      <c r="CS950" s="171"/>
      <c r="CT950" s="171"/>
      <c r="CU950" s="171"/>
      <c r="CV950" s="171"/>
      <c r="CW950" s="171"/>
      <c r="CX950" s="171"/>
      <c r="CY950" s="171"/>
      <c r="CZ950" s="171"/>
      <c r="DA950" s="171"/>
      <c r="DB950" s="171"/>
      <c r="DC950" s="171"/>
      <c r="DD950" s="171"/>
      <c r="DE950" s="171"/>
      <c r="DF950" s="171"/>
      <c r="DG950" s="171"/>
      <c r="DH950" s="171"/>
      <c r="DI950" s="171"/>
      <c r="DJ950" s="171"/>
      <c r="DK950" s="171"/>
      <c r="DL950" s="171"/>
      <c r="DM950" s="171"/>
      <c r="DN950" s="171"/>
      <c r="DO950" s="171"/>
      <c r="DP950" s="171"/>
      <c r="DQ950" s="171"/>
      <c r="DR950" s="171"/>
      <c r="DS950" s="171"/>
      <c r="DT950" s="171"/>
      <c r="DU950" s="171"/>
      <c r="DV950" s="171"/>
      <c r="DW950" s="171"/>
      <c r="DX950" s="171"/>
      <c r="DY950" s="171"/>
      <c r="DZ950" s="171"/>
      <c r="EA950" s="171"/>
      <c r="EB950" s="171"/>
      <c r="EC950" s="171"/>
      <c r="ED950" s="171"/>
      <c r="EE950" s="171"/>
      <c r="EF950" s="171"/>
      <c r="EG950" s="171"/>
      <c r="EH950" s="171"/>
      <c r="EI950" s="171"/>
      <c r="EJ950" s="171"/>
      <c r="EK950" s="171"/>
      <c r="EL950" s="171"/>
      <c r="EM950" s="171"/>
      <c r="EN950" s="171"/>
    </row>
    <row r="951" spans="43:144" ht="15" x14ac:dyDescent="0.25">
      <c r="AQ951" s="171"/>
      <c r="AR951"/>
      <c r="AS951"/>
      <c r="AT951"/>
      <c r="AU951"/>
      <c r="AV951"/>
      <c r="AW951"/>
      <c r="AX951"/>
      <c r="AY951"/>
      <c r="AZ951"/>
      <c r="BA951"/>
      <c r="BB951"/>
      <c r="BC951"/>
      <c r="BD951"/>
      <c r="BE951" s="171"/>
      <c r="BF951" s="171"/>
      <c r="BG951" s="171"/>
      <c r="BH951" s="171"/>
      <c r="BI951" s="171"/>
      <c r="BJ951" s="171"/>
      <c r="BK951" s="171"/>
      <c r="BL951" s="171"/>
      <c r="BM951" s="171"/>
      <c r="BN951" s="171"/>
      <c r="BO951" s="171"/>
      <c r="BP951" s="171"/>
      <c r="BQ951" s="171"/>
      <c r="BR951" s="171"/>
      <c r="BS951" s="171"/>
      <c r="BT951" s="171"/>
      <c r="BU951" s="171"/>
      <c r="BV951" s="171"/>
      <c r="BW951" s="171"/>
      <c r="BX951" s="171"/>
      <c r="BY951" s="171"/>
      <c r="BZ951" s="171"/>
      <c r="CA951" s="171"/>
      <c r="CB951" s="171"/>
      <c r="CC951" s="171"/>
      <c r="CD951" s="171"/>
      <c r="CE951" s="171"/>
      <c r="CF951" s="171"/>
      <c r="CG951" s="171"/>
      <c r="CH951" s="171"/>
      <c r="CI951" s="171"/>
      <c r="CJ951" s="171"/>
      <c r="CK951" s="171"/>
      <c r="CL951" s="171"/>
      <c r="CM951" s="171"/>
      <c r="CN951" s="171"/>
      <c r="CO951" s="171"/>
      <c r="CP951" s="171"/>
      <c r="CQ951" s="171"/>
      <c r="CR951" s="171"/>
      <c r="CS951" s="171"/>
      <c r="CT951" s="171"/>
      <c r="CU951" s="171"/>
      <c r="CV951" s="171"/>
      <c r="CW951" s="171"/>
      <c r="CX951" s="171"/>
      <c r="CY951" s="171"/>
      <c r="CZ951" s="171"/>
      <c r="DA951" s="171"/>
      <c r="DB951" s="171"/>
      <c r="DC951" s="171"/>
      <c r="DD951" s="171"/>
      <c r="DE951" s="171"/>
      <c r="DF951" s="171"/>
      <c r="DG951" s="171"/>
      <c r="DH951" s="171"/>
      <c r="DI951" s="171"/>
      <c r="DJ951" s="171"/>
      <c r="DK951" s="171"/>
      <c r="DL951" s="171"/>
      <c r="DM951" s="171"/>
      <c r="DN951" s="171"/>
      <c r="DO951" s="171"/>
      <c r="DP951" s="171"/>
      <c r="DQ951" s="171"/>
      <c r="DR951" s="171"/>
      <c r="DS951" s="171"/>
      <c r="DT951" s="171"/>
      <c r="DU951" s="171"/>
      <c r="DV951" s="171"/>
      <c r="DW951" s="171"/>
      <c r="DX951" s="171"/>
      <c r="DY951" s="171"/>
      <c r="DZ951" s="171"/>
      <c r="EA951" s="171"/>
      <c r="EB951" s="171"/>
      <c r="EC951" s="171"/>
      <c r="ED951" s="171"/>
      <c r="EE951" s="171"/>
      <c r="EF951" s="171"/>
      <c r="EG951" s="171"/>
      <c r="EH951" s="171"/>
      <c r="EI951" s="171"/>
      <c r="EJ951" s="171"/>
      <c r="EK951" s="171"/>
      <c r="EL951" s="171"/>
      <c r="EM951" s="171"/>
      <c r="EN951" s="171"/>
    </row>
    <row r="952" spans="43:144" ht="15" x14ac:dyDescent="0.25">
      <c r="AQ952" s="171"/>
      <c r="AR952"/>
      <c r="AS952"/>
      <c r="AT952"/>
      <c r="AU952"/>
      <c r="AV952"/>
      <c r="AW952"/>
      <c r="AX952"/>
      <c r="AY952"/>
      <c r="AZ952"/>
      <c r="BA952"/>
      <c r="BB952"/>
      <c r="BC952"/>
      <c r="BD952"/>
      <c r="BE952" s="171"/>
      <c r="BF952" s="171"/>
      <c r="BG952" s="171"/>
      <c r="BH952" s="171"/>
      <c r="BI952" s="171"/>
      <c r="BJ952" s="171"/>
      <c r="BK952" s="171"/>
      <c r="BL952" s="171"/>
      <c r="BM952" s="171"/>
      <c r="BN952" s="171"/>
      <c r="BO952" s="171"/>
      <c r="BP952" s="171"/>
      <c r="BQ952" s="171"/>
      <c r="BR952" s="171"/>
      <c r="BS952" s="171"/>
      <c r="BT952" s="171"/>
      <c r="BU952" s="171"/>
      <c r="BV952" s="171"/>
      <c r="BW952" s="171"/>
      <c r="BX952" s="171"/>
      <c r="BY952" s="171"/>
      <c r="BZ952" s="171"/>
      <c r="CA952" s="171"/>
      <c r="CB952" s="171"/>
      <c r="CC952" s="171"/>
      <c r="CD952" s="171"/>
      <c r="CE952" s="171"/>
      <c r="CF952" s="171"/>
      <c r="CG952" s="171"/>
      <c r="CH952" s="171"/>
      <c r="CI952" s="171"/>
      <c r="CJ952" s="171"/>
      <c r="CK952" s="171"/>
      <c r="CL952" s="171"/>
      <c r="CM952" s="171"/>
      <c r="CN952" s="171"/>
      <c r="CO952" s="171"/>
      <c r="CP952" s="171"/>
      <c r="CQ952" s="171"/>
      <c r="CR952" s="171"/>
      <c r="CS952" s="171"/>
      <c r="CT952" s="171"/>
      <c r="CU952" s="171"/>
      <c r="CV952" s="171"/>
      <c r="CW952" s="171"/>
      <c r="CX952" s="171"/>
      <c r="CY952" s="171"/>
      <c r="CZ952" s="171"/>
      <c r="DA952" s="171"/>
      <c r="DB952" s="171"/>
      <c r="DC952" s="171"/>
      <c r="DD952" s="171"/>
      <c r="DE952" s="171"/>
      <c r="DF952" s="171"/>
      <c r="DG952" s="171"/>
      <c r="DH952" s="171"/>
      <c r="DI952" s="171"/>
      <c r="DJ952" s="171"/>
      <c r="DK952" s="171"/>
      <c r="DL952" s="171"/>
      <c r="DM952" s="171"/>
      <c r="DN952" s="171"/>
      <c r="DO952" s="171"/>
      <c r="DP952" s="171"/>
      <c r="DQ952" s="171"/>
      <c r="DR952" s="171"/>
      <c r="DS952" s="171"/>
      <c r="DT952" s="171"/>
      <c r="DU952" s="171"/>
      <c r="DV952" s="171"/>
      <c r="DW952" s="171"/>
      <c r="DX952" s="171"/>
      <c r="DY952" s="171"/>
      <c r="DZ952" s="171"/>
      <c r="EA952" s="171"/>
      <c r="EB952" s="171"/>
      <c r="EC952" s="171"/>
      <c r="ED952" s="171"/>
      <c r="EE952" s="171"/>
      <c r="EF952" s="171"/>
      <c r="EG952" s="171"/>
      <c r="EH952" s="171"/>
      <c r="EI952" s="171"/>
      <c r="EJ952" s="171"/>
      <c r="EK952" s="171"/>
      <c r="EL952" s="171"/>
      <c r="EM952" s="171"/>
      <c r="EN952" s="171"/>
    </row>
    <row r="953" spans="43:144" ht="15" x14ac:dyDescent="0.25">
      <c r="AQ953" s="171"/>
      <c r="AR953"/>
      <c r="AS953"/>
      <c r="AT953"/>
      <c r="AU953"/>
      <c r="AV953"/>
      <c r="AW953"/>
      <c r="AX953"/>
      <c r="AY953"/>
      <c r="AZ953"/>
      <c r="BA953"/>
      <c r="BB953"/>
      <c r="BC953"/>
      <c r="BD953"/>
      <c r="BE953" s="171"/>
      <c r="BF953" s="171"/>
      <c r="BG953" s="171"/>
      <c r="BH953" s="171"/>
      <c r="BI953" s="171"/>
      <c r="BJ953" s="171"/>
      <c r="BK953" s="171"/>
      <c r="BL953" s="171"/>
      <c r="BM953" s="171"/>
      <c r="BN953" s="171"/>
      <c r="BO953" s="171"/>
      <c r="BP953" s="171"/>
      <c r="BQ953" s="171"/>
      <c r="BR953" s="171"/>
      <c r="BS953" s="171"/>
      <c r="BT953" s="171"/>
      <c r="BU953" s="171"/>
      <c r="BV953" s="171"/>
      <c r="BW953" s="171"/>
      <c r="BX953" s="171"/>
      <c r="BY953" s="171"/>
      <c r="BZ953" s="171"/>
      <c r="CA953" s="171"/>
      <c r="CB953" s="171"/>
      <c r="CC953" s="171"/>
      <c r="CD953" s="171"/>
      <c r="CE953" s="171"/>
      <c r="CF953" s="171"/>
      <c r="CG953" s="171"/>
      <c r="CH953" s="171"/>
      <c r="CI953" s="171"/>
      <c r="CJ953" s="171"/>
      <c r="CK953" s="171"/>
      <c r="CL953" s="171"/>
      <c r="CM953" s="171"/>
      <c r="CN953" s="171"/>
      <c r="CO953" s="171"/>
      <c r="CP953" s="171"/>
      <c r="CQ953" s="171"/>
      <c r="CR953" s="171"/>
      <c r="CS953" s="171"/>
      <c r="CT953" s="171"/>
      <c r="CU953" s="171"/>
      <c r="CV953" s="171"/>
      <c r="CW953" s="171"/>
      <c r="CX953" s="171"/>
      <c r="CY953" s="171"/>
      <c r="CZ953" s="171"/>
      <c r="DA953" s="171"/>
      <c r="DB953" s="171"/>
      <c r="DC953" s="171"/>
      <c r="DD953" s="171"/>
      <c r="DE953" s="171"/>
      <c r="DF953" s="171"/>
      <c r="DG953" s="171"/>
      <c r="DH953" s="171"/>
      <c r="DI953" s="171"/>
      <c r="DJ953" s="171"/>
      <c r="DK953" s="171"/>
      <c r="DL953" s="171"/>
      <c r="DM953" s="171"/>
      <c r="DN953" s="171"/>
      <c r="DO953" s="171"/>
      <c r="DP953" s="171"/>
      <c r="DQ953" s="171"/>
      <c r="DR953" s="171"/>
      <c r="DS953" s="171"/>
      <c r="DT953" s="171"/>
      <c r="DU953" s="171"/>
      <c r="DV953" s="171"/>
      <c r="DW953" s="171"/>
      <c r="DX953" s="171"/>
      <c r="DY953" s="171"/>
      <c r="DZ953" s="171"/>
      <c r="EA953" s="171"/>
      <c r="EB953" s="171"/>
      <c r="EC953" s="171"/>
      <c r="ED953" s="171"/>
      <c r="EE953" s="171"/>
      <c r="EF953" s="171"/>
      <c r="EG953" s="171"/>
      <c r="EH953" s="171"/>
      <c r="EI953" s="171"/>
      <c r="EJ953" s="171"/>
      <c r="EK953" s="171"/>
      <c r="EL953" s="171"/>
      <c r="EM953" s="171"/>
      <c r="EN953" s="171"/>
    </row>
    <row r="954" spans="43:144" ht="15" x14ac:dyDescent="0.25">
      <c r="AQ954" s="171"/>
      <c r="AR954"/>
      <c r="AS954"/>
      <c r="AT954"/>
      <c r="AU954"/>
      <c r="AV954"/>
      <c r="AW954"/>
      <c r="AX954"/>
      <c r="AY954"/>
      <c r="AZ954"/>
      <c r="BA954"/>
      <c r="BB954"/>
      <c r="BC954"/>
      <c r="BD954"/>
      <c r="BE954" s="171"/>
      <c r="BF954" s="171"/>
      <c r="BG954" s="171"/>
      <c r="BH954" s="171"/>
      <c r="BI954" s="171"/>
      <c r="BJ954" s="171"/>
      <c r="BK954" s="171"/>
      <c r="BL954" s="171"/>
      <c r="BM954" s="171"/>
      <c r="BN954" s="171"/>
      <c r="BO954" s="171"/>
      <c r="BP954" s="171"/>
      <c r="BQ954" s="171"/>
      <c r="BR954" s="171"/>
      <c r="BS954" s="171"/>
      <c r="BT954" s="171"/>
      <c r="BU954" s="171"/>
      <c r="BV954" s="171"/>
      <c r="BW954" s="171"/>
      <c r="BX954" s="171"/>
      <c r="BY954" s="171"/>
      <c r="BZ954" s="171"/>
      <c r="CA954" s="171"/>
      <c r="CB954" s="171"/>
      <c r="CC954" s="171"/>
      <c r="CD954" s="171"/>
      <c r="CE954" s="171"/>
      <c r="CF954" s="171"/>
      <c r="CG954" s="171"/>
      <c r="CH954" s="171"/>
      <c r="CI954" s="171"/>
      <c r="CJ954" s="171"/>
      <c r="CK954" s="171"/>
      <c r="CL954" s="171"/>
      <c r="CM954" s="171"/>
      <c r="CN954" s="171"/>
      <c r="CO954" s="171"/>
      <c r="CP954" s="171"/>
      <c r="CQ954" s="171"/>
      <c r="CR954" s="171"/>
      <c r="CS954" s="171"/>
      <c r="CT954" s="171"/>
      <c r="CU954" s="171"/>
      <c r="CV954" s="171"/>
      <c r="CW954" s="171"/>
      <c r="CX954" s="171"/>
      <c r="CY954" s="171"/>
      <c r="CZ954" s="171"/>
      <c r="DA954" s="171"/>
      <c r="DB954" s="171"/>
      <c r="DC954" s="171"/>
      <c r="DD954" s="171"/>
      <c r="DE954" s="171"/>
      <c r="DF954" s="171"/>
      <c r="DG954" s="171"/>
      <c r="DH954" s="171"/>
      <c r="DI954" s="171"/>
      <c r="DJ954" s="171"/>
      <c r="DK954" s="171"/>
      <c r="DL954" s="171"/>
      <c r="DM954" s="171"/>
      <c r="DN954" s="171"/>
      <c r="DO954" s="171"/>
      <c r="DP954" s="171"/>
      <c r="DQ954" s="171"/>
      <c r="DR954" s="171"/>
      <c r="DS954" s="171"/>
      <c r="DT954" s="171"/>
      <c r="DU954" s="171"/>
      <c r="DV954" s="171"/>
      <c r="DW954" s="171"/>
      <c r="DX954" s="171"/>
      <c r="DY954" s="171"/>
      <c r="DZ954" s="171"/>
      <c r="EA954" s="171"/>
      <c r="EB954" s="171"/>
      <c r="EC954" s="171"/>
      <c r="ED954" s="171"/>
      <c r="EE954" s="171"/>
      <c r="EF954" s="171"/>
      <c r="EG954" s="171"/>
      <c r="EH954" s="171"/>
      <c r="EI954" s="171"/>
      <c r="EJ954" s="171"/>
      <c r="EK954" s="171"/>
      <c r="EL954" s="171"/>
      <c r="EM954" s="171"/>
      <c r="EN954" s="171"/>
    </row>
    <row r="955" spans="43:144" ht="15" x14ac:dyDescent="0.25">
      <c r="AQ955" s="171"/>
      <c r="AR955"/>
      <c r="AS955"/>
      <c r="AT955"/>
      <c r="AU955"/>
      <c r="AV955"/>
      <c r="AW955"/>
      <c r="AX955"/>
      <c r="AY955"/>
      <c r="AZ955"/>
      <c r="BA955"/>
      <c r="BB955"/>
      <c r="BC955"/>
      <c r="BD955"/>
      <c r="BE955" s="171"/>
      <c r="BF955" s="171"/>
      <c r="BG955" s="171"/>
      <c r="BH955" s="171"/>
      <c r="BI955" s="171"/>
      <c r="BJ955" s="171"/>
      <c r="BK955" s="171"/>
      <c r="BL955" s="171"/>
      <c r="BM955" s="171"/>
      <c r="BN955" s="171"/>
      <c r="BO955" s="171"/>
      <c r="BP955" s="171"/>
      <c r="BQ955" s="171"/>
      <c r="BR955" s="171"/>
      <c r="BS955" s="171"/>
      <c r="BT955" s="171"/>
      <c r="BU955" s="171"/>
      <c r="BV955" s="171"/>
      <c r="BW955" s="171"/>
      <c r="BX955" s="171"/>
      <c r="BY955" s="171"/>
      <c r="BZ955" s="171"/>
      <c r="CA955" s="171"/>
      <c r="CB955" s="171"/>
      <c r="CC955" s="171"/>
      <c r="CD955" s="171"/>
      <c r="CE955" s="171"/>
      <c r="CF955" s="171"/>
      <c r="CG955" s="171"/>
      <c r="CH955" s="171"/>
      <c r="CI955" s="171"/>
      <c r="CJ955" s="171"/>
      <c r="CK955" s="171"/>
      <c r="CL955" s="171"/>
      <c r="CM955" s="171"/>
      <c r="CN955" s="171"/>
      <c r="CO955" s="171"/>
      <c r="CP955" s="171"/>
      <c r="CQ955" s="171"/>
      <c r="CR955" s="171"/>
      <c r="CS955" s="171"/>
      <c r="CT955" s="171"/>
      <c r="CU955" s="171"/>
      <c r="CV955" s="171"/>
      <c r="CW955" s="171"/>
      <c r="CX955" s="171"/>
      <c r="CY955" s="171"/>
      <c r="CZ955" s="171"/>
      <c r="DA955" s="171"/>
      <c r="DB955" s="171"/>
      <c r="DC955" s="171"/>
      <c r="DD955" s="171"/>
      <c r="DE955" s="171"/>
      <c r="DF955" s="171"/>
      <c r="DG955" s="171"/>
      <c r="DH955" s="171"/>
      <c r="DI955" s="171"/>
      <c r="DJ955" s="171"/>
      <c r="DK955" s="171"/>
      <c r="DL955" s="171"/>
      <c r="DM955" s="171"/>
      <c r="DN955" s="171"/>
      <c r="DO955" s="171"/>
      <c r="DP955" s="171"/>
      <c r="DQ955" s="171"/>
      <c r="DR955" s="171"/>
      <c r="DS955" s="171"/>
      <c r="DT955" s="171"/>
      <c r="DU955" s="171"/>
      <c r="DV955" s="171"/>
      <c r="DW955" s="171"/>
      <c r="DX955" s="171"/>
      <c r="DY955" s="171"/>
      <c r="DZ955" s="171"/>
      <c r="EA955" s="171"/>
      <c r="EB955" s="171"/>
      <c r="EC955" s="171"/>
      <c r="ED955" s="171"/>
      <c r="EE955" s="171"/>
      <c r="EF955" s="171"/>
      <c r="EG955" s="171"/>
      <c r="EH955" s="171"/>
      <c r="EI955" s="171"/>
      <c r="EJ955" s="171"/>
      <c r="EK955" s="171"/>
      <c r="EL955" s="171"/>
      <c r="EM955" s="171"/>
      <c r="EN955" s="171"/>
    </row>
    <row r="956" spans="43:144" ht="15" x14ac:dyDescent="0.25">
      <c r="AQ956" s="171"/>
      <c r="AR956"/>
      <c r="AS956"/>
      <c r="AT956"/>
      <c r="AU956"/>
      <c r="AV956"/>
      <c r="AW956"/>
      <c r="AX956"/>
      <c r="AY956"/>
      <c r="AZ956"/>
      <c r="BA956"/>
      <c r="BB956"/>
      <c r="BC956"/>
      <c r="BD956"/>
      <c r="BE956" s="171"/>
      <c r="BF956" s="171"/>
      <c r="BG956" s="171"/>
      <c r="BH956" s="171"/>
      <c r="BI956" s="171"/>
      <c r="BJ956" s="171"/>
      <c r="BK956" s="171"/>
      <c r="BL956" s="171"/>
      <c r="BM956" s="171"/>
      <c r="BN956" s="171"/>
      <c r="BO956" s="171"/>
      <c r="BP956" s="171"/>
      <c r="BQ956" s="171"/>
      <c r="BR956" s="171"/>
      <c r="BS956" s="171"/>
      <c r="BT956" s="171"/>
      <c r="BU956" s="171"/>
      <c r="BV956" s="171"/>
      <c r="BW956" s="171"/>
      <c r="BX956" s="171"/>
      <c r="BY956" s="171"/>
      <c r="BZ956" s="171"/>
      <c r="CA956" s="171"/>
      <c r="CB956" s="171"/>
      <c r="CC956" s="171"/>
      <c r="CD956" s="171"/>
      <c r="CE956" s="171"/>
      <c r="CF956" s="171"/>
      <c r="CG956" s="171"/>
      <c r="CH956" s="171"/>
      <c r="CI956" s="171"/>
      <c r="CJ956" s="171"/>
      <c r="CK956" s="171"/>
      <c r="CL956" s="171"/>
      <c r="CM956" s="171"/>
      <c r="CN956" s="171"/>
      <c r="CO956" s="171"/>
      <c r="CP956" s="171"/>
      <c r="CQ956" s="171"/>
      <c r="CR956" s="171"/>
      <c r="CS956" s="171"/>
      <c r="CT956" s="171"/>
      <c r="CU956" s="171"/>
      <c r="CV956" s="171"/>
      <c r="CW956" s="171"/>
      <c r="CX956" s="171"/>
      <c r="CY956" s="171"/>
      <c r="CZ956" s="171"/>
      <c r="DA956" s="171"/>
      <c r="DB956" s="171"/>
      <c r="DC956" s="171"/>
      <c r="DD956" s="171"/>
      <c r="DE956" s="171"/>
      <c r="DF956" s="171"/>
      <c r="DG956" s="171"/>
      <c r="DH956" s="171"/>
      <c r="DI956" s="171"/>
      <c r="DJ956" s="171"/>
      <c r="DK956" s="171"/>
      <c r="DL956" s="171"/>
      <c r="DM956" s="171"/>
      <c r="DN956" s="171"/>
      <c r="DO956" s="171"/>
      <c r="DP956" s="171"/>
      <c r="DQ956" s="171"/>
      <c r="DR956" s="171"/>
      <c r="DS956" s="171"/>
      <c r="DT956" s="171"/>
      <c r="DU956" s="171"/>
      <c r="DV956" s="171"/>
      <c r="DW956" s="171"/>
      <c r="DX956" s="171"/>
      <c r="DY956" s="171"/>
      <c r="DZ956" s="171"/>
      <c r="EA956" s="171"/>
      <c r="EB956" s="171"/>
      <c r="EC956" s="171"/>
      <c r="ED956" s="171"/>
      <c r="EE956" s="171"/>
      <c r="EF956" s="171"/>
      <c r="EG956" s="171"/>
      <c r="EH956" s="171"/>
      <c r="EI956" s="171"/>
      <c r="EJ956" s="171"/>
      <c r="EK956" s="171"/>
      <c r="EL956" s="171"/>
      <c r="EM956" s="171"/>
      <c r="EN956" s="171"/>
    </row>
    <row r="957" spans="43:144" ht="15" x14ac:dyDescent="0.25">
      <c r="AQ957" s="171"/>
      <c r="AR957"/>
      <c r="AS957"/>
      <c r="AT957"/>
      <c r="AU957"/>
      <c r="AV957"/>
      <c r="AW957"/>
      <c r="AX957"/>
      <c r="AY957"/>
      <c r="AZ957"/>
      <c r="BA957"/>
      <c r="BB957"/>
      <c r="BC957"/>
      <c r="BD957"/>
      <c r="BE957" s="171"/>
      <c r="BF957" s="171"/>
      <c r="BG957" s="171"/>
      <c r="BH957" s="171"/>
      <c r="BI957" s="171"/>
      <c r="BJ957" s="171"/>
      <c r="BK957" s="171"/>
      <c r="BL957" s="171"/>
      <c r="BM957" s="171"/>
      <c r="BN957" s="171"/>
      <c r="BO957" s="171"/>
      <c r="BP957" s="171"/>
      <c r="BQ957" s="171"/>
      <c r="BR957" s="171"/>
      <c r="BS957" s="171"/>
      <c r="BT957" s="171"/>
      <c r="BU957" s="171"/>
      <c r="BV957" s="171"/>
      <c r="BW957" s="171"/>
      <c r="BX957" s="171"/>
      <c r="BY957" s="171"/>
      <c r="BZ957" s="171"/>
      <c r="CA957" s="171"/>
      <c r="CB957" s="171"/>
      <c r="CC957" s="171"/>
      <c r="CD957" s="171"/>
      <c r="CE957" s="171"/>
      <c r="CF957" s="171"/>
      <c r="CG957" s="171"/>
      <c r="CH957" s="171"/>
      <c r="CI957" s="171"/>
      <c r="CJ957" s="171"/>
      <c r="CK957" s="171"/>
      <c r="CL957" s="171"/>
      <c r="CM957" s="171"/>
      <c r="CN957" s="171"/>
      <c r="CO957" s="171"/>
      <c r="CP957" s="171"/>
      <c r="CQ957" s="171"/>
      <c r="CR957" s="171"/>
      <c r="CS957" s="171"/>
      <c r="CT957" s="171"/>
      <c r="CU957" s="171"/>
      <c r="CV957" s="171"/>
      <c r="CW957" s="171"/>
      <c r="CX957" s="171"/>
      <c r="CY957" s="171"/>
      <c r="CZ957" s="171"/>
      <c r="DA957" s="171"/>
      <c r="DB957" s="171"/>
      <c r="DC957" s="171"/>
      <c r="DD957" s="171"/>
      <c r="DE957" s="171"/>
      <c r="DF957" s="171"/>
      <c r="DG957" s="171"/>
      <c r="DH957" s="171"/>
      <c r="DI957" s="171"/>
      <c r="DJ957" s="171"/>
      <c r="DK957" s="171"/>
      <c r="DL957" s="171"/>
      <c r="DM957" s="171"/>
      <c r="DN957" s="171"/>
      <c r="DO957" s="171"/>
      <c r="DP957" s="171"/>
      <c r="DQ957" s="171"/>
      <c r="DR957" s="171"/>
      <c r="DS957" s="171"/>
      <c r="DT957" s="171"/>
      <c r="DU957" s="171"/>
      <c r="DV957" s="171"/>
      <c r="DW957" s="171"/>
      <c r="DX957" s="171"/>
      <c r="DY957" s="171"/>
      <c r="DZ957" s="171"/>
      <c r="EA957" s="171"/>
      <c r="EB957" s="171"/>
      <c r="EC957" s="171"/>
      <c r="ED957" s="171"/>
      <c r="EE957" s="171"/>
      <c r="EF957" s="171"/>
      <c r="EG957" s="171"/>
      <c r="EH957" s="171"/>
      <c r="EI957" s="171"/>
      <c r="EJ957" s="171"/>
      <c r="EK957" s="171"/>
      <c r="EL957" s="171"/>
      <c r="EM957" s="171"/>
      <c r="EN957" s="171"/>
    </row>
    <row r="958" spans="43:144" ht="15" x14ac:dyDescent="0.25">
      <c r="AQ958" s="171"/>
      <c r="AR958"/>
      <c r="AS958"/>
      <c r="AT958"/>
      <c r="AU958"/>
      <c r="AV958"/>
      <c r="AW958"/>
      <c r="AX958"/>
      <c r="AY958"/>
      <c r="AZ958"/>
      <c r="BA958"/>
      <c r="BB958"/>
      <c r="BC958"/>
      <c r="BD958"/>
      <c r="BE958" s="171"/>
      <c r="BF958" s="171"/>
      <c r="BG958" s="171"/>
      <c r="BH958" s="171"/>
      <c r="BI958" s="171"/>
      <c r="BJ958" s="171"/>
      <c r="BK958" s="171"/>
      <c r="BL958" s="171"/>
      <c r="BM958" s="171"/>
      <c r="BN958" s="171"/>
      <c r="BO958" s="171"/>
      <c r="BP958" s="171"/>
      <c r="BQ958" s="171"/>
      <c r="BR958" s="171"/>
      <c r="BS958" s="171"/>
      <c r="BT958" s="171"/>
      <c r="BU958" s="171"/>
      <c r="BV958" s="171"/>
      <c r="BW958" s="171"/>
      <c r="BX958" s="171"/>
      <c r="BY958" s="171"/>
      <c r="BZ958" s="171"/>
      <c r="CA958" s="171"/>
      <c r="CB958" s="171"/>
      <c r="CC958" s="171"/>
      <c r="CD958" s="171"/>
      <c r="CE958" s="171"/>
      <c r="CF958" s="171"/>
      <c r="CG958" s="171"/>
      <c r="CH958" s="171"/>
      <c r="CI958" s="171"/>
      <c r="CJ958" s="171"/>
      <c r="CK958" s="171"/>
      <c r="CL958" s="171"/>
      <c r="CM958" s="171"/>
      <c r="CN958" s="171"/>
      <c r="CO958" s="171"/>
      <c r="CP958" s="171"/>
      <c r="CQ958" s="171"/>
      <c r="CR958" s="171"/>
      <c r="CS958" s="171"/>
      <c r="CT958" s="171"/>
      <c r="CU958" s="171"/>
      <c r="CV958" s="171"/>
      <c r="CW958" s="171"/>
      <c r="CX958" s="171"/>
      <c r="CY958" s="171"/>
      <c r="CZ958" s="171"/>
      <c r="DA958" s="171"/>
      <c r="DB958" s="171"/>
      <c r="DC958" s="171"/>
      <c r="DD958" s="171"/>
      <c r="DE958" s="171"/>
      <c r="DF958" s="171"/>
      <c r="DG958" s="171"/>
      <c r="DH958" s="171"/>
      <c r="DI958" s="171"/>
      <c r="DJ958" s="171"/>
      <c r="DK958" s="171"/>
      <c r="DL958" s="171"/>
      <c r="DM958" s="171"/>
      <c r="DN958" s="171"/>
      <c r="DO958" s="171"/>
      <c r="DP958" s="171"/>
      <c r="DQ958" s="171"/>
      <c r="DR958" s="171"/>
      <c r="DS958" s="171"/>
      <c r="DT958" s="171"/>
      <c r="DU958" s="171"/>
      <c r="DV958" s="171"/>
      <c r="DW958" s="171"/>
      <c r="DX958" s="171"/>
      <c r="DY958" s="171"/>
      <c r="DZ958" s="171"/>
      <c r="EA958" s="171"/>
      <c r="EB958" s="171"/>
      <c r="EC958" s="171"/>
      <c r="ED958" s="171"/>
      <c r="EE958" s="171"/>
      <c r="EF958" s="171"/>
      <c r="EG958" s="171"/>
      <c r="EH958" s="171"/>
      <c r="EI958" s="171"/>
      <c r="EJ958" s="171"/>
      <c r="EK958" s="171"/>
      <c r="EL958" s="171"/>
      <c r="EM958" s="171"/>
      <c r="EN958" s="171"/>
    </row>
    <row r="959" spans="43:144" ht="15" x14ac:dyDescent="0.25">
      <c r="AQ959" s="171"/>
      <c r="AR959"/>
      <c r="AS959"/>
      <c r="AT959"/>
      <c r="AU959"/>
      <c r="AV959"/>
      <c r="AW959"/>
      <c r="AX959"/>
      <c r="AY959"/>
      <c r="AZ959"/>
      <c r="BA959"/>
      <c r="BB959"/>
      <c r="BC959"/>
      <c r="BD959"/>
      <c r="BE959" s="171"/>
      <c r="BF959" s="171"/>
      <c r="BG959" s="171"/>
      <c r="BH959" s="171"/>
      <c r="BI959" s="171"/>
      <c r="BJ959" s="171"/>
      <c r="BK959" s="171"/>
      <c r="BL959" s="171"/>
      <c r="BM959" s="171"/>
      <c r="BN959" s="171"/>
      <c r="BO959" s="171"/>
      <c r="BP959" s="171"/>
      <c r="BQ959" s="171"/>
      <c r="BR959" s="171"/>
      <c r="BS959" s="171"/>
      <c r="BT959" s="171"/>
      <c r="BU959" s="171"/>
      <c r="BV959" s="171"/>
      <c r="BW959" s="171"/>
      <c r="BX959" s="171"/>
      <c r="BY959" s="171"/>
      <c r="BZ959" s="171"/>
      <c r="CA959" s="171"/>
      <c r="CB959" s="171"/>
      <c r="CC959" s="171"/>
      <c r="CD959" s="171"/>
      <c r="CE959" s="171"/>
      <c r="CF959" s="171"/>
      <c r="CG959" s="171"/>
      <c r="CH959" s="171"/>
      <c r="CI959" s="171"/>
      <c r="CJ959" s="171"/>
      <c r="CK959" s="171"/>
      <c r="CL959" s="171"/>
      <c r="CM959" s="171"/>
      <c r="CN959" s="171"/>
      <c r="CO959" s="171"/>
      <c r="CP959" s="171"/>
      <c r="CQ959" s="171"/>
      <c r="CR959" s="171"/>
      <c r="CS959" s="171"/>
      <c r="CT959" s="171"/>
      <c r="CU959" s="171"/>
      <c r="CV959" s="171"/>
      <c r="CW959" s="171"/>
      <c r="CX959" s="171"/>
      <c r="CY959" s="171"/>
      <c r="CZ959" s="171"/>
      <c r="DA959" s="171"/>
      <c r="DB959" s="171"/>
      <c r="DC959" s="171"/>
      <c r="DD959" s="171"/>
      <c r="DE959" s="171"/>
      <c r="DF959" s="171"/>
      <c r="DG959" s="171"/>
      <c r="DH959" s="171"/>
      <c r="DI959" s="171"/>
      <c r="DJ959" s="171"/>
      <c r="DK959" s="171"/>
      <c r="DL959" s="171"/>
      <c r="DM959" s="171"/>
      <c r="DN959" s="171"/>
      <c r="DO959" s="171"/>
      <c r="DP959" s="171"/>
      <c r="DQ959" s="171"/>
      <c r="DR959" s="171"/>
      <c r="DS959" s="171"/>
      <c r="DT959" s="171"/>
      <c r="DU959" s="171"/>
      <c r="DV959" s="171"/>
      <c r="DW959" s="171"/>
      <c r="DX959" s="171"/>
      <c r="DY959" s="171"/>
      <c r="DZ959" s="171"/>
      <c r="EA959" s="171"/>
      <c r="EB959" s="171"/>
      <c r="EC959" s="171"/>
      <c r="ED959" s="171"/>
      <c r="EE959" s="171"/>
      <c r="EF959" s="171"/>
      <c r="EG959" s="171"/>
      <c r="EH959" s="171"/>
      <c r="EI959" s="171"/>
      <c r="EJ959" s="171"/>
      <c r="EK959" s="171"/>
      <c r="EL959" s="171"/>
      <c r="EM959" s="171"/>
      <c r="EN959" s="171"/>
    </row>
    <row r="960" spans="43:144" ht="15" x14ac:dyDescent="0.25">
      <c r="AQ960" s="171"/>
      <c r="AR960"/>
      <c r="AS960"/>
      <c r="AT960"/>
      <c r="AU960"/>
      <c r="AV960"/>
      <c r="AW960"/>
      <c r="AX960"/>
      <c r="AY960"/>
      <c r="AZ960"/>
      <c r="BA960"/>
      <c r="BB960"/>
      <c r="BC960"/>
      <c r="BD960"/>
      <c r="BE960" s="171"/>
      <c r="BF960" s="171"/>
      <c r="BG960" s="171"/>
      <c r="BH960" s="171"/>
      <c r="BI960" s="171"/>
      <c r="BJ960" s="171"/>
      <c r="BK960" s="171"/>
      <c r="BL960" s="171"/>
      <c r="BM960" s="171"/>
      <c r="BN960" s="171"/>
      <c r="BO960" s="171"/>
      <c r="BP960" s="171"/>
      <c r="BQ960" s="171"/>
      <c r="BR960" s="171"/>
      <c r="BS960" s="171"/>
      <c r="BT960" s="171"/>
      <c r="BU960" s="171"/>
      <c r="BV960" s="171"/>
      <c r="BW960" s="171"/>
      <c r="BX960" s="171"/>
      <c r="BY960" s="171"/>
      <c r="BZ960" s="171"/>
      <c r="CA960" s="171"/>
      <c r="CB960" s="171"/>
      <c r="CC960" s="171"/>
      <c r="CD960" s="171"/>
      <c r="CE960" s="171"/>
      <c r="CF960" s="171"/>
      <c r="CG960" s="171"/>
      <c r="CH960" s="171"/>
      <c r="CI960" s="171"/>
      <c r="CJ960" s="171"/>
      <c r="CK960" s="171"/>
      <c r="CL960" s="171"/>
      <c r="CM960" s="171"/>
      <c r="CN960" s="171"/>
      <c r="CO960" s="171"/>
      <c r="CP960" s="171"/>
      <c r="CQ960" s="171"/>
      <c r="CR960" s="171"/>
      <c r="CS960" s="171"/>
      <c r="CT960" s="171"/>
      <c r="CU960" s="171"/>
      <c r="CV960" s="171"/>
      <c r="CW960" s="171"/>
      <c r="CX960" s="171"/>
      <c r="CY960" s="171"/>
      <c r="CZ960" s="171"/>
      <c r="DA960" s="171"/>
      <c r="DB960" s="171"/>
      <c r="DC960" s="171"/>
      <c r="DD960" s="171"/>
      <c r="DE960" s="171"/>
      <c r="DF960" s="171"/>
      <c r="DG960" s="171"/>
      <c r="DH960" s="171"/>
      <c r="DI960" s="171"/>
      <c r="DJ960" s="171"/>
      <c r="DK960" s="171"/>
      <c r="DL960" s="171"/>
      <c r="DM960" s="171"/>
      <c r="DN960" s="171"/>
      <c r="DO960" s="171"/>
      <c r="DP960" s="171"/>
      <c r="DQ960" s="171"/>
      <c r="DR960" s="171"/>
      <c r="DS960" s="171"/>
      <c r="DT960" s="171"/>
      <c r="DU960" s="171"/>
      <c r="DV960" s="171"/>
      <c r="DW960" s="171"/>
      <c r="DX960" s="171"/>
      <c r="DY960" s="171"/>
      <c r="DZ960" s="171"/>
      <c r="EA960" s="171"/>
      <c r="EB960" s="171"/>
      <c r="EC960" s="171"/>
      <c r="ED960" s="171"/>
      <c r="EE960" s="171"/>
      <c r="EF960" s="171"/>
      <c r="EG960" s="171"/>
      <c r="EH960" s="171"/>
      <c r="EI960" s="171"/>
      <c r="EJ960" s="171"/>
      <c r="EK960" s="171"/>
      <c r="EL960" s="171"/>
      <c r="EM960" s="171"/>
      <c r="EN960" s="171"/>
    </row>
    <row r="961" spans="43:144" ht="15" x14ac:dyDescent="0.25">
      <c r="AQ961" s="171"/>
      <c r="AR961"/>
      <c r="AS961"/>
      <c r="AT961"/>
      <c r="AU961"/>
      <c r="AV961"/>
      <c r="AW961"/>
      <c r="AX961"/>
      <c r="AY961"/>
      <c r="AZ961"/>
      <c r="BA961"/>
      <c r="BB961"/>
      <c r="BC961"/>
      <c r="BD961"/>
      <c r="BE961" s="171"/>
      <c r="BF961" s="171"/>
      <c r="BG961" s="171"/>
      <c r="BH961" s="171"/>
      <c r="BI961" s="171"/>
      <c r="BJ961" s="171"/>
      <c r="BK961" s="171"/>
      <c r="BL961" s="171"/>
      <c r="BM961" s="171"/>
      <c r="BN961" s="171"/>
      <c r="BO961" s="171"/>
      <c r="BP961" s="171"/>
      <c r="BQ961" s="171"/>
      <c r="BR961" s="171"/>
      <c r="BS961" s="171"/>
      <c r="BT961" s="171"/>
      <c r="BU961" s="171"/>
      <c r="BV961" s="171"/>
      <c r="BW961" s="171"/>
      <c r="BX961" s="171"/>
      <c r="BY961" s="171"/>
      <c r="BZ961" s="171"/>
      <c r="CA961" s="171"/>
      <c r="CB961" s="171"/>
      <c r="CC961" s="171"/>
      <c r="CD961" s="171"/>
      <c r="CE961" s="171"/>
      <c r="CF961" s="171"/>
      <c r="CG961" s="171"/>
      <c r="CH961" s="171"/>
      <c r="CI961" s="171"/>
      <c r="CJ961" s="171"/>
      <c r="CK961" s="171"/>
      <c r="CL961" s="171"/>
      <c r="CM961" s="171"/>
      <c r="CN961" s="171"/>
      <c r="CO961" s="171"/>
      <c r="CP961" s="171"/>
      <c r="CQ961" s="171"/>
      <c r="CR961" s="171"/>
      <c r="CS961" s="171"/>
      <c r="CT961" s="171"/>
      <c r="CU961" s="171"/>
      <c r="CV961" s="171"/>
      <c r="CW961" s="171"/>
      <c r="CX961" s="171"/>
      <c r="CY961" s="171"/>
      <c r="CZ961" s="171"/>
      <c r="DA961" s="171"/>
      <c r="DB961" s="171"/>
      <c r="DC961" s="171"/>
      <c r="DD961" s="171"/>
      <c r="DE961" s="171"/>
      <c r="DF961" s="171"/>
      <c r="DG961" s="171"/>
      <c r="DH961" s="171"/>
      <c r="DI961" s="171"/>
      <c r="DJ961" s="171"/>
      <c r="DK961" s="171"/>
      <c r="DL961" s="171"/>
      <c r="DM961" s="171"/>
      <c r="DN961" s="171"/>
      <c r="DO961" s="171"/>
      <c r="DP961" s="171"/>
      <c r="DQ961" s="171"/>
      <c r="DR961" s="171"/>
      <c r="DS961" s="171"/>
      <c r="DT961" s="171"/>
      <c r="DU961" s="171"/>
      <c r="DV961" s="171"/>
      <c r="DW961" s="171"/>
      <c r="DX961" s="171"/>
      <c r="DY961" s="171"/>
      <c r="DZ961" s="171"/>
      <c r="EA961" s="171"/>
      <c r="EB961" s="171"/>
      <c r="EC961" s="171"/>
      <c r="ED961" s="171"/>
      <c r="EE961" s="171"/>
      <c r="EF961" s="171"/>
      <c r="EG961" s="171"/>
      <c r="EH961" s="171"/>
      <c r="EI961" s="171"/>
      <c r="EJ961" s="171"/>
      <c r="EK961" s="171"/>
      <c r="EL961" s="171"/>
      <c r="EM961" s="171"/>
      <c r="EN961" s="171"/>
    </row>
    <row r="962" spans="43:144" ht="15" x14ac:dyDescent="0.25">
      <c r="AQ962" s="171"/>
      <c r="AR962"/>
      <c r="AS962"/>
      <c r="AT962"/>
      <c r="AU962"/>
      <c r="AV962"/>
      <c r="AW962"/>
      <c r="AX962"/>
      <c r="AY962"/>
      <c r="AZ962"/>
      <c r="BA962"/>
      <c r="BB962"/>
      <c r="BC962"/>
      <c r="BD962"/>
      <c r="BE962" s="171"/>
      <c r="BF962" s="171"/>
      <c r="BG962" s="171"/>
      <c r="BH962" s="171"/>
      <c r="BI962" s="171"/>
      <c r="BJ962" s="171"/>
      <c r="BK962" s="171"/>
      <c r="BL962" s="171"/>
      <c r="BM962" s="171"/>
      <c r="BN962" s="171"/>
      <c r="BO962" s="171"/>
      <c r="BP962" s="171"/>
      <c r="BQ962" s="171"/>
      <c r="BR962" s="171"/>
      <c r="BS962" s="171"/>
      <c r="BT962" s="171"/>
      <c r="BU962" s="171"/>
      <c r="BV962" s="171"/>
      <c r="BW962" s="171"/>
      <c r="BX962" s="171"/>
      <c r="BY962" s="171"/>
      <c r="BZ962" s="171"/>
      <c r="CA962" s="171"/>
      <c r="CB962" s="171"/>
      <c r="CC962" s="171"/>
      <c r="CD962" s="171"/>
      <c r="CE962" s="171"/>
      <c r="CF962" s="171"/>
      <c r="CG962" s="171"/>
      <c r="CH962" s="171"/>
      <c r="CI962" s="171"/>
      <c r="CJ962" s="171"/>
      <c r="CK962" s="171"/>
      <c r="CL962" s="171"/>
      <c r="CM962" s="171"/>
      <c r="CN962" s="171"/>
      <c r="CO962" s="171"/>
      <c r="CP962" s="171"/>
      <c r="CQ962" s="171"/>
      <c r="CR962" s="171"/>
      <c r="CS962" s="171"/>
      <c r="CT962" s="171"/>
      <c r="CU962" s="171"/>
      <c r="CV962" s="171"/>
      <c r="CW962" s="171"/>
      <c r="CX962" s="171"/>
      <c r="CY962" s="171"/>
      <c r="CZ962" s="171"/>
      <c r="DA962" s="171"/>
      <c r="DB962" s="171"/>
      <c r="DC962" s="171"/>
      <c r="DD962" s="171"/>
      <c r="DE962" s="171"/>
      <c r="DF962" s="171"/>
      <c r="DG962" s="171"/>
      <c r="DH962" s="171"/>
      <c r="DI962" s="171"/>
      <c r="DJ962" s="171"/>
      <c r="DK962" s="171"/>
      <c r="DL962" s="171"/>
      <c r="DM962" s="171"/>
      <c r="DN962" s="171"/>
      <c r="DO962" s="171"/>
      <c r="DP962" s="171"/>
      <c r="DQ962" s="171"/>
      <c r="DR962" s="171"/>
      <c r="DS962" s="171"/>
      <c r="DT962" s="171"/>
      <c r="DU962" s="171"/>
      <c r="DV962" s="171"/>
      <c r="DW962" s="171"/>
      <c r="DX962" s="171"/>
      <c r="DY962" s="171"/>
      <c r="DZ962" s="171"/>
      <c r="EA962" s="171"/>
      <c r="EB962" s="171"/>
      <c r="EC962" s="171"/>
      <c r="ED962" s="171"/>
      <c r="EE962" s="171"/>
      <c r="EF962" s="171"/>
      <c r="EG962" s="171"/>
      <c r="EH962" s="171"/>
      <c r="EI962" s="171"/>
      <c r="EJ962" s="171"/>
      <c r="EK962" s="171"/>
      <c r="EL962" s="171"/>
      <c r="EM962" s="171"/>
      <c r="EN962" s="171"/>
    </row>
    <row r="963" spans="43:144" ht="15" x14ac:dyDescent="0.25">
      <c r="AQ963" s="171"/>
      <c r="AR963"/>
      <c r="AS963"/>
      <c r="AT963"/>
      <c r="AU963"/>
      <c r="AV963"/>
      <c r="AW963"/>
      <c r="AX963"/>
      <c r="AY963"/>
      <c r="AZ963"/>
      <c r="BA963"/>
      <c r="BB963"/>
      <c r="BC963"/>
      <c r="BD963"/>
      <c r="BE963" s="171"/>
      <c r="BF963" s="171"/>
      <c r="BG963" s="171"/>
      <c r="BH963" s="171"/>
      <c r="BI963" s="171"/>
      <c r="BJ963" s="171"/>
      <c r="BK963" s="171"/>
      <c r="BL963" s="171"/>
      <c r="BM963" s="171"/>
      <c r="BN963" s="171"/>
      <c r="BO963" s="171"/>
      <c r="BP963" s="171"/>
      <c r="BQ963" s="171"/>
      <c r="BR963" s="171"/>
      <c r="BS963" s="171"/>
      <c r="BT963" s="171"/>
      <c r="BU963" s="171"/>
      <c r="BV963" s="171"/>
      <c r="BW963" s="171"/>
      <c r="BX963" s="171"/>
      <c r="BY963" s="171"/>
      <c r="BZ963" s="171"/>
      <c r="CA963" s="171"/>
      <c r="CB963" s="171"/>
      <c r="CC963" s="171"/>
      <c r="CD963" s="171"/>
      <c r="CE963" s="171"/>
      <c r="CF963" s="171"/>
      <c r="CG963" s="171"/>
      <c r="CH963" s="171"/>
      <c r="CI963" s="171"/>
      <c r="CJ963" s="171"/>
      <c r="CK963" s="171"/>
      <c r="CL963" s="171"/>
      <c r="CM963" s="171"/>
      <c r="CN963" s="171"/>
      <c r="CO963" s="171"/>
      <c r="CP963" s="171"/>
      <c r="CQ963" s="171"/>
      <c r="CR963" s="171"/>
      <c r="CS963" s="171"/>
      <c r="CT963" s="171"/>
      <c r="CU963" s="171"/>
      <c r="CV963" s="171"/>
      <c r="CW963" s="171"/>
      <c r="CX963" s="171"/>
      <c r="CY963" s="171"/>
      <c r="CZ963" s="171"/>
      <c r="DA963" s="171"/>
      <c r="DB963" s="171"/>
      <c r="DC963" s="171"/>
      <c r="DD963" s="171"/>
      <c r="DE963" s="171"/>
      <c r="DF963" s="171"/>
      <c r="DG963" s="171"/>
      <c r="DH963" s="171"/>
      <c r="DI963" s="171"/>
      <c r="DJ963" s="171"/>
      <c r="DK963" s="171"/>
      <c r="DL963" s="171"/>
      <c r="DM963" s="171"/>
      <c r="DN963" s="171"/>
      <c r="DO963" s="171"/>
      <c r="DP963" s="171"/>
      <c r="DQ963" s="171"/>
      <c r="DR963" s="171"/>
      <c r="DS963" s="171"/>
      <c r="DT963" s="171"/>
      <c r="DU963" s="171"/>
      <c r="DV963" s="171"/>
      <c r="DW963" s="171"/>
      <c r="DX963" s="171"/>
      <c r="DY963" s="171"/>
      <c r="DZ963" s="171"/>
      <c r="EA963" s="171"/>
      <c r="EB963" s="171"/>
      <c r="EC963" s="171"/>
      <c r="ED963" s="171"/>
      <c r="EE963" s="171"/>
      <c r="EF963" s="171"/>
      <c r="EG963" s="171"/>
      <c r="EH963" s="171"/>
      <c r="EI963" s="171"/>
      <c r="EJ963" s="171"/>
      <c r="EK963" s="171"/>
      <c r="EL963" s="171"/>
      <c r="EM963" s="171"/>
      <c r="EN963" s="171"/>
    </row>
    <row r="964" spans="43:144" ht="15" x14ac:dyDescent="0.25">
      <c r="AQ964" s="171"/>
      <c r="AR964"/>
      <c r="AS964"/>
      <c r="AT964"/>
      <c r="AU964"/>
      <c r="AV964"/>
      <c r="AW964"/>
      <c r="AX964"/>
      <c r="AY964"/>
      <c r="AZ964"/>
      <c r="BA964"/>
      <c r="BB964"/>
      <c r="BC964"/>
      <c r="BD964"/>
      <c r="BE964" s="171"/>
      <c r="BF964" s="171"/>
      <c r="BG964" s="171"/>
      <c r="BH964" s="171"/>
      <c r="BI964" s="171"/>
      <c r="BJ964" s="171"/>
      <c r="BK964" s="171"/>
      <c r="BL964" s="171"/>
      <c r="BM964" s="171"/>
      <c r="BN964" s="171"/>
      <c r="BO964" s="171"/>
      <c r="BP964" s="171"/>
      <c r="BQ964" s="171"/>
      <c r="BR964" s="171"/>
      <c r="BS964" s="171"/>
      <c r="BT964" s="171"/>
      <c r="BU964" s="171"/>
      <c r="BV964" s="171"/>
      <c r="BW964" s="171"/>
      <c r="BX964" s="171"/>
      <c r="BY964" s="171"/>
      <c r="BZ964" s="171"/>
      <c r="CA964" s="171"/>
      <c r="CB964" s="171"/>
      <c r="CC964" s="171"/>
      <c r="CD964" s="171"/>
      <c r="CE964" s="171"/>
      <c r="CF964" s="171"/>
      <c r="CG964" s="171"/>
      <c r="CH964" s="171"/>
      <c r="CI964" s="171"/>
      <c r="CJ964" s="171"/>
      <c r="CK964" s="171"/>
      <c r="CL964" s="171"/>
      <c r="CM964" s="171"/>
      <c r="CN964" s="171"/>
      <c r="CO964" s="171"/>
      <c r="CP964" s="171"/>
      <c r="CQ964" s="171"/>
      <c r="CR964" s="171"/>
      <c r="CS964" s="171"/>
      <c r="CT964" s="171"/>
      <c r="CU964" s="171"/>
      <c r="CV964" s="171"/>
      <c r="CW964" s="171"/>
      <c r="CX964" s="171"/>
      <c r="CY964" s="171"/>
      <c r="CZ964" s="171"/>
      <c r="DA964" s="171"/>
      <c r="DB964" s="171"/>
      <c r="DC964" s="171"/>
      <c r="DD964" s="171"/>
      <c r="DE964" s="171"/>
      <c r="DF964" s="171"/>
      <c r="DG964" s="171"/>
      <c r="DH964" s="171"/>
      <c r="DI964" s="171"/>
      <c r="DJ964" s="171"/>
      <c r="DK964" s="171"/>
      <c r="DL964" s="171"/>
      <c r="DM964" s="171"/>
      <c r="DN964" s="171"/>
      <c r="DO964" s="171"/>
      <c r="DP964" s="171"/>
      <c r="DQ964" s="171"/>
      <c r="DR964" s="171"/>
      <c r="DS964" s="171"/>
      <c r="DT964" s="171"/>
      <c r="DU964" s="171"/>
      <c r="DV964" s="171"/>
      <c r="DW964" s="171"/>
      <c r="DX964" s="171"/>
      <c r="DY964" s="171"/>
      <c r="DZ964" s="171"/>
      <c r="EA964" s="171"/>
      <c r="EB964" s="171"/>
      <c r="EC964" s="171"/>
      <c r="ED964" s="171"/>
      <c r="EE964" s="171"/>
      <c r="EF964" s="171"/>
      <c r="EG964" s="171"/>
      <c r="EH964" s="171"/>
      <c r="EI964" s="171"/>
      <c r="EJ964" s="171"/>
      <c r="EK964" s="171"/>
      <c r="EL964" s="171"/>
      <c r="EM964" s="171"/>
      <c r="EN964" s="171"/>
    </row>
    <row r="965" spans="43:144" ht="15" x14ac:dyDescent="0.25">
      <c r="AQ965" s="171"/>
      <c r="AR965"/>
      <c r="AS965"/>
      <c r="AT965"/>
      <c r="AU965"/>
      <c r="AV965"/>
      <c r="AW965"/>
      <c r="AX965"/>
      <c r="AY965"/>
      <c r="AZ965"/>
      <c r="BA965"/>
      <c r="BB965"/>
      <c r="BC965"/>
      <c r="BD965"/>
      <c r="BE965" s="171"/>
      <c r="BF965" s="171"/>
      <c r="BG965" s="171"/>
      <c r="BH965" s="171"/>
      <c r="BI965" s="171"/>
      <c r="BJ965" s="171"/>
      <c r="BK965" s="171"/>
      <c r="BL965" s="171"/>
      <c r="BM965" s="171"/>
      <c r="BN965" s="171"/>
      <c r="BO965" s="171"/>
      <c r="BP965" s="171"/>
      <c r="BQ965" s="171"/>
      <c r="BR965" s="171"/>
      <c r="BS965" s="171"/>
      <c r="BT965" s="171"/>
      <c r="BU965" s="171"/>
      <c r="BV965" s="171"/>
      <c r="BW965" s="171"/>
      <c r="BX965" s="171"/>
      <c r="BY965" s="171"/>
      <c r="BZ965" s="171"/>
      <c r="CA965" s="171"/>
      <c r="CB965" s="171"/>
      <c r="CC965" s="171"/>
      <c r="CD965" s="171"/>
      <c r="CE965" s="171"/>
      <c r="CF965" s="171"/>
      <c r="CG965" s="171"/>
      <c r="CH965" s="171"/>
      <c r="CI965" s="171"/>
      <c r="CJ965" s="171"/>
      <c r="CK965" s="171"/>
      <c r="CL965" s="171"/>
      <c r="CM965" s="171"/>
      <c r="CN965" s="171"/>
      <c r="CO965" s="171"/>
      <c r="CP965" s="171"/>
      <c r="CQ965" s="171"/>
      <c r="CR965" s="171"/>
      <c r="CS965" s="171"/>
      <c r="CT965" s="171"/>
      <c r="CU965" s="171"/>
      <c r="CV965" s="171"/>
      <c r="CW965" s="171"/>
      <c r="CX965" s="171"/>
      <c r="CY965" s="171"/>
      <c r="CZ965" s="171"/>
      <c r="DA965" s="171"/>
      <c r="DB965" s="171"/>
      <c r="DC965" s="171"/>
      <c r="DD965" s="171"/>
      <c r="DE965" s="171"/>
      <c r="DF965" s="171"/>
      <c r="DG965" s="171"/>
      <c r="DH965" s="171"/>
      <c r="DI965" s="171"/>
      <c r="DJ965" s="171"/>
      <c r="DK965" s="171"/>
      <c r="DL965" s="171"/>
      <c r="DM965" s="171"/>
      <c r="DN965" s="171"/>
      <c r="DO965" s="171"/>
      <c r="DP965" s="171"/>
      <c r="DQ965" s="171"/>
      <c r="DR965" s="171"/>
      <c r="DS965" s="171"/>
      <c r="DT965" s="171"/>
      <c r="DU965" s="171"/>
      <c r="DV965" s="171"/>
      <c r="DW965" s="171"/>
      <c r="DX965" s="171"/>
      <c r="DY965" s="171"/>
      <c r="DZ965" s="171"/>
      <c r="EA965" s="171"/>
      <c r="EB965" s="171"/>
      <c r="EC965" s="171"/>
      <c r="ED965" s="171"/>
      <c r="EE965" s="171"/>
      <c r="EF965" s="171"/>
      <c r="EG965" s="171"/>
      <c r="EH965" s="171"/>
      <c r="EI965" s="171"/>
      <c r="EJ965" s="171"/>
      <c r="EK965" s="171"/>
      <c r="EL965" s="171"/>
      <c r="EM965" s="171"/>
      <c r="EN965" s="171"/>
    </row>
    <row r="966" spans="43:144" ht="15" x14ac:dyDescent="0.25">
      <c r="AQ966" s="171"/>
      <c r="AR966"/>
      <c r="AS966"/>
      <c r="AT966"/>
      <c r="AU966"/>
      <c r="AV966"/>
      <c r="AW966"/>
      <c r="AX966"/>
      <c r="AY966"/>
      <c r="AZ966"/>
      <c r="BA966"/>
      <c r="BB966"/>
      <c r="BC966"/>
      <c r="BD966"/>
      <c r="BE966" s="171"/>
      <c r="BF966" s="171"/>
      <c r="BG966" s="171"/>
      <c r="BH966" s="171"/>
      <c r="BI966" s="171"/>
      <c r="BJ966" s="171"/>
      <c r="BK966" s="171"/>
      <c r="BL966" s="171"/>
      <c r="BM966" s="171"/>
      <c r="BN966" s="171"/>
      <c r="BO966" s="171"/>
      <c r="BP966" s="171"/>
      <c r="BQ966" s="171"/>
      <c r="BR966" s="171"/>
      <c r="BS966" s="171"/>
      <c r="BT966" s="171"/>
      <c r="BU966" s="171"/>
      <c r="BV966" s="171"/>
      <c r="BW966" s="171"/>
      <c r="BX966" s="171"/>
      <c r="BY966" s="171"/>
      <c r="BZ966" s="171"/>
      <c r="CA966" s="171"/>
      <c r="CB966" s="171"/>
      <c r="CC966" s="171"/>
      <c r="CD966" s="171"/>
      <c r="CE966" s="171"/>
      <c r="CF966" s="171"/>
      <c r="CG966" s="171"/>
      <c r="CH966" s="171"/>
      <c r="CI966" s="171"/>
      <c r="CJ966" s="171"/>
      <c r="CK966" s="171"/>
      <c r="CL966" s="171"/>
      <c r="CM966" s="171"/>
      <c r="CN966" s="171"/>
      <c r="CO966" s="171"/>
      <c r="CP966" s="171"/>
      <c r="CQ966" s="171"/>
      <c r="CR966" s="171"/>
      <c r="CS966" s="171"/>
      <c r="CT966" s="171"/>
      <c r="CU966" s="171"/>
      <c r="CV966" s="171"/>
      <c r="CW966" s="171"/>
      <c r="CX966" s="171"/>
      <c r="CY966" s="171"/>
      <c r="CZ966" s="171"/>
      <c r="DA966" s="171"/>
      <c r="DB966" s="171"/>
      <c r="DC966" s="171"/>
      <c r="DD966" s="171"/>
      <c r="DE966" s="171"/>
      <c r="DF966" s="171"/>
      <c r="DG966" s="171"/>
      <c r="DH966" s="171"/>
      <c r="DI966" s="171"/>
      <c r="DJ966" s="171"/>
      <c r="DK966" s="171"/>
      <c r="DL966" s="171"/>
      <c r="DM966" s="171"/>
      <c r="DN966" s="171"/>
      <c r="DO966" s="171"/>
      <c r="DP966" s="171"/>
      <c r="DQ966" s="171"/>
      <c r="DR966" s="171"/>
      <c r="DS966" s="171"/>
      <c r="DT966" s="171"/>
      <c r="DU966" s="171"/>
      <c r="DV966" s="171"/>
      <c r="DW966" s="171"/>
      <c r="DX966" s="171"/>
      <c r="DY966" s="171"/>
      <c r="DZ966" s="171"/>
      <c r="EA966" s="171"/>
      <c r="EB966" s="171"/>
      <c r="EC966" s="171"/>
      <c r="ED966" s="171"/>
      <c r="EE966" s="171"/>
      <c r="EF966" s="171"/>
      <c r="EG966" s="171"/>
      <c r="EH966" s="171"/>
      <c r="EI966" s="171"/>
      <c r="EJ966" s="171"/>
      <c r="EK966" s="171"/>
      <c r="EL966" s="171"/>
      <c r="EM966" s="171"/>
      <c r="EN966" s="171"/>
    </row>
    <row r="967" spans="43:144" ht="15" x14ac:dyDescent="0.25">
      <c r="AQ967" s="171"/>
      <c r="AR967"/>
      <c r="AS967"/>
      <c r="AT967"/>
      <c r="AU967"/>
      <c r="AV967"/>
      <c r="AW967"/>
      <c r="AX967"/>
      <c r="AY967"/>
      <c r="AZ967"/>
      <c r="BA967"/>
      <c r="BB967"/>
      <c r="BC967"/>
      <c r="BD967"/>
      <c r="BE967" s="171"/>
      <c r="BF967" s="171"/>
      <c r="BG967" s="171"/>
      <c r="BH967" s="171"/>
      <c r="BI967" s="171"/>
      <c r="BJ967" s="171"/>
      <c r="BK967" s="171"/>
      <c r="BL967" s="171"/>
      <c r="BM967" s="171"/>
      <c r="BN967" s="171"/>
      <c r="BO967" s="171"/>
      <c r="BP967" s="171"/>
      <c r="BQ967" s="171"/>
      <c r="BR967" s="171"/>
      <c r="BS967" s="171"/>
      <c r="BT967" s="171"/>
      <c r="BU967" s="171"/>
      <c r="BV967" s="171"/>
      <c r="BW967" s="171"/>
      <c r="BX967" s="171"/>
      <c r="BY967" s="171"/>
      <c r="BZ967" s="171"/>
      <c r="CA967" s="171"/>
      <c r="CB967" s="171"/>
      <c r="CC967" s="171"/>
      <c r="CD967" s="171"/>
      <c r="CE967" s="171"/>
      <c r="CF967" s="171"/>
      <c r="CG967" s="171"/>
      <c r="CH967" s="171"/>
      <c r="CI967" s="171"/>
      <c r="CJ967" s="171"/>
      <c r="CK967" s="171"/>
      <c r="CL967" s="171"/>
      <c r="CM967" s="171"/>
      <c r="CN967" s="171"/>
      <c r="CO967" s="171"/>
      <c r="CP967" s="171"/>
      <c r="CQ967" s="171"/>
      <c r="CR967" s="171"/>
      <c r="CS967" s="171"/>
      <c r="CT967" s="171"/>
      <c r="CU967" s="171"/>
      <c r="CV967" s="171"/>
      <c r="CW967" s="171"/>
      <c r="CX967" s="171"/>
      <c r="CY967" s="171"/>
      <c r="CZ967" s="171"/>
      <c r="DA967" s="171"/>
      <c r="DB967" s="171"/>
      <c r="DC967" s="171"/>
      <c r="DD967" s="171"/>
      <c r="DE967" s="171"/>
      <c r="DF967" s="171"/>
      <c r="DG967" s="171"/>
      <c r="DH967" s="171"/>
      <c r="DI967" s="171"/>
      <c r="DJ967" s="171"/>
      <c r="DK967" s="171"/>
      <c r="DL967" s="171"/>
      <c r="DM967" s="171"/>
      <c r="DN967" s="171"/>
      <c r="DO967" s="171"/>
      <c r="DP967" s="171"/>
      <c r="DQ967" s="171"/>
      <c r="DR967" s="171"/>
      <c r="DS967" s="171"/>
      <c r="DT967" s="171"/>
      <c r="DU967" s="171"/>
      <c r="DV967" s="171"/>
      <c r="DW967" s="171"/>
      <c r="DX967" s="171"/>
      <c r="DY967" s="171"/>
      <c r="DZ967" s="171"/>
      <c r="EA967" s="171"/>
      <c r="EB967" s="171"/>
      <c r="EC967" s="171"/>
      <c r="ED967" s="171"/>
      <c r="EE967" s="171"/>
      <c r="EF967" s="171"/>
      <c r="EG967" s="171"/>
      <c r="EH967" s="171"/>
      <c r="EI967" s="171"/>
      <c r="EJ967" s="171"/>
      <c r="EK967" s="171"/>
      <c r="EL967" s="171"/>
      <c r="EM967" s="171"/>
      <c r="EN967" s="171"/>
    </row>
    <row r="968" spans="43:144" ht="15" x14ac:dyDescent="0.25">
      <c r="AQ968" s="171"/>
      <c r="AR968"/>
      <c r="AS968"/>
      <c r="AT968"/>
      <c r="AU968"/>
      <c r="AV968"/>
      <c r="AW968"/>
      <c r="AX968"/>
      <c r="AY968"/>
      <c r="AZ968"/>
      <c r="BA968"/>
      <c r="BB968"/>
      <c r="BC968"/>
      <c r="BD968"/>
      <c r="BE968" s="171"/>
      <c r="BF968" s="171"/>
      <c r="BG968" s="171"/>
      <c r="BH968" s="171"/>
      <c r="BI968" s="171"/>
      <c r="BJ968" s="171"/>
      <c r="BK968" s="171"/>
      <c r="BL968" s="171"/>
      <c r="BM968" s="171"/>
      <c r="BN968" s="171"/>
      <c r="BO968" s="171"/>
      <c r="BP968" s="171"/>
      <c r="BQ968" s="171"/>
      <c r="BR968" s="171"/>
      <c r="BS968" s="171"/>
      <c r="BT968" s="171"/>
      <c r="BU968" s="171"/>
      <c r="BV968" s="171"/>
      <c r="BW968" s="171"/>
      <c r="BX968" s="171"/>
      <c r="BY968" s="171"/>
      <c r="BZ968" s="171"/>
      <c r="CA968" s="171"/>
      <c r="CB968" s="171"/>
      <c r="CC968" s="171"/>
      <c r="CD968" s="171"/>
      <c r="CE968" s="171"/>
      <c r="CF968" s="171"/>
      <c r="CG968" s="171"/>
      <c r="CH968" s="171"/>
      <c r="CI968" s="171"/>
      <c r="CJ968" s="171"/>
      <c r="CK968" s="171"/>
      <c r="CL968" s="171"/>
      <c r="CM968" s="171"/>
      <c r="CN968" s="171"/>
      <c r="CO968" s="171"/>
      <c r="CP968" s="171"/>
      <c r="CQ968" s="171"/>
      <c r="CR968" s="171"/>
      <c r="CS968" s="171"/>
      <c r="CT968" s="171"/>
      <c r="CU968" s="171"/>
      <c r="CV968" s="171"/>
      <c r="CW968" s="171"/>
      <c r="CX968" s="171"/>
      <c r="CY968" s="171"/>
      <c r="CZ968" s="171"/>
      <c r="DA968" s="171"/>
      <c r="DB968" s="171"/>
      <c r="DC968" s="171"/>
      <c r="DD968" s="171"/>
      <c r="DE968" s="171"/>
      <c r="DF968" s="171"/>
      <c r="DG968" s="171"/>
      <c r="DH968" s="171"/>
      <c r="DI968" s="171"/>
      <c r="DJ968" s="171"/>
      <c r="DK968" s="171"/>
      <c r="DL968" s="171"/>
      <c r="DM968" s="171"/>
      <c r="DN968" s="171"/>
      <c r="DO968" s="171"/>
      <c r="DP968" s="171"/>
      <c r="DQ968" s="171"/>
      <c r="DR968" s="171"/>
      <c r="DS968" s="171"/>
      <c r="DT968" s="171"/>
      <c r="DU968" s="171"/>
      <c r="DV968" s="171"/>
      <c r="DW968" s="171"/>
      <c r="DX968" s="171"/>
      <c r="DY968" s="171"/>
      <c r="DZ968" s="171"/>
      <c r="EA968" s="171"/>
      <c r="EB968" s="171"/>
      <c r="EC968" s="171"/>
      <c r="ED968" s="171"/>
      <c r="EE968" s="171"/>
      <c r="EF968" s="171"/>
      <c r="EG968" s="171"/>
      <c r="EH968" s="171"/>
      <c r="EI968" s="171"/>
      <c r="EJ968" s="171"/>
      <c r="EK968" s="171"/>
      <c r="EL968" s="171"/>
      <c r="EM968" s="171"/>
      <c r="EN968" s="171"/>
    </row>
    <row r="969" spans="43:144" ht="15" x14ac:dyDescent="0.25">
      <c r="AQ969" s="171"/>
      <c r="AR969"/>
      <c r="AS969"/>
      <c r="AT969"/>
      <c r="AU969"/>
      <c r="AV969"/>
      <c r="AW969"/>
      <c r="AX969"/>
      <c r="AY969"/>
      <c r="AZ969"/>
      <c r="BA969"/>
      <c r="BB969"/>
      <c r="BC969"/>
      <c r="BD969"/>
      <c r="BE969" s="171"/>
      <c r="BF969" s="171"/>
      <c r="BG969" s="171"/>
      <c r="BH969" s="171"/>
      <c r="BI969" s="171"/>
      <c r="BJ969" s="171"/>
      <c r="BK969" s="171"/>
      <c r="BL969" s="171"/>
      <c r="BM969" s="171"/>
      <c r="BN969" s="171"/>
      <c r="BO969" s="171"/>
      <c r="BP969" s="171"/>
      <c r="BQ969" s="171"/>
      <c r="BR969" s="171"/>
      <c r="BS969" s="171"/>
      <c r="BT969" s="171"/>
      <c r="BU969" s="171"/>
      <c r="BV969" s="171"/>
      <c r="BW969" s="171"/>
      <c r="BX969" s="171"/>
      <c r="BY969" s="171"/>
      <c r="BZ969" s="171"/>
      <c r="CA969" s="171"/>
      <c r="CB969" s="171"/>
      <c r="CC969" s="171"/>
      <c r="CD969" s="171"/>
      <c r="CE969" s="171"/>
      <c r="CF969" s="171"/>
      <c r="CG969" s="171"/>
      <c r="CH969" s="171"/>
      <c r="CI969" s="171"/>
      <c r="CJ969" s="171"/>
      <c r="CK969" s="171"/>
      <c r="CL969" s="171"/>
      <c r="CM969" s="171"/>
      <c r="CN969" s="171"/>
      <c r="CO969" s="171"/>
      <c r="CP969" s="171"/>
      <c r="CQ969" s="171"/>
      <c r="CR969" s="171"/>
      <c r="CS969" s="171"/>
      <c r="CT969" s="171"/>
      <c r="CU969" s="171"/>
      <c r="CV969" s="171"/>
      <c r="CW969" s="171"/>
      <c r="CX969" s="171"/>
      <c r="CY969" s="171"/>
      <c r="CZ969" s="171"/>
      <c r="DA969" s="171"/>
      <c r="DB969" s="171"/>
      <c r="DC969" s="171"/>
      <c r="DD969" s="171"/>
      <c r="DE969" s="171"/>
      <c r="DF969" s="171"/>
      <c r="DG969" s="171"/>
      <c r="DH969" s="171"/>
      <c r="DI969" s="171"/>
      <c r="DJ969" s="171"/>
      <c r="DK969" s="171"/>
      <c r="DL969" s="171"/>
      <c r="DM969" s="171"/>
      <c r="DN969" s="171"/>
      <c r="DO969" s="171"/>
      <c r="DP969" s="171"/>
      <c r="DQ969" s="171"/>
      <c r="DR969" s="171"/>
      <c r="DS969" s="171"/>
      <c r="DT969" s="171"/>
      <c r="DU969" s="171"/>
      <c r="DV969" s="171"/>
      <c r="DW969" s="171"/>
      <c r="DX969" s="171"/>
      <c r="DY969" s="171"/>
      <c r="DZ969" s="171"/>
      <c r="EA969" s="171"/>
      <c r="EB969" s="171"/>
      <c r="EC969" s="171"/>
      <c r="ED969" s="171"/>
      <c r="EE969" s="171"/>
      <c r="EF969" s="171"/>
      <c r="EG969" s="171"/>
      <c r="EH969" s="171"/>
      <c r="EI969" s="171"/>
      <c r="EJ969" s="171"/>
      <c r="EK969" s="171"/>
      <c r="EL969" s="171"/>
      <c r="EM969" s="171"/>
      <c r="EN969" s="171"/>
    </row>
    <row r="970" spans="43:144" ht="15" x14ac:dyDescent="0.25">
      <c r="AQ970" s="171"/>
      <c r="AR970"/>
      <c r="AS970"/>
      <c r="AT970"/>
      <c r="AU970"/>
      <c r="AV970"/>
      <c r="AW970"/>
      <c r="AX970"/>
      <c r="AY970"/>
      <c r="AZ970"/>
      <c r="BA970"/>
      <c r="BB970"/>
      <c r="BC970"/>
      <c r="BD970"/>
      <c r="BE970" s="171"/>
      <c r="BF970" s="171"/>
      <c r="BG970" s="171"/>
      <c r="BH970" s="171"/>
      <c r="BI970" s="171"/>
      <c r="BJ970" s="171"/>
      <c r="BK970" s="171"/>
      <c r="BL970" s="171"/>
      <c r="BM970" s="171"/>
      <c r="BN970" s="171"/>
      <c r="BO970" s="171"/>
      <c r="BP970" s="171"/>
      <c r="BQ970" s="171"/>
      <c r="BR970" s="171"/>
      <c r="BS970" s="171"/>
      <c r="BT970" s="171"/>
      <c r="BU970" s="171"/>
      <c r="BV970" s="171"/>
      <c r="BW970" s="171"/>
      <c r="BX970" s="171"/>
      <c r="BY970" s="171"/>
      <c r="BZ970" s="171"/>
      <c r="CA970" s="171"/>
      <c r="CB970" s="171"/>
      <c r="CC970" s="171"/>
      <c r="CD970" s="171"/>
      <c r="CE970" s="171"/>
      <c r="CF970" s="171"/>
      <c r="CG970" s="171"/>
      <c r="CH970" s="171"/>
      <c r="CI970" s="171"/>
      <c r="CJ970" s="171"/>
      <c r="CK970" s="171"/>
      <c r="CL970" s="171"/>
      <c r="CM970" s="171"/>
      <c r="CN970" s="171"/>
      <c r="CO970" s="171"/>
      <c r="CP970" s="171"/>
      <c r="CQ970" s="171"/>
      <c r="CR970" s="171"/>
      <c r="CS970" s="171"/>
      <c r="CT970" s="171"/>
      <c r="CU970" s="171"/>
      <c r="CV970" s="171"/>
      <c r="CW970" s="171"/>
      <c r="CX970" s="171"/>
      <c r="CY970" s="171"/>
      <c r="CZ970" s="171"/>
      <c r="DA970" s="171"/>
      <c r="DB970" s="171"/>
      <c r="DC970" s="171"/>
      <c r="DD970" s="171"/>
      <c r="DE970" s="171"/>
      <c r="DF970" s="171"/>
      <c r="DG970" s="171"/>
      <c r="DH970" s="171"/>
      <c r="DI970" s="171"/>
      <c r="DJ970" s="171"/>
      <c r="DK970" s="171"/>
      <c r="DL970" s="171"/>
      <c r="DM970" s="171"/>
      <c r="DN970" s="171"/>
      <c r="DO970" s="171"/>
      <c r="DP970" s="171"/>
      <c r="DQ970" s="171"/>
      <c r="DR970" s="171"/>
      <c r="DS970" s="171"/>
      <c r="DT970" s="171"/>
      <c r="DU970" s="171"/>
      <c r="DV970" s="171"/>
      <c r="DW970" s="171"/>
      <c r="DX970" s="171"/>
      <c r="DY970" s="171"/>
      <c r="DZ970" s="171"/>
      <c r="EA970" s="171"/>
      <c r="EB970" s="171"/>
      <c r="EC970" s="171"/>
      <c r="ED970" s="171"/>
      <c r="EE970" s="171"/>
      <c r="EF970" s="171"/>
      <c r="EG970" s="171"/>
      <c r="EH970" s="171"/>
      <c r="EI970" s="171"/>
      <c r="EJ970" s="171"/>
      <c r="EK970" s="171"/>
      <c r="EL970" s="171"/>
      <c r="EM970" s="171"/>
      <c r="EN970" s="171"/>
    </row>
    <row r="971" spans="43:144" ht="15" x14ac:dyDescent="0.25">
      <c r="AQ971" s="171"/>
      <c r="AR971"/>
      <c r="AS971"/>
      <c r="AT971"/>
      <c r="AU971"/>
      <c r="AV971"/>
      <c r="AW971"/>
      <c r="AX971"/>
      <c r="AY971"/>
      <c r="AZ971"/>
      <c r="BA971"/>
      <c r="BB971"/>
      <c r="BC971"/>
      <c r="BD971"/>
      <c r="BE971" s="171"/>
      <c r="BF971" s="171"/>
      <c r="BG971" s="171"/>
      <c r="BH971" s="171"/>
      <c r="BI971" s="171"/>
      <c r="BJ971" s="171"/>
      <c r="BK971" s="171"/>
      <c r="BL971" s="171"/>
      <c r="BM971" s="171"/>
      <c r="BN971" s="171"/>
      <c r="BO971" s="171"/>
      <c r="BP971" s="171"/>
      <c r="BQ971" s="171"/>
      <c r="BR971" s="171"/>
      <c r="BS971" s="171"/>
      <c r="BT971" s="171"/>
      <c r="BU971" s="171"/>
      <c r="BV971" s="171"/>
      <c r="BW971" s="171"/>
      <c r="BX971" s="171"/>
      <c r="BY971" s="171"/>
      <c r="BZ971" s="171"/>
      <c r="CA971" s="171"/>
      <c r="CB971" s="171"/>
      <c r="CC971" s="171"/>
      <c r="CD971" s="171"/>
      <c r="CE971" s="171"/>
      <c r="CF971" s="171"/>
      <c r="CG971" s="171"/>
      <c r="CH971" s="171"/>
      <c r="CI971" s="171"/>
      <c r="CJ971" s="171"/>
      <c r="CK971" s="171"/>
      <c r="CL971" s="171"/>
      <c r="CM971" s="171"/>
      <c r="CN971" s="171"/>
      <c r="CO971" s="171"/>
      <c r="CP971" s="171"/>
      <c r="CQ971" s="171"/>
      <c r="CR971" s="171"/>
      <c r="CS971" s="171"/>
      <c r="CT971" s="171"/>
      <c r="CU971" s="171"/>
      <c r="CV971" s="171"/>
      <c r="CW971" s="171"/>
      <c r="CX971" s="171"/>
      <c r="CY971" s="171"/>
      <c r="CZ971" s="171"/>
      <c r="DA971" s="171"/>
      <c r="DB971" s="171"/>
      <c r="DC971" s="171"/>
      <c r="DD971" s="171"/>
      <c r="DE971" s="171"/>
      <c r="DF971" s="171"/>
      <c r="DG971" s="171"/>
      <c r="DH971" s="171"/>
      <c r="DI971" s="171"/>
      <c r="DJ971" s="171"/>
      <c r="DK971" s="171"/>
      <c r="DL971" s="171"/>
      <c r="DM971" s="171"/>
      <c r="DN971" s="171"/>
      <c r="DO971" s="171"/>
      <c r="DP971" s="171"/>
      <c r="DQ971" s="171"/>
      <c r="DR971" s="171"/>
      <c r="DS971" s="171"/>
      <c r="DT971" s="171"/>
      <c r="DU971" s="171"/>
      <c r="DV971" s="171"/>
      <c r="DW971" s="171"/>
      <c r="DX971" s="171"/>
      <c r="DY971" s="171"/>
      <c r="DZ971" s="171"/>
      <c r="EA971" s="171"/>
      <c r="EB971" s="171"/>
      <c r="EC971" s="171"/>
      <c r="ED971" s="171"/>
      <c r="EE971" s="171"/>
      <c r="EF971" s="171"/>
      <c r="EG971" s="171"/>
      <c r="EH971" s="171"/>
      <c r="EI971" s="171"/>
      <c r="EJ971" s="171"/>
      <c r="EK971" s="171"/>
      <c r="EL971" s="171"/>
      <c r="EM971" s="171"/>
      <c r="EN971" s="171"/>
    </row>
    <row r="972" spans="43:144" ht="15" x14ac:dyDescent="0.25">
      <c r="AQ972" s="171"/>
      <c r="AR972"/>
      <c r="AS972"/>
      <c r="AT972"/>
      <c r="AU972"/>
      <c r="AV972"/>
      <c r="AW972"/>
      <c r="AX972"/>
      <c r="AY972"/>
      <c r="AZ972"/>
      <c r="BA972"/>
      <c r="BB972"/>
      <c r="BC972"/>
      <c r="BD972"/>
      <c r="BE972" s="171"/>
      <c r="BF972" s="171"/>
      <c r="BG972" s="171"/>
      <c r="BH972" s="171"/>
      <c r="BI972" s="171"/>
      <c r="BJ972" s="171"/>
      <c r="BK972" s="171"/>
      <c r="BL972" s="171"/>
      <c r="BM972" s="171"/>
      <c r="BN972" s="171"/>
      <c r="BO972" s="171"/>
      <c r="BP972" s="171"/>
      <c r="BQ972" s="171"/>
      <c r="BR972" s="171"/>
      <c r="BS972" s="171"/>
      <c r="BT972" s="171"/>
      <c r="BU972" s="171"/>
      <c r="BV972" s="171"/>
      <c r="BW972" s="171"/>
      <c r="BX972" s="171"/>
      <c r="BY972" s="171"/>
      <c r="BZ972" s="171"/>
      <c r="CA972" s="171"/>
      <c r="CB972" s="171"/>
      <c r="CC972" s="171"/>
      <c r="CD972" s="171"/>
      <c r="CE972" s="171"/>
      <c r="CF972" s="171"/>
      <c r="CG972" s="171"/>
      <c r="CH972" s="171"/>
      <c r="CI972" s="171"/>
      <c r="CJ972" s="171"/>
      <c r="CK972" s="171"/>
      <c r="CL972" s="171"/>
      <c r="CM972" s="171"/>
      <c r="CN972" s="171"/>
      <c r="CO972" s="171"/>
      <c r="CP972" s="171"/>
      <c r="CQ972" s="171"/>
      <c r="CR972" s="171"/>
      <c r="CS972" s="171"/>
      <c r="CT972" s="171"/>
      <c r="CU972" s="171"/>
      <c r="CV972" s="171"/>
      <c r="CW972" s="171"/>
      <c r="CX972" s="171"/>
      <c r="CY972" s="171"/>
      <c r="CZ972" s="171"/>
      <c r="DA972" s="171"/>
      <c r="DB972" s="171"/>
      <c r="DC972" s="171"/>
      <c r="DD972" s="171"/>
      <c r="DE972" s="171"/>
      <c r="DF972" s="171"/>
      <c r="DG972" s="171"/>
      <c r="DH972" s="171"/>
      <c r="DI972" s="171"/>
      <c r="DJ972" s="171"/>
      <c r="DK972" s="171"/>
      <c r="DL972" s="171"/>
      <c r="DM972" s="171"/>
      <c r="DN972" s="171"/>
      <c r="DO972" s="171"/>
      <c r="DP972" s="171"/>
      <c r="DQ972" s="171"/>
      <c r="DR972" s="171"/>
      <c r="DS972" s="171"/>
      <c r="DT972" s="171"/>
      <c r="DU972" s="171"/>
      <c r="DV972" s="171"/>
      <c r="DW972" s="171"/>
      <c r="DX972" s="171"/>
      <c r="DY972" s="171"/>
      <c r="DZ972" s="171"/>
      <c r="EA972" s="171"/>
      <c r="EB972" s="171"/>
      <c r="EC972" s="171"/>
      <c r="ED972" s="171"/>
      <c r="EE972" s="171"/>
      <c r="EF972" s="171"/>
      <c r="EG972" s="171"/>
      <c r="EH972" s="171"/>
      <c r="EI972" s="171"/>
      <c r="EJ972" s="171"/>
      <c r="EK972" s="171"/>
      <c r="EL972" s="171"/>
      <c r="EM972" s="171"/>
      <c r="EN972" s="171"/>
    </row>
    <row r="973" spans="43:144" ht="15" x14ac:dyDescent="0.25">
      <c r="AQ973" s="171"/>
      <c r="AR973"/>
      <c r="AS973"/>
      <c r="AT973"/>
      <c r="AU973"/>
      <c r="AV973"/>
      <c r="AW973"/>
      <c r="AX973"/>
      <c r="AY973"/>
      <c r="AZ973"/>
      <c r="BA973"/>
      <c r="BB973"/>
      <c r="BC973"/>
      <c r="BD973"/>
      <c r="BE973" s="171"/>
      <c r="BF973" s="171"/>
      <c r="BG973" s="171"/>
      <c r="BH973" s="171"/>
      <c r="BI973" s="171"/>
      <c r="BJ973" s="171"/>
      <c r="BK973" s="171"/>
      <c r="BL973" s="171"/>
      <c r="BM973" s="171"/>
      <c r="BN973" s="171"/>
      <c r="BO973" s="171"/>
      <c r="BP973" s="171"/>
      <c r="BQ973" s="171"/>
      <c r="BR973" s="171"/>
      <c r="BS973" s="171"/>
      <c r="BT973" s="171"/>
      <c r="BU973" s="171"/>
      <c r="BV973" s="171"/>
      <c r="BW973" s="171"/>
      <c r="BX973" s="171"/>
      <c r="BY973" s="171"/>
      <c r="BZ973" s="171"/>
      <c r="CA973" s="171"/>
      <c r="CB973" s="171"/>
      <c r="CC973" s="171"/>
      <c r="CD973" s="171"/>
      <c r="CE973" s="171"/>
      <c r="CF973" s="171"/>
      <c r="CG973" s="171"/>
      <c r="CH973" s="171"/>
      <c r="CI973" s="171"/>
      <c r="CJ973" s="171"/>
      <c r="CK973" s="171"/>
      <c r="CL973" s="171"/>
      <c r="CM973" s="171"/>
      <c r="CN973" s="171"/>
      <c r="CO973" s="171"/>
      <c r="CP973" s="171"/>
      <c r="CQ973" s="171"/>
      <c r="CR973" s="171"/>
      <c r="CS973" s="171"/>
      <c r="CT973" s="171"/>
      <c r="CU973" s="171"/>
      <c r="CV973" s="171"/>
      <c r="CW973" s="171"/>
      <c r="CX973" s="171"/>
      <c r="CY973" s="171"/>
      <c r="CZ973" s="171"/>
      <c r="DA973" s="171"/>
      <c r="DB973" s="171"/>
      <c r="DC973" s="171"/>
      <c r="DD973" s="171"/>
      <c r="DE973" s="171"/>
      <c r="DF973" s="171"/>
      <c r="DG973" s="171"/>
      <c r="DH973" s="171"/>
      <c r="DI973" s="171"/>
      <c r="DJ973" s="171"/>
      <c r="DK973" s="171"/>
      <c r="DL973" s="171"/>
      <c r="DM973" s="171"/>
      <c r="DN973" s="171"/>
      <c r="DO973" s="171"/>
      <c r="DP973" s="171"/>
      <c r="DQ973" s="171"/>
      <c r="DR973" s="171"/>
      <c r="DS973" s="171"/>
      <c r="DT973" s="171"/>
      <c r="DU973" s="171"/>
      <c r="DV973" s="171"/>
      <c r="DW973" s="171"/>
      <c r="DX973" s="171"/>
      <c r="DY973" s="171"/>
      <c r="DZ973" s="171"/>
      <c r="EA973" s="171"/>
      <c r="EB973" s="171"/>
      <c r="EC973" s="171"/>
      <c r="ED973" s="171"/>
      <c r="EE973" s="171"/>
      <c r="EF973" s="171"/>
      <c r="EG973" s="171"/>
      <c r="EH973" s="171"/>
      <c r="EI973" s="171"/>
      <c r="EJ973" s="171"/>
      <c r="EK973" s="171"/>
      <c r="EL973" s="171"/>
      <c r="EM973" s="171"/>
      <c r="EN973" s="171"/>
    </row>
    <row r="974" spans="43:144" ht="15" x14ac:dyDescent="0.25">
      <c r="AQ974" s="171"/>
      <c r="AR974"/>
      <c r="AS974"/>
      <c r="AT974"/>
      <c r="AU974"/>
      <c r="AV974"/>
      <c r="AW974"/>
      <c r="AX974"/>
      <c r="AY974"/>
      <c r="AZ974"/>
      <c r="BA974"/>
      <c r="BB974"/>
      <c r="BC974"/>
      <c r="BD974"/>
      <c r="BE974" s="171"/>
      <c r="BF974" s="171"/>
      <c r="BG974" s="171"/>
      <c r="BH974" s="171"/>
      <c r="BI974" s="171"/>
      <c r="BJ974" s="171"/>
      <c r="BK974" s="171"/>
      <c r="BL974" s="171"/>
      <c r="BM974" s="171"/>
      <c r="BN974" s="171"/>
      <c r="BO974" s="171"/>
      <c r="BP974" s="171"/>
      <c r="BQ974" s="171"/>
      <c r="BR974" s="171"/>
      <c r="BS974" s="171"/>
      <c r="BT974" s="171"/>
      <c r="BU974" s="171"/>
      <c r="BV974" s="171"/>
      <c r="BW974" s="171"/>
      <c r="BX974" s="171"/>
      <c r="BY974" s="171"/>
      <c r="BZ974" s="171"/>
      <c r="CA974" s="171"/>
      <c r="CB974" s="171"/>
      <c r="CC974" s="171"/>
      <c r="CD974" s="171"/>
      <c r="CE974" s="171"/>
      <c r="CF974" s="171"/>
      <c r="CG974" s="171"/>
      <c r="CH974" s="171"/>
      <c r="CI974" s="171"/>
      <c r="CJ974" s="171"/>
      <c r="CK974" s="171"/>
      <c r="CL974" s="171"/>
      <c r="CM974" s="171"/>
      <c r="CN974" s="171"/>
      <c r="CO974" s="171"/>
      <c r="CP974" s="171"/>
      <c r="CQ974" s="171"/>
      <c r="CR974" s="171"/>
      <c r="CS974" s="171"/>
      <c r="CT974" s="171"/>
      <c r="CU974" s="171"/>
      <c r="CV974" s="171"/>
      <c r="CW974" s="171"/>
      <c r="CX974" s="171"/>
      <c r="CY974" s="171"/>
      <c r="CZ974" s="171"/>
      <c r="DA974" s="171"/>
      <c r="DB974" s="171"/>
      <c r="DC974" s="171"/>
      <c r="DD974" s="171"/>
      <c r="DE974" s="171"/>
      <c r="DF974" s="171"/>
      <c r="DG974" s="171"/>
      <c r="DH974" s="171"/>
      <c r="DI974" s="171"/>
      <c r="DJ974" s="171"/>
      <c r="DK974" s="171"/>
      <c r="DL974" s="171"/>
      <c r="DM974" s="171"/>
      <c r="DN974" s="171"/>
      <c r="DO974" s="171"/>
      <c r="DP974" s="171"/>
      <c r="DQ974" s="171"/>
      <c r="DR974" s="171"/>
      <c r="DS974" s="171"/>
      <c r="DT974" s="171"/>
      <c r="DU974" s="171"/>
      <c r="DV974" s="171"/>
      <c r="DW974" s="171"/>
      <c r="DX974" s="171"/>
      <c r="DY974" s="171"/>
      <c r="DZ974" s="171"/>
      <c r="EA974" s="171"/>
      <c r="EB974" s="171"/>
      <c r="EC974" s="171"/>
      <c r="ED974" s="171"/>
      <c r="EE974" s="171"/>
      <c r="EF974" s="171"/>
      <c r="EG974" s="171"/>
      <c r="EH974" s="171"/>
      <c r="EI974" s="171"/>
      <c r="EJ974" s="171"/>
      <c r="EK974" s="171"/>
      <c r="EL974" s="171"/>
      <c r="EM974" s="171"/>
      <c r="EN974" s="171"/>
    </row>
    <row r="975" spans="43:144" ht="15" x14ac:dyDescent="0.25">
      <c r="AQ975" s="171"/>
      <c r="AR975"/>
      <c r="AS975"/>
      <c r="AT975"/>
      <c r="AU975"/>
      <c r="AV975"/>
      <c r="AW975"/>
      <c r="AX975"/>
      <c r="AY975"/>
      <c r="AZ975"/>
      <c r="BA975"/>
      <c r="BB975"/>
      <c r="BC975"/>
      <c r="BD975"/>
      <c r="BE975" s="171"/>
      <c r="BF975" s="171"/>
      <c r="BG975" s="171"/>
      <c r="BH975" s="171"/>
      <c r="BI975" s="171"/>
      <c r="BJ975" s="171"/>
      <c r="BK975" s="171"/>
      <c r="BL975" s="171"/>
      <c r="BM975" s="171"/>
      <c r="BN975" s="171"/>
      <c r="BO975" s="171"/>
      <c r="BP975" s="171"/>
      <c r="BQ975" s="171"/>
      <c r="BR975" s="171"/>
      <c r="BS975" s="171"/>
      <c r="BT975" s="171"/>
      <c r="BU975" s="171"/>
      <c r="BV975" s="171"/>
      <c r="BW975" s="171"/>
      <c r="BX975" s="171"/>
      <c r="BY975" s="171"/>
      <c r="BZ975" s="171"/>
      <c r="CA975" s="171"/>
      <c r="CB975" s="171"/>
      <c r="CC975" s="171"/>
      <c r="CD975" s="171"/>
      <c r="CE975" s="171"/>
      <c r="CF975" s="171"/>
      <c r="CG975" s="171"/>
      <c r="CH975" s="171"/>
      <c r="CI975" s="171"/>
      <c r="CJ975" s="171"/>
      <c r="CK975" s="171"/>
      <c r="CL975" s="171"/>
      <c r="CM975" s="171"/>
      <c r="CN975" s="171"/>
      <c r="CO975" s="171"/>
      <c r="CP975" s="171"/>
      <c r="CQ975" s="171"/>
      <c r="CR975" s="171"/>
      <c r="CS975" s="171"/>
      <c r="CT975" s="171"/>
      <c r="CU975" s="171"/>
      <c r="CV975" s="171"/>
      <c r="CW975" s="171"/>
      <c r="CX975" s="171"/>
      <c r="CY975" s="171"/>
      <c r="CZ975" s="171"/>
      <c r="DA975" s="171"/>
      <c r="DB975" s="171"/>
      <c r="DC975" s="171"/>
      <c r="DD975" s="171"/>
      <c r="DE975" s="171"/>
      <c r="DF975" s="171"/>
      <c r="DG975" s="171"/>
      <c r="DH975" s="171"/>
      <c r="DI975" s="171"/>
      <c r="DJ975" s="171"/>
      <c r="DK975" s="171"/>
      <c r="DL975" s="171"/>
      <c r="DM975" s="171"/>
      <c r="DN975" s="171"/>
      <c r="DO975" s="171"/>
      <c r="DP975" s="171"/>
      <c r="DQ975" s="171"/>
      <c r="DR975" s="171"/>
      <c r="DS975" s="171"/>
      <c r="DT975" s="171"/>
      <c r="DU975" s="171"/>
      <c r="DV975" s="171"/>
      <c r="DW975" s="171"/>
      <c r="DX975" s="171"/>
      <c r="DY975" s="171"/>
      <c r="DZ975" s="171"/>
      <c r="EA975" s="171"/>
      <c r="EB975" s="171"/>
      <c r="EC975" s="171"/>
      <c r="ED975" s="171"/>
      <c r="EE975" s="171"/>
      <c r="EF975" s="171"/>
      <c r="EG975" s="171"/>
      <c r="EH975" s="171"/>
      <c r="EI975" s="171"/>
      <c r="EJ975" s="171"/>
      <c r="EK975" s="171"/>
      <c r="EL975" s="171"/>
      <c r="EM975" s="171"/>
      <c r="EN975" s="171"/>
    </row>
    <row r="976" spans="43:144" ht="15" x14ac:dyDescent="0.25">
      <c r="AQ976" s="171"/>
      <c r="AR976"/>
      <c r="AS976"/>
      <c r="AT976"/>
      <c r="AU976"/>
      <c r="AV976"/>
      <c r="AW976"/>
      <c r="AX976"/>
      <c r="AY976"/>
      <c r="AZ976"/>
      <c r="BA976"/>
      <c r="BB976"/>
      <c r="BC976"/>
      <c r="BD976"/>
      <c r="BE976" s="171"/>
      <c r="BF976" s="171"/>
      <c r="BG976" s="171"/>
      <c r="BH976" s="171"/>
      <c r="BI976" s="171"/>
      <c r="BJ976" s="171"/>
      <c r="BK976" s="171"/>
      <c r="BL976" s="171"/>
      <c r="BM976" s="171"/>
      <c r="BN976" s="171"/>
      <c r="BO976" s="171"/>
      <c r="BP976" s="171"/>
      <c r="BQ976" s="171"/>
      <c r="BR976" s="171"/>
      <c r="BS976" s="171"/>
      <c r="BT976" s="171"/>
      <c r="BU976" s="171"/>
      <c r="BV976" s="171"/>
      <c r="BW976" s="171"/>
      <c r="BX976" s="171"/>
      <c r="BY976" s="171"/>
      <c r="BZ976" s="171"/>
      <c r="CA976" s="171"/>
      <c r="CB976" s="171"/>
      <c r="CC976" s="171"/>
      <c r="CD976" s="171"/>
      <c r="CE976" s="171"/>
      <c r="CF976" s="171"/>
      <c r="CG976" s="171"/>
      <c r="CH976" s="171"/>
      <c r="CI976" s="171"/>
      <c r="CJ976" s="171"/>
      <c r="CK976" s="171"/>
      <c r="CL976" s="171"/>
      <c r="CM976" s="171"/>
      <c r="CN976" s="171"/>
      <c r="CO976" s="171"/>
      <c r="CP976" s="171"/>
      <c r="CQ976" s="171"/>
      <c r="CR976" s="171"/>
      <c r="CS976" s="171"/>
      <c r="CT976" s="171"/>
      <c r="CU976" s="171"/>
      <c r="CV976" s="171"/>
      <c r="CW976" s="171"/>
      <c r="CX976" s="171"/>
      <c r="CY976" s="171"/>
      <c r="CZ976" s="171"/>
      <c r="DA976" s="171"/>
      <c r="DB976" s="171"/>
      <c r="DC976" s="171"/>
      <c r="DD976" s="171"/>
      <c r="DE976" s="171"/>
      <c r="DF976" s="171"/>
      <c r="DG976" s="171"/>
      <c r="DH976" s="171"/>
      <c r="DI976" s="171"/>
      <c r="DJ976" s="171"/>
      <c r="DK976" s="171"/>
      <c r="DL976" s="171"/>
      <c r="DM976" s="171"/>
      <c r="DN976" s="171"/>
      <c r="DO976" s="171"/>
      <c r="DP976" s="171"/>
      <c r="DQ976" s="171"/>
      <c r="DR976" s="171"/>
      <c r="DS976" s="171"/>
      <c r="DT976" s="171"/>
      <c r="DU976" s="171"/>
      <c r="DV976" s="171"/>
      <c r="DW976" s="171"/>
      <c r="DX976" s="171"/>
      <c r="DY976" s="171"/>
      <c r="DZ976" s="171"/>
      <c r="EA976" s="171"/>
      <c r="EB976" s="171"/>
      <c r="EC976" s="171"/>
      <c r="ED976" s="171"/>
      <c r="EE976" s="171"/>
      <c r="EF976" s="171"/>
      <c r="EG976" s="171"/>
      <c r="EH976" s="171"/>
      <c r="EI976" s="171"/>
      <c r="EJ976" s="171"/>
      <c r="EK976" s="171"/>
      <c r="EL976" s="171"/>
      <c r="EM976" s="171"/>
      <c r="EN976" s="171"/>
    </row>
    <row r="977" spans="43:144" ht="15" x14ac:dyDescent="0.25">
      <c r="AQ977" s="171"/>
      <c r="AR977"/>
      <c r="AS977"/>
      <c r="AT977"/>
      <c r="AU977"/>
      <c r="AV977"/>
      <c r="AW977"/>
      <c r="AX977"/>
      <c r="AY977"/>
      <c r="AZ977"/>
      <c r="BA977"/>
      <c r="BB977"/>
      <c r="BC977"/>
      <c r="BD977"/>
      <c r="BE977" s="171"/>
      <c r="BF977" s="171"/>
      <c r="BG977" s="171"/>
      <c r="BH977" s="171"/>
      <c r="BI977" s="171"/>
      <c r="BJ977" s="171"/>
      <c r="BK977" s="171"/>
      <c r="BL977" s="171"/>
      <c r="BM977" s="171"/>
      <c r="BN977" s="171"/>
      <c r="BO977" s="171"/>
      <c r="BP977" s="171"/>
      <c r="BQ977" s="171"/>
      <c r="BR977" s="171"/>
      <c r="BS977" s="171"/>
      <c r="BT977" s="171"/>
      <c r="BU977" s="171"/>
      <c r="BV977" s="171"/>
      <c r="BW977" s="171"/>
      <c r="BX977" s="171"/>
      <c r="BY977" s="171"/>
      <c r="BZ977" s="171"/>
      <c r="CA977" s="171"/>
      <c r="CB977" s="171"/>
      <c r="CC977" s="171"/>
      <c r="CD977" s="171"/>
      <c r="CE977" s="171"/>
      <c r="CF977" s="171"/>
      <c r="CG977" s="171"/>
      <c r="CH977" s="171"/>
      <c r="CI977" s="171"/>
      <c r="CJ977" s="171"/>
      <c r="CK977" s="171"/>
      <c r="CL977" s="171"/>
      <c r="CM977" s="171"/>
      <c r="CN977" s="171"/>
      <c r="CO977" s="171"/>
      <c r="CP977" s="171"/>
      <c r="CQ977" s="171"/>
      <c r="CR977" s="171"/>
      <c r="CS977" s="171"/>
      <c r="CT977" s="171"/>
      <c r="CU977" s="171"/>
      <c r="CV977" s="171"/>
      <c r="CW977" s="171"/>
      <c r="CX977" s="171"/>
      <c r="CY977" s="171"/>
      <c r="CZ977" s="171"/>
      <c r="DA977" s="171"/>
      <c r="DB977" s="171"/>
      <c r="DC977" s="171"/>
      <c r="DD977" s="171"/>
      <c r="DE977" s="171"/>
      <c r="DF977" s="171"/>
      <c r="DG977" s="171"/>
      <c r="DH977" s="171"/>
      <c r="DI977" s="171"/>
      <c r="DJ977" s="171"/>
      <c r="DK977" s="171"/>
      <c r="DL977" s="171"/>
      <c r="DM977" s="171"/>
      <c r="DN977" s="171"/>
      <c r="DO977" s="171"/>
      <c r="DP977" s="171"/>
      <c r="DQ977" s="171"/>
      <c r="DR977" s="171"/>
      <c r="DS977" s="171"/>
      <c r="DT977" s="171"/>
      <c r="DU977" s="171"/>
      <c r="DV977" s="171"/>
      <c r="DW977" s="171"/>
      <c r="DX977" s="171"/>
      <c r="DY977" s="171"/>
      <c r="DZ977" s="171"/>
      <c r="EA977" s="171"/>
      <c r="EB977" s="171"/>
      <c r="EC977" s="171"/>
      <c r="ED977" s="171"/>
      <c r="EE977" s="171"/>
      <c r="EF977" s="171"/>
      <c r="EG977" s="171"/>
      <c r="EH977" s="171"/>
      <c r="EI977" s="171"/>
      <c r="EJ977" s="171"/>
      <c r="EK977" s="171"/>
      <c r="EL977" s="171"/>
      <c r="EM977" s="171"/>
      <c r="EN977" s="171"/>
    </row>
    <row r="978" spans="43:144" ht="15" x14ac:dyDescent="0.25">
      <c r="AQ978" s="171"/>
      <c r="AR978"/>
      <c r="AS978"/>
      <c r="AT978"/>
      <c r="AU978"/>
      <c r="AV978"/>
      <c r="AW978"/>
      <c r="AX978"/>
      <c r="AY978"/>
      <c r="AZ978"/>
      <c r="BA978"/>
      <c r="BB978"/>
      <c r="BC978"/>
      <c r="BD978"/>
      <c r="BE978" s="171"/>
      <c r="BF978" s="171"/>
      <c r="BG978" s="171"/>
      <c r="BH978" s="171"/>
      <c r="BI978" s="171"/>
      <c r="BJ978" s="171"/>
      <c r="BK978" s="171"/>
      <c r="BL978" s="171"/>
      <c r="BM978" s="171"/>
      <c r="BN978" s="171"/>
      <c r="BO978" s="171"/>
      <c r="BP978" s="171"/>
      <c r="BQ978" s="171"/>
      <c r="BR978" s="171"/>
      <c r="BS978" s="171"/>
      <c r="BT978" s="171"/>
      <c r="BU978" s="171"/>
      <c r="BV978" s="171"/>
      <c r="BW978" s="171"/>
      <c r="BX978" s="171"/>
      <c r="BY978" s="171"/>
      <c r="BZ978" s="171"/>
      <c r="CA978" s="171"/>
      <c r="CB978" s="171"/>
      <c r="CC978" s="171"/>
      <c r="CD978" s="171"/>
      <c r="CE978" s="171"/>
      <c r="CF978" s="171"/>
      <c r="CG978" s="171"/>
      <c r="CH978" s="171"/>
      <c r="CI978" s="171"/>
      <c r="CJ978" s="171"/>
      <c r="CK978" s="171"/>
      <c r="CL978" s="171"/>
      <c r="CM978" s="171"/>
      <c r="CN978" s="171"/>
      <c r="CO978" s="171"/>
      <c r="CP978" s="171"/>
      <c r="CQ978" s="171"/>
      <c r="CR978" s="171"/>
      <c r="CS978" s="171"/>
      <c r="CT978" s="171"/>
      <c r="CU978" s="171"/>
      <c r="CV978" s="171"/>
      <c r="CW978" s="171"/>
      <c r="CX978" s="171"/>
      <c r="CY978" s="171"/>
      <c r="CZ978" s="171"/>
      <c r="DA978" s="171"/>
      <c r="DB978" s="171"/>
      <c r="DC978" s="171"/>
      <c r="DD978" s="171"/>
      <c r="DE978" s="171"/>
      <c r="DF978" s="171"/>
      <c r="DG978" s="171"/>
      <c r="DH978" s="171"/>
      <c r="DI978" s="171"/>
      <c r="DJ978" s="171"/>
      <c r="DK978" s="171"/>
      <c r="DL978" s="171"/>
      <c r="DM978" s="171"/>
      <c r="DN978" s="171"/>
      <c r="DO978" s="171"/>
      <c r="DP978" s="171"/>
      <c r="DQ978" s="171"/>
      <c r="DR978" s="171"/>
      <c r="DS978" s="171"/>
      <c r="DT978" s="171"/>
      <c r="DU978" s="171"/>
      <c r="DV978" s="171"/>
      <c r="DW978" s="171"/>
      <c r="DX978" s="171"/>
      <c r="DY978" s="171"/>
      <c r="DZ978" s="171"/>
      <c r="EA978" s="171"/>
      <c r="EB978" s="171"/>
      <c r="EC978" s="171"/>
      <c r="ED978" s="171"/>
      <c r="EE978" s="171"/>
      <c r="EF978" s="171"/>
      <c r="EG978" s="171"/>
      <c r="EH978" s="171"/>
      <c r="EI978" s="171"/>
      <c r="EJ978" s="171"/>
      <c r="EK978" s="171"/>
      <c r="EL978" s="171"/>
      <c r="EM978" s="171"/>
      <c r="EN978" s="171"/>
    </row>
    <row r="979" spans="43:144" ht="15" x14ac:dyDescent="0.25">
      <c r="AQ979" s="171"/>
      <c r="AR979"/>
      <c r="AS979"/>
      <c r="AT979"/>
      <c r="AU979"/>
      <c r="AV979"/>
      <c r="AW979"/>
      <c r="AX979"/>
      <c r="AY979"/>
      <c r="AZ979"/>
      <c r="BA979"/>
      <c r="BB979"/>
      <c r="BC979"/>
      <c r="BD979"/>
      <c r="BE979" s="171"/>
      <c r="BF979" s="171"/>
      <c r="BG979" s="171"/>
      <c r="BH979" s="171"/>
      <c r="BI979" s="171"/>
      <c r="BJ979" s="171"/>
      <c r="BK979" s="171"/>
      <c r="BL979" s="171"/>
      <c r="BM979" s="171"/>
      <c r="BN979" s="171"/>
      <c r="BO979" s="171"/>
      <c r="BP979" s="171"/>
      <c r="BQ979" s="171"/>
      <c r="BR979" s="171"/>
      <c r="BS979" s="171"/>
      <c r="BT979" s="171"/>
      <c r="BU979" s="171"/>
      <c r="BV979" s="171"/>
      <c r="BW979" s="171"/>
      <c r="BX979" s="171"/>
      <c r="BY979" s="171"/>
      <c r="BZ979" s="171"/>
      <c r="CA979" s="171"/>
      <c r="CB979" s="171"/>
      <c r="CC979" s="171"/>
      <c r="CD979" s="171"/>
      <c r="CE979" s="171"/>
      <c r="CF979" s="171"/>
      <c r="CG979" s="171"/>
      <c r="CH979" s="171"/>
      <c r="CI979" s="171"/>
      <c r="CJ979" s="171"/>
      <c r="CK979" s="171"/>
      <c r="CL979" s="171"/>
      <c r="CM979" s="171"/>
      <c r="CN979" s="171"/>
      <c r="CO979" s="171"/>
      <c r="CP979" s="171"/>
      <c r="CQ979" s="171"/>
      <c r="CR979" s="171"/>
      <c r="CS979" s="171"/>
      <c r="CT979" s="171"/>
      <c r="CU979" s="171"/>
      <c r="CV979" s="171"/>
      <c r="CW979" s="171"/>
      <c r="CX979" s="171"/>
      <c r="CY979" s="171"/>
      <c r="CZ979" s="171"/>
      <c r="DA979" s="171"/>
      <c r="DB979" s="171"/>
      <c r="DC979" s="171"/>
      <c r="DD979" s="171"/>
      <c r="DE979" s="171"/>
      <c r="DF979" s="171"/>
      <c r="DG979" s="171"/>
      <c r="DH979" s="171"/>
      <c r="DI979" s="171"/>
      <c r="DJ979" s="171"/>
      <c r="DK979" s="171"/>
      <c r="DL979" s="171"/>
      <c r="DM979" s="171"/>
      <c r="DN979" s="171"/>
      <c r="DO979" s="171"/>
      <c r="DP979" s="171"/>
      <c r="DQ979" s="171"/>
      <c r="DR979" s="171"/>
      <c r="DS979" s="171"/>
      <c r="DT979" s="171"/>
      <c r="DU979" s="171"/>
      <c r="DV979" s="171"/>
      <c r="DW979" s="171"/>
      <c r="DX979" s="171"/>
      <c r="DY979" s="171"/>
      <c r="DZ979" s="171"/>
      <c r="EA979" s="171"/>
      <c r="EB979" s="171"/>
      <c r="EC979" s="171"/>
      <c r="ED979" s="171"/>
      <c r="EE979" s="171"/>
      <c r="EF979" s="171"/>
      <c r="EG979" s="171"/>
      <c r="EH979" s="171"/>
      <c r="EI979" s="171"/>
      <c r="EJ979" s="171"/>
      <c r="EK979" s="171"/>
      <c r="EL979" s="171"/>
      <c r="EM979" s="171"/>
      <c r="EN979" s="171"/>
    </row>
    <row r="980" spans="43:144" ht="15" x14ac:dyDescent="0.25">
      <c r="AQ980" s="171"/>
      <c r="AR980"/>
      <c r="AS980"/>
      <c r="AT980"/>
      <c r="AU980"/>
      <c r="AV980"/>
      <c r="AW980"/>
      <c r="AX980"/>
      <c r="AY980"/>
      <c r="AZ980"/>
      <c r="BA980"/>
      <c r="BB980"/>
      <c r="BC980"/>
      <c r="BD980"/>
      <c r="BE980" s="171"/>
      <c r="BF980" s="171"/>
      <c r="BG980" s="171"/>
      <c r="BH980" s="171"/>
      <c r="BI980" s="171"/>
      <c r="BJ980" s="171"/>
      <c r="BK980" s="171"/>
      <c r="BL980" s="171"/>
      <c r="BM980" s="171"/>
      <c r="BN980" s="171"/>
      <c r="BO980" s="171"/>
      <c r="BP980" s="171"/>
      <c r="BQ980" s="171"/>
      <c r="BR980" s="171"/>
      <c r="BS980" s="171"/>
      <c r="BT980" s="171"/>
      <c r="BU980" s="171"/>
      <c r="BV980" s="171"/>
      <c r="BW980" s="171"/>
      <c r="BX980" s="171"/>
      <c r="BY980" s="171"/>
      <c r="BZ980" s="171"/>
      <c r="CA980" s="171"/>
      <c r="CB980" s="171"/>
      <c r="CC980" s="171"/>
      <c r="CD980" s="171"/>
      <c r="CE980" s="171"/>
      <c r="CF980" s="171"/>
      <c r="CG980" s="171"/>
      <c r="CH980" s="171"/>
      <c r="CI980" s="171"/>
      <c r="CJ980" s="171"/>
      <c r="CK980" s="171"/>
      <c r="CL980" s="171"/>
      <c r="CM980" s="171"/>
      <c r="CN980" s="171"/>
      <c r="CO980" s="171"/>
      <c r="CP980" s="171"/>
      <c r="CQ980" s="171"/>
      <c r="CR980" s="171"/>
      <c r="CS980" s="171"/>
      <c r="CT980" s="171"/>
      <c r="CU980" s="171"/>
      <c r="CV980" s="171"/>
      <c r="CW980" s="171"/>
      <c r="CX980" s="171"/>
      <c r="CY980" s="171"/>
      <c r="CZ980" s="171"/>
      <c r="DA980" s="171"/>
      <c r="DB980" s="171"/>
      <c r="DC980" s="171"/>
      <c r="DD980" s="171"/>
      <c r="DE980" s="171"/>
      <c r="DF980" s="171"/>
      <c r="DG980" s="171"/>
      <c r="DH980" s="171"/>
      <c r="DI980" s="171"/>
      <c r="DJ980" s="171"/>
      <c r="DK980" s="171"/>
      <c r="DL980" s="171"/>
      <c r="DM980" s="171"/>
      <c r="DN980" s="171"/>
      <c r="DO980" s="171"/>
      <c r="DP980" s="171"/>
      <c r="DQ980" s="171"/>
      <c r="DR980" s="171"/>
      <c r="DS980" s="171"/>
      <c r="DT980" s="171"/>
      <c r="DU980" s="171"/>
      <c r="DV980" s="171"/>
      <c r="DW980" s="171"/>
      <c r="DX980" s="171"/>
      <c r="DY980" s="171"/>
      <c r="DZ980" s="171"/>
      <c r="EA980" s="171"/>
      <c r="EB980" s="171"/>
      <c r="EC980" s="171"/>
      <c r="ED980" s="171"/>
      <c r="EE980" s="171"/>
      <c r="EF980" s="171"/>
      <c r="EG980" s="171"/>
      <c r="EH980" s="171"/>
      <c r="EI980" s="171"/>
      <c r="EJ980" s="171"/>
      <c r="EK980" s="171"/>
      <c r="EL980" s="171"/>
      <c r="EM980" s="171"/>
      <c r="EN980" s="171"/>
    </row>
    <row r="981" spans="43:144" ht="15" x14ac:dyDescent="0.25">
      <c r="AQ981" s="171"/>
      <c r="AR981"/>
      <c r="AS981"/>
      <c r="AT981"/>
      <c r="AU981"/>
      <c r="AV981"/>
      <c r="AW981"/>
      <c r="AX981"/>
      <c r="AY981"/>
      <c r="AZ981"/>
      <c r="BA981"/>
      <c r="BB981"/>
      <c r="BC981"/>
      <c r="BD981"/>
      <c r="BE981" s="171"/>
      <c r="BF981" s="171"/>
      <c r="BG981" s="171"/>
      <c r="BH981" s="171"/>
      <c r="BI981" s="171"/>
      <c r="BJ981" s="171"/>
      <c r="BK981" s="171"/>
      <c r="BL981" s="171"/>
      <c r="BM981" s="171"/>
      <c r="BN981" s="171"/>
      <c r="BO981" s="171"/>
      <c r="BP981" s="171"/>
      <c r="BQ981" s="171"/>
      <c r="BR981" s="171"/>
      <c r="BS981" s="171"/>
      <c r="BT981" s="171"/>
      <c r="BU981" s="171"/>
      <c r="BV981" s="171"/>
      <c r="BW981" s="171"/>
      <c r="BX981" s="171"/>
      <c r="BY981" s="171"/>
      <c r="BZ981" s="171"/>
      <c r="CA981" s="171"/>
      <c r="CB981" s="171"/>
      <c r="CC981" s="171"/>
      <c r="CD981" s="171"/>
      <c r="CE981" s="171"/>
      <c r="CF981" s="171"/>
      <c r="CG981" s="171"/>
      <c r="CH981" s="171"/>
      <c r="CI981" s="171"/>
      <c r="CJ981" s="171"/>
      <c r="CK981" s="171"/>
      <c r="CL981" s="171"/>
      <c r="CM981" s="171"/>
      <c r="CN981" s="171"/>
      <c r="CO981" s="171"/>
      <c r="CP981" s="171"/>
      <c r="CQ981" s="171"/>
      <c r="CR981" s="171"/>
      <c r="CS981" s="171"/>
      <c r="CT981" s="171"/>
      <c r="CU981" s="171"/>
      <c r="CV981" s="171"/>
      <c r="CW981" s="171"/>
      <c r="CX981" s="171"/>
      <c r="CY981" s="171"/>
      <c r="CZ981" s="171"/>
      <c r="DA981" s="171"/>
      <c r="DB981" s="171"/>
      <c r="DC981" s="171"/>
      <c r="DD981" s="171"/>
      <c r="DE981" s="171"/>
      <c r="DF981" s="171"/>
      <c r="DG981" s="171"/>
      <c r="DH981" s="171"/>
      <c r="DI981" s="171"/>
      <c r="DJ981" s="171"/>
      <c r="DK981" s="171"/>
      <c r="DL981" s="171"/>
      <c r="DM981" s="171"/>
      <c r="DN981" s="171"/>
      <c r="DO981" s="171"/>
      <c r="DP981" s="171"/>
      <c r="DQ981" s="171"/>
      <c r="DR981" s="171"/>
      <c r="DS981" s="171"/>
      <c r="DT981" s="171"/>
      <c r="DU981" s="171"/>
      <c r="DV981" s="171"/>
      <c r="DW981" s="171"/>
      <c r="DX981" s="171"/>
      <c r="DY981" s="171"/>
      <c r="DZ981" s="171"/>
      <c r="EA981" s="171"/>
      <c r="EB981" s="171"/>
      <c r="EC981" s="171"/>
      <c r="ED981" s="171"/>
      <c r="EE981" s="171"/>
      <c r="EF981" s="171"/>
      <c r="EG981" s="171"/>
      <c r="EH981" s="171"/>
      <c r="EI981" s="171"/>
      <c r="EJ981" s="171"/>
      <c r="EK981" s="171"/>
      <c r="EL981" s="171"/>
      <c r="EM981" s="171"/>
      <c r="EN981" s="171"/>
    </row>
    <row r="982" spans="43:144" ht="15" x14ac:dyDescent="0.25">
      <c r="AQ982" s="171"/>
      <c r="AR982"/>
      <c r="AS982"/>
      <c r="AT982"/>
      <c r="AU982"/>
      <c r="AV982"/>
      <c r="AW982"/>
      <c r="AX982"/>
      <c r="AY982"/>
      <c r="AZ982"/>
      <c r="BA982"/>
      <c r="BB982"/>
      <c r="BC982"/>
      <c r="BD982"/>
      <c r="BE982" s="171"/>
      <c r="BF982" s="171"/>
      <c r="BG982" s="171"/>
      <c r="BH982" s="171"/>
      <c r="BI982" s="171"/>
      <c r="BJ982" s="171"/>
      <c r="BK982" s="171"/>
      <c r="BL982" s="171"/>
      <c r="BM982" s="171"/>
      <c r="BN982" s="171"/>
      <c r="BO982" s="171"/>
      <c r="BP982" s="171"/>
      <c r="BQ982" s="171"/>
      <c r="BR982" s="171"/>
      <c r="BS982" s="171"/>
      <c r="BT982" s="171"/>
      <c r="BU982" s="171"/>
      <c r="BV982" s="171"/>
      <c r="BW982" s="171"/>
      <c r="BX982" s="171"/>
      <c r="BY982" s="171"/>
      <c r="BZ982" s="171"/>
      <c r="CA982" s="171"/>
      <c r="CB982" s="171"/>
      <c r="CC982" s="171"/>
      <c r="CD982" s="171"/>
      <c r="CE982" s="171"/>
      <c r="CF982" s="171"/>
      <c r="CG982" s="171"/>
      <c r="CH982" s="171"/>
      <c r="CI982" s="171"/>
      <c r="CJ982" s="171"/>
      <c r="CK982" s="171"/>
      <c r="CL982" s="171"/>
      <c r="CM982" s="171"/>
      <c r="CN982" s="171"/>
      <c r="CO982" s="171"/>
      <c r="CP982" s="171"/>
      <c r="CQ982" s="171"/>
      <c r="CR982" s="171"/>
      <c r="CS982" s="171"/>
      <c r="CT982" s="171"/>
      <c r="CU982" s="171"/>
      <c r="CV982" s="171"/>
      <c r="CW982" s="171"/>
      <c r="CX982" s="171"/>
      <c r="CY982" s="171"/>
      <c r="CZ982" s="171"/>
      <c r="DA982" s="171"/>
      <c r="DB982" s="171"/>
      <c r="DC982" s="171"/>
      <c r="DD982" s="171"/>
      <c r="DE982" s="171"/>
      <c r="DF982" s="171"/>
      <c r="DG982" s="171"/>
      <c r="DH982" s="171"/>
      <c r="DI982" s="171"/>
      <c r="DJ982" s="171"/>
      <c r="DK982" s="171"/>
      <c r="DL982" s="171"/>
      <c r="DM982" s="171"/>
      <c r="DN982" s="171"/>
      <c r="DO982" s="171"/>
      <c r="DP982" s="171"/>
      <c r="DQ982" s="171"/>
      <c r="DR982" s="171"/>
      <c r="DS982" s="171"/>
      <c r="DT982" s="171"/>
      <c r="DU982" s="171"/>
      <c r="DV982" s="171"/>
      <c r="DW982" s="171"/>
      <c r="DX982" s="171"/>
      <c r="DY982" s="171"/>
      <c r="DZ982" s="171"/>
      <c r="EA982" s="171"/>
      <c r="EB982" s="171"/>
      <c r="EC982" s="171"/>
      <c r="ED982" s="171"/>
      <c r="EE982" s="171"/>
      <c r="EF982" s="171"/>
      <c r="EG982" s="171"/>
      <c r="EH982" s="171"/>
      <c r="EI982" s="171"/>
      <c r="EJ982" s="171"/>
      <c r="EK982" s="171"/>
      <c r="EL982" s="171"/>
      <c r="EM982" s="171"/>
      <c r="EN982" s="171"/>
    </row>
    <row r="983" spans="43:144" ht="15" x14ac:dyDescent="0.25">
      <c r="AQ983" s="171"/>
      <c r="AR983"/>
      <c r="AS983"/>
      <c r="AT983"/>
      <c r="AU983"/>
      <c r="AV983"/>
      <c r="AW983"/>
      <c r="AX983"/>
      <c r="AY983"/>
      <c r="AZ983"/>
      <c r="BA983"/>
      <c r="BB983"/>
      <c r="BC983"/>
      <c r="BD983"/>
      <c r="BE983" s="171"/>
      <c r="BF983" s="171"/>
      <c r="BG983" s="171"/>
      <c r="BH983" s="171"/>
      <c r="BI983" s="171"/>
      <c r="BJ983" s="171"/>
      <c r="BK983" s="171"/>
      <c r="BL983" s="171"/>
      <c r="BM983" s="171"/>
      <c r="BN983" s="171"/>
      <c r="BO983" s="171"/>
      <c r="BP983" s="171"/>
      <c r="BQ983" s="171"/>
      <c r="BR983" s="171"/>
      <c r="BS983" s="171"/>
      <c r="BT983" s="171"/>
      <c r="BU983" s="171"/>
      <c r="BV983" s="171"/>
      <c r="BW983" s="171"/>
      <c r="BX983" s="171"/>
      <c r="BY983" s="171"/>
      <c r="BZ983" s="171"/>
      <c r="CA983" s="171"/>
      <c r="CB983" s="171"/>
      <c r="CC983" s="171"/>
      <c r="CD983" s="171"/>
      <c r="CE983" s="171"/>
      <c r="CF983" s="171"/>
      <c r="CG983" s="171"/>
      <c r="CH983" s="171"/>
      <c r="CI983" s="171"/>
      <c r="CJ983" s="171"/>
      <c r="CK983" s="171"/>
      <c r="CL983" s="171"/>
      <c r="CM983" s="171"/>
      <c r="CN983" s="171"/>
      <c r="CO983" s="171"/>
      <c r="CP983" s="171"/>
      <c r="CQ983" s="171"/>
      <c r="CR983" s="171"/>
      <c r="CS983" s="171"/>
      <c r="CT983" s="171"/>
      <c r="CU983" s="171"/>
      <c r="CV983" s="171"/>
      <c r="CW983" s="171"/>
      <c r="CX983" s="171"/>
      <c r="CY983" s="171"/>
      <c r="CZ983" s="171"/>
      <c r="DA983" s="171"/>
      <c r="DB983" s="171"/>
      <c r="DC983" s="171"/>
      <c r="DD983" s="171"/>
      <c r="DE983" s="171"/>
      <c r="DF983" s="171"/>
      <c r="DG983" s="171"/>
      <c r="DH983" s="171"/>
      <c r="DI983" s="171"/>
      <c r="DJ983" s="171"/>
      <c r="DK983" s="171"/>
      <c r="DL983" s="171"/>
      <c r="DM983" s="171"/>
      <c r="DN983" s="171"/>
      <c r="DO983" s="171"/>
      <c r="DP983" s="171"/>
      <c r="DQ983" s="171"/>
      <c r="DR983" s="171"/>
      <c r="DS983" s="171"/>
      <c r="DT983" s="171"/>
      <c r="DU983" s="171"/>
      <c r="DV983" s="171"/>
      <c r="DW983" s="171"/>
      <c r="DX983" s="171"/>
      <c r="DY983" s="171"/>
      <c r="DZ983" s="171"/>
      <c r="EA983" s="171"/>
      <c r="EB983" s="171"/>
      <c r="EC983" s="171"/>
      <c r="ED983" s="171"/>
      <c r="EE983" s="171"/>
      <c r="EF983" s="171"/>
      <c r="EG983" s="171"/>
      <c r="EH983" s="171"/>
      <c r="EI983" s="171"/>
      <c r="EJ983" s="171"/>
      <c r="EK983" s="171"/>
      <c r="EL983" s="171"/>
      <c r="EM983" s="171"/>
      <c r="EN983" s="171"/>
    </row>
    <row r="984" spans="43:144" ht="15" x14ac:dyDescent="0.25">
      <c r="AQ984" s="171"/>
      <c r="AR984"/>
      <c r="AS984"/>
      <c r="AT984"/>
      <c r="AU984"/>
      <c r="AV984"/>
      <c r="AW984"/>
      <c r="AX984"/>
      <c r="AY984"/>
      <c r="AZ984"/>
      <c r="BA984"/>
      <c r="BB984"/>
      <c r="BC984"/>
      <c r="BD984"/>
      <c r="BE984" s="171"/>
      <c r="BF984" s="171"/>
      <c r="BG984" s="171"/>
      <c r="BH984" s="171"/>
      <c r="BI984" s="171"/>
      <c r="BJ984" s="171"/>
      <c r="BK984" s="171"/>
      <c r="BL984" s="171"/>
      <c r="BM984" s="171"/>
      <c r="BN984" s="171"/>
      <c r="BO984" s="171"/>
      <c r="BP984" s="171"/>
      <c r="BQ984" s="171"/>
      <c r="BR984" s="171"/>
      <c r="BS984" s="171"/>
      <c r="BT984" s="171"/>
      <c r="BU984" s="171"/>
      <c r="BV984" s="171"/>
      <c r="BW984" s="171"/>
      <c r="BX984" s="171"/>
      <c r="BY984" s="171"/>
      <c r="BZ984" s="171"/>
      <c r="CA984" s="171"/>
      <c r="CB984" s="171"/>
      <c r="CC984" s="171"/>
      <c r="CD984" s="171"/>
      <c r="CE984" s="171"/>
      <c r="CF984" s="171"/>
      <c r="CG984" s="171"/>
      <c r="CH984" s="171"/>
      <c r="CI984" s="171"/>
      <c r="CJ984" s="171"/>
      <c r="CK984" s="171"/>
      <c r="CL984" s="171"/>
      <c r="CM984" s="171"/>
      <c r="CN984" s="171"/>
      <c r="CO984" s="171"/>
      <c r="CP984" s="171"/>
      <c r="CQ984" s="171"/>
      <c r="CR984" s="171"/>
      <c r="CS984" s="171"/>
      <c r="CT984" s="171"/>
      <c r="CU984" s="171"/>
      <c r="CV984" s="171"/>
      <c r="CW984" s="171"/>
      <c r="CX984" s="171"/>
      <c r="CY984" s="171"/>
      <c r="CZ984" s="171"/>
      <c r="DA984" s="171"/>
      <c r="DB984" s="171"/>
      <c r="DC984" s="171"/>
      <c r="DD984" s="171"/>
      <c r="DE984" s="171"/>
      <c r="DF984" s="171"/>
      <c r="DG984" s="171"/>
      <c r="DH984" s="171"/>
      <c r="DI984" s="171"/>
      <c r="DJ984" s="171"/>
      <c r="DK984" s="171"/>
      <c r="DL984" s="171"/>
      <c r="DM984" s="171"/>
      <c r="DN984" s="171"/>
      <c r="DO984" s="171"/>
      <c r="DP984" s="171"/>
      <c r="DQ984" s="171"/>
      <c r="DR984" s="171"/>
      <c r="DS984" s="171"/>
      <c r="DT984" s="171"/>
      <c r="DU984" s="171"/>
      <c r="DV984" s="171"/>
      <c r="DW984" s="171"/>
      <c r="DX984" s="171"/>
      <c r="DY984" s="171"/>
      <c r="DZ984" s="171"/>
      <c r="EA984" s="171"/>
      <c r="EB984" s="171"/>
      <c r="EC984" s="171"/>
      <c r="ED984" s="171"/>
      <c r="EE984" s="171"/>
      <c r="EF984" s="171"/>
      <c r="EG984" s="171"/>
      <c r="EH984" s="171"/>
      <c r="EI984" s="171"/>
      <c r="EJ984" s="171"/>
      <c r="EK984" s="171"/>
      <c r="EL984" s="171"/>
      <c r="EM984" s="171"/>
      <c r="EN984" s="171"/>
    </row>
    <row r="985" spans="43:144" ht="15" x14ac:dyDescent="0.25">
      <c r="AQ985" s="171"/>
      <c r="AR985"/>
      <c r="AS985"/>
      <c r="AT985"/>
      <c r="AU985"/>
      <c r="AV985"/>
      <c r="AW985"/>
      <c r="AX985"/>
      <c r="AY985"/>
      <c r="AZ985"/>
      <c r="BA985"/>
      <c r="BB985"/>
      <c r="BC985"/>
      <c r="BD985"/>
      <c r="BE985" s="171"/>
      <c r="BF985" s="171"/>
      <c r="BG985" s="171"/>
      <c r="BH985" s="171"/>
      <c r="BI985" s="171"/>
      <c r="BJ985" s="171"/>
      <c r="BK985" s="171"/>
      <c r="BL985" s="171"/>
      <c r="BM985" s="171"/>
      <c r="BN985" s="171"/>
      <c r="BO985" s="171"/>
      <c r="BP985" s="171"/>
      <c r="BQ985" s="171"/>
      <c r="BR985" s="171"/>
      <c r="BS985" s="171"/>
      <c r="BT985" s="171"/>
      <c r="BU985" s="171"/>
      <c r="BV985" s="171"/>
      <c r="BW985" s="171"/>
      <c r="BX985" s="171"/>
      <c r="BY985" s="171"/>
      <c r="BZ985" s="171"/>
      <c r="CA985" s="171"/>
      <c r="CB985" s="171"/>
      <c r="CC985" s="171"/>
      <c r="CD985" s="171"/>
      <c r="CE985" s="171"/>
      <c r="CF985" s="171"/>
      <c r="CG985" s="171"/>
      <c r="CH985" s="171"/>
      <c r="CI985" s="171"/>
      <c r="CJ985" s="171"/>
      <c r="CK985" s="171"/>
      <c r="CL985" s="171"/>
      <c r="CM985" s="171"/>
      <c r="CN985" s="171"/>
      <c r="CO985" s="171"/>
      <c r="CP985" s="171"/>
      <c r="CQ985" s="171"/>
      <c r="CR985" s="171"/>
      <c r="CS985" s="171"/>
      <c r="CT985" s="171"/>
      <c r="CU985" s="171"/>
      <c r="CV985" s="171"/>
      <c r="CW985" s="171"/>
      <c r="CX985" s="171"/>
      <c r="CY985" s="171"/>
      <c r="CZ985" s="171"/>
      <c r="DA985" s="171"/>
      <c r="DB985" s="171"/>
      <c r="DC985" s="171"/>
      <c r="DD985" s="171"/>
      <c r="DE985" s="171"/>
      <c r="DF985" s="171"/>
      <c r="DG985" s="171"/>
      <c r="DH985" s="171"/>
      <c r="DI985" s="171"/>
      <c r="DJ985" s="171"/>
      <c r="DK985" s="171"/>
      <c r="DL985" s="171"/>
      <c r="DM985" s="171"/>
      <c r="DN985" s="171"/>
      <c r="DO985" s="171"/>
      <c r="DP985" s="171"/>
      <c r="DQ985" s="171"/>
      <c r="DR985" s="171"/>
      <c r="DS985" s="171"/>
      <c r="DT985" s="171"/>
      <c r="DU985" s="171"/>
      <c r="DV985" s="171"/>
      <c r="DW985" s="171"/>
      <c r="DX985" s="171"/>
      <c r="DY985" s="171"/>
      <c r="DZ985" s="171"/>
      <c r="EA985" s="171"/>
      <c r="EB985" s="171"/>
      <c r="EC985" s="171"/>
      <c r="ED985" s="171"/>
      <c r="EE985" s="171"/>
      <c r="EF985" s="171"/>
      <c r="EG985" s="171"/>
      <c r="EH985" s="171"/>
      <c r="EI985" s="171"/>
      <c r="EJ985" s="171"/>
      <c r="EK985" s="171"/>
      <c r="EL985" s="171"/>
      <c r="EM985" s="171"/>
      <c r="EN985" s="171"/>
    </row>
    <row r="986" spans="43:144" ht="15" x14ac:dyDescent="0.25">
      <c r="AQ986" s="171"/>
      <c r="AR986"/>
      <c r="AS986"/>
      <c r="AT986"/>
      <c r="AU986"/>
      <c r="AV986"/>
      <c r="AW986"/>
      <c r="AX986"/>
      <c r="AY986"/>
      <c r="AZ986"/>
      <c r="BA986"/>
      <c r="BB986"/>
      <c r="BC986"/>
      <c r="BD986"/>
      <c r="BE986" s="171"/>
      <c r="BF986" s="171"/>
      <c r="BG986" s="171"/>
      <c r="BH986" s="171"/>
      <c r="BI986" s="171"/>
      <c r="BJ986" s="171"/>
      <c r="BK986" s="171"/>
      <c r="BL986" s="171"/>
      <c r="BM986" s="171"/>
      <c r="BN986" s="171"/>
      <c r="BO986" s="171"/>
      <c r="BP986" s="171"/>
      <c r="BQ986" s="171"/>
      <c r="BR986" s="171"/>
      <c r="BS986" s="171"/>
      <c r="BT986" s="171"/>
      <c r="BU986" s="171"/>
      <c r="BV986" s="171"/>
      <c r="BW986" s="171"/>
      <c r="BX986" s="171"/>
      <c r="BY986" s="171"/>
      <c r="BZ986" s="171"/>
      <c r="CA986" s="171"/>
      <c r="CB986" s="171"/>
      <c r="CC986" s="171"/>
      <c r="CD986" s="171"/>
      <c r="CE986" s="171"/>
      <c r="CF986" s="171"/>
      <c r="CG986" s="171"/>
      <c r="CH986" s="171"/>
      <c r="CI986" s="171"/>
      <c r="CJ986" s="171"/>
      <c r="CK986" s="171"/>
      <c r="CL986" s="171"/>
      <c r="CM986" s="171"/>
      <c r="CN986" s="171"/>
      <c r="CO986" s="171"/>
      <c r="CP986" s="171"/>
      <c r="CQ986" s="171"/>
      <c r="CR986" s="171"/>
      <c r="CS986" s="171"/>
      <c r="CT986" s="171"/>
      <c r="CU986" s="171"/>
      <c r="CV986" s="171"/>
      <c r="CW986" s="171"/>
      <c r="CX986" s="171"/>
      <c r="CY986" s="171"/>
      <c r="CZ986" s="171"/>
      <c r="DA986" s="171"/>
      <c r="DB986" s="171"/>
      <c r="DC986" s="171"/>
      <c r="DD986" s="171"/>
      <c r="DE986" s="171"/>
      <c r="DF986" s="171"/>
      <c r="DG986" s="171"/>
      <c r="DH986" s="171"/>
      <c r="DI986" s="171"/>
      <c r="DJ986" s="171"/>
      <c r="DK986" s="171"/>
      <c r="DL986" s="171"/>
      <c r="DM986" s="171"/>
      <c r="DN986" s="171"/>
      <c r="DO986" s="171"/>
      <c r="DP986" s="171"/>
      <c r="DQ986" s="171"/>
      <c r="DR986" s="171"/>
      <c r="DS986" s="171"/>
      <c r="DT986" s="171"/>
      <c r="DU986" s="171"/>
      <c r="DV986" s="171"/>
      <c r="DW986" s="171"/>
      <c r="DX986" s="171"/>
      <c r="DY986" s="171"/>
      <c r="DZ986" s="171"/>
      <c r="EA986" s="171"/>
      <c r="EB986" s="171"/>
      <c r="EC986" s="171"/>
      <c r="ED986" s="171"/>
      <c r="EE986" s="171"/>
      <c r="EF986" s="171"/>
      <c r="EG986" s="171"/>
      <c r="EH986" s="171"/>
      <c r="EI986" s="171"/>
      <c r="EJ986" s="171"/>
      <c r="EK986" s="171"/>
      <c r="EL986" s="171"/>
      <c r="EM986" s="171"/>
      <c r="EN986" s="171"/>
    </row>
    <row r="987" spans="43:144" ht="15" x14ac:dyDescent="0.25">
      <c r="AQ987" s="171"/>
      <c r="AR987"/>
      <c r="AS987"/>
      <c r="AT987"/>
      <c r="AU987"/>
      <c r="AV987"/>
      <c r="AW987"/>
      <c r="AX987"/>
      <c r="AY987"/>
      <c r="AZ987"/>
      <c r="BA987"/>
      <c r="BB987"/>
      <c r="BC987"/>
      <c r="BD987"/>
      <c r="BE987" s="171"/>
      <c r="BF987" s="171"/>
      <c r="BG987" s="171"/>
      <c r="BH987" s="171"/>
      <c r="BI987" s="171"/>
      <c r="BJ987" s="171"/>
      <c r="BK987" s="171"/>
      <c r="BL987" s="171"/>
      <c r="BM987" s="171"/>
      <c r="BN987" s="171"/>
      <c r="BO987" s="171"/>
      <c r="BP987" s="171"/>
      <c r="BQ987" s="171"/>
      <c r="BR987" s="171"/>
      <c r="BS987" s="171"/>
      <c r="BT987" s="171"/>
      <c r="BU987" s="171"/>
      <c r="BV987" s="171"/>
      <c r="BW987" s="171"/>
      <c r="BX987" s="171"/>
      <c r="BY987" s="171"/>
      <c r="BZ987" s="171"/>
      <c r="CA987" s="171"/>
      <c r="CB987" s="171"/>
      <c r="CC987" s="171"/>
      <c r="CD987" s="171"/>
      <c r="CE987" s="171"/>
      <c r="CF987" s="171"/>
      <c r="CG987" s="171"/>
      <c r="CH987" s="171"/>
      <c r="CI987" s="171"/>
      <c r="CJ987" s="171"/>
      <c r="CK987" s="171"/>
      <c r="CL987" s="171"/>
      <c r="CM987" s="171"/>
      <c r="CN987" s="171"/>
      <c r="CO987" s="171"/>
      <c r="CP987" s="171"/>
      <c r="CQ987" s="171"/>
      <c r="CR987" s="171"/>
      <c r="CS987" s="171"/>
      <c r="CT987" s="171"/>
      <c r="CU987" s="171"/>
      <c r="CV987" s="171"/>
      <c r="CW987" s="171"/>
      <c r="CX987" s="171"/>
      <c r="CY987" s="171"/>
      <c r="CZ987" s="171"/>
      <c r="DA987" s="171"/>
      <c r="DB987" s="171"/>
      <c r="DC987" s="171"/>
      <c r="DD987" s="171"/>
      <c r="DE987" s="171"/>
      <c r="DF987" s="171"/>
      <c r="DG987" s="171"/>
      <c r="DH987" s="171"/>
      <c r="DI987" s="171"/>
      <c r="DJ987" s="171"/>
      <c r="DK987" s="171"/>
      <c r="DL987" s="171"/>
      <c r="DM987" s="171"/>
      <c r="DN987" s="171"/>
      <c r="DO987" s="171"/>
      <c r="DP987" s="171"/>
      <c r="DQ987" s="171"/>
      <c r="DR987" s="171"/>
      <c r="DS987" s="171"/>
      <c r="DT987" s="171"/>
      <c r="DU987" s="171"/>
      <c r="DV987" s="171"/>
      <c r="DW987" s="171"/>
      <c r="DX987" s="171"/>
      <c r="DY987" s="171"/>
      <c r="DZ987" s="171"/>
      <c r="EA987" s="171"/>
      <c r="EB987" s="171"/>
      <c r="EC987" s="171"/>
      <c r="ED987" s="171"/>
      <c r="EE987" s="171"/>
      <c r="EF987" s="171"/>
      <c r="EG987" s="171"/>
      <c r="EH987" s="171"/>
      <c r="EI987" s="171"/>
      <c r="EJ987" s="171"/>
      <c r="EK987" s="171"/>
      <c r="EL987" s="171"/>
      <c r="EM987" s="171"/>
      <c r="EN987" s="171"/>
    </row>
    <row r="988" spans="43:144" ht="15" x14ac:dyDescent="0.25">
      <c r="AQ988" s="171"/>
      <c r="AR988"/>
      <c r="AS988"/>
      <c r="AT988"/>
      <c r="AU988"/>
      <c r="AV988"/>
      <c r="AW988"/>
      <c r="AX988"/>
      <c r="AY988"/>
      <c r="AZ988"/>
      <c r="BA988"/>
      <c r="BB988"/>
      <c r="BC988"/>
      <c r="BD988"/>
      <c r="BE988" s="171"/>
      <c r="BF988" s="171"/>
      <c r="BG988" s="171"/>
      <c r="BH988" s="171"/>
      <c r="BI988" s="171"/>
      <c r="BJ988" s="171"/>
      <c r="BK988" s="171"/>
      <c r="BL988" s="171"/>
      <c r="BM988" s="171"/>
      <c r="BN988" s="171"/>
      <c r="BO988" s="171"/>
      <c r="BP988" s="171"/>
      <c r="BQ988" s="171"/>
      <c r="BR988" s="171"/>
      <c r="BS988" s="171"/>
      <c r="BT988" s="171"/>
      <c r="BU988" s="171"/>
      <c r="BV988" s="171"/>
      <c r="BW988" s="171"/>
      <c r="BX988" s="171"/>
      <c r="BY988" s="171"/>
      <c r="BZ988" s="171"/>
      <c r="CA988" s="171"/>
      <c r="CB988" s="171"/>
      <c r="CC988" s="171"/>
      <c r="CD988" s="171"/>
      <c r="CE988" s="171"/>
      <c r="CF988" s="171"/>
      <c r="CG988" s="171"/>
      <c r="CH988" s="171"/>
      <c r="CI988" s="171"/>
      <c r="CJ988" s="171"/>
      <c r="CK988" s="171"/>
      <c r="CL988" s="171"/>
      <c r="CM988" s="171"/>
      <c r="CN988" s="171"/>
      <c r="CO988" s="171"/>
      <c r="CP988" s="171"/>
      <c r="CQ988" s="171"/>
      <c r="CR988" s="171"/>
      <c r="CS988" s="171"/>
      <c r="CT988" s="171"/>
      <c r="CU988" s="171"/>
      <c r="CV988" s="171"/>
      <c r="CW988" s="171"/>
      <c r="CX988" s="171"/>
      <c r="CY988" s="171"/>
      <c r="CZ988" s="171"/>
      <c r="DA988" s="171"/>
      <c r="DB988" s="171"/>
      <c r="DC988" s="171"/>
      <c r="DD988" s="171"/>
      <c r="DE988" s="171"/>
      <c r="DF988" s="171"/>
      <c r="DG988" s="171"/>
      <c r="DH988" s="171"/>
      <c r="DI988" s="171"/>
      <c r="DJ988" s="171"/>
      <c r="DK988" s="171"/>
      <c r="DL988" s="171"/>
      <c r="DM988" s="171"/>
      <c r="DN988" s="171"/>
      <c r="DO988" s="171"/>
      <c r="DP988" s="171"/>
      <c r="DQ988" s="171"/>
      <c r="DR988" s="171"/>
      <c r="DS988" s="171"/>
      <c r="DT988" s="171"/>
      <c r="DU988" s="171"/>
      <c r="DV988" s="171"/>
      <c r="DW988" s="171"/>
      <c r="DX988" s="171"/>
      <c r="DY988" s="171"/>
      <c r="DZ988" s="171"/>
      <c r="EA988" s="171"/>
      <c r="EB988" s="171"/>
      <c r="EC988" s="171"/>
      <c r="ED988" s="171"/>
      <c r="EE988" s="171"/>
      <c r="EF988" s="171"/>
      <c r="EG988" s="171"/>
      <c r="EH988" s="171"/>
      <c r="EI988" s="171"/>
      <c r="EJ988" s="171"/>
      <c r="EK988" s="171"/>
      <c r="EL988" s="171"/>
      <c r="EM988" s="171"/>
      <c r="EN988" s="171"/>
    </row>
    <row r="989" spans="43:144" ht="15" x14ac:dyDescent="0.25">
      <c r="AQ989" s="171"/>
      <c r="AR989"/>
      <c r="AS989"/>
      <c r="AT989"/>
      <c r="AU989"/>
      <c r="AV989"/>
      <c r="AW989"/>
      <c r="AX989"/>
      <c r="AY989"/>
      <c r="AZ989"/>
      <c r="BA989"/>
      <c r="BB989"/>
      <c r="BC989"/>
      <c r="BD989"/>
      <c r="BE989" s="171"/>
      <c r="BF989" s="171"/>
      <c r="BG989" s="171"/>
      <c r="BH989" s="171"/>
      <c r="BI989" s="171"/>
      <c r="BJ989" s="171"/>
      <c r="BK989" s="171"/>
      <c r="BL989" s="171"/>
      <c r="BM989" s="171"/>
      <c r="BN989" s="171"/>
      <c r="BO989" s="171"/>
      <c r="BP989" s="171"/>
      <c r="BQ989" s="171"/>
      <c r="BR989" s="171"/>
      <c r="BS989" s="171"/>
      <c r="BT989" s="171"/>
      <c r="BU989" s="171"/>
      <c r="BV989" s="171"/>
      <c r="BW989" s="171"/>
      <c r="BX989" s="171"/>
      <c r="BY989" s="171"/>
      <c r="BZ989" s="171"/>
      <c r="CA989" s="171"/>
      <c r="CB989" s="171"/>
      <c r="CC989" s="171"/>
      <c r="CD989" s="171"/>
      <c r="CE989" s="171"/>
      <c r="CF989" s="171"/>
      <c r="CG989" s="171"/>
      <c r="CH989" s="171"/>
      <c r="CI989" s="171"/>
      <c r="CJ989" s="171"/>
      <c r="CK989" s="171"/>
      <c r="CL989" s="171"/>
      <c r="CM989" s="171"/>
      <c r="CN989" s="171"/>
      <c r="CO989" s="171"/>
      <c r="CP989" s="171"/>
      <c r="CQ989" s="171"/>
      <c r="CR989" s="171"/>
      <c r="CS989" s="171"/>
      <c r="CT989" s="171"/>
      <c r="CU989" s="171"/>
      <c r="CV989" s="171"/>
      <c r="CW989" s="171"/>
      <c r="CX989" s="171"/>
      <c r="CY989" s="171"/>
      <c r="CZ989" s="171"/>
      <c r="DA989" s="171"/>
      <c r="DB989" s="171"/>
      <c r="DC989" s="171"/>
      <c r="DD989" s="171"/>
      <c r="DE989" s="171"/>
      <c r="DF989" s="171"/>
      <c r="DG989" s="171"/>
      <c r="DH989" s="171"/>
      <c r="DI989" s="171"/>
      <c r="DJ989" s="171"/>
      <c r="DK989" s="171"/>
      <c r="DL989" s="171"/>
      <c r="DM989" s="171"/>
      <c r="DN989" s="171"/>
      <c r="DO989" s="171"/>
      <c r="DP989" s="171"/>
      <c r="DQ989" s="171"/>
      <c r="DR989" s="171"/>
      <c r="DS989" s="171"/>
      <c r="DT989" s="171"/>
      <c r="DU989" s="171"/>
      <c r="DV989" s="171"/>
      <c r="DW989" s="171"/>
      <c r="DX989" s="171"/>
      <c r="DY989" s="171"/>
      <c r="DZ989" s="171"/>
      <c r="EA989" s="171"/>
      <c r="EB989" s="171"/>
      <c r="EC989" s="171"/>
      <c r="ED989" s="171"/>
      <c r="EE989" s="171"/>
      <c r="EF989" s="171"/>
      <c r="EG989" s="171"/>
      <c r="EH989" s="171"/>
      <c r="EI989" s="171"/>
      <c r="EJ989" s="171"/>
      <c r="EK989" s="171"/>
      <c r="EL989" s="171"/>
      <c r="EM989" s="171"/>
      <c r="EN989" s="171"/>
    </row>
    <row r="990" spans="43:144" ht="15" x14ac:dyDescent="0.25">
      <c r="AQ990" s="171"/>
      <c r="AR990"/>
      <c r="AS990"/>
      <c r="AT990"/>
      <c r="AU990"/>
      <c r="AV990"/>
      <c r="AW990"/>
      <c r="AX990"/>
      <c r="AY990"/>
      <c r="AZ990"/>
      <c r="BA990"/>
      <c r="BB990"/>
      <c r="BC990"/>
      <c r="BD990"/>
      <c r="BE990" s="171"/>
      <c r="BF990" s="171"/>
      <c r="BG990" s="171"/>
      <c r="BH990" s="171"/>
      <c r="BI990" s="171"/>
      <c r="BJ990" s="171"/>
      <c r="BK990" s="171"/>
      <c r="BL990" s="171"/>
      <c r="BM990" s="171"/>
      <c r="BN990" s="171"/>
      <c r="BO990" s="171"/>
      <c r="BP990" s="171"/>
      <c r="BQ990" s="171"/>
      <c r="BR990" s="171"/>
      <c r="BS990" s="171"/>
      <c r="BT990" s="171"/>
      <c r="BU990" s="171"/>
      <c r="BV990" s="171"/>
      <c r="BW990" s="171"/>
      <c r="BX990" s="171"/>
      <c r="BY990" s="171"/>
      <c r="BZ990" s="171"/>
      <c r="CA990" s="171"/>
      <c r="CB990" s="171"/>
      <c r="CC990" s="171"/>
      <c r="CD990" s="171"/>
      <c r="CE990" s="171"/>
      <c r="CF990" s="171"/>
      <c r="CG990" s="171"/>
      <c r="CH990" s="171"/>
      <c r="CI990" s="171"/>
      <c r="CJ990" s="171"/>
      <c r="CK990" s="171"/>
      <c r="CL990" s="171"/>
      <c r="CM990" s="171"/>
      <c r="CN990" s="171"/>
      <c r="CO990" s="171"/>
      <c r="CP990" s="171"/>
      <c r="CQ990" s="171"/>
      <c r="CR990" s="171"/>
      <c r="CS990" s="171"/>
      <c r="CT990" s="171"/>
      <c r="CU990" s="171"/>
      <c r="CV990" s="171"/>
      <c r="CW990" s="171"/>
      <c r="CX990" s="171"/>
      <c r="CY990" s="171"/>
      <c r="CZ990" s="171"/>
      <c r="DA990" s="171"/>
      <c r="DB990" s="171"/>
      <c r="DC990" s="171"/>
      <c r="DD990" s="171"/>
      <c r="DE990" s="171"/>
      <c r="DF990" s="171"/>
      <c r="DG990" s="171"/>
      <c r="DH990" s="171"/>
      <c r="DI990" s="171"/>
      <c r="DJ990" s="171"/>
      <c r="DK990" s="171"/>
      <c r="DL990" s="171"/>
      <c r="DM990" s="171"/>
      <c r="DN990" s="171"/>
      <c r="DO990" s="171"/>
      <c r="DP990" s="171"/>
      <c r="DQ990" s="171"/>
      <c r="DR990" s="171"/>
      <c r="DS990" s="171"/>
      <c r="DT990" s="171"/>
      <c r="DU990" s="171"/>
      <c r="DV990" s="171"/>
      <c r="DW990" s="171"/>
      <c r="DX990" s="171"/>
      <c r="DY990" s="171"/>
      <c r="DZ990" s="171"/>
      <c r="EA990" s="171"/>
      <c r="EB990" s="171"/>
      <c r="EC990" s="171"/>
      <c r="ED990" s="171"/>
      <c r="EE990" s="171"/>
      <c r="EF990" s="171"/>
      <c r="EG990" s="171"/>
      <c r="EH990" s="171"/>
      <c r="EI990" s="171"/>
      <c r="EJ990" s="171"/>
      <c r="EK990" s="171"/>
      <c r="EL990" s="171"/>
      <c r="EM990" s="171"/>
      <c r="EN990" s="171"/>
    </row>
    <row r="991" spans="43:144" ht="15" x14ac:dyDescent="0.25">
      <c r="AQ991" s="171"/>
      <c r="AR991"/>
      <c r="AS991"/>
      <c r="AT991"/>
      <c r="AU991"/>
      <c r="AV991"/>
      <c r="AW991"/>
      <c r="AX991"/>
      <c r="AY991"/>
      <c r="AZ991"/>
      <c r="BA991"/>
      <c r="BB991"/>
      <c r="BC991"/>
      <c r="BD991"/>
      <c r="BE991" s="171"/>
      <c r="BF991" s="171"/>
      <c r="BG991" s="171"/>
      <c r="BH991" s="171"/>
      <c r="BI991" s="171"/>
      <c r="BJ991" s="171"/>
      <c r="BK991" s="171"/>
      <c r="BL991" s="171"/>
      <c r="BM991" s="171"/>
      <c r="BN991" s="171"/>
      <c r="BO991" s="171"/>
      <c r="BP991" s="171"/>
      <c r="BQ991" s="171"/>
      <c r="BR991" s="171"/>
      <c r="BS991" s="171"/>
      <c r="BT991" s="171"/>
      <c r="BU991" s="171"/>
      <c r="BV991" s="171"/>
      <c r="BW991" s="171"/>
      <c r="BX991" s="171"/>
      <c r="BY991" s="171"/>
      <c r="BZ991" s="171"/>
      <c r="CA991" s="171"/>
      <c r="CB991" s="171"/>
      <c r="CC991" s="171"/>
      <c r="CD991" s="171"/>
      <c r="CE991" s="171"/>
      <c r="CF991" s="171"/>
      <c r="CG991" s="171"/>
      <c r="CH991" s="171"/>
      <c r="CI991" s="171"/>
      <c r="CJ991" s="171"/>
      <c r="CK991" s="171"/>
      <c r="CL991" s="171"/>
      <c r="CM991" s="171"/>
      <c r="CN991" s="171"/>
      <c r="CO991" s="171"/>
      <c r="CP991" s="171"/>
      <c r="CQ991" s="171"/>
      <c r="CR991" s="171"/>
      <c r="CS991" s="171"/>
      <c r="CT991" s="171"/>
      <c r="CU991" s="171"/>
      <c r="CV991" s="171"/>
      <c r="CW991" s="171"/>
      <c r="CX991" s="171"/>
      <c r="CY991" s="171"/>
      <c r="CZ991" s="171"/>
      <c r="DA991" s="171"/>
      <c r="DB991" s="171"/>
      <c r="DC991" s="171"/>
      <c r="DD991" s="171"/>
      <c r="DE991" s="171"/>
      <c r="DF991" s="171"/>
      <c r="DG991" s="171"/>
      <c r="DH991" s="171"/>
      <c r="DI991" s="171"/>
      <c r="DJ991" s="171"/>
      <c r="DK991" s="171"/>
      <c r="DL991" s="171"/>
      <c r="DM991" s="171"/>
      <c r="DN991" s="171"/>
      <c r="DO991" s="171"/>
      <c r="DP991" s="171"/>
      <c r="DQ991" s="171"/>
      <c r="DR991" s="171"/>
      <c r="DS991" s="171"/>
      <c r="DT991" s="171"/>
      <c r="DU991" s="171"/>
      <c r="DV991" s="171"/>
      <c r="DW991" s="171"/>
      <c r="DX991" s="171"/>
      <c r="DY991" s="171"/>
      <c r="DZ991" s="171"/>
      <c r="EA991" s="171"/>
      <c r="EB991" s="171"/>
      <c r="EC991" s="171"/>
      <c r="ED991" s="171"/>
      <c r="EE991" s="171"/>
      <c r="EF991" s="171"/>
      <c r="EG991" s="171"/>
      <c r="EH991" s="171"/>
      <c r="EI991" s="171"/>
      <c r="EJ991" s="171"/>
      <c r="EK991" s="171"/>
      <c r="EL991" s="171"/>
      <c r="EM991" s="171"/>
      <c r="EN991" s="171"/>
    </row>
    <row r="992" spans="43:144" ht="15" x14ac:dyDescent="0.25">
      <c r="AQ992" s="171"/>
      <c r="AR992"/>
      <c r="AS992"/>
      <c r="AT992"/>
      <c r="AU992"/>
      <c r="AV992"/>
      <c r="AW992"/>
      <c r="AX992"/>
      <c r="AY992"/>
      <c r="AZ992"/>
      <c r="BA992"/>
      <c r="BB992"/>
      <c r="BC992"/>
      <c r="BD992"/>
      <c r="BE992" s="171"/>
      <c r="BF992" s="171"/>
      <c r="BG992" s="171"/>
      <c r="BH992" s="171"/>
      <c r="BI992" s="171"/>
      <c r="BJ992" s="171"/>
      <c r="BK992" s="171"/>
      <c r="BL992" s="171"/>
      <c r="BM992" s="171"/>
      <c r="BN992" s="171"/>
      <c r="BO992" s="171"/>
      <c r="BP992" s="171"/>
      <c r="BQ992" s="171"/>
      <c r="BR992" s="171"/>
      <c r="BS992" s="171"/>
      <c r="BT992" s="171"/>
      <c r="BU992" s="171"/>
      <c r="BV992" s="171"/>
      <c r="BW992" s="171"/>
      <c r="BX992" s="171"/>
      <c r="BY992" s="171"/>
      <c r="BZ992" s="171"/>
      <c r="CA992" s="171"/>
      <c r="CB992" s="171"/>
      <c r="CC992" s="171"/>
      <c r="CD992" s="171"/>
      <c r="CE992" s="171"/>
      <c r="CF992" s="171"/>
      <c r="CG992" s="171"/>
      <c r="CH992" s="171"/>
      <c r="CI992" s="171"/>
      <c r="CJ992" s="171"/>
      <c r="CK992" s="171"/>
      <c r="CL992" s="171"/>
      <c r="CM992" s="171"/>
      <c r="CN992" s="171"/>
      <c r="CO992" s="171"/>
      <c r="CP992" s="171"/>
      <c r="CQ992" s="171"/>
      <c r="CR992" s="171"/>
      <c r="CS992" s="171"/>
      <c r="CT992" s="171"/>
      <c r="CU992" s="171"/>
      <c r="CV992" s="171"/>
      <c r="CW992" s="171"/>
      <c r="CX992" s="171"/>
      <c r="CY992" s="171"/>
      <c r="CZ992" s="171"/>
      <c r="DA992" s="171"/>
      <c r="DB992" s="171"/>
      <c r="DC992" s="171"/>
      <c r="DD992" s="171"/>
      <c r="DE992" s="171"/>
      <c r="DF992" s="171"/>
      <c r="DG992" s="171"/>
      <c r="DH992" s="171"/>
      <c r="DI992" s="171"/>
      <c r="DJ992" s="171"/>
      <c r="DK992" s="171"/>
      <c r="DL992" s="171"/>
      <c r="DM992" s="171"/>
      <c r="DN992" s="171"/>
      <c r="DO992" s="171"/>
      <c r="DP992" s="171"/>
      <c r="DQ992" s="171"/>
      <c r="DR992" s="171"/>
      <c r="DS992" s="171"/>
      <c r="DT992" s="171"/>
      <c r="DU992" s="171"/>
      <c r="DV992" s="171"/>
      <c r="DW992" s="171"/>
      <c r="DX992" s="171"/>
      <c r="DY992" s="171"/>
      <c r="DZ992" s="171"/>
      <c r="EA992" s="171"/>
      <c r="EB992" s="171"/>
      <c r="EC992" s="171"/>
      <c r="ED992" s="171"/>
      <c r="EE992" s="171"/>
      <c r="EF992" s="171"/>
      <c r="EG992" s="171"/>
      <c r="EH992" s="171"/>
      <c r="EI992" s="171"/>
      <c r="EJ992" s="171"/>
      <c r="EK992" s="171"/>
      <c r="EL992" s="171"/>
      <c r="EM992" s="171"/>
      <c r="EN992" s="171"/>
    </row>
    <row r="993" spans="43:144" ht="15" x14ac:dyDescent="0.25">
      <c r="AQ993" s="171"/>
      <c r="AR993"/>
      <c r="AS993"/>
      <c r="AT993"/>
      <c r="AU993"/>
      <c r="AV993"/>
      <c r="AW993"/>
      <c r="AX993"/>
      <c r="AY993"/>
      <c r="AZ993"/>
      <c r="BA993"/>
      <c r="BB993"/>
      <c r="BC993"/>
      <c r="BD993"/>
      <c r="BE993" s="171"/>
      <c r="BF993" s="171"/>
      <c r="BG993" s="171"/>
      <c r="BH993" s="171"/>
      <c r="BI993" s="171"/>
      <c r="BJ993" s="171"/>
      <c r="BK993" s="171"/>
      <c r="BL993" s="171"/>
      <c r="BM993" s="171"/>
      <c r="BN993" s="171"/>
      <c r="BO993" s="171"/>
      <c r="BP993" s="171"/>
      <c r="BQ993" s="171"/>
      <c r="BR993" s="171"/>
      <c r="BS993" s="171"/>
      <c r="BT993" s="171"/>
      <c r="BU993" s="171"/>
      <c r="BV993" s="171"/>
      <c r="BW993" s="171"/>
      <c r="BX993" s="171"/>
      <c r="BY993" s="171"/>
      <c r="BZ993" s="171"/>
      <c r="CA993" s="171"/>
      <c r="CB993" s="171"/>
      <c r="CC993" s="171"/>
      <c r="CD993" s="171"/>
      <c r="CE993" s="171"/>
      <c r="CF993" s="171"/>
      <c r="CG993" s="171"/>
      <c r="CH993" s="171"/>
      <c r="CI993" s="171"/>
      <c r="CJ993" s="171"/>
      <c r="CK993" s="171"/>
      <c r="CL993" s="171"/>
      <c r="CM993" s="171"/>
      <c r="CN993" s="171"/>
      <c r="CO993" s="171"/>
      <c r="CP993" s="171"/>
      <c r="CQ993" s="171"/>
      <c r="CR993" s="171"/>
      <c r="CS993" s="171"/>
      <c r="CT993" s="171"/>
      <c r="CU993" s="171"/>
      <c r="CV993" s="171"/>
      <c r="CW993" s="171"/>
      <c r="CX993" s="171"/>
      <c r="CY993" s="171"/>
      <c r="CZ993" s="171"/>
      <c r="DA993" s="171"/>
      <c r="DB993" s="171"/>
      <c r="DC993" s="171"/>
      <c r="DD993" s="171"/>
      <c r="DE993" s="171"/>
      <c r="DF993" s="171"/>
      <c r="DG993" s="171"/>
      <c r="DH993" s="171"/>
      <c r="DI993" s="171"/>
      <c r="DJ993" s="171"/>
      <c r="DK993" s="171"/>
      <c r="DL993" s="171"/>
      <c r="DM993" s="171"/>
      <c r="DN993" s="171"/>
      <c r="DO993" s="171"/>
      <c r="DP993" s="171"/>
      <c r="DQ993" s="171"/>
      <c r="DR993" s="171"/>
      <c r="DS993" s="171"/>
      <c r="DT993" s="171"/>
      <c r="DU993" s="171"/>
      <c r="DV993" s="171"/>
      <c r="DW993" s="171"/>
      <c r="DX993" s="171"/>
      <c r="DY993" s="171"/>
      <c r="DZ993" s="171"/>
      <c r="EA993" s="171"/>
      <c r="EB993" s="171"/>
      <c r="EC993" s="171"/>
      <c r="ED993" s="171"/>
      <c r="EE993" s="171"/>
      <c r="EF993" s="171"/>
      <c r="EG993" s="171"/>
      <c r="EH993" s="171"/>
      <c r="EI993" s="171"/>
      <c r="EJ993" s="171"/>
      <c r="EK993" s="171"/>
      <c r="EL993" s="171"/>
      <c r="EM993" s="171"/>
      <c r="EN993" s="171"/>
    </row>
    <row r="994" spans="43:144" ht="15" x14ac:dyDescent="0.25">
      <c r="AQ994" s="171"/>
      <c r="AR994"/>
      <c r="AS994"/>
      <c r="AT994"/>
      <c r="AU994"/>
      <c r="AV994"/>
      <c r="AW994"/>
      <c r="AX994"/>
      <c r="AY994"/>
      <c r="AZ994"/>
      <c r="BA994"/>
      <c r="BB994"/>
      <c r="BC994"/>
      <c r="BD994"/>
      <c r="BE994" s="171"/>
      <c r="BF994" s="171"/>
      <c r="BG994" s="171"/>
      <c r="BH994" s="171"/>
      <c r="BI994" s="171"/>
      <c r="BJ994" s="171"/>
      <c r="BK994" s="171"/>
      <c r="BL994" s="171"/>
      <c r="BM994" s="171"/>
      <c r="BN994" s="171"/>
      <c r="BO994" s="171"/>
      <c r="BP994" s="171"/>
      <c r="BQ994" s="171"/>
      <c r="BR994" s="171"/>
      <c r="BS994" s="171"/>
      <c r="BT994" s="171"/>
      <c r="BU994" s="171"/>
      <c r="BV994" s="171"/>
      <c r="BW994" s="171"/>
      <c r="BX994" s="171"/>
      <c r="BY994" s="171"/>
      <c r="BZ994" s="171"/>
      <c r="CA994" s="171"/>
      <c r="CB994" s="171"/>
      <c r="CC994" s="171"/>
      <c r="CD994" s="171"/>
      <c r="CE994" s="171"/>
      <c r="CF994" s="171"/>
      <c r="CG994" s="171"/>
      <c r="CH994" s="171"/>
      <c r="CI994" s="171"/>
      <c r="CJ994" s="171"/>
      <c r="CK994" s="171"/>
      <c r="CL994" s="171"/>
      <c r="CM994" s="171"/>
      <c r="CN994" s="171"/>
      <c r="CO994" s="171"/>
      <c r="CP994" s="171"/>
      <c r="CQ994" s="171"/>
      <c r="CR994" s="171"/>
      <c r="CS994" s="171"/>
      <c r="CT994" s="171"/>
      <c r="CU994" s="171"/>
      <c r="CV994" s="171"/>
      <c r="CW994" s="171"/>
      <c r="CX994" s="171"/>
      <c r="CY994" s="171"/>
      <c r="CZ994" s="171"/>
      <c r="DA994" s="171"/>
      <c r="DB994" s="171"/>
      <c r="DC994" s="171"/>
      <c r="DD994" s="171"/>
      <c r="DE994" s="171"/>
      <c r="DF994" s="171"/>
      <c r="DG994" s="171"/>
      <c r="DH994" s="171"/>
      <c r="DI994" s="171"/>
      <c r="DJ994" s="171"/>
      <c r="DK994" s="171"/>
      <c r="DL994" s="171"/>
      <c r="DM994" s="171"/>
      <c r="DN994" s="171"/>
      <c r="DO994" s="171"/>
      <c r="DP994" s="171"/>
      <c r="DQ994" s="171"/>
      <c r="DR994" s="171"/>
      <c r="DS994" s="171"/>
      <c r="DT994" s="171"/>
      <c r="DU994" s="171"/>
      <c r="DV994" s="171"/>
      <c r="DW994" s="171"/>
      <c r="DX994" s="171"/>
      <c r="DY994" s="171"/>
      <c r="DZ994" s="171"/>
      <c r="EA994" s="171"/>
      <c r="EB994" s="171"/>
      <c r="EC994" s="171"/>
      <c r="ED994" s="171"/>
      <c r="EE994" s="171"/>
      <c r="EF994" s="171"/>
      <c r="EG994" s="171"/>
      <c r="EH994" s="171"/>
      <c r="EI994" s="171"/>
      <c r="EJ994" s="171"/>
      <c r="EK994" s="171"/>
      <c r="EL994" s="171"/>
      <c r="EM994" s="171"/>
      <c r="EN994" s="171"/>
    </row>
    <row r="995" spans="43:144" ht="15" x14ac:dyDescent="0.25">
      <c r="AQ995" s="171"/>
      <c r="AR995"/>
      <c r="AS995"/>
      <c r="AT995"/>
      <c r="AU995"/>
      <c r="AV995"/>
      <c r="AW995"/>
      <c r="AX995"/>
      <c r="AY995"/>
      <c r="AZ995"/>
      <c r="BA995"/>
      <c r="BB995"/>
      <c r="BC995"/>
      <c r="BD995"/>
      <c r="BE995" s="171"/>
      <c r="BF995" s="171"/>
      <c r="BG995" s="171"/>
      <c r="BH995" s="171"/>
      <c r="BI995" s="171"/>
      <c r="BJ995" s="171"/>
      <c r="BK995" s="171"/>
      <c r="BL995" s="171"/>
      <c r="BM995" s="171"/>
      <c r="BN995" s="171"/>
      <c r="BO995" s="171"/>
      <c r="BP995" s="171"/>
      <c r="BQ995" s="171"/>
      <c r="BR995" s="171"/>
      <c r="BS995" s="171"/>
      <c r="BT995" s="171"/>
      <c r="BU995" s="171"/>
      <c r="BV995" s="171"/>
      <c r="BW995" s="171"/>
      <c r="BX995" s="171"/>
      <c r="BY995" s="171"/>
      <c r="BZ995" s="171"/>
      <c r="CA995" s="171"/>
      <c r="CB995" s="171"/>
      <c r="CC995" s="171"/>
      <c r="CD995" s="171"/>
      <c r="CE995" s="171"/>
      <c r="CF995" s="171"/>
      <c r="CG995" s="171"/>
      <c r="CH995" s="171"/>
      <c r="CI995" s="171"/>
      <c r="CJ995" s="171"/>
      <c r="CK995" s="171"/>
      <c r="CL995" s="171"/>
      <c r="CM995" s="171"/>
      <c r="CN995" s="171"/>
      <c r="CO995" s="171"/>
      <c r="CP995" s="171"/>
      <c r="CQ995" s="171"/>
      <c r="CR995" s="171"/>
      <c r="CS995" s="171"/>
      <c r="CT995" s="171"/>
      <c r="CU995" s="171"/>
      <c r="CV995" s="171"/>
      <c r="CW995" s="171"/>
      <c r="CX995" s="171"/>
      <c r="CY995" s="171"/>
      <c r="CZ995" s="171"/>
      <c r="DA995" s="171"/>
      <c r="DB995" s="171"/>
      <c r="DC995" s="171"/>
      <c r="DD995" s="171"/>
      <c r="DE995" s="171"/>
      <c r="DF995" s="171"/>
      <c r="DG995" s="171"/>
      <c r="DH995" s="171"/>
      <c r="DI995" s="171"/>
      <c r="DJ995" s="171"/>
      <c r="DK995" s="171"/>
      <c r="DL995" s="171"/>
      <c r="DM995" s="171"/>
      <c r="DN995" s="171"/>
      <c r="DO995" s="171"/>
      <c r="DP995" s="171"/>
      <c r="DQ995" s="171"/>
      <c r="DR995" s="171"/>
      <c r="DS995" s="171"/>
      <c r="DT995" s="171"/>
      <c r="DU995" s="171"/>
      <c r="DV995" s="171"/>
      <c r="DW995" s="171"/>
      <c r="DX995" s="171"/>
      <c r="DY995" s="171"/>
      <c r="DZ995" s="171"/>
      <c r="EA995" s="171"/>
      <c r="EB995" s="171"/>
      <c r="EC995" s="171"/>
      <c r="ED995" s="171"/>
      <c r="EE995" s="171"/>
      <c r="EF995" s="171"/>
      <c r="EG995" s="171"/>
      <c r="EH995" s="171"/>
      <c r="EI995" s="171"/>
      <c r="EJ995" s="171"/>
      <c r="EK995" s="171"/>
      <c r="EL995" s="171"/>
      <c r="EM995" s="171"/>
      <c r="EN995" s="171"/>
    </row>
    <row r="996" spans="43:144" ht="15" x14ac:dyDescent="0.25">
      <c r="AQ996" s="171"/>
      <c r="AR996"/>
      <c r="AS996"/>
      <c r="AT996"/>
      <c r="AU996"/>
      <c r="AV996"/>
      <c r="AW996"/>
      <c r="AX996"/>
      <c r="AY996"/>
      <c r="AZ996"/>
      <c r="BA996"/>
      <c r="BB996"/>
      <c r="BC996"/>
      <c r="BD996"/>
      <c r="BE996" s="171"/>
      <c r="BF996" s="171"/>
      <c r="BG996" s="171"/>
      <c r="BH996" s="171"/>
      <c r="BI996" s="171"/>
      <c r="BJ996" s="171"/>
      <c r="BK996" s="171"/>
      <c r="BL996" s="171"/>
      <c r="BM996" s="171"/>
      <c r="BN996" s="171"/>
      <c r="BO996" s="171"/>
      <c r="BP996" s="171"/>
      <c r="BQ996" s="171"/>
      <c r="BR996" s="171"/>
      <c r="BS996" s="171"/>
      <c r="BT996" s="171"/>
      <c r="BU996" s="171"/>
      <c r="BV996" s="171"/>
      <c r="BW996" s="171"/>
      <c r="BX996" s="171"/>
      <c r="BY996" s="171"/>
      <c r="BZ996" s="171"/>
      <c r="CA996" s="171"/>
      <c r="CB996" s="171"/>
      <c r="CC996" s="171"/>
      <c r="CD996" s="171"/>
      <c r="CE996" s="171"/>
      <c r="CF996" s="171"/>
      <c r="CG996" s="171"/>
      <c r="CH996" s="171"/>
      <c r="CI996" s="171"/>
      <c r="CJ996" s="171"/>
      <c r="CK996" s="171"/>
      <c r="CL996" s="171"/>
      <c r="CM996" s="171"/>
      <c r="CN996" s="171"/>
      <c r="CO996" s="171"/>
      <c r="CP996" s="171"/>
      <c r="CQ996" s="171"/>
      <c r="CR996" s="171"/>
      <c r="CS996" s="171"/>
      <c r="CT996" s="171"/>
      <c r="CU996" s="171"/>
      <c r="CV996" s="171"/>
      <c r="CW996" s="171"/>
      <c r="CX996" s="171"/>
      <c r="CY996" s="171"/>
      <c r="CZ996" s="171"/>
      <c r="DA996" s="171"/>
      <c r="DB996" s="171"/>
      <c r="DC996" s="171"/>
      <c r="DD996" s="171"/>
      <c r="DE996" s="171"/>
      <c r="DF996" s="171"/>
      <c r="DG996" s="171"/>
      <c r="DH996" s="171"/>
      <c r="DI996" s="171"/>
      <c r="DJ996" s="171"/>
      <c r="DK996" s="171"/>
      <c r="DL996" s="171"/>
      <c r="DM996" s="171"/>
      <c r="DN996" s="171"/>
      <c r="DO996" s="171"/>
      <c r="DP996" s="171"/>
      <c r="DQ996" s="171"/>
      <c r="DR996" s="171"/>
      <c r="DS996" s="171"/>
      <c r="DT996" s="171"/>
      <c r="DU996" s="171"/>
      <c r="DV996" s="171"/>
      <c r="DW996" s="171"/>
      <c r="DX996" s="171"/>
      <c r="DY996" s="171"/>
      <c r="DZ996" s="171"/>
      <c r="EA996" s="171"/>
      <c r="EB996" s="171"/>
      <c r="EC996" s="171"/>
      <c r="ED996" s="171"/>
      <c r="EE996" s="171"/>
      <c r="EF996" s="171"/>
      <c r="EG996" s="171"/>
      <c r="EH996" s="171"/>
      <c r="EI996" s="171"/>
      <c r="EJ996" s="171"/>
      <c r="EK996" s="171"/>
      <c r="EL996" s="171"/>
      <c r="EM996" s="171"/>
      <c r="EN996" s="171"/>
    </row>
    <row r="997" spans="43:144" ht="15" x14ac:dyDescent="0.25">
      <c r="AQ997" s="171"/>
      <c r="AR997"/>
      <c r="AS997"/>
      <c r="AT997"/>
      <c r="AU997"/>
      <c r="AV997"/>
      <c r="AW997"/>
      <c r="AX997"/>
      <c r="AY997"/>
      <c r="AZ997"/>
      <c r="BA997"/>
      <c r="BB997"/>
      <c r="BC997"/>
      <c r="BD997"/>
      <c r="BE997" s="171"/>
      <c r="BF997" s="171"/>
      <c r="BG997" s="171"/>
      <c r="BH997" s="171"/>
      <c r="BI997" s="171"/>
      <c r="BJ997" s="171"/>
      <c r="BK997" s="171"/>
      <c r="BL997" s="171"/>
      <c r="BM997" s="171"/>
      <c r="BN997" s="171"/>
      <c r="BO997" s="171"/>
      <c r="BP997" s="171"/>
      <c r="BQ997" s="171"/>
      <c r="BR997" s="171"/>
      <c r="BS997" s="171"/>
      <c r="BT997" s="171"/>
      <c r="BU997" s="171"/>
      <c r="BV997" s="171"/>
      <c r="BW997" s="171"/>
      <c r="BX997" s="171"/>
      <c r="BY997" s="171"/>
      <c r="BZ997" s="171"/>
      <c r="CA997" s="171"/>
      <c r="CB997" s="171"/>
      <c r="CC997" s="171"/>
      <c r="CD997" s="171"/>
      <c r="CE997" s="171"/>
      <c r="CF997" s="171"/>
      <c r="CG997" s="171"/>
      <c r="CH997" s="171"/>
      <c r="CI997" s="171"/>
      <c r="CJ997" s="171"/>
      <c r="CK997" s="171"/>
      <c r="CL997" s="171"/>
      <c r="CM997" s="171"/>
      <c r="CN997" s="171"/>
      <c r="CO997" s="171"/>
      <c r="CP997" s="171"/>
      <c r="CQ997" s="171"/>
      <c r="CR997" s="171"/>
      <c r="CS997" s="171"/>
      <c r="CT997" s="171"/>
      <c r="CU997" s="171"/>
      <c r="CV997" s="171"/>
      <c r="CW997" s="171"/>
      <c r="CX997" s="171"/>
      <c r="CY997" s="171"/>
      <c r="CZ997" s="171"/>
      <c r="DA997" s="171"/>
      <c r="DB997" s="171"/>
      <c r="DC997" s="171"/>
      <c r="DD997" s="171"/>
      <c r="DE997" s="171"/>
      <c r="DF997" s="171"/>
      <c r="DG997" s="171"/>
      <c r="DH997" s="171"/>
      <c r="DI997" s="171"/>
      <c r="DJ997" s="171"/>
      <c r="DK997" s="171"/>
      <c r="DL997" s="171"/>
      <c r="DM997" s="171"/>
      <c r="DN997" s="171"/>
      <c r="DO997" s="171"/>
      <c r="DP997" s="171"/>
      <c r="DQ997" s="171"/>
      <c r="DR997" s="171"/>
      <c r="DS997" s="171"/>
      <c r="DT997" s="171"/>
      <c r="DU997" s="171"/>
      <c r="DV997" s="171"/>
      <c r="DW997" s="171"/>
      <c r="DX997" s="171"/>
      <c r="DY997" s="171"/>
      <c r="DZ997" s="171"/>
      <c r="EA997" s="171"/>
      <c r="EB997" s="171"/>
      <c r="EC997" s="171"/>
      <c r="ED997" s="171"/>
      <c r="EE997" s="171"/>
      <c r="EF997" s="171"/>
      <c r="EG997" s="171"/>
      <c r="EH997" s="171"/>
      <c r="EI997" s="171"/>
      <c r="EJ997" s="171"/>
      <c r="EK997" s="171"/>
      <c r="EL997" s="171"/>
      <c r="EM997" s="171"/>
      <c r="EN997" s="171"/>
    </row>
    <row r="998" spans="43:144" ht="15" x14ac:dyDescent="0.25">
      <c r="AQ998" s="171"/>
      <c r="AR998"/>
      <c r="AS998"/>
      <c r="AT998"/>
      <c r="AU998"/>
      <c r="AV998"/>
      <c r="AW998"/>
      <c r="AX998"/>
      <c r="AY998"/>
      <c r="AZ998"/>
      <c r="BA998"/>
      <c r="BB998"/>
      <c r="BC998"/>
      <c r="BD998"/>
      <c r="BE998" s="171"/>
      <c r="BF998" s="171"/>
      <c r="BG998" s="171"/>
      <c r="BH998" s="171"/>
      <c r="BI998" s="171"/>
      <c r="BJ998" s="171"/>
      <c r="BK998" s="171"/>
      <c r="BL998" s="171"/>
      <c r="BM998" s="171"/>
      <c r="BN998" s="171"/>
      <c r="BO998" s="171"/>
      <c r="BP998" s="171"/>
      <c r="BQ998" s="171"/>
      <c r="BR998" s="171"/>
      <c r="BS998" s="171"/>
      <c r="BT998" s="171"/>
      <c r="BU998" s="171"/>
      <c r="BV998" s="171"/>
      <c r="BW998" s="171"/>
      <c r="BX998" s="171"/>
      <c r="BY998" s="171"/>
      <c r="BZ998" s="171"/>
      <c r="CA998" s="171"/>
      <c r="CB998" s="171"/>
      <c r="CC998" s="171"/>
      <c r="CD998" s="171"/>
      <c r="CE998" s="171"/>
      <c r="CF998" s="171"/>
      <c r="CG998" s="171"/>
      <c r="CH998" s="171"/>
      <c r="CI998" s="171"/>
      <c r="CJ998" s="171"/>
      <c r="CK998" s="171"/>
      <c r="CL998" s="171"/>
      <c r="CM998" s="171"/>
      <c r="CN998" s="171"/>
      <c r="CO998" s="171"/>
      <c r="CP998" s="171"/>
      <c r="CQ998" s="171"/>
      <c r="CR998" s="171"/>
      <c r="CS998" s="171"/>
      <c r="CT998" s="171"/>
      <c r="CU998" s="171"/>
      <c r="CV998" s="171"/>
      <c r="CW998" s="171"/>
      <c r="CX998" s="171"/>
      <c r="CY998" s="171"/>
      <c r="CZ998" s="171"/>
      <c r="DA998" s="171"/>
      <c r="DB998" s="171"/>
      <c r="DC998" s="171"/>
      <c r="DD998" s="171"/>
      <c r="DE998" s="171"/>
      <c r="DF998" s="171"/>
      <c r="DG998" s="171"/>
      <c r="DH998" s="171"/>
      <c r="DI998" s="171"/>
      <c r="DJ998" s="171"/>
      <c r="DK998" s="171"/>
      <c r="DL998" s="171"/>
      <c r="DM998" s="171"/>
      <c r="DN998" s="171"/>
      <c r="DO998" s="171"/>
      <c r="DP998" s="171"/>
      <c r="DQ998" s="171"/>
      <c r="DR998" s="171"/>
      <c r="DS998" s="171"/>
      <c r="DT998" s="171"/>
      <c r="DU998" s="171"/>
      <c r="DV998" s="171"/>
      <c r="DW998" s="171"/>
      <c r="DX998" s="171"/>
      <c r="DY998" s="171"/>
      <c r="DZ998" s="171"/>
      <c r="EA998" s="171"/>
      <c r="EB998" s="171"/>
      <c r="EC998" s="171"/>
      <c r="ED998" s="171"/>
      <c r="EE998" s="171"/>
      <c r="EF998" s="171"/>
      <c r="EG998" s="171"/>
      <c r="EH998" s="171"/>
      <c r="EI998" s="171"/>
      <c r="EJ998" s="171"/>
      <c r="EK998" s="171"/>
      <c r="EL998" s="171"/>
      <c r="EM998" s="171"/>
      <c r="EN998" s="171"/>
    </row>
    <row r="999" spans="43:144" ht="15" x14ac:dyDescent="0.25">
      <c r="AQ999" s="171"/>
      <c r="AR999"/>
      <c r="AS999"/>
      <c r="AT999"/>
      <c r="AU999"/>
      <c r="AV999"/>
      <c r="AW999"/>
      <c r="AX999"/>
      <c r="AY999"/>
      <c r="AZ999"/>
      <c r="BA999"/>
      <c r="BB999"/>
      <c r="BC999"/>
      <c r="BD999"/>
      <c r="BE999" s="171"/>
      <c r="BF999" s="171"/>
      <c r="BG999" s="171"/>
      <c r="BH999" s="171"/>
      <c r="BI999" s="171"/>
      <c r="BJ999" s="171"/>
      <c r="BK999" s="171"/>
      <c r="BL999" s="171"/>
      <c r="BM999" s="171"/>
      <c r="BN999" s="171"/>
      <c r="BO999" s="171"/>
      <c r="BP999" s="171"/>
      <c r="BQ999" s="171"/>
      <c r="BR999" s="171"/>
      <c r="BS999" s="171"/>
      <c r="BT999" s="171"/>
      <c r="BU999" s="171"/>
      <c r="BV999" s="171"/>
      <c r="BW999" s="171"/>
      <c r="BX999" s="171"/>
      <c r="BY999" s="171"/>
      <c r="BZ999" s="171"/>
      <c r="CA999" s="171"/>
      <c r="CB999" s="171"/>
      <c r="CC999" s="171"/>
      <c r="CD999" s="171"/>
      <c r="CE999" s="171"/>
      <c r="CF999" s="171"/>
      <c r="CG999" s="171"/>
      <c r="CH999" s="171"/>
      <c r="CI999" s="171"/>
      <c r="CJ999" s="171"/>
      <c r="CK999" s="171"/>
      <c r="CL999" s="171"/>
      <c r="CM999" s="171"/>
      <c r="CN999" s="171"/>
      <c r="CO999" s="171"/>
      <c r="CP999" s="171"/>
      <c r="CQ999" s="171"/>
      <c r="CR999" s="171"/>
      <c r="CS999" s="171"/>
      <c r="CT999" s="171"/>
      <c r="CU999" s="171"/>
      <c r="CV999" s="171"/>
      <c r="CW999" s="171"/>
      <c r="CX999" s="171"/>
      <c r="CY999" s="171"/>
      <c r="CZ999" s="171"/>
      <c r="DA999" s="171"/>
      <c r="DB999" s="171"/>
      <c r="DC999" s="171"/>
      <c r="DD999" s="171"/>
      <c r="DE999" s="171"/>
      <c r="DF999" s="171"/>
      <c r="DG999" s="171"/>
      <c r="DH999" s="171"/>
      <c r="DI999" s="171"/>
      <c r="DJ999" s="171"/>
      <c r="DK999" s="171"/>
      <c r="DL999" s="171"/>
      <c r="DM999" s="171"/>
      <c r="DN999" s="171"/>
      <c r="DO999" s="171"/>
      <c r="DP999" s="171"/>
      <c r="DQ999" s="171"/>
      <c r="DR999" s="171"/>
      <c r="DS999" s="171"/>
      <c r="DT999" s="171"/>
      <c r="DU999" s="171"/>
      <c r="DV999" s="171"/>
      <c r="DW999" s="171"/>
      <c r="DX999" s="171"/>
      <c r="DY999" s="171"/>
      <c r="DZ999" s="171"/>
      <c r="EA999" s="171"/>
      <c r="EB999" s="171"/>
      <c r="EC999" s="171"/>
      <c r="ED999" s="171"/>
      <c r="EE999" s="171"/>
      <c r="EF999" s="171"/>
      <c r="EG999" s="171"/>
      <c r="EH999" s="171"/>
      <c r="EI999" s="171"/>
      <c r="EJ999" s="171"/>
      <c r="EK999" s="171"/>
      <c r="EL999" s="171"/>
      <c r="EM999" s="171"/>
      <c r="EN999" s="171"/>
    </row>
    <row r="1000" spans="43:144" ht="15" x14ac:dyDescent="0.25">
      <c r="AQ1000" s="171"/>
      <c r="AR1000"/>
      <c r="AS1000"/>
      <c r="AT1000"/>
      <c r="AU1000"/>
      <c r="AV1000"/>
      <c r="AW1000"/>
      <c r="AX1000"/>
      <c r="AY1000"/>
      <c r="AZ1000"/>
      <c r="BA1000"/>
      <c r="BB1000"/>
      <c r="BC1000"/>
      <c r="BD1000"/>
      <c r="BE1000" s="171"/>
      <c r="BF1000" s="171"/>
      <c r="BG1000" s="171"/>
      <c r="BH1000" s="171"/>
      <c r="BI1000" s="171"/>
      <c r="BJ1000" s="171"/>
      <c r="BK1000" s="171"/>
      <c r="BL1000" s="171"/>
      <c r="BM1000" s="171"/>
      <c r="BN1000" s="171"/>
      <c r="BO1000" s="171"/>
      <c r="BP1000" s="171"/>
      <c r="BQ1000" s="171"/>
      <c r="BR1000" s="171"/>
      <c r="BS1000" s="171"/>
      <c r="BT1000" s="171"/>
      <c r="BU1000" s="171"/>
      <c r="BV1000" s="171"/>
      <c r="BW1000" s="171"/>
      <c r="BX1000" s="171"/>
      <c r="BY1000" s="171"/>
      <c r="BZ1000" s="171"/>
      <c r="CA1000" s="171"/>
      <c r="CB1000" s="171"/>
      <c r="CC1000" s="171"/>
      <c r="CD1000" s="171"/>
      <c r="CE1000" s="171"/>
      <c r="CF1000" s="171"/>
      <c r="CG1000" s="171"/>
      <c r="CH1000" s="171"/>
      <c r="CI1000" s="171"/>
      <c r="CJ1000" s="171"/>
      <c r="CK1000" s="171"/>
      <c r="CL1000" s="171"/>
      <c r="CM1000" s="171"/>
      <c r="CN1000" s="171"/>
      <c r="CO1000" s="171"/>
      <c r="CP1000" s="171"/>
      <c r="CQ1000" s="171"/>
      <c r="CR1000" s="171"/>
      <c r="CS1000" s="171"/>
      <c r="CT1000" s="171"/>
      <c r="CU1000" s="171"/>
      <c r="CV1000" s="171"/>
      <c r="CW1000" s="171"/>
      <c r="CX1000" s="171"/>
      <c r="CY1000" s="171"/>
      <c r="CZ1000" s="171"/>
      <c r="DA1000" s="171"/>
      <c r="DB1000" s="171"/>
      <c r="DC1000" s="171"/>
      <c r="DD1000" s="171"/>
      <c r="DE1000" s="171"/>
      <c r="DF1000" s="171"/>
      <c r="DG1000" s="171"/>
      <c r="DH1000" s="171"/>
      <c r="DI1000" s="171"/>
      <c r="DJ1000" s="171"/>
      <c r="DK1000" s="171"/>
      <c r="DL1000" s="171"/>
      <c r="DM1000" s="171"/>
      <c r="DN1000" s="171"/>
      <c r="DO1000" s="171"/>
      <c r="DP1000" s="171"/>
      <c r="DQ1000" s="171"/>
      <c r="DR1000" s="171"/>
      <c r="DS1000" s="171"/>
      <c r="DT1000" s="171"/>
      <c r="DU1000" s="171"/>
      <c r="DV1000" s="171"/>
      <c r="DW1000" s="171"/>
      <c r="DX1000" s="171"/>
      <c r="DY1000" s="171"/>
      <c r="DZ1000" s="171"/>
      <c r="EA1000" s="171"/>
      <c r="EB1000" s="171"/>
      <c r="EC1000" s="171"/>
      <c r="ED1000" s="171"/>
      <c r="EE1000" s="171"/>
      <c r="EF1000" s="171"/>
      <c r="EG1000" s="171"/>
      <c r="EH1000" s="171"/>
      <c r="EI1000" s="171"/>
      <c r="EJ1000" s="171"/>
      <c r="EK1000" s="171"/>
      <c r="EL1000" s="171"/>
      <c r="EM1000" s="171"/>
      <c r="EN1000" s="171"/>
    </row>
    <row r="1001" spans="43:144" ht="15" x14ac:dyDescent="0.25">
      <c r="AQ1001" s="171"/>
      <c r="AR1001"/>
      <c r="AS1001"/>
      <c r="AT1001"/>
      <c r="AU1001"/>
      <c r="AV1001"/>
      <c r="AW1001"/>
      <c r="AX1001"/>
      <c r="AY1001"/>
      <c r="AZ1001"/>
      <c r="BA1001"/>
      <c r="BB1001"/>
      <c r="BC1001"/>
      <c r="BD1001"/>
      <c r="BE1001" s="171"/>
      <c r="BF1001" s="171"/>
      <c r="BG1001" s="171"/>
      <c r="BH1001" s="171"/>
      <c r="BI1001" s="171"/>
      <c r="BJ1001" s="171"/>
      <c r="BK1001" s="171"/>
      <c r="BL1001" s="171"/>
      <c r="BM1001" s="171"/>
      <c r="BN1001" s="171"/>
      <c r="BO1001" s="171"/>
      <c r="BP1001" s="171"/>
      <c r="BQ1001" s="171"/>
      <c r="BR1001" s="171"/>
      <c r="BS1001" s="171"/>
      <c r="BT1001" s="171"/>
      <c r="BU1001" s="171"/>
      <c r="BV1001" s="171"/>
      <c r="BW1001" s="171"/>
      <c r="BX1001" s="171"/>
      <c r="BY1001" s="171"/>
      <c r="BZ1001" s="171"/>
      <c r="CA1001" s="171"/>
      <c r="CB1001" s="171"/>
      <c r="CC1001" s="171"/>
      <c r="CD1001" s="171"/>
      <c r="CE1001" s="171"/>
      <c r="CF1001" s="171"/>
      <c r="CG1001" s="171"/>
      <c r="CH1001" s="171"/>
      <c r="CI1001" s="171"/>
      <c r="CJ1001" s="171"/>
      <c r="CK1001" s="171"/>
      <c r="CL1001" s="171"/>
      <c r="CM1001" s="171"/>
      <c r="CN1001" s="171"/>
      <c r="CO1001" s="171"/>
      <c r="CP1001" s="171"/>
      <c r="CQ1001" s="171"/>
      <c r="CR1001" s="171"/>
      <c r="CS1001" s="171"/>
      <c r="CT1001" s="171"/>
      <c r="CU1001" s="171"/>
      <c r="CV1001" s="171"/>
      <c r="CW1001" s="171"/>
      <c r="CX1001" s="171"/>
      <c r="CY1001" s="171"/>
      <c r="CZ1001" s="171"/>
      <c r="DA1001" s="171"/>
      <c r="DB1001" s="171"/>
      <c r="DC1001" s="171"/>
      <c r="DD1001" s="171"/>
      <c r="DE1001" s="171"/>
      <c r="DF1001" s="171"/>
      <c r="DG1001" s="171"/>
      <c r="DH1001" s="171"/>
      <c r="DI1001" s="171"/>
      <c r="DJ1001" s="171"/>
      <c r="DK1001" s="171"/>
      <c r="DL1001" s="171"/>
      <c r="DM1001" s="171"/>
      <c r="DN1001" s="171"/>
      <c r="DO1001" s="171"/>
      <c r="DP1001" s="171"/>
      <c r="DQ1001" s="171"/>
      <c r="DR1001" s="171"/>
      <c r="DS1001" s="171"/>
      <c r="DT1001" s="171"/>
      <c r="DU1001" s="171"/>
      <c r="DV1001" s="171"/>
      <c r="DW1001" s="171"/>
      <c r="DX1001" s="171"/>
      <c r="DY1001" s="171"/>
      <c r="DZ1001" s="171"/>
      <c r="EA1001" s="171"/>
      <c r="EB1001" s="171"/>
      <c r="EC1001" s="171"/>
      <c r="ED1001" s="171"/>
      <c r="EE1001" s="171"/>
      <c r="EF1001" s="171"/>
      <c r="EG1001" s="171"/>
      <c r="EH1001" s="171"/>
      <c r="EI1001" s="171"/>
      <c r="EJ1001" s="171"/>
      <c r="EK1001" s="171"/>
      <c r="EL1001" s="171"/>
      <c r="EM1001" s="171"/>
      <c r="EN1001" s="171"/>
    </row>
    <row r="1002" spans="43:144" ht="15" x14ac:dyDescent="0.25">
      <c r="AQ1002" s="171"/>
      <c r="AR1002"/>
      <c r="AS1002"/>
      <c r="AT1002"/>
      <c r="AU1002"/>
      <c r="AV1002"/>
      <c r="AW1002"/>
      <c r="AX1002"/>
      <c r="AY1002"/>
      <c r="AZ1002"/>
      <c r="BA1002"/>
      <c r="BB1002"/>
      <c r="BC1002"/>
      <c r="BD1002"/>
      <c r="BE1002" s="171"/>
      <c r="BF1002" s="171"/>
      <c r="BG1002" s="171"/>
      <c r="BH1002" s="171"/>
      <c r="BI1002" s="171"/>
      <c r="BJ1002" s="171"/>
      <c r="BK1002" s="171"/>
      <c r="BL1002" s="171"/>
      <c r="BM1002" s="171"/>
      <c r="BN1002" s="171"/>
      <c r="BO1002" s="171"/>
      <c r="BP1002" s="171"/>
      <c r="BQ1002" s="171"/>
      <c r="BR1002" s="171"/>
      <c r="BS1002" s="171"/>
      <c r="BT1002" s="171"/>
      <c r="BU1002" s="171"/>
      <c r="BV1002" s="171"/>
      <c r="BW1002" s="171"/>
      <c r="BX1002" s="171"/>
      <c r="BY1002" s="171"/>
      <c r="BZ1002" s="171"/>
      <c r="CA1002" s="171"/>
      <c r="CB1002" s="171"/>
      <c r="CC1002" s="171"/>
      <c r="CD1002" s="171"/>
      <c r="CE1002" s="171"/>
      <c r="CF1002" s="171"/>
      <c r="CG1002" s="171"/>
      <c r="CH1002" s="171"/>
      <c r="CI1002" s="171"/>
      <c r="CJ1002" s="171"/>
      <c r="CK1002" s="171"/>
      <c r="CL1002" s="171"/>
      <c r="CM1002" s="171"/>
      <c r="CN1002" s="171"/>
      <c r="CO1002" s="171"/>
      <c r="CP1002" s="171"/>
      <c r="CQ1002" s="171"/>
      <c r="CR1002" s="171"/>
      <c r="CS1002" s="171"/>
      <c r="CT1002" s="171"/>
      <c r="CU1002" s="171"/>
      <c r="CV1002" s="171"/>
      <c r="CW1002" s="171"/>
      <c r="CX1002" s="171"/>
      <c r="CY1002" s="171"/>
      <c r="CZ1002" s="171"/>
      <c r="DA1002" s="171"/>
      <c r="DB1002" s="171"/>
      <c r="DC1002" s="171"/>
      <c r="DD1002" s="171"/>
      <c r="DE1002" s="171"/>
      <c r="DF1002" s="171"/>
      <c r="DG1002" s="171"/>
      <c r="DH1002" s="171"/>
      <c r="DI1002" s="171"/>
      <c r="DJ1002" s="171"/>
      <c r="DK1002" s="171"/>
      <c r="DL1002" s="171"/>
      <c r="DM1002" s="171"/>
      <c r="DN1002" s="171"/>
      <c r="DO1002" s="171"/>
      <c r="DP1002" s="171"/>
      <c r="DQ1002" s="171"/>
      <c r="DR1002" s="171"/>
      <c r="DS1002" s="171"/>
      <c r="DT1002" s="171"/>
      <c r="DU1002" s="171"/>
      <c r="DV1002" s="171"/>
      <c r="DW1002" s="171"/>
      <c r="DX1002" s="171"/>
      <c r="DY1002" s="171"/>
      <c r="DZ1002" s="171"/>
      <c r="EA1002" s="171"/>
      <c r="EB1002" s="171"/>
      <c r="EC1002" s="171"/>
      <c r="ED1002" s="171"/>
      <c r="EE1002" s="171"/>
      <c r="EF1002" s="171"/>
      <c r="EG1002" s="171"/>
      <c r="EH1002" s="171"/>
      <c r="EI1002" s="171"/>
      <c r="EJ1002" s="171"/>
      <c r="EK1002" s="171"/>
      <c r="EL1002" s="171"/>
      <c r="EM1002" s="171"/>
      <c r="EN1002" s="171"/>
    </row>
    <row r="1003" spans="43:144" ht="15" x14ac:dyDescent="0.25">
      <c r="AQ1003" s="171"/>
      <c r="AR1003"/>
      <c r="AS1003"/>
      <c r="AT1003"/>
      <c r="AU1003"/>
      <c r="AV1003"/>
      <c r="AW1003"/>
      <c r="AX1003"/>
      <c r="AY1003"/>
      <c r="AZ1003"/>
      <c r="BA1003"/>
      <c r="BB1003"/>
      <c r="BC1003"/>
      <c r="BD1003"/>
      <c r="BE1003" s="171"/>
      <c r="BF1003" s="171"/>
      <c r="BG1003" s="171"/>
      <c r="BH1003" s="171"/>
      <c r="BI1003" s="171"/>
      <c r="BJ1003" s="171"/>
      <c r="BK1003" s="171"/>
      <c r="BL1003" s="171"/>
      <c r="BM1003" s="171"/>
      <c r="BN1003" s="171"/>
      <c r="BO1003" s="171"/>
      <c r="BP1003" s="171"/>
      <c r="BQ1003" s="171"/>
      <c r="BR1003" s="171"/>
      <c r="BS1003" s="171"/>
      <c r="BT1003" s="171"/>
      <c r="BU1003" s="171"/>
      <c r="BV1003" s="171"/>
      <c r="BW1003" s="171"/>
      <c r="BX1003" s="171"/>
      <c r="BY1003" s="171"/>
      <c r="BZ1003" s="171"/>
      <c r="CA1003" s="171"/>
      <c r="CB1003" s="171"/>
      <c r="CC1003" s="171"/>
      <c r="CD1003" s="171"/>
      <c r="CE1003" s="171"/>
      <c r="CF1003" s="171"/>
      <c r="CG1003" s="171"/>
      <c r="CH1003" s="171"/>
      <c r="CI1003" s="171"/>
      <c r="CJ1003" s="171"/>
      <c r="CK1003" s="171"/>
      <c r="CL1003" s="171"/>
      <c r="CM1003" s="171"/>
      <c r="CN1003" s="171"/>
      <c r="CO1003" s="171"/>
      <c r="CP1003" s="171"/>
      <c r="CQ1003" s="171"/>
      <c r="CR1003" s="171"/>
      <c r="CS1003" s="171"/>
      <c r="CT1003" s="171"/>
      <c r="CU1003" s="171"/>
      <c r="CV1003" s="171"/>
      <c r="CW1003" s="171"/>
      <c r="CX1003" s="171"/>
      <c r="CY1003" s="171"/>
      <c r="CZ1003" s="171"/>
      <c r="DA1003" s="171"/>
      <c r="DB1003" s="171"/>
      <c r="DC1003" s="171"/>
      <c r="DD1003" s="171"/>
      <c r="DE1003" s="171"/>
      <c r="DF1003" s="171"/>
      <c r="DG1003" s="171"/>
      <c r="DH1003" s="171"/>
      <c r="DI1003" s="171"/>
      <c r="DJ1003" s="171"/>
      <c r="DK1003" s="171"/>
      <c r="DL1003" s="171"/>
      <c r="DM1003" s="171"/>
      <c r="DN1003" s="171"/>
      <c r="DO1003" s="171"/>
      <c r="DP1003" s="171"/>
      <c r="DQ1003" s="171"/>
      <c r="DR1003" s="171"/>
      <c r="DS1003" s="171"/>
      <c r="DT1003" s="171"/>
      <c r="DU1003" s="171"/>
      <c r="DV1003" s="171"/>
      <c r="DW1003" s="171"/>
      <c r="DX1003" s="171"/>
      <c r="DY1003" s="171"/>
      <c r="DZ1003" s="171"/>
      <c r="EA1003" s="171"/>
      <c r="EB1003" s="171"/>
      <c r="EC1003" s="171"/>
      <c r="ED1003" s="171"/>
      <c r="EE1003" s="171"/>
      <c r="EF1003" s="171"/>
      <c r="EG1003" s="171"/>
      <c r="EH1003" s="171"/>
      <c r="EI1003" s="171"/>
      <c r="EJ1003" s="171"/>
      <c r="EK1003" s="171"/>
      <c r="EL1003" s="171"/>
      <c r="EM1003" s="171"/>
      <c r="EN1003" s="171"/>
    </row>
    <row r="1004" spans="43:144" ht="15" x14ac:dyDescent="0.25">
      <c r="AQ1004" s="171"/>
      <c r="AR1004"/>
      <c r="AS1004"/>
      <c r="AT1004"/>
      <c r="AU1004"/>
      <c r="AV1004"/>
      <c r="AW1004"/>
      <c r="AX1004"/>
      <c r="AY1004"/>
      <c r="AZ1004"/>
      <c r="BA1004"/>
      <c r="BB1004"/>
      <c r="BC1004"/>
      <c r="BD1004"/>
      <c r="BE1004" s="171"/>
      <c r="BF1004" s="171"/>
      <c r="BG1004" s="171"/>
      <c r="BH1004" s="171"/>
      <c r="BI1004" s="171"/>
      <c r="BJ1004" s="171"/>
      <c r="BK1004" s="171"/>
      <c r="BL1004" s="171"/>
      <c r="BM1004" s="171"/>
      <c r="BN1004" s="171"/>
      <c r="BO1004" s="171"/>
      <c r="BP1004" s="171"/>
      <c r="BQ1004" s="171"/>
      <c r="BR1004" s="171"/>
      <c r="BS1004" s="171"/>
      <c r="BT1004" s="171"/>
      <c r="BU1004" s="171"/>
      <c r="BV1004" s="171"/>
      <c r="BW1004" s="171"/>
      <c r="BX1004" s="171"/>
      <c r="BY1004" s="171"/>
      <c r="BZ1004" s="171"/>
      <c r="CA1004" s="171"/>
      <c r="CB1004" s="171"/>
      <c r="CC1004" s="171"/>
      <c r="CD1004" s="171"/>
      <c r="CE1004" s="171"/>
      <c r="CF1004" s="171"/>
      <c r="CG1004" s="171"/>
      <c r="CH1004" s="171"/>
      <c r="CI1004" s="171"/>
      <c r="CJ1004" s="171"/>
      <c r="CK1004" s="171"/>
      <c r="CL1004" s="171"/>
      <c r="CM1004" s="171"/>
      <c r="CN1004" s="171"/>
      <c r="CO1004" s="171"/>
      <c r="CP1004" s="171"/>
      <c r="CQ1004" s="171"/>
      <c r="CR1004" s="171"/>
      <c r="CS1004" s="171"/>
      <c r="CT1004" s="171"/>
      <c r="CU1004" s="171"/>
      <c r="CV1004" s="171"/>
      <c r="CW1004" s="171"/>
      <c r="CX1004" s="171"/>
      <c r="CY1004" s="171"/>
      <c r="CZ1004" s="171"/>
      <c r="DA1004" s="171"/>
      <c r="DB1004" s="171"/>
      <c r="DC1004" s="171"/>
      <c r="DD1004" s="171"/>
      <c r="DE1004" s="171"/>
      <c r="DF1004" s="171"/>
      <c r="DG1004" s="171"/>
      <c r="DH1004" s="171"/>
      <c r="DI1004" s="171"/>
      <c r="DJ1004" s="171"/>
      <c r="DK1004" s="171"/>
      <c r="DL1004" s="171"/>
      <c r="DM1004" s="171"/>
      <c r="DN1004" s="171"/>
      <c r="DO1004" s="171"/>
      <c r="DP1004" s="171"/>
      <c r="DQ1004" s="171"/>
      <c r="DR1004" s="171"/>
      <c r="DS1004" s="171"/>
      <c r="DT1004" s="171"/>
      <c r="DU1004" s="171"/>
      <c r="DV1004" s="171"/>
      <c r="DW1004" s="171"/>
      <c r="DX1004" s="171"/>
      <c r="DY1004" s="171"/>
      <c r="DZ1004" s="171"/>
      <c r="EA1004" s="171"/>
      <c r="EB1004" s="171"/>
      <c r="EC1004" s="171"/>
      <c r="ED1004" s="171"/>
      <c r="EE1004" s="171"/>
      <c r="EF1004" s="171"/>
      <c r="EG1004" s="171"/>
      <c r="EH1004" s="171"/>
      <c r="EI1004" s="171"/>
      <c r="EJ1004" s="171"/>
      <c r="EK1004" s="171"/>
      <c r="EL1004" s="171"/>
      <c r="EM1004" s="171"/>
      <c r="EN1004" s="171"/>
    </row>
    <row r="1005" spans="43:144" ht="15" x14ac:dyDescent="0.25">
      <c r="AQ1005" s="171"/>
      <c r="AR1005"/>
      <c r="AS1005"/>
      <c r="AT1005"/>
      <c r="AU1005"/>
      <c r="AV1005"/>
      <c r="AW1005"/>
      <c r="AX1005"/>
      <c r="AY1005"/>
      <c r="AZ1005"/>
      <c r="BA1005"/>
      <c r="BB1005"/>
      <c r="BC1005"/>
      <c r="BD1005"/>
      <c r="BE1005" s="171"/>
      <c r="BF1005" s="171"/>
      <c r="BG1005" s="171"/>
      <c r="BH1005" s="171"/>
      <c r="BI1005" s="171"/>
      <c r="BJ1005" s="171"/>
      <c r="BK1005" s="171"/>
      <c r="BL1005" s="171"/>
      <c r="BM1005" s="171"/>
      <c r="BN1005" s="171"/>
      <c r="BO1005" s="171"/>
      <c r="BP1005" s="171"/>
      <c r="BQ1005" s="171"/>
      <c r="BR1005" s="171"/>
      <c r="BS1005" s="171"/>
      <c r="BT1005" s="171"/>
      <c r="BU1005" s="171"/>
      <c r="BV1005" s="171"/>
      <c r="BW1005" s="171"/>
      <c r="BX1005" s="171"/>
      <c r="BY1005" s="171"/>
      <c r="BZ1005" s="171"/>
      <c r="CA1005" s="171"/>
      <c r="CB1005" s="171"/>
      <c r="CC1005" s="171"/>
      <c r="CD1005" s="171"/>
      <c r="CE1005" s="171"/>
      <c r="CF1005" s="171"/>
      <c r="CG1005" s="171"/>
      <c r="CH1005" s="171"/>
      <c r="CI1005" s="171"/>
      <c r="CJ1005" s="171"/>
      <c r="CK1005" s="171"/>
      <c r="CL1005" s="171"/>
      <c r="CM1005" s="171"/>
      <c r="CN1005" s="171"/>
      <c r="CO1005" s="171"/>
      <c r="CP1005" s="171"/>
      <c r="CQ1005" s="171"/>
      <c r="CR1005" s="171"/>
      <c r="CS1005" s="171"/>
      <c r="CT1005" s="171"/>
      <c r="CU1005" s="171"/>
      <c r="CV1005" s="171"/>
      <c r="CW1005" s="171"/>
      <c r="CX1005" s="171"/>
      <c r="CY1005" s="171"/>
      <c r="CZ1005" s="171"/>
      <c r="DA1005" s="171"/>
      <c r="DB1005" s="171"/>
      <c r="DC1005" s="171"/>
      <c r="DD1005" s="171"/>
      <c r="DE1005" s="171"/>
      <c r="DF1005" s="171"/>
      <c r="DG1005" s="171"/>
      <c r="DH1005" s="171"/>
      <c r="DI1005" s="171"/>
      <c r="DJ1005" s="171"/>
      <c r="DK1005" s="171"/>
      <c r="DL1005" s="171"/>
      <c r="DM1005" s="171"/>
      <c r="DN1005" s="171"/>
      <c r="DO1005" s="171"/>
      <c r="DP1005" s="171"/>
      <c r="DQ1005" s="171"/>
      <c r="DR1005" s="171"/>
      <c r="DS1005" s="171"/>
      <c r="DT1005" s="171"/>
      <c r="DU1005" s="171"/>
      <c r="DV1005" s="171"/>
      <c r="DW1005" s="171"/>
      <c r="DX1005" s="171"/>
      <c r="DY1005" s="171"/>
      <c r="DZ1005" s="171"/>
      <c r="EA1005" s="171"/>
      <c r="EB1005" s="171"/>
      <c r="EC1005" s="171"/>
      <c r="ED1005" s="171"/>
      <c r="EE1005" s="171"/>
      <c r="EF1005" s="171"/>
      <c r="EG1005" s="171"/>
      <c r="EH1005" s="171"/>
      <c r="EI1005" s="171"/>
      <c r="EJ1005" s="171"/>
      <c r="EK1005" s="171"/>
      <c r="EL1005" s="171"/>
      <c r="EM1005" s="171"/>
      <c r="EN1005" s="171"/>
    </row>
    <row r="1006" spans="43:144" ht="15" x14ac:dyDescent="0.25">
      <c r="AQ1006" s="171"/>
      <c r="AR1006"/>
      <c r="AS1006"/>
      <c r="AT1006"/>
      <c r="AU1006"/>
      <c r="AV1006"/>
      <c r="AW1006"/>
      <c r="AX1006"/>
      <c r="AY1006"/>
      <c r="AZ1006"/>
      <c r="BA1006"/>
      <c r="BB1006"/>
      <c r="BC1006"/>
      <c r="BD1006"/>
      <c r="BE1006" s="171"/>
      <c r="BF1006" s="171"/>
      <c r="BG1006" s="171"/>
      <c r="BH1006" s="171"/>
      <c r="BI1006" s="171"/>
      <c r="BJ1006" s="171"/>
      <c r="BK1006" s="171"/>
      <c r="BL1006" s="171"/>
      <c r="BM1006" s="171"/>
      <c r="BN1006" s="171"/>
      <c r="BO1006" s="171"/>
      <c r="BP1006" s="171"/>
      <c r="BQ1006" s="171"/>
      <c r="BR1006" s="171"/>
      <c r="BS1006" s="171"/>
      <c r="BT1006" s="171"/>
      <c r="BU1006" s="171"/>
      <c r="BV1006" s="171"/>
      <c r="BW1006" s="171"/>
      <c r="BX1006" s="171"/>
      <c r="BY1006" s="171"/>
      <c r="BZ1006" s="171"/>
      <c r="CA1006" s="171"/>
      <c r="CB1006" s="171"/>
      <c r="CC1006" s="171"/>
      <c r="CD1006" s="171"/>
      <c r="CE1006" s="171"/>
      <c r="CF1006" s="171"/>
      <c r="CG1006" s="171"/>
      <c r="CH1006" s="171"/>
      <c r="CI1006" s="171"/>
      <c r="CJ1006" s="171"/>
      <c r="CK1006" s="171"/>
      <c r="CL1006" s="171"/>
      <c r="CM1006" s="171"/>
      <c r="CN1006" s="171"/>
      <c r="CO1006" s="171"/>
      <c r="CP1006" s="171"/>
      <c r="CQ1006" s="171"/>
      <c r="CR1006" s="171"/>
      <c r="CS1006" s="171"/>
      <c r="CT1006" s="171"/>
      <c r="CU1006" s="171"/>
      <c r="CV1006" s="171"/>
      <c r="CW1006" s="171"/>
      <c r="CX1006" s="171"/>
      <c r="CY1006" s="171"/>
      <c r="CZ1006" s="171"/>
      <c r="DA1006" s="171"/>
      <c r="DB1006" s="171"/>
      <c r="DC1006" s="171"/>
      <c r="DD1006" s="171"/>
      <c r="DE1006" s="171"/>
      <c r="DF1006" s="171"/>
      <c r="DG1006" s="171"/>
      <c r="DH1006" s="171"/>
      <c r="DI1006" s="171"/>
      <c r="DJ1006" s="171"/>
      <c r="DK1006" s="171"/>
      <c r="DL1006" s="171"/>
      <c r="DM1006" s="171"/>
      <c r="DN1006" s="171"/>
      <c r="DO1006" s="171"/>
      <c r="DP1006" s="171"/>
      <c r="DQ1006" s="171"/>
      <c r="DR1006" s="171"/>
      <c r="DS1006" s="171"/>
      <c r="DT1006" s="171"/>
      <c r="DU1006" s="171"/>
      <c r="DV1006" s="171"/>
      <c r="DW1006" s="171"/>
      <c r="DX1006" s="171"/>
      <c r="DY1006" s="171"/>
      <c r="DZ1006" s="171"/>
      <c r="EA1006" s="171"/>
      <c r="EB1006" s="171"/>
      <c r="EC1006" s="171"/>
      <c r="ED1006" s="171"/>
      <c r="EE1006" s="171"/>
      <c r="EF1006" s="171"/>
      <c r="EG1006" s="171"/>
      <c r="EH1006" s="171"/>
      <c r="EI1006" s="171"/>
      <c r="EJ1006" s="171"/>
      <c r="EK1006" s="171"/>
      <c r="EL1006" s="171"/>
      <c r="EM1006" s="171"/>
      <c r="EN1006" s="171"/>
    </row>
    <row r="1007" spans="43:144" ht="15" x14ac:dyDescent="0.25">
      <c r="AQ1007" s="171"/>
      <c r="AR1007"/>
      <c r="AS1007"/>
      <c r="AT1007"/>
      <c r="AU1007"/>
      <c r="AV1007"/>
      <c r="AW1007"/>
      <c r="AX1007"/>
      <c r="AY1007"/>
      <c r="AZ1007"/>
      <c r="BA1007"/>
      <c r="BB1007"/>
      <c r="BC1007"/>
      <c r="BD1007"/>
      <c r="BE1007" s="171"/>
      <c r="BF1007" s="171"/>
      <c r="BG1007" s="171"/>
      <c r="BH1007" s="171"/>
      <c r="BI1007" s="171"/>
      <c r="BJ1007" s="171"/>
      <c r="BK1007" s="171"/>
      <c r="BL1007" s="171"/>
      <c r="BM1007" s="171"/>
      <c r="BN1007" s="171"/>
      <c r="BO1007" s="171"/>
      <c r="BP1007" s="171"/>
      <c r="BQ1007" s="171"/>
      <c r="BR1007" s="171"/>
      <c r="BS1007" s="171"/>
      <c r="BT1007" s="171"/>
      <c r="BU1007" s="171"/>
      <c r="BV1007" s="171"/>
      <c r="BW1007" s="171"/>
      <c r="BX1007" s="171"/>
      <c r="BY1007" s="171"/>
      <c r="BZ1007" s="171"/>
      <c r="CA1007" s="171"/>
      <c r="CB1007" s="171"/>
      <c r="CC1007" s="171"/>
      <c r="CD1007" s="171"/>
      <c r="CE1007" s="171"/>
      <c r="CF1007" s="171"/>
      <c r="CG1007" s="171"/>
      <c r="CH1007" s="171"/>
      <c r="CI1007" s="171"/>
      <c r="CJ1007" s="171"/>
      <c r="CK1007" s="171"/>
      <c r="CL1007" s="171"/>
      <c r="CM1007" s="171"/>
      <c r="CN1007" s="171"/>
      <c r="CO1007" s="171"/>
      <c r="CP1007" s="171"/>
      <c r="CQ1007" s="171"/>
      <c r="CR1007" s="171"/>
      <c r="CS1007" s="171"/>
      <c r="CT1007" s="171"/>
      <c r="CU1007" s="171"/>
      <c r="CV1007" s="171"/>
      <c r="CW1007" s="171"/>
      <c r="CX1007" s="171"/>
      <c r="CY1007" s="171"/>
      <c r="CZ1007" s="171"/>
      <c r="DA1007" s="171"/>
      <c r="DB1007" s="171"/>
      <c r="DC1007" s="171"/>
      <c r="DD1007" s="171"/>
      <c r="DE1007" s="171"/>
      <c r="DF1007" s="171"/>
      <c r="DG1007" s="171"/>
      <c r="DH1007" s="171"/>
      <c r="DI1007" s="171"/>
      <c r="DJ1007" s="171"/>
      <c r="DK1007" s="171"/>
      <c r="DL1007" s="171"/>
      <c r="DM1007" s="171"/>
      <c r="DN1007" s="171"/>
      <c r="DO1007" s="171"/>
      <c r="DP1007" s="171"/>
      <c r="DQ1007" s="171"/>
      <c r="DR1007" s="171"/>
      <c r="DS1007" s="171"/>
      <c r="DT1007" s="171"/>
      <c r="DU1007" s="171"/>
      <c r="DV1007" s="171"/>
      <c r="DW1007" s="171"/>
      <c r="DX1007" s="171"/>
      <c r="DY1007" s="171"/>
      <c r="DZ1007" s="171"/>
      <c r="EA1007" s="171"/>
      <c r="EB1007" s="171"/>
      <c r="EC1007" s="171"/>
      <c r="ED1007" s="171"/>
      <c r="EE1007" s="171"/>
      <c r="EF1007" s="171"/>
      <c r="EG1007" s="171"/>
      <c r="EH1007" s="171"/>
      <c r="EI1007" s="171"/>
      <c r="EJ1007" s="171"/>
      <c r="EK1007" s="171"/>
      <c r="EL1007" s="171"/>
      <c r="EM1007" s="171"/>
      <c r="EN1007" s="171"/>
    </row>
    <row r="1008" spans="43:144" ht="15" x14ac:dyDescent="0.25">
      <c r="AQ1008" s="171"/>
      <c r="AR1008"/>
      <c r="AS1008"/>
      <c r="AT1008"/>
      <c r="AU1008"/>
      <c r="AV1008"/>
      <c r="AW1008"/>
      <c r="AX1008"/>
      <c r="AY1008"/>
      <c r="AZ1008"/>
      <c r="BA1008"/>
      <c r="BB1008"/>
      <c r="BC1008"/>
      <c r="BD1008"/>
      <c r="BE1008" s="171"/>
      <c r="BF1008" s="171"/>
      <c r="BG1008" s="171"/>
      <c r="BH1008" s="171"/>
      <c r="BI1008" s="171"/>
      <c r="BJ1008" s="171"/>
      <c r="BK1008" s="171"/>
      <c r="BL1008" s="171"/>
      <c r="BM1008" s="171"/>
      <c r="BN1008" s="171"/>
      <c r="BO1008" s="171"/>
      <c r="BP1008" s="171"/>
      <c r="BQ1008" s="171"/>
      <c r="BR1008" s="171"/>
      <c r="BS1008" s="171"/>
      <c r="BT1008" s="171"/>
      <c r="BU1008" s="171"/>
      <c r="BV1008" s="171"/>
      <c r="BW1008" s="171"/>
      <c r="BX1008" s="171"/>
      <c r="BY1008" s="171"/>
      <c r="BZ1008" s="171"/>
      <c r="CA1008" s="171"/>
      <c r="CB1008" s="171"/>
      <c r="CC1008" s="171"/>
      <c r="CD1008" s="171"/>
      <c r="CE1008" s="171"/>
      <c r="CF1008" s="171"/>
      <c r="CG1008" s="171"/>
      <c r="CH1008" s="171"/>
      <c r="CI1008" s="171"/>
      <c r="CJ1008" s="171"/>
      <c r="CK1008" s="171"/>
      <c r="CL1008" s="171"/>
      <c r="CM1008" s="171"/>
      <c r="CN1008" s="171"/>
      <c r="CO1008" s="171"/>
      <c r="CP1008" s="171"/>
      <c r="CQ1008" s="171"/>
      <c r="CR1008" s="171"/>
      <c r="CS1008" s="171"/>
      <c r="CT1008" s="171"/>
      <c r="CU1008" s="171"/>
      <c r="CV1008" s="171"/>
      <c r="CW1008" s="171"/>
      <c r="CX1008" s="171"/>
      <c r="CY1008" s="171"/>
      <c r="CZ1008" s="171"/>
      <c r="DA1008" s="171"/>
      <c r="DB1008" s="171"/>
      <c r="DC1008" s="171"/>
      <c r="DD1008" s="171"/>
      <c r="DE1008" s="171"/>
      <c r="DF1008" s="171"/>
      <c r="DG1008" s="171"/>
      <c r="DH1008" s="171"/>
      <c r="DI1008" s="171"/>
      <c r="DJ1008" s="171"/>
      <c r="DK1008" s="171"/>
      <c r="DL1008" s="171"/>
      <c r="DM1008" s="171"/>
      <c r="DN1008" s="171"/>
      <c r="DO1008" s="171"/>
      <c r="DP1008" s="171"/>
      <c r="DQ1008" s="171"/>
      <c r="DR1008" s="171"/>
      <c r="DS1008" s="171"/>
      <c r="DT1008" s="171"/>
      <c r="DU1008" s="171"/>
      <c r="DV1008" s="171"/>
      <c r="DW1008" s="171"/>
      <c r="DX1008" s="171"/>
      <c r="DY1008" s="171"/>
      <c r="DZ1008" s="171"/>
      <c r="EA1008" s="171"/>
      <c r="EB1008" s="171"/>
      <c r="EC1008" s="171"/>
      <c r="ED1008" s="171"/>
      <c r="EE1008" s="171"/>
      <c r="EF1008" s="171"/>
      <c r="EG1008" s="171"/>
      <c r="EH1008" s="171"/>
      <c r="EI1008" s="171"/>
      <c r="EJ1008" s="171"/>
      <c r="EK1008" s="171"/>
      <c r="EL1008" s="171"/>
      <c r="EM1008" s="171"/>
      <c r="EN1008" s="171"/>
    </row>
    <row r="1009" spans="43:144" ht="15" x14ac:dyDescent="0.25">
      <c r="AQ1009" s="171"/>
      <c r="AR1009"/>
      <c r="AS1009"/>
      <c r="AT1009"/>
      <c r="AU1009"/>
      <c r="AV1009"/>
      <c r="AW1009"/>
      <c r="AX1009"/>
      <c r="AY1009"/>
      <c r="AZ1009"/>
      <c r="BA1009"/>
      <c r="BB1009"/>
      <c r="BC1009"/>
      <c r="BD1009"/>
      <c r="BE1009" s="171"/>
      <c r="BF1009" s="171"/>
      <c r="BG1009" s="171"/>
      <c r="BH1009" s="171"/>
      <c r="BI1009" s="171"/>
      <c r="BJ1009" s="171"/>
      <c r="BK1009" s="171"/>
      <c r="BL1009" s="171"/>
      <c r="BM1009" s="171"/>
      <c r="BN1009" s="171"/>
      <c r="BO1009" s="171"/>
      <c r="BP1009" s="171"/>
      <c r="BQ1009" s="171"/>
      <c r="BR1009" s="171"/>
      <c r="BS1009" s="171"/>
      <c r="BT1009" s="171"/>
      <c r="BU1009" s="171"/>
      <c r="BV1009" s="171"/>
      <c r="BW1009" s="171"/>
      <c r="BX1009" s="171"/>
      <c r="BY1009" s="171"/>
      <c r="BZ1009" s="171"/>
      <c r="CA1009" s="171"/>
      <c r="CB1009" s="171"/>
      <c r="CC1009" s="171"/>
      <c r="CD1009" s="171"/>
      <c r="CE1009" s="171"/>
      <c r="CF1009" s="171"/>
      <c r="CG1009" s="171"/>
      <c r="CH1009" s="171"/>
      <c r="CI1009" s="171"/>
      <c r="CJ1009" s="171"/>
      <c r="CK1009" s="171"/>
      <c r="CL1009" s="171"/>
      <c r="CM1009" s="171"/>
      <c r="CN1009" s="171"/>
      <c r="CO1009" s="171"/>
      <c r="CP1009" s="171"/>
      <c r="CQ1009" s="171"/>
      <c r="CR1009" s="171"/>
      <c r="CS1009" s="171"/>
      <c r="CT1009" s="171"/>
      <c r="CU1009" s="171"/>
      <c r="CV1009" s="171"/>
      <c r="CW1009" s="171"/>
      <c r="CX1009" s="171"/>
      <c r="CY1009" s="171"/>
      <c r="CZ1009" s="171"/>
      <c r="DA1009" s="171"/>
      <c r="DB1009" s="171"/>
      <c r="DC1009" s="171"/>
      <c r="DD1009" s="171"/>
      <c r="DE1009" s="171"/>
      <c r="DF1009" s="171"/>
      <c r="DG1009" s="171"/>
      <c r="DH1009" s="171"/>
      <c r="DI1009" s="171"/>
      <c r="DJ1009" s="171"/>
      <c r="DK1009" s="171"/>
      <c r="DL1009" s="171"/>
      <c r="DM1009" s="171"/>
      <c r="DN1009" s="171"/>
      <c r="DO1009" s="171"/>
      <c r="DP1009" s="171"/>
      <c r="DQ1009" s="171"/>
      <c r="DR1009" s="171"/>
      <c r="DS1009" s="171"/>
      <c r="DT1009" s="171"/>
      <c r="DU1009" s="171"/>
      <c r="DV1009" s="171"/>
      <c r="DW1009" s="171"/>
      <c r="DX1009" s="171"/>
      <c r="DY1009" s="171"/>
      <c r="DZ1009" s="171"/>
      <c r="EA1009" s="171"/>
      <c r="EB1009" s="171"/>
      <c r="EC1009" s="171"/>
      <c r="ED1009" s="171"/>
      <c r="EE1009" s="171"/>
      <c r="EF1009" s="171"/>
      <c r="EG1009" s="171"/>
      <c r="EH1009" s="171"/>
      <c r="EI1009" s="171"/>
      <c r="EJ1009" s="171"/>
      <c r="EK1009" s="171"/>
      <c r="EL1009" s="171"/>
      <c r="EM1009" s="171"/>
      <c r="EN1009" s="171"/>
    </row>
    <row r="1010" spans="43:144" ht="15" x14ac:dyDescent="0.25">
      <c r="AQ1010" s="171"/>
      <c r="AR1010"/>
      <c r="AS1010"/>
      <c r="AT1010"/>
      <c r="AU1010"/>
      <c r="AV1010"/>
      <c r="AW1010"/>
      <c r="AX1010"/>
      <c r="AY1010"/>
      <c r="AZ1010"/>
      <c r="BA1010"/>
      <c r="BB1010"/>
      <c r="BC1010"/>
      <c r="BD1010"/>
      <c r="BE1010" s="171"/>
      <c r="BF1010" s="171"/>
      <c r="BG1010" s="171"/>
      <c r="BH1010" s="171"/>
      <c r="BI1010" s="171"/>
      <c r="BJ1010" s="171"/>
      <c r="BK1010" s="171"/>
      <c r="BL1010" s="171"/>
      <c r="BM1010" s="171"/>
      <c r="BN1010" s="171"/>
      <c r="BO1010" s="171"/>
      <c r="BP1010" s="171"/>
      <c r="BQ1010" s="171"/>
      <c r="BR1010" s="171"/>
      <c r="BS1010" s="171"/>
      <c r="BT1010" s="171"/>
      <c r="BU1010" s="171"/>
      <c r="BV1010" s="171"/>
      <c r="BW1010" s="171"/>
      <c r="BX1010" s="171"/>
      <c r="BY1010" s="171"/>
      <c r="BZ1010" s="171"/>
      <c r="CA1010" s="171"/>
      <c r="CB1010" s="171"/>
      <c r="CC1010" s="171"/>
      <c r="CD1010" s="171"/>
      <c r="CE1010" s="171"/>
      <c r="CF1010" s="171"/>
      <c r="CG1010" s="171"/>
      <c r="CH1010" s="171"/>
      <c r="CI1010" s="171"/>
      <c r="CJ1010" s="171"/>
      <c r="CK1010" s="171"/>
      <c r="CL1010" s="171"/>
      <c r="CM1010" s="171"/>
      <c r="CN1010" s="171"/>
      <c r="CO1010" s="171"/>
      <c r="CP1010" s="171"/>
      <c r="CQ1010" s="171"/>
      <c r="CR1010" s="171"/>
      <c r="CS1010" s="171"/>
      <c r="CT1010" s="171"/>
      <c r="CU1010" s="171"/>
      <c r="CV1010" s="171"/>
      <c r="CW1010" s="171"/>
      <c r="CX1010" s="171"/>
      <c r="CY1010" s="171"/>
      <c r="CZ1010" s="171"/>
      <c r="DA1010" s="171"/>
      <c r="DB1010" s="171"/>
      <c r="DC1010" s="171"/>
      <c r="DD1010" s="171"/>
      <c r="DE1010" s="171"/>
      <c r="DF1010" s="171"/>
      <c r="DG1010" s="171"/>
      <c r="DH1010" s="171"/>
      <c r="DI1010" s="171"/>
      <c r="DJ1010" s="171"/>
      <c r="DK1010" s="171"/>
      <c r="DL1010" s="171"/>
      <c r="DM1010" s="171"/>
      <c r="DN1010" s="171"/>
      <c r="DO1010" s="171"/>
      <c r="DP1010" s="171"/>
      <c r="DQ1010" s="171"/>
      <c r="DR1010" s="171"/>
      <c r="DS1010" s="171"/>
      <c r="DT1010" s="171"/>
      <c r="DU1010" s="171"/>
      <c r="DV1010" s="171"/>
      <c r="DW1010" s="171"/>
      <c r="DX1010" s="171"/>
      <c r="DY1010" s="171"/>
      <c r="DZ1010" s="171"/>
      <c r="EA1010" s="171"/>
      <c r="EB1010" s="171"/>
      <c r="EC1010" s="171"/>
      <c r="ED1010" s="171"/>
      <c r="EE1010" s="171"/>
      <c r="EF1010" s="171"/>
      <c r="EG1010" s="171"/>
      <c r="EH1010" s="171"/>
      <c r="EI1010" s="171"/>
      <c r="EJ1010" s="171"/>
      <c r="EK1010" s="171"/>
      <c r="EL1010" s="171"/>
      <c r="EM1010" s="171"/>
      <c r="EN1010" s="171"/>
    </row>
    <row r="1011" spans="43:144" ht="15" x14ac:dyDescent="0.25">
      <c r="AQ1011" s="171"/>
      <c r="AR1011"/>
      <c r="AS1011"/>
      <c r="AT1011"/>
      <c r="AU1011"/>
      <c r="AV1011"/>
      <c r="AW1011"/>
      <c r="AX1011"/>
      <c r="AY1011"/>
      <c r="AZ1011"/>
      <c r="BA1011"/>
      <c r="BB1011"/>
      <c r="BC1011"/>
      <c r="BD1011"/>
      <c r="BE1011" s="171"/>
      <c r="BF1011" s="171"/>
      <c r="BG1011" s="171"/>
      <c r="BH1011" s="171"/>
      <c r="BI1011" s="171"/>
      <c r="BJ1011" s="171"/>
      <c r="BK1011" s="171"/>
      <c r="BL1011" s="171"/>
      <c r="BM1011" s="171"/>
      <c r="BN1011" s="171"/>
      <c r="BO1011" s="171"/>
      <c r="BP1011" s="171"/>
      <c r="BQ1011" s="171"/>
      <c r="BR1011" s="171"/>
      <c r="BS1011" s="171"/>
      <c r="BT1011" s="171"/>
      <c r="BU1011" s="171"/>
      <c r="BV1011" s="171"/>
      <c r="BW1011" s="171"/>
      <c r="BX1011" s="171"/>
      <c r="BY1011" s="171"/>
      <c r="BZ1011" s="171"/>
      <c r="CA1011" s="171"/>
      <c r="CB1011" s="171"/>
      <c r="CC1011" s="171"/>
      <c r="CD1011" s="171"/>
      <c r="CE1011" s="171"/>
      <c r="CF1011" s="171"/>
      <c r="CG1011" s="171"/>
      <c r="CH1011" s="171"/>
      <c r="CI1011" s="171"/>
      <c r="CJ1011" s="171"/>
      <c r="CK1011" s="171"/>
      <c r="CL1011" s="171"/>
      <c r="CM1011" s="171"/>
      <c r="CN1011" s="171"/>
      <c r="CO1011" s="171"/>
      <c r="CP1011" s="171"/>
      <c r="CQ1011" s="171"/>
      <c r="CR1011" s="171"/>
      <c r="CS1011" s="171"/>
      <c r="CT1011" s="171"/>
      <c r="CU1011" s="171"/>
      <c r="CV1011" s="171"/>
      <c r="CW1011" s="171"/>
      <c r="CX1011" s="171"/>
      <c r="CY1011" s="171"/>
      <c r="CZ1011" s="171"/>
      <c r="DA1011" s="171"/>
      <c r="DB1011" s="171"/>
      <c r="DC1011" s="171"/>
      <c r="DD1011" s="171"/>
      <c r="DE1011" s="171"/>
      <c r="DF1011" s="171"/>
      <c r="DG1011" s="171"/>
      <c r="DH1011" s="171"/>
      <c r="DI1011" s="171"/>
      <c r="DJ1011" s="171"/>
      <c r="DK1011" s="171"/>
      <c r="DL1011" s="171"/>
      <c r="DM1011" s="171"/>
      <c r="DN1011" s="171"/>
      <c r="DO1011" s="171"/>
      <c r="DP1011" s="171"/>
      <c r="DQ1011" s="171"/>
      <c r="DR1011" s="171"/>
      <c r="DS1011" s="171"/>
      <c r="DT1011" s="171"/>
      <c r="DU1011" s="171"/>
      <c r="DV1011" s="171"/>
      <c r="DW1011" s="171"/>
      <c r="DX1011" s="171"/>
      <c r="DY1011" s="171"/>
      <c r="DZ1011" s="171"/>
      <c r="EA1011" s="171"/>
      <c r="EB1011" s="171"/>
      <c r="EC1011" s="171"/>
      <c r="ED1011" s="171"/>
      <c r="EE1011" s="171"/>
      <c r="EF1011" s="171"/>
      <c r="EG1011" s="171"/>
      <c r="EH1011" s="171"/>
      <c r="EI1011" s="171"/>
      <c r="EJ1011" s="171"/>
      <c r="EK1011" s="171"/>
      <c r="EL1011" s="171"/>
      <c r="EM1011" s="171"/>
      <c r="EN1011" s="171"/>
    </row>
    <row r="1012" spans="43:144" ht="15" x14ac:dyDescent="0.25">
      <c r="AQ1012" s="171"/>
      <c r="AR1012"/>
      <c r="AS1012"/>
      <c r="AT1012"/>
      <c r="AU1012"/>
      <c r="AV1012"/>
      <c r="AW1012"/>
      <c r="AX1012"/>
      <c r="AY1012"/>
      <c r="AZ1012"/>
      <c r="BA1012"/>
      <c r="BB1012"/>
      <c r="BC1012"/>
      <c r="BD1012"/>
      <c r="BE1012" s="171"/>
      <c r="BF1012" s="171"/>
      <c r="BG1012" s="171"/>
      <c r="BH1012" s="171"/>
      <c r="BI1012" s="171"/>
      <c r="BJ1012" s="171"/>
      <c r="BK1012" s="171"/>
      <c r="BL1012" s="171"/>
      <c r="BM1012" s="171"/>
      <c r="BN1012" s="171"/>
      <c r="BO1012" s="171"/>
      <c r="BP1012" s="171"/>
      <c r="BQ1012" s="171"/>
      <c r="BR1012" s="171"/>
      <c r="BS1012" s="171"/>
      <c r="BT1012" s="171"/>
      <c r="BU1012" s="171"/>
      <c r="BV1012" s="171"/>
      <c r="BW1012" s="171"/>
      <c r="BX1012" s="171"/>
      <c r="BY1012" s="171"/>
      <c r="BZ1012" s="171"/>
      <c r="CA1012" s="171"/>
      <c r="CB1012" s="171"/>
      <c r="CC1012" s="171"/>
      <c r="CD1012" s="171"/>
      <c r="CE1012" s="171"/>
      <c r="CF1012" s="171"/>
      <c r="CG1012" s="171"/>
      <c r="CH1012" s="171"/>
      <c r="CI1012" s="171"/>
      <c r="CJ1012" s="171"/>
      <c r="CK1012" s="171"/>
      <c r="CL1012" s="171"/>
      <c r="CM1012" s="171"/>
      <c r="CN1012" s="171"/>
      <c r="CO1012" s="171"/>
      <c r="CP1012" s="171"/>
      <c r="CQ1012" s="171"/>
      <c r="CR1012" s="171"/>
      <c r="CS1012" s="171"/>
      <c r="CT1012" s="171"/>
      <c r="CU1012" s="171"/>
      <c r="CV1012" s="171"/>
      <c r="CW1012" s="171"/>
      <c r="CX1012" s="171"/>
      <c r="CY1012" s="171"/>
      <c r="CZ1012" s="171"/>
      <c r="DA1012" s="171"/>
      <c r="DB1012" s="171"/>
      <c r="DC1012" s="171"/>
      <c r="DD1012" s="171"/>
      <c r="DE1012" s="171"/>
      <c r="DF1012" s="171"/>
      <c r="DG1012" s="171"/>
      <c r="DH1012" s="171"/>
      <c r="DI1012" s="171"/>
      <c r="DJ1012" s="171"/>
      <c r="DK1012" s="171"/>
      <c r="DL1012" s="171"/>
      <c r="DM1012" s="171"/>
      <c r="DN1012" s="171"/>
      <c r="DO1012" s="171"/>
      <c r="DP1012" s="171"/>
      <c r="DQ1012" s="171"/>
      <c r="DR1012" s="171"/>
      <c r="DS1012" s="171"/>
      <c r="DT1012" s="171"/>
      <c r="DU1012" s="171"/>
      <c r="DV1012" s="171"/>
      <c r="DW1012" s="171"/>
      <c r="DX1012" s="171"/>
      <c r="DY1012" s="171"/>
      <c r="DZ1012" s="171"/>
      <c r="EA1012" s="171"/>
      <c r="EB1012" s="171"/>
      <c r="EC1012" s="171"/>
      <c r="ED1012" s="171"/>
      <c r="EE1012" s="171"/>
      <c r="EF1012" s="171"/>
      <c r="EG1012" s="171"/>
      <c r="EH1012" s="171"/>
      <c r="EI1012" s="171"/>
      <c r="EJ1012" s="171"/>
      <c r="EK1012" s="171"/>
      <c r="EL1012" s="171"/>
      <c r="EM1012" s="171"/>
      <c r="EN1012" s="171"/>
    </row>
    <row r="1013" spans="43:144" ht="15" x14ac:dyDescent="0.25">
      <c r="AQ1013" s="171"/>
      <c r="AR1013"/>
      <c r="AS1013"/>
      <c r="AT1013"/>
      <c r="AU1013"/>
      <c r="AV1013"/>
      <c r="AW1013"/>
      <c r="AX1013"/>
      <c r="AY1013"/>
      <c r="AZ1013"/>
      <c r="BA1013"/>
      <c r="BB1013"/>
      <c r="BC1013"/>
      <c r="BD1013"/>
      <c r="BE1013" s="171"/>
      <c r="BF1013" s="171"/>
      <c r="BG1013" s="171"/>
      <c r="BH1013" s="171"/>
      <c r="BI1013" s="171"/>
      <c r="BJ1013" s="171"/>
      <c r="BK1013" s="171"/>
      <c r="BL1013" s="171"/>
      <c r="BM1013" s="171"/>
      <c r="BN1013" s="171"/>
      <c r="BO1013" s="171"/>
      <c r="BP1013" s="171"/>
      <c r="BQ1013" s="171"/>
      <c r="BR1013" s="171"/>
      <c r="BS1013" s="171"/>
      <c r="BT1013" s="171"/>
      <c r="BU1013" s="171"/>
      <c r="BV1013" s="171"/>
      <c r="BW1013" s="171"/>
      <c r="BX1013" s="171"/>
      <c r="BY1013" s="171"/>
      <c r="BZ1013" s="171"/>
      <c r="CA1013" s="171"/>
      <c r="CB1013" s="171"/>
      <c r="CC1013" s="171"/>
      <c r="CD1013" s="171"/>
      <c r="CE1013" s="171"/>
      <c r="CF1013" s="171"/>
      <c r="CG1013" s="171"/>
      <c r="CH1013" s="171"/>
      <c r="CI1013" s="171"/>
      <c r="CJ1013" s="171"/>
      <c r="CK1013" s="171"/>
      <c r="CL1013" s="171"/>
      <c r="CM1013" s="171"/>
      <c r="CN1013" s="171"/>
      <c r="CO1013" s="171"/>
      <c r="CP1013" s="171"/>
      <c r="CQ1013" s="171"/>
      <c r="CR1013" s="171"/>
      <c r="CS1013" s="171"/>
      <c r="CT1013" s="171"/>
      <c r="CU1013" s="171"/>
      <c r="CV1013" s="171"/>
      <c r="CW1013" s="171"/>
      <c r="CX1013" s="171"/>
      <c r="CY1013" s="171"/>
      <c r="CZ1013" s="171"/>
      <c r="DA1013" s="171"/>
      <c r="DB1013" s="171"/>
      <c r="DC1013" s="171"/>
      <c r="DD1013" s="171"/>
      <c r="DE1013" s="171"/>
      <c r="DF1013" s="171"/>
      <c r="DG1013" s="171"/>
      <c r="DH1013" s="171"/>
      <c r="DI1013" s="171"/>
      <c r="DJ1013" s="171"/>
      <c r="DK1013" s="171"/>
      <c r="DL1013" s="171"/>
      <c r="DM1013" s="171"/>
      <c r="DN1013" s="171"/>
      <c r="DO1013" s="171"/>
      <c r="DP1013" s="171"/>
      <c r="DQ1013" s="171"/>
      <c r="DR1013" s="171"/>
      <c r="DS1013" s="171"/>
      <c r="DT1013" s="171"/>
      <c r="DU1013" s="171"/>
      <c r="DV1013" s="171"/>
      <c r="DW1013" s="171"/>
      <c r="DX1013" s="171"/>
      <c r="DY1013" s="171"/>
      <c r="DZ1013" s="171"/>
      <c r="EA1013" s="171"/>
      <c r="EB1013" s="171"/>
      <c r="EC1013" s="171"/>
      <c r="ED1013" s="171"/>
      <c r="EE1013" s="171"/>
      <c r="EF1013" s="171"/>
      <c r="EG1013" s="171"/>
      <c r="EH1013" s="171"/>
      <c r="EI1013" s="171"/>
      <c r="EJ1013" s="171"/>
      <c r="EK1013" s="171"/>
      <c r="EL1013" s="171"/>
      <c r="EM1013" s="171"/>
      <c r="EN1013" s="171"/>
    </row>
    <row r="1014" spans="43:144" ht="15" x14ac:dyDescent="0.25">
      <c r="AQ1014" s="171"/>
      <c r="AR1014"/>
      <c r="AS1014"/>
      <c r="AT1014"/>
      <c r="AU1014"/>
      <c r="AV1014"/>
      <c r="AW1014"/>
      <c r="AX1014"/>
      <c r="AY1014"/>
      <c r="AZ1014"/>
      <c r="BA1014"/>
      <c r="BB1014"/>
      <c r="BC1014"/>
      <c r="BD1014"/>
      <c r="BE1014" s="171"/>
      <c r="BF1014" s="171"/>
      <c r="BG1014" s="171"/>
      <c r="BH1014" s="171"/>
      <c r="BI1014" s="171"/>
      <c r="BJ1014" s="171"/>
      <c r="BK1014" s="171"/>
      <c r="BL1014" s="171"/>
      <c r="BM1014" s="171"/>
      <c r="BN1014" s="171"/>
      <c r="BO1014" s="171"/>
      <c r="BP1014" s="171"/>
      <c r="BQ1014" s="171"/>
      <c r="BR1014" s="171"/>
      <c r="BS1014" s="171"/>
      <c r="BT1014" s="171"/>
      <c r="BU1014" s="171"/>
      <c r="BV1014" s="171"/>
      <c r="BW1014" s="171"/>
      <c r="BX1014" s="171"/>
      <c r="BY1014" s="171"/>
      <c r="BZ1014" s="171"/>
      <c r="CA1014" s="171"/>
      <c r="CB1014" s="171"/>
      <c r="CC1014" s="171"/>
      <c r="CD1014" s="171"/>
      <c r="CE1014" s="171"/>
      <c r="CF1014" s="171"/>
      <c r="CG1014" s="171"/>
      <c r="CH1014" s="171"/>
      <c r="CI1014" s="171"/>
      <c r="CJ1014" s="171"/>
      <c r="CK1014" s="171"/>
      <c r="CL1014" s="171"/>
      <c r="CM1014" s="171"/>
      <c r="CN1014" s="171"/>
      <c r="CO1014" s="171"/>
      <c r="CP1014" s="171"/>
      <c r="CQ1014" s="171"/>
      <c r="CR1014" s="171"/>
      <c r="CS1014" s="171"/>
      <c r="CT1014" s="171"/>
      <c r="CU1014" s="171"/>
      <c r="CV1014" s="171"/>
      <c r="CW1014" s="171"/>
      <c r="CX1014" s="171"/>
      <c r="CY1014" s="171"/>
      <c r="CZ1014" s="171"/>
      <c r="DA1014" s="171"/>
      <c r="DB1014" s="171"/>
      <c r="DC1014" s="171"/>
      <c r="DD1014" s="171"/>
      <c r="DE1014" s="171"/>
      <c r="DF1014" s="171"/>
      <c r="DG1014" s="171"/>
      <c r="DH1014" s="171"/>
      <c r="DI1014" s="171"/>
      <c r="DJ1014" s="171"/>
      <c r="DK1014" s="171"/>
      <c r="DL1014" s="171"/>
      <c r="DM1014" s="171"/>
      <c r="DN1014" s="171"/>
      <c r="DO1014" s="171"/>
      <c r="DP1014" s="171"/>
      <c r="DQ1014" s="171"/>
      <c r="DR1014" s="171"/>
      <c r="DS1014" s="171"/>
      <c r="DT1014" s="171"/>
      <c r="DU1014" s="171"/>
      <c r="DV1014" s="171"/>
      <c r="DW1014" s="171"/>
      <c r="DX1014" s="171"/>
      <c r="DY1014" s="171"/>
      <c r="DZ1014" s="171"/>
      <c r="EA1014" s="171"/>
      <c r="EB1014" s="171"/>
      <c r="EC1014" s="171"/>
      <c r="ED1014" s="171"/>
      <c r="EE1014" s="171"/>
      <c r="EF1014" s="171"/>
      <c r="EG1014" s="171"/>
      <c r="EH1014" s="171"/>
      <c r="EI1014" s="171"/>
      <c r="EJ1014" s="171"/>
      <c r="EK1014" s="171"/>
      <c r="EL1014" s="171"/>
      <c r="EM1014" s="171"/>
      <c r="EN1014" s="171"/>
    </row>
    <row r="1015" spans="43:144" ht="15" x14ac:dyDescent="0.25">
      <c r="AQ1015" s="171"/>
      <c r="AR1015"/>
      <c r="AS1015"/>
      <c r="AT1015"/>
      <c r="AU1015"/>
      <c r="AV1015"/>
      <c r="AW1015"/>
      <c r="AX1015"/>
      <c r="AY1015"/>
      <c r="AZ1015"/>
      <c r="BA1015"/>
      <c r="BB1015"/>
      <c r="BC1015"/>
      <c r="BD1015"/>
      <c r="BE1015" s="171"/>
      <c r="BF1015" s="171"/>
      <c r="BG1015" s="171"/>
      <c r="BH1015" s="171"/>
      <c r="BI1015" s="171"/>
      <c r="BJ1015" s="171"/>
      <c r="BK1015" s="171"/>
      <c r="BL1015" s="171"/>
      <c r="BM1015" s="171"/>
      <c r="BN1015" s="171"/>
      <c r="BO1015" s="171"/>
      <c r="BP1015" s="171"/>
      <c r="BQ1015" s="171"/>
      <c r="BR1015" s="171"/>
      <c r="BS1015" s="171"/>
      <c r="BT1015" s="171"/>
      <c r="BU1015" s="171"/>
      <c r="BV1015" s="171"/>
      <c r="BW1015" s="171"/>
      <c r="BX1015" s="171"/>
      <c r="BY1015" s="171"/>
      <c r="BZ1015" s="171"/>
      <c r="CA1015" s="171"/>
      <c r="CB1015" s="171"/>
      <c r="CC1015" s="171"/>
      <c r="CD1015" s="171"/>
      <c r="CE1015" s="171"/>
      <c r="CF1015" s="171"/>
      <c r="CG1015" s="171"/>
      <c r="CH1015" s="171"/>
      <c r="CI1015" s="171"/>
      <c r="CJ1015" s="171"/>
      <c r="CK1015" s="171"/>
      <c r="CL1015" s="171"/>
      <c r="CM1015" s="171"/>
      <c r="CN1015" s="171"/>
      <c r="CO1015" s="171"/>
      <c r="CP1015" s="171"/>
      <c r="CQ1015" s="171"/>
      <c r="CR1015" s="171"/>
      <c r="CS1015" s="171"/>
      <c r="CT1015" s="171"/>
      <c r="CU1015" s="171"/>
      <c r="CV1015" s="171"/>
      <c r="CW1015" s="171"/>
      <c r="CX1015" s="171"/>
      <c r="CY1015" s="171"/>
      <c r="CZ1015" s="171"/>
      <c r="DA1015" s="171"/>
      <c r="DB1015" s="171"/>
      <c r="DC1015" s="171"/>
      <c r="DD1015" s="171"/>
      <c r="DE1015" s="171"/>
      <c r="DF1015" s="171"/>
      <c r="DG1015" s="171"/>
      <c r="DH1015" s="171"/>
      <c r="DI1015" s="171"/>
      <c r="DJ1015" s="171"/>
      <c r="DK1015" s="171"/>
      <c r="DL1015" s="171"/>
      <c r="DM1015" s="171"/>
      <c r="DN1015" s="171"/>
      <c r="DO1015" s="171"/>
      <c r="DP1015" s="171"/>
      <c r="DQ1015" s="171"/>
      <c r="DR1015" s="171"/>
      <c r="DS1015" s="171"/>
      <c r="DT1015" s="171"/>
      <c r="DU1015" s="171"/>
      <c r="DV1015" s="171"/>
      <c r="DW1015" s="171"/>
      <c r="DX1015" s="171"/>
      <c r="DY1015" s="171"/>
      <c r="DZ1015" s="171"/>
      <c r="EA1015" s="171"/>
      <c r="EB1015" s="171"/>
      <c r="EC1015" s="171"/>
      <c r="ED1015" s="171"/>
      <c r="EE1015" s="171"/>
      <c r="EF1015" s="171"/>
      <c r="EG1015" s="171"/>
      <c r="EH1015" s="171"/>
      <c r="EI1015" s="171"/>
      <c r="EJ1015" s="171"/>
      <c r="EK1015" s="171"/>
      <c r="EL1015" s="171"/>
      <c r="EM1015" s="171"/>
      <c r="EN1015" s="171"/>
    </row>
    <row r="1016" spans="43:144" ht="15" x14ac:dyDescent="0.25">
      <c r="AQ1016" s="171"/>
      <c r="AR1016"/>
      <c r="AS1016"/>
      <c r="AT1016"/>
      <c r="AU1016"/>
      <c r="AV1016"/>
      <c r="AW1016"/>
      <c r="AX1016"/>
      <c r="AY1016"/>
      <c r="AZ1016"/>
      <c r="BA1016"/>
      <c r="BB1016"/>
      <c r="BC1016"/>
      <c r="BD1016"/>
      <c r="BE1016" s="171"/>
      <c r="BF1016" s="171"/>
      <c r="BG1016" s="171"/>
      <c r="BH1016" s="171"/>
      <c r="BI1016" s="171"/>
      <c r="BJ1016" s="171"/>
      <c r="BK1016" s="171"/>
      <c r="BL1016" s="171"/>
      <c r="BM1016" s="171"/>
      <c r="BN1016" s="171"/>
      <c r="BO1016" s="171"/>
      <c r="BP1016" s="171"/>
      <c r="BQ1016" s="171"/>
      <c r="BR1016" s="171"/>
      <c r="BS1016" s="171"/>
      <c r="BT1016" s="171"/>
      <c r="BU1016" s="171"/>
      <c r="BV1016" s="171"/>
      <c r="BW1016" s="171"/>
      <c r="BX1016" s="171"/>
      <c r="BY1016" s="171"/>
      <c r="BZ1016" s="171"/>
      <c r="CA1016" s="171"/>
      <c r="CB1016" s="171"/>
      <c r="CC1016" s="171"/>
      <c r="CD1016" s="171"/>
      <c r="CE1016" s="171"/>
      <c r="CF1016" s="171"/>
      <c r="CG1016" s="171"/>
      <c r="CH1016" s="171"/>
      <c r="CI1016" s="171"/>
      <c r="CJ1016" s="171"/>
      <c r="CK1016" s="171"/>
      <c r="CL1016" s="171"/>
      <c r="CM1016" s="171"/>
      <c r="CN1016" s="171"/>
      <c r="CO1016" s="171"/>
      <c r="CP1016" s="171"/>
      <c r="CQ1016" s="171"/>
      <c r="CR1016" s="171"/>
      <c r="CS1016" s="171"/>
      <c r="CT1016" s="171"/>
      <c r="CU1016" s="171"/>
      <c r="CV1016" s="171"/>
      <c r="CW1016" s="171"/>
      <c r="CX1016" s="171"/>
      <c r="CY1016" s="171"/>
      <c r="CZ1016" s="171"/>
      <c r="DA1016" s="171"/>
      <c r="DB1016" s="171"/>
      <c r="DC1016" s="171"/>
      <c r="DD1016" s="171"/>
      <c r="DE1016" s="171"/>
      <c r="DF1016" s="171"/>
      <c r="DG1016" s="171"/>
      <c r="DH1016" s="171"/>
      <c r="DI1016" s="171"/>
      <c r="DJ1016" s="171"/>
      <c r="DK1016" s="171"/>
      <c r="DL1016" s="171"/>
      <c r="DM1016" s="171"/>
      <c r="DN1016" s="171"/>
      <c r="DO1016" s="171"/>
      <c r="DP1016" s="171"/>
      <c r="DQ1016" s="171"/>
      <c r="DR1016" s="171"/>
      <c r="DS1016" s="171"/>
      <c r="DT1016" s="171"/>
      <c r="DU1016" s="171"/>
      <c r="DV1016" s="171"/>
      <c r="DW1016" s="171"/>
      <c r="DX1016" s="171"/>
      <c r="DY1016" s="171"/>
      <c r="DZ1016" s="171"/>
      <c r="EA1016" s="171"/>
      <c r="EB1016" s="171"/>
      <c r="EC1016" s="171"/>
      <c r="ED1016" s="171"/>
      <c r="EE1016" s="171"/>
      <c r="EF1016" s="171"/>
      <c r="EG1016" s="171"/>
      <c r="EH1016" s="171"/>
      <c r="EI1016" s="171"/>
      <c r="EJ1016" s="171"/>
      <c r="EK1016" s="171"/>
      <c r="EL1016" s="171"/>
      <c r="EM1016" s="171"/>
      <c r="EN1016" s="171"/>
    </row>
    <row r="1017" spans="43:144" ht="15" x14ac:dyDescent="0.25">
      <c r="AQ1017" s="171"/>
      <c r="AR1017"/>
      <c r="AS1017"/>
      <c r="AT1017"/>
      <c r="AU1017"/>
      <c r="AV1017"/>
      <c r="AW1017"/>
      <c r="AX1017"/>
      <c r="AY1017"/>
      <c r="AZ1017"/>
      <c r="BA1017"/>
      <c r="BB1017"/>
      <c r="BC1017"/>
      <c r="BD1017"/>
      <c r="BE1017" s="171"/>
      <c r="BF1017" s="171"/>
      <c r="BG1017" s="171"/>
      <c r="BH1017" s="171"/>
      <c r="BI1017" s="171"/>
      <c r="BJ1017" s="171"/>
      <c r="BK1017" s="171"/>
      <c r="BL1017" s="171"/>
      <c r="BM1017" s="171"/>
      <c r="BN1017" s="171"/>
      <c r="BO1017" s="171"/>
      <c r="BP1017" s="171"/>
      <c r="BQ1017" s="171"/>
      <c r="BR1017" s="171"/>
      <c r="BS1017" s="171"/>
      <c r="BT1017" s="171"/>
      <c r="BU1017" s="171"/>
      <c r="BV1017" s="171"/>
      <c r="BW1017" s="171"/>
      <c r="BX1017" s="171"/>
      <c r="BY1017" s="171"/>
      <c r="BZ1017" s="171"/>
      <c r="CA1017" s="171"/>
      <c r="CB1017" s="171"/>
      <c r="CC1017" s="171"/>
      <c r="CD1017" s="171"/>
      <c r="CE1017" s="171"/>
      <c r="CF1017" s="171"/>
      <c r="CG1017" s="171"/>
      <c r="CH1017" s="171"/>
      <c r="CI1017" s="171"/>
      <c r="CJ1017" s="171"/>
      <c r="CK1017" s="171"/>
      <c r="CL1017" s="171"/>
      <c r="CM1017" s="171"/>
      <c r="CN1017" s="171"/>
      <c r="CO1017" s="171"/>
      <c r="CP1017" s="171"/>
      <c r="CQ1017" s="171"/>
      <c r="CR1017" s="171"/>
      <c r="CS1017" s="171"/>
      <c r="CT1017" s="171"/>
      <c r="CU1017" s="171"/>
      <c r="CV1017" s="171"/>
      <c r="CW1017" s="171"/>
      <c r="CX1017" s="171"/>
      <c r="CY1017" s="171"/>
      <c r="CZ1017" s="171"/>
      <c r="DA1017" s="171"/>
      <c r="DB1017" s="171"/>
      <c r="DC1017" s="171"/>
      <c r="DD1017" s="171"/>
      <c r="DE1017" s="171"/>
      <c r="DF1017" s="171"/>
      <c r="DG1017" s="171"/>
      <c r="DH1017" s="171"/>
      <c r="DI1017" s="171"/>
      <c r="DJ1017" s="171"/>
      <c r="DK1017" s="171"/>
      <c r="DL1017" s="171"/>
      <c r="DM1017" s="171"/>
      <c r="DN1017" s="171"/>
      <c r="DO1017" s="171"/>
      <c r="DP1017" s="171"/>
      <c r="DQ1017" s="171"/>
      <c r="DR1017" s="171"/>
      <c r="DS1017" s="171"/>
      <c r="DT1017" s="171"/>
      <c r="DU1017" s="171"/>
      <c r="DV1017" s="171"/>
      <c r="DW1017" s="171"/>
      <c r="DX1017" s="171"/>
      <c r="DY1017" s="171"/>
      <c r="DZ1017" s="171"/>
      <c r="EA1017" s="171"/>
      <c r="EB1017" s="171"/>
      <c r="EC1017" s="171"/>
      <c r="ED1017" s="171"/>
      <c r="EE1017" s="171"/>
      <c r="EF1017" s="171"/>
      <c r="EG1017" s="171"/>
      <c r="EH1017" s="171"/>
      <c r="EI1017" s="171"/>
      <c r="EJ1017" s="171"/>
      <c r="EK1017" s="171"/>
      <c r="EL1017" s="171"/>
      <c r="EM1017" s="171"/>
      <c r="EN1017" s="171"/>
    </row>
    <row r="1018" spans="43:144" ht="15" x14ac:dyDescent="0.25">
      <c r="AQ1018" s="171"/>
      <c r="AR1018"/>
      <c r="AS1018"/>
      <c r="AT1018"/>
      <c r="AU1018"/>
      <c r="AV1018"/>
      <c r="AW1018"/>
      <c r="AX1018"/>
      <c r="AY1018"/>
      <c r="AZ1018"/>
      <c r="BA1018"/>
      <c r="BB1018"/>
      <c r="BC1018"/>
      <c r="BD1018"/>
      <c r="BE1018" s="171"/>
      <c r="BF1018" s="171"/>
      <c r="BG1018" s="171"/>
      <c r="BH1018" s="171"/>
      <c r="BI1018" s="171"/>
      <c r="BJ1018" s="171"/>
      <c r="BK1018" s="171"/>
      <c r="BL1018" s="171"/>
      <c r="BM1018" s="171"/>
      <c r="BN1018" s="171"/>
      <c r="BO1018" s="171"/>
      <c r="BP1018" s="171"/>
      <c r="BQ1018" s="171"/>
      <c r="BR1018" s="171"/>
      <c r="BS1018" s="171"/>
      <c r="BT1018" s="171"/>
      <c r="BU1018" s="171"/>
      <c r="BV1018" s="171"/>
      <c r="BW1018" s="171"/>
      <c r="BX1018" s="171"/>
      <c r="BY1018" s="171"/>
      <c r="BZ1018" s="171"/>
      <c r="CA1018" s="171"/>
      <c r="CB1018" s="171"/>
      <c r="CC1018" s="171"/>
      <c r="CD1018" s="171"/>
      <c r="CE1018" s="171"/>
      <c r="CF1018" s="171"/>
      <c r="CG1018" s="171"/>
      <c r="CH1018" s="171"/>
      <c r="CI1018" s="171"/>
      <c r="CJ1018" s="171"/>
      <c r="CK1018" s="171"/>
      <c r="CL1018" s="171"/>
      <c r="CM1018" s="171"/>
      <c r="CN1018" s="171"/>
      <c r="CO1018" s="171"/>
      <c r="CP1018" s="171"/>
      <c r="CQ1018" s="171"/>
      <c r="CR1018" s="171"/>
      <c r="CS1018" s="171"/>
      <c r="CT1018" s="171"/>
      <c r="CU1018" s="171"/>
      <c r="CV1018" s="171"/>
      <c r="CW1018" s="171"/>
      <c r="CX1018" s="171"/>
      <c r="CY1018" s="171"/>
      <c r="CZ1018" s="171"/>
      <c r="DA1018" s="171"/>
      <c r="DB1018" s="171"/>
      <c r="DC1018" s="171"/>
      <c r="DD1018" s="171"/>
      <c r="DE1018" s="171"/>
      <c r="DF1018" s="171"/>
      <c r="DG1018" s="171"/>
      <c r="DH1018" s="171"/>
      <c r="DI1018" s="171"/>
      <c r="DJ1018" s="171"/>
      <c r="DK1018" s="171"/>
      <c r="DL1018" s="171"/>
      <c r="DM1018" s="171"/>
      <c r="DN1018" s="171"/>
      <c r="DO1018" s="171"/>
      <c r="DP1018" s="171"/>
      <c r="DQ1018" s="171"/>
      <c r="DR1018" s="171"/>
      <c r="DS1018" s="171"/>
      <c r="DT1018" s="171"/>
      <c r="DU1018" s="171"/>
      <c r="DV1018" s="171"/>
      <c r="DW1018" s="171"/>
      <c r="DX1018" s="171"/>
      <c r="DY1018" s="171"/>
      <c r="DZ1018" s="171"/>
      <c r="EA1018" s="171"/>
      <c r="EB1018" s="171"/>
      <c r="EC1018" s="171"/>
      <c r="ED1018" s="171"/>
      <c r="EE1018" s="171"/>
      <c r="EF1018" s="171"/>
      <c r="EG1018" s="171"/>
      <c r="EH1018" s="171"/>
      <c r="EI1018" s="171"/>
      <c r="EJ1018" s="171"/>
      <c r="EK1018" s="171"/>
      <c r="EL1018" s="171"/>
      <c r="EM1018" s="171"/>
      <c r="EN1018" s="171"/>
    </row>
    <row r="1019" spans="43:144" ht="15" x14ac:dyDescent="0.25">
      <c r="AQ1019" s="171"/>
      <c r="AR1019"/>
      <c r="AS1019"/>
      <c r="AT1019"/>
      <c r="AU1019"/>
      <c r="AV1019"/>
      <c r="AW1019"/>
      <c r="AX1019"/>
      <c r="AY1019"/>
      <c r="AZ1019"/>
      <c r="BA1019"/>
      <c r="BB1019"/>
      <c r="BC1019"/>
      <c r="BD1019"/>
      <c r="BE1019" s="171"/>
      <c r="BF1019" s="171"/>
      <c r="BG1019" s="171"/>
      <c r="BH1019" s="171"/>
      <c r="BI1019" s="171"/>
      <c r="BJ1019" s="171"/>
      <c r="BK1019" s="171"/>
      <c r="BL1019" s="171"/>
      <c r="BM1019" s="171"/>
      <c r="BN1019" s="171"/>
      <c r="BO1019" s="171"/>
      <c r="BP1019" s="171"/>
      <c r="BQ1019" s="171"/>
      <c r="BR1019" s="171"/>
      <c r="BS1019" s="171"/>
      <c r="BT1019" s="171"/>
      <c r="BU1019" s="171"/>
      <c r="BV1019" s="171"/>
      <c r="BW1019" s="171"/>
      <c r="BX1019" s="171"/>
      <c r="BY1019" s="171"/>
      <c r="BZ1019" s="171"/>
      <c r="CA1019" s="171"/>
      <c r="CB1019" s="171"/>
      <c r="CC1019" s="171"/>
      <c r="CD1019" s="171"/>
      <c r="CE1019" s="171"/>
      <c r="CF1019" s="171"/>
      <c r="CG1019" s="171"/>
      <c r="CH1019" s="171"/>
      <c r="CI1019" s="171"/>
      <c r="CJ1019" s="171"/>
      <c r="CK1019" s="171"/>
      <c r="CL1019" s="171"/>
      <c r="CM1019" s="171"/>
      <c r="CN1019" s="171"/>
      <c r="CO1019" s="171"/>
      <c r="CP1019" s="171"/>
      <c r="CQ1019" s="171"/>
      <c r="CR1019" s="171"/>
      <c r="CS1019" s="171"/>
      <c r="CT1019" s="171"/>
      <c r="CU1019" s="171"/>
      <c r="CV1019" s="171"/>
      <c r="CW1019" s="171"/>
      <c r="CX1019" s="171"/>
      <c r="CY1019" s="171"/>
      <c r="CZ1019" s="171"/>
      <c r="DA1019" s="171"/>
      <c r="DB1019" s="171"/>
      <c r="DC1019" s="171"/>
      <c r="DD1019" s="171"/>
      <c r="DE1019" s="171"/>
      <c r="DF1019" s="171"/>
      <c r="DG1019" s="171"/>
      <c r="DH1019" s="171"/>
      <c r="DI1019" s="171"/>
      <c r="DJ1019" s="171"/>
      <c r="DK1019" s="171"/>
      <c r="DL1019" s="171"/>
      <c r="DM1019" s="171"/>
      <c r="DN1019" s="171"/>
      <c r="DO1019" s="171"/>
      <c r="DP1019" s="171"/>
      <c r="DQ1019" s="171"/>
      <c r="DR1019" s="171"/>
      <c r="DS1019" s="171"/>
      <c r="DT1019" s="171"/>
      <c r="DU1019" s="171"/>
      <c r="DV1019" s="171"/>
      <c r="DW1019" s="171"/>
      <c r="DX1019" s="171"/>
      <c r="DY1019" s="171"/>
      <c r="DZ1019" s="171"/>
      <c r="EA1019" s="171"/>
      <c r="EB1019" s="171"/>
      <c r="EC1019" s="171"/>
      <c r="ED1019" s="171"/>
      <c r="EE1019" s="171"/>
      <c r="EF1019" s="171"/>
      <c r="EG1019" s="171"/>
      <c r="EH1019" s="171"/>
      <c r="EI1019" s="171"/>
      <c r="EJ1019" s="171"/>
      <c r="EK1019" s="171"/>
      <c r="EL1019" s="171"/>
      <c r="EM1019" s="171"/>
      <c r="EN1019" s="171"/>
    </row>
    <row r="1020" spans="43:144" ht="15" x14ac:dyDescent="0.25">
      <c r="AQ1020" s="171"/>
      <c r="AR1020"/>
      <c r="AS1020"/>
      <c r="AT1020"/>
      <c r="AU1020"/>
      <c r="AV1020"/>
      <c r="AW1020"/>
      <c r="AX1020"/>
      <c r="AY1020"/>
      <c r="AZ1020"/>
      <c r="BA1020"/>
      <c r="BB1020"/>
      <c r="BC1020"/>
      <c r="BD1020"/>
      <c r="BE1020" s="171"/>
      <c r="BF1020" s="171"/>
      <c r="BG1020" s="171"/>
      <c r="BH1020" s="171"/>
      <c r="BI1020" s="171"/>
      <c r="BJ1020" s="171"/>
      <c r="BK1020" s="171"/>
      <c r="BL1020" s="171"/>
      <c r="BM1020" s="171"/>
      <c r="BN1020" s="171"/>
      <c r="BO1020" s="171"/>
      <c r="BP1020" s="171"/>
      <c r="BQ1020" s="171"/>
      <c r="BR1020" s="171"/>
      <c r="BS1020" s="171"/>
      <c r="BT1020" s="171"/>
      <c r="BU1020" s="171"/>
      <c r="BV1020" s="171"/>
      <c r="BW1020" s="171"/>
      <c r="BX1020" s="171"/>
      <c r="BY1020" s="171"/>
      <c r="BZ1020" s="171"/>
      <c r="CA1020" s="171"/>
      <c r="CB1020" s="171"/>
      <c r="CC1020" s="171"/>
      <c r="CD1020" s="171"/>
      <c r="CE1020" s="171"/>
      <c r="CF1020" s="171"/>
      <c r="CG1020" s="171"/>
      <c r="CH1020" s="171"/>
      <c r="CI1020" s="171"/>
      <c r="CJ1020" s="171"/>
      <c r="CK1020" s="171"/>
      <c r="CL1020" s="171"/>
      <c r="CM1020" s="171"/>
      <c r="CN1020" s="171"/>
      <c r="CO1020" s="171"/>
      <c r="CP1020" s="171"/>
      <c r="CQ1020" s="171"/>
      <c r="CR1020" s="171"/>
      <c r="CS1020" s="171"/>
      <c r="CT1020" s="171"/>
      <c r="CU1020" s="171"/>
      <c r="CV1020" s="171"/>
      <c r="CW1020" s="171"/>
      <c r="CX1020" s="171"/>
      <c r="CY1020" s="171"/>
      <c r="CZ1020" s="171"/>
      <c r="DA1020" s="171"/>
      <c r="DB1020" s="171"/>
      <c r="DC1020" s="171"/>
      <c r="DD1020" s="171"/>
      <c r="DE1020" s="171"/>
      <c r="DF1020" s="171"/>
      <c r="DG1020" s="171"/>
      <c r="DH1020" s="171"/>
      <c r="DI1020" s="171"/>
      <c r="DJ1020" s="171"/>
      <c r="DK1020" s="171"/>
      <c r="DL1020" s="171"/>
      <c r="DM1020" s="171"/>
      <c r="DN1020" s="171"/>
      <c r="DO1020" s="171"/>
      <c r="DP1020" s="171"/>
      <c r="DQ1020" s="171"/>
      <c r="DR1020" s="171"/>
      <c r="DS1020" s="171"/>
      <c r="DT1020" s="171"/>
      <c r="DU1020" s="171"/>
      <c r="DV1020" s="171"/>
      <c r="DW1020" s="171"/>
      <c r="DX1020" s="171"/>
      <c r="DY1020" s="171"/>
      <c r="DZ1020" s="171"/>
      <c r="EA1020" s="171"/>
      <c r="EB1020" s="171"/>
      <c r="EC1020" s="171"/>
      <c r="ED1020" s="171"/>
      <c r="EE1020" s="171"/>
      <c r="EF1020" s="171"/>
      <c r="EG1020" s="171"/>
      <c r="EH1020" s="171"/>
      <c r="EI1020" s="171"/>
      <c r="EJ1020" s="171"/>
      <c r="EK1020" s="171"/>
      <c r="EL1020" s="171"/>
      <c r="EM1020" s="171"/>
      <c r="EN1020" s="171"/>
    </row>
    <row r="1021" spans="43:144" ht="15" x14ac:dyDescent="0.25">
      <c r="AQ1021" s="171"/>
      <c r="AR1021"/>
      <c r="AS1021"/>
      <c r="AT1021"/>
      <c r="AU1021"/>
      <c r="AV1021"/>
      <c r="AW1021"/>
      <c r="AX1021"/>
      <c r="AY1021"/>
      <c r="AZ1021"/>
      <c r="BA1021"/>
      <c r="BB1021"/>
      <c r="BC1021"/>
      <c r="BD1021"/>
      <c r="BE1021" s="171"/>
      <c r="BF1021" s="171"/>
      <c r="BG1021" s="171"/>
      <c r="BH1021" s="171"/>
      <c r="BI1021" s="171"/>
      <c r="BJ1021" s="171"/>
      <c r="BK1021" s="171"/>
      <c r="BL1021" s="171"/>
      <c r="BM1021" s="171"/>
      <c r="BN1021" s="171"/>
      <c r="BO1021" s="171"/>
      <c r="BP1021" s="171"/>
      <c r="BQ1021" s="171"/>
      <c r="BR1021" s="171"/>
      <c r="BS1021" s="171"/>
      <c r="BT1021" s="171"/>
      <c r="BU1021" s="171"/>
      <c r="BV1021" s="171"/>
      <c r="BW1021" s="171"/>
      <c r="BX1021" s="171"/>
      <c r="BY1021" s="171"/>
      <c r="BZ1021" s="171"/>
      <c r="CA1021" s="171"/>
      <c r="CB1021" s="171"/>
      <c r="CC1021" s="171"/>
      <c r="CD1021" s="171"/>
      <c r="CE1021" s="171"/>
      <c r="CF1021" s="171"/>
      <c r="CG1021" s="171"/>
      <c r="CH1021" s="171"/>
      <c r="CI1021" s="171"/>
      <c r="CJ1021" s="171"/>
      <c r="CK1021" s="171"/>
      <c r="CL1021" s="171"/>
      <c r="CM1021" s="171"/>
      <c r="CN1021" s="171"/>
      <c r="CO1021" s="171"/>
      <c r="CP1021" s="171"/>
      <c r="CQ1021" s="171"/>
      <c r="CR1021" s="171"/>
      <c r="CS1021" s="171"/>
      <c r="CT1021" s="171"/>
      <c r="CU1021" s="171"/>
      <c r="CV1021" s="171"/>
      <c r="CW1021" s="171"/>
      <c r="CX1021" s="171"/>
      <c r="CY1021" s="171"/>
      <c r="CZ1021" s="171"/>
      <c r="DA1021" s="171"/>
      <c r="DB1021" s="171"/>
      <c r="DC1021" s="171"/>
      <c r="DD1021" s="171"/>
      <c r="DE1021" s="171"/>
      <c r="DF1021" s="171"/>
      <c r="DG1021" s="171"/>
      <c r="DH1021" s="171"/>
      <c r="DI1021" s="171"/>
      <c r="DJ1021" s="171"/>
      <c r="DK1021" s="171"/>
      <c r="DL1021" s="171"/>
      <c r="DM1021" s="171"/>
      <c r="DN1021" s="171"/>
      <c r="DO1021" s="171"/>
      <c r="DP1021" s="171"/>
      <c r="DQ1021" s="171"/>
      <c r="DR1021" s="171"/>
      <c r="DS1021" s="171"/>
      <c r="DT1021" s="171"/>
      <c r="DU1021" s="171"/>
      <c r="DV1021" s="171"/>
      <c r="DW1021" s="171"/>
      <c r="DX1021" s="171"/>
      <c r="DY1021" s="171"/>
      <c r="DZ1021" s="171"/>
      <c r="EA1021" s="171"/>
      <c r="EB1021" s="171"/>
      <c r="EC1021" s="171"/>
      <c r="ED1021" s="171"/>
      <c r="EE1021" s="171"/>
      <c r="EF1021" s="171"/>
      <c r="EG1021" s="171"/>
      <c r="EH1021" s="171"/>
      <c r="EI1021" s="171"/>
      <c r="EJ1021" s="171"/>
      <c r="EK1021" s="171"/>
      <c r="EL1021" s="171"/>
      <c r="EM1021" s="171"/>
      <c r="EN1021" s="171"/>
    </row>
    <row r="1022" spans="43:144" ht="15" x14ac:dyDescent="0.25">
      <c r="AQ1022" s="171"/>
      <c r="AR1022"/>
      <c r="AS1022"/>
      <c r="AT1022"/>
      <c r="AU1022"/>
      <c r="AV1022"/>
      <c r="AW1022"/>
      <c r="AX1022"/>
      <c r="AY1022"/>
      <c r="AZ1022"/>
      <c r="BA1022"/>
      <c r="BB1022"/>
      <c r="BC1022"/>
      <c r="BD1022"/>
      <c r="BE1022" s="171"/>
      <c r="BF1022" s="171"/>
      <c r="BG1022" s="171"/>
      <c r="BH1022" s="171"/>
      <c r="BI1022" s="171"/>
      <c r="BJ1022" s="171"/>
      <c r="BK1022" s="171"/>
      <c r="BL1022" s="171"/>
      <c r="BM1022" s="171"/>
      <c r="BN1022" s="171"/>
      <c r="BO1022" s="171"/>
      <c r="BP1022" s="171"/>
      <c r="BQ1022" s="171"/>
      <c r="BR1022" s="171"/>
      <c r="BS1022" s="171"/>
      <c r="BT1022" s="171"/>
      <c r="BU1022" s="171"/>
      <c r="BV1022" s="171"/>
      <c r="BW1022" s="171"/>
      <c r="BX1022" s="171"/>
      <c r="BY1022" s="171"/>
      <c r="BZ1022" s="171"/>
      <c r="CA1022" s="171"/>
      <c r="CB1022" s="171"/>
      <c r="CC1022" s="171"/>
      <c r="CD1022" s="171"/>
      <c r="CE1022" s="171"/>
      <c r="CF1022" s="171"/>
      <c r="CG1022" s="171"/>
      <c r="CH1022" s="171"/>
      <c r="CI1022" s="171"/>
      <c r="CJ1022" s="171"/>
      <c r="CK1022" s="171"/>
      <c r="CL1022" s="171"/>
      <c r="CM1022" s="171"/>
      <c r="CN1022" s="171"/>
      <c r="CO1022" s="171"/>
      <c r="CP1022" s="171"/>
      <c r="CQ1022" s="171"/>
      <c r="CR1022" s="171"/>
      <c r="CS1022" s="171"/>
      <c r="CT1022" s="171"/>
      <c r="CU1022" s="171"/>
      <c r="CV1022" s="171"/>
      <c r="CW1022" s="171"/>
      <c r="CX1022" s="171"/>
      <c r="CY1022" s="171"/>
      <c r="CZ1022" s="171"/>
      <c r="DA1022" s="171"/>
      <c r="DB1022" s="171"/>
      <c r="DC1022" s="171"/>
      <c r="DD1022" s="171"/>
      <c r="DE1022" s="171"/>
      <c r="DF1022" s="171"/>
      <c r="DG1022" s="171"/>
      <c r="DH1022" s="171"/>
      <c r="DI1022" s="171"/>
      <c r="DJ1022" s="171"/>
      <c r="DK1022" s="171"/>
      <c r="DL1022" s="171"/>
      <c r="DM1022" s="171"/>
      <c r="DN1022" s="171"/>
      <c r="DO1022" s="171"/>
      <c r="DP1022" s="171"/>
      <c r="DQ1022" s="171"/>
      <c r="DR1022" s="171"/>
      <c r="DS1022" s="171"/>
      <c r="DT1022" s="171"/>
      <c r="DU1022" s="171"/>
      <c r="DV1022" s="171"/>
      <c r="DW1022" s="171"/>
      <c r="DX1022" s="171"/>
      <c r="DY1022" s="171"/>
      <c r="DZ1022" s="171"/>
      <c r="EA1022" s="171"/>
      <c r="EB1022" s="171"/>
      <c r="EC1022" s="171"/>
      <c r="ED1022" s="171"/>
      <c r="EE1022" s="171"/>
      <c r="EF1022" s="171"/>
      <c r="EG1022" s="171"/>
      <c r="EH1022" s="171"/>
      <c r="EI1022" s="171"/>
      <c r="EJ1022" s="171"/>
      <c r="EK1022" s="171"/>
      <c r="EL1022" s="171"/>
      <c r="EM1022" s="171"/>
      <c r="EN1022" s="171"/>
    </row>
    <row r="1023" spans="43:144" ht="15" x14ac:dyDescent="0.25">
      <c r="AQ1023" s="171"/>
      <c r="AR1023"/>
      <c r="AS1023"/>
      <c r="AT1023"/>
      <c r="AU1023"/>
      <c r="AV1023"/>
      <c r="AW1023"/>
      <c r="AX1023"/>
      <c r="AY1023"/>
      <c r="AZ1023"/>
      <c r="BA1023"/>
      <c r="BB1023"/>
      <c r="BC1023"/>
      <c r="BD1023"/>
      <c r="BE1023" s="171"/>
      <c r="BF1023" s="171"/>
      <c r="BG1023" s="171"/>
      <c r="BH1023" s="171"/>
      <c r="BI1023" s="171"/>
      <c r="BJ1023" s="171"/>
      <c r="BK1023" s="171"/>
      <c r="BL1023" s="171"/>
      <c r="BM1023" s="171"/>
      <c r="BN1023" s="171"/>
      <c r="BO1023" s="171"/>
      <c r="BP1023" s="171"/>
      <c r="BQ1023" s="171"/>
      <c r="BR1023" s="171"/>
      <c r="BS1023" s="171"/>
      <c r="BT1023" s="171"/>
      <c r="BU1023" s="171"/>
      <c r="BV1023" s="171"/>
      <c r="BW1023" s="171"/>
      <c r="BX1023" s="171"/>
      <c r="BY1023" s="171"/>
      <c r="BZ1023" s="171"/>
      <c r="CA1023" s="171"/>
      <c r="CB1023" s="171"/>
      <c r="CC1023" s="171"/>
      <c r="CD1023" s="171"/>
      <c r="CE1023" s="171"/>
      <c r="CF1023" s="171"/>
      <c r="CG1023" s="171"/>
      <c r="CH1023" s="171"/>
      <c r="CI1023" s="171"/>
      <c r="CJ1023" s="171"/>
      <c r="CK1023" s="171"/>
      <c r="CL1023" s="171"/>
      <c r="CM1023" s="171"/>
      <c r="CN1023" s="171"/>
      <c r="CO1023" s="171"/>
      <c r="CP1023" s="171"/>
      <c r="CQ1023" s="171"/>
      <c r="CR1023" s="171"/>
      <c r="CS1023" s="171"/>
      <c r="CT1023" s="171"/>
      <c r="CU1023" s="171"/>
      <c r="CV1023" s="171"/>
      <c r="CW1023" s="171"/>
      <c r="CX1023" s="171"/>
      <c r="CY1023" s="171"/>
      <c r="CZ1023" s="171"/>
      <c r="DA1023" s="171"/>
      <c r="DB1023" s="171"/>
      <c r="DC1023" s="171"/>
      <c r="DD1023" s="171"/>
      <c r="DE1023" s="171"/>
      <c r="DF1023" s="171"/>
      <c r="DG1023" s="171"/>
      <c r="DH1023" s="171"/>
      <c r="DI1023" s="171"/>
      <c r="DJ1023" s="171"/>
      <c r="DK1023" s="171"/>
      <c r="DL1023" s="171"/>
      <c r="DM1023" s="171"/>
      <c r="DN1023" s="171"/>
      <c r="DO1023" s="171"/>
      <c r="DP1023" s="171"/>
      <c r="DQ1023" s="171"/>
      <c r="DR1023" s="171"/>
      <c r="DS1023" s="171"/>
      <c r="DT1023" s="171"/>
      <c r="DU1023" s="171"/>
      <c r="DV1023" s="171"/>
      <c r="DW1023" s="171"/>
      <c r="DX1023" s="171"/>
      <c r="DY1023" s="171"/>
      <c r="DZ1023" s="171"/>
      <c r="EA1023" s="171"/>
      <c r="EB1023" s="171"/>
      <c r="EC1023" s="171"/>
      <c r="ED1023" s="171"/>
      <c r="EE1023" s="171"/>
      <c r="EF1023" s="171"/>
      <c r="EG1023" s="171"/>
      <c r="EH1023" s="171"/>
      <c r="EI1023" s="171"/>
      <c r="EJ1023" s="171"/>
      <c r="EK1023" s="171"/>
      <c r="EL1023" s="171"/>
      <c r="EM1023" s="171"/>
      <c r="EN1023" s="171"/>
    </row>
    <row r="1024" spans="43:144" ht="15" x14ac:dyDescent="0.25">
      <c r="AQ1024" s="171"/>
      <c r="AR1024"/>
      <c r="AS1024"/>
      <c r="AT1024"/>
      <c r="AU1024"/>
      <c r="AV1024"/>
      <c r="AW1024"/>
      <c r="AX1024"/>
      <c r="AY1024"/>
      <c r="AZ1024"/>
      <c r="BA1024"/>
      <c r="BB1024"/>
      <c r="BC1024"/>
      <c r="BD1024"/>
      <c r="BE1024" s="171"/>
      <c r="BF1024" s="171"/>
      <c r="BG1024" s="171"/>
      <c r="BH1024" s="171"/>
      <c r="BI1024" s="171"/>
      <c r="BJ1024" s="171"/>
      <c r="BK1024" s="171"/>
      <c r="BL1024" s="171"/>
      <c r="BM1024" s="171"/>
      <c r="BN1024" s="171"/>
      <c r="BO1024" s="171"/>
      <c r="BP1024" s="171"/>
      <c r="BQ1024" s="171"/>
      <c r="BR1024" s="171"/>
      <c r="BS1024" s="171"/>
      <c r="BT1024" s="171"/>
      <c r="BU1024" s="171"/>
      <c r="BV1024" s="171"/>
      <c r="BW1024" s="171"/>
      <c r="BX1024" s="171"/>
      <c r="BY1024" s="171"/>
      <c r="BZ1024" s="171"/>
      <c r="CA1024" s="171"/>
      <c r="CB1024" s="171"/>
      <c r="CC1024" s="171"/>
      <c r="CD1024" s="171"/>
      <c r="CE1024" s="171"/>
      <c r="CF1024" s="171"/>
      <c r="CG1024" s="171"/>
      <c r="CH1024" s="171"/>
      <c r="CI1024" s="171"/>
      <c r="CJ1024" s="171"/>
      <c r="CK1024" s="171"/>
      <c r="CL1024" s="171"/>
      <c r="CM1024" s="171"/>
      <c r="CN1024" s="171"/>
      <c r="CO1024" s="171"/>
      <c r="CP1024" s="171"/>
      <c r="CQ1024" s="171"/>
      <c r="CR1024" s="171"/>
      <c r="CS1024" s="171"/>
      <c r="CT1024" s="171"/>
      <c r="CU1024" s="171"/>
      <c r="CV1024" s="171"/>
      <c r="CW1024" s="171"/>
      <c r="CX1024" s="171"/>
      <c r="CY1024" s="171"/>
      <c r="CZ1024" s="171"/>
      <c r="DA1024" s="171"/>
      <c r="DB1024" s="171"/>
      <c r="DC1024" s="171"/>
      <c r="DD1024" s="171"/>
      <c r="DE1024" s="171"/>
      <c r="DF1024" s="171"/>
      <c r="DG1024" s="171"/>
      <c r="DH1024" s="171"/>
      <c r="DI1024" s="171"/>
      <c r="DJ1024" s="171"/>
      <c r="DK1024" s="171"/>
      <c r="DL1024" s="171"/>
      <c r="DM1024" s="171"/>
      <c r="DN1024" s="171"/>
      <c r="DO1024" s="171"/>
      <c r="DP1024" s="171"/>
      <c r="DQ1024" s="171"/>
      <c r="DR1024" s="171"/>
      <c r="DS1024" s="171"/>
      <c r="DT1024" s="171"/>
      <c r="DU1024" s="171"/>
      <c r="DV1024" s="171"/>
      <c r="DW1024" s="171"/>
      <c r="DX1024" s="171"/>
      <c r="DY1024" s="171"/>
      <c r="DZ1024" s="171"/>
      <c r="EA1024" s="171"/>
      <c r="EB1024" s="171"/>
      <c r="EC1024" s="171"/>
      <c r="ED1024" s="171"/>
      <c r="EE1024" s="171"/>
      <c r="EF1024" s="171"/>
      <c r="EG1024" s="171"/>
      <c r="EH1024" s="171"/>
      <c r="EI1024" s="171"/>
      <c r="EJ1024" s="171"/>
      <c r="EK1024" s="171"/>
      <c r="EL1024" s="171"/>
      <c r="EM1024" s="171"/>
      <c r="EN1024" s="171"/>
    </row>
    <row r="1025" spans="43:144" ht="15" x14ac:dyDescent="0.25">
      <c r="AQ1025" s="171"/>
      <c r="AR1025"/>
      <c r="AS1025"/>
      <c r="AT1025"/>
      <c r="AU1025"/>
      <c r="AV1025"/>
      <c r="AW1025"/>
      <c r="AX1025"/>
      <c r="AY1025"/>
      <c r="AZ1025"/>
      <c r="BA1025"/>
      <c r="BB1025"/>
      <c r="BC1025"/>
      <c r="BD1025"/>
      <c r="BE1025" s="171"/>
      <c r="BF1025" s="171"/>
      <c r="BG1025" s="171"/>
      <c r="BH1025" s="171"/>
      <c r="BI1025" s="171"/>
      <c r="BJ1025" s="171"/>
      <c r="BK1025" s="171"/>
      <c r="BL1025" s="171"/>
      <c r="BM1025" s="171"/>
      <c r="BN1025" s="171"/>
      <c r="BO1025" s="171"/>
      <c r="BP1025" s="171"/>
      <c r="BQ1025" s="171"/>
      <c r="BR1025" s="171"/>
      <c r="BS1025" s="171"/>
      <c r="BT1025" s="171"/>
      <c r="BU1025" s="171"/>
      <c r="BV1025" s="171"/>
      <c r="BW1025" s="171"/>
      <c r="BX1025" s="171"/>
      <c r="BY1025" s="171"/>
      <c r="BZ1025" s="171"/>
      <c r="CA1025" s="171"/>
      <c r="CB1025" s="171"/>
      <c r="CC1025" s="171"/>
      <c r="CD1025" s="171"/>
      <c r="CE1025" s="171"/>
      <c r="CF1025" s="171"/>
      <c r="CG1025" s="171"/>
      <c r="CH1025" s="171"/>
      <c r="CI1025" s="171"/>
      <c r="CJ1025" s="171"/>
      <c r="CK1025" s="171"/>
      <c r="CL1025" s="171"/>
      <c r="CM1025" s="171"/>
      <c r="CN1025" s="171"/>
      <c r="CO1025" s="171"/>
      <c r="CP1025" s="171"/>
      <c r="CQ1025" s="171"/>
      <c r="CR1025" s="171"/>
      <c r="CS1025" s="171"/>
      <c r="CT1025" s="171"/>
      <c r="CU1025" s="171"/>
      <c r="CV1025" s="171"/>
      <c r="CW1025" s="171"/>
      <c r="CX1025" s="171"/>
      <c r="CY1025" s="171"/>
      <c r="CZ1025" s="171"/>
      <c r="DA1025" s="171"/>
      <c r="DB1025" s="171"/>
      <c r="DC1025" s="171"/>
      <c r="DD1025" s="171"/>
      <c r="DE1025" s="171"/>
      <c r="DF1025" s="171"/>
      <c r="DG1025" s="171"/>
      <c r="DH1025" s="171"/>
      <c r="DI1025" s="171"/>
      <c r="DJ1025" s="171"/>
      <c r="DK1025" s="171"/>
      <c r="DL1025" s="171"/>
      <c r="DM1025" s="171"/>
      <c r="DN1025" s="171"/>
      <c r="DO1025" s="171"/>
      <c r="DP1025" s="171"/>
      <c r="DQ1025" s="171"/>
      <c r="DR1025" s="171"/>
      <c r="DS1025" s="171"/>
      <c r="DT1025" s="171"/>
      <c r="DU1025" s="171"/>
      <c r="DV1025" s="171"/>
      <c r="DW1025" s="171"/>
      <c r="DX1025" s="171"/>
      <c r="DY1025" s="171"/>
      <c r="DZ1025" s="171"/>
      <c r="EA1025" s="171"/>
      <c r="EB1025" s="171"/>
      <c r="EC1025" s="171"/>
      <c r="ED1025" s="171"/>
      <c r="EE1025" s="171"/>
      <c r="EF1025" s="171"/>
      <c r="EG1025" s="171"/>
      <c r="EH1025" s="171"/>
      <c r="EI1025" s="171"/>
      <c r="EJ1025" s="171"/>
      <c r="EK1025" s="171"/>
      <c r="EL1025" s="171"/>
      <c r="EM1025" s="171"/>
      <c r="EN1025" s="171"/>
    </row>
    <row r="1026" spans="43:144" ht="15" x14ac:dyDescent="0.25">
      <c r="AQ1026" s="171"/>
      <c r="AR1026"/>
      <c r="AS1026"/>
      <c r="AT1026"/>
      <c r="AU1026"/>
      <c r="AV1026"/>
      <c r="AW1026"/>
      <c r="AX1026"/>
      <c r="AY1026"/>
      <c r="AZ1026"/>
      <c r="BA1026"/>
      <c r="BB1026"/>
      <c r="BC1026"/>
      <c r="BD1026"/>
      <c r="BE1026" s="171"/>
      <c r="BF1026" s="171"/>
      <c r="BG1026" s="171"/>
      <c r="BH1026" s="171"/>
      <c r="BI1026" s="171"/>
      <c r="BJ1026" s="171"/>
      <c r="BK1026" s="171"/>
      <c r="BL1026" s="171"/>
      <c r="BM1026" s="171"/>
      <c r="BN1026" s="171"/>
      <c r="BO1026" s="171"/>
      <c r="BP1026" s="171"/>
      <c r="BQ1026" s="171"/>
      <c r="BR1026" s="171"/>
      <c r="BS1026" s="171"/>
      <c r="BT1026" s="171"/>
      <c r="BU1026" s="171"/>
      <c r="BV1026" s="171"/>
      <c r="BW1026" s="171"/>
      <c r="BX1026" s="171"/>
      <c r="BY1026" s="171"/>
      <c r="BZ1026" s="171"/>
      <c r="CA1026" s="171"/>
      <c r="CB1026" s="171"/>
      <c r="CC1026" s="171"/>
      <c r="CD1026" s="171"/>
      <c r="CE1026" s="171"/>
      <c r="CF1026" s="171"/>
      <c r="CG1026" s="171"/>
      <c r="CH1026" s="171"/>
      <c r="CI1026" s="171"/>
      <c r="CJ1026" s="171"/>
      <c r="CK1026" s="171"/>
      <c r="CL1026" s="171"/>
      <c r="CM1026" s="171"/>
      <c r="CN1026" s="171"/>
      <c r="CO1026" s="171"/>
      <c r="CP1026" s="171"/>
      <c r="CQ1026" s="171"/>
      <c r="CR1026" s="171"/>
      <c r="CS1026" s="171"/>
      <c r="CT1026" s="171"/>
      <c r="CU1026" s="171"/>
      <c r="CV1026" s="171"/>
      <c r="CW1026" s="171"/>
      <c r="CX1026" s="171"/>
      <c r="CY1026" s="171"/>
      <c r="CZ1026" s="171"/>
      <c r="DA1026" s="171"/>
      <c r="DB1026" s="171"/>
      <c r="DC1026" s="171"/>
      <c r="DD1026" s="171"/>
      <c r="DE1026" s="171"/>
      <c r="DF1026" s="171"/>
      <c r="DG1026" s="171"/>
      <c r="DH1026" s="171"/>
      <c r="DI1026" s="171"/>
      <c r="DJ1026" s="171"/>
      <c r="DK1026" s="171"/>
      <c r="DL1026" s="171"/>
      <c r="DM1026" s="171"/>
      <c r="DN1026" s="171"/>
      <c r="DO1026" s="171"/>
      <c r="DP1026" s="171"/>
      <c r="DQ1026" s="171"/>
      <c r="DR1026" s="171"/>
      <c r="DS1026" s="171"/>
      <c r="DT1026" s="171"/>
      <c r="DU1026" s="171"/>
      <c r="DV1026" s="171"/>
      <c r="DW1026" s="171"/>
      <c r="DX1026" s="171"/>
      <c r="DY1026" s="171"/>
      <c r="DZ1026" s="171"/>
      <c r="EA1026" s="171"/>
      <c r="EB1026" s="171"/>
      <c r="EC1026" s="171"/>
      <c r="ED1026" s="171"/>
      <c r="EE1026" s="171"/>
      <c r="EF1026" s="171"/>
      <c r="EG1026" s="171"/>
      <c r="EH1026" s="171"/>
      <c r="EI1026" s="171"/>
      <c r="EJ1026" s="171"/>
      <c r="EK1026" s="171"/>
      <c r="EL1026" s="171"/>
      <c r="EM1026" s="171"/>
      <c r="EN1026" s="171"/>
    </row>
    <row r="1027" spans="43:144" ht="15" x14ac:dyDescent="0.25">
      <c r="AQ1027" s="171"/>
      <c r="AR1027"/>
      <c r="AS1027"/>
      <c r="AT1027"/>
      <c r="AU1027"/>
      <c r="AV1027"/>
      <c r="AW1027"/>
      <c r="AX1027"/>
      <c r="AY1027"/>
      <c r="AZ1027"/>
      <c r="BA1027"/>
      <c r="BB1027"/>
      <c r="BC1027"/>
      <c r="BD1027"/>
      <c r="BE1027" s="171"/>
      <c r="BF1027" s="171"/>
      <c r="BG1027" s="171"/>
      <c r="BH1027" s="171"/>
      <c r="BI1027" s="171"/>
      <c r="BJ1027" s="171"/>
      <c r="BK1027" s="171"/>
      <c r="BL1027" s="171"/>
      <c r="BM1027" s="171"/>
      <c r="BN1027" s="171"/>
      <c r="BO1027" s="171"/>
      <c r="BP1027" s="171"/>
      <c r="BQ1027" s="171"/>
      <c r="BR1027" s="171"/>
      <c r="BS1027" s="171"/>
      <c r="BT1027" s="171"/>
      <c r="BU1027" s="171"/>
      <c r="BV1027" s="171"/>
      <c r="BW1027" s="171"/>
      <c r="BX1027" s="171"/>
      <c r="BY1027" s="171"/>
      <c r="BZ1027" s="171"/>
      <c r="CA1027" s="171"/>
      <c r="CB1027" s="171"/>
      <c r="CC1027" s="171"/>
      <c r="CD1027" s="171"/>
      <c r="CE1027" s="171"/>
      <c r="CF1027" s="171"/>
      <c r="CG1027" s="171"/>
      <c r="CH1027" s="171"/>
      <c r="CI1027" s="171"/>
      <c r="CJ1027" s="171"/>
      <c r="CK1027" s="171"/>
      <c r="CL1027" s="171"/>
      <c r="CM1027" s="171"/>
      <c r="CN1027" s="171"/>
      <c r="CO1027" s="171"/>
      <c r="CP1027" s="171"/>
      <c r="CQ1027" s="171"/>
      <c r="CR1027" s="171"/>
      <c r="CS1027" s="171"/>
      <c r="CT1027" s="171"/>
      <c r="CU1027" s="171"/>
      <c r="CV1027" s="171"/>
      <c r="CW1027" s="171"/>
      <c r="CX1027" s="171"/>
      <c r="CY1027" s="171"/>
      <c r="CZ1027" s="171"/>
      <c r="DA1027" s="171"/>
      <c r="DB1027" s="171"/>
      <c r="DC1027" s="171"/>
      <c r="DD1027" s="171"/>
      <c r="DE1027" s="171"/>
      <c r="DF1027" s="171"/>
      <c r="DG1027" s="171"/>
      <c r="DH1027" s="171"/>
      <c r="DI1027" s="171"/>
      <c r="DJ1027" s="171"/>
      <c r="DK1027" s="171"/>
      <c r="DL1027" s="171"/>
      <c r="DM1027" s="171"/>
      <c r="DN1027" s="171"/>
      <c r="DO1027" s="171"/>
      <c r="DP1027" s="171"/>
      <c r="DQ1027" s="171"/>
      <c r="DR1027" s="171"/>
      <c r="DS1027" s="171"/>
      <c r="DT1027" s="171"/>
      <c r="DU1027" s="171"/>
      <c r="DV1027" s="171"/>
      <c r="DW1027" s="171"/>
      <c r="DX1027" s="171"/>
      <c r="DY1027" s="171"/>
      <c r="DZ1027" s="171"/>
      <c r="EA1027" s="171"/>
      <c r="EB1027" s="171"/>
      <c r="EC1027" s="171"/>
      <c r="ED1027" s="171"/>
      <c r="EE1027" s="171"/>
      <c r="EF1027" s="171"/>
      <c r="EG1027" s="171"/>
      <c r="EH1027" s="171"/>
      <c r="EI1027" s="171"/>
      <c r="EJ1027" s="171"/>
      <c r="EK1027" s="171"/>
      <c r="EL1027" s="171"/>
      <c r="EM1027" s="171"/>
      <c r="EN1027" s="171"/>
    </row>
    <row r="1028" spans="43:144" ht="15" x14ac:dyDescent="0.25">
      <c r="AQ1028" s="171"/>
      <c r="AR1028"/>
      <c r="AS1028"/>
      <c r="AT1028"/>
      <c r="AU1028"/>
      <c r="AV1028"/>
      <c r="AW1028"/>
      <c r="AX1028"/>
      <c r="AY1028"/>
      <c r="AZ1028"/>
      <c r="BA1028"/>
      <c r="BB1028"/>
      <c r="BC1028"/>
      <c r="BD1028"/>
      <c r="BE1028" s="171"/>
      <c r="BF1028" s="171"/>
      <c r="BG1028" s="171"/>
      <c r="BH1028" s="171"/>
      <c r="BI1028" s="171"/>
      <c r="BJ1028" s="171"/>
      <c r="BK1028" s="171"/>
      <c r="BL1028" s="171"/>
      <c r="BM1028" s="171"/>
      <c r="BN1028" s="171"/>
      <c r="BO1028" s="171"/>
      <c r="BP1028" s="171"/>
      <c r="BQ1028" s="171"/>
      <c r="BR1028" s="171"/>
      <c r="BS1028" s="171"/>
      <c r="BT1028" s="171"/>
      <c r="BU1028" s="171"/>
      <c r="BV1028" s="171"/>
      <c r="BW1028" s="171"/>
      <c r="BX1028" s="171"/>
      <c r="BY1028" s="171"/>
      <c r="BZ1028" s="171"/>
      <c r="CA1028" s="171"/>
      <c r="CB1028" s="171"/>
      <c r="CC1028" s="171"/>
      <c r="CD1028" s="171"/>
      <c r="CE1028" s="171"/>
      <c r="CF1028" s="171"/>
      <c r="CG1028" s="171"/>
      <c r="CH1028" s="171"/>
      <c r="CI1028" s="171"/>
      <c r="CJ1028" s="171"/>
      <c r="CK1028" s="171"/>
      <c r="CL1028" s="171"/>
      <c r="CM1028" s="171"/>
      <c r="CN1028" s="171"/>
      <c r="CO1028" s="171"/>
      <c r="CP1028" s="171"/>
      <c r="CQ1028" s="171"/>
      <c r="CR1028" s="171"/>
      <c r="CS1028" s="171"/>
      <c r="CT1028" s="171"/>
      <c r="CU1028" s="171"/>
      <c r="CV1028" s="171"/>
      <c r="CW1028" s="171"/>
      <c r="CX1028" s="171"/>
      <c r="CY1028" s="171"/>
      <c r="CZ1028" s="171"/>
      <c r="DA1028" s="171"/>
      <c r="DB1028" s="171"/>
      <c r="DC1028" s="171"/>
      <c r="DD1028" s="171"/>
      <c r="DE1028" s="171"/>
      <c r="DF1028" s="171"/>
      <c r="DG1028" s="171"/>
      <c r="DH1028" s="171"/>
      <c r="DI1028" s="171"/>
      <c r="DJ1028" s="171"/>
      <c r="DK1028" s="171"/>
      <c r="DL1028" s="171"/>
      <c r="DM1028" s="171"/>
      <c r="DN1028" s="171"/>
      <c r="DO1028" s="171"/>
      <c r="DP1028" s="171"/>
      <c r="DQ1028" s="171"/>
      <c r="DR1028" s="171"/>
      <c r="DS1028" s="171"/>
      <c r="DT1028" s="171"/>
      <c r="DU1028" s="171"/>
      <c r="DV1028" s="171"/>
      <c r="DW1028" s="171"/>
      <c r="DX1028" s="171"/>
      <c r="DY1028" s="171"/>
      <c r="DZ1028" s="171"/>
      <c r="EA1028" s="171"/>
      <c r="EB1028" s="171"/>
      <c r="EC1028" s="171"/>
      <c r="ED1028" s="171"/>
      <c r="EE1028" s="171"/>
      <c r="EF1028" s="171"/>
      <c r="EG1028" s="171"/>
      <c r="EH1028" s="171"/>
      <c r="EI1028" s="171"/>
      <c r="EJ1028" s="171"/>
      <c r="EK1028" s="171"/>
      <c r="EL1028" s="171"/>
      <c r="EM1028" s="171"/>
      <c r="EN1028" s="171"/>
    </row>
    <row r="1029" spans="43:144" ht="15" x14ac:dyDescent="0.25">
      <c r="AQ1029" s="171"/>
      <c r="AR1029"/>
      <c r="AS1029"/>
      <c r="AT1029"/>
      <c r="AU1029"/>
      <c r="AV1029"/>
      <c r="AW1029"/>
      <c r="AX1029"/>
      <c r="AY1029"/>
      <c r="AZ1029"/>
      <c r="BA1029"/>
      <c r="BB1029"/>
      <c r="BC1029"/>
      <c r="BD1029"/>
      <c r="BE1029" s="171"/>
      <c r="BF1029" s="171"/>
      <c r="BG1029" s="171"/>
      <c r="BH1029" s="171"/>
      <c r="BI1029" s="171"/>
      <c r="BJ1029" s="171"/>
      <c r="BK1029" s="171"/>
      <c r="BL1029" s="171"/>
      <c r="BM1029" s="171"/>
      <c r="BN1029" s="171"/>
      <c r="BO1029" s="171"/>
      <c r="BP1029" s="171"/>
      <c r="BQ1029" s="171"/>
      <c r="BR1029" s="171"/>
      <c r="BS1029" s="171"/>
      <c r="BT1029" s="171"/>
      <c r="BU1029" s="171"/>
      <c r="BV1029" s="171"/>
      <c r="BW1029" s="171"/>
      <c r="BX1029" s="171"/>
      <c r="BY1029" s="171"/>
      <c r="BZ1029" s="171"/>
      <c r="CA1029" s="171"/>
      <c r="CB1029" s="171"/>
      <c r="CC1029" s="171"/>
      <c r="CD1029" s="171"/>
      <c r="CE1029" s="171"/>
      <c r="CF1029" s="171"/>
      <c r="CG1029" s="171"/>
      <c r="CH1029" s="171"/>
      <c r="CI1029" s="171"/>
      <c r="CJ1029" s="171"/>
      <c r="CK1029" s="171"/>
      <c r="CL1029" s="171"/>
      <c r="CM1029" s="171"/>
      <c r="CN1029" s="171"/>
      <c r="CO1029" s="171"/>
      <c r="CP1029" s="171"/>
      <c r="CQ1029" s="171"/>
      <c r="CR1029" s="171"/>
      <c r="CS1029" s="171"/>
      <c r="CT1029" s="171"/>
      <c r="CU1029" s="171"/>
      <c r="CV1029" s="171"/>
      <c r="CW1029" s="171"/>
      <c r="CX1029" s="171"/>
      <c r="CY1029" s="171"/>
      <c r="CZ1029" s="171"/>
      <c r="DA1029" s="171"/>
      <c r="DB1029" s="171"/>
      <c r="DC1029" s="171"/>
      <c r="DD1029" s="171"/>
      <c r="DE1029" s="171"/>
      <c r="DF1029" s="171"/>
      <c r="DG1029" s="171"/>
      <c r="DH1029" s="171"/>
      <c r="DI1029" s="171"/>
      <c r="DJ1029" s="171"/>
      <c r="DK1029" s="171"/>
      <c r="DL1029" s="171"/>
      <c r="DM1029" s="171"/>
      <c r="DN1029" s="171"/>
      <c r="DO1029" s="171"/>
      <c r="DP1029" s="171"/>
      <c r="DQ1029" s="171"/>
      <c r="DR1029" s="171"/>
      <c r="DS1029" s="171"/>
      <c r="DT1029" s="171"/>
      <c r="DU1029" s="171"/>
      <c r="DV1029" s="171"/>
      <c r="DW1029" s="171"/>
      <c r="DX1029" s="171"/>
      <c r="DY1029" s="171"/>
      <c r="DZ1029" s="171"/>
      <c r="EA1029" s="171"/>
      <c r="EB1029" s="171"/>
      <c r="EC1029" s="171"/>
      <c r="ED1029" s="171"/>
      <c r="EE1029" s="171"/>
      <c r="EF1029" s="171"/>
      <c r="EG1029" s="171"/>
      <c r="EH1029" s="171"/>
      <c r="EI1029" s="171"/>
      <c r="EJ1029" s="171"/>
      <c r="EK1029" s="171"/>
      <c r="EL1029" s="171"/>
      <c r="EM1029" s="171"/>
      <c r="EN1029" s="171"/>
    </row>
    <row r="1030" spans="43:144" ht="15" x14ac:dyDescent="0.25">
      <c r="AQ1030" s="171"/>
      <c r="AR1030"/>
      <c r="AS1030"/>
      <c r="AT1030"/>
      <c r="AU1030"/>
      <c r="AV1030"/>
      <c r="AW1030"/>
      <c r="AX1030"/>
      <c r="AY1030"/>
      <c r="AZ1030"/>
      <c r="BA1030"/>
      <c r="BB1030"/>
      <c r="BC1030"/>
      <c r="BD1030"/>
      <c r="BE1030" s="171"/>
      <c r="BF1030" s="171"/>
      <c r="BG1030" s="171"/>
      <c r="BH1030" s="171"/>
      <c r="BI1030" s="171"/>
      <c r="BJ1030" s="171"/>
      <c r="BK1030" s="171"/>
      <c r="BL1030" s="171"/>
      <c r="BM1030" s="171"/>
      <c r="BN1030" s="171"/>
      <c r="BO1030" s="171"/>
      <c r="BP1030" s="171"/>
      <c r="BQ1030" s="171"/>
      <c r="BR1030" s="171"/>
      <c r="BS1030" s="171"/>
      <c r="BT1030" s="171"/>
      <c r="BU1030" s="171"/>
      <c r="BV1030" s="171"/>
      <c r="BW1030" s="171"/>
      <c r="BX1030" s="171"/>
      <c r="BY1030" s="171"/>
      <c r="BZ1030" s="171"/>
      <c r="CA1030" s="171"/>
      <c r="CB1030" s="171"/>
      <c r="CC1030" s="171"/>
      <c r="CD1030" s="171"/>
      <c r="CE1030" s="171"/>
      <c r="CF1030" s="171"/>
      <c r="CG1030" s="171"/>
      <c r="CH1030" s="171"/>
      <c r="CI1030" s="171"/>
      <c r="CJ1030" s="171"/>
      <c r="CK1030" s="171"/>
      <c r="CL1030" s="171"/>
      <c r="CM1030" s="171"/>
      <c r="CN1030" s="171"/>
      <c r="CO1030" s="171"/>
      <c r="CP1030" s="171"/>
      <c r="CQ1030" s="171"/>
      <c r="CR1030" s="171"/>
      <c r="CS1030" s="171"/>
      <c r="CT1030" s="171"/>
      <c r="CU1030" s="171"/>
      <c r="CV1030" s="171"/>
      <c r="CW1030" s="171"/>
      <c r="CX1030" s="171"/>
      <c r="CY1030" s="171"/>
      <c r="CZ1030" s="171"/>
      <c r="DA1030" s="171"/>
      <c r="DB1030" s="171"/>
      <c r="DC1030" s="171"/>
      <c r="DD1030" s="171"/>
      <c r="DE1030" s="171"/>
      <c r="DF1030" s="171"/>
      <c r="DG1030" s="171"/>
      <c r="DH1030" s="171"/>
      <c r="DI1030" s="171"/>
      <c r="DJ1030" s="171"/>
      <c r="DK1030" s="171"/>
      <c r="DL1030" s="171"/>
      <c r="DM1030" s="171"/>
      <c r="DN1030" s="171"/>
      <c r="DO1030" s="171"/>
      <c r="DP1030" s="171"/>
      <c r="DQ1030" s="171"/>
      <c r="DR1030" s="171"/>
      <c r="DS1030" s="171"/>
      <c r="DT1030" s="171"/>
      <c r="DU1030" s="171"/>
      <c r="DV1030" s="171"/>
      <c r="DW1030" s="171"/>
      <c r="DX1030" s="171"/>
      <c r="DY1030" s="171"/>
      <c r="DZ1030" s="171"/>
      <c r="EA1030" s="171"/>
      <c r="EB1030" s="171"/>
      <c r="EC1030" s="171"/>
      <c r="ED1030" s="171"/>
      <c r="EE1030" s="171"/>
      <c r="EF1030" s="171"/>
      <c r="EG1030" s="171"/>
      <c r="EH1030" s="171"/>
      <c r="EI1030" s="171"/>
      <c r="EJ1030" s="171"/>
      <c r="EK1030" s="171"/>
      <c r="EL1030" s="171"/>
      <c r="EM1030" s="171"/>
      <c r="EN1030" s="171"/>
    </row>
    <row r="1031" spans="43:144" ht="15" x14ac:dyDescent="0.25">
      <c r="AQ1031" s="171"/>
      <c r="AR1031"/>
      <c r="AS1031"/>
      <c r="AT1031"/>
      <c r="AU1031"/>
      <c r="AV1031"/>
      <c r="AW1031"/>
      <c r="AX1031"/>
      <c r="AY1031"/>
      <c r="AZ1031"/>
      <c r="BA1031"/>
      <c r="BB1031"/>
      <c r="BC1031"/>
      <c r="BD1031"/>
      <c r="BE1031" s="171"/>
      <c r="BF1031" s="171"/>
      <c r="BG1031" s="171"/>
      <c r="BH1031" s="171"/>
      <c r="BI1031" s="171"/>
      <c r="BJ1031" s="171"/>
      <c r="BK1031" s="171"/>
      <c r="BL1031" s="171"/>
      <c r="BM1031" s="171"/>
      <c r="BN1031" s="171"/>
      <c r="BO1031" s="171"/>
      <c r="BP1031" s="171"/>
      <c r="BQ1031" s="171"/>
      <c r="BR1031" s="171"/>
      <c r="BS1031" s="171"/>
      <c r="BT1031" s="171"/>
      <c r="BU1031" s="171"/>
      <c r="BV1031" s="171"/>
      <c r="BW1031" s="171"/>
      <c r="BX1031" s="171"/>
      <c r="BY1031" s="171"/>
      <c r="BZ1031" s="171"/>
      <c r="CA1031" s="171"/>
      <c r="CB1031" s="171"/>
      <c r="CC1031" s="171"/>
      <c r="CD1031" s="171"/>
      <c r="CE1031" s="171"/>
      <c r="CF1031" s="171"/>
      <c r="CG1031" s="171"/>
      <c r="CH1031" s="171"/>
      <c r="CI1031" s="171"/>
      <c r="CJ1031" s="171"/>
      <c r="CK1031" s="171"/>
      <c r="CL1031" s="171"/>
      <c r="CM1031" s="171"/>
      <c r="CN1031" s="171"/>
      <c r="CO1031" s="171"/>
      <c r="CP1031" s="171"/>
      <c r="CQ1031" s="171"/>
      <c r="CR1031" s="171"/>
      <c r="CS1031" s="171"/>
      <c r="CT1031" s="171"/>
      <c r="CU1031" s="171"/>
      <c r="CV1031" s="171"/>
      <c r="CW1031" s="171"/>
      <c r="CX1031" s="171"/>
      <c r="CY1031" s="171"/>
      <c r="CZ1031" s="171"/>
      <c r="DA1031" s="171"/>
      <c r="DB1031" s="171"/>
      <c r="DC1031" s="171"/>
      <c r="DD1031" s="171"/>
      <c r="DE1031" s="171"/>
      <c r="DF1031" s="171"/>
      <c r="DG1031" s="171"/>
      <c r="DH1031" s="171"/>
      <c r="DI1031" s="171"/>
      <c r="DJ1031" s="171"/>
      <c r="DK1031" s="171"/>
      <c r="DL1031" s="171"/>
      <c r="DM1031" s="171"/>
      <c r="DN1031" s="171"/>
      <c r="DO1031" s="171"/>
      <c r="DP1031" s="171"/>
      <c r="DQ1031" s="171"/>
      <c r="DR1031" s="171"/>
      <c r="DS1031" s="171"/>
      <c r="DT1031" s="171"/>
      <c r="DU1031" s="171"/>
      <c r="DV1031" s="171"/>
      <c r="DW1031" s="171"/>
      <c r="DX1031" s="171"/>
      <c r="DY1031" s="171"/>
      <c r="DZ1031" s="171"/>
      <c r="EA1031" s="171"/>
      <c r="EB1031" s="171"/>
      <c r="EC1031" s="171"/>
      <c r="ED1031" s="171"/>
      <c r="EE1031" s="171"/>
      <c r="EF1031" s="171"/>
      <c r="EG1031" s="171"/>
      <c r="EH1031" s="171"/>
      <c r="EI1031" s="171"/>
      <c r="EJ1031" s="171"/>
      <c r="EK1031" s="171"/>
      <c r="EL1031" s="171"/>
      <c r="EM1031" s="171"/>
      <c r="EN1031" s="171"/>
    </row>
    <row r="1032" spans="43:144" ht="15" x14ac:dyDescent="0.25">
      <c r="AQ1032" s="171"/>
      <c r="AR1032"/>
      <c r="AS1032"/>
      <c r="AT1032"/>
      <c r="AU1032"/>
      <c r="AV1032"/>
      <c r="AW1032"/>
      <c r="AX1032"/>
      <c r="AY1032"/>
      <c r="AZ1032"/>
      <c r="BA1032"/>
      <c r="BB1032"/>
      <c r="BC1032"/>
      <c r="BD1032"/>
      <c r="BE1032" s="171"/>
      <c r="BF1032" s="171"/>
      <c r="BG1032" s="171"/>
      <c r="BH1032" s="171"/>
      <c r="BI1032" s="171"/>
      <c r="BJ1032" s="171"/>
      <c r="BK1032" s="171"/>
      <c r="BL1032" s="171"/>
      <c r="BM1032" s="171"/>
      <c r="BN1032" s="171"/>
      <c r="BO1032" s="171"/>
      <c r="BP1032" s="171"/>
      <c r="BQ1032" s="171"/>
      <c r="BR1032" s="171"/>
      <c r="BS1032" s="171"/>
      <c r="BT1032" s="171"/>
      <c r="BU1032" s="171"/>
      <c r="BV1032" s="171"/>
      <c r="BW1032" s="171"/>
      <c r="BX1032" s="171"/>
      <c r="BY1032" s="171"/>
      <c r="BZ1032" s="171"/>
      <c r="CA1032" s="171"/>
      <c r="CB1032" s="171"/>
      <c r="CC1032" s="171"/>
      <c r="CD1032" s="171"/>
      <c r="CE1032" s="171"/>
      <c r="CF1032" s="171"/>
      <c r="CG1032" s="171"/>
      <c r="CH1032" s="171"/>
      <c r="CI1032" s="171"/>
      <c r="CJ1032" s="171"/>
      <c r="CK1032" s="171"/>
      <c r="CL1032" s="171"/>
      <c r="CM1032" s="171"/>
      <c r="CN1032" s="171"/>
      <c r="CO1032" s="171"/>
      <c r="CP1032" s="171"/>
      <c r="CQ1032" s="171"/>
      <c r="CR1032" s="171"/>
      <c r="CS1032" s="171"/>
      <c r="CT1032" s="171"/>
      <c r="CU1032" s="171"/>
      <c r="CV1032" s="171"/>
      <c r="CW1032" s="171"/>
      <c r="CX1032" s="171"/>
      <c r="CY1032" s="171"/>
      <c r="CZ1032" s="171"/>
      <c r="DA1032" s="171"/>
      <c r="DB1032" s="171"/>
      <c r="DC1032" s="171"/>
      <c r="DD1032" s="171"/>
      <c r="DE1032" s="171"/>
      <c r="DF1032" s="171"/>
      <c r="DG1032" s="171"/>
      <c r="DH1032" s="171"/>
      <c r="DI1032" s="171"/>
      <c r="DJ1032" s="171"/>
      <c r="DK1032" s="171"/>
      <c r="DL1032" s="171"/>
      <c r="DM1032" s="171"/>
      <c r="DN1032" s="171"/>
      <c r="DO1032" s="171"/>
      <c r="DP1032" s="171"/>
      <c r="DQ1032" s="171"/>
      <c r="DR1032" s="171"/>
      <c r="DS1032" s="171"/>
      <c r="DT1032" s="171"/>
      <c r="DU1032" s="171"/>
      <c r="DV1032" s="171"/>
      <c r="DW1032" s="171"/>
      <c r="DX1032" s="171"/>
      <c r="DY1032" s="171"/>
      <c r="DZ1032" s="171"/>
      <c r="EA1032" s="171"/>
      <c r="EB1032" s="171"/>
      <c r="EC1032" s="171"/>
      <c r="ED1032" s="171"/>
      <c r="EE1032" s="171"/>
      <c r="EF1032" s="171"/>
      <c r="EG1032" s="171"/>
      <c r="EH1032" s="171"/>
      <c r="EI1032" s="171"/>
      <c r="EJ1032" s="171"/>
      <c r="EK1032" s="171"/>
      <c r="EL1032" s="171"/>
      <c r="EM1032" s="171"/>
      <c r="EN1032" s="171"/>
    </row>
    <row r="1033" spans="43:144" ht="15" x14ac:dyDescent="0.25">
      <c r="AQ1033" s="171"/>
      <c r="AR1033"/>
      <c r="AS1033"/>
      <c r="AT1033"/>
      <c r="AU1033"/>
      <c r="AV1033"/>
      <c r="AW1033"/>
      <c r="AX1033"/>
      <c r="AY1033"/>
      <c r="AZ1033"/>
      <c r="BA1033"/>
      <c r="BB1033"/>
      <c r="BC1033"/>
      <c r="BD1033"/>
      <c r="BE1033" s="171"/>
      <c r="BF1033" s="171"/>
      <c r="BG1033" s="171"/>
      <c r="BH1033" s="171"/>
      <c r="BI1033" s="171"/>
      <c r="BJ1033" s="171"/>
      <c r="BK1033" s="171"/>
      <c r="BL1033" s="171"/>
      <c r="BM1033" s="171"/>
      <c r="BN1033" s="171"/>
      <c r="BO1033" s="171"/>
      <c r="BP1033" s="171"/>
      <c r="BQ1033" s="171"/>
      <c r="BR1033" s="171"/>
      <c r="BS1033" s="171"/>
      <c r="BT1033" s="171"/>
      <c r="BU1033" s="171"/>
      <c r="BV1033" s="171"/>
      <c r="BW1033" s="171"/>
      <c r="BX1033" s="171"/>
      <c r="BY1033" s="171"/>
      <c r="BZ1033" s="171"/>
      <c r="CA1033" s="171"/>
      <c r="CB1033" s="171"/>
      <c r="CC1033" s="171"/>
      <c r="CD1033" s="171"/>
      <c r="CE1033" s="171"/>
      <c r="CF1033" s="171"/>
      <c r="CG1033" s="171"/>
      <c r="CH1033" s="171"/>
      <c r="CI1033" s="171"/>
      <c r="CJ1033" s="171"/>
      <c r="CK1033" s="171"/>
      <c r="CL1033" s="171"/>
      <c r="CM1033" s="171"/>
      <c r="CN1033" s="171"/>
      <c r="CO1033" s="171"/>
      <c r="CP1033" s="171"/>
      <c r="CQ1033" s="171"/>
      <c r="CR1033" s="171"/>
      <c r="CS1033" s="171"/>
      <c r="CT1033" s="171"/>
      <c r="CU1033" s="171"/>
      <c r="CV1033" s="171"/>
      <c r="CW1033" s="171"/>
      <c r="CX1033" s="171"/>
      <c r="CY1033" s="171"/>
      <c r="CZ1033" s="171"/>
      <c r="DA1033" s="171"/>
      <c r="DB1033" s="171"/>
      <c r="DC1033" s="171"/>
      <c r="DD1033" s="171"/>
      <c r="DE1033" s="171"/>
      <c r="DF1033" s="171"/>
      <c r="DG1033" s="171"/>
      <c r="DH1033" s="171"/>
      <c r="DI1033" s="171"/>
      <c r="DJ1033" s="171"/>
      <c r="DK1033" s="171"/>
      <c r="DL1033" s="171"/>
      <c r="DM1033" s="171"/>
      <c r="DN1033" s="171"/>
      <c r="DO1033" s="171"/>
      <c r="DP1033" s="171"/>
      <c r="DQ1033" s="171"/>
      <c r="DR1033" s="171"/>
      <c r="DS1033" s="171"/>
      <c r="DT1033" s="171"/>
      <c r="DU1033" s="171"/>
      <c r="DV1033" s="171"/>
      <c r="DW1033" s="171"/>
      <c r="DX1033" s="171"/>
      <c r="DY1033" s="171"/>
      <c r="DZ1033" s="171"/>
      <c r="EA1033" s="171"/>
      <c r="EB1033" s="171"/>
      <c r="EC1033" s="171"/>
      <c r="ED1033" s="171"/>
      <c r="EE1033" s="171"/>
      <c r="EF1033" s="171"/>
      <c r="EG1033" s="171"/>
      <c r="EH1033" s="171"/>
      <c r="EI1033" s="171"/>
      <c r="EJ1033" s="171"/>
      <c r="EK1033" s="171"/>
      <c r="EL1033" s="171"/>
      <c r="EM1033" s="171"/>
      <c r="EN1033" s="171"/>
    </row>
    <row r="1034" spans="43:144" ht="15" x14ac:dyDescent="0.25">
      <c r="AQ1034" s="171"/>
      <c r="AR1034"/>
      <c r="AS1034"/>
      <c r="AT1034"/>
      <c r="AU1034"/>
      <c r="AV1034"/>
      <c r="AW1034"/>
      <c r="AX1034"/>
      <c r="AY1034"/>
      <c r="AZ1034"/>
      <c r="BA1034"/>
      <c r="BB1034"/>
      <c r="BC1034"/>
      <c r="BD1034"/>
      <c r="BE1034" s="171"/>
      <c r="BF1034" s="171"/>
      <c r="BG1034" s="171"/>
      <c r="BH1034" s="171"/>
      <c r="BI1034" s="171"/>
      <c r="BJ1034" s="171"/>
      <c r="BK1034" s="171"/>
      <c r="BL1034" s="171"/>
      <c r="BM1034" s="171"/>
      <c r="BN1034" s="171"/>
      <c r="BO1034" s="171"/>
      <c r="BP1034" s="171"/>
      <c r="BQ1034" s="171"/>
      <c r="BR1034" s="171"/>
      <c r="BS1034" s="171"/>
      <c r="BT1034" s="171"/>
      <c r="BU1034" s="171"/>
      <c r="BV1034" s="171"/>
      <c r="BW1034" s="171"/>
      <c r="BX1034" s="171"/>
      <c r="BY1034" s="171"/>
      <c r="BZ1034" s="171"/>
      <c r="CA1034" s="171"/>
      <c r="CB1034" s="171"/>
      <c r="CC1034" s="171"/>
      <c r="CD1034" s="171"/>
      <c r="CE1034" s="171"/>
      <c r="CF1034" s="171"/>
      <c r="CG1034" s="171"/>
      <c r="CH1034" s="171"/>
      <c r="CI1034" s="171"/>
      <c r="CJ1034" s="171"/>
      <c r="CK1034" s="171"/>
      <c r="CL1034" s="171"/>
      <c r="CM1034" s="171"/>
      <c r="CN1034" s="171"/>
      <c r="CO1034" s="171"/>
      <c r="CP1034" s="171"/>
      <c r="CQ1034" s="171"/>
      <c r="CR1034" s="171"/>
      <c r="CS1034" s="171"/>
      <c r="CT1034" s="171"/>
      <c r="CU1034" s="171"/>
      <c r="CV1034" s="171"/>
      <c r="CW1034" s="171"/>
      <c r="CX1034" s="171"/>
      <c r="CY1034" s="171"/>
      <c r="CZ1034" s="171"/>
      <c r="DA1034" s="171"/>
      <c r="DB1034" s="171"/>
      <c r="DC1034" s="171"/>
      <c r="DD1034" s="171"/>
      <c r="DE1034" s="171"/>
      <c r="DF1034" s="171"/>
      <c r="DG1034" s="171"/>
      <c r="DH1034" s="171"/>
      <c r="DI1034" s="171"/>
      <c r="DJ1034" s="171"/>
      <c r="DK1034" s="171"/>
      <c r="DL1034" s="171"/>
      <c r="DM1034" s="171"/>
      <c r="DN1034" s="171"/>
      <c r="DO1034" s="171"/>
      <c r="DP1034" s="171"/>
      <c r="DQ1034" s="171"/>
      <c r="DR1034" s="171"/>
      <c r="DS1034" s="171"/>
      <c r="DT1034" s="171"/>
      <c r="DU1034" s="171"/>
      <c r="DV1034" s="171"/>
      <c r="DW1034" s="171"/>
      <c r="DX1034" s="171"/>
      <c r="DY1034" s="171"/>
      <c r="DZ1034" s="171"/>
      <c r="EA1034" s="171"/>
      <c r="EB1034" s="171"/>
      <c r="EC1034" s="171"/>
      <c r="ED1034" s="171"/>
      <c r="EE1034" s="171"/>
      <c r="EF1034" s="171"/>
      <c r="EG1034" s="171"/>
      <c r="EH1034" s="171"/>
      <c r="EI1034" s="171"/>
      <c r="EJ1034" s="171"/>
      <c r="EK1034" s="171"/>
      <c r="EL1034" s="171"/>
      <c r="EM1034" s="171"/>
      <c r="EN1034" s="171"/>
    </row>
    <row r="1035" spans="43:144" ht="15" x14ac:dyDescent="0.25">
      <c r="AQ1035" s="171"/>
      <c r="AR1035"/>
      <c r="AS1035"/>
      <c r="AT1035"/>
      <c r="AU1035"/>
      <c r="AV1035"/>
      <c r="AW1035"/>
      <c r="AX1035"/>
      <c r="AY1035"/>
      <c r="AZ1035"/>
      <c r="BA1035"/>
      <c r="BB1035"/>
      <c r="BC1035"/>
      <c r="BD1035"/>
      <c r="BE1035" s="171"/>
      <c r="BF1035" s="171"/>
      <c r="BG1035" s="171"/>
      <c r="BH1035" s="171"/>
      <c r="BI1035" s="171"/>
      <c r="BJ1035" s="171"/>
      <c r="BK1035" s="171"/>
      <c r="BL1035" s="171"/>
      <c r="BM1035" s="171"/>
      <c r="BN1035" s="171"/>
      <c r="BO1035" s="171"/>
      <c r="BP1035" s="171"/>
      <c r="BQ1035" s="171"/>
      <c r="BR1035" s="171"/>
      <c r="BS1035" s="171"/>
      <c r="BT1035" s="171"/>
      <c r="BU1035" s="171"/>
      <c r="BV1035" s="171"/>
      <c r="BW1035" s="171"/>
      <c r="BX1035" s="171"/>
      <c r="BY1035" s="171"/>
      <c r="BZ1035" s="171"/>
      <c r="CA1035" s="171"/>
      <c r="CB1035" s="171"/>
      <c r="CC1035" s="171"/>
      <c r="CD1035" s="171"/>
      <c r="CE1035" s="171"/>
      <c r="CF1035" s="171"/>
      <c r="CG1035" s="171"/>
      <c r="CH1035" s="171"/>
      <c r="CI1035" s="171"/>
      <c r="CJ1035" s="171"/>
      <c r="CK1035" s="171"/>
      <c r="CL1035" s="171"/>
      <c r="CM1035" s="171"/>
      <c r="CN1035" s="171"/>
      <c r="CO1035" s="171"/>
      <c r="CP1035" s="171"/>
      <c r="CQ1035" s="171"/>
      <c r="CR1035" s="171"/>
      <c r="CS1035" s="171"/>
      <c r="CT1035" s="171"/>
      <c r="CU1035" s="171"/>
      <c r="CV1035" s="171"/>
      <c r="CW1035" s="171"/>
      <c r="CX1035" s="171"/>
      <c r="CY1035" s="171"/>
      <c r="CZ1035" s="171"/>
      <c r="DA1035" s="171"/>
      <c r="DB1035" s="171"/>
      <c r="DC1035" s="171"/>
      <c r="DD1035" s="171"/>
      <c r="DE1035" s="171"/>
      <c r="DF1035" s="171"/>
      <c r="DG1035" s="171"/>
      <c r="DH1035" s="171"/>
      <c r="DI1035" s="171"/>
      <c r="DJ1035" s="171"/>
      <c r="DK1035" s="171"/>
      <c r="DL1035" s="171"/>
      <c r="DM1035" s="171"/>
      <c r="DN1035" s="171"/>
      <c r="DO1035" s="171"/>
      <c r="DP1035" s="171"/>
      <c r="DQ1035" s="171"/>
      <c r="DR1035" s="171"/>
      <c r="DS1035" s="171"/>
      <c r="DT1035" s="171"/>
      <c r="DU1035" s="171"/>
      <c r="DV1035" s="171"/>
      <c r="DW1035" s="171"/>
      <c r="DX1035" s="171"/>
      <c r="DY1035" s="171"/>
      <c r="DZ1035" s="171"/>
      <c r="EA1035" s="171"/>
      <c r="EB1035" s="171"/>
      <c r="EC1035" s="171"/>
      <c r="ED1035" s="171"/>
      <c r="EE1035" s="171"/>
      <c r="EF1035" s="171"/>
      <c r="EG1035" s="171"/>
      <c r="EH1035" s="171"/>
      <c r="EI1035" s="171"/>
      <c r="EJ1035" s="171"/>
      <c r="EK1035" s="171"/>
      <c r="EL1035" s="171"/>
      <c r="EM1035" s="171"/>
      <c r="EN1035" s="171"/>
    </row>
    <row r="1036" spans="43:144" ht="15" x14ac:dyDescent="0.25">
      <c r="AQ1036" s="171"/>
      <c r="AR1036"/>
      <c r="AS1036"/>
      <c r="AT1036"/>
      <c r="AU1036"/>
      <c r="AV1036"/>
      <c r="AW1036"/>
      <c r="AX1036"/>
      <c r="AY1036"/>
      <c r="AZ1036"/>
      <c r="BA1036"/>
      <c r="BB1036"/>
      <c r="BC1036"/>
      <c r="BD1036"/>
      <c r="BE1036" s="171"/>
      <c r="BF1036" s="171"/>
      <c r="BG1036" s="171"/>
      <c r="BH1036" s="171"/>
      <c r="BI1036" s="171"/>
      <c r="BJ1036" s="171"/>
      <c r="BK1036" s="171"/>
      <c r="BL1036" s="171"/>
      <c r="BM1036" s="171"/>
      <c r="BN1036" s="171"/>
      <c r="BO1036" s="171"/>
      <c r="BP1036" s="171"/>
      <c r="BQ1036" s="171"/>
      <c r="BR1036" s="171"/>
      <c r="BS1036" s="171"/>
      <c r="BT1036" s="171"/>
      <c r="BU1036" s="171"/>
      <c r="BV1036" s="171"/>
      <c r="BW1036" s="171"/>
      <c r="BX1036" s="171"/>
      <c r="BY1036" s="171"/>
      <c r="BZ1036" s="171"/>
      <c r="CA1036" s="171"/>
      <c r="CB1036" s="171"/>
      <c r="CC1036" s="171"/>
      <c r="CD1036" s="171"/>
      <c r="CE1036" s="171"/>
      <c r="CF1036" s="171"/>
      <c r="CG1036" s="171"/>
      <c r="CH1036" s="171"/>
      <c r="CI1036" s="171"/>
      <c r="CJ1036" s="171"/>
      <c r="CK1036" s="171"/>
      <c r="CL1036" s="171"/>
      <c r="CM1036" s="171"/>
      <c r="CN1036" s="171"/>
      <c r="CO1036" s="171"/>
      <c r="CP1036" s="171"/>
      <c r="CQ1036" s="171"/>
      <c r="CR1036" s="171"/>
      <c r="CS1036" s="171"/>
      <c r="CT1036" s="171"/>
      <c r="CU1036" s="171"/>
      <c r="CV1036" s="171"/>
      <c r="CW1036" s="171"/>
      <c r="CX1036" s="171"/>
      <c r="CY1036" s="171"/>
      <c r="CZ1036" s="171"/>
      <c r="DA1036" s="171"/>
      <c r="DB1036" s="171"/>
      <c r="DC1036" s="171"/>
      <c r="DD1036" s="171"/>
      <c r="DE1036" s="171"/>
      <c r="DF1036" s="171"/>
      <c r="DG1036" s="171"/>
      <c r="DH1036" s="171"/>
      <c r="DI1036" s="171"/>
      <c r="DJ1036" s="171"/>
      <c r="DK1036" s="171"/>
      <c r="DL1036" s="171"/>
      <c r="DM1036" s="171"/>
      <c r="DN1036" s="171"/>
      <c r="DO1036" s="171"/>
      <c r="DP1036" s="171"/>
      <c r="DQ1036" s="171"/>
      <c r="DR1036" s="171"/>
      <c r="DS1036" s="171"/>
      <c r="DT1036" s="171"/>
      <c r="DU1036" s="171"/>
      <c r="DV1036" s="171"/>
      <c r="DW1036" s="171"/>
      <c r="DX1036" s="171"/>
      <c r="DY1036" s="171"/>
      <c r="DZ1036" s="171"/>
      <c r="EA1036" s="171"/>
      <c r="EB1036" s="171"/>
      <c r="EC1036" s="171"/>
      <c r="ED1036" s="171"/>
      <c r="EE1036" s="171"/>
      <c r="EF1036" s="171"/>
      <c r="EG1036" s="171"/>
      <c r="EH1036" s="171"/>
      <c r="EI1036" s="171"/>
      <c r="EJ1036" s="171"/>
      <c r="EK1036" s="171"/>
      <c r="EL1036" s="171"/>
      <c r="EM1036" s="171"/>
      <c r="EN1036" s="171"/>
    </row>
    <row r="1037" spans="43:144" ht="15" x14ac:dyDescent="0.25">
      <c r="AQ1037" s="171"/>
      <c r="AR1037"/>
      <c r="AS1037"/>
      <c r="AT1037"/>
      <c r="AU1037"/>
      <c r="AV1037"/>
      <c r="AW1037"/>
      <c r="AX1037"/>
      <c r="AY1037"/>
      <c r="AZ1037"/>
      <c r="BA1037"/>
      <c r="BB1037"/>
      <c r="BC1037"/>
      <c r="BD1037"/>
      <c r="BE1037" s="171"/>
      <c r="BF1037" s="171"/>
      <c r="BG1037" s="171"/>
      <c r="BH1037" s="171"/>
      <c r="BI1037" s="171"/>
      <c r="BJ1037" s="171"/>
      <c r="BK1037" s="171"/>
      <c r="BL1037" s="171"/>
      <c r="BM1037" s="171"/>
      <c r="BN1037" s="171"/>
      <c r="BO1037" s="171"/>
      <c r="BP1037" s="171"/>
      <c r="BQ1037" s="171"/>
      <c r="BR1037" s="171"/>
      <c r="BS1037" s="171"/>
      <c r="BT1037" s="171"/>
      <c r="BU1037" s="171"/>
      <c r="BV1037" s="171"/>
      <c r="BW1037" s="171"/>
      <c r="BX1037" s="171"/>
      <c r="BY1037" s="171"/>
      <c r="BZ1037" s="171"/>
      <c r="CA1037" s="171"/>
      <c r="CB1037" s="171"/>
      <c r="CC1037" s="171"/>
      <c r="CD1037" s="171"/>
      <c r="CE1037" s="171"/>
      <c r="CF1037" s="171"/>
      <c r="CG1037" s="171"/>
      <c r="CH1037" s="171"/>
      <c r="CI1037" s="171"/>
      <c r="CJ1037" s="171"/>
      <c r="CK1037" s="171"/>
      <c r="CL1037" s="171"/>
      <c r="CM1037" s="171"/>
      <c r="CN1037" s="171"/>
      <c r="CO1037" s="171"/>
      <c r="CP1037" s="171"/>
      <c r="CQ1037" s="171"/>
      <c r="CR1037" s="171"/>
      <c r="CS1037" s="171"/>
      <c r="CT1037" s="171"/>
      <c r="CU1037" s="171"/>
      <c r="CV1037" s="171"/>
      <c r="CW1037" s="171"/>
      <c r="CX1037" s="171"/>
      <c r="CY1037" s="171"/>
      <c r="CZ1037" s="171"/>
      <c r="DA1037" s="171"/>
      <c r="DB1037" s="171"/>
      <c r="DC1037" s="171"/>
      <c r="DD1037" s="171"/>
      <c r="DE1037" s="171"/>
      <c r="DF1037" s="171"/>
      <c r="DG1037" s="171"/>
      <c r="DH1037" s="171"/>
      <c r="DI1037" s="171"/>
      <c r="DJ1037" s="171"/>
      <c r="DK1037" s="171"/>
      <c r="DL1037" s="171"/>
      <c r="DM1037" s="171"/>
      <c r="DN1037" s="171"/>
      <c r="DO1037" s="171"/>
      <c r="DP1037" s="171"/>
      <c r="DQ1037" s="171"/>
      <c r="DR1037" s="171"/>
      <c r="DS1037" s="171"/>
      <c r="DT1037" s="171"/>
      <c r="DU1037" s="171"/>
      <c r="DV1037" s="171"/>
      <c r="DW1037" s="171"/>
      <c r="DX1037" s="171"/>
      <c r="DY1037" s="171"/>
      <c r="DZ1037" s="171"/>
      <c r="EA1037" s="171"/>
      <c r="EB1037" s="171"/>
      <c r="EC1037" s="171"/>
      <c r="ED1037" s="171"/>
      <c r="EE1037" s="171"/>
      <c r="EF1037" s="171"/>
      <c r="EG1037" s="171"/>
      <c r="EH1037" s="171"/>
      <c r="EI1037" s="171"/>
      <c r="EJ1037" s="171"/>
      <c r="EK1037" s="171"/>
      <c r="EL1037" s="171"/>
      <c r="EM1037" s="171"/>
      <c r="EN1037" s="171"/>
    </row>
    <row r="1038" spans="43:144" ht="15" x14ac:dyDescent="0.25">
      <c r="AQ1038" s="171"/>
      <c r="AR1038"/>
      <c r="AS1038"/>
      <c r="AT1038"/>
      <c r="AU1038"/>
      <c r="AV1038"/>
      <c r="AW1038"/>
      <c r="AX1038"/>
      <c r="AY1038"/>
      <c r="AZ1038"/>
      <c r="BA1038"/>
      <c r="BB1038"/>
      <c r="BC1038"/>
      <c r="BD1038"/>
      <c r="BE1038" s="171"/>
      <c r="BF1038" s="171"/>
      <c r="BG1038" s="171"/>
      <c r="BH1038" s="171"/>
      <c r="BI1038" s="171"/>
      <c r="BJ1038" s="171"/>
      <c r="BK1038" s="171"/>
      <c r="BL1038" s="171"/>
      <c r="BM1038" s="171"/>
      <c r="BN1038" s="171"/>
      <c r="BO1038" s="171"/>
      <c r="BP1038" s="171"/>
      <c r="BQ1038" s="171"/>
      <c r="BR1038" s="171"/>
      <c r="BS1038" s="171"/>
      <c r="BT1038" s="171"/>
      <c r="BU1038" s="171"/>
      <c r="BV1038" s="171"/>
      <c r="BW1038" s="171"/>
      <c r="BX1038" s="171"/>
      <c r="BY1038" s="171"/>
      <c r="BZ1038" s="171"/>
      <c r="CA1038" s="171"/>
      <c r="CB1038" s="171"/>
      <c r="CC1038" s="171"/>
      <c r="CD1038" s="171"/>
      <c r="CE1038" s="171"/>
      <c r="CF1038" s="171"/>
      <c r="CG1038" s="171"/>
      <c r="CH1038" s="171"/>
      <c r="CI1038" s="171"/>
      <c r="CJ1038" s="171"/>
      <c r="CK1038" s="171"/>
      <c r="CL1038" s="171"/>
      <c r="CM1038" s="171"/>
      <c r="CN1038" s="171"/>
      <c r="CO1038" s="171"/>
      <c r="CP1038" s="171"/>
      <c r="CQ1038" s="171"/>
      <c r="CR1038" s="171"/>
      <c r="CS1038" s="171"/>
      <c r="CT1038" s="171"/>
      <c r="CU1038" s="171"/>
      <c r="CV1038" s="171"/>
      <c r="CW1038" s="171"/>
      <c r="CX1038" s="171"/>
      <c r="CY1038" s="171"/>
      <c r="CZ1038" s="171"/>
      <c r="DA1038" s="171"/>
      <c r="DB1038" s="171"/>
      <c r="DC1038" s="171"/>
      <c r="DD1038" s="171"/>
      <c r="DE1038" s="171"/>
      <c r="DF1038" s="171"/>
      <c r="DG1038" s="171"/>
      <c r="DH1038" s="171"/>
      <c r="DI1038" s="171"/>
      <c r="DJ1038" s="171"/>
      <c r="DK1038" s="171"/>
      <c r="DL1038" s="171"/>
      <c r="DM1038" s="171"/>
      <c r="DN1038" s="171"/>
      <c r="DO1038" s="171"/>
      <c r="DP1038" s="171"/>
      <c r="DQ1038" s="171"/>
      <c r="DR1038" s="171"/>
      <c r="DS1038" s="171"/>
      <c r="DT1038" s="171"/>
      <c r="DU1038" s="171"/>
      <c r="DV1038" s="171"/>
      <c r="DW1038" s="171"/>
      <c r="DX1038" s="171"/>
      <c r="DY1038" s="171"/>
      <c r="DZ1038" s="171"/>
      <c r="EA1038" s="171"/>
      <c r="EB1038" s="171"/>
      <c r="EC1038" s="171"/>
      <c r="ED1038" s="171"/>
      <c r="EE1038" s="171"/>
      <c r="EF1038" s="171"/>
      <c r="EG1038" s="171"/>
      <c r="EH1038" s="171"/>
      <c r="EI1038" s="171"/>
      <c r="EJ1038" s="171"/>
      <c r="EK1038" s="171"/>
      <c r="EL1038" s="171"/>
      <c r="EM1038" s="171"/>
      <c r="EN1038" s="171"/>
    </row>
    <row r="1039" spans="43:144" ht="15" x14ac:dyDescent="0.25">
      <c r="AQ1039" s="171"/>
      <c r="AR1039"/>
      <c r="AS1039"/>
      <c r="AT1039"/>
      <c r="AU1039"/>
      <c r="AV1039"/>
      <c r="AW1039"/>
      <c r="AX1039"/>
      <c r="AY1039"/>
      <c r="AZ1039"/>
      <c r="BA1039"/>
      <c r="BB1039"/>
      <c r="BC1039"/>
      <c r="BD1039"/>
      <c r="BE1039" s="171"/>
      <c r="BF1039" s="171"/>
      <c r="BG1039" s="171"/>
      <c r="BH1039" s="171"/>
      <c r="BI1039" s="171"/>
      <c r="BJ1039" s="171"/>
      <c r="BK1039" s="171"/>
      <c r="BL1039" s="171"/>
      <c r="BM1039" s="171"/>
      <c r="BN1039" s="171"/>
      <c r="BO1039" s="171"/>
      <c r="BP1039" s="171"/>
      <c r="BQ1039" s="171"/>
      <c r="BR1039" s="171"/>
      <c r="BS1039" s="171"/>
      <c r="BT1039" s="171"/>
      <c r="BU1039" s="171"/>
      <c r="BV1039" s="171"/>
      <c r="BW1039" s="171"/>
      <c r="BX1039" s="171"/>
      <c r="BY1039" s="171"/>
      <c r="BZ1039" s="171"/>
      <c r="CA1039" s="171"/>
      <c r="CB1039" s="171"/>
      <c r="CC1039" s="171"/>
      <c r="CD1039" s="171"/>
      <c r="CE1039" s="171"/>
      <c r="CF1039" s="171"/>
      <c r="CG1039" s="171"/>
      <c r="CH1039" s="171"/>
      <c r="CI1039" s="171"/>
      <c r="CJ1039" s="171"/>
      <c r="CK1039" s="171"/>
      <c r="CL1039" s="171"/>
      <c r="CM1039" s="171"/>
      <c r="CN1039" s="171"/>
      <c r="CO1039" s="171"/>
      <c r="CP1039" s="171"/>
      <c r="CQ1039" s="171"/>
      <c r="CR1039" s="171"/>
      <c r="CS1039" s="171"/>
      <c r="CT1039" s="171"/>
      <c r="CU1039" s="171"/>
      <c r="CV1039" s="171"/>
      <c r="CW1039" s="171"/>
      <c r="CX1039" s="171"/>
      <c r="CY1039" s="171"/>
      <c r="CZ1039" s="171"/>
      <c r="DA1039" s="171"/>
      <c r="DB1039" s="171"/>
      <c r="DC1039" s="171"/>
      <c r="DD1039" s="171"/>
      <c r="DE1039" s="171"/>
      <c r="DF1039" s="171"/>
      <c r="DG1039" s="171"/>
      <c r="DH1039" s="171"/>
      <c r="DI1039" s="171"/>
      <c r="DJ1039" s="171"/>
      <c r="DK1039" s="171"/>
      <c r="DL1039" s="171"/>
      <c r="DM1039" s="171"/>
      <c r="DN1039" s="171"/>
      <c r="DO1039" s="171"/>
      <c r="DP1039" s="171"/>
      <c r="DQ1039" s="171"/>
      <c r="DR1039" s="171"/>
      <c r="DS1039" s="171"/>
      <c r="DT1039" s="171"/>
      <c r="DU1039" s="171"/>
      <c r="DV1039" s="171"/>
      <c r="DW1039" s="171"/>
      <c r="DX1039" s="171"/>
      <c r="DY1039" s="171"/>
      <c r="DZ1039" s="171"/>
      <c r="EA1039" s="171"/>
      <c r="EB1039" s="171"/>
      <c r="EC1039" s="171"/>
      <c r="ED1039" s="171"/>
      <c r="EE1039" s="171"/>
      <c r="EF1039" s="171"/>
      <c r="EG1039" s="171"/>
      <c r="EH1039" s="171"/>
      <c r="EI1039" s="171"/>
      <c r="EJ1039" s="171"/>
      <c r="EK1039" s="171"/>
      <c r="EL1039" s="171"/>
      <c r="EM1039" s="171"/>
      <c r="EN1039" s="171"/>
    </row>
    <row r="1040" spans="43:144" ht="15" x14ac:dyDescent="0.25">
      <c r="AQ1040" s="171"/>
      <c r="AR1040"/>
      <c r="AS1040"/>
      <c r="AT1040"/>
      <c r="AU1040"/>
      <c r="AV1040"/>
      <c r="AW1040"/>
      <c r="AX1040"/>
      <c r="AY1040"/>
      <c r="AZ1040"/>
      <c r="BA1040"/>
      <c r="BB1040"/>
      <c r="BC1040"/>
      <c r="BD1040"/>
      <c r="BE1040" s="171"/>
      <c r="BF1040" s="171"/>
      <c r="BG1040" s="171"/>
      <c r="BH1040" s="171"/>
      <c r="BI1040" s="171"/>
      <c r="BJ1040" s="171"/>
      <c r="BK1040" s="171"/>
      <c r="BL1040" s="171"/>
      <c r="BM1040" s="171"/>
      <c r="BN1040" s="171"/>
      <c r="BO1040" s="171"/>
      <c r="BP1040" s="171"/>
      <c r="BQ1040" s="171"/>
      <c r="BR1040" s="171"/>
      <c r="BS1040" s="171"/>
      <c r="BT1040" s="171"/>
      <c r="BU1040" s="171"/>
      <c r="BV1040" s="171"/>
      <c r="BW1040" s="171"/>
      <c r="BX1040" s="171"/>
      <c r="BY1040" s="171"/>
      <c r="BZ1040" s="171"/>
      <c r="CA1040" s="171"/>
      <c r="CB1040" s="171"/>
      <c r="CC1040" s="171"/>
      <c r="CD1040" s="171"/>
      <c r="CE1040" s="171"/>
      <c r="CF1040" s="171"/>
      <c r="CG1040" s="171"/>
      <c r="CH1040" s="171"/>
      <c r="CI1040" s="171"/>
      <c r="CJ1040" s="171"/>
      <c r="CK1040" s="171"/>
      <c r="CL1040" s="171"/>
      <c r="CM1040" s="171"/>
      <c r="CN1040" s="171"/>
      <c r="CO1040" s="171"/>
      <c r="CP1040" s="171"/>
      <c r="CQ1040" s="171"/>
      <c r="CR1040" s="171"/>
      <c r="CS1040" s="171"/>
      <c r="CT1040" s="171"/>
      <c r="CU1040" s="171"/>
      <c r="CV1040" s="171"/>
      <c r="CW1040" s="171"/>
      <c r="CX1040" s="171"/>
      <c r="CY1040" s="171"/>
      <c r="CZ1040" s="171"/>
      <c r="DA1040" s="171"/>
      <c r="DB1040" s="171"/>
      <c r="DC1040" s="171"/>
      <c r="DD1040" s="171"/>
      <c r="DE1040" s="171"/>
      <c r="DF1040" s="171"/>
      <c r="DG1040" s="171"/>
      <c r="DH1040" s="171"/>
      <c r="DI1040" s="171"/>
      <c r="DJ1040" s="171"/>
      <c r="DK1040" s="171"/>
      <c r="DL1040" s="171"/>
      <c r="DM1040" s="171"/>
      <c r="DN1040" s="171"/>
      <c r="DO1040" s="171"/>
      <c r="DP1040" s="171"/>
      <c r="DQ1040" s="171"/>
      <c r="DR1040" s="171"/>
      <c r="DS1040" s="171"/>
      <c r="DT1040" s="171"/>
      <c r="DU1040" s="171"/>
      <c r="DV1040" s="171"/>
      <c r="DW1040" s="171"/>
      <c r="DX1040" s="171"/>
      <c r="DY1040" s="171"/>
      <c r="DZ1040" s="171"/>
      <c r="EA1040" s="171"/>
      <c r="EB1040" s="171"/>
      <c r="EC1040" s="171"/>
      <c r="ED1040" s="171"/>
      <c r="EE1040" s="171"/>
      <c r="EF1040" s="171"/>
      <c r="EG1040" s="171"/>
      <c r="EH1040" s="171"/>
      <c r="EI1040" s="171"/>
      <c r="EJ1040" s="171"/>
      <c r="EK1040" s="171"/>
      <c r="EL1040" s="171"/>
      <c r="EM1040" s="171"/>
      <c r="EN1040" s="171"/>
    </row>
    <row r="1041" spans="43:144" ht="15" x14ac:dyDescent="0.25">
      <c r="AQ1041" s="171"/>
      <c r="AR1041"/>
      <c r="AS1041"/>
      <c r="AT1041"/>
      <c r="AU1041"/>
      <c r="AV1041"/>
      <c r="AW1041"/>
      <c r="AX1041"/>
      <c r="AY1041"/>
      <c r="AZ1041"/>
      <c r="BA1041"/>
      <c r="BB1041"/>
      <c r="BC1041"/>
      <c r="BD1041"/>
      <c r="BE1041" s="171"/>
      <c r="BF1041" s="171"/>
      <c r="BG1041" s="171"/>
      <c r="BH1041" s="171"/>
      <c r="BI1041" s="171"/>
      <c r="BJ1041" s="171"/>
      <c r="BK1041" s="171"/>
      <c r="BL1041" s="171"/>
      <c r="BM1041" s="171"/>
      <c r="BN1041" s="171"/>
      <c r="BO1041" s="171"/>
      <c r="BP1041" s="171"/>
      <c r="BQ1041" s="171"/>
      <c r="BR1041" s="171"/>
      <c r="BS1041" s="171"/>
      <c r="BT1041" s="171"/>
      <c r="BU1041" s="171"/>
      <c r="BV1041" s="171"/>
      <c r="BW1041" s="171"/>
      <c r="BX1041" s="171"/>
      <c r="BY1041" s="171"/>
      <c r="BZ1041" s="171"/>
      <c r="CA1041" s="171"/>
      <c r="CB1041" s="171"/>
      <c r="CC1041" s="171"/>
      <c r="CD1041" s="171"/>
      <c r="CE1041" s="171"/>
      <c r="CF1041" s="171"/>
      <c r="CG1041" s="171"/>
      <c r="CH1041" s="171"/>
      <c r="CI1041" s="171"/>
      <c r="CJ1041" s="171"/>
      <c r="CK1041" s="171"/>
      <c r="CL1041" s="171"/>
      <c r="CM1041" s="171"/>
      <c r="CN1041" s="171"/>
      <c r="CO1041" s="171"/>
      <c r="CP1041" s="171"/>
      <c r="CQ1041" s="171"/>
      <c r="CR1041" s="171"/>
      <c r="CS1041" s="171"/>
      <c r="CT1041" s="171"/>
      <c r="CU1041" s="171"/>
      <c r="CV1041" s="171"/>
      <c r="CW1041" s="171"/>
      <c r="CX1041" s="171"/>
      <c r="CY1041" s="171"/>
      <c r="CZ1041" s="171"/>
      <c r="DA1041" s="171"/>
      <c r="DB1041" s="171"/>
      <c r="DC1041" s="171"/>
      <c r="DD1041" s="171"/>
      <c r="DE1041" s="171"/>
      <c r="DF1041" s="171"/>
      <c r="DG1041" s="171"/>
      <c r="DH1041" s="171"/>
      <c r="DI1041" s="171"/>
      <c r="DJ1041" s="171"/>
      <c r="DK1041" s="171"/>
      <c r="DL1041" s="171"/>
      <c r="DM1041" s="171"/>
      <c r="DN1041" s="171"/>
      <c r="DO1041" s="171"/>
      <c r="DP1041" s="171"/>
      <c r="DQ1041" s="171"/>
      <c r="DR1041" s="171"/>
      <c r="DS1041" s="171"/>
      <c r="DT1041" s="171"/>
      <c r="DU1041" s="171"/>
      <c r="DV1041" s="171"/>
      <c r="DW1041" s="171"/>
      <c r="DX1041" s="171"/>
      <c r="DY1041" s="171"/>
      <c r="DZ1041" s="171"/>
      <c r="EA1041" s="171"/>
      <c r="EB1041" s="171"/>
      <c r="EC1041" s="171"/>
      <c r="ED1041" s="171"/>
      <c r="EE1041" s="171"/>
      <c r="EF1041" s="171"/>
      <c r="EG1041" s="171"/>
      <c r="EH1041" s="171"/>
      <c r="EI1041" s="171"/>
      <c r="EJ1041" s="171"/>
      <c r="EK1041" s="171"/>
      <c r="EL1041" s="171"/>
      <c r="EM1041" s="171"/>
      <c r="EN1041" s="171"/>
    </row>
    <row r="1042" spans="43:144" ht="15" x14ac:dyDescent="0.25">
      <c r="AQ1042" s="171"/>
      <c r="AR1042"/>
      <c r="AS1042"/>
      <c r="AT1042"/>
      <c r="AU1042"/>
      <c r="AV1042"/>
      <c r="AW1042"/>
      <c r="AX1042"/>
      <c r="AY1042"/>
      <c r="AZ1042"/>
      <c r="BA1042"/>
      <c r="BB1042"/>
      <c r="BC1042"/>
      <c r="BD1042"/>
      <c r="BE1042" s="171"/>
      <c r="BF1042" s="171"/>
      <c r="BG1042" s="171"/>
      <c r="BH1042" s="171"/>
      <c r="BI1042" s="171"/>
      <c r="BJ1042" s="171"/>
      <c r="BK1042" s="171"/>
      <c r="BL1042" s="171"/>
      <c r="BM1042" s="171"/>
      <c r="BN1042" s="171"/>
      <c r="BO1042" s="171"/>
      <c r="BP1042" s="171"/>
      <c r="BQ1042" s="171"/>
      <c r="BR1042" s="171"/>
      <c r="BS1042" s="171"/>
      <c r="BT1042" s="171"/>
      <c r="BU1042" s="171"/>
      <c r="BV1042" s="171"/>
      <c r="BW1042" s="171"/>
      <c r="BX1042" s="171"/>
      <c r="BY1042" s="171"/>
      <c r="BZ1042" s="171"/>
      <c r="CA1042" s="171"/>
      <c r="CB1042" s="171"/>
      <c r="CC1042" s="171"/>
      <c r="CD1042" s="171"/>
      <c r="CE1042" s="171"/>
      <c r="CF1042" s="171"/>
      <c r="CG1042" s="171"/>
      <c r="CH1042" s="171"/>
      <c r="CI1042" s="171"/>
      <c r="CJ1042" s="171"/>
      <c r="CK1042" s="171"/>
      <c r="CL1042" s="171"/>
      <c r="CM1042" s="171"/>
      <c r="CN1042" s="171"/>
      <c r="CO1042" s="171"/>
      <c r="CP1042" s="171"/>
      <c r="CQ1042" s="171"/>
      <c r="CR1042" s="171"/>
      <c r="CS1042" s="171"/>
      <c r="CT1042" s="171"/>
      <c r="CU1042" s="171"/>
      <c r="CV1042" s="171"/>
      <c r="CW1042" s="171"/>
      <c r="CX1042" s="171"/>
      <c r="CY1042" s="171"/>
      <c r="CZ1042" s="171"/>
      <c r="DA1042" s="171"/>
      <c r="DB1042" s="171"/>
      <c r="DC1042" s="171"/>
      <c r="DD1042" s="171"/>
      <c r="DE1042" s="171"/>
      <c r="DF1042" s="171"/>
      <c r="DG1042" s="171"/>
      <c r="DH1042" s="171"/>
      <c r="DI1042" s="171"/>
      <c r="DJ1042" s="171"/>
      <c r="DK1042" s="171"/>
      <c r="DL1042" s="171"/>
      <c r="DM1042" s="171"/>
      <c r="DN1042" s="171"/>
      <c r="DO1042" s="171"/>
      <c r="DP1042" s="171"/>
      <c r="DQ1042" s="171"/>
      <c r="DR1042" s="171"/>
      <c r="DS1042" s="171"/>
      <c r="DT1042" s="171"/>
      <c r="DU1042" s="171"/>
      <c r="DV1042" s="171"/>
      <c r="DW1042" s="171"/>
      <c r="DX1042" s="171"/>
      <c r="DY1042" s="171"/>
      <c r="DZ1042" s="171"/>
      <c r="EA1042" s="171"/>
      <c r="EB1042" s="171"/>
      <c r="EC1042" s="171"/>
      <c r="ED1042" s="171"/>
      <c r="EE1042" s="171"/>
      <c r="EF1042" s="171"/>
      <c r="EG1042" s="171"/>
      <c r="EH1042" s="171"/>
      <c r="EI1042" s="171"/>
      <c r="EJ1042" s="171"/>
      <c r="EK1042" s="171"/>
      <c r="EL1042" s="171"/>
      <c r="EM1042" s="171"/>
      <c r="EN1042" s="171"/>
    </row>
    <row r="1043" spans="43:144" ht="15" x14ac:dyDescent="0.25">
      <c r="AQ1043" s="171"/>
      <c r="AR1043"/>
      <c r="AS1043"/>
      <c r="AT1043"/>
      <c r="AU1043"/>
      <c r="AV1043"/>
      <c r="AW1043"/>
      <c r="AX1043"/>
      <c r="AY1043"/>
      <c r="AZ1043"/>
      <c r="BA1043"/>
      <c r="BB1043"/>
      <c r="BC1043"/>
      <c r="BD1043"/>
      <c r="BE1043" s="171"/>
      <c r="BF1043" s="171"/>
      <c r="BG1043" s="171"/>
      <c r="BH1043" s="171"/>
      <c r="BI1043" s="171"/>
      <c r="BJ1043" s="171"/>
      <c r="BK1043" s="171"/>
      <c r="BL1043" s="171"/>
      <c r="BM1043" s="171"/>
      <c r="BN1043" s="171"/>
      <c r="BO1043" s="171"/>
      <c r="BP1043" s="171"/>
      <c r="BQ1043" s="171"/>
      <c r="BR1043" s="171"/>
      <c r="BS1043" s="171"/>
      <c r="BT1043" s="171"/>
      <c r="BU1043" s="171"/>
      <c r="BV1043" s="171"/>
      <c r="BW1043" s="171"/>
      <c r="BX1043" s="171"/>
      <c r="BY1043" s="171"/>
      <c r="BZ1043" s="171"/>
      <c r="CA1043" s="171"/>
      <c r="CB1043" s="171"/>
      <c r="CC1043" s="171"/>
      <c r="CD1043" s="171"/>
      <c r="CE1043" s="171"/>
      <c r="CF1043" s="171"/>
      <c r="CG1043" s="171"/>
      <c r="CH1043" s="171"/>
      <c r="CI1043" s="171"/>
      <c r="CJ1043" s="171"/>
      <c r="CK1043" s="171"/>
      <c r="CL1043" s="171"/>
      <c r="CM1043" s="171"/>
      <c r="CN1043" s="171"/>
      <c r="CO1043" s="171"/>
      <c r="CP1043" s="171"/>
      <c r="CQ1043" s="171"/>
      <c r="CR1043" s="171"/>
      <c r="CS1043" s="171"/>
      <c r="CT1043" s="171"/>
      <c r="CU1043" s="171"/>
      <c r="CV1043" s="171"/>
      <c r="CW1043" s="171"/>
      <c r="CX1043" s="171"/>
      <c r="CY1043" s="171"/>
      <c r="CZ1043" s="171"/>
      <c r="DA1043" s="171"/>
      <c r="DB1043" s="171"/>
      <c r="DC1043" s="171"/>
      <c r="DD1043" s="171"/>
      <c r="DE1043" s="171"/>
      <c r="DF1043" s="171"/>
      <c r="DG1043" s="171"/>
      <c r="DH1043" s="171"/>
      <c r="DI1043" s="171"/>
      <c r="DJ1043" s="171"/>
      <c r="DK1043" s="171"/>
      <c r="DL1043" s="171"/>
      <c r="DM1043" s="171"/>
      <c r="DN1043" s="171"/>
      <c r="DO1043" s="171"/>
      <c r="DP1043" s="171"/>
      <c r="DQ1043" s="171"/>
      <c r="DR1043" s="171"/>
      <c r="DS1043" s="171"/>
      <c r="DT1043" s="171"/>
      <c r="DU1043" s="171"/>
      <c r="DV1043" s="171"/>
      <c r="DW1043" s="171"/>
      <c r="DX1043" s="171"/>
      <c r="DY1043" s="171"/>
      <c r="DZ1043" s="171"/>
      <c r="EA1043" s="171"/>
      <c r="EB1043" s="171"/>
      <c r="EC1043" s="171"/>
      <c r="ED1043" s="171"/>
      <c r="EE1043" s="171"/>
      <c r="EF1043" s="171"/>
      <c r="EG1043" s="171"/>
      <c r="EH1043" s="171"/>
      <c r="EI1043" s="171"/>
      <c r="EJ1043" s="171"/>
      <c r="EK1043" s="171"/>
      <c r="EL1043" s="171"/>
      <c r="EM1043" s="171"/>
      <c r="EN1043" s="171"/>
    </row>
    <row r="1044" spans="43:144" ht="15" x14ac:dyDescent="0.25">
      <c r="AQ1044" s="171"/>
      <c r="AR1044"/>
      <c r="AS1044"/>
      <c r="AT1044"/>
      <c r="AU1044"/>
      <c r="AV1044"/>
      <c r="AW1044"/>
      <c r="AX1044"/>
      <c r="AY1044"/>
      <c r="AZ1044"/>
      <c r="BA1044"/>
      <c r="BB1044"/>
      <c r="BC1044"/>
      <c r="BD1044"/>
      <c r="BE1044" s="171"/>
      <c r="BF1044" s="171"/>
      <c r="BG1044" s="171"/>
      <c r="BH1044" s="171"/>
      <c r="BI1044" s="171"/>
      <c r="BJ1044" s="171"/>
      <c r="BK1044" s="171"/>
      <c r="BL1044" s="171"/>
      <c r="BM1044" s="171"/>
      <c r="BN1044" s="171"/>
      <c r="BO1044" s="171"/>
      <c r="BP1044" s="171"/>
      <c r="BQ1044" s="171"/>
      <c r="BR1044" s="171"/>
      <c r="BS1044" s="171"/>
      <c r="BT1044" s="171"/>
      <c r="BU1044" s="171"/>
      <c r="BV1044" s="171"/>
      <c r="BW1044" s="171"/>
      <c r="BX1044" s="171"/>
      <c r="BY1044" s="171"/>
      <c r="BZ1044" s="171"/>
      <c r="CA1044" s="171"/>
      <c r="CB1044" s="171"/>
      <c r="CC1044" s="171"/>
      <c r="CD1044" s="171"/>
      <c r="CE1044" s="171"/>
      <c r="CF1044" s="171"/>
      <c r="CG1044" s="171"/>
      <c r="CH1044" s="171"/>
      <c r="CI1044" s="171"/>
      <c r="CJ1044" s="171"/>
      <c r="CK1044" s="171"/>
      <c r="CL1044" s="171"/>
      <c r="CM1044" s="171"/>
      <c r="CN1044" s="171"/>
      <c r="CO1044" s="171"/>
      <c r="CP1044" s="171"/>
      <c r="CQ1044" s="171"/>
      <c r="CR1044" s="171"/>
      <c r="CS1044" s="171"/>
      <c r="CT1044" s="171"/>
      <c r="CU1044" s="171"/>
      <c r="CV1044" s="171"/>
      <c r="CW1044" s="171"/>
      <c r="CX1044" s="171"/>
      <c r="CY1044" s="171"/>
      <c r="CZ1044" s="171"/>
      <c r="DA1044" s="171"/>
      <c r="DB1044" s="171"/>
      <c r="DC1044" s="171"/>
      <c r="DD1044" s="171"/>
      <c r="DE1044" s="171"/>
      <c r="DF1044" s="171"/>
      <c r="DG1044" s="171"/>
      <c r="DH1044" s="171"/>
      <c r="DI1044" s="171"/>
      <c r="DJ1044" s="171"/>
      <c r="DK1044" s="171"/>
      <c r="DL1044" s="171"/>
      <c r="DM1044" s="171"/>
      <c r="DN1044" s="171"/>
      <c r="DO1044" s="171"/>
      <c r="DP1044" s="171"/>
      <c r="DQ1044" s="171"/>
      <c r="DR1044" s="171"/>
      <c r="DS1044" s="171"/>
      <c r="DT1044" s="171"/>
      <c r="DU1044" s="171"/>
      <c r="DV1044" s="171"/>
      <c r="DW1044" s="171"/>
      <c r="DX1044" s="171"/>
      <c r="DY1044" s="171"/>
      <c r="DZ1044" s="171"/>
      <c r="EA1044" s="171"/>
      <c r="EB1044" s="171"/>
      <c r="EC1044" s="171"/>
      <c r="ED1044" s="171"/>
      <c r="EE1044" s="171"/>
      <c r="EF1044" s="171"/>
      <c r="EG1044" s="171"/>
      <c r="EH1044" s="171"/>
      <c r="EI1044" s="171"/>
      <c r="EJ1044" s="171"/>
      <c r="EK1044" s="171"/>
      <c r="EL1044" s="171"/>
      <c r="EM1044" s="171"/>
      <c r="EN1044" s="171"/>
    </row>
    <row r="1045" spans="43:144" ht="15" x14ac:dyDescent="0.25">
      <c r="AQ1045" s="171"/>
      <c r="AR1045"/>
      <c r="AS1045"/>
      <c r="AT1045"/>
      <c r="AU1045"/>
      <c r="AV1045"/>
      <c r="AW1045"/>
      <c r="AX1045"/>
      <c r="AY1045"/>
      <c r="AZ1045"/>
      <c r="BA1045"/>
      <c r="BB1045"/>
      <c r="BC1045"/>
      <c r="BD1045"/>
      <c r="BE1045" s="171"/>
      <c r="BF1045" s="171"/>
      <c r="BG1045" s="171"/>
      <c r="BH1045" s="171"/>
      <c r="BI1045" s="171"/>
      <c r="BJ1045" s="171"/>
      <c r="BK1045" s="171"/>
      <c r="BL1045" s="171"/>
      <c r="BM1045" s="171"/>
      <c r="BN1045" s="171"/>
      <c r="BO1045" s="171"/>
      <c r="BP1045" s="171"/>
      <c r="BQ1045" s="171"/>
      <c r="BR1045" s="171"/>
      <c r="BS1045" s="171"/>
      <c r="BT1045" s="171"/>
      <c r="BU1045" s="171"/>
      <c r="BV1045" s="171"/>
      <c r="BW1045" s="171"/>
      <c r="BX1045" s="171"/>
      <c r="BY1045" s="171"/>
      <c r="BZ1045" s="171"/>
      <c r="CA1045" s="171"/>
      <c r="CB1045" s="171"/>
      <c r="CC1045" s="171"/>
      <c r="CD1045" s="171"/>
      <c r="CE1045" s="171"/>
      <c r="CF1045" s="171"/>
      <c r="CG1045" s="171"/>
      <c r="CH1045" s="171"/>
      <c r="CI1045" s="171"/>
      <c r="CJ1045" s="171"/>
      <c r="CK1045" s="171"/>
      <c r="CL1045" s="171"/>
      <c r="CM1045" s="171"/>
      <c r="CN1045" s="171"/>
      <c r="CO1045" s="171"/>
      <c r="CP1045" s="171"/>
      <c r="CQ1045" s="171"/>
      <c r="CR1045" s="171"/>
      <c r="CS1045" s="171"/>
      <c r="CT1045" s="171"/>
      <c r="CU1045" s="171"/>
      <c r="CV1045" s="171"/>
      <c r="CW1045" s="171"/>
      <c r="CX1045" s="171"/>
      <c r="CY1045" s="171"/>
      <c r="CZ1045" s="171"/>
      <c r="DA1045" s="171"/>
      <c r="DB1045" s="171"/>
      <c r="DC1045" s="171"/>
      <c r="DD1045" s="171"/>
      <c r="DE1045" s="171"/>
      <c r="DF1045" s="171"/>
      <c r="DG1045" s="171"/>
      <c r="DH1045" s="171"/>
      <c r="DI1045" s="171"/>
      <c r="DJ1045" s="171"/>
      <c r="DK1045" s="171"/>
      <c r="DL1045" s="171"/>
      <c r="DM1045" s="171"/>
      <c r="DN1045" s="171"/>
      <c r="DO1045" s="171"/>
      <c r="DP1045" s="171"/>
      <c r="DQ1045" s="171"/>
      <c r="DR1045" s="171"/>
      <c r="DS1045" s="171"/>
      <c r="DT1045" s="171"/>
      <c r="DU1045" s="171"/>
      <c r="DV1045" s="171"/>
      <c r="DW1045" s="171"/>
      <c r="DX1045" s="171"/>
      <c r="DY1045" s="171"/>
      <c r="DZ1045" s="171"/>
      <c r="EA1045" s="171"/>
      <c r="EB1045" s="171"/>
      <c r="EC1045" s="171"/>
      <c r="ED1045" s="171"/>
      <c r="EE1045" s="171"/>
      <c r="EF1045" s="171"/>
      <c r="EG1045" s="171"/>
      <c r="EH1045" s="171"/>
      <c r="EI1045" s="171"/>
      <c r="EJ1045" s="171"/>
      <c r="EK1045" s="171"/>
      <c r="EL1045" s="171"/>
      <c r="EM1045" s="171"/>
      <c r="EN1045" s="171"/>
    </row>
    <row r="1046" spans="43:144" ht="15" x14ac:dyDescent="0.25">
      <c r="AQ1046" s="171"/>
      <c r="AR1046"/>
      <c r="AS1046"/>
      <c r="AT1046"/>
      <c r="AU1046"/>
      <c r="AV1046"/>
      <c r="AW1046"/>
      <c r="AX1046"/>
      <c r="AY1046"/>
      <c r="AZ1046"/>
      <c r="BA1046"/>
      <c r="BB1046"/>
      <c r="BC1046"/>
      <c r="BD1046"/>
      <c r="BE1046" s="171"/>
      <c r="BF1046" s="171"/>
      <c r="BG1046" s="171"/>
      <c r="BH1046" s="171"/>
      <c r="BI1046" s="171"/>
      <c r="BJ1046" s="171"/>
      <c r="BK1046" s="171"/>
      <c r="BL1046" s="171"/>
      <c r="BM1046" s="171"/>
      <c r="BN1046" s="171"/>
      <c r="BO1046" s="171"/>
      <c r="BP1046" s="171"/>
      <c r="BQ1046" s="171"/>
      <c r="BR1046" s="171"/>
      <c r="BS1046" s="171"/>
      <c r="BT1046" s="171"/>
      <c r="BU1046" s="171"/>
      <c r="BV1046" s="171"/>
      <c r="BW1046" s="171"/>
      <c r="BX1046" s="171"/>
      <c r="BY1046" s="171"/>
      <c r="BZ1046" s="171"/>
      <c r="CA1046" s="171"/>
      <c r="CB1046" s="171"/>
      <c r="CC1046" s="171"/>
      <c r="CD1046" s="171"/>
      <c r="CE1046" s="171"/>
      <c r="CF1046" s="171"/>
      <c r="CG1046" s="171"/>
      <c r="CH1046" s="171"/>
      <c r="CI1046" s="171"/>
      <c r="CJ1046" s="171"/>
      <c r="CK1046" s="171"/>
      <c r="CL1046" s="171"/>
      <c r="CM1046" s="171"/>
      <c r="CN1046" s="171"/>
      <c r="CO1046" s="171"/>
      <c r="CP1046" s="171"/>
      <c r="CQ1046" s="171"/>
      <c r="CR1046" s="171"/>
      <c r="CS1046" s="171"/>
      <c r="CT1046" s="171"/>
      <c r="CU1046" s="171"/>
      <c r="CV1046" s="171"/>
      <c r="CW1046" s="171"/>
      <c r="CX1046" s="171"/>
      <c r="CY1046" s="171"/>
      <c r="CZ1046" s="171"/>
      <c r="DA1046" s="171"/>
      <c r="DB1046" s="171"/>
      <c r="DC1046" s="171"/>
      <c r="DD1046" s="171"/>
      <c r="DE1046" s="171"/>
      <c r="DF1046" s="171"/>
      <c r="DG1046" s="171"/>
      <c r="DH1046" s="171"/>
      <c r="DI1046" s="171"/>
      <c r="DJ1046" s="171"/>
      <c r="DK1046" s="171"/>
      <c r="DL1046" s="171"/>
      <c r="DM1046" s="171"/>
      <c r="DN1046" s="171"/>
      <c r="DO1046" s="171"/>
      <c r="DP1046" s="171"/>
      <c r="DQ1046" s="171"/>
      <c r="DR1046" s="171"/>
      <c r="DS1046" s="171"/>
      <c r="DT1046" s="171"/>
      <c r="DU1046" s="171"/>
      <c r="DV1046" s="171"/>
      <c r="DW1046" s="171"/>
      <c r="DX1046" s="171"/>
      <c r="DY1046" s="171"/>
      <c r="DZ1046" s="171"/>
      <c r="EA1046" s="171"/>
      <c r="EB1046" s="171"/>
      <c r="EC1046" s="171"/>
      <c r="ED1046" s="171"/>
      <c r="EE1046" s="171"/>
      <c r="EF1046" s="171"/>
      <c r="EG1046" s="171"/>
      <c r="EH1046" s="171"/>
      <c r="EI1046" s="171"/>
      <c r="EJ1046" s="171"/>
      <c r="EK1046" s="171"/>
      <c r="EL1046" s="171"/>
      <c r="EM1046" s="171"/>
      <c r="EN1046" s="171"/>
    </row>
    <row r="1047" spans="43:144" ht="15" x14ac:dyDescent="0.25">
      <c r="AQ1047" s="171"/>
      <c r="AR1047"/>
      <c r="AS1047"/>
      <c r="AT1047"/>
      <c r="AU1047"/>
      <c r="AV1047"/>
      <c r="AW1047"/>
      <c r="AX1047"/>
      <c r="AY1047"/>
      <c r="AZ1047"/>
      <c r="BA1047"/>
      <c r="BB1047"/>
      <c r="BC1047"/>
      <c r="BD1047"/>
      <c r="BE1047" s="171"/>
      <c r="BF1047" s="171"/>
      <c r="BG1047" s="171"/>
      <c r="BH1047" s="171"/>
      <c r="BI1047" s="171"/>
      <c r="BJ1047" s="171"/>
      <c r="BK1047" s="171"/>
      <c r="BL1047" s="171"/>
      <c r="BM1047" s="171"/>
      <c r="BN1047" s="171"/>
      <c r="BO1047" s="171"/>
      <c r="BP1047" s="171"/>
      <c r="BQ1047" s="171"/>
      <c r="BR1047" s="171"/>
      <c r="BS1047" s="171"/>
      <c r="BT1047" s="171"/>
      <c r="BU1047" s="171"/>
      <c r="BV1047" s="171"/>
      <c r="BW1047" s="171"/>
      <c r="BX1047" s="171"/>
      <c r="BY1047" s="171"/>
      <c r="BZ1047" s="171"/>
      <c r="CA1047" s="171"/>
      <c r="CB1047" s="171"/>
      <c r="CC1047" s="171"/>
      <c r="CD1047" s="171"/>
      <c r="CE1047" s="171"/>
      <c r="CF1047" s="171"/>
      <c r="CG1047" s="171"/>
      <c r="CH1047" s="171"/>
      <c r="CI1047" s="171"/>
      <c r="CJ1047" s="171"/>
      <c r="CK1047" s="171"/>
      <c r="CL1047" s="171"/>
      <c r="CM1047" s="171"/>
      <c r="CN1047" s="171"/>
      <c r="CO1047" s="171"/>
      <c r="CP1047" s="171"/>
      <c r="CQ1047" s="171"/>
      <c r="CR1047" s="171"/>
      <c r="CS1047" s="171"/>
      <c r="CT1047" s="171"/>
      <c r="CU1047" s="171"/>
      <c r="CV1047" s="171"/>
      <c r="CW1047" s="171"/>
      <c r="CX1047" s="171"/>
      <c r="CY1047" s="171"/>
      <c r="CZ1047" s="171"/>
      <c r="DA1047" s="171"/>
      <c r="DB1047" s="171"/>
      <c r="DC1047" s="171"/>
      <c r="DD1047" s="171"/>
      <c r="DE1047" s="171"/>
      <c r="DF1047" s="171"/>
      <c r="DG1047" s="171"/>
      <c r="DH1047" s="171"/>
      <c r="DI1047" s="171"/>
      <c r="DJ1047" s="171"/>
      <c r="DK1047" s="171"/>
      <c r="DL1047" s="171"/>
      <c r="DM1047" s="171"/>
      <c r="DN1047" s="171"/>
      <c r="DO1047" s="171"/>
      <c r="DP1047" s="171"/>
      <c r="DQ1047" s="171"/>
      <c r="DR1047" s="171"/>
      <c r="DS1047" s="171"/>
      <c r="DT1047" s="171"/>
      <c r="DU1047" s="171"/>
      <c r="DV1047" s="171"/>
      <c r="DW1047" s="171"/>
      <c r="DX1047" s="171"/>
      <c r="DY1047" s="171"/>
      <c r="DZ1047" s="171"/>
      <c r="EA1047" s="171"/>
      <c r="EB1047" s="171"/>
      <c r="EC1047" s="171"/>
      <c r="ED1047" s="171"/>
      <c r="EE1047" s="171"/>
      <c r="EF1047" s="171"/>
      <c r="EG1047" s="171"/>
      <c r="EH1047" s="171"/>
      <c r="EI1047" s="171"/>
      <c r="EJ1047" s="171"/>
      <c r="EK1047" s="171"/>
      <c r="EL1047" s="171"/>
      <c r="EM1047" s="171"/>
      <c r="EN1047" s="171"/>
    </row>
    <row r="1048" spans="43:144" ht="15" x14ac:dyDescent="0.25">
      <c r="AQ1048" s="171"/>
      <c r="AR1048"/>
      <c r="AS1048"/>
      <c r="AT1048"/>
      <c r="AU1048"/>
      <c r="AV1048"/>
      <c r="AW1048"/>
      <c r="AX1048"/>
      <c r="AY1048"/>
      <c r="AZ1048"/>
      <c r="BA1048"/>
      <c r="BB1048"/>
      <c r="BC1048"/>
      <c r="BD1048"/>
      <c r="BE1048" s="171"/>
      <c r="BF1048" s="171"/>
      <c r="BG1048" s="171"/>
      <c r="BH1048" s="171"/>
      <c r="BI1048" s="171"/>
      <c r="BJ1048" s="171"/>
      <c r="BK1048" s="171"/>
      <c r="BL1048" s="171"/>
      <c r="BM1048" s="171"/>
      <c r="BN1048" s="171"/>
      <c r="BO1048" s="171"/>
      <c r="BP1048" s="171"/>
      <c r="BQ1048" s="171"/>
      <c r="BR1048" s="171"/>
      <c r="BS1048" s="171"/>
      <c r="BT1048" s="171"/>
      <c r="BU1048" s="171"/>
      <c r="BV1048" s="171"/>
      <c r="BW1048" s="171"/>
      <c r="BX1048" s="171"/>
      <c r="BY1048" s="171"/>
      <c r="BZ1048" s="171"/>
      <c r="CA1048" s="171"/>
      <c r="CB1048" s="171"/>
      <c r="CC1048" s="171"/>
      <c r="CD1048" s="171"/>
      <c r="CE1048" s="171"/>
      <c r="CF1048" s="171"/>
      <c r="CG1048" s="171"/>
      <c r="CH1048" s="171"/>
      <c r="CI1048" s="171"/>
      <c r="CJ1048" s="171"/>
      <c r="CK1048" s="171"/>
      <c r="CL1048" s="171"/>
      <c r="CM1048" s="171"/>
      <c r="CN1048" s="171"/>
      <c r="CO1048" s="171"/>
      <c r="CP1048" s="171"/>
      <c r="CQ1048" s="171"/>
      <c r="CR1048" s="171"/>
      <c r="CS1048" s="171"/>
      <c r="CT1048" s="171"/>
      <c r="CU1048" s="171"/>
      <c r="CV1048" s="171"/>
      <c r="CW1048" s="171"/>
      <c r="CX1048" s="171"/>
      <c r="CY1048" s="171"/>
      <c r="CZ1048" s="171"/>
      <c r="DA1048" s="171"/>
      <c r="DB1048" s="171"/>
      <c r="DC1048" s="171"/>
      <c r="DD1048" s="171"/>
      <c r="DE1048" s="171"/>
      <c r="DF1048" s="171"/>
      <c r="DG1048" s="171"/>
      <c r="DH1048" s="171"/>
      <c r="DI1048" s="171"/>
      <c r="DJ1048" s="171"/>
      <c r="DK1048" s="171"/>
      <c r="DL1048" s="171"/>
      <c r="DM1048" s="171"/>
      <c r="DN1048" s="171"/>
      <c r="DO1048" s="171"/>
      <c r="DP1048" s="171"/>
      <c r="DQ1048" s="171"/>
      <c r="DR1048" s="171"/>
      <c r="DS1048" s="171"/>
      <c r="DT1048" s="171"/>
      <c r="DU1048" s="171"/>
      <c r="DV1048" s="171"/>
      <c r="DW1048" s="171"/>
      <c r="DX1048" s="171"/>
      <c r="DY1048" s="171"/>
      <c r="DZ1048" s="171"/>
      <c r="EA1048" s="171"/>
      <c r="EB1048" s="171"/>
      <c r="EC1048" s="171"/>
      <c r="ED1048" s="171"/>
      <c r="EE1048" s="171"/>
      <c r="EF1048" s="171"/>
      <c r="EG1048" s="171"/>
      <c r="EH1048" s="171"/>
      <c r="EI1048" s="171"/>
      <c r="EJ1048" s="171"/>
      <c r="EK1048" s="171"/>
      <c r="EL1048" s="171"/>
      <c r="EM1048" s="171"/>
      <c r="EN1048" s="171"/>
    </row>
    <row r="1049" spans="43:144" ht="15" x14ac:dyDescent="0.25">
      <c r="AQ1049" s="171"/>
      <c r="AR1049"/>
      <c r="AS1049"/>
      <c r="AT1049"/>
      <c r="AU1049"/>
      <c r="AV1049"/>
      <c r="AW1049"/>
      <c r="AX1049"/>
      <c r="AY1049"/>
      <c r="AZ1049"/>
      <c r="BA1049"/>
      <c r="BB1049"/>
      <c r="BC1049"/>
      <c r="BD1049"/>
      <c r="BE1049" s="171"/>
      <c r="BF1049" s="171"/>
      <c r="BG1049" s="171"/>
      <c r="BH1049" s="171"/>
      <c r="BI1049" s="171"/>
      <c r="BJ1049" s="171"/>
      <c r="BK1049" s="171"/>
      <c r="BL1049" s="171"/>
      <c r="BM1049" s="171"/>
      <c r="BN1049" s="171"/>
      <c r="BO1049" s="171"/>
      <c r="BP1049" s="171"/>
      <c r="BQ1049" s="171"/>
      <c r="BR1049" s="171"/>
      <c r="BS1049" s="171"/>
      <c r="BT1049" s="171"/>
      <c r="BU1049" s="171"/>
      <c r="BV1049" s="171"/>
      <c r="BW1049" s="171"/>
      <c r="BX1049" s="171"/>
      <c r="BY1049" s="171"/>
      <c r="BZ1049" s="171"/>
      <c r="CA1049" s="171"/>
      <c r="CB1049" s="171"/>
      <c r="CC1049" s="171"/>
      <c r="CD1049" s="171"/>
      <c r="CE1049" s="171"/>
      <c r="CF1049" s="171"/>
      <c r="CG1049" s="171"/>
      <c r="CH1049" s="171"/>
      <c r="CI1049" s="171"/>
      <c r="CJ1049" s="171"/>
      <c r="CK1049" s="171"/>
      <c r="CL1049" s="171"/>
      <c r="CM1049" s="171"/>
      <c r="CN1049" s="171"/>
      <c r="CO1049" s="171"/>
      <c r="CP1049" s="171"/>
      <c r="CQ1049" s="171"/>
      <c r="CR1049" s="171"/>
      <c r="CS1049" s="171"/>
      <c r="CT1049" s="171"/>
      <c r="CU1049" s="171"/>
      <c r="CV1049" s="171"/>
      <c r="CW1049" s="171"/>
      <c r="CX1049" s="171"/>
      <c r="CY1049" s="171"/>
      <c r="CZ1049" s="171"/>
      <c r="DA1049" s="171"/>
      <c r="DB1049" s="171"/>
      <c r="DC1049" s="171"/>
      <c r="DD1049" s="171"/>
      <c r="DE1049" s="171"/>
      <c r="DF1049" s="171"/>
      <c r="DG1049" s="171"/>
      <c r="DH1049" s="171"/>
      <c r="DI1049" s="171"/>
      <c r="DJ1049" s="171"/>
      <c r="DK1049" s="171"/>
      <c r="DL1049" s="171"/>
      <c r="DM1049" s="171"/>
      <c r="DN1049" s="171"/>
      <c r="DO1049" s="171"/>
      <c r="DP1049" s="171"/>
      <c r="DQ1049" s="171"/>
      <c r="DR1049" s="171"/>
      <c r="DS1049" s="171"/>
      <c r="DT1049" s="171"/>
      <c r="DU1049" s="171"/>
      <c r="DV1049" s="171"/>
      <c r="DW1049" s="171"/>
      <c r="DX1049" s="171"/>
      <c r="DY1049" s="171"/>
      <c r="DZ1049" s="171"/>
      <c r="EA1049" s="171"/>
      <c r="EB1049" s="171"/>
      <c r="EC1049" s="171"/>
      <c r="ED1049" s="171"/>
      <c r="EE1049" s="171"/>
      <c r="EF1049" s="171"/>
      <c r="EG1049" s="171"/>
      <c r="EH1049" s="171"/>
      <c r="EI1049" s="171"/>
      <c r="EJ1049" s="171"/>
      <c r="EK1049" s="171"/>
      <c r="EL1049" s="171"/>
      <c r="EM1049" s="171"/>
      <c r="EN1049" s="171"/>
    </row>
    <row r="1050" spans="43:144" ht="15" x14ac:dyDescent="0.25">
      <c r="AQ1050" s="171"/>
      <c r="AR1050"/>
      <c r="AS1050"/>
      <c r="AT1050"/>
      <c r="AU1050"/>
      <c r="AV1050"/>
      <c r="AW1050"/>
      <c r="AX1050"/>
      <c r="AY1050"/>
      <c r="AZ1050"/>
      <c r="BA1050"/>
      <c r="BB1050"/>
      <c r="BC1050"/>
      <c r="BD1050"/>
      <c r="BE1050" s="171"/>
      <c r="BF1050" s="171"/>
      <c r="BG1050" s="171"/>
      <c r="BH1050" s="171"/>
      <c r="BI1050" s="171"/>
      <c r="BJ1050" s="171"/>
      <c r="BK1050" s="171"/>
      <c r="BL1050" s="171"/>
      <c r="BM1050" s="171"/>
      <c r="BN1050" s="171"/>
      <c r="BO1050" s="171"/>
      <c r="BP1050" s="171"/>
      <c r="BQ1050" s="171"/>
      <c r="BR1050" s="171"/>
      <c r="BS1050" s="171"/>
      <c r="BT1050" s="171"/>
      <c r="BU1050" s="171"/>
      <c r="BV1050" s="171"/>
      <c r="BW1050" s="171"/>
      <c r="BX1050" s="171"/>
      <c r="BY1050" s="171"/>
      <c r="BZ1050" s="171"/>
      <c r="CA1050" s="171"/>
      <c r="CB1050" s="171"/>
      <c r="CC1050" s="171"/>
      <c r="CD1050" s="171"/>
      <c r="CE1050" s="171"/>
      <c r="CF1050" s="171"/>
      <c r="CG1050" s="171"/>
      <c r="CH1050" s="171"/>
      <c r="CI1050" s="171"/>
      <c r="CJ1050" s="171"/>
      <c r="CK1050" s="171"/>
      <c r="CL1050" s="171"/>
      <c r="CM1050" s="171"/>
      <c r="CN1050" s="171"/>
      <c r="CO1050" s="171"/>
      <c r="CP1050" s="171"/>
      <c r="CQ1050" s="171"/>
      <c r="CR1050" s="171"/>
      <c r="CS1050" s="171"/>
      <c r="CT1050" s="171"/>
      <c r="CU1050" s="171"/>
      <c r="CV1050" s="171"/>
      <c r="CW1050" s="171"/>
      <c r="CX1050" s="171"/>
      <c r="CY1050" s="171"/>
      <c r="CZ1050" s="171"/>
      <c r="DA1050" s="171"/>
      <c r="DB1050" s="171"/>
      <c r="DC1050" s="171"/>
      <c r="DD1050" s="171"/>
      <c r="DE1050" s="171"/>
      <c r="DF1050" s="171"/>
      <c r="DG1050" s="171"/>
      <c r="DH1050" s="171"/>
      <c r="DI1050" s="171"/>
      <c r="DJ1050" s="171"/>
      <c r="DK1050" s="171"/>
      <c r="DL1050" s="171"/>
      <c r="DM1050" s="171"/>
      <c r="DN1050" s="171"/>
      <c r="DO1050" s="171"/>
      <c r="DP1050" s="171"/>
      <c r="DQ1050" s="171"/>
      <c r="DR1050" s="171"/>
      <c r="DS1050" s="171"/>
      <c r="DT1050" s="171"/>
      <c r="DU1050" s="171"/>
      <c r="DV1050" s="171"/>
      <c r="DW1050" s="171"/>
      <c r="DX1050" s="171"/>
      <c r="DY1050" s="171"/>
      <c r="DZ1050" s="171"/>
      <c r="EA1050" s="171"/>
      <c r="EB1050" s="171"/>
      <c r="EC1050" s="171"/>
      <c r="ED1050" s="171"/>
      <c r="EE1050" s="171"/>
      <c r="EF1050" s="171"/>
      <c r="EG1050" s="171"/>
      <c r="EH1050" s="171"/>
      <c r="EI1050" s="171"/>
      <c r="EJ1050" s="171"/>
      <c r="EK1050" s="171"/>
      <c r="EL1050" s="171"/>
      <c r="EM1050" s="171"/>
      <c r="EN1050" s="171"/>
    </row>
    <row r="1051" spans="43:144" ht="15" x14ac:dyDescent="0.25">
      <c r="AQ1051" s="171"/>
      <c r="AR1051"/>
      <c r="AS1051"/>
      <c r="AT1051"/>
      <c r="AU1051"/>
      <c r="AV1051"/>
      <c r="AW1051"/>
      <c r="AX1051"/>
      <c r="AY1051"/>
      <c r="AZ1051"/>
      <c r="BA1051"/>
      <c r="BB1051"/>
      <c r="BC1051"/>
      <c r="BD1051"/>
      <c r="BE1051" s="171"/>
      <c r="BF1051" s="171"/>
      <c r="BG1051" s="171"/>
      <c r="BH1051" s="171"/>
      <c r="BI1051" s="171"/>
      <c r="BJ1051" s="171"/>
      <c r="BK1051" s="171"/>
      <c r="BL1051" s="171"/>
      <c r="BM1051" s="171"/>
      <c r="BN1051" s="171"/>
      <c r="BO1051" s="171"/>
      <c r="BP1051" s="171"/>
      <c r="BQ1051" s="171"/>
      <c r="BR1051" s="171"/>
      <c r="BS1051" s="171"/>
      <c r="BT1051" s="171"/>
      <c r="BU1051" s="171"/>
      <c r="BV1051" s="171"/>
      <c r="BW1051" s="171"/>
      <c r="BX1051" s="171"/>
      <c r="BY1051" s="171"/>
      <c r="BZ1051" s="171"/>
      <c r="CA1051" s="171"/>
      <c r="CB1051" s="171"/>
      <c r="CC1051" s="171"/>
      <c r="CD1051" s="171"/>
      <c r="CE1051" s="171"/>
      <c r="CF1051" s="171"/>
      <c r="CG1051" s="171"/>
      <c r="CH1051" s="171"/>
      <c r="CI1051" s="171"/>
      <c r="CJ1051" s="171"/>
      <c r="CK1051" s="171"/>
      <c r="CL1051" s="171"/>
      <c r="CM1051" s="171"/>
      <c r="CN1051" s="171"/>
      <c r="CO1051" s="171"/>
      <c r="CP1051" s="171"/>
      <c r="CQ1051" s="171"/>
      <c r="CR1051" s="171"/>
      <c r="CS1051" s="171"/>
      <c r="CT1051" s="171"/>
      <c r="CU1051" s="171"/>
      <c r="CV1051" s="171"/>
      <c r="CW1051" s="171"/>
      <c r="CX1051" s="171"/>
      <c r="CY1051" s="171"/>
      <c r="CZ1051" s="171"/>
      <c r="DA1051" s="171"/>
      <c r="DB1051" s="171"/>
      <c r="DC1051" s="171"/>
      <c r="DD1051" s="171"/>
      <c r="DE1051" s="171"/>
      <c r="DF1051" s="171"/>
      <c r="DG1051" s="171"/>
      <c r="DH1051" s="171"/>
      <c r="DI1051" s="171"/>
      <c r="DJ1051" s="171"/>
      <c r="DK1051" s="171"/>
      <c r="DL1051" s="171"/>
      <c r="DM1051" s="171"/>
      <c r="DN1051" s="171"/>
      <c r="DO1051" s="171"/>
      <c r="DP1051" s="171"/>
      <c r="DQ1051" s="171"/>
      <c r="DR1051" s="171"/>
      <c r="DS1051" s="171"/>
      <c r="DT1051" s="171"/>
      <c r="DU1051" s="171"/>
      <c r="DV1051" s="171"/>
      <c r="DW1051" s="171"/>
      <c r="DX1051" s="171"/>
      <c r="DY1051" s="171"/>
      <c r="DZ1051" s="171"/>
      <c r="EA1051" s="171"/>
      <c r="EB1051" s="171"/>
      <c r="EC1051" s="171"/>
      <c r="ED1051" s="171"/>
      <c r="EE1051" s="171"/>
      <c r="EF1051" s="171"/>
      <c r="EG1051" s="171"/>
      <c r="EH1051" s="171"/>
      <c r="EI1051" s="171"/>
      <c r="EJ1051" s="171"/>
      <c r="EK1051" s="171"/>
      <c r="EL1051" s="171"/>
      <c r="EM1051" s="171"/>
      <c r="EN1051" s="171"/>
    </row>
    <row r="1052" spans="43:144" ht="15" x14ac:dyDescent="0.25">
      <c r="AQ1052" s="171"/>
      <c r="AR1052"/>
      <c r="AS1052"/>
      <c r="AT1052"/>
      <c r="AU1052"/>
      <c r="AV1052"/>
      <c r="AW1052"/>
      <c r="AX1052"/>
      <c r="AY1052"/>
      <c r="AZ1052"/>
      <c r="BA1052"/>
      <c r="BB1052"/>
      <c r="BC1052"/>
      <c r="BD1052"/>
      <c r="BE1052" s="171"/>
      <c r="BF1052" s="171"/>
      <c r="BG1052" s="171"/>
      <c r="BH1052" s="171"/>
      <c r="BI1052" s="171"/>
      <c r="BJ1052" s="171"/>
      <c r="BK1052" s="171"/>
      <c r="BL1052" s="171"/>
      <c r="BM1052" s="171"/>
      <c r="BN1052" s="171"/>
      <c r="BO1052" s="171"/>
      <c r="BP1052" s="171"/>
      <c r="BQ1052" s="171"/>
      <c r="BR1052" s="171"/>
      <c r="BS1052" s="171"/>
      <c r="BT1052" s="171"/>
      <c r="BU1052" s="171"/>
      <c r="BV1052" s="171"/>
      <c r="BW1052" s="171"/>
      <c r="BX1052" s="171"/>
      <c r="BY1052" s="171"/>
      <c r="BZ1052" s="171"/>
      <c r="CA1052" s="171"/>
      <c r="CB1052" s="171"/>
      <c r="CC1052" s="171"/>
      <c r="CD1052" s="171"/>
      <c r="CE1052" s="171"/>
      <c r="CF1052" s="171"/>
      <c r="CG1052" s="171"/>
      <c r="CH1052" s="171"/>
      <c r="CI1052" s="171"/>
      <c r="CJ1052" s="171"/>
      <c r="CK1052" s="171"/>
      <c r="CL1052" s="171"/>
      <c r="CM1052" s="171"/>
      <c r="CN1052" s="171"/>
      <c r="CO1052" s="171"/>
      <c r="CP1052" s="171"/>
      <c r="CQ1052" s="171"/>
      <c r="CR1052" s="171"/>
      <c r="CS1052" s="171"/>
      <c r="CT1052" s="171"/>
      <c r="CU1052" s="171"/>
      <c r="CV1052" s="171"/>
      <c r="CW1052" s="171"/>
      <c r="CX1052" s="171"/>
      <c r="CY1052" s="171"/>
      <c r="CZ1052" s="171"/>
      <c r="DA1052" s="171"/>
      <c r="DB1052" s="171"/>
      <c r="DC1052" s="171"/>
      <c r="DD1052" s="171"/>
      <c r="DE1052" s="171"/>
      <c r="DF1052" s="171"/>
      <c r="DG1052" s="171"/>
      <c r="DH1052" s="171"/>
      <c r="DI1052" s="171"/>
      <c r="DJ1052" s="171"/>
      <c r="DK1052" s="171"/>
      <c r="DL1052" s="171"/>
      <c r="DM1052" s="171"/>
      <c r="DN1052" s="171"/>
      <c r="DO1052" s="171"/>
      <c r="DP1052" s="171"/>
      <c r="DQ1052" s="171"/>
      <c r="DR1052" s="171"/>
      <c r="DS1052" s="171"/>
      <c r="DT1052" s="171"/>
      <c r="DU1052" s="171"/>
      <c r="DV1052" s="171"/>
      <c r="DW1052" s="171"/>
      <c r="DX1052" s="171"/>
      <c r="DY1052" s="171"/>
      <c r="DZ1052" s="171"/>
      <c r="EA1052" s="171"/>
      <c r="EB1052" s="171"/>
      <c r="EC1052" s="171"/>
      <c r="ED1052" s="171"/>
      <c r="EE1052" s="171"/>
      <c r="EF1052" s="171"/>
      <c r="EG1052" s="171"/>
      <c r="EH1052" s="171"/>
      <c r="EI1052" s="171"/>
      <c r="EJ1052" s="171"/>
      <c r="EK1052" s="171"/>
      <c r="EL1052" s="171"/>
      <c r="EM1052" s="171"/>
      <c r="EN1052" s="171"/>
    </row>
    <row r="1053" spans="43:144" ht="15" x14ac:dyDescent="0.25">
      <c r="AQ1053" s="171"/>
      <c r="AR1053"/>
      <c r="AS1053"/>
      <c r="AT1053"/>
      <c r="AU1053"/>
      <c r="AV1053"/>
      <c r="AW1053"/>
      <c r="AX1053"/>
      <c r="AY1053"/>
      <c r="AZ1053"/>
      <c r="BA1053"/>
      <c r="BB1053"/>
      <c r="BC1053"/>
      <c r="BD1053"/>
      <c r="BE1053" s="171"/>
      <c r="BF1053" s="171"/>
      <c r="BG1053" s="171"/>
      <c r="BH1053" s="171"/>
      <c r="BI1053" s="171"/>
      <c r="BJ1053" s="171"/>
      <c r="BK1053" s="171"/>
      <c r="BL1053" s="171"/>
      <c r="BM1053" s="171"/>
      <c r="BN1053" s="171"/>
      <c r="BO1053" s="171"/>
      <c r="BP1053" s="171"/>
      <c r="BQ1053" s="171"/>
      <c r="BR1053" s="171"/>
      <c r="BS1053" s="171"/>
      <c r="BT1053" s="171"/>
      <c r="BU1053" s="171"/>
      <c r="BV1053" s="171"/>
      <c r="BW1053" s="171"/>
      <c r="BX1053" s="171"/>
      <c r="BY1053" s="171"/>
      <c r="BZ1053" s="171"/>
      <c r="CA1053" s="171"/>
      <c r="CB1053" s="171"/>
      <c r="CC1053" s="171"/>
      <c r="CD1053" s="171"/>
      <c r="CE1053" s="171"/>
      <c r="CF1053" s="171"/>
      <c r="CG1053" s="171"/>
      <c r="CH1053" s="171"/>
      <c r="CI1053" s="171"/>
      <c r="CJ1053" s="171"/>
      <c r="CK1053" s="171"/>
      <c r="CL1053" s="171"/>
      <c r="CM1053" s="171"/>
      <c r="CN1053" s="171"/>
      <c r="CO1053" s="171"/>
      <c r="CP1053" s="171"/>
      <c r="CQ1053" s="171"/>
      <c r="CR1053" s="171"/>
      <c r="CS1053" s="171"/>
      <c r="CT1053" s="171"/>
      <c r="CU1053" s="171"/>
      <c r="CV1053" s="171"/>
      <c r="CW1053" s="171"/>
      <c r="CX1053" s="171"/>
      <c r="CY1053" s="171"/>
      <c r="CZ1053" s="171"/>
      <c r="DA1053" s="171"/>
      <c r="DB1053" s="171"/>
      <c r="DC1053" s="171"/>
      <c r="DD1053" s="171"/>
      <c r="DE1053" s="171"/>
      <c r="DF1053" s="171"/>
      <c r="DG1053" s="171"/>
      <c r="DH1053" s="171"/>
      <c r="DI1053" s="171"/>
      <c r="DJ1053" s="171"/>
      <c r="DK1053" s="171"/>
      <c r="DL1053" s="171"/>
      <c r="DM1053" s="171"/>
      <c r="DN1053" s="171"/>
      <c r="DO1053" s="171"/>
      <c r="DP1053" s="171"/>
      <c r="DQ1053" s="171"/>
      <c r="DR1053" s="171"/>
      <c r="DS1053" s="171"/>
      <c r="DT1053" s="171"/>
      <c r="DU1053" s="171"/>
      <c r="DV1053" s="171"/>
      <c r="DW1053" s="171"/>
      <c r="DX1053" s="171"/>
      <c r="DY1053" s="171"/>
      <c r="DZ1053" s="171"/>
      <c r="EA1053" s="171"/>
      <c r="EB1053" s="171"/>
      <c r="EC1053" s="171"/>
      <c r="ED1053" s="171"/>
      <c r="EE1053" s="171"/>
      <c r="EF1053" s="171"/>
      <c r="EG1053" s="171"/>
      <c r="EH1053" s="171"/>
      <c r="EI1053" s="171"/>
      <c r="EJ1053" s="171"/>
      <c r="EK1053" s="171"/>
      <c r="EL1053" s="171"/>
      <c r="EM1053" s="171"/>
      <c r="EN1053" s="171"/>
    </row>
    <row r="1054" spans="43:144" ht="15" x14ac:dyDescent="0.25">
      <c r="AQ1054" s="171"/>
      <c r="AR1054"/>
      <c r="AS1054"/>
      <c r="AT1054"/>
      <c r="AU1054"/>
      <c r="AV1054"/>
      <c r="AW1054"/>
      <c r="AX1054"/>
      <c r="AY1054"/>
      <c r="AZ1054"/>
      <c r="BA1054"/>
      <c r="BB1054"/>
      <c r="BC1054"/>
      <c r="BD1054"/>
      <c r="BE1054" s="171"/>
      <c r="BF1054" s="171"/>
      <c r="BG1054" s="171"/>
      <c r="BH1054" s="171"/>
      <c r="BI1054" s="171"/>
      <c r="BJ1054" s="171"/>
      <c r="BK1054" s="171"/>
      <c r="BL1054" s="171"/>
      <c r="BM1054" s="171"/>
      <c r="BN1054" s="171"/>
      <c r="BO1054" s="171"/>
      <c r="BP1054" s="171"/>
      <c r="BQ1054" s="171"/>
      <c r="BR1054" s="171"/>
      <c r="BS1054" s="171"/>
      <c r="BT1054" s="171"/>
      <c r="BU1054" s="171"/>
      <c r="BV1054" s="171"/>
      <c r="BW1054" s="171"/>
      <c r="BX1054" s="171"/>
      <c r="BY1054" s="171"/>
      <c r="BZ1054" s="171"/>
      <c r="CA1054" s="171"/>
      <c r="CB1054" s="171"/>
      <c r="CC1054" s="171"/>
      <c r="CD1054" s="171"/>
      <c r="CE1054" s="171"/>
      <c r="CF1054" s="171"/>
      <c r="CG1054" s="171"/>
      <c r="CH1054" s="171"/>
      <c r="CI1054" s="171"/>
      <c r="CJ1054" s="171"/>
      <c r="CK1054" s="171"/>
      <c r="CL1054" s="171"/>
      <c r="CM1054" s="171"/>
      <c r="CN1054" s="171"/>
      <c r="CO1054" s="171"/>
      <c r="CP1054" s="171"/>
      <c r="CQ1054" s="171"/>
      <c r="CR1054" s="171"/>
      <c r="CS1054" s="171"/>
      <c r="CT1054" s="171"/>
      <c r="CU1054" s="171"/>
      <c r="CV1054" s="171"/>
      <c r="CW1054" s="171"/>
      <c r="CX1054" s="171"/>
      <c r="CY1054" s="171"/>
      <c r="CZ1054" s="171"/>
      <c r="DA1054" s="171"/>
      <c r="DB1054" s="171"/>
      <c r="DC1054" s="171"/>
      <c r="DD1054" s="171"/>
      <c r="DE1054" s="171"/>
      <c r="DF1054" s="171"/>
      <c r="DG1054" s="171"/>
      <c r="DH1054" s="171"/>
      <c r="DI1054" s="171"/>
      <c r="DJ1054" s="171"/>
      <c r="DK1054" s="171"/>
      <c r="DL1054" s="171"/>
      <c r="DM1054" s="171"/>
      <c r="DN1054" s="171"/>
      <c r="DO1054" s="171"/>
      <c r="DP1054" s="171"/>
      <c r="DQ1054" s="171"/>
      <c r="DR1054" s="171"/>
      <c r="DS1054" s="171"/>
      <c r="DT1054" s="171"/>
      <c r="DU1054" s="171"/>
      <c r="DV1054" s="171"/>
      <c r="DW1054" s="171"/>
      <c r="DX1054" s="171"/>
      <c r="DY1054" s="171"/>
      <c r="DZ1054" s="171"/>
      <c r="EA1054" s="171"/>
      <c r="EB1054" s="171"/>
      <c r="EC1054" s="171"/>
      <c r="ED1054" s="171"/>
      <c r="EE1054" s="171"/>
      <c r="EF1054" s="171"/>
      <c r="EG1054" s="171"/>
      <c r="EH1054" s="171"/>
      <c r="EI1054" s="171"/>
      <c r="EJ1054" s="171"/>
      <c r="EK1054" s="171"/>
      <c r="EL1054" s="171"/>
      <c r="EM1054" s="171"/>
      <c r="EN1054" s="171"/>
    </row>
    <row r="1055" spans="43:144" ht="15" x14ac:dyDescent="0.25">
      <c r="AQ1055" s="171"/>
      <c r="AR1055"/>
      <c r="AS1055"/>
      <c r="AT1055"/>
      <c r="AU1055"/>
      <c r="AV1055"/>
      <c r="AW1055"/>
      <c r="AX1055"/>
      <c r="AY1055"/>
      <c r="AZ1055"/>
      <c r="BA1055"/>
      <c r="BB1055"/>
      <c r="BC1055"/>
      <c r="BD1055"/>
      <c r="BE1055" s="171"/>
      <c r="BF1055" s="171"/>
      <c r="BG1055" s="171"/>
      <c r="BH1055" s="171"/>
      <c r="BI1055" s="171"/>
      <c r="BJ1055" s="171"/>
      <c r="BK1055" s="171"/>
      <c r="BL1055" s="171"/>
      <c r="BM1055" s="171"/>
      <c r="BN1055" s="171"/>
      <c r="BO1055" s="171"/>
      <c r="BP1055" s="171"/>
      <c r="BQ1055" s="171"/>
      <c r="BR1055" s="171"/>
      <c r="BS1055" s="171"/>
      <c r="BT1055" s="171"/>
      <c r="BU1055" s="171"/>
      <c r="BV1055" s="171"/>
      <c r="BW1055" s="171"/>
      <c r="BX1055" s="171"/>
      <c r="BY1055" s="171"/>
      <c r="BZ1055" s="171"/>
      <c r="CA1055" s="171"/>
      <c r="CB1055" s="171"/>
      <c r="CC1055" s="171"/>
      <c r="CD1055" s="171"/>
      <c r="CE1055" s="171"/>
      <c r="CF1055" s="171"/>
      <c r="CG1055" s="171"/>
      <c r="CH1055" s="171"/>
      <c r="CI1055" s="171"/>
      <c r="CJ1055" s="171"/>
      <c r="CK1055" s="171"/>
      <c r="CL1055" s="171"/>
      <c r="CM1055" s="171"/>
      <c r="CN1055" s="171"/>
      <c r="CO1055" s="171"/>
      <c r="CP1055" s="171"/>
      <c r="CQ1055" s="171"/>
      <c r="CR1055" s="171"/>
      <c r="CS1055" s="171"/>
      <c r="CT1055" s="171"/>
      <c r="CU1055" s="171"/>
      <c r="CV1055" s="171"/>
      <c r="CW1055" s="171"/>
      <c r="CX1055" s="171"/>
      <c r="CY1055" s="171"/>
      <c r="CZ1055" s="171"/>
      <c r="DA1055" s="171"/>
      <c r="DB1055" s="171"/>
      <c r="DC1055" s="171"/>
      <c r="DD1055" s="171"/>
      <c r="DE1055" s="171"/>
      <c r="DF1055" s="171"/>
      <c r="DG1055" s="171"/>
      <c r="DH1055" s="171"/>
      <c r="DI1055" s="171"/>
      <c r="DJ1055" s="171"/>
      <c r="DK1055" s="171"/>
      <c r="DL1055" s="171"/>
      <c r="DM1055" s="171"/>
      <c r="DN1055" s="171"/>
      <c r="DO1055" s="171"/>
      <c r="DP1055" s="171"/>
      <c r="DQ1055" s="171"/>
      <c r="DR1055" s="171"/>
      <c r="DS1055" s="171"/>
      <c r="DT1055" s="171"/>
      <c r="DU1055" s="171"/>
      <c r="DV1055" s="171"/>
      <c r="DW1055" s="171"/>
      <c r="DX1055" s="171"/>
      <c r="DY1055" s="171"/>
      <c r="DZ1055" s="171"/>
      <c r="EA1055" s="171"/>
      <c r="EB1055" s="171"/>
      <c r="EC1055" s="171"/>
      <c r="ED1055" s="171"/>
      <c r="EE1055" s="171"/>
      <c r="EF1055" s="171"/>
      <c r="EG1055" s="171"/>
      <c r="EH1055" s="171"/>
      <c r="EI1055" s="171"/>
      <c r="EJ1055" s="171"/>
      <c r="EK1055" s="171"/>
      <c r="EL1055" s="171"/>
      <c r="EM1055" s="171"/>
      <c r="EN1055" s="171"/>
    </row>
    <row r="1056" spans="43:144" ht="15" x14ac:dyDescent="0.25">
      <c r="AQ1056" s="171"/>
      <c r="AR1056"/>
      <c r="AS1056"/>
      <c r="AT1056"/>
      <c r="AU1056"/>
      <c r="AV1056"/>
      <c r="AW1056"/>
      <c r="AX1056"/>
      <c r="AY1056"/>
      <c r="AZ1056"/>
      <c r="BA1056"/>
      <c r="BB1056"/>
      <c r="BC1056"/>
      <c r="BD1056"/>
      <c r="BE1056" s="171"/>
      <c r="BF1056" s="171"/>
      <c r="BG1056" s="171"/>
      <c r="BH1056" s="171"/>
      <c r="BI1056" s="171"/>
      <c r="BJ1056" s="171"/>
      <c r="BK1056" s="171"/>
      <c r="BL1056" s="171"/>
      <c r="BM1056" s="171"/>
      <c r="BN1056" s="171"/>
      <c r="BO1056" s="171"/>
      <c r="BP1056" s="171"/>
      <c r="BQ1056" s="171"/>
      <c r="BR1056" s="171"/>
      <c r="BS1056" s="171"/>
      <c r="BT1056" s="171"/>
      <c r="BU1056" s="171"/>
      <c r="BV1056" s="171"/>
      <c r="BW1056" s="171"/>
      <c r="BX1056" s="171"/>
      <c r="BY1056" s="171"/>
      <c r="BZ1056" s="171"/>
      <c r="CA1056" s="171"/>
      <c r="CB1056" s="171"/>
      <c r="CC1056" s="171"/>
      <c r="CD1056" s="171"/>
      <c r="CE1056" s="171"/>
      <c r="CF1056" s="171"/>
      <c r="CG1056" s="171"/>
      <c r="CH1056" s="171"/>
      <c r="CI1056" s="171"/>
      <c r="CJ1056" s="171"/>
      <c r="CK1056" s="171"/>
      <c r="CL1056" s="171"/>
      <c r="CM1056" s="171"/>
      <c r="CN1056" s="171"/>
      <c r="CO1056" s="171"/>
      <c r="CP1056" s="171"/>
      <c r="CQ1056" s="171"/>
      <c r="CR1056" s="171"/>
      <c r="CS1056" s="171"/>
      <c r="CT1056" s="171"/>
      <c r="CU1056" s="171"/>
      <c r="CV1056" s="171"/>
      <c r="CW1056" s="171"/>
      <c r="CX1056" s="171"/>
      <c r="CY1056" s="171"/>
      <c r="CZ1056" s="171"/>
      <c r="DA1056" s="171"/>
      <c r="DB1056" s="171"/>
      <c r="DC1056" s="171"/>
      <c r="DD1056" s="171"/>
      <c r="DE1056" s="171"/>
      <c r="DF1056" s="171"/>
      <c r="DG1056" s="171"/>
      <c r="DH1056" s="171"/>
      <c r="DI1056" s="171"/>
      <c r="DJ1056" s="171"/>
      <c r="DK1056" s="171"/>
      <c r="DL1056" s="171"/>
      <c r="DM1056" s="171"/>
      <c r="DN1056" s="171"/>
      <c r="DO1056" s="171"/>
      <c r="DP1056" s="171"/>
      <c r="DQ1056" s="171"/>
      <c r="DR1056" s="171"/>
      <c r="DS1056" s="171"/>
      <c r="DT1056" s="171"/>
      <c r="DU1056" s="171"/>
      <c r="DV1056" s="171"/>
      <c r="DW1056" s="171"/>
      <c r="DX1056" s="171"/>
      <c r="DY1056" s="171"/>
      <c r="DZ1056" s="171"/>
      <c r="EA1056" s="171"/>
      <c r="EB1056" s="171"/>
      <c r="EC1056" s="171"/>
      <c r="ED1056" s="171"/>
      <c r="EE1056" s="171"/>
      <c r="EF1056" s="171"/>
      <c r="EG1056" s="171"/>
      <c r="EH1056" s="171"/>
      <c r="EI1056" s="171"/>
      <c r="EJ1056" s="171"/>
      <c r="EK1056" s="171"/>
      <c r="EL1056" s="171"/>
      <c r="EM1056" s="171"/>
      <c r="EN1056" s="171"/>
    </row>
    <row r="1057" spans="43:144" ht="15" x14ac:dyDescent="0.25">
      <c r="AQ1057" s="171"/>
      <c r="AR1057"/>
      <c r="AS1057"/>
      <c r="AT1057"/>
      <c r="AU1057"/>
      <c r="AV1057"/>
      <c r="AW1057"/>
      <c r="AX1057"/>
      <c r="AY1057"/>
      <c r="AZ1057"/>
      <c r="BA1057"/>
      <c r="BB1057"/>
      <c r="BC1057"/>
      <c r="BD1057"/>
      <c r="BE1057" s="171"/>
      <c r="BF1057" s="171"/>
      <c r="BG1057" s="171"/>
      <c r="BH1057" s="171"/>
      <c r="BI1057" s="171"/>
      <c r="BJ1057" s="171"/>
      <c r="BK1057" s="171"/>
      <c r="BL1057" s="171"/>
      <c r="BM1057" s="171"/>
      <c r="BN1057" s="171"/>
      <c r="BO1057" s="171"/>
      <c r="BP1057" s="171"/>
      <c r="BQ1057" s="171"/>
      <c r="BR1057" s="171"/>
      <c r="BS1057" s="171"/>
      <c r="BT1057" s="171"/>
      <c r="BU1057" s="171"/>
      <c r="BV1057" s="171"/>
      <c r="BW1057" s="171"/>
      <c r="BX1057" s="171"/>
      <c r="BY1057" s="171"/>
      <c r="BZ1057" s="171"/>
      <c r="CA1057" s="171"/>
      <c r="CB1057" s="171"/>
      <c r="CC1057" s="171"/>
      <c r="CD1057" s="171"/>
      <c r="CE1057" s="171"/>
      <c r="CF1057" s="171"/>
      <c r="CG1057" s="171"/>
      <c r="CH1057" s="171"/>
      <c r="CI1057" s="171"/>
      <c r="CJ1057" s="171"/>
      <c r="CK1057" s="171"/>
      <c r="CL1057" s="171"/>
      <c r="CM1057" s="171"/>
      <c r="CN1057" s="171"/>
      <c r="CO1057" s="171"/>
      <c r="CP1057" s="171"/>
      <c r="CQ1057" s="171"/>
      <c r="CR1057" s="171"/>
      <c r="CS1057" s="171"/>
      <c r="CT1057" s="171"/>
      <c r="CU1057" s="171"/>
      <c r="CV1057" s="171"/>
      <c r="CW1057" s="171"/>
      <c r="CX1057" s="171"/>
      <c r="CY1057" s="171"/>
      <c r="CZ1057" s="171"/>
      <c r="DA1057" s="171"/>
      <c r="DB1057" s="171"/>
      <c r="DC1057" s="171"/>
      <c r="DD1057" s="171"/>
      <c r="DE1057" s="171"/>
      <c r="DF1057" s="171"/>
      <c r="DG1057" s="171"/>
      <c r="DH1057" s="171"/>
      <c r="DI1057" s="171"/>
      <c r="DJ1057" s="171"/>
      <c r="DK1057" s="171"/>
      <c r="DL1057" s="171"/>
      <c r="DM1057" s="171"/>
      <c r="DN1057" s="171"/>
      <c r="DO1057" s="171"/>
      <c r="DP1057" s="171"/>
      <c r="DQ1057" s="171"/>
      <c r="DR1057" s="171"/>
      <c r="DS1057" s="171"/>
      <c r="DT1057" s="171"/>
      <c r="DU1057" s="171"/>
      <c r="DV1057" s="171"/>
      <c r="DW1057" s="171"/>
      <c r="DX1057" s="171"/>
      <c r="DY1057" s="171"/>
      <c r="DZ1057" s="171"/>
      <c r="EA1057" s="171"/>
      <c r="EB1057" s="171"/>
      <c r="EC1057" s="171"/>
      <c r="ED1057" s="171"/>
      <c r="EE1057" s="171"/>
      <c r="EF1057" s="171"/>
      <c r="EG1057" s="171"/>
      <c r="EH1057" s="171"/>
      <c r="EI1057" s="171"/>
      <c r="EJ1057" s="171"/>
      <c r="EK1057" s="171"/>
      <c r="EL1057" s="171"/>
      <c r="EM1057" s="171"/>
      <c r="EN1057" s="171"/>
    </row>
    <row r="1058" spans="43:144" ht="15" x14ac:dyDescent="0.25">
      <c r="AQ1058" s="171"/>
      <c r="AR1058"/>
      <c r="AS1058"/>
      <c r="AT1058"/>
      <c r="AU1058"/>
      <c r="AV1058"/>
      <c r="AW1058"/>
      <c r="AX1058"/>
      <c r="AY1058"/>
      <c r="AZ1058"/>
      <c r="BA1058"/>
      <c r="BB1058"/>
      <c r="BC1058"/>
      <c r="BD1058"/>
      <c r="BE1058" s="171"/>
      <c r="BF1058" s="171"/>
      <c r="BG1058" s="171"/>
      <c r="BH1058" s="171"/>
      <c r="BI1058" s="171"/>
      <c r="BJ1058" s="171"/>
      <c r="BK1058" s="171"/>
      <c r="BL1058" s="171"/>
      <c r="BM1058" s="171"/>
      <c r="BN1058" s="171"/>
      <c r="BO1058" s="171"/>
      <c r="BP1058" s="171"/>
      <c r="BQ1058" s="171"/>
      <c r="BR1058" s="171"/>
      <c r="BS1058" s="171"/>
      <c r="BT1058" s="171"/>
      <c r="BU1058" s="171"/>
      <c r="BV1058" s="171"/>
      <c r="BW1058" s="171"/>
      <c r="BX1058" s="171"/>
      <c r="BY1058" s="171"/>
      <c r="BZ1058" s="171"/>
      <c r="CA1058" s="171"/>
      <c r="CB1058" s="171"/>
      <c r="CC1058" s="171"/>
      <c r="CD1058" s="171"/>
      <c r="CE1058" s="171"/>
      <c r="CF1058" s="171"/>
      <c r="CG1058" s="171"/>
      <c r="CH1058" s="171"/>
      <c r="CI1058" s="171"/>
      <c r="CJ1058" s="171"/>
      <c r="CK1058" s="171"/>
      <c r="CL1058" s="171"/>
      <c r="CM1058" s="171"/>
      <c r="CN1058" s="171"/>
      <c r="CO1058" s="171"/>
      <c r="CP1058" s="171"/>
      <c r="CQ1058" s="171"/>
      <c r="CR1058" s="171"/>
      <c r="CS1058" s="171"/>
      <c r="CT1058" s="171"/>
      <c r="CU1058" s="171"/>
      <c r="CV1058" s="171"/>
      <c r="CW1058" s="171"/>
      <c r="CX1058" s="171"/>
      <c r="CY1058" s="171"/>
      <c r="CZ1058" s="171"/>
      <c r="DA1058" s="171"/>
      <c r="DB1058" s="171"/>
      <c r="DC1058" s="171"/>
      <c r="DD1058" s="171"/>
      <c r="DE1058" s="171"/>
      <c r="DF1058" s="171"/>
      <c r="DG1058" s="171"/>
      <c r="DH1058" s="171"/>
      <c r="DI1058" s="171"/>
      <c r="DJ1058" s="171"/>
      <c r="DK1058" s="171"/>
      <c r="DL1058" s="171"/>
      <c r="DM1058" s="171"/>
      <c r="DN1058" s="171"/>
      <c r="DO1058" s="171"/>
      <c r="DP1058" s="171"/>
      <c r="DQ1058" s="171"/>
      <c r="DR1058" s="171"/>
      <c r="DS1058" s="171"/>
      <c r="DT1058" s="171"/>
      <c r="DU1058" s="171"/>
      <c r="DV1058" s="171"/>
      <c r="DW1058" s="171"/>
      <c r="DX1058" s="171"/>
      <c r="DY1058" s="171"/>
      <c r="DZ1058" s="171"/>
      <c r="EA1058" s="171"/>
      <c r="EB1058" s="171"/>
      <c r="EC1058" s="171"/>
      <c r="ED1058" s="171"/>
      <c r="EE1058" s="171"/>
      <c r="EF1058" s="171"/>
      <c r="EG1058" s="171"/>
      <c r="EH1058" s="171"/>
      <c r="EI1058" s="171"/>
      <c r="EJ1058" s="171"/>
      <c r="EK1058" s="171"/>
      <c r="EL1058" s="171"/>
      <c r="EM1058" s="171"/>
      <c r="EN1058" s="171"/>
    </row>
    <row r="1059" spans="43:144" ht="15" x14ac:dyDescent="0.25">
      <c r="AQ1059" s="171"/>
      <c r="AR1059"/>
      <c r="AS1059"/>
      <c r="AT1059"/>
      <c r="AU1059"/>
      <c r="AV1059"/>
      <c r="AW1059"/>
      <c r="AX1059"/>
      <c r="AY1059"/>
      <c r="AZ1059"/>
      <c r="BA1059"/>
      <c r="BB1059"/>
      <c r="BC1059"/>
      <c r="BD1059"/>
      <c r="BE1059" s="171"/>
      <c r="BF1059" s="171"/>
      <c r="BG1059" s="171"/>
      <c r="BH1059" s="171"/>
      <c r="BI1059" s="171"/>
      <c r="BJ1059" s="171"/>
      <c r="BK1059" s="171"/>
      <c r="BL1059" s="171"/>
      <c r="BM1059" s="171"/>
      <c r="BN1059" s="171"/>
      <c r="BO1059" s="171"/>
      <c r="BP1059" s="171"/>
      <c r="BQ1059" s="171"/>
      <c r="BR1059" s="171"/>
      <c r="BS1059" s="171"/>
      <c r="BT1059" s="171"/>
      <c r="BU1059" s="171"/>
      <c r="BV1059" s="171"/>
      <c r="BW1059" s="171"/>
      <c r="BX1059" s="171"/>
      <c r="BY1059" s="171"/>
      <c r="BZ1059" s="171"/>
      <c r="CA1059" s="171"/>
      <c r="CB1059" s="171"/>
      <c r="CC1059" s="171"/>
      <c r="CD1059" s="171"/>
      <c r="CE1059" s="171"/>
      <c r="CF1059" s="171"/>
      <c r="CG1059" s="171"/>
      <c r="CH1059" s="171"/>
      <c r="CI1059" s="171"/>
      <c r="CJ1059" s="171"/>
      <c r="CK1059" s="171"/>
      <c r="CL1059" s="171"/>
      <c r="CM1059" s="171"/>
      <c r="CN1059" s="171"/>
      <c r="CO1059" s="171"/>
      <c r="CP1059" s="171"/>
      <c r="CQ1059" s="171"/>
      <c r="CR1059" s="171"/>
      <c r="CS1059" s="171"/>
      <c r="CT1059" s="171"/>
      <c r="CU1059" s="171"/>
      <c r="CV1059" s="171"/>
      <c r="CW1059" s="171"/>
      <c r="CX1059" s="171"/>
      <c r="CY1059" s="171"/>
      <c r="CZ1059" s="171"/>
      <c r="DA1059" s="171"/>
      <c r="DB1059" s="171"/>
      <c r="DC1059" s="171"/>
      <c r="DD1059" s="171"/>
      <c r="DE1059" s="171"/>
      <c r="DF1059" s="171"/>
      <c r="DG1059" s="171"/>
      <c r="DH1059" s="171"/>
      <c r="DI1059" s="171"/>
      <c r="DJ1059" s="171"/>
      <c r="DK1059" s="171"/>
      <c r="DL1059" s="171"/>
      <c r="DM1059" s="171"/>
      <c r="DN1059" s="171"/>
      <c r="DO1059" s="171"/>
      <c r="DP1059" s="171"/>
      <c r="DQ1059" s="171"/>
      <c r="DR1059" s="171"/>
      <c r="DS1059" s="171"/>
      <c r="DT1059" s="171"/>
      <c r="DU1059" s="171"/>
      <c r="DV1059" s="171"/>
      <c r="DW1059" s="171"/>
      <c r="DX1059" s="171"/>
      <c r="DY1059" s="171"/>
      <c r="DZ1059" s="171"/>
      <c r="EA1059" s="171"/>
      <c r="EB1059" s="171"/>
      <c r="EC1059" s="171"/>
      <c r="ED1059" s="171"/>
      <c r="EE1059" s="171"/>
      <c r="EF1059" s="171"/>
      <c r="EG1059" s="171"/>
      <c r="EH1059" s="171"/>
      <c r="EI1059" s="171"/>
      <c r="EJ1059" s="171"/>
      <c r="EK1059" s="171"/>
      <c r="EL1059" s="171"/>
      <c r="EM1059" s="171"/>
      <c r="EN1059" s="171"/>
    </row>
    <row r="1060" spans="43:144" ht="15" x14ac:dyDescent="0.25">
      <c r="AQ1060" s="171"/>
      <c r="AR1060"/>
      <c r="AS1060"/>
      <c r="AT1060"/>
      <c r="AU1060"/>
      <c r="AV1060"/>
      <c r="AW1060"/>
      <c r="AX1060"/>
      <c r="AY1060"/>
      <c r="AZ1060"/>
      <c r="BA1060"/>
      <c r="BB1060"/>
      <c r="BC1060"/>
      <c r="BD1060"/>
      <c r="BE1060" s="171"/>
      <c r="BF1060" s="171"/>
      <c r="BG1060" s="171"/>
      <c r="BH1060" s="171"/>
      <c r="BI1060" s="171"/>
      <c r="BJ1060" s="171"/>
      <c r="BK1060" s="171"/>
      <c r="BL1060" s="171"/>
      <c r="BM1060" s="171"/>
      <c r="BN1060" s="171"/>
      <c r="BO1060" s="171"/>
      <c r="BP1060" s="171"/>
      <c r="BQ1060" s="171"/>
      <c r="BR1060" s="171"/>
      <c r="BS1060" s="171"/>
      <c r="BT1060" s="171"/>
      <c r="BU1060" s="171"/>
      <c r="BV1060" s="171"/>
      <c r="BW1060" s="171"/>
      <c r="BX1060" s="171"/>
      <c r="BY1060" s="171"/>
      <c r="BZ1060" s="171"/>
      <c r="CA1060" s="171"/>
      <c r="CB1060" s="171"/>
      <c r="CC1060" s="171"/>
      <c r="CD1060" s="171"/>
      <c r="CE1060" s="171"/>
      <c r="CF1060" s="171"/>
      <c r="CG1060" s="171"/>
      <c r="CH1060" s="171"/>
      <c r="CI1060" s="171"/>
      <c r="CJ1060" s="171"/>
      <c r="CK1060" s="171"/>
      <c r="CL1060" s="171"/>
      <c r="CM1060" s="171"/>
      <c r="CN1060" s="171"/>
      <c r="CO1060" s="171"/>
      <c r="CP1060" s="171"/>
      <c r="CQ1060" s="171"/>
      <c r="CR1060" s="171"/>
      <c r="CS1060" s="171"/>
      <c r="CT1060" s="171"/>
      <c r="CU1060" s="171"/>
      <c r="CV1060" s="171"/>
      <c r="CW1060" s="171"/>
      <c r="CX1060" s="171"/>
      <c r="CY1060" s="171"/>
      <c r="CZ1060" s="171"/>
      <c r="DA1060" s="171"/>
      <c r="DB1060" s="171"/>
      <c r="DC1060" s="171"/>
      <c r="DD1060" s="171"/>
      <c r="DE1060" s="171"/>
      <c r="DF1060" s="171"/>
      <c r="DG1060" s="171"/>
      <c r="DH1060" s="171"/>
      <c r="DI1060" s="171"/>
      <c r="DJ1060" s="171"/>
      <c r="DK1060" s="171"/>
      <c r="DL1060" s="171"/>
      <c r="DM1060" s="171"/>
      <c r="DN1060" s="171"/>
      <c r="DO1060" s="171"/>
      <c r="DP1060" s="171"/>
      <c r="DQ1060" s="171"/>
      <c r="DR1060" s="171"/>
      <c r="DS1060" s="171"/>
      <c r="DT1060" s="171"/>
      <c r="DU1060" s="171"/>
      <c r="DV1060" s="171"/>
      <c r="DW1060" s="171"/>
      <c r="DX1060" s="171"/>
      <c r="DY1060" s="171"/>
      <c r="DZ1060" s="171"/>
      <c r="EA1060" s="171"/>
      <c r="EB1060" s="171"/>
      <c r="EC1060" s="171"/>
      <c r="ED1060" s="171"/>
      <c r="EE1060" s="171"/>
      <c r="EF1060" s="171"/>
      <c r="EG1060" s="171"/>
      <c r="EH1060" s="171"/>
      <c r="EI1060" s="171"/>
      <c r="EJ1060" s="171"/>
      <c r="EK1060" s="171"/>
      <c r="EL1060" s="171"/>
      <c r="EM1060" s="171"/>
      <c r="EN1060" s="171"/>
    </row>
    <row r="1061" spans="43:144" ht="15" x14ac:dyDescent="0.25">
      <c r="AQ1061" s="171"/>
      <c r="AR1061"/>
      <c r="AS1061"/>
      <c r="AT1061"/>
      <c r="AU1061"/>
      <c r="AV1061"/>
      <c r="AW1061"/>
      <c r="AX1061"/>
      <c r="AY1061"/>
      <c r="AZ1061"/>
      <c r="BA1061"/>
      <c r="BB1061"/>
      <c r="BC1061"/>
      <c r="BD1061"/>
      <c r="BE1061" s="171"/>
      <c r="BF1061" s="171"/>
      <c r="BG1061" s="171"/>
      <c r="BH1061" s="171"/>
      <c r="BI1061" s="171"/>
      <c r="BJ1061" s="171"/>
      <c r="BK1061" s="171"/>
      <c r="BL1061" s="171"/>
      <c r="BM1061" s="171"/>
      <c r="BN1061" s="171"/>
      <c r="BO1061" s="171"/>
      <c r="BP1061" s="171"/>
      <c r="BQ1061" s="171"/>
      <c r="BR1061" s="171"/>
      <c r="BS1061" s="171"/>
      <c r="BT1061" s="171"/>
      <c r="BU1061" s="171"/>
      <c r="BV1061" s="171"/>
      <c r="BW1061" s="171"/>
      <c r="BX1061" s="171"/>
      <c r="BY1061" s="171"/>
      <c r="BZ1061" s="171"/>
      <c r="CA1061" s="171"/>
      <c r="CB1061" s="171"/>
      <c r="CC1061" s="171"/>
      <c r="CD1061" s="171"/>
      <c r="CE1061" s="171"/>
      <c r="CF1061" s="171"/>
      <c r="CG1061" s="171"/>
      <c r="CH1061" s="171"/>
      <c r="CI1061" s="171"/>
      <c r="CJ1061" s="171"/>
      <c r="CK1061" s="171"/>
      <c r="CL1061" s="171"/>
      <c r="CM1061" s="171"/>
      <c r="CN1061" s="171"/>
      <c r="CO1061" s="171"/>
      <c r="CP1061" s="171"/>
      <c r="CQ1061" s="171"/>
      <c r="CR1061" s="171"/>
      <c r="CS1061" s="171"/>
      <c r="CT1061" s="171"/>
      <c r="CU1061" s="171"/>
      <c r="CV1061" s="171"/>
      <c r="CW1061" s="171"/>
      <c r="CX1061" s="171"/>
      <c r="CY1061" s="171"/>
      <c r="CZ1061" s="171"/>
      <c r="DA1061" s="171"/>
      <c r="DB1061" s="171"/>
      <c r="DC1061" s="171"/>
      <c r="DD1061" s="171"/>
      <c r="DE1061" s="171"/>
      <c r="DF1061" s="171"/>
      <c r="DG1061" s="171"/>
      <c r="DH1061" s="171"/>
      <c r="DI1061" s="171"/>
      <c r="DJ1061" s="171"/>
      <c r="DK1061" s="171"/>
      <c r="DL1061" s="171"/>
      <c r="DM1061" s="171"/>
      <c r="DN1061" s="171"/>
      <c r="DO1061" s="171"/>
      <c r="DP1061" s="171"/>
      <c r="DQ1061" s="171"/>
      <c r="DR1061" s="171"/>
      <c r="DS1061" s="171"/>
      <c r="DT1061" s="171"/>
      <c r="DU1061" s="171"/>
      <c r="DV1061" s="171"/>
      <c r="DW1061" s="171"/>
      <c r="DX1061" s="171"/>
      <c r="DY1061" s="171"/>
      <c r="DZ1061" s="171"/>
      <c r="EA1061" s="171"/>
      <c r="EB1061" s="171"/>
      <c r="EC1061" s="171"/>
      <c r="ED1061" s="171"/>
      <c r="EE1061" s="171"/>
      <c r="EF1061" s="171"/>
      <c r="EG1061" s="171"/>
      <c r="EH1061" s="171"/>
      <c r="EI1061" s="171"/>
      <c r="EJ1061" s="171"/>
      <c r="EK1061" s="171"/>
      <c r="EL1061" s="171"/>
      <c r="EM1061" s="171"/>
      <c r="EN1061" s="171"/>
    </row>
    <row r="1062" spans="43:144" ht="15" x14ac:dyDescent="0.25">
      <c r="AQ1062" s="171"/>
      <c r="AR1062"/>
      <c r="AS1062"/>
      <c r="AT1062"/>
      <c r="AU1062"/>
      <c r="AV1062"/>
      <c r="AW1062"/>
      <c r="AX1062"/>
      <c r="AY1062"/>
      <c r="AZ1062"/>
      <c r="BA1062"/>
      <c r="BB1062"/>
      <c r="BC1062"/>
      <c r="BD1062"/>
      <c r="BE1062" s="171"/>
      <c r="BF1062" s="171"/>
      <c r="BG1062" s="171"/>
      <c r="BH1062" s="171"/>
      <c r="BI1062" s="171"/>
      <c r="BJ1062" s="171"/>
      <c r="BK1062" s="171"/>
      <c r="BL1062" s="171"/>
      <c r="BM1062" s="171"/>
      <c r="BN1062" s="171"/>
      <c r="BO1062" s="171"/>
      <c r="BP1062" s="171"/>
      <c r="BQ1062" s="171"/>
      <c r="BR1062" s="171"/>
      <c r="BS1062" s="171"/>
      <c r="BT1062" s="171"/>
      <c r="BU1062" s="171"/>
      <c r="BV1062" s="171"/>
      <c r="BW1062" s="171"/>
      <c r="BX1062" s="171"/>
      <c r="BY1062" s="171"/>
      <c r="BZ1062" s="171"/>
      <c r="CA1062" s="171"/>
      <c r="CB1062" s="171"/>
      <c r="CC1062" s="171"/>
      <c r="CD1062" s="171"/>
      <c r="CE1062" s="171"/>
      <c r="CF1062" s="171"/>
      <c r="CG1062" s="171"/>
      <c r="CH1062" s="171"/>
      <c r="CI1062" s="171"/>
      <c r="CJ1062" s="171"/>
      <c r="CK1062" s="171"/>
      <c r="CL1062" s="171"/>
      <c r="CM1062" s="171"/>
      <c r="CN1062" s="171"/>
      <c r="CO1062" s="171"/>
      <c r="CP1062" s="171"/>
      <c r="CQ1062" s="171"/>
      <c r="CR1062" s="171"/>
      <c r="CS1062" s="171"/>
      <c r="CT1062" s="171"/>
      <c r="CU1062" s="171"/>
      <c r="CV1062" s="171"/>
      <c r="CW1062" s="171"/>
      <c r="CX1062" s="171"/>
      <c r="CY1062" s="171"/>
      <c r="CZ1062" s="171"/>
      <c r="DA1062" s="171"/>
      <c r="DB1062" s="171"/>
      <c r="DC1062" s="171"/>
      <c r="DD1062" s="171"/>
      <c r="DE1062" s="171"/>
      <c r="DF1062" s="171"/>
      <c r="DG1062" s="171"/>
      <c r="DH1062" s="171"/>
      <c r="DI1062" s="171"/>
      <c r="DJ1062" s="171"/>
      <c r="DK1062" s="171"/>
      <c r="DL1062" s="171"/>
      <c r="DM1062" s="171"/>
      <c r="DN1062" s="171"/>
      <c r="DO1062" s="171"/>
      <c r="DP1062" s="171"/>
      <c r="DQ1062" s="171"/>
      <c r="DR1062" s="171"/>
      <c r="DS1062" s="171"/>
      <c r="DT1062" s="171"/>
      <c r="DU1062" s="171"/>
      <c r="DV1062" s="171"/>
      <c r="DW1062" s="171"/>
      <c r="DX1062" s="171"/>
      <c r="DY1062" s="171"/>
      <c r="DZ1062" s="171"/>
      <c r="EA1062" s="171"/>
      <c r="EB1062" s="171"/>
      <c r="EC1062" s="171"/>
      <c r="ED1062" s="171"/>
      <c r="EE1062" s="171"/>
      <c r="EF1062" s="171"/>
      <c r="EG1062" s="171"/>
      <c r="EH1062" s="171"/>
      <c r="EI1062" s="171"/>
      <c r="EJ1062" s="171"/>
      <c r="EK1062" s="171"/>
      <c r="EL1062" s="171"/>
      <c r="EM1062" s="171"/>
      <c r="EN1062" s="171"/>
    </row>
    <row r="1063" spans="43:144" ht="15" x14ac:dyDescent="0.25">
      <c r="AQ1063" s="171"/>
      <c r="AR1063"/>
      <c r="AS1063"/>
      <c r="AT1063"/>
      <c r="AU1063"/>
      <c r="AV1063"/>
      <c r="AW1063"/>
      <c r="AX1063"/>
      <c r="AY1063"/>
      <c r="AZ1063"/>
      <c r="BA1063"/>
      <c r="BB1063"/>
      <c r="BC1063"/>
      <c r="BD1063"/>
      <c r="BE1063" s="171"/>
      <c r="BF1063" s="171"/>
      <c r="BG1063" s="171"/>
      <c r="BH1063" s="171"/>
      <c r="BI1063" s="171"/>
      <c r="BJ1063" s="171"/>
      <c r="BK1063" s="171"/>
      <c r="BL1063" s="171"/>
      <c r="BM1063" s="171"/>
      <c r="BN1063" s="171"/>
      <c r="BO1063" s="171"/>
      <c r="BP1063" s="171"/>
      <c r="BQ1063" s="171"/>
      <c r="BR1063" s="171"/>
      <c r="BS1063" s="171"/>
      <c r="BT1063" s="171"/>
      <c r="BU1063" s="171"/>
      <c r="BV1063" s="171"/>
      <c r="BW1063" s="171"/>
      <c r="BX1063" s="171"/>
      <c r="BY1063" s="171"/>
      <c r="BZ1063" s="171"/>
      <c r="CA1063" s="171"/>
      <c r="CB1063" s="171"/>
      <c r="CC1063" s="171"/>
      <c r="CD1063" s="171"/>
      <c r="CE1063" s="171"/>
      <c r="CF1063" s="171"/>
      <c r="CG1063" s="171"/>
      <c r="CH1063" s="171"/>
      <c r="CI1063" s="171"/>
      <c r="CJ1063" s="171"/>
      <c r="CK1063" s="171"/>
      <c r="CL1063" s="171"/>
      <c r="CM1063" s="171"/>
      <c r="CN1063" s="171"/>
      <c r="CO1063" s="171"/>
      <c r="CP1063" s="171"/>
      <c r="CQ1063" s="171"/>
      <c r="CR1063" s="171"/>
      <c r="CS1063" s="171"/>
      <c r="CT1063" s="171"/>
      <c r="CU1063" s="171"/>
      <c r="CV1063" s="171"/>
      <c r="CW1063" s="171"/>
      <c r="CX1063" s="171"/>
      <c r="CY1063" s="171"/>
      <c r="CZ1063" s="171"/>
      <c r="DA1063" s="171"/>
      <c r="DB1063" s="171"/>
      <c r="DC1063" s="171"/>
      <c r="DD1063" s="171"/>
      <c r="DE1063" s="171"/>
      <c r="DF1063" s="171"/>
      <c r="DG1063" s="171"/>
      <c r="DH1063" s="171"/>
      <c r="DI1063" s="171"/>
      <c r="DJ1063" s="171"/>
      <c r="DK1063" s="171"/>
      <c r="DL1063" s="171"/>
      <c r="DM1063" s="171"/>
      <c r="DN1063" s="171"/>
      <c r="DO1063" s="171"/>
      <c r="DP1063" s="171"/>
      <c r="DQ1063" s="171"/>
      <c r="DR1063" s="171"/>
      <c r="DS1063" s="171"/>
      <c r="DT1063" s="171"/>
      <c r="DU1063" s="171"/>
      <c r="DV1063" s="171"/>
      <c r="DW1063" s="171"/>
      <c r="DX1063" s="171"/>
      <c r="DY1063" s="171"/>
      <c r="DZ1063" s="171"/>
      <c r="EA1063" s="171"/>
      <c r="EB1063" s="171"/>
      <c r="EC1063" s="171"/>
      <c r="ED1063" s="171"/>
      <c r="EE1063" s="171"/>
      <c r="EF1063" s="171"/>
      <c r="EG1063" s="171"/>
      <c r="EH1063" s="171"/>
      <c r="EI1063" s="171"/>
      <c r="EJ1063" s="171"/>
      <c r="EK1063" s="171"/>
      <c r="EL1063" s="171"/>
      <c r="EM1063" s="171"/>
      <c r="EN1063" s="171"/>
    </row>
    <row r="1064" spans="43:144" ht="15" x14ac:dyDescent="0.25">
      <c r="AQ1064" s="171"/>
      <c r="AR1064"/>
      <c r="AS1064"/>
      <c r="AT1064"/>
      <c r="AU1064"/>
      <c r="AV1064"/>
      <c r="AW1064"/>
      <c r="AX1064"/>
      <c r="AY1064"/>
      <c r="AZ1064"/>
      <c r="BA1064"/>
      <c r="BB1064"/>
      <c r="BC1064"/>
      <c r="BD1064"/>
      <c r="BE1064" s="171"/>
      <c r="BF1064" s="171"/>
      <c r="BG1064" s="171"/>
      <c r="BH1064" s="171"/>
      <c r="BI1064" s="171"/>
      <c r="BJ1064" s="171"/>
      <c r="BK1064" s="171"/>
      <c r="BL1064" s="171"/>
      <c r="BM1064" s="171"/>
      <c r="BN1064" s="171"/>
      <c r="BO1064" s="171"/>
      <c r="BP1064" s="171"/>
      <c r="BQ1064" s="171"/>
      <c r="BR1064" s="171"/>
      <c r="BS1064" s="171"/>
      <c r="BT1064" s="171"/>
      <c r="BU1064" s="171"/>
      <c r="BV1064" s="171"/>
      <c r="BW1064" s="171"/>
      <c r="BX1064" s="171"/>
      <c r="BY1064" s="171"/>
      <c r="BZ1064" s="171"/>
      <c r="CA1064" s="171"/>
      <c r="CB1064" s="171"/>
      <c r="CC1064" s="171"/>
      <c r="CD1064" s="171"/>
      <c r="CE1064" s="171"/>
      <c r="CF1064" s="171"/>
      <c r="CG1064" s="171"/>
      <c r="CH1064" s="171"/>
      <c r="CI1064" s="171"/>
      <c r="CJ1064" s="171"/>
      <c r="CK1064" s="171"/>
      <c r="CL1064" s="171"/>
      <c r="CM1064" s="171"/>
      <c r="CN1064" s="171"/>
      <c r="CO1064" s="171"/>
      <c r="CP1064" s="171"/>
      <c r="CQ1064" s="171"/>
      <c r="CR1064" s="171"/>
      <c r="CS1064" s="171"/>
      <c r="CT1064" s="171"/>
      <c r="CU1064" s="171"/>
      <c r="CV1064" s="171"/>
      <c r="CW1064" s="171"/>
      <c r="CX1064" s="171"/>
      <c r="CY1064" s="171"/>
      <c r="CZ1064" s="171"/>
      <c r="DA1064" s="171"/>
      <c r="DB1064" s="171"/>
      <c r="DC1064" s="171"/>
      <c r="DD1064" s="171"/>
      <c r="DE1064" s="171"/>
      <c r="DF1064" s="171"/>
      <c r="DG1064" s="171"/>
      <c r="DH1064" s="171"/>
      <c r="DI1064" s="171"/>
      <c r="DJ1064" s="171"/>
      <c r="DK1064" s="171"/>
      <c r="DL1064" s="171"/>
      <c r="DM1064" s="171"/>
      <c r="DN1064" s="171"/>
      <c r="DO1064" s="171"/>
      <c r="DP1064" s="171"/>
      <c r="DQ1064" s="171"/>
      <c r="DR1064" s="171"/>
      <c r="DS1064" s="171"/>
      <c r="DT1064" s="171"/>
      <c r="DU1064" s="171"/>
      <c r="DV1064" s="171"/>
      <c r="DW1064" s="171"/>
      <c r="DX1064" s="171"/>
      <c r="DY1064" s="171"/>
      <c r="DZ1064" s="171"/>
      <c r="EA1064" s="171"/>
      <c r="EB1064" s="171"/>
      <c r="EC1064" s="171"/>
      <c r="ED1064" s="171"/>
      <c r="EE1064" s="171"/>
      <c r="EF1064" s="171"/>
      <c r="EG1064" s="171"/>
      <c r="EH1064" s="171"/>
      <c r="EI1064" s="171"/>
      <c r="EJ1064" s="171"/>
      <c r="EK1064" s="171"/>
      <c r="EL1064" s="171"/>
      <c r="EM1064" s="171"/>
      <c r="EN1064" s="171"/>
    </row>
    <row r="1065" spans="43:144" ht="15" x14ac:dyDescent="0.25">
      <c r="AQ1065" s="171"/>
      <c r="AR1065"/>
      <c r="AS1065"/>
      <c r="AT1065"/>
      <c r="AU1065"/>
      <c r="AV1065"/>
      <c r="AW1065"/>
      <c r="AX1065"/>
      <c r="AY1065"/>
      <c r="AZ1065"/>
      <c r="BA1065"/>
      <c r="BB1065"/>
      <c r="BC1065"/>
      <c r="BD1065"/>
      <c r="BE1065" s="171"/>
      <c r="BF1065" s="171"/>
      <c r="BG1065" s="171"/>
      <c r="BH1065" s="171"/>
      <c r="BI1065" s="171"/>
      <c r="BJ1065" s="171"/>
      <c r="BK1065" s="171"/>
      <c r="BL1065" s="171"/>
      <c r="BM1065" s="171"/>
      <c r="BN1065" s="171"/>
      <c r="BO1065" s="171"/>
      <c r="BP1065" s="171"/>
      <c r="BQ1065" s="171"/>
      <c r="BR1065" s="171"/>
      <c r="BS1065" s="171"/>
      <c r="BT1065" s="171"/>
      <c r="BU1065" s="171"/>
      <c r="BV1065" s="171"/>
      <c r="BW1065" s="171"/>
      <c r="BX1065" s="171"/>
      <c r="BY1065" s="171"/>
      <c r="BZ1065" s="171"/>
      <c r="CA1065" s="171"/>
      <c r="CB1065" s="171"/>
      <c r="CC1065" s="171"/>
      <c r="CD1065" s="171"/>
      <c r="CE1065" s="171"/>
      <c r="CF1065" s="171"/>
      <c r="CG1065" s="171"/>
      <c r="CH1065" s="171"/>
      <c r="CI1065" s="171"/>
      <c r="CJ1065" s="171"/>
      <c r="CK1065" s="171"/>
      <c r="CL1065" s="171"/>
      <c r="CM1065" s="171"/>
      <c r="CN1065" s="171"/>
      <c r="CO1065" s="171"/>
      <c r="CP1065" s="171"/>
      <c r="CQ1065" s="171"/>
      <c r="CR1065" s="171"/>
      <c r="CS1065" s="171"/>
      <c r="CT1065" s="171"/>
      <c r="CU1065" s="171"/>
      <c r="CV1065" s="171"/>
      <c r="CW1065" s="171"/>
      <c r="CX1065" s="171"/>
      <c r="CY1065" s="171"/>
      <c r="CZ1065" s="171"/>
      <c r="DA1065" s="171"/>
      <c r="DB1065" s="171"/>
      <c r="DC1065" s="171"/>
      <c r="DD1065" s="171"/>
      <c r="DE1065" s="171"/>
      <c r="DF1065" s="171"/>
      <c r="DG1065" s="171"/>
      <c r="DH1065" s="171"/>
      <c r="DI1065" s="171"/>
      <c r="DJ1065" s="171"/>
      <c r="DK1065" s="171"/>
      <c r="DL1065" s="171"/>
      <c r="DM1065" s="171"/>
      <c r="DN1065" s="171"/>
      <c r="DO1065" s="171"/>
      <c r="DP1065" s="171"/>
      <c r="DQ1065" s="171"/>
      <c r="DR1065" s="171"/>
      <c r="DS1065" s="171"/>
      <c r="DT1065" s="171"/>
      <c r="DU1065" s="171"/>
      <c r="DV1065" s="171"/>
      <c r="DW1065" s="171"/>
      <c r="DX1065" s="171"/>
      <c r="DY1065" s="171"/>
      <c r="DZ1065" s="171"/>
      <c r="EA1065" s="171"/>
      <c r="EB1065" s="171"/>
      <c r="EC1065" s="171"/>
      <c r="ED1065" s="171"/>
      <c r="EE1065" s="171"/>
      <c r="EF1065" s="171"/>
      <c r="EG1065" s="171"/>
      <c r="EH1065" s="171"/>
      <c r="EI1065" s="171"/>
      <c r="EJ1065" s="171"/>
      <c r="EK1065" s="171"/>
      <c r="EL1065" s="171"/>
      <c r="EM1065" s="171"/>
      <c r="EN1065" s="171"/>
    </row>
    <row r="1066" spans="43:144" ht="15" x14ac:dyDescent="0.25">
      <c r="AQ1066" s="171"/>
      <c r="AR1066"/>
      <c r="AS1066"/>
      <c r="AT1066"/>
      <c r="AU1066"/>
      <c r="AV1066"/>
      <c r="AW1066"/>
      <c r="AX1066"/>
      <c r="AY1066"/>
      <c r="AZ1066"/>
      <c r="BA1066"/>
      <c r="BB1066"/>
      <c r="BC1066"/>
      <c r="BD1066"/>
      <c r="BE1066" s="171"/>
      <c r="BF1066" s="171"/>
      <c r="BG1066" s="171"/>
      <c r="BH1066" s="171"/>
      <c r="BI1066" s="171"/>
      <c r="BJ1066" s="171"/>
      <c r="BK1066" s="171"/>
      <c r="BL1066" s="171"/>
      <c r="BM1066" s="171"/>
      <c r="BN1066" s="171"/>
      <c r="BO1066" s="171"/>
      <c r="BP1066" s="171"/>
      <c r="BQ1066" s="171"/>
      <c r="BR1066" s="171"/>
      <c r="BS1066" s="171"/>
      <c r="BT1066" s="171"/>
      <c r="BU1066" s="171"/>
      <c r="BV1066" s="171"/>
      <c r="BW1066" s="171"/>
      <c r="BX1066" s="171"/>
      <c r="BY1066" s="171"/>
      <c r="BZ1066" s="171"/>
      <c r="CA1066" s="171"/>
      <c r="CB1066" s="171"/>
      <c r="CC1066" s="171"/>
      <c r="CD1066" s="171"/>
      <c r="CE1066" s="171"/>
      <c r="CF1066" s="171"/>
      <c r="CG1066" s="171"/>
      <c r="CH1066" s="171"/>
      <c r="CI1066" s="171"/>
      <c r="CJ1066" s="171"/>
      <c r="CK1066" s="171"/>
      <c r="CL1066" s="171"/>
      <c r="CM1066" s="171"/>
      <c r="CN1066" s="171"/>
      <c r="CO1066" s="171"/>
      <c r="CP1066" s="171"/>
      <c r="CQ1066" s="171"/>
      <c r="CR1066" s="171"/>
      <c r="CS1066" s="171"/>
      <c r="CT1066" s="171"/>
      <c r="CU1066" s="171"/>
      <c r="CV1066" s="171"/>
      <c r="CW1066" s="171"/>
      <c r="CX1066" s="171"/>
      <c r="CY1066" s="171"/>
      <c r="CZ1066" s="171"/>
      <c r="DA1066" s="171"/>
      <c r="DB1066" s="171"/>
      <c r="DC1066" s="171"/>
      <c r="DD1066" s="171"/>
      <c r="DE1066" s="171"/>
      <c r="DF1066" s="171"/>
      <c r="DG1066" s="171"/>
      <c r="DH1066" s="171"/>
      <c r="DI1066" s="171"/>
      <c r="DJ1066" s="171"/>
      <c r="DK1066" s="171"/>
      <c r="DL1066" s="171"/>
      <c r="DM1066" s="171"/>
      <c r="DN1066" s="171"/>
      <c r="DO1066" s="171"/>
      <c r="DP1066" s="171"/>
      <c r="DQ1066" s="171"/>
      <c r="DR1066" s="171"/>
      <c r="DS1066" s="171"/>
      <c r="DT1066" s="171"/>
      <c r="DU1066" s="171"/>
      <c r="DV1066" s="171"/>
      <c r="DW1066" s="171"/>
      <c r="DX1066" s="171"/>
      <c r="DY1066" s="171"/>
      <c r="DZ1066" s="171"/>
      <c r="EA1066" s="171"/>
      <c r="EB1066" s="171"/>
      <c r="EC1066" s="171"/>
      <c r="ED1066" s="171"/>
      <c r="EE1066" s="171"/>
      <c r="EF1066" s="171"/>
      <c r="EG1066" s="171"/>
      <c r="EH1066" s="171"/>
      <c r="EI1066" s="171"/>
      <c r="EJ1066" s="171"/>
      <c r="EK1066" s="171"/>
      <c r="EL1066" s="171"/>
      <c r="EM1066" s="171"/>
      <c r="EN1066" s="171"/>
    </row>
    <row r="1067" spans="43:144" ht="15" x14ac:dyDescent="0.25">
      <c r="AQ1067" s="171"/>
      <c r="AR1067"/>
      <c r="AS1067"/>
      <c r="AT1067"/>
      <c r="AU1067"/>
      <c r="AV1067"/>
      <c r="AW1067"/>
      <c r="AX1067"/>
      <c r="AY1067"/>
      <c r="AZ1067"/>
      <c r="BA1067"/>
      <c r="BB1067"/>
      <c r="BC1067"/>
      <c r="BD1067"/>
      <c r="BE1067" s="171"/>
      <c r="BF1067" s="171"/>
      <c r="BG1067" s="171"/>
      <c r="BH1067" s="171"/>
      <c r="BI1067" s="171"/>
      <c r="BJ1067" s="171"/>
      <c r="BK1067" s="171"/>
      <c r="BL1067" s="171"/>
      <c r="BM1067" s="171"/>
      <c r="BN1067" s="171"/>
      <c r="BO1067" s="171"/>
      <c r="BP1067" s="171"/>
      <c r="BQ1067" s="171"/>
      <c r="BR1067" s="171"/>
      <c r="BS1067" s="171"/>
      <c r="BT1067" s="171"/>
      <c r="BU1067" s="171"/>
      <c r="BV1067" s="171"/>
      <c r="BW1067" s="171"/>
      <c r="BX1067" s="171"/>
      <c r="BY1067" s="171"/>
      <c r="BZ1067" s="171"/>
      <c r="CA1067" s="171"/>
      <c r="CB1067" s="171"/>
      <c r="CC1067" s="171"/>
      <c r="CD1067" s="171"/>
      <c r="CE1067" s="171"/>
      <c r="CF1067" s="171"/>
      <c r="CG1067" s="171"/>
      <c r="CH1067" s="171"/>
      <c r="CI1067" s="171"/>
      <c r="CJ1067" s="171"/>
      <c r="CK1067" s="171"/>
      <c r="CL1067" s="171"/>
      <c r="CM1067" s="171"/>
      <c r="CN1067" s="171"/>
      <c r="CO1067" s="171"/>
      <c r="CP1067" s="171"/>
      <c r="CQ1067" s="171"/>
      <c r="CR1067" s="171"/>
      <c r="CS1067" s="171"/>
      <c r="CT1067" s="171"/>
      <c r="CU1067" s="171"/>
      <c r="CV1067" s="171"/>
      <c r="CW1067" s="171"/>
      <c r="CX1067" s="171"/>
      <c r="CY1067" s="171"/>
      <c r="CZ1067" s="171"/>
      <c r="DA1067" s="171"/>
      <c r="DB1067" s="171"/>
      <c r="DC1067" s="171"/>
      <c r="DD1067" s="171"/>
      <c r="DE1067" s="171"/>
      <c r="DF1067" s="171"/>
      <c r="DG1067" s="171"/>
      <c r="DH1067" s="171"/>
      <c r="DI1067" s="171"/>
      <c r="DJ1067" s="171"/>
      <c r="DK1067" s="171"/>
      <c r="DL1067" s="171"/>
      <c r="DM1067" s="171"/>
      <c r="DN1067" s="171"/>
      <c r="DO1067" s="171"/>
      <c r="DP1067" s="171"/>
      <c r="DQ1067" s="171"/>
      <c r="DR1067" s="171"/>
      <c r="DS1067" s="171"/>
      <c r="DT1067" s="171"/>
      <c r="DU1067" s="171"/>
      <c r="DV1067" s="171"/>
      <c r="DW1067" s="171"/>
      <c r="DX1067" s="171"/>
      <c r="DY1067" s="171"/>
      <c r="DZ1067" s="171"/>
      <c r="EA1067" s="171"/>
      <c r="EB1067" s="171"/>
      <c r="EC1067" s="171"/>
      <c r="ED1067" s="171"/>
      <c r="EE1067" s="171"/>
      <c r="EF1067" s="171"/>
      <c r="EG1067" s="171"/>
      <c r="EH1067" s="171"/>
      <c r="EI1067" s="171"/>
      <c r="EJ1067" s="171"/>
      <c r="EK1067" s="171"/>
      <c r="EL1067" s="171"/>
      <c r="EM1067" s="171"/>
      <c r="EN1067" s="171"/>
    </row>
    <row r="1068" spans="43:144" ht="15" x14ac:dyDescent="0.25">
      <c r="AQ1068" s="171"/>
      <c r="AR1068"/>
      <c r="AS1068"/>
      <c r="AT1068"/>
      <c r="AU1068"/>
      <c r="AV1068"/>
      <c r="AW1068"/>
      <c r="AX1068"/>
      <c r="AY1068"/>
      <c r="AZ1068"/>
      <c r="BA1068"/>
      <c r="BB1068"/>
      <c r="BC1068"/>
      <c r="BD1068"/>
      <c r="BE1068" s="171"/>
      <c r="BF1068" s="171"/>
      <c r="BG1068" s="171"/>
      <c r="BH1068" s="171"/>
      <c r="BI1068" s="171"/>
      <c r="BJ1068" s="171"/>
      <c r="BK1068" s="171"/>
      <c r="BL1068" s="171"/>
      <c r="BM1068" s="171"/>
      <c r="BN1068" s="171"/>
      <c r="BO1068" s="171"/>
      <c r="BP1068" s="171"/>
      <c r="BQ1068" s="171"/>
      <c r="BR1068" s="171"/>
      <c r="BS1068" s="171"/>
      <c r="BT1068" s="171"/>
      <c r="BU1068" s="171"/>
      <c r="BV1068" s="171"/>
      <c r="BW1068" s="171"/>
      <c r="BX1068" s="171"/>
      <c r="BY1068" s="171"/>
      <c r="BZ1068" s="171"/>
      <c r="CA1068" s="171"/>
      <c r="CB1068" s="171"/>
      <c r="CC1068" s="171"/>
      <c r="CD1068" s="171"/>
      <c r="CE1068" s="171"/>
      <c r="CF1068" s="171"/>
      <c r="CG1068" s="171"/>
      <c r="CH1068" s="171"/>
      <c r="CI1068" s="171"/>
      <c r="CJ1068" s="171"/>
      <c r="CK1068" s="171"/>
      <c r="CL1068" s="171"/>
      <c r="CM1068" s="171"/>
      <c r="CN1068" s="171"/>
      <c r="CO1068" s="171"/>
      <c r="CP1068" s="171"/>
      <c r="CQ1068" s="171"/>
      <c r="CR1068" s="171"/>
      <c r="CS1068" s="171"/>
      <c r="CT1068" s="171"/>
      <c r="CU1068" s="171"/>
      <c r="CV1068" s="171"/>
      <c r="CW1068" s="171"/>
      <c r="CX1068" s="171"/>
      <c r="CY1068" s="171"/>
      <c r="CZ1068" s="171"/>
      <c r="DA1068" s="171"/>
      <c r="DB1068" s="171"/>
      <c r="DC1068" s="171"/>
      <c r="DD1068" s="171"/>
      <c r="DE1068" s="171"/>
      <c r="DF1068" s="171"/>
      <c r="DG1068" s="171"/>
      <c r="DH1068" s="171"/>
      <c r="DI1068" s="171"/>
      <c r="DJ1068" s="171"/>
      <c r="DK1068" s="171"/>
      <c r="DL1068" s="171"/>
      <c r="DM1068" s="171"/>
      <c r="DN1068" s="171"/>
      <c r="DO1068" s="171"/>
      <c r="DP1068" s="171"/>
      <c r="DQ1068" s="171"/>
      <c r="DR1068" s="171"/>
      <c r="DS1068" s="171"/>
      <c r="DT1068" s="171"/>
      <c r="DU1068" s="171"/>
      <c r="DV1068" s="171"/>
      <c r="DW1068" s="171"/>
      <c r="DX1068" s="171"/>
      <c r="DY1068" s="171"/>
      <c r="DZ1068" s="171"/>
      <c r="EA1068" s="171"/>
      <c r="EB1068" s="171"/>
      <c r="EC1068" s="171"/>
      <c r="ED1068" s="171"/>
      <c r="EE1068" s="171"/>
      <c r="EF1068" s="171"/>
      <c r="EG1068" s="171"/>
      <c r="EH1068" s="171"/>
      <c r="EI1068" s="171"/>
      <c r="EJ1068" s="171"/>
      <c r="EK1068" s="171"/>
      <c r="EL1068" s="171"/>
      <c r="EM1068" s="171"/>
      <c r="EN1068" s="171"/>
    </row>
    <row r="1069" spans="43:144" ht="15" x14ac:dyDescent="0.25">
      <c r="AQ1069" s="171"/>
      <c r="AR1069"/>
      <c r="AS1069"/>
      <c r="AT1069"/>
      <c r="AU1069"/>
      <c r="AV1069"/>
      <c r="AW1069"/>
      <c r="AX1069"/>
      <c r="AY1069"/>
      <c r="AZ1069"/>
      <c r="BA1069"/>
      <c r="BB1069"/>
      <c r="BC1069"/>
      <c r="BD1069"/>
      <c r="BE1069" s="171"/>
      <c r="BF1069" s="171"/>
      <c r="BG1069" s="171"/>
      <c r="BH1069" s="171"/>
      <c r="BI1069" s="171"/>
      <c r="BJ1069" s="171"/>
      <c r="BK1069" s="171"/>
      <c r="BL1069" s="171"/>
      <c r="BM1069" s="171"/>
      <c r="BN1069" s="171"/>
      <c r="BO1069" s="171"/>
      <c r="BP1069" s="171"/>
      <c r="BQ1069" s="171"/>
      <c r="BR1069" s="171"/>
      <c r="BS1069" s="171"/>
      <c r="BT1069" s="171"/>
      <c r="BU1069" s="171"/>
      <c r="BV1069" s="171"/>
      <c r="BW1069" s="171"/>
      <c r="BX1069" s="171"/>
      <c r="BY1069" s="171"/>
      <c r="BZ1069" s="171"/>
      <c r="CA1069" s="171"/>
      <c r="CB1069" s="171"/>
      <c r="CC1069" s="171"/>
      <c r="CD1069" s="171"/>
      <c r="CE1069" s="171"/>
      <c r="CF1069" s="171"/>
      <c r="CG1069" s="171"/>
      <c r="CH1069" s="171"/>
      <c r="CI1069" s="171"/>
      <c r="CJ1069" s="171"/>
      <c r="CK1069" s="171"/>
      <c r="CL1069" s="171"/>
      <c r="CM1069" s="171"/>
      <c r="CN1069" s="171"/>
      <c r="CO1069" s="171"/>
      <c r="CP1069" s="171"/>
      <c r="CQ1069" s="171"/>
      <c r="CR1069" s="171"/>
      <c r="CS1069" s="171"/>
      <c r="CT1069" s="171"/>
      <c r="CU1069" s="171"/>
      <c r="CV1069" s="171"/>
      <c r="CW1069" s="171"/>
      <c r="CX1069" s="171"/>
      <c r="CY1069" s="171"/>
      <c r="CZ1069" s="171"/>
      <c r="DA1069" s="171"/>
      <c r="DB1069" s="171"/>
      <c r="DC1069" s="171"/>
      <c r="DD1069" s="171"/>
      <c r="DE1069" s="171"/>
      <c r="DF1069" s="171"/>
      <c r="DG1069" s="171"/>
      <c r="DH1069" s="171"/>
      <c r="DI1069" s="171"/>
      <c r="DJ1069" s="171"/>
      <c r="DK1069" s="171"/>
      <c r="DL1069" s="171"/>
      <c r="DM1069" s="171"/>
      <c r="DN1069" s="171"/>
      <c r="DO1069" s="171"/>
      <c r="DP1069" s="171"/>
      <c r="DQ1069" s="171"/>
      <c r="DR1069" s="171"/>
      <c r="DS1069" s="171"/>
      <c r="DT1069" s="171"/>
      <c r="DU1069" s="171"/>
      <c r="DV1069" s="171"/>
      <c r="DW1069" s="171"/>
      <c r="DX1069" s="171"/>
      <c r="DY1069" s="171"/>
      <c r="DZ1069" s="171"/>
      <c r="EA1069" s="171"/>
      <c r="EB1069" s="171"/>
      <c r="EC1069" s="171"/>
      <c r="ED1069" s="171"/>
      <c r="EE1069" s="171"/>
      <c r="EF1069" s="171"/>
      <c r="EG1069" s="171"/>
      <c r="EH1069" s="171"/>
      <c r="EI1069" s="171"/>
      <c r="EJ1069" s="171"/>
      <c r="EK1069" s="171"/>
      <c r="EL1069" s="171"/>
      <c r="EM1069" s="171"/>
      <c r="EN1069" s="171"/>
    </row>
    <row r="1070" spans="43:144" ht="15" x14ac:dyDescent="0.25">
      <c r="AQ1070" s="171"/>
      <c r="AR1070"/>
      <c r="AS1070"/>
      <c r="AT1070"/>
      <c r="AU1070"/>
      <c r="AV1070"/>
      <c r="AW1070"/>
      <c r="AX1070"/>
      <c r="AY1070"/>
      <c r="AZ1070"/>
      <c r="BA1070"/>
      <c r="BB1070"/>
      <c r="BC1070"/>
      <c r="BD1070"/>
      <c r="BE1070" s="171"/>
      <c r="BF1070" s="171"/>
      <c r="BG1070" s="171"/>
      <c r="BH1070" s="171"/>
      <c r="BI1070" s="171"/>
      <c r="BJ1070" s="171"/>
      <c r="BK1070" s="171"/>
      <c r="BL1070" s="171"/>
      <c r="BM1070" s="171"/>
      <c r="BN1070" s="171"/>
      <c r="BO1070" s="171"/>
      <c r="BP1070" s="171"/>
      <c r="BQ1070" s="171"/>
      <c r="BR1070" s="171"/>
      <c r="BS1070" s="171"/>
      <c r="BT1070" s="171"/>
      <c r="BU1070" s="171"/>
      <c r="BV1070" s="171"/>
      <c r="BW1070" s="171"/>
      <c r="BX1070" s="171"/>
      <c r="BY1070" s="171"/>
      <c r="BZ1070" s="171"/>
      <c r="CA1070" s="171"/>
      <c r="CB1070" s="171"/>
      <c r="CC1070" s="171"/>
      <c r="CD1070" s="171"/>
      <c r="CE1070" s="171"/>
      <c r="CF1070" s="171"/>
      <c r="CG1070" s="171"/>
      <c r="CH1070" s="171"/>
      <c r="CI1070" s="171"/>
      <c r="CJ1070" s="171"/>
      <c r="CK1070" s="171"/>
      <c r="CL1070" s="171"/>
      <c r="CM1070" s="171"/>
      <c r="CN1070" s="171"/>
      <c r="CO1070" s="171"/>
      <c r="CP1070" s="171"/>
      <c r="CQ1070" s="171"/>
      <c r="CR1070" s="171"/>
      <c r="CS1070" s="171"/>
      <c r="CT1070" s="171"/>
      <c r="CU1070" s="171"/>
      <c r="CV1070" s="171"/>
      <c r="CW1070" s="171"/>
      <c r="CX1070" s="171"/>
      <c r="CY1070" s="171"/>
      <c r="CZ1070" s="171"/>
      <c r="DA1070" s="171"/>
      <c r="DB1070" s="171"/>
      <c r="DC1070" s="171"/>
      <c r="DD1070" s="171"/>
      <c r="DE1070" s="171"/>
      <c r="DF1070" s="171"/>
      <c r="DG1070" s="171"/>
      <c r="DH1070" s="171"/>
      <c r="DI1070" s="171"/>
      <c r="DJ1070" s="171"/>
      <c r="DK1070" s="171"/>
      <c r="DL1070" s="171"/>
      <c r="DM1070" s="171"/>
      <c r="DN1070" s="171"/>
      <c r="DO1070" s="171"/>
      <c r="DP1070" s="171"/>
      <c r="DQ1070" s="171"/>
      <c r="DR1070" s="171"/>
      <c r="DS1070" s="171"/>
      <c r="DT1070" s="171"/>
      <c r="DU1070" s="171"/>
      <c r="DV1070" s="171"/>
      <c r="DW1070" s="171"/>
      <c r="DX1070" s="171"/>
      <c r="DY1070" s="171"/>
      <c r="DZ1070" s="171"/>
      <c r="EA1070" s="171"/>
      <c r="EB1070" s="171"/>
      <c r="EC1070" s="171"/>
      <c r="ED1070" s="171"/>
      <c r="EE1070" s="171"/>
      <c r="EF1070" s="171"/>
      <c r="EG1070" s="171"/>
      <c r="EH1070" s="171"/>
      <c r="EI1070" s="171"/>
      <c r="EJ1070" s="171"/>
      <c r="EK1070" s="171"/>
      <c r="EL1070" s="171"/>
      <c r="EM1070" s="171"/>
      <c r="EN1070" s="171"/>
    </row>
    <row r="1071" spans="43:144" ht="15" x14ac:dyDescent="0.25">
      <c r="AQ1071" s="171"/>
      <c r="AR1071"/>
      <c r="AS1071"/>
      <c r="AT1071"/>
      <c r="AU1071"/>
      <c r="AV1071"/>
      <c r="AW1071"/>
      <c r="AX1071"/>
      <c r="AY1071"/>
      <c r="AZ1071"/>
      <c r="BA1071"/>
      <c r="BB1071"/>
      <c r="BC1071"/>
      <c r="BD1071"/>
      <c r="BE1071" s="171"/>
      <c r="BF1071" s="171"/>
      <c r="BG1071" s="171"/>
      <c r="BH1071" s="171"/>
      <c r="BI1071" s="171"/>
      <c r="BJ1071" s="171"/>
      <c r="BK1071" s="171"/>
      <c r="BL1071" s="171"/>
      <c r="BM1071" s="171"/>
      <c r="BN1071" s="171"/>
      <c r="BO1071" s="171"/>
      <c r="BP1071" s="171"/>
      <c r="BQ1071" s="171"/>
      <c r="BR1071" s="171"/>
      <c r="BS1071" s="171"/>
      <c r="BT1071" s="171"/>
      <c r="BU1071" s="171"/>
      <c r="BV1071" s="171"/>
      <c r="BW1071" s="171"/>
      <c r="BX1071" s="171"/>
      <c r="BY1071" s="171"/>
      <c r="BZ1071" s="171"/>
      <c r="CA1071" s="171"/>
      <c r="CB1071" s="171"/>
      <c r="CC1071" s="171"/>
      <c r="CD1071" s="171"/>
      <c r="CE1071" s="171"/>
      <c r="CF1071" s="171"/>
      <c r="CG1071" s="171"/>
      <c r="CH1071" s="171"/>
      <c r="CI1071" s="171"/>
      <c r="CJ1071" s="171"/>
      <c r="CK1071" s="171"/>
      <c r="CL1071" s="171"/>
      <c r="CM1071" s="171"/>
      <c r="CN1071" s="171"/>
      <c r="CO1071" s="171"/>
      <c r="CP1071" s="171"/>
      <c r="CQ1071" s="171"/>
      <c r="CR1071" s="171"/>
      <c r="CS1071" s="171"/>
      <c r="CT1071" s="171"/>
      <c r="CU1071" s="171"/>
      <c r="CV1071" s="171"/>
      <c r="CW1071" s="171"/>
      <c r="CX1071" s="171"/>
      <c r="CY1071" s="171"/>
      <c r="CZ1071" s="171"/>
      <c r="DA1071" s="171"/>
      <c r="DB1071" s="171"/>
      <c r="DC1071" s="171"/>
      <c r="DD1071" s="171"/>
      <c r="DE1071" s="171"/>
      <c r="DF1071" s="171"/>
      <c r="DG1071" s="171"/>
      <c r="DH1071" s="171"/>
      <c r="DI1071" s="171"/>
      <c r="DJ1071" s="171"/>
      <c r="DK1071" s="171"/>
      <c r="DL1071" s="171"/>
      <c r="DM1071" s="171"/>
      <c r="DN1071" s="171"/>
      <c r="DO1071" s="171"/>
      <c r="DP1071" s="171"/>
      <c r="DQ1071" s="171"/>
      <c r="DR1071" s="171"/>
      <c r="DS1071" s="171"/>
      <c r="DT1071" s="171"/>
      <c r="DU1071" s="171"/>
      <c r="DV1071" s="171"/>
      <c r="DW1071" s="171"/>
      <c r="DX1071" s="171"/>
      <c r="DY1071" s="171"/>
      <c r="DZ1071" s="171"/>
      <c r="EA1071" s="171"/>
      <c r="EB1071" s="171"/>
      <c r="EC1071" s="171"/>
      <c r="ED1071" s="171"/>
      <c r="EE1071" s="171"/>
      <c r="EF1071" s="171"/>
      <c r="EG1071" s="171"/>
      <c r="EH1071" s="171"/>
      <c r="EI1071" s="171"/>
      <c r="EJ1071" s="171"/>
      <c r="EK1071" s="171"/>
      <c r="EL1071" s="171"/>
      <c r="EM1071" s="171"/>
      <c r="EN1071" s="171"/>
    </row>
    <row r="1072" spans="43:144" ht="15" x14ac:dyDescent="0.25">
      <c r="AQ1072" s="171"/>
      <c r="AR1072"/>
      <c r="AS1072"/>
      <c r="AT1072"/>
      <c r="AU1072"/>
      <c r="AV1072"/>
      <c r="AW1072"/>
      <c r="AX1072"/>
      <c r="AY1072"/>
      <c r="AZ1072"/>
      <c r="BA1072"/>
      <c r="BB1072"/>
      <c r="BC1072"/>
      <c r="BD1072"/>
      <c r="BE1072" s="171"/>
      <c r="BF1072" s="171"/>
      <c r="BG1072" s="171"/>
      <c r="BH1072" s="171"/>
      <c r="BI1072" s="171"/>
      <c r="BJ1072" s="171"/>
      <c r="BK1072" s="171"/>
      <c r="BL1072" s="171"/>
      <c r="BM1072" s="171"/>
      <c r="BN1072" s="171"/>
      <c r="BO1072" s="171"/>
      <c r="BP1072" s="171"/>
      <c r="BQ1072" s="171"/>
      <c r="BR1072" s="171"/>
      <c r="BS1072" s="171"/>
      <c r="BT1072" s="171"/>
      <c r="BU1072" s="171"/>
      <c r="BV1072" s="171"/>
      <c r="BW1072" s="171"/>
      <c r="BX1072" s="171"/>
      <c r="BY1072" s="171"/>
      <c r="BZ1072" s="171"/>
      <c r="CA1072" s="171"/>
      <c r="CB1072" s="171"/>
      <c r="CC1072" s="171"/>
      <c r="CD1072" s="171"/>
      <c r="CE1072" s="171"/>
      <c r="CF1072" s="171"/>
      <c r="CG1072" s="171"/>
      <c r="CH1072" s="171"/>
      <c r="CI1072" s="171"/>
      <c r="CJ1072" s="171"/>
      <c r="CK1072" s="171"/>
      <c r="CL1072" s="171"/>
      <c r="CM1072" s="171"/>
      <c r="CN1072" s="171"/>
      <c r="CO1072" s="171"/>
      <c r="CP1072" s="171"/>
      <c r="CQ1072" s="171"/>
      <c r="CR1072" s="171"/>
      <c r="CS1072" s="171"/>
      <c r="CT1072" s="171"/>
      <c r="CU1072" s="171"/>
      <c r="CV1072" s="171"/>
      <c r="CW1072" s="171"/>
      <c r="CX1072" s="171"/>
      <c r="CY1072" s="171"/>
      <c r="CZ1072" s="171"/>
      <c r="DA1072" s="171"/>
      <c r="DB1072" s="171"/>
      <c r="DC1072" s="171"/>
      <c r="DD1072" s="171"/>
      <c r="DE1072" s="171"/>
      <c r="DF1072" s="171"/>
      <c r="DG1072" s="171"/>
      <c r="DH1072" s="171"/>
      <c r="DI1072" s="171"/>
      <c r="DJ1072" s="171"/>
      <c r="DK1072" s="171"/>
      <c r="DL1072" s="171"/>
      <c r="DM1072" s="171"/>
      <c r="DN1072" s="171"/>
      <c r="DO1072" s="171"/>
      <c r="DP1072" s="171"/>
      <c r="DQ1072" s="171"/>
      <c r="DR1072" s="171"/>
      <c r="DS1072" s="171"/>
      <c r="DT1072" s="171"/>
      <c r="DU1072" s="171"/>
      <c r="DV1072" s="171"/>
      <c r="DW1072" s="171"/>
      <c r="DX1072" s="171"/>
      <c r="DY1072" s="171"/>
      <c r="DZ1072" s="171"/>
      <c r="EA1072" s="171"/>
      <c r="EB1072" s="171"/>
      <c r="EC1072" s="171"/>
      <c r="ED1072" s="171"/>
      <c r="EE1072" s="171"/>
      <c r="EF1072" s="171"/>
      <c r="EG1072" s="171"/>
      <c r="EH1072" s="171"/>
      <c r="EI1072" s="171"/>
      <c r="EJ1072" s="171"/>
      <c r="EK1072" s="171"/>
      <c r="EL1072" s="171"/>
      <c r="EM1072" s="171"/>
      <c r="EN1072" s="171"/>
    </row>
    <row r="1073" spans="43:144" ht="15" x14ac:dyDescent="0.25">
      <c r="AQ1073" s="171"/>
      <c r="AR1073"/>
      <c r="AS1073"/>
      <c r="AT1073"/>
      <c r="AU1073"/>
      <c r="AV1073"/>
      <c r="AW1073"/>
      <c r="AX1073"/>
      <c r="AY1073"/>
      <c r="AZ1073"/>
      <c r="BA1073"/>
      <c r="BB1073"/>
      <c r="BC1073"/>
      <c r="BD1073"/>
      <c r="BE1073" s="171"/>
      <c r="BF1073" s="171"/>
      <c r="BG1073" s="171"/>
      <c r="BH1073" s="171"/>
      <c r="BI1073" s="171"/>
      <c r="BJ1073" s="171"/>
      <c r="BK1073" s="171"/>
      <c r="BL1073" s="171"/>
      <c r="BM1073" s="171"/>
      <c r="BN1073" s="171"/>
      <c r="BO1073" s="171"/>
      <c r="BP1073" s="171"/>
      <c r="BQ1073" s="171"/>
      <c r="BR1073" s="171"/>
      <c r="BS1073" s="171"/>
      <c r="BT1073" s="171"/>
      <c r="BU1073" s="171"/>
      <c r="BV1073" s="171"/>
      <c r="BW1073" s="171"/>
      <c r="BX1073" s="171"/>
      <c r="BY1073" s="171"/>
      <c r="BZ1073" s="171"/>
      <c r="CA1073" s="171"/>
      <c r="CB1073" s="171"/>
      <c r="CC1073" s="171"/>
      <c r="CD1073" s="171"/>
      <c r="CE1073" s="171"/>
      <c r="CF1073" s="171"/>
      <c r="CG1073" s="171"/>
      <c r="CH1073" s="171"/>
      <c r="CI1073" s="171"/>
      <c r="CJ1073" s="171"/>
      <c r="CK1073" s="171"/>
      <c r="CL1073" s="171"/>
      <c r="CM1073" s="171"/>
      <c r="CN1073" s="171"/>
      <c r="CO1073" s="171"/>
      <c r="CP1073" s="171"/>
      <c r="CQ1073" s="171"/>
      <c r="CR1073" s="171"/>
      <c r="CS1073" s="171"/>
      <c r="CT1073" s="171"/>
      <c r="CU1073" s="171"/>
      <c r="CV1073" s="171"/>
      <c r="CW1073" s="171"/>
      <c r="CX1073" s="171"/>
      <c r="CY1073" s="171"/>
      <c r="CZ1073" s="171"/>
      <c r="DA1073" s="171"/>
      <c r="DB1073" s="171"/>
      <c r="DC1073" s="171"/>
      <c r="DD1073" s="171"/>
      <c r="DE1073" s="171"/>
      <c r="DF1073" s="171"/>
      <c r="DG1073" s="171"/>
      <c r="DH1073" s="171"/>
      <c r="DI1073" s="171"/>
      <c r="DJ1073" s="171"/>
      <c r="DK1073" s="171"/>
      <c r="DL1073" s="171"/>
      <c r="DM1073" s="171"/>
      <c r="DN1073" s="171"/>
      <c r="DO1073" s="171"/>
      <c r="DP1073" s="171"/>
      <c r="DQ1073" s="171"/>
      <c r="DR1073" s="171"/>
      <c r="DS1073" s="171"/>
      <c r="DT1073" s="171"/>
      <c r="DU1073" s="171"/>
      <c r="DV1073" s="171"/>
      <c r="DW1073" s="171"/>
      <c r="DX1073" s="171"/>
      <c r="DY1073" s="171"/>
      <c r="DZ1073" s="171"/>
      <c r="EA1073" s="171"/>
      <c r="EB1073" s="171"/>
      <c r="EC1073" s="171"/>
      <c r="ED1073" s="171"/>
      <c r="EE1073" s="171"/>
      <c r="EF1073" s="171"/>
      <c r="EG1073" s="171"/>
      <c r="EH1073" s="171"/>
      <c r="EI1073" s="171"/>
      <c r="EJ1073" s="171"/>
      <c r="EK1073" s="171"/>
      <c r="EL1073" s="171"/>
      <c r="EM1073" s="171"/>
      <c r="EN1073" s="171"/>
    </row>
    <row r="1074" spans="43:144" ht="15" x14ac:dyDescent="0.25">
      <c r="AQ1074" s="171"/>
      <c r="AR1074"/>
      <c r="AS1074"/>
      <c r="AT1074"/>
      <c r="AU1074"/>
      <c r="AV1074"/>
      <c r="AW1074"/>
      <c r="AX1074"/>
      <c r="AY1074"/>
      <c r="AZ1074"/>
      <c r="BA1074"/>
      <c r="BB1074"/>
      <c r="BC1074"/>
      <c r="BD1074"/>
      <c r="BE1074" s="171"/>
      <c r="BF1074" s="171"/>
      <c r="BG1074" s="171"/>
      <c r="BH1074" s="171"/>
      <c r="BI1074" s="171"/>
      <c r="BJ1074" s="171"/>
      <c r="BK1074" s="171"/>
      <c r="BL1074" s="171"/>
      <c r="BM1074" s="171"/>
      <c r="BN1074" s="171"/>
      <c r="BO1074" s="171"/>
      <c r="BP1074" s="171"/>
      <c r="BQ1074" s="171"/>
      <c r="BR1074" s="171"/>
      <c r="BS1074" s="171"/>
      <c r="BT1074" s="171"/>
      <c r="BU1074" s="171"/>
      <c r="BV1074" s="171"/>
      <c r="BW1074" s="171"/>
      <c r="BX1074" s="171"/>
      <c r="BY1074" s="171"/>
      <c r="BZ1074" s="171"/>
      <c r="CA1074" s="171"/>
      <c r="CB1074" s="171"/>
      <c r="CC1074" s="171"/>
      <c r="CD1074" s="171"/>
      <c r="CE1074" s="171"/>
      <c r="CF1074" s="171"/>
      <c r="CG1074" s="171"/>
      <c r="CH1074" s="171"/>
      <c r="CI1074" s="171"/>
      <c r="CJ1074" s="171"/>
      <c r="CK1074" s="171"/>
      <c r="CL1074" s="171"/>
      <c r="CM1074" s="171"/>
      <c r="CN1074" s="171"/>
      <c r="CO1074" s="171"/>
      <c r="CP1074" s="171"/>
      <c r="CQ1074" s="171"/>
      <c r="CR1074" s="171"/>
      <c r="CS1074" s="171"/>
      <c r="CT1074" s="171"/>
      <c r="CU1074" s="171"/>
      <c r="CV1074" s="171"/>
      <c r="CW1074" s="171"/>
      <c r="CX1074" s="171"/>
      <c r="CY1074" s="171"/>
      <c r="CZ1074" s="171"/>
      <c r="DA1074" s="171"/>
      <c r="DB1074" s="171"/>
      <c r="DC1074" s="171"/>
      <c r="DD1074" s="171"/>
      <c r="DE1074" s="171"/>
      <c r="DF1074" s="171"/>
      <c r="DG1074" s="171"/>
      <c r="DH1074" s="171"/>
      <c r="DI1074" s="171"/>
      <c r="DJ1074" s="171"/>
      <c r="DK1074" s="171"/>
      <c r="DL1074" s="171"/>
      <c r="DM1074" s="171"/>
      <c r="DN1074" s="171"/>
      <c r="DO1074" s="171"/>
      <c r="DP1074" s="171"/>
      <c r="DQ1074" s="171"/>
      <c r="DR1074" s="171"/>
      <c r="DS1074" s="171"/>
      <c r="DT1074" s="171"/>
      <c r="DU1074" s="171"/>
      <c r="DV1074" s="171"/>
      <c r="DW1074" s="171"/>
      <c r="DX1074" s="171"/>
      <c r="DY1074" s="171"/>
      <c r="DZ1074" s="171"/>
      <c r="EA1074" s="171"/>
      <c r="EB1074" s="171"/>
      <c r="EC1074" s="171"/>
      <c r="ED1074" s="171"/>
      <c r="EE1074" s="171"/>
      <c r="EF1074" s="171"/>
      <c r="EG1074" s="171"/>
      <c r="EH1074" s="171"/>
      <c r="EI1074" s="171"/>
      <c r="EJ1074" s="171"/>
      <c r="EK1074" s="171"/>
      <c r="EL1074" s="171"/>
      <c r="EM1074" s="171"/>
      <c r="EN1074" s="171"/>
    </row>
    <row r="1075" spans="43:144" ht="15" x14ac:dyDescent="0.25">
      <c r="AQ1075" s="171"/>
      <c r="AR1075"/>
      <c r="AS1075"/>
      <c r="AT1075"/>
      <c r="AU1075"/>
      <c r="AV1075"/>
      <c r="AW1075"/>
      <c r="AX1075"/>
      <c r="AY1075"/>
      <c r="AZ1075"/>
      <c r="BA1075"/>
      <c r="BB1075"/>
      <c r="BC1075"/>
      <c r="BD1075"/>
      <c r="BE1075" s="171"/>
      <c r="BF1075" s="171"/>
      <c r="BG1075" s="171"/>
      <c r="BH1075" s="171"/>
      <c r="BI1075" s="171"/>
      <c r="BJ1075" s="171"/>
      <c r="BK1075" s="171"/>
      <c r="BL1075" s="171"/>
      <c r="BM1075" s="171"/>
      <c r="BN1075" s="171"/>
      <c r="BO1075" s="171"/>
      <c r="BP1075" s="171"/>
      <c r="BQ1075" s="171"/>
      <c r="BR1075" s="171"/>
      <c r="BS1075" s="171"/>
      <c r="BT1075" s="171"/>
      <c r="BU1075" s="171"/>
      <c r="BV1075" s="171"/>
      <c r="BW1075" s="171"/>
      <c r="BX1075" s="171"/>
      <c r="BY1075" s="171"/>
      <c r="BZ1075" s="171"/>
      <c r="CA1075" s="171"/>
      <c r="CB1075" s="171"/>
      <c r="CC1075" s="171"/>
      <c r="CD1075" s="171"/>
      <c r="CE1075" s="171"/>
      <c r="CF1075" s="171"/>
      <c r="CG1075" s="171"/>
      <c r="CH1075" s="171"/>
      <c r="CI1075" s="171"/>
      <c r="CJ1075" s="171"/>
      <c r="CK1075" s="171"/>
      <c r="CL1075" s="171"/>
      <c r="CM1075" s="171"/>
      <c r="CN1075" s="171"/>
      <c r="CO1075" s="171"/>
      <c r="CP1075" s="171"/>
      <c r="CQ1075" s="171"/>
      <c r="CR1075" s="171"/>
      <c r="CS1075" s="171"/>
      <c r="CT1075" s="171"/>
      <c r="CU1075" s="171"/>
      <c r="CV1075" s="171"/>
      <c r="CW1075" s="171"/>
      <c r="CX1075" s="171"/>
      <c r="CY1075" s="171"/>
      <c r="CZ1075" s="171"/>
      <c r="DA1075" s="171"/>
      <c r="DB1075" s="171"/>
      <c r="DC1075" s="171"/>
      <c r="DD1075" s="171"/>
      <c r="DE1075" s="171"/>
      <c r="DF1075" s="171"/>
      <c r="DG1075" s="171"/>
      <c r="DH1075" s="171"/>
      <c r="DI1075" s="171"/>
      <c r="DJ1075" s="171"/>
      <c r="DK1075" s="171"/>
      <c r="DL1075" s="171"/>
      <c r="DM1075" s="171"/>
      <c r="DN1075" s="171"/>
      <c r="DO1075" s="171"/>
      <c r="DP1075" s="171"/>
      <c r="DQ1075" s="171"/>
      <c r="DR1075" s="171"/>
      <c r="DS1075" s="171"/>
      <c r="DT1075" s="171"/>
      <c r="DU1075" s="171"/>
      <c r="DV1075" s="171"/>
      <c r="DW1075" s="171"/>
      <c r="DX1075" s="171"/>
      <c r="DY1075" s="171"/>
      <c r="DZ1075" s="171"/>
      <c r="EA1075" s="171"/>
      <c r="EB1075" s="171"/>
      <c r="EC1075" s="171"/>
      <c r="ED1075" s="171"/>
      <c r="EE1075" s="171"/>
      <c r="EF1075" s="171"/>
      <c r="EG1075" s="171"/>
      <c r="EH1075" s="171"/>
      <c r="EI1075" s="171"/>
      <c r="EJ1075" s="171"/>
      <c r="EK1075" s="171"/>
      <c r="EL1075" s="171"/>
      <c r="EM1075" s="171"/>
      <c r="EN1075" s="171"/>
    </row>
    <row r="1076" spans="43:144" ht="15" x14ac:dyDescent="0.25">
      <c r="AQ1076" s="171"/>
      <c r="AR1076"/>
      <c r="AS1076"/>
      <c r="AT1076"/>
      <c r="AU1076"/>
      <c r="AV1076"/>
      <c r="AW1076"/>
      <c r="AX1076"/>
      <c r="AY1076"/>
      <c r="AZ1076"/>
      <c r="BA1076"/>
      <c r="BB1076"/>
      <c r="BC1076"/>
      <c r="BD1076"/>
      <c r="BE1076" s="171"/>
      <c r="BF1076" s="171"/>
      <c r="BG1076" s="171"/>
      <c r="BH1076" s="171"/>
      <c r="BI1076" s="171"/>
      <c r="BJ1076" s="171"/>
      <c r="BK1076" s="171"/>
      <c r="BL1076" s="171"/>
      <c r="BM1076" s="171"/>
      <c r="BN1076" s="171"/>
      <c r="BO1076" s="171"/>
      <c r="BP1076" s="171"/>
      <c r="BQ1076" s="171"/>
      <c r="BR1076" s="171"/>
      <c r="BS1076" s="171"/>
      <c r="BT1076" s="171"/>
      <c r="BU1076" s="171"/>
      <c r="BV1076" s="171"/>
      <c r="BW1076" s="171"/>
      <c r="BX1076" s="171"/>
      <c r="BY1076" s="171"/>
      <c r="BZ1076" s="171"/>
      <c r="CA1076" s="171"/>
      <c r="CB1076" s="171"/>
      <c r="CC1076" s="171"/>
      <c r="CD1076" s="171"/>
      <c r="CE1076" s="171"/>
      <c r="CF1076" s="171"/>
      <c r="CG1076" s="171"/>
      <c r="CH1076" s="171"/>
      <c r="CI1076" s="171"/>
      <c r="CJ1076" s="171"/>
      <c r="CK1076" s="171"/>
      <c r="CL1076" s="171"/>
      <c r="CM1076" s="171"/>
      <c r="CN1076" s="171"/>
      <c r="CO1076" s="171"/>
      <c r="CP1076" s="171"/>
      <c r="CQ1076" s="171"/>
      <c r="CR1076" s="171"/>
      <c r="CS1076" s="171"/>
      <c r="CT1076" s="171"/>
      <c r="CU1076" s="171"/>
      <c r="CV1076" s="171"/>
      <c r="CW1076" s="171"/>
      <c r="CX1076" s="171"/>
      <c r="CY1076" s="171"/>
      <c r="CZ1076" s="171"/>
      <c r="DA1076" s="171"/>
      <c r="DB1076" s="171"/>
      <c r="DC1076" s="171"/>
      <c r="DD1076" s="171"/>
      <c r="DE1076" s="171"/>
      <c r="DF1076" s="171"/>
      <c r="DG1076" s="171"/>
      <c r="DH1076" s="171"/>
      <c r="DI1076" s="171"/>
      <c r="DJ1076" s="171"/>
      <c r="DK1076" s="171"/>
      <c r="DL1076" s="171"/>
      <c r="DM1076" s="171"/>
      <c r="DN1076" s="171"/>
      <c r="DO1076" s="171"/>
      <c r="DP1076" s="171"/>
      <c r="DQ1076" s="171"/>
      <c r="DR1076" s="171"/>
      <c r="DS1076" s="171"/>
      <c r="DT1076" s="171"/>
      <c r="DU1076" s="171"/>
      <c r="DV1076" s="171"/>
      <c r="DW1076" s="171"/>
      <c r="DX1076" s="171"/>
      <c r="DY1076" s="171"/>
      <c r="DZ1076" s="171"/>
      <c r="EA1076" s="171"/>
      <c r="EB1076" s="171"/>
      <c r="EC1076" s="171"/>
      <c r="ED1076" s="171"/>
      <c r="EE1076" s="171"/>
      <c r="EF1076" s="171"/>
      <c r="EG1076" s="171"/>
      <c r="EH1076" s="171"/>
      <c r="EI1076" s="171"/>
      <c r="EJ1076" s="171"/>
      <c r="EK1076" s="171"/>
      <c r="EL1076" s="171"/>
      <c r="EM1076" s="171"/>
      <c r="EN1076" s="171"/>
    </row>
    <row r="1077" spans="43:144" ht="15" x14ac:dyDescent="0.25">
      <c r="AQ1077" s="171"/>
      <c r="AR1077"/>
      <c r="AS1077"/>
      <c r="AT1077"/>
      <c r="AU1077"/>
      <c r="AV1077"/>
      <c r="AW1077"/>
      <c r="AX1077"/>
      <c r="AY1077"/>
      <c r="AZ1077"/>
      <c r="BA1077"/>
      <c r="BB1077"/>
      <c r="BC1077"/>
      <c r="BD1077"/>
      <c r="BE1077" s="171"/>
      <c r="BF1077" s="171"/>
      <c r="BG1077" s="171"/>
      <c r="BH1077" s="171"/>
      <c r="BI1077" s="171"/>
      <c r="BJ1077" s="171"/>
      <c r="BK1077" s="171"/>
      <c r="BL1077" s="171"/>
      <c r="BM1077" s="171"/>
      <c r="BN1077" s="171"/>
      <c r="BO1077" s="171"/>
      <c r="BP1077" s="171"/>
      <c r="BQ1077" s="171"/>
      <c r="BR1077" s="171"/>
      <c r="BS1077" s="171"/>
      <c r="BT1077" s="171"/>
      <c r="BU1077" s="171"/>
      <c r="BV1077" s="171"/>
      <c r="BW1077" s="171"/>
      <c r="BX1077" s="171"/>
      <c r="BY1077" s="171"/>
      <c r="BZ1077" s="171"/>
      <c r="CA1077" s="171"/>
      <c r="CB1077" s="171"/>
      <c r="CC1077" s="171"/>
      <c r="CD1077" s="171"/>
      <c r="CE1077" s="171"/>
      <c r="CF1077" s="171"/>
      <c r="CG1077" s="171"/>
      <c r="CH1077" s="171"/>
      <c r="CI1077" s="171"/>
      <c r="CJ1077" s="171"/>
      <c r="CK1077" s="171"/>
      <c r="CL1077" s="171"/>
      <c r="CM1077" s="171"/>
      <c r="CN1077" s="171"/>
      <c r="CO1077" s="171"/>
      <c r="CP1077" s="171"/>
      <c r="CQ1077" s="171"/>
      <c r="CR1077" s="171"/>
      <c r="CS1077" s="171"/>
      <c r="CT1077" s="171"/>
      <c r="CU1077" s="171"/>
      <c r="CV1077" s="171"/>
      <c r="CW1077" s="171"/>
      <c r="CX1077" s="171"/>
      <c r="CY1077" s="171"/>
      <c r="CZ1077" s="171"/>
      <c r="DA1077" s="171"/>
      <c r="DB1077" s="171"/>
      <c r="DC1077" s="171"/>
      <c r="DD1077" s="171"/>
      <c r="DE1077" s="171"/>
      <c r="DF1077" s="171"/>
      <c r="DG1077" s="171"/>
      <c r="DH1077" s="171"/>
      <c r="DI1077" s="171"/>
      <c r="DJ1077" s="171"/>
      <c r="DK1077" s="171"/>
      <c r="DL1077" s="171"/>
      <c r="DM1077" s="171"/>
      <c r="DN1077" s="171"/>
      <c r="DO1077" s="171"/>
      <c r="DP1077" s="171"/>
      <c r="DQ1077" s="171"/>
      <c r="DR1077" s="171"/>
      <c r="DS1077" s="171"/>
      <c r="DT1077" s="171"/>
      <c r="DU1077" s="171"/>
      <c r="DV1077" s="171"/>
      <c r="DW1077" s="171"/>
      <c r="DX1077" s="171"/>
      <c r="DY1077" s="171"/>
      <c r="DZ1077" s="171"/>
      <c r="EA1077" s="171"/>
      <c r="EB1077" s="171"/>
      <c r="EC1077" s="171"/>
      <c r="ED1077" s="171"/>
      <c r="EE1077" s="171"/>
      <c r="EF1077" s="171"/>
      <c r="EG1077" s="171"/>
      <c r="EH1077" s="171"/>
      <c r="EI1077" s="171"/>
      <c r="EJ1077" s="171"/>
      <c r="EK1077" s="171"/>
      <c r="EL1077" s="171"/>
      <c r="EM1077" s="171"/>
      <c r="EN1077" s="171"/>
    </row>
    <row r="1078" spans="43:144" ht="15" x14ac:dyDescent="0.25">
      <c r="AQ1078" s="171"/>
      <c r="AR1078"/>
      <c r="AS1078"/>
      <c r="AT1078"/>
      <c r="AU1078"/>
      <c r="AV1078"/>
      <c r="AW1078"/>
      <c r="AX1078"/>
      <c r="AY1078"/>
      <c r="AZ1078"/>
      <c r="BA1078"/>
      <c r="BB1078"/>
      <c r="BC1078"/>
      <c r="BD1078"/>
      <c r="BE1078" s="171"/>
      <c r="BF1078" s="171"/>
      <c r="BG1078" s="171"/>
      <c r="BH1078" s="171"/>
      <c r="BI1078" s="171"/>
      <c r="BJ1078" s="171"/>
      <c r="BK1078" s="171"/>
      <c r="BL1078" s="171"/>
      <c r="BM1078" s="171"/>
      <c r="BN1078" s="171"/>
      <c r="BO1078" s="171"/>
      <c r="BP1078" s="171"/>
      <c r="BQ1078" s="171"/>
      <c r="BR1078" s="171"/>
      <c r="BS1078" s="171"/>
      <c r="BT1078" s="171"/>
      <c r="BU1078" s="171"/>
      <c r="BV1078" s="171"/>
      <c r="BW1078" s="171"/>
      <c r="BX1078" s="171"/>
      <c r="BY1078" s="171"/>
      <c r="BZ1078" s="171"/>
      <c r="CA1078" s="171"/>
      <c r="CB1078" s="171"/>
      <c r="CC1078" s="171"/>
      <c r="CD1078" s="171"/>
      <c r="CE1078" s="171"/>
      <c r="CF1078" s="171"/>
      <c r="CG1078" s="171"/>
      <c r="CH1078" s="171"/>
      <c r="CI1078" s="171"/>
      <c r="CJ1078" s="171"/>
      <c r="CK1078" s="171"/>
      <c r="CL1078" s="171"/>
      <c r="CM1078" s="171"/>
      <c r="CN1078" s="171"/>
      <c r="CO1078" s="171"/>
      <c r="CP1078" s="171"/>
      <c r="CQ1078" s="171"/>
      <c r="CR1078" s="171"/>
      <c r="CS1078" s="171"/>
      <c r="CT1078" s="171"/>
      <c r="CU1078" s="171"/>
      <c r="CV1078" s="171"/>
      <c r="CW1078" s="171"/>
      <c r="CX1078" s="171"/>
      <c r="CY1078" s="171"/>
      <c r="CZ1078" s="171"/>
      <c r="DA1078" s="171"/>
      <c r="DB1078" s="171"/>
      <c r="DC1078" s="171"/>
      <c r="DD1078" s="171"/>
      <c r="DE1078" s="171"/>
      <c r="DF1078" s="171"/>
      <c r="DG1078" s="171"/>
      <c r="DH1078" s="171"/>
      <c r="DI1078" s="171"/>
      <c r="DJ1078" s="171"/>
      <c r="DK1078" s="171"/>
      <c r="DL1078" s="171"/>
      <c r="DM1078" s="171"/>
      <c r="DN1078" s="171"/>
      <c r="DO1078" s="171"/>
      <c r="DP1078" s="171"/>
      <c r="DQ1078" s="171"/>
      <c r="DR1078" s="171"/>
      <c r="DS1078" s="171"/>
      <c r="DT1078" s="171"/>
      <c r="DU1078" s="171"/>
      <c r="DV1078" s="171"/>
      <c r="DW1078" s="171"/>
      <c r="DX1078" s="171"/>
      <c r="DY1078" s="171"/>
      <c r="DZ1078" s="171"/>
      <c r="EA1078" s="171"/>
      <c r="EB1078" s="171"/>
      <c r="EC1078" s="171"/>
      <c r="ED1078" s="171"/>
      <c r="EE1078" s="171"/>
      <c r="EF1078" s="171"/>
      <c r="EG1078" s="171"/>
      <c r="EH1078" s="171"/>
      <c r="EI1078" s="171"/>
      <c r="EJ1078" s="171"/>
      <c r="EK1078" s="171"/>
      <c r="EL1078" s="171"/>
      <c r="EM1078" s="171"/>
      <c r="EN1078" s="171"/>
    </row>
    <row r="1079" spans="43:144" ht="15" x14ac:dyDescent="0.25">
      <c r="AQ1079" s="171"/>
      <c r="AR1079"/>
      <c r="AS1079"/>
      <c r="AT1079"/>
      <c r="AU1079"/>
      <c r="AV1079"/>
      <c r="AW1079"/>
      <c r="AX1079"/>
      <c r="AY1079"/>
      <c r="AZ1079"/>
      <c r="BA1079"/>
      <c r="BB1079"/>
      <c r="BC1079"/>
      <c r="BD1079"/>
      <c r="BE1079" s="171"/>
      <c r="BF1079" s="171"/>
      <c r="BG1079" s="171"/>
      <c r="BH1079" s="171"/>
      <c r="BI1079" s="171"/>
      <c r="BJ1079" s="171"/>
      <c r="BK1079" s="171"/>
      <c r="BL1079" s="171"/>
      <c r="BM1079" s="171"/>
      <c r="BN1079" s="171"/>
      <c r="BO1079" s="171"/>
      <c r="BP1079" s="171"/>
      <c r="BQ1079" s="171"/>
      <c r="BR1079" s="171"/>
      <c r="BS1079" s="171"/>
      <c r="BT1079" s="171"/>
      <c r="BU1079" s="171"/>
      <c r="BV1079" s="171"/>
      <c r="BW1079" s="171"/>
      <c r="BX1079" s="171"/>
      <c r="BY1079" s="171"/>
      <c r="BZ1079" s="171"/>
      <c r="CA1079" s="171"/>
      <c r="CB1079" s="171"/>
      <c r="CC1079" s="171"/>
      <c r="CD1079" s="171"/>
      <c r="CE1079" s="171"/>
      <c r="CF1079" s="171"/>
      <c r="CG1079" s="171"/>
      <c r="CH1079" s="171"/>
      <c r="CI1079" s="171"/>
      <c r="CJ1079" s="171"/>
      <c r="CK1079" s="171"/>
      <c r="CL1079" s="171"/>
      <c r="CM1079" s="171"/>
      <c r="CN1079" s="171"/>
      <c r="CO1079" s="171"/>
      <c r="CP1079" s="171"/>
      <c r="CQ1079" s="171"/>
      <c r="CR1079" s="171"/>
      <c r="CS1079" s="171"/>
      <c r="CT1079" s="171"/>
      <c r="CU1079" s="171"/>
      <c r="CV1079" s="171"/>
      <c r="CW1079" s="171"/>
      <c r="CX1079" s="171"/>
      <c r="CY1079" s="171"/>
      <c r="CZ1079" s="171"/>
      <c r="DA1079" s="171"/>
      <c r="DB1079" s="171"/>
      <c r="DC1079" s="171"/>
      <c r="DD1079" s="171"/>
      <c r="DE1079" s="171"/>
      <c r="DF1079" s="171"/>
      <c r="DG1079" s="171"/>
      <c r="DH1079" s="171"/>
      <c r="DI1079" s="171"/>
      <c r="DJ1079" s="171"/>
      <c r="DK1079" s="171"/>
      <c r="DL1079" s="171"/>
      <c r="DM1079" s="171"/>
      <c r="DN1079" s="171"/>
      <c r="DO1079" s="171"/>
      <c r="DP1079" s="171"/>
      <c r="DQ1079" s="171"/>
      <c r="DR1079" s="171"/>
      <c r="DS1079" s="171"/>
      <c r="DT1079" s="171"/>
      <c r="DU1079" s="171"/>
      <c r="DV1079" s="171"/>
      <c r="DW1079" s="171"/>
      <c r="DX1079" s="171"/>
      <c r="DY1079" s="171"/>
      <c r="DZ1079" s="171"/>
      <c r="EA1079" s="171"/>
      <c r="EB1079" s="171"/>
      <c r="EC1079" s="171"/>
      <c r="ED1079" s="171"/>
      <c r="EE1079" s="171"/>
      <c r="EF1079" s="171"/>
      <c r="EG1079" s="171"/>
      <c r="EH1079" s="171"/>
      <c r="EI1079" s="171"/>
      <c r="EJ1079" s="171"/>
      <c r="EK1079" s="171"/>
      <c r="EL1079" s="171"/>
      <c r="EM1079" s="171"/>
      <c r="EN1079" s="171"/>
    </row>
    <row r="1080" spans="43:144" ht="15" x14ac:dyDescent="0.25">
      <c r="AQ1080" s="171"/>
      <c r="AR1080"/>
      <c r="AS1080"/>
      <c r="AT1080"/>
      <c r="AU1080"/>
      <c r="AV1080"/>
      <c r="AW1080"/>
      <c r="AX1080"/>
      <c r="AY1080"/>
      <c r="AZ1080"/>
      <c r="BA1080"/>
      <c r="BB1080"/>
      <c r="BC1080"/>
      <c r="BD1080"/>
      <c r="BE1080" s="171"/>
      <c r="BF1080" s="171"/>
      <c r="BG1080" s="171"/>
      <c r="BH1080" s="171"/>
      <c r="BI1080" s="171"/>
      <c r="BJ1080" s="171"/>
      <c r="BK1080" s="171"/>
      <c r="BL1080" s="171"/>
      <c r="BM1080" s="171"/>
      <c r="BN1080" s="171"/>
      <c r="BO1080" s="171"/>
      <c r="BP1080" s="171"/>
      <c r="BQ1080" s="171"/>
      <c r="BR1080" s="171"/>
      <c r="BS1080" s="171"/>
      <c r="BT1080" s="171"/>
      <c r="BU1080" s="171"/>
      <c r="BV1080" s="171"/>
      <c r="BW1080" s="171"/>
      <c r="BX1080" s="171"/>
      <c r="BY1080" s="171"/>
      <c r="BZ1080" s="171"/>
      <c r="CA1080" s="171"/>
      <c r="CB1080" s="171"/>
      <c r="CC1080" s="171"/>
      <c r="CD1080" s="171"/>
      <c r="CE1080" s="171"/>
      <c r="CF1080" s="171"/>
      <c r="CG1080" s="171"/>
      <c r="CH1080" s="171"/>
      <c r="CI1080" s="171"/>
      <c r="CJ1080" s="171"/>
      <c r="CK1080" s="171"/>
      <c r="CL1080" s="171"/>
      <c r="CM1080" s="171"/>
      <c r="CN1080" s="171"/>
      <c r="CO1080" s="171"/>
      <c r="CP1080" s="171"/>
      <c r="CQ1080" s="171"/>
      <c r="CR1080" s="171"/>
      <c r="CS1080" s="171"/>
      <c r="CT1080" s="171"/>
      <c r="CU1080" s="171"/>
      <c r="CV1080" s="171"/>
      <c r="CW1080" s="171"/>
      <c r="CX1080" s="171"/>
      <c r="CY1080" s="171"/>
      <c r="CZ1080" s="171"/>
      <c r="DA1080" s="171"/>
      <c r="DB1080" s="171"/>
      <c r="DC1080" s="171"/>
      <c r="DD1080" s="171"/>
      <c r="DE1080" s="171"/>
      <c r="DF1080" s="171"/>
      <c r="DG1080" s="171"/>
      <c r="DH1080" s="171"/>
      <c r="DI1080" s="171"/>
      <c r="DJ1080" s="171"/>
      <c r="DK1080" s="171"/>
      <c r="DL1080" s="171"/>
      <c r="DM1080" s="171"/>
      <c r="DN1080" s="171"/>
      <c r="DO1080" s="171"/>
      <c r="DP1080" s="171"/>
      <c r="DQ1080" s="171"/>
      <c r="DR1080" s="171"/>
      <c r="DS1080" s="171"/>
      <c r="DT1080" s="171"/>
      <c r="DU1080" s="171"/>
      <c r="DV1080" s="171"/>
      <c r="DW1080" s="171"/>
      <c r="DX1080" s="171"/>
      <c r="DY1080" s="171"/>
      <c r="DZ1080" s="171"/>
      <c r="EA1080" s="171"/>
      <c r="EB1080" s="171"/>
      <c r="EC1080" s="171"/>
      <c r="ED1080" s="171"/>
      <c r="EE1080" s="171"/>
      <c r="EF1080" s="171"/>
      <c r="EG1080" s="171"/>
      <c r="EH1080" s="171"/>
      <c r="EI1080" s="171"/>
      <c r="EJ1080" s="171"/>
      <c r="EK1080" s="171"/>
      <c r="EL1080" s="171"/>
      <c r="EM1080" s="171"/>
      <c r="EN1080" s="171"/>
    </row>
    <row r="1081" spans="43:144" ht="15" x14ac:dyDescent="0.25">
      <c r="AQ1081" s="171"/>
      <c r="AR1081"/>
      <c r="AS1081"/>
      <c r="AT1081"/>
      <c r="AU1081"/>
      <c r="AV1081"/>
      <c r="AW1081"/>
      <c r="AX1081"/>
      <c r="AY1081"/>
      <c r="AZ1081"/>
      <c r="BA1081"/>
      <c r="BB1081"/>
      <c r="BC1081"/>
      <c r="BD1081"/>
      <c r="BE1081" s="171"/>
      <c r="BF1081" s="171"/>
      <c r="BG1081" s="171"/>
      <c r="BH1081" s="171"/>
      <c r="BI1081" s="171"/>
      <c r="BJ1081" s="171"/>
      <c r="BK1081" s="171"/>
      <c r="BL1081" s="171"/>
      <c r="BM1081" s="171"/>
      <c r="BN1081" s="171"/>
      <c r="BO1081" s="171"/>
      <c r="BP1081" s="171"/>
      <c r="BQ1081" s="171"/>
      <c r="BR1081" s="171"/>
      <c r="BS1081" s="171"/>
      <c r="BT1081" s="171"/>
      <c r="BU1081" s="171"/>
      <c r="BV1081" s="171"/>
      <c r="BW1081" s="171"/>
      <c r="BX1081" s="171"/>
      <c r="BY1081" s="171"/>
      <c r="BZ1081" s="171"/>
      <c r="CA1081" s="171"/>
      <c r="CB1081" s="171"/>
      <c r="CC1081" s="171"/>
      <c r="CD1081" s="171"/>
      <c r="CE1081" s="171"/>
      <c r="CF1081" s="171"/>
      <c r="CG1081" s="171"/>
      <c r="CH1081" s="171"/>
      <c r="CI1081" s="171"/>
      <c r="CJ1081" s="171"/>
      <c r="CK1081" s="171"/>
      <c r="CL1081" s="171"/>
      <c r="CM1081" s="171"/>
      <c r="CN1081" s="171"/>
      <c r="CO1081" s="171"/>
      <c r="CP1081" s="171"/>
      <c r="CQ1081" s="171"/>
      <c r="CR1081" s="171"/>
      <c r="CS1081" s="171"/>
      <c r="CT1081" s="171"/>
      <c r="CU1081" s="171"/>
      <c r="CV1081" s="171"/>
      <c r="CW1081" s="171"/>
      <c r="CX1081" s="171"/>
      <c r="CY1081" s="171"/>
      <c r="CZ1081" s="171"/>
      <c r="DA1081" s="171"/>
      <c r="DB1081" s="171"/>
      <c r="DC1081" s="171"/>
      <c r="DD1081" s="171"/>
      <c r="DE1081" s="171"/>
      <c r="DF1081" s="171"/>
      <c r="DG1081" s="171"/>
      <c r="DH1081" s="171"/>
      <c r="DI1081" s="171"/>
      <c r="DJ1081" s="171"/>
      <c r="DK1081" s="171"/>
      <c r="DL1081" s="171"/>
      <c r="DM1081" s="171"/>
      <c r="DN1081" s="171"/>
      <c r="DO1081" s="171"/>
      <c r="DP1081" s="171"/>
      <c r="DQ1081" s="171"/>
      <c r="DR1081" s="171"/>
      <c r="DS1081" s="171"/>
      <c r="DT1081" s="171"/>
      <c r="DU1081" s="171"/>
      <c r="DV1081" s="171"/>
      <c r="DW1081" s="171"/>
      <c r="DX1081" s="171"/>
      <c r="DY1081" s="171"/>
      <c r="DZ1081" s="171"/>
      <c r="EA1081" s="171"/>
      <c r="EB1081" s="171"/>
      <c r="EC1081" s="171"/>
      <c r="ED1081" s="171"/>
      <c r="EE1081" s="171"/>
      <c r="EF1081" s="171"/>
      <c r="EG1081" s="171"/>
      <c r="EH1081" s="171"/>
      <c r="EI1081" s="171"/>
      <c r="EJ1081" s="171"/>
      <c r="EK1081" s="171"/>
      <c r="EL1081" s="171"/>
      <c r="EM1081" s="171"/>
      <c r="EN1081" s="171"/>
    </row>
    <row r="1082" spans="43:144" ht="15" x14ac:dyDescent="0.25">
      <c r="AQ1082" s="171"/>
      <c r="AR1082"/>
      <c r="AS1082"/>
      <c r="AT1082"/>
      <c r="AU1082"/>
      <c r="AV1082"/>
      <c r="AW1082"/>
      <c r="AX1082"/>
      <c r="AY1082"/>
      <c r="AZ1082"/>
      <c r="BA1082"/>
      <c r="BB1082"/>
      <c r="BC1082"/>
      <c r="BD1082"/>
      <c r="BE1082" s="171"/>
      <c r="BF1082" s="171"/>
      <c r="BG1082" s="171"/>
      <c r="BH1082" s="171"/>
      <c r="BI1082" s="171"/>
      <c r="BJ1082" s="171"/>
      <c r="BK1082" s="171"/>
      <c r="BL1082" s="171"/>
      <c r="BM1082" s="171"/>
      <c r="BN1082" s="171"/>
      <c r="BO1082" s="171"/>
      <c r="BP1082" s="171"/>
      <c r="BQ1082" s="171"/>
      <c r="BR1082" s="171"/>
      <c r="BS1082" s="171"/>
      <c r="BT1082" s="171"/>
      <c r="BU1082" s="171"/>
      <c r="BV1082" s="171"/>
      <c r="BW1082" s="171"/>
      <c r="BX1082" s="171"/>
      <c r="BY1082" s="171"/>
      <c r="BZ1082" s="171"/>
      <c r="CA1082" s="171"/>
      <c r="CB1082" s="171"/>
      <c r="CC1082" s="171"/>
      <c r="CD1082" s="171"/>
      <c r="CE1082" s="171"/>
      <c r="CF1082" s="171"/>
      <c r="CG1082" s="171"/>
      <c r="CH1082" s="171"/>
      <c r="CI1082" s="171"/>
      <c r="CJ1082" s="171"/>
      <c r="CK1082" s="171"/>
      <c r="CL1082" s="171"/>
      <c r="CM1082" s="171"/>
      <c r="CN1082" s="171"/>
      <c r="CO1082" s="171"/>
      <c r="CP1082" s="171"/>
      <c r="CQ1082" s="171"/>
      <c r="CR1082" s="171"/>
      <c r="CS1082" s="171"/>
      <c r="CT1082" s="171"/>
      <c r="CU1082" s="171"/>
      <c r="CV1082" s="171"/>
      <c r="CW1082" s="171"/>
      <c r="CX1082" s="171"/>
      <c r="CY1082" s="171"/>
      <c r="CZ1082" s="171"/>
      <c r="DA1082" s="171"/>
      <c r="DB1082" s="171"/>
      <c r="DC1082" s="171"/>
      <c r="DD1082" s="171"/>
      <c r="DE1082" s="171"/>
      <c r="DF1082" s="171"/>
      <c r="DG1082" s="171"/>
      <c r="DH1082" s="171"/>
      <c r="DI1082" s="171"/>
      <c r="DJ1082" s="171"/>
      <c r="DK1082" s="171"/>
      <c r="DL1082" s="171"/>
      <c r="DM1082" s="171"/>
      <c r="DN1082" s="171"/>
      <c r="DO1082" s="171"/>
      <c r="DP1082" s="171"/>
      <c r="DQ1082" s="171"/>
      <c r="DR1082" s="171"/>
      <c r="DS1082" s="171"/>
      <c r="DT1082" s="171"/>
      <c r="DU1082" s="171"/>
      <c r="DV1082" s="171"/>
      <c r="DW1082" s="171"/>
      <c r="DX1082" s="171"/>
      <c r="DY1082" s="171"/>
      <c r="DZ1082" s="171"/>
      <c r="EA1082" s="171"/>
      <c r="EB1082" s="171"/>
      <c r="EC1082" s="171"/>
      <c r="ED1082" s="171"/>
      <c r="EE1082" s="171"/>
      <c r="EF1082" s="171"/>
      <c r="EG1082" s="171"/>
      <c r="EH1082" s="171"/>
      <c r="EI1082" s="171"/>
      <c r="EJ1082" s="171"/>
      <c r="EK1082" s="171"/>
      <c r="EL1082" s="171"/>
      <c r="EM1082" s="171"/>
      <c r="EN1082" s="171"/>
    </row>
    <row r="1083" spans="43:144" ht="15" x14ac:dyDescent="0.25">
      <c r="AQ1083" s="171"/>
      <c r="AR1083"/>
      <c r="AS1083"/>
      <c r="AT1083"/>
      <c r="AU1083"/>
      <c r="AV1083"/>
      <c r="AW1083"/>
      <c r="AX1083"/>
      <c r="AY1083"/>
      <c r="AZ1083"/>
      <c r="BA1083"/>
      <c r="BB1083"/>
      <c r="BC1083"/>
      <c r="BD1083"/>
      <c r="BE1083" s="171"/>
      <c r="BF1083" s="171"/>
      <c r="BG1083" s="171"/>
      <c r="BH1083" s="171"/>
      <c r="BI1083" s="171"/>
      <c r="BJ1083" s="171"/>
      <c r="BK1083" s="171"/>
      <c r="BL1083" s="171"/>
      <c r="BM1083" s="171"/>
      <c r="BN1083" s="171"/>
      <c r="BO1083" s="171"/>
      <c r="BP1083" s="171"/>
      <c r="BQ1083" s="171"/>
      <c r="BR1083" s="171"/>
      <c r="BS1083" s="171"/>
      <c r="BT1083" s="171"/>
      <c r="BU1083" s="171"/>
      <c r="BV1083" s="171"/>
      <c r="BW1083" s="171"/>
      <c r="BX1083" s="171"/>
      <c r="BY1083" s="171"/>
      <c r="BZ1083" s="171"/>
      <c r="CA1083" s="171"/>
      <c r="CB1083" s="171"/>
      <c r="CC1083" s="171"/>
      <c r="CD1083" s="171"/>
      <c r="CE1083" s="171"/>
      <c r="CF1083" s="171"/>
      <c r="CG1083" s="171"/>
      <c r="CH1083" s="171"/>
      <c r="CI1083" s="171"/>
      <c r="CJ1083" s="171"/>
      <c r="CK1083" s="171"/>
      <c r="CL1083" s="171"/>
      <c r="CM1083" s="171"/>
      <c r="CN1083" s="171"/>
      <c r="CO1083" s="171"/>
      <c r="CP1083" s="171"/>
      <c r="CQ1083" s="171"/>
      <c r="CR1083" s="171"/>
      <c r="CS1083" s="171"/>
      <c r="CT1083" s="171"/>
      <c r="CU1083" s="171"/>
      <c r="CV1083" s="171"/>
      <c r="CW1083" s="171"/>
      <c r="CX1083" s="171"/>
      <c r="CY1083" s="171"/>
      <c r="CZ1083" s="171"/>
      <c r="DA1083" s="171"/>
      <c r="DB1083" s="171"/>
      <c r="DC1083" s="171"/>
      <c r="DD1083" s="171"/>
      <c r="DE1083" s="171"/>
      <c r="DF1083" s="171"/>
      <c r="DG1083" s="171"/>
      <c r="DH1083" s="171"/>
      <c r="DI1083" s="171"/>
      <c r="DJ1083" s="171"/>
      <c r="DK1083" s="171"/>
      <c r="DL1083" s="171"/>
      <c r="DM1083" s="171"/>
      <c r="DN1083" s="171"/>
      <c r="DO1083" s="171"/>
      <c r="DP1083" s="171"/>
      <c r="DQ1083" s="171"/>
      <c r="DR1083" s="171"/>
      <c r="DS1083" s="171"/>
      <c r="DT1083" s="171"/>
      <c r="DU1083" s="171"/>
      <c r="DV1083" s="171"/>
      <c r="DW1083" s="171"/>
      <c r="DX1083" s="171"/>
      <c r="DY1083" s="171"/>
      <c r="DZ1083" s="171"/>
      <c r="EA1083" s="171"/>
      <c r="EB1083" s="171"/>
      <c r="EC1083" s="171"/>
      <c r="ED1083" s="171"/>
      <c r="EE1083" s="171"/>
      <c r="EF1083" s="171"/>
      <c r="EG1083" s="171"/>
      <c r="EH1083" s="171"/>
      <c r="EI1083" s="171"/>
      <c r="EJ1083" s="171"/>
      <c r="EK1083" s="171"/>
      <c r="EL1083" s="171"/>
      <c r="EM1083" s="171"/>
      <c r="EN1083" s="171"/>
    </row>
    <row r="1084" spans="43:144" ht="15" x14ac:dyDescent="0.25">
      <c r="AQ1084" s="171"/>
      <c r="AR1084"/>
      <c r="AS1084"/>
      <c r="AT1084"/>
      <c r="AU1084"/>
      <c r="AV1084"/>
      <c r="AW1084"/>
      <c r="AX1084"/>
      <c r="AY1084"/>
      <c r="AZ1084"/>
      <c r="BA1084"/>
      <c r="BB1084"/>
      <c r="BC1084"/>
      <c r="BD1084"/>
      <c r="BE1084" s="171"/>
      <c r="BF1084" s="171"/>
      <c r="BG1084" s="171"/>
      <c r="BH1084" s="171"/>
      <c r="BI1084" s="171"/>
      <c r="BJ1084" s="171"/>
      <c r="BK1084" s="171"/>
      <c r="BL1084" s="171"/>
      <c r="BM1084" s="171"/>
      <c r="BN1084" s="171"/>
      <c r="BO1084" s="171"/>
      <c r="BP1084" s="171"/>
      <c r="BQ1084" s="171"/>
      <c r="BR1084" s="171"/>
      <c r="BS1084" s="171"/>
      <c r="BT1084" s="171"/>
      <c r="BU1084" s="171"/>
      <c r="BV1084" s="171"/>
      <c r="BW1084" s="171"/>
      <c r="BX1084" s="171"/>
      <c r="BY1084" s="171"/>
      <c r="BZ1084" s="171"/>
      <c r="CA1084" s="171"/>
      <c r="CB1084" s="171"/>
      <c r="CC1084" s="171"/>
      <c r="CD1084" s="171"/>
      <c r="CE1084" s="171"/>
      <c r="CF1084" s="171"/>
      <c r="CG1084" s="171"/>
      <c r="CH1084" s="171"/>
      <c r="CI1084" s="171"/>
      <c r="CJ1084" s="171"/>
      <c r="CK1084" s="171"/>
      <c r="CL1084" s="171"/>
      <c r="CM1084" s="171"/>
      <c r="CN1084" s="171"/>
      <c r="CO1084" s="171"/>
      <c r="CP1084" s="171"/>
      <c r="CQ1084" s="171"/>
      <c r="CR1084" s="171"/>
      <c r="CS1084" s="171"/>
      <c r="CT1084" s="171"/>
      <c r="CU1084" s="171"/>
      <c r="CV1084" s="171"/>
      <c r="CW1084" s="171"/>
      <c r="CX1084" s="171"/>
      <c r="CY1084" s="171"/>
      <c r="CZ1084" s="171"/>
      <c r="DA1084" s="171"/>
      <c r="DB1084" s="171"/>
      <c r="DC1084" s="171"/>
      <c r="DD1084" s="171"/>
      <c r="DE1084" s="171"/>
      <c r="DF1084" s="171"/>
      <c r="DG1084" s="171"/>
      <c r="DH1084" s="171"/>
      <c r="DI1084" s="171"/>
      <c r="DJ1084" s="171"/>
      <c r="DK1084" s="171"/>
      <c r="DL1084" s="171"/>
      <c r="DM1084" s="171"/>
      <c r="DN1084" s="171"/>
      <c r="DO1084" s="171"/>
      <c r="DP1084" s="171"/>
      <c r="DQ1084" s="171"/>
      <c r="DR1084" s="171"/>
      <c r="DS1084" s="171"/>
      <c r="DT1084" s="171"/>
      <c r="DU1084" s="171"/>
      <c r="DV1084" s="171"/>
      <c r="DW1084" s="171"/>
      <c r="DX1084" s="171"/>
      <c r="DY1084" s="171"/>
      <c r="DZ1084" s="171"/>
      <c r="EA1084" s="171"/>
      <c r="EB1084" s="171"/>
      <c r="EC1084" s="171"/>
      <c r="ED1084" s="171"/>
      <c r="EE1084" s="171"/>
      <c r="EF1084" s="171"/>
      <c r="EG1084" s="171"/>
      <c r="EH1084" s="171"/>
      <c r="EI1084" s="171"/>
      <c r="EJ1084" s="171"/>
      <c r="EK1084" s="171"/>
      <c r="EL1084" s="171"/>
      <c r="EM1084" s="171"/>
      <c r="EN1084" s="171"/>
    </row>
    <row r="1085" spans="43:144" ht="15" x14ac:dyDescent="0.25">
      <c r="AQ1085" s="171"/>
      <c r="AR1085"/>
      <c r="AS1085"/>
      <c r="AT1085"/>
      <c r="AU1085"/>
      <c r="AV1085"/>
      <c r="AW1085"/>
      <c r="AX1085"/>
      <c r="AY1085"/>
      <c r="AZ1085"/>
      <c r="BA1085"/>
      <c r="BB1085"/>
      <c r="BC1085"/>
      <c r="BD1085"/>
      <c r="BE1085" s="171"/>
      <c r="BF1085" s="171"/>
      <c r="BG1085" s="171"/>
      <c r="BH1085" s="171"/>
      <c r="BI1085" s="171"/>
      <c r="BJ1085" s="171"/>
      <c r="BK1085" s="171"/>
      <c r="BL1085" s="171"/>
      <c r="BM1085" s="171"/>
      <c r="BN1085" s="171"/>
      <c r="BO1085" s="171"/>
      <c r="BP1085" s="171"/>
      <c r="BQ1085" s="171"/>
      <c r="BR1085" s="171"/>
      <c r="BS1085" s="171"/>
      <c r="BT1085" s="171"/>
      <c r="BU1085" s="171"/>
      <c r="BV1085" s="171"/>
      <c r="BW1085" s="171"/>
      <c r="BX1085" s="171"/>
      <c r="BY1085" s="171"/>
      <c r="BZ1085" s="171"/>
      <c r="CA1085" s="171"/>
      <c r="CB1085" s="171"/>
      <c r="CC1085" s="171"/>
      <c r="CD1085" s="171"/>
      <c r="CE1085" s="171"/>
      <c r="CF1085" s="171"/>
      <c r="CG1085" s="171"/>
      <c r="CH1085" s="171"/>
      <c r="CI1085" s="171"/>
      <c r="CJ1085" s="171"/>
      <c r="CK1085" s="171"/>
      <c r="CL1085" s="171"/>
      <c r="CM1085" s="171"/>
      <c r="CN1085" s="171"/>
      <c r="CO1085" s="171"/>
      <c r="CP1085" s="171"/>
      <c r="CQ1085" s="171"/>
      <c r="CR1085" s="171"/>
      <c r="CS1085" s="171"/>
      <c r="CT1085" s="171"/>
      <c r="CU1085" s="171"/>
      <c r="CV1085" s="171"/>
      <c r="CW1085" s="171"/>
      <c r="CX1085" s="171"/>
      <c r="CY1085" s="171"/>
      <c r="CZ1085" s="171"/>
      <c r="DA1085" s="171"/>
      <c r="DB1085" s="171"/>
      <c r="DC1085" s="171"/>
      <c r="DD1085" s="171"/>
      <c r="DE1085" s="171"/>
      <c r="DF1085" s="171"/>
      <c r="DG1085" s="171"/>
      <c r="DH1085" s="171"/>
      <c r="DI1085" s="171"/>
      <c r="DJ1085" s="171"/>
      <c r="DK1085" s="171"/>
      <c r="DL1085" s="171"/>
      <c r="DM1085" s="171"/>
      <c r="DN1085" s="171"/>
      <c r="DO1085" s="171"/>
      <c r="DP1085" s="171"/>
      <c r="DQ1085" s="171"/>
      <c r="DR1085" s="171"/>
      <c r="DS1085" s="171"/>
      <c r="DT1085" s="171"/>
      <c r="DU1085" s="171"/>
      <c r="DV1085" s="171"/>
      <c r="DW1085" s="171"/>
      <c r="DX1085" s="171"/>
      <c r="DY1085" s="171"/>
      <c r="DZ1085" s="171"/>
      <c r="EA1085" s="171"/>
      <c r="EB1085" s="171"/>
      <c r="EC1085" s="171"/>
      <c r="ED1085" s="171"/>
      <c r="EE1085" s="171"/>
      <c r="EF1085" s="171"/>
      <c r="EG1085" s="171"/>
      <c r="EH1085" s="171"/>
      <c r="EI1085" s="171"/>
      <c r="EJ1085" s="171"/>
      <c r="EK1085" s="171"/>
      <c r="EL1085" s="171"/>
      <c r="EM1085" s="171"/>
      <c r="EN1085" s="171"/>
    </row>
    <row r="1086" spans="43:144" ht="15" x14ac:dyDescent="0.25">
      <c r="AQ1086" s="171"/>
      <c r="AR1086"/>
      <c r="AS1086"/>
      <c r="AT1086"/>
      <c r="AU1086"/>
      <c r="AV1086"/>
      <c r="AW1086"/>
      <c r="AX1086"/>
      <c r="AY1086"/>
      <c r="AZ1086"/>
      <c r="BA1086"/>
      <c r="BB1086"/>
      <c r="BC1086"/>
      <c r="BD1086"/>
      <c r="BE1086" s="171"/>
      <c r="BF1086" s="171"/>
      <c r="BG1086" s="171"/>
      <c r="BH1086" s="171"/>
      <c r="BI1086" s="171"/>
      <c r="BJ1086" s="171"/>
      <c r="BK1086" s="171"/>
      <c r="BL1086" s="171"/>
      <c r="BM1086" s="171"/>
      <c r="BN1086" s="171"/>
      <c r="BO1086" s="171"/>
      <c r="BP1086" s="171"/>
      <c r="BQ1086" s="171"/>
      <c r="BR1086" s="171"/>
      <c r="BS1086" s="171"/>
      <c r="BT1086" s="171"/>
      <c r="BU1086" s="171"/>
      <c r="BV1086" s="171"/>
      <c r="BW1086" s="171"/>
      <c r="BX1086" s="171"/>
      <c r="BY1086" s="171"/>
      <c r="BZ1086" s="171"/>
      <c r="CA1086" s="171"/>
      <c r="CB1086" s="171"/>
      <c r="CC1086" s="171"/>
      <c r="CD1086" s="171"/>
      <c r="CE1086" s="171"/>
      <c r="CF1086" s="171"/>
      <c r="CG1086" s="171"/>
      <c r="CH1086" s="171"/>
      <c r="CI1086" s="171"/>
      <c r="CJ1086" s="171"/>
      <c r="CK1086" s="171"/>
      <c r="CL1086" s="171"/>
      <c r="CM1086" s="171"/>
      <c r="CN1086" s="171"/>
      <c r="CO1086" s="171"/>
      <c r="CP1086" s="171"/>
      <c r="CQ1086" s="171"/>
      <c r="CR1086" s="171"/>
      <c r="CS1086" s="171"/>
      <c r="CT1086" s="171"/>
      <c r="CU1086" s="171"/>
      <c r="CV1086" s="171"/>
      <c r="CW1086" s="171"/>
      <c r="CX1086" s="171"/>
      <c r="CY1086" s="171"/>
      <c r="CZ1086" s="171"/>
      <c r="DA1086" s="171"/>
      <c r="DB1086" s="171"/>
      <c r="DC1086" s="171"/>
      <c r="DD1086" s="171"/>
      <c r="DE1086" s="171"/>
      <c r="DF1086" s="171"/>
      <c r="DG1086" s="171"/>
      <c r="DH1086" s="171"/>
      <c r="DI1086" s="171"/>
      <c r="DJ1086" s="171"/>
      <c r="DK1086" s="171"/>
      <c r="DL1086" s="171"/>
      <c r="DM1086" s="171"/>
      <c r="DN1086" s="171"/>
      <c r="DO1086" s="171"/>
      <c r="DP1086" s="171"/>
      <c r="DQ1086" s="171"/>
      <c r="DR1086" s="171"/>
      <c r="DS1086" s="171"/>
      <c r="DT1086" s="171"/>
      <c r="DU1086" s="171"/>
      <c r="DV1086" s="171"/>
      <c r="DW1086" s="171"/>
      <c r="DX1086" s="171"/>
      <c r="DY1086" s="171"/>
      <c r="DZ1086" s="171"/>
      <c r="EA1086" s="171"/>
      <c r="EB1086" s="171"/>
      <c r="EC1086" s="171"/>
      <c r="ED1086" s="171"/>
      <c r="EE1086" s="171"/>
      <c r="EF1086" s="171"/>
      <c r="EG1086" s="171"/>
      <c r="EH1086" s="171"/>
      <c r="EI1086" s="171"/>
      <c r="EJ1086" s="171"/>
      <c r="EK1086" s="171"/>
      <c r="EL1086" s="171"/>
      <c r="EM1086" s="171"/>
      <c r="EN1086" s="171"/>
    </row>
    <row r="1087" spans="43:144" ht="15" x14ac:dyDescent="0.25">
      <c r="AQ1087" s="171"/>
      <c r="AR1087"/>
      <c r="AS1087"/>
      <c r="AT1087"/>
      <c r="AU1087"/>
      <c r="AV1087"/>
      <c r="AW1087"/>
      <c r="AX1087"/>
      <c r="AY1087"/>
      <c r="AZ1087"/>
      <c r="BA1087"/>
      <c r="BB1087"/>
      <c r="BC1087"/>
      <c r="BD1087"/>
      <c r="BE1087" s="171"/>
      <c r="BF1087" s="171"/>
      <c r="BG1087" s="171"/>
      <c r="BH1087" s="171"/>
      <c r="BI1087" s="171"/>
      <c r="BJ1087" s="171"/>
      <c r="BK1087" s="171"/>
      <c r="BL1087" s="171"/>
      <c r="BM1087" s="171"/>
      <c r="BN1087" s="171"/>
      <c r="BO1087" s="171"/>
      <c r="BP1087" s="171"/>
      <c r="BQ1087" s="171"/>
      <c r="BR1087" s="171"/>
      <c r="BS1087" s="171"/>
      <c r="BT1087" s="171"/>
      <c r="BU1087" s="171"/>
      <c r="BV1087" s="171"/>
      <c r="BW1087" s="171"/>
      <c r="BX1087" s="171"/>
      <c r="BY1087" s="171"/>
      <c r="BZ1087" s="171"/>
      <c r="CA1087" s="171"/>
      <c r="CB1087" s="171"/>
      <c r="CC1087" s="171"/>
      <c r="CD1087" s="171"/>
      <c r="CE1087" s="171"/>
      <c r="CF1087" s="171"/>
      <c r="CG1087" s="171"/>
      <c r="CH1087" s="171"/>
      <c r="CI1087" s="171"/>
      <c r="CJ1087" s="171"/>
      <c r="CK1087" s="171"/>
      <c r="CL1087" s="171"/>
      <c r="CM1087" s="171"/>
      <c r="CN1087" s="171"/>
      <c r="CO1087" s="171"/>
      <c r="CP1087" s="171"/>
      <c r="CQ1087" s="171"/>
      <c r="CR1087" s="171"/>
      <c r="CS1087" s="171"/>
      <c r="CT1087" s="171"/>
      <c r="CU1087" s="171"/>
      <c r="CV1087" s="171"/>
      <c r="CW1087" s="171"/>
      <c r="CX1087" s="171"/>
      <c r="CY1087" s="171"/>
      <c r="CZ1087" s="171"/>
      <c r="DA1087" s="171"/>
      <c r="DB1087" s="171"/>
      <c r="DC1087" s="171"/>
      <c r="DD1087" s="171"/>
      <c r="DE1087" s="171"/>
      <c r="DF1087" s="171"/>
      <c r="DG1087" s="171"/>
      <c r="DH1087" s="171"/>
      <c r="DI1087" s="171"/>
      <c r="DJ1087" s="171"/>
      <c r="DK1087" s="171"/>
      <c r="DL1087" s="171"/>
      <c r="DM1087" s="171"/>
      <c r="DN1087" s="171"/>
      <c r="DO1087" s="171"/>
      <c r="DP1087" s="171"/>
      <c r="DQ1087" s="171"/>
      <c r="DR1087" s="171"/>
      <c r="DS1087" s="171"/>
      <c r="DT1087" s="171"/>
      <c r="DU1087" s="171"/>
      <c r="DV1087" s="171"/>
      <c r="DW1087" s="171"/>
      <c r="DX1087" s="171"/>
      <c r="DY1087" s="171"/>
      <c r="DZ1087" s="171"/>
      <c r="EA1087" s="171"/>
      <c r="EB1087" s="171"/>
      <c r="EC1087" s="171"/>
      <c r="ED1087" s="171"/>
      <c r="EE1087" s="171"/>
      <c r="EF1087" s="171"/>
      <c r="EG1087" s="171"/>
      <c r="EH1087" s="171"/>
      <c r="EI1087" s="171"/>
      <c r="EJ1087" s="171"/>
      <c r="EK1087" s="171"/>
      <c r="EL1087" s="171"/>
      <c r="EM1087" s="171"/>
      <c r="EN1087" s="171"/>
    </row>
    <row r="1088" spans="43:144" ht="15" x14ac:dyDescent="0.25">
      <c r="AQ1088" s="171"/>
      <c r="AR1088"/>
      <c r="AS1088"/>
      <c r="AT1088"/>
      <c r="AU1088"/>
      <c r="AV1088"/>
      <c r="AW1088"/>
      <c r="AX1088"/>
      <c r="AY1088"/>
      <c r="AZ1088"/>
      <c r="BA1088"/>
      <c r="BB1088"/>
      <c r="BC1088"/>
      <c r="BD1088"/>
      <c r="BE1088" s="171"/>
      <c r="BF1088" s="171"/>
      <c r="BG1088" s="171"/>
      <c r="BH1088" s="171"/>
      <c r="BI1088" s="171"/>
      <c r="BJ1088" s="171"/>
      <c r="BK1088" s="171"/>
      <c r="BL1088" s="171"/>
      <c r="BM1088" s="171"/>
      <c r="BN1088" s="171"/>
      <c r="BO1088" s="171"/>
      <c r="BP1088" s="171"/>
      <c r="BQ1088" s="171"/>
      <c r="BR1088" s="171"/>
      <c r="BS1088" s="171"/>
      <c r="BT1088" s="171"/>
      <c r="BU1088" s="171"/>
      <c r="BV1088" s="171"/>
      <c r="BW1088" s="171"/>
      <c r="BX1088" s="171"/>
      <c r="BY1088" s="171"/>
      <c r="BZ1088" s="171"/>
      <c r="CA1088" s="171"/>
      <c r="CB1088" s="171"/>
      <c r="CC1088" s="171"/>
      <c r="CD1088" s="171"/>
      <c r="CE1088" s="171"/>
      <c r="CF1088" s="171"/>
      <c r="CG1088" s="171"/>
      <c r="CH1088" s="171"/>
      <c r="CI1088" s="171"/>
      <c r="CJ1088" s="171"/>
      <c r="CK1088" s="171"/>
      <c r="CL1088" s="171"/>
      <c r="CM1088" s="171"/>
      <c r="CN1088" s="171"/>
      <c r="CO1088" s="171"/>
      <c r="CP1088" s="171"/>
      <c r="CQ1088" s="171"/>
      <c r="CR1088" s="171"/>
      <c r="CS1088" s="171"/>
      <c r="CT1088" s="171"/>
      <c r="CU1088" s="171"/>
      <c r="CV1088" s="171"/>
      <c r="CW1088" s="171"/>
      <c r="CX1088" s="171"/>
      <c r="CY1088" s="171"/>
      <c r="CZ1088" s="171"/>
      <c r="DA1088" s="171"/>
      <c r="DB1088" s="171"/>
      <c r="DC1088" s="171"/>
      <c r="DD1088" s="171"/>
      <c r="DE1088" s="171"/>
      <c r="DF1088" s="171"/>
      <c r="DG1088" s="171"/>
      <c r="DH1088" s="171"/>
      <c r="DI1088" s="171"/>
      <c r="DJ1088" s="171"/>
      <c r="DK1088" s="171"/>
      <c r="DL1088" s="171"/>
      <c r="DM1088" s="171"/>
      <c r="DN1088" s="171"/>
      <c r="DO1088" s="171"/>
      <c r="DP1088" s="171"/>
      <c r="DQ1088" s="171"/>
      <c r="DR1088" s="171"/>
      <c r="DS1088" s="171"/>
      <c r="DT1088" s="171"/>
      <c r="DU1088" s="171"/>
      <c r="DV1088" s="171"/>
      <c r="DW1088" s="171"/>
      <c r="DX1088" s="171"/>
      <c r="DY1088" s="171"/>
      <c r="DZ1088" s="171"/>
      <c r="EA1088" s="171"/>
      <c r="EB1088" s="171"/>
      <c r="EC1088" s="171"/>
      <c r="ED1088" s="171"/>
      <c r="EE1088" s="171"/>
      <c r="EF1088" s="171"/>
      <c r="EG1088" s="171"/>
      <c r="EH1088" s="171"/>
      <c r="EI1088" s="171"/>
      <c r="EJ1088" s="171"/>
      <c r="EK1088" s="171"/>
      <c r="EL1088" s="171"/>
      <c r="EM1088" s="171"/>
      <c r="EN1088" s="171"/>
    </row>
    <row r="1089" spans="43:144" ht="15" x14ac:dyDescent="0.25">
      <c r="AQ1089" s="171"/>
      <c r="AR1089"/>
      <c r="AS1089"/>
      <c r="AT1089"/>
      <c r="AU1089"/>
      <c r="AV1089"/>
      <c r="AW1089"/>
      <c r="AX1089"/>
      <c r="AY1089"/>
      <c r="AZ1089"/>
      <c r="BA1089"/>
      <c r="BB1089"/>
      <c r="BC1089"/>
      <c r="BD1089"/>
      <c r="BE1089" s="171"/>
      <c r="BF1089" s="171"/>
      <c r="BG1089" s="171"/>
      <c r="BH1089" s="171"/>
      <c r="BI1089" s="171"/>
      <c r="BJ1089" s="171"/>
      <c r="BK1089" s="171"/>
      <c r="BL1089" s="171"/>
      <c r="BM1089" s="171"/>
      <c r="BN1089" s="171"/>
      <c r="BO1089" s="171"/>
      <c r="BP1089" s="171"/>
      <c r="BQ1089" s="171"/>
      <c r="BR1089" s="171"/>
      <c r="BS1089" s="171"/>
      <c r="BT1089" s="171"/>
      <c r="BU1089" s="171"/>
      <c r="BV1089" s="171"/>
      <c r="BW1089" s="171"/>
      <c r="BX1089" s="171"/>
      <c r="BY1089" s="171"/>
      <c r="BZ1089" s="171"/>
      <c r="CA1089" s="171"/>
      <c r="CB1089" s="171"/>
      <c r="CC1089" s="171"/>
      <c r="CD1089" s="171"/>
      <c r="CE1089" s="171"/>
      <c r="CF1089" s="171"/>
      <c r="CG1089" s="171"/>
      <c r="CH1089" s="171"/>
      <c r="CI1089" s="171"/>
      <c r="CJ1089" s="171"/>
      <c r="CK1089" s="171"/>
      <c r="CL1089" s="171"/>
      <c r="CM1089" s="171"/>
      <c r="CN1089" s="171"/>
      <c r="CO1089" s="171"/>
      <c r="CP1089" s="171"/>
      <c r="CQ1089" s="171"/>
      <c r="CR1089" s="171"/>
      <c r="CS1089" s="171"/>
      <c r="CT1089" s="171"/>
      <c r="CU1089" s="171"/>
      <c r="CV1089" s="171"/>
      <c r="CW1089" s="171"/>
      <c r="CX1089" s="171"/>
      <c r="CY1089" s="171"/>
      <c r="CZ1089" s="171"/>
      <c r="DA1089" s="171"/>
      <c r="DB1089" s="171"/>
      <c r="DC1089" s="171"/>
      <c r="DD1089" s="171"/>
      <c r="DE1089" s="171"/>
      <c r="DF1089" s="171"/>
      <c r="DG1089" s="171"/>
      <c r="DH1089" s="171"/>
      <c r="DI1089" s="171"/>
      <c r="DJ1089" s="171"/>
      <c r="DK1089" s="171"/>
      <c r="DL1089" s="171"/>
      <c r="DM1089" s="171"/>
      <c r="DN1089" s="171"/>
      <c r="DO1089" s="171"/>
      <c r="DP1089" s="171"/>
      <c r="DQ1089" s="171"/>
      <c r="DR1089" s="171"/>
      <c r="DS1089" s="171"/>
      <c r="DT1089" s="171"/>
      <c r="DU1089" s="171"/>
      <c r="DV1089" s="171"/>
      <c r="DW1089" s="171"/>
      <c r="DX1089" s="171"/>
      <c r="DY1089" s="171"/>
      <c r="DZ1089" s="171"/>
      <c r="EA1089" s="171"/>
      <c r="EB1089" s="171"/>
      <c r="EC1089" s="171"/>
      <c r="ED1089" s="171"/>
      <c r="EE1089" s="171"/>
      <c r="EF1089" s="171"/>
      <c r="EG1089" s="171"/>
      <c r="EH1089" s="171"/>
      <c r="EI1089" s="171"/>
      <c r="EJ1089" s="171"/>
      <c r="EK1089" s="171"/>
      <c r="EL1089" s="171"/>
      <c r="EM1089" s="171"/>
      <c r="EN1089" s="171"/>
    </row>
    <row r="1090" spans="43:144" ht="15" x14ac:dyDescent="0.25">
      <c r="AQ1090" s="171"/>
      <c r="AR1090"/>
      <c r="AS1090"/>
      <c r="AT1090"/>
      <c r="AU1090"/>
      <c r="AV1090"/>
      <c r="AW1090"/>
      <c r="AX1090"/>
      <c r="AY1090"/>
      <c r="AZ1090"/>
      <c r="BA1090"/>
      <c r="BB1090"/>
      <c r="BC1090"/>
      <c r="BD1090"/>
      <c r="BE1090" s="171"/>
      <c r="BF1090" s="171"/>
      <c r="BG1090" s="171"/>
      <c r="BH1090" s="171"/>
      <c r="BI1090" s="171"/>
      <c r="BJ1090" s="171"/>
      <c r="BK1090" s="171"/>
      <c r="BL1090" s="171"/>
      <c r="BM1090" s="171"/>
      <c r="BN1090" s="171"/>
      <c r="BO1090" s="171"/>
      <c r="BP1090" s="171"/>
      <c r="BQ1090" s="171"/>
      <c r="BR1090" s="171"/>
      <c r="BS1090" s="171"/>
      <c r="BT1090" s="171"/>
      <c r="BU1090" s="171"/>
      <c r="BV1090" s="171"/>
      <c r="BW1090" s="171"/>
      <c r="BX1090" s="171"/>
      <c r="BY1090" s="171"/>
      <c r="BZ1090" s="171"/>
      <c r="CA1090" s="171"/>
      <c r="CB1090" s="171"/>
      <c r="CC1090" s="171"/>
      <c r="CD1090" s="171"/>
      <c r="CE1090" s="171"/>
      <c r="CF1090" s="171"/>
      <c r="CG1090" s="171"/>
      <c r="CH1090" s="171"/>
      <c r="CI1090" s="171"/>
      <c r="CJ1090" s="171"/>
      <c r="CK1090" s="171"/>
      <c r="CL1090" s="171"/>
      <c r="CM1090" s="171"/>
      <c r="CN1090" s="171"/>
      <c r="CO1090" s="171"/>
      <c r="CP1090" s="171"/>
      <c r="CQ1090" s="171"/>
      <c r="CR1090" s="171"/>
      <c r="CS1090" s="171"/>
      <c r="CT1090" s="171"/>
      <c r="CU1090" s="171"/>
      <c r="CV1090" s="171"/>
      <c r="CW1090" s="171"/>
      <c r="CX1090" s="171"/>
      <c r="CY1090" s="171"/>
      <c r="CZ1090" s="171"/>
      <c r="DA1090" s="171"/>
      <c r="DB1090" s="171"/>
      <c r="DC1090" s="171"/>
      <c r="DD1090" s="171"/>
      <c r="DE1090" s="171"/>
      <c r="DF1090" s="171"/>
      <c r="DG1090" s="171"/>
      <c r="DH1090" s="171"/>
      <c r="DI1090" s="171"/>
      <c r="DJ1090" s="171"/>
      <c r="DK1090" s="171"/>
      <c r="DL1090" s="171"/>
      <c r="DM1090" s="171"/>
      <c r="DN1090" s="171"/>
      <c r="DO1090" s="171"/>
      <c r="DP1090" s="171"/>
      <c r="DQ1090" s="171"/>
      <c r="DR1090" s="171"/>
      <c r="DS1090" s="171"/>
      <c r="DT1090" s="171"/>
      <c r="DU1090" s="171"/>
      <c r="DV1090" s="171"/>
      <c r="DW1090" s="171"/>
      <c r="DX1090" s="171"/>
      <c r="DY1090" s="171"/>
      <c r="DZ1090" s="171"/>
      <c r="EA1090" s="171"/>
      <c r="EB1090" s="171"/>
      <c r="EC1090" s="171"/>
      <c r="ED1090" s="171"/>
      <c r="EE1090" s="171"/>
      <c r="EF1090" s="171"/>
      <c r="EG1090" s="171"/>
      <c r="EH1090" s="171"/>
      <c r="EI1090" s="171"/>
      <c r="EJ1090" s="171"/>
      <c r="EK1090" s="171"/>
      <c r="EL1090" s="171"/>
      <c r="EM1090" s="171"/>
      <c r="EN1090" s="171"/>
    </row>
    <row r="1091" spans="43:144" ht="15" x14ac:dyDescent="0.25">
      <c r="AQ1091" s="171"/>
      <c r="AR1091"/>
      <c r="AS1091"/>
      <c r="AT1091"/>
      <c r="AU1091"/>
      <c r="AV1091"/>
      <c r="AW1091"/>
      <c r="AX1091"/>
      <c r="AY1091"/>
      <c r="AZ1091"/>
      <c r="BA1091"/>
      <c r="BB1091"/>
      <c r="BC1091"/>
      <c r="BD1091"/>
      <c r="BE1091" s="171"/>
      <c r="BF1091" s="171"/>
      <c r="BG1091" s="171"/>
      <c r="BH1091" s="171"/>
      <c r="BI1091" s="171"/>
      <c r="BJ1091" s="171"/>
      <c r="BK1091" s="171"/>
      <c r="BL1091" s="171"/>
      <c r="BM1091" s="171"/>
      <c r="BN1091" s="171"/>
      <c r="BO1091" s="171"/>
      <c r="BP1091" s="171"/>
      <c r="BQ1091" s="171"/>
      <c r="BR1091" s="171"/>
      <c r="BS1091" s="171"/>
      <c r="BT1091" s="171"/>
      <c r="BU1091" s="171"/>
      <c r="BV1091" s="171"/>
      <c r="BW1091" s="171"/>
      <c r="BX1091" s="171"/>
      <c r="BY1091" s="171"/>
      <c r="BZ1091" s="171"/>
      <c r="CA1091" s="171"/>
      <c r="CB1091" s="171"/>
      <c r="CC1091" s="171"/>
      <c r="CD1091" s="171"/>
      <c r="CE1091" s="171"/>
      <c r="CF1091" s="171"/>
      <c r="CG1091" s="171"/>
      <c r="CH1091" s="171"/>
      <c r="CI1091" s="171"/>
      <c r="CJ1091" s="171"/>
      <c r="CK1091" s="171"/>
      <c r="CL1091" s="171"/>
      <c r="CM1091" s="171"/>
      <c r="CN1091" s="171"/>
      <c r="CO1091" s="171"/>
      <c r="CP1091" s="171"/>
      <c r="CQ1091" s="171"/>
      <c r="CR1091" s="171"/>
      <c r="CS1091" s="171"/>
      <c r="CT1091" s="171"/>
      <c r="CU1091" s="171"/>
      <c r="CV1091" s="171"/>
      <c r="CW1091" s="171"/>
      <c r="CX1091" s="171"/>
      <c r="CY1091" s="171"/>
      <c r="CZ1091" s="171"/>
      <c r="DA1091" s="171"/>
      <c r="DB1091" s="171"/>
      <c r="DC1091" s="171"/>
      <c r="DD1091" s="171"/>
      <c r="DE1091" s="171"/>
      <c r="DF1091" s="171"/>
      <c r="DG1091" s="171"/>
      <c r="DH1091" s="171"/>
      <c r="DI1091" s="171"/>
      <c r="DJ1091" s="171"/>
      <c r="DK1091" s="171"/>
      <c r="DL1091" s="171"/>
      <c r="DM1091" s="171"/>
      <c r="DN1091" s="171"/>
      <c r="DO1091" s="171"/>
      <c r="DP1091" s="171"/>
      <c r="DQ1091" s="171"/>
      <c r="DR1091" s="171"/>
      <c r="DS1091" s="171"/>
      <c r="DT1091" s="171"/>
      <c r="DU1091" s="171"/>
      <c r="DV1091" s="171"/>
      <c r="DW1091" s="171"/>
      <c r="DX1091" s="171"/>
      <c r="DY1091" s="171"/>
      <c r="DZ1091" s="171"/>
      <c r="EA1091" s="171"/>
      <c r="EB1091" s="171"/>
      <c r="EC1091" s="171"/>
      <c r="ED1091" s="171"/>
      <c r="EE1091" s="171"/>
      <c r="EF1091" s="171"/>
      <c r="EG1091" s="171"/>
      <c r="EH1091" s="171"/>
      <c r="EI1091" s="171"/>
      <c r="EJ1091" s="171"/>
      <c r="EK1091" s="171"/>
      <c r="EL1091" s="171"/>
      <c r="EM1091" s="171"/>
      <c r="EN1091" s="171"/>
    </row>
    <row r="1092" spans="43:144" ht="15" x14ac:dyDescent="0.25">
      <c r="AQ1092" s="171"/>
      <c r="AR1092"/>
      <c r="AS1092"/>
      <c r="AT1092"/>
      <c r="AU1092"/>
      <c r="AV1092"/>
      <c r="AW1092"/>
      <c r="AX1092"/>
      <c r="AY1092"/>
      <c r="AZ1092"/>
      <c r="BA1092"/>
      <c r="BB1092"/>
      <c r="BC1092"/>
      <c r="BD1092"/>
      <c r="BE1092" s="171"/>
      <c r="BF1092" s="171"/>
      <c r="BG1092" s="171"/>
      <c r="BH1092" s="171"/>
      <c r="BI1092" s="171"/>
      <c r="BJ1092" s="171"/>
      <c r="BK1092" s="171"/>
      <c r="BL1092" s="171"/>
      <c r="BM1092" s="171"/>
      <c r="BN1092" s="171"/>
      <c r="BO1092" s="171"/>
      <c r="BP1092" s="171"/>
      <c r="BQ1092" s="171"/>
      <c r="BR1092" s="171"/>
      <c r="BS1092" s="171"/>
      <c r="BT1092" s="171"/>
      <c r="BU1092" s="171"/>
      <c r="BV1092" s="171"/>
      <c r="BW1092" s="171"/>
      <c r="BX1092" s="171"/>
      <c r="BY1092" s="171"/>
      <c r="BZ1092" s="171"/>
      <c r="CA1092" s="171"/>
      <c r="CB1092" s="171"/>
      <c r="CC1092" s="171"/>
      <c r="CD1092" s="171"/>
      <c r="CE1092" s="171"/>
      <c r="CF1092" s="171"/>
      <c r="CG1092" s="171"/>
      <c r="CH1092" s="171"/>
      <c r="CI1092" s="171"/>
      <c r="CJ1092" s="171"/>
      <c r="CK1092" s="171"/>
      <c r="CL1092" s="171"/>
      <c r="CM1092" s="171"/>
      <c r="CN1092" s="171"/>
      <c r="CO1092" s="171"/>
      <c r="CP1092" s="171"/>
      <c r="CQ1092" s="171"/>
      <c r="CR1092" s="171"/>
      <c r="CS1092" s="171"/>
      <c r="CT1092" s="171"/>
      <c r="CU1092" s="171"/>
      <c r="CV1092" s="171"/>
      <c r="CW1092" s="171"/>
      <c r="CX1092" s="171"/>
      <c r="CY1092" s="171"/>
      <c r="CZ1092" s="171"/>
      <c r="DA1092" s="171"/>
      <c r="DB1092" s="171"/>
      <c r="DC1092" s="171"/>
      <c r="DD1092" s="171"/>
      <c r="DE1092" s="171"/>
      <c r="DF1092" s="171"/>
      <c r="DG1092" s="171"/>
      <c r="DH1092" s="171"/>
      <c r="DI1092" s="171"/>
      <c r="DJ1092" s="171"/>
      <c r="DK1092" s="171"/>
      <c r="DL1092" s="171"/>
      <c r="DM1092" s="171"/>
      <c r="DN1092" s="171"/>
      <c r="DO1092" s="171"/>
      <c r="DP1092" s="171"/>
      <c r="DQ1092" s="171"/>
      <c r="DR1092" s="171"/>
      <c r="DS1092" s="171"/>
      <c r="DT1092" s="171"/>
      <c r="DU1092" s="171"/>
      <c r="DV1092" s="171"/>
      <c r="DW1092" s="171"/>
      <c r="DX1092" s="171"/>
      <c r="DY1092" s="171"/>
      <c r="DZ1092" s="171"/>
      <c r="EA1092" s="171"/>
      <c r="EB1092" s="171"/>
      <c r="EC1092" s="171"/>
      <c r="ED1092" s="171"/>
      <c r="EE1092" s="171"/>
      <c r="EF1092" s="171"/>
      <c r="EG1092" s="171"/>
      <c r="EH1092" s="171"/>
      <c r="EI1092" s="171"/>
      <c r="EJ1092" s="171"/>
      <c r="EK1092" s="171"/>
      <c r="EL1092" s="171"/>
      <c r="EM1092" s="171"/>
      <c r="EN1092" s="171"/>
    </row>
    <row r="1093" spans="43:144" ht="15" x14ac:dyDescent="0.25">
      <c r="AQ1093" s="171"/>
      <c r="AR1093"/>
      <c r="AS1093"/>
      <c r="AT1093"/>
      <c r="AU1093"/>
      <c r="AV1093"/>
      <c r="AW1093"/>
      <c r="AX1093"/>
      <c r="AY1093"/>
      <c r="AZ1093"/>
      <c r="BA1093"/>
      <c r="BB1093"/>
      <c r="BC1093"/>
      <c r="BD1093"/>
      <c r="BE1093" s="171"/>
      <c r="BF1093" s="171"/>
      <c r="BG1093" s="171"/>
      <c r="BH1093" s="171"/>
      <c r="BI1093" s="171"/>
      <c r="BJ1093" s="171"/>
      <c r="BK1093" s="171"/>
      <c r="BL1093" s="171"/>
      <c r="BM1093" s="171"/>
      <c r="BN1093" s="171"/>
      <c r="BO1093" s="171"/>
      <c r="BP1093" s="171"/>
      <c r="BQ1093" s="171"/>
      <c r="BR1093" s="171"/>
      <c r="BS1093" s="171"/>
      <c r="BT1093" s="171"/>
      <c r="BU1093" s="171"/>
      <c r="BV1093" s="171"/>
      <c r="BW1093" s="171"/>
      <c r="BX1093" s="171"/>
      <c r="BY1093" s="171"/>
      <c r="BZ1093" s="171"/>
      <c r="CA1093" s="171"/>
      <c r="CB1093" s="171"/>
      <c r="CC1093" s="171"/>
      <c r="CD1093" s="171"/>
      <c r="CE1093" s="171"/>
      <c r="CF1093" s="171"/>
      <c r="CG1093" s="171"/>
      <c r="CH1093" s="171"/>
      <c r="CI1093" s="171"/>
      <c r="CJ1093" s="171"/>
      <c r="CK1093" s="171"/>
      <c r="CL1093" s="171"/>
      <c r="CM1093" s="171"/>
      <c r="CN1093" s="171"/>
      <c r="CO1093" s="171"/>
      <c r="CP1093" s="171"/>
      <c r="CQ1093" s="171"/>
      <c r="CR1093" s="171"/>
      <c r="CS1093" s="171"/>
      <c r="CT1093" s="171"/>
      <c r="CU1093" s="171"/>
      <c r="CV1093" s="171"/>
      <c r="CW1093" s="171"/>
      <c r="CX1093" s="171"/>
      <c r="CY1093" s="171"/>
      <c r="CZ1093" s="171"/>
      <c r="DA1093" s="171"/>
      <c r="DB1093" s="171"/>
      <c r="DC1093" s="171"/>
      <c r="DD1093" s="171"/>
      <c r="DE1093" s="171"/>
      <c r="DF1093" s="171"/>
      <c r="DG1093" s="171"/>
      <c r="DH1093" s="171"/>
      <c r="DI1093" s="171"/>
      <c r="DJ1093" s="171"/>
      <c r="DK1093" s="171"/>
      <c r="DL1093" s="171"/>
      <c r="DM1093" s="171"/>
      <c r="DN1093" s="171"/>
      <c r="DO1093" s="171"/>
      <c r="DP1093" s="171"/>
      <c r="DQ1093" s="171"/>
      <c r="DR1093" s="171"/>
      <c r="DS1093" s="171"/>
      <c r="DT1093" s="171"/>
      <c r="DU1093" s="171"/>
      <c r="DV1093" s="171"/>
      <c r="DW1093" s="171"/>
      <c r="DX1093" s="171"/>
      <c r="DY1093" s="171"/>
      <c r="DZ1093" s="171"/>
      <c r="EA1093" s="171"/>
      <c r="EB1093" s="171"/>
      <c r="EC1093" s="171"/>
      <c r="ED1093" s="171"/>
      <c r="EE1093" s="171"/>
      <c r="EF1093" s="171"/>
      <c r="EG1093" s="171"/>
      <c r="EH1093" s="171"/>
      <c r="EI1093" s="171"/>
      <c r="EJ1093" s="171"/>
      <c r="EK1093" s="171"/>
      <c r="EL1093" s="171"/>
      <c r="EM1093" s="171"/>
      <c r="EN1093" s="171"/>
    </row>
    <row r="1094" spans="43:144" ht="15" x14ac:dyDescent="0.25">
      <c r="AQ1094" s="171"/>
      <c r="AR1094"/>
      <c r="AS1094"/>
      <c r="AT1094"/>
      <c r="AU1094"/>
      <c r="AV1094"/>
      <c r="AW1094"/>
      <c r="AX1094"/>
      <c r="AY1094"/>
      <c r="AZ1094"/>
      <c r="BA1094"/>
      <c r="BB1094"/>
      <c r="BC1094"/>
      <c r="BD1094"/>
      <c r="BE1094" s="171"/>
      <c r="BF1094" s="171"/>
      <c r="BG1094" s="171"/>
      <c r="BH1094" s="171"/>
      <c r="BI1094" s="171"/>
      <c r="BJ1094" s="171"/>
      <c r="BK1094" s="171"/>
      <c r="BL1094" s="171"/>
      <c r="BM1094" s="171"/>
      <c r="BN1094" s="171"/>
      <c r="BO1094" s="171"/>
      <c r="BP1094" s="171"/>
      <c r="BQ1094" s="171"/>
      <c r="BR1094" s="171"/>
      <c r="BS1094" s="171"/>
      <c r="BT1094" s="171"/>
      <c r="BU1094" s="171"/>
      <c r="BV1094" s="171"/>
      <c r="BW1094" s="171"/>
      <c r="BX1094" s="171"/>
      <c r="BY1094" s="171"/>
      <c r="BZ1094" s="171"/>
      <c r="CA1094" s="171"/>
      <c r="CB1094" s="171"/>
      <c r="CC1094" s="171"/>
      <c r="CD1094" s="171"/>
      <c r="CE1094" s="171"/>
      <c r="CF1094" s="171"/>
      <c r="CG1094" s="171"/>
      <c r="CH1094" s="171"/>
      <c r="CI1094" s="171"/>
      <c r="CJ1094" s="171"/>
      <c r="CK1094" s="171"/>
      <c r="CL1094" s="171"/>
      <c r="CM1094" s="171"/>
      <c r="CN1094" s="171"/>
      <c r="CO1094" s="171"/>
      <c r="CP1094" s="171"/>
      <c r="CQ1094" s="171"/>
      <c r="CR1094" s="171"/>
      <c r="CS1094" s="171"/>
      <c r="CT1094" s="171"/>
      <c r="CU1094" s="171"/>
      <c r="CV1094" s="171"/>
      <c r="CW1094" s="171"/>
      <c r="CX1094" s="171"/>
      <c r="CY1094" s="171"/>
      <c r="CZ1094" s="171"/>
      <c r="DA1094" s="171"/>
      <c r="DB1094" s="171"/>
      <c r="DC1094" s="171"/>
      <c r="DD1094" s="171"/>
      <c r="DE1094" s="171"/>
      <c r="DF1094" s="171"/>
      <c r="DG1094" s="171"/>
      <c r="DH1094" s="171"/>
      <c r="DI1094" s="171"/>
      <c r="DJ1094" s="171"/>
      <c r="DK1094" s="171"/>
      <c r="DL1094" s="171"/>
      <c r="DM1094" s="171"/>
      <c r="DN1094" s="171"/>
      <c r="DO1094" s="171"/>
      <c r="DP1094" s="171"/>
      <c r="DQ1094" s="171"/>
      <c r="DR1094" s="171"/>
      <c r="DS1094" s="171"/>
      <c r="DT1094" s="171"/>
      <c r="DU1094" s="171"/>
      <c r="DV1094" s="171"/>
      <c r="DW1094" s="171"/>
      <c r="DX1094" s="171"/>
      <c r="DY1094" s="171"/>
      <c r="DZ1094" s="171"/>
      <c r="EA1094" s="171"/>
      <c r="EB1094" s="171"/>
      <c r="EC1094" s="171"/>
      <c r="ED1094" s="171"/>
      <c r="EE1094" s="171"/>
      <c r="EF1094" s="171"/>
      <c r="EG1094" s="171"/>
      <c r="EH1094" s="171"/>
      <c r="EI1094" s="171"/>
      <c r="EJ1094" s="171"/>
      <c r="EK1094" s="171"/>
      <c r="EL1094" s="171"/>
      <c r="EM1094" s="171"/>
      <c r="EN1094" s="171"/>
    </row>
    <row r="1095" spans="43:144" ht="15" x14ac:dyDescent="0.25">
      <c r="AQ1095" s="171"/>
      <c r="AR1095"/>
      <c r="AS1095"/>
      <c r="AT1095"/>
      <c r="AU1095"/>
      <c r="AV1095"/>
      <c r="AW1095"/>
      <c r="AX1095"/>
      <c r="AY1095"/>
      <c r="AZ1095"/>
      <c r="BA1095"/>
      <c r="BB1095"/>
      <c r="BC1095"/>
      <c r="BD1095"/>
      <c r="BE1095" s="171"/>
      <c r="BF1095" s="171"/>
      <c r="BG1095" s="171"/>
      <c r="BH1095" s="171"/>
      <c r="BI1095" s="171"/>
      <c r="BJ1095" s="171"/>
      <c r="BK1095" s="171"/>
      <c r="BL1095" s="171"/>
      <c r="BM1095" s="171"/>
      <c r="BN1095" s="171"/>
      <c r="BO1095" s="171"/>
      <c r="BP1095" s="171"/>
      <c r="BQ1095" s="171"/>
      <c r="BR1095" s="171"/>
      <c r="BS1095" s="171"/>
      <c r="BT1095" s="171"/>
      <c r="BU1095" s="171"/>
      <c r="BV1095" s="171"/>
      <c r="BW1095" s="171"/>
      <c r="BX1095" s="171"/>
      <c r="BY1095" s="171"/>
      <c r="BZ1095" s="171"/>
      <c r="CA1095" s="171"/>
      <c r="CB1095" s="171"/>
      <c r="CC1095" s="171"/>
      <c r="CD1095" s="171"/>
      <c r="CE1095" s="171"/>
      <c r="CF1095" s="171"/>
      <c r="CG1095" s="171"/>
      <c r="CH1095" s="171"/>
      <c r="CI1095" s="171"/>
      <c r="CJ1095" s="171"/>
      <c r="CK1095" s="171"/>
      <c r="CL1095" s="171"/>
      <c r="CM1095" s="171"/>
      <c r="CN1095" s="171"/>
      <c r="CO1095" s="171"/>
      <c r="CP1095" s="171"/>
      <c r="CQ1095" s="171"/>
      <c r="CR1095" s="171"/>
      <c r="CS1095" s="171"/>
      <c r="CT1095" s="171"/>
      <c r="CU1095" s="171"/>
      <c r="CV1095" s="171"/>
      <c r="CW1095" s="171"/>
      <c r="CX1095" s="171"/>
      <c r="CY1095" s="171"/>
      <c r="CZ1095" s="171"/>
      <c r="DA1095" s="171"/>
      <c r="DB1095" s="171"/>
      <c r="DC1095" s="171"/>
      <c r="DD1095" s="171"/>
      <c r="DE1095" s="171"/>
      <c r="DF1095" s="171"/>
      <c r="DG1095" s="171"/>
      <c r="DH1095" s="171"/>
      <c r="DI1095" s="171"/>
      <c r="DJ1095" s="171"/>
      <c r="DK1095" s="171"/>
      <c r="DL1095" s="171"/>
      <c r="DM1095" s="171"/>
      <c r="DN1095" s="171"/>
      <c r="DO1095" s="171"/>
      <c r="DP1095" s="171"/>
      <c r="DQ1095" s="171"/>
      <c r="DR1095" s="171"/>
      <c r="DS1095" s="171"/>
      <c r="DT1095" s="171"/>
      <c r="DU1095" s="171"/>
      <c r="DV1095" s="171"/>
      <c r="DW1095" s="171"/>
      <c r="DX1095" s="171"/>
      <c r="DY1095" s="171"/>
      <c r="DZ1095" s="171"/>
      <c r="EA1095" s="171"/>
      <c r="EB1095" s="171"/>
      <c r="EC1095" s="171"/>
      <c r="ED1095" s="171"/>
      <c r="EE1095" s="171"/>
      <c r="EF1095" s="171"/>
      <c r="EG1095" s="171"/>
      <c r="EH1095" s="171"/>
      <c r="EI1095" s="171"/>
      <c r="EJ1095" s="171"/>
      <c r="EK1095" s="171"/>
      <c r="EL1095" s="171"/>
      <c r="EM1095" s="171"/>
      <c r="EN1095" s="171"/>
    </row>
    <row r="1096" spans="43:144" ht="15" x14ac:dyDescent="0.25">
      <c r="AQ1096" s="171"/>
      <c r="AR1096"/>
      <c r="AS1096"/>
      <c r="AT1096"/>
      <c r="AU1096"/>
      <c r="AV1096"/>
      <c r="AW1096"/>
      <c r="AX1096"/>
      <c r="AY1096"/>
      <c r="AZ1096"/>
      <c r="BA1096"/>
      <c r="BB1096"/>
      <c r="BC1096"/>
      <c r="BD1096"/>
      <c r="BE1096" s="171"/>
      <c r="BF1096" s="171"/>
      <c r="BG1096" s="171"/>
      <c r="BH1096" s="171"/>
      <c r="BI1096" s="171"/>
      <c r="BJ1096" s="171"/>
      <c r="BK1096" s="171"/>
      <c r="BL1096" s="171"/>
      <c r="BM1096" s="171"/>
      <c r="BN1096" s="171"/>
      <c r="BO1096" s="171"/>
      <c r="BP1096" s="171"/>
      <c r="BQ1096" s="171"/>
      <c r="BR1096" s="171"/>
      <c r="BS1096" s="171"/>
      <c r="BT1096" s="171"/>
      <c r="BU1096" s="171"/>
      <c r="BV1096" s="171"/>
      <c r="BW1096" s="171"/>
      <c r="BX1096" s="171"/>
      <c r="BY1096" s="171"/>
      <c r="BZ1096" s="171"/>
      <c r="CA1096" s="171"/>
      <c r="CB1096" s="171"/>
      <c r="CC1096" s="171"/>
      <c r="CD1096" s="171"/>
      <c r="CE1096" s="171"/>
      <c r="CF1096" s="171"/>
      <c r="CG1096" s="171"/>
      <c r="CH1096" s="171"/>
      <c r="CI1096" s="171"/>
      <c r="CJ1096" s="171"/>
      <c r="CK1096" s="171"/>
      <c r="CL1096" s="171"/>
      <c r="CM1096" s="171"/>
      <c r="CN1096" s="171"/>
      <c r="CO1096" s="171"/>
      <c r="CP1096" s="171"/>
      <c r="CQ1096" s="171"/>
      <c r="CR1096" s="171"/>
      <c r="CS1096" s="171"/>
      <c r="CT1096" s="171"/>
      <c r="CU1096" s="171"/>
      <c r="CV1096" s="171"/>
      <c r="CW1096" s="171"/>
      <c r="CX1096" s="171"/>
      <c r="CY1096" s="171"/>
      <c r="CZ1096" s="171"/>
      <c r="DA1096" s="171"/>
      <c r="DB1096" s="171"/>
      <c r="DC1096" s="171"/>
      <c r="DD1096" s="171"/>
      <c r="DE1096" s="171"/>
      <c r="DF1096" s="171"/>
      <c r="DG1096" s="171"/>
      <c r="DH1096" s="171"/>
      <c r="DI1096" s="171"/>
      <c r="DJ1096" s="171"/>
      <c r="DK1096" s="171"/>
      <c r="DL1096" s="171"/>
      <c r="DM1096" s="171"/>
      <c r="DN1096" s="171"/>
      <c r="DO1096" s="171"/>
      <c r="DP1096" s="171"/>
      <c r="DQ1096" s="171"/>
      <c r="DR1096" s="171"/>
      <c r="DS1096" s="171"/>
      <c r="DT1096" s="171"/>
      <c r="DU1096" s="171"/>
      <c r="DV1096" s="171"/>
      <c r="DW1096" s="171"/>
      <c r="DX1096" s="171"/>
      <c r="DY1096" s="171"/>
      <c r="DZ1096" s="171"/>
      <c r="EA1096" s="171"/>
      <c r="EB1096" s="171"/>
      <c r="EC1096" s="171"/>
      <c r="ED1096" s="171"/>
      <c r="EE1096" s="171"/>
      <c r="EF1096" s="171"/>
      <c r="EG1096" s="171"/>
      <c r="EH1096" s="171"/>
      <c r="EI1096" s="171"/>
      <c r="EJ1096" s="171"/>
      <c r="EK1096" s="171"/>
      <c r="EL1096" s="171"/>
      <c r="EM1096" s="171"/>
      <c r="EN1096" s="171"/>
    </row>
    <row r="1097" spans="43:144" ht="15" x14ac:dyDescent="0.25">
      <c r="AQ1097" s="171"/>
      <c r="AR1097"/>
      <c r="AS1097"/>
      <c r="AT1097"/>
      <c r="AU1097"/>
      <c r="AV1097"/>
      <c r="AW1097"/>
      <c r="AX1097"/>
      <c r="AY1097"/>
      <c r="AZ1097"/>
      <c r="BA1097"/>
      <c r="BB1097"/>
      <c r="BC1097"/>
      <c r="BD1097"/>
      <c r="BE1097" s="171"/>
      <c r="BF1097" s="171"/>
      <c r="BG1097" s="171"/>
      <c r="BH1097" s="171"/>
      <c r="BI1097" s="171"/>
      <c r="BJ1097" s="171"/>
      <c r="BK1097" s="171"/>
      <c r="BL1097" s="171"/>
      <c r="BM1097" s="171"/>
      <c r="BN1097" s="171"/>
      <c r="BO1097" s="171"/>
      <c r="BP1097" s="171"/>
      <c r="BQ1097" s="171"/>
      <c r="BR1097" s="171"/>
      <c r="BS1097" s="171"/>
      <c r="BT1097" s="171"/>
      <c r="BU1097" s="171"/>
      <c r="BV1097" s="171"/>
      <c r="BW1097" s="171"/>
      <c r="BX1097" s="171"/>
      <c r="BY1097" s="171"/>
      <c r="BZ1097" s="171"/>
      <c r="CA1097" s="171"/>
      <c r="CB1097" s="171"/>
      <c r="CC1097" s="171"/>
      <c r="CD1097" s="171"/>
      <c r="CE1097" s="171"/>
      <c r="CF1097" s="171"/>
      <c r="CG1097" s="171"/>
      <c r="CH1097" s="171"/>
      <c r="CI1097" s="171"/>
      <c r="CJ1097" s="171"/>
      <c r="CK1097" s="171"/>
      <c r="CL1097" s="171"/>
      <c r="CM1097" s="171"/>
      <c r="CN1097" s="171"/>
      <c r="CO1097" s="171"/>
      <c r="CP1097" s="171"/>
      <c r="CQ1097" s="171"/>
      <c r="CR1097" s="171"/>
      <c r="CS1097" s="171"/>
      <c r="CT1097" s="171"/>
      <c r="CU1097" s="171"/>
      <c r="CV1097" s="171"/>
      <c r="CW1097" s="171"/>
      <c r="CX1097" s="171"/>
      <c r="CY1097" s="171"/>
      <c r="CZ1097" s="171"/>
      <c r="DA1097" s="171"/>
      <c r="DB1097" s="171"/>
      <c r="DC1097" s="171"/>
      <c r="DD1097" s="171"/>
      <c r="DE1097" s="171"/>
      <c r="DF1097" s="171"/>
      <c r="DG1097" s="171"/>
      <c r="DH1097" s="171"/>
      <c r="DI1097" s="171"/>
      <c r="DJ1097" s="171"/>
      <c r="DK1097" s="171"/>
      <c r="DL1097" s="171"/>
      <c r="DM1097" s="171"/>
      <c r="DN1097" s="171"/>
      <c r="DO1097" s="171"/>
      <c r="DP1097" s="171"/>
      <c r="DQ1097" s="171"/>
      <c r="DR1097" s="171"/>
      <c r="DS1097" s="171"/>
      <c r="DT1097" s="171"/>
      <c r="DU1097" s="171"/>
      <c r="DV1097" s="171"/>
      <c r="DW1097" s="171"/>
      <c r="DX1097" s="171"/>
      <c r="DY1097" s="171"/>
      <c r="DZ1097" s="171"/>
      <c r="EA1097" s="171"/>
      <c r="EB1097" s="171"/>
      <c r="EC1097" s="171"/>
      <c r="ED1097" s="171"/>
      <c r="EE1097" s="171"/>
      <c r="EF1097" s="171"/>
      <c r="EG1097" s="171"/>
      <c r="EH1097" s="171"/>
      <c r="EI1097" s="171"/>
      <c r="EJ1097" s="171"/>
      <c r="EK1097" s="171"/>
      <c r="EL1097" s="171"/>
      <c r="EM1097" s="171"/>
      <c r="EN1097" s="171"/>
    </row>
    <row r="1098" spans="43:144" ht="15" x14ac:dyDescent="0.25">
      <c r="AQ1098" s="171"/>
      <c r="AR1098"/>
      <c r="AS1098"/>
      <c r="AT1098"/>
      <c r="AU1098"/>
      <c r="AV1098"/>
      <c r="AW1098"/>
      <c r="AX1098"/>
      <c r="AY1098"/>
      <c r="AZ1098"/>
      <c r="BA1098"/>
      <c r="BB1098"/>
      <c r="BC1098"/>
      <c r="BD1098"/>
      <c r="BE1098" s="171"/>
      <c r="BF1098" s="171"/>
      <c r="BG1098" s="171"/>
      <c r="BH1098" s="171"/>
      <c r="BI1098" s="171"/>
      <c r="BJ1098" s="171"/>
      <c r="BK1098" s="171"/>
      <c r="BL1098" s="171"/>
      <c r="BM1098" s="171"/>
      <c r="BN1098" s="171"/>
      <c r="BO1098" s="171"/>
      <c r="BP1098" s="171"/>
      <c r="BQ1098" s="171"/>
      <c r="BR1098" s="171"/>
      <c r="BS1098" s="171"/>
      <c r="BT1098" s="171"/>
      <c r="BU1098" s="171"/>
      <c r="BV1098" s="171"/>
      <c r="BW1098" s="171"/>
      <c r="BX1098" s="171"/>
      <c r="BY1098" s="171"/>
      <c r="BZ1098" s="171"/>
      <c r="CA1098" s="171"/>
      <c r="CB1098" s="171"/>
      <c r="CC1098" s="171"/>
      <c r="CD1098" s="171"/>
      <c r="CE1098" s="171"/>
      <c r="CF1098" s="171"/>
      <c r="CG1098" s="171"/>
      <c r="CH1098" s="171"/>
      <c r="CI1098" s="171"/>
      <c r="CJ1098" s="171"/>
      <c r="CK1098" s="171"/>
      <c r="CL1098" s="171"/>
      <c r="CM1098" s="171"/>
      <c r="CN1098" s="171"/>
      <c r="CO1098" s="171"/>
      <c r="CP1098" s="171"/>
      <c r="CQ1098" s="171"/>
      <c r="CR1098" s="171"/>
      <c r="CS1098" s="171"/>
      <c r="CT1098" s="171"/>
      <c r="CU1098" s="171"/>
      <c r="CV1098" s="171"/>
      <c r="CW1098" s="171"/>
      <c r="CX1098" s="171"/>
      <c r="CY1098" s="171"/>
      <c r="CZ1098" s="171"/>
      <c r="DA1098" s="171"/>
      <c r="DB1098" s="171"/>
      <c r="DC1098" s="171"/>
      <c r="DD1098" s="171"/>
      <c r="DE1098" s="171"/>
      <c r="DF1098" s="171"/>
      <c r="DG1098" s="171"/>
      <c r="DH1098" s="171"/>
      <c r="DI1098" s="171"/>
      <c r="DJ1098" s="171"/>
      <c r="DK1098" s="171"/>
      <c r="DL1098" s="171"/>
      <c r="DM1098" s="171"/>
      <c r="DN1098" s="171"/>
      <c r="DO1098" s="171"/>
      <c r="DP1098" s="171"/>
      <c r="DQ1098" s="171"/>
      <c r="DR1098" s="171"/>
      <c r="DS1098" s="171"/>
      <c r="DT1098" s="171"/>
      <c r="DU1098" s="171"/>
      <c r="DV1098" s="171"/>
      <c r="DW1098" s="171"/>
      <c r="DX1098" s="171"/>
      <c r="DY1098" s="171"/>
      <c r="DZ1098" s="171"/>
      <c r="EA1098" s="171"/>
      <c r="EB1098" s="171"/>
      <c r="EC1098" s="171"/>
      <c r="ED1098" s="171"/>
      <c r="EE1098" s="171"/>
      <c r="EF1098" s="171"/>
      <c r="EG1098" s="171"/>
      <c r="EH1098" s="171"/>
      <c r="EI1098" s="171"/>
      <c r="EJ1098" s="171"/>
      <c r="EK1098" s="171"/>
      <c r="EL1098" s="171"/>
      <c r="EM1098" s="171"/>
      <c r="EN1098" s="171"/>
    </row>
    <row r="1099" spans="43:144" ht="15" x14ac:dyDescent="0.25">
      <c r="AQ1099" s="171"/>
      <c r="AR1099"/>
      <c r="AS1099"/>
      <c r="AT1099"/>
      <c r="AU1099"/>
      <c r="AV1099"/>
      <c r="AW1099"/>
      <c r="AX1099"/>
      <c r="AY1099"/>
      <c r="AZ1099"/>
      <c r="BA1099"/>
      <c r="BB1099"/>
      <c r="BC1099"/>
      <c r="BD1099"/>
      <c r="BE1099" s="171"/>
      <c r="BF1099" s="171"/>
      <c r="BG1099" s="171"/>
      <c r="BH1099" s="171"/>
      <c r="BI1099" s="171"/>
      <c r="BJ1099" s="171"/>
      <c r="BK1099" s="171"/>
      <c r="BL1099" s="171"/>
      <c r="BM1099" s="171"/>
      <c r="BN1099" s="171"/>
      <c r="BO1099" s="171"/>
      <c r="BP1099" s="171"/>
      <c r="BQ1099" s="171"/>
      <c r="BR1099" s="171"/>
      <c r="BS1099" s="171"/>
      <c r="BT1099" s="171"/>
      <c r="BU1099" s="171"/>
      <c r="BV1099" s="171"/>
      <c r="BW1099" s="171"/>
      <c r="BX1099" s="171"/>
      <c r="BY1099" s="171"/>
      <c r="BZ1099" s="171"/>
      <c r="CA1099" s="171"/>
      <c r="CB1099" s="171"/>
      <c r="CC1099" s="171"/>
      <c r="CD1099" s="171"/>
      <c r="CE1099" s="171"/>
      <c r="CF1099" s="171"/>
      <c r="CG1099" s="171"/>
      <c r="CH1099" s="171"/>
      <c r="CI1099" s="171"/>
      <c r="CJ1099" s="171"/>
      <c r="CK1099" s="171"/>
      <c r="CL1099" s="171"/>
      <c r="CM1099" s="171"/>
      <c r="CN1099" s="171"/>
      <c r="CO1099" s="171"/>
      <c r="CP1099" s="171"/>
      <c r="CQ1099" s="171"/>
      <c r="CR1099" s="171"/>
      <c r="CS1099" s="171"/>
      <c r="CT1099" s="171"/>
      <c r="CU1099" s="171"/>
      <c r="CV1099" s="171"/>
      <c r="CW1099" s="171"/>
      <c r="CX1099" s="171"/>
      <c r="CY1099" s="171"/>
      <c r="CZ1099" s="171"/>
      <c r="DA1099" s="171"/>
      <c r="DB1099" s="171"/>
      <c r="DC1099" s="171"/>
      <c r="DD1099" s="171"/>
      <c r="DE1099" s="171"/>
      <c r="DF1099" s="171"/>
      <c r="DG1099" s="171"/>
      <c r="DH1099" s="171"/>
      <c r="DI1099" s="171"/>
      <c r="DJ1099" s="171"/>
      <c r="DK1099" s="171"/>
      <c r="DL1099" s="171"/>
      <c r="DM1099" s="171"/>
      <c r="DN1099" s="171"/>
      <c r="DO1099" s="171"/>
      <c r="DP1099" s="171"/>
      <c r="DQ1099" s="171"/>
      <c r="DR1099" s="171"/>
      <c r="DS1099" s="171"/>
      <c r="DT1099" s="171"/>
      <c r="DU1099" s="171"/>
      <c r="DV1099" s="171"/>
      <c r="DW1099" s="171"/>
      <c r="DX1099" s="171"/>
      <c r="DY1099" s="171"/>
      <c r="DZ1099" s="171"/>
      <c r="EA1099" s="171"/>
      <c r="EB1099" s="171"/>
      <c r="EC1099" s="171"/>
      <c r="ED1099" s="171"/>
      <c r="EE1099" s="171"/>
      <c r="EF1099" s="171"/>
      <c r="EG1099" s="171"/>
      <c r="EH1099" s="171"/>
      <c r="EI1099" s="171"/>
      <c r="EJ1099" s="171"/>
      <c r="EK1099" s="171"/>
      <c r="EL1099" s="171"/>
      <c r="EM1099" s="171"/>
      <c r="EN1099" s="171"/>
    </row>
    <row r="1100" spans="43:144" ht="15" x14ac:dyDescent="0.25">
      <c r="AQ1100" s="171"/>
      <c r="AR1100"/>
      <c r="AS1100"/>
      <c r="AT1100"/>
      <c r="AU1100"/>
      <c r="AV1100"/>
      <c r="AW1100"/>
      <c r="AX1100"/>
      <c r="AY1100"/>
      <c r="AZ1100"/>
      <c r="BA1100"/>
      <c r="BB1100"/>
      <c r="BC1100"/>
      <c r="BD1100"/>
      <c r="BE1100" s="171"/>
      <c r="BF1100" s="171"/>
      <c r="BG1100" s="171"/>
      <c r="BH1100" s="171"/>
      <c r="BI1100" s="171"/>
      <c r="BJ1100" s="171"/>
      <c r="BK1100" s="171"/>
      <c r="BL1100" s="171"/>
      <c r="BM1100" s="171"/>
      <c r="BN1100" s="171"/>
      <c r="BO1100" s="171"/>
      <c r="BP1100" s="171"/>
      <c r="BQ1100" s="171"/>
      <c r="BR1100" s="171"/>
      <c r="BS1100" s="171"/>
      <c r="BT1100" s="171"/>
      <c r="BU1100" s="171"/>
      <c r="BV1100" s="171"/>
      <c r="BW1100" s="171"/>
      <c r="BX1100" s="171"/>
      <c r="BY1100" s="171"/>
      <c r="BZ1100" s="171"/>
      <c r="CA1100" s="171"/>
      <c r="CB1100" s="171"/>
      <c r="CC1100" s="171"/>
      <c r="CD1100" s="171"/>
      <c r="CE1100" s="171"/>
      <c r="CF1100" s="171"/>
      <c r="CG1100" s="171"/>
      <c r="CH1100" s="171"/>
      <c r="CI1100" s="171"/>
      <c r="CJ1100" s="171"/>
      <c r="CK1100" s="171"/>
      <c r="CL1100" s="171"/>
      <c r="CM1100" s="171"/>
      <c r="CN1100" s="171"/>
      <c r="CO1100" s="171"/>
      <c r="CP1100" s="171"/>
      <c r="CQ1100" s="171"/>
      <c r="CR1100" s="171"/>
      <c r="CS1100" s="171"/>
      <c r="CT1100" s="171"/>
      <c r="CU1100" s="171"/>
      <c r="CV1100" s="171"/>
      <c r="CW1100" s="171"/>
      <c r="CX1100" s="171"/>
      <c r="CY1100" s="171"/>
      <c r="CZ1100" s="171"/>
      <c r="DA1100" s="171"/>
      <c r="DB1100" s="171"/>
      <c r="DC1100" s="171"/>
      <c r="DD1100" s="171"/>
      <c r="DE1100" s="171"/>
      <c r="DF1100" s="171"/>
      <c r="DG1100" s="171"/>
      <c r="DH1100" s="171"/>
      <c r="DI1100" s="171"/>
      <c r="DJ1100" s="171"/>
      <c r="DK1100" s="171"/>
      <c r="DL1100" s="171"/>
      <c r="DM1100" s="171"/>
      <c r="DN1100" s="171"/>
      <c r="DO1100" s="171"/>
      <c r="DP1100" s="171"/>
      <c r="DQ1100" s="171"/>
      <c r="DR1100" s="171"/>
      <c r="DS1100" s="171"/>
      <c r="DT1100" s="171"/>
      <c r="DU1100" s="171"/>
      <c r="DV1100" s="171"/>
      <c r="DW1100" s="171"/>
      <c r="DX1100" s="171"/>
      <c r="DY1100" s="171"/>
      <c r="DZ1100" s="171"/>
      <c r="EA1100" s="171"/>
      <c r="EB1100" s="171"/>
      <c r="EC1100" s="171"/>
      <c r="ED1100" s="171"/>
      <c r="EE1100" s="171"/>
      <c r="EF1100" s="171"/>
      <c r="EG1100" s="171"/>
      <c r="EH1100" s="171"/>
      <c r="EI1100" s="171"/>
      <c r="EJ1100" s="171"/>
      <c r="EK1100" s="171"/>
      <c r="EL1100" s="171"/>
      <c r="EM1100" s="171"/>
      <c r="EN1100" s="171"/>
    </row>
    <row r="1101" spans="43:144" ht="15" x14ac:dyDescent="0.25">
      <c r="AQ1101" s="171"/>
      <c r="AR1101"/>
      <c r="AS1101"/>
      <c r="AT1101"/>
      <c r="AU1101"/>
      <c r="AV1101"/>
      <c r="AW1101"/>
      <c r="AX1101"/>
      <c r="AY1101"/>
      <c r="AZ1101"/>
      <c r="BA1101"/>
      <c r="BB1101"/>
      <c r="BC1101"/>
      <c r="BD1101"/>
      <c r="BE1101" s="171"/>
      <c r="BF1101" s="171"/>
      <c r="BG1101" s="171"/>
      <c r="BH1101" s="171"/>
      <c r="BI1101" s="171"/>
      <c r="BJ1101" s="171"/>
      <c r="BK1101" s="171"/>
      <c r="BL1101" s="171"/>
      <c r="BM1101" s="171"/>
      <c r="BN1101" s="171"/>
      <c r="BO1101" s="171"/>
      <c r="BP1101" s="171"/>
      <c r="BQ1101" s="171"/>
      <c r="BR1101" s="171"/>
      <c r="BS1101" s="171"/>
      <c r="BT1101" s="171"/>
      <c r="BU1101" s="171"/>
      <c r="BV1101" s="171"/>
      <c r="BW1101" s="171"/>
      <c r="BX1101" s="171"/>
      <c r="BY1101" s="171"/>
      <c r="BZ1101" s="171"/>
      <c r="CA1101" s="171"/>
      <c r="CB1101" s="171"/>
      <c r="CC1101" s="171"/>
      <c r="CD1101" s="171"/>
      <c r="CE1101" s="171"/>
      <c r="CF1101" s="171"/>
      <c r="CG1101" s="171"/>
      <c r="CH1101" s="171"/>
      <c r="CI1101" s="171"/>
      <c r="CJ1101" s="171"/>
      <c r="CK1101" s="171"/>
      <c r="CL1101" s="171"/>
      <c r="CM1101" s="171"/>
      <c r="CN1101" s="171"/>
      <c r="CO1101" s="171"/>
      <c r="CP1101" s="171"/>
      <c r="CQ1101" s="171"/>
      <c r="CR1101" s="171"/>
      <c r="CS1101" s="171"/>
      <c r="CT1101" s="171"/>
      <c r="CU1101" s="171"/>
      <c r="CV1101" s="171"/>
      <c r="CW1101" s="171"/>
      <c r="CX1101" s="171"/>
      <c r="CY1101" s="171"/>
      <c r="CZ1101" s="171"/>
      <c r="DA1101" s="171"/>
      <c r="DB1101" s="171"/>
      <c r="DC1101" s="171"/>
      <c r="DD1101" s="171"/>
      <c r="DE1101" s="171"/>
      <c r="DF1101" s="171"/>
      <c r="DG1101" s="171"/>
      <c r="DH1101" s="171"/>
      <c r="DI1101" s="171"/>
      <c r="DJ1101" s="171"/>
      <c r="DK1101" s="171"/>
      <c r="DL1101" s="171"/>
      <c r="DM1101" s="171"/>
      <c r="DN1101" s="171"/>
      <c r="DO1101" s="171"/>
      <c r="DP1101" s="171"/>
      <c r="DQ1101" s="171"/>
      <c r="DR1101" s="171"/>
      <c r="DS1101" s="171"/>
      <c r="DT1101" s="171"/>
      <c r="DU1101" s="171"/>
      <c r="DV1101" s="171"/>
      <c r="DW1101" s="171"/>
      <c r="DX1101" s="171"/>
      <c r="DY1101" s="171"/>
      <c r="DZ1101" s="171"/>
      <c r="EA1101" s="171"/>
      <c r="EB1101" s="171"/>
      <c r="EC1101" s="171"/>
      <c r="ED1101" s="171"/>
      <c r="EE1101" s="171"/>
      <c r="EF1101" s="171"/>
      <c r="EG1101" s="171"/>
      <c r="EH1101" s="171"/>
      <c r="EI1101" s="171"/>
      <c r="EJ1101" s="171"/>
      <c r="EK1101" s="171"/>
      <c r="EL1101" s="171"/>
      <c r="EM1101" s="171"/>
      <c r="EN1101" s="171"/>
    </row>
    <row r="1102" spans="43:144" ht="15" x14ac:dyDescent="0.25">
      <c r="AQ1102" s="171"/>
      <c r="AR1102"/>
      <c r="AS1102"/>
      <c r="AT1102"/>
      <c r="AU1102"/>
      <c r="AV1102"/>
      <c r="AW1102"/>
      <c r="AX1102"/>
      <c r="AY1102"/>
      <c r="AZ1102"/>
      <c r="BA1102"/>
      <c r="BB1102"/>
      <c r="BC1102"/>
      <c r="BD1102"/>
      <c r="BE1102" s="171"/>
      <c r="BF1102" s="171"/>
      <c r="BG1102" s="171"/>
      <c r="BH1102" s="171"/>
      <c r="BI1102" s="171"/>
      <c r="BJ1102" s="171"/>
      <c r="BK1102" s="171"/>
      <c r="BL1102" s="171"/>
      <c r="BM1102" s="171"/>
      <c r="BN1102" s="171"/>
      <c r="BO1102" s="171"/>
      <c r="BP1102" s="171"/>
      <c r="BQ1102" s="171"/>
      <c r="BR1102" s="171"/>
      <c r="BS1102" s="171"/>
      <c r="BT1102" s="171"/>
      <c r="BU1102" s="171"/>
      <c r="BV1102" s="171"/>
      <c r="BW1102" s="171"/>
      <c r="BX1102" s="171"/>
      <c r="BY1102" s="171"/>
      <c r="BZ1102" s="171"/>
      <c r="CA1102" s="171"/>
      <c r="CB1102" s="171"/>
      <c r="CC1102" s="171"/>
      <c r="CD1102" s="171"/>
      <c r="CE1102" s="171"/>
      <c r="CF1102" s="171"/>
      <c r="CG1102" s="171"/>
      <c r="CH1102" s="171"/>
      <c r="CI1102" s="171"/>
      <c r="CJ1102" s="171"/>
      <c r="CK1102" s="171"/>
      <c r="CL1102" s="171"/>
      <c r="CM1102" s="171"/>
      <c r="CN1102" s="171"/>
      <c r="CO1102" s="171"/>
      <c r="CP1102" s="171"/>
      <c r="CQ1102" s="171"/>
      <c r="CR1102" s="171"/>
      <c r="CS1102" s="171"/>
      <c r="CT1102" s="171"/>
      <c r="CU1102" s="171"/>
      <c r="CV1102" s="171"/>
      <c r="CW1102" s="171"/>
      <c r="CX1102" s="171"/>
      <c r="CY1102" s="171"/>
      <c r="CZ1102" s="171"/>
      <c r="DA1102" s="171"/>
      <c r="DB1102" s="171"/>
      <c r="DC1102" s="171"/>
      <c r="DD1102" s="171"/>
      <c r="DE1102" s="171"/>
      <c r="DF1102" s="171"/>
      <c r="DG1102" s="171"/>
      <c r="DH1102" s="171"/>
      <c r="DI1102" s="171"/>
      <c r="DJ1102" s="171"/>
      <c r="DK1102" s="171"/>
      <c r="DL1102" s="171"/>
      <c r="DM1102" s="171"/>
      <c r="DN1102" s="171"/>
      <c r="DO1102" s="171"/>
      <c r="DP1102" s="171"/>
      <c r="DQ1102" s="171"/>
      <c r="DR1102" s="171"/>
      <c r="DS1102" s="171"/>
      <c r="DT1102" s="171"/>
      <c r="DU1102" s="171"/>
      <c r="DV1102" s="171"/>
      <c r="DW1102" s="171"/>
      <c r="DX1102" s="171"/>
      <c r="DY1102" s="171"/>
      <c r="DZ1102" s="171"/>
      <c r="EA1102" s="171"/>
      <c r="EB1102" s="171"/>
      <c r="EC1102" s="171"/>
      <c r="ED1102" s="171"/>
      <c r="EE1102" s="171"/>
      <c r="EF1102" s="171"/>
      <c r="EG1102" s="171"/>
      <c r="EH1102" s="171"/>
      <c r="EI1102" s="171"/>
      <c r="EJ1102" s="171"/>
      <c r="EK1102" s="171"/>
      <c r="EL1102" s="171"/>
      <c r="EM1102" s="171"/>
      <c r="EN1102" s="171"/>
    </row>
    <row r="1103" spans="43:144" ht="15" x14ac:dyDescent="0.25">
      <c r="AQ1103" s="171"/>
      <c r="AR1103"/>
      <c r="AS1103"/>
      <c r="AT1103"/>
      <c r="AU1103"/>
      <c r="AV1103"/>
      <c r="AW1103"/>
      <c r="AX1103"/>
      <c r="AY1103"/>
      <c r="AZ1103"/>
      <c r="BA1103"/>
      <c r="BB1103"/>
      <c r="BC1103"/>
      <c r="BD1103"/>
      <c r="BE1103" s="171"/>
      <c r="BF1103" s="171"/>
      <c r="BG1103" s="171"/>
      <c r="BH1103" s="171"/>
      <c r="BI1103" s="171"/>
      <c r="BJ1103" s="171"/>
      <c r="BK1103" s="171"/>
      <c r="BL1103" s="171"/>
      <c r="BM1103" s="171"/>
      <c r="BN1103" s="171"/>
      <c r="BO1103" s="171"/>
      <c r="BP1103" s="171"/>
      <c r="BQ1103" s="171"/>
      <c r="BR1103" s="171"/>
      <c r="BS1103" s="171"/>
      <c r="BT1103" s="171"/>
      <c r="BU1103" s="171"/>
      <c r="BV1103" s="171"/>
      <c r="BW1103" s="171"/>
      <c r="BX1103" s="171"/>
      <c r="BY1103" s="171"/>
      <c r="BZ1103" s="171"/>
      <c r="CA1103" s="171"/>
      <c r="CB1103" s="171"/>
      <c r="CC1103" s="171"/>
      <c r="CD1103" s="171"/>
      <c r="CE1103" s="171"/>
      <c r="CF1103" s="171"/>
      <c r="CG1103" s="171"/>
      <c r="CH1103" s="171"/>
      <c r="CI1103" s="171"/>
      <c r="CJ1103" s="171"/>
      <c r="CK1103" s="171"/>
      <c r="CL1103" s="171"/>
      <c r="CM1103" s="171"/>
      <c r="CN1103" s="171"/>
      <c r="CO1103" s="171"/>
      <c r="CP1103" s="171"/>
      <c r="CQ1103" s="171"/>
      <c r="CR1103" s="171"/>
      <c r="CS1103" s="171"/>
      <c r="CT1103" s="171"/>
      <c r="CU1103" s="171"/>
      <c r="CV1103" s="171"/>
      <c r="CW1103" s="171"/>
      <c r="CX1103" s="171"/>
      <c r="CY1103" s="171"/>
      <c r="CZ1103" s="171"/>
      <c r="DA1103" s="171"/>
      <c r="DB1103" s="171"/>
      <c r="DC1103" s="171"/>
      <c r="DD1103" s="171"/>
      <c r="DE1103" s="171"/>
      <c r="DF1103" s="171"/>
      <c r="DG1103" s="171"/>
      <c r="DH1103" s="171"/>
      <c r="DI1103" s="171"/>
      <c r="DJ1103" s="171"/>
      <c r="DK1103" s="171"/>
      <c r="DL1103" s="171"/>
      <c r="DM1103" s="171"/>
      <c r="DN1103" s="171"/>
      <c r="DO1103" s="171"/>
      <c r="DP1103" s="171"/>
      <c r="DQ1103" s="171"/>
      <c r="DR1103" s="171"/>
      <c r="DS1103" s="171"/>
      <c r="DT1103" s="171"/>
      <c r="DU1103" s="171"/>
      <c r="DV1103" s="171"/>
      <c r="DW1103" s="171"/>
      <c r="DX1103" s="171"/>
      <c r="DY1103" s="171"/>
      <c r="DZ1103" s="171"/>
      <c r="EA1103" s="171"/>
      <c r="EB1103" s="171"/>
      <c r="EC1103" s="171"/>
      <c r="ED1103" s="171"/>
      <c r="EE1103" s="171"/>
      <c r="EF1103" s="171"/>
      <c r="EG1103" s="171"/>
      <c r="EH1103" s="171"/>
      <c r="EI1103" s="171"/>
      <c r="EJ1103" s="171"/>
      <c r="EK1103" s="171"/>
      <c r="EL1103" s="171"/>
      <c r="EM1103" s="171"/>
      <c r="EN1103" s="171"/>
    </row>
    <row r="1104" spans="43:144" ht="15" x14ac:dyDescent="0.25">
      <c r="AQ1104" s="171"/>
      <c r="AR1104"/>
      <c r="AS1104"/>
      <c r="AT1104"/>
      <c r="AU1104"/>
      <c r="AV1104"/>
      <c r="AW1104"/>
      <c r="AX1104"/>
      <c r="AY1104"/>
      <c r="AZ1104"/>
      <c r="BA1104"/>
      <c r="BB1104"/>
      <c r="BC1104"/>
      <c r="BD1104"/>
      <c r="BE1104" s="171"/>
      <c r="BF1104" s="171"/>
      <c r="BG1104" s="171"/>
      <c r="BH1104" s="171"/>
      <c r="BI1104" s="171"/>
      <c r="BJ1104" s="171"/>
      <c r="BK1104" s="171"/>
      <c r="BL1104" s="171"/>
      <c r="BM1104" s="171"/>
      <c r="BN1104" s="171"/>
      <c r="BO1104" s="171"/>
      <c r="BP1104" s="171"/>
      <c r="BQ1104" s="171"/>
      <c r="BR1104" s="171"/>
      <c r="BS1104" s="171"/>
      <c r="BT1104" s="171"/>
      <c r="BU1104" s="171"/>
      <c r="BV1104" s="171"/>
      <c r="BW1104" s="171"/>
      <c r="BX1104" s="171"/>
      <c r="BY1104" s="171"/>
      <c r="BZ1104" s="171"/>
      <c r="CA1104" s="171"/>
      <c r="CB1104" s="171"/>
      <c r="CC1104" s="171"/>
      <c r="CD1104" s="171"/>
      <c r="CE1104" s="171"/>
      <c r="CF1104" s="171"/>
      <c r="CG1104" s="171"/>
      <c r="CH1104" s="171"/>
      <c r="CI1104" s="171"/>
      <c r="CJ1104" s="171"/>
      <c r="CK1104" s="171"/>
      <c r="CL1104" s="171"/>
      <c r="CM1104" s="171"/>
      <c r="CN1104" s="171"/>
      <c r="CO1104" s="171"/>
      <c r="CP1104" s="171"/>
      <c r="CQ1104" s="171"/>
      <c r="CR1104" s="171"/>
      <c r="CS1104" s="171"/>
      <c r="CT1104" s="171"/>
      <c r="CU1104" s="171"/>
      <c r="CV1104" s="171"/>
      <c r="CW1104" s="171"/>
      <c r="CX1104" s="171"/>
      <c r="CY1104" s="171"/>
      <c r="CZ1104" s="171"/>
      <c r="DA1104" s="171"/>
      <c r="DB1104" s="171"/>
      <c r="DC1104" s="171"/>
      <c r="DD1104" s="171"/>
      <c r="DE1104" s="171"/>
      <c r="DF1104" s="171"/>
      <c r="DG1104" s="171"/>
      <c r="DH1104" s="171"/>
      <c r="DI1104" s="171"/>
      <c r="DJ1104" s="171"/>
      <c r="DK1104" s="171"/>
      <c r="DL1104" s="171"/>
      <c r="DM1104" s="171"/>
      <c r="DN1104" s="171"/>
      <c r="DO1104" s="171"/>
      <c r="DP1104" s="171"/>
      <c r="DQ1104" s="171"/>
      <c r="DR1104" s="171"/>
      <c r="DS1104" s="171"/>
      <c r="DT1104" s="171"/>
      <c r="DU1104" s="171"/>
      <c r="DV1104" s="171"/>
      <c r="DW1104" s="171"/>
      <c r="DX1104" s="171"/>
      <c r="DY1104" s="171"/>
      <c r="DZ1104" s="171"/>
      <c r="EA1104" s="171"/>
      <c r="EB1104" s="171"/>
      <c r="EC1104" s="171"/>
      <c r="ED1104" s="171"/>
      <c r="EE1104" s="171"/>
      <c r="EF1104" s="171"/>
      <c r="EG1104" s="171"/>
      <c r="EH1104" s="171"/>
      <c r="EI1104" s="171"/>
      <c r="EJ1104" s="171"/>
      <c r="EK1104" s="171"/>
      <c r="EL1104" s="171"/>
      <c r="EM1104" s="171"/>
      <c r="EN1104" s="171"/>
    </row>
    <row r="1105" spans="43:144" ht="15" x14ac:dyDescent="0.25">
      <c r="AQ1105" s="171"/>
      <c r="AR1105"/>
      <c r="AS1105"/>
      <c r="AT1105"/>
      <c r="AU1105"/>
      <c r="AV1105"/>
      <c r="AW1105"/>
      <c r="AX1105"/>
      <c r="AY1105"/>
      <c r="AZ1105"/>
      <c r="BA1105"/>
      <c r="BB1105"/>
      <c r="BC1105"/>
      <c r="BD1105"/>
      <c r="BE1105" s="171"/>
      <c r="BF1105" s="171"/>
      <c r="BG1105" s="171"/>
      <c r="BH1105" s="171"/>
      <c r="BI1105" s="171"/>
      <c r="BJ1105" s="171"/>
      <c r="BK1105" s="171"/>
      <c r="BL1105" s="171"/>
      <c r="BM1105" s="171"/>
      <c r="BN1105" s="171"/>
      <c r="BO1105" s="171"/>
      <c r="BP1105" s="171"/>
      <c r="BQ1105" s="171"/>
      <c r="BR1105" s="171"/>
      <c r="BS1105" s="171"/>
      <c r="BT1105" s="171"/>
      <c r="BU1105" s="171"/>
      <c r="BV1105" s="171"/>
      <c r="BW1105" s="171"/>
      <c r="BX1105" s="171"/>
      <c r="BY1105" s="171"/>
      <c r="BZ1105" s="171"/>
      <c r="CA1105" s="171"/>
      <c r="CB1105" s="171"/>
      <c r="CC1105" s="171"/>
      <c r="CD1105" s="171"/>
      <c r="CE1105" s="171"/>
      <c r="CF1105" s="171"/>
      <c r="CG1105" s="171"/>
      <c r="CH1105" s="171"/>
      <c r="CI1105" s="171"/>
      <c r="CJ1105" s="171"/>
      <c r="CK1105" s="171"/>
      <c r="CL1105" s="171"/>
      <c r="CM1105" s="171"/>
      <c r="CN1105" s="171"/>
      <c r="CO1105" s="171"/>
      <c r="CP1105" s="171"/>
      <c r="CQ1105" s="171"/>
      <c r="CR1105" s="171"/>
      <c r="CS1105" s="171"/>
      <c r="CT1105" s="171"/>
      <c r="CU1105" s="171"/>
      <c r="CV1105" s="171"/>
      <c r="CW1105" s="171"/>
      <c r="CX1105" s="171"/>
      <c r="CY1105" s="171"/>
      <c r="CZ1105" s="171"/>
      <c r="DA1105" s="171"/>
      <c r="DB1105" s="171"/>
      <c r="DC1105" s="171"/>
      <c r="DD1105" s="171"/>
      <c r="DE1105" s="171"/>
      <c r="DF1105" s="171"/>
      <c r="DG1105" s="171"/>
      <c r="DH1105" s="171"/>
      <c r="DI1105" s="171"/>
      <c r="DJ1105" s="171"/>
      <c r="DK1105" s="171"/>
      <c r="DL1105" s="171"/>
      <c r="DM1105" s="171"/>
      <c r="DN1105" s="171"/>
      <c r="DO1105" s="171"/>
      <c r="DP1105" s="171"/>
      <c r="DQ1105" s="171"/>
      <c r="DR1105" s="171"/>
      <c r="DS1105" s="171"/>
      <c r="DT1105" s="171"/>
      <c r="DU1105" s="171"/>
      <c r="DV1105" s="171"/>
      <c r="DW1105" s="171"/>
      <c r="DX1105" s="171"/>
      <c r="DY1105" s="171"/>
      <c r="DZ1105" s="171"/>
      <c r="EA1105" s="171"/>
      <c r="EB1105" s="171"/>
      <c r="EC1105" s="171"/>
      <c r="ED1105" s="171"/>
      <c r="EE1105" s="171"/>
      <c r="EF1105" s="171"/>
      <c r="EG1105" s="171"/>
      <c r="EH1105" s="171"/>
      <c r="EI1105" s="171"/>
      <c r="EJ1105" s="171"/>
      <c r="EK1105" s="171"/>
      <c r="EL1105" s="171"/>
      <c r="EM1105" s="171"/>
      <c r="EN1105" s="171"/>
    </row>
    <row r="1106" spans="43:144" ht="15" x14ac:dyDescent="0.25">
      <c r="AQ1106" s="171"/>
      <c r="AR1106"/>
      <c r="AS1106"/>
      <c r="AT1106"/>
      <c r="AU1106"/>
      <c r="AV1106"/>
      <c r="AW1106"/>
      <c r="AX1106"/>
      <c r="AY1106"/>
      <c r="AZ1106"/>
      <c r="BA1106"/>
      <c r="BB1106"/>
      <c r="BC1106"/>
      <c r="BD1106"/>
      <c r="BE1106" s="171"/>
      <c r="BF1106" s="171"/>
      <c r="BG1106" s="171"/>
      <c r="BH1106" s="171"/>
      <c r="BI1106" s="171"/>
      <c r="BJ1106" s="171"/>
      <c r="BK1106" s="171"/>
      <c r="BL1106" s="171"/>
      <c r="BM1106" s="171"/>
      <c r="BN1106" s="171"/>
      <c r="BO1106" s="171"/>
      <c r="BP1106" s="171"/>
      <c r="BQ1106" s="171"/>
      <c r="BR1106" s="171"/>
      <c r="BS1106" s="171"/>
      <c r="BT1106" s="171"/>
      <c r="BU1106" s="171"/>
      <c r="BV1106" s="171"/>
      <c r="BW1106" s="171"/>
      <c r="BX1106" s="171"/>
      <c r="BY1106" s="171"/>
      <c r="BZ1106" s="171"/>
      <c r="CA1106" s="171"/>
      <c r="CB1106" s="171"/>
      <c r="CC1106" s="171"/>
      <c r="CD1106" s="171"/>
      <c r="CE1106" s="171"/>
      <c r="CF1106" s="171"/>
      <c r="CG1106" s="171"/>
      <c r="CH1106" s="171"/>
      <c r="CI1106" s="171"/>
      <c r="CJ1106" s="171"/>
      <c r="CK1106" s="171"/>
      <c r="CL1106" s="171"/>
      <c r="CM1106" s="171"/>
      <c r="CN1106" s="171"/>
      <c r="CO1106" s="171"/>
      <c r="CP1106" s="171"/>
      <c r="CQ1106" s="171"/>
      <c r="CR1106" s="171"/>
      <c r="CS1106" s="171"/>
      <c r="CT1106" s="171"/>
      <c r="CU1106" s="171"/>
      <c r="CV1106" s="171"/>
      <c r="CW1106" s="171"/>
      <c r="CX1106" s="171"/>
      <c r="CY1106" s="171"/>
      <c r="CZ1106" s="171"/>
      <c r="DA1106" s="171"/>
      <c r="DB1106" s="171"/>
      <c r="DC1106" s="171"/>
      <c r="DD1106" s="171"/>
      <c r="DE1106" s="171"/>
      <c r="DF1106" s="171"/>
      <c r="DG1106" s="171"/>
      <c r="DH1106" s="171"/>
      <c r="DI1106" s="171"/>
      <c r="DJ1106" s="171"/>
      <c r="DK1106" s="171"/>
      <c r="DL1106" s="171"/>
      <c r="DM1106" s="171"/>
      <c r="DN1106" s="171"/>
      <c r="DO1106" s="171"/>
      <c r="DP1106" s="171"/>
      <c r="DQ1106" s="171"/>
      <c r="DR1106" s="171"/>
      <c r="DS1106" s="171"/>
      <c r="DT1106" s="171"/>
      <c r="DU1106" s="171"/>
      <c r="DV1106" s="171"/>
      <c r="DW1106" s="171"/>
      <c r="DX1106" s="171"/>
      <c r="DY1106" s="171"/>
      <c r="DZ1106" s="171"/>
      <c r="EA1106" s="171"/>
      <c r="EB1106" s="171"/>
      <c r="EC1106" s="171"/>
      <c r="ED1106" s="171"/>
      <c r="EE1106" s="171"/>
      <c r="EF1106" s="171"/>
      <c r="EG1106" s="171"/>
      <c r="EH1106" s="171"/>
      <c r="EI1106" s="171"/>
      <c r="EJ1106" s="171"/>
      <c r="EK1106" s="171"/>
      <c r="EL1106" s="171"/>
      <c r="EM1106" s="171"/>
      <c r="EN1106" s="171"/>
    </row>
    <row r="1107" spans="43:144" ht="15" x14ac:dyDescent="0.25">
      <c r="AQ1107" s="171"/>
      <c r="AR1107"/>
      <c r="AS1107"/>
      <c r="AT1107"/>
      <c r="AU1107"/>
      <c r="AV1107"/>
      <c r="AW1107"/>
      <c r="AX1107"/>
      <c r="AY1107"/>
      <c r="AZ1107"/>
      <c r="BA1107"/>
      <c r="BB1107"/>
      <c r="BC1107"/>
      <c r="BD1107"/>
      <c r="BE1107" s="171"/>
      <c r="BF1107" s="171"/>
      <c r="BG1107" s="171"/>
      <c r="BH1107" s="171"/>
      <c r="BI1107" s="171"/>
      <c r="BJ1107" s="171"/>
      <c r="BK1107" s="171"/>
      <c r="BL1107" s="171"/>
      <c r="BM1107" s="171"/>
      <c r="BN1107" s="171"/>
      <c r="BO1107" s="171"/>
      <c r="BP1107" s="171"/>
      <c r="BQ1107" s="171"/>
      <c r="BR1107" s="171"/>
      <c r="BS1107" s="171"/>
      <c r="BT1107" s="171"/>
      <c r="BU1107" s="171"/>
      <c r="BV1107" s="171"/>
      <c r="BW1107" s="171"/>
      <c r="BX1107" s="171"/>
      <c r="BY1107" s="171"/>
      <c r="BZ1107" s="171"/>
      <c r="CA1107" s="171"/>
      <c r="CB1107" s="171"/>
      <c r="CC1107" s="171"/>
      <c r="CD1107" s="171"/>
      <c r="CE1107" s="171"/>
      <c r="CF1107" s="171"/>
      <c r="CG1107" s="171"/>
      <c r="CH1107" s="171"/>
      <c r="CI1107" s="171"/>
      <c r="CJ1107" s="171"/>
      <c r="CK1107" s="171"/>
      <c r="CL1107" s="171"/>
      <c r="CM1107" s="171"/>
      <c r="CN1107" s="171"/>
      <c r="CO1107" s="171"/>
      <c r="CP1107" s="171"/>
      <c r="CQ1107" s="171"/>
      <c r="CR1107" s="171"/>
      <c r="CS1107" s="171"/>
      <c r="CT1107" s="171"/>
      <c r="CU1107" s="171"/>
      <c r="CV1107" s="171"/>
      <c r="CW1107" s="171"/>
      <c r="CX1107" s="171"/>
      <c r="CY1107" s="171"/>
      <c r="CZ1107" s="171"/>
      <c r="DA1107" s="171"/>
      <c r="DB1107" s="171"/>
      <c r="DC1107" s="171"/>
      <c r="DD1107" s="171"/>
      <c r="DE1107" s="171"/>
      <c r="DF1107" s="171"/>
      <c r="DG1107" s="171"/>
      <c r="DH1107" s="171"/>
      <c r="DI1107" s="171"/>
      <c r="DJ1107" s="171"/>
      <c r="DK1107" s="171"/>
      <c r="DL1107" s="171"/>
      <c r="DM1107" s="171"/>
      <c r="DN1107" s="171"/>
      <c r="DO1107" s="171"/>
      <c r="DP1107" s="171"/>
      <c r="DQ1107" s="171"/>
      <c r="DR1107" s="171"/>
      <c r="DS1107" s="171"/>
      <c r="DT1107" s="171"/>
      <c r="DU1107" s="171"/>
      <c r="DV1107" s="171"/>
      <c r="DW1107" s="171"/>
      <c r="DX1107" s="171"/>
      <c r="DY1107" s="171"/>
      <c r="DZ1107" s="171"/>
      <c r="EA1107" s="171"/>
      <c r="EB1107" s="171"/>
      <c r="EC1107" s="171"/>
      <c r="ED1107" s="171"/>
      <c r="EE1107" s="171"/>
      <c r="EF1107" s="171"/>
      <c r="EG1107" s="171"/>
      <c r="EH1107" s="171"/>
      <c r="EI1107" s="171"/>
      <c r="EJ1107" s="171"/>
      <c r="EK1107" s="171"/>
      <c r="EL1107" s="171"/>
      <c r="EM1107" s="171"/>
      <c r="EN1107" s="171"/>
    </row>
    <row r="1108" spans="43:144" ht="15" x14ac:dyDescent="0.25">
      <c r="AQ1108" s="171"/>
      <c r="AR1108"/>
      <c r="AS1108"/>
      <c r="AT1108"/>
      <c r="AU1108"/>
      <c r="AV1108"/>
      <c r="AW1108"/>
      <c r="AX1108"/>
      <c r="AY1108"/>
      <c r="AZ1108"/>
      <c r="BA1108"/>
      <c r="BB1108"/>
      <c r="BC1108"/>
      <c r="BD1108"/>
      <c r="BE1108" s="171"/>
      <c r="BF1108" s="171"/>
      <c r="BG1108" s="171"/>
      <c r="BH1108" s="171"/>
      <c r="BI1108" s="171"/>
      <c r="BJ1108" s="171"/>
      <c r="BK1108" s="171"/>
      <c r="BL1108" s="171"/>
      <c r="BM1108" s="171"/>
      <c r="BN1108" s="171"/>
      <c r="BO1108" s="171"/>
      <c r="BP1108" s="171"/>
      <c r="BQ1108" s="171"/>
      <c r="BR1108" s="171"/>
      <c r="BS1108" s="171"/>
      <c r="BT1108" s="171"/>
      <c r="BU1108" s="171"/>
      <c r="BV1108" s="171"/>
      <c r="BW1108" s="171"/>
      <c r="BX1108" s="171"/>
      <c r="BY1108" s="171"/>
      <c r="BZ1108" s="171"/>
      <c r="CA1108" s="171"/>
      <c r="CB1108" s="171"/>
      <c r="CC1108" s="171"/>
      <c r="CD1108" s="171"/>
      <c r="CE1108" s="171"/>
      <c r="CF1108" s="171"/>
      <c r="CG1108" s="171"/>
      <c r="CH1108" s="171"/>
      <c r="CI1108" s="171"/>
      <c r="CJ1108" s="171"/>
      <c r="CK1108" s="171"/>
      <c r="CL1108" s="171"/>
      <c r="CM1108" s="171"/>
      <c r="CN1108" s="171"/>
      <c r="CO1108" s="171"/>
      <c r="CP1108" s="171"/>
      <c r="CQ1108" s="171"/>
      <c r="CR1108" s="171"/>
      <c r="CS1108" s="171"/>
      <c r="CT1108" s="171"/>
      <c r="CU1108" s="171"/>
      <c r="CV1108" s="171"/>
      <c r="CW1108" s="171"/>
      <c r="CX1108" s="171"/>
      <c r="CY1108" s="171"/>
      <c r="CZ1108" s="171"/>
      <c r="DA1108" s="171"/>
      <c r="DB1108" s="171"/>
      <c r="DC1108" s="171"/>
      <c r="DD1108" s="171"/>
      <c r="DE1108" s="171"/>
      <c r="DF1108" s="171"/>
      <c r="DG1108" s="171"/>
      <c r="DH1108" s="171"/>
      <c r="DI1108" s="171"/>
      <c r="DJ1108" s="171"/>
      <c r="DK1108" s="171"/>
      <c r="DL1108" s="171"/>
      <c r="DM1108" s="171"/>
      <c r="DN1108" s="171"/>
      <c r="DO1108" s="171"/>
      <c r="DP1108" s="171"/>
      <c r="DQ1108" s="171"/>
      <c r="DR1108" s="171"/>
      <c r="DS1108" s="171"/>
      <c r="DT1108" s="171"/>
      <c r="DU1108" s="171"/>
      <c r="DV1108" s="171"/>
      <c r="DW1108" s="171"/>
      <c r="DX1108" s="171"/>
      <c r="DY1108" s="171"/>
      <c r="DZ1108" s="171"/>
      <c r="EA1108" s="171"/>
      <c r="EB1108" s="171"/>
      <c r="EC1108" s="171"/>
      <c r="ED1108" s="171"/>
      <c r="EE1108" s="171"/>
      <c r="EF1108" s="171"/>
      <c r="EG1108" s="171"/>
      <c r="EH1108" s="171"/>
      <c r="EI1108" s="171"/>
      <c r="EJ1108" s="171"/>
      <c r="EK1108" s="171"/>
      <c r="EL1108" s="171"/>
      <c r="EM1108" s="171"/>
      <c r="EN1108" s="171"/>
    </row>
    <row r="1109" spans="43:144" ht="15" x14ac:dyDescent="0.25">
      <c r="AQ1109" s="171"/>
      <c r="AR1109"/>
      <c r="AS1109"/>
      <c r="AT1109"/>
      <c r="AU1109"/>
      <c r="AV1109"/>
      <c r="AW1109"/>
      <c r="AX1109"/>
      <c r="AY1109"/>
      <c r="AZ1109"/>
      <c r="BA1109"/>
      <c r="BB1109"/>
      <c r="BC1109"/>
      <c r="BD1109"/>
      <c r="BE1109" s="171"/>
      <c r="BF1109" s="171"/>
      <c r="BG1109" s="171"/>
      <c r="BH1109" s="171"/>
      <c r="BI1109" s="171"/>
      <c r="BJ1109" s="171"/>
      <c r="BK1109" s="171"/>
      <c r="BL1109" s="171"/>
      <c r="BM1109" s="171"/>
      <c r="BN1109" s="171"/>
      <c r="BO1109" s="171"/>
      <c r="BP1109" s="171"/>
      <c r="BQ1109" s="171"/>
      <c r="BR1109" s="171"/>
      <c r="BS1109" s="171"/>
      <c r="BT1109" s="171"/>
      <c r="BU1109" s="171"/>
      <c r="BV1109" s="171"/>
      <c r="BW1109" s="171"/>
      <c r="BX1109" s="171"/>
      <c r="BY1109" s="171"/>
      <c r="BZ1109" s="171"/>
      <c r="CA1109" s="171"/>
      <c r="CB1109" s="171"/>
      <c r="CC1109" s="171"/>
      <c r="CD1109" s="171"/>
      <c r="CE1109" s="171"/>
      <c r="CF1109" s="171"/>
      <c r="CG1109" s="171"/>
      <c r="CH1109" s="171"/>
      <c r="CI1109" s="171"/>
      <c r="CJ1109" s="171"/>
      <c r="CK1109" s="171"/>
      <c r="CL1109" s="171"/>
      <c r="CM1109" s="171"/>
      <c r="CN1109" s="171"/>
      <c r="CO1109" s="171"/>
      <c r="CP1109" s="171"/>
      <c r="CQ1109" s="171"/>
      <c r="CR1109" s="171"/>
      <c r="CS1109" s="171"/>
      <c r="CT1109" s="171"/>
      <c r="CU1109" s="171"/>
      <c r="CV1109" s="171"/>
      <c r="CW1109" s="171"/>
      <c r="CX1109" s="171"/>
      <c r="CY1109" s="171"/>
      <c r="CZ1109" s="171"/>
      <c r="DA1109" s="171"/>
      <c r="DB1109" s="171"/>
      <c r="DC1109" s="171"/>
      <c r="DD1109" s="171"/>
      <c r="DE1109" s="171"/>
      <c r="DF1109" s="171"/>
      <c r="DG1109" s="171"/>
      <c r="DH1109" s="171"/>
      <c r="DI1109" s="171"/>
      <c r="DJ1109" s="171"/>
      <c r="DK1109" s="171"/>
      <c r="DL1109" s="171"/>
      <c r="DM1109" s="171"/>
      <c r="DN1109" s="171"/>
      <c r="DO1109" s="171"/>
      <c r="DP1109" s="171"/>
      <c r="DQ1109" s="171"/>
      <c r="DR1109" s="171"/>
      <c r="DS1109" s="171"/>
      <c r="DT1109" s="171"/>
      <c r="DU1109" s="171"/>
      <c r="DV1109" s="171"/>
      <c r="DW1109" s="171"/>
      <c r="DX1109" s="171"/>
      <c r="DY1109" s="171"/>
      <c r="DZ1109" s="171"/>
      <c r="EA1109" s="171"/>
      <c r="EB1109" s="171"/>
      <c r="EC1109" s="171"/>
      <c r="ED1109" s="171"/>
      <c r="EE1109" s="171"/>
      <c r="EF1109" s="171"/>
      <c r="EG1109" s="171"/>
      <c r="EH1109" s="171"/>
      <c r="EI1109" s="171"/>
      <c r="EJ1109" s="171"/>
      <c r="EK1109" s="171"/>
      <c r="EL1109" s="171"/>
      <c r="EM1109" s="171"/>
      <c r="EN1109" s="171"/>
    </row>
    <row r="1110" spans="43:144" ht="15" x14ac:dyDescent="0.25">
      <c r="AQ1110" s="171"/>
      <c r="AR1110"/>
      <c r="AS1110"/>
      <c r="AT1110"/>
      <c r="AU1110"/>
      <c r="AV1110"/>
      <c r="AW1110"/>
      <c r="AX1110"/>
      <c r="AY1110"/>
      <c r="AZ1110"/>
      <c r="BA1110"/>
      <c r="BB1110"/>
      <c r="BC1110"/>
      <c r="BD1110"/>
      <c r="BE1110" s="171"/>
      <c r="BF1110" s="171"/>
      <c r="BG1110" s="171"/>
      <c r="BH1110" s="171"/>
      <c r="BI1110" s="171"/>
      <c r="BJ1110" s="171"/>
      <c r="BK1110" s="171"/>
      <c r="BL1110" s="171"/>
      <c r="BM1110" s="171"/>
      <c r="BN1110" s="171"/>
      <c r="BO1110" s="171"/>
      <c r="BP1110" s="171"/>
      <c r="BQ1110" s="171"/>
      <c r="BR1110" s="171"/>
      <c r="BS1110" s="171"/>
      <c r="BT1110" s="171"/>
      <c r="BU1110" s="171"/>
      <c r="BV1110" s="171"/>
      <c r="BW1110" s="171"/>
      <c r="BX1110" s="171"/>
      <c r="BY1110" s="171"/>
      <c r="BZ1110" s="171"/>
      <c r="CA1110" s="171"/>
      <c r="CB1110" s="171"/>
      <c r="CC1110" s="171"/>
      <c r="CD1110" s="171"/>
      <c r="CE1110" s="171"/>
      <c r="CF1110" s="171"/>
      <c r="CG1110" s="171"/>
      <c r="CH1110" s="171"/>
      <c r="CI1110" s="171"/>
      <c r="CJ1110" s="171"/>
      <c r="CK1110" s="171"/>
      <c r="CL1110" s="171"/>
      <c r="CM1110" s="171"/>
      <c r="CN1110" s="171"/>
      <c r="CO1110" s="171"/>
      <c r="CP1110" s="171"/>
      <c r="CQ1110" s="171"/>
      <c r="CR1110" s="171"/>
      <c r="CS1110" s="171"/>
      <c r="CT1110" s="171"/>
      <c r="CU1110" s="171"/>
      <c r="CV1110" s="171"/>
      <c r="CW1110" s="171"/>
      <c r="CX1110" s="171"/>
      <c r="CY1110" s="171"/>
      <c r="CZ1110" s="171"/>
      <c r="DA1110" s="171"/>
      <c r="DB1110" s="171"/>
      <c r="DC1110" s="171"/>
      <c r="DD1110" s="171"/>
      <c r="DE1110" s="171"/>
      <c r="DF1110" s="171"/>
      <c r="DG1110" s="171"/>
      <c r="DH1110" s="171"/>
      <c r="DI1110" s="171"/>
      <c r="DJ1110" s="171"/>
      <c r="DK1110" s="171"/>
      <c r="DL1110" s="171"/>
      <c r="DM1110" s="171"/>
      <c r="DN1110" s="171"/>
      <c r="DO1110" s="171"/>
      <c r="DP1110" s="171"/>
      <c r="DQ1110" s="171"/>
      <c r="DR1110" s="171"/>
      <c r="DS1110" s="171"/>
      <c r="DT1110" s="171"/>
      <c r="DU1110" s="171"/>
      <c r="DV1110" s="171"/>
      <c r="DW1110" s="171"/>
      <c r="DX1110" s="171"/>
      <c r="DY1110" s="171"/>
      <c r="DZ1110" s="171"/>
      <c r="EA1110" s="171"/>
      <c r="EB1110" s="171"/>
      <c r="EC1110" s="171"/>
      <c r="ED1110" s="171"/>
      <c r="EE1110" s="171"/>
      <c r="EF1110" s="171"/>
      <c r="EG1110" s="171"/>
      <c r="EH1110" s="171"/>
      <c r="EI1110" s="171"/>
      <c r="EJ1110" s="171"/>
      <c r="EK1110" s="171"/>
      <c r="EL1110" s="171"/>
      <c r="EM1110" s="171"/>
      <c r="EN1110" s="171"/>
    </row>
    <row r="1111" spans="43:144" ht="15" x14ac:dyDescent="0.25">
      <c r="AQ1111" s="171"/>
      <c r="AR1111"/>
      <c r="AS1111"/>
      <c r="AT1111"/>
      <c r="AU1111"/>
      <c r="AV1111"/>
      <c r="AW1111"/>
      <c r="AX1111"/>
      <c r="AY1111"/>
      <c r="AZ1111"/>
      <c r="BA1111"/>
      <c r="BB1111"/>
      <c r="BC1111"/>
      <c r="BD1111"/>
      <c r="BE1111" s="171"/>
      <c r="BF1111" s="171"/>
      <c r="BG1111" s="171"/>
      <c r="BH1111" s="171"/>
      <c r="BI1111" s="171"/>
      <c r="BJ1111" s="171"/>
      <c r="BK1111" s="171"/>
      <c r="BL1111" s="171"/>
      <c r="BM1111" s="171"/>
      <c r="BN1111" s="171"/>
      <c r="BO1111" s="171"/>
      <c r="BP1111" s="171"/>
      <c r="BQ1111" s="171"/>
      <c r="BR1111" s="171"/>
      <c r="BS1111" s="171"/>
      <c r="BT1111" s="171"/>
      <c r="BU1111" s="171"/>
      <c r="BV1111" s="171"/>
      <c r="BW1111" s="171"/>
      <c r="BX1111" s="171"/>
      <c r="BY1111" s="171"/>
      <c r="BZ1111" s="171"/>
      <c r="CA1111" s="171"/>
      <c r="CB1111" s="171"/>
      <c r="CC1111" s="171"/>
      <c r="CD1111" s="171"/>
      <c r="CE1111" s="171"/>
      <c r="CF1111" s="171"/>
      <c r="CG1111" s="171"/>
      <c r="CH1111" s="171"/>
      <c r="CI1111" s="171"/>
      <c r="CJ1111" s="171"/>
      <c r="CK1111" s="171"/>
      <c r="CL1111" s="171"/>
      <c r="CM1111" s="171"/>
      <c r="CN1111" s="171"/>
      <c r="CO1111" s="171"/>
      <c r="CP1111" s="171"/>
      <c r="CQ1111" s="171"/>
      <c r="CR1111" s="171"/>
      <c r="CS1111" s="171"/>
      <c r="CT1111" s="171"/>
      <c r="CU1111" s="171"/>
      <c r="CV1111" s="171"/>
      <c r="CW1111" s="171"/>
      <c r="CX1111" s="171"/>
      <c r="CY1111" s="171"/>
      <c r="CZ1111" s="171"/>
      <c r="DA1111" s="171"/>
      <c r="DB1111" s="171"/>
      <c r="DC1111" s="171"/>
      <c r="DD1111" s="171"/>
      <c r="DE1111" s="171"/>
      <c r="DF1111" s="171"/>
      <c r="DG1111" s="171"/>
      <c r="DH1111" s="171"/>
      <c r="DI1111" s="171"/>
      <c r="DJ1111" s="171"/>
      <c r="DK1111" s="171"/>
      <c r="DL1111" s="171"/>
      <c r="DM1111" s="171"/>
      <c r="DN1111" s="171"/>
      <c r="DO1111" s="171"/>
      <c r="DP1111" s="171"/>
      <c r="DQ1111" s="171"/>
      <c r="DR1111" s="171"/>
      <c r="DS1111" s="171"/>
      <c r="DT1111" s="171"/>
      <c r="DU1111" s="171"/>
      <c r="DV1111" s="171"/>
      <c r="DW1111" s="171"/>
      <c r="DX1111" s="171"/>
      <c r="DY1111" s="171"/>
      <c r="DZ1111" s="171"/>
      <c r="EA1111" s="171"/>
      <c r="EB1111" s="171"/>
      <c r="EC1111" s="171"/>
      <c r="ED1111" s="171"/>
      <c r="EE1111" s="171"/>
      <c r="EF1111" s="171"/>
      <c r="EG1111" s="171"/>
      <c r="EH1111" s="171"/>
      <c r="EI1111" s="171"/>
      <c r="EJ1111" s="171"/>
      <c r="EK1111" s="171"/>
      <c r="EL1111" s="171"/>
      <c r="EM1111" s="171"/>
      <c r="EN1111" s="171"/>
    </row>
    <row r="1112" spans="43:144" ht="15" x14ac:dyDescent="0.25">
      <c r="AQ1112" s="171"/>
      <c r="AR1112"/>
      <c r="AS1112"/>
      <c r="AT1112"/>
      <c r="AU1112"/>
      <c r="AV1112"/>
      <c r="AW1112"/>
      <c r="AX1112"/>
      <c r="AY1112"/>
      <c r="AZ1112"/>
      <c r="BA1112"/>
      <c r="BB1112"/>
      <c r="BC1112"/>
      <c r="BD1112"/>
      <c r="BE1112" s="171"/>
      <c r="BF1112" s="171"/>
      <c r="BG1112" s="171"/>
      <c r="BH1112" s="171"/>
      <c r="BI1112" s="171"/>
      <c r="BJ1112" s="171"/>
      <c r="BK1112" s="171"/>
      <c r="BL1112" s="171"/>
      <c r="BM1112" s="171"/>
      <c r="BN1112" s="171"/>
      <c r="BO1112" s="171"/>
      <c r="BP1112" s="171"/>
      <c r="BQ1112" s="171"/>
      <c r="BR1112" s="171"/>
      <c r="BS1112" s="171"/>
      <c r="BT1112" s="171"/>
      <c r="BU1112" s="171"/>
      <c r="BV1112" s="171"/>
      <c r="BW1112" s="171"/>
      <c r="BX1112" s="171"/>
      <c r="BY1112" s="171"/>
      <c r="BZ1112" s="171"/>
      <c r="CA1112" s="171"/>
      <c r="CB1112" s="171"/>
      <c r="CC1112" s="171"/>
      <c r="CD1112" s="171"/>
      <c r="CE1112" s="171"/>
      <c r="CF1112" s="171"/>
      <c r="CG1112" s="171"/>
      <c r="CH1112" s="171"/>
      <c r="CI1112" s="171"/>
      <c r="CJ1112" s="171"/>
      <c r="CK1112" s="171"/>
      <c r="CL1112" s="171"/>
      <c r="CM1112" s="171"/>
      <c r="CN1112" s="171"/>
      <c r="CO1112" s="171"/>
      <c r="CP1112" s="171"/>
      <c r="CQ1112" s="171"/>
      <c r="CR1112" s="171"/>
      <c r="CS1112" s="171"/>
      <c r="CT1112" s="171"/>
      <c r="CU1112" s="171"/>
      <c r="CV1112" s="171"/>
      <c r="CW1112" s="171"/>
      <c r="CX1112" s="171"/>
      <c r="CY1112" s="171"/>
      <c r="CZ1112" s="171"/>
      <c r="DA1112" s="171"/>
      <c r="DB1112" s="171"/>
      <c r="DC1112" s="171"/>
      <c r="DD1112" s="171"/>
      <c r="DE1112" s="171"/>
      <c r="DF1112" s="171"/>
      <c r="DG1112" s="171"/>
      <c r="DH1112" s="171"/>
      <c r="DI1112" s="171"/>
      <c r="DJ1112" s="171"/>
      <c r="DK1112" s="171"/>
      <c r="DL1112" s="171"/>
      <c r="DM1112" s="171"/>
      <c r="DN1112" s="171"/>
      <c r="DO1112" s="171"/>
      <c r="DP1112" s="171"/>
      <c r="DQ1112" s="171"/>
      <c r="DR1112" s="171"/>
      <c r="DS1112" s="171"/>
      <c r="DT1112" s="171"/>
      <c r="DU1112" s="171"/>
      <c r="DV1112" s="171"/>
      <c r="DW1112" s="171"/>
      <c r="DX1112" s="171"/>
      <c r="DY1112" s="171"/>
      <c r="DZ1112" s="171"/>
      <c r="EA1112" s="171"/>
      <c r="EB1112" s="171"/>
      <c r="EC1112" s="171"/>
      <c r="ED1112" s="171"/>
      <c r="EE1112" s="171"/>
      <c r="EF1112" s="171"/>
      <c r="EG1112" s="171"/>
      <c r="EH1112" s="171"/>
      <c r="EI1112" s="171"/>
      <c r="EJ1112" s="171"/>
      <c r="EK1112" s="171"/>
      <c r="EL1112" s="171"/>
      <c r="EM1112" s="171"/>
      <c r="EN1112" s="171"/>
    </row>
    <row r="1113" spans="43:144" ht="15" x14ac:dyDescent="0.25">
      <c r="AQ1113" s="171"/>
      <c r="AR1113"/>
      <c r="AS1113"/>
      <c r="AT1113"/>
      <c r="AU1113"/>
      <c r="AV1113"/>
      <c r="AW1113"/>
      <c r="AX1113"/>
      <c r="AY1113"/>
      <c r="AZ1113"/>
      <c r="BA1113"/>
      <c r="BB1113"/>
      <c r="BC1113"/>
      <c r="BD1113"/>
      <c r="BE1113" s="171"/>
      <c r="BF1113" s="171"/>
      <c r="BG1113" s="171"/>
      <c r="BH1113" s="171"/>
      <c r="BI1113" s="171"/>
      <c r="BJ1113" s="171"/>
      <c r="BK1113" s="171"/>
      <c r="BL1113" s="171"/>
      <c r="BM1113" s="171"/>
      <c r="BN1113" s="171"/>
      <c r="BO1113" s="171"/>
      <c r="BP1113" s="171"/>
      <c r="BQ1113" s="171"/>
      <c r="BR1113" s="171"/>
      <c r="BS1113" s="171"/>
      <c r="BT1113" s="171"/>
      <c r="BU1113" s="171"/>
      <c r="BV1113" s="171"/>
      <c r="BW1113" s="171"/>
      <c r="BX1113" s="171"/>
      <c r="BY1113" s="171"/>
      <c r="BZ1113" s="171"/>
      <c r="CA1113" s="171"/>
      <c r="CB1113" s="171"/>
      <c r="CC1113" s="171"/>
      <c r="CD1113" s="171"/>
      <c r="CE1113" s="171"/>
      <c r="CF1113" s="171"/>
      <c r="CG1113" s="171"/>
      <c r="CH1113" s="171"/>
      <c r="CI1113" s="171"/>
      <c r="CJ1113" s="171"/>
      <c r="CK1113" s="171"/>
      <c r="CL1113" s="171"/>
      <c r="CM1113" s="171"/>
      <c r="CN1113" s="171"/>
      <c r="CO1113" s="171"/>
      <c r="CP1113" s="171"/>
      <c r="CQ1113" s="171"/>
      <c r="CR1113" s="171"/>
      <c r="CS1113" s="171"/>
      <c r="CT1113" s="171"/>
      <c r="CU1113" s="171"/>
      <c r="CV1113" s="171"/>
      <c r="CW1113" s="171"/>
      <c r="CX1113" s="171"/>
      <c r="CY1113" s="171"/>
      <c r="CZ1113" s="171"/>
      <c r="DA1113" s="171"/>
      <c r="DB1113" s="171"/>
      <c r="DC1113" s="171"/>
      <c r="DD1113" s="171"/>
      <c r="DE1113" s="171"/>
      <c r="DF1113" s="171"/>
      <c r="DG1113" s="171"/>
      <c r="DH1113" s="171"/>
      <c r="DI1113" s="171"/>
      <c r="DJ1113" s="171"/>
      <c r="DK1113" s="171"/>
      <c r="DL1113" s="171"/>
      <c r="DM1113" s="171"/>
      <c r="DN1113" s="171"/>
      <c r="DO1113" s="171"/>
      <c r="DP1113" s="171"/>
      <c r="DQ1113" s="171"/>
      <c r="DR1113" s="171"/>
      <c r="DS1113" s="171"/>
      <c r="DT1113" s="171"/>
      <c r="DU1113" s="171"/>
      <c r="DV1113" s="171"/>
      <c r="DW1113" s="171"/>
      <c r="DX1113" s="171"/>
      <c r="DY1113" s="171"/>
      <c r="DZ1113" s="171"/>
      <c r="EA1113" s="171"/>
      <c r="EB1113" s="171"/>
      <c r="EC1113" s="171"/>
      <c r="ED1113" s="171"/>
      <c r="EE1113" s="171"/>
      <c r="EF1113" s="171"/>
      <c r="EG1113" s="171"/>
      <c r="EH1113" s="171"/>
      <c r="EI1113" s="171"/>
      <c r="EJ1113" s="171"/>
      <c r="EK1113" s="171"/>
      <c r="EL1113" s="171"/>
      <c r="EM1113" s="171"/>
      <c r="EN1113" s="171"/>
    </row>
    <row r="1114" spans="43:144" ht="15" x14ac:dyDescent="0.25">
      <c r="AQ1114" s="171"/>
      <c r="AR1114"/>
      <c r="AS1114"/>
      <c r="AT1114"/>
      <c r="AU1114"/>
      <c r="AV1114"/>
      <c r="AW1114"/>
      <c r="AX1114"/>
      <c r="AY1114"/>
      <c r="AZ1114"/>
      <c r="BA1114"/>
      <c r="BB1114"/>
      <c r="BC1114"/>
      <c r="BD1114"/>
      <c r="BE1114" s="171"/>
      <c r="BF1114" s="171"/>
      <c r="BG1114" s="171"/>
      <c r="BH1114" s="171"/>
      <c r="BI1114" s="171"/>
      <c r="BJ1114" s="171"/>
      <c r="BK1114" s="171"/>
      <c r="BL1114" s="171"/>
      <c r="BM1114" s="171"/>
      <c r="BN1114" s="171"/>
      <c r="BO1114" s="171"/>
      <c r="BP1114" s="171"/>
      <c r="BQ1114" s="171"/>
      <c r="BR1114" s="171"/>
      <c r="BS1114" s="171"/>
      <c r="BT1114" s="171"/>
      <c r="BU1114" s="171"/>
      <c r="BV1114" s="171"/>
      <c r="BW1114" s="171"/>
      <c r="BX1114" s="171"/>
      <c r="BY1114" s="171"/>
      <c r="BZ1114" s="171"/>
      <c r="CA1114" s="171"/>
      <c r="CB1114" s="171"/>
      <c r="CC1114" s="171"/>
      <c r="CD1114" s="171"/>
      <c r="CE1114" s="171"/>
      <c r="CF1114" s="171"/>
      <c r="CG1114" s="171"/>
      <c r="CH1114" s="171"/>
      <c r="CI1114" s="171"/>
      <c r="CJ1114" s="171"/>
      <c r="CK1114" s="171"/>
      <c r="CL1114" s="171"/>
      <c r="CM1114" s="171"/>
      <c r="CN1114" s="171"/>
      <c r="CO1114" s="171"/>
      <c r="CP1114" s="171"/>
      <c r="CQ1114" s="171"/>
      <c r="CR1114" s="171"/>
      <c r="CS1114" s="171"/>
      <c r="CT1114" s="171"/>
      <c r="CU1114" s="171"/>
      <c r="CV1114" s="171"/>
      <c r="CW1114" s="171"/>
      <c r="CX1114" s="171"/>
      <c r="CY1114" s="171"/>
      <c r="CZ1114" s="171"/>
      <c r="DA1114" s="171"/>
      <c r="DB1114" s="171"/>
      <c r="DC1114" s="171"/>
      <c r="DD1114" s="171"/>
      <c r="DE1114" s="171"/>
      <c r="DF1114" s="171"/>
      <c r="DG1114" s="171"/>
      <c r="DH1114" s="171"/>
      <c r="DI1114" s="171"/>
      <c r="DJ1114" s="171"/>
      <c r="DK1114" s="171"/>
      <c r="DL1114" s="171"/>
      <c r="DM1114" s="171"/>
      <c r="DN1114" s="171"/>
      <c r="DO1114" s="171"/>
      <c r="DP1114" s="171"/>
      <c r="DQ1114" s="171"/>
      <c r="DR1114" s="171"/>
      <c r="DS1114" s="171"/>
      <c r="DT1114" s="171"/>
      <c r="DU1114" s="171"/>
      <c r="DV1114" s="171"/>
      <c r="DW1114" s="171"/>
      <c r="DX1114" s="171"/>
      <c r="DY1114" s="171"/>
      <c r="DZ1114" s="171"/>
      <c r="EA1114" s="171"/>
      <c r="EB1114" s="171"/>
      <c r="EC1114" s="171"/>
      <c r="ED1114" s="171"/>
      <c r="EE1114" s="171"/>
      <c r="EF1114" s="171"/>
      <c r="EG1114" s="171"/>
      <c r="EH1114" s="171"/>
      <c r="EI1114" s="171"/>
      <c r="EJ1114" s="171"/>
      <c r="EK1114" s="171"/>
      <c r="EL1114" s="171"/>
      <c r="EM1114" s="171"/>
      <c r="EN1114" s="171"/>
    </row>
    <row r="1115" spans="43:144" ht="15" x14ac:dyDescent="0.25">
      <c r="AQ1115" s="171"/>
      <c r="AR1115"/>
      <c r="AS1115"/>
      <c r="AT1115"/>
      <c r="AU1115"/>
      <c r="AV1115"/>
      <c r="AW1115"/>
      <c r="AX1115"/>
      <c r="AY1115"/>
      <c r="AZ1115"/>
      <c r="BA1115"/>
      <c r="BB1115"/>
      <c r="BC1115"/>
      <c r="BD1115"/>
      <c r="BE1115" s="171"/>
      <c r="BF1115" s="171"/>
      <c r="BG1115" s="171"/>
      <c r="BH1115" s="171"/>
      <c r="BI1115" s="171"/>
      <c r="BJ1115" s="171"/>
      <c r="BK1115" s="171"/>
      <c r="BL1115" s="171"/>
      <c r="BM1115" s="171"/>
      <c r="BN1115" s="171"/>
      <c r="BO1115" s="171"/>
      <c r="BP1115" s="171"/>
      <c r="BQ1115" s="171"/>
      <c r="BR1115" s="171"/>
      <c r="BS1115" s="171"/>
      <c r="BT1115" s="171"/>
      <c r="BU1115" s="171"/>
      <c r="BV1115" s="171"/>
      <c r="BW1115" s="171"/>
      <c r="BX1115" s="171"/>
      <c r="BY1115" s="171"/>
      <c r="BZ1115" s="171"/>
      <c r="CA1115" s="171"/>
      <c r="CB1115" s="171"/>
      <c r="CC1115" s="171"/>
      <c r="CD1115" s="171"/>
      <c r="CE1115" s="171"/>
      <c r="CF1115" s="171"/>
      <c r="CG1115" s="171"/>
      <c r="CH1115" s="171"/>
      <c r="CI1115" s="171"/>
      <c r="CJ1115" s="171"/>
      <c r="CK1115" s="171"/>
      <c r="CL1115" s="171"/>
      <c r="CM1115" s="171"/>
      <c r="CN1115" s="171"/>
      <c r="CO1115" s="171"/>
      <c r="CP1115" s="171"/>
      <c r="CQ1115" s="171"/>
      <c r="CR1115" s="171"/>
      <c r="CS1115" s="171"/>
      <c r="CT1115" s="171"/>
      <c r="CU1115" s="171"/>
      <c r="CV1115" s="171"/>
      <c r="CW1115" s="171"/>
      <c r="CX1115" s="171"/>
      <c r="CY1115" s="171"/>
      <c r="CZ1115" s="171"/>
      <c r="DA1115" s="171"/>
      <c r="DB1115" s="171"/>
      <c r="DC1115" s="171"/>
      <c r="DD1115" s="171"/>
      <c r="DE1115" s="171"/>
      <c r="DF1115" s="171"/>
      <c r="DG1115" s="171"/>
      <c r="DH1115" s="171"/>
      <c r="DI1115" s="171"/>
      <c r="DJ1115" s="171"/>
      <c r="DK1115" s="171"/>
      <c r="DL1115" s="171"/>
      <c r="DM1115" s="171"/>
      <c r="DN1115" s="171"/>
      <c r="DO1115" s="171"/>
      <c r="DP1115" s="171"/>
      <c r="DQ1115" s="171"/>
      <c r="DR1115" s="171"/>
      <c r="DS1115" s="171"/>
      <c r="DT1115" s="171"/>
      <c r="DU1115" s="171"/>
      <c r="DV1115" s="171"/>
      <c r="DW1115" s="171"/>
      <c r="DX1115" s="171"/>
      <c r="DY1115" s="171"/>
      <c r="DZ1115" s="171"/>
      <c r="EA1115" s="171"/>
      <c r="EB1115" s="171"/>
      <c r="EC1115" s="171"/>
      <c r="ED1115" s="171"/>
      <c r="EE1115" s="171"/>
      <c r="EF1115" s="171"/>
      <c r="EG1115" s="171"/>
      <c r="EH1115" s="171"/>
      <c r="EI1115" s="171"/>
      <c r="EJ1115" s="171"/>
      <c r="EK1115" s="171"/>
      <c r="EL1115" s="171"/>
      <c r="EM1115" s="171"/>
      <c r="EN1115" s="171"/>
    </row>
    <row r="1116" spans="43:144" ht="15" x14ac:dyDescent="0.25">
      <c r="AQ1116" s="171"/>
      <c r="AR1116"/>
      <c r="AS1116"/>
      <c r="AT1116"/>
      <c r="AU1116"/>
      <c r="AV1116"/>
      <c r="AW1116"/>
      <c r="AX1116"/>
      <c r="AY1116"/>
      <c r="AZ1116"/>
      <c r="BA1116"/>
      <c r="BB1116"/>
      <c r="BC1116"/>
      <c r="BD1116"/>
      <c r="BE1116" s="171"/>
      <c r="BF1116" s="171"/>
      <c r="BG1116" s="171"/>
      <c r="BH1116" s="171"/>
      <c r="BI1116" s="171"/>
      <c r="BJ1116" s="171"/>
      <c r="BK1116" s="171"/>
      <c r="BL1116" s="171"/>
      <c r="BM1116" s="171"/>
      <c r="BN1116" s="171"/>
      <c r="BO1116" s="171"/>
      <c r="BP1116" s="171"/>
      <c r="BQ1116" s="171"/>
      <c r="BR1116" s="171"/>
      <c r="BS1116" s="171"/>
      <c r="BT1116" s="171"/>
      <c r="BU1116" s="171"/>
      <c r="BV1116" s="171"/>
      <c r="BW1116" s="171"/>
      <c r="BX1116" s="171"/>
      <c r="BY1116" s="171"/>
      <c r="BZ1116" s="171"/>
      <c r="CA1116" s="171"/>
      <c r="CB1116" s="171"/>
      <c r="CC1116" s="171"/>
      <c r="CD1116" s="171"/>
      <c r="CE1116" s="171"/>
      <c r="CF1116" s="171"/>
      <c r="CG1116" s="171"/>
      <c r="CH1116" s="171"/>
      <c r="CI1116" s="171"/>
      <c r="CJ1116" s="171"/>
      <c r="CK1116" s="171"/>
      <c r="CL1116" s="171"/>
      <c r="CM1116" s="171"/>
      <c r="CN1116" s="171"/>
      <c r="CO1116" s="171"/>
      <c r="CP1116" s="171"/>
      <c r="CQ1116" s="171"/>
      <c r="CR1116" s="171"/>
      <c r="CS1116" s="171"/>
      <c r="CT1116" s="171"/>
      <c r="CU1116" s="171"/>
      <c r="CV1116" s="171"/>
      <c r="CW1116" s="171"/>
      <c r="CX1116" s="171"/>
      <c r="CY1116" s="171"/>
      <c r="CZ1116" s="171"/>
      <c r="DA1116" s="171"/>
      <c r="DB1116" s="171"/>
      <c r="DC1116" s="171"/>
      <c r="DD1116" s="171"/>
      <c r="DE1116" s="171"/>
      <c r="DF1116" s="171"/>
      <c r="DG1116" s="171"/>
      <c r="DH1116" s="171"/>
      <c r="DI1116" s="171"/>
      <c r="DJ1116" s="171"/>
      <c r="DK1116" s="171"/>
      <c r="DL1116" s="171"/>
      <c r="DM1116" s="171"/>
      <c r="DN1116" s="171"/>
      <c r="DO1116" s="171"/>
      <c r="DP1116" s="171"/>
      <c r="DQ1116" s="171"/>
      <c r="DR1116" s="171"/>
      <c r="DS1116" s="171"/>
      <c r="DT1116" s="171"/>
      <c r="DU1116" s="171"/>
      <c r="DV1116" s="171"/>
      <c r="DW1116" s="171"/>
      <c r="DX1116" s="171"/>
      <c r="DY1116" s="171"/>
      <c r="DZ1116" s="171"/>
      <c r="EA1116" s="171"/>
      <c r="EB1116" s="171"/>
      <c r="EC1116" s="171"/>
      <c r="ED1116" s="171"/>
      <c r="EE1116" s="171"/>
      <c r="EF1116" s="171"/>
      <c r="EG1116" s="171"/>
      <c r="EH1116" s="171"/>
      <c r="EI1116" s="171"/>
      <c r="EJ1116" s="171"/>
      <c r="EK1116" s="171"/>
      <c r="EL1116" s="171"/>
      <c r="EM1116" s="171"/>
      <c r="EN1116" s="171"/>
    </row>
    <row r="1117" spans="43:144" ht="15" x14ac:dyDescent="0.25">
      <c r="AQ1117" s="171"/>
      <c r="AR1117"/>
      <c r="AS1117"/>
      <c r="AT1117"/>
      <c r="AU1117"/>
      <c r="AV1117"/>
      <c r="AW1117"/>
      <c r="AX1117"/>
      <c r="AY1117"/>
      <c r="AZ1117"/>
      <c r="BA1117"/>
      <c r="BB1117"/>
      <c r="BC1117"/>
      <c r="BD1117"/>
      <c r="BE1117" s="171"/>
      <c r="BF1117" s="171"/>
      <c r="BG1117" s="171"/>
      <c r="BH1117" s="171"/>
      <c r="BI1117" s="171"/>
      <c r="BJ1117" s="171"/>
      <c r="BK1117" s="171"/>
      <c r="BL1117" s="171"/>
      <c r="BM1117" s="171"/>
      <c r="BN1117" s="171"/>
      <c r="BO1117" s="171"/>
      <c r="BP1117" s="171"/>
      <c r="BQ1117" s="171"/>
      <c r="BR1117" s="171"/>
      <c r="BS1117" s="171"/>
      <c r="BT1117" s="171"/>
      <c r="BU1117" s="171"/>
      <c r="BV1117" s="171"/>
      <c r="BW1117" s="171"/>
      <c r="BX1117" s="171"/>
      <c r="BY1117" s="171"/>
      <c r="BZ1117" s="171"/>
      <c r="CA1117" s="171"/>
      <c r="CB1117" s="171"/>
      <c r="CC1117" s="171"/>
      <c r="CD1117" s="171"/>
      <c r="CE1117" s="171"/>
      <c r="CF1117" s="171"/>
      <c r="CG1117" s="171"/>
      <c r="CH1117" s="171"/>
      <c r="CI1117" s="171"/>
      <c r="CJ1117" s="171"/>
      <c r="CK1117" s="171"/>
      <c r="CL1117" s="171"/>
      <c r="CM1117" s="171"/>
      <c r="CN1117" s="171"/>
      <c r="CO1117" s="171"/>
      <c r="CP1117" s="171"/>
      <c r="CQ1117" s="171"/>
      <c r="CR1117" s="171"/>
      <c r="CS1117" s="171"/>
      <c r="CT1117" s="171"/>
      <c r="CU1117" s="171"/>
      <c r="CV1117" s="171"/>
      <c r="CW1117" s="171"/>
      <c r="CX1117" s="171"/>
      <c r="CY1117" s="171"/>
      <c r="CZ1117" s="171"/>
      <c r="DA1117" s="171"/>
      <c r="DB1117" s="171"/>
      <c r="DC1117" s="171"/>
      <c r="DD1117" s="171"/>
      <c r="DE1117" s="171"/>
      <c r="DF1117" s="171"/>
      <c r="DG1117" s="171"/>
      <c r="DH1117" s="171"/>
      <c r="DI1117" s="171"/>
      <c r="DJ1117" s="171"/>
      <c r="DK1117" s="171"/>
      <c r="DL1117" s="171"/>
      <c r="DM1117" s="171"/>
      <c r="DN1117" s="171"/>
      <c r="DO1117" s="171"/>
      <c r="DP1117" s="171"/>
      <c r="DQ1117" s="171"/>
      <c r="DR1117" s="171"/>
      <c r="DS1117" s="171"/>
      <c r="DT1117" s="171"/>
      <c r="DU1117" s="171"/>
      <c r="DV1117" s="171"/>
      <c r="DW1117" s="171"/>
      <c r="DX1117" s="171"/>
      <c r="DY1117" s="171"/>
      <c r="DZ1117" s="171"/>
      <c r="EA1117" s="171"/>
      <c r="EB1117" s="171"/>
      <c r="EC1117" s="171"/>
      <c r="ED1117" s="171"/>
      <c r="EE1117" s="171"/>
      <c r="EF1117" s="171"/>
      <c r="EG1117" s="171"/>
      <c r="EH1117" s="171"/>
      <c r="EI1117" s="171"/>
      <c r="EJ1117" s="171"/>
      <c r="EK1117" s="171"/>
      <c r="EL1117" s="171"/>
      <c r="EM1117" s="171"/>
      <c r="EN1117" s="171"/>
    </row>
    <row r="1118" spans="43:144" ht="15" x14ac:dyDescent="0.25">
      <c r="AQ1118" s="171"/>
      <c r="AR1118"/>
      <c r="AS1118"/>
      <c r="AT1118"/>
      <c r="AU1118"/>
      <c r="AV1118"/>
      <c r="AW1118"/>
      <c r="AX1118"/>
      <c r="AY1118"/>
      <c r="AZ1118"/>
      <c r="BA1118"/>
      <c r="BB1118"/>
      <c r="BC1118"/>
      <c r="BD1118"/>
      <c r="BE1118" s="171"/>
      <c r="BF1118" s="171"/>
      <c r="BG1118" s="171"/>
      <c r="BH1118" s="171"/>
      <c r="BI1118" s="171"/>
      <c r="BJ1118" s="171"/>
      <c r="BK1118" s="171"/>
      <c r="BL1118" s="171"/>
      <c r="BM1118" s="171"/>
      <c r="BN1118" s="171"/>
      <c r="BO1118" s="171"/>
      <c r="BP1118" s="171"/>
      <c r="BQ1118" s="171"/>
      <c r="BR1118" s="171"/>
      <c r="BS1118" s="171"/>
      <c r="BT1118" s="171"/>
      <c r="BU1118" s="171"/>
      <c r="BV1118" s="171"/>
      <c r="BW1118" s="171"/>
      <c r="BX1118" s="171"/>
      <c r="BY1118" s="171"/>
      <c r="BZ1118" s="171"/>
      <c r="CA1118" s="171"/>
      <c r="CB1118" s="171"/>
      <c r="CC1118" s="171"/>
      <c r="CD1118" s="171"/>
      <c r="CE1118" s="171"/>
      <c r="CF1118" s="171"/>
      <c r="CG1118" s="171"/>
      <c r="CH1118" s="171"/>
      <c r="CI1118" s="171"/>
      <c r="CJ1118" s="171"/>
      <c r="CK1118" s="171"/>
      <c r="CL1118" s="171"/>
      <c r="CM1118" s="171"/>
      <c r="CN1118" s="171"/>
      <c r="CO1118" s="171"/>
      <c r="CP1118" s="171"/>
      <c r="CQ1118" s="171"/>
      <c r="CR1118" s="171"/>
      <c r="CS1118" s="171"/>
      <c r="CT1118" s="171"/>
      <c r="CU1118" s="171"/>
      <c r="CV1118" s="171"/>
      <c r="CW1118" s="171"/>
      <c r="CX1118" s="171"/>
      <c r="CY1118" s="171"/>
      <c r="CZ1118" s="171"/>
      <c r="DA1118" s="171"/>
      <c r="DB1118" s="171"/>
      <c r="DC1118" s="171"/>
      <c r="DD1118" s="171"/>
      <c r="DE1118" s="171"/>
      <c r="DF1118" s="171"/>
      <c r="DG1118" s="171"/>
      <c r="DH1118" s="171"/>
      <c r="DI1118" s="171"/>
      <c r="DJ1118" s="171"/>
      <c r="DK1118" s="171"/>
      <c r="DL1118" s="171"/>
      <c r="DM1118" s="171"/>
      <c r="DN1118" s="171"/>
      <c r="DO1118" s="171"/>
      <c r="DP1118" s="171"/>
      <c r="DQ1118" s="171"/>
      <c r="DR1118" s="171"/>
      <c r="DS1118" s="171"/>
      <c r="DT1118" s="171"/>
      <c r="DU1118" s="171"/>
      <c r="DV1118" s="171"/>
      <c r="DW1118" s="171"/>
      <c r="DX1118" s="171"/>
      <c r="DY1118" s="171"/>
      <c r="DZ1118" s="171"/>
      <c r="EA1118" s="171"/>
      <c r="EB1118" s="171"/>
      <c r="EC1118" s="171"/>
      <c r="ED1118" s="171"/>
      <c r="EE1118" s="171"/>
      <c r="EF1118" s="171"/>
      <c r="EG1118" s="171"/>
      <c r="EH1118" s="171"/>
      <c r="EI1118" s="171"/>
      <c r="EJ1118" s="171"/>
      <c r="EK1118" s="171"/>
      <c r="EL1118" s="171"/>
      <c r="EM1118" s="171"/>
      <c r="EN1118" s="171"/>
    </row>
    <row r="1119" spans="43:144" ht="15" x14ac:dyDescent="0.25">
      <c r="AQ1119" s="171"/>
      <c r="AR1119"/>
      <c r="AS1119"/>
      <c r="AT1119"/>
      <c r="AU1119"/>
      <c r="AV1119"/>
      <c r="AW1119"/>
      <c r="AX1119"/>
      <c r="AY1119"/>
      <c r="AZ1119"/>
      <c r="BA1119"/>
      <c r="BB1119"/>
      <c r="BC1119"/>
      <c r="BD1119"/>
      <c r="BE1119" s="171"/>
      <c r="BF1119" s="171"/>
      <c r="BG1119" s="171"/>
      <c r="BH1119" s="171"/>
      <c r="BI1119" s="171"/>
      <c r="BJ1119" s="171"/>
      <c r="BK1119" s="171"/>
      <c r="BL1119" s="171"/>
      <c r="BM1119" s="171"/>
      <c r="BN1119" s="171"/>
      <c r="BO1119" s="171"/>
      <c r="BP1119" s="171"/>
      <c r="BQ1119" s="171"/>
      <c r="BR1119" s="171"/>
      <c r="BS1119" s="171"/>
      <c r="BT1119" s="171"/>
      <c r="BU1119" s="171"/>
      <c r="BV1119" s="171"/>
      <c r="BW1119" s="171"/>
      <c r="BX1119" s="171"/>
      <c r="BY1119" s="171"/>
      <c r="BZ1119" s="171"/>
      <c r="CA1119" s="171"/>
      <c r="CB1119" s="171"/>
      <c r="CC1119" s="171"/>
      <c r="CD1119" s="171"/>
      <c r="CE1119" s="171"/>
      <c r="CF1119" s="171"/>
      <c r="CG1119" s="171"/>
      <c r="CH1119" s="171"/>
      <c r="CI1119" s="171"/>
      <c r="CJ1119" s="171"/>
      <c r="CK1119" s="171"/>
      <c r="CL1119" s="171"/>
      <c r="CM1119" s="171"/>
      <c r="CN1119" s="171"/>
      <c r="CO1119" s="171"/>
      <c r="CP1119" s="171"/>
      <c r="CQ1119" s="171"/>
      <c r="CR1119" s="171"/>
      <c r="CS1119" s="171"/>
      <c r="CT1119" s="171"/>
      <c r="CU1119" s="171"/>
      <c r="CV1119" s="171"/>
      <c r="CW1119" s="171"/>
      <c r="CX1119" s="171"/>
      <c r="CY1119" s="171"/>
      <c r="CZ1119" s="171"/>
      <c r="DA1119" s="171"/>
      <c r="DB1119" s="171"/>
      <c r="DC1119" s="171"/>
      <c r="DD1119" s="171"/>
      <c r="DE1119" s="171"/>
      <c r="DF1119" s="171"/>
      <c r="DG1119" s="171"/>
      <c r="DH1119" s="171"/>
      <c r="DI1119" s="171"/>
      <c r="DJ1119" s="171"/>
      <c r="DK1119" s="171"/>
      <c r="DL1119" s="171"/>
      <c r="DM1119" s="171"/>
      <c r="DN1119" s="171"/>
      <c r="DO1119" s="171"/>
      <c r="DP1119" s="171"/>
      <c r="DQ1119" s="171"/>
      <c r="DR1119" s="171"/>
      <c r="DS1119" s="171"/>
      <c r="DT1119" s="171"/>
      <c r="DU1119" s="171"/>
      <c r="DV1119" s="171"/>
      <c r="DW1119" s="171"/>
      <c r="DX1119" s="171"/>
      <c r="DY1119" s="171"/>
      <c r="DZ1119" s="171"/>
      <c r="EA1119" s="171"/>
      <c r="EB1119" s="171"/>
      <c r="EC1119" s="171"/>
      <c r="ED1119" s="171"/>
      <c r="EE1119" s="171"/>
      <c r="EF1119" s="171"/>
      <c r="EG1119" s="171"/>
      <c r="EH1119" s="171"/>
      <c r="EI1119" s="171"/>
      <c r="EJ1119" s="171"/>
      <c r="EK1119" s="171"/>
      <c r="EL1119" s="171"/>
      <c r="EM1119" s="171"/>
      <c r="EN1119" s="171"/>
    </row>
    <row r="1120" spans="43:144" ht="15" x14ac:dyDescent="0.25">
      <c r="AQ1120" s="171"/>
      <c r="AR1120"/>
      <c r="AS1120"/>
      <c r="AT1120"/>
      <c r="AU1120"/>
      <c r="AV1120"/>
      <c r="AW1120"/>
      <c r="AX1120"/>
      <c r="AY1120"/>
      <c r="AZ1120"/>
      <c r="BA1120"/>
      <c r="BB1120"/>
      <c r="BC1120"/>
      <c r="BD1120"/>
      <c r="BE1120" s="171"/>
      <c r="BF1120" s="171"/>
      <c r="BG1120" s="171"/>
      <c r="BH1120" s="171"/>
      <c r="BI1120" s="171"/>
      <c r="BJ1120" s="171"/>
      <c r="BK1120" s="171"/>
      <c r="BL1120" s="171"/>
      <c r="BM1120" s="171"/>
      <c r="BN1120" s="171"/>
      <c r="BO1120" s="171"/>
      <c r="BP1120" s="171"/>
      <c r="BQ1120" s="171"/>
      <c r="BR1120" s="171"/>
      <c r="BS1120" s="171"/>
      <c r="BT1120" s="171"/>
      <c r="BU1120" s="171"/>
      <c r="BV1120" s="171"/>
      <c r="BW1120" s="171"/>
      <c r="BX1120" s="171"/>
      <c r="BY1120" s="171"/>
      <c r="BZ1120" s="171"/>
      <c r="CA1120" s="171"/>
      <c r="CB1120" s="171"/>
      <c r="CC1120" s="171"/>
      <c r="CD1120" s="171"/>
      <c r="CE1120" s="171"/>
      <c r="CF1120" s="171"/>
      <c r="CG1120" s="171"/>
      <c r="CH1120" s="171"/>
      <c r="CI1120" s="171"/>
      <c r="CJ1120" s="171"/>
      <c r="CK1120" s="171"/>
      <c r="CL1120" s="171"/>
      <c r="CM1120" s="171"/>
      <c r="CN1120" s="171"/>
      <c r="CO1120" s="171"/>
      <c r="CP1120" s="171"/>
      <c r="CQ1120" s="171"/>
      <c r="CR1120" s="171"/>
      <c r="CS1120" s="171"/>
      <c r="CT1120" s="171"/>
      <c r="CU1120" s="171"/>
      <c r="CV1120" s="171"/>
      <c r="CW1120" s="171"/>
      <c r="CX1120" s="171"/>
      <c r="CY1120" s="171"/>
      <c r="CZ1120" s="171"/>
      <c r="DA1120" s="171"/>
      <c r="DB1120" s="171"/>
      <c r="DC1120" s="171"/>
      <c r="DD1120" s="171"/>
      <c r="DE1120" s="171"/>
      <c r="DF1120" s="171"/>
      <c r="DG1120" s="171"/>
      <c r="DH1120" s="171"/>
      <c r="DI1120" s="171"/>
      <c r="DJ1120" s="171"/>
      <c r="DK1120" s="171"/>
      <c r="DL1120" s="171"/>
      <c r="DM1120" s="171"/>
      <c r="DN1120" s="171"/>
      <c r="DO1120" s="171"/>
      <c r="DP1120" s="171"/>
      <c r="DQ1120" s="171"/>
      <c r="DR1120" s="171"/>
      <c r="DS1120" s="171"/>
      <c r="DT1120" s="171"/>
      <c r="DU1120" s="171"/>
      <c r="DV1120" s="171"/>
      <c r="DW1120" s="171"/>
      <c r="DX1120" s="171"/>
      <c r="DY1120" s="171"/>
      <c r="DZ1120" s="171"/>
      <c r="EA1120" s="171"/>
      <c r="EB1120" s="171"/>
      <c r="EC1120" s="171"/>
      <c r="ED1120" s="171"/>
      <c r="EE1120" s="171"/>
      <c r="EF1120" s="171"/>
      <c r="EG1120" s="171"/>
      <c r="EH1120" s="171"/>
      <c r="EI1120" s="171"/>
      <c r="EJ1120" s="171"/>
      <c r="EK1120" s="171"/>
      <c r="EL1120" s="171"/>
      <c r="EM1120" s="171"/>
      <c r="EN1120" s="171"/>
    </row>
    <row r="1121" spans="43:144" ht="15" x14ac:dyDescent="0.25">
      <c r="AQ1121" s="171"/>
      <c r="AR1121"/>
      <c r="AS1121"/>
      <c r="AT1121"/>
      <c r="AU1121"/>
      <c r="AV1121"/>
      <c r="AW1121"/>
      <c r="AX1121"/>
      <c r="AY1121"/>
      <c r="AZ1121"/>
      <c r="BA1121"/>
      <c r="BB1121"/>
      <c r="BC1121"/>
      <c r="BD1121"/>
      <c r="BE1121" s="171"/>
      <c r="BF1121" s="171"/>
      <c r="BG1121" s="171"/>
      <c r="BH1121" s="171"/>
      <c r="BI1121" s="171"/>
      <c r="BJ1121" s="171"/>
      <c r="BK1121" s="171"/>
      <c r="BL1121" s="171"/>
      <c r="BM1121" s="171"/>
      <c r="BN1121" s="171"/>
      <c r="BO1121" s="171"/>
      <c r="BP1121" s="171"/>
      <c r="BQ1121" s="171"/>
      <c r="BR1121" s="171"/>
      <c r="BS1121" s="171"/>
      <c r="BT1121" s="171"/>
      <c r="BU1121" s="171"/>
      <c r="BV1121" s="171"/>
      <c r="BW1121" s="171"/>
      <c r="BX1121" s="171"/>
      <c r="BY1121" s="171"/>
      <c r="BZ1121" s="171"/>
      <c r="CA1121" s="171"/>
      <c r="CB1121" s="171"/>
      <c r="CC1121" s="171"/>
      <c r="CD1121" s="171"/>
      <c r="CE1121" s="171"/>
      <c r="CF1121" s="171"/>
      <c r="CG1121" s="171"/>
      <c r="CH1121" s="171"/>
      <c r="CI1121" s="171"/>
      <c r="CJ1121" s="171"/>
      <c r="CK1121" s="171"/>
      <c r="CL1121" s="171"/>
      <c r="CM1121" s="171"/>
      <c r="CN1121" s="171"/>
      <c r="CO1121" s="171"/>
      <c r="CP1121" s="171"/>
      <c r="CQ1121" s="171"/>
      <c r="CR1121" s="171"/>
      <c r="CS1121" s="171"/>
      <c r="CT1121" s="171"/>
      <c r="CU1121" s="171"/>
      <c r="CV1121" s="171"/>
      <c r="CW1121" s="171"/>
      <c r="CX1121" s="171"/>
      <c r="CY1121" s="171"/>
      <c r="CZ1121" s="171"/>
      <c r="DA1121" s="171"/>
      <c r="DB1121" s="171"/>
      <c r="DC1121" s="171"/>
      <c r="DD1121" s="171"/>
      <c r="DE1121" s="171"/>
      <c r="DF1121" s="171"/>
      <c r="DG1121" s="171"/>
      <c r="DH1121" s="171"/>
      <c r="DI1121" s="171"/>
      <c r="DJ1121" s="171"/>
      <c r="DK1121" s="171"/>
      <c r="DL1121" s="171"/>
      <c r="DM1121" s="171"/>
      <c r="DN1121" s="171"/>
      <c r="DO1121" s="171"/>
      <c r="DP1121" s="171"/>
      <c r="DQ1121" s="171"/>
      <c r="DR1121" s="171"/>
      <c r="DS1121" s="171"/>
      <c r="DT1121" s="171"/>
      <c r="DU1121" s="171"/>
      <c r="DV1121" s="171"/>
      <c r="DW1121" s="171"/>
      <c r="DX1121" s="171"/>
      <c r="DY1121" s="171"/>
      <c r="DZ1121" s="171"/>
      <c r="EA1121" s="171"/>
      <c r="EB1121" s="171"/>
      <c r="EC1121" s="171"/>
      <c r="ED1121" s="171"/>
      <c r="EE1121" s="171"/>
      <c r="EF1121" s="171"/>
      <c r="EG1121" s="171"/>
      <c r="EH1121" s="171"/>
      <c r="EI1121" s="171"/>
      <c r="EJ1121" s="171"/>
      <c r="EK1121" s="171"/>
      <c r="EL1121" s="171"/>
      <c r="EM1121" s="171"/>
      <c r="EN1121" s="171"/>
    </row>
    <row r="1122" spans="43:144" ht="15" x14ac:dyDescent="0.25">
      <c r="AQ1122" s="171"/>
      <c r="AR1122"/>
      <c r="AS1122"/>
      <c r="AT1122"/>
      <c r="AU1122"/>
      <c r="AV1122"/>
      <c r="AW1122"/>
      <c r="AX1122"/>
      <c r="AY1122"/>
      <c r="AZ1122"/>
      <c r="BA1122"/>
      <c r="BB1122"/>
      <c r="BC1122"/>
      <c r="BD1122"/>
      <c r="BE1122" s="171"/>
      <c r="BF1122" s="171"/>
      <c r="BG1122" s="171"/>
      <c r="BH1122" s="171"/>
      <c r="BI1122" s="171"/>
      <c r="BJ1122" s="171"/>
      <c r="BK1122" s="171"/>
      <c r="BL1122" s="171"/>
      <c r="BM1122" s="171"/>
      <c r="BN1122" s="171"/>
      <c r="BO1122" s="171"/>
      <c r="BP1122" s="171"/>
      <c r="BQ1122" s="171"/>
      <c r="BR1122" s="171"/>
      <c r="BS1122" s="171"/>
      <c r="BT1122" s="171"/>
      <c r="BU1122" s="171"/>
      <c r="BV1122" s="171"/>
      <c r="BW1122" s="171"/>
      <c r="BX1122" s="171"/>
      <c r="BY1122" s="171"/>
      <c r="BZ1122" s="171"/>
      <c r="CA1122" s="171"/>
      <c r="CB1122" s="171"/>
      <c r="CC1122" s="171"/>
      <c r="CD1122" s="171"/>
      <c r="CE1122" s="171"/>
      <c r="CF1122" s="171"/>
      <c r="CG1122" s="171"/>
      <c r="CH1122" s="171"/>
      <c r="CI1122" s="171"/>
      <c r="CJ1122" s="171"/>
      <c r="CK1122" s="171"/>
      <c r="CL1122" s="171"/>
      <c r="CM1122" s="171"/>
      <c r="CN1122" s="171"/>
      <c r="CO1122" s="171"/>
      <c r="CP1122" s="171"/>
      <c r="CQ1122" s="171"/>
      <c r="CR1122" s="171"/>
      <c r="CS1122" s="171"/>
      <c r="CT1122" s="171"/>
      <c r="CU1122" s="171"/>
      <c r="CV1122" s="171"/>
      <c r="CW1122" s="171"/>
      <c r="CX1122" s="171"/>
      <c r="CY1122" s="171"/>
      <c r="CZ1122" s="171"/>
      <c r="DA1122" s="171"/>
      <c r="DB1122" s="171"/>
      <c r="DC1122" s="171"/>
      <c r="DD1122" s="171"/>
      <c r="DE1122" s="171"/>
      <c r="DF1122" s="171"/>
      <c r="DG1122" s="171"/>
      <c r="DH1122" s="171"/>
      <c r="DI1122" s="171"/>
      <c r="DJ1122" s="171"/>
      <c r="DK1122" s="171"/>
      <c r="DL1122" s="171"/>
      <c r="DM1122" s="171"/>
      <c r="DN1122" s="171"/>
      <c r="DO1122" s="171"/>
      <c r="DP1122" s="171"/>
      <c r="DQ1122" s="171"/>
      <c r="DR1122" s="171"/>
      <c r="DS1122" s="171"/>
      <c r="DT1122" s="171"/>
      <c r="DU1122" s="171"/>
      <c r="DV1122" s="171"/>
      <c r="DW1122" s="171"/>
      <c r="DX1122" s="171"/>
      <c r="DY1122" s="171"/>
      <c r="DZ1122" s="171"/>
      <c r="EA1122" s="171"/>
      <c r="EB1122" s="171"/>
      <c r="EC1122" s="171"/>
      <c r="ED1122" s="171"/>
      <c r="EE1122" s="171"/>
      <c r="EF1122" s="171"/>
      <c r="EG1122" s="171"/>
      <c r="EH1122" s="171"/>
      <c r="EI1122" s="171"/>
      <c r="EJ1122" s="171"/>
      <c r="EK1122" s="171"/>
      <c r="EL1122" s="171"/>
      <c r="EM1122" s="171"/>
      <c r="EN1122" s="171"/>
    </row>
    <row r="1123" spans="43:144" ht="15" x14ac:dyDescent="0.25">
      <c r="AQ1123" s="171"/>
      <c r="AR1123"/>
      <c r="AS1123"/>
      <c r="AT1123"/>
      <c r="AU1123"/>
      <c r="AV1123"/>
      <c r="AW1123"/>
      <c r="AX1123"/>
      <c r="AY1123"/>
      <c r="AZ1123"/>
      <c r="BA1123"/>
      <c r="BB1123"/>
      <c r="BC1123"/>
      <c r="BD1123"/>
      <c r="BE1123" s="171"/>
      <c r="BF1123" s="171"/>
      <c r="BG1123" s="171"/>
      <c r="BH1123" s="171"/>
      <c r="BI1123" s="171"/>
      <c r="BJ1123" s="171"/>
      <c r="BK1123" s="171"/>
      <c r="BL1123" s="171"/>
      <c r="BM1123" s="171"/>
      <c r="BN1123" s="171"/>
      <c r="BO1123" s="171"/>
      <c r="BP1123" s="171"/>
      <c r="BQ1123" s="171"/>
      <c r="BR1123" s="171"/>
      <c r="BS1123" s="171"/>
      <c r="BT1123" s="171"/>
      <c r="BU1123" s="171"/>
      <c r="BV1123" s="171"/>
      <c r="BW1123" s="171"/>
      <c r="BX1123" s="171"/>
      <c r="BY1123" s="171"/>
      <c r="BZ1123" s="171"/>
      <c r="CA1123" s="171"/>
      <c r="CB1123" s="171"/>
      <c r="CC1123" s="171"/>
      <c r="CD1123" s="171"/>
      <c r="CE1123" s="171"/>
      <c r="CF1123" s="171"/>
      <c r="CG1123" s="171"/>
      <c r="CH1123" s="171"/>
      <c r="CI1123" s="171"/>
      <c r="CJ1123" s="171"/>
      <c r="CK1123" s="171"/>
      <c r="CL1123" s="171"/>
      <c r="CM1123" s="171"/>
      <c r="CN1123" s="171"/>
      <c r="CO1123" s="171"/>
      <c r="CP1123" s="171"/>
      <c r="CQ1123" s="171"/>
      <c r="CR1123" s="171"/>
      <c r="CS1123" s="171"/>
      <c r="CT1123" s="171"/>
      <c r="CU1123" s="171"/>
      <c r="CV1123" s="171"/>
      <c r="CW1123" s="171"/>
      <c r="CX1123" s="171"/>
      <c r="CY1123" s="171"/>
      <c r="CZ1123" s="171"/>
      <c r="DA1123" s="171"/>
      <c r="DB1123" s="171"/>
      <c r="DC1123" s="171"/>
      <c r="DD1123" s="171"/>
      <c r="DE1123" s="171"/>
      <c r="DF1123" s="171"/>
      <c r="DG1123" s="171"/>
      <c r="DH1123" s="171"/>
      <c r="DI1123" s="171"/>
      <c r="DJ1123" s="171"/>
      <c r="DK1123" s="171"/>
      <c r="DL1123" s="171"/>
      <c r="DM1123" s="171"/>
      <c r="DN1123" s="171"/>
      <c r="DO1123" s="171"/>
      <c r="DP1123" s="171"/>
      <c r="DQ1123" s="171"/>
      <c r="DR1123" s="171"/>
      <c r="DS1123" s="171"/>
      <c r="DT1123" s="171"/>
      <c r="DU1123" s="171"/>
      <c r="DV1123" s="171"/>
      <c r="DW1123" s="171"/>
      <c r="DX1123" s="171"/>
      <c r="DY1123" s="171"/>
      <c r="DZ1123" s="171"/>
      <c r="EA1123" s="171"/>
      <c r="EB1123" s="171"/>
      <c r="EC1123" s="171"/>
      <c r="ED1123" s="171"/>
      <c r="EE1123" s="171"/>
      <c r="EF1123" s="171"/>
      <c r="EG1123" s="171"/>
      <c r="EH1123" s="171"/>
      <c r="EI1123" s="171"/>
      <c r="EJ1123" s="171"/>
      <c r="EK1123" s="171"/>
      <c r="EL1123" s="171"/>
      <c r="EM1123" s="171"/>
      <c r="EN1123" s="171"/>
    </row>
    <row r="1124" spans="43:144" ht="15" x14ac:dyDescent="0.25">
      <c r="AQ1124" s="171"/>
      <c r="AR1124"/>
      <c r="AS1124"/>
      <c r="AT1124"/>
      <c r="AU1124"/>
      <c r="AV1124"/>
      <c r="AW1124"/>
      <c r="AX1124"/>
      <c r="AY1124"/>
      <c r="AZ1124"/>
      <c r="BA1124"/>
      <c r="BB1124"/>
      <c r="BC1124"/>
      <c r="BD1124"/>
      <c r="BE1124" s="171"/>
      <c r="BF1124" s="171"/>
      <c r="BG1124" s="171"/>
      <c r="BH1124" s="171"/>
      <c r="BI1124" s="171"/>
      <c r="BJ1124" s="171"/>
      <c r="BK1124" s="171"/>
      <c r="BL1124" s="171"/>
      <c r="BM1124" s="171"/>
      <c r="BN1124" s="171"/>
      <c r="BO1124" s="171"/>
      <c r="BP1124" s="171"/>
      <c r="BQ1124" s="171"/>
      <c r="BR1124" s="171"/>
      <c r="BS1124" s="171"/>
      <c r="BT1124" s="171"/>
      <c r="BU1124" s="171"/>
      <c r="BV1124" s="171"/>
      <c r="BW1124" s="171"/>
      <c r="BX1124" s="171"/>
      <c r="BY1124" s="171"/>
      <c r="BZ1124" s="171"/>
      <c r="CA1124" s="171"/>
      <c r="CB1124" s="171"/>
      <c r="CC1124" s="171"/>
      <c r="CD1124" s="171"/>
      <c r="CE1124" s="171"/>
      <c r="CF1124" s="171"/>
      <c r="CG1124" s="171"/>
      <c r="CH1124" s="171"/>
      <c r="CI1124" s="171"/>
      <c r="CJ1124" s="171"/>
      <c r="CK1124" s="171"/>
      <c r="CL1124" s="171"/>
      <c r="CM1124" s="171"/>
      <c r="CN1124" s="171"/>
      <c r="CO1124" s="171"/>
      <c r="CP1124" s="171"/>
      <c r="CQ1124" s="171"/>
      <c r="CR1124" s="171"/>
      <c r="CS1124" s="171"/>
      <c r="CT1124" s="171"/>
      <c r="CU1124" s="171"/>
      <c r="CV1124" s="171"/>
      <c r="CW1124" s="171"/>
      <c r="CX1124" s="171"/>
      <c r="CY1124" s="171"/>
      <c r="CZ1124" s="171"/>
      <c r="DA1124" s="171"/>
      <c r="DB1124" s="171"/>
      <c r="DC1124" s="171"/>
      <c r="DD1124" s="171"/>
      <c r="DE1124" s="171"/>
      <c r="DF1124" s="171"/>
      <c r="DG1124" s="171"/>
      <c r="DH1124" s="171"/>
      <c r="DI1124" s="171"/>
      <c r="DJ1124" s="171"/>
      <c r="DK1124" s="171"/>
      <c r="DL1124" s="171"/>
      <c r="DM1124" s="171"/>
      <c r="DN1124" s="171"/>
      <c r="DO1124" s="171"/>
      <c r="DP1124" s="171"/>
      <c r="DQ1124" s="171"/>
      <c r="DR1124" s="171"/>
      <c r="DS1124" s="171"/>
      <c r="DT1124" s="171"/>
      <c r="DU1124" s="171"/>
      <c r="DV1124" s="171"/>
      <c r="DW1124" s="171"/>
      <c r="DX1124" s="171"/>
      <c r="DY1124" s="171"/>
      <c r="DZ1124" s="171"/>
      <c r="EA1124" s="171"/>
      <c r="EB1124" s="171"/>
      <c r="EC1124" s="171"/>
      <c r="ED1124" s="171"/>
      <c r="EE1124" s="171"/>
      <c r="EF1124" s="171"/>
      <c r="EG1124" s="171"/>
      <c r="EH1124" s="171"/>
      <c r="EI1124" s="171"/>
      <c r="EJ1124" s="171"/>
      <c r="EK1124" s="171"/>
      <c r="EL1124" s="171"/>
      <c r="EM1124" s="171"/>
      <c r="EN1124" s="171"/>
    </row>
    <row r="1125" spans="43:144" ht="15" x14ac:dyDescent="0.25">
      <c r="AQ1125" s="171"/>
      <c r="AR1125"/>
      <c r="AS1125"/>
      <c r="AT1125"/>
      <c r="AU1125"/>
      <c r="AV1125"/>
      <c r="AW1125"/>
      <c r="AX1125"/>
      <c r="AY1125"/>
      <c r="AZ1125"/>
      <c r="BA1125"/>
      <c r="BB1125"/>
      <c r="BC1125"/>
      <c r="BD1125"/>
      <c r="BE1125" s="171"/>
      <c r="BF1125" s="171"/>
      <c r="BG1125" s="171"/>
      <c r="BH1125" s="171"/>
      <c r="BI1125" s="171"/>
      <c r="BJ1125" s="171"/>
      <c r="BK1125" s="171"/>
      <c r="BL1125" s="171"/>
      <c r="BM1125" s="171"/>
      <c r="BN1125" s="171"/>
      <c r="BO1125" s="171"/>
      <c r="BP1125" s="171"/>
      <c r="BQ1125" s="171"/>
      <c r="BR1125" s="171"/>
      <c r="BS1125" s="171"/>
      <c r="BT1125" s="171"/>
      <c r="BU1125" s="171"/>
      <c r="BV1125" s="171"/>
      <c r="BW1125" s="171"/>
      <c r="BX1125" s="171"/>
      <c r="BY1125" s="171"/>
      <c r="BZ1125" s="171"/>
      <c r="CA1125" s="171"/>
      <c r="CB1125" s="171"/>
      <c r="CC1125" s="171"/>
      <c r="CD1125" s="171"/>
      <c r="CE1125" s="171"/>
      <c r="CF1125" s="171"/>
      <c r="CG1125" s="171"/>
      <c r="CH1125" s="171"/>
      <c r="CI1125" s="171"/>
      <c r="CJ1125" s="171"/>
      <c r="CK1125" s="171"/>
      <c r="CL1125" s="171"/>
      <c r="CM1125" s="171"/>
      <c r="CN1125" s="171"/>
      <c r="CO1125" s="171"/>
      <c r="CP1125" s="171"/>
      <c r="CQ1125" s="171"/>
      <c r="CR1125" s="171"/>
      <c r="CS1125" s="171"/>
      <c r="CT1125" s="171"/>
      <c r="CU1125" s="171"/>
      <c r="CV1125" s="171"/>
      <c r="CW1125" s="171"/>
      <c r="CX1125" s="171"/>
      <c r="CY1125" s="171"/>
      <c r="CZ1125" s="171"/>
      <c r="DA1125" s="171"/>
      <c r="DB1125" s="171"/>
      <c r="DC1125" s="171"/>
      <c r="DD1125" s="171"/>
      <c r="DE1125" s="171"/>
      <c r="DF1125" s="171"/>
      <c r="DG1125" s="171"/>
      <c r="DH1125" s="171"/>
      <c r="DI1125" s="171"/>
      <c r="DJ1125" s="171"/>
      <c r="DK1125" s="171"/>
      <c r="DL1125" s="171"/>
      <c r="DM1125" s="171"/>
      <c r="DN1125" s="171"/>
      <c r="DO1125" s="171"/>
      <c r="DP1125" s="171"/>
      <c r="DQ1125" s="171"/>
      <c r="DR1125" s="171"/>
      <c r="DS1125" s="171"/>
      <c r="DT1125" s="171"/>
      <c r="DU1125" s="171"/>
      <c r="DV1125" s="171"/>
      <c r="DW1125" s="171"/>
      <c r="DX1125" s="171"/>
      <c r="DY1125" s="171"/>
      <c r="DZ1125" s="171"/>
      <c r="EA1125" s="171"/>
      <c r="EB1125" s="171"/>
      <c r="EC1125" s="171"/>
      <c r="ED1125" s="171"/>
      <c r="EE1125" s="171"/>
      <c r="EF1125" s="171"/>
      <c r="EG1125" s="171"/>
      <c r="EH1125" s="171"/>
      <c r="EI1125" s="171"/>
      <c r="EJ1125" s="171"/>
      <c r="EK1125" s="171"/>
      <c r="EL1125" s="171"/>
      <c r="EM1125" s="171"/>
      <c r="EN1125" s="171"/>
    </row>
    <row r="1126" spans="43:144" ht="15" x14ac:dyDescent="0.25">
      <c r="AQ1126" s="171"/>
      <c r="AR1126"/>
      <c r="AS1126"/>
      <c r="AT1126"/>
      <c r="AU1126"/>
      <c r="AV1126"/>
      <c r="AW1126"/>
      <c r="AX1126"/>
      <c r="AY1126"/>
      <c r="AZ1126"/>
      <c r="BA1126"/>
      <c r="BB1126"/>
      <c r="BC1126"/>
      <c r="BD1126"/>
      <c r="BE1126" s="171"/>
      <c r="BF1126" s="171"/>
      <c r="BG1126" s="171"/>
      <c r="BH1126" s="171"/>
      <c r="BI1126" s="171"/>
      <c r="BJ1126" s="171"/>
      <c r="BK1126" s="171"/>
      <c r="BL1126" s="171"/>
      <c r="BM1126" s="171"/>
      <c r="BN1126" s="171"/>
      <c r="BO1126" s="171"/>
      <c r="BP1126" s="171"/>
      <c r="BQ1126" s="171"/>
      <c r="BR1126" s="171"/>
      <c r="BS1126" s="171"/>
      <c r="BT1126" s="171"/>
      <c r="BU1126" s="171"/>
      <c r="BV1126" s="171"/>
      <c r="BW1126" s="171"/>
      <c r="BX1126" s="171"/>
      <c r="BY1126" s="171"/>
      <c r="BZ1126" s="171"/>
      <c r="CA1126" s="171"/>
      <c r="CB1126" s="171"/>
      <c r="CC1126" s="171"/>
      <c r="CD1126" s="171"/>
      <c r="CE1126" s="171"/>
      <c r="CF1126" s="171"/>
      <c r="CG1126" s="171"/>
      <c r="CH1126" s="171"/>
      <c r="CI1126" s="171"/>
      <c r="CJ1126" s="171"/>
      <c r="CK1126" s="171"/>
      <c r="CL1126" s="171"/>
      <c r="CM1126" s="171"/>
      <c r="CN1126" s="171"/>
      <c r="CO1126" s="171"/>
      <c r="CP1126" s="171"/>
      <c r="CQ1126" s="171"/>
      <c r="CR1126" s="171"/>
      <c r="CS1126" s="171"/>
      <c r="CT1126" s="171"/>
      <c r="CU1126" s="171"/>
      <c r="CV1126" s="171"/>
      <c r="CW1126" s="171"/>
      <c r="CX1126" s="171"/>
      <c r="CY1126" s="171"/>
      <c r="CZ1126" s="171"/>
      <c r="DA1126" s="171"/>
      <c r="DB1126" s="171"/>
      <c r="DC1126" s="171"/>
      <c r="DD1126" s="171"/>
      <c r="DE1126" s="171"/>
      <c r="DF1126" s="171"/>
      <c r="DG1126" s="171"/>
      <c r="DH1126" s="171"/>
      <c r="DI1126" s="171"/>
      <c r="DJ1126" s="171"/>
      <c r="DK1126" s="171"/>
      <c r="DL1126" s="171"/>
      <c r="DM1126" s="171"/>
      <c r="DN1126" s="171"/>
      <c r="DO1126" s="171"/>
      <c r="DP1126" s="171"/>
      <c r="DQ1126" s="171"/>
      <c r="DR1126" s="171"/>
      <c r="DS1126" s="171"/>
      <c r="DT1126" s="171"/>
      <c r="DU1126" s="171"/>
      <c r="DV1126" s="171"/>
      <c r="DW1126" s="171"/>
      <c r="DX1126" s="171"/>
      <c r="DY1126" s="171"/>
      <c r="DZ1126" s="171"/>
      <c r="EA1126" s="171"/>
      <c r="EB1126" s="171"/>
      <c r="EC1126" s="171"/>
      <c r="ED1126" s="171"/>
      <c r="EE1126" s="171"/>
      <c r="EF1126" s="171"/>
      <c r="EG1126" s="171"/>
      <c r="EH1126" s="171"/>
      <c r="EI1126" s="171"/>
      <c r="EJ1126" s="171"/>
      <c r="EK1126" s="171"/>
      <c r="EL1126" s="171"/>
      <c r="EM1126" s="171"/>
      <c r="EN1126" s="171"/>
    </row>
    <row r="1127" spans="43:144" ht="15" x14ac:dyDescent="0.25">
      <c r="AQ1127" s="171"/>
      <c r="AR1127"/>
      <c r="AS1127"/>
      <c r="AT1127"/>
      <c r="AU1127"/>
      <c r="AV1127"/>
      <c r="AW1127"/>
      <c r="AX1127"/>
      <c r="AY1127"/>
      <c r="AZ1127"/>
      <c r="BA1127"/>
      <c r="BB1127"/>
      <c r="BC1127"/>
      <c r="BD1127"/>
      <c r="BE1127" s="171"/>
      <c r="BF1127" s="171"/>
      <c r="BG1127" s="171"/>
      <c r="BH1127" s="171"/>
      <c r="BI1127" s="171"/>
      <c r="BJ1127" s="171"/>
      <c r="BK1127" s="171"/>
      <c r="BL1127" s="171"/>
      <c r="BM1127" s="171"/>
      <c r="BN1127" s="171"/>
      <c r="BO1127" s="171"/>
      <c r="BP1127" s="171"/>
      <c r="BQ1127" s="171"/>
      <c r="BR1127" s="171"/>
      <c r="BS1127" s="171"/>
      <c r="BT1127" s="171"/>
      <c r="BU1127" s="171"/>
      <c r="BV1127" s="171"/>
      <c r="BW1127" s="171"/>
      <c r="BX1127" s="171"/>
      <c r="BY1127" s="171"/>
      <c r="BZ1127" s="171"/>
      <c r="CA1127" s="171"/>
      <c r="CB1127" s="171"/>
      <c r="CC1127" s="171"/>
      <c r="CD1127" s="171"/>
      <c r="CE1127" s="171"/>
      <c r="CF1127" s="171"/>
      <c r="CG1127" s="171"/>
      <c r="CH1127" s="171"/>
      <c r="CI1127" s="171"/>
      <c r="CJ1127" s="171"/>
      <c r="CK1127" s="171"/>
      <c r="CL1127" s="171"/>
      <c r="CM1127" s="171"/>
      <c r="CN1127" s="171"/>
      <c r="CO1127" s="171"/>
      <c r="CP1127" s="171"/>
      <c r="CQ1127" s="171"/>
      <c r="CR1127" s="171"/>
      <c r="CS1127" s="171"/>
      <c r="CT1127" s="171"/>
      <c r="CU1127" s="171"/>
      <c r="CV1127" s="171"/>
      <c r="CW1127" s="171"/>
      <c r="CX1127" s="171"/>
      <c r="CY1127" s="171"/>
      <c r="CZ1127" s="171"/>
      <c r="DA1127" s="171"/>
      <c r="DB1127" s="171"/>
      <c r="DC1127" s="171"/>
      <c r="DD1127" s="171"/>
      <c r="DE1127" s="171"/>
      <c r="DF1127" s="171"/>
      <c r="DG1127" s="171"/>
      <c r="DH1127" s="171"/>
      <c r="DI1127" s="171"/>
      <c r="DJ1127" s="171"/>
      <c r="DK1127" s="171"/>
      <c r="DL1127" s="171"/>
      <c r="DM1127" s="171"/>
      <c r="DN1127" s="171"/>
      <c r="DO1127" s="171"/>
      <c r="DP1127" s="171"/>
      <c r="DQ1127" s="171"/>
      <c r="DR1127" s="171"/>
      <c r="DS1127" s="171"/>
      <c r="DT1127" s="171"/>
      <c r="DU1127" s="171"/>
      <c r="DV1127" s="171"/>
      <c r="DW1127" s="171"/>
      <c r="DX1127" s="171"/>
      <c r="DY1127" s="171"/>
      <c r="DZ1127" s="171"/>
      <c r="EA1127" s="171"/>
      <c r="EB1127" s="171"/>
      <c r="EC1127" s="171"/>
      <c r="ED1127" s="171"/>
      <c r="EE1127" s="171"/>
      <c r="EF1127" s="171"/>
      <c r="EG1127" s="171"/>
      <c r="EH1127" s="171"/>
      <c r="EI1127" s="171"/>
      <c r="EJ1127" s="171"/>
      <c r="EK1127" s="171"/>
      <c r="EL1127" s="171"/>
      <c r="EM1127" s="171"/>
      <c r="EN1127" s="171"/>
    </row>
    <row r="1128" spans="43:144" ht="15" x14ac:dyDescent="0.25">
      <c r="AQ1128" s="171"/>
      <c r="AR1128"/>
      <c r="AS1128"/>
      <c r="AT1128"/>
      <c r="AU1128"/>
      <c r="AV1128"/>
      <c r="AW1128"/>
      <c r="AX1128"/>
      <c r="AY1128"/>
      <c r="AZ1128"/>
      <c r="BA1128"/>
      <c r="BB1128"/>
      <c r="BC1128"/>
      <c r="BD1128"/>
      <c r="BE1128" s="171"/>
      <c r="BF1128" s="171"/>
      <c r="BG1128" s="171"/>
      <c r="BH1128" s="171"/>
      <c r="BI1128" s="171"/>
      <c r="BJ1128" s="171"/>
      <c r="BK1128" s="171"/>
      <c r="BL1128" s="171"/>
      <c r="BM1128" s="171"/>
      <c r="BN1128" s="171"/>
      <c r="BO1128" s="171"/>
      <c r="BP1128" s="171"/>
      <c r="BQ1128" s="171"/>
      <c r="BR1128" s="171"/>
      <c r="BS1128" s="171"/>
      <c r="BT1128" s="171"/>
      <c r="BU1128" s="171"/>
      <c r="BV1128" s="171"/>
      <c r="BW1128" s="171"/>
      <c r="BX1128" s="171"/>
      <c r="BY1128" s="171"/>
      <c r="BZ1128" s="171"/>
      <c r="CA1128" s="171"/>
      <c r="CB1128" s="171"/>
      <c r="CC1128" s="171"/>
      <c r="CD1128" s="171"/>
      <c r="CE1128" s="171"/>
      <c r="CF1128" s="171"/>
      <c r="CG1128" s="171"/>
      <c r="CH1128" s="171"/>
      <c r="CI1128" s="171"/>
      <c r="CJ1128" s="171"/>
      <c r="CK1128" s="171"/>
      <c r="CL1128" s="171"/>
      <c r="CM1128" s="171"/>
      <c r="CN1128" s="171"/>
      <c r="CO1128" s="171"/>
      <c r="CP1128" s="171"/>
      <c r="CQ1128" s="171"/>
      <c r="CR1128" s="171"/>
      <c r="CS1128" s="171"/>
      <c r="CT1128" s="171"/>
      <c r="CU1128" s="171"/>
      <c r="CV1128" s="171"/>
      <c r="CW1128" s="171"/>
      <c r="CX1128" s="171"/>
      <c r="CY1128" s="171"/>
      <c r="CZ1128" s="171"/>
      <c r="DA1128" s="171"/>
      <c r="DB1128" s="171"/>
      <c r="DC1128" s="171"/>
      <c r="DD1128" s="171"/>
      <c r="DE1128" s="171"/>
      <c r="DF1128" s="171"/>
      <c r="DG1128" s="171"/>
      <c r="DH1128" s="171"/>
      <c r="DI1128" s="171"/>
      <c r="DJ1128" s="171"/>
      <c r="DK1128" s="171"/>
      <c r="DL1128" s="171"/>
      <c r="DM1128" s="171"/>
      <c r="DN1128" s="171"/>
      <c r="DO1128" s="171"/>
      <c r="DP1128" s="171"/>
      <c r="DQ1128" s="171"/>
      <c r="DR1128" s="171"/>
      <c r="DS1128" s="171"/>
      <c r="DT1128" s="171"/>
      <c r="DU1128" s="171"/>
      <c r="DV1128" s="171"/>
      <c r="DW1128" s="171"/>
      <c r="DX1128" s="171"/>
      <c r="DY1128" s="171"/>
      <c r="DZ1128" s="171"/>
      <c r="EA1128" s="171"/>
      <c r="EB1128" s="171"/>
      <c r="EC1128" s="171"/>
      <c r="ED1128" s="171"/>
      <c r="EE1128" s="171"/>
      <c r="EF1128" s="171"/>
      <c r="EG1128" s="171"/>
      <c r="EH1128" s="171"/>
      <c r="EI1128" s="171"/>
      <c r="EJ1128" s="171"/>
      <c r="EK1128" s="171"/>
      <c r="EL1128" s="171"/>
      <c r="EM1128" s="171"/>
      <c r="EN1128" s="171"/>
    </row>
    <row r="1129" spans="43:144" ht="15" x14ac:dyDescent="0.25">
      <c r="AQ1129" s="171"/>
      <c r="AR1129"/>
      <c r="AS1129"/>
      <c r="AT1129"/>
      <c r="AU1129"/>
      <c r="AV1129"/>
      <c r="AW1129"/>
      <c r="AX1129"/>
      <c r="AY1129"/>
      <c r="AZ1129"/>
      <c r="BA1129"/>
      <c r="BB1129"/>
      <c r="BC1129"/>
      <c r="BD1129"/>
      <c r="BE1129" s="171"/>
      <c r="BF1129" s="171"/>
      <c r="BG1129" s="171"/>
      <c r="BH1129" s="171"/>
      <c r="BI1129" s="171"/>
      <c r="BJ1129" s="171"/>
      <c r="BK1129" s="171"/>
      <c r="BL1129" s="171"/>
      <c r="BM1129" s="171"/>
      <c r="BN1129" s="171"/>
      <c r="BO1129" s="171"/>
      <c r="BP1129" s="171"/>
      <c r="BQ1129" s="171"/>
      <c r="BR1129" s="171"/>
      <c r="BS1129" s="171"/>
      <c r="BT1129" s="171"/>
      <c r="BU1129" s="171"/>
      <c r="BV1129" s="171"/>
      <c r="BW1129" s="171"/>
      <c r="BX1129" s="171"/>
      <c r="BY1129" s="171"/>
      <c r="BZ1129" s="171"/>
      <c r="CA1129" s="171"/>
      <c r="CB1129" s="171"/>
      <c r="CC1129" s="171"/>
      <c r="CD1129" s="171"/>
      <c r="CE1129" s="171"/>
      <c r="CF1129" s="171"/>
      <c r="CG1129" s="171"/>
      <c r="CH1129" s="171"/>
      <c r="CI1129" s="171"/>
      <c r="CJ1129" s="171"/>
      <c r="CK1129" s="171"/>
      <c r="CL1129" s="171"/>
      <c r="CM1129" s="171"/>
      <c r="CN1129" s="171"/>
      <c r="CO1129" s="171"/>
      <c r="CP1129" s="171"/>
      <c r="CQ1129" s="171"/>
      <c r="CR1129" s="171"/>
      <c r="CS1129" s="171"/>
      <c r="CT1129" s="171"/>
      <c r="CU1129" s="171"/>
      <c r="CV1129" s="171"/>
      <c r="CW1129" s="171"/>
      <c r="CX1129" s="171"/>
      <c r="CY1129" s="171"/>
      <c r="CZ1129" s="171"/>
      <c r="DA1129" s="171"/>
      <c r="DB1129" s="171"/>
      <c r="DC1129" s="171"/>
      <c r="DD1129" s="171"/>
      <c r="DE1129" s="171"/>
      <c r="DF1129" s="171"/>
      <c r="DG1129" s="171"/>
      <c r="DH1129" s="171"/>
      <c r="DI1129" s="171"/>
      <c r="DJ1129" s="171"/>
      <c r="DK1129" s="171"/>
      <c r="DL1129" s="171"/>
      <c r="DM1129" s="171"/>
      <c r="DN1129" s="171"/>
      <c r="DO1129" s="171"/>
      <c r="DP1129" s="171"/>
      <c r="DQ1129" s="171"/>
      <c r="DR1129" s="171"/>
      <c r="DS1129" s="171"/>
      <c r="DT1129" s="171"/>
      <c r="DU1129" s="171"/>
      <c r="DV1129" s="171"/>
      <c r="DW1129" s="171"/>
      <c r="DX1129" s="171"/>
      <c r="DY1129" s="171"/>
      <c r="DZ1129" s="171"/>
      <c r="EA1129" s="171"/>
      <c r="EB1129" s="171"/>
      <c r="EC1129" s="171"/>
      <c r="ED1129" s="171"/>
      <c r="EE1129" s="171"/>
      <c r="EF1129" s="171"/>
      <c r="EG1129" s="171"/>
      <c r="EH1129" s="171"/>
      <c r="EI1129" s="171"/>
      <c r="EJ1129" s="171"/>
      <c r="EK1129" s="171"/>
      <c r="EL1129" s="171"/>
      <c r="EM1129" s="171"/>
      <c r="EN1129" s="171"/>
    </row>
    <row r="1130" spans="43:144" ht="15" x14ac:dyDescent="0.25">
      <c r="AQ1130" s="171"/>
      <c r="AR1130"/>
      <c r="AS1130"/>
      <c r="AT1130"/>
      <c r="AU1130"/>
      <c r="AV1130"/>
      <c r="AW1130"/>
      <c r="AX1130"/>
      <c r="AY1130"/>
      <c r="AZ1130"/>
      <c r="BA1130"/>
      <c r="BB1130"/>
      <c r="BC1130"/>
      <c r="BD1130"/>
      <c r="BE1130" s="171"/>
      <c r="BF1130" s="171"/>
      <c r="BG1130" s="171"/>
      <c r="BH1130" s="171"/>
      <c r="BI1130" s="171"/>
      <c r="BJ1130" s="171"/>
      <c r="BK1130" s="171"/>
      <c r="BL1130" s="171"/>
      <c r="BM1130" s="171"/>
      <c r="BN1130" s="171"/>
      <c r="BO1130" s="171"/>
      <c r="BP1130" s="171"/>
      <c r="BQ1130" s="171"/>
      <c r="BR1130" s="171"/>
      <c r="BS1130" s="171"/>
      <c r="BT1130" s="171"/>
      <c r="BU1130" s="171"/>
      <c r="BV1130" s="171"/>
      <c r="BW1130" s="171"/>
      <c r="BX1130" s="171"/>
      <c r="BY1130" s="171"/>
      <c r="BZ1130" s="171"/>
      <c r="CA1130" s="171"/>
      <c r="CB1130" s="171"/>
      <c r="CC1130" s="171"/>
      <c r="CD1130" s="171"/>
      <c r="CE1130" s="171"/>
      <c r="CF1130" s="171"/>
      <c r="CG1130" s="171"/>
      <c r="CH1130" s="171"/>
      <c r="CI1130" s="171"/>
      <c r="CJ1130" s="171"/>
      <c r="CK1130" s="171"/>
      <c r="CL1130" s="171"/>
      <c r="CM1130" s="171"/>
      <c r="CN1130" s="171"/>
      <c r="CO1130" s="171"/>
      <c r="CP1130" s="171"/>
      <c r="CQ1130" s="171"/>
      <c r="CR1130" s="171"/>
      <c r="CS1130" s="171"/>
      <c r="CT1130" s="171"/>
      <c r="CU1130" s="171"/>
      <c r="CV1130" s="171"/>
      <c r="CW1130" s="171"/>
      <c r="CX1130" s="171"/>
      <c r="CY1130" s="171"/>
      <c r="CZ1130" s="171"/>
      <c r="DA1130" s="171"/>
      <c r="DB1130" s="171"/>
      <c r="DC1130" s="171"/>
      <c r="DD1130" s="171"/>
      <c r="DE1130" s="171"/>
      <c r="DF1130" s="171"/>
      <c r="DG1130" s="171"/>
      <c r="DH1130" s="171"/>
      <c r="DI1130" s="171"/>
      <c r="DJ1130" s="171"/>
      <c r="DK1130" s="171"/>
      <c r="DL1130" s="171"/>
      <c r="DM1130" s="171"/>
      <c r="DN1130" s="171"/>
      <c r="DO1130" s="171"/>
      <c r="DP1130" s="171"/>
      <c r="DQ1130" s="171"/>
      <c r="DR1130" s="171"/>
      <c r="DS1130" s="171"/>
      <c r="DT1130" s="171"/>
      <c r="DU1130" s="171"/>
      <c r="DV1130" s="171"/>
      <c r="DW1130" s="171"/>
      <c r="DX1130" s="171"/>
      <c r="DY1130" s="171"/>
      <c r="DZ1130" s="171"/>
      <c r="EA1130" s="171"/>
      <c r="EB1130" s="171"/>
      <c r="EC1130" s="171"/>
      <c r="ED1130" s="171"/>
      <c r="EE1130" s="171"/>
      <c r="EF1130" s="171"/>
      <c r="EG1130" s="171"/>
      <c r="EH1130" s="171"/>
      <c r="EI1130" s="171"/>
      <c r="EJ1130" s="171"/>
      <c r="EK1130" s="171"/>
      <c r="EL1130" s="171"/>
      <c r="EM1130" s="171"/>
      <c r="EN1130" s="171"/>
    </row>
    <row r="1131" spans="43:144" ht="15" x14ac:dyDescent="0.25">
      <c r="AQ1131" s="171"/>
      <c r="AR1131"/>
      <c r="AS1131"/>
      <c r="AT1131"/>
      <c r="AU1131"/>
      <c r="AV1131"/>
      <c r="AW1131"/>
      <c r="AX1131"/>
      <c r="AY1131"/>
      <c r="AZ1131"/>
      <c r="BA1131"/>
      <c r="BB1131"/>
      <c r="BC1131"/>
      <c r="BD1131"/>
      <c r="BE1131" s="171"/>
      <c r="BF1131" s="171"/>
      <c r="BG1131" s="171"/>
      <c r="BH1131" s="171"/>
      <c r="BI1131" s="171"/>
      <c r="BJ1131" s="171"/>
      <c r="BK1131" s="171"/>
      <c r="BL1131" s="171"/>
      <c r="BM1131" s="171"/>
      <c r="BN1131" s="171"/>
      <c r="BO1131" s="171"/>
      <c r="BP1131" s="171"/>
      <c r="BQ1131" s="171"/>
      <c r="BR1131" s="171"/>
      <c r="BS1131" s="171"/>
      <c r="BT1131" s="171"/>
      <c r="BU1131" s="171"/>
      <c r="BV1131" s="171"/>
      <c r="BW1131" s="171"/>
      <c r="BX1131" s="171"/>
      <c r="BY1131" s="171"/>
      <c r="BZ1131" s="171"/>
      <c r="CA1131" s="171"/>
      <c r="CB1131" s="171"/>
      <c r="CC1131" s="171"/>
      <c r="CD1131" s="171"/>
      <c r="CE1131" s="171"/>
      <c r="CF1131" s="171"/>
      <c r="CG1131" s="171"/>
      <c r="CH1131" s="171"/>
      <c r="CI1131" s="171"/>
      <c r="CJ1131" s="171"/>
      <c r="CK1131" s="171"/>
      <c r="CL1131" s="171"/>
      <c r="CM1131" s="171"/>
      <c r="CN1131" s="171"/>
      <c r="CO1131" s="171"/>
      <c r="CP1131" s="171"/>
      <c r="CQ1131" s="171"/>
      <c r="CR1131" s="171"/>
      <c r="CS1131" s="171"/>
      <c r="CT1131" s="171"/>
      <c r="CU1131" s="171"/>
      <c r="CV1131" s="171"/>
      <c r="CW1131" s="171"/>
      <c r="CX1131" s="171"/>
      <c r="CY1131" s="171"/>
      <c r="CZ1131" s="171"/>
      <c r="DA1131" s="171"/>
      <c r="DB1131" s="171"/>
      <c r="DC1131" s="171"/>
      <c r="DD1131" s="171"/>
      <c r="DE1131" s="171"/>
      <c r="DF1131" s="171"/>
      <c r="DG1131" s="171"/>
      <c r="DH1131" s="171"/>
      <c r="DI1131" s="171"/>
      <c r="DJ1131" s="171"/>
      <c r="DK1131" s="171"/>
      <c r="DL1131" s="171"/>
      <c r="DM1131" s="171"/>
      <c r="DN1131" s="171"/>
      <c r="DO1131" s="171"/>
      <c r="DP1131" s="171"/>
      <c r="DQ1131" s="171"/>
      <c r="DR1131" s="171"/>
      <c r="DS1131" s="171"/>
      <c r="DT1131" s="171"/>
      <c r="DU1131" s="171"/>
      <c r="DV1131" s="171"/>
      <c r="DW1131" s="171"/>
      <c r="DX1131" s="171"/>
      <c r="DY1131" s="171"/>
      <c r="DZ1131" s="171"/>
      <c r="EA1131" s="171"/>
      <c r="EB1131" s="171"/>
      <c r="EC1131" s="171"/>
      <c r="ED1131" s="171"/>
      <c r="EE1131" s="171"/>
      <c r="EF1131" s="171"/>
      <c r="EG1131" s="171"/>
      <c r="EH1131" s="171"/>
      <c r="EI1131" s="171"/>
      <c r="EJ1131" s="171"/>
      <c r="EK1131" s="171"/>
      <c r="EL1131" s="171"/>
      <c r="EM1131" s="171"/>
      <c r="EN1131" s="171"/>
    </row>
    <row r="1132" spans="43:144" ht="15" x14ac:dyDescent="0.25">
      <c r="AQ1132" s="171"/>
      <c r="AR1132"/>
      <c r="AS1132"/>
      <c r="AT1132"/>
      <c r="AU1132"/>
      <c r="AV1132"/>
      <c r="AW1132"/>
      <c r="AX1132"/>
      <c r="AY1132"/>
      <c r="AZ1132"/>
      <c r="BA1132"/>
      <c r="BB1132"/>
      <c r="BC1132"/>
      <c r="BD1132"/>
      <c r="BE1132" s="171"/>
      <c r="BF1132" s="171"/>
      <c r="BG1132" s="171"/>
      <c r="BH1132" s="171"/>
      <c r="BI1132" s="171"/>
      <c r="BJ1132" s="171"/>
      <c r="BK1132" s="171"/>
      <c r="BL1132" s="171"/>
      <c r="BM1132" s="171"/>
      <c r="BN1132" s="171"/>
      <c r="BO1132" s="171"/>
      <c r="BP1132" s="171"/>
      <c r="BQ1132" s="171"/>
      <c r="BR1132" s="171"/>
      <c r="BS1132" s="171"/>
      <c r="BT1132" s="171"/>
      <c r="BU1132" s="171"/>
      <c r="BV1132" s="171"/>
      <c r="BW1132" s="171"/>
      <c r="BX1132" s="171"/>
      <c r="BY1132" s="171"/>
      <c r="BZ1132" s="171"/>
      <c r="CA1132" s="171"/>
      <c r="CB1132" s="171"/>
      <c r="CC1132" s="171"/>
      <c r="CD1132" s="171"/>
      <c r="CE1132" s="171"/>
      <c r="CF1132" s="171"/>
      <c r="CG1132" s="171"/>
      <c r="CH1132" s="171"/>
      <c r="CI1132" s="171"/>
      <c r="CJ1132" s="171"/>
      <c r="CK1132" s="171"/>
      <c r="CL1132" s="171"/>
      <c r="CM1132" s="171"/>
      <c r="CN1132" s="171"/>
      <c r="CO1132" s="171"/>
      <c r="CP1132" s="171"/>
      <c r="CQ1132" s="171"/>
      <c r="CR1132" s="171"/>
      <c r="CS1132" s="171"/>
      <c r="CT1132" s="171"/>
      <c r="CU1132" s="171"/>
      <c r="CV1132" s="171"/>
      <c r="CW1132" s="171"/>
      <c r="CX1132" s="171"/>
      <c r="CY1132" s="171"/>
      <c r="CZ1132" s="171"/>
      <c r="DA1132" s="171"/>
      <c r="DB1132" s="171"/>
      <c r="DC1132" s="171"/>
      <c r="DD1132" s="171"/>
      <c r="DE1132" s="171"/>
      <c r="DF1132" s="171"/>
      <c r="DG1132" s="171"/>
      <c r="DH1132" s="171"/>
      <c r="DI1132" s="171"/>
      <c r="DJ1132" s="171"/>
      <c r="DK1132" s="171"/>
      <c r="DL1132" s="171"/>
      <c r="DM1132" s="171"/>
      <c r="DN1132" s="171"/>
      <c r="DO1132" s="171"/>
      <c r="DP1132" s="171"/>
      <c r="DQ1132" s="171"/>
      <c r="DR1132" s="171"/>
      <c r="DS1132" s="171"/>
      <c r="DT1132" s="171"/>
      <c r="DU1132" s="171"/>
      <c r="DV1132" s="171"/>
      <c r="DW1132" s="171"/>
      <c r="DX1132" s="171"/>
      <c r="DY1132" s="171"/>
      <c r="DZ1132" s="171"/>
      <c r="EA1132" s="171"/>
      <c r="EB1132" s="171"/>
      <c r="EC1132" s="171"/>
      <c r="ED1132" s="171"/>
      <c r="EE1132" s="171"/>
      <c r="EF1132" s="171"/>
      <c r="EG1132" s="171"/>
      <c r="EH1132" s="171"/>
      <c r="EI1132" s="171"/>
      <c r="EJ1132" s="171"/>
      <c r="EK1132" s="171"/>
      <c r="EL1132" s="171"/>
      <c r="EM1132" s="171"/>
      <c r="EN1132" s="171"/>
    </row>
    <row r="1133" spans="43:144" ht="15" x14ac:dyDescent="0.25">
      <c r="AQ1133" s="171"/>
      <c r="AR1133"/>
      <c r="AS1133"/>
      <c r="AT1133"/>
      <c r="AU1133"/>
      <c r="AV1133"/>
      <c r="AW1133"/>
      <c r="AX1133"/>
      <c r="AY1133"/>
      <c r="AZ1133"/>
      <c r="BA1133"/>
      <c r="BB1133"/>
      <c r="BC1133"/>
      <c r="BD1133"/>
      <c r="BE1133" s="171"/>
      <c r="BF1133" s="171"/>
      <c r="BG1133" s="171"/>
      <c r="BH1133" s="171"/>
      <c r="BI1133" s="171"/>
      <c r="BJ1133" s="171"/>
      <c r="BK1133" s="171"/>
      <c r="BL1133" s="171"/>
      <c r="BM1133" s="171"/>
      <c r="BN1133" s="171"/>
      <c r="BO1133" s="171"/>
      <c r="BP1133" s="171"/>
      <c r="BQ1133" s="171"/>
      <c r="BR1133" s="171"/>
      <c r="BS1133" s="171"/>
      <c r="BT1133" s="171"/>
      <c r="BU1133" s="171"/>
      <c r="BV1133" s="171"/>
      <c r="BW1133" s="171"/>
      <c r="BX1133" s="171"/>
      <c r="BY1133" s="171"/>
      <c r="BZ1133" s="171"/>
      <c r="CA1133" s="171"/>
      <c r="CB1133" s="171"/>
      <c r="CC1133" s="171"/>
      <c r="CD1133" s="171"/>
      <c r="CE1133" s="171"/>
      <c r="CF1133" s="171"/>
      <c r="CG1133" s="171"/>
      <c r="CH1133" s="171"/>
      <c r="CI1133" s="171"/>
      <c r="CJ1133" s="171"/>
      <c r="CK1133" s="171"/>
      <c r="CL1133" s="171"/>
      <c r="CM1133" s="171"/>
      <c r="CN1133" s="171"/>
      <c r="CO1133" s="171"/>
      <c r="CP1133" s="171"/>
      <c r="CQ1133" s="171"/>
      <c r="CR1133" s="171"/>
      <c r="CS1133" s="171"/>
      <c r="CT1133" s="171"/>
      <c r="CU1133" s="171"/>
      <c r="CV1133" s="171"/>
      <c r="CW1133" s="171"/>
      <c r="CX1133" s="171"/>
      <c r="CY1133" s="171"/>
      <c r="CZ1133" s="171"/>
      <c r="DA1133" s="171"/>
      <c r="DB1133" s="171"/>
      <c r="DC1133" s="171"/>
      <c r="DD1133" s="171"/>
      <c r="DE1133" s="171"/>
      <c r="DF1133" s="171"/>
      <c r="DG1133" s="171"/>
      <c r="DH1133" s="171"/>
      <c r="DI1133" s="171"/>
      <c r="DJ1133" s="171"/>
      <c r="DK1133" s="171"/>
      <c r="DL1133" s="171"/>
      <c r="DM1133" s="171"/>
      <c r="DN1133" s="171"/>
      <c r="DO1133" s="171"/>
      <c r="DP1133" s="171"/>
      <c r="DQ1133" s="171"/>
      <c r="DR1133" s="171"/>
      <c r="DS1133" s="171"/>
      <c r="DT1133" s="171"/>
      <c r="DU1133" s="171"/>
      <c r="DV1133" s="171"/>
      <c r="DW1133" s="171"/>
      <c r="DX1133" s="171"/>
      <c r="DY1133" s="171"/>
      <c r="DZ1133" s="171"/>
      <c r="EA1133" s="171"/>
      <c r="EB1133" s="171"/>
      <c r="EC1133" s="171"/>
      <c r="ED1133" s="171"/>
      <c r="EE1133" s="171"/>
      <c r="EF1133" s="171"/>
      <c r="EG1133" s="171"/>
      <c r="EH1133" s="171"/>
      <c r="EI1133" s="171"/>
      <c r="EJ1133" s="171"/>
      <c r="EK1133" s="171"/>
      <c r="EL1133" s="171"/>
      <c r="EM1133" s="171"/>
      <c r="EN1133" s="171"/>
    </row>
    <row r="1134" spans="43:144" ht="15" x14ac:dyDescent="0.25">
      <c r="AQ1134" s="171"/>
      <c r="AR1134"/>
      <c r="AS1134"/>
      <c r="AT1134"/>
      <c r="AU1134"/>
      <c r="AV1134"/>
      <c r="AW1134"/>
      <c r="AX1134"/>
      <c r="AY1134"/>
      <c r="AZ1134"/>
      <c r="BA1134"/>
      <c r="BB1134"/>
      <c r="BC1134"/>
      <c r="BD1134"/>
      <c r="BE1134" s="171"/>
      <c r="BF1134" s="171"/>
      <c r="BG1134" s="171"/>
      <c r="BH1134" s="171"/>
      <c r="BI1134" s="171"/>
      <c r="BJ1134" s="171"/>
      <c r="BK1134" s="171"/>
      <c r="BL1134" s="171"/>
      <c r="BM1134" s="171"/>
      <c r="BN1134" s="171"/>
      <c r="BO1134" s="171"/>
      <c r="BP1134" s="171"/>
      <c r="BQ1134" s="171"/>
      <c r="BR1134" s="171"/>
      <c r="BS1134" s="171"/>
      <c r="BT1134" s="171"/>
      <c r="BU1134" s="171"/>
      <c r="BV1134" s="171"/>
      <c r="BW1134" s="171"/>
      <c r="BX1134" s="171"/>
      <c r="BY1134" s="171"/>
      <c r="BZ1134" s="171"/>
      <c r="CA1134" s="171"/>
      <c r="CB1134" s="171"/>
      <c r="CC1134" s="171"/>
      <c r="CD1134" s="171"/>
      <c r="CE1134" s="171"/>
      <c r="CF1134" s="171"/>
      <c r="CG1134" s="171"/>
      <c r="CH1134" s="171"/>
      <c r="CI1134" s="171"/>
      <c r="CJ1134" s="171"/>
      <c r="CK1134" s="171"/>
      <c r="CL1134" s="171"/>
      <c r="CM1134" s="171"/>
      <c r="CN1134" s="171"/>
      <c r="CO1134" s="171"/>
      <c r="CP1134" s="171"/>
      <c r="CQ1134" s="171"/>
      <c r="CR1134" s="171"/>
      <c r="CS1134" s="171"/>
      <c r="CT1134" s="171"/>
      <c r="CU1134" s="171"/>
      <c r="CV1134" s="171"/>
      <c r="CW1134" s="171"/>
      <c r="CX1134" s="171"/>
      <c r="CY1134" s="171"/>
      <c r="CZ1134" s="171"/>
      <c r="DA1134" s="171"/>
      <c r="DB1134" s="171"/>
      <c r="DC1134" s="171"/>
      <c r="DD1134" s="171"/>
      <c r="DE1134" s="171"/>
      <c r="DF1134" s="171"/>
      <c r="DG1134" s="171"/>
      <c r="DH1134" s="171"/>
      <c r="DI1134" s="171"/>
      <c r="DJ1134" s="171"/>
      <c r="DK1134" s="171"/>
      <c r="DL1134" s="171"/>
      <c r="DM1134" s="171"/>
      <c r="DN1134" s="171"/>
      <c r="DO1134" s="171"/>
      <c r="DP1134" s="171"/>
      <c r="DQ1134" s="171"/>
      <c r="DR1134" s="171"/>
      <c r="DS1134" s="171"/>
      <c r="DT1134" s="171"/>
      <c r="DU1134" s="171"/>
      <c r="DV1134" s="171"/>
      <c r="DW1134" s="171"/>
      <c r="DX1134" s="171"/>
      <c r="DY1134" s="171"/>
      <c r="DZ1134" s="171"/>
      <c r="EA1134" s="171"/>
      <c r="EB1134" s="171"/>
      <c r="EC1134" s="171"/>
      <c r="ED1134" s="171"/>
      <c r="EE1134" s="171"/>
      <c r="EF1134" s="171"/>
      <c r="EG1134" s="171"/>
      <c r="EH1134" s="171"/>
      <c r="EI1134" s="171"/>
      <c r="EJ1134" s="171"/>
      <c r="EK1134" s="171"/>
      <c r="EL1134" s="171"/>
      <c r="EM1134" s="171"/>
      <c r="EN1134" s="171"/>
    </row>
    <row r="1135" spans="43:144" ht="15" x14ac:dyDescent="0.25">
      <c r="AQ1135" s="171"/>
      <c r="AR1135"/>
      <c r="AS1135"/>
      <c r="AT1135"/>
      <c r="AU1135"/>
      <c r="AV1135"/>
      <c r="AW1135"/>
      <c r="AX1135"/>
      <c r="AY1135"/>
      <c r="AZ1135"/>
      <c r="BA1135"/>
      <c r="BB1135"/>
      <c r="BC1135"/>
      <c r="BD1135"/>
      <c r="BE1135" s="171"/>
      <c r="BF1135" s="171"/>
      <c r="BG1135" s="171"/>
      <c r="BH1135" s="171"/>
      <c r="BI1135" s="171"/>
      <c r="BJ1135" s="171"/>
      <c r="BK1135" s="171"/>
      <c r="BL1135" s="171"/>
      <c r="BM1135" s="171"/>
      <c r="BN1135" s="171"/>
      <c r="BO1135" s="171"/>
      <c r="BP1135" s="171"/>
      <c r="BQ1135" s="171"/>
      <c r="BR1135" s="171"/>
      <c r="BS1135" s="171"/>
      <c r="BT1135" s="171"/>
      <c r="BU1135" s="171"/>
      <c r="BV1135" s="171"/>
      <c r="BW1135" s="171"/>
      <c r="BX1135" s="171"/>
      <c r="BY1135" s="171"/>
      <c r="BZ1135" s="171"/>
      <c r="CA1135" s="171"/>
      <c r="CB1135" s="171"/>
      <c r="CC1135" s="171"/>
      <c r="CD1135" s="171"/>
      <c r="CE1135" s="171"/>
      <c r="CF1135" s="171"/>
      <c r="CG1135" s="171"/>
      <c r="CH1135" s="171"/>
      <c r="CI1135" s="171"/>
      <c r="CJ1135" s="171"/>
      <c r="CK1135" s="171"/>
      <c r="CL1135" s="171"/>
      <c r="CM1135" s="171"/>
      <c r="CN1135" s="171"/>
      <c r="CO1135" s="171"/>
      <c r="CP1135" s="171"/>
      <c r="CQ1135" s="171"/>
      <c r="CR1135" s="171"/>
      <c r="CS1135" s="171"/>
      <c r="CT1135" s="171"/>
      <c r="CU1135" s="171"/>
      <c r="CV1135" s="171"/>
      <c r="CW1135" s="171"/>
      <c r="CX1135" s="171"/>
      <c r="CY1135" s="171"/>
      <c r="CZ1135" s="171"/>
      <c r="DA1135" s="171"/>
      <c r="DB1135" s="171"/>
      <c r="DC1135" s="171"/>
      <c r="DD1135" s="171"/>
      <c r="DE1135" s="171"/>
      <c r="DF1135" s="171"/>
      <c r="DG1135" s="171"/>
      <c r="DH1135" s="171"/>
      <c r="DI1135" s="171"/>
      <c r="DJ1135" s="171"/>
      <c r="DK1135" s="171"/>
      <c r="DL1135" s="171"/>
      <c r="DM1135" s="171"/>
      <c r="DN1135" s="171"/>
      <c r="DO1135" s="171"/>
      <c r="DP1135" s="171"/>
      <c r="DQ1135" s="171"/>
      <c r="DR1135" s="171"/>
      <c r="DS1135" s="171"/>
      <c r="DT1135" s="171"/>
      <c r="DU1135" s="171"/>
      <c r="DV1135" s="171"/>
      <c r="DW1135" s="171"/>
      <c r="DX1135" s="171"/>
      <c r="DY1135" s="171"/>
      <c r="DZ1135" s="171"/>
      <c r="EA1135" s="171"/>
      <c r="EB1135" s="171"/>
      <c r="EC1135" s="171"/>
      <c r="ED1135" s="171"/>
      <c r="EE1135" s="171"/>
      <c r="EF1135" s="171"/>
      <c r="EG1135" s="171"/>
      <c r="EH1135" s="171"/>
      <c r="EI1135" s="171"/>
      <c r="EJ1135" s="171"/>
      <c r="EK1135" s="171"/>
      <c r="EL1135" s="171"/>
      <c r="EM1135" s="171"/>
      <c r="EN1135" s="171"/>
    </row>
    <row r="1136" spans="43:144" ht="15" x14ac:dyDescent="0.25">
      <c r="AQ1136" s="171"/>
      <c r="AR1136"/>
      <c r="AS1136"/>
      <c r="AT1136"/>
      <c r="AU1136"/>
      <c r="AV1136"/>
      <c r="AW1136"/>
      <c r="AX1136"/>
      <c r="AY1136"/>
      <c r="AZ1136"/>
      <c r="BA1136"/>
      <c r="BB1136"/>
      <c r="BC1136"/>
      <c r="BD1136"/>
      <c r="BE1136" s="171"/>
      <c r="BF1136" s="171"/>
      <c r="BG1136" s="171"/>
      <c r="BH1136" s="171"/>
      <c r="BI1136" s="171"/>
      <c r="BJ1136" s="171"/>
      <c r="BK1136" s="171"/>
      <c r="BL1136" s="171"/>
      <c r="BM1136" s="171"/>
      <c r="BN1136" s="171"/>
      <c r="BO1136" s="171"/>
      <c r="BP1136" s="171"/>
      <c r="BQ1136" s="171"/>
      <c r="BR1136" s="171"/>
      <c r="BS1136" s="171"/>
      <c r="BT1136" s="171"/>
      <c r="BU1136" s="171"/>
      <c r="BV1136" s="171"/>
      <c r="BW1136" s="171"/>
      <c r="BX1136" s="171"/>
      <c r="BY1136" s="171"/>
      <c r="BZ1136" s="171"/>
      <c r="CA1136" s="171"/>
      <c r="CB1136" s="171"/>
      <c r="CC1136" s="171"/>
      <c r="CD1136" s="171"/>
      <c r="CE1136" s="171"/>
      <c r="CF1136" s="171"/>
      <c r="CG1136" s="171"/>
      <c r="CH1136" s="171"/>
      <c r="CI1136" s="171"/>
      <c r="CJ1136" s="171"/>
      <c r="CK1136" s="171"/>
      <c r="CL1136" s="171"/>
      <c r="CM1136" s="171"/>
      <c r="CN1136" s="171"/>
      <c r="CO1136" s="171"/>
      <c r="CP1136" s="171"/>
      <c r="CQ1136" s="171"/>
      <c r="CR1136" s="171"/>
      <c r="CS1136" s="171"/>
      <c r="CT1136" s="171"/>
      <c r="CU1136" s="171"/>
      <c r="CV1136" s="171"/>
      <c r="CW1136" s="171"/>
      <c r="CX1136" s="171"/>
      <c r="CY1136" s="171"/>
      <c r="CZ1136" s="171"/>
      <c r="DA1136" s="171"/>
      <c r="DB1136" s="171"/>
      <c r="DC1136" s="171"/>
      <c r="DD1136" s="171"/>
      <c r="DE1136" s="171"/>
      <c r="DF1136" s="171"/>
      <c r="DG1136" s="171"/>
      <c r="DH1136" s="171"/>
      <c r="DI1136" s="171"/>
      <c r="DJ1136" s="171"/>
      <c r="DK1136" s="171"/>
      <c r="DL1136" s="171"/>
      <c r="DM1136" s="171"/>
      <c r="DN1136" s="171"/>
      <c r="DO1136" s="171"/>
      <c r="DP1136" s="171"/>
      <c r="DQ1136" s="171"/>
      <c r="DR1136" s="171"/>
      <c r="DS1136" s="171"/>
      <c r="DT1136" s="171"/>
      <c r="DU1136" s="171"/>
      <c r="DV1136" s="171"/>
      <c r="DW1136" s="171"/>
      <c r="DX1136" s="171"/>
      <c r="DY1136" s="171"/>
      <c r="DZ1136" s="171"/>
      <c r="EA1136" s="171"/>
      <c r="EB1136" s="171"/>
      <c r="EC1136" s="171"/>
      <c r="ED1136" s="171"/>
      <c r="EE1136" s="171"/>
      <c r="EF1136" s="171"/>
      <c r="EG1136" s="171"/>
      <c r="EH1136" s="171"/>
      <c r="EI1136" s="171"/>
      <c r="EJ1136" s="171"/>
      <c r="EK1136" s="171"/>
      <c r="EL1136" s="171"/>
      <c r="EM1136" s="171"/>
      <c r="EN1136" s="171"/>
    </row>
    <row r="1137" spans="43:144" ht="15" x14ac:dyDescent="0.25">
      <c r="AQ1137" s="171"/>
      <c r="AR1137"/>
      <c r="AS1137"/>
      <c r="AT1137"/>
      <c r="AU1137"/>
      <c r="AV1137"/>
      <c r="AW1137"/>
      <c r="AX1137"/>
      <c r="AY1137"/>
      <c r="AZ1137"/>
      <c r="BA1137"/>
      <c r="BB1137"/>
      <c r="BC1137"/>
      <c r="BD1137"/>
      <c r="BE1137" s="171"/>
      <c r="BF1137" s="171"/>
      <c r="BG1137" s="171"/>
      <c r="BH1137" s="171"/>
      <c r="BI1137" s="171"/>
      <c r="BJ1137" s="171"/>
      <c r="BK1137" s="171"/>
      <c r="BL1137" s="171"/>
      <c r="BM1137" s="171"/>
      <c r="BN1137" s="171"/>
      <c r="BO1137" s="171"/>
      <c r="BP1137" s="171"/>
      <c r="BQ1137" s="171"/>
      <c r="BR1137" s="171"/>
      <c r="BS1137" s="171"/>
      <c r="BT1137" s="171"/>
      <c r="BU1137" s="171"/>
      <c r="BV1137" s="171"/>
      <c r="BW1137" s="171"/>
      <c r="BX1137" s="171"/>
      <c r="BY1137" s="171"/>
      <c r="BZ1137" s="171"/>
      <c r="CA1137" s="171"/>
      <c r="CB1137" s="171"/>
      <c r="CC1137" s="171"/>
      <c r="CD1137" s="171"/>
      <c r="CE1137" s="171"/>
      <c r="CF1137" s="171"/>
      <c r="CG1137" s="171"/>
      <c r="CH1137" s="171"/>
      <c r="CI1137" s="171"/>
      <c r="CJ1137" s="171"/>
      <c r="CK1137" s="171"/>
      <c r="CL1137" s="171"/>
      <c r="CM1137" s="171"/>
      <c r="CN1137" s="171"/>
      <c r="CO1137" s="171"/>
      <c r="CP1137" s="171"/>
      <c r="CQ1137" s="171"/>
      <c r="CR1137" s="171"/>
      <c r="CS1137" s="171"/>
      <c r="CT1137" s="171"/>
      <c r="CU1137" s="171"/>
      <c r="CV1137" s="171"/>
      <c r="CW1137" s="171"/>
      <c r="CX1137" s="171"/>
      <c r="CY1137" s="171"/>
      <c r="CZ1137" s="171"/>
      <c r="DA1137" s="171"/>
      <c r="DB1137" s="171"/>
      <c r="DC1137" s="171"/>
      <c r="DD1137" s="171"/>
      <c r="DE1137" s="171"/>
      <c r="DF1137" s="171"/>
      <c r="DG1137" s="171"/>
      <c r="DH1137" s="171"/>
      <c r="DI1137" s="171"/>
      <c r="DJ1137" s="171"/>
      <c r="DK1137" s="171"/>
      <c r="DL1137" s="171"/>
      <c r="DM1137" s="171"/>
      <c r="DN1137" s="171"/>
      <c r="DO1137" s="171"/>
      <c r="DP1137" s="171"/>
      <c r="DQ1137" s="171"/>
      <c r="DR1137" s="171"/>
      <c r="DS1137" s="171"/>
      <c r="DT1137" s="171"/>
      <c r="DU1137" s="171"/>
      <c r="DV1137" s="171"/>
      <c r="DW1137" s="171"/>
      <c r="DX1137" s="171"/>
      <c r="DY1137" s="171"/>
      <c r="DZ1137" s="171"/>
      <c r="EA1137" s="171"/>
      <c r="EB1137" s="171"/>
      <c r="EC1137" s="171"/>
      <c r="ED1137" s="171"/>
      <c r="EE1137" s="171"/>
      <c r="EF1137" s="171"/>
      <c r="EG1137" s="171"/>
      <c r="EH1137" s="171"/>
      <c r="EI1137" s="171"/>
      <c r="EJ1137" s="171"/>
      <c r="EK1137" s="171"/>
      <c r="EL1137" s="171"/>
      <c r="EM1137" s="171"/>
      <c r="EN1137" s="171"/>
    </row>
    <row r="1138" spans="43:144" ht="15" x14ac:dyDescent="0.25">
      <c r="AQ1138" s="171"/>
      <c r="AR1138"/>
      <c r="AS1138"/>
      <c r="AT1138"/>
      <c r="AU1138"/>
      <c r="AV1138"/>
      <c r="AW1138"/>
      <c r="AX1138"/>
      <c r="AY1138"/>
      <c r="AZ1138"/>
      <c r="BA1138"/>
      <c r="BB1138"/>
      <c r="BC1138"/>
      <c r="BD1138"/>
      <c r="BE1138" s="171"/>
      <c r="BF1138" s="171"/>
      <c r="BG1138" s="171"/>
      <c r="BH1138" s="171"/>
      <c r="BI1138" s="171"/>
      <c r="BJ1138" s="171"/>
      <c r="BK1138" s="171"/>
      <c r="BL1138" s="171"/>
      <c r="BM1138" s="171"/>
      <c r="BN1138" s="171"/>
      <c r="BO1138" s="171"/>
      <c r="BP1138" s="171"/>
      <c r="BQ1138" s="171"/>
      <c r="BR1138" s="171"/>
      <c r="BS1138" s="171"/>
      <c r="BT1138" s="171"/>
      <c r="BU1138" s="171"/>
      <c r="BV1138" s="171"/>
      <c r="BW1138" s="171"/>
      <c r="BX1138" s="171"/>
      <c r="BY1138" s="171"/>
      <c r="BZ1138" s="171"/>
      <c r="CA1138" s="171"/>
      <c r="CB1138" s="171"/>
      <c r="CC1138" s="171"/>
      <c r="CD1138" s="171"/>
      <c r="CE1138" s="171"/>
      <c r="CF1138" s="171"/>
      <c r="CG1138" s="171"/>
      <c r="CH1138" s="171"/>
      <c r="CI1138" s="171"/>
      <c r="CJ1138" s="171"/>
      <c r="CK1138" s="171"/>
      <c r="CL1138" s="171"/>
      <c r="CM1138" s="171"/>
      <c r="CN1138" s="171"/>
      <c r="CO1138" s="171"/>
      <c r="CP1138" s="171"/>
      <c r="CQ1138" s="171"/>
      <c r="CR1138" s="171"/>
      <c r="CS1138" s="171"/>
      <c r="CT1138" s="171"/>
      <c r="CU1138" s="171"/>
      <c r="CV1138" s="171"/>
      <c r="CW1138" s="171"/>
      <c r="CX1138" s="171"/>
      <c r="CY1138" s="171"/>
      <c r="CZ1138" s="171"/>
      <c r="DA1138" s="171"/>
      <c r="DB1138" s="171"/>
      <c r="DC1138" s="171"/>
      <c r="DD1138" s="171"/>
      <c r="DE1138" s="171"/>
      <c r="DF1138" s="171"/>
      <c r="DG1138" s="171"/>
      <c r="DH1138" s="171"/>
      <c r="DI1138" s="171"/>
      <c r="DJ1138" s="171"/>
      <c r="DK1138" s="171"/>
      <c r="DL1138" s="171"/>
      <c r="DM1138" s="171"/>
      <c r="DN1138" s="171"/>
      <c r="DO1138" s="171"/>
      <c r="DP1138" s="171"/>
      <c r="DQ1138" s="171"/>
      <c r="DR1138" s="171"/>
      <c r="DS1138" s="171"/>
      <c r="DT1138" s="171"/>
      <c r="DU1138" s="171"/>
      <c r="DV1138" s="171"/>
      <c r="DW1138" s="171"/>
      <c r="DX1138" s="171"/>
      <c r="DY1138" s="171"/>
      <c r="DZ1138" s="171"/>
      <c r="EA1138" s="171"/>
      <c r="EB1138" s="171"/>
      <c r="EC1138" s="171"/>
      <c r="ED1138" s="171"/>
      <c r="EE1138" s="171"/>
      <c r="EF1138" s="171"/>
      <c r="EG1138" s="171"/>
      <c r="EH1138" s="171"/>
      <c r="EI1138" s="171"/>
      <c r="EJ1138" s="171"/>
      <c r="EK1138" s="171"/>
      <c r="EL1138" s="171"/>
      <c r="EM1138" s="171"/>
      <c r="EN1138" s="171"/>
    </row>
    <row r="1139" spans="43:144" ht="15" x14ac:dyDescent="0.25">
      <c r="AQ1139" s="171"/>
      <c r="AR1139"/>
      <c r="AS1139"/>
      <c r="AT1139"/>
      <c r="AU1139"/>
      <c r="AV1139"/>
      <c r="AW1139"/>
      <c r="AX1139"/>
      <c r="AY1139"/>
      <c r="AZ1139"/>
      <c r="BA1139"/>
      <c r="BB1139"/>
      <c r="BC1139"/>
      <c r="BD1139"/>
      <c r="BE1139" s="171"/>
      <c r="BF1139" s="171"/>
      <c r="BG1139" s="171"/>
      <c r="BH1139" s="171"/>
      <c r="BI1139" s="171"/>
      <c r="BJ1139" s="171"/>
      <c r="BK1139" s="171"/>
      <c r="BL1139" s="171"/>
      <c r="BM1139" s="171"/>
      <c r="BN1139" s="171"/>
      <c r="BO1139" s="171"/>
      <c r="BP1139" s="171"/>
      <c r="BQ1139" s="171"/>
      <c r="BR1139" s="171"/>
      <c r="BS1139" s="171"/>
      <c r="BT1139" s="171"/>
      <c r="BU1139" s="171"/>
      <c r="BV1139" s="171"/>
      <c r="BW1139" s="171"/>
      <c r="BX1139" s="171"/>
      <c r="BY1139" s="171"/>
      <c r="BZ1139" s="171"/>
      <c r="CA1139" s="171"/>
      <c r="CB1139" s="171"/>
      <c r="CC1139" s="171"/>
      <c r="CD1139" s="171"/>
      <c r="CE1139" s="171"/>
      <c r="CF1139" s="171"/>
      <c r="CG1139" s="171"/>
      <c r="CH1139" s="171"/>
      <c r="CI1139" s="171"/>
      <c r="CJ1139" s="171"/>
      <c r="CK1139" s="171"/>
      <c r="CL1139" s="171"/>
      <c r="CM1139" s="171"/>
      <c r="CN1139" s="171"/>
      <c r="CO1139" s="171"/>
      <c r="CP1139" s="171"/>
      <c r="CQ1139" s="171"/>
      <c r="CR1139" s="171"/>
      <c r="CS1139" s="171"/>
      <c r="CT1139" s="171"/>
      <c r="CU1139" s="171"/>
      <c r="CV1139" s="171"/>
      <c r="CW1139" s="171"/>
      <c r="CX1139" s="171"/>
      <c r="CY1139" s="171"/>
      <c r="CZ1139" s="171"/>
      <c r="DA1139" s="171"/>
      <c r="DB1139" s="171"/>
      <c r="DC1139" s="171"/>
      <c r="DD1139" s="171"/>
      <c r="DE1139" s="171"/>
      <c r="DF1139" s="171"/>
      <c r="DG1139" s="171"/>
      <c r="DH1139" s="171"/>
      <c r="DI1139" s="171"/>
      <c r="DJ1139" s="171"/>
      <c r="DK1139" s="171"/>
      <c r="DL1139" s="171"/>
      <c r="DM1139" s="171"/>
      <c r="DN1139" s="171"/>
      <c r="DO1139" s="171"/>
      <c r="DP1139" s="171"/>
      <c r="DQ1139" s="171"/>
      <c r="DR1139" s="171"/>
      <c r="DS1139" s="171"/>
      <c r="DT1139" s="171"/>
      <c r="DU1139" s="171"/>
      <c r="DV1139" s="171"/>
      <c r="DW1139" s="171"/>
      <c r="DX1139" s="171"/>
      <c r="DY1139" s="171"/>
      <c r="DZ1139" s="171"/>
      <c r="EA1139" s="171"/>
      <c r="EB1139" s="171"/>
      <c r="EC1139" s="171"/>
      <c r="ED1139" s="171"/>
      <c r="EE1139" s="171"/>
      <c r="EF1139" s="171"/>
      <c r="EG1139" s="171"/>
      <c r="EH1139" s="171"/>
      <c r="EI1139" s="171"/>
      <c r="EJ1139" s="171"/>
      <c r="EK1139" s="171"/>
      <c r="EL1139" s="171"/>
      <c r="EM1139" s="171"/>
      <c r="EN1139" s="171"/>
    </row>
    <row r="1140" spans="43:144" ht="15" x14ac:dyDescent="0.25">
      <c r="AQ1140" s="171"/>
      <c r="AR1140"/>
      <c r="AS1140"/>
      <c r="AT1140"/>
      <c r="AU1140"/>
      <c r="AV1140"/>
      <c r="AW1140"/>
      <c r="AX1140"/>
      <c r="AY1140"/>
      <c r="AZ1140"/>
      <c r="BA1140"/>
      <c r="BB1140"/>
      <c r="BC1140"/>
      <c r="BD1140"/>
      <c r="BE1140" s="171"/>
      <c r="BF1140" s="171"/>
      <c r="BG1140" s="171"/>
      <c r="BH1140" s="171"/>
      <c r="BI1140" s="171"/>
      <c r="BJ1140" s="171"/>
      <c r="BK1140" s="171"/>
      <c r="BL1140" s="171"/>
      <c r="BM1140" s="171"/>
      <c r="BN1140" s="171"/>
      <c r="BO1140" s="171"/>
      <c r="BP1140" s="171"/>
      <c r="BQ1140" s="171"/>
      <c r="BR1140" s="171"/>
      <c r="BS1140" s="171"/>
      <c r="BT1140" s="171"/>
      <c r="BU1140" s="171"/>
      <c r="BV1140" s="171"/>
      <c r="BW1140" s="171"/>
      <c r="BX1140" s="171"/>
      <c r="BY1140" s="171"/>
      <c r="BZ1140" s="171"/>
      <c r="CA1140" s="171"/>
      <c r="CB1140" s="171"/>
      <c r="CC1140" s="171"/>
      <c r="CD1140" s="171"/>
      <c r="CE1140" s="171"/>
      <c r="CF1140" s="171"/>
      <c r="CG1140" s="171"/>
      <c r="CH1140" s="171"/>
      <c r="CI1140" s="171"/>
      <c r="CJ1140" s="171"/>
      <c r="CK1140" s="171"/>
      <c r="CL1140" s="171"/>
      <c r="CM1140" s="171"/>
      <c r="CN1140" s="171"/>
      <c r="CO1140" s="171"/>
      <c r="CP1140" s="171"/>
      <c r="CQ1140" s="171"/>
      <c r="CR1140" s="171"/>
      <c r="CS1140" s="171"/>
      <c r="CT1140" s="171"/>
      <c r="CU1140" s="171"/>
      <c r="CV1140" s="171"/>
      <c r="CW1140" s="171"/>
      <c r="CX1140" s="171"/>
      <c r="CY1140" s="171"/>
      <c r="CZ1140" s="171"/>
      <c r="DA1140" s="171"/>
      <c r="DB1140" s="171"/>
      <c r="DC1140" s="171"/>
      <c r="DD1140" s="171"/>
      <c r="DE1140" s="171"/>
      <c r="DF1140" s="171"/>
      <c r="DG1140" s="171"/>
      <c r="DH1140" s="171"/>
      <c r="DI1140" s="171"/>
      <c r="DJ1140" s="171"/>
      <c r="DK1140" s="171"/>
      <c r="DL1140" s="171"/>
      <c r="DM1140" s="171"/>
      <c r="DN1140" s="171"/>
      <c r="DO1140" s="171"/>
      <c r="DP1140" s="171"/>
      <c r="DQ1140" s="171"/>
      <c r="DR1140" s="171"/>
      <c r="DS1140" s="171"/>
      <c r="DT1140" s="171"/>
      <c r="DU1140" s="171"/>
      <c r="DV1140" s="171"/>
      <c r="DW1140" s="171"/>
      <c r="DX1140" s="171"/>
      <c r="DY1140" s="171"/>
      <c r="DZ1140" s="171"/>
      <c r="EA1140" s="171"/>
      <c r="EB1140" s="171"/>
      <c r="EC1140" s="171"/>
      <c r="ED1140" s="171"/>
      <c r="EE1140" s="171"/>
      <c r="EF1140" s="171"/>
      <c r="EG1140" s="171"/>
      <c r="EH1140" s="171"/>
      <c r="EI1140" s="171"/>
      <c r="EJ1140" s="171"/>
      <c r="EK1140" s="171"/>
      <c r="EL1140" s="171"/>
      <c r="EM1140" s="171"/>
      <c r="EN1140" s="171"/>
    </row>
    <row r="1141" spans="43:144" ht="15" x14ac:dyDescent="0.25">
      <c r="AQ1141" s="171"/>
      <c r="AR1141"/>
      <c r="AS1141"/>
      <c r="AT1141"/>
      <c r="AU1141"/>
      <c r="AV1141"/>
      <c r="AW1141"/>
      <c r="AX1141"/>
      <c r="AY1141"/>
      <c r="AZ1141"/>
      <c r="BA1141"/>
      <c r="BB1141"/>
      <c r="BC1141"/>
      <c r="BD1141"/>
      <c r="BE1141" s="171"/>
      <c r="BF1141" s="171"/>
      <c r="BG1141" s="171"/>
      <c r="BH1141" s="171"/>
      <c r="BI1141" s="171"/>
      <c r="BJ1141" s="171"/>
      <c r="BK1141" s="171"/>
      <c r="BL1141" s="171"/>
      <c r="BM1141" s="171"/>
      <c r="BN1141" s="171"/>
      <c r="BO1141" s="171"/>
      <c r="BP1141" s="171"/>
      <c r="BQ1141" s="171"/>
      <c r="BR1141" s="171"/>
      <c r="BS1141" s="171"/>
      <c r="BT1141" s="171"/>
      <c r="BU1141" s="171"/>
      <c r="BV1141" s="171"/>
      <c r="BW1141" s="171"/>
      <c r="BX1141" s="171"/>
      <c r="BY1141" s="171"/>
      <c r="BZ1141" s="171"/>
      <c r="CA1141" s="171"/>
      <c r="CB1141" s="171"/>
      <c r="CC1141" s="171"/>
      <c r="CD1141" s="171"/>
      <c r="CE1141" s="171"/>
      <c r="CF1141" s="171"/>
      <c r="CG1141" s="171"/>
      <c r="CH1141" s="171"/>
      <c r="CI1141" s="171"/>
      <c r="CJ1141" s="171"/>
      <c r="CK1141" s="171"/>
      <c r="CL1141" s="171"/>
      <c r="CM1141" s="171"/>
      <c r="CN1141" s="171"/>
      <c r="CO1141" s="171"/>
      <c r="CP1141" s="171"/>
      <c r="CQ1141" s="171"/>
      <c r="CR1141" s="171"/>
      <c r="CS1141" s="171"/>
      <c r="CT1141" s="171"/>
      <c r="CU1141" s="171"/>
      <c r="CV1141" s="171"/>
      <c r="CW1141" s="171"/>
      <c r="CX1141" s="171"/>
      <c r="CY1141" s="171"/>
      <c r="CZ1141" s="171"/>
      <c r="DA1141" s="171"/>
      <c r="DB1141" s="171"/>
      <c r="DC1141" s="171"/>
      <c r="DD1141" s="171"/>
      <c r="DE1141" s="171"/>
      <c r="DF1141" s="171"/>
      <c r="DG1141" s="171"/>
      <c r="DH1141" s="171"/>
      <c r="DI1141" s="171"/>
      <c r="DJ1141" s="171"/>
      <c r="DK1141" s="171"/>
      <c r="DL1141" s="171"/>
      <c r="DM1141" s="171"/>
      <c r="DN1141" s="171"/>
      <c r="DO1141" s="171"/>
      <c r="DP1141" s="171"/>
      <c r="DQ1141" s="171"/>
      <c r="DR1141" s="171"/>
      <c r="DS1141" s="171"/>
      <c r="DT1141" s="171"/>
      <c r="DU1141" s="171"/>
      <c r="DV1141" s="171"/>
      <c r="DW1141" s="171"/>
      <c r="DX1141" s="171"/>
      <c r="DY1141" s="171"/>
      <c r="DZ1141" s="171"/>
      <c r="EA1141" s="171"/>
      <c r="EB1141" s="171"/>
      <c r="EC1141" s="171"/>
      <c r="ED1141" s="171"/>
      <c r="EE1141" s="171"/>
      <c r="EF1141" s="171"/>
      <c r="EG1141" s="171"/>
      <c r="EH1141" s="171"/>
      <c r="EI1141" s="171"/>
      <c r="EJ1141" s="171"/>
      <c r="EK1141" s="171"/>
      <c r="EL1141" s="171"/>
      <c r="EM1141" s="171"/>
      <c r="EN1141" s="171"/>
    </row>
    <row r="1142" spans="43:144" ht="15" x14ac:dyDescent="0.25">
      <c r="AQ1142" s="171"/>
      <c r="AR1142"/>
      <c r="AS1142"/>
      <c r="AT1142"/>
      <c r="AU1142"/>
      <c r="AV1142"/>
      <c r="AW1142"/>
      <c r="AX1142"/>
      <c r="AY1142"/>
      <c r="AZ1142"/>
      <c r="BA1142"/>
      <c r="BB1142"/>
      <c r="BC1142"/>
      <c r="BD1142"/>
      <c r="BE1142" s="171"/>
      <c r="BF1142" s="171"/>
      <c r="BG1142" s="171"/>
      <c r="BH1142" s="171"/>
      <c r="BI1142" s="171"/>
      <c r="BJ1142" s="171"/>
      <c r="BK1142" s="171"/>
      <c r="BL1142" s="171"/>
      <c r="BM1142" s="171"/>
      <c r="BN1142" s="171"/>
      <c r="BO1142" s="171"/>
      <c r="BP1142" s="171"/>
      <c r="BQ1142" s="171"/>
      <c r="BR1142" s="171"/>
      <c r="BS1142" s="171"/>
      <c r="BT1142" s="171"/>
      <c r="BU1142" s="171"/>
      <c r="BV1142" s="171"/>
      <c r="BW1142" s="171"/>
      <c r="BX1142" s="171"/>
      <c r="BY1142" s="171"/>
      <c r="BZ1142" s="171"/>
      <c r="CA1142" s="171"/>
      <c r="CB1142" s="171"/>
      <c r="CC1142" s="171"/>
      <c r="CD1142" s="171"/>
      <c r="CE1142" s="171"/>
      <c r="CF1142" s="171"/>
      <c r="CG1142" s="171"/>
      <c r="CH1142" s="171"/>
      <c r="CI1142" s="171"/>
      <c r="CJ1142" s="171"/>
      <c r="CK1142" s="171"/>
      <c r="CL1142" s="171"/>
      <c r="CM1142" s="171"/>
      <c r="CN1142" s="171"/>
      <c r="CO1142" s="171"/>
      <c r="CP1142" s="171"/>
      <c r="CQ1142" s="171"/>
      <c r="CR1142" s="171"/>
      <c r="CS1142" s="171"/>
      <c r="CT1142" s="171"/>
      <c r="CU1142" s="171"/>
      <c r="CV1142" s="171"/>
      <c r="CW1142" s="171"/>
      <c r="CX1142" s="171"/>
      <c r="CY1142" s="171"/>
      <c r="CZ1142" s="171"/>
      <c r="DA1142" s="171"/>
      <c r="DB1142" s="171"/>
      <c r="DC1142" s="171"/>
      <c r="DD1142" s="171"/>
      <c r="DE1142" s="171"/>
      <c r="DF1142" s="171"/>
      <c r="DG1142" s="171"/>
      <c r="DH1142" s="171"/>
      <c r="DI1142" s="171"/>
      <c r="DJ1142" s="171"/>
      <c r="DK1142" s="171"/>
      <c r="DL1142" s="171"/>
      <c r="DM1142" s="171"/>
      <c r="DN1142" s="171"/>
      <c r="DO1142" s="171"/>
      <c r="DP1142" s="171"/>
      <c r="DQ1142" s="171"/>
      <c r="DR1142" s="171"/>
      <c r="DS1142" s="171"/>
      <c r="DT1142" s="171"/>
      <c r="DU1142" s="171"/>
      <c r="DV1142" s="171"/>
      <c r="DW1142" s="171"/>
      <c r="DX1142" s="171"/>
      <c r="DY1142" s="171"/>
      <c r="DZ1142" s="171"/>
      <c r="EA1142" s="171"/>
      <c r="EB1142" s="171"/>
      <c r="EC1142" s="171"/>
      <c r="ED1142" s="171"/>
      <c r="EE1142" s="171"/>
      <c r="EF1142" s="171"/>
      <c r="EG1142" s="171"/>
      <c r="EH1142" s="171"/>
      <c r="EI1142" s="171"/>
      <c r="EJ1142" s="171"/>
      <c r="EK1142" s="171"/>
      <c r="EL1142" s="171"/>
      <c r="EM1142" s="171"/>
      <c r="EN1142" s="171"/>
    </row>
    <row r="1143" spans="43:144" ht="15" x14ac:dyDescent="0.25">
      <c r="AQ1143" s="171"/>
      <c r="AR1143"/>
      <c r="AS1143"/>
      <c r="AT1143"/>
      <c r="AU1143"/>
      <c r="AV1143"/>
      <c r="AW1143"/>
      <c r="AX1143"/>
      <c r="AY1143"/>
      <c r="AZ1143"/>
      <c r="BA1143"/>
      <c r="BB1143"/>
      <c r="BC1143"/>
      <c r="BD1143"/>
      <c r="BE1143" s="171"/>
      <c r="BF1143" s="171"/>
      <c r="BG1143" s="171"/>
      <c r="BH1143" s="171"/>
      <c r="BI1143" s="171"/>
      <c r="BJ1143" s="171"/>
      <c r="BK1143" s="171"/>
      <c r="BL1143" s="171"/>
      <c r="BM1143" s="171"/>
      <c r="BN1143" s="171"/>
      <c r="BO1143" s="171"/>
      <c r="BP1143" s="171"/>
      <c r="BQ1143" s="171"/>
      <c r="BR1143" s="171"/>
      <c r="BS1143" s="171"/>
      <c r="BT1143" s="171"/>
      <c r="BU1143" s="171"/>
      <c r="BV1143" s="171"/>
      <c r="BW1143" s="171"/>
      <c r="BX1143" s="171"/>
      <c r="BY1143" s="171"/>
      <c r="BZ1143" s="171"/>
      <c r="CA1143" s="171"/>
      <c r="CB1143" s="171"/>
      <c r="CC1143" s="171"/>
      <c r="CD1143" s="171"/>
      <c r="CE1143" s="171"/>
      <c r="CF1143" s="171"/>
      <c r="CG1143" s="171"/>
      <c r="CH1143" s="171"/>
      <c r="CI1143" s="171"/>
      <c r="CJ1143" s="171"/>
      <c r="CK1143" s="171"/>
      <c r="CL1143" s="171"/>
      <c r="CM1143" s="171"/>
      <c r="CN1143" s="171"/>
      <c r="CO1143" s="171"/>
      <c r="CP1143" s="171"/>
      <c r="CQ1143" s="171"/>
      <c r="CR1143" s="171"/>
      <c r="CS1143" s="171"/>
      <c r="CT1143" s="171"/>
      <c r="CU1143" s="171"/>
      <c r="CV1143" s="171"/>
      <c r="CW1143" s="171"/>
      <c r="CX1143" s="171"/>
      <c r="CY1143" s="171"/>
      <c r="CZ1143" s="171"/>
      <c r="DA1143" s="171"/>
      <c r="DB1143" s="171"/>
      <c r="DC1143" s="171"/>
      <c r="DD1143" s="171"/>
      <c r="DE1143" s="171"/>
      <c r="DF1143" s="171"/>
      <c r="DG1143" s="171"/>
      <c r="DH1143" s="171"/>
      <c r="DI1143" s="171"/>
      <c r="DJ1143" s="171"/>
      <c r="DK1143" s="171"/>
      <c r="DL1143" s="171"/>
      <c r="DM1143" s="171"/>
      <c r="DN1143" s="171"/>
      <c r="DO1143" s="171"/>
      <c r="DP1143" s="171"/>
      <c r="DQ1143" s="171"/>
      <c r="DR1143" s="171"/>
      <c r="DS1143" s="171"/>
      <c r="DT1143" s="171"/>
      <c r="DU1143" s="171"/>
      <c r="DV1143" s="171"/>
      <c r="DW1143" s="171"/>
      <c r="DX1143" s="171"/>
      <c r="DY1143" s="171"/>
      <c r="DZ1143" s="171"/>
      <c r="EA1143" s="171"/>
      <c r="EB1143" s="171"/>
      <c r="EC1143" s="171"/>
      <c r="ED1143" s="171"/>
      <c r="EE1143" s="171"/>
      <c r="EF1143" s="171"/>
      <c r="EG1143" s="171"/>
      <c r="EH1143" s="171"/>
      <c r="EI1143" s="171"/>
      <c r="EJ1143" s="171"/>
      <c r="EK1143" s="171"/>
      <c r="EL1143" s="171"/>
      <c r="EM1143" s="171"/>
      <c r="EN1143" s="171"/>
    </row>
    <row r="1144" spans="43:144" ht="15" x14ac:dyDescent="0.25">
      <c r="AQ1144" s="171"/>
      <c r="AR1144"/>
      <c r="AS1144"/>
      <c r="AT1144"/>
      <c r="AU1144"/>
      <c r="AV1144"/>
      <c r="AW1144"/>
      <c r="AX1144"/>
      <c r="AY1144"/>
      <c r="AZ1144"/>
      <c r="BA1144"/>
      <c r="BB1144"/>
      <c r="BC1144"/>
      <c r="BD1144"/>
      <c r="BE1144" s="171"/>
      <c r="BF1144" s="171"/>
      <c r="BG1144" s="171"/>
      <c r="BH1144" s="171"/>
      <c r="BI1144" s="171"/>
      <c r="BJ1144" s="171"/>
      <c r="BK1144" s="171"/>
      <c r="BL1144" s="171"/>
      <c r="BM1144" s="171"/>
      <c r="BN1144" s="171"/>
      <c r="BO1144" s="171"/>
      <c r="BP1144" s="171"/>
      <c r="BQ1144" s="171"/>
      <c r="BR1144" s="171"/>
      <c r="BS1144" s="171"/>
      <c r="BT1144" s="171"/>
      <c r="BU1144" s="171"/>
      <c r="BV1144" s="171"/>
      <c r="BW1144" s="171"/>
      <c r="BX1144" s="171"/>
      <c r="BY1144" s="171"/>
      <c r="BZ1144" s="171"/>
      <c r="CA1144" s="171"/>
      <c r="CB1144" s="171"/>
      <c r="CC1144" s="171"/>
      <c r="CD1144" s="171"/>
      <c r="CE1144" s="171"/>
      <c r="CF1144" s="171"/>
      <c r="CG1144" s="171"/>
      <c r="CH1144" s="171"/>
      <c r="CI1144" s="171"/>
      <c r="CJ1144" s="171"/>
      <c r="CK1144" s="171"/>
      <c r="CL1144" s="171"/>
      <c r="CM1144" s="171"/>
      <c r="CN1144" s="171"/>
      <c r="CO1144" s="171"/>
      <c r="CP1144" s="171"/>
      <c r="CQ1144" s="171"/>
      <c r="CR1144" s="171"/>
      <c r="CS1144" s="171"/>
      <c r="CT1144" s="171"/>
      <c r="CU1144" s="171"/>
      <c r="CV1144" s="171"/>
      <c r="CW1144" s="171"/>
      <c r="CX1144" s="171"/>
      <c r="CY1144" s="171"/>
      <c r="CZ1144" s="171"/>
      <c r="DA1144" s="171"/>
      <c r="DB1144" s="171"/>
      <c r="DC1144" s="171"/>
      <c r="DD1144" s="171"/>
      <c r="DE1144" s="171"/>
      <c r="DF1144" s="171"/>
      <c r="DG1144" s="171"/>
      <c r="DH1144" s="171"/>
      <c r="DI1144" s="171"/>
      <c r="DJ1144" s="171"/>
      <c r="DK1144" s="171"/>
      <c r="DL1144" s="171"/>
      <c r="DM1144" s="171"/>
      <c r="DN1144" s="171"/>
      <c r="DO1144" s="171"/>
      <c r="DP1144" s="171"/>
      <c r="DQ1144" s="171"/>
      <c r="DR1144" s="171"/>
      <c r="DS1144" s="171"/>
      <c r="DT1144" s="171"/>
      <c r="DU1144" s="171"/>
      <c r="DV1144" s="171"/>
      <c r="DW1144" s="171"/>
      <c r="DX1144" s="171"/>
      <c r="DY1144" s="171"/>
      <c r="DZ1144" s="171"/>
      <c r="EA1144" s="171"/>
      <c r="EB1144" s="171"/>
      <c r="EC1144" s="171"/>
      <c r="ED1144" s="171"/>
      <c r="EE1144" s="171"/>
      <c r="EF1144" s="171"/>
      <c r="EG1144" s="171"/>
      <c r="EH1144" s="171"/>
      <c r="EI1144" s="171"/>
      <c r="EJ1144" s="171"/>
      <c r="EK1144" s="171"/>
      <c r="EL1144" s="171"/>
      <c r="EM1144" s="171"/>
      <c r="EN1144" s="171"/>
    </row>
    <row r="1145" spans="43:144" ht="15" x14ac:dyDescent="0.25">
      <c r="AQ1145" s="171"/>
      <c r="AR1145"/>
      <c r="AS1145"/>
      <c r="AT1145"/>
      <c r="AU1145"/>
      <c r="AV1145"/>
      <c r="AW1145"/>
      <c r="AX1145"/>
      <c r="AY1145"/>
      <c r="AZ1145"/>
      <c r="BA1145"/>
      <c r="BB1145"/>
      <c r="BC1145"/>
      <c r="BD1145"/>
      <c r="BE1145" s="171"/>
      <c r="BF1145" s="171"/>
      <c r="BG1145" s="171"/>
      <c r="BH1145" s="171"/>
      <c r="BI1145" s="171"/>
      <c r="BJ1145" s="171"/>
      <c r="BK1145" s="171"/>
      <c r="BL1145" s="171"/>
      <c r="BM1145" s="171"/>
      <c r="BN1145" s="171"/>
      <c r="BO1145" s="171"/>
      <c r="BP1145" s="171"/>
      <c r="BQ1145" s="171"/>
      <c r="BR1145" s="171"/>
      <c r="BS1145" s="171"/>
      <c r="BT1145" s="171"/>
      <c r="BU1145" s="171"/>
      <c r="BV1145" s="171"/>
      <c r="BW1145" s="171"/>
      <c r="BX1145" s="171"/>
      <c r="BY1145" s="171"/>
      <c r="BZ1145" s="171"/>
      <c r="CA1145" s="171"/>
      <c r="CB1145" s="171"/>
      <c r="CC1145" s="171"/>
      <c r="CD1145" s="171"/>
      <c r="CE1145" s="171"/>
      <c r="CF1145" s="171"/>
      <c r="CG1145" s="171"/>
      <c r="CH1145" s="171"/>
      <c r="CI1145" s="171"/>
      <c r="CJ1145" s="171"/>
      <c r="CK1145" s="171"/>
      <c r="CL1145" s="171"/>
      <c r="CM1145" s="171"/>
      <c r="CN1145" s="171"/>
      <c r="CO1145" s="171"/>
      <c r="CP1145" s="171"/>
      <c r="CQ1145" s="171"/>
      <c r="CR1145" s="171"/>
      <c r="CS1145" s="171"/>
      <c r="CT1145" s="171"/>
      <c r="CU1145" s="171"/>
      <c r="CV1145" s="171"/>
      <c r="CW1145" s="171"/>
      <c r="CX1145" s="171"/>
      <c r="CY1145" s="171"/>
      <c r="CZ1145" s="171"/>
      <c r="DA1145" s="171"/>
      <c r="DB1145" s="171"/>
      <c r="DC1145" s="171"/>
      <c r="DD1145" s="171"/>
      <c r="DE1145" s="171"/>
      <c r="DF1145" s="171"/>
      <c r="DG1145" s="171"/>
      <c r="DH1145" s="171"/>
      <c r="DI1145" s="171"/>
      <c r="DJ1145" s="171"/>
      <c r="DK1145" s="171"/>
      <c r="DL1145" s="171"/>
      <c r="DM1145" s="171"/>
      <c r="DN1145" s="171"/>
      <c r="DO1145" s="171"/>
      <c r="DP1145" s="171"/>
      <c r="DQ1145" s="171"/>
      <c r="DR1145" s="171"/>
      <c r="DS1145" s="171"/>
      <c r="DT1145" s="171"/>
      <c r="DU1145" s="171"/>
      <c r="DV1145" s="171"/>
      <c r="DW1145" s="171"/>
      <c r="DX1145" s="171"/>
      <c r="DY1145" s="171"/>
      <c r="DZ1145" s="171"/>
      <c r="EA1145" s="171"/>
      <c r="EB1145" s="171"/>
      <c r="EC1145" s="171"/>
      <c r="ED1145" s="171"/>
      <c r="EE1145" s="171"/>
      <c r="EF1145" s="171"/>
      <c r="EG1145" s="171"/>
      <c r="EH1145" s="171"/>
      <c r="EI1145" s="171"/>
      <c r="EJ1145" s="171"/>
      <c r="EK1145" s="171"/>
      <c r="EL1145" s="171"/>
      <c r="EM1145" s="171"/>
      <c r="EN1145" s="171"/>
    </row>
    <row r="1146" spans="43:144" ht="15" x14ac:dyDescent="0.25">
      <c r="AQ1146" s="171"/>
      <c r="AR1146"/>
      <c r="AS1146"/>
      <c r="AT1146"/>
      <c r="AU1146"/>
      <c r="AV1146"/>
      <c r="AW1146"/>
      <c r="AX1146"/>
      <c r="AY1146"/>
      <c r="AZ1146"/>
      <c r="BA1146"/>
      <c r="BB1146"/>
      <c r="BC1146"/>
      <c r="BD1146"/>
      <c r="BE1146" s="171"/>
      <c r="BF1146" s="171"/>
      <c r="BG1146" s="171"/>
      <c r="BH1146" s="171"/>
      <c r="BI1146" s="171"/>
      <c r="BJ1146" s="171"/>
      <c r="BK1146" s="171"/>
      <c r="BL1146" s="171"/>
      <c r="BM1146" s="171"/>
      <c r="BN1146" s="171"/>
      <c r="BO1146" s="171"/>
      <c r="BP1146" s="171"/>
      <c r="BQ1146" s="171"/>
      <c r="BR1146" s="171"/>
      <c r="BS1146" s="171"/>
      <c r="BT1146" s="171"/>
      <c r="BU1146" s="171"/>
      <c r="BV1146" s="171"/>
      <c r="BW1146" s="171"/>
      <c r="BX1146" s="171"/>
      <c r="BY1146" s="171"/>
      <c r="BZ1146" s="171"/>
      <c r="CA1146" s="171"/>
      <c r="CB1146" s="171"/>
      <c r="CC1146" s="171"/>
      <c r="CD1146" s="171"/>
      <c r="CE1146" s="171"/>
      <c r="CF1146" s="171"/>
      <c r="CG1146" s="171"/>
      <c r="CH1146" s="171"/>
      <c r="CI1146" s="171"/>
      <c r="CJ1146" s="171"/>
      <c r="CK1146" s="171"/>
      <c r="CL1146" s="171"/>
      <c r="CM1146" s="171"/>
      <c r="CN1146" s="171"/>
      <c r="CO1146" s="171"/>
      <c r="CP1146" s="171"/>
      <c r="CQ1146" s="171"/>
      <c r="CR1146" s="171"/>
      <c r="CS1146" s="171"/>
      <c r="CT1146" s="171"/>
      <c r="CU1146" s="171"/>
      <c r="CV1146" s="171"/>
      <c r="CW1146" s="171"/>
      <c r="CX1146" s="171"/>
      <c r="CY1146" s="171"/>
      <c r="CZ1146" s="171"/>
      <c r="DA1146" s="171"/>
      <c r="DB1146" s="171"/>
      <c r="DC1146" s="171"/>
      <c r="DD1146" s="171"/>
      <c r="DE1146" s="171"/>
      <c r="DF1146" s="171"/>
      <c r="DG1146" s="171"/>
      <c r="DH1146" s="171"/>
      <c r="DI1146" s="171"/>
      <c r="DJ1146" s="171"/>
      <c r="DK1146" s="171"/>
      <c r="DL1146" s="171"/>
      <c r="DM1146" s="171"/>
      <c r="DN1146" s="171"/>
      <c r="DO1146" s="171"/>
      <c r="DP1146" s="171"/>
      <c r="DQ1146" s="171"/>
      <c r="DR1146" s="171"/>
      <c r="DS1146" s="171"/>
      <c r="DT1146" s="171"/>
      <c r="DU1146" s="171"/>
      <c r="DV1146" s="171"/>
      <c r="DW1146" s="171"/>
      <c r="DX1146" s="171"/>
      <c r="DY1146" s="171"/>
      <c r="DZ1146" s="171"/>
      <c r="EA1146" s="171"/>
      <c r="EB1146" s="171"/>
      <c r="EC1146" s="171"/>
      <c r="ED1146" s="171"/>
      <c r="EE1146" s="171"/>
      <c r="EF1146" s="171"/>
      <c r="EG1146" s="171"/>
      <c r="EH1146" s="171"/>
      <c r="EI1146" s="171"/>
      <c r="EJ1146" s="171"/>
      <c r="EK1146" s="171"/>
      <c r="EL1146" s="171"/>
      <c r="EM1146" s="171"/>
      <c r="EN1146" s="171"/>
    </row>
    <row r="1147" spans="43:144" ht="15" x14ac:dyDescent="0.25">
      <c r="AQ1147" s="171"/>
      <c r="AR1147"/>
      <c r="AS1147"/>
      <c r="AT1147"/>
      <c r="AU1147"/>
      <c r="AV1147"/>
      <c r="AW1147"/>
      <c r="AX1147"/>
      <c r="AY1147"/>
      <c r="AZ1147"/>
      <c r="BA1147"/>
      <c r="BB1147"/>
      <c r="BC1147"/>
      <c r="BD1147"/>
      <c r="BE1147" s="171"/>
      <c r="BF1147" s="171"/>
      <c r="BG1147" s="171"/>
      <c r="BH1147" s="171"/>
      <c r="BI1147" s="171"/>
      <c r="BJ1147" s="171"/>
      <c r="BK1147" s="171"/>
      <c r="BL1147" s="171"/>
      <c r="BM1147" s="171"/>
      <c r="BN1147" s="171"/>
      <c r="BO1147" s="171"/>
      <c r="BP1147" s="171"/>
      <c r="BQ1147" s="171"/>
      <c r="BR1147" s="171"/>
      <c r="BS1147" s="171"/>
      <c r="BT1147" s="171"/>
      <c r="BU1147" s="171"/>
      <c r="BV1147" s="171"/>
      <c r="BW1147" s="171"/>
      <c r="BX1147" s="171"/>
      <c r="BY1147" s="171"/>
      <c r="BZ1147" s="171"/>
      <c r="CA1147" s="171"/>
      <c r="CB1147" s="171"/>
      <c r="CC1147" s="171"/>
      <c r="CD1147" s="171"/>
      <c r="CE1147" s="171"/>
      <c r="CF1147" s="171"/>
      <c r="CG1147" s="171"/>
      <c r="CH1147" s="171"/>
      <c r="CI1147" s="171"/>
      <c r="CJ1147" s="171"/>
      <c r="CK1147" s="171"/>
      <c r="CL1147" s="171"/>
      <c r="CM1147" s="171"/>
      <c r="CN1147" s="171"/>
      <c r="CO1147" s="171"/>
      <c r="CP1147" s="171"/>
      <c r="CQ1147" s="171"/>
      <c r="CR1147" s="171"/>
      <c r="CS1147" s="171"/>
      <c r="CT1147" s="171"/>
      <c r="CU1147" s="171"/>
      <c r="CV1147" s="171"/>
      <c r="CW1147" s="171"/>
      <c r="CX1147" s="171"/>
      <c r="CY1147" s="171"/>
      <c r="CZ1147" s="171"/>
      <c r="DA1147" s="171"/>
      <c r="DB1147" s="171"/>
      <c r="DC1147" s="171"/>
      <c r="DD1147" s="171"/>
      <c r="DE1147" s="171"/>
      <c r="DF1147" s="171"/>
      <c r="DG1147" s="171"/>
      <c r="DH1147" s="171"/>
      <c r="DI1147" s="171"/>
      <c r="DJ1147" s="171"/>
      <c r="DK1147" s="171"/>
      <c r="DL1147" s="171"/>
      <c r="DM1147" s="171"/>
      <c r="DN1147" s="171"/>
      <c r="DO1147" s="171"/>
      <c r="DP1147" s="171"/>
      <c r="DQ1147" s="171"/>
      <c r="DR1147" s="171"/>
      <c r="DS1147" s="171"/>
      <c r="DT1147" s="171"/>
      <c r="DU1147" s="171"/>
      <c r="DV1147" s="171"/>
      <c r="DW1147" s="171"/>
      <c r="DX1147" s="171"/>
      <c r="DY1147" s="171"/>
      <c r="DZ1147" s="171"/>
      <c r="EA1147" s="171"/>
      <c r="EB1147" s="171"/>
      <c r="EC1147" s="171"/>
      <c r="ED1147" s="171"/>
      <c r="EE1147" s="171"/>
      <c r="EF1147" s="171"/>
      <c r="EG1147" s="171"/>
      <c r="EH1147" s="171"/>
      <c r="EI1147" s="171"/>
      <c r="EJ1147" s="171"/>
      <c r="EK1147" s="171"/>
      <c r="EL1147" s="171"/>
      <c r="EM1147" s="171"/>
      <c r="EN1147" s="171"/>
    </row>
    <row r="1148" spans="43:144" ht="15" x14ac:dyDescent="0.25">
      <c r="AQ1148" s="171"/>
      <c r="AR1148"/>
      <c r="AS1148"/>
      <c r="AT1148"/>
      <c r="AU1148"/>
      <c r="AV1148"/>
      <c r="AW1148"/>
      <c r="AX1148"/>
      <c r="AY1148"/>
      <c r="AZ1148"/>
      <c r="BA1148"/>
      <c r="BB1148"/>
      <c r="BC1148"/>
      <c r="BD1148"/>
      <c r="BE1148" s="171"/>
      <c r="BF1148" s="171"/>
      <c r="BG1148" s="171"/>
      <c r="BH1148" s="171"/>
      <c r="BI1148" s="171"/>
      <c r="BJ1148" s="171"/>
      <c r="BK1148" s="171"/>
      <c r="BL1148" s="171"/>
      <c r="BM1148" s="171"/>
      <c r="BN1148" s="171"/>
      <c r="BO1148" s="171"/>
      <c r="BP1148" s="171"/>
      <c r="BQ1148" s="171"/>
      <c r="BR1148" s="171"/>
      <c r="BS1148" s="171"/>
      <c r="BT1148" s="171"/>
      <c r="BU1148" s="171"/>
      <c r="BV1148" s="171"/>
      <c r="BW1148" s="171"/>
      <c r="BX1148" s="171"/>
      <c r="BY1148" s="171"/>
      <c r="BZ1148" s="171"/>
      <c r="CA1148" s="171"/>
      <c r="CB1148" s="171"/>
      <c r="CC1148" s="171"/>
      <c r="CD1148" s="171"/>
      <c r="CE1148" s="171"/>
      <c r="CF1148" s="171"/>
      <c r="CG1148" s="171"/>
      <c r="CH1148" s="171"/>
      <c r="CI1148" s="171"/>
      <c r="CJ1148" s="171"/>
      <c r="CK1148" s="171"/>
      <c r="CL1148" s="171"/>
      <c r="CM1148" s="171"/>
      <c r="CN1148" s="171"/>
      <c r="CO1148" s="171"/>
      <c r="CP1148" s="171"/>
      <c r="CQ1148" s="171"/>
      <c r="CR1148" s="171"/>
      <c r="CS1148" s="171"/>
      <c r="CT1148" s="171"/>
      <c r="CU1148" s="171"/>
      <c r="CV1148" s="171"/>
      <c r="CW1148" s="171"/>
      <c r="CX1148" s="171"/>
      <c r="CY1148" s="171"/>
      <c r="CZ1148" s="171"/>
      <c r="DA1148" s="171"/>
      <c r="DB1148" s="171"/>
      <c r="DC1148" s="171"/>
      <c r="DD1148" s="171"/>
      <c r="DE1148" s="171"/>
      <c r="DF1148" s="171"/>
      <c r="DG1148" s="171"/>
      <c r="DH1148" s="171"/>
      <c r="DI1148" s="171"/>
      <c r="DJ1148" s="171"/>
      <c r="DK1148" s="171"/>
      <c r="DL1148" s="171"/>
      <c r="DM1148" s="171"/>
      <c r="DN1148" s="171"/>
      <c r="DO1148" s="171"/>
      <c r="DP1148" s="171"/>
      <c r="DQ1148" s="171"/>
      <c r="DR1148" s="171"/>
      <c r="DS1148" s="171"/>
      <c r="DT1148" s="171"/>
      <c r="DU1148" s="171"/>
      <c r="DV1148" s="171"/>
      <c r="DW1148" s="171"/>
      <c r="DX1148" s="171"/>
      <c r="DY1148" s="171"/>
      <c r="DZ1148" s="171"/>
      <c r="EA1148" s="171"/>
      <c r="EB1148" s="171"/>
      <c r="EC1148" s="171"/>
      <c r="ED1148" s="171"/>
      <c r="EE1148" s="171"/>
      <c r="EF1148" s="171"/>
      <c r="EG1148" s="171"/>
      <c r="EH1148" s="171"/>
      <c r="EI1148" s="171"/>
      <c r="EJ1148" s="171"/>
      <c r="EK1148" s="171"/>
      <c r="EL1148" s="171"/>
      <c r="EM1148" s="171"/>
      <c r="EN1148" s="171"/>
    </row>
    <row r="1149" spans="43:144" ht="15" x14ac:dyDescent="0.25">
      <c r="AQ1149" s="171"/>
      <c r="AR1149"/>
      <c r="AS1149"/>
      <c r="AT1149"/>
      <c r="AU1149"/>
      <c r="AV1149"/>
      <c r="AW1149"/>
      <c r="AX1149"/>
      <c r="AY1149"/>
      <c r="AZ1149"/>
      <c r="BA1149"/>
      <c r="BB1149"/>
      <c r="BC1149"/>
      <c r="BD1149"/>
      <c r="BE1149" s="171"/>
      <c r="BF1149" s="171"/>
      <c r="BG1149" s="171"/>
      <c r="BH1149" s="171"/>
      <c r="BI1149" s="171"/>
      <c r="BJ1149" s="171"/>
      <c r="BK1149" s="171"/>
      <c r="BL1149" s="171"/>
      <c r="BM1149" s="171"/>
      <c r="BN1149" s="171"/>
      <c r="BO1149" s="171"/>
      <c r="BP1149" s="171"/>
      <c r="BQ1149" s="171"/>
      <c r="BR1149" s="171"/>
      <c r="BS1149" s="171"/>
      <c r="BT1149" s="171"/>
      <c r="BU1149" s="171"/>
      <c r="BV1149" s="171"/>
      <c r="BW1149" s="171"/>
      <c r="BX1149" s="171"/>
      <c r="BY1149" s="171"/>
      <c r="BZ1149" s="171"/>
      <c r="CA1149" s="171"/>
      <c r="CB1149" s="171"/>
      <c r="CC1149" s="171"/>
      <c r="CD1149" s="171"/>
      <c r="CE1149" s="171"/>
      <c r="CF1149" s="171"/>
      <c r="CG1149" s="171"/>
      <c r="CH1149" s="171"/>
      <c r="CI1149" s="171"/>
      <c r="CJ1149" s="171"/>
      <c r="CK1149" s="171"/>
      <c r="CL1149" s="171"/>
      <c r="CM1149" s="171"/>
      <c r="CN1149" s="171"/>
      <c r="CO1149" s="171"/>
      <c r="CP1149" s="171"/>
      <c r="CQ1149" s="171"/>
      <c r="CR1149" s="171"/>
      <c r="CS1149" s="171"/>
      <c r="CT1149" s="171"/>
      <c r="CU1149" s="171"/>
      <c r="CV1149" s="171"/>
      <c r="CW1149" s="171"/>
      <c r="CX1149" s="171"/>
      <c r="CY1149" s="171"/>
      <c r="CZ1149" s="171"/>
      <c r="DA1149" s="171"/>
      <c r="DB1149" s="171"/>
      <c r="DC1149" s="171"/>
      <c r="DD1149" s="171"/>
      <c r="DE1149" s="171"/>
      <c r="DF1149" s="171"/>
      <c r="DG1149" s="171"/>
      <c r="DH1149" s="171"/>
      <c r="DI1149" s="171"/>
      <c r="DJ1149" s="171"/>
      <c r="DK1149" s="171"/>
      <c r="DL1149" s="171"/>
      <c r="DM1149" s="171"/>
      <c r="DN1149" s="171"/>
      <c r="DO1149" s="171"/>
      <c r="DP1149" s="171"/>
      <c r="DQ1149" s="171"/>
      <c r="DR1149" s="171"/>
      <c r="DS1149" s="171"/>
      <c r="DT1149" s="171"/>
      <c r="DU1149" s="171"/>
      <c r="DV1149" s="171"/>
      <c r="DW1149" s="171"/>
      <c r="DX1149" s="171"/>
      <c r="DY1149" s="171"/>
      <c r="DZ1149" s="171"/>
      <c r="EA1149" s="171"/>
      <c r="EB1149" s="171"/>
      <c r="EC1149" s="171"/>
      <c r="ED1149" s="171"/>
      <c r="EE1149" s="171"/>
      <c r="EF1149" s="171"/>
      <c r="EG1149" s="171"/>
      <c r="EH1149" s="171"/>
      <c r="EI1149" s="171"/>
      <c r="EJ1149" s="171"/>
      <c r="EK1149" s="171"/>
      <c r="EL1149" s="171"/>
      <c r="EM1149" s="171"/>
      <c r="EN1149" s="171"/>
    </row>
    <row r="1150" spans="43:144" ht="15" x14ac:dyDescent="0.25">
      <c r="AQ1150" s="171"/>
      <c r="AR1150"/>
      <c r="AS1150"/>
      <c r="AT1150"/>
      <c r="AU1150"/>
      <c r="AV1150"/>
      <c r="AW1150"/>
      <c r="AX1150"/>
      <c r="AY1150"/>
      <c r="AZ1150"/>
      <c r="BA1150"/>
      <c r="BB1150"/>
      <c r="BC1150"/>
      <c r="BD1150"/>
      <c r="BE1150" s="171"/>
      <c r="BF1150" s="171"/>
      <c r="BG1150" s="171"/>
      <c r="BH1150" s="171"/>
      <c r="BI1150" s="171"/>
      <c r="BJ1150" s="171"/>
      <c r="BK1150" s="171"/>
      <c r="BL1150" s="171"/>
      <c r="BM1150" s="171"/>
      <c r="BN1150" s="171"/>
      <c r="BO1150" s="171"/>
      <c r="BP1150" s="171"/>
      <c r="BQ1150" s="171"/>
      <c r="BR1150" s="171"/>
      <c r="BS1150" s="171"/>
      <c r="BT1150" s="171"/>
      <c r="BU1150" s="171"/>
      <c r="BV1150" s="171"/>
      <c r="BW1150" s="171"/>
      <c r="BX1150" s="171"/>
      <c r="BY1150" s="171"/>
      <c r="BZ1150" s="171"/>
      <c r="CA1150" s="171"/>
      <c r="CB1150" s="171"/>
      <c r="CC1150" s="171"/>
      <c r="CD1150" s="171"/>
      <c r="CE1150" s="171"/>
      <c r="CF1150" s="171"/>
      <c r="CG1150" s="171"/>
      <c r="CH1150" s="171"/>
      <c r="CI1150" s="171"/>
      <c r="CJ1150" s="171"/>
      <c r="CK1150" s="171"/>
      <c r="CL1150" s="171"/>
      <c r="CM1150" s="171"/>
      <c r="CN1150" s="171"/>
      <c r="CO1150" s="171"/>
      <c r="CP1150" s="171"/>
      <c r="CQ1150" s="171"/>
      <c r="CR1150" s="171"/>
      <c r="CS1150" s="171"/>
      <c r="CT1150" s="171"/>
      <c r="CU1150" s="171"/>
      <c r="CV1150" s="171"/>
      <c r="CW1150" s="171"/>
      <c r="CX1150" s="171"/>
      <c r="CY1150" s="171"/>
      <c r="CZ1150" s="171"/>
      <c r="DA1150" s="171"/>
      <c r="DB1150" s="171"/>
      <c r="DC1150" s="171"/>
      <c r="DD1150" s="171"/>
      <c r="DE1150" s="171"/>
      <c r="DF1150" s="171"/>
      <c r="DG1150" s="171"/>
      <c r="DH1150" s="171"/>
      <c r="DI1150" s="171"/>
      <c r="DJ1150" s="171"/>
      <c r="DK1150" s="171"/>
      <c r="DL1150" s="171"/>
      <c r="DM1150" s="171"/>
      <c r="DN1150" s="171"/>
      <c r="DO1150" s="171"/>
      <c r="DP1150" s="171"/>
      <c r="DQ1150" s="171"/>
      <c r="DR1150" s="171"/>
      <c r="DS1150" s="171"/>
      <c r="DT1150" s="171"/>
      <c r="DU1150" s="171"/>
      <c r="DV1150" s="171"/>
      <c r="DW1150" s="171"/>
      <c r="DX1150" s="171"/>
      <c r="DY1150" s="171"/>
      <c r="DZ1150" s="171"/>
      <c r="EA1150" s="171"/>
      <c r="EB1150" s="171"/>
      <c r="EC1150" s="171"/>
      <c r="ED1150" s="171"/>
      <c r="EE1150" s="171"/>
      <c r="EF1150" s="171"/>
      <c r="EG1150" s="171"/>
      <c r="EH1150" s="171"/>
      <c r="EI1150" s="171"/>
      <c r="EJ1150" s="171"/>
      <c r="EK1150" s="171"/>
      <c r="EL1150" s="171"/>
      <c r="EM1150" s="171"/>
      <c r="EN1150" s="171"/>
    </row>
    <row r="1151" spans="43:144" ht="15" x14ac:dyDescent="0.25">
      <c r="AQ1151" s="171"/>
      <c r="AR1151"/>
      <c r="AS1151"/>
      <c r="AT1151"/>
      <c r="AU1151"/>
      <c r="AV1151"/>
      <c r="AW1151"/>
      <c r="AX1151"/>
      <c r="AY1151"/>
      <c r="AZ1151"/>
      <c r="BA1151"/>
      <c r="BB1151"/>
      <c r="BC1151"/>
      <c r="BD1151"/>
      <c r="BE1151" s="171"/>
      <c r="BF1151" s="171"/>
      <c r="BG1151" s="171"/>
      <c r="BH1151" s="171"/>
      <c r="BI1151" s="171"/>
      <c r="BJ1151" s="171"/>
      <c r="BK1151" s="171"/>
      <c r="BL1151" s="171"/>
      <c r="BM1151" s="171"/>
      <c r="BN1151" s="171"/>
      <c r="BO1151" s="171"/>
      <c r="BP1151" s="171"/>
      <c r="BQ1151" s="171"/>
      <c r="BR1151" s="171"/>
      <c r="BS1151" s="171"/>
      <c r="BT1151" s="171"/>
      <c r="BU1151" s="171"/>
      <c r="BV1151" s="171"/>
      <c r="BW1151" s="171"/>
      <c r="BX1151" s="171"/>
      <c r="BY1151" s="171"/>
      <c r="BZ1151" s="171"/>
      <c r="CA1151" s="171"/>
      <c r="CB1151" s="171"/>
      <c r="CC1151" s="171"/>
      <c r="CD1151" s="171"/>
      <c r="CE1151" s="171"/>
      <c r="CF1151" s="171"/>
      <c r="CG1151" s="171"/>
      <c r="CH1151" s="171"/>
      <c r="CI1151" s="171"/>
      <c r="CJ1151" s="171"/>
      <c r="CK1151" s="171"/>
      <c r="CL1151" s="171"/>
      <c r="CM1151" s="171"/>
      <c r="CN1151" s="171"/>
      <c r="CO1151" s="171"/>
      <c r="CP1151" s="171"/>
      <c r="CQ1151" s="171"/>
      <c r="CR1151" s="171"/>
      <c r="CS1151" s="171"/>
      <c r="CT1151" s="171"/>
      <c r="CU1151" s="171"/>
      <c r="CV1151" s="171"/>
      <c r="CW1151" s="171"/>
      <c r="CX1151" s="171"/>
      <c r="CY1151" s="171"/>
      <c r="CZ1151" s="171"/>
      <c r="DA1151" s="171"/>
      <c r="DB1151" s="171"/>
      <c r="DC1151" s="171"/>
      <c r="DD1151" s="171"/>
      <c r="DE1151" s="171"/>
      <c r="DF1151" s="171"/>
      <c r="DG1151" s="171"/>
      <c r="DH1151" s="171"/>
      <c r="DI1151" s="171"/>
      <c r="DJ1151" s="171"/>
      <c r="DK1151" s="171"/>
      <c r="DL1151" s="171"/>
      <c r="DM1151" s="171"/>
      <c r="DN1151" s="171"/>
      <c r="DO1151" s="171"/>
      <c r="DP1151" s="171"/>
      <c r="DQ1151" s="171"/>
      <c r="DR1151" s="171"/>
      <c r="DS1151" s="171"/>
      <c r="DT1151" s="171"/>
      <c r="DU1151" s="171"/>
      <c r="DV1151" s="171"/>
      <c r="DW1151" s="171"/>
      <c r="DX1151" s="171"/>
      <c r="DY1151" s="171"/>
      <c r="DZ1151" s="171"/>
      <c r="EA1151" s="171"/>
      <c r="EB1151" s="171"/>
      <c r="EC1151" s="171"/>
      <c r="ED1151" s="171"/>
      <c r="EE1151" s="171"/>
      <c r="EF1151" s="171"/>
      <c r="EG1151" s="171"/>
      <c r="EH1151" s="171"/>
      <c r="EI1151" s="171"/>
      <c r="EJ1151" s="171"/>
      <c r="EK1151" s="171"/>
      <c r="EL1151" s="171"/>
      <c r="EM1151" s="171"/>
      <c r="EN1151" s="171"/>
    </row>
    <row r="1152" spans="43:144" ht="15" x14ac:dyDescent="0.25">
      <c r="AQ1152" s="171"/>
      <c r="AR1152"/>
      <c r="AS1152"/>
      <c r="AT1152"/>
      <c r="AU1152"/>
      <c r="AV1152"/>
      <c r="AW1152"/>
      <c r="AX1152"/>
      <c r="AY1152"/>
      <c r="AZ1152"/>
      <c r="BA1152"/>
      <c r="BB1152"/>
      <c r="BC1152"/>
      <c r="BD1152"/>
      <c r="BE1152" s="171"/>
      <c r="BF1152" s="171"/>
      <c r="BG1152" s="171"/>
      <c r="BH1152" s="171"/>
      <c r="BI1152" s="171"/>
      <c r="BJ1152" s="171"/>
      <c r="BK1152" s="171"/>
      <c r="BL1152" s="171"/>
      <c r="BM1152" s="171"/>
      <c r="BN1152" s="171"/>
      <c r="BO1152" s="171"/>
      <c r="BP1152" s="171"/>
      <c r="BQ1152" s="171"/>
      <c r="BR1152" s="171"/>
      <c r="BS1152" s="171"/>
      <c r="BT1152" s="171"/>
      <c r="BU1152" s="171"/>
      <c r="BV1152" s="171"/>
      <c r="BW1152" s="171"/>
      <c r="BX1152" s="171"/>
      <c r="BY1152" s="171"/>
      <c r="BZ1152" s="171"/>
      <c r="CA1152" s="171"/>
      <c r="CB1152" s="171"/>
      <c r="CC1152" s="171"/>
      <c r="CD1152" s="171"/>
      <c r="CE1152" s="171"/>
      <c r="CF1152" s="171"/>
      <c r="CG1152" s="171"/>
      <c r="CH1152" s="171"/>
      <c r="CI1152" s="171"/>
      <c r="CJ1152" s="171"/>
      <c r="CK1152" s="171"/>
      <c r="CL1152" s="171"/>
      <c r="CM1152" s="171"/>
      <c r="CN1152" s="171"/>
      <c r="CO1152" s="171"/>
      <c r="CP1152" s="171"/>
      <c r="CQ1152" s="171"/>
      <c r="CR1152" s="171"/>
      <c r="CS1152" s="171"/>
      <c r="CT1152" s="171"/>
      <c r="CU1152" s="171"/>
      <c r="CV1152" s="171"/>
      <c r="CW1152" s="171"/>
      <c r="CX1152" s="171"/>
      <c r="CY1152" s="171"/>
      <c r="CZ1152" s="171"/>
      <c r="DA1152" s="171"/>
      <c r="DB1152" s="171"/>
      <c r="DC1152" s="171"/>
      <c r="DD1152" s="171"/>
      <c r="DE1152" s="171"/>
      <c r="DF1152" s="171"/>
      <c r="DG1152" s="171"/>
      <c r="DH1152" s="171"/>
      <c r="DI1152" s="171"/>
      <c r="DJ1152" s="171"/>
      <c r="DK1152" s="171"/>
      <c r="DL1152" s="171"/>
      <c r="DM1152" s="171"/>
      <c r="DN1152" s="171"/>
      <c r="DO1152" s="171"/>
      <c r="DP1152" s="171"/>
      <c r="DQ1152" s="171"/>
      <c r="DR1152" s="171"/>
      <c r="DS1152" s="171"/>
      <c r="DT1152" s="171"/>
      <c r="DU1152" s="171"/>
      <c r="DV1152" s="171"/>
      <c r="DW1152" s="171"/>
      <c r="DX1152" s="171"/>
      <c r="DY1152" s="171"/>
      <c r="DZ1152" s="171"/>
      <c r="EA1152" s="171"/>
      <c r="EB1152" s="171"/>
      <c r="EC1152" s="171"/>
      <c r="ED1152" s="171"/>
      <c r="EE1152" s="171"/>
      <c r="EF1152" s="171"/>
      <c r="EG1152" s="171"/>
      <c r="EH1152" s="171"/>
      <c r="EI1152" s="171"/>
      <c r="EJ1152" s="171"/>
      <c r="EK1152" s="171"/>
      <c r="EL1152" s="171"/>
      <c r="EM1152" s="171"/>
      <c r="EN1152" s="171"/>
    </row>
    <row r="1153" spans="43:144" ht="15" x14ac:dyDescent="0.25">
      <c r="AQ1153" s="171"/>
      <c r="AR1153"/>
      <c r="AS1153"/>
      <c r="AT1153"/>
      <c r="AU1153"/>
      <c r="AV1153"/>
      <c r="AW1153"/>
      <c r="AX1153"/>
      <c r="AY1153"/>
      <c r="AZ1153"/>
      <c r="BA1153"/>
      <c r="BB1153"/>
      <c r="BC1153"/>
      <c r="BD1153"/>
      <c r="BE1153" s="171"/>
      <c r="BF1153" s="171"/>
      <c r="BG1153" s="171"/>
      <c r="BH1153" s="171"/>
      <c r="BI1153" s="171"/>
      <c r="BJ1153" s="171"/>
      <c r="BK1153" s="171"/>
      <c r="BL1153" s="171"/>
      <c r="BM1153" s="171"/>
      <c r="BN1153" s="171"/>
      <c r="BO1153" s="171"/>
      <c r="BP1153" s="171"/>
      <c r="BQ1153" s="171"/>
      <c r="BR1153" s="171"/>
      <c r="BS1153" s="171"/>
      <c r="BT1153" s="171"/>
      <c r="BU1153" s="171"/>
      <c r="BV1153" s="171"/>
      <c r="BW1153" s="171"/>
      <c r="BX1153" s="171"/>
      <c r="BY1153" s="171"/>
      <c r="BZ1153" s="171"/>
      <c r="CA1153" s="171"/>
      <c r="CB1153" s="171"/>
      <c r="CC1153" s="171"/>
      <c r="CD1153" s="171"/>
      <c r="CE1153" s="171"/>
      <c r="CF1153" s="171"/>
      <c r="CG1153" s="171"/>
      <c r="CH1153" s="171"/>
      <c r="CI1153" s="171"/>
      <c r="CJ1153" s="171"/>
      <c r="CK1153" s="171"/>
      <c r="CL1153" s="171"/>
      <c r="CM1153" s="171"/>
      <c r="CN1153" s="171"/>
      <c r="CO1153" s="171"/>
      <c r="CP1153" s="171"/>
      <c r="CQ1153" s="171"/>
      <c r="CR1153" s="171"/>
      <c r="CS1153" s="171"/>
      <c r="CT1153" s="171"/>
      <c r="CU1153" s="171"/>
      <c r="CV1153" s="171"/>
      <c r="CW1153" s="171"/>
      <c r="CX1153" s="171"/>
      <c r="CY1153" s="171"/>
      <c r="CZ1153" s="171"/>
      <c r="DA1153" s="171"/>
      <c r="DB1153" s="171"/>
      <c r="DC1153" s="171"/>
      <c r="DD1153" s="171"/>
      <c r="DE1153" s="171"/>
      <c r="DF1153" s="171"/>
      <c r="DG1153" s="171"/>
      <c r="DH1153" s="171"/>
      <c r="DI1153" s="171"/>
      <c r="DJ1153" s="171"/>
      <c r="DK1153" s="171"/>
      <c r="DL1153" s="171"/>
      <c r="DM1153" s="171"/>
      <c r="DN1153" s="171"/>
      <c r="DO1153" s="171"/>
      <c r="DP1153" s="171"/>
      <c r="DQ1153" s="171"/>
      <c r="DR1153" s="171"/>
      <c r="DS1153" s="171"/>
      <c r="DT1153" s="171"/>
      <c r="DU1153" s="171"/>
      <c r="DV1153" s="171"/>
      <c r="DW1153" s="171"/>
      <c r="DX1153" s="171"/>
      <c r="DY1153" s="171"/>
      <c r="DZ1153" s="171"/>
      <c r="EA1153" s="171"/>
      <c r="EB1153" s="171"/>
      <c r="EC1153" s="171"/>
      <c r="ED1153" s="171"/>
      <c r="EE1153" s="171"/>
      <c r="EF1153" s="171"/>
      <c r="EG1153" s="171"/>
      <c r="EH1153" s="171"/>
      <c r="EI1153" s="171"/>
      <c r="EJ1153" s="171"/>
      <c r="EK1153" s="171"/>
      <c r="EL1153" s="171"/>
      <c r="EM1153" s="171"/>
      <c r="EN1153" s="171"/>
    </row>
    <row r="1154" spans="43:144" ht="15" x14ac:dyDescent="0.25">
      <c r="AQ1154" s="171"/>
      <c r="AR1154"/>
      <c r="AS1154"/>
      <c r="AT1154"/>
      <c r="AU1154"/>
      <c r="AV1154"/>
      <c r="AW1154"/>
      <c r="AX1154"/>
      <c r="AY1154"/>
      <c r="AZ1154"/>
      <c r="BA1154"/>
      <c r="BB1154"/>
      <c r="BC1154"/>
      <c r="BD1154"/>
      <c r="BE1154" s="171"/>
      <c r="BF1154" s="171"/>
      <c r="BG1154" s="171"/>
      <c r="BH1154" s="171"/>
      <c r="BI1154" s="171"/>
      <c r="BJ1154" s="171"/>
      <c r="BK1154" s="171"/>
      <c r="BL1154" s="171"/>
      <c r="BM1154" s="171"/>
      <c r="BN1154" s="171"/>
      <c r="BO1154" s="171"/>
      <c r="BP1154" s="171"/>
      <c r="BQ1154" s="171"/>
      <c r="BR1154" s="171"/>
      <c r="BS1154" s="171"/>
      <c r="BT1154" s="171"/>
      <c r="BU1154" s="171"/>
      <c r="BV1154" s="171"/>
      <c r="BW1154" s="171"/>
      <c r="BX1154" s="171"/>
      <c r="BY1154" s="171"/>
      <c r="BZ1154" s="171"/>
      <c r="CA1154" s="171"/>
      <c r="CB1154" s="171"/>
      <c r="CC1154" s="171"/>
      <c r="CD1154" s="171"/>
      <c r="CE1154" s="171"/>
      <c r="CF1154" s="171"/>
      <c r="CG1154" s="171"/>
      <c r="CH1154" s="171"/>
      <c r="CI1154" s="171"/>
      <c r="CJ1154" s="171"/>
      <c r="CK1154" s="171"/>
      <c r="CL1154" s="171"/>
      <c r="CM1154" s="171"/>
      <c r="CN1154" s="171"/>
      <c r="CO1154" s="171"/>
      <c r="CP1154" s="171"/>
      <c r="CQ1154" s="171"/>
      <c r="CR1154" s="171"/>
      <c r="CS1154" s="171"/>
      <c r="CT1154" s="171"/>
      <c r="CU1154" s="171"/>
      <c r="CV1154" s="171"/>
      <c r="CW1154" s="171"/>
      <c r="CX1154" s="171"/>
      <c r="CY1154" s="171"/>
      <c r="CZ1154" s="171"/>
      <c r="DA1154" s="171"/>
      <c r="DB1154" s="171"/>
      <c r="DC1154" s="171"/>
      <c r="DD1154" s="171"/>
      <c r="DE1154" s="171"/>
      <c r="DF1154" s="171"/>
      <c r="DG1154" s="171"/>
      <c r="DH1154" s="171"/>
      <c r="DI1154" s="171"/>
      <c r="DJ1154" s="171"/>
      <c r="DK1154" s="171"/>
      <c r="DL1154" s="171"/>
      <c r="DM1154" s="171"/>
      <c r="DN1154" s="171"/>
      <c r="DO1154" s="171"/>
      <c r="DP1154" s="171"/>
      <c r="DQ1154" s="171"/>
      <c r="DR1154" s="171"/>
      <c r="DS1154" s="171"/>
      <c r="DT1154" s="171"/>
      <c r="DU1154" s="171"/>
      <c r="DV1154" s="171"/>
      <c r="DW1154" s="171"/>
      <c r="DX1154" s="171"/>
      <c r="DY1154" s="171"/>
      <c r="DZ1154" s="171"/>
      <c r="EA1154" s="171"/>
      <c r="EB1154" s="171"/>
      <c r="EC1154" s="171"/>
      <c r="ED1154" s="171"/>
      <c r="EE1154" s="171"/>
      <c r="EF1154" s="171"/>
      <c r="EG1154" s="171"/>
      <c r="EH1154" s="171"/>
      <c r="EI1154" s="171"/>
      <c r="EJ1154" s="171"/>
      <c r="EK1154" s="171"/>
      <c r="EL1154" s="171"/>
      <c r="EM1154" s="171"/>
      <c r="EN1154" s="171"/>
    </row>
    <row r="1155" spans="43:144" ht="15" x14ac:dyDescent="0.25">
      <c r="AQ1155" s="171"/>
      <c r="AR1155"/>
      <c r="AS1155"/>
      <c r="AT1155"/>
      <c r="AU1155"/>
      <c r="AV1155"/>
      <c r="AW1155"/>
      <c r="AX1155"/>
      <c r="AY1155"/>
      <c r="AZ1155"/>
      <c r="BA1155"/>
      <c r="BB1155"/>
      <c r="BC1155"/>
      <c r="BD1155"/>
      <c r="BE1155" s="171"/>
      <c r="BF1155" s="171"/>
      <c r="BG1155" s="171"/>
      <c r="BH1155" s="171"/>
      <c r="BI1155" s="171"/>
      <c r="BJ1155" s="171"/>
      <c r="BK1155" s="171"/>
      <c r="BL1155" s="171"/>
      <c r="BM1155" s="171"/>
      <c r="BN1155" s="171"/>
      <c r="BO1155" s="171"/>
      <c r="BP1155" s="171"/>
      <c r="BQ1155" s="171"/>
      <c r="BR1155" s="171"/>
      <c r="BS1155" s="171"/>
      <c r="BT1155" s="171"/>
      <c r="BU1155" s="171"/>
      <c r="BV1155" s="171"/>
      <c r="BW1155" s="171"/>
      <c r="BX1155" s="171"/>
      <c r="BY1155" s="171"/>
      <c r="BZ1155" s="171"/>
      <c r="CA1155" s="171"/>
      <c r="CB1155" s="171"/>
      <c r="CC1155" s="171"/>
      <c r="CD1155" s="171"/>
      <c r="CE1155" s="171"/>
      <c r="CF1155" s="171"/>
      <c r="CG1155" s="171"/>
      <c r="CH1155" s="171"/>
      <c r="CI1155" s="171"/>
      <c r="CJ1155" s="171"/>
      <c r="CK1155" s="171"/>
      <c r="CL1155" s="171"/>
      <c r="CM1155" s="171"/>
      <c r="CN1155" s="171"/>
      <c r="CO1155" s="171"/>
      <c r="CP1155" s="171"/>
      <c r="CQ1155" s="171"/>
      <c r="CR1155" s="171"/>
      <c r="CS1155" s="171"/>
      <c r="CT1155" s="171"/>
      <c r="CU1155" s="171"/>
      <c r="CV1155" s="171"/>
      <c r="CW1155" s="171"/>
      <c r="CX1155" s="171"/>
      <c r="CY1155" s="171"/>
      <c r="CZ1155" s="171"/>
      <c r="DA1155" s="171"/>
      <c r="DB1155" s="171"/>
      <c r="DC1155" s="171"/>
      <c r="DD1155" s="171"/>
      <c r="DE1155" s="171"/>
      <c r="DF1155" s="171"/>
      <c r="DG1155" s="171"/>
      <c r="DH1155" s="171"/>
      <c r="DI1155" s="171"/>
      <c r="DJ1155" s="171"/>
      <c r="DK1155" s="171"/>
      <c r="DL1155" s="171"/>
      <c r="DM1155" s="171"/>
      <c r="DN1155" s="171"/>
      <c r="DO1155" s="171"/>
      <c r="DP1155" s="171"/>
      <c r="DQ1155" s="171"/>
      <c r="DR1155" s="171"/>
      <c r="DS1155" s="171"/>
      <c r="DT1155" s="171"/>
      <c r="DU1155" s="171"/>
      <c r="DV1155" s="171"/>
      <c r="DW1155" s="171"/>
      <c r="DX1155" s="171"/>
      <c r="DY1155" s="171"/>
      <c r="DZ1155" s="171"/>
      <c r="EA1155" s="171"/>
      <c r="EB1155" s="171"/>
      <c r="EC1155" s="171"/>
      <c r="ED1155" s="171"/>
      <c r="EE1155" s="171"/>
      <c r="EF1155" s="171"/>
      <c r="EG1155" s="171"/>
      <c r="EH1155" s="171"/>
      <c r="EI1155" s="171"/>
      <c r="EJ1155" s="171"/>
      <c r="EK1155" s="171"/>
      <c r="EL1155" s="171"/>
      <c r="EM1155" s="171"/>
      <c r="EN1155" s="171"/>
    </row>
    <row r="1156" spans="43:144" ht="15" x14ac:dyDescent="0.25">
      <c r="AQ1156" s="171"/>
      <c r="AR1156"/>
      <c r="AS1156"/>
      <c r="AT1156"/>
      <c r="AU1156"/>
      <c r="AV1156"/>
      <c r="AW1156"/>
      <c r="AX1156"/>
      <c r="AY1156"/>
      <c r="AZ1156"/>
      <c r="BA1156"/>
      <c r="BB1156"/>
      <c r="BC1156"/>
      <c r="BD1156"/>
      <c r="BE1156" s="171"/>
      <c r="BF1156" s="171"/>
      <c r="BG1156" s="171"/>
      <c r="BH1156" s="171"/>
      <c r="BI1156" s="171"/>
      <c r="BJ1156" s="171"/>
      <c r="BK1156" s="171"/>
      <c r="BL1156" s="171"/>
      <c r="BM1156" s="171"/>
      <c r="BN1156" s="171"/>
      <c r="BO1156" s="171"/>
      <c r="BP1156" s="171"/>
      <c r="BQ1156" s="171"/>
      <c r="BR1156" s="171"/>
      <c r="BS1156" s="171"/>
      <c r="BT1156" s="171"/>
      <c r="BU1156" s="171"/>
      <c r="BV1156" s="171"/>
      <c r="BW1156" s="171"/>
      <c r="BX1156" s="171"/>
      <c r="BY1156" s="171"/>
      <c r="BZ1156" s="171"/>
      <c r="CA1156" s="171"/>
      <c r="CB1156" s="171"/>
      <c r="CC1156" s="171"/>
      <c r="CD1156" s="171"/>
      <c r="CE1156" s="171"/>
      <c r="CF1156" s="171"/>
      <c r="CG1156" s="171"/>
      <c r="CH1156" s="171"/>
      <c r="CI1156" s="171"/>
      <c r="CJ1156" s="171"/>
      <c r="CK1156" s="171"/>
      <c r="CL1156" s="171"/>
      <c r="CM1156" s="171"/>
      <c r="CN1156" s="171"/>
      <c r="CO1156" s="171"/>
      <c r="CP1156" s="171"/>
      <c r="CQ1156" s="171"/>
      <c r="CR1156" s="171"/>
      <c r="CS1156" s="171"/>
      <c r="CT1156" s="171"/>
      <c r="CU1156" s="171"/>
      <c r="CV1156" s="171"/>
      <c r="CW1156" s="171"/>
      <c r="CX1156" s="171"/>
      <c r="CY1156" s="171"/>
      <c r="CZ1156" s="171"/>
      <c r="DA1156" s="171"/>
      <c r="DB1156" s="171"/>
      <c r="DC1156" s="171"/>
      <c r="DD1156" s="171"/>
      <c r="DE1156" s="171"/>
      <c r="DF1156" s="171"/>
      <c r="DG1156" s="171"/>
      <c r="DH1156" s="171"/>
      <c r="DI1156" s="171"/>
      <c r="DJ1156" s="171"/>
      <c r="DK1156" s="171"/>
      <c r="DL1156" s="171"/>
      <c r="DM1156" s="171"/>
      <c r="DN1156" s="171"/>
      <c r="DO1156" s="171"/>
      <c r="DP1156" s="171"/>
      <c r="DQ1156" s="171"/>
      <c r="DR1156" s="171"/>
      <c r="DS1156" s="171"/>
      <c r="DT1156" s="171"/>
      <c r="DU1156" s="171"/>
      <c r="DV1156" s="171"/>
      <c r="DW1156" s="171"/>
      <c r="DX1156" s="171"/>
      <c r="DY1156" s="171"/>
      <c r="DZ1156" s="171"/>
      <c r="EA1156" s="171"/>
      <c r="EB1156" s="171"/>
      <c r="EC1156" s="171"/>
      <c r="ED1156" s="171"/>
      <c r="EE1156" s="171"/>
      <c r="EF1156" s="171"/>
      <c r="EG1156" s="171"/>
      <c r="EH1156" s="171"/>
      <c r="EI1156" s="171"/>
      <c r="EJ1156" s="171"/>
      <c r="EK1156" s="171"/>
      <c r="EL1156" s="171"/>
      <c r="EM1156" s="171"/>
      <c r="EN1156" s="171"/>
    </row>
    <row r="1157" spans="43:144" ht="15" x14ac:dyDescent="0.25">
      <c r="AQ1157" s="171"/>
      <c r="AR1157"/>
      <c r="AS1157"/>
      <c r="AT1157"/>
      <c r="AU1157"/>
      <c r="AV1157"/>
      <c r="AW1157"/>
      <c r="AX1157"/>
      <c r="AY1157"/>
      <c r="AZ1157"/>
      <c r="BA1157"/>
      <c r="BB1157"/>
      <c r="BC1157"/>
      <c r="BD1157"/>
      <c r="BE1157" s="171"/>
      <c r="BF1157" s="171"/>
      <c r="BG1157" s="171"/>
      <c r="BH1157" s="171"/>
      <c r="BI1157" s="171"/>
      <c r="BJ1157" s="171"/>
      <c r="BK1157" s="171"/>
      <c r="BL1157" s="171"/>
      <c r="BM1157" s="171"/>
      <c r="BN1157" s="171"/>
      <c r="BO1157" s="171"/>
      <c r="BP1157" s="171"/>
      <c r="BQ1157" s="171"/>
      <c r="BR1157" s="171"/>
      <c r="BS1157" s="171"/>
      <c r="BT1157" s="171"/>
      <c r="BU1157" s="171"/>
      <c r="BV1157" s="171"/>
      <c r="BW1157" s="171"/>
      <c r="BX1157" s="171"/>
      <c r="BY1157" s="171"/>
      <c r="BZ1157" s="171"/>
      <c r="CA1157" s="171"/>
      <c r="CB1157" s="171"/>
      <c r="CC1157" s="171"/>
      <c r="CD1157" s="171"/>
      <c r="CE1157" s="171"/>
      <c r="CF1157" s="171"/>
      <c r="CG1157" s="171"/>
      <c r="CH1157" s="171"/>
      <c r="CI1157" s="171"/>
      <c r="CJ1157" s="171"/>
      <c r="CK1157" s="171"/>
      <c r="CL1157" s="171"/>
      <c r="CM1157" s="171"/>
      <c r="CN1157" s="171"/>
      <c r="CO1157" s="171"/>
      <c r="CP1157" s="171"/>
      <c r="CQ1157" s="171"/>
      <c r="CR1157" s="171"/>
      <c r="CS1157" s="171"/>
      <c r="CT1157" s="171"/>
      <c r="CU1157" s="171"/>
      <c r="CV1157" s="171"/>
      <c r="CW1157" s="171"/>
      <c r="CX1157" s="171"/>
      <c r="CY1157" s="171"/>
      <c r="CZ1157" s="171"/>
      <c r="DA1157" s="171"/>
      <c r="DB1157" s="171"/>
      <c r="DC1157" s="171"/>
      <c r="DD1157" s="171"/>
      <c r="DE1157" s="171"/>
      <c r="DF1157" s="171"/>
      <c r="DG1157" s="171"/>
      <c r="DH1157" s="171"/>
      <c r="DI1157" s="171"/>
      <c r="DJ1157" s="171"/>
      <c r="DK1157" s="171"/>
      <c r="DL1157" s="171"/>
      <c r="DM1157" s="171"/>
      <c r="DN1157" s="171"/>
      <c r="DO1157" s="171"/>
      <c r="DP1157" s="171"/>
      <c r="DQ1157" s="171"/>
      <c r="DR1157" s="171"/>
      <c r="DS1157" s="171"/>
      <c r="DT1157" s="171"/>
      <c r="DU1157" s="171"/>
      <c r="DV1157" s="171"/>
      <c r="DW1157" s="171"/>
      <c r="DX1157" s="171"/>
      <c r="DY1157" s="171"/>
      <c r="DZ1157" s="171"/>
      <c r="EA1157" s="171"/>
      <c r="EB1157" s="171"/>
      <c r="EC1157" s="171"/>
      <c r="ED1157" s="171"/>
      <c r="EE1157" s="171"/>
      <c r="EF1157" s="171"/>
      <c r="EG1157" s="171"/>
      <c r="EH1157" s="171"/>
      <c r="EI1157" s="171"/>
      <c r="EJ1157" s="171"/>
      <c r="EK1157" s="171"/>
      <c r="EL1157" s="171"/>
      <c r="EM1157" s="171"/>
      <c r="EN1157" s="171"/>
    </row>
    <row r="1158" spans="43:144" ht="15" x14ac:dyDescent="0.25">
      <c r="AQ1158" s="171"/>
      <c r="AR1158"/>
      <c r="AS1158"/>
      <c r="AT1158"/>
      <c r="AU1158"/>
      <c r="AV1158"/>
      <c r="AW1158"/>
      <c r="AX1158"/>
      <c r="AY1158"/>
      <c r="AZ1158"/>
      <c r="BA1158"/>
      <c r="BB1158"/>
      <c r="BC1158"/>
      <c r="BD1158"/>
      <c r="BE1158" s="171"/>
      <c r="BF1158" s="171"/>
      <c r="BG1158" s="171"/>
      <c r="BH1158" s="171"/>
      <c r="BI1158" s="171"/>
      <c r="BJ1158" s="171"/>
      <c r="BK1158" s="171"/>
      <c r="BL1158" s="171"/>
      <c r="BM1158" s="171"/>
      <c r="BN1158" s="171"/>
      <c r="BO1158" s="171"/>
      <c r="BP1158" s="171"/>
      <c r="BQ1158" s="171"/>
      <c r="BR1158" s="171"/>
      <c r="BS1158" s="171"/>
      <c r="BT1158" s="171"/>
      <c r="BU1158" s="171"/>
      <c r="BV1158" s="171"/>
      <c r="BW1158" s="171"/>
      <c r="BX1158" s="171"/>
      <c r="BY1158" s="171"/>
      <c r="BZ1158" s="171"/>
      <c r="CA1158" s="171"/>
      <c r="CB1158" s="171"/>
      <c r="CC1158" s="171"/>
      <c r="CD1158" s="171"/>
      <c r="CE1158" s="171"/>
      <c r="CF1158" s="171"/>
      <c r="CG1158" s="171"/>
      <c r="CH1158" s="171"/>
      <c r="CI1158" s="171"/>
      <c r="CJ1158" s="171"/>
      <c r="CK1158" s="171"/>
      <c r="CL1158" s="171"/>
      <c r="CM1158" s="171"/>
      <c r="CN1158" s="171"/>
      <c r="CO1158" s="171"/>
      <c r="CP1158" s="171"/>
      <c r="CQ1158" s="171"/>
      <c r="CR1158" s="171"/>
      <c r="CS1158" s="171"/>
      <c r="CT1158" s="171"/>
      <c r="CU1158" s="171"/>
      <c r="CV1158" s="171"/>
      <c r="CW1158" s="171"/>
      <c r="CX1158" s="171"/>
      <c r="CY1158" s="171"/>
      <c r="CZ1158" s="171"/>
      <c r="DA1158" s="171"/>
      <c r="DB1158" s="171"/>
      <c r="DC1158" s="171"/>
      <c r="DD1158" s="171"/>
      <c r="DE1158" s="171"/>
      <c r="DF1158" s="171"/>
      <c r="DG1158" s="171"/>
      <c r="DH1158" s="171"/>
      <c r="DI1158" s="171"/>
      <c r="DJ1158" s="171"/>
      <c r="DK1158" s="171"/>
      <c r="DL1158" s="171"/>
      <c r="DM1158" s="171"/>
      <c r="DN1158" s="171"/>
      <c r="DO1158" s="171"/>
      <c r="DP1158" s="171"/>
      <c r="DQ1158" s="171"/>
      <c r="DR1158" s="171"/>
      <c r="DS1158" s="171"/>
      <c r="DT1158" s="171"/>
      <c r="DU1158" s="171"/>
      <c r="DV1158" s="171"/>
      <c r="DW1158" s="171"/>
      <c r="DX1158" s="171"/>
      <c r="DY1158" s="171"/>
      <c r="DZ1158" s="171"/>
      <c r="EA1158" s="171"/>
      <c r="EB1158" s="171"/>
      <c r="EC1158" s="171"/>
      <c r="ED1158" s="171"/>
      <c r="EE1158" s="171"/>
      <c r="EF1158" s="171"/>
      <c r="EG1158" s="171"/>
      <c r="EH1158" s="171"/>
      <c r="EI1158" s="171"/>
      <c r="EJ1158" s="171"/>
      <c r="EK1158" s="171"/>
      <c r="EL1158" s="171"/>
      <c r="EM1158" s="171"/>
      <c r="EN1158" s="171"/>
    </row>
    <row r="1159" spans="43:144" ht="15" x14ac:dyDescent="0.25">
      <c r="AQ1159" s="171"/>
      <c r="AR1159"/>
      <c r="AS1159"/>
      <c r="AT1159"/>
      <c r="AU1159"/>
      <c r="AV1159"/>
      <c r="AW1159"/>
      <c r="AX1159"/>
      <c r="AY1159"/>
      <c r="AZ1159"/>
      <c r="BA1159"/>
      <c r="BB1159"/>
      <c r="BC1159"/>
      <c r="BD1159"/>
      <c r="BE1159" s="171"/>
      <c r="BF1159" s="171"/>
      <c r="BG1159" s="171"/>
      <c r="BH1159" s="171"/>
      <c r="BI1159" s="171"/>
      <c r="BJ1159" s="171"/>
      <c r="BK1159" s="171"/>
      <c r="BL1159" s="171"/>
      <c r="BM1159" s="171"/>
      <c r="BN1159" s="171"/>
      <c r="BO1159" s="171"/>
      <c r="BP1159" s="171"/>
      <c r="BQ1159" s="171"/>
      <c r="BR1159" s="171"/>
      <c r="BS1159" s="171"/>
      <c r="BT1159" s="171"/>
      <c r="BU1159" s="171"/>
      <c r="BV1159" s="171"/>
      <c r="BW1159" s="171"/>
      <c r="BX1159" s="171"/>
      <c r="BY1159" s="171"/>
      <c r="BZ1159" s="171"/>
      <c r="CA1159" s="171"/>
      <c r="CB1159" s="171"/>
      <c r="CC1159" s="171"/>
      <c r="CD1159" s="171"/>
      <c r="CE1159" s="171"/>
      <c r="CF1159" s="171"/>
      <c r="CG1159" s="171"/>
      <c r="CH1159" s="171"/>
      <c r="CI1159" s="171"/>
      <c r="CJ1159" s="171"/>
      <c r="CK1159" s="171"/>
      <c r="CL1159" s="171"/>
      <c r="CM1159" s="171"/>
      <c r="CN1159" s="171"/>
      <c r="CO1159" s="171"/>
      <c r="CP1159" s="171"/>
      <c r="CQ1159" s="171"/>
      <c r="CR1159" s="171"/>
      <c r="CS1159" s="171"/>
      <c r="CT1159" s="171"/>
      <c r="CU1159" s="171"/>
      <c r="CV1159" s="171"/>
      <c r="CW1159" s="171"/>
      <c r="CX1159" s="171"/>
      <c r="CY1159" s="171"/>
      <c r="CZ1159" s="171"/>
      <c r="DA1159" s="171"/>
      <c r="DB1159" s="171"/>
      <c r="DC1159" s="171"/>
      <c r="DD1159" s="171"/>
      <c r="DE1159" s="171"/>
      <c r="DF1159" s="171"/>
      <c r="DG1159" s="171"/>
      <c r="DH1159" s="171"/>
      <c r="DI1159" s="171"/>
      <c r="DJ1159" s="171"/>
      <c r="DK1159" s="171"/>
      <c r="DL1159" s="171"/>
      <c r="DM1159" s="171"/>
      <c r="DN1159" s="171"/>
      <c r="DO1159" s="171"/>
      <c r="DP1159" s="171"/>
      <c r="DQ1159" s="171"/>
      <c r="DR1159" s="171"/>
      <c r="DS1159" s="171"/>
      <c r="DT1159" s="171"/>
      <c r="DU1159" s="171"/>
      <c r="DV1159" s="171"/>
      <c r="DW1159" s="171"/>
      <c r="DX1159" s="171"/>
      <c r="DY1159" s="171"/>
      <c r="DZ1159" s="171"/>
      <c r="EA1159" s="171"/>
      <c r="EB1159" s="171"/>
      <c r="EC1159" s="171"/>
      <c r="ED1159" s="171"/>
      <c r="EE1159" s="171"/>
      <c r="EF1159" s="171"/>
      <c r="EG1159" s="171"/>
      <c r="EH1159" s="171"/>
      <c r="EI1159" s="171"/>
      <c r="EJ1159" s="171"/>
      <c r="EK1159" s="171"/>
      <c r="EL1159" s="171"/>
      <c r="EM1159" s="171"/>
      <c r="EN1159" s="171"/>
    </row>
    <row r="1160" spans="43:144" ht="15" x14ac:dyDescent="0.25">
      <c r="AQ1160" s="171"/>
      <c r="AR1160"/>
      <c r="AS1160"/>
      <c r="AT1160"/>
      <c r="AU1160"/>
      <c r="AV1160"/>
      <c r="AW1160"/>
      <c r="AX1160"/>
      <c r="AY1160"/>
      <c r="AZ1160"/>
      <c r="BA1160"/>
      <c r="BB1160"/>
      <c r="BC1160"/>
      <c r="BD1160"/>
      <c r="BE1160" s="171"/>
      <c r="BF1160" s="171"/>
      <c r="BG1160" s="171"/>
      <c r="BH1160" s="171"/>
      <c r="BI1160" s="171"/>
      <c r="BJ1160" s="171"/>
      <c r="BK1160" s="171"/>
      <c r="BL1160" s="171"/>
      <c r="BM1160" s="171"/>
      <c r="BN1160" s="171"/>
      <c r="BO1160" s="171"/>
      <c r="BP1160" s="171"/>
      <c r="BQ1160" s="171"/>
      <c r="BR1160" s="171"/>
      <c r="BS1160" s="171"/>
      <c r="BT1160" s="171"/>
      <c r="BU1160" s="171"/>
      <c r="BV1160" s="171"/>
      <c r="BW1160" s="171"/>
      <c r="BX1160" s="171"/>
      <c r="BY1160" s="171"/>
      <c r="BZ1160" s="171"/>
      <c r="CA1160" s="171"/>
      <c r="CB1160" s="171"/>
      <c r="CC1160" s="171"/>
      <c r="CD1160" s="171"/>
      <c r="CE1160" s="171"/>
      <c r="CF1160" s="171"/>
      <c r="CG1160" s="171"/>
      <c r="CH1160" s="171"/>
      <c r="CI1160" s="171"/>
      <c r="CJ1160" s="171"/>
      <c r="CK1160" s="171"/>
      <c r="CL1160" s="171"/>
      <c r="CM1160" s="171"/>
      <c r="CN1160" s="171"/>
      <c r="CO1160" s="171"/>
      <c r="CP1160" s="171"/>
      <c r="CQ1160" s="171"/>
      <c r="CR1160" s="171"/>
      <c r="CS1160" s="171"/>
      <c r="CT1160" s="171"/>
      <c r="CU1160" s="171"/>
      <c r="CV1160" s="171"/>
      <c r="CW1160" s="171"/>
      <c r="CX1160" s="171"/>
      <c r="CY1160" s="171"/>
      <c r="CZ1160" s="171"/>
      <c r="DA1160" s="171"/>
      <c r="DB1160" s="171"/>
      <c r="DC1160" s="171"/>
      <c r="DD1160" s="171"/>
      <c r="DE1160" s="171"/>
      <c r="DF1160" s="171"/>
      <c r="DG1160" s="171"/>
      <c r="DH1160" s="171"/>
      <c r="DI1160" s="171"/>
      <c r="DJ1160" s="171"/>
      <c r="DK1160" s="171"/>
      <c r="DL1160" s="171"/>
      <c r="DM1160" s="171"/>
      <c r="DN1160" s="171"/>
      <c r="DO1160" s="171"/>
      <c r="DP1160" s="171"/>
      <c r="DQ1160" s="171"/>
      <c r="DR1160" s="171"/>
      <c r="DS1160" s="171"/>
      <c r="DT1160" s="171"/>
      <c r="DU1160" s="171"/>
      <c r="DV1160" s="171"/>
      <c r="DW1160" s="171"/>
      <c r="DX1160" s="171"/>
      <c r="DY1160" s="171"/>
      <c r="DZ1160" s="171"/>
      <c r="EA1160" s="171"/>
      <c r="EB1160" s="171"/>
      <c r="EC1160" s="171"/>
      <c r="ED1160" s="171"/>
      <c r="EE1160" s="171"/>
      <c r="EF1160" s="171"/>
      <c r="EG1160" s="171"/>
      <c r="EH1160" s="171"/>
      <c r="EI1160" s="171"/>
      <c r="EJ1160" s="171"/>
      <c r="EK1160" s="171"/>
      <c r="EL1160" s="171"/>
      <c r="EM1160" s="171"/>
      <c r="EN1160" s="171"/>
    </row>
    <row r="1161" spans="43:144" ht="15" x14ac:dyDescent="0.25">
      <c r="AQ1161" s="171"/>
      <c r="AR1161"/>
      <c r="AS1161"/>
      <c r="AT1161"/>
      <c r="AU1161"/>
      <c r="AV1161"/>
      <c r="AW1161"/>
      <c r="AX1161"/>
      <c r="AY1161"/>
      <c r="AZ1161"/>
      <c r="BA1161"/>
      <c r="BB1161"/>
      <c r="BC1161"/>
      <c r="BD1161"/>
      <c r="BE1161" s="171"/>
      <c r="BF1161" s="171"/>
      <c r="BG1161" s="171"/>
      <c r="BH1161" s="171"/>
      <c r="BI1161" s="171"/>
      <c r="BJ1161" s="171"/>
      <c r="BK1161" s="171"/>
      <c r="BL1161" s="171"/>
      <c r="BM1161" s="171"/>
      <c r="BN1161" s="171"/>
      <c r="BO1161" s="171"/>
      <c r="BP1161" s="171"/>
      <c r="BQ1161" s="171"/>
      <c r="BR1161" s="171"/>
      <c r="BS1161" s="171"/>
      <c r="BT1161" s="171"/>
      <c r="BU1161" s="171"/>
      <c r="BV1161" s="171"/>
      <c r="BW1161" s="171"/>
      <c r="BX1161" s="171"/>
      <c r="BY1161" s="171"/>
      <c r="BZ1161" s="171"/>
      <c r="CA1161" s="171"/>
      <c r="CB1161" s="171"/>
      <c r="CC1161" s="171"/>
      <c r="CD1161" s="171"/>
      <c r="CE1161" s="171"/>
      <c r="CF1161" s="171"/>
      <c r="CG1161" s="171"/>
      <c r="CH1161" s="171"/>
      <c r="CI1161" s="171"/>
      <c r="CJ1161" s="171"/>
      <c r="CK1161" s="171"/>
      <c r="CL1161" s="171"/>
      <c r="CM1161" s="171"/>
      <c r="CN1161" s="171"/>
      <c r="CO1161" s="171"/>
      <c r="CP1161" s="171"/>
      <c r="CQ1161" s="171"/>
      <c r="CR1161" s="171"/>
      <c r="CS1161" s="171"/>
      <c r="CT1161" s="171"/>
      <c r="CU1161" s="171"/>
      <c r="CV1161" s="171"/>
      <c r="CW1161" s="171"/>
      <c r="CX1161" s="171"/>
      <c r="CY1161" s="171"/>
      <c r="CZ1161" s="171"/>
      <c r="DA1161" s="171"/>
      <c r="DB1161" s="171"/>
      <c r="DC1161" s="171"/>
      <c r="DD1161" s="171"/>
      <c r="DE1161" s="171"/>
      <c r="DF1161" s="171"/>
      <c r="DG1161" s="171"/>
      <c r="DH1161" s="171"/>
      <c r="DI1161" s="171"/>
      <c r="DJ1161" s="171"/>
      <c r="DK1161" s="171"/>
      <c r="DL1161" s="171"/>
      <c r="DM1161" s="171"/>
      <c r="DN1161" s="171"/>
      <c r="DO1161" s="171"/>
      <c r="DP1161" s="171"/>
      <c r="DQ1161" s="171"/>
      <c r="DR1161" s="171"/>
      <c r="DS1161" s="171"/>
      <c r="DT1161" s="171"/>
      <c r="DU1161" s="171"/>
      <c r="DV1161" s="171"/>
      <c r="DW1161" s="171"/>
      <c r="DX1161" s="171"/>
      <c r="DY1161" s="171"/>
      <c r="DZ1161" s="171"/>
      <c r="EA1161" s="171"/>
      <c r="EB1161" s="171"/>
      <c r="EC1161" s="171"/>
      <c r="ED1161" s="171"/>
      <c r="EE1161" s="171"/>
      <c r="EF1161" s="171"/>
      <c r="EG1161" s="171"/>
      <c r="EH1161" s="171"/>
      <c r="EI1161" s="171"/>
      <c r="EJ1161" s="171"/>
      <c r="EK1161" s="171"/>
      <c r="EL1161" s="171"/>
      <c r="EM1161" s="171"/>
      <c r="EN1161" s="171"/>
    </row>
    <row r="1162" spans="43:144" ht="15" x14ac:dyDescent="0.25">
      <c r="AQ1162" s="171"/>
      <c r="AR1162"/>
      <c r="AS1162"/>
      <c r="AT1162"/>
      <c r="AU1162"/>
      <c r="AV1162"/>
      <c r="AW1162"/>
      <c r="AX1162"/>
      <c r="AY1162"/>
      <c r="AZ1162"/>
      <c r="BA1162"/>
      <c r="BB1162"/>
      <c r="BC1162"/>
      <c r="BD1162"/>
      <c r="BE1162" s="171"/>
      <c r="BF1162" s="171"/>
      <c r="BG1162" s="171"/>
      <c r="BH1162" s="171"/>
      <c r="BI1162" s="171"/>
      <c r="BJ1162" s="171"/>
      <c r="BK1162" s="171"/>
      <c r="BL1162" s="171"/>
      <c r="BM1162" s="171"/>
      <c r="BN1162" s="171"/>
      <c r="BO1162" s="171"/>
      <c r="BP1162" s="171"/>
      <c r="BQ1162" s="171"/>
      <c r="BR1162" s="171"/>
      <c r="BS1162" s="171"/>
      <c r="BT1162" s="171"/>
      <c r="BU1162" s="171"/>
      <c r="BV1162" s="171"/>
      <c r="BW1162" s="171"/>
      <c r="BX1162" s="171"/>
      <c r="BY1162" s="171"/>
      <c r="BZ1162" s="171"/>
      <c r="CA1162" s="171"/>
      <c r="CB1162" s="171"/>
      <c r="CC1162" s="171"/>
      <c r="CD1162" s="171"/>
      <c r="CE1162" s="171"/>
      <c r="CF1162" s="171"/>
      <c r="CG1162" s="171"/>
      <c r="CH1162" s="171"/>
      <c r="CI1162" s="171"/>
      <c r="CJ1162" s="171"/>
      <c r="CK1162" s="171"/>
      <c r="CL1162" s="171"/>
      <c r="CM1162" s="171"/>
      <c r="CN1162" s="171"/>
      <c r="CO1162" s="171"/>
      <c r="CP1162" s="171"/>
      <c r="CQ1162" s="171"/>
      <c r="CR1162" s="171"/>
      <c r="CS1162" s="171"/>
      <c r="CT1162" s="171"/>
      <c r="CU1162" s="171"/>
      <c r="CV1162" s="171"/>
      <c r="CW1162" s="171"/>
      <c r="CX1162" s="171"/>
      <c r="CY1162" s="171"/>
      <c r="CZ1162" s="171"/>
      <c r="DA1162" s="171"/>
      <c r="DB1162" s="171"/>
      <c r="DC1162" s="171"/>
      <c r="DD1162" s="171"/>
      <c r="DE1162" s="171"/>
      <c r="DF1162" s="171"/>
      <c r="DG1162" s="171"/>
      <c r="DH1162" s="171"/>
      <c r="DI1162" s="171"/>
      <c r="DJ1162" s="171"/>
      <c r="DK1162" s="171"/>
      <c r="DL1162" s="171"/>
      <c r="DM1162" s="171"/>
      <c r="DN1162" s="171"/>
      <c r="DO1162" s="171"/>
      <c r="DP1162" s="171"/>
      <c r="DQ1162" s="171"/>
      <c r="DR1162" s="171"/>
      <c r="DS1162" s="171"/>
      <c r="DT1162" s="171"/>
      <c r="DU1162" s="171"/>
      <c r="DV1162" s="171"/>
      <c r="DW1162" s="171"/>
      <c r="DX1162" s="171"/>
      <c r="DY1162" s="171"/>
      <c r="DZ1162" s="171"/>
      <c r="EA1162" s="171"/>
      <c r="EB1162" s="171"/>
      <c r="EC1162" s="171"/>
      <c r="ED1162" s="171"/>
      <c r="EE1162" s="171"/>
      <c r="EF1162" s="171"/>
      <c r="EG1162" s="171"/>
      <c r="EH1162" s="171"/>
      <c r="EI1162" s="171"/>
      <c r="EJ1162" s="171"/>
      <c r="EK1162" s="171"/>
      <c r="EL1162" s="171"/>
      <c r="EM1162" s="171"/>
      <c r="EN1162" s="171"/>
    </row>
    <row r="1163" spans="43:144" ht="15" x14ac:dyDescent="0.25">
      <c r="AQ1163" s="171"/>
      <c r="AR1163"/>
      <c r="AS1163"/>
      <c r="AT1163"/>
      <c r="AU1163"/>
      <c r="AV1163"/>
      <c r="AW1163"/>
      <c r="AX1163"/>
      <c r="AY1163"/>
      <c r="AZ1163"/>
      <c r="BA1163"/>
      <c r="BB1163"/>
      <c r="BC1163"/>
      <c r="BD1163"/>
      <c r="BE1163" s="171"/>
      <c r="BF1163" s="171"/>
      <c r="BG1163" s="171"/>
      <c r="BH1163" s="171"/>
      <c r="BI1163" s="171"/>
      <c r="BJ1163" s="171"/>
      <c r="BK1163" s="171"/>
      <c r="BL1163" s="171"/>
      <c r="BM1163" s="171"/>
      <c r="BN1163" s="171"/>
      <c r="BO1163" s="171"/>
      <c r="BP1163" s="171"/>
      <c r="BQ1163" s="171"/>
      <c r="BR1163" s="171"/>
      <c r="BS1163" s="171"/>
      <c r="BT1163" s="171"/>
      <c r="BU1163" s="171"/>
      <c r="BV1163" s="171"/>
      <c r="BW1163" s="171"/>
      <c r="BX1163" s="171"/>
      <c r="BY1163" s="171"/>
      <c r="BZ1163" s="171"/>
      <c r="CA1163" s="171"/>
      <c r="CB1163" s="171"/>
      <c r="CC1163" s="171"/>
      <c r="CD1163" s="171"/>
      <c r="CE1163" s="171"/>
      <c r="CF1163" s="171"/>
      <c r="CG1163" s="171"/>
      <c r="CH1163" s="171"/>
      <c r="CI1163" s="171"/>
      <c r="CJ1163" s="171"/>
      <c r="CK1163" s="171"/>
      <c r="CL1163" s="171"/>
      <c r="CM1163" s="171"/>
      <c r="CN1163" s="171"/>
      <c r="CO1163" s="171"/>
      <c r="CP1163" s="171"/>
      <c r="CQ1163" s="171"/>
      <c r="CR1163" s="171"/>
      <c r="CS1163" s="171"/>
      <c r="CT1163" s="171"/>
      <c r="CU1163" s="171"/>
      <c r="CV1163" s="171"/>
      <c r="CW1163" s="171"/>
      <c r="CX1163" s="171"/>
      <c r="CY1163" s="171"/>
      <c r="CZ1163" s="171"/>
      <c r="DA1163" s="171"/>
      <c r="DB1163" s="171"/>
      <c r="DC1163" s="171"/>
      <c r="DD1163" s="171"/>
      <c r="DE1163" s="171"/>
      <c r="DF1163" s="171"/>
      <c r="DG1163" s="171"/>
      <c r="DH1163" s="171"/>
      <c r="DI1163" s="171"/>
      <c r="DJ1163" s="171"/>
      <c r="DK1163" s="171"/>
      <c r="DL1163" s="171"/>
      <c r="DM1163" s="171"/>
      <c r="DN1163" s="171"/>
      <c r="DO1163" s="171"/>
      <c r="DP1163" s="171"/>
      <c r="DQ1163" s="171"/>
      <c r="DR1163" s="171"/>
      <c r="DS1163" s="171"/>
      <c r="DT1163" s="171"/>
      <c r="DU1163" s="171"/>
      <c r="DV1163" s="171"/>
      <c r="DW1163" s="171"/>
      <c r="DX1163" s="171"/>
      <c r="DY1163" s="171"/>
      <c r="DZ1163" s="171"/>
      <c r="EA1163" s="171"/>
      <c r="EB1163" s="171"/>
      <c r="EC1163" s="171"/>
      <c r="ED1163" s="171"/>
      <c r="EE1163" s="171"/>
      <c r="EF1163" s="171"/>
      <c r="EG1163" s="171"/>
      <c r="EH1163" s="171"/>
      <c r="EI1163" s="171"/>
      <c r="EJ1163" s="171"/>
      <c r="EK1163" s="171"/>
      <c r="EL1163" s="171"/>
      <c r="EM1163" s="171"/>
      <c r="EN1163" s="171"/>
    </row>
    <row r="1164" spans="43:144" ht="15" x14ac:dyDescent="0.25">
      <c r="AQ1164" s="171"/>
      <c r="AR1164"/>
      <c r="AS1164"/>
      <c r="AT1164"/>
      <c r="AU1164"/>
      <c r="AV1164"/>
      <c r="AW1164"/>
      <c r="AX1164"/>
      <c r="AY1164"/>
      <c r="AZ1164"/>
      <c r="BA1164"/>
      <c r="BB1164"/>
      <c r="BC1164"/>
      <c r="BD1164"/>
      <c r="BE1164" s="171"/>
      <c r="BF1164" s="171"/>
      <c r="BG1164" s="171"/>
      <c r="BH1164" s="171"/>
      <c r="BI1164" s="171"/>
      <c r="BJ1164" s="171"/>
      <c r="BK1164" s="171"/>
      <c r="BL1164" s="171"/>
      <c r="BM1164" s="171"/>
      <c r="BN1164" s="171"/>
      <c r="BO1164" s="171"/>
      <c r="BP1164" s="171"/>
      <c r="BQ1164" s="171"/>
      <c r="BR1164" s="171"/>
      <c r="BS1164" s="171"/>
      <c r="BT1164" s="171"/>
      <c r="BU1164" s="171"/>
      <c r="BV1164" s="171"/>
      <c r="BW1164" s="171"/>
      <c r="BX1164" s="171"/>
      <c r="BY1164" s="171"/>
      <c r="BZ1164" s="171"/>
      <c r="CA1164" s="171"/>
      <c r="CB1164" s="171"/>
      <c r="CC1164" s="171"/>
      <c r="CD1164" s="171"/>
      <c r="CE1164" s="171"/>
      <c r="CF1164" s="171"/>
      <c r="CG1164" s="171"/>
      <c r="CH1164" s="171"/>
      <c r="CI1164" s="171"/>
      <c r="CJ1164" s="171"/>
      <c r="CK1164" s="171"/>
      <c r="CL1164" s="171"/>
      <c r="CM1164" s="171"/>
      <c r="CN1164" s="171"/>
      <c r="CO1164" s="171"/>
      <c r="CP1164" s="171"/>
      <c r="CQ1164" s="171"/>
      <c r="CR1164" s="171"/>
      <c r="CS1164" s="171"/>
      <c r="CT1164" s="171"/>
      <c r="CU1164" s="171"/>
      <c r="CV1164" s="171"/>
      <c r="CW1164" s="171"/>
      <c r="CX1164" s="171"/>
      <c r="CY1164" s="171"/>
      <c r="CZ1164" s="171"/>
      <c r="DA1164" s="171"/>
      <c r="DB1164" s="171"/>
      <c r="DC1164" s="171"/>
      <c r="DD1164" s="171"/>
      <c r="DE1164" s="171"/>
      <c r="DF1164" s="171"/>
      <c r="DG1164" s="171"/>
      <c r="DH1164" s="171"/>
      <c r="DI1164" s="171"/>
      <c r="DJ1164" s="171"/>
      <c r="DK1164" s="171"/>
      <c r="DL1164" s="171"/>
      <c r="DM1164" s="171"/>
      <c r="DN1164" s="171"/>
      <c r="DO1164" s="171"/>
      <c r="DP1164" s="171"/>
      <c r="DQ1164" s="171"/>
      <c r="DR1164" s="171"/>
      <c r="DS1164" s="171"/>
      <c r="DT1164" s="171"/>
      <c r="DU1164" s="171"/>
      <c r="DV1164" s="171"/>
      <c r="DW1164" s="171"/>
      <c r="DX1164" s="171"/>
      <c r="DY1164" s="171"/>
      <c r="DZ1164" s="171"/>
      <c r="EA1164" s="171"/>
      <c r="EB1164" s="171"/>
      <c r="EC1164" s="171"/>
      <c r="ED1164" s="171"/>
      <c r="EE1164" s="171"/>
      <c r="EF1164" s="171"/>
      <c r="EG1164" s="171"/>
      <c r="EH1164" s="171"/>
      <c r="EI1164" s="171"/>
      <c r="EJ1164" s="171"/>
      <c r="EK1164" s="171"/>
      <c r="EL1164" s="171"/>
      <c r="EM1164" s="171"/>
      <c r="EN1164" s="171"/>
    </row>
    <row r="1165" spans="43:144" ht="15" x14ac:dyDescent="0.25">
      <c r="AQ1165" s="171"/>
      <c r="AR1165"/>
      <c r="AS1165"/>
      <c r="AT1165"/>
      <c r="AU1165"/>
      <c r="AV1165"/>
      <c r="AW1165"/>
      <c r="AX1165"/>
      <c r="AY1165"/>
      <c r="AZ1165"/>
      <c r="BA1165"/>
      <c r="BB1165"/>
      <c r="BC1165"/>
      <c r="BD1165"/>
      <c r="BE1165" s="171"/>
      <c r="BF1165" s="171"/>
      <c r="BG1165" s="171"/>
      <c r="BH1165" s="171"/>
      <c r="BI1165" s="171"/>
      <c r="BJ1165" s="171"/>
      <c r="BK1165" s="171"/>
      <c r="BL1165" s="171"/>
      <c r="BM1165" s="171"/>
      <c r="BN1165" s="171"/>
      <c r="BO1165" s="171"/>
      <c r="BP1165" s="171"/>
      <c r="BQ1165" s="171"/>
      <c r="BR1165" s="171"/>
      <c r="BS1165" s="171"/>
      <c r="BT1165" s="171"/>
      <c r="BU1165" s="171"/>
      <c r="BV1165" s="171"/>
      <c r="BW1165" s="171"/>
      <c r="BX1165" s="171"/>
      <c r="BY1165" s="171"/>
      <c r="BZ1165" s="171"/>
      <c r="CA1165" s="171"/>
      <c r="CB1165" s="171"/>
      <c r="CC1165" s="171"/>
      <c r="CD1165" s="171"/>
      <c r="CE1165" s="171"/>
      <c r="CF1165" s="171"/>
      <c r="CG1165" s="171"/>
      <c r="CH1165" s="171"/>
      <c r="CI1165" s="171"/>
      <c r="CJ1165" s="171"/>
      <c r="CK1165" s="171"/>
      <c r="CL1165" s="171"/>
      <c r="CM1165" s="171"/>
      <c r="CN1165" s="171"/>
      <c r="CO1165" s="171"/>
      <c r="CP1165" s="171"/>
      <c r="CQ1165" s="171"/>
      <c r="CR1165" s="171"/>
      <c r="CS1165" s="171"/>
      <c r="CT1165" s="171"/>
      <c r="CU1165" s="171"/>
      <c r="CV1165" s="171"/>
      <c r="CW1165" s="171"/>
      <c r="CX1165" s="171"/>
      <c r="CY1165" s="171"/>
      <c r="CZ1165" s="171"/>
      <c r="DA1165" s="171"/>
      <c r="DB1165" s="171"/>
      <c r="DC1165" s="171"/>
      <c r="DD1165" s="171"/>
      <c r="DE1165" s="171"/>
      <c r="DF1165" s="171"/>
      <c r="DG1165" s="171"/>
      <c r="DH1165" s="171"/>
      <c r="DI1165" s="171"/>
      <c r="DJ1165" s="171"/>
      <c r="DK1165" s="171"/>
      <c r="DL1165" s="171"/>
      <c r="DM1165" s="171"/>
      <c r="DN1165" s="171"/>
      <c r="DO1165" s="171"/>
      <c r="DP1165" s="171"/>
      <c r="DQ1165" s="171"/>
      <c r="DR1165" s="171"/>
      <c r="DS1165" s="171"/>
      <c r="DT1165" s="171"/>
      <c r="DU1165" s="171"/>
      <c r="DV1165" s="171"/>
      <c r="DW1165" s="171"/>
      <c r="DX1165" s="171"/>
      <c r="DY1165" s="171"/>
      <c r="DZ1165" s="171"/>
      <c r="EA1165" s="171"/>
      <c r="EB1165" s="171"/>
      <c r="EC1165" s="171"/>
      <c r="ED1165" s="171"/>
      <c r="EE1165" s="171"/>
      <c r="EF1165" s="171"/>
      <c r="EG1165" s="171"/>
      <c r="EH1165" s="171"/>
      <c r="EI1165" s="171"/>
      <c r="EJ1165" s="171"/>
      <c r="EK1165" s="171"/>
      <c r="EL1165" s="171"/>
      <c r="EM1165" s="171"/>
      <c r="EN1165" s="171"/>
    </row>
    <row r="1166" spans="43:144" ht="15" x14ac:dyDescent="0.25">
      <c r="AQ1166" s="171"/>
      <c r="AR1166"/>
      <c r="AS1166"/>
      <c r="AT1166"/>
      <c r="AU1166"/>
      <c r="AV1166"/>
      <c r="AW1166"/>
      <c r="AX1166"/>
      <c r="AY1166"/>
      <c r="AZ1166"/>
      <c r="BA1166"/>
      <c r="BB1166"/>
      <c r="BC1166"/>
      <c r="BD1166"/>
      <c r="BE1166" s="171"/>
      <c r="BF1166" s="171"/>
      <c r="BG1166" s="171"/>
      <c r="BH1166" s="171"/>
      <c r="BI1166" s="171"/>
      <c r="BJ1166" s="171"/>
      <c r="BK1166" s="171"/>
      <c r="BL1166" s="171"/>
      <c r="BM1166" s="171"/>
      <c r="BN1166" s="171"/>
      <c r="BO1166" s="171"/>
      <c r="BP1166" s="171"/>
      <c r="BQ1166" s="171"/>
      <c r="BR1166" s="171"/>
      <c r="BS1166" s="171"/>
      <c r="BT1166" s="171"/>
      <c r="BU1166" s="171"/>
      <c r="BV1166" s="171"/>
      <c r="BW1166" s="171"/>
      <c r="BX1166" s="171"/>
      <c r="BY1166" s="171"/>
      <c r="BZ1166" s="171"/>
      <c r="CA1166" s="171"/>
      <c r="CB1166" s="171"/>
      <c r="CC1166" s="171"/>
      <c r="CD1166" s="171"/>
      <c r="CE1166" s="171"/>
      <c r="CF1166" s="171"/>
      <c r="CG1166" s="171"/>
      <c r="CH1166" s="171"/>
      <c r="CI1166" s="171"/>
      <c r="CJ1166" s="171"/>
      <c r="CK1166" s="171"/>
      <c r="CL1166" s="171"/>
      <c r="CM1166" s="171"/>
      <c r="CN1166" s="171"/>
      <c r="CO1166" s="171"/>
      <c r="CP1166" s="171"/>
      <c r="CQ1166" s="171"/>
      <c r="CR1166" s="171"/>
      <c r="CS1166" s="171"/>
      <c r="CT1166" s="171"/>
      <c r="CU1166" s="171"/>
      <c r="CV1166" s="171"/>
      <c r="CW1166" s="171"/>
      <c r="CX1166" s="171"/>
      <c r="CY1166" s="171"/>
      <c r="CZ1166" s="171"/>
      <c r="DA1166" s="171"/>
      <c r="DB1166" s="171"/>
      <c r="DC1166" s="171"/>
      <c r="DD1166" s="171"/>
      <c r="DE1166" s="171"/>
      <c r="DF1166" s="171"/>
      <c r="DG1166" s="171"/>
      <c r="DH1166" s="171"/>
      <c r="DI1166" s="171"/>
      <c r="DJ1166" s="171"/>
      <c r="DK1166" s="171"/>
      <c r="DL1166" s="171"/>
      <c r="DM1166" s="171"/>
      <c r="DN1166" s="171"/>
      <c r="DO1166" s="171"/>
      <c r="DP1166" s="171"/>
      <c r="DQ1166" s="171"/>
      <c r="DR1166" s="171"/>
      <c r="DS1166" s="171"/>
      <c r="DT1166" s="171"/>
      <c r="DU1166" s="171"/>
      <c r="DV1166" s="171"/>
      <c r="DW1166" s="171"/>
      <c r="DX1166" s="171"/>
      <c r="DY1166" s="171"/>
      <c r="DZ1166" s="171"/>
      <c r="EA1166" s="171"/>
      <c r="EB1166" s="171"/>
      <c r="EC1166" s="171"/>
      <c r="ED1166" s="171"/>
      <c r="EE1166" s="171"/>
      <c r="EF1166" s="171"/>
      <c r="EG1166" s="171"/>
      <c r="EH1166" s="171"/>
      <c r="EI1166" s="171"/>
      <c r="EJ1166" s="171"/>
      <c r="EK1166" s="171"/>
      <c r="EL1166" s="171"/>
      <c r="EM1166" s="171"/>
      <c r="EN1166" s="171"/>
    </row>
    <row r="1167" spans="43:144" ht="15" x14ac:dyDescent="0.25">
      <c r="AQ1167" s="171"/>
      <c r="AR1167"/>
      <c r="AS1167"/>
      <c r="AT1167"/>
      <c r="AU1167"/>
      <c r="AV1167"/>
      <c r="AW1167"/>
      <c r="AX1167"/>
      <c r="AY1167"/>
      <c r="AZ1167"/>
      <c r="BA1167"/>
      <c r="BB1167"/>
      <c r="BC1167"/>
      <c r="BD1167"/>
      <c r="BE1167" s="171"/>
      <c r="BF1167" s="171"/>
      <c r="BG1167" s="171"/>
      <c r="BH1167" s="171"/>
      <c r="BI1167" s="171"/>
      <c r="BJ1167" s="171"/>
      <c r="BK1167" s="171"/>
      <c r="BL1167" s="171"/>
      <c r="BM1167" s="171"/>
      <c r="BN1167" s="171"/>
      <c r="BO1167" s="171"/>
      <c r="BP1167" s="171"/>
      <c r="BQ1167" s="171"/>
      <c r="BR1167" s="171"/>
      <c r="BS1167" s="171"/>
      <c r="BT1167" s="171"/>
      <c r="BU1167" s="171"/>
      <c r="BV1167" s="171"/>
      <c r="BW1167" s="171"/>
      <c r="BX1167" s="171"/>
      <c r="BY1167" s="171"/>
      <c r="BZ1167" s="171"/>
      <c r="CA1167" s="171"/>
      <c r="CB1167" s="171"/>
      <c r="CC1167" s="171"/>
      <c r="CD1167" s="171"/>
      <c r="CE1167" s="171"/>
      <c r="CF1167" s="171"/>
      <c r="CG1167" s="171"/>
      <c r="CH1167" s="171"/>
      <c r="CI1167" s="171"/>
      <c r="CJ1167" s="171"/>
      <c r="CK1167" s="171"/>
      <c r="CL1167" s="171"/>
      <c r="CM1167" s="171"/>
      <c r="CN1167" s="171"/>
      <c r="CO1167" s="171"/>
      <c r="CP1167" s="171"/>
      <c r="CQ1167" s="171"/>
      <c r="CR1167" s="171"/>
      <c r="CS1167" s="171"/>
      <c r="CT1167" s="171"/>
      <c r="CU1167" s="171"/>
      <c r="CV1167" s="171"/>
      <c r="CW1167" s="171"/>
      <c r="CX1167" s="171"/>
      <c r="CY1167" s="171"/>
      <c r="CZ1167" s="171"/>
      <c r="DA1167" s="171"/>
      <c r="DB1167" s="171"/>
      <c r="DC1167" s="171"/>
      <c r="DD1167" s="171"/>
      <c r="DE1167" s="171"/>
      <c r="DF1167" s="171"/>
      <c r="DG1167" s="171"/>
      <c r="DH1167" s="171"/>
      <c r="DI1167" s="171"/>
      <c r="DJ1167" s="171"/>
      <c r="DK1167" s="171"/>
      <c r="DL1167" s="171"/>
      <c r="DM1167" s="171"/>
      <c r="DN1167" s="171"/>
      <c r="DO1167" s="171"/>
      <c r="DP1167" s="171"/>
      <c r="DQ1167" s="171"/>
      <c r="DR1167" s="171"/>
      <c r="DS1167" s="171"/>
      <c r="DT1167" s="171"/>
      <c r="DU1167" s="171"/>
      <c r="DV1167" s="171"/>
      <c r="DW1167" s="171"/>
      <c r="DX1167" s="171"/>
      <c r="DY1167" s="171"/>
      <c r="DZ1167" s="171"/>
      <c r="EA1167" s="171"/>
      <c r="EB1167" s="171"/>
      <c r="EC1167" s="171"/>
      <c r="ED1167" s="171"/>
      <c r="EE1167" s="171"/>
      <c r="EF1167" s="171"/>
      <c r="EG1167" s="171"/>
      <c r="EH1167" s="171"/>
      <c r="EI1167" s="171"/>
      <c r="EJ1167" s="171"/>
      <c r="EK1167" s="171"/>
      <c r="EL1167" s="171"/>
      <c r="EM1167" s="171"/>
      <c r="EN1167" s="171"/>
    </row>
    <row r="1168" spans="43:144" ht="15" x14ac:dyDescent="0.25">
      <c r="AQ1168" s="171"/>
      <c r="AR1168"/>
      <c r="AS1168"/>
      <c r="AT1168"/>
      <c r="AU1168"/>
      <c r="AV1168"/>
      <c r="AW1168"/>
      <c r="AX1168"/>
      <c r="AY1168"/>
      <c r="AZ1168"/>
      <c r="BA1168"/>
      <c r="BB1168"/>
      <c r="BC1168"/>
      <c r="BD1168"/>
      <c r="BE1168" s="171"/>
      <c r="BF1168" s="171"/>
      <c r="BG1168" s="171"/>
      <c r="BH1168" s="171"/>
      <c r="BI1168" s="171"/>
      <c r="BJ1168" s="171"/>
      <c r="BK1168" s="171"/>
      <c r="BL1168" s="171"/>
      <c r="BM1168" s="171"/>
      <c r="BN1168" s="171"/>
      <c r="BO1168" s="171"/>
      <c r="BP1168" s="171"/>
      <c r="BQ1168" s="171"/>
      <c r="BR1168" s="171"/>
      <c r="BS1168" s="171"/>
      <c r="BT1168" s="171"/>
      <c r="BU1168" s="171"/>
      <c r="BV1168" s="171"/>
      <c r="BW1168" s="171"/>
      <c r="BX1168" s="171"/>
      <c r="BY1168" s="171"/>
      <c r="BZ1168" s="171"/>
      <c r="CA1168" s="171"/>
      <c r="CB1168" s="171"/>
      <c r="CC1168" s="171"/>
      <c r="CD1168" s="171"/>
      <c r="CE1168" s="171"/>
      <c r="CF1168" s="171"/>
      <c r="CG1168" s="171"/>
      <c r="CH1168" s="171"/>
      <c r="CI1168" s="171"/>
      <c r="CJ1168" s="171"/>
      <c r="CK1168" s="171"/>
      <c r="CL1168" s="171"/>
      <c r="CM1168" s="171"/>
      <c r="CN1168" s="171"/>
      <c r="CO1168" s="171"/>
      <c r="CP1168" s="171"/>
      <c r="CQ1168" s="171"/>
      <c r="CR1168" s="171"/>
      <c r="CS1168" s="171"/>
      <c r="CT1168" s="171"/>
      <c r="CU1168" s="171"/>
      <c r="CV1168" s="171"/>
      <c r="CW1168" s="171"/>
      <c r="CX1168" s="171"/>
      <c r="CY1168" s="171"/>
      <c r="CZ1168" s="171"/>
      <c r="DA1168" s="171"/>
      <c r="DB1168" s="171"/>
      <c r="DC1168" s="171"/>
      <c r="DD1168" s="171"/>
      <c r="DE1168" s="171"/>
      <c r="DF1168" s="171"/>
      <c r="DG1168" s="171"/>
      <c r="DH1168" s="171"/>
      <c r="DI1168" s="171"/>
      <c r="DJ1168" s="171"/>
      <c r="DK1168" s="171"/>
      <c r="DL1168" s="171"/>
      <c r="DM1168" s="171"/>
      <c r="DN1168" s="171"/>
      <c r="DO1168" s="171"/>
      <c r="DP1168" s="171"/>
      <c r="DQ1168" s="171"/>
      <c r="DR1168" s="171"/>
      <c r="DS1168" s="171"/>
      <c r="DT1168" s="171"/>
      <c r="DU1168" s="171"/>
      <c r="DV1168" s="171"/>
      <c r="DW1168" s="171"/>
      <c r="DX1168" s="171"/>
      <c r="DY1168" s="171"/>
      <c r="DZ1168" s="171"/>
      <c r="EA1168" s="171"/>
      <c r="EB1168" s="171"/>
      <c r="EC1168" s="171"/>
      <c r="ED1168" s="171"/>
      <c r="EE1168" s="171"/>
      <c r="EF1168" s="171"/>
      <c r="EG1168" s="171"/>
      <c r="EH1168" s="171"/>
      <c r="EI1168" s="171"/>
      <c r="EJ1168" s="171"/>
      <c r="EK1168" s="171"/>
      <c r="EL1168" s="171"/>
      <c r="EM1168" s="171"/>
      <c r="EN1168" s="171"/>
    </row>
    <row r="1169" spans="43:144" ht="15" x14ac:dyDescent="0.25">
      <c r="AQ1169" s="171"/>
      <c r="AR1169"/>
      <c r="AS1169"/>
      <c r="AT1169"/>
      <c r="AU1169"/>
      <c r="AV1169"/>
      <c r="AW1169"/>
      <c r="AX1169"/>
      <c r="AY1169"/>
      <c r="AZ1169"/>
      <c r="BA1169"/>
      <c r="BB1169"/>
      <c r="BC1169"/>
      <c r="BD1169"/>
      <c r="BE1169" s="171"/>
      <c r="BF1169" s="171"/>
      <c r="BG1169" s="171"/>
      <c r="BH1169" s="171"/>
      <c r="BI1169" s="171"/>
      <c r="BJ1169" s="171"/>
      <c r="BK1169" s="171"/>
      <c r="BL1169" s="171"/>
      <c r="BM1169" s="171"/>
      <c r="BN1169" s="171"/>
      <c r="BO1169" s="171"/>
      <c r="BP1169" s="171"/>
      <c r="BQ1169" s="171"/>
      <c r="BR1169" s="171"/>
      <c r="BS1169" s="171"/>
      <c r="BT1169" s="171"/>
      <c r="BU1169" s="171"/>
      <c r="BV1169" s="171"/>
      <c r="BW1169" s="171"/>
      <c r="BX1169" s="171"/>
      <c r="BY1169" s="171"/>
      <c r="BZ1169" s="171"/>
      <c r="CA1169" s="171"/>
      <c r="CB1169" s="171"/>
      <c r="CC1169" s="171"/>
      <c r="CD1169" s="171"/>
      <c r="CE1169" s="171"/>
      <c r="CF1169" s="171"/>
      <c r="CG1169" s="171"/>
      <c r="CH1169" s="171"/>
      <c r="CI1169" s="171"/>
      <c r="CJ1169" s="171"/>
      <c r="CK1169" s="171"/>
      <c r="CL1169" s="171"/>
      <c r="CM1169" s="171"/>
      <c r="CN1169" s="171"/>
      <c r="CO1169" s="171"/>
      <c r="CP1169" s="171"/>
      <c r="CQ1169" s="171"/>
      <c r="CR1169" s="171"/>
      <c r="CS1169" s="171"/>
      <c r="CT1169" s="171"/>
      <c r="CU1169" s="171"/>
      <c r="CV1169" s="171"/>
      <c r="CW1169" s="171"/>
      <c r="CX1169" s="171"/>
      <c r="CY1169" s="171"/>
      <c r="CZ1169" s="171"/>
      <c r="DA1169" s="171"/>
      <c r="DB1169" s="171"/>
      <c r="DC1169" s="171"/>
      <c r="DD1169" s="171"/>
      <c r="DE1169" s="171"/>
      <c r="DF1169" s="171"/>
      <c r="DG1169" s="171"/>
      <c r="DH1169" s="171"/>
      <c r="DI1169" s="171"/>
      <c r="DJ1169" s="171"/>
      <c r="DK1169" s="171"/>
      <c r="DL1169" s="171"/>
      <c r="DM1169" s="171"/>
      <c r="DN1169" s="171"/>
      <c r="DO1169" s="171"/>
      <c r="DP1169" s="171"/>
      <c r="DQ1169" s="171"/>
      <c r="DR1169" s="171"/>
      <c r="DS1169" s="171"/>
      <c r="DT1169" s="171"/>
      <c r="DU1169" s="171"/>
      <c r="DV1169" s="171"/>
      <c r="DW1169" s="171"/>
      <c r="DX1169" s="171"/>
      <c r="DY1169" s="171"/>
      <c r="DZ1169" s="171"/>
      <c r="EA1169" s="171"/>
      <c r="EB1169" s="171"/>
      <c r="EC1169" s="171"/>
      <c r="ED1169" s="171"/>
      <c r="EE1169" s="171"/>
      <c r="EF1169" s="171"/>
      <c r="EG1169" s="171"/>
      <c r="EH1169" s="171"/>
      <c r="EI1169" s="171"/>
      <c r="EJ1169" s="171"/>
      <c r="EK1169" s="171"/>
      <c r="EL1169" s="171"/>
      <c r="EM1169" s="171"/>
      <c r="EN1169" s="171"/>
    </row>
    <row r="1170" spans="43:144" ht="15" x14ac:dyDescent="0.25">
      <c r="AQ1170" s="171"/>
      <c r="AR1170"/>
      <c r="AS1170"/>
      <c r="AT1170"/>
      <c r="AU1170"/>
      <c r="AV1170"/>
      <c r="AW1170"/>
      <c r="AX1170"/>
      <c r="AY1170"/>
      <c r="AZ1170"/>
      <c r="BA1170"/>
      <c r="BB1170"/>
      <c r="BC1170"/>
      <c r="BD1170"/>
      <c r="BE1170" s="171"/>
      <c r="BF1170" s="171"/>
      <c r="BG1170" s="171"/>
      <c r="BH1170" s="171"/>
      <c r="BI1170" s="171"/>
      <c r="BJ1170" s="171"/>
      <c r="BK1170" s="171"/>
      <c r="BL1170" s="171"/>
      <c r="BM1170" s="171"/>
      <c r="BN1170" s="171"/>
      <c r="BO1170" s="171"/>
      <c r="BP1170" s="171"/>
      <c r="BQ1170" s="171"/>
      <c r="BR1170" s="171"/>
      <c r="BS1170" s="171"/>
      <c r="BT1170" s="171"/>
      <c r="BU1170" s="171"/>
      <c r="BV1170" s="171"/>
      <c r="BW1170" s="171"/>
      <c r="BX1170" s="171"/>
      <c r="BY1170" s="171"/>
      <c r="BZ1170" s="171"/>
      <c r="CA1170" s="171"/>
      <c r="CB1170" s="171"/>
      <c r="CC1170" s="171"/>
      <c r="CD1170" s="171"/>
      <c r="CE1170" s="171"/>
      <c r="CF1170" s="171"/>
      <c r="CG1170" s="171"/>
      <c r="CH1170" s="171"/>
      <c r="CI1170" s="171"/>
      <c r="CJ1170" s="171"/>
      <c r="CK1170" s="171"/>
      <c r="CL1170" s="171"/>
      <c r="CM1170" s="171"/>
      <c r="CN1170" s="171"/>
      <c r="CO1170" s="171"/>
      <c r="CP1170" s="171"/>
      <c r="CQ1170" s="171"/>
      <c r="CR1170" s="171"/>
      <c r="CS1170" s="171"/>
      <c r="CT1170" s="171"/>
      <c r="CU1170" s="171"/>
      <c r="CV1170" s="171"/>
      <c r="CW1170" s="171"/>
      <c r="CX1170" s="171"/>
      <c r="CY1170" s="171"/>
      <c r="CZ1170" s="171"/>
      <c r="DA1170" s="171"/>
      <c r="DB1170" s="171"/>
      <c r="DC1170" s="171"/>
      <c r="DD1170" s="171"/>
      <c r="DE1170" s="171"/>
      <c r="DF1170" s="171"/>
      <c r="DG1170" s="171"/>
      <c r="DH1170" s="171"/>
      <c r="DI1170" s="171"/>
      <c r="DJ1170" s="171"/>
      <c r="DK1170" s="171"/>
      <c r="DL1170" s="171"/>
      <c r="DM1170" s="171"/>
      <c r="DN1170" s="171"/>
      <c r="DO1170" s="171"/>
      <c r="DP1170" s="171"/>
      <c r="DQ1170" s="171"/>
      <c r="DR1170" s="171"/>
      <c r="DS1170" s="171"/>
      <c r="DT1170" s="171"/>
      <c r="DU1170" s="171"/>
      <c r="DV1170" s="171"/>
      <c r="DW1170" s="171"/>
      <c r="DX1170" s="171"/>
      <c r="DY1170" s="171"/>
      <c r="DZ1170" s="171"/>
      <c r="EA1170" s="171"/>
      <c r="EB1170" s="171"/>
      <c r="EC1170" s="171"/>
      <c r="ED1170" s="171"/>
      <c r="EE1170" s="171"/>
      <c r="EF1170" s="171"/>
      <c r="EG1170" s="171"/>
      <c r="EH1170" s="171"/>
      <c r="EI1170" s="171"/>
      <c r="EJ1170" s="171"/>
      <c r="EK1170" s="171"/>
      <c r="EL1170" s="171"/>
      <c r="EM1170" s="171"/>
      <c r="EN1170" s="171"/>
    </row>
    <row r="1171" spans="43:144" ht="15" x14ac:dyDescent="0.25">
      <c r="AQ1171" s="171"/>
      <c r="AR1171"/>
      <c r="AS1171"/>
      <c r="AT1171"/>
      <c r="AU1171"/>
      <c r="AV1171"/>
      <c r="AW1171"/>
      <c r="AX1171"/>
      <c r="AY1171"/>
      <c r="AZ1171"/>
      <c r="BA1171"/>
      <c r="BB1171"/>
      <c r="BC1171"/>
      <c r="BD1171"/>
      <c r="BE1171" s="171"/>
      <c r="BF1171" s="171"/>
      <c r="BG1171" s="171"/>
      <c r="BH1171" s="171"/>
      <c r="BI1171" s="171"/>
      <c r="BJ1171" s="171"/>
      <c r="BK1171" s="171"/>
      <c r="BL1171" s="171"/>
      <c r="BM1171" s="171"/>
      <c r="BN1171" s="171"/>
      <c r="BO1171" s="171"/>
      <c r="BP1171" s="171"/>
      <c r="BQ1171" s="171"/>
      <c r="BR1171" s="171"/>
      <c r="BS1171" s="171"/>
      <c r="BT1171" s="171"/>
      <c r="BU1171" s="171"/>
      <c r="BV1171" s="171"/>
      <c r="BW1171" s="171"/>
      <c r="BX1171" s="171"/>
      <c r="BY1171" s="171"/>
      <c r="BZ1171" s="171"/>
      <c r="CA1171" s="171"/>
      <c r="CB1171" s="171"/>
      <c r="CC1171" s="171"/>
      <c r="CD1171" s="171"/>
      <c r="CE1171" s="171"/>
      <c r="CF1171" s="171"/>
      <c r="CG1171" s="171"/>
      <c r="CH1171" s="171"/>
      <c r="CI1171" s="171"/>
      <c r="CJ1171" s="171"/>
      <c r="CK1171" s="171"/>
      <c r="CL1171" s="171"/>
      <c r="CM1171" s="171"/>
      <c r="CN1171" s="171"/>
      <c r="CO1171" s="171"/>
      <c r="CP1171" s="171"/>
      <c r="CQ1171" s="171"/>
      <c r="CR1171" s="171"/>
      <c r="CS1171" s="171"/>
      <c r="CT1171" s="171"/>
      <c r="CU1171" s="171"/>
      <c r="CV1171" s="171"/>
      <c r="CW1171" s="171"/>
      <c r="CX1171" s="171"/>
      <c r="CY1171" s="171"/>
      <c r="CZ1171" s="171"/>
      <c r="DA1171" s="171"/>
      <c r="DB1171" s="171"/>
      <c r="DC1171" s="171"/>
      <c r="DD1171" s="171"/>
      <c r="DE1171" s="171"/>
      <c r="DF1171" s="171"/>
      <c r="DG1171" s="171"/>
      <c r="DH1171" s="171"/>
      <c r="DI1171" s="171"/>
      <c r="DJ1171" s="171"/>
      <c r="DK1171" s="171"/>
      <c r="DL1171" s="171"/>
      <c r="DM1171" s="171"/>
      <c r="DN1171" s="171"/>
      <c r="DO1171" s="171"/>
      <c r="DP1171" s="171"/>
      <c r="DQ1171" s="171"/>
      <c r="DR1171" s="171"/>
      <c r="DS1171" s="171"/>
      <c r="DT1171" s="171"/>
      <c r="DU1171" s="171"/>
      <c r="DV1171" s="171"/>
      <c r="DW1171" s="171"/>
      <c r="DX1171" s="171"/>
      <c r="DY1171" s="171"/>
      <c r="DZ1171" s="171"/>
      <c r="EA1171" s="171"/>
      <c r="EB1171" s="171"/>
      <c r="EC1171" s="171"/>
      <c r="ED1171" s="171"/>
      <c r="EE1171" s="171"/>
      <c r="EF1171" s="171"/>
      <c r="EG1171" s="171"/>
      <c r="EH1171" s="171"/>
      <c r="EI1171" s="171"/>
      <c r="EJ1171" s="171"/>
      <c r="EK1171" s="171"/>
      <c r="EL1171" s="171"/>
      <c r="EM1171" s="171"/>
      <c r="EN1171" s="171"/>
    </row>
    <row r="1172" spans="43:144" ht="15" x14ac:dyDescent="0.25">
      <c r="AQ1172" s="171"/>
      <c r="AR1172"/>
      <c r="AS1172"/>
      <c r="AT1172"/>
      <c r="AU1172"/>
      <c r="AV1172"/>
      <c r="AW1172"/>
      <c r="AX1172"/>
      <c r="AY1172"/>
      <c r="AZ1172"/>
      <c r="BA1172"/>
      <c r="BB1172"/>
      <c r="BC1172"/>
      <c r="BD1172"/>
      <c r="BE1172" s="171"/>
      <c r="BF1172" s="171"/>
      <c r="BG1172" s="171"/>
      <c r="BH1172" s="171"/>
      <c r="BI1172" s="171"/>
      <c r="BJ1172" s="171"/>
      <c r="BK1172" s="171"/>
      <c r="BL1172" s="171"/>
      <c r="BM1172" s="171"/>
      <c r="BN1172" s="171"/>
      <c r="BO1172" s="171"/>
      <c r="BP1172" s="171"/>
      <c r="BQ1172" s="171"/>
      <c r="BR1172" s="171"/>
      <c r="BS1172" s="171"/>
      <c r="BT1172" s="171"/>
      <c r="BU1172" s="171"/>
      <c r="BV1172" s="171"/>
      <c r="BW1172" s="171"/>
      <c r="BX1172" s="171"/>
      <c r="BY1172" s="171"/>
      <c r="BZ1172" s="171"/>
      <c r="CA1172" s="171"/>
      <c r="CB1172" s="171"/>
      <c r="CC1172" s="171"/>
      <c r="CD1172" s="171"/>
      <c r="CE1172" s="171"/>
      <c r="CF1172" s="171"/>
      <c r="CG1172" s="171"/>
      <c r="CH1172" s="171"/>
      <c r="CI1172" s="171"/>
      <c r="CJ1172" s="171"/>
      <c r="CK1172" s="171"/>
      <c r="CL1172" s="171"/>
      <c r="CM1172" s="171"/>
      <c r="CN1172" s="171"/>
      <c r="CO1172" s="171"/>
      <c r="CP1172" s="171"/>
      <c r="CQ1172" s="171"/>
      <c r="CR1172" s="171"/>
      <c r="CS1172" s="171"/>
      <c r="CT1172" s="171"/>
      <c r="CU1172" s="171"/>
      <c r="CV1172" s="171"/>
      <c r="CW1172" s="171"/>
      <c r="CX1172" s="171"/>
      <c r="CY1172" s="171"/>
      <c r="CZ1172" s="171"/>
      <c r="DA1172" s="171"/>
      <c r="DB1172" s="171"/>
      <c r="DC1172" s="171"/>
      <c r="DD1172" s="171"/>
      <c r="DE1172" s="171"/>
      <c r="DF1172" s="171"/>
      <c r="DG1172" s="171"/>
      <c r="DH1172" s="171"/>
      <c r="DI1172" s="171"/>
      <c r="DJ1172" s="171"/>
      <c r="DK1172" s="171"/>
      <c r="DL1172" s="171"/>
      <c r="DM1172" s="171"/>
      <c r="DN1172" s="171"/>
      <c r="DO1172" s="171"/>
      <c r="DP1172" s="171"/>
      <c r="DQ1172" s="171"/>
      <c r="DR1172" s="171"/>
      <c r="DS1172" s="171"/>
      <c r="DT1172" s="171"/>
      <c r="DU1172" s="171"/>
      <c r="DV1172" s="171"/>
      <c r="DW1172" s="171"/>
      <c r="DX1172" s="171"/>
      <c r="DY1172" s="171"/>
      <c r="DZ1172" s="171"/>
      <c r="EA1172" s="171"/>
      <c r="EB1172" s="171"/>
      <c r="EC1172" s="171"/>
      <c r="ED1172" s="171"/>
      <c r="EE1172" s="171"/>
      <c r="EF1172" s="171"/>
      <c r="EG1172" s="171"/>
      <c r="EH1172" s="171"/>
      <c r="EI1172" s="171"/>
      <c r="EJ1172" s="171"/>
      <c r="EK1172" s="171"/>
      <c r="EL1172" s="171"/>
      <c r="EM1172" s="171"/>
      <c r="EN1172" s="171"/>
    </row>
    <row r="1173" spans="43:144" ht="15" x14ac:dyDescent="0.25">
      <c r="AQ1173" s="171"/>
      <c r="AR1173"/>
      <c r="AS1173"/>
      <c r="AT1173"/>
      <c r="AU1173"/>
      <c r="AV1173"/>
      <c r="AW1173"/>
      <c r="AX1173"/>
      <c r="AY1173"/>
      <c r="AZ1173"/>
      <c r="BA1173"/>
      <c r="BB1173"/>
      <c r="BC1173"/>
      <c r="BD1173"/>
      <c r="BE1173" s="171"/>
      <c r="BF1173" s="171"/>
      <c r="BG1173" s="171"/>
      <c r="BH1173" s="171"/>
      <c r="BI1173" s="171"/>
      <c r="BJ1173" s="171"/>
      <c r="BK1173" s="171"/>
      <c r="BL1173" s="171"/>
      <c r="BM1173" s="171"/>
      <c r="BN1173" s="171"/>
      <c r="BO1173" s="171"/>
      <c r="BP1173" s="171"/>
      <c r="BQ1173" s="171"/>
      <c r="BR1173" s="171"/>
      <c r="BS1173" s="171"/>
      <c r="BT1173" s="171"/>
      <c r="BU1173" s="171"/>
      <c r="BV1173" s="171"/>
      <c r="BW1173" s="171"/>
      <c r="BX1173" s="171"/>
      <c r="BY1173" s="171"/>
      <c r="BZ1173" s="171"/>
      <c r="CA1173" s="171"/>
      <c r="CB1173" s="171"/>
      <c r="CC1173" s="171"/>
      <c r="CD1173" s="171"/>
      <c r="CE1173" s="171"/>
      <c r="CF1173" s="171"/>
      <c r="CG1173" s="171"/>
      <c r="CH1173" s="171"/>
      <c r="CI1173" s="171"/>
      <c r="CJ1173" s="171"/>
      <c r="CK1173" s="171"/>
      <c r="CL1173" s="171"/>
      <c r="CM1173" s="171"/>
      <c r="CN1173" s="171"/>
      <c r="CO1173" s="171"/>
      <c r="CP1173" s="171"/>
      <c r="CQ1173" s="171"/>
      <c r="CR1173" s="171"/>
      <c r="CS1173" s="171"/>
      <c r="CT1173" s="171"/>
      <c r="CU1173" s="171"/>
      <c r="CV1173" s="171"/>
      <c r="CW1173" s="171"/>
      <c r="CX1173" s="171"/>
      <c r="CY1173" s="171"/>
      <c r="CZ1173" s="171"/>
      <c r="DA1173" s="171"/>
      <c r="DB1173" s="171"/>
      <c r="DC1173" s="171"/>
      <c r="DD1173" s="171"/>
      <c r="DE1173" s="171"/>
      <c r="DF1173" s="171"/>
      <c r="DG1173" s="171"/>
      <c r="DH1173" s="171"/>
      <c r="DI1173" s="171"/>
      <c r="DJ1173" s="171"/>
      <c r="DK1173" s="171"/>
      <c r="DL1173" s="171"/>
      <c r="DM1173" s="171"/>
      <c r="DN1173" s="171"/>
      <c r="DO1173" s="171"/>
      <c r="DP1173" s="171"/>
      <c r="DQ1173" s="171"/>
      <c r="DR1173" s="171"/>
      <c r="DS1173" s="171"/>
      <c r="DT1173" s="171"/>
      <c r="DU1173" s="171"/>
      <c r="DV1173" s="171"/>
      <c r="DW1173" s="171"/>
      <c r="DX1173" s="171"/>
      <c r="DY1173" s="171"/>
      <c r="DZ1173" s="171"/>
      <c r="EA1173" s="171"/>
      <c r="EB1173" s="171"/>
      <c r="EC1173" s="171"/>
      <c r="ED1173" s="171"/>
      <c r="EE1173" s="171"/>
      <c r="EF1173" s="171"/>
      <c r="EG1173" s="171"/>
      <c r="EH1173" s="171"/>
      <c r="EI1173" s="171"/>
      <c r="EJ1173" s="171"/>
      <c r="EK1173" s="171"/>
      <c r="EL1173" s="171"/>
      <c r="EM1173" s="171"/>
      <c r="EN1173" s="171"/>
    </row>
    <row r="1174" spans="43:144" ht="15" x14ac:dyDescent="0.25">
      <c r="AQ1174" s="171"/>
      <c r="AR1174"/>
      <c r="AS1174"/>
      <c r="AT1174"/>
      <c r="AU1174"/>
      <c r="AV1174"/>
      <c r="AW1174"/>
      <c r="AX1174"/>
      <c r="AY1174"/>
      <c r="AZ1174"/>
      <c r="BA1174"/>
      <c r="BB1174"/>
      <c r="BC1174"/>
      <c r="BD1174"/>
      <c r="BE1174" s="171"/>
      <c r="BF1174" s="171"/>
      <c r="BG1174" s="171"/>
      <c r="BH1174" s="171"/>
      <c r="BI1174" s="171"/>
      <c r="BJ1174" s="171"/>
      <c r="BK1174" s="171"/>
      <c r="BL1174" s="171"/>
      <c r="BM1174" s="171"/>
      <c r="BN1174" s="171"/>
      <c r="BO1174" s="171"/>
      <c r="BP1174" s="171"/>
      <c r="BQ1174" s="171"/>
      <c r="BR1174" s="171"/>
      <c r="BS1174" s="171"/>
      <c r="BT1174" s="171"/>
      <c r="BU1174" s="171"/>
      <c r="BV1174" s="171"/>
      <c r="BW1174" s="171"/>
      <c r="BX1174" s="171"/>
      <c r="BY1174" s="171"/>
      <c r="BZ1174" s="171"/>
      <c r="CA1174" s="171"/>
      <c r="CB1174" s="171"/>
      <c r="CC1174" s="171"/>
      <c r="CD1174" s="171"/>
      <c r="CE1174" s="171"/>
      <c r="CF1174" s="171"/>
      <c r="CG1174" s="171"/>
      <c r="CH1174" s="171"/>
      <c r="CI1174" s="171"/>
      <c r="CJ1174" s="171"/>
      <c r="CK1174" s="171"/>
      <c r="CL1174" s="171"/>
      <c r="CM1174" s="171"/>
      <c r="CN1174" s="171"/>
      <c r="CO1174" s="171"/>
      <c r="CP1174" s="171"/>
      <c r="CQ1174" s="171"/>
      <c r="CR1174" s="171"/>
      <c r="CS1174" s="171"/>
      <c r="CT1174" s="171"/>
      <c r="CU1174" s="171"/>
      <c r="CV1174" s="171"/>
      <c r="CW1174" s="171"/>
      <c r="CX1174" s="171"/>
      <c r="CY1174" s="171"/>
      <c r="CZ1174" s="171"/>
      <c r="DA1174" s="171"/>
      <c r="DB1174" s="171"/>
      <c r="DC1174" s="171"/>
      <c r="DD1174" s="171"/>
      <c r="DE1174" s="171"/>
      <c r="DF1174" s="171"/>
      <c r="DG1174" s="171"/>
      <c r="DH1174" s="171"/>
      <c r="DI1174" s="171"/>
      <c r="DJ1174" s="171"/>
      <c r="DK1174" s="171"/>
      <c r="DL1174" s="171"/>
      <c r="DM1174" s="171"/>
      <c r="DN1174" s="171"/>
      <c r="DO1174" s="171"/>
      <c r="DP1174" s="171"/>
      <c r="DQ1174" s="171"/>
      <c r="DR1174" s="171"/>
      <c r="DS1174" s="171"/>
      <c r="DT1174" s="171"/>
      <c r="DU1174" s="171"/>
      <c r="DV1174" s="171"/>
      <c r="DW1174" s="171"/>
      <c r="DX1174" s="171"/>
      <c r="DY1174" s="171"/>
      <c r="DZ1174" s="171"/>
      <c r="EA1174" s="171"/>
      <c r="EB1174" s="171"/>
      <c r="EC1174" s="171"/>
      <c r="ED1174" s="171"/>
      <c r="EE1174" s="171"/>
      <c r="EF1174" s="171"/>
      <c r="EG1174" s="171"/>
      <c r="EH1174" s="171"/>
      <c r="EI1174" s="171"/>
      <c r="EJ1174" s="171"/>
      <c r="EK1174" s="171"/>
      <c r="EL1174" s="171"/>
      <c r="EM1174" s="171"/>
      <c r="EN1174" s="171"/>
    </row>
    <row r="1175" spans="43:144" ht="15" x14ac:dyDescent="0.25">
      <c r="AQ1175" s="171"/>
      <c r="AR1175"/>
      <c r="AS1175"/>
      <c r="AT1175"/>
      <c r="AU1175"/>
      <c r="AV1175"/>
      <c r="AW1175"/>
      <c r="AX1175"/>
      <c r="AY1175"/>
      <c r="AZ1175"/>
      <c r="BA1175"/>
      <c r="BB1175"/>
      <c r="BC1175"/>
      <c r="BD1175"/>
      <c r="BE1175" s="171"/>
      <c r="BF1175" s="171"/>
      <c r="BG1175" s="171"/>
      <c r="BH1175" s="171"/>
      <c r="BI1175" s="171"/>
      <c r="BJ1175" s="171"/>
      <c r="BK1175" s="171"/>
      <c r="BL1175" s="171"/>
      <c r="BM1175" s="171"/>
      <c r="BN1175" s="171"/>
      <c r="BO1175" s="171"/>
      <c r="BP1175" s="171"/>
      <c r="BQ1175" s="171"/>
      <c r="BR1175" s="171"/>
      <c r="BS1175" s="171"/>
      <c r="BT1175" s="171"/>
      <c r="BU1175" s="171"/>
      <c r="BV1175" s="171"/>
      <c r="BW1175" s="171"/>
      <c r="BX1175" s="171"/>
      <c r="BY1175" s="171"/>
      <c r="BZ1175" s="171"/>
      <c r="CA1175" s="171"/>
      <c r="CB1175" s="171"/>
      <c r="CC1175" s="171"/>
      <c r="CD1175" s="171"/>
      <c r="CE1175" s="171"/>
      <c r="CF1175" s="171"/>
      <c r="CG1175" s="171"/>
      <c r="CH1175" s="171"/>
      <c r="CI1175" s="171"/>
      <c r="CJ1175" s="171"/>
      <c r="CK1175" s="171"/>
      <c r="CL1175" s="171"/>
      <c r="CM1175" s="171"/>
      <c r="CN1175" s="171"/>
      <c r="CO1175" s="171"/>
      <c r="CP1175" s="171"/>
      <c r="CQ1175" s="171"/>
      <c r="CR1175" s="171"/>
      <c r="CS1175" s="171"/>
      <c r="CT1175" s="171"/>
      <c r="CU1175" s="171"/>
      <c r="CV1175" s="171"/>
      <c r="CW1175" s="171"/>
      <c r="CX1175" s="171"/>
      <c r="CY1175" s="171"/>
      <c r="CZ1175" s="171"/>
      <c r="DA1175" s="171"/>
      <c r="DB1175" s="171"/>
      <c r="DC1175" s="171"/>
      <c r="DD1175" s="171"/>
      <c r="DE1175" s="171"/>
      <c r="DF1175" s="171"/>
      <c r="DG1175" s="171"/>
      <c r="DH1175" s="171"/>
      <c r="DI1175" s="171"/>
      <c r="DJ1175" s="171"/>
      <c r="DK1175" s="171"/>
      <c r="DL1175" s="171"/>
      <c r="DM1175" s="171"/>
      <c r="DN1175" s="171"/>
      <c r="DO1175" s="171"/>
      <c r="DP1175" s="171"/>
      <c r="DQ1175" s="171"/>
      <c r="DR1175" s="171"/>
      <c r="DS1175" s="171"/>
      <c r="DT1175" s="171"/>
      <c r="DU1175" s="171"/>
      <c r="DV1175" s="171"/>
      <c r="DW1175" s="171"/>
      <c r="DX1175" s="171"/>
      <c r="DY1175" s="171"/>
      <c r="DZ1175" s="171"/>
      <c r="EA1175" s="171"/>
      <c r="EB1175" s="171"/>
      <c r="EC1175" s="171"/>
      <c r="ED1175" s="171"/>
      <c r="EE1175" s="171"/>
      <c r="EF1175" s="171"/>
      <c r="EG1175" s="171"/>
      <c r="EH1175" s="171"/>
      <c r="EI1175" s="171"/>
      <c r="EJ1175" s="171"/>
      <c r="EK1175" s="171"/>
      <c r="EL1175" s="171"/>
      <c r="EM1175" s="171"/>
      <c r="EN1175" s="171"/>
    </row>
    <row r="1176" spans="43:144" ht="15" x14ac:dyDescent="0.25">
      <c r="AQ1176" s="171"/>
      <c r="AR1176"/>
      <c r="AS1176"/>
      <c r="AT1176"/>
      <c r="AU1176"/>
      <c r="AV1176"/>
      <c r="AW1176"/>
      <c r="AX1176"/>
      <c r="AY1176"/>
      <c r="AZ1176"/>
      <c r="BA1176"/>
      <c r="BB1176"/>
      <c r="BC1176"/>
      <c r="BD1176"/>
      <c r="BE1176" s="171"/>
      <c r="BF1176" s="171"/>
      <c r="BG1176" s="171"/>
      <c r="BH1176" s="171"/>
      <c r="BI1176" s="171"/>
      <c r="BJ1176" s="171"/>
      <c r="BK1176" s="171"/>
      <c r="BL1176" s="171"/>
      <c r="BM1176" s="171"/>
      <c r="BN1176" s="171"/>
      <c r="BO1176" s="171"/>
      <c r="BP1176" s="171"/>
      <c r="BQ1176" s="171"/>
      <c r="BR1176" s="171"/>
      <c r="BS1176" s="171"/>
      <c r="BT1176" s="171"/>
      <c r="BU1176" s="171"/>
      <c r="BV1176" s="171"/>
      <c r="BW1176" s="171"/>
      <c r="BX1176" s="171"/>
      <c r="BY1176" s="171"/>
      <c r="BZ1176" s="171"/>
      <c r="CA1176" s="171"/>
      <c r="CB1176" s="171"/>
      <c r="CC1176" s="171"/>
      <c r="CD1176" s="171"/>
      <c r="CE1176" s="171"/>
      <c r="CF1176" s="171"/>
      <c r="CG1176" s="171"/>
      <c r="CH1176" s="171"/>
      <c r="CI1176" s="171"/>
      <c r="CJ1176" s="171"/>
      <c r="CK1176" s="171"/>
      <c r="CL1176" s="171"/>
      <c r="CM1176" s="171"/>
      <c r="CN1176" s="171"/>
      <c r="CO1176" s="171"/>
      <c r="CP1176" s="171"/>
      <c r="CQ1176" s="171"/>
      <c r="CR1176" s="171"/>
      <c r="CS1176" s="171"/>
      <c r="CT1176" s="171"/>
      <c r="CU1176" s="171"/>
      <c r="CV1176" s="171"/>
      <c r="CW1176" s="171"/>
      <c r="CX1176" s="171"/>
      <c r="CY1176" s="171"/>
      <c r="CZ1176" s="171"/>
      <c r="DA1176" s="171"/>
      <c r="DB1176" s="171"/>
      <c r="DC1176" s="171"/>
      <c r="DD1176" s="171"/>
      <c r="DE1176" s="171"/>
      <c r="DF1176" s="171"/>
      <c r="DG1176" s="171"/>
      <c r="DH1176" s="171"/>
      <c r="DI1176" s="171"/>
      <c r="DJ1176" s="171"/>
      <c r="DK1176" s="171"/>
      <c r="DL1176" s="171"/>
      <c r="DM1176" s="171"/>
      <c r="DN1176" s="171"/>
      <c r="DO1176" s="171"/>
      <c r="DP1176" s="171"/>
      <c r="DQ1176" s="171"/>
      <c r="DR1176" s="171"/>
      <c r="DS1176" s="171"/>
      <c r="DT1176" s="171"/>
      <c r="DU1176" s="171"/>
      <c r="DV1176" s="171"/>
      <c r="DW1176" s="171"/>
      <c r="DX1176" s="171"/>
      <c r="DY1176" s="171"/>
      <c r="DZ1176" s="171"/>
      <c r="EA1176" s="171"/>
      <c r="EB1176" s="171"/>
      <c r="EC1176" s="171"/>
      <c r="ED1176" s="171"/>
      <c r="EE1176" s="171"/>
      <c r="EF1176" s="171"/>
      <c r="EG1176" s="171"/>
      <c r="EH1176" s="171"/>
      <c r="EI1176" s="171"/>
      <c r="EJ1176" s="171"/>
      <c r="EK1176" s="171"/>
      <c r="EL1176" s="171"/>
      <c r="EM1176" s="171"/>
      <c r="EN1176" s="171"/>
    </row>
    <row r="1177" spans="43:144" ht="15" x14ac:dyDescent="0.25">
      <c r="AQ1177" s="171"/>
      <c r="AR1177"/>
      <c r="AS1177"/>
      <c r="AT1177"/>
      <c r="AU1177"/>
      <c r="AV1177"/>
      <c r="AW1177"/>
      <c r="AX1177"/>
      <c r="AY1177"/>
      <c r="AZ1177"/>
      <c r="BA1177"/>
      <c r="BB1177"/>
      <c r="BC1177"/>
      <c r="BD1177"/>
      <c r="BE1177" s="171"/>
      <c r="BF1177" s="171"/>
      <c r="BG1177" s="171"/>
      <c r="BH1177" s="171"/>
      <c r="BI1177" s="171"/>
      <c r="BJ1177" s="171"/>
      <c r="BK1177" s="171"/>
      <c r="BL1177" s="171"/>
      <c r="BM1177" s="171"/>
      <c r="BN1177" s="171"/>
      <c r="BO1177" s="171"/>
      <c r="BP1177" s="171"/>
      <c r="BQ1177" s="171"/>
      <c r="BR1177" s="171"/>
      <c r="BS1177" s="171"/>
      <c r="BT1177" s="171"/>
      <c r="BU1177" s="171"/>
      <c r="BV1177" s="171"/>
      <c r="BW1177" s="171"/>
      <c r="BX1177" s="171"/>
      <c r="BY1177" s="171"/>
      <c r="BZ1177" s="171"/>
      <c r="CA1177" s="171"/>
      <c r="CB1177" s="171"/>
      <c r="CC1177" s="171"/>
      <c r="CD1177" s="171"/>
      <c r="CE1177" s="171"/>
      <c r="CF1177" s="171"/>
      <c r="CG1177" s="171"/>
      <c r="CH1177" s="171"/>
      <c r="CI1177" s="171"/>
      <c r="CJ1177" s="171"/>
      <c r="CK1177" s="171"/>
      <c r="CL1177" s="171"/>
      <c r="CM1177" s="171"/>
      <c r="CN1177" s="171"/>
      <c r="CO1177" s="171"/>
      <c r="CP1177" s="171"/>
      <c r="CQ1177" s="171"/>
      <c r="CR1177" s="171"/>
      <c r="CS1177" s="171"/>
      <c r="CT1177" s="171"/>
      <c r="CU1177" s="171"/>
      <c r="CV1177" s="171"/>
      <c r="CW1177" s="171"/>
      <c r="CX1177" s="171"/>
      <c r="CY1177" s="171"/>
      <c r="CZ1177" s="171"/>
      <c r="DA1177" s="171"/>
      <c r="DB1177" s="171"/>
      <c r="DC1177" s="171"/>
      <c r="DD1177" s="171"/>
      <c r="DE1177" s="171"/>
      <c r="DF1177" s="171"/>
      <c r="DG1177" s="171"/>
      <c r="DH1177" s="171"/>
      <c r="DI1177" s="171"/>
      <c r="DJ1177" s="171"/>
      <c r="DK1177" s="171"/>
      <c r="DL1177" s="171"/>
      <c r="DM1177" s="171"/>
      <c r="DN1177" s="171"/>
      <c r="DO1177" s="171"/>
      <c r="DP1177" s="171"/>
      <c r="DQ1177" s="171"/>
      <c r="DR1177" s="171"/>
      <c r="DS1177" s="171"/>
      <c r="DT1177" s="171"/>
      <c r="DU1177" s="171"/>
      <c r="DV1177" s="171"/>
      <c r="DW1177" s="171"/>
      <c r="DX1177" s="171"/>
      <c r="DY1177" s="171"/>
      <c r="DZ1177" s="171"/>
      <c r="EA1177" s="171"/>
      <c r="EB1177" s="171"/>
      <c r="EC1177" s="171"/>
      <c r="ED1177" s="171"/>
      <c r="EE1177" s="171"/>
      <c r="EF1177" s="171"/>
      <c r="EG1177" s="171"/>
      <c r="EH1177" s="171"/>
      <c r="EI1177" s="171"/>
      <c r="EJ1177" s="171"/>
      <c r="EK1177" s="171"/>
      <c r="EL1177" s="171"/>
      <c r="EM1177" s="171"/>
      <c r="EN1177" s="171"/>
    </row>
    <row r="1178" spans="43:144" ht="15" x14ac:dyDescent="0.25">
      <c r="AQ1178" s="171"/>
      <c r="AR1178"/>
      <c r="AS1178"/>
      <c r="AT1178"/>
      <c r="AU1178"/>
      <c r="AV1178"/>
      <c r="AW1178"/>
      <c r="AX1178"/>
      <c r="AY1178"/>
      <c r="AZ1178"/>
      <c r="BA1178"/>
      <c r="BB1178"/>
      <c r="BC1178"/>
      <c r="BD1178"/>
      <c r="BE1178" s="171"/>
      <c r="BF1178" s="171"/>
      <c r="BG1178" s="171"/>
      <c r="BH1178" s="171"/>
      <c r="BI1178" s="171"/>
      <c r="BJ1178" s="171"/>
      <c r="BK1178" s="171"/>
      <c r="BL1178" s="171"/>
      <c r="BM1178" s="171"/>
      <c r="BN1178" s="171"/>
      <c r="BO1178" s="171"/>
      <c r="BP1178" s="171"/>
      <c r="BQ1178" s="171"/>
      <c r="BR1178" s="171"/>
      <c r="BS1178" s="171"/>
      <c r="BT1178" s="171"/>
      <c r="BU1178" s="171"/>
      <c r="BV1178" s="171"/>
      <c r="BW1178" s="171"/>
      <c r="BX1178" s="171"/>
      <c r="BY1178" s="171"/>
      <c r="BZ1178" s="171"/>
      <c r="CA1178" s="171"/>
      <c r="CB1178" s="171"/>
      <c r="CC1178" s="171"/>
      <c r="CD1178" s="171"/>
      <c r="CE1178" s="171"/>
      <c r="CF1178" s="171"/>
      <c r="CG1178" s="171"/>
      <c r="CH1178" s="171"/>
      <c r="CI1178" s="171"/>
      <c r="CJ1178" s="171"/>
      <c r="CK1178" s="171"/>
      <c r="CL1178" s="171"/>
      <c r="CM1178" s="171"/>
      <c r="CN1178" s="171"/>
      <c r="CO1178" s="171"/>
      <c r="CP1178" s="171"/>
      <c r="CQ1178" s="171"/>
      <c r="CR1178" s="171"/>
      <c r="CS1178" s="171"/>
      <c r="CT1178" s="171"/>
      <c r="CU1178" s="171"/>
      <c r="CV1178" s="171"/>
      <c r="CW1178" s="171"/>
      <c r="CX1178" s="171"/>
      <c r="CY1178" s="171"/>
      <c r="CZ1178" s="171"/>
      <c r="DA1178" s="171"/>
      <c r="DB1178" s="171"/>
      <c r="DC1178" s="171"/>
      <c r="DD1178" s="171"/>
      <c r="DE1178" s="171"/>
      <c r="DF1178" s="171"/>
      <c r="DG1178" s="171"/>
      <c r="DH1178" s="171"/>
      <c r="DI1178" s="171"/>
      <c r="DJ1178" s="171"/>
      <c r="DK1178" s="171"/>
      <c r="DL1178" s="171"/>
      <c r="DM1178" s="171"/>
      <c r="DN1178" s="171"/>
      <c r="DO1178" s="171"/>
      <c r="DP1178" s="171"/>
      <c r="DQ1178" s="171"/>
      <c r="DR1178" s="171"/>
      <c r="DS1178" s="171"/>
      <c r="DT1178" s="171"/>
      <c r="DU1178" s="171"/>
      <c r="DV1178" s="171"/>
      <c r="DW1178" s="171"/>
      <c r="DX1178" s="171"/>
      <c r="DY1178" s="171"/>
      <c r="DZ1178" s="171"/>
      <c r="EA1178" s="171"/>
      <c r="EB1178" s="171"/>
      <c r="EC1178" s="171"/>
      <c r="ED1178" s="171"/>
      <c r="EE1178" s="171"/>
      <c r="EF1178" s="171"/>
      <c r="EG1178" s="171"/>
      <c r="EH1178" s="171"/>
      <c r="EI1178" s="171"/>
      <c r="EJ1178" s="171"/>
      <c r="EK1178" s="171"/>
      <c r="EL1178" s="171"/>
      <c r="EM1178" s="171"/>
      <c r="EN1178" s="171"/>
    </row>
    <row r="1179" spans="43:144" ht="15" x14ac:dyDescent="0.25">
      <c r="AQ1179" s="171"/>
      <c r="AR1179"/>
      <c r="AS1179"/>
      <c r="AT1179"/>
      <c r="AU1179"/>
      <c r="AV1179"/>
      <c r="AW1179"/>
      <c r="AX1179"/>
      <c r="AY1179"/>
      <c r="AZ1179"/>
      <c r="BA1179"/>
      <c r="BB1179"/>
      <c r="BC1179"/>
      <c r="BD1179"/>
      <c r="BE1179" s="171"/>
      <c r="BF1179" s="171"/>
      <c r="BG1179" s="171"/>
      <c r="BH1179" s="171"/>
      <c r="BI1179" s="171"/>
      <c r="BJ1179" s="171"/>
      <c r="BK1179" s="171"/>
      <c r="BL1179" s="171"/>
      <c r="BM1179" s="171"/>
      <c r="BN1179" s="171"/>
      <c r="BO1179" s="171"/>
      <c r="BP1179" s="171"/>
      <c r="BQ1179" s="171"/>
      <c r="BR1179" s="171"/>
      <c r="BS1179" s="171"/>
      <c r="BT1179" s="171"/>
      <c r="BU1179" s="171"/>
      <c r="BV1179" s="171"/>
      <c r="BW1179" s="171"/>
      <c r="BX1179" s="171"/>
      <c r="BY1179" s="171"/>
      <c r="BZ1179" s="171"/>
      <c r="CA1179" s="171"/>
      <c r="CB1179" s="171"/>
      <c r="CC1179" s="171"/>
      <c r="CD1179" s="171"/>
      <c r="CE1179" s="171"/>
      <c r="CF1179" s="171"/>
      <c r="CG1179" s="171"/>
      <c r="CH1179" s="171"/>
      <c r="CI1179" s="171"/>
      <c r="CJ1179" s="171"/>
      <c r="CK1179" s="171"/>
      <c r="CL1179" s="171"/>
      <c r="CM1179" s="171"/>
      <c r="CN1179" s="171"/>
      <c r="CO1179" s="171"/>
      <c r="CP1179" s="171"/>
      <c r="CQ1179" s="171"/>
      <c r="CR1179" s="171"/>
      <c r="CS1179" s="171"/>
      <c r="CT1179" s="171"/>
      <c r="CU1179" s="171"/>
      <c r="CV1179" s="171"/>
      <c r="CW1179" s="171"/>
      <c r="CX1179" s="171"/>
      <c r="CY1179" s="171"/>
      <c r="CZ1179" s="171"/>
      <c r="DA1179" s="171"/>
      <c r="DB1179" s="171"/>
      <c r="DC1179" s="171"/>
      <c r="DD1179" s="171"/>
      <c r="DE1179" s="171"/>
      <c r="DF1179" s="171"/>
      <c r="DG1179" s="171"/>
      <c r="DH1179" s="171"/>
      <c r="DI1179" s="171"/>
      <c r="DJ1179" s="171"/>
      <c r="DK1179" s="171"/>
      <c r="DL1179" s="171"/>
      <c r="DM1179" s="171"/>
      <c r="DN1179" s="171"/>
      <c r="DO1179" s="171"/>
      <c r="DP1179" s="171"/>
      <c r="DQ1179" s="171"/>
      <c r="DR1179" s="171"/>
      <c r="DS1179" s="171"/>
      <c r="DT1179" s="171"/>
      <c r="DU1179" s="171"/>
      <c r="DV1179" s="171"/>
      <c r="DW1179" s="171"/>
      <c r="DX1179" s="171"/>
      <c r="DY1179" s="171"/>
      <c r="DZ1179" s="171"/>
      <c r="EA1179" s="171"/>
      <c r="EB1179" s="171"/>
      <c r="EC1179" s="171"/>
      <c r="ED1179" s="171"/>
      <c r="EE1179" s="171"/>
      <c r="EF1179" s="171"/>
      <c r="EG1179" s="171"/>
      <c r="EH1179" s="171"/>
      <c r="EI1179" s="171"/>
      <c r="EJ1179" s="171"/>
      <c r="EK1179" s="171"/>
      <c r="EL1179" s="171"/>
      <c r="EM1179" s="171"/>
      <c r="EN1179" s="171"/>
    </row>
    <row r="1180" spans="43:144" ht="15" x14ac:dyDescent="0.25">
      <c r="AQ1180" s="171"/>
      <c r="AR1180"/>
      <c r="AS1180"/>
      <c r="AT1180"/>
      <c r="AU1180"/>
      <c r="AV1180"/>
      <c r="AW1180"/>
      <c r="AX1180"/>
      <c r="AY1180"/>
      <c r="AZ1180"/>
      <c r="BA1180"/>
      <c r="BB1180"/>
      <c r="BC1180"/>
      <c r="BD1180"/>
      <c r="BE1180" s="171"/>
      <c r="BF1180" s="171"/>
      <c r="BG1180" s="171"/>
      <c r="BH1180" s="171"/>
      <c r="BI1180" s="171"/>
      <c r="BJ1180" s="171"/>
      <c r="BK1180" s="171"/>
      <c r="BL1180" s="171"/>
      <c r="BM1180" s="171"/>
      <c r="BN1180" s="171"/>
      <c r="BO1180" s="171"/>
      <c r="BP1180" s="171"/>
      <c r="BQ1180" s="171"/>
      <c r="BR1180" s="171"/>
      <c r="BS1180" s="171"/>
      <c r="BT1180" s="171"/>
      <c r="BU1180" s="171"/>
      <c r="BV1180" s="171"/>
      <c r="BW1180" s="171"/>
      <c r="BX1180" s="171"/>
      <c r="BY1180" s="171"/>
      <c r="BZ1180" s="171"/>
      <c r="CA1180" s="171"/>
      <c r="CB1180" s="171"/>
      <c r="CC1180" s="171"/>
      <c r="CD1180" s="171"/>
      <c r="CE1180" s="171"/>
      <c r="CF1180" s="171"/>
      <c r="CG1180" s="171"/>
      <c r="CH1180" s="171"/>
      <c r="CI1180" s="171"/>
      <c r="CJ1180" s="171"/>
      <c r="CK1180" s="171"/>
      <c r="CL1180" s="171"/>
      <c r="CM1180" s="171"/>
      <c r="CN1180" s="171"/>
      <c r="CO1180" s="171"/>
      <c r="CP1180" s="171"/>
      <c r="CQ1180" s="171"/>
      <c r="CR1180" s="171"/>
      <c r="CS1180" s="171"/>
      <c r="CT1180" s="171"/>
      <c r="CU1180" s="171"/>
      <c r="CV1180" s="171"/>
      <c r="CW1180" s="171"/>
      <c r="CX1180" s="171"/>
      <c r="CY1180" s="171"/>
      <c r="CZ1180" s="171"/>
      <c r="DA1180" s="171"/>
      <c r="DB1180" s="171"/>
      <c r="DC1180" s="171"/>
      <c r="DD1180" s="171"/>
      <c r="DE1180" s="171"/>
      <c r="DF1180" s="171"/>
      <c r="DG1180" s="171"/>
      <c r="DH1180" s="171"/>
      <c r="DI1180" s="171"/>
      <c r="DJ1180" s="171"/>
      <c r="DK1180" s="171"/>
      <c r="DL1180" s="171"/>
      <c r="DM1180" s="171"/>
      <c r="DN1180" s="171"/>
      <c r="DO1180" s="171"/>
      <c r="DP1180" s="171"/>
      <c r="DQ1180" s="171"/>
      <c r="DR1180" s="171"/>
      <c r="DS1180" s="171"/>
      <c r="DT1180" s="171"/>
      <c r="DU1180" s="171"/>
      <c r="DV1180" s="171"/>
      <c r="DW1180" s="171"/>
      <c r="DX1180" s="171"/>
      <c r="DY1180" s="171"/>
      <c r="DZ1180" s="171"/>
      <c r="EA1180" s="171"/>
      <c r="EB1180" s="171"/>
      <c r="EC1180" s="171"/>
      <c r="ED1180" s="171"/>
      <c r="EE1180" s="171"/>
      <c r="EF1180" s="171"/>
      <c r="EG1180" s="171"/>
      <c r="EH1180" s="171"/>
      <c r="EI1180" s="171"/>
      <c r="EJ1180" s="171"/>
      <c r="EK1180" s="171"/>
      <c r="EL1180" s="171"/>
      <c r="EM1180" s="171"/>
      <c r="EN1180" s="171"/>
    </row>
    <row r="1181" spans="43:144" ht="15" x14ac:dyDescent="0.25">
      <c r="AQ1181" s="171"/>
      <c r="AR1181"/>
      <c r="AS1181"/>
      <c r="AT1181"/>
      <c r="AU1181"/>
      <c r="AV1181"/>
      <c r="AW1181"/>
      <c r="AX1181"/>
      <c r="AY1181"/>
      <c r="AZ1181"/>
      <c r="BA1181"/>
      <c r="BB1181"/>
      <c r="BC1181"/>
      <c r="BD1181"/>
      <c r="BE1181" s="171"/>
      <c r="BF1181" s="171"/>
      <c r="BG1181" s="171"/>
      <c r="BH1181" s="171"/>
      <c r="BI1181" s="171"/>
      <c r="BJ1181" s="171"/>
      <c r="BK1181" s="171"/>
      <c r="BL1181" s="171"/>
      <c r="BM1181" s="171"/>
      <c r="BN1181" s="171"/>
      <c r="BO1181" s="171"/>
      <c r="BP1181" s="171"/>
      <c r="BQ1181" s="171"/>
      <c r="BR1181" s="171"/>
      <c r="BS1181" s="171"/>
      <c r="BT1181" s="171"/>
      <c r="BU1181" s="171"/>
      <c r="BV1181" s="171"/>
      <c r="BW1181" s="171"/>
      <c r="BX1181" s="171"/>
      <c r="BY1181" s="171"/>
      <c r="BZ1181" s="171"/>
      <c r="CA1181" s="171"/>
      <c r="CB1181" s="171"/>
      <c r="CC1181" s="171"/>
      <c r="CD1181" s="171"/>
      <c r="CE1181" s="171"/>
      <c r="CF1181" s="171"/>
      <c r="CG1181" s="171"/>
      <c r="CH1181" s="171"/>
      <c r="CI1181" s="171"/>
      <c r="CJ1181" s="171"/>
      <c r="CK1181" s="171"/>
      <c r="CL1181" s="171"/>
      <c r="CM1181" s="171"/>
      <c r="CN1181" s="171"/>
      <c r="CO1181" s="171"/>
      <c r="CP1181" s="171"/>
      <c r="CQ1181" s="171"/>
      <c r="CR1181" s="171"/>
      <c r="CS1181" s="171"/>
      <c r="CT1181" s="171"/>
      <c r="CU1181" s="171"/>
      <c r="CV1181" s="171"/>
      <c r="CW1181" s="171"/>
      <c r="CX1181" s="171"/>
      <c r="CY1181" s="171"/>
      <c r="CZ1181" s="171"/>
      <c r="DA1181" s="171"/>
      <c r="DB1181" s="171"/>
      <c r="DC1181" s="171"/>
      <c r="DD1181" s="171"/>
      <c r="DE1181" s="171"/>
      <c r="DF1181" s="171"/>
      <c r="DG1181" s="171"/>
      <c r="DH1181" s="171"/>
      <c r="DI1181" s="171"/>
      <c r="DJ1181" s="171"/>
      <c r="DK1181" s="171"/>
      <c r="DL1181" s="171"/>
      <c r="DM1181" s="171"/>
      <c r="DN1181" s="171"/>
      <c r="DO1181" s="171"/>
      <c r="DP1181" s="171"/>
      <c r="DQ1181" s="171"/>
      <c r="DR1181" s="171"/>
      <c r="DS1181" s="171"/>
      <c r="DT1181" s="171"/>
      <c r="DU1181" s="171"/>
      <c r="DV1181" s="171"/>
      <c r="DW1181" s="171"/>
      <c r="DX1181" s="171"/>
      <c r="DY1181" s="171"/>
      <c r="DZ1181" s="171"/>
      <c r="EA1181" s="171"/>
      <c r="EB1181" s="171"/>
      <c r="EC1181" s="171"/>
      <c r="ED1181" s="171"/>
      <c r="EE1181" s="171"/>
      <c r="EF1181" s="171"/>
      <c r="EG1181" s="171"/>
      <c r="EH1181" s="171"/>
      <c r="EI1181" s="171"/>
      <c r="EJ1181" s="171"/>
      <c r="EK1181" s="171"/>
      <c r="EL1181" s="171"/>
      <c r="EM1181" s="171"/>
      <c r="EN1181" s="171"/>
    </row>
    <row r="1182" spans="43:144" ht="15" x14ac:dyDescent="0.25">
      <c r="AQ1182" s="171"/>
      <c r="AR1182"/>
      <c r="AS1182"/>
      <c r="AT1182"/>
      <c r="AU1182"/>
      <c r="AV1182"/>
      <c r="AW1182"/>
      <c r="AX1182"/>
      <c r="AY1182"/>
      <c r="AZ1182"/>
      <c r="BA1182"/>
      <c r="BB1182"/>
      <c r="BC1182"/>
      <c r="BD1182"/>
      <c r="BE1182" s="171"/>
      <c r="BF1182" s="171"/>
      <c r="BG1182" s="171"/>
      <c r="BH1182" s="171"/>
      <c r="BI1182" s="171"/>
      <c r="BJ1182" s="171"/>
      <c r="BK1182" s="171"/>
      <c r="BL1182" s="171"/>
      <c r="BM1182" s="171"/>
      <c r="BN1182" s="171"/>
      <c r="BO1182" s="171"/>
      <c r="BP1182" s="171"/>
      <c r="BQ1182" s="171"/>
      <c r="BR1182" s="171"/>
      <c r="BS1182" s="171"/>
      <c r="BT1182" s="171"/>
      <c r="BU1182" s="171"/>
      <c r="BV1182" s="171"/>
      <c r="BW1182" s="171"/>
      <c r="BX1182" s="171"/>
      <c r="BY1182" s="171"/>
      <c r="BZ1182" s="171"/>
      <c r="CA1182" s="171"/>
      <c r="CB1182" s="171"/>
      <c r="CC1182" s="171"/>
      <c r="CD1182" s="171"/>
      <c r="CE1182" s="171"/>
      <c r="CF1182" s="171"/>
      <c r="CG1182" s="171"/>
      <c r="CH1182" s="171"/>
      <c r="CI1182" s="171"/>
      <c r="CJ1182" s="171"/>
      <c r="CK1182" s="171"/>
      <c r="CL1182" s="171"/>
      <c r="CM1182" s="171"/>
      <c r="CN1182" s="171"/>
      <c r="CO1182" s="171"/>
      <c r="CP1182" s="171"/>
      <c r="CQ1182" s="171"/>
      <c r="CR1182" s="171"/>
      <c r="CS1182" s="171"/>
      <c r="CT1182" s="171"/>
      <c r="CU1182" s="171"/>
      <c r="CV1182" s="171"/>
      <c r="CW1182" s="171"/>
      <c r="CX1182" s="171"/>
      <c r="CY1182" s="171"/>
      <c r="CZ1182" s="171"/>
      <c r="DA1182" s="171"/>
      <c r="DB1182" s="171"/>
      <c r="DC1182" s="171"/>
      <c r="DD1182" s="171"/>
      <c r="DE1182" s="171"/>
      <c r="DF1182" s="171"/>
      <c r="DG1182" s="171"/>
      <c r="DH1182" s="171"/>
      <c r="DI1182" s="171"/>
      <c r="DJ1182" s="171"/>
      <c r="DK1182" s="171"/>
      <c r="DL1182" s="171"/>
      <c r="DM1182" s="171"/>
      <c r="DN1182" s="171"/>
      <c r="DO1182" s="171"/>
      <c r="DP1182" s="171"/>
      <c r="DQ1182" s="171"/>
      <c r="DR1182" s="171"/>
      <c r="DS1182" s="171"/>
      <c r="DT1182" s="171"/>
      <c r="DU1182" s="171"/>
      <c r="DV1182" s="171"/>
      <c r="DW1182" s="171"/>
      <c r="DX1182" s="171"/>
      <c r="DY1182" s="171"/>
      <c r="DZ1182" s="171"/>
      <c r="EA1182" s="171"/>
      <c r="EB1182" s="171"/>
      <c r="EC1182" s="171"/>
      <c r="ED1182" s="171"/>
      <c r="EE1182" s="171"/>
      <c r="EF1182" s="171"/>
      <c r="EG1182" s="171"/>
      <c r="EH1182" s="171"/>
      <c r="EI1182" s="171"/>
      <c r="EJ1182" s="171"/>
      <c r="EK1182" s="171"/>
      <c r="EL1182" s="171"/>
      <c r="EM1182" s="171"/>
      <c r="EN1182" s="171"/>
    </row>
    <row r="1183" spans="43:144" ht="15" x14ac:dyDescent="0.25">
      <c r="AQ1183" s="171"/>
      <c r="AR1183"/>
      <c r="AS1183"/>
      <c r="AT1183"/>
      <c r="AU1183"/>
      <c r="AV1183"/>
      <c r="AW1183"/>
      <c r="AX1183"/>
      <c r="AY1183"/>
      <c r="AZ1183"/>
      <c r="BA1183"/>
      <c r="BB1183"/>
      <c r="BC1183"/>
      <c r="BD1183"/>
      <c r="BE1183" s="171"/>
      <c r="BF1183" s="171"/>
      <c r="BG1183" s="171"/>
      <c r="BH1183" s="171"/>
      <c r="BI1183" s="171"/>
      <c r="BJ1183" s="171"/>
      <c r="BK1183" s="171"/>
      <c r="BL1183" s="171"/>
      <c r="BM1183" s="171"/>
      <c r="BN1183" s="171"/>
      <c r="BO1183" s="171"/>
      <c r="BP1183" s="171"/>
      <c r="BQ1183" s="171"/>
      <c r="BR1183" s="171"/>
      <c r="BS1183" s="171"/>
      <c r="BT1183" s="171"/>
      <c r="BU1183" s="171"/>
      <c r="BV1183" s="171"/>
      <c r="BW1183" s="171"/>
      <c r="BX1183" s="171"/>
      <c r="BY1183" s="171"/>
      <c r="BZ1183" s="171"/>
      <c r="CA1183" s="171"/>
      <c r="CB1183" s="171"/>
      <c r="CC1183" s="171"/>
      <c r="CD1183" s="171"/>
      <c r="CE1183" s="171"/>
      <c r="CF1183" s="171"/>
      <c r="CG1183" s="171"/>
      <c r="CH1183" s="171"/>
      <c r="CI1183" s="171"/>
      <c r="CJ1183" s="171"/>
      <c r="CK1183" s="171"/>
      <c r="CL1183" s="171"/>
      <c r="CM1183" s="171"/>
      <c r="CN1183" s="171"/>
      <c r="CO1183" s="171"/>
      <c r="CP1183" s="171"/>
      <c r="CQ1183" s="171"/>
      <c r="CR1183" s="171"/>
      <c r="CS1183" s="171"/>
      <c r="CT1183" s="171"/>
      <c r="CU1183" s="171"/>
      <c r="CV1183" s="171"/>
      <c r="CW1183" s="171"/>
      <c r="CX1183" s="171"/>
      <c r="CY1183" s="171"/>
      <c r="CZ1183" s="171"/>
      <c r="DA1183" s="171"/>
      <c r="DB1183" s="171"/>
      <c r="DC1183" s="171"/>
      <c r="DD1183" s="171"/>
      <c r="DE1183" s="171"/>
      <c r="DF1183" s="171"/>
      <c r="DG1183" s="171"/>
      <c r="DH1183" s="171"/>
      <c r="DI1183" s="171"/>
      <c r="DJ1183" s="171"/>
      <c r="DK1183" s="171"/>
      <c r="DL1183" s="171"/>
      <c r="DM1183" s="171"/>
      <c r="DN1183" s="171"/>
      <c r="DO1183" s="171"/>
      <c r="DP1183" s="171"/>
      <c r="DQ1183" s="171"/>
      <c r="DR1183" s="171"/>
      <c r="DS1183" s="171"/>
      <c r="DT1183" s="171"/>
      <c r="DU1183" s="171"/>
      <c r="DV1183" s="171"/>
      <c r="DW1183" s="171"/>
      <c r="DX1183" s="171"/>
      <c r="DY1183" s="171"/>
      <c r="DZ1183" s="171"/>
      <c r="EA1183" s="171"/>
      <c r="EB1183" s="171"/>
      <c r="EC1183" s="171"/>
      <c r="ED1183" s="171"/>
      <c r="EE1183" s="171"/>
      <c r="EF1183" s="171"/>
      <c r="EG1183" s="171"/>
      <c r="EH1183" s="171"/>
      <c r="EI1183" s="171"/>
      <c r="EJ1183" s="171"/>
      <c r="EK1183" s="171"/>
      <c r="EL1183" s="171"/>
      <c r="EM1183" s="171"/>
      <c r="EN1183" s="171"/>
    </row>
    <row r="1184" spans="43:144" ht="15" x14ac:dyDescent="0.25">
      <c r="AQ1184" s="171"/>
      <c r="AR1184"/>
      <c r="AS1184"/>
      <c r="AT1184"/>
      <c r="AU1184"/>
      <c r="AV1184"/>
      <c r="AW1184"/>
      <c r="AX1184"/>
      <c r="AY1184"/>
      <c r="AZ1184"/>
      <c r="BA1184"/>
      <c r="BB1184"/>
      <c r="BC1184"/>
      <c r="BD1184"/>
      <c r="BE1184" s="171"/>
      <c r="BF1184" s="171"/>
      <c r="BG1184" s="171"/>
      <c r="BH1184" s="171"/>
      <c r="BI1184" s="171"/>
      <c r="BJ1184" s="171"/>
      <c r="BK1184" s="171"/>
      <c r="BL1184" s="171"/>
      <c r="BM1184" s="171"/>
      <c r="BN1184" s="171"/>
      <c r="BO1184" s="171"/>
      <c r="BP1184" s="171"/>
      <c r="BQ1184" s="171"/>
      <c r="BR1184" s="171"/>
      <c r="BS1184" s="171"/>
      <c r="BT1184" s="171"/>
      <c r="BU1184" s="171"/>
      <c r="BV1184" s="171"/>
      <c r="BW1184" s="171"/>
      <c r="BX1184" s="171"/>
      <c r="BY1184" s="171"/>
      <c r="BZ1184" s="171"/>
      <c r="CA1184" s="171"/>
      <c r="CB1184" s="171"/>
      <c r="CC1184" s="171"/>
      <c r="CD1184" s="171"/>
      <c r="CE1184" s="171"/>
      <c r="CF1184" s="171"/>
      <c r="CG1184" s="171"/>
      <c r="CH1184" s="171"/>
      <c r="CI1184" s="171"/>
      <c r="CJ1184" s="171"/>
      <c r="CK1184" s="171"/>
      <c r="CL1184" s="171"/>
      <c r="CM1184" s="171"/>
      <c r="CN1184" s="171"/>
      <c r="CO1184" s="171"/>
      <c r="CP1184" s="171"/>
      <c r="CQ1184" s="171"/>
      <c r="CR1184" s="171"/>
      <c r="CS1184" s="171"/>
      <c r="CT1184" s="171"/>
      <c r="CU1184" s="171"/>
      <c r="CV1184" s="171"/>
      <c r="CW1184" s="171"/>
      <c r="CX1184" s="171"/>
      <c r="CY1184" s="171"/>
      <c r="CZ1184" s="171"/>
      <c r="DA1184" s="171"/>
      <c r="DB1184" s="171"/>
      <c r="DC1184" s="171"/>
      <c r="DD1184" s="171"/>
      <c r="DE1184" s="171"/>
      <c r="DF1184" s="171"/>
      <c r="DG1184" s="171"/>
      <c r="DH1184" s="171"/>
      <c r="DI1184" s="171"/>
      <c r="DJ1184" s="171"/>
      <c r="DK1184" s="171"/>
      <c r="DL1184" s="171"/>
      <c r="DM1184" s="171"/>
      <c r="DN1184" s="171"/>
      <c r="DO1184" s="171"/>
      <c r="DP1184" s="171"/>
      <c r="DQ1184" s="171"/>
      <c r="DR1184" s="171"/>
      <c r="DS1184" s="171"/>
      <c r="DT1184" s="171"/>
      <c r="DU1184" s="171"/>
      <c r="DV1184" s="171"/>
      <c r="DW1184" s="171"/>
      <c r="DX1184" s="171"/>
      <c r="DY1184" s="171"/>
      <c r="DZ1184" s="171"/>
      <c r="EA1184" s="171"/>
      <c r="EB1184" s="171"/>
      <c r="EC1184" s="171"/>
      <c r="ED1184" s="171"/>
      <c r="EE1184" s="171"/>
      <c r="EF1184" s="171"/>
      <c r="EG1184" s="171"/>
      <c r="EH1184" s="171"/>
      <c r="EI1184" s="171"/>
      <c r="EJ1184" s="171"/>
      <c r="EK1184" s="171"/>
      <c r="EL1184" s="171"/>
      <c r="EM1184" s="171"/>
      <c r="EN1184" s="171"/>
    </row>
    <row r="1185" spans="43:144" ht="15" x14ac:dyDescent="0.25">
      <c r="AQ1185" s="171"/>
      <c r="AR1185"/>
      <c r="AS1185"/>
      <c r="AT1185"/>
      <c r="AU1185"/>
      <c r="AV1185"/>
      <c r="AW1185"/>
      <c r="AX1185"/>
      <c r="AY1185"/>
      <c r="AZ1185"/>
      <c r="BA1185"/>
      <c r="BB1185"/>
      <c r="BC1185"/>
      <c r="BD1185"/>
      <c r="BE1185" s="171"/>
      <c r="BF1185" s="171"/>
      <c r="BG1185" s="171"/>
      <c r="BH1185" s="171"/>
      <c r="BI1185" s="171"/>
      <c r="BJ1185" s="171"/>
      <c r="BK1185" s="171"/>
      <c r="BL1185" s="171"/>
      <c r="BM1185" s="171"/>
      <c r="BN1185" s="171"/>
      <c r="BO1185" s="171"/>
      <c r="BP1185" s="171"/>
      <c r="BQ1185" s="171"/>
      <c r="BR1185" s="171"/>
      <c r="BS1185" s="171"/>
      <c r="BT1185" s="171"/>
      <c r="BU1185" s="171"/>
      <c r="BV1185" s="171"/>
      <c r="BW1185" s="171"/>
      <c r="BX1185" s="171"/>
      <c r="BY1185" s="171"/>
      <c r="BZ1185" s="171"/>
      <c r="CA1185" s="171"/>
      <c r="CB1185" s="171"/>
      <c r="CC1185" s="171"/>
      <c r="CD1185" s="171"/>
      <c r="CE1185" s="171"/>
      <c r="CF1185" s="171"/>
      <c r="CG1185" s="171"/>
      <c r="CH1185" s="171"/>
      <c r="CI1185" s="171"/>
      <c r="CJ1185" s="171"/>
      <c r="CK1185" s="171"/>
      <c r="CL1185" s="171"/>
      <c r="CM1185" s="171"/>
      <c r="CN1185" s="171"/>
      <c r="CO1185" s="171"/>
      <c r="CP1185" s="171"/>
      <c r="CQ1185" s="171"/>
      <c r="CR1185" s="171"/>
      <c r="CS1185" s="171"/>
      <c r="CT1185" s="171"/>
      <c r="CU1185" s="171"/>
      <c r="CV1185" s="171"/>
      <c r="CW1185" s="171"/>
      <c r="CX1185" s="171"/>
      <c r="CY1185" s="171"/>
      <c r="CZ1185" s="171"/>
      <c r="DA1185" s="171"/>
      <c r="DB1185" s="171"/>
      <c r="DC1185" s="171"/>
      <c r="DD1185" s="171"/>
      <c r="DE1185" s="171"/>
      <c r="DF1185" s="171"/>
      <c r="DG1185" s="171"/>
      <c r="DH1185" s="171"/>
      <c r="DI1185" s="171"/>
      <c r="DJ1185" s="171"/>
      <c r="DK1185" s="171"/>
      <c r="DL1185" s="171"/>
      <c r="DM1185" s="171"/>
      <c r="DN1185" s="171"/>
      <c r="DO1185" s="171"/>
      <c r="DP1185" s="171"/>
      <c r="DQ1185" s="171"/>
      <c r="DR1185" s="171"/>
      <c r="DS1185" s="171"/>
      <c r="DT1185" s="171"/>
      <c r="DU1185" s="171"/>
      <c r="DV1185" s="171"/>
      <c r="DW1185" s="171"/>
      <c r="DX1185" s="171"/>
      <c r="DY1185" s="171"/>
      <c r="DZ1185" s="171"/>
      <c r="EA1185" s="171"/>
      <c r="EB1185" s="171"/>
      <c r="EC1185" s="171"/>
      <c r="ED1185" s="171"/>
      <c r="EE1185" s="171"/>
      <c r="EF1185" s="171"/>
      <c r="EG1185" s="171"/>
      <c r="EH1185" s="171"/>
      <c r="EI1185" s="171"/>
      <c r="EJ1185" s="171"/>
      <c r="EK1185" s="171"/>
      <c r="EL1185" s="171"/>
      <c r="EM1185" s="171"/>
      <c r="EN1185" s="171"/>
    </row>
    <row r="1186" spans="43:144" ht="15" x14ac:dyDescent="0.25">
      <c r="AQ1186" s="171"/>
      <c r="AR1186"/>
      <c r="AS1186"/>
      <c r="AT1186"/>
      <c r="AU1186"/>
      <c r="AV1186"/>
      <c r="AW1186"/>
      <c r="AX1186"/>
      <c r="AY1186"/>
      <c r="AZ1186"/>
      <c r="BA1186"/>
      <c r="BB1186"/>
      <c r="BC1186"/>
      <c r="BD1186"/>
      <c r="BE1186" s="171"/>
      <c r="BF1186" s="171"/>
      <c r="BG1186" s="171"/>
      <c r="BH1186" s="171"/>
      <c r="BI1186" s="171"/>
      <c r="BJ1186" s="171"/>
      <c r="BK1186" s="171"/>
      <c r="BL1186" s="171"/>
      <c r="BM1186" s="171"/>
      <c r="BN1186" s="171"/>
      <c r="BO1186" s="171"/>
      <c r="BP1186" s="171"/>
      <c r="BQ1186" s="171"/>
      <c r="BR1186" s="171"/>
      <c r="BS1186" s="171"/>
      <c r="BT1186" s="171"/>
      <c r="BU1186" s="171"/>
      <c r="BV1186" s="171"/>
      <c r="BW1186" s="171"/>
      <c r="BX1186" s="171"/>
      <c r="BY1186" s="171"/>
      <c r="BZ1186" s="171"/>
      <c r="CA1186" s="171"/>
      <c r="CB1186" s="171"/>
      <c r="CC1186" s="171"/>
      <c r="CD1186" s="171"/>
      <c r="CE1186" s="171"/>
      <c r="CF1186" s="171"/>
      <c r="CG1186" s="171"/>
      <c r="CH1186" s="171"/>
      <c r="CI1186" s="171"/>
      <c r="CJ1186" s="171"/>
      <c r="CK1186" s="171"/>
      <c r="CL1186" s="171"/>
      <c r="CM1186" s="171"/>
      <c r="CN1186" s="171"/>
      <c r="CO1186" s="171"/>
      <c r="CP1186" s="171"/>
      <c r="CQ1186" s="171"/>
      <c r="CR1186" s="171"/>
      <c r="CS1186" s="171"/>
      <c r="CT1186" s="171"/>
      <c r="CU1186" s="171"/>
      <c r="CV1186" s="171"/>
      <c r="CW1186" s="171"/>
      <c r="CX1186" s="171"/>
      <c r="CY1186" s="171"/>
      <c r="CZ1186" s="171"/>
      <c r="DA1186" s="171"/>
      <c r="DB1186" s="171"/>
      <c r="DC1186" s="171"/>
      <c r="DD1186" s="171"/>
      <c r="DE1186" s="171"/>
      <c r="DF1186" s="171"/>
      <c r="DG1186" s="171"/>
      <c r="DH1186" s="171"/>
      <c r="DI1186" s="171"/>
      <c r="DJ1186" s="171"/>
      <c r="DK1186" s="171"/>
      <c r="DL1186" s="171"/>
      <c r="DM1186" s="171"/>
      <c r="DN1186" s="171"/>
      <c r="DO1186" s="171"/>
      <c r="DP1186" s="171"/>
      <c r="DQ1186" s="171"/>
      <c r="DR1186" s="171"/>
      <c r="DS1186" s="171"/>
      <c r="DT1186" s="171"/>
      <c r="DU1186" s="171"/>
      <c r="DV1186" s="171"/>
      <c r="DW1186" s="171"/>
      <c r="DX1186" s="171"/>
      <c r="DY1186" s="171"/>
      <c r="DZ1186" s="171"/>
      <c r="EA1186" s="171"/>
      <c r="EB1186" s="171"/>
      <c r="EC1186" s="171"/>
      <c r="ED1186" s="171"/>
      <c r="EE1186" s="171"/>
      <c r="EF1186" s="171"/>
      <c r="EG1186" s="171"/>
      <c r="EH1186" s="171"/>
      <c r="EI1186" s="171"/>
      <c r="EJ1186" s="171"/>
      <c r="EK1186" s="171"/>
      <c r="EL1186" s="171"/>
      <c r="EM1186" s="171"/>
      <c r="EN1186" s="171"/>
    </row>
    <row r="1187" spans="43:144" ht="15" x14ac:dyDescent="0.25">
      <c r="AQ1187" s="171"/>
      <c r="AR1187"/>
      <c r="AS1187"/>
      <c r="AT1187"/>
      <c r="AU1187"/>
      <c r="AV1187"/>
      <c r="AW1187"/>
      <c r="AX1187"/>
      <c r="AY1187"/>
      <c r="AZ1187"/>
      <c r="BA1187"/>
      <c r="BB1187"/>
      <c r="BC1187"/>
      <c r="BD1187"/>
      <c r="BE1187" s="171"/>
      <c r="BF1187" s="171"/>
      <c r="BG1187" s="171"/>
      <c r="BH1187" s="171"/>
      <c r="BI1187" s="171"/>
      <c r="BJ1187" s="171"/>
      <c r="BK1187" s="171"/>
      <c r="BL1187" s="171"/>
      <c r="BM1187" s="171"/>
      <c r="BN1187" s="171"/>
      <c r="BO1187" s="171"/>
      <c r="BP1187" s="171"/>
      <c r="BQ1187" s="171"/>
      <c r="BR1187" s="171"/>
      <c r="BS1187" s="171"/>
      <c r="BT1187" s="171"/>
      <c r="BU1187" s="171"/>
      <c r="BV1187" s="171"/>
      <c r="BW1187" s="171"/>
      <c r="BX1187" s="171"/>
      <c r="BY1187" s="171"/>
      <c r="BZ1187" s="171"/>
      <c r="CA1187" s="171"/>
      <c r="CB1187" s="171"/>
      <c r="CC1187" s="171"/>
      <c r="CD1187" s="171"/>
      <c r="CE1187" s="171"/>
      <c r="CF1187" s="171"/>
      <c r="CG1187" s="171"/>
      <c r="CH1187" s="171"/>
      <c r="CI1187" s="171"/>
      <c r="CJ1187" s="171"/>
      <c r="CK1187" s="171"/>
      <c r="CL1187" s="171"/>
      <c r="CM1187" s="171"/>
      <c r="CN1187" s="171"/>
      <c r="CO1187" s="171"/>
      <c r="CP1187" s="171"/>
      <c r="CQ1187" s="171"/>
      <c r="CR1187" s="171"/>
      <c r="CS1187" s="171"/>
      <c r="CT1187" s="171"/>
      <c r="CU1187" s="171"/>
      <c r="CV1187" s="171"/>
      <c r="CW1187" s="171"/>
      <c r="CX1187" s="171"/>
      <c r="CY1187" s="171"/>
      <c r="CZ1187" s="171"/>
      <c r="DA1187" s="171"/>
      <c r="DB1187" s="171"/>
      <c r="DC1187" s="171"/>
      <c r="DD1187" s="171"/>
      <c r="DE1187" s="171"/>
      <c r="DF1187" s="171"/>
      <c r="DG1187" s="171"/>
      <c r="DH1187" s="171"/>
      <c r="DI1187" s="171"/>
      <c r="DJ1187" s="171"/>
      <c r="DK1187" s="171"/>
      <c r="DL1187" s="171"/>
      <c r="DM1187" s="171"/>
      <c r="DN1187" s="171"/>
      <c r="DO1187" s="171"/>
      <c r="DP1187" s="171"/>
      <c r="DQ1187" s="171"/>
      <c r="DR1187" s="171"/>
      <c r="DS1187" s="171"/>
      <c r="DT1187" s="171"/>
      <c r="DU1187" s="171"/>
      <c r="DV1187" s="171"/>
      <c r="DW1187" s="171"/>
      <c r="DX1187" s="171"/>
      <c r="DY1187" s="171"/>
      <c r="DZ1187" s="171"/>
      <c r="EA1187" s="171"/>
      <c r="EB1187" s="171"/>
      <c r="EC1187" s="171"/>
      <c r="ED1187" s="171"/>
      <c r="EE1187" s="171"/>
      <c r="EF1187" s="171"/>
      <c r="EG1187" s="171"/>
      <c r="EH1187" s="171"/>
      <c r="EI1187" s="171"/>
      <c r="EJ1187" s="171"/>
      <c r="EK1187" s="171"/>
      <c r="EL1187" s="171"/>
      <c r="EM1187" s="171"/>
      <c r="EN1187" s="171"/>
    </row>
    <row r="1188" spans="43:144" ht="15" x14ac:dyDescent="0.25">
      <c r="AQ1188" s="171"/>
      <c r="AR1188"/>
      <c r="AS1188"/>
      <c r="AT1188"/>
      <c r="AU1188"/>
      <c r="AV1188"/>
      <c r="AW1188"/>
      <c r="AX1188"/>
      <c r="AY1188"/>
      <c r="AZ1188"/>
      <c r="BA1188"/>
      <c r="BB1188"/>
      <c r="BC1188"/>
      <c r="BD1188"/>
      <c r="BE1188" s="171"/>
      <c r="BF1188" s="171"/>
      <c r="BG1188" s="171"/>
      <c r="BH1188" s="171"/>
      <c r="BI1188" s="171"/>
      <c r="BJ1188" s="171"/>
      <c r="BK1188" s="171"/>
      <c r="BL1188" s="171"/>
      <c r="BM1188" s="171"/>
      <c r="BN1188" s="171"/>
      <c r="BO1188" s="171"/>
      <c r="BP1188" s="171"/>
      <c r="BQ1188" s="171"/>
      <c r="BR1188" s="171"/>
      <c r="BS1188" s="171"/>
      <c r="BT1188" s="171"/>
      <c r="BU1188" s="171"/>
      <c r="BV1188" s="171"/>
      <c r="BW1188" s="171"/>
      <c r="BX1188" s="171"/>
      <c r="BY1188" s="171"/>
      <c r="BZ1188" s="171"/>
      <c r="CA1188" s="171"/>
      <c r="CB1188" s="171"/>
      <c r="CC1188" s="171"/>
      <c r="CD1188" s="171"/>
      <c r="CE1188" s="171"/>
      <c r="CF1188" s="171"/>
      <c r="CG1188" s="171"/>
      <c r="CH1188" s="171"/>
      <c r="CI1188" s="171"/>
      <c r="CJ1188" s="171"/>
      <c r="CK1188" s="171"/>
      <c r="CL1188" s="171"/>
      <c r="CM1188" s="171"/>
      <c r="CN1188" s="171"/>
      <c r="CO1188" s="171"/>
      <c r="CP1188" s="171"/>
      <c r="CQ1188" s="171"/>
      <c r="CR1188" s="171"/>
      <c r="CS1188" s="171"/>
      <c r="CT1188" s="171"/>
      <c r="CU1188" s="171"/>
      <c r="CV1188" s="171"/>
      <c r="CW1188" s="171"/>
      <c r="CX1188" s="171"/>
      <c r="CY1188" s="171"/>
      <c r="CZ1188" s="171"/>
      <c r="DA1188" s="171"/>
      <c r="DB1188" s="171"/>
      <c r="DC1188" s="171"/>
      <c r="DD1188" s="171"/>
      <c r="DE1188" s="171"/>
      <c r="DF1188" s="171"/>
      <c r="DG1188" s="171"/>
      <c r="DH1188" s="171"/>
      <c r="DI1188" s="171"/>
      <c r="DJ1188" s="171"/>
      <c r="DK1188" s="171"/>
      <c r="DL1188" s="171"/>
      <c r="DM1188" s="171"/>
      <c r="DN1188" s="171"/>
      <c r="DO1188" s="171"/>
      <c r="DP1188" s="171"/>
      <c r="DQ1188" s="171"/>
      <c r="DR1188" s="171"/>
      <c r="DS1188" s="171"/>
      <c r="DT1188" s="171"/>
      <c r="DU1188" s="171"/>
      <c r="DV1188" s="171"/>
      <c r="DW1188" s="171"/>
      <c r="DX1188" s="171"/>
      <c r="DY1188" s="171"/>
      <c r="DZ1188" s="171"/>
      <c r="EA1188" s="171"/>
      <c r="EB1188" s="171"/>
      <c r="EC1188" s="171"/>
      <c r="ED1188" s="171"/>
      <c r="EE1188" s="171"/>
      <c r="EF1188" s="171"/>
      <c r="EG1188" s="171"/>
      <c r="EH1188" s="171"/>
      <c r="EI1188" s="171"/>
      <c r="EJ1188" s="171"/>
      <c r="EK1188" s="171"/>
      <c r="EL1188" s="171"/>
      <c r="EM1188" s="171"/>
      <c r="EN1188" s="171"/>
    </row>
    <row r="1189" spans="43:144" ht="15" x14ac:dyDescent="0.25">
      <c r="AQ1189" s="171"/>
      <c r="AR1189"/>
      <c r="AS1189"/>
      <c r="AT1189"/>
      <c r="AU1189"/>
      <c r="AV1189"/>
      <c r="AW1189"/>
      <c r="AX1189"/>
      <c r="AY1189"/>
      <c r="AZ1189"/>
      <c r="BA1189"/>
      <c r="BB1189"/>
      <c r="BC1189"/>
      <c r="BD1189"/>
      <c r="BE1189" s="171"/>
      <c r="BF1189" s="171"/>
      <c r="BG1189" s="171"/>
      <c r="BH1189" s="171"/>
      <c r="BI1189" s="171"/>
      <c r="BJ1189" s="171"/>
      <c r="BK1189" s="171"/>
      <c r="BL1189" s="171"/>
      <c r="BM1189" s="171"/>
      <c r="BN1189" s="171"/>
      <c r="BO1189" s="171"/>
      <c r="BP1189" s="171"/>
      <c r="BQ1189" s="171"/>
      <c r="BR1189" s="171"/>
      <c r="BS1189" s="171"/>
      <c r="BT1189" s="171"/>
      <c r="BU1189" s="171"/>
      <c r="BV1189" s="171"/>
      <c r="BW1189" s="171"/>
      <c r="BX1189" s="171"/>
      <c r="BY1189" s="171"/>
      <c r="BZ1189" s="171"/>
      <c r="CA1189" s="171"/>
      <c r="CB1189" s="171"/>
      <c r="CC1189" s="171"/>
      <c r="CD1189" s="171"/>
      <c r="CE1189" s="171"/>
      <c r="CF1189" s="171"/>
      <c r="CG1189" s="171"/>
      <c r="CH1189" s="171"/>
      <c r="CI1189" s="171"/>
      <c r="CJ1189" s="171"/>
      <c r="CK1189" s="171"/>
      <c r="CL1189" s="171"/>
      <c r="CM1189" s="171"/>
      <c r="CN1189" s="171"/>
      <c r="CO1189" s="171"/>
      <c r="CP1189" s="171"/>
      <c r="CQ1189" s="171"/>
      <c r="CR1189" s="171"/>
      <c r="CS1189" s="171"/>
      <c r="CT1189" s="171"/>
      <c r="CU1189" s="171"/>
      <c r="CV1189" s="171"/>
      <c r="CW1189" s="171"/>
      <c r="CX1189" s="171"/>
      <c r="CY1189" s="171"/>
      <c r="CZ1189" s="171"/>
      <c r="DA1189" s="171"/>
      <c r="DB1189" s="171"/>
      <c r="DC1189" s="171"/>
      <c r="DD1189" s="171"/>
      <c r="DE1189" s="171"/>
      <c r="DF1189" s="171"/>
      <c r="DG1189" s="171"/>
      <c r="DH1189" s="171"/>
      <c r="DI1189" s="171"/>
      <c r="DJ1189" s="171"/>
      <c r="DK1189" s="171"/>
      <c r="DL1189" s="171"/>
      <c r="DM1189" s="171"/>
      <c r="DN1189" s="171"/>
      <c r="DO1189" s="171"/>
      <c r="DP1189" s="171"/>
      <c r="DQ1189" s="171"/>
      <c r="DR1189" s="171"/>
      <c r="DS1189" s="171"/>
      <c r="DT1189" s="171"/>
      <c r="DU1189" s="171"/>
      <c r="DV1189" s="171"/>
      <c r="DW1189" s="171"/>
      <c r="DX1189" s="171"/>
      <c r="DY1189" s="171"/>
      <c r="DZ1189" s="171"/>
      <c r="EA1189" s="171"/>
      <c r="EB1189" s="171"/>
      <c r="EC1189" s="171"/>
      <c r="ED1189" s="171"/>
      <c r="EE1189" s="171"/>
      <c r="EF1189" s="171"/>
      <c r="EG1189" s="171"/>
      <c r="EH1189" s="171"/>
      <c r="EI1189" s="171"/>
      <c r="EJ1189" s="171"/>
      <c r="EK1189" s="171"/>
      <c r="EL1189" s="171"/>
      <c r="EM1189" s="171"/>
      <c r="EN1189" s="171"/>
    </row>
    <row r="1190" spans="43:144" ht="15" x14ac:dyDescent="0.25">
      <c r="AQ1190" s="171"/>
      <c r="AR1190"/>
      <c r="AS1190"/>
      <c r="AT1190"/>
      <c r="AU1190"/>
      <c r="AV1190"/>
      <c r="AW1190"/>
      <c r="AX1190"/>
      <c r="AY1190"/>
      <c r="AZ1190"/>
      <c r="BA1190"/>
      <c r="BB1190"/>
      <c r="BC1190"/>
      <c r="BD1190"/>
      <c r="BE1190" s="171"/>
      <c r="BF1190" s="171"/>
      <c r="BG1190" s="171"/>
      <c r="BH1190" s="171"/>
      <c r="BI1190" s="171"/>
      <c r="BJ1190" s="171"/>
      <c r="BK1190" s="171"/>
      <c r="BL1190" s="171"/>
      <c r="BM1190" s="171"/>
      <c r="BN1190" s="171"/>
      <c r="BO1190" s="171"/>
      <c r="BP1190" s="171"/>
      <c r="BQ1190" s="171"/>
      <c r="BR1190" s="171"/>
      <c r="BS1190" s="171"/>
      <c r="BT1190" s="171"/>
      <c r="BU1190" s="171"/>
      <c r="BV1190" s="171"/>
      <c r="BW1190" s="171"/>
      <c r="BX1190" s="171"/>
      <c r="BY1190" s="171"/>
      <c r="BZ1190" s="171"/>
      <c r="CA1190" s="171"/>
      <c r="CB1190" s="171"/>
      <c r="CC1190" s="171"/>
      <c r="CD1190" s="171"/>
      <c r="CE1190" s="171"/>
      <c r="CF1190" s="171"/>
      <c r="CG1190" s="171"/>
      <c r="CH1190" s="171"/>
      <c r="CI1190" s="171"/>
      <c r="CJ1190" s="171"/>
      <c r="CK1190" s="171"/>
      <c r="CL1190" s="171"/>
      <c r="CM1190" s="171"/>
      <c r="CN1190" s="171"/>
      <c r="CO1190" s="171"/>
      <c r="CP1190" s="171"/>
      <c r="CQ1190" s="171"/>
      <c r="CR1190" s="171"/>
      <c r="CS1190" s="171"/>
      <c r="CT1190" s="171"/>
      <c r="CU1190" s="171"/>
      <c r="CV1190" s="171"/>
      <c r="CW1190" s="171"/>
      <c r="CX1190" s="171"/>
      <c r="CY1190" s="171"/>
      <c r="CZ1190" s="171"/>
      <c r="DA1190" s="171"/>
      <c r="DB1190" s="171"/>
      <c r="DC1190" s="171"/>
      <c r="DD1190" s="171"/>
      <c r="DE1190" s="171"/>
      <c r="DF1190" s="171"/>
      <c r="DG1190" s="171"/>
      <c r="DH1190" s="171"/>
      <c r="DI1190" s="171"/>
      <c r="DJ1190" s="171"/>
      <c r="DK1190" s="171"/>
      <c r="DL1190" s="171"/>
      <c r="DM1190" s="171"/>
      <c r="DN1190" s="171"/>
      <c r="DO1190" s="171"/>
      <c r="DP1190" s="171"/>
      <c r="DQ1190" s="171"/>
      <c r="DR1190" s="171"/>
      <c r="DS1190" s="171"/>
      <c r="DT1190" s="171"/>
      <c r="DU1190" s="171"/>
      <c r="DV1190" s="171"/>
      <c r="DW1190" s="171"/>
      <c r="DX1190" s="171"/>
      <c r="DY1190" s="171"/>
      <c r="DZ1190" s="171"/>
      <c r="EA1190" s="171"/>
      <c r="EB1190" s="171"/>
      <c r="EC1190" s="171"/>
      <c r="ED1190" s="171"/>
      <c r="EE1190" s="171"/>
      <c r="EF1190" s="171"/>
      <c r="EG1190" s="171"/>
      <c r="EH1190" s="171"/>
      <c r="EI1190" s="171"/>
      <c r="EJ1190" s="171"/>
      <c r="EK1190" s="171"/>
      <c r="EL1190" s="171"/>
      <c r="EM1190" s="171"/>
      <c r="EN1190" s="171"/>
    </row>
    <row r="1191" spans="43:144" ht="15" x14ac:dyDescent="0.25">
      <c r="AQ1191" s="171"/>
      <c r="AR1191"/>
      <c r="AS1191"/>
      <c r="AT1191"/>
      <c r="AU1191"/>
      <c r="AV1191"/>
      <c r="AW1191"/>
      <c r="AX1191"/>
      <c r="AY1191"/>
      <c r="AZ1191"/>
      <c r="BA1191"/>
      <c r="BB1191"/>
      <c r="BC1191"/>
      <c r="BD1191"/>
      <c r="BE1191" s="171"/>
      <c r="BF1191" s="171"/>
      <c r="BG1191" s="171"/>
      <c r="BH1191" s="171"/>
      <c r="BI1191" s="171"/>
      <c r="BJ1191" s="171"/>
      <c r="BK1191" s="171"/>
      <c r="BL1191" s="171"/>
      <c r="BM1191" s="171"/>
      <c r="BN1191" s="171"/>
      <c r="BO1191" s="171"/>
      <c r="BP1191" s="171"/>
      <c r="BQ1191" s="171"/>
      <c r="BR1191" s="171"/>
      <c r="BS1191" s="171"/>
      <c r="BT1191" s="171"/>
      <c r="BU1191" s="171"/>
      <c r="BV1191" s="171"/>
      <c r="BW1191" s="171"/>
      <c r="BX1191" s="171"/>
      <c r="BY1191" s="171"/>
      <c r="BZ1191" s="171"/>
      <c r="CA1191" s="171"/>
      <c r="CB1191" s="171"/>
      <c r="CC1191" s="171"/>
      <c r="CD1191" s="171"/>
      <c r="CE1191" s="171"/>
      <c r="CF1191" s="171"/>
      <c r="CG1191" s="171"/>
      <c r="CH1191" s="171"/>
      <c r="CI1191" s="171"/>
      <c r="CJ1191" s="171"/>
      <c r="CK1191" s="171"/>
      <c r="CL1191" s="171"/>
      <c r="CM1191" s="171"/>
      <c r="CN1191" s="171"/>
      <c r="CO1191" s="171"/>
      <c r="CP1191" s="171"/>
      <c r="CQ1191" s="171"/>
      <c r="CR1191" s="171"/>
      <c r="CS1191" s="171"/>
      <c r="CT1191" s="171"/>
      <c r="CU1191" s="171"/>
      <c r="CV1191" s="171"/>
      <c r="CW1191" s="171"/>
      <c r="CX1191" s="171"/>
      <c r="CY1191" s="171"/>
      <c r="CZ1191" s="171"/>
      <c r="DA1191" s="171"/>
      <c r="DB1191" s="171"/>
      <c r="DC1191" s="171"/>
      <c r="DD1191" s="171"/>
      <c r="DE1191" s="171"/>
      <c r="DF1191" s="171"/>
      <c r="DG1191" s="171"/>
      <c r="DH1191" s="171"/>
      <c r="DI1191" s="171"/>
      <c r="DJ1191" s="171"/>
      <c r="DK1191" s="171"/>
      <c r="DL1191" s="171"/>
      <c r="DM1191" s="171"/>
      <c r="DN1191" s="171"/>
      <c r="DO1191" s="171"/>
      <c r="DP1191" s="171"/>
      <c r="DQ1191" s="171"/>
      <c r="DR1191" s="171"/>
      <c r="DS1191" s="171"/>
      <c r="DT1191" s="171"/>
      <c r="DU1191" s="171"/>
      <c r="DV1191" s="171"/>
      <c r="DW1191" s="171"/>
      <c r="DX1191" s="171"/>
      <c r="DY1191" s="171"/>
      <c r="DZ1191" s="171"/>
      <c r="EA1191" s="171"/>
      <c r="EB1191" s="171"/>
      <c r="EC1191" s="171"/>
      <c r="ED1191" s="171"/>
      <c r="EE1191" s="171"/>
      <c r="EF1191" s="171"/>
      <c r="EG1191" s="171"/>
      <c r="EH1191" s="171"/>
      <c r="EI1191" s="171"/>
      <c r="EJ1191" s="171"/>
      <c r="EK1191" s="171"/>
      <c r="EL1191" s="171"/>
      <c r="EM1191" s="171"/>
      <c r="EN1191" s="171"/>
    </row>
    <row r="1192" spans="43:144" ht="15" x14ac:dyDescent="0.25">
      <c r="AQ1192" s="171"/>
      <c r="AR1192"/>
      <c r="AS1192"/>
      <c r="AT1192"/>
      <c r="AU1192"/>
      <c r="AV1192"/>
      <c r="AW1192"/>
      <c r="AX1192"/>
      <c r="AY1192"/>
      <c r="AZ1192"/>
      <c r="BA1192"/>
      <c r="BB1192"/>
      <c r="BC1192"/>
      <c r="BD1192"/>
      <c r="BE1192" s="171"/>
      <c r="BF1192" s="171"/>
      <c r="BG1192" s="171"/>
      <c r="BH1192" s="171"/>
      <c r="BI1192" s="171"/>
      <c r="BJ1192" s="171"/>
      <c r="BK1192" s="171"/>
      <c r="BL1192" s="171"/>
      <c r="BM1192" s="171"/>
      <c r="BN1192" s="171"/>
      <c r="BO1192" s="171"/>
      <c r="BP1192" s="171"/>
      <c r="BQ1192" s="171"/>
      <c r="BR1192" s="171"/>
      <c r="BS1192" s="171"/>
      <c r="BT1192" s="171"/>
      <c r="BU1192" s="171"/>
      <c r="BV1192" s="171"/>
      <c r="BW1192" s="171"/>
      <c r="BX1192" s="171"/>
      <c r="BY1192" s="171"/>
      <c r="BZ1192" s="171"/>
      <c r="CA1192" s="171"/>
      <c r="CB1192" s="171"/>
      <c r="CC1192" s="171"/>
      <c r="CD1192" s="171"/>
      <c r="CE1192" s="171"/>
      <c r="CF1192" s="171"/>
      <c r="CG1192" s="171"/>
      <c r="CH1192" s="171"/>
      <c r="CI1192" s="171"/>
      <c r="CJ1192" s="171"/>
      <c r="CK1192" s="171"/>
      <c r="CL1192" s="171"/>
      <c r="CM1192" s="171"/>
      <c r="CN1192" s="171"/>
      <c r="CO1192" s="171"/>
      <c r="CP1192" s="171"/>
      <c r="CQ1192" s="171"/>
      <c r="CR1192" s="171"/>
      <c r="CS1192" s="171"/>
      <c r="CT1192" s="171"/>
      <c r="CU1192" s="171"/>
      <c r="CV1192" s="171"/>
      <c r="CW1192" s="171"/>
      <c r="CX1192" s="171"/>
      <c r="CY1192" s="171"/>
      <c r="CZ1192" s="171"/>
      <c r="DA1192" s="171"/>
      <c r="DB1192" s="171"/>
      <c r="DC1192" s="171"/>
      <c r="DD1192" s="171"/>
      <c r="DE1192" s="171"/>
      <c r="DF1192" s="171"/>
      <c r="DG1192" s="171"/>
      <c r="DH1192" s="171"/>
      <c r="DI1192" s="171"/>
      <c r="DJ1192" s="171"/>
      <c r="DK1192" s="171"/>
      <c r="DL1192" s="171"/>
      <c r="DM1192" s="171"/>
      <c r="DN1192" s="171"/>
      <c r="DO1192" s="171"/>
      <c r="DP1192" s="171"/>
      <c r="DQ1192" s="171"/>
      <c r="DR1192" s="171"/>
      <c r="DS1192" s="171"/>
      <c r="DT1192" s="171"/>
      <c r="DU1192" s="171"/>
      <c r="DV1192" s="171"/>
      <c r="DW1192" s="171"/>
      <c r="DX1192" s="171"/>
      <c r="DY1192" s="171"/>
      <c r="DZ1192" s="171"/>
      <c r="EA1192" s="171"/>
      <c r="EB1192" s="171"/>
      <c r="EC1192" s="171"/>
      <c r="ED1192" s="171"/>
      <c r="EE1192" s="171"/>
      <c r="EF1192" s="171"/>
      <c r="EG1192" s="171"/>
      <c r="EH1192" s="171"/>
      <c r="EI1192" s="171"/>
      <c r="EJ1192" s="171"/>
      <c r="EK1192" s="171"/>
      <c r="EL1192" s="171"/>
      <c r="EM1192" s="171"/>
      <c r="EN1192" s="171"/>
    </row>
    <row r="1193" spans="43:144" ht="15" x14ac:dyDescent="0.25">
      <c r="AQ1193" s="171"/>
      <c r="AR1193"/>
      <c r="AS1193"/>
      <c r="AT1193"/>
      <c r="AU1193"/>
      <c r="AV1193"/>
      <c r="AW1193"/>
      <c r="AX1193"/>
      <c r="AY1193"/>
      <c r="AZ1193"/>
      <c r="BA1193"/>
      <c r="BB1193"/>
      <c r="BC1193"/>
      <c r="BD1193"/>
      <c r="BE1193" s="171"/>
      <c r="BF1193" s="171"/>
      <c r="BG1193" s="171"/>
      <c r="BH1193" s="171"/>
      <c r="BI1193" s="171"/>
      <c r="BJ1193" s="171"/>
      <c r="BK1193" s="171"/>
      <c r="BL1193" s="171"/>
      <c r="BM1193" s="171"/>
      <c r="BN1193" s="171"/>
      <c r="BO1193" s="171"/>
      <c r="BP1193" s="171"/>
      <c r="BQ1193" s="171"/>
      <c r="BR1193" s="171"/>
      <c r="BS1193" s="171"/>
      <c r="BT1193" s="171"/>
      <c r="BU1193" s="171"/>
      <c r="BV1193" s="171"/>
      <c r="BW1193" s="171"/>
      <c r="BX1193" s="171"/>
      <c r="BY1193" s="171"/>
      <c r="BZ1193" s="171"/>
      <c r="CA1193" s="171"/>
      <c r="CB1193" s="171"/>
      <c r="CC1193" s="171"/>
      <c r="CD1193" s="171"/>
      <c r="CE1193" s="171"/>
      <c r="CF1193" s="171"/>
      <c r="CG1193" s="171"/>
      <c r="CH1193" s="171"/>
      <c r="CI1193" s="171"/>
      <c r="CJ1193" s="171"/>
      <c r="CK1193" s="171"/>
      <c r="CL1193" s="171"/>
      <c r="CM1193" s="171"/>
      <c r="CN1193" s="171"/>
      <c r="CO1193" s="171"/>
      <c r="CP1193" s="171"/>
      <c r="CQ1193" s="171"/>
      <c r="CR1193" s="171"/>
      <c r="CS1193" s="171"/>
      <c r="CT1193" s="171"/>
      <c r="CU1193" s="171"/>
      <c r="CV1193" s="171"/>
      <c r="CW1193" s="171"/>
      <c r="CX1193" s="171"/>
      <c r="CY1193" s="171"/>
      <c r="CZ1193" s="171"/>
      <c r="DA1193" s="171"/>
      <c r="DB1193" s="171"/>
      <c r="DC1193" s="171"/>
      <c r="DD1193" s="171"/>
      <c r="DE1193" s="171"/>
      <c r="DF1193" s="171"/>
      <c r="DG1193" s="171"/>
      <c r="DH1193" s="171"/>
      <c r="DI1193" s="171"/>
      <c r="DJ1193" s="171"/>
      <c r="DK1193" s="171"/>
      <c r="DL1193" s="171"/>
      <c r="DM1193" s="171"/>
      <c r="DN1193" s="171"/>
      <c r="DO1193" s="171"/>
      <c r="DP1193" s="171"/>
      <c r="DQ1193" s="171"/>
      <c r="DR1193" s="171"/>
      <c r="DS1193" s="171"/>
      <c r="DT1193" s="171"/>
      <c r="DU1193" s="171"/>
      <c r="DV1193" s="171"/>
      <c r="DW1193" s="171"/>
      <c r="DX1193" s="171"/>
      <c r="DY1193" s="171"/>
      <c r="DZ1193" s="171"/>
      <c r="EA1193" s="171"/>
      <c r="EB1193" s="171"/>
      <c r="EC1193" s="171"/>
      <c r="ED1193" s="171"/>
      <c r="EE1193" s="171"/>
      <c r="EF1193" s="171"/>
      <c r="EG1193" s="171"/>
      <c r="EH1193" s="171"/>
      <c r="EI1193" s="171"/>
      <c r="EJ1193" s="171"/>
      <c r="EK1193" s="171"/>
      <c r="EL1193" s="171"/>
      <c r="EM1193" s="171"/>
      <c r="EN1193" s="171"/>
    </row>
    <row r="1194" spans="43:144" ht="15" x14ac:dyDescent="0.25">
      <c r="AQ1194" s="171"/>
      <c r="AR1194"/>
      <c r="AS1194"/>
      <c r="AT1194"/>
      <c r="AU1194"/>
      <c r="AV1194"/>
      <c r="AW1194"/>
      <c r="AX1194"/>
      <c r="AY1194"/>
      <c r="AZ1194"/>
      <c r="BA1194"/>
      <c r="BB1194"/>
      <c r="BC1194"/>
      <c r="BD1194"/>
      <c r="BE1194" s="171"/>
      <c r="BF1194" s="171"/>
      <c r="BG1194" s="171"/>
      <c r="BH1194" s="171"/>
      <c r="BI1194" s="171"/>
      <c r="BJ1194" s="171"/>
      <c r="BK1194" s="171"/>
      <c r="BL1194" s="171"/>
      <c r="BM1194" s="171"/>
      <c r="BN1194" s="171"/>
      <c r="BO1194" s="171"/>
      <c r="BP1194" s="171"/>
      <c r="BQ1194" s="171"/>
      <c r="BR1194" s="171"/>
      <c r="BS1194" s="171"/>
      <c r="BT1194" s="171"/>
      <c r="BU1194" s="171"/>
      <c r="BV1194" s="171"/>
      <c r="BW1194" s="171"/>
      <c r="BX1194" s="171"/>
      <c r="BY1194" s="171"/>
      <c r="BZ1194" s="171"/>
      <c r="CA1194" s="171"/>
      <c r="CB1194" s="171"/>
      <c r="CC1194" s="171"/>
      <c r="CD1194" s="171"/>
      <c r="CE1194" s="171"/>
      <c r="CF1194" s="171"/>
      <c r="CG1194" s="171"/>
      <c r="CH1194" s="171"/>
      <c r="CI1194" s="171"/>
      <c r="CJ1194" s="171"/>
      <c r="CK1194" s="171"/>
      <c r="CL1194" s="171"/>
      <c r="CM1194" s="171"/>
      <c r="CN1194" s="171"/>
      <c r="CO1194" s="171"/>
      <c r="CP1194" s="171"/>
      <c r="CQ1194" s="171"/>
      <c r="CR1194" s="171"/>
      <c r="CS1194" s="171"/>
      <c r="CT1194" s="171"/>
      <c r="CU1194" s="171"/>
      <c r="CV1194" s="171"/>
      <c r="CW1194" s="171"/>
      <c r="CX1194" s="171"/>
      <c r="CY1194" s="171"/>
      <c r="CZ1194" s="171"/>
      <c r="DA1194" s="171"/>
      <c r="DB1194" s="171"/>
      <c r="DC1194" s="171"/>
      <c r="DD1194" s="171"/>
      <c r="DE1194" s="171"/>
      <c r="DF1194" s="171"/>
      <c r="DG1194" s="171"/>
      <c r="DH1194" s="171"/>
      <c r="DI1194" s="171"/>
      <c r="DJ1194" s="171"/>
      <c r="DK1194" s="171"/>
      <c r="DL1194" s="171"/>
      <c r="DM1194" s="171"/>
      <c r="DN1194" s="171"/>
      <c r="DO1194" s="171"/>
      <c r="DP1194" s="171"/>
      <c r="DQ1194" s="171"/>
      <c r="DR1194" s="171"/>
      <c r="DS1194" s="171"/>
      <c r="DT1194" s="171"/>
      <c r="DU1194" s="171"/>
      <c r="DV1194" s="171"/>
      <c r="DW1194" s="171"/>
      <c r="DX1194" s="171"/>
      <c r="DY1194" s="171"/>
      <c r="DZ1194" s="171"/>
      <c r="EA1194" s="171"/>
      <c r="EB1194" s="171"/>
      <c r="EC1194" s="171"/>
      <c r="ED1194" s="171"/>
      <c r="EE1194" s="171"/>
      <c r="EF1194" s="171"/>
      <c r="EG1194" s="171"/>
      <c r="EH1194" s="171"/>
      <c r="EI1194" s="171"/>
      <c r="EJ1194" s="171"/>
      <c r="EK1194" s="171"/>
      <c r="EL1194" s="171"/>
      <c r="EM1194" s="171"/>
      <c r="EN1194" s="171"/>
    </row>
    <row r="1195" spans="43:144" ht="15" x14ac:dyDescent="0.25">
      <c r="AQ1195" s="171"/>
      <c r="AR1195"/>
      <c r="AS1195"/>
      <c r="AT1195"/>
      <c r="AU1195"/>
      <c r="AV1195"/>
      <c r="AW1195"/>
      <c r="AX1195"/>
      <c r="AY1195"/>
      <c r="AZ1195"/>
      <c r="BA1195"/>
      <c r="BB1195"/>
      <c r="BC1195"/>
      <c r="BD1195"/>
      <c r="BE1195" s="171"/>
      <c r="BF1195" s="171"/>
      <c r="BG1195" s="171"/>
      <c r="BH1195" s="171"/>
      <c r="BI1195" s="171"/>
      <c r="BJ1195" s="171"/>
      <c r="BK1195" s="171"/>
      <c r="BL1195" s="171"/>
      <c r="BM1195" s="171"/>
      <c r="BN1195" s="171"/>
      <c r="BO1195" s="171"/>
      <c r="BP1195" s="171"/>
      <c r="BQ1195" s="171"/>
      <c r="BR1195" s="171"/>
      <c r="BS1195" s="171"/>
      <c r="BT1195" s="171"/>
      <c r="BU1195" s="171"/>
      <c r="BV1195" s="171"/>
      <c r="BW1195" s="171"/>
      <c r="BX1195" s="171"/>
      <c r="BY1195" s="171"/>
      <c r="BZ1195" s="171"/>
      <c r="CA1195" s="171"/>
      <c r="CB1195" s="171"/>
      <c r="CC1195" s="171"/>
      <c r="CD1195" s="171"/>
      <c r="CE1195" s="171"/>
      <c r="CF1195" s="171"/>
      <c r="CG1195" s="171"/>
      <c r="CH1195" s="171"/>
      <c r="CI1195" s="171"/>
      <c r="CJ1195" s="171"/>
      <c r="CK1195" s="171"/>
      <c r="CL1195" s="171"/>
      <c r="CM1195" s="171"/>
      <c r="CN1195" s="171"/>
      <c r="CO1195" s="171"/>
      <c r="CP1195" s="171"/>
      <c r="CQ1195" s="171"/>
      <c r="CR1195" s="171"/>
      <c r="CS1195" s="171"/>
      <c r="CT1195" s="171"/>
      <c r="CU1195" s="171"/>
      <c r="CV1195" s="171"/>
      <c r="CW1195" s="171"/>
      <c r="CX1195" s="171"/>
      <c r="CY1195" s="171"/>
      <c r="CZ1195" s="171"/>
      <c r="DA1195" s="171"/>
      <c r="DB1195" s="171"/>
      <c r="DC1195" s="171"/>
      <c r="DD1195" s="171"/>
      <c r="DE1195" s="171"/>
      <c r="DF1195" s="171"/>
      <c r="DG1195" s="171"/>
      <c r="DH1195" s="171"/>
      <c r="DI1195" s="171"/>
      <c r="DJ1195" s="171"/>
      <c r="DK1195" s="171"/>
      <c r="DL1195" s="171"/>
      <c r="DM1195" s="171"/>
      <c r="DN1195" s="171"/>
      <c r="DO1195" s="171"/>
      <c r="DP1195" s="171"/>
      <c r="DQ1195" s="171"/>
      <c r="DR1195" s="171"/>
      <c r="DS1195" s="171"/>
      <c r="DT1195" s="171"/>
      <c r="DU1195" s="171"/>
      <c r="DV1195" s="171"/>
      <c r="DW1195" s="171"/>
      <c r="DX1195" s="171"/>
      <c r="DY1195" s="171"/>
      <c r="DZ1195" s="171"/>
      <c r="EA1195" s="171"/>
      <c r="EB1195" s="171"/>
      <c r="EC1195" s="171"/>
      <c r="ED1195" s="171"/>
      <c r="EE1195" s="171"/>
      <c r="EF1195" s="171"/>
      <c r="EG1195" s="171"/>
      <c r="EH1195" s="171"/>
      <c r="EI1195" s="171"/>
      <c r="EJ1195" s="171"/>
      <c r="EK1195" s="171"/>
      <c r="EL1195" s="171"/>
      <c r="EM1195" s="171"/>
      <c r="EN1195" s="171"/>
    </row>
    <row r="1196" spans="43:144" ht="15" x14ac:dyDescent="0.25">
      <c r="AQ1196" s="171"/>
      <c r="AR1196"/>
      <c r="AS1196"/>
      <c r="AT1196"/>
      <c r="AU1196"/>
      <c r="AV1196"/>
      <c r="AW1196"/>
      <c r="AX1196"/>
      <c r="AY1196"/>
      <c r="AZ1196"/>
      <c r="BA1196"/>
      <c r="BB1196"/>
      <c r="BC1196"/>
      <c r="BD1196"/>
      <c r="BE1196" s="171"/>
      <c r="BF1196" s="171"/>
      <c r="BG1196" s="171"/>
      <c r="BH1196" s="171"/>
      <c r="BI1196" s="171"/>
      <c r="BJ1196" s="171"/>
      <c r="BK1196" s="171"/>
      <c r="BL1196" s="171"/>
      <c r="BM1196" s="171"/>
      <c r="BN1196" s="171"/>
      <c r="BO1196" s="171"/>
      <c r="BP1196" s="171"/>
      <c r="BQ1196" s="171"/>
      <c r="BR1196" s="171"/>
      <c r="BS1196" s="171"/>
      <c r="BT1196" s="171"/>
      <c r="BU1196" s="171"/>
      <c r="BV1196" s="171"/>
      <c r="BW1196" s="171"/>
      <c r="BX1196" s="171"/>
      <c r="BY1196" s="171"/>
      <c r="BZ1196" s="171"/>
      <c r="CA1196" s="171"/>
      <c r="CB1196" s="171"/>
      <c r="CC1196" s="171"/>
      <c r="CD1196" s="171"/>
      <c r="CE1196" s="171"/>
      <c r="CF1196" s="171"/>
      <c r="CG1196" s="171"/>
      <c r="CH1196" s="171"/>
      <c r="CI1196" s="171"/>
      <c r="CJ1196" s="171"/>
      <c r="CK1196" s="171"/>
      <c r="CL1196" s="171"/>
      <c r="CM1196" s="171"/>
      <c r="CN1196" s="171"/>
      <c r="CO1196" s="171"/>
      <c r="CP1196" s="171"/>
      <c r="CQ1196" s="171"/>
      <c r="CR1196" s="171"/>
      <c r="CS1196" s="171"/>
      <c r="CT1196" s="171"/>
      <c r="CU1196" s="171"/>
      <c r="CV1196" s="171"/>
      <c r="CW1196" s="171"/>
      <c r="CX1196" s="171"/>
      <c r="CY1196" s="171"/>
      <c r="CZ1196" s="171"/>
      <c r="DA1196" s="171"/>
      <c r="DB1196" s="171"/>
      <c r="DC1196" s="171"/>
      <c r="DD1196" s="171"/>
      <c r="DE1196" s="171"/>
      <c r="DF1196" s="171"/>
      <c r="DG1196" s="171"/>
      <c r="DH1196" s="171"/>
      <c r="DI1196" s="171"/>
      <c r="DJ1196" s="171"/>
      <c r="DK1196" s="171"/>
      <c r="DL1196" s="171"/>
      <c r="DM1196" s="171"/>
      <c r="DN1196" s="171"/>
      <c r="DO1196" s="171"/>
      <c r="DP1196" s="171"/>
      <c r="DQ1196" s="171"/>
      <c r="DR1196" s="171"/>
      <c r="DS1196" s="171"/>
      <c r="DT1196" s="171"/>
      <c r="DU1196" s="171"/>
      <c r="DV1196" s="171"/>
      <c r="DW1196" s="171"/>
      <c r="DX1196" s="171"/>
      <c r="DY1196" s="171"/>
      <c r="DZ1196" s="171"/>
      <c r="EA1196" s="171"/>
      <c r="EB1196" s="171"/>
      <c r="EC1196" s="171"/>
      <c r="ED1196" s="171"/>
      <c r="EE1196" s="171"/>
      <c r="EF1196" s="171"/>
      <c r="EG1196" s="171"/>
      <c r="EH1196" s="171"/>
      <c r="EI1196" s="171"/>
      <c r="EJ1196" s="171"/>
      <c r="EK1196" s="171"/>
      <c r="EL1196" s="171"/>
      <c r="EM1196" s="171"/>
      <c r="EN1196" s="171"/>
    </row>
    <row r="1197" spans="43:144" ht="15" x14ac:dyDescent="0.25">
      <c r="AQ1197" s="171"/>
      <c r="AR1197"/>
      <c r="AS1197"/>
      <c r="AT1197"/>
      <c r="AU1197"/>
      <c r="AV1197"/>
      <c r="AW1197"/>
      <c r="AX1197"/>
      <c r="AY1197"/>
      <c r="AZ1197"/>
      <c r="BA1197"/>
      <c r="BB1197"/>
      <c r="BC1197"/>
      <c r="BD1197"/>
      <c r="BE1197" s="171"/>
      <c r="BF1197" s="171"/>
      <c r="BG1197" s="171"/>
      <c r="BH1197" s="171"/>
      <c r="BI1197" s="171"/>
      <c r="BJ1197" s="171"/>
      <c r="BK1197" s="171"/>
      <c r="BL1197" s="171"/>
      <c r="BM1197" s="171"/>
      <c r="BN1197" s="171"/>
      <c r="BO1197" s="171"/>
      <c r="BP1197" s="171"/>
      <c r="BQ1197" s="171"/>
      <c r="BR1197" s="171"/>
      <c r="BS1197" s="171"/>
      <c r="BT1197" s="171"/>
      <c r="BU1197" s="171"/>
      <c r="BV1197" s="171"/>
      <c r="BW1197" s="171"/>
      <c r="BX1197" s="171"/>
      <c r="BY1197" s="171"/>
      <c r="BZ1197" s="171"/>
      <c r="CA1197" s="171"/>
      <c r="CB1197" s="171"/>
      <c r="CC1197" s="171"/>
      <c r="CD1197" s="171"/>
      <c r="CE1197" s="171"/>
      <c r="CF1197" s="171"/>
      <c r="CG1197" s="171"/>
      <c r="CH1197" s="171"/>
      <c r="CI1197" s="171"/>
      <c r="CJ1197" s="171"/>
      <c r="CK1197" s="171"/>
      <c r="CL1197" s="171"/>
      <c r="CM1197" s="171"/>
      <c r="CN1197" s="171"/>
      <c r="CO1197" s="171"/>
      <c r="CP1197" s="171"/>
      <c r="CQ1197" s="171"/>
      <c r="CR1197" s="171"/>
      <c r="CS1197" s="171"/>
      <c r="CT1197" s="171"/>
      <c r="CU1197" s="171"/>
      <c r="CV1197" s="171"/>
      <c r="CW1197" s="171"/>
      <c r="CX1197" s="171"/>
      <c r="CY1197" s="171"/>
      <c r="CZ1197" s="171"/>
      <c r="DA1197" s="171"/>
      <c r="DB1197" s="171"/>
      <c r="DC1197" s="171"/>
      <c r="DD1197" s="171"/>
      <c r="DE1197" s="171"/>
      <c r="DF1197" s="171"/>
      <c r="DG1197" s="171"/>
      <c r="DH1197" s="171"/>
      <c r="DI1197" s="171"/>
      <c r="DJ1197" s="171"/>
      <c r="DK1197" s="171"/>
      <c r="DL1197" s="171"/>
      <c r="DM1197" s="171"/>
      <c r="DN1197" s="171"/>
      <c r="DO1197" s="171"/>
      <c r="DP1197" s="171"/>
      <c r="DQ1197" s="171"/>
      <c r="DR1197" s="171"/>
      <c r="DS1197" s="171"/>
      <c r="DT1197" s="171"/>
      <c r="DU1197" s="171"/>
      <c r="DV1197" s="171"/>
      <c r="DW1197" s="171"/>
      <c r="DX1197" s="171"/>
      <c r="DY1197" s="171"/>
      <c r="DZ1197" s="171"/>
      <c r="EA1197" s="171"/>
      <c r="EB1197" s="171"/>
      <c r="EC1197" s="171"/>
      <c r="ED1197" s="171"/>
      <c r="EE1197" s="171"/>
      <c r="EF1197" s="171"/>
      <c r="EG1197" s="171"/>
      <c r="EH1197" s="171"/>
      <c r="EI1197" s="171"/>
      <c r="EJ1197" s="171"/>
      <c r="EK1197" s="171"/>
      <c r="EL1197" s="171"/>
      <c r="EM1197" s="171"/>
      <c r="EN1197" s="171"/>
    </row>
    <row r="1198" spans="43:144" ht="15" x14ac:dyDescent="0.25">
      <c r="AQ1198" s="171"/>
      <c r="AR1198"/>
      <c r="AS1198"/>
      <c r="AT1198"/>
      <c r="AU1198"/>
      <c r="AV1198"/>
      <c r="AW1198"/>
      <c r="AX1198"/>
      <c r="AY1198"/>
      <c r="AZ1198"/>
      <c r="BA1198"/>
      <c r="BB1198"/>
      <c r="BC1198"/>
      <c r="BD1198"/>
      <c r="BE1198" s="171"/>
      <c r="BF1198" s="171"/>
      <c r="BG1198" s="171"/>
      <c r="BH1198" s="171"/>
      <c r="BI1198" s="171"/>
      <c r="BJ1198" s="171"/>
      <c r="BK1198" s="171"/>
      <c r="BL1198" s="171"/>
      <c r="BM1198" s="171"/>
      <c r="BN1198" s="171"/>
      <c r="BO1198" s="171"/>
      <c r="BP1198" s="171"/>
      <c r="BQ1198" s="171"/>
      <c r="BR1198" s="171"/>
      <c r="BS1198" s="171"/>
      <c r="BT1198" s="171"/>
      <c r="BU1198" s="171"/>
      <c r="BV1198" s="171"/>
      <c r="BW1198" s="171"/>
      <c r="BX1198" s="171"/>
      <c r="BY1198" s="171"/>
      <c r="BZ1198" s="171"/>
      <c r="CA1198" s="171"/>
      <c r="CB1198" s="171"/>
      <c r="CC1198" s="171"/>
      <c r="CD1198" s="171"/>
      <c r="CE1198" s="171"/>
      <c r="CF1198" s="171"/>
      <c r="CG1198" s="171"/>
      <c r="CH1198" s="171"/>
      <c r="CI1198" s="171"/>
      <c r="CJ1198" s="171"/>
      <c r="CK1198" s="171"/>
      <c r="CL1198" s="171"/>
      <c r="CM1198" s="171"/>
      <c r="CN1198" s="171"/>
      <c r="CO1198" s="171"/>
      <c r="CP1198" s="171"/>
      <c r="CQ1198" s="171"/>
      <c r="CR1198" s="171"/>
      <c r="CS1198" s="171"/>
      <c r="CT1198" s="171"/>
      <c r="CU1198" s="171"/>
      <c r="CV1198" s="171"/>
      <c r="CW1198" s="171"/>
      <c r="CX1198" s="171"/>
      <c r="CY1198" s="171"/>
      <c r="CZ1198" s="171"/>
      <c r="DA1198" s="171"/>
      <c r="DB1198" s="171"/>
      <c r="DC1198" s="171"/>
      <c r="DD1198" s="171"/>
      <c r="DE1198" s="171"/>
      <c r="DF1198" s="171"/>
      <c r="DG1198" s="171"/>
      <c r="DH1198" s="171"/>
      <c r="DI1198" s="171"/>
      <c r="DJ1198" s="171"/>
      <c r="DK1198" s="171"/>
      <c r="DL1198" s="171"/>
      <c r="DM1198" s="171"/>
      <c r="DN1198" s="171"/>
      <c r="DO1198" s="171"/>
      <c r="DP1198" s="171"/>
      <c r="DQ1198" s="171"/>
      <c r="DR1198" s="171"/>
      <c r="DS1198" s="171"/>
      <c r="DT1198" s="171"/>
      <c r="DU1198" s="171"/>
      <c r="DV1198" s="171"/>
      <c r="DW1198" s="171"/>
      <c r="DX1198" s="171"/>
      <c r="DY1198" s="171"/>
      <c r="DZ1198" s="171"/>
      <c r="EA1198" s="171"/>
      <c r="EB1198" s="171"/>
      <c r="EC1198" s="171"/>
      <c r="ED1198" s="171"/>
      <c r="EE1198" s="171"/>
      <c r="EF1198" s="171"/>
      <c r="EG1198" s="171"/>
      <c r="EH1198" s="171"/>
      <c r="EI1198" s="171"/>
      <c r="EJ1198" s="171"/>
      <c r="EK1198" s="171"/>
      <c r="EL1198" s="171"/>
      <c r="EM1198" s="171"/>
      <c r="EN1198" s="171"/>
    </row>
    <row r="1199" spans="43:144" ht="15" x14ac:dyDescent="0.25">
      <c r="AQ1199" s="171"/>
      <c r="AR1199"/>
      <c r="AS1199"/>
      <c r="AT1199"/>
      <c r="AU1199"/>
      <c r="AV1199"/>
      <c r="AW1199"/>
      <c r="AX1199"/>
      <c r="AY1199"/>
      <c r="AZ1199"/>
      <c r="BA1199"/>
      <c r="BB1199"/>
      <c r="BC1199"/>
      <c r="BD1199"/>
      <c r="BE1199" s="171"/>
      <c r="BF1199" s="171"/>
      <c r="BG1199" s="171"/>
      <c r="BH1199" s="171"/>
      <c r="BI1199" s="171"/>
      <c r="BJ1199" s="171"/>
      <c r="BK1199" s="171"/>
      <c r="BL1199" s="171"/>
      <c r="BM1199" s="171"/>
      <c r="BN1199" s="171"/>
      <c r="BO1199" s="171"/>
      <c r="BP1199" s="171"/>
      <c r="BQ1199" s="171"/>
      <c r="BR1199" s="171"/>
      <c r="BS1199" s="171"/>
      <c r="BT1199" s="171"/>
      <c r="BU1199" s="171"/>
      <c r="BV1199" s="171"/>
      <c r="BW1199" s="171"/>
      <c r="BX1199" s="171"/>
      <c r="BY1199" s="171"/>
      <c r="BZ1199" s="171"/>
      <c r="CA1199" s="171"/>
      <c r="CB1199" s="171"/>
      <c r="CC1199" s="171"/>
      <c r="CD1199" s="171"/>
      <c r="CE1199" s="171"/>
      <c r="CF1199" s="171"/>
      <c r="CG1199" s="171"/>
      <c r="CH1199" s="171"/>
      <c r="CI1199" s="171"/>
      <c r="CJ1199" s="171"/>
      <c r="CK1199" s="171"/>
      <c r="CL1199" s="171"/>
      <c r="CM1199" s="171"/>
      <c r="CN1199" s="171"/>
      <c r="CO1199" s="171"/>
      <c r="CP1199" s="171"/>
      <c r="CQ1199" s="171"/>
      <c r="CR1199" s="171"/>
      <c r="CS1199" s="171"/>
      <c r="CT1199" s="171"/>
      <c r="CU1199" s="171"/>
      <c r="CV1199" s="171"/>
      <c r="CW1199" s="171"/>
      <c r="CX1199" s="171"/>
      <c r="CY1199" s="171"/>
      <c r="CZ1199" s="171"/>
      <c r="DA1199" s="171"/>
      <c r="DB1199" s="171"/>
      <c r="DC1199" s="171"/>
      <c r="DD1199" s="171"/>
      <c r="DE1199" s="171"/>
      <c r="DF1199" s="171"/>
      <c r="DG1199" s="171"/>
      <c r="DH1199" s="171"/>
      <c r="DI1199" s="171"/>
      <c r="DJ1199" s="171"/>
      <c r="DK1199" s="171"/>
      <c r="DL1199" s="171"/>
      <c r="DM1199" s="171"/>
      <c r="DN1199" s="171"/>
      <c r="DO1199" s="171"/>
      <c r="DP1199" s="171"/>
      <c r="DQ1199" s="171"/>
      <c r="DR1199" s="171"/>
      <c r="DS1199" s="171"/>
      <c r="DT1199" s="171"/>
      <c r="DU1199" s="171"/>
      <c r="DV1199" s="171"/>
      <c r="DW1199" s="171"/>
      <c r="DX1199" s="171"/>
      <c r="DY1199" s="171"/>
      <c r="DZ1199" s="171"/>
      <c r="EA1199" s="171"/>
      <c r="EB1199" s="171"/>
      <c r="EC1199" s="171"/>
      <c r="ED1199" s="171"/>
      <c r="EE1199" s="171"/>
      <c r="EF1199" s="171"/>
      <c r="EG1199" s="171"/>
      <c r="EH1199" s="171"/>
      <c r="EI1199" s="171"/>
      <c r="EJ1199" s="171"/>
      <c r="EK1199" s="171"/>
      <c r="EL1199" s="171"/>
      <c r="EM1199" s="171"/>
      <c r="EN1199" s="171"/>
    </row>
    <row r="1200" spans="43:144" ht="15" x14ac:dyDescent="0.25">
      <c r="AQ1200" s="171"/>
      <c r="AR1200"/>
      <c r="AS1200"/>
      <c r="AT1200"/>
      <c r="AU1200"/>
      <c r="AV1200"/>
      <c r="AW1200"/>
      <c r="AX1200"/>
      <c r="AY1200"/>
      <c r="AZ1200"/>
      <c r="BA1200"/>
      <c r="BB1200"/>
      <c r="BC1200"/>
      <c r="BD1200"/>
      <c r="BE1200" s="171"/>
      <c r="BF1200" s="171"/>
      <c r="BG1200" s="171"/>
      <c r="BH1200" s="171"/>
      <c r="BI1200" s="171"/>
      <c r="BJ1200" s="171"/>
      <c r="BK1200" s="171"/>
      <c r="BL1200" s="171"/>
      <c r="BM1200" s="171"/>
      <c r="BN1200" s="171"/>
      <c r="BO1200" s="171"/>
      <c r="BP1200" s="171"/>
      <c r="BQ1200" s="171"/>
      <c r="BR1200" s="171"/>
      <c r="BS1200" s="171"/>
      <c r="BT1200" s="171"/>
      <c r="BU1200" s="171"/>
      <c r="BV1200" s="171"/>
      <c r="BW1200" s="171"/>
      <c r="BX1200" s="171"/>
      <c r="BY1200" s="171"/>
      <c r="BZ1200" s="171"/>
      <c r="CA1200" s="171"/>
      <c r="CB1200" s="171"/>
      <c r="CC1200" s="171"/>
      <c r="CD1200" s="171"/>
      <c r="CE1200" s="171"/>
      <c r="CF1200" s="171"/>
      <c r="CG1200" s="171"/>
      <c r="CH1200" s="171"/>
      <c r="CI1200" s="171"/>
      <c r="CJ1200" s="171"/>
      <c r="CK1200" s="171"/>
      <c r="CL1200" s="171"/>
      <c r="CM1200" s="171"/>
      <c r="CN1200" s="171"/>
      <c r="CO1200" s="171"/>
      <c r="CP1200" s="171"/>
      <c r="CQ1200" s="171"/>
      <c r="CR1200" s="171"/>
      <c r="CS1200" s="171"/>
      <c r="CT1200" s="171"/>
      <c r="CU1200" s="171"/>
      <c r="CV1200" s="171"/>
      <c r="CW1200" s="171"/>
      <c r="CX1200" s="171"/>
      <c r="CY1200" s="171"/>
      <c r="CZ1200" s="171"/>
      <c r="DA1200" s="171"/>
      <c r="DB1200" s="171"/>
      <c r="DC1200" s="171"/>
      <c r="DD1200" s="171"/>
      <c r="DE1200" s="171"/>
      <c r="DF1200" s="171"/>
      <c r="DG1200" s="171"/>
      <c r="DH1200" s="171"/>
      <c r="DI1200" s="171"/>
      <c r="DJ1200" s="171"/>
      <c r="DK1200" s="171"/>
      <c r="DL1200" s="171"/>
      <c r="DM1200" s="171"/>
      <c r="DN1200" s="171"/>
      <c r="DO1200" s="171"/>
      <c r="DP1200" s="171"/>
      <c r="DQ1200" s="171"/>
      <c r="DR1200" s="171"/>
      <c r="DS1200" s="171"/>
      <c r="DT1200" s="171"/>
      <c r="DU1200" s="171"/>
      <c r="DV1200" s="171"/>
      <c r="DW1200" s="171"/>
      <c r="DX1200" s="171"/>
      <c r="DY1200" s="171"/>
      <c r="DZ1200" s="171"/>
      <c r="EA1200" s="171"/>
      <c r="EB1200" s="171"/>
      <c r="EC1200" s="171"/>
      <c r="ED1200" s="171"/>
      <c r="EE1200" s="171"/>
      <c r="EF1200" s="171"/>
      <c r="EG1200" s="171"/>
      <c r="EH1200" s="171"/>
      <c r="EI1200" s="171"/>
      <c r="EJ1200" s="171"/>
      <c r="EK1200" s="171"/>
      <c r="EL1200" s="171"/>
      <c r="EM1200" s="171"/>
      <c r="EN1200" s="171"/>
    </row>
    <row r="1201" spans="43:144" ht="15" x14ac:dyDescent="0.25">
      <c r="AQ1201" s="171"/>
      <c r="AR1201"/>
      <c r="AS1201"/>
      <c r="AT1201"/>
      <c r="AU1201"/>
      <c r="AV1201"/>
      <c r="AW1201"/>
      <c r="AX1201"/>
      <c r="AY1201"/>
      <c r="AZ1201"/>
      <c r="BA1201"/>
      <c r="BB1201"/>
      <c r="BC1201"/>
      <c r="BD1201"/>
      <c r="BE1201" s="171"/>
      <c r="BF1201" s="171"/>
      <c r="BG1201" s="171"/>
      <c r="BH1201" s="171"/>
      <c r="BI1201" s="171"/>
      <c r="BJ1201" s="171"/>
      <c r="BK1201" s="171"/>
      <c r="BL1201" s="171"/>
      <c r="BM1201" s="171"/>
      <c r="BN1201" s="171"/>
      <c r="BO1201" s="171"/>
      <c r="BP1201" s="171"/>
      <c r="BQ1201" s="171"/>
      <c r="BR1201" s="171"/>
      <c r="BS1201" s="171"/>
      <c r="BT1201" s="171"/>
      <c r="BU1201" s="171"/>
      <c r="BV1201" s="171"/>
      <c r="BW1201" s="171"/>
      <c r="BX1201" s="171"/>
      <c r="BY1201" s="171"/>
      <c r="BZ1201" s="171"/>
      <c r="CA1201" s="171"/>
      <c r="CB1201" s="171"/>
      <c r="CC1201" s="171"/>
      <c r="CD1201" s="171"/>
      <c r="CE1201" s="171"/>
      <c r="CF1201" s="171"/>
      <c r="CG1201" s="171"/>
      <c r="CH1201" s="171"/>
      <c r="CI1201" s="171"/>
      <c r="CJ1201" s="171"/>
      <c r="CK1201" s="171"/>
      <c r="CL1201" s="171"/>
      <c r="CM1201" s="171"/>
      <c r="CN1201" s="171"/>
      <c r="CO1201" s="171"/>
      <c r="CP1201" s="171"/>
      <c r="CQ1201" s="171"/>
      <c r="CR1201" s="171"/>
      <c r="CS1201" s="171"/>
      <c r="CT1201" s="171"/>
      <c r="CU1201" s="171"/>
      <c r="CV1201" s="171"/>
      <c r="CW1201" s="171"/>
      <c r="CX1201" s="171"/>
      <c r="CY1201" s="171"/>
      <c r="CZ1201" s="171"/>
      <c r="DA1201" s="171"/>
      <c r="DB1201" s="171"/>
      <c r="DC1201" s="171"/>
      <c r="DD1201" s="171"/>
      <c r="DE1201" s="171"/>
      <c r="DF1201" s="171"/>
      <c r="DG1201" s="171"/>
      <c r="DH1201" s="171"/>
      <c r="DI1201" s="171"/>
      <c r="DJ1201" s="171"/>
      <c r="DK1201" s="171"/>
      <c r="DL1201" s="171"/>
      <c r="DM1201" s="171"/>
      <c r="DN1201" s="171"/>
      <c r="DO1201" s="171"/>
      <c r="DP1201" s="171"/>
      <c r="DQ1201" s="171"/>
      <c r="DR1201" s="171"/>
      <c r="DS1201" s="171"/>
      <c r="DT1201" s="171"/>
      <c r="DU1201" s="171"/>
      <c r="DV1201" s="171"/>
      <c r="DW1201" s="171"/>
      <c r="DX1201" s="171"/>
      <c r="DY1201" s="171"/>
      <c r="DZ1201" s="171"/>
      <c r="EA1201" s="171"/>
      <c r="EB1201" s="171"/>
      <c r="EC1201" s="171"/>
      <c r="ED1201" s="171"/>
      <c r="EE1201" s="171"/>
      <c r="EF1201" s="171"/>
      <c r="EG1201" s="171"/>
      <c r="EH1201" s="171"/>
      <c r="EI1201" s="171"/>
      <c r="EJ1201" s="171"/>
      <c r="EK1201" s="171"/>
      <c r="EL1201" s="171"/>
      <c r="EM1201" s="171"/>
      <c r="EN1201" s="171"/>
    </row>
    <row r="1202" spans="43:144" ht="15" x14ac:dyDescent="0.25">
      <c r="AQ1202" s="171"/>
      <c r="AR1202"/>
      <c r="AS1202"/>
      <c r="AT1202"/>
      <c r="AU1202"/>
      <c r="AV1202"/>
      <c r="AW1202"/>
      <c r="AX1202"/>
      <c r="AY1202"/>
      <c r="AZ1202"/>
      <c r="BA1202"/>
      <c r="BB1202"/>
      <c r="BC1202"/>
      <c r="BD1202"/>
      <c r="BE1202" s="171"/>
      <c r="BF1202" s="171"/>
      <c r="BG1202" s="171"/>
      <c r="BH1202" s="171"/>
      <c r="BI1202" s="171"/>
      <c r="BJ1202" s="171"/>
      <c r="BK1202" s="171"/>
      <c r="BL1202" s="171"/>
      <c r="BM1202" s="171"/>
      <c r="BN1202" s="171"/>
      <c r="BO1202" s="171"/>
      <c r="BP1202" s="171"/>
      <c r="BQ1202" s="171"/>
      <c r="BR1202" s="171"/>
      <c r="BS1202" s="171"/>
      <c r="BT1202" s="171"/>
      <c r="BU1202" s="171"/>
      <c r="BV1202" s="171"/>
      <c r="BW1202" s="171"/>
      <c r="BX1202" s="171"/>
      <c r="BY1202" s="171"/>
      <c r="BZ1202" s="171"/>
      <c r="CA1202" s="171"/>
      <c r="CB1202" s="171"/>
      <c r="CC1202" s="171"/>
      <c r="CD1202" s="171"/>
      <c r="CE1202" s="171"/>
      <c r="CF1202" s="171"/>
      <c r="CG1202" s="171"/>
      <c r="CH1202" s="171"/>
      <c r="CI1202" s="171"/>
      <c r="CJ1202" s="171"/>
      <c r="CK1202" s="171"/>
      <c r="CL1202" s="171"/>
      <c r="CM1202" s="171"/>
      <c r="CN1202" s="171"/>
      <c r="CO1202" s="171"/>
      <c r="CP1202" s="171"/>
      <c r="CQ1202" s="171"/>
      <c r="CR1202" s="171"/>
      <c r="CS1202" s="171"/>
      <c r="CT1202" s="171"/>
      <c r="CU1202" s="171"/>
      <c r="CV1202" s="171"/>
      <c r="CW1202" s="171"/>
      <c r="CX1202" s="171"/>
      <c r="CY1202" s="171"/>
      <c r="CZ1202" s="171"/>
      <c r="DA1202" s="171"/>
      <c r="DB1202" s="171"/>
      <c r="DC1202" s="171"/>
      <c r="DD1202" s="171"/>
      <c r="DE1202" s="171"/>
      <c r="DF1202" s="171"/>
      <c r="DG1202" s="171"/>
      <c r="DH1202" s="171"/>
      <c r="DI1202" s="171"/>
      <c r="DJ1202" s="171"/>
      <c r="DK1202" s="171"/>
      <c r="DL1202" s="171"/>
      <c r="DM1202" s="171"/>
      <c r="DN1202" s="171"/>
      <c r="DO1202" s="171"/>
      <c r="DP1202" s="171"/>
      <c r="DQ1202" s="171"/>
      <c r="DR1202" s="171"/>
      <c r="DS1202" s="171"/>
      <c r="DT1202" s="171"/>
      <c r="DU1202" s="171"/>
      <c r="DV1202" s="171"/>
      <c r="DW1202" s="171"/>
      <c r="DX1202" s="171"/>
      <c r="DY1202" s="171"/>
      <c r="DZ1202" s="171"/>
      <c r="EA1202" s="171"/>
      <c r="EB1202" s="171"/>
      <c r="EC1202" s="171"/>
      <c r="ED1202" s="171"/>
      <c r="EE1202" s="171"/>
      <c r="EF1202" s="171"/>
      <c r="EG1202" s="171"/>
      <c r="EH1202" s="171"/>
      <c r="EI1202" s="171"/>
      <c r="EJ1202" s="171"/>
      <c r="EK1202" s="171"/>
      <c r="EL1202" s="171"/>
      <c r="EM1202" s="171"/>
      <c r="EN1202" s="171"/>
    </row>
    <row r="1203" spans="43:144" ht="15" x14ac:dyDescent="0.25">
      <c r="AQ1203" s="171"/>
      <c r="AR1203"/>
      <c r="AS1203"/>
      <c r="AT1203"/>
      <c r="AU1203"/>
      <c r="AV1203"/>
      <c r="AW1203"/>
      <c r="AX1203"/>
      <c r="AY1203"/>
      <c r="AZ1203"/>
      <c r="BA1203"/>
      <c r="BB1203"/>
      <c r="BC1203"/>
      <c r="BD1203"/>
      <c r="BE1203" s="171"/>
      <c r="BF1203" s="171"/>
      <c r="BG1203" s="171"/>
      <c r="BH1203" s="171"/>
      <c r="BI1203" s="171"/>
      <c r="BJ1203" s="171"/>
      <c r="BK1203" s="171"/>
      <c r="BL1203" s="171"/>
      <c r="BM1203" s="171"/>
      <c r="BN1203" s="171"/>
      <c r="BO1203" s="171"/>
      <c r="BP1203" s="171"/>
      <c r="BQ1203" s="171"/>
      <c r="BR1203" s="171"/>
      <c r="BS1203" s="171"/>
      <c r="BT1203" s="171"/>
      <c r="BU1203" s="171"/>
      <c r="BV1203" s="171"/>
      <c r="BW1203" s="171"/>
      <c r="BX1203" s="171"/>
      <c r="BY1203" s="171"/>
      <c r="BZ1203" s="171"/>
      <c r="CA1203" s="171"/>
      <c r="CB1203" s="171"/>
      <c r="CC1203" s="171"/>
      <c r="CD1203" s="171"/>
      <c r="CE1203" s="171"/>
      <c r="CF1203" s="171"/>
      <c r="CG1203" s="171"/>
      <c r="CH1203" s="171"/>
      <c r="CI1203" s="171"/>
      <c r="CJ1203" s="171"/>
      <c r="CK1203" s="171"/>
      <c r="CL1203" s="171"/>
      <c r="CM1203" s="171"/>
      <c r="CN1203" s="171"/>
      <c r="CO1203" s="171"/>
      <c r="CP1203" s="171"/>
      <c r="CQ1203" s="171"/>
      <c r="CR1203" s="171"/>
      <c r="CS1203" s="171"/>
      <c r="CT1203" s="171"/>
      <c r="CU1203" s="171"/>
      <c r="CV1203" s="171"/>
      <c r="CW1203" s="171"/>
      <c r="CX1203" s="171"/>
      <c r="CY1203" s="171"/>
      <c r="CZ1203" s="171"/>
      <c r="DA1203" s="171"/>
      <c r="DB1203" s="171"/>
      <c r="DC1203" s="171"/>
      <c r="DD1203" s="171"/>
      <c r="DE1203" s="171"/>
      <c r="DF1203" s="171"/>
      <c r="DG1203" s="171"/>
      <c r="DH1203" s="171"/>
      <c r="DI1203" s="171"/>
      <c r="DJ1203" s="171"/>
      <c r="DK1203" s="171"/>
      <c r="DL1203" s="171"/>
      <c r="DM1203" s="171"/>
      <c r="DN1203" s="171"/>
      <c r="DO1203" s="171"/>
      <c r="DP1203" s="171"/>
      <c r="DQ1203" s="171"/>
      <c r="DR1203" s="171"/>
      <c r="DS1203" s="171"/>
      <c r="DT1203" s="171"/>
      <c r="DU1203" s="171"/>
      <c r="DV1203" s="171"/>
      <c r="DW1203" s="171"/>
      <c r="DX1203" s="171"/>
      <c r="DY1203" s="171"/>
      <c r="DZ1203" s="171"/>
      <c r="EA1203" s="171"/>
      <c r="EB1203" s="171"/>
      <c r="EC1203" s="171"/>
      <c r="ED1203" s="171"/>
      <c r="EE1203" s="171"/>
      <c r="EF1203" s="171"/>
      <c r="EG1203" s="171"/>
      <c r="EH1203" s="171"/>
      <c r="EI1203" s="171"/>
      <c r="EJ1203" s="171"/>
      <c r="EK1203" s="171"/>
      <c r="EL1203" s="171"/>
      <c r="EM1203" s="171"/>
      <c r="EN1203" s="171"/>
    </row>
    <row r="1204" spans="43:144" ht="15" x14ac:dyDescent="0.25">
      <c r="AQ1204" s="171"/>
      <c r="AR1204"/>
      <c r="AS1204"/>
      <c r="AT1204"/>
      <c r="AU1204"/>
      <c r="AV1204"/>
      <c r="AW1204"/>
      <c r="AX1204"/>
      <c r="AY1204"/>
      <c r="AZ1204"/>
      <c r="BA1204"/>
      <c r="BB1204"/>
      <c r="BC1204"/>
      <c r="BD1204"/>
      <c r="BE1204" s="171"/>
      <c r="BF1204" s="171"/>
      <c r="BG1204" s="171"/>
      <c r="BH1204" s="171"/>
      <c r="BI1204" s="171"/>
      <c r="BJ1204" s="171"/>
      <c r="BK1204" s="171"/>
      <c r="BL1204" s="171"/>
      <c r="BM1204" s="171"/>
      <c r="BN1204" s="171"/>
      <c r="BO1204" s="171"/>
      <c r="BP1204" s="171"/>
      <c r="BQ1204" s="171"/>
      <c r="BR1204" s="171"/>
      <c r="BS1204" s="171"/>
      <c r="BT1204" s="171"/>
      <c r="BU1204" s="171"/>
      <c r="BV1204" s="171"/>
      <c r="BW1204" s="171"/>
      <c r="BX1204" s="171"/>
      <c r="BY1204" s="171"/>
      <c r="BZ1204" s="171"/>
      <c r="CA1204" s="171"/>
      <c r="CB1204" s="171"/>
      <c r="CC1204" s="171"/>
      <c r="CD1204" s="171"/>
      <c r="CE1204" s="171"/>
      <c r="CF1204" s="171"/>
      <c r="CG1204" s="171"/>
      <c r="CH1204" s="171"/>
      <c r="CI1204" s="171"/>
      <c r="CJ1204" s="171"/>
      <c r="CK1204" s="171"/>
      <c r="CL1204" s="171"/>
      <c r="CM1204" s="171"/>
      <c r="CN1204" s="171"/>
      <c r="CO1204" s="171"/>
      <c r="CP1204" s="171"/>
      <c r="CQ1204" s="171"/>
      <c r="CR1204" s="171"/>
      <c r="CS1204" s="171"/>
      <c r="CT1204" s="171"/>
      <c r="CU1204" s="171"/>
      <c r="CV1204" s="171"/>
      <c r="CW1204" s="171"/>
      <c r="CX1204" s="171"/>
      <c r="CY1204" s="171"/>
      <c r="CZ1204" s="171"/>
      <c r="DA1204" s="171"/>
      <c r="DB1204" s="171"/>
      <c r="DC1204" s="171"/>
      <c r="DD1204" s="171"/>
      <c r="DE1204" s="171"/>
      <c r="DF1204" s="171"/>
      <c r="DG1204" s="171"/>
      <c r="DH1204" s="171"/>
      <c r="DI1204" s="171"/>
      <c r="DJ1204" s="171"/>
      <c r="DK1204" s="171"/>
      <c r="DL1204" s="171"/>
      <c r="DM1204" s="171"/>
      <c r="DN1204" s="171"/>
      <c r="DO1204" s="171"/>
      <c r="DP1204" s="171"/>
      <c r="DQ1204" s="171"/>
      <c r="DR1204" s="171"/>
      <c r="DS1204" s="171"/>
      <c r="DT1204" s="171"/>
      <c r="DU1204" s="171"/>
      <c r="DV1204" s="171"/>
      <c r="DW1204" s="171"/>
      <c r="DX1204" s="171"/>
      <c r="DY1204" s="171"/>
      <c r="DZ1204" s="171"/>
      <c r="EA1204" s="171"/>
      <c r="EB1204" s="171"/>
      <c r="EC1204" s="171"/>
      <c r="ED1204" s="171"/>
      <c r="EE1204" s="171"/>
      <c r="EF1204" s="171"/>
      <c r="EG1204" s="171"/>
      <c r="EH1204" s="171"/>
      <c r="EI1204" s="171"/>
      <c r="EJ1204" s="171"/>
      <c r="EK1204" s="171"/>
      <c r="EL1204" s="171"/>
      <c r="EM1204" s="171"/>
      <c r="EN1204" s="171"/>
    </row>
    <row r="1205" spans="43:144" ht="15" x14ac:dyDescent="0.25">
      <c r="AQ1205" s="171"/>
      <c r="AR1205"/>
      <c r="AS1205"/>
      <c r="AT1205"/>
      <c r="AU1205"/>
      <c r="AV1205"/>
      <c r="AW1205"/>
      <c r="AX1205"/>
      <c r="AY1205"/>
      <c r="AZ1205"/>
      <c r="BA1205"/>
      <c r="BB1205"/>
      <c r="BC1205"/>
      <c r="BD1205"/>
      <c r="BE1205" s="171"/>
      <c r="BF1205" s="171"/>
      <c r="BG1205" s="171"/>
      <c r="BH1205" s="171"/>
      <c r="BI1205" s="171"/>
      <c r="BJ1205" s="171"/>
      <c r="BK1205" s="171"/>
      <c r="BL1205" s="171"/>
      <c r="BM1205" s="171"/>
      <c r="BN1205" s="171"/>
      <c r="BO1205" s="171"/>
      <c r="BP1205" s="171"/>
      <c r="BQ1205" s="171"/>
      <c r="BR1205" s="171"/>
      <c r="BS1205" s="171"/>
      <c r="BT1205" s="171"/>
      <c r="BU1205" s="171"/>
      <c r="BV1205" s="171"/>
      <c r="BW1205" s="171"/>
      <c r="BX1205" s="171"/>
      <c r="BY1205" s="171"/>
      <c r="BZ1205" s="171"/>
      <c r="CA1205" s="171"/>
      <c r="CB1205" s="171"/>
      <c r="CC1205" s="171"/>
      <c r="CD1205" s="171"/>
      <c r="CE1205" s="171"/>
      <c r="CF1205" s="171"/>
      <c r="CG1205" s="171"/>
      <c r="CH1205" s="171"/>
      <c r="CI1205" s="171"/>
      <c r="CJ1205" s="171"/>
      <c r="CK1205" s="171"/>
      <c r="CL1205" s="171"/>
      <c r="CM1205" s="171"/>
      <c r="CN1205" s="171"/>
      <c r="CO1205" s="171"/>
      <c r="CP1205" s="171"/>
      <c r="CQ1205" s="171"/>
      <c r="CR1205" s="171"/>
      <c r="CS1205" s="171"/>
      <c r="CT1205" s="171"/>
      <c r="CU1205" s="171"/>
      <c r="CV1205" s="171"/>
      <c r="CW1205" s="171"/>
      <c r="CX1205" s="171"/>
      <c r="CY1205" s="171"/>
      <c r="CZ1205" s="171"/>
      <c r="DA1205" s="171"/>
      <c r="DB1205" s="171"/>
      <c r="DC1205" s="171"/>
      <c r="DD1205" s="171"/>
      <c r="DE1205" s="171"/>
      <c r="DF1205" s="171"/>
      <c r="DG1205" s="171"/>
      <c r="DH1205" s="171"/>
      <c r="DI1205" s="171"/>
      <c r="DJ1205" s="171"/>
      <c r="DK1205" s="171"/>
      <c r="DL1205" s="171"/>
      <c r="DM1205" s="171"/>
      <c r="DN1205" s="171"/>
      <c r="DO1205" s="171"/>
      <c r="DP1205" s="171"/>
      <c r="DQ1205" s="171"/>
      <c r="DR1205" s="171"/>
      <c r="DS1205" s="171"/>
      <c r="DT1205" s="171"/>
      <c r="DU1205" s="171"/>
      <c r="DV1205" s="171"/>
      <c r="DW1205" s="171"/>
      <c r="DX1205" s="171"/>
      <c r="DY1205" s="171"/>
      <c r="DZ1205" s="171"/>
      <c r="EA1205" s="171"/>
      <c r="EB1205" s="171"/>
      <c r="EC1205" s="171"/>
      <c r="ED1205" s="171"/>
      <c r="EE1205" s="171"/>
      <c r="EF1205" s="171"/>
      <c r="EG1205" s="171"/>
      <c r="EH1205" s="171"/>
      <c r="EI1205" s="171"/>
      <c r="EJ1205" s="171"/>
      <c r="EK1205" s="171"/>
      <c r="EL1205" s="171"/>
      <c r="EM1205" s="171"/>
      <c r="EN1205" s="171"/>
    </row>
    <row r="1206" spans="43:144" ht="15" x14ac:dyDescent="0.25">
      <c r="AQ1206" s="171"/>
      <c r="AR1206"/>
      <c r="AS1206"/>
      <c r="AT1206"/>
      <c r="AU1206"/>
      <c r="AV1206"/>
      <c r="AW1206"/>
      <c r="AX1206"/>
      <c r="AY1206"/>
      <c r="AZ1206"/>
      <c r="BA1206"/>
      <c r="BB1206"/>
      <c r="BC1206"/>
      <c r="BD1206"/>
      <c r="BE1206" s="171"/>
      <c r="BF1206" s="171"/>
      <c r="BG1206" s="171"/>
      <c r="BH1206" s="171"/>
      <c r="BI1206" s="171"/>
      <c r="BJ1206" s="171"/>
      <c r="BK1206" s="171"/>
      <c r="BL1206" s="171"/>
      <c r="BM1206" s="171"/>
      <c r="BN1206" s="171"/>
      <c r="BO1206" s="171"/>
      <c r="BP1206" s="171"/>
      <c r="BQ1206" s="171"/>
      <c r="BR1206" s="171"/>
      <c r="BS1206" s="171"/>
      <c r="BT1206" s="171"/>
      <c r="BU1206" s="171"/>
      <c r="BV1206" s="171"/>
      <c r="BW1206" s="171"/>
      <c r="BX1206" s="171"/>
      <c r="BY1206" s="171"/>
      <c r="BZ1206" s="171"/>
      <c r="CA1206" s="171"/>
      <c r="CB1206" s="171"/>
      <c r="CC1206" s="171"/>
      <c r="CD1206" s="171"/>
      <c r="CE1206" s="171"/>
      <c r="CF1206" s="171"/>
      <c r="CG1206" s="171"/>
      <c r="CH1206" s="171"/>
      <c r="CI1206" s="171"/>
      <c r="CJ1206" s="171"/>
      <c r="CK1206" s="171"/>
      <c r="CL1206" s="171"/>
      <c r="CM1206" s="171"/>
      <c r="CN1206" s="171"/>
      <c r="CO1206" s="171"/>
      <c r="CP1206" s="171"/>
      <c r="CQ1206" s="171"/>
      <c r="CR1206" s="171"/>
      <c r="CS1206" s="171"/>
      <c r="CT1206" s="171"/>
      <c r="CU1206" s="171"/>
      <c r="CV1206" s="171"/>
      <c r="CW1206" s="171"/>
      <c r="CX1206" s="171"/>
      <c r="CY1206" s="171"/>
      <c r="CZ1206" s="171"/>
      <c r="DA1206" s="171"/>
      <c r="DB1206" s="171"/>
      <c r="DC1206" s="171"/>
      <c r="DD1206" s="171"/>
      <c r="DE1206" s="171"/>
      <c r="DF1206" s="171"/>
      <c r="DG1206" s="171"/>
      <c r="DH1206" s="171"/>
      <c r="DI1206" s="171"/>
      <c r="DJ1206" s="171"/>
      <c r="DK1206" s="171"/>
      <c r="DL1206" s="171"/>
      <c r="DM1206" s="171"/>
      <c r="DN1206" s="171"/>
      <c r="DO1206" s="171"/>
      <c r="DP1206" s="171"/>
      <c r="DQ1206" s="171"/>
      <c r="DR1206" s="171"/>
      <c r="DS1206" s="171"/>
      <c r="DT1206" s="171"/>
      <c r="DU1206" s="171"/>
      <c r="DV1206" s="171"/>
      <c r="DW1206" s="171"/>
      <c r="DX1206" s="171"/>
      <c r="DY1206" s="171"/>
      <c r="DZ1206" s="171"/>
      <c r="EA1206" s="171"/>
      <c r="EB1206" s="171"/>
      <c r="EC1206" s="171"/>
      <c r="ED1206" s="171"/>
      <c r="EE1206" s="171"/>
      <c r="EF1206" s="171"/>
      <c r="EG1206" s="171"/>
      <c r="EH1206" s="171"/>
      <c r="EI1206" s="171"/>
      <c r="EJ1206" s="171"/>
      <c r="EK1206" s="171"/>
      <c r="EL1206" s="171"/>
      <c r="EM1206" s="171"/>
      <c r="EN1206" s="171"/>
    </row>
    <row r="1207" spans="43:144" ht="15" x14ac:dyDescent="0.25">
      <c r="AQ1207" s="171"/>
      <c r="AR1207"/>
      <c r="AS1207"/>
      <c r="AT1207"/>
      <c r="AU1207"/>
      <c r="AV1207"/>
      <c r="AW1207"/>
      <c r="AX1207"/>
      <c r="AY1207"/>
      <c r="AZ1207"/>
      <c r="BA1207"/>
      <c r="BB1207"/>
      <c r="BC1207"/>
      <c r="BD1207"/>
      <c r="BE1207" s="171"/>
      <c r="BF1207" s="171"/>
      <c r="BG1207" s="171"/>
      <c r="BH1207" s="171"/>
      <c r="BI1207" s="171"/>
      <c r="BJ1207" s="171"/>
      <c r="BK1207" s="171"/>
      <c r="BL1207" s="171"/>
      <c r="BM1207" s="171"/>
      <c r="BN1207" s="171"/>
      <c r="BO1207" s="171"/>
      <c r="BP1207" s="171"/>
      <c r="BQ1207" s="171"/>
      <c r="BR1207" s="171"/>
      <c r="BS1207" s="171"/>
      <c r="BT1207" s="171"/>
      <c r="BU1207" s="171"/>
      <c r="BV1207" s="171"/>
      <c r="BW1207" s="171"/>
      <c r="BX1207" s="171"/>
      <c r="BY1207" s="171"/>
      <c r="BZ1207" s="171"/>
      <c r="CA1207" s="171"/>
      <c r="CB1207" s="171"/>
      <c r="CC1207" s="171"/>
      <c r="CD1207" s="171"/>
      <c r="CE1207" s="171"/>
      <c r="CF1207" s="171"/>
      <c r="CG1207" s="171"/>
      <c r="CH1207" s="171"/>
      <c r="CI1207" s="171"/>
      <c r="CJ1207" s="171"/>
      <c r="CK1207" s="171"/>
      <c r="CL1207" s="171"/>
      <c r="CM1207" s="171"/>
      <c r="CN1207" s="171"/>
      <c r="CO1207" s="171"/>
      <c r="CP1207" s="171"/>
      <c r="CQ1207" s="171"/>
      <c r="CR1207" s="171"/>
      <c r="CS1207" s="171"/>
      <c r="CT1207" s="171"/>
      <c r="CU1207" s="171"/>
      <c r="CV1207" s="171"/>
      <c r="CW1207" s="171"/>
      <c r="CX1207" s="171"/>
      <c r="CY1207" s="171"/>
      <c r="CZ1207" s="171"/>
      <c r="DA1207" s="171"/>
      <c r="DB1207" s="171"/>
      <c r="DC1207" s="171"/>
      <c r="DD1207" s="171"/>
      <c r="DE1207" s="171"/>
      <c r="DF1207" s="171"/>
      <c r="DG1207" s="171"/>
      <c r="DH1207" s="171"/>
      <c r="DI1207" s="171"/>
      <c r="DJ1207" s="171"/>
      <c r="DK1207" s="171"/>
      <c r="DL1207" s="171"/>
      <c r="DM1207" s="171"/>
      <c r="DN1207" s="171"/>
      <c r="DO1207" s="171"/>
      <c r="DP1207" s="171"/>
      <c r="DQ1207" s="171"/>
      <c r="DR1207" s="171"/>
      <c r="DS1207" s="171"/>
      <c r="DT1207" s="171"/>
      <c r="DU1207" s="171"/>
      <c r="DV1207" s="171"/>
      <c r="DW1207" s="171"/>
      <c r="DX1207" s="171"/>
      <c r="DY1207" s="171"/>
      <c r="DZ1207" s="171"/>
      <c r="EA1207" s="171"/>
      <c r="EB1207" s="171"/>
      <c r="EC1207" s="171"/>
      <c r="ED1207" s="171"/>
      <c r="EE1207" s="171"/>
      <c r="EF1207" s="171"/>
      <c r="EG1207" s="171"/>
      <c r="EH1207" s="171"/>
      <c r="EI1207" s="171"/>
      <c r="EJ1207" s="171"/>
      <c r="EK1207" s="171"/>
      <c r="EL1207" s="171"/>
      <c r="EM1207" s="171"/>
      <c r="EN1207" s="171"/>
    </row>
    <row r="1208" spans="43:144" ht="15" x14ac:dyDescent="0.25">
      <c r="AQ1208" s="171"/>
      <c r="AR1208"/>
      <c r="AS1208"/>
      <c r="AT1208"/>
      <c r="AU1208"/>
      <c r="AV1208"/>
      <c r="AW1208"/>
      <c r="AX1208"/>
      <c r="AY1208"/>
      <c r="AZ1208"/>
      <c r="BA1208"/>
      <c r="BB1208"/>
      <c r="BC1208"/>
      <c r="BD1208"/>
      <c r="BE1208" s="171"/>
      <c r="BF1208" s="171"/>
      <c r="BG1208" s="171"/>
      <c r="BH1208" s="171"/>
      <c r="BI1208" s="171"/>
      <c r="BJ1208" s="171"/>
      <c r="BK1208" s="171"/>
      <c r="BL1208" s="171"/>
      <c r="BM1208" s="171"/>
      <c r="BN1208" s="171"/>
      <c r="BO1208" s="171"/>
      <c r="BP1208" s="171"/>
      <c r="BQ1208" s="171"/>
      <c r="BR1208" s="171"/>
      <c r="BS1208" s="171"/>
      <c r="BT1208" s="171"/>
      <c r="BU1208" s="171"/>
      <c r="BV1208" s="171"/>
      <c r="BW1208" s="171"/>
      <c r="BX1208" s="171"/>
      <c r="BY1208" s="171"/>
      <c r="BZ1208" s="171"/>
      <c r="CA1208" s="171"/>
      <c r="CB1208" s="171"/>
      <c r="CC1208" s="171"/>
      <c r="CD1208" s="171"/>
      <c r="CE1208" s="171"/>
      <c r="CF1208" s="171"/>
      <c r="CG1208" s="171"/>
      <c r="CH1208" s="171"/>
      <c r="CI1208" s="171"/>
      <c r="CJ1208" s="171"/>
      <c r="CK1208" s="171"/>
      <c r="CL1208" s="171"/>
      <c r="CM1208" s="171"/>
      <c r="CN1208" s="171"/>
      <c r="CO1208" s="171"/>
      <c r="CP1208" s="171"/>
      <c r="CQ1208" s="171"/>
      <c r="CR1208" s="171"/>
      <c r="CS1208" s="171"/>
      <c r="CT1208" s="171"/>
      <c r="CU1208" s="171"/>
      <c r="CV1208" s="171"/>
      <c r="CW1208" s="171"/>
      <c r="CX1208" s="171"/>
      <c r="CY1208" s="171"/>
      <c r="CZ1208" s="171"/>
      <c r="DA1208" s="171"/>
      <c r="DB1208" s="171"/>
      <c r="DC1208" s="171"/>
      <c r="DD1208" s="171"/>
      <c r="DE1208" s="171"/>
      <c r="DF1208" s="171"/>
      <c r="DG1208" s="171"/>
      <c r="DH1208" s="171"/>
      <c r="DI1208" s="171"/>
      <c r="DJ1208" s="171"/>
      <c r="DK1208" s="171"/>
      <c r="DL1208" s="171"/>
      <c r="DM1208" s="171"/>
      <c r="DN1208" s="171"/>
      <c r="DO1208" s="171"/>
      <c r="DP1208" s="171"/>
      <c r="DQ1208" s="171"/>
      <c r="DR1208" s="171"/>
      <c r="DS1208" s="171"/>
      <c r="DT1208" s="171"/>
      <c r="DU1208" s="171"/>
      <c r="DV1208" s="171"/>
      <c r="DW1208" s="171"/>
      <c r="DX1208" s="171"/>
      <c r="DY1208" s="171"/>
      <c r="DZ1208" s="171"/>
      <c r="EA1208" s="171"/>
      <c r="EB1208" s="171"/>
      <c r="EC1208" s="171"/>
      <c r="ED1208" s="171"/>
      <c r="EE1208" s="171"/>
      <c r="EF1208" s="171"/>
      <c r="EG1208" s="171"/>
      <c r="EH1208" s="171"/>
      <c r="EI1208" s="171"/>
      <c r="EJ1208" s="171"/>
      <c r="EK1208" s="171"/>
      <c r="EL1208" s="171"/>
      <c r="EM1208" s="171"/>
      <c r="EN1208" s="171"/>
    </row>
    <row r="1209" spans="43:144" ht="15" x14ac:dyDescent="0.25">
      <c r="AQ1209" s="171"/>
      <c r="AR1209"/>
      <c r="AS1209"/>
      <c r="AT1209"/>
      <c r="AU1209"/>
      <c r="AV1209"/>
      <c r="AW1209"/>
      <c r="AX1209"/>
      <c r="AY1209"/>
      <c r="AZ1209"/>
      <c r="BA1209"/>
      <c r="BB1209"/>
      <c r="BC1209"/>
      <c r="BD1209"/>
      <c r="BE1209" s="171"/>
      <c r="BF1209" s="171"/>
      <c r="BG1209" s="171"/>
      <c r="BH1209" s="171"/>
      <c r="BI1209" s="171"/>
      <c r="BJ1209" s="171"/>
      <c r="BK1209" s="171"/>
      <c r="BL1209" s="171"/>
      <c r="BM1209" s="171"/>
      <c r="BN1209" s="171"/>
      <c r="BO1209" s="171"/>
      <c r="BP1209" s="171"/>
      <c r="BQ1209" s="171"/>
      <c r="BR1209" s="171"/>
      <c r="BS1209" s="171"/>
      <c r="BT1209" s="171"/>
      <c r="BU1209" s="171"/>
      <c r="BV1209" s="171"/>
      <c r="BW1209" s="171"/>
      <c r="BX1209" s="171"/>
      <c r="BY1209" s="171"/>
      <c r="BZ1209" s="171"/>
      <c r="CA1209" s="171"/>
      <c r="CB1209" s="171"/>
      <c r="CC1209" s="171"/>
      <c r="CD1209" s="171"/>
      <c r="CE1209" s="171"/>
      <c r="CF1209" s="171"/>
      <c r="CG1209" s="171"/>
      <c r="CH1209" s="171"/>
      <c r="CI1209" s="171"/>
      <c r="CJ1209" s="171"/>
      <c r="CK1209" s="171"/>
      <c r="CL1209" s="171"/>
      <c r="CM1209" s="171"/>
      <c r="CN1209" s="171"/>
      <c r="CO1209" s="171"/>
      <c r="CP1209" s="171"/>
      <c r="CQ1209" s="171"/>
      <c r="CR1209" s="171"/>
      <c r="CS1209" s="171"/>
      <c r="CT1209" s="171"/>
      <c r="CU1209" s="171"/>
      <c r="CV1209" s="171"/>
      <c r="CW1209" s="171"/>
      <c r="CX1209" s="171"/>
      <c r="CY1209" s="171"/>
      <c r="CZ1209" s="171"/>
      <c r="DA1209" s="171"/>
      <c r="DB1209" s="171"/>
      <c r="DC1209" s="171"/>
      <c r="DD1209" s="171"/>
      <c r="DE1209" s="171"/>
      <c r="DF1209" s="171"/>
      <c r="DG1209" s="171"/>
      <c r="DH1209" s="171"/>
      <c r="DI1209" s="171"/>
      <c r="DJ1209" s="171"/>
      <c r="DK1209" s="171"/>
      <c r="DL1209" s="171"/>
      <c r="DM1209" s="171"/>
      <c r="DN1209" s="171"/>
      <c r="DO1209" s="171"/>
      <c r="DP1209" s="171"/>
      <c r="DQ1209" s="171"/>
      <c r="DR1209" s="171"/>
      <c r="DS1209" s="171"/>
      <c r="DT1209" s="171"/>
      <c r="DU1209" s="171"/>
      <c r="DV1209" s="171"/>
      <c r="DW1209" s="171"/>
      <c r="DX1209" s="171"/>
      <c r="DY1209" s="171"/>
      <c r="DZ1209" s="171"/>
      <c r="EA1209" s="171"/>
      <c r="EB1209" s="171"/>
      <c r="EC1209" s="171"/>
      <c r="ED1209" s="171"/>
      <c r="EE1209" s="171"/>
      <c r="EF1209" s="171"/>
      <c r="EG1209" s="171"/>
      <c r="EH1209" s="171"/>
      <c r="EI1209" s="171"/>
      <c r="EJ1209" s="171"/>
      <c r="EK1209" s="171"/>
      <c r="EL1209" s="171"/>
      <c r="EM1209" s="171"/>
      <c r="EN1209" s="171"/>
    </row>
    <row r="1210" spans="43:144" ht="15" x14ac:dyDescent="0.25">
      <c r="AQ1210" s="171"/>
      <c r="AR1210"/>
      <c r="AS1210"/>
      <c r="AT1210"/>
      <c r="AU1210"/>
      <c r="AV1210"/>
      <c r="AW1210"/>
      <c r="AX1210"/>
      <c r="AY1210"/>
      <c r="AZ1210"/>
      <c r="BA1210"/>
      <c r="BB1210"/>
      <c r="BC1210"/>
      <c r="BD1210"/>
      <c r="BE1210" s="171"/>
      <c r="BF1210" s="171"/>
      <c r="BG1210" s="171"/>
      <c r="BH1210" s="171"/>
      <c r="BI1210" s="171"/>
      <c r="BJ1210" s="171"/>
      <c r="BK1210" s="171"/>
      <c r="BL1210" s="171"/>
      <c r="BM1210" s="171"/>
      <c r="BN1210" s="171"/>
      <c r="BO1210" s="171"/>
      <c r="BP1210" s="171"/>
      <c r="BQ1210" s="171"/>
      <c r="BR1210" s="171"/>
      <c r="BS1210" s="171"/>
      <c r="BT1210" s="171"/>
      <c r="BU1210" s="171"/>
      <c r="BV1210" s="171"/>
      <c r="BW1210" s="171"/>
      <c r="BX1210" s="171"/>
      <c r="BY1210" s="171"/>
      <c r="BZ1210" s="171"/>
      <c r="CA1210" s="171"/>
      <c r="CB1210" s="171"/>
      <c r="CC1210" s="171"/>
      <c r="CD1210" s="171"/>
      <c r="CE1210" s="171"/>
      <c r="CF1210" s="171"/>
      <c r="CG1210" s="171"/>
      <c r="CH1210" s="171"/>
      <c r="CI1210" s="171"/>
      <c r="CJ1210" s="171"/>
      <c r="CK1210" s="171"/>
      <c r="CL1210" s="171"/>
      <c r="CM1210" s="171"/>
      <c r="CN1210" s="171"/>
      <c r="CO1210" s="171"/>
      <c r="CP1210" s="171"/>
      <c r="CQ1210" s="171"/>
      <c r="CR1210" s="171"/>
      <c r="CS1210" s="171"/>
      <c r="CT1210" s="171"/>
      <c r="CU1210" s="171"/>
      <c r="CV1210" s="171"/>
      <c r="CW1210" s="171"/>
      <c r="CX1210" s="171"/>
      <c r="CY1210" s="171"/>
      <c r="CZ1210" s="171"/>
      <c r="DA1210" s="171"/>
      <c r="DB1210" s="171"/>
      <c r="DC1210" s="171"/>
      <c r="DD1210" s="171"/>
      <c r="DE1210" s="171"/>
      <c r="DF1210" s="171"/>
      <c r="DG1210" s="171"/>
      <c r="DH1210" s="171"/>
      <c r="DI1210" s="171"/>
      <c r="DJ1210" s="171"/>
      <c r="DK1210" s="171"/>
      <c r="DL1210" s="171"/>
      <c r="DM1210" s="171"/>
      <c r="DN1210" s="171"/>
      <c r="DO1210" s="171"/>
      <c r="DP1210" s="171"/>
      <c r="DQ1210" s="171"/>
      <c r="DR1210" s="171"/>
      <c r="DS1210" s="171"/>
      <c r="DT1210" s="171"/>
      <c r="DU1210" s="171"/>
      <c r="DV1210" s="171"/>
      <c r="DW1210" s="171"/>
      <c r="DX1210" s="171"/>
      <c r="DY1210" s="171"/>
      <c r="DZ1210" s="171"/>
      <c r="EA1210" s="171"/>
      <c r="EB1210" s="171"/>
      <c r="EC1210" s="171"/>
      <c r="ED1210" s="171"/>
      <c r="EE1210" s="171"/>
      <c r="EF1210" s="171"/>
      <c r="EG1210" s="171"/>
      <c r="EH1210" s="171"/>
      <c r="EI1210" s="171"/>
      <c r="EJ1210" s="171"/>
      <c r="EK1210" s="171"/>
      <c r="EL1210" s="171"/>
      <c r="EM1210" s="171"/>
      <c r="EN1210" s="171"/>
    </row>
    <row r="1211" spans="43:144" ht="15" x14ac:dyDescent="0.25">
      <c r="AQ1211" s="171"/>
      <c r="AR1211"/>
      <c r="AS1211"/>
      <c r="AT1211"/>
      <c r="AU1211"/>
      <c r="AV1211"/>
      <c r="AW1211"/>
      <c r="AX1211"/>
      <c r="AY1211"/>
      <c r="AZ1211"/>
      <c r="BA1211"/>
      <c r="BB1211"/>
      <c r="BC1211"/>
      <c r="BD1211"/>
      <c r="BE1211" s="171"/>
      <c r="BF1211" s="171"/>
      <c r="BG1211" s="171"/>
      <c r="BH1211" s="171"/>
      <c r="BI1211" s="171"/>
      <c r="BJ1211" s="171"/>
      <c r="BK1211" s="171"/>
      <c r="BL1211" s="171"/>
      <c r="BM1211" s="171"/>
      <c r="BN1211" s="171"/>
      <c r="BO1211" s="171"/>
      <c r="BP1211" s="171"/>
      <c r="BQ1211" s="171"/>
      <c r="BR1211" s="171"/>
      <c r="BS1211" s="171"/>
      <c r="BT1211" s="171"/>
      <c r="BU1211" s="171"/>
      <c r="BV1211" s="171"/>
      <c r="BW1211" s="171"/>
      <c r="BX1211" s="171"/>
      <c r="BY1211" s="171"/>
      <c r="BZ1211" s="171"/>
      <c r="CA1211" s="171"/>
      <c r="CB1211" s="171"/>
      <c r="CC1211" s="171"/>
      <c r="CD1211" s="171"/>
      <c r="CE1211" s="171"/>
      <c r="CF1211" s="171"/>
      <c r="CG1211" s="171"/>
      <c r="CH1211" s="171"/>
      <c r="CI1211" s="171"/>
      <c r="CJ1211" s="171"/>
      <c r="CK1211" s="171"/>
      <c r="CL1211" s="171"/>
      <c r="CM1211" s="171"/>
      <c r="CN1211" s="171"/>
      <c r="CO1211" s="171"/>
      <c r="CP1211" s="171"/>
      <c r="CQ1211" s="171"/>
      <c r="CR1211" s="171"/>
      <c r="CS1211" s="171"/>
      <c r="CT1211" s="171"/>
      <c r="CU1211" s="171"/>
      <c r="CV1211" s="171"/>
      <c r="CW1211" s="171"/>
      <c r="CX1211" s="171"/>
      <c r="CY1211" s="171"/>
      <c r="CZ1211" s="171"/>
      <c r="DA1211" s="171"/>
      <c r="DB1211" s="171"/>
      <c r="DC1211" s="171"/>
      <c r="DD1211" s="171"/>
      <c r="DE1211" s="171"/>
      <c r="DF1211" s="171"/>
      <c r="DG1211" s="171"/>
      <c r="DH1211" s="171"/>
      <c r="DI1211" s="171"/>
      <c r="DJ1211" s="171"/>
      <c r="DK1211" s="171"/>
      <c r="DL1211" s="171"/>
      <c r="DM1211" s="171"/>
      <c r="DN1211" s="171"/>
      <c r="DO1211" s="171"/>
      <c r="DP1211" s="171"/>
      <c r="DQ1211" s="171"/>
      <c r="DR1211" s="171"/>
      <c r="DS1211" s="171"/>
      <c r="DT1211" s="171"/>
      <c r="DU1211" s="171"/>
      <c r="DV1211" s="171"/>
      <c r="DW1211" s="171"/>
      <c r="DX1211" s="171"/>
      <c r="DY1211" s="171"/>
      <c r="DZ1211" s="171"/>
      <c r="EA1211" s="171"/>
      <c r="EB1211" s="171"/>
      <c r="EC1211" s="171"/>
      <c r="ED1211" s="171"/>
      <c r="EE1211" s="171"/>
      <c r="EF1211" s="171"/>
      <c r="EG1211" s="171"/>
      <c r="EH1211" s="171"/>
      <c r="EI1211" s="171"/>
      <c r="EJ1211" s="171"/>
      <c r="EK1211" s="171"/>
      <c r="EL1211" s="171"/>
      <c r="EM1211" s="171"/>
      <c r="EN1211" s="171"/>
    </row>
    <row r="1212" spans="43:144" ht="15" x14ac:dyDescent="0.25">
      <c r="AQ1212" s="171"/>
      <c r="AR1212"/>
      <c r="AS1212"/>
      <c r="AT1212"/>
      <c r="AU1212"/>
      <c r="AV1212"/>
      <c r="AW1212"/>
      <c r="AX1212"/>
      <c r="AY1212"/>
      <c r="AZ1212"/>
      <c r="BA1212"/>
      <c r="BB1212"/>
      <c r="BC1212"/>
      <c r="BD1212"/>
      <c r="BE1212" s="171"/>
      <c r="BF1212" s="171"/>
      <c r="BG1212" s="171"/>
      <c r="BH1212" s="171"/>
      <c r="BI1212" s="171"/>
      <c r="BJ1212" s="171"/>
      <c r="BK1212" s="171"/>
      <c r="BL1212" s="171"/>
      <c r="BM1212" s="171"/>
      <c r="BN1212" s="171"/>
      <c r="BO1212" s="171"/>
      <c r="BP1212" s="171"/>
      <c r="BQ1212" s="171"/>
      <c r="BR1212" s="171"/>
      <c r="BS1212" s="171"/>
      <c r="BT1212" s="171"/>
      <c r="BU1212" s="171"/>
      <c r="BV1212" s="171"/>
      <c r="BW1212" s="171"/>
      <c r="BX1212" s="171"/>
      <c r="BY1212" s="171"/>
      <c r="BZ1212" s="171"/>
      <c r="CA1212" s="171"/>
      <c r="CB1212" s="171"/>
      <c r="CC1212" s="171"/>
      <c r="CD1212" s="171"/>
      <c r="CE1212" s="171"/>
      <c r="CF1212" s="171"/>
      <c r="CG1212" s="171"/>
      <c r="CH1212" s="171"/>
      <c r="CI1212" s="171"/>
      <c r="CJ1212" s="171"/>
      <c r="CK1212" s="171"/>
      <c r="CL1212" s="171"/>
      <c r="CM1212" s="171"/>
      <c r="CN1212" s="171"/>
      <c r="CO1212" s="171"/>
      <c r="CP1212" s="171"/>
      <c r="CQ1212" s="171"/>
      <c r="CR1212" s="171"/>
      <c r="CS1212" s="171"/>
      <c r="CT1212" s="171"/>
      <c r="CU1212" s="171"/>
      <c r="CV1212" s="171"/>
      <c r="CW1212" s="171"/>
      <c r="CX1212" s="171"/>
      <c r="CY1212" s="171"/>
      <c r="CZ1212" s="171"/>
      <c r="DA1212" s="171"/>
      <c r="DB1212" s="171"/>
      <c r="DC1212" s="171"/>
      <c r="DD1212" s="171"/>
      <c r="DE1212" s="171"/>
      <c r="DF1212" s="171"/>
      <c r="DG1212" s="171"/>
      <c r="DH1212" s="171"/>
      <c r="DI1212" s="171"/>
      <c r="DJ1212" s="171"/>
      <c r="DK1212" s="171"/>
      <c r="DL1212" s="171"/>
      <c r="DM1212" s="171"/>
      <c r="DN1212" s="171"/>
      <c r="DO1212" s="171"/>
      <c r="DP1212" s="171"/>
      <c r="DQ1212" s="171"/>
      <c r="DR1212" s="171"/>
      <c r="DS1212" s="171"/>
      <c r="DT1212" s="171"/>
      <c r="DU1212" s="171"/>
      <c r="DV1212" s="171"/>
      <c r="DW1212" s="171"/>
      <c r="DX1212" s="171"/>
      <c r="DY1212" s="171"/>
      <c r="DZ1212" s="171"/>
      <c r="EA1212" s="171"/>
      <c r="EB1212" s="171"/>
      <c r="EC1212" s="171"/>
      <c r="ED1212" s="171"/>
      <c r="EE1212" s="171"/>
      <c r="EF1212" s="171"/>
      <c r="EG1212" s="171"/>
      <c r="EH1212" s="171"/>
      <c r="EI1212" s="171"/>
      <c r="EJ1212" s="171"/>
      <c r="EK1212" s="171"/>
      <c r="EL1212" s="171"/>
      <c r="EM1212" s="171"/>
      <c r="EN1212" s="171"/>
    </row>
    <row r="1213" spans="43:144" ht="15" x14ac:dyDescent="0.25">
      <c r="AQ1213" s="171"/>
      <c r="AR1213"/>
      <c r="AS1213"/>
      <c r="AT1213"/>
      <c r="AU1213"/>
      <c r="AV1213"/>
      <c r="AW1213"/>
      <c r="AX1213"/>
      <c r="AY1213"/>
      <c r="AZ1213"/>
      <c r="BA1213"/>
      <c r="BB1213"/>
      <c r="BC1213"/>
      <c r="BD1213"/>
      <c r="BE1213" s="171"/>
      <c r="BF1213" s="171"/>
      <c r="BG1213" s="171"/>
      <c r="BH1213" s="171"/>
      <c r="BI1213" s="171"/>
      <c r="BJ1213" s="171"/>
      <c r="BK1213" s="171"/>
      <c r="BL1213" s="171"/>
      <c r="BM1213" s="171"/>
      <c r="BN1213" s="171"/>
      <c r="BO1213" s="171"/>
      <c r="BP1213" s="171"/>
      <c r="BQ1213" s="171"/>
      <c r="BR1213" s="171"/>
      <c r="BS1213" s="171"/>
      <c r="BT1213" s="171"/>
      <c r="BU1213" s="171"/>
      <c r="BV1213" s="171"/>
      <c r="BW1213" s="171"/>
      <c r="BX1213" s="171"/>
      <c r="BY1213" s="171"/>
      <c r="BZ1213" s="171"/>
      <c r="CA1213" s="171"/>
      <c r="CB1213" s="171"/>
      <c r="CC1213" s="171"/>
      <c r="CD1213" s="171"/>
      <c r="CE1213" s="171"/>
      <c r="CF1213" s="171"/>
      <c r="CG1213" s="171"/>
      <c r="CH1213" s="171"/>
      <c r="CI1213" s="171"/>
      <c r="CJ1213" s="171"/>
      <c r="CK1213" s="171"/>
      <c r="CL1213" s="171"/>
      <c r="CM1213" s="171"/>
      <c r="CN1213" s="171"/>
      <c r="CO1213" s="171"/>
      <c r="CP1213" s="171"/>
      <c r="CQ1213" s="171"/>
      <c r="CR1213" s="171"/>
      <c r="CS1213" s="171"/>
      <c r="CT1213" s="171"/>
      <c r="CU1213" s="171"/>
      <c r="CV1213" s="171"/>
      <c r="CW1213" s="171"/>
      <c r="CX1213" s="171"/>
      <c r="CY1213" s="171"/>
      <c r="CZ1213" s="171"/>
      <c r="DA1213" s="171"/>
      <c r="DB1213" s="171"/>
      <c r="DC1213" s="171"/>
      <c r="DD1213" s="171"/>
      <c r="DE1213" s="171"/>
      <c r="DF1213" s="171"/>
      <c r="DG1213" s="171"/>
      <c r="DH1213" s="171"/>
      <c r="DI1213" s="171"/>
      <c r="DJ1213" s="171"/>
      <c r="DK1213" s="171"/>
      <c r="DL1213" s="171"/>
      <c r="DM1213" s="171"/>
      <c r="DN1213" s="171"/>
      <c r="DO1213" s="171"/>
      <c r="DP1213" s="171"/>
      <c r="DQ1213" s="171"/>
      <c r="DR1213" s="171"/>
      <c r="DS1213" s="171"/>
      <c r="DT1213" s="171"/>
      <c r="DU1213" s="171"/>
      <c r="DV1213" s="171"/>
      <c r="DW1213" s="171"/>
      <c r="DX1213" s="171"/>
      <c r="DY1213" s="171"/>
      <c r="DZ1213" s="171"/>
      <c r="EA1213" s="171"/>
      <c r="EB1213" s="171"/>
      <c r="EC1213" s="171"/>
      <c r="ED1213" s="171"/>
      <c r="EE1213" s="171"/>
      <c r="EF1213" s="171"/>
      <c r="EG1213" s="171"/>
      <c r="EH1213" s="171"/>
      <c r="EI1213" s="171"/>
      <c r="EJ1213" s="171"/>
      <c r="EK1213" s="171"/>
      <c r="EL1213" s="171"/>
      <c r="EM1213" s="171"/>
      <c r="EN1213" s="171"/>
    </row>
    <row r="1214" spans="43:144" ht="15" x14ac:dyDescent="0.25">
      <c r="AQ1214" s="171"/>
      <c r="AR1214"/>
      <c r="AS1214"/>
      <c r="AT1214"/>
      <c r="AU1214"/>
      <c r="AV1214"/>
      <c r="AW1214"/>
      <c r="AX1214"/>
      <c r="AY1214"/>
      <c r="AZ1214"/>
      <c r="BA1214"/>
      <c r="BB1214"/>
      <c r="BC1214"/>
      <c r="BD1214"/>
      <c r="BE1214" s="171"/>
      <c r="BF1214" s="171"/>
      <c r="BG1214" s="171"/>
      <c r="BH1214" s="171"/>
      <c r="BI1214" s="171"/>
      <c r="BJ1214" s="171"/>
      <c r="BK1214" s="171"/>
      <c r="BL1214" s="171"/>
      <c r="BM1214" s="171"/>
      <c r="BN1214" s="171"/>
      <c r="BO1214" s="171"/>
      <c r="BP1214" s="171"/>
      <c r="BQ1214" s="171"/>
      <c r="BR1214" s="171"/>
      <c r="BS1214" s="171"/>
      <c r="BT1214" s="171"/>
      <c r="BU1214" s="171"/>
      <c r="BV1214" s="171"/>
      <c r="BW1214" s="171"/>
      <c r="BX1214" s="171"/>
      <c r="BY1214" s="171"/>
      <c r="BZ1214" s="171"/>
      <c r="CA1214" s="171"/>
      <c r="CB1214" s="171"/>
      <c r="CC1214" s="171"/>
      <c r="CD1214" s="171"/>
      <c r="CE1214" s="171"/>
      <c r="CF1214" s="171"/>
      <c r="CG1214" s="171"/>
      <c r="CH1214" s="171"/>
      <c r="CI1214" s="171"/>
      <c r="CJ1214" s="171"/>
      <c r="CK1214" s="171"/>
      <c r="CL1214" s="171"/>
      <c r="CM1214" s="171"/>
      <c r="CN1214" s="171"/>
      <c r="CO1214" s="171"/>
      <c r="CP1214" s="171"/>
      <c r="CQ1214" s="171"/>
      <c r="CR1214" s="171"/>
      <c r="CS1214" s="171"/>
      <c r="CT1214" s="171"/>
      <c r="CU1214" s="171"/>
      <c r="CV1214" s="171"/>
      <c r="CW1214" s="171"/>
      <c r="CX1214" s="171"/>
      <c r="CY1214" s="171"/>
      <c r="CZ1214" s="171"/>
      <c r="DA1214" s="171"/>
      <c r="DB1214" s="171"/>
      <c r="DC1214" s="171"/>
      <c r="DD1214" s="171"/>
      <c r="DE1214" s="171"/>
      <c r="DF1214" s="171"/>
      <c r="DG1214" s="171"/>
      <c r="DH1214" s="171"/>
      <c r="DI1214" s="171"/>
      <c r="DJ1214" s="171"/>
      <c r="DK1214" s="171"/>
      <c r="DL1214" s="171"/>
      <c r="DM1214" s="171"/>
      <c r="DN1214" s="171"/>
      <c r="DO1214" s="171"/>
      <c r="DP1214" s="171"/>
      <c r="DQ1214" s="171"/>
      <c r="DR1214" s="171"/>
      <c r="DS1214" s="171"/>
      <c r="DT1214" s="171"/>
      <c r="DU1214" s="171"/>
      <c r="DV1214" s="171"/>
      <c r="DW1214" s="171"/>
      <c r="DX1214" s="171"/>
      <c r="DY1214" s="171"/>
      <c r="DZ1214" s="171"/>
      <c r="EA1214" s="171"/>
      <c r="EB1214" s="171"/>
      <c r="EC1214" s="171"/>
      <c r="ED1214" s="171"/>
      <c r="EE1214" s="171"/>
      <c r="EF1214" s="171"/>
      <c r="EG1214" s="171"/>
      <c r="EH1214" s="171"/>
      <c r="EI1214" s="171"/>
      <c r="EJ1214" s="171"/>
      <c r="EK1214" s="171"/>
      <c r="EL1214" s="171"/>
      <c r="EM1214" s="171"/>
      <c r="EN1214" s="171"/>
    </row>
    <row r="1215" spans="43:144" ht="15" x14ac:dyDescent="0.25">
      <c r="AQ1215" s="171"/>
      <c r="AR1215"/>
      <c r="AS1215"/>
      <c r="AT1215"/>
      <c r="AU1215"/>
      <c r="AV1215"/>
      <c r="AW1215"/>
      <c r="AX1215"/>
      <c r="AY1215"/>
      <c r="AZ1215"/>
      <c r="BA1215"/>
      <c r="BB1215"/>
      <c r="BC1215"/>
      <c r="BD1215"/>
      <c r="BE1215" s="171"/>
      <c r="BF1215" s="171"/>
      <c r="BG1215" s="171"/>
      <c r="BH1215" s="171"/>
      <c r="BI1215" s="171"/>
      <c r="BJ1215" s="171"/>
      <c r="BK1215" s="171"/>
      <c r="BL1215" s="171"/>
      <c r="BM1215" s="171"/>
      <c r="BN1215" s="171"/>
      <c r="BO1215" s="171"/>
      <c r="BP1215" s="171"/>
      <c r="BQ1215" s="171"/>
      <c r="BR1215" s="171"/>
      <c r="BS1215" s="171"/>
      <c r="BT1215" s="171"/>
      <c r="BU1215" s="171"/>
      <c r="BV1215" s="171"/>
      <c r="BW1215" s="171"/>
      <c r="BX1215" s="171"/>
      <c r="BY1215" s="171"/>
      <c r="BZ1215" s="171"/>
      <c r="CA1215" s="171"/>
      <c r="CB1215" s="171"/>
      <c r="CC1215" s="171"/>
      <c r="CD1215" s="171"/>
      <c r="CE1215" s="171"/>
      <c r="CF1215" s="171"/>
      <c r="CG1215" s="171"/>
      <c r="CH1215" s="171"/>
      <c r="CI1215" s="171"/>
      <c r="CJ1215" s="171"/>
      <c r="CK1215" s="171"/>
      <c r="CL1215" s="171"/>
      <c r="CM1215" s="171"/>
      <c r="CN1215" s="171"/>
      <c r="CO1215" s="171"/>
      <c r="CP1215" s="171"/>
      <c r="CQ1215" s="171"/>
      <c r="CR1215" s="171"/>
      <c r="CS1215" s="171"/>
      <c r="CT1215" s="171"/>
      <c r="CU1215" s="171"/>
      <c r="CV1215" s="171"/>
      <c r="CW1215" s="171"/>
      <c r="CX1215" s="171"/>
      <c r="CY1215" s="171"/>
      <c r="CZ1215" s="171"/>
      <c r="DA1215" s="171"/>
      <c r="DB1215" s="171"/>
      <c r="DC1215" s="171"/>
      <c r="DD1215" s="171"/>
      <c r="DE1215" s="171"/>
      <c r="DF1215" s="171"/>
      <c r="DG1215" s="171"/>
      <c r="DH1215" s="171"/>
      <c r="DI1215" s="171"/>
      <c r="DJ1215" s="171"/>
      <c r="DK1215" s="171"/>
      <c r="DL1215" s="171"/>
      <c r="DM1215" s="171"/>
      <c r="DN1215" s="171"/>
      <c r="DO1215" s="171"/>
      <c r="DP1215" s="171"/>
      <c r="DQ1215" s="171"/>
      <c r="DR1215" s="171"/>
      <c r="DS1215" s="171"/>
      <c r="DT1215" s="171"/>
      <c r="DU1215" s="171"/>
      <c r="DV1215" s="171"/>
      <c r="DW1215" s="171"/>
      <c r="DX1215" s="171"/>
      <c r="DY1215" s="171"/>
      <c r="DZ1215" s="171"/>
      <c r="EA1215" s="171"/>
      <c r="EB1215" s="171"/>
      <c r="EC1215" s="171"/>
      <c r="ED1215" s="171"/>
      <c r="EE1215" s="171"/>
      <c r="EF1215" s="171"/>
      <c r="EG1215" s="171"/>
      <c r="EH1215" s="171"/>
      <c r="EI1215" s="171"/>
      <c r="EJ1215" s="171"/>
      <c r="EK1215" s="171"/>
      <c r="EL1215" s="171"/>
      <c r="EM1215" s="171"/>
      <c r="EN1215" s="171"/>
    </row>
    <row r="1216" spans="43:144" ht="15" x14ac:dyDescent="0.25">
      <c r="AQ1216" s="171"/>
      <c r="AR1216"/>
      <c r="AS1216"/>
      <c r="AT1216"/>
      <c r="AU1216"/>
      <c r="AV1216"/>
      <c r="AW1216"/>
      <c r="AX1216"/>
      <c r="AY1216"/>
      <c r="AZ1216"/>
      <c r="BA1216"/>
      <c r="BB1216"/>
      <c r="BC1216"/>
      <c r="BD1216"/>
      <c r="BE1216" s="171"/>
      <c r="BF1216" s="171"/>
      <c r="BG1216" s="171"/>
      <c r="BH1216" s="171"/>
      <c r="BI1216" s="171"/>
      <c r="BJ1216" s="171"/>
      <c r="BK1216" s="171"/>
      <c r="BL1216" s="171"/>
      <c r="BM1216" s="171"/>
      <c r="BN1216" s="171"/>
      <c r="BO1216" s="171"/>
      <c r="BP1216" s="171"/>
      <c r="BQ1216" s="171"/>
      <c r="BR1216" s="171"/>
      <c r="BS1216" s="171"/>
      <c r="BT1216" s="171"/>
      <c r="BU1216" s="171"/>
      <c r="BV1216" s="171"/>
      <c r="BW1216" s="171"/>
      <c r="BX1216" s="171"/>
      <c r="BY1216" s="171"/>
      <c r="BZ1216" s="171"/>
      <c r="CA1216" s="171"/>
      <c r="CB1216" s="171"/>
      <c r="CC1216" s="171"/>
      <c r="CD1216" s="171"/>
      <c r="CE1216" s="171"/>
      <c r="CF1216" s="171"/>
      <c r="CG1216" s="171"/>
      <c r="CH1216" s="171"/>
      <c r="CI1216" s="171"/>
      <c r="CJ1216" s="171"/>
      <c r="CK1216" s="171"/>
      <c r="CL1216" s="171"/>
      <c r="CM1216" s="171"/>
      <c r="CN1216" s="171"/>
      <c r="CO1216" s="171"/>
      <c r="CP1216" s="171"/>
      <c r="CQ1216" s="171"/>
      <c r="CR1216" s="171"/>
      <c r="CS1216" s="171"/>
      <c r="CT1216" s="171"/>
      <c r="CU1216" s="171"/>
      <c r="CV1216" s="171"/>
      <c r="CW1216" s="171"/>
      <c r="CX1216" s="171"/>
      <c r="CY1216" s="171"/>
      <c r="CZ1216" s="171"/>
      <c r="DA1216" s="171"/>
      <c r="DB1216" s="171"/>
      <c r="DC1216" s="171"/>
      <c r="DD1216" s="171"/>
      <c r="DE1216" s="171"/>
      <c r="DF1216" s="171"/>
      <c r="DG1216" s="171"/>
      <c r="DH1216" s="171"/>
      <c r="DI1216" s="171"/>
      <c r="DJ1216" s="171"/>
      <c r="DK1216" s="171"/>
      <c r="DL1216" s="171"/>
      <c r="DM1216" s="171"/>
      <c r="DN1216" s="171"/>
      <c r="DO1216" s="171"/>
      <c r="DP1216" s="171"/>
      <c r="DQ1216" s="171"/>
      <c r="DR1216" s="171"/>
      <c r="DS1216" s="171"/>
      <c r="DT1216" s="171"/>
      <c r="DU1216" s="171"/>
      <c r="DV1216" s="171"/>
      <c r="DW1216" s="171"/>
      <c r="DX1216" s="171"/>
      <c r="DY1216" s="171"/>
      <c r="DZ1216" s="171"/>
      <c r="EA1216" s="171"/>
      <c r="EB1216" s="171"/>
      <c r="EC1216" s="171"/>
      <c r="ED1216" s="171"/>
      <c r="EE1216" s="171"/>
      <c r="EF1216" s="171"/>
      <c r="EG1216" s="171"/>
      <c r="EH1216" s="171"/>
      <c r="EI1216" s="171"/>
      <c r="EJ1216" s="171"/>
      <c r="EK1216" s="171"/>
      <c r="EL1216" s="171"/>
      <c r="EM1216" s="171"/>
      <c r="EN1216" s="171"/>
    </row>
    <row r="1217" spans="43:144" ht="15" x14ac:dyDescent="0.25">
      <c r="AQ1217" s="171"/>
      <c r="AR1217"/>
      <c r="AS1217"/>
      <c r="AT1217"/>
      <c r="AU1217"/>
      <c r="AV1217"/>
      <c r="AW1217"/>
      <c r="AX1217"/>
      <c r="AY1217"/>
      <c r="AZ1217"/>
      <c r="BA1217"/>
      <c r="BB1217"/>
      <c r="BC1217"/>
      <c r="BD1217"/>
      <c r="BE1217" s="171"/>
      <c r="BF1217" s="171"/>
      <c r="BG1217" s="171"/>
      <c r="BH1217" s="171"/>
      <c r="BI1217" s="171"/>
      <c r="BJ1217" s="171"/>
      <c r="BK1217" s="171"/>
      <c r="BL1217" s="171"/>
      <c r="BM1217" s="171"/>
      <c r="BN1217" s="171"/>
      <c r="BO1217" s="171"/>
      <c r="BP1217" s="171"/>
      <c r="BQ1217" s="171"/>
      <c r="BR1217" s="171"/>
      <c r="BS1217" s="171"/>
      <c r="BT1217" s="171"/>
      <c r="BU1217" s="171"/>
      <c r="BV1217" s="171"/>
      <c r="BW1217" s="171"/>
      <c r="BX1217" s="171"/>
      <c r="BY1217" s="171"/>
      <c r="BZ1217" s="171"/>
      <c r="CA1217" s="171"/>
      <c r="CB1217" s="171"/>
      <c r="CC1217" s="171"/>
      <c r="CD1217" s="171"/>
      <c r="CE1217" s="171"/>
      <c r="CF1217" s="171"/>
      <c r="CG1217" s="171"/>
      <c r="CH1217" s="171"/>
      <c r="CI1217" s="171"/>
      <c r="CJ1217" s="171"/>
      <c r="CK1217" s="171"/>
      <c r="CL1217" s="171"/>
      <c r="CM1217" s="171"/>
      <c r="CN1217" s="171"/>
      <c r="CO1217" s="171"/>
      <c r="CP1217" s="171"/>
      <c r="CQ1217" s="171"/>
      <c r="CR1217" s="171"/>
      <c r="CS1217" s="171"/>
      <c r="CT1217" s="171"/>
      <c r="CU1217" s="171"/>
      <c r="CV1217" s="171"/>
      <c r="CW1217" s="171"/>
      <c r="CX1217" s="171"/>
      <c r="CY1217" s="171"/>
      <c r="CZ1217" s="171"/>
      <c r="DA1217" s="171"/>
      <c r="DB1217" s="171"/>
      <c r="DC1217" s="171"/>
      <c r="DD1217" s="171"/>
      <c r="DE1217" s="171"/>
      <c r="DF1217" s="171"/>
      <c r="DG1217" s="171"/>
      <c r="DH1217" s="171"/>
      <c r="DI1217" s="171"/>
      <c r="DJ1217" s="171"/>
      <c r="DK1217" s="171"/>
      <c r="DL1217" s="171"/>
      <c r="DM1217" s="171"/>
      <c r="DN1217" s="171"/>
      <c r="DO1217" s="171"/>
      <c r="DP1217" s="171"/>
      <c r="DQ1217" s="171"/>
      <c r="DR1217" s="171"/>
      <c r="DS1217" s="171"/>
      <c r="DT1217" s="171"/>
      <c r="DU1217" s="171"/>
      <c r="DV1217" s="171"/>
      <c r="DW1217" s="171"/>
      <c r="DX1217" s="171"/>
      <c r="DY1217" s="171"/>
      <c r="DZ1217" s="171"/>
      <c r="EA1217" s="171"/>
      <c r="EB1217" s="171"/>
      <c r="EC1217" s="171"/>
      <c r="ED1217" s="171"/>
      <c r="EE1217" s="171"/>
      <c r="EF1217" s="171"/>
      <c r="EG1217" s="171"/>
      <c r="EH1217" s="171"/>
      <c r="EI1217" s="171"/>
      <c r="EJ1217" s="171"/>
      <c r="EK1217" s="171"/>
      <c r="EL1217" s="171"/>
      <c r="EM1217" s="171"/>
      <c r="EN1217" s="171"/>
    </row>
    <row r="1218" spans="43:144" ht="15" x14ac:dyDescent="0.25">
      <c r="AQ1218" s="171"/>
      <c r="AR1218"/>
      <c r="AS1218"/>
      <c r="AT1218"/>
      <c r="AU1218"/>
      <c r="AV1218"/>
      <c r="AW1218"/>
      <c r="AX1218"/>
      <c r="AY1218"/>
      <c r="AZ1218"/>
      <c r="BA1218"/>
      <c r="BB1218"/>
      <c r="BC1218"/>
      <c r="BD1218"/>
      <c r="BE1218" s="171"/>
      <c r="BF1218" s="171"/>
      <c r="BG1218" s="171"/>
      <c r="BH1218" s="171"/>
      <c r="BI1218" s="171"/>
      <c r="BJ1218" s="171"/>
      <c r="BK1218" s="171"/>
      <c r="BL1218" s="171"/>
      <c r="BM1218" s="171"/>
      <c r="BN1218" s="171"/>
      <c r="BO1218" s="171"/>
      <c r="BP1218" s="171"/>
      <c r="BQ1218" s="171"/>
      <c r="BR1218" s="171"/>
      <c r="BS1218" s="171"/>
      <c r="BT1218" s="171"/>
      <c r="BU1218" s="171"/>
      <c r="BV1218" s="171"/>
      <c r="BW1218" s="171"/>
      <c r="BX1218" s="171"/>
      <c r="BY1218" s="171"/>
      <c r="BZ1218" s="171"/>
      <c r="CA1218" s="171"/>
      <c r="CB1218" s="171"/>
      <c r="CC1218" s="171"/>
      <c r="CD1218" s="171"/>
      <c r="CE1218" s="171"/>
      <c r="CF1218" s="171"/>
      <c r="CG1218" s="171"/>
      <c r="CH1218" s="171"/>
      <c r="CI1218" s="171"/>
      <c r="CJ1218" s="171"/>
      <c r="CK1218" s="171"/>
      <c r="CL1218" s="171"/>
      <c r="CM1218" s="171"/>
      <c r="CN1218" s="171"/>
      <c r="CO1218" s="171"/>
      <c r="CP1218" s="171"/>
      <c r="CQ1218" s="171"/>
      <c r="CR1218" s="171"/>
      <c r="CS1218" s="171"/>
      <c r="CT1218" s="171"/>
      <c r="CU1218" s="171"/>
      <c r="CV1218" s="171"/>
      <c r="CW1218" s="171"/>
      <c r="CX1218" s="171"/>
      <c r="CY1218" s="171"/>
      <c r="CZ1218" s="171"/>
      <c r="DA1218" s="171"/>
      <c r="DB1218" s="171"/>
      <c r="DC1218" s="171"/>
      <c r="DD1218" s="171"/>
      <c r="DE1218" s="171"/>
      <c r="DF1218" s="171"/>
      <c r="DG1218" s="171"/>
      <c r="DH1218" s="171"/>
      <c r="DI1218" s="171"/>
      <c r="DJ1218" s="171"/>
      <c r="DK1218" s="171"/>
      <c r="DL1218" s="171"/>
      <c r="DM1218" s="171"/>
      <c r="DN1218" s="171"/>
      <c r="DO1218" s="171"/>
      <c r="DP1218" s="171"/>
      <c r="DQ1218" s="171"/>
      <c r="DR1218" s="171"/>
      <c r="DS1218" s="171"/>
      <c r="DT1218" s="171"/>
      <c r="DU1218" s="171"/>
      <c r="DV1218" s="171"/>
      <c r="DW1218" s="171"/>
      <c r="DX1218" s="171"/>
      <c r="DY1218" s="171"/>
      <c r="DZ1218" s="171"/>
      <c r="EA1218" s="171"/>
      <c r="EB1218" s="171"/>
      <c r="EC1218" s="171"/>
      <c r="ED1218" s="171"/>
      <c r="EE1218" s="171"/>
      <c r="EF1218" s="171"/>
      <c r="EG1218" s="171"/>
      <c r="EH1218" s="171"/>
      <c r="EI1218" s="171"/>
      <c r="EJ1218" s="171"/>
      <c r="EK1218" s="171"/>
      <c r="EL1218" s="171"/>
      <c r="EM1218" s="171"/>
      <c r="EN1218" s="171"/>
    </row>
    <row r="1219" spans="43:144" ht="15" x14ac:dyDescent="0.25">
      <c r="AQ1219" s="171"/>
      <c r="AR1219"/>
      <c r="AS1219"/>
      <c r="AT1219"/>
      <c r="AU1219"/>
      <c r="AV1219"/>
      <c r="AW1219"/>
      <c r="AX1219"/>
      <c r="AY1219"/>
      <c r="AZ1219"/>
      <c r="BA1219"/>
      <c r="BB1219"/>
      <c r="BC1219"/>
      <c r="BD1219"/>
      <c r="BE1219" s="171"/>
      <c r="BF1219" s="171"/>
      <c r="BG1219" s="171"/>
      <c r="BH1219" s="171"/>
      <c r="BI1219" s="171"/>
      <c r="BJ1219" s="171"/>
      <c r="BK1219" s="171"/>
      <c r="BL1219" s="171"/>
      <c r="BM1219" s="171"/>
      <c r="BN1219" s="171"/>
      <c r="BO1219" s="171"/>
      <c r="BP1219" s="171"/>
      <c r="BQ1219" s="171"/>
      <c r="BR1219" s="171"/>
      <c r="BS1219" s="171"/>
      <c r="BT1219" s="171"/>
      <c r="BU1219" s="171"/>
      <c r="BV1219" s="171"/>
      <c r="BW1219" s="171"/>
      <c r="BX1219" s="171"/>
      <c r="BY1219" s="171"/>
      <c r="BZ1219" s="171"/>
      <c r="CA1219" s="171"/>
      <c r="CB1219" s="171"/>
      <c r="CC1219" s="171"/>
      <c r="CD1219" s="171"/>
      <c r="CE1219" s="171"/>
      <c r="CF1219" s="171"/>
      <c r="CG1219" s="171"/>
      <c r="CH1219" s="171"/>
      <c r="CI1219" s="171"/>
      <c r="CJ1219" s="171"/>
      <c r="CK1219" s="171"/>
      <c r="CL1219" s="171"/>
      <c r="CM1219" s="171"/>
      <c r="CN1219" s="171"/>
      <c r="CO1219" s="171"/>
      <c r="CP1219" s="171"/>
      <c r="CQ1219" s="171"/>
      <c r="CR1219" s="171"/>
      <c r="CS1219" s="171"/>
      <c r="CT1219" s="171"/>
      <c r="CU1219" s="171"/>
      <c r="CV1219" s="171"/>
      <c r="CW1219" s="171"/>
      <c r="CX1219" s="171"/>
      <c r="CY1219" s="171"/>
      <c r="CZ1219" s="171"/>
      <c r="DA1219" s="171"/>
      <c r="DB1219" s="171"/>
      <c r="DC1219" s="171"/>
      <c r="DD1219" s="171"/>
      <c r="DE1219" s="171"/>
      <c r="DF1219" s="171"/>
      <c r="DG1219" s="171"/>
      <c r="DH1219" s="171"/>
      <c r="DI1219" s="171"/>
      <c r="DJ1219" s="171"/>
      <c r="DK1219" s="171"/>
      <c r="DL1219" s="171"/>
      <c r="DM1219" s="171"/>
      <c r="DN1219" s="171"/>
      <c r="DO1219" s="171"/>
      <c r="DP1219" s="171"/>
      <c r="DQ1219" s="171"/>
      <c r="DR1219" s="171"/>
      <c r="DS1219" s="171"/>
      <c r="DT1219" s="171"/>
      <c r="DU1219" s="171"/>
      <c r="DV1219" s="171"/>
      <c r="DW1219" s="171"/>
      <c r="DX1219" s="171"/>
      <c r="DY1219" s="171"/>
      <c r="DZ1219" s="171"/>
      <c r="EA1219" s="171"/>
      <c r="EB1219" s="171"/>
      <c r="EC1219" s="171"/>
      <c r="ED1219" s="171"/>
      <c r="EE1219" s="171"/>
      <c r="EF1219" s="171"/>
      <c r="EG1219" s="171"/>
      <c r="EH1219" s="171"/>
      <c r="EI1219" s="171"/>
      <c r="EJ1219" s="171"/>
      <c r="EK1219" s="171"/>
      <c r="EL1219" s="171"/>
      <c r="EM1219" s="171"/>
      <c r="EN1219" s="171"/>
    </row>
    <row r="1220" spans="43:144" ht="15" x14ac:dyDescent="0.25">
      <c r="AQ1220" s="171"/>
      <c r="AR1220"/>
      <c r="AS1220"/>
      <c r="AT1220"/>
      <c r="AU1220"/>
      <c r="AV1220"/>
      <c r="AW1220"/>
      <c r="AX1220"/>
      <c r="AY1220"/>
      <c r="AZ1220"/>
      <c r="BA1220"/>
      <c r="BB1220"/>
      <c r="BC1220"/>
      <c r="BD1220"/>
      <c r="BE1220" s="171"/>
      <c r="BF1220" s="171"/>
      <c r="BG1220" s="171"/>
      <c r="BH1220" s="171"/>
      <c r="BI1220" s="171"/>
      <c r="BJ1220" s="171"/>
      <c r="BK1220" s="171"/>
      <c r="BL1220" s="171"/>
      <c r="BM1220" s="171"/>
      <c r="BN1220" s="171"/>
      <c r="BO1220" s="171"/>
      <c r="BP1220" s="171"/>
      <c r="BQ1220" s="171"/>
      <c r="BR1220" s="171"/>
      <c r="BS1220" s="171"/>
      <c r="BT1220" s="171"/>
      <c r="BU1220" s="171"/>
      <c r="BV1220" s="171"/>
      <c r="BW1220" s="171"/>
      <c r="BX1220" s="171"/>
      <c r="BY1220" s="171"/>
      <c r="BZ1220" s="171"/>
      <c r="CA1220" s="171"/>
      <c r="CB1220" s="171"/>
      <c r="CC1220" s="171"/>
      <c r="CD1220" s="171"/>
      <c r="CE1220" s="171"/>
      <c r="CF1220" s="171"/>
      <c r="CG1220" s="171"/>
      <c r="CH1220" s="171"/>
      <c r="CI1220" s="171"/>
      <c r="CJ1220" s="171"/>
      <c r="CK1220" s="171"/>
      <c r="CL1220" s="171"/>
      <c r="CM1220" s="171"/>
      <c r="CN1220" s="171"/>
      <c r="CO1220" s="171"/>
      <c r="CP1220" s="171"/>
      <c r="CQ1220" s="171"/>
      <c r="CR1220" s="171"/>
      <c r="CS1220" s="171"/>
      <c r="CT1220" s="171"/>
      <c r="CU1220" s="171"/>
      <c r="CV1220" s="171"/>
      <c r="CW1220" s="171"/>
      <c r="CX1220" s="171"/>
      <c r="CY1220" s="171"/>
      <c r="CZ1220" s="171"/>
      <c r="DA1220" s="171"/>
      <c r="DB1220" s="171"/>
      <c r="DC1220" s="171"/>
      <c r="DD1220" s="171"/>
      <c r="DE1220" s="171"/>
      <c r="DF1220" s="171"/>
      <c r="DG1220" s="171"/>
      <c r="DH1220" s="171"/>
      <c r="DI1220" s="171"/>
      <c r="DJ1220" s="171"/>
      <c r="DK1220" s="171"/>
      <c r="DL1220" s="171"/>
      <c r="DM1220" s="171"/>
      <c r="DN1220" s="171"/>
      <c r="DO1220" s="171"/>
      <c r="DP1220" s="171"/>
      <c r="DQ1220" s="171"/>
      <c r="DR1220" s="171"/>
      <c r="DS1220" s="171"/>
      <c r="DT1220" s="171"/>
      <c r="DU1220" s="171"/>
      <c r="DV1220" s="171"/>
      <c r="DW1220" s="171"/>
      <c r="DX1220" s="171"/>
      <c r="DY1220" s="171"/>
      <c r="DZ1220" s="171"/>
      <c r="EA1220" s="171"/>
      <c r="EB1220" s="171"/>
      <c r="EC1220" s="171"/>
      <c r="ED1220" s="171"/>
      <c r="EE1220" s="171"/>
      <c r="EF1220" s="171"/>
      <c r="EG1220" s="171"/>
      <c r="EH1220" s="171"/>
      <c r="EI1220" s="171"/>
      <c r="EJ1220" s="171"/>
      <c r="EK1220" s="171"/>
      <c r="EL1220" s="171"/>
      <c r="EM1220" s="171"/>
      <c r="EN1220" s="171"/>
    </row>
    <row r="1221" spans="43:144" ht="15" x14ac:dyDescent="0.25">
      <c r="AQ1221" s="171"/>
      <c r="AR1221"/>
      <c r="AS1221"/>
      <c r="AT1221"/>
      <c r="AU1221"/>
      <c r="AV1221"/>
      <c r="AW1221"/>
      <c r="AX1221"/>
      <c r="AY1221"/>
      <c r="AZ1221"/>
      <c r="BA1221"/>
      <c r="BB1221"/>
      <c r="BC1221"/>
      <c r="BD1221"/>
      <c r="BE1221" s="171"/>
      <c r="BF1221" s="171"/>
      <c r="BG1221" s="171"/>
      <c r="BH1221" s="171"/>
      <c r="BI1221" s="171"/>
      <c r="BJ1221" s="171"/>
      <c r="BK1221" s="171"/>
      <c r="BL1221" s="171"/>
      <c r="BM1221" s="171"/>
      <c r="BN1221" s="171"/>
      <c r="BO1221" s="171"/>
      <c r="BP1221" s="171"/>
      <c r="BQ1221" s="171"/>
      <c r="BR1221" s="171"/>
      <c r="BS1221" s="171"/>
      <c r="BT1221" s="171"/>
      <c r="BU1221" s="171"/>
      <c r="BV1221" s="171"/>
      <c r="BW1221" s="171"/>
      <c r="BX1221" s="171"/>
      <c r="BY1221" s="171"/>
      <c r="BZ1221" s="171"/>
      <c r="CA1221" s="171"/>
      <c r="CB1221" s="171"/>
      <c r="CC1221" s="171"/>
      <c r="CD1221" s="171"/>
      <c r="CE1221" s="171"/>
      <c r="CF1221" s="171"/>
      <c r="CG1221" s="171"/>
      <c r="CH1221" s="171"/>
      <c r="CI1221" s="171"/>
      <c r="CJ1221" s="171"/>
      <c r="CK1221" s="171"/>
      <c r="CL1221" s="171"/>
      <c r="CM1221" s="171"/>
      <c r="CN1221" s="171"/>
      <c r="CO1221" s="171"/>
      <c r="CP1221" s="171"/>
      <c r="CQ1221" s="171"/>
      <c r="CR1221" s="171"/>
      <c r="CS1221" s="171"/>
      <c r="CT1221" s="171"/>
      <c r="CU1221" s="171"/>
      <c r="CV1221" s="171"/>
      <c r="CW1221" s="171"/>
      <c r="CX1221" s="171"/>
      <c r="CY1221" s="171"/>
      <c r="CZ1221" s="171"/>
      <c r="DA1221" s="171"/>
      <c r="DB1221" s="171"/>
      <c r="DC1221" s="171"/>
      <c r="DD1221" s="171"/>
      <c r="DE1221" s="171"/>
      <c r="DF1221" s="171"/>
      <c r="DG1221" s="171"/>
      <c r="DH1221" s="171"/>
      <c r="DI1221" s="171"/>
      <c r="DJ1221" s="171"/>
      <c r="DK1221" s="171"/>
      <c r="DL1221" s="171"/>
      <c r="DM1221" s="171"/>
      <c r="DN1221" s="171"/>
      <c r="DO1221" s="171"/>
      <c r="DP1221" s="171"/>
      <c r="DQ1221" s="171"/>
      <c r="DR1221" s="171"/>
      <c r="DS1221" s="171"/>
      <c r="DT1221" s="171"/>
      <c r="DU1221" s="171"/>
      <c r="DV1221" s="171"/>
      <c r="DW1221" s="171"/>
      <c r="DX1221" s="171"/>
      <c r="DY1221" s="171"/>
      <c r="DZ1221" s="171"/>
      <c r="EA1221" s="171"/>
      <c r="EB1221" s="171"/>
      <c r="EC1221" s="171"/>
      <c r="ED1221" s="171"/>
      <c r="EE1221" s="171"/>
      <c r="EF1221" s="171"/>
      <c r="EG1221" s="171"/>
      <c r="EH1221" s="171"/>
      <c r="EI1221" s="171"/>
      <c r="EJ1221" s="171"/>
      <c r="EK1221" s="171"/>
      <c r="EL1221" s="171"/>
      <c r="EM1221" s="171"/>
      <c r="EN1221" s="171"/>
    </row>
    <row r="1222" spans="43:144" ht="15" x14ac:dyDescent="0.25">
      <c r="AQ1222" s="171"/>
      <c r="AR1222"/>
      <c r="AS1222"/>
      <c r="AT1222"/>
      <c r="AU1222"/>
      <c r="AV1222"/>
      <c r="AW1222"/>
      <c r="AX1222"/>
      <c r="AY1222"/>
      <c r="AZ1222"/>
      <c r="BA1222"/>
      <c r="BB1222"/>
      <c r="BC1222"/>
      <c r="BD1222"/>
      <c r="BE1222" s="171"/>
      <c r="BF1222" s="171"/>
      <c r="BG1222" s="171"/>
      <c r="BH1222" s="171"/>
      <c r="BI1222" s="171"/>
      <c r="BJ1222" s="171"/>
      <c r="BK1222" s="171"/>
      <c r="BL1222" s="171"/>
      <c r="BM1222" s="171"/>
      <c r="BN1222" s="171"/>
      <c r="BO1222" s="171"/>
      <c r="BP1222" s="171"/>
      <c r="BQ1222" s="171"/>
      <c r="BR1222" s="171"/>
      <c r="BS1222" s="171"/>
      <c r="BT1222" s="171"/>
      <c r="BU1222" s="171"/>
      <c r="BV1222" s="171"/>
      <c r="BW1222" s="171"/>
      <c r="BX1222" s="171"/>
      <c r="BY1222" s="171"/>
      <c r="BZ1222" s="171"/>
      <c r="CA1222" s="171"/>
      <c r="CB1222" s="171"/>
      <c r="CC1222" s="171"/>
      <c r="CD1222" s="171"/>
      <c r="CE1222" s="171"/>
      <c r="CF1222" s="171"/>
      <c r="CG1222" s="171"/>
      <c r="CH1222" s="171"/>
      <c r="CI1222" s="171"/>
      <c r="CJ1222" s="171"/>
      <c r="CK1222" s="171"/>
      <c r="CL1222" s="171"/>
      <c r="CM1222" s="171"/>
      <c r="CN1222" s="171"/>
      <c r="CO1222" s="171"/>
      <c r="CP1222" s="171"/>
      <c r="CQ1222" s="171"/>
      <c r="CR1222" s="171"/>
      <c r="CS1222" s="171"/>
      <c r="CT1222" s="171"/>
      <c r="CU1222" s="171"/>
      <c r="CV1222" s="171"/>
      <c r="CW1222" s="171"/>
      <c r="CX1222" s="171"/>
      <c r="CY1222" s="171"/>
      <c r="CZ1222" s="171"/>
      <c r="DA1222" s="171"/>
      <c r="DB1222" s="171"/>
      <c r="DC1222" s="171"/>
      <c r="DD1222" s="171"/>
      <c r="DE1222" s="171"/>
      <c r="DF1222" s="171"/>
      <c r="DG1222" s="171"/>
      <c r="DH1222" s="171"/>
      <c r="DI1222" s="171"/>
      <c r="DJ1222" s="171"/>
      <c r="DK1222" s="171"/>
      <c r="DL1222" s="171"/>
      <c r="DM1222" s="171"/>
      <c r="DN1222" s="171"/>
      <c r="DO1222" s="171"/>
      <c r="DP1222" s="171"/>
      <c r="DQ1222" s="171"/>
      <c r="DR1222" s="171"/>
      <c r="DS1222" s="171"/>
      <c r="DT1222" s="171"/>
      <c r="DU1222" s="171"/>
      <c r="DV1222" s="171"/>
      <c r="DW1222" s="171"/>
      <c r="DX1222" s="171"/>
      <c r="DY1222" s="171"/>
      <c r="DZ1222" s="171"/>
      <c r="EA1222" s="171"/>
      <c r="EB1222" s="171"/>
      <c r="EC1222" s="171"/>
      <c r="ED1222" s="171"/>
      <c r="EE1222" s="171"/>
      <c r="EF1222" s="171"/>
      <c r="EG1222" s="171"/>
      <c r="EH1222" s="171"/>
      <c r="EI1222" s="171"/>
      <c r="EJ1222" s="171"/>
      <c r="EK1222" s="171"/>
      <c r="EL1222" s="171"/>
      <c r="EM1222" s="171"/>
      <c r="EN1222" s="171"/>
    </row>
    <row r="1223" spans="43:144" ht="15" x14ac:dyDescent="0.25">
      <c r="AQ1223" s="171"/>
      <c r="AR1223"/>
      <c r="AS1223"/>
      <c r="AT1223"/>
      <c r="AU1223"/>
      <c r="AV1223"/>
      <c r="AW1223"/>
      <c r="AX1223"/>
      <c r="AY1223"/>
      <c r="AZ1223"/>
      <c r="BA1223"/>
      <c r="BB1223"/>
      <c r="BC1223"/>
      <c r="BD1223"/>
      <c r="BE1223" s="171"/>
      <c r="BF1223" s="171"/>
      <c r="BG1223" s="171"/>
      <c r="BH1223" s="171"/>
      <c r="BI1223" s="171"/>
      <c r="BJ1223" s="171"/>
      <c r="BK1223" s="171"/>
      <c r="BL1223" s="171"/>
      <c r="BM1223" s="171"/>
      <c r="BN1223" s="171"/>
      <c r="BO1223" s="171"/>
      <c r="BP1223" s="171"/>
      <c r="BQ1223" s="171"/>
      <c r="BR1223" s="171"/>
      <c r="BS1223" s="171"/>
      <c r="BT1223" s="171"/>
      <c r="BU1223" s="171"/>
      <c r="BV1223" s="171"/>
      <c r="BW1223" s="171"/>
      <c r="BX1223" s="171"/>
      <c r="BY1223" s="171"/>
      <c r="BZ1223" s="171"/>
      <c r="CA1223" s="171"/>
      <c r="CB1223" s="171"/>
      <c r="CC1223" s="171"/>
      <c r="CD1223" s="171"/>
      <c r="CE1223" s="171"/>
      <c r="CF1223" s="171"/>
      <c r="CG1223" s="171"/>
      <c r="CH1223" s="171"/>
      <c r="CI1223" s="171"/>
      <c r="CJ1223" s="171"/>
      <c r="CK1223" s="171"/>
      <c r="CL1223" s="171"/>
      <c r="CM1223" s="171"/>
      <c r="CN1223" s="171"/>
      <c r="CO1223" s="171"/>
      <c r="CP1223" s="171"/>
      <c r="CQ1223" s="171"/>
      <c r="CR1223" s="171"/>
      <c r="CS1223" s="171"/>
      <c r="CT1223" s="171"/>
      <c r="CU1223" s="171"/>
      <c r="CV1223" s="171"/>
      <c r="CW1223" s="171"/>
      <c r="CX1223" s="171"/>
      <c r="CY1223" s="171"/>
      <c r="CZ1223" s="171"/>
      <c r="DA1223" s="171"/>
      <c r="DB1223" s="171"/>
      <c r="DC1223" s="171"/>
      <c r="DD1223" s="171"/>
      <c r="DE1223" s="171"/>
      <c r="DF1223" s="171"/>
      <c r="DG1223" s="171"/>
      <c r="DH1223" s="171"/>
      <c r="DI1223" s="171"/>
      <c r="DJ1223" s="171"/>
      <c r="DK1223" s="171"/>
      <c r="DL1223" s="171"/>
      <c r="DM1223" s="171"/>
      <c r="DN1223" s="171"/>
      <c r="DO1223" s="171"/>
      <c r="DP1223" s="171"/>
      <c r="DQ1223" s="171"/>
      <c r="DR1223" s="171"/>
      <c r="DS1223" s="171"/>
      <c r="DT1223" s="171"/>
      <c r="DU1223" s="171"/>
      <c r="DV1223" s="171"/>
      <c r="DW1223" s="171"/>
      <c r="DX1223" s="171"/>
      <c r="DY1223" s="171"/>
      <c r="DZ1223" s="171"/>
      <c r="EA1223" s="171"/>
      <c r="EB1223" s="171"/>
      <c r="EC1223" s="171"/>
      <c r="ED1223" s="171"/>
      <c r="EE1223" s="171"/>
      <c r="EF1223" s="171"/>
      <c r="EG1223" s="171"/>
      <c r="EH1223" s="171"/>
      <c r="EI1223" s="171"/>
      <c r="EJ1223" s="171"/>
      <c r="EK1223" s="171"/>
      <c r="EL1223" s="171"/>
      <c r="EM1223" s="171"/>
      <c r="EN1223" s="171"/>
    </row>
    <row r="1224" spans="43:144" ht="15" x14ac:dyDescent="0.25">
      <c r="AQ1224" s="171"/>
      <c r="AR1224"/>
      <c r="AS1224"/>
      <c r="AT1224"/>
      <c r="AU1224"/>
      <c r="AV1224"/>
      <c r="AW1224"/>
      <c r="AX1224"/>
      <c r="AY1224"/>
      <c r="AZ1224"/>
      <c r="BA1224"/>
      <c r="BB1224"/>
      <c r="BC1224"/>
      <c r="BD1224"/>
      <c r="BE1224" s="171"/>
      <c r="BF1224" s="171"/>
      <c r="BG1224" s="171"/>
      <c r="BH1224" s="171"/>
      <c r="BI1224" s="171"/>
      <c r="BJ1224" s="171"/>
      <c r="BK1224" s="171"/>
      <c r="BL1224" s="171"/>
      <c r="BM1224" s="171"/>
      <c r="BN1224" s="171"/>
      <c r="BO1224" s="171"/>
      <c r="BP1224" s="171"/>
      <c r="BQ1224" s="171"/>
      <c r="BR1224" s="171"/>
      <c r="BS1224" s="171"/>
      <c r="BT1224" s="171"/>
      <c r="BU1224" s="171"/>
      <c r="BV1224" s="171"/>
      <c r="BW1224" s="171"/>
      <c r="BX1224" s="171"/>
      <c r="BY1224" s="171"/>
      <c r="BZ1224" s="171"/>
      <c r="CA1224" s="171"/>
      <c r="CB1224" s="171"/>
      <c r="CC1224" s="171"/>
      <c r="CD1224" s="171"/>
      <c r="CE1224" s="171"/>
      <c r="CF1224" s="171"/>
      <c r="CG1224" s="171"/>
      <c r="CH1224" s="171"/>
      <c r="CI1224" s="171"/>
      <c r="CJ1224" s="171"/>
      <c r="CK1224" s="171"/>
      <c r="CL1224" s="171"/>
      <c r="CM1224" s="171"/>
      <c r="CN1224" s="171"/>
      <c r="CO1224" s="171"/>
      <c r="CP1224" s="171"/>
      <c r="CQ1224" s="171"/>
      <c r="CR1224" s="171"/>
      <c r="CS1224" s="171"/>
      <c r="CT1224" s="171"/>
      <c r="CU1224" s="171"/>
      <c r="CV1224" s="171"/>
      <c r="CW1224" s="171"/>
      <c r="CX1224" s="171"/>
      <c r="CY1224" s="171"/>
      <c r="CZ1224" s="171"/>
      <c r="DA1224" s="171"/>
      <c r="DB1224" s="171"/>
      <c r="DC1224" s="171"/>
      <c r="DD1224" s="171"/>
      <c r="DE1224" s="171"/>
      <c r="DF1224" s="171"/>
      <c r="DG1224" s="171"/>
      <c r="DH1224" s="171"/>
      <c r="DI1224" s="171"/>
      <c r="DJ1224" s="171"/>
      <c r="DK1224" s="171"/>
      <c r="DL1224" s="171"/>
      <c r="DM1224" s="171"/>
      <c r="DN1224" s="171"/>
      <c r="DO1224" s="171"/>
      <c r="DP1224" s="171"/>
      <c r="DQ1224" s="171"/>
      <c r="DR1224" s="171"/>
      <c r="DS1224" s="171"/>
      <c r="DT1224" s="171"/>
      <c r="DU1224" s="171"/>
      <c r="DV1224" s="171"/>
      <c r="DW1224" s="171"/>
      <c r="DX1224" s="171"/>
      <c r="DY1224" s="171"/>
      <c r="DZ1224" s="171"/>
      <c r="EA1224" s="171"/>
      <c r="EB1224" s="171"/>
      <c r="EC1224" s="171"/>
      <c r="ED1224" s="171"/>
      <c r="EE1224" s="171"/>
      <c r="EF1224" s="171"/>
      <c r="EG1224" s="171"/>
      <c r="EH1224" s="171"/>
      <c r="EI1224" s="171"/>
      <c r="EJ1224" s="171"/>
      <c r="EK1224" s="171"/>
      <c r="EL1224" s="171"/>
      <c r="EM1224" s="171"/>
      <c r="EN1224" s="171"/>
    </row>
    <row r="1225" spans="43:144" ht="15" x14ac:dyDescent="0.25">
      <c r="AQ1225" s="171"/>
      <c r="AR1225"/>
      <c r="AS1225"/>
      <c r="AT1225"/>
      <c r="AU1225"/>
      <c r="AV1225"/>
      <c r="AW1225"/>
      <c r="AX1225"/>
      <c r="AY1225"/>
      <c r="AZ1225"/>
      <c r="BA1225"/>
      <c r="BB1225"/>
      <c r="BC1225"/>
      <c r="BD1225"/>
      <c r="BE1225" s="171"/>
      <c r="BF1225" s="171"/>
      <c r="BG1225" s="171"/>
      <c r="BH1225" s="171"/>
      <c r="BI1225" s="171"/>
      <c r="BJ1225" s="171"/>
      <c r="BK1225" s="171"/>
      <c r="BL1225" s="171"/>
      <c r="BM1225" s="171"/>
      <c r="BN1225" s="171"/>
      <c r="BO1225" s="171"/>
      <c r="BP1225" s="171"/>
      <c r="BQ1225" s="171"/>
      <c r="BR1225" s="171"/>
      <c r="BS1225" s="171"/>
      <c r="BT1225" s="171"/>
      <c r="BU1225" s="171"/>
      <c r="BV1225" s="171"/>
      <c r="BW1225" s="171"/>
      <c r="BX1225" s="171"/>
      <c r="BY1225" s="171"/>
      <c r="BZ1225" s="171"/>
      <c r="CA1225" s="171"/>
      <c r="CB1225" s="171"/>
      <c r="CC1225" s="171"/>
      <c r="CD1225" s="171"/>
      <c r="CE1225" s="171"/>
      <c r="CF1225" s="171"/>
      <c r="CG1225" s="171"/>
      <c r="CH1225" s="171"/>
      <c r="CI1225" s="171"/>
      <c r="CJ1225" s="171"/>
      <c r="CK1225" s="171"/>
      <c r="CL1225" s="171"/>
      <c r="CM1225" s="171"/>
      <c r="CN1225" s="171"/>
      <c r="CO1225" s="171"/>
      <c r="CP1225" s="171"/>
      <c r="CQ1225" s="171"/>
      <c r="CR1225" s="171"/>
      <c r="CS1225" s="171"/>
      <c r="CT1225" s="171"/>
      <c r="CU1225" s="171"/>
      <c r="CV1225" s="171"/>
      <c r="CW1225" s="171"/>
      <c r="CX1225" s="171"/>
      <c r="CY1225" s="171"/>
      <c r="CZ1225" s="171"/>
      <c r="DA1225" s="171"/>
      <c r="DB1225" s="171"/>
      <c r="DC1225" s="171"/>
      <c r="DD1225" s="171"/>
      <c r="DE1225" s="171"/>
      <c r="DF1225" s="171"/>
      <c r="DG1225" s="171"/>
      <c r="DH1225" s="171"/>
      <c r="DI1225" s="171"/>
      <c r="DJ1225" s="171"/>
      <c r="DK1225" s="171"/>
      <c r="DL1225" s="171"/>
      <c r="DM1225" s="171"/>
      <c r="DN1225" s="171"/>
      <c r="DO1225" s="171"/>
      <c r="DP1225" s="171"/>
      <c r="DQ1225" s="171"/>
      <c r="DR1225" s="171"/>
      <c r="DS1225" s="171"/>
      <c r="DT1225" s="171"/>
      <c r="DU1225" s="171"/>
      <c r="DV1225" s="171"/>
      <c r="DW1225" s="171"/>
      <c r="DX1225" s="171"/>
      <c r="DY1225" s="171"/>
      <c r="DZ1225" s="171"/>
      <c r="EA1225" s="171"/>
      <c r="EB1225" s="171"/>
      <c r="EC1225" s="171"/>
      <c r="ED1225" s="171"/>
      <c r="EE1225" s="171"/>
      <c r="EF1225" s="171"/>
      <c r="EG1225" s="171"/>
      <c r="EH1225" s="171"/>
      <c r="EI1225" s="171"/>
      <c r="EJ1225" s="171"/>
      <c r="EK1225" s="171"/>
      <c r="EL1225" s="171"/>
      <c r="EM1225" s="171"/>
      <c r="EN1225" s="171"/>
    </row>
    <row r="1226" spans="43:144" ht="15" x14ac:dyDescent="0.25">
      <c r="AQ1226" s="171"/>
      <c r="AR1226"/>
      <c r="AS1226"/>
      <c r="AT1226"/>
      <c r="AU1226"/>
      <c r="AV1226"/>
      <c r="AW1226"/>
      <c r="AX1226"/>
      <c r="AY1226"/>
      <c r="AZ1226"/>
      <c r="BA1226"/>
      <c r="BB1226"/>
      <c r="BC1226"/>
      <c r="BD1226"/>
      <c r="BE1226" s="171"/>
      <c r="BF1226" s="171"/>
      <c r="BG1226" s="171"/>
      <c r="BH1226" s="171"/>
      <c r="BI1226" s="171"/>
      <c r="BJ1226" s="171"/>
      <c r="BK1226" s="171"/>
      <c r="BL1226" s="171"/>
      <c r="BM1226" s="171"/>
      <c r="BN1226" s="171"/>
      <c r="BO1226" s="171"/>
      <c r="BP1226" s="171"/>
      <c r="BQ1226" s="171"/>
      <c r="BR1226" s="171"/>
      <c r="BS1226" s="171"/>
      <c r="BT1226" s="171"/>
      <c r="BU1226" s="171"/>
      <c r="BV1226" s="171"/>
      <c r="BW1226" s="171"/>
      <c r="BX1226" s="171"/>
      <c r="BY1226" s="171"/>
      <c r="BZ1226" s="171"/>
      <c r="CA1226" s="171"/>
      <c r="CB1226" s="171"/>
      <c r="CC1226" s="171"/>
      <c r="CD1226" s="171"/>
      <c r="CE1226" s="171"/>
      <c r="CF1226" s="171"/>
      <c r="CG1226" s="171"/>
      <c r="CH1226" s="171"/>
      <c r="CI1226" s="171"/>
      <c r="CJ1226" s="171"/>
      <c r="CK1226" s="171"/>
      <c r="CL1226" s="171"/>
      <c r="CM1226" s="171"/>
      <c r="CN1226" s="171"/>
      <c r="CO1226" s="171"/>
      <c r="CP1226" s="171"/>
      <c r="CQ1226" s="171"/>
      <c r="CR1226" s="171"/>
      <c r="CS1226" s="171"/>
      <c r="CT1226" s="171"/>
      <c r="CU1226" s="171"/>
      <c r="CV1226" s="171"/>
      <c r="CW1226" s="171"/>
      <c r="CX1226" s="171"/>
      <c r="CY1226" s="171"/>
      <c r="CZ1226" s="171"/>
      <c r="DA1226" s="171"/>
      <c r="DB1226" s="171"/>
      <c r="DC1226" s="171"/>
      <c r="DD1226" s="171"/>
      <c r="DE1226" s="171"/>
      <c r="DF1226" s="171"/>
      <c r="DG1226" s="171"/>
      <c r="DH1226" s="171"/>
      <c r="DI1226" s="171"/>
      <c r="DJ1226" s="171"/>
      <c r="DK1226" s="171"/>
      <c r="DL1226" s="171"/>
      <c r="DM1226" s="171"/>
      <c r="DN1226" s="171"/>
      <c r="DO1226" s="171"/>
      <c r="DP1226" s="171"/>
      <c r="DQ1226" s="171"/>
      <c r="DR1226" s="171"/>
      <c r="DS1226" s="171"/>
      <c r="DT1226" s="171"/>
      <c r="DU1226" s="171"/>
      <c r="DV1226" s="171"/>
      <c r="DW1226" s="171"/>
      <c r="DX1226" s="171"/>
      <c r="DY1226" s="171"/>
      <c r="DZ1226" s="171"/>
      <c r="EA1226" s="171"/>
      <c r="EB1226" s="171"/>
      <c r="EC1226" s="171"/>
      <c r="ED1226" s="171"/>
      <c r="EE1226" s="171"/>
      <c r="EF1226" s="171"/>
      <c r="EG1226" s="171"/>
      <c r="EH1226" s="171"/>
      <c r="EI1226" s="171"/>
      <c r="EJ1226" s="171"/>
      <c r="EK1226" s="171"/>
      <c r="EL1226" s="171"/>
      <c r="EM1226" s="171"/>
      <c r="EN1226" s="171"/>
    </row>
    <row r="1227" spans="43:144" ht="15" x14ac:dyDescent="0.25">
      <c r="AQ1227" s="171"/>
      <c r="AR1227"/>
      <c r="AS1227"/>
      <c r="AT1227"/>
      <c r="AU1227"/>
      <c r="AV1227"/>
      <c r="AW1227"/>
      <c r="AX1227"/>
      <c r="AY1227"/>
      <c r="AZ1227"/>
      <c r="BA1227"/>
      <c r="BB1227"/>
      <c r="BC1227"/>
      <c r="BD1227"/>
      <c r="BE1227" s="171"/>
      <c r="BF1227" s="171"/>
      <c r="BG1227" s="171"/>
      <c r="BH1227" s="171"/>
      <c r="BI1227" s="171"/>
      <c r="BJ1227" s="171"/>
      <c r="BK1227" s="171"/>
      <c r="BL1227" s="171"/>
      <c r="BM1227" s="171"/>
      <c r="BN1227" s="171"/>
      <c r="BO1227" s="171"/>
      <c r="BP1227" s="171"/>
      <c r="BQ1227" s="171"/>
      <c r="BR1227" s="171"/>
      <c r="BS1227" s="171"/>
      <c r="BT1227" s="171"/>
      <c r="BU1227" s="171"/>
      <c r="BV1227" s="171"/>
      <c r="BW1227" s="171"/>
      <c r="BX1227" s="171"/>
      <c r="BY1227" s="171"/>
      <c r="BZ1227" s="171"/>
      <c r="CA1227" s="171"/>
      <c r="CB1227" s="171"/>
      <c r="CC1227" s="171"/>
      <c r="CD1227" s="171"/>
      <c r="CE1227" s="171"/>
      <c r="CF1227" s="171"/>
      <c r="CG1227" s="171"/>
      <c r="CH1227" s="171"/>
      <c r="CI1227" s="171"/>
      <c r="CJ1227" s="171"/>
      <c r="CK1227" s="171"/>
      <c r="CL1227" s="171"/>
      <c r="CM1227" s="171"/>
      <c r="CN1227" s="171"/>
      <c r="CO1227" s="171"/>
      <c r="CP1227" s="171"/>
      <c r="CQ1227" s="171"/>
      <c r="CR1227" s="171"/>
      <c r="CS1227" s="171"/>
      <c r="CT1227" s="171"/>
      <c r="CU1227" s="171"/>
      <c r="CV1227" s="171"/>
      <c r="CW1227" s="171"/>
      <c r="CX1227" s="171"/>
      <c r="CY1227" s="171"/>
      <c r="CZ1227" s="171"/>
      <c r="DA1227" s="171"/>
      <c r="DB1227" s="171"/>
      <c r="DC1227" s="171"/>
      <c r="DD1227" s="171"/>
      <c r="DE1227" s="171"/>
      <c r="DF1227" s="171"/>
      <c r="DG1227" s="171"/>
      <c r="DH1227" s="171"/>
      <c r="DI1227" s="171"/>
      <c r="DJ1227" s="171"/>
      <c r="DK1227" s="171"/>
      <c r="DL1227" s="171"/>
      <c r="DM1227" s="171"/>
      <c r="DN1227" s="171"/>
      <c r="DO1227" s="171"/>
      <c r="DP1227" s="171"/>
      <c r="DQ1227" s="171"/>
      <c r="DR1227" s="171"/>
      <c r="DS1227" s="171"/>
      <c r="DT1227" s="171"/>
      <c r="DU1227" s="171"/>
      <c r="DV1227" s="171"/>
      <c r="DW1227" s="171"/>
      <c r="DX1227" s="171"/>
      <c r="DY1227" s="171"/>
      <c r="DZ1227" s="171"/>
      <c r="EA1227" s="171"/>
      <c r="EB1227" s="171"/>
      <c r="EC1227" s="171"/>
      <c r="ED1227" s="171"/>
      <c r="EE1227" s="171"/>
      <c r="EF1227" s="171"/>
      <c r="EG1227" s="171"/>
      <c r="EH1227" s="171"/>
      <c r="EI1227" s="171"/>
      <c r="EJ1227" s="171"/>
      <c r="EK1227" s="171"/>
      <c r="EL1227" s="171"/>
      <c r="EM1227" s="171"/>
      <c r="EN1227" s="171"/>
    </row>
    <row r="1228" spans="43:144" ht="15" x14ac:dyDescent="0.25">
      <c r="AQ1228" s="171"/>
      <c r="AR1228"/>
      <c r="AS1228"/>
      <c r="AT1228"/>
      <c r="AU1228"/>
      <c r="AV1228"/>
      <c r="AW1228"/>
      <c r="AX1228"/>
      <c r="AY1228"/>
      <c r="AZ1228"/>
      <c r="BA1228"/>
      <c r="BB1228"/>
      <c r="BC1228"/>
      <c r="BD1228"/>
      <c r="BE1228" s="171"/>
      <c r="BF1228" s="171"/>
      <c r="BG1228" s="171"/>
      <c r="BH1228" s="171"/>
      <c r="BI1228" s="171"/>
      <c r="BJ1228" s="171"/>
      <c r="BK1228" s="171"/>
      <c r="BL1228" s="171"/>
      <c r="BM1228" s="171"/>
      <c r="BN1228" s="171"/>
      <c r="BO1228" s="171"/>
      <c r="BP1228" s="171"/>
      <c r="BQ1228" s="171"/>
      <c r="BR1228" s="171"/>
      <c r="BS1228" s="171"/>
      <c r="BT1228" s="171"/>
      <c r="BU1228" s="171"/>
      <c r="BV1228" s="171"/>
      <c r="BW1228" s="171"/>
      <c r="BX1228" s="171"/>
      <c r="BY1228" s="171"/>
      <c r="BZ1228" s="171"/>
      <c r="CA1228" s="171"/>
      <c r="CB1228" s="171"/>
      <c r="CC1228" s="171"/>
      <c r="CD1228" s="171"/>
      <c r="CE1228" s="171"/>
      <c r="CF1228" s="171"/>
      <c r="CG1228" s="171"/>
      <c r="CH1228" s="171"/>
      <c r="CI1228" s="171"/>
      <c r="CJ1228" s="171"/>
      <c r="CK1228" s="171"/>
      <c r="CL1228" s="171"/>
      <c r="CM1228" s="171"/>
      <c r="CN1228" s="171"/>
      <c r="CO1228" s="171"/>
      <c r="CP1228" s="171"/>
      <c r="CQ1228" s="171"/>
      <c r="CR1228" s="171"/>
      <c r="CS1228" s="171"/>
      <c r="CT1228" s="171"/>
      <c r="CU1228" s="171"/>
      <c r="CV1228" s="171"/>
      <c r="CW1228" s="171"/>
      <c r="CX1228" s="171"/>
      <c r="CY1228" s="171"/>
      <c r="CZ1228" s="171"/>
      <c r="DA1228" s="171"/>
      <c r="DB1228" s="171"/>
      <c r="DC1228" s="171"/>
      <c r="DD1228" s="171"/>
      <c r="DE1228" s="171"/>
      <c r="DF1228" s="171"/>
      <c r="DG1228" s="171"/>
      <c r="DH1228" s="171"/>
      <c r="DI1228" s="171"/>
      <c r="DJ1228" s="171"/>
      <c r="DK1228" s="171"/>
      <c r="DL1228" s="171"/>
      <c r="DM1228" s="171"/>
      <c r="DN1228" s="171"/>
      <c r="DO1228" s="171"/>
      <c r="DP1228" s="171"/>
      <c r="DQ1228" s="171"/>
      <c r="DR1228" s="171"/>
      <c r="DS1228" s="171"/>
      <c r="DT1228" s="171"/>
      <c r="DU1228" s="171"/>
      <c r="DV1228" s="171"/>
      <c r="DW1228" s="171"/>
      <c r="DX1228" s="171"/>
      <c r="DY1228" s="171"/>
      <c r="DZ1228" s="171"/>
      <c r="EA1228" s="171"/>
      <c r="EB1228" s="171"/>
      <c r="EC1228" s="171"/>
      <c r="ED1228" s="171"/>
      <c r="EE1228" s="171"/>
      <c r="EF1228" s="171"/>
      <c r="EG1228" s="171"/>
      <c r="EH1228" s="171"/>
      <c r="EI1228" s="171"/>
      <c r="EJ1228" s="171"/>
      <c r="EK1228" s="171"/>
      <c r="EL1228" s="171"/>
      <c r="EM1228" s="171"/>
      <c r="EN1228" s="171"/>
    </row>
    <row r="1229" spans="43:144" ht="15" x14ac:dyDescent="0.25">
      <c r="AQ1229" s="171"/>
      <c r="AR1229"/>
      <c r="AS1229"/>
      <c r="AT1229"/>
      <c r="AU1229"/>
      <c r="AV1229"/>
      <c r="AW1229"/>
      <c r="AX1229"/>
      <c r="AY1229"/>
      <c r="AZ1229"/>
      <c r="BA1229"/>
      <c r="BB1229"/>
      <c r="BC1229"/>
      <c r="BD1229"/>
      <c r="BE1229" s="171"/>
      <c r="BF1229" s="171"/>
      <c r="BG1229" s="171"/>
      <c r="BH1229" s="171"/>
      <c r="BI1229" s="171"/>
      <c r="BJ1229" s="171"/>
      <c r="BK1229" s="171"/>
      <c r="BL1229" s="171"/>
      <c r="BM1229" s="171"/>
      <c r="BN1229" s="171"/>
      <c r="BO1229" s="171"/>
      <c r="BP1229" s="171"/>
      <c r="BQ1229" s="171"/>
      <c r="BR1229" s="171"/>
      <c r="BS1229" s="171"/>
      <c r="BT1229" s="171"/>
      <c r="BU1229" s="171"/>
      <c r="BV1229" s="171"/>
      <c r="BW1229" s="171"/>
      <c r="BX1229" s="171"/>
      <c r="BY1229" s="171"/>
      <c r="BZ1229" s="171"/>
      <c r="CA1229" s="171"/>
      <c r="CB1229" s="171"/>
      <c r="CC1229" s="171"/>
      <c r="CD1229" s="171"/>
      <c r="CE1229" s="171"/>
      <c r="CF1229" s="171"/>
      <c r="CG1229" s="171"/>
      <c r="CH1229" s="171"/>
      <c r="CI1229" s="171"/>
      <c r="CJ1229" s="171"/>
      <c r="CK1229" s="171"/>
      <c r="CL1229" s="171"/>
      <c r="CM1229" s="171"/>
      <c r="CN1229" s="171"/>
      <c r="CO1229" s="171"/>
      <c r="CP1229" s="171"/>
      <c r="CQ1229" s="171"/>
      <c r="CR1229" s="171"/>
      <c r="CS1229" s="171"/>
      <c r="CT1229" s="171"/>
      <c r="CU1229" s="171"/>
      <c r="CV1229" s="171"/>
      <c r="CW1229" s="171"/>
      <c r="CX1229" s="171"/>
      <c r="CY1229" s="171"/>
      <c r="CZ1229" s="171"/>
      <c r="DA1229" s="171"/>
      <c r="DB1229" s="171"/>
      <c r="DC1229" s="171"/>
      <c r="DD1229" s="171"/>
      <c r="DE1229" s="171"/>
      <c r="DF1229" s="171"/>
      <c r="DG1229" s="171"/>
      <c r="DH1229" s="171"/>
      <c r="DI1229" s="171"/>
      <c r="DJ1229" s="171"/>
      <c r="DK1229" s="171"/>
      <c r="DL1229" s="171"/>
      <c r="DM1229" s="171"/>
      <c r="DN1229" s="171"/>
      <c r="DO1229" s="171"/>
      <c r="DP1229" s="171"/>
      <c r="DQ1229" s="171"/>
      <c r="DR1229" s="171"/>
      <c r="DS1229" s="171"/>
      <c r="DT1229" s="171"/>
      <c r="DU1229" s="171"/>
      <c r="DV1229" s="171"/>
      <c r="DW1229" s="171"/>
      <c r="DX1229" s="171"/>
      <c r="DY1229" s="171"/>
      <c r="DZ1229" s="171"/>
      <c r="EA1229" s="171"/>
      <c r="EB1229" s="171"/>
      <c r="EC1229" s="171"/>
      <c r="ED1229" s="171"/>
      <c r="EE1229" s="171"/>
      <c r="EF1229" s="171"/>
      <c r="EG1229" s="171"/>
      <c r="EH1229" s="171"/>
      <c r="EI1229" s="171"/>
      <c r="EJ1229" s="171"/>
      <c r="EK1229" s="171"/>
      <c r="EL1229" s="171"/>
      <c r="EM1229" s="171"/>
      <c r="EN1229" s="171"/>
    </row>
    <row r="1230" spans="43:144" ht="15" x14ac:dyDescent="0.25">
      <c r="AQ1230" s="171"/>
      <c r="AR1230"/>
      <c r="AS1230"/>
      <c r="AT1230"/>
      <c r="AU1230"/>
      <c r="AV1230"/>
      <c r="AW1230"/>
      <c r="AX1230"/>
      <c r="AY1230"/>
      <c r="AZ1230"/>
      <c r="BA1230"/>
      <c r="BB1230"/>
      <c r="BC1230"/>
      <c r="BD1230"/>
      <c r="BE1230" s="171"/>
      <c r="BF1230" s="171"/>
      <c r="BG1230" s="171"/>
      <c r="BH1230" s="171"/>
      <c r="BI1230" s="171"/>
      <c r="BJ1230" s="171"/>
      <c r="BK1230" s="171"/>
      <c r="BL1230" s="171"/>
      <c r="BM1230" s="171"/>
      <c r="BN1230" s="171"/>
      <c r="BO1230" s="171"/>
      <c r="BP1230" s="171"/>
      <c r="BQ1230" s="171"/>
      <c r="BR1230" s="171"/>
      <c r="BS1230" s="171"/>
      <c r="BT1230" s="171"/>
      <c r="BU1230" s="171"/>
      <c r="BV1230" s="171"/>
      <c r="BW1230" s="171"/>
      <c r="BX1230" s="171"/>
      <c r="BY1230" s="171"/>
      <c r="BZ1230" s="171"/>
      <c r="CA1230" s="171"/>
      <c r="CB1230" s="171"/>
      <c r="CC1230" s="171"/>
      <c r="CD1230" s="171"/>
      <c r="CE1230" s="171"/>
      <c r="CF1230" s="171"/>
      <c r="CG1230" s="171"/>
      <c r="CH1230" s="171"/>
      <c r="CI1230" s="171"/>
      <c r="CJ1230" s="171"/>
      <c r="CK1230" s="171"/>
      <c r="CL1230" s="171"/>
      <c r="CM1230" s="171"/>
      <c r="CN1230" s="171"/>
      <c r="CO1230" s="171"/>
      <c r="CP1230" s="171"/>
      <c r="CQ1230" s="171"/>
      <c r="CR1230" s="171"/>
      <c r="CS1230" s="171"/>
      <c r="CT1230" s="171"/>
      <c r="CU1230" s="171"/>
      <c r="CV1230" s="171"/>
      <c r="CW1230" s="171"/>
      <c r="CX1230" s="171"/>
      <c r="CY1230" s="171"/>
      <c r="CZ1230" s="171"/>
      <c r="DA1230" s="171"/>
      <c r="DB1230" s="171"/>
      <c r="DC1230" s="171"/>
      <c r="DD1230" s="171"/>
      <c r="DE1230" s="171"/>
      <c r="DF1230" s="171"/>
      <c r="DG1230" s="171"/>
      <c r="DH1230" s="171"/>
      <c r="DI1230" s="171"/>
      <c r="DJ1230" s="171"/>
      <c r="DK1230" s="171"/>
      <c r="DL1230" s="171"/>
      <c r="DM1230" s="171"/>
      <c r="DN1230" s="171"/>
      <c r="DO1230" s="171"/>
      <c r="DP1230" s="171"/>
      <c r="DQ1230" s="171"/>
      <c r="DR1230" s="171"/>
      <c r="DS1230" s="171"/>
      <c r="DT1230" s="171"/>
      <c r="DU1230" s="171"/>
      <c r="DV1230" s="171"/>
      <c r="DW1230" s="171"/>
      <c r="DX1230" s="171"/>
      <c r="DY1230" s="171"/>
      <c r="DZ1230" s="171"/>
      <c r="EA1230" s="171"/>
      <c r="EB1230" s="171"/>
      <c r="EC1230" s="171"/>
      <c r="ED1230" s="171"/>
      <c r="EE1230" s="171"/>
      <c r="EF1230" s="171"/>
      <c r="EG1230" s="171"/>
      <c r="EH1230" s="171"/>
      <c r="EI1230" s="171"/>
      <c r="EJ1230" s="171"/>
      <c r="EK1230" s="171"/>
      <c r="EL1230" s="171"/>
      <c r="EM1230" s="171"/>
      <c r="EN1230" s="171"/>
    </row>
    <row r="1231" spans="43:144" ht="15" x14ac:dyDescent="0.25">
      <c r="AQ1231" s="171"/>
      <c r="AR1231"/>
      <c r="AS1231"/>
      <c r="AT1231"/>
      <c r="AU1231"/>
      <c r="AV1231"/>
      <c r="AW1231"/>
      <c r="AX1231"/>
      <c r="AY1231"/>
      <c r="AZ1231"/>
      <c r="BA1231"/>
      <c r="BB1231"/>
      <c r="BC1231"/>
      <c r="BD1231"/>
      <c r="BE1231" s="171"/>
      <c r="BF1231" s="171"/>
      <c r="BG1231" s="171"/>
      <c r="BH1231" s="171"/>
      <c r="BI1231" s="171"/>
      <c r="BJ1231" s="171"/>
      <c r="BK1231" s="171"/>
      <c r="BL1231" s="171"/>
      <c r="BM1231" s="171"/>
      <c r="BN1231" s="171"/>
      <c r="BO1231" s="171"/>
      <c r="BP1231" s="171"/>
      <c r="BQ1231" s="171"/>
      <c r="BR1231" s="171"/>
      <c r="BS1231" s="171"/>
      <c r="BT1231" s="171"/>
      <c r="BU1231" s="171"/>
      <c r="BV1231" s="171"/>
      <c r="BW1231" s="171"/>
      <c r="BX1231" s="171"/>
      <c r="BY1231" s="171"/>
      <c r="BZ1231" s="171"/>
      <c r="CA1231" s="171"/>
      <c r="CB1231" s="171"/>
      <c r="CC1231" s="171"/>
      <c r="CD1231" s="171"/>
      <c r="CE1231" s="171"/>
      <c r="CF1231" s="171"/>
      <c r="CG1231" s="171"/>
      <c r="CH1231" s="171"/>
      <c r="CI1231" s="171"/>
      <c r="CJ1231" s="171"/>
      <c r="CK1231" s="171"/>
      <c r="CL1231" s="171"/>
      <c r="CM1231" s="171"/>
      <c r="CN1231" s="171"/>
      <c r="CO1231" s="171"/>
      <c r="CP1231" s="171"/>
      <c r="CQ1231" s="171"/>
      <c r="CR1231" s="171"/>
      <c r="CS1231" s="171"/>
      <c r="CT1231" s="171"/>
      <c r="CU1231" s="171"/>
      <c r="CV1231" s="171"/>
      <c r="CW1231" s="171"/>
      <c r="CX1231" s="171"/>
      <c r="CY1231" s="171"/>
      <c r="CZ1231" s="171"/>
      <c r="DA1231" s="171"/>
      <c r="DB1231" s="171"/>
      <c r="DC1231" s="171"/>
      <c r="DD1231" s="171"/>
      <c r="DE1231" s="171"/>
      <c r="DF1231" s="171"/>
      <c r="DG1231" s="171"/>
      <c r="DH1231" s="171"/>
      <c r="DI1231" s="171"/>
      <c r="DJ1231" s="171"/>
      <c r="DK1231" s="171"/>
      <c r="DL1231" s="171"/>
      <c r="DM1231" s="171"/>
      <c r="DN1231" s="171"/>
      <c r="DO1231" s="171"/>
      <c r="DP1231" s="171"/>
      <c r="DQ1231" s="171"/>
      <c r="DR1231" s="171"/>
      <c r="DS1231" s="171"/>
      <c r="DT1231" s="171"/>
      <c r="DU1231" s="171"/>
      <c r="DV1231" s="171"/>
      <c r="DW1231" s="171"/>
      <c r="DX1231" s="171"/>
      <c r="DY1231" s="171"/>
      <c r="DZ1231" s="171"/>
      <c r="EA1231" s="171"/>
      <c r="EB1231" s="171"/>
      <c r="EC1231" s="171"/>
      <c r="ED1231" s="171"/>
      <c r="EE1231" s="171"/>
      <c r="EF1231" s="171"/>
      <c r="EG1231" s="171"/>
      <c r="EH1231" s="171"/>
      <c r="EI1231" s="171"/>
      <c r="EJ1231" s="171"/>
      <c r="EK1231" s="171"/>
      <c r="EL1231" s="171"/>
      <c r="EM1231" s="171"/>
      <c r="EN1231" s="171"/>
    </row>
    <row r="1232" spans="43:144" ht="15" x14ac:dyDescent="0.25">
      <c r="AQ1232" s="171"/>
      <c r="AR1232"/>
      <c r="AS1232"/>
      <c r="AT1232"/>
      <c r="AU1232"/>
      <c r="AV1232"/>
      <c r="AW1232"/>
      <c r="AX1232"/>
      <c r="AY1232"/>
      <c r="AZ1232"/>
      <c r="BA1232"/>
      <c r="BB1232"/>
      <c r="BC1232"/>
      <c r="BD1232"/>
      <c r="BE1232" s="171"/>
      <c r="BF1232" s="171"/>
      <c r="BG1232" s="171"/>
      <c r="BH1232" s="171"/>
      <c r="BI1232" s="171"/>
      <c r="BJ1232" s="171"/>
      <c r="BK1232" s="171"/>
      <c r="BL1232" s="171"/>
      <c r="BM1232" s="171"/>
      <c r="BN1232" s="171"/>
      <c r="BO1232" s="171"/>
      <c r="BP1232" s="171"/>
      <c r="BQ1232" s="171"/>
      <c r="BR1232" s="171"/>
      <c r="BS1232" s="171"/>
      <c r="BT1232" s="171"/>
      <c r="BU1232" s="171"/>
      <c r="BV1232" s="171"/>
      <c r="BW1232" s="171"/>
      <c r="BX1232" s="171"/>
      <c r="BY1232" s="171"/>
      <c r="BZ1232" s="171"/>
      <c r="CA1232" s="171"/>
      <c r="CB1232" s="171"/>
      <c r="CC1232" s="171"/>
      <c r="CD1232" s="171"/>
      <c r="CE1232" s="171"/>
      <c r="CF1232" s="171"/>
      <c r="CG1232" s="171"/>
      <c r="CH1232" s="171"/>
      <c r="CI1232" s="171"/>
      <c r="CJ1232" s="171"/>
      <c r="CK1232" s="171"/>
      <c r="CL1232" s="171"/>
      <c r="CM1232" s="171"/>
      <c r="CN1232" s="171"/>
      <c r="CO1232" s="171"/>
      <c r="CP1232" s="171"/>
      <c r="CQ1232" s="171"/>
      <c r="CR1232" s="171"/>
      <c r="CS1232" s="171"/>
      <c r="CT1232" s="171"/>
      <c r="CU1232" s="171"/>
      <c r="CV1232" s="171"/>
      <c r="CW1232" s="171"/>
      <c r="CX1232" s="171"/>
      <c r="CY1232" s="171"/>
      <c r="CZ1232" s="171"/>
      <c r="DA1232" s="171"/>
      <c r="DB1232" s="171"/>
      <c r="DC1232" s="171"/>
      <c r="DD1232" s="171"/>
      <c r="DE1232" s="171"/>
      <c r="DF1232" s="171"/>
      <c r="DG1232" s="171"/>
      <c r="DH1232" s="171"/>
      <c r="DI1232" s="171"/>
      <c r="DJ1232" s="171"/>
      <c r="DK1232" s="171"/>
      <c r="DL1232" s="171"/>
      <c r="DM1232" s="171"/>
      <c r="DN1232" s="171"/>
      <c r="DO1232" s="171"/>
      <c r="DP1232" s="171"/>
      <c r="DQ1232" s="171"/>
      <c r="DR1232" s="171"/>
      <c r="DS1232" s="171"/>
      <c r="DT1232" s="171"/>
      <c r="DU1232" s="171"/>
      <c r="DV1232" s="171"/>
      <c r="DW1232" s="171"/>
      <c r="DX1232" s="171"/>
      <c r="DY1232" s="171"/>
      <c r="DZ1232" s="171"/>
      <c r="EA1232" s="171"/>
      <c r="EB1232" s="171"/>
      <c r="EC1232" s="171"/>
      <c r="ED1232" s="171"/>
      <c r="EE1232" s="171"/>
      <c r="EF1232" s="171"/>
      <c r="EG1232" s="171"/>
      <c r="EH1232" s="171"/>
      <c r="EI1232" s="171"/>
      <c r="EJ1232" s="171"/>
      <c r="EK1232" s="171"/>
      <c r="EL1232" s="171"/>
      <c r="EM1232" s="171"/>
      <c r="EN1232" s="171"/>
    </row>
    <row r="1233" spans="43:144" ht="15" x14ac:dyDescent="0.25">
      <c r="AQ1233" s="171"/>
      <c r="AR1233"/>
      <c r="AS1233"/>
      <c r="AT1233"/>
      <c r="AU1233"/>
      <c r="AV1233"/>
      <c r="AW1233"/>
      <c r="AX1233"/>
      <c r="AY1233"/>
      <c r="AZ1233"/>
      <c r="BA1233"/>
      <c r="BB1233"/>
      <c r="BC1233"/>
      <c r="BD1233"/>
      <c r="BE1233" s="171"/>
      <c r="BF1233" s="171"/>
      <c r="BG1233" s="171"/>
      <c r="BH1233" s="171"/>
      <c r="BI1233" s="171"/>
      <c r="BJ1233" s="171"/>
      <c r="BK1233" s="171"/>
      <c r="BL1233" s="171"/>
      <c r="BM1233" s="171"/>
      <c r="BN1233" s="171"/>
      <c r="BO1233" s="171"/>
      <c r="BP1233" s="171"/>
      <c r="BQ1233" s="171"/>
      <c r="BR1233" s="171"/>
      <c r="BS1233" s="171"/>
      <c r="BT1233" s="171"/>
      <c r="BU1233" s="171"/>
      <c r="BV1233" s="171"/>
      <c r="BW1233" s="171"/>
      <c r="BX1233" s="171"/>
      <c r="BY1233" s="171"/>
      <c r="BZ1233" s="171"/>
      <c r="CA1233" s="171"/>
      <c r="CB1233" s="171"/>
      <c r="CC1233" s="171"/>
      <c r="CD1233" s="171"/>
      <c r="CE1233" s="171"/>
      <c r="CF1233" s="171"/>
      <c r="CG1233" s="171"/>
      <c r="CH1233" s="171"/>
      <c r="CI1233" s="171"/>
      <c r="CJ1233" s="171"/>
      <c r="CK1233" s="171"/>
      <c r="CL1233" s="171"/>
      <c r="CM1233" s="171"/>
      <c r="CN1233" s="171"/>
      <c r="CO1233" s="171"/>
      <c r="CP1233" s="171"/>
      <c r="CQ1233" s="171"/>
      <c r="CR1233" s="171"/>
      <c r="CS1233" s="171"/>
      <c r="CT1233" s="171"/>
      <c r="CU1233" s="171"/>
      <c r="CV1233" s="171"/>
      <c r="CW1233" s="171"/>
      <c r="CX1233" s="171"/>
      <c r="CY1233" s="171"/>
      <c r="CZ1233" s="171"/>
      <c r="DA1233" s="171"/>
      <c r="DB1233" s="171"/>
      <c r="DC1233" s="171"/>
      <c r="DD1233" s="171"/>
      <c r="DE1233" s="171"/>
      <c r="DF1233" s="171"/>
      <c r="DG1233" s="171"/>
      <c r="DH1233" s="171"/>
      <c r="DI1233" s="171"/>
      <c r="DJ1233" s="171"/>
      <c r="DK1233" s="171"/>
      <c r="DL1233" s="171"/>
      <c r="DM1233" s="171"/>
      <c r="DN1233" s="171"/>
      <c r="DO1233" s="171"/>
      <c r="DP1233" s="171"/>
      <c r="DQ1233" s="171"/>
      <c r="DR1233" s="171"/>
      <c r="DS1233" s="171"/>
      <c r="DT1233" s="171"/>
      <c r="DU1233" s="171"/>
      <c r="DV1233" s="171"/>
      <c r="DW1233" s="171"/>
      <c r="DX1233" s="171"/>
      <c r="DY1233" s="171"/>
      <c r="DZ1233" s="171"/>
      <c r="EA1233" s="171"/>
      <c r="EB1233" s="171"/>
      <c r="EC1233" s="171"/>
      <c r="ED1233" s="171"/>
      <c r="EE1233" s="171"/>
      <c r="EF1233" s="171"/>
      <c r="EG1233" s="171"/>
      <c r="EH1233" s="171"/>
      <c r="EI1233" s="171"/>
      <c r="EJ1233" s="171"/>
      <c r="EK1233" s="171"/>
      <c r="EL1233" s="171"/>
      <c r="EM1233" s="171"/>
      <c r="EN1233" s="171"/>
    </row>
    <row r="1234" spans="43:144" ht="15" x14ac:dyDescent="0.25">
      <c r="AQ1234" s="171"/>
      <c r="AR1234"/>
      <c r="AS1234"/>
      <c r="AT1234"/>
      <c r="AU1234"/>
      <c r="AV1234"/>
      <c r="AW1234"/>
      <c r="AX1234"/>
      <c r="AY1234"/>
      <c r="AZ1234"/>
      <c r="BA1234"/>
      <c r="BB1234"/>
      <c r="BC1234"/>
      <c r="BD1234"/>
      <c r="BE1234" s="171"/>
      <c r="BF1234" s="171"/>
      <c r="BG1234" s="171"/>
      <c r="BH1234" s="171"/>
      <c r="BI1234" s="171"/>
      <c r="BJ1234" s="171"/>
      <c r="BK1234" s="171"/>
      <c r="BL1234" s="171"/>
      <c r="BM1234" s="171"/>
      <c r="BN1234" s="171"/>
      <c r="BO1234" s="171"/>
      <c r="BP1234" s="171"/>
      <c r="BQ1234" s="171"/>
      <c r="BR1234" s="171"/>
      <c r="BS1234" s="171"/>
      <c r="BT1234" s="171"/>
      <c r="BU1234" s="171"/>
      <c r="BV1234" s="171"/>
      <c r="BW1234" s="171"/>
      <c r="BX1234" s="171"/>
      <c r="BY1234" s="171"/>
      <c r="BZ1234" s="171"/>
      <c r="CA1234" s="171"/>
      <c r="CB1234" s="171"/>
      <c r="CC1234" s="171"/>
      <c r="CD1234" s="171"/>
      <c r="CE1234" s="171"/>
      <c r="CF1234" s="171"/>
      <c r="CG1234" s="171"/>
      <c r="CH1234" s="171"/>
      <c r="CI1234" s="171"/>
      <c r="CJ1234" s="171"/>
      <c r="CK1234" s="171"/>
      <c r="CL1234" s="171"/>
      <c r="CM1234" s="171"/>
      <c r="CN1234" s="171"/>
      <c r="CO1234" s="171"/>
      <c r="CP1234" s="171"/>
      <c r="CQ1234" s="171"/>
      <c r="CR1234" s="171"/>
      <c r="CS1234" s="171"/>
      <c r="CT1234" s="171"/>
      <c r="CU1234" s="171"/>
      <c r="CV1234" s="171"/>
      <c r="CW1234" s="171"/>
      <c r="CX1234" s="171"/>
      <c r="CY1234" s="171"/>
      <c r="CZ1234" s="171"/>
      <c r="DA1234" s="171"/>
      <c r="DB1234" s="171"/>
      <c r="DC1234" s="171"/>
      <c r="DD1234" s="171"/>
      <c r="DE1234" s="171"/>
      <c r="DF1234" s="171"/>
      <c r="DG1234" s="171"/>
      <c r="DH1234" s="171"/>
      <c r="DI1234" s="171"/>
      <c r="DJ1234" s="171"/>
      <c r="DK1234" s="171"/>
      <c r="DL1234" s="171"/>
      <c r="DM1234" s="171"/>
      <c r="DN1234" s="171"/>
      <c r="DO1234" s="171"/>
      <c r="DP1234" s="171"/>
      <c r="DQ1234" s="171"/>
      <c r="DR1234" s="171"/>
      <c r="DS1234" s="171"/>
      <c r="DT1234" s="171"/>
      <c r="DU1234" s="171"/>
      <c r="DV1234" s="171"/>
      <c r="DW1234" s="171"/>
      <c r="DX1234" s="171"/>
      <c r="DY1234" s="171"/>
      <c r="DZ1234" s="171"/>
      <c r="EA1234" s="171"/>
      <c r="EB1234" s="171"/>
      <c r="EC1234" s="171"/>
      <c r="ED1234" s="171"/>
      <c r="EE1234" s="171"/>
      <c r="EF1234" s="171"/>
      <c r="EG1234" s="171"/>
      <c r="EH1234" s="171"/>
      <c r="EI1234" s="171"/>
      <c r="EJ1234" s="171"/>
      <c r="EK1234" s="171"/>
      <c r="EL1234" s="171"/>
      <c r="EM1234" s="171"/>
      <c r="EN1234" s="171"/>
    </row>
    <row r="1235" spans="43:144" ht="15" x14ac:dyDescent="0.25">
      <c r="AQ1235" s="171"/>
      <c r="AR1235"/>
      <c r="AS1235"/>
      <c r="AT1235"/>
      <c r="AU1235"/>
      <c r="AV1235"/>
      <c r="AW1235"/>
      <c r="AX1235"/>
      <c r="AY1235"/>
      <c r="AZ1235"/>
      <c r="BA1235"/>
      <c r="BB1235"/>
      <c r="BC1235"/>
      <c r="BD1235"/>
      <c r="BE1235" s="171"/>
      <c r="BF1235" s="171"/>
      <c r="BG1235" s="171"/>
      <c r="BH1235" s="171"/>
      <c r="BI1235" s="171"/>
      <c r="BJ1235" s="171"/>
      <c r="BK1235" s="171"/>
      <c r="BL1235" s="171"/>
      <c r="BM1235" s="171"/>
      <c r="BN1235" s="171"/>
      <c r="BO1235" s="171"/>
      <c r="BP1235" s="171"/>
      <c r="BQ1235" s="171"/>
      <c r="BR1235" s="171"/>
      <c r="BS1235" s="171"/>
      <c r="BT1235" s="171"/>
      <c r="BU1235" s="171"/>
      <c r="BV1235" s="171"/>
      <c r="BW1235" s="171"/>
      <c r="BX1235" s="171"/>
      <c r="BY1235" s="171"/>
      <c r="BZ1235" s="171"/>
      <c r="CA1235" s="171"/>
      <c r="CB1235" s="171"/>
      <c r="CC1235" s="171"/>
      <c r="CD1235" s="171"/>
      <c r="CE1235" s="171"/>
      <c r="CF1235" s="171"/>
      <c r="CG1235" s="171"/>
      <c r="CH1235" s="171"/>
      <c r="CI1235" s="171"/>
      <c r="CJ1235" s="171"/>
      <c r="CK1235" s="171"/>
      <c r="CL1235" s="171"/>
      <c r="CM1235" s="171"/>
      <c r="CN1235" s="171"/>
      <c r="CO1235" s="171"/>
      <c r="CP1235" s="171"/>
      <c r="CQ1235" s="171"/>
      <c r="CR1235" s="171"/>
      <c r="CS1235" s="171"/>
      <c r="CT1235" s="171"/>
      <c r="CU1235" s="171"/>
      <c r="CV1235" s="171"/>
      <c r="CW1235" s="171"/>
      <c r="CX1235" s="171"/>
      <c r="CY1235" s="171"/>
      <c r="CZ1235" s="171"/>
      <c r="DA1235" s="171"/>
      <c r="DB1235" s="171"/>
      <c r="DC1235" s="171"/>
      <c r="DD1235" s="171"/>
      <c r="DE1235" s="171"/>
      <c r="DF1235" s="171"/>
      <c r="DG1235" s="171"/>
      <c r="DH1235" s="171"/>
      <c r="DI1235" s="171"/>
      <c r="DJ1235" s="171"/>
      <c r="DK1235" s="171"/>
      <c r="DL1235" s="171"/>
      <c r="DM1235" s="171"/>
      <c r="DN1235" s="171"/>
      <c r="DO1235" s="171"/>
      <c r="DP1235" s="171"/>
      <c r="DQ1235" s="171"/>
      <c r="DR1235" s="171"/>
      <c r="DS1235" s="171"/>
      <c r="DT1235" s="171"/>
      <c r="DU1235" s="171"/>
      <c r="DV1235" s="171"/>
      <c r="DW1235" s="171"/>
      <c r="DX1235" s="171"/>
      <c r="DY1235" s="171"/>
      <c r="DZ1235" s="171"/>
      <c r="EA1235" s="171"/>
      <c r="EB1235" s="171"/>
      <c r="EC1235" s="171"/>
      <c r="ED1235" s="171"/>
      <c r="EE1235" s="171"/>
      <c r="EF1235" s="171"/>
      <c r="EG1235" s="171"/>
      <c r="EH1235" s="171"/>
      <c r="EI1235" s="171"/>
      <c r="EJ1235" s="171"/>
      <c r="EK1235" s="171"/>
      <c r="EL1235" s="171"/>
      <c r="EM1235" s="171"/>
      <c r="EN1235" s="171"/>
    </row>
    <row r="1236" spans="43:144" ht="15" x14ac:dyDescent="0.25">
      <c r="AQ1236" s="171"/>
      <c r="AR1236"/>
      <c r="AS1236"/>
      <c r="AT1236"/>
      <c r="AU1236"/>
      <c r="AV1236"/>
      <c r="AW1236"/>
      <c r="AX1236"/>
      <c r="AY1236"/>
      <c r="AZ1236"/>
      <c r="BA1236"/>
      <c r="BB1236"/>
      <c r="BC1236"/>
      <c r="BD1236"/>
      <c r="BE1236" s="171"/>
      <c r="BF1236" s="171"/>
      <c r="BG1236" s="171"/>
      <c r="BH1236" s="171"/>
      <c r="BI1236" s="171"/>
      <c r="BJ1236" s="171"/>
      <c r="BK1236" s="171"/>
      <c r="BL1236" s="171"/>
      <c r="BM1236" s="171"/>
      <c r="BN1236" s="171"/>
      <c r="BO1236" s="171"/>
      <c r="BP1236" s="171"/>
      <c r="BQ1236" s="171"/>
      <c r="BR1236" s="171"/>
      <c r="BS1236" s="171"/>
      <c r="BT1236" s="171"/>
      <c r="BU1236" s="171"/>
      <c r="BV1236" s="171"/>
      <c r="BW1236" s="171"/>
      <c r="BX1236" s="171"/>
      <c r="BY1236" s="171"/>
      <c r="BZ1236" s="171"/>
      <c r="CA1236" s="171"/>
      <c r="CB1236" s="171"/>
      <c r="CC1236" s="171"/>
      <c r="CD1236" s="171"/>
      <c r="CE1236" s="171"/>
      <c r="CF1236" s="171"/>
      <c r="CG1236" s="171"/>
      <c r="CH1236" s="171"/>
      <c r="CI1236" s="171"/>
      <c r="CJ1236" s="171"/>
      <c r="CK1236" s="171"/>
      <c r="CL1236" s="171"/>
      <c r="CM1236" s="171"/>
      <c r="CN1236" s="171"/>
      <c r="CO1236" s="171"/>
      <c r="CP1236" s="171"/>
      <c r="CQ1236" s="171"/>
      <c r="CR1236" s="171"/>
      <c r="CS1236" s="171"/>
      <c r="CT1236" s="171"/>
      <c r="CU1236" s="171"/>
      <c r="CV1236" s="171"/>
      <c r="CW1236" s="171"/>
      <c r="CX1236" s="171"/>
      <c r="CY1236" s="171"/>
      <c r="CZ1236" s="171"/>
      <c r="DA1236" s="171"/>
      <c r="DB1236" s="171"/>
      <c r="DC1236" s="171"/>
      <c r="DD1236" s="171"/>
      <c r="DE1236" s="171"/>
      <c r="DF1236" s="171"/>
      <c r="DG1236" s="171"/>
      <c r="DH1236" s="171"/>
      <c r="DI1236" s="171"/>
      <c r="DJ1236" s="171"/>
      <c r="DK1236" s="171"/>
      <c r="DL1236" s="171"/>
      <c r="DM1236" s="171"/>
      <c r="DN1236" s="171"/>
      <c r="DO1236" s="171"/>
      <c r="DP1236" s="171"/>
      <c r="DQ1236" s="171"/>
      <c r="DR1236" s="171"/>
      <c r="DS1236" s="171"/>
      <c r="DT1236" s="171"/>
      <c r="DU1236" s="171"/>
      <c r="DV1236" s="171"/>
      <c r="DW1236" s="171"/>
      <c r="DX1236" s="171"/>
      <c r="DY1236" s="171"/>
      <c r="DZ1236" s="171"/>
      <c r="EA1236" s="171"/>
      <c r="EB1236" s="171"/>
      <c r="EC1236" s="171"/>
      <c r="ED1236" s="171"/>
      <c r="EE1236" s="171"/>
      <c r="EF1236" s="171"/>
      <c r="EG1236" s="171"/>
      <c r="EH1236" s="171"/>
      <c r="EI1236" s="171"/>
      <c r="EJ1236" s="171"/>
      <c r="EK1236" s="171"/>
      <c r="EL1236" s="171"/>
      <c r="EM1236" s="171"/>
      <c r="EN1236" s="171"/>
    </row>
    <row r="1237" spans="43:144" ht="15" x14ac:dyDescent="0.25">
      <c r="AQ1237" s="171"/>
      <c r="AR1237"/>
      <c r="AS1237"/>
      <c r="AT1237"/>
      <c r="AU1237"/>
      <c r="AV1237"/>
      <c r="AW1237"/>
      <c r="AX1237"/>
      <c r="AY1237"/>
      <c r="AZ1237"/>
      <c r="BA1237"/>
      <c r="BB1237"/>
      <c r="BC1237"/>
      <c r="BD1237"/>
      <c r="BE1237" s="171"/>
      <c r="BF1237" s="171"/>
      <c r="BG1237" s="171"/>
      <c r="BH1237" s="171"/>
      <c r="BI1237" s="171"/>
      <c r="BJ1237" s="171"/>
      <c r="BK1237" s="171"/>
      <c r="BL1237" s="171"/>
      <c r="BM1237" s="171"/>
      <c r="BN1237" s="171"/>
      <c r="BO1237" s="171"/>
      <c r="BP1237" s="171"/>
      <c r="BQ1237" s="171"/>
      <c r="BR1237" s="171"/>
      <c r="BS1237" s="171"/>
      <c r="BT1237" s="171"/>
      <c r="BU1237" s="171"/>
      <c r="BV1237" s="171"/>
      <c r="BW1237" s="171"/>
      <c r="BX1237" s="171"/>
      <c r="BY1237" s="171"/>
      <c r="BZ1237" s="171"/>
      <c r="CA1237" s="171"/>
      <c r="CB1237" s="171"/>
      <c r="CC1237" s="171"/>
      <c r="CD1237" s="171"/>
      <c r="CE1237" s="171"/>
      <c r="CF1237" s="171"/>
      <c r="CG1237" s="171"/>
      <c r="CH1237" s="171"/>
      <c r="CI1237" s="171"/>
      <c r="CJ1237" s="171"/>
      <c r="CK1237" s="171"/>
      <c r="CL1237" s="171"/>
      <c r="CM1237" s="171"/>
      <c r="CN1237" s="171"/>
      <c r="CO1237" s="171"/>
      <c r="CP1237" s="171"/>
      <c r="CQ1237" s="171"/>
      <c r="CR1237" s="171"/>
      <c r="CS1237" s="171"/>
      <c r="CT1237" s="171"/>
      <c r="CU1237" s="171"/>
      <c r="CV1237" s="171"/>
      <c r="CW1237" s="171"/>
      <c r="CX1237" s="171"/>
      <c r="CY1237" s="171"/>
      <c r="CZ1237" s="171"/>
      <c r="DA1237" s="171"/>
      <c r="DB1237" s="171"/>
      <c r="DC1237" s="171"/>
      <c r="DD1237" s="171"/>
      <c r="DE1237" s="171"/>
      <c r="DF1237" s="171"/>
      <c r="DG1237" s="171"/>
      <c r="DH1237" s="171"/>
      <c r="DI1237" s="171"/>
      <c r="DJ1237" s="171"/>
      <c r="DK1237" s="171"/>
      <c r="DL1237" s="171"/>
      <c r="DM1237" s="171"/>
      <c r="DN1237" s="171"/>
      <c r="DO1237" s="171"/>
      <c r="DP1237" s="171"/>
      <c r="DQ1237" s="171"/>
      <c r="DR1237" s="171"/>
      <c r="DS1237" s="171"/>
      <c r="DT1237" s="171"/>
      <c r="DU1237" s="171"/>
      <c r="DV1237" s="171"/>
      <c r="DW1237" s="171"/>
      <c r="DX1237" s="171"/>
      <c r="DY1237" s="171"/>
      <c r="DZ1237" s="171"/>
      <c r="EA1237" s="171"/>
      <c r="EB1237" s="171"/>
      <c r="EC1237" s="171"/>
      <c r="ED1237" s="171"/>
      <c r="EE1237" s="171"/>
      <c r="EF1237" s="171"/>
      <c r="EG1237" s="171"/>
      <c r="EH1237" s="171"/>
      <c r="EI1237" s="171"/>
      <c r="EJ1237" s="171"/>
      <c r="EK1237" s="171"/>
      <c r="EL1237" s="171"/>
      <c r="EM1237" s="171"/>
      <c r="EN1237" s="171"/>
    </row>
    <row r="1238" spans="43:144" ht="15" x14ac:dyDescent="0.25">
      <c r="AQ1238" s="171"/>
      <c r="AR1238"/>
      <c r="AS1238"/>
      <c r="AT1238"/>
      <c r="AU1238"/>
      <c r="AV1238"/>
      <c r="AW1238"/>
      <c r="AX1238"/>
      <c r="AY1238"/>
      <c r="AZ1238"/>
      <c r="BA1238"/>
      <c r="BB1238"/>
      <c r="BC1238"/>
      <c r="BD1238"/>
      <c r="BE1238" s="171"/>
      <c r="BF1238" s="171"/>
      <c r="BG1238" s="171"/>
      <c r="BH1238" s="171"/>
      <c r="BI1238" s="171"/>
      <c r="BJ1238" s="171"/>
      <c r="BK1238" s="171"/>
      <c r="BL1238" s="171"/>
      <c r="BM1238" s="171"/>
      <c r="BN1238" s="171"/>
      <c r="BO1238" s="171"/>
      <c r="BP1238" s="171"/>
      <c r="BQ1238" s="171"/>
      <c r="BR1238" s="171"/>
      <c r="BS1238" s="171"/>
      <c r="BT1238" s="171"/>
      <c r="BU1238" s="171"/>
      <c r="BV1238" s="171"/>
      <c r="BW1238" s="171"/>
      <c r="BX1238" s="171"/>
      <c r="BY1238" s="171"/>
      <c r="BZ1238" s="171"/>
      <c r="CA1238" s="171"/>
      <c r="CB1238" s="171"/>
      <c r="CC1238" s="171"/>
      <c r="CD1238" s="171"/>
      <c r="CE1238" s="171"/>
      <c r="CF1238" s="171"/>
      <c r="CG1238" s="171"/>
      <c r="CH1238" s="171"/>
      <c r="CI1238" s="171"/>
      <c r="CJ1238" s="171"/>
      <c r="CK1238" s="171"/>
      <c r="CL1238" s="171"/>
      <c r="CM1238" s="171"/>
      <c r="CN1238" s="171"/>
      <c r="CO1238" s="171"/>
      <c r="CP1238" s="171"/>
      <c r="CQ1238" s="171"/>
      <c r="CR1238" s="171"/>
      <c r="CS1238" s="171"/>
      <c r="CT1238" s="171"/>
      <c r="CU1238" s="171"/>
      <c r="CV1238" s="171"/>
      <c r="CW1238" s="171"/>
      <c r="CX1238" s="171"/>
      <c r="CY1238" s="171"/>
      <c r="CZ1238" s="171"/>
      <c r="DA1238" s="171"/>
      <c r="DB1238" s="171"/>
      <c r="DC1238" s="171"/>
      <c r="DD1238" s="171"/>
      <c r="DE1238" s="171"/>
      <c r="DF1238" s="171"/>
      <c r="DG1238" s="171"/>
      <c r="DH1238" s="171"/>
      <c r="DI1238" s="171"/>
      <c r="DJ1238" s="171"/>
      <c r="DK1238" s="171"/>
      <c r="DL1238" s="171"/>
      <c r="DM1238" s="171"/>
      <c r="DN1238" s="171"/>
      <c r="DO1238" s="171"/>
      <c r="DP1238" s="171"/>
      <c r="DQ1238" s="171"/>
      <c r="DR1238" s="171"/>
      <c r="DS1238" s="171"/>
      <c r="DT1238" s="171"/>
      <c r="DU1238" s="171"/>
      <c r="DV1238" s="171"/>
      <c r="DW1238" s="171"/>
      <c r="DX1238" s="171"/>
      <c r="DY1238" s="171"/>
      <c r="DZ1238" s="171"/>
      <c r="EA1238" s="171"/>
      <c r="EB1238" s="171"/>
      <c r="EC1238" s="171"/>
      <c r="ED1238" s="171"/>
      <c r="EE1238" s="171"/>
      <c r="EF1238" s="171"/>
      <c r="EG1238" s="171"/>
      <c r="EH1238" s="171"/>
      <c r="EI1238" s="171"/>
      <c r="EJ1238" s="171"/>
      <c r="EK1238" s="171"/>
      <c r="EL1238" s="171"/>
      <c r="EM1238" s="171"/>
      <c r="EN1238" s="171"/>
    </row>
    <row r="1239" spans="43:144" ht="15" x14ac:dyDescent="0.25">
      <c r="AQ1239" s="171"/>
      <c r="AR1239"/>
      <c r="AS1239"/>
      <c r="AT1239"/>
      <c r="AU1239"/>
      <c r="AV1239"/>
      <c r="AW1239"/>
      <c r="AX1239"/>
      <c r="AY1239"/>
      <c r="AZ1239"/>
      <c r="BA1239"/>
      <c r="BB1239"/>
      <c r="BC1239"/>
      <c r="BD1239"/>
      <c r="BE1239" s="171"/>
      <c r="BF1239" s="171"/>
      <c r="BG1239" s="171"/>
      <c r="BH1239" s="171"/>
      <c r="BI1239" s="171"/>
      <c r="BJ1239" s="171"/>
      <c r="BK1239" s="171"/>
      <c r="BL1239" s="171"/>
      <c r="BM1239" s="171"/>
      <c r="BN1239" s="171"/>
      <c r="BO1239" s="171"/>
      <c r="BP1239" s="171"/>
      <c r="BQ1239" s="171"/>
      <c r="BR1239" s="171"/>
      <c r="BS1239" s="171"/>
      <c r="BT1239" s="171"/>
      <c r="BU1239" s="171"/>
      <c r="BV1239" s="171"/>
      <c r="BW1239" s="171"/>
      <c r="BX1239" s="171"/>
      <c r="BY1239" s="171"/>
      <c r="BZ1239" s="171"/>
      <c r="CA1239" s="171"/>
      <c r="CB1239" s="171"/>
      <c r="CC1239" s="171"/>
      <c r="CD1239" s="171"/>
      <c r="CE1239" s="171"/>
      <c r="CF1239" s="171"/>
      <c r="CG1239" s="171"/>
      <c r="CH1239" s="171"/>
      <c r="CI1239" s="171"/>
      <c r="CJ1239" s="171"/>
      <c r="CK1239" s="171"/>
      <c r="CL1239" s="171"/>
      <c r="CM1239" s="171"/>
      <c r="CN1239" s="171"/>
      <c r="CO1239" s="171"/>
      <c r="CP1239" s="171"/>
      <c r="CQ1239" s="171"/>
      <c r="CR1239" s="171"/>
      <c r="CS1239" s="171"/>
      <c r="CT1239" s="171"/>
      <c r="CU1239" s="171"/>
      <c r="CV1239" s="171"/>
      <c r="CW1239" s="171"/>
      <c r="CX1239" s="171"/>
      <c r="CY1239" s="171"/>
      <c r="CZ1239" s="171"/>
      <c r="DA1239" s="171"/>
      <c r="DB1239" s="171"/>
      <c r="DC1239" s="171"/>
      <c r="DD1239" s="171"/>
      <c r="DE1239" s="171"/>
      <c r="DF1239" s="171"/>
      <c r="DG1239" s="171"/>
      <c r="DH1239" s="171"/>
      <c r="DI1239" s="171"/>
      <c r="DJ1239" s="171"/>
      <c r="DK1239" s="171"/>
      <c r="DL1239" s="171"/>
      <c r="DM1239" s="171"/>
      <c r="DN1239" s="171"/>
      <c r="DO1239" s="171"/>
      <c r="DP1239" s="171"/>
      <c r="DQ1239" s="171"/>
      <c r="DR1239" s="171"/>
      <c r="DS1239" s="171"/>
      <c r="DT1239" s="171"/>
      <c r="DU1239" s="171"/>
      <c r="DV1239" s="171"/>
      <c r="DW1239" s="171"/>
      <c r="DX1239" s="171"/>
      <c r="DY1239" s="171"/>
      <c r="DZ1239" s="171"/>
      <c r="EA1239" s="171"/>
      <c r="EB1239" s="171"/>
      <c r="EC1239" s="171"/>
      <c r="ED1239" s="171"/>
      <c r="EE1239" s="171"/>
      <c r="EF1239" s="171"/>
      <c r="EG1239" s="171"/>
      <c r="EH1239" s="171"/>
      <c r="EI1239" s="171"/>
      <c r="EJ1239" s="171"/>
      <c r="EK1239" s="171"/>
      <c r="EL1239" s="171"/>
      <c r="EM1239" s="171"/>
      <c r="EN1239" s="171"/>
    </row>
    <row r="1240" spans="43:144" ht="15" x14ac:dyDescent="0.25">
      <c r="AQ1240" s="171"/>
      <c r="AR1240"/>
      <c r="AS1240"/>
      <c r="AT1240"/>
      <c r="AU1240"/>
      <c r="AV1240"/>
      <c r="AW1240"/>
      <c r="AX1240"/>
      <c r="AY1240"/>
      <c r="AZ1240"/>
      <c r="BA1240"/>
      <c r="BB1240"/>
      <c r="BC1240"/>
      <c r="BD1240"/>
      <c r="BE1240" s="171"/>
      <c r="BF1240" s="171"/>
      <c r="BG1240" s="171"/>
      <c r="BH1240" s="171"/>
      <c r="BI1240" s="171"/>
      <c r="BJ1240" s="171"/>
      <c r="BK1240" s="171"/>
      <c r="BL1240" s="171"/>
      <c r="BM1240" s="171"/>
      <c r="BN1240" s="171"/>
      <c r="BO1240" s="171"/>
      <c r="BP1240" s="171"/>
      <c r="BQ1240" s="171"/>
      <c r="BR1240" s="171"/>
      <c r="BS1240" s="171"/>
      <c r="BT1240" s="171"/>
      <c r="BU1240" s="171"/>
      <c r="BV1240" s="171"/>
      <c r="BW1240" s="171"/>
      <c r="BX1240" s="171"/>
      <c r="BY1240" s="171"/>
      <c r="BZ1240" s="171"/>
      <c r="CA1240" s="171"/>
      <c r="CB1240" s="171"/>
      <c r="CC1240" s="171"/>
      <c r="CD1240" s="171"/>
      <c r="CE1240" s="171"/>
      <c r="CF1240" s="171"/>
      <c r="CG1240" s="171"/>
      <c r="CH1240" s="171"/>
      <c r="CI1240" s="171"/>
      <c r="CJ1240" s="171"/>
      <c r="CK1240" s="171"/>
      <c r="CL1240" s="171"/>
      <c r="CM1240" s="171"/>
      <c r="CN1240" s="171"/>
      <c r="CO1240" s="171"/>
      <c r="CP1240" s="171"/>
      <c r="CQ1240" s="171"/>
      <c r="CR1240" s="171"/>
      <c r="CS1240" s="171"/>
      <c r="CT1240" s="171"/>
      <c r="CU1240" s="171"/>
      <c r="CV1240" s="171"/>
      <c r="CW1240" s="171"/>
      <c r="CX1240" s="171"/>
      <c r="CY1240" s="171"/>
      <c r="CZ1240" s="171"/>
      <c r="DA1240" s="171"/>
      <c r="DB1240" s="171"/>
      <c r="DC1240" s="171"/>
      <c r="DD1240" s="171"/>
      <c r="DE1240" s="171"/>
      <c r="DF1240" s="171"/>
      <c r="DG1240" s="171"/>
      <c r="DH1240" s="171"/>
      <c r="DI1240" s="171"/>
      <c r="DJ1240" s="171"/>
      <c r="DK1240" s="171"/>
      <c r="DL1240" s="171"/>
      <c r="DM1240" s="171"/>
      <c r="DN1240" s="171"/>
      <c r="DO1240" s="171"/>
      <c r="DP1240" s="171"/>
      <c r="DQ1240" s="171"/>
      <c r="DR1240" s="171"/>
      <c r="DS1240" s="171"/>
      <c r="DT1240" s="171"/>
      <c r="DU1240" s="171"/>
      <c r="DV1240" s="171"/>
      <c r="DW1240" s="171"/>
      <c r="DX1240" s="171"/>
      <c r="DY1240" s="171"/>
      <c r="DZ1240" s="171"/>
      <c r="EA1240" s="171"/>
      <c r="EB1240" s="171"/>
      <c r="EC1240" s="171"/>
      <c r="ED1240" s="171"/>
      <c r="EE1240" s="171"/>
      <c r="EF1240" s="171"/>
      <c r="EG1240" s="171"/>
      <c r="EH1240" s="171"/>
      <c r="EI1240" s="171"/>
      <c r="EJ1240" s="171"/>
      <c r="EK1240" s="171"/>
      <c r="EL1240" s="171"/>
      <c r="EM1240" s="171"/>
      <c r="EN1240" s="171"/>
    </row>
    <row r="1241" spans="43:144" ht="15" x14ac:dyDescent="0.25">
      <c r="AQ1241" s="171"/>
      <c r="AR1241"/>
      <c r="AS1241"/>
      <c r="AT1241"/>
      <c r="AU1241"/>
      <c r="AV1241"/>
      <c r="AW1241"/>
      <c r="AX1241"/>
      <c r="AY1241"/>
      <c r="AZ1241"/>
      <c r="BA1241"/>
      <c r="BB1241"/>
      <c r="BC1241"/>
      <c r="BD1241"/>
      <c r="BE1241" s="171"/>
      <c r="BF1241" s="171"/>
      <c r="BG1241" s="171"/>
      <c r="BH1241" s="171"/>
      <c r="BI1241" s="171"/>
      <c r="BJ1241" s="171"/>
      <c r="BK1241" s="171"/>
      <c r="BL1241" s="171"/>
      <c r="BM1241" s="171"/>
      <c r="BN1241" s="171"/>
      <c r="BO1241" s="171"/>
      <c r="BP1241" s="171"/>
      <c r="BQ1241" s="171"/>
      <c r="BR1241" s="171"/>
      <c r="BS1241" s="171"/>
      <c r="BT1241" s="171"/>
      <c r="BU1241" s="171"/>
      <c r="BV1241" s="171"/>
      <c r="BW1241" s="171"/>
      <c r="BX1241" s="171"/>
      <c r="BY1241" s="171"/>
      <c r="BZ1241" s="171"/>
      <c r="CA1241" s="171"/>
      <c r="CB1241" s="171"/>
      <c r="CC1241" s="171"/>
      <c r="CD1241" s="171"/>
      <c r="CE1241" s="171"/>
      <c r="CF1241" s="171"/>
      <c r="CG1241" s="171"/>
      <c r="CH1241" s="171"/>
      <c r="CI1241" s="171"/>
      <c r="CJ1241" s="171"/>
      <c r="CK1241" s="171"/>
      <c r="CL1241" s="171"/>
      <c r="CM1241" s="171"/>
      <c r="CN1241" s="171"/>
      <c r="CO1241" s="171"/>
      <c r="CP1241" s="171"/>
      <c r="CQ1241" s="171"/>
      <c r="CR1241" s="171"/>
      <c r="CS1241" s="171"/>
      <c r="CT1241" s="171"/>
      <c r="CU1241" s="171"/>
      <c r="CV1241" s="171"/>
      <c r="CW1241" s="171"/>
      <c r="CX1241" s="171"/>
      <c r="CY1241" s="171"/>
      <c r="CZ1241" s="171"/>
      <c r="DA1241" s="171"/>
      <c r="DB1241" s="171"/>
      <c r="DC1241" s="171"/>
      <c r="DD1241" s="171"/>
      <c r="DE1241" s="171"/>
      <c r="DF1241" s="171"/>
      <c r="DG1241" s="171"/>
      <c r="DH1241" s="171"/>
      <c r="DI1241" s="171"/>
      <c r="DJ1241" s="171"/>
      <c r="DK1241" s="171"/>
      <c r="DL1241" s="171"/>
      <c r="DM1241" s="171"/>
      <c r="DN1241" s="171"/>
      <c r="DO1241" s="171"/>
      <c r="DP1241" s="171"/>
      <c r="DQ1241" s="171"/>
      <c r="DR1241" s="171"/>
      <c r="DS1241" s="171"/>
      <c r="DT1241" s="171"/>
      <c r="DU1241" s="171"/>
      <c r="DV1241" s="171"/>
      <c r="DW1241" s="171"/>
      <c r="DX1241" s="171"/>
      <c r="DY1241" s="171"/>
      <c r="DZ1241" s="171"/>
      <c r="EA1241" s="171"/>
      <c r="EB1241" s="171"/>
      <c r="EC1241" s="171"/>
      <c r="ED1241" s="171"/>
      <c r="EE1241" s="171"/>
      <c r="EF1241" s="171"/>
      <c r="EG1241" s="171"/>
      <c r="EH1241" s="171"/>
      <c r="EI1241" s="171"/>
      <c r="EJ1241" s="171"/>
      <c r="EK1241" s="171"/>
      <c r="EL1241" s="171"/>
      <c r="EM1241" s="171"/>
      <c r="EN1241" s="171"/>
    </row>
    <row r="1242" spans="43:144" ht="15" x14ac:dyDescent="0.25">
      <c r="AQ1242" s="171"/>
      <c r="AR1242"/>
      <c r="AS1242"/>
      <c r="AT1242"/>
      <c r="AU1242"/>
      <c r="AV1242"/>
      <c r="AW1242"/>
      <c r="AX1242"/>
      <c r="AY1242"/>
      <c r="AZ1242"/>
      <c r="BA1242"/>
      <c r="BB1242"/>
      <c r="BC1242"/>
      <c r="BD1242"/>
      <c r="BE1242" s="171"/>
      <c r="BF1242" s="171"/>
      <c r="BG1242" s="171"/>
      <c r="BH1242" s="171"/>
      <c r="BI1242" s="171"/>
      <c r="BJ1242" s="171"/>
      <c r="BK1242" s="171"/>
      <c r="BL1242" s="171"/>
      <c r="BM1242" s="171"/>
      <c r="BN1242" s="171"/>
      <c r="BO1242" s="171"/>
      <c r="BP1242" s="171"/>
      <c r="BQ1242" s="171"/>
      <c r="BR1242" s="171"/>
      <c r="BS1242" s="171"/>
      <c r="BT1242" s="171"/>
      <c r="BU1242" s="171"/>
      <c r="BV1242" s="171"/>
      <c r="BW1242" s="171"/>
      <c r="BX1242" s="171"/>
      <c r="BY1242" s="171"/>
      <c r="BZ1242" s="171"/>
      <c r="CA1242" s="171"/>
      <c r="CB1242" s="171"/>
      <c r="CC1242" s="171"/>
      <c r="CD1242" s="171"/>
      <c r="CE1242" s="171"/>
      <c r="CF1242" s="171"/>
      <c r="CG1242" s="171"/>
      <c r="CH1242" s="171"/>
      <c r="CI1242" s="171"/>
      <c r="CJ1242" s="171"/>
      <c r="CK1242" s="171"/>
      <c r="CL1242" s="171"/>
      <c r="CM1242" s="171"/>
      <c r="CN1242" s="171"/>
      <c r="CO1242" s="171"/>
      <c r="CP1242" s="171"/>
      <c r="CQ1242" s="171"/>
      <c r="CR1242" s="171"/>
      <c r="CS1242" s="171"/>
      <c r="CT1242" s="171"/>
      <c r="CU1242" s="171"/>
      <c r="CV1242" s="171"/>
      <c r="CW1242" s="171"/>
      <c r="CX1242" s="171"/>
      <c r="CY1242" s="171"/>
      <c r="CZ1242" s="171"/>
      <c r="DA1242" s="171"/>
      <c r="DB1242" s="171"/>
      <c r="DC1242" s="171"/>
      <c r="DD1242" s="171"/>
      <c r="DE1242" s="171"/>
      <c r="DF1242" s="171"/>
      <c r="DG1242" s="171"/>
      <c r="DH1242" s="171"/>
      <c r="DI1242" s="171"/>
      <c r="DJ1242" s="171"/>
      <c r="DK1242" s="171"/>
      <c r="DL1242" s="171"/>
      <c r="DM1242" s="171"/>
      <c r="DN1242" s="171"/>
      <c r="DO1242" s="171"/>
      <c r="DP1242" s="171"/>
      <c r="DQ1242" s="171"/>
      <c r="DR1242" s="171"/>
      <c r="DS1242" s="171"/>
      <c r="DT1242" s="171"/>
      <c r="DU1242" s="171"/>
      <c r="DV1242" s="171"/>
      <c r="DW1242" s="171"/>
      <c r="DX1242" s="171"/>
      <c r="DY1242" s="171"/>
      <c r="DZ1242" s="171"/>
      <c r="EA1242" s="171"/>
      <c r="EB1242" s="171"/>
      <c r="EC1242" s="171"/>
      <c r="ED1242" s="171"/>
      <c r="EE1242" s="171"/>
      <c r="EF1242" s="171"/>
      <c r="EG1242" s="171"/>
      <c r="EH1242" s="171"/>
      <c r="EI1242" s="171"/>
      <c r="EJ1242" s="171"/>
      <c r="EK1242" s="171"/>
      <c r="EL1242" s="171"/>
      <c r="EM1242" s="171"/>
      <c r="EN1242" s="171"/>
    </row>
    <row r="1243" spans="43:144" ht="15" x14ac:dyDescent="0.25">
      <c r="AQ1243" s="171"/>
      <c r="AR1243"/>
      <c r="AS1243"/>
      <c r="AT1243"/>
      <c r="AU1243"/>
      <c r="AV1243"/>
      <c r="AW1243"/>
      <c r="AX1243"/>
      <c r="AY1243"/>
      <c r="AZ1243"/>
      <c r="BA1243"/>
      <c r="BB1243"/>
      <c r="BC1243"/>
      <c r="BD1243"/>
      <c r="BE1243" s="171"/>
      <c r="BF1243" s="171"/>
      <c r="BG1243" s="171"/>
      <c r="BH1243" s="171"/>
      <c r="BI1243" s="171"/>
      <c r="BJ1243" s="171"/>
      <c r="BK1243" s="171"/>
      <c r="BL1243" s="171"/>
      <c r="BM1243" s="171"/>
      <c r="BN1243" s="171"/>
      <c r="BO1243" s="171"/>
      <c r="BP1243" s="171"/>
      <c r="BQ1243" s="171"/>
      <c r="BR1243" s="171"/>
      <c r="BS1243" s="171"/>
      <c r="BT1243" s="171"/>
      <c r="BU1243" s="171"/>
      <c r="BV1243" s="171"/>
      <c r="BW1243" s="171"/>
      <c r="BX1243" s="171"/>
      <c r="BY1243" s="171"/>
      <c r="BZ1243" s="171"/>
      <c r="CA1243" s="171"/>
      <c r="CB1243" s="171"/>
      <c r="CC1243" s="171"/>
      <c r="CD1243" s="171"/>
      <c r="CE1243" s="171"/>
      <c r="CF1243" s="171"/>
      <c r="CG1243" s="171"/>
      <c r="CH1243" s="171"/>
      <c r="CI1243" s="171"/>
      <c r="CJ1243" s="171"/>
      <c r="CK1243" s="171"/>
      <c r="CL1243" s="171"/>
      <c r="CM1243" s="171"/>
      <c r="CN1243" s="171"/>
      <c r="CO1243" s="171"/>
      <c r="CP1243" s="171"/>
      <c r="CQ1243" s="171"/>
      <c r="CR1243" s="171"/>
      <c r="CS1243" s="171"/>
      <c r="CT1243" s="171"/>
      <c r="CU1243" s="171"/>
      <c r="CV1243" s="171"/>
      <c r="CW1243" s="171"/>
      <c r="CX1243" s="171"/>
      <c r="CY1243" s="171"/>
      <c r="CZ1243" s="171"/>
      <c r="DA1243" s="171"/>
      <c r="DB1243" s="171"/>
      <c r="DC1243" s="171"/>
      <c r="DD1243" s="171"/>
      <c r="DE1243" s="171"/>
      <c r="DF1243" s="171"/>
      <c r="DG1243" s="171"/>
      <c r="DH1243" s="171"/>
      <c r="DI1243" s="171"/>
      <c r="DJ1243" s="171"/>
      <c r="DK1243" s="171"/>
      <c r="DL1243" s="171"/>
      <c r="DM1243" s="171"/>
      <c r="DN1243" s="171"/>
      <c r="DO1243" s="171"/>
      <c r="DP1243" s="171"/>
      <c r="DQ1243" s="171"/>
      <c r="DR1243" s="171"/>
      <c r="DS1243" s="171"/>
      <c r="DT1243" s="171"/>
      <c r="DU1243" s="171"/>
      <c r="DV1243" s="171"/>
      <c r="DW1243" s="171"/>
      <c r="DX1243" s="171"/>
      <c r="DY1243" s="171"/>
      <c r="DZ1243" s="171"/>
      <c r="EA1243" s="171"/>
      <c r="EB1243" s="171"/>
      <c r="EC1243" s="171"/>
      <c r="ED1243" s="171"/>
      <c r="EE1243" s="171"/>
      <c r="EF1243" s="171"/>
      <c r="EG1243" s="171"/>
      <c r="EH1243" s="171"/>
      <c r="EI1243" s="171"/>
      <c r="EJ1243" s="171"/>
      <c r="EK1243" s="171"/>
      <c r="EL1243" s="171"/>
      <c r="EM1243" s="171"/>
      <c r="EN1243" s="171"/>
    </row>
    <row r="1244" spans="43:144" ht="15" x14ac:dyDescent="0.25">
      <c r="AQ1244" s="171"/>
      <c r="AR1244"/>
      <c r="AS1244"/>
      <c r="AT1244"/>
      <c r="AU1244"/>
      <c r="AV1244"/>
      <c r="AW1244"/>
      <c r="AX1244"/>
      <c r="AY1244"/>
      <c r="AZ1244"/>
      <c r="BA1244"/>
      <c r="BB1244"/>
      <c r="BC1244"/>
      <c r="BD1244"/>
      <c r="BE1244" s="171"/>
      <c r="BF1244" s="171"/>
      <c r="BG1244" s="171"/>
      <c r="BH1244" s="171"/>
      <c r="BI1244" s="171"/>
      <c r="BJ1244" s="171"/>
      <c r="BK1244" s="171"/>
      <c r="BL1244" s="171"/>
      <c r="BM1244" s="171"/>
      <c r="BN1244" s="171"/>
      <c r="BO1244" s="171"/>
      <c r="BP1244" s="171"/>
      <c r="BQ1244" s="171"/>
      <c r="BR1244" s="171"/>
      <c r="BS1244" s="171"/>
      <c r="BT1244" s="171"/>
      <c r="BU1244" s="171"/>
      <c r="BV1244" s="171"/>
      <c r="BW1244" s="171"/>
      <c r="BX1244" s="171"/>
      <c r="BY1244" s="171"/>
      <c r="BZ1244" s="171"/>
      <c r="CA1244" s="171"/>
      <c r="CB1244" s="171"/>
      <c r="CC1244" s="171"/>
      <c r="CD1244" s="171"/>
      <c r="CE1244" s="171"/>
      <c r="CF1244" s="171"/>
      <c r="CG1244" s="171"/>
      <c r="CH1244" s="171"/>
      <c r="CI1244" s="171"/>
      <c r="CJ1244" s="171"/>
      <c r="CK1244" s="171"/>
      <c r="CL1244" s="171"/>
      <c r="CM1244" s="171"/>
      <c r="CN1244" s="171"/>
      <c r="CO1244" s="171"/>
      <c r="CP1244" s="171"/>
      <c r="CQ1244" s="171"/>
      <c r="CR1244" s="171"/>
      <c r="CS1244" s="171"/>
      <c r="CT1244" s="171"/>
      <c r="CU1244" s="171"/>
      <c r="CV1244" s="171"/>
      <c r="CW1244" s="171"/>
      <c r="CX1244" s="171"/>
      <c r="CY1244" s="171"/>
      <c r="CZ1244" s="171"/>
      <c r="DA1244" s="171"/>
      <c r="DB1244" s="171"/>
      <c r="DC1244" s="171"/>
      <c r="DD1244" s="171"/>
      <c r="DE1244" s="171"/>
      <c r="DF1244" s="171"/>
      <c r="DG1244" s="171"/>
      <c r="DH1244" s="171"/>
      <c r="DI1244" s="171"/>
      <c r="DJ1244" s="171"/>
      <c r="DK1244" s="171"/>
      <c r="DL1244" s="171"/>
      <c r="DM1244" s="171"/>
      <c r="DN1244" s="171"/>
      <c r="DO1244" s="171"/>
      <c r="DP1244" s="171"/>
      <c r="DQ1244" s="171"/>
      <c r="DR1244" s="171"/>
      <c r="DS1244" s="171"/>
      <c r="DT1244" s="171"/>
      <c r="DU1244" s="171"/>
      <c r="DV1244" s="171"/>
      <c r="DW1244" s="171"/>
      <c r="DX1244" s="171"/>
      <c r="DY1244" s="171"/>
      <c r="DZ1244" s="171"/>
      <c r="EA1244" s="171"/>
      <c r="EB1244" s="171"/>
      <c r="EC1244" s="171"/>
      <c r="ED1244" s="171"/>
      <c r="EE1244" s="171"/>
      <c r="EF1244" s="171"/>
      <c r="EG1244" s="171"/>
      <c r="EH1244" s="171"/>
      <c r="EI1244" s="171"/>
      <c r="EJ1244" s="171"/>
      <c r="EK1244" s="171"/>
      <c r="EL1244" s="171"/>
      <c r="EM1244" s="171"/>
      <c r="EN1244" s="171"/>
    </row>
    <row r="1245" spans="43:144" ht="15" x14ac:dyDescent="0.25">
      <c r="AQ1245" s="171"/>
      <c r="AR1245"/>
      <c r="AS1245"/>
      <c r="AT1245"/>
      <c r="AU1245"/>
      <c r="AV1245"/>
      <c r="AW1245"/>
      <c r="AX1245"/>
      <c r="AY1245"/>
      <c r="AZ1245"/>
      <c r="BA1245"/>
      <c r="BB1245"/>
      <c r="BC1245"/>
      <c r="BD1245"/>
      <c r="BE1245" s="171"/>
      <c r="BF1245" s="171"/>
      <c r="BG1245" s="171"/>
      <c r="BH1245" s="171"/>
      <c r="BI1245" s="171"/>
      <c r="BJ1245" s="171"/>
      <c r="BK1245" s="171"/>
      <c r="BL1245" s="171"/>
      <c r="BM1245" s="171"/>
      <c r="BN1245" s="171"/>
      <c r="BO1245" s="171"/>
      <c r="BP1245" s="171"/>
      <c r="BQ1245" s="171"/>
      <c r="BR1245" s="171"/>
      <c r="BS1245" s="171"/>
      <c r="BT1245" s="171"/>
      <c r="BU1245" s="171"/>
      <c r="BV1245" s="171"/>
      <c r="BW1245" s="171"/>
      <c r="BX1245" s="171"/>
      <c r="BY1245" s="171"/>
      <c r="BZ1245" s="171"/>
      <c r="CA1245" s="171"/>
      <c r="CB1245" s="171"/>
      <c r="CC1245" s="171"/>
      <c r="CD1245" s="171"/>
      <c r="CE1245" s="171"/>
      <c r="CF1245" s="171"/>
      <c r="CG1245" s="171"/>
      <c r="CH1245" s="171"/>
      <c r="CI1245" s="171"/>
      <c r="CJ1245" s="171"/>
      <c r="CK1245" s="171"/>
      <c r="CL1245" s="171"/>
      <c r="CM1245" s="171"/>
      <c r="CN1245" s="171"/>
      <c r="CO1245" s="171"/>
      <c r="CP1245" s="171"/>
      <c r="CQ1245" s="171"/>
      <c r="CR1245" s="171"/>
      <c r="CS1245" s="171"/>
      <c r="CT1245" s="171"/>
      <c r="CU1245" s="171"/>
      <c r="CV1245" s="171"/>
      <c r="CW1245" s="171"/>
      <c r="CX1245" s="171"/>
      <c r="CY1245" s="171"/>
      <c r="CZ1245" s="171"/>
      <c r="DA1245" s="171"/>
      <c r="DB1245" s="171"/>
      <c r="DC1245" s="171"/>
      <c r="DD1245" s="171"/>
      <c r="DE1245" s="171"/>
      <c r="DF1245" s="171"/>
      <c r="DG1245" s="171"/>
      <c r="DH1245" s="171"/>
      <c r="DI1245" s="171"/>
      <c r="DJ1245" s="171"/>
      <c r="DK1245" s="171"/>
      <c r="DL1245" s="171"/>
      <c r="DM1245" s="171"/>
      <c r="DN1245" s="171"/>
      <c r="DO1245" s="171"/>
      <c r="DP1245" s="171"/>
      <c r="DQ1245" s="171"/>
      <c r="DR1245" s="171"/>
      <c r="DS1245" s="171"/>
      <c r="DT1245" s="171"/>
      <c r="DU1245" s="171"/>
      <c r="DV1245" s="171"/>
      <c r="DW1245" s="171"/>
      <c r="DX1245" s="171"/>
      <c r="DY1245" s="171"/>
      <c r="DZ1245" s="171"/>
      <c r="EA1245" s="171"/>
      <c r="EB1245" s="171"/>
      <c r="EC1245" s="171"/>
      <c r="ED1245" s="171"/>
      <c r="EE1245" s="171"/>
      <c r="EF1245" s="171"/>
      <c r="EG1245" s="171"/>
      <c r="EH1245" s="171"/>
      <c r="EI1245" s="171"/>
      <c r="EJ1245" s="171"/>
      <c r="EK1245" s="171"/>
      <c r="EL1245" s="171"/>
      <c r="EM1245" s="171"/>
      <c r="EN1245" s="171"/>
    </row>
    <row r="1246" spans="43:144" ht="15" x14ac:dyDescent="0.25">
      <c r="AQ1246" s="171"/>
      <c r="AR1246"/>
      <c r="AS1246"/>
      <c r="AT1246"/>
      <c r="AU1246"/>
      <c r="AV1246"/>
      <c r="AW1246"/>
      <c r="AX1246"/>
      <c r="AY1246"/>
      <c r="AZ1246"/>
      <c r="BA1246"/>
      <c r="BB1246"/>
      <c r="BC1246"/>
      <c r="BD1246"/>
      <c r="BE1246" s="171"/>
      <c r="BF1246" s="171"/>
      <c r="BG1246" s="171"/>
      <c r="BH1246" s="171"/>
      <c r="BI1246" s="171"/>
      <c r="BJ1246" s="171"/>
      <c r="BK1246" s="171"/>
      <c r="BL1246" s="171"/>
      <c r="BM1246" s="171"/>
      <c r="BN1246" s="171"/>
      <c r="BO1246" s="171"/>
      <c r="BP1246" s="171"/>
      <c r="BQ1246" s="171"/>
      <c r="BR1246" s="171"/>
      <c r="BS1246" s="171"/>
      <c r="BT1246" s="171"/>
      <c r="BU1246" s="171"/>
      <c r="BV1246" s="171"/>
      <c r="BW1246" s="171"/>
      <c r="BX1246" s="171"/>
      <c r="BY1246" s="171"/>
      <c r="BZ1246" s="171"/>
      <c r="CA1246" s="171"/>
      <c r="CB1246" s="171"/>
      <c r="CC1246" s="171"/>
      <c r="CD1246" s="171"/>
      <c r="CE1246" s="171"/>
      <c r="CF1246" s="171"/>
      <c r="CG1246" s="171"/>
      <c r="CH1246" s="171"/>
      <c r="CI1246" s="171"/>
      <c r="CJ1246" s="171"/>
      <c r="CK1246" s="171"/>
      <c r="CL1246" s="171"/>
      <c r="CM1246" s="171"/>
      <c r="CN1246" s="171"/>
      <c r="CO1246" s="171"/>
      <c r="CP1246" s="171"/>
      <c r="CQ1246" s="171"/>
      <c r="CR1246" s="171"/>
      <c r="CS1246" s="171"/>
      <c r="CT1246" s="171"/>
      <c r="CU1246" s="171"/>
      <c r="CV1246" s="171"/>
      <c r="CW1246" s="171"/>
      <c r="CX1246" s="171"/>
      <c r="CY1246" s="171"/>
      <c r="CZ1246" s="171"/>
      <c r="DA1246" s="171"/>
      <c r="DB1246" s="171"/>
      <c r="DC1246" s="171"/>
      <c r="DD1246" s="171"/>
      <c r="DE1246" s="171"/>
      <c r="DF1246" s="171"/>
      <c r="DG1246" s="171"/>
      <c r="DH1246" s="171"/>
      <c r="DI1246" s="171"/>
      <c r="DJ1246" s="171"/>
      <c r="DK1246" s="171"/>
      <c r="DL1246" s="171"/>
      <c r="DM1246" s="171"/>
      <c r="DN1246" s="171"/>
      <c r="DO1246" s="171"/>
      <c r="DP1246" s="171"/>
      <c r="DQ1246" s="171"/>
      <c r="DR1246" s="171"/>
      <c r="DS1246" s="171"/>
      <c r="DT1246" s="171"/>
      <c r="DU1246" s="171"/>
      <c r="DV1246" s="171"/>
      <c r="DW1246" s="171"/>
      <c r="DX1246" s="171"/>
      <c r="DY1246" s="171"/>
      <c r="DZ1246" s="171"/>
      <c r="EA1246" s="171"/>
      <c r="EB1246" s="171"/>
      <c r="EC1246" s="171"/>
      <c r="ED1246" s="171"/>
      <c r="EE1246" s="171"/>
      <c r="EF1246" s="171"/>
      <c r="EG1246" s="171"/>
      <c r="EH1246" s="171"/>
      <c r="EI1246" s="171"/>
      <c r="EJ1246" s="171"/>
      <c r="EK1246" s="171"/>
      <c r="EL1246" s="171"/>
      <c r="EM1246" s="171"/>
      <c r="EN1246" s="171"/>
    </row>
    <row r="1247" spans="43:144" ht="15" x14ac:dyDescent="0.25">
      <c r="AQ1247" s="171"/>
      <c r="AR1247"/>
      <c r="AS1247"/>
      <c r="AT1247"/>
      <c r="AU1247"/>
      <c r="AV1247"/>
      <c r="AW1247"/>
      <c r="AX1247"/>
      <c r="AY1247"/>
      <c r="AZ1247"/>
      <c r="BA1247"/>
      <c r="BB1247"/>
      <c r="BC1247"/>
      <c r="BD1247"/>
      <c r="BE1247" s="171"/>
      <c r="BF1247" s="171"/>
      <c r="BG1247" s="171"/>
      <c r="BH1247" s="171"/>
      <c r="BI1247" s="171"/>
      <c r="BJ1247" s="171"/>
      <c r="BK1247" s="171"/>
      <c r="BL1247" s="171"/>
      <c r="BM1247" s="171"/>
      <c r="BN1247" s="171"/>
      <c r="BO1247" s="171"/>
      <c r="BP1247" s="171"/>
      <c r="BQ1247" s="171"/>
      <c r="BR1247" s="171"/>
      <c r="BS1247" s="171"/>
      <c r="BT1247" s="171"/>
      <c r="BU1247" s="171"/>
      <c r="BV1247" s="171"/>
      <c r="BW1247" s="171"/>
      <c r="BX1247" s="171"/>
      <c r="BY1247" s="171"/>
      <c r="BZ1247" s="171"/>
      <c r="CA1247" s="171"/>
      <c r="CB1247" s="171"/>
      <c r="CC1247" s="171"/>
      <c r="CD1247" s="171"/>
      <c r="CE1247" s="171"/>
      <c r="CF1247" s="171"/>
      <c r="CG1247" s="171"/>
      <c r="CH1247" s="171"/>
      <c r="CI1247" s="171"/>
      <c r="CJ1247" s="171"/>
      <c r="CK1247" s="171"/>
      <c r="CL1247" s="171"/>
      <c r="CM1247" s="171"/>
      <c r="CN1247" s="171"/>
      <c r="CO1247" s="171"/>
      <c r="CP1247" s="171"/>
      <c r="CQ1247" s="171"/>
      <c r="CR1247" s="171"/>
      <c r="CS1247" s="171"/>
      <c r="CT1247" s="171"/>
      <c r="CU1247" s="171"/>
      <c r="CV1247" s="171"/>
      <c r="CW1247" s="171"/>
      <c r="CX1247" s="171"/>
      <c r="CY1247" s="171"/>
      <c r="CZ1247" s="171"/>
      <c r="DA1247" s="171"/>
      <c r="DB1247" s="171"/>
      <c r="DC1247" s="171"/>
      <c r="DD1247" s="171"/>
      <c r="DE1247" s="171"/>
      <c r="DF1247" s="171"/>
      <c r="DG1247" s="171"/>
      <c r="DH1247" s="171"/>
      <c r="DI1247" s="171"/>
      <c r="DJ1247" s="171"/>
      <c r="DK1247" s="171"/>
      <c r="DL1247" s="171"/>
      <c r="DM1247" s="171"/>
      <c r="DN1247" s="171"/>
      <c r="DO1247" s="171"/>
      <c r="DP1247" s="171"/>
      <c r="DQ1247" s="171"/>
      <c r="DR1247" s="171"/>
      <c r="DS1247" s="171"/>
      <c r="DT1247" s="171"/>
      <c r="DU1247" s="171"/>
      <c r="DV1247" s="171"/>
      <c r="DW1247" s="171"/>
      <c r="DX1247" s="171"/>
      <c r="DY1247" s="171"/>
      <c r="DZ1247" s="171"/>
      <c r="EA1247" s="171"/>
      <c r="EB1247" s="171"/>
      <c r="EC1247" s="171"/>
      <c r="ED1247" s="171"/>
      <c r="EE1247" s="171"/>
      <c r="EF1247" s="171"/>
      <c r="EG1247" s="171"/>
      <c r="EH1247" s="171"/>
      <c r="EI1247" s="171"/>
      <c r="EJ1247" s="171"/>
      <c r="EK1247" s="171"/>
      <c r="EL1247" s="171"/>
      <c r="EM1247" s="171"/>
      <c r="EN1247" s="171"/>
    </row>
    <row r="1248" spans="43:144" ht="15" x14ac:dyDescent="0.25">
      <c r="AQ1248" s="171"/>
      <c r="AR1248"/>
      <c r="AS1248"/>
      <c r="AT1248"/>
      <c r="AU1248"/>
      <c r="AV1248"/>
      <c r="AW1248"/>
      <c r="AX1248"/>
      <c r="AY1248"/>
      <c r="AZ1248"/>
      <c r="BA1248"/>
      <c r="BB1248"/>
      <c r="BC1248"/>
      <c r="BD1248"/>
      <c r="BE1248" s="171"/>
      <c r="BF1248" s="171"/>
      <c r="BG1248" s="171"/>
      <c r="BH1248" s="171"/>
      <c r="BI1248" s="171"/>
      <c r="BJ1248" s="171"/>
      <c r="BK1248" s="171"/>
      <c r="BL1248" s="171"/>
      <c r="BM1248" s="171"/>
      <c r="BN1248" s="171"/>
      <c r="BO1248" s="171"/>
      <c r="BP1248" s="171"/>
      <c r="BQ1248" s="171"/>
      <c r="BR1248" s="171"/>
      <c r="BS1248" s="171"/>
      <c r="BT1248" s="171"/>
      <c r="BU1248" s="171"/>
      <c r="BV1248" s="171"/>
      <c r="BW1248" s="171"/>
      <c r="BX1248" s="171"/>
      <c r="BY1248" s="171"/>
      <c r="BZ1248" s="171"/>
      <c r="CA1248" s="171"/>
      <c r="CB1248" s="171"/>
      <c r="CC1248" s="171"/>
      <c r="CD1248" s="171"/>
      <c r="CE1248" s="171"/>
      <c r="CF1248" s="171"/>
      <c r="CG1248" s="171"/>
      <c r="CH1248" s="171"/>
      <c r="CI1248" s="171"/>
      <c r="CJ1248" s="171"/>
      <c r="CK1248" s="171"/>
      <c r="CL1248" s="171"/>
      <c r="CM1248" s="171"/>
      <c r="CN1248" s="171"/>
      <c r="CO1248" s="171"/>
      <c r="CP1248" s="171"/>
      <c r="CQ1248" s="171"/>
      <c r="CR1248" s="171"/>
      <c r="CS1248" s="171"/>
      <c r="CT1248" s="171"/>
      <c r="CU1248" s="171"/>
      <c r="CV1248" s="171"/>
      <c r="CW1248" s="171"/>
      <c r="CX1248" s="171"/>
      <c r="CY1248" s="171"/>
      <c r="CZ1248" s="171"/>
      <c r="DA1248" s="171"/>
      <c r="DB1248" s="171"/>
      <c r="DC1248" s="171"/>
      <c r="DD1248" s="171"/>
      <c r="DE1248" s="171"/>
      <c r="DF1248" s="171"/>
      <c r="DG1248" s="171"/>
      <c r="DH1248" s="171"/>
      <c r="DI1248" s="171"/>
      <c r="DJ1248" s="171"/>
      <c r="DK1248" s="171"/>
      <c r="DL1248" s="171"/>
      <c r="DM1248" s="171"/>
      <c r="DN1248" s="171"/>
      <c r="DO1248" s="171"/>
      <c r="DP1248" s="171"/>
      <c r="DQ1248" s="171"/>
      <c r="DR1248" s="171"/>
      <c r="DS1248" s="171"/>
      <c r="DT1248" s="171"/>
      <c r="DU1248" s="171"/>
      <c r="DV1248" s="171"/>
      <c r="DW1248" s="171"/>
      <c r="DX1248" s="171"/>
      <c r="DY1248" s="171"/>
      <c r="DZ1248" s="171"/>
      <c r="EA1248" s="171"/>
      <c r="EB1248" s="171"/>
      <c r="EC1248" s="171"/>
      <c r="ED1248" s="171"/>
      <c r="EE1248" s="171"/>
      <c r="EF1248" s="171"/>
      <c r="EG1248" s="171"/>
      <c r="EH1248" s="171"/>
      <c r="EI1248" s="171"/>
      <c r="EJ1248" s="171"/>
      <c r="EK1248" s="171"/>
      <c r="EL1248" s="171"/>
      <c r="EM1248" s="171"/>
      <c r="EN1248" s="171"/>
    </row>
    <row r="1249" spans="43:144" ht="15" x14ac:dyDescent="0.25">
      <c r="AQ1249" s="171"/>
      <c r="AR1249"/>
      <c r="AS1249"/>
      <c r="AT1249"/>
      <c r="AU1249"/>
      <c r="AV1249"/>
      <c r="AW1249"/>
      <c r="AX1249"/>
      <c r="AY1249"/>
      <c r="AZ1249"/>
      <c r="BA1249"/>
      <c r="BB1249"/>
      <c r="BC1249"/>
      <c r="BD1249"/>
      <c r="BE1249" s="171"/>
      <c r="BF1249" s="171"/>
      <c r="BG1249" s="171"/>
      <c r="BH1249" s="171"/>
      <c r="BI1249" s="171"/>
      <c r="BJ1249" s="171"/>
      <c r="BK1249" s="171"/>
      <c r="BL1249" s="171"/>
      <c r="BM1249" s="171"/>
      <c r="BN1249" s="171"/>
      <c r="BO1249" s="171"/>
      <c r="BP1249" s="171"/>
      <c r="BQ1249" s="171"/>
      <c r="BR1249" s="171"/>
      <c r="BS1249" s="171"/>
      <c r="BT1249" s="171"/>
      <c r="BU1249" s="171"/>
      <c r="BV1249" s="171"/>
      <c r="BW1249" s="171"/>
      <c r="BX1249" s="171"/>
      <c r="BY1249" s="171"/>
      <c r="BZ1249" s="171"/>
      <c r="CA1249" s="171"/>
      <c r="CB1249" s="171"/>
      <c r="CC1249" s="171"/>
      <c r="CD1249" s="171"/>
      <c r="CE1249" s="171"/>
      <c r="CF1249" s="171"/>
      <c r="CG1249" s="171"/>
      <c r="CH1249" s="171"/>
      <c r="CI1249" s="171"/>
      <c r="CJ1249" s="171"/>
      <c r="CK1249" s="171"/>
      <c r="CL1249" s="171"/>
      <c r="CM1249" s="171"/>
      <c r="CN1249" s="171"/>
      <c r="CO1249" s="171"/>
      <c r="CP1249" s="171"/>
      <c r="CQ1249" s="171"/>
      <c r="CR1249" s="171"/>
      <c r="CS1249" s="171"/>
      <c r="CT1249" s="171"/>
      <c r="CU1249" s="171"/>
      <c r="CV1249" s="171"/>
      <c r="CW1249" s="171"/>
      <c r="CX1249" s="171"/>
      <c r="CY1249" s="171"/>
      <c r="CZ1249" s="171"/>
      <c r="DA1249" s="171"/>
      <c r="DB1249" s="171"/>
      <c r="DC1249" s="171"/>
      <c r="DD1249" s="171"/>
      <c r="DE1249" s="171"/>
      <c r="DF1249" s="171"/>
      <c r="DG1249" s="171"/>
      <c r="DH1249" s="171"/>
      <c r="DI1249" s="171"/>
      <c r="DJ1249" s="171"/>
      <c r="DK1249" s="171"/>
      <c r="DL1249" s="171"/>
      <c r="DM1249" s="171"/>
      <c r="DN1249" s="171"/>
      <c r="DO1249" s="171"/>
      <c r="DP1249" s="171"/>
      <c r="DQ1249" s="171"/>
      <c r="DR1249" s="171"/>
      <c r="DS1249" s="171"/>
      <c r="DT1249" s="171"/>
      <c r="DU1249" s="171"/>
      <c r="DV1249" s="171"/>
      <c r="DW1249" s="171"/>
      <c r="DX1249" s="171"/>
      <c r="DY1249" s="171"/>
      <c r="DZ1249" s="171"/>
      <c r="EA1249" s="171"/>
      <c r="EB1249" s="171"/>
      <c r="EC1249" s="171"/>
      <c r="ED1249" s="171"/>
      <c r="EE1249" s="171"/>
      <c r="EF1249" s="171"/>
      <c r="EG1249" s="171"/>
      <c r="EH1249" s="171"/>
      <c r="EI1249" s="171"/>
      <c r="EJ1249" s="171"/>
      <c r="EK1249" s="171"/>
      <c r="EL1249" s="171"/>
      <c r="EM1249" s="171"/>
      <c r="EN1249" s="171"/>
    </row>
    <row r="1250" spans="43:144" ht="15" x14ac:dyDescent="0.25">
      <c r="AQ1250" s="171"/>
      <c r="AR1250"/>
      <c r="AS1250"/>
      <c r="AT1250"/>
      <c r="AU1250"/>
      <c r="AV1250"/>
      <c r="AW1250"/>
      <c r="AX1250"/>
      <c r="AY1250"/>
      <c r="AZ1250"/>
      <c r="BA1250"/>
      <c r="BB1250"/>
      <c r="BC1250"/>
      <c r="BD1250"/>
      <c r="BE1250" s="171"/>
      <c r="BF1250" s="171"/>
      <c r="BG1250" s="171"/>
      <c r="BH1250" s="171"/>
      <c r="BI1250" s="171"/>
      <c r="BJ1250" s="171"/>
      <c r="BK1250" s="171"/>
      <c r="BL1250" s="171"/>
      <c r="BM1250" s="171"/>
      <c r="BN1250" s="171"/>
      <c r="BO1250" s="171"/>
      <c r="BP1250" s="171"/>
      <c r="BQ1250" s="171"/>
      <c r="BR1250" s="171"/>
      <c r="BS1250" s="171"/>
      <c r="BT1250" s="171"/>
      <c r="BU1250" s="171"/>
      <c r="BV1250" s="171"/>
      <c r="BW1250" s="171"/>
      <c r="BX1250" s="171"/>
      <c r="BY1250" s="171"/>
      <c r="BZ1250" s="171"/>
      <c r="CA1250" s="171"/>
      <c r="CB1250" s="171"/>
      <c r="CC1250" s="171"/>
      <c r="CD1250" s="171"/>
      <c r="CE1250" s="171"/>
      <c r="CF1250" s="171"/>
      <c r="CG1250" s="171"/>
      <c r="CH1250" s="171"/>
      <c r="CI1250" s="171"/>
      <c r="CJ1250" s="171"/>
      <c r="CK1250" s="171"/>
      <c r="CL1250" s="171"/>
      <c r="CM1250" s="171"/>
      <c r="CN1250" s="171"/>
      <c r="CO1250" s="171"/>
      <c r="CP1250" s="171"/>
      <c r="CQ1250" s="171"/>
      <c r="CR1250" s="171"/>
      <c r="CS1250" s="171"/>
      <c r="CT1250" s="171"/>
      <c r="CU1250" s="171"/>
      <c r="CV1250" s="171"/>
      <c r="CW1250" s="171"/>
      <c r="CX1250" s="171"/>
      <c r="CY1250" s="171"/>
      <c r="CZ1250" s="171"/>
      <c r="DA1250" s="171"/>
      <c r="DB1250" s="171"/>
      <c r="DC1250" s="171"/>
      <c r="DD1250" s="171"/>
      <c r="DE1250" s="171"/>
      <c r="DF1250" s="171"/>
      <c r="DG1250" s="171"/>
      <c r="DH1250" s="171"/>
      <c r="DI1250" s="171"/>
      <c r="DJ1250" s="171"/>
      <c r="DK1250" s="171"/>
      <c r="DL1250" s="171"/>
      <c r="DM1250" s="171"/>
      <c r="DN1250" s="171"/>
      <c r="DO1250" s="171"/>
      <c r="DP1250" s="171"/>
      <c r="DQ1250" s="171"/>
      <c r="DR1250" s="171"/>
      <c r="DS1250" s="171"/>
      <c r="DT1250" s="171"/>
      <c r="DU1250" s="171"/>
      <c r="DV1250" s="171"/>
      <c r="DW1250" s="171"/>
      <c r="DX1250" s="171"/>
      <c r="DY1250" s="171"/>
      <c r="DZ1250" s="171"/>
      <c r="EA1250" s="171"/>
      <c r="EB1250" s="171"/>
      <c r="EC1250" s="171"/>
      <c r="ED1250" s="171"/>
      <c r="EE1250" s="171"/>
      <c r="EF1250" s="171"/>
      <c r="EG1250" s="171"/>
      <c r="EH1250" s="171"/>
      <c r="EI1250" s="171"/>
      <c r="EJ1250" s="171"/>
      <c r="EK1250" s="171"/>
      <c r="EL1250" s="171"/>
      <c r="EM1250" s="171"/>
      <c r="EN1250" s="171"/>
    </row>
    <row r="1251" spans="43:144" ht="15" x14ac:dyDescent="0.25">
      <c r="AQ1251" s="171"/>
      <c r="AR1251"/>
      <c r="AS1251"/>
      <c r="AT1251"/>
      <c r="AU1251"/>
      <c r="AV1251"/>
      <c r="AW1251"/>
      <c r="AX1251"/>
      <c r="AY1251"/>
      <c r="AZ1251"/>
      <c r="BA1251"/>
      <c r="BB1251"/>
      <c r="BC1251"/>
      <c r="BD1251"/>
      <c r="BE1251" s="171"/>
      <c r="BF1251" s="171"/>
      <c r="BG1251" s="171"/>
      <c r="BH1251" s="171"/>
      <c r="BI1251" s="171"/>
      <c r="BJ1251" s="171"/>
      <c r="BK1251" s="171"/>
      <c r="BL1251" s="171"/>
      <c r="BM1251" s="171"/>
      <c r="BN1251" s="171"/>
      <c r="BO1251" s="171"/>
      <c r="BP1251" s="171"/>
      <c r="BQ1251" s="171"/>
      <c r="BR1251" s="171"/>
      <c r="BS1251" s="171"/>
      <c r="BT1251" s="171"/>
      <c r="BU1251" s="171"/>
      <c r="BV1251" s="171"/>
      <c r="BW1251" s="171"/>
      <c r="BX1251" s="171"/>
      <c r="BY1251" s="171"/>
      <c r="BZ1251" s="171"/>
      <c r="CA1251" s="171"/>
      <c r="CB1251" s="171"/>
      <c r="CC1251" s="171"/>
      <c r="CD1251" s="171"/>
      <c r="CE1251" s="171"/>
      <c r="CF1251" s="171"/>
      <c r="CG1251" s="171"/>
      <c r="CH1251" s="171"/>
      <c r="CI1251" s="171"/>
      <c r="CJ1251" s="171"/>
      <c r="CK1251" s="171"/>
      <c r="CL1251" s="171"/>
      <c r="CM1251" s="171"/>
      <c r="CN1251" s="171"/>
      <c r="CO1251" s="171"/>
      <c r="CP1251" s="171"/>
      <c r="CQ1251" s="171"/>
      <c r="CR1251" s="171"/>
      <c r="CS1251" s="171"/>
      <c r="CT1251" s="171"/>
      <c r="CU1251" s="171"/>
      <c r="CV1251" s="171"/>
      <c r="CW1251" s="171"/>
      <c r="CX1251" s="171"/>
      <c r="CY1251" s="171"/>
      <c r="CZ1251" s="171"/>
      <c r="DA1251" s="171"/>
      <c r="DB1251" s="171"/>
      <c r="DC1251" s="171"/>
      <c r="DD1251" s="171"/>
      <c r="DE1251" s="171"/>
      <c r="DF1251" s="171"/>
      <c r="DG1251" s="171"/>
      <c r="DH1251" s="171"/>
      <c r="DI1251" s="171"/>
      <c r="DJ1251" s="171"/>
      <c r="DK1251" s="171"/>
      <c r="DL1251" s="171"/>
      <c r="DM1251" s="171"/>
      <c r="DN1251" s="171"/>
      <c r="DO1251" s="171"/>
      <c r="DP1251" s="171"/>
      <c r="DQ1251" s="171"/>
      <c r="DR1251" s="171"/>
      <c r="DS1251" s="171"/>
      <c r="DT1251" s="171"/>
      <c r="DU1251" s="171"/>
      <c r="DV1251" s="171"/>
      <c r="DW1251" s="171"/>
      <c r="DX1251" s="171"/>
      <c r="DY1251" s="171"/>
      <c r="DZ1251" s="171"/>
      <c r="EA1251" s="171"/>
      <c r="EB1251" s="171"/>
      <c r="EC1251" s="171"/>
      <c r="ED1251" s="171"/>
      <c r="EE1251" s="171"/>
      <c r="EF1251" s="171"/>
      <c r="EG1251" s="171"/>
      <c r="EH1251" s="171"/>
      <c r="EI1251" s="171"/>
      <c r="EJ1251" s="171"/>
      <c r="EK1251" s="171"/>
      <c r="EL1251" s="171"/>
      <c r="EM1251" s="171"/>
      <c r="EN1251" s="171"/>
    </row>
    <row r="1252" spans="43:144" ht="15" x14ac:dyDescent="0.25">
      <c r="AQ1252" s="171"/>
      <c r="AR1252"/>
      <c r="AS1252"/>
      <c r="AT1252"/>
      <c r="AU1252"/>
      <c r="AV1252"/>
      <c r="AW1252"/>
      <c r="AX1252"/>
      <c r="AY1252"/>
      <c r="AZ1252"/>
      <c r="BA1252"/>
      <c r="BB1252"/>
      <c r="BC1252"/>
      <c r="BD1252"/>
      <c r="BE1252" s="171"/>
      <c r="BF1252" s="171"/>
      <c r="BG1252" s="171"/>
      <c r="BH1252" s="171"/>
      <c r="BI1252" s="171"/>
      <c r="BJ1252" s="171"/>
      <c r="BK1252" s="171"/>
      <c r="BL1252" s="171"/>
      <c r="BM1252" s="171"/>
      <c r="BN1252" s="171"/>
      <c r="BO1252" s="171"/>
      <c r="BP1252" s="171"/>
      <c r="BQ1252" s="171"/>
      <c r="BR1252" s="171"/>
      <c r="BS1252" s="171"/>
      <c r="BT1252" s="171"/>
      <c r="BU1252" s="171"/>
      <c r="BV1252" s="171"/>
      <c r="BW1252" s="171"/>
      <c r="BX1252" s="171"/>
      <c r="BY1252" s="171"/>
      <c r="BZ1252" s="171"/>
      <c r="CA1252" s="171"/>
      <c r="CB1252" s="171"/>
      <c r="CC1252" s="171"/>
      <c r="CD1252" s="171"/>
      <c r="CE1252" s="171"/>
      <c r="CF1252" s="171"/>
      <c r="CG1252" s="171"/>
      <c r="CH1252" s="171"/>
      <c r="CI1252" s="171"/>
      <c r="CJ1252" s="171"/>
      <c r="CK1252" s="171"/>
      <c r="CL1252" s="171"/>
      <c r="CM1252" s="171"/>
      <c r="CN1252" s="171"/>
      <c r="CO1252" s="171"/>
      <c r="CP1252" s="171"/>
      <c r="CQ1252" s="171"/>
      <c r="CR1252" s="171"/>
      <c r="CS1252" s="171"/>
      <c r="CT1252" s="171"/>
      <c r="CU1252" s="171"/>
      <c r="CV1252" s="171"/>
      <c r="CW1252" s="171"/>
      <c r="CX1252" s="171"/>
      <c r="CY1252" s="171"/>
      <c r="CZ1252" s="171"/>
      <c r="DA1252" s="171"/>
      <c r="DB1252" s="171"/>
      <c r="DC1252" s="171"/>
      <c r="DD1252" s="171"/>
      <c r="DE1252" s="171"/>
      <c r="DF1252" s="171"/>
      <c r="DG1252" s="171"/>
      <c r="DH1252" s="171"/>
      <c r="DI1252" s="171"/>
      <c r="DJ1252" s="171"/>
      <c r="DK1252" s="171"/>
      <c r="DL1252" s="171"/>
      <c r="DM1252" s="171"/>
      <c r="DN1252" s="171"/>
      <c r="DO1252" s="171"/>
      <c r="DP1252" s="171"/>
      <c r="DQ1252" s="171"/>
      <c r="DR1252" s="171"/>
      <c r="DS1252" s="171"/>
      <c r="DT1252" s="171"/>
      <c r="DU1252" s="171"/>
      <c r="DV1252" s="171"/>
      <c r="DW1252" s="171"/>
      <c r="DX1252" s="171"/>
      <c r="DY1252" s="171"/>
      <c r="DZ1252" s="171"/>
      <c r="EA1252" s="171"/>
      <c r="EB1252" s="171"/>
      <c r="EC1252" s="171"/>
      <c r="ED1252" s="171"/>
      <c r="EE1252" s="171"/>
      <c r="EF1252" s="171"/>
      <c r="EG1252" s="171"/>
      <c r="EH1252" s="171"/>
      <c r="EI1252" s="171"/>
      <c r="EJ1252" s="171"/>
      <c r="EK1252" s="171"/>
      <c r="EL1252" s="171"/>
      <c r="EM1252" s="171"/>
      <c r="EN1252" s="171"/>
    </row>
    <row r="1253" spans="43:144" ht="15" x14ac:dyDescent="0.25">
      <c r="AQ1253" s="171"/>
      <c r="AR1253"/>
      <c r="AS1253"/>
      <c r="AT1253"/>
      <c r="AU1253"/>
      <c r="AV1253"/>
      <c r="AW1253"/>
      <c r="AX1253"/>
      <c r="AY1253"/>
      <c r="AZ1253"/>
      <c r="BA1253"/>
      <c r="BB1253"/>
      <c r="BC1253"/>
      <c r="BD1253"/>
      <c r="BE1253" s="171"/>
      <c r="BF1253" s="171"/>
      <c r="BG1253" s="171"/>
      <c r="BH1253" s="171"/>
      <c r="BI1253" s="171"/>
      <c r="BJ1253" s="171"/>
      <c r="BK1253" s="171"/>
      <c r="BL1253" s="171"/>
      <c r="BM1253" s="171"/>
      <c r="BN1253" s="171"/>
      <c r="BO1253" s="171"/>
      <c r="BP1253" s="171"/>
      <c r="BQ1253" s="171"/>
      <c r="BR1253" s="171"/>
      <c r="BS1253" s="171"/>
      <c r="BT1253" s="171"/>
      <c r="BU1253" s="171"/>
      <c r="BV1253" s="171"/>
      <c r="BW1253" s="171"/>
      <c r="BX1253" s="171"/>
      <c r="BY1253" s="171"/>
      <c r="BZ1253" s="171"/>
      <c r="CA1253" s="171"/>
      <c r="CB1253" s="171"/>
      <c r="CC1253" s="171"/>
      <c r="CD1253" s="171"/>
      <c r="CE1253" s="171"/>
      <c r="CF1253" s="171"/>
      <c r="CG1253" s="171"/>
      <c r="CH1253" s="171"/>
      <c r="CI1253" s="171"/>
      <c r="CJ1253" s="171"/>
      <c r="CK1253" s="171"/>
      <c r="CL1253" s="171"/>
      <c r="CM1253" s="171"/>
      <c r="CN1253" s="171"/>
      <c r="CO1253" s="171"/>
      <c r="CP1253" s="171"/>
      <c r="CQ1253" s="171"/>
      <c r="CR1253" s="171"/>
      <c r="CS1253" s="171"/>
      <c r="CT1253" s="171"/>
      <c r="CU1253" s="171"/>
      <c r="CV1253" s="171"/>
      <c r="CW1253" s="171"/>
      <c r="CX1253" s="171"/>
      <c r="CY1253" s="171"/>
      <c r="CZ1253" s="171"/>
      <c r="DA1253" s="171"/>
      <c r="DB1253" s="171"/>
      <c r="DC1253" s="171"/>
      <c r="DD1253" s="171"/>
      <c r="DE1253" s="171"/>
      <c r="DF1253" s="171"/>
      <c r="DG1253" s="171"/>
      <c r="DH1253" s="171"/>
      <c r="DI1253" s="171"/>
      <c r="DJ1253" s="171"/>
      <c r="DK1253" s="171"/>
      <c r="DL1253" s="171"/>
      <c r="DM1253" s="171"/>
      <c r="DN1253" s="171"/>
      <c r="DO1253" s="171"/>
      <c r="DP1253" s="171"/>
      <c r="DQ1253" s="171"/>
      <c r="DR1253" s="171"/>
      <c r="DS1253" s="171"/>
      <c r="DT1253" s="171"/>
      <c r="DU1253" s="171"/>
      <c r="DV1253" s="171"/>
      <c r="DW1253" s="171"/>
      <c r="DX1253" s="171"/>
      <c r="DY1253" s="171"/>
      <c r="DZ1253" s="171"/>
      <c r="EA1253" s="171"/>
      <c r="EB1253" s="171"/>
      <c r="EC1253" s="171"/>
      <c r="ED1253" s="171"/>
      <c r="EE1253" s="171"/>
      <c r="EF1253" s="171"/>
      <c r="EG1253" s="171"/>
      <c r="EH1253" s="171"/>
      <c r="EI1253" s="171"/>
      <c r="EJ1253" s="171"/>
      <c r="EK1253" s="171"/>
      <c r="EL1253" s="171"/>
      <c r="EM1253" s="171"/>
      <c r="EN1253" s="171"/>
    </row>
    <row r="1254" spans="43:144" ht="15" x14ac:dyDescent="0.25">
      <c r="AQ1254" s="171"/>
      <c r="AR1254"/>
      <c r="AS1254"/>
      <c r="AT1254"/>
      <c r="AU1254"/>
      <c r="AV1254"/>
      <c r="AW1254"/>
      <c r="AX1254"/>
      <c r="AY1254"/>
      <c r="AZ1254"/>
      <c r="BA1254"/>
      <c r="BB1254"/>
      <c r="BC1254"/>
      <c r="BD1254"/>
      <c r="BE1254" s="171"/>
      <c r="BF1254" s="171"/>
      <c r="BG1254" s="171"/>
      <c r="BH1254" s="171"/>
      <c r="BI1254" s="171"/>
      <c r="BJ1254" s="171"/>
      <c r="BK1254" s="171"/>
      <c r="BL1254" s="171"/>
      <c r="BM1254" s="171"/>
      <c r="BN1254" s="171"/>
      <c r="BO1254" s="171"/>
      <c r="BP1254" s="171"/>
      <c r="BQ1254" s="171"/>
      <c r="BR1254" s="171"/>
      <c r="BS1254" s="171"/>
      <c r="BT1254" s="171"/>
      <c r="BU1254" s="171"/>
      <c r="BV1254" s="171"/>
      <c r="BW1254" s="171"/>
      <c r="BX1254" s="171"/>
      <c r="BY1254" s="171"/>
      <c r="BZ1254" s="171"/>
      <c r="CA1254" s="171"/>
      <c r="CB1254" s="171"/>
      <c r="CC1254" s="171"/>
      <c r="CD1254" s="171"/>
      <c r="CE1254" s="171"/>
      <c r="CF1254" s="171"/>
      <c r="CG1254" s="171"/>
      <c r="CH1254" s="171"/>
      <c r="CI1254" s="171"/>
      <c r="CJ1254" s="171"/>
      <c r="CK1254" s="171"/>
      <c r="CL1254" s="171"/>
      <c r="CM1254" s="171"/>
      <c r="CN1254" s="171"/>
      <c r="CO1254" s="171"/>
      <c r="CP1254" s="171"/>
      <c r="CQ1254" s="171"/>
      <c r="CR1254" s="171"/>
      <c r="CS1254" s="171"/>
      <c r="CT1254" s="171"/>
      <c r="CU1254" s="171"/>
      <c r="CV1254" s="171"/>
      <c r="CW1254" s="171"/>
      <c r="CX1254" s="171"/>
      <c r="CY1254" s="171"/>
      <c r="CZ1254" s="171"/>
      <c r="DA1254" s="171"/>
      <c r="DB1254" s="171"/>
      <c r="DC1254" s="171"/>
      <c r="DD1254" s="171"/>
      <c r="DE1254" s="171"/>
      <c r="DF1254" s="171"/>
      <c r="DG1254" s="171"/>
      <c r="DH1254" s="171"/>
      <c r="DI1254" s="171"/>
      <c r="DJ1254" s="171"/>
      <c r="DK1254" s="171"/>
      <c r="DL1254" s="171"/>
      <c r="DM1254" s="171"/>
      <c r="DN1254" s="171"/>
      <c r="DO1254" s="171"/>
      <c r="DP1254" s="171"/>
      <c r="DQ1254" s="171"/>
      <c r="DR1254" s="171"/>
      <c r="DS1254" s="171"/>
      <c r="DT1254" s="171"/>
      <c r="DU1254" s="171"/>
      <c r="DV1254" s="171"/>
      <c r="DW1254" s="171"/>
      <c r="DX1254" s="171"/>
      <c r="DY1254" s="171"/>
      <c r="DZ1254" s="171"/>
      <c r="EA1254" s="171"/>
      <c r="EB1254" s="171"/>
      <c r="EC1254" s="171"/>
      <c r="ED1254" s="171"/>
      <c r="EE1254" s="171"/>
      <c r="EF1254" s="171"/>
      <c r="EG1254" s="171"/>
      <c r="EH1254" s="171"/>
      <c r="EI1254" s="171"/>
      <c r="EJ1254" s="171"/>
      <c r="EK1254" s="171"/>
      <c r="EL1254" s="171"/>
      <c r="EM1254" s="171"/>
      <c r="EN1254" s="171"/>
    </row>
    <row r="1255" spans="43:144" ht="15" x14ac:dyDescent="0.25">
      <c r="AQ1255" s="171"/>
      <c r="AR1255"/>
      <c r="AS1255"/>
      <c r="AT1255"/>
      <c r="AU1255"/>
      <c r="AV1255"/>
      <c r="AW1255"/>
      <c r="AX1255"/>
      <c r="AY1255"/>
      <c r="AZ1255"/>
      <c r="BA1255"/>
      <c r="BB1255"/>
      <c r="BC1255"/>
      <c r="BD1255"/>
      <c r="BE1255" s="171"/>
      <c r="BF1255" s="171"/>
      <c r="BG1255" s="171"/>
      <c r="BH1255" s="171"/>
      <c r="BI1255" s="171"/>
      <c r="BJ1255" s="171"/>
      <c r="BK1255" s="171"/>
      <c r="BL1255" s="171"/>
      <c r="BM1255" s="171"/>
      <c r="BN1255" s="171"/>
      <c r="BO1255" s="171"/>
      <c r="BP1255" s="171"/>
      <c r="BQ1255" s="171"/>
      <c r="BR1255" s="171"/>
      <c r="BS1255" s="171"/>
      <c r="BT1255" s="171"/>
      <c r="BU1255" s="171"/>
      <c r="BV1255" s="171"/>
      <c r="BW1255" s="171"/>
      <c r="BX1255" s="171"/>
      <c r="BY1255" s="171"/>
      <c r="BZ1255" s="171"/>
      <c r="CA1255" s="171"/>
      <c r="CB1255" s="171"/>
      <c r="CC1255" s="171"/>
      <c r="CD1255" s="171"/>
      <c r="CE1255" s="171"/>
      <c r="CF1255" s="171"/>
      <c r="CG1255" s="171"/>
      <c r="CH1255" s="171"/>
      <c r="CI1255" s="171"/>
      <c r="CJ1255" s="171"/>
      <c r="CK1255" s="171"/>
      <c r="CL1255" s="171"/>
      <c r="CM1255" s="171"/>
      <c r="CN1255" s="171"/>
      <c r="CO1255" s="171"/>
      <c r="CP1255" s="171"/>
      <c r="CQ1255" s="171"/>
      <c r="CR1255" s="171"/>
      <c r="CS1255" s="171"/>
      <c r="CT1255" s="171"/>
      <c r="CU1255" s="171"/>
      <c r="CV1255" s="171"/>
      <c r="CW1255" s="171"/>
      <c r="CX1255" s="171"/>
      <c r="CY1255" s="171"/>
      <c r="CZ1255" s="171"/>
      <c r="DA1255" s="171"/>
      <c r="DB1255" s="171"/>
      <c r="DC1255" s="171"/>
      <c r="DD1255" s="171"/>
      <c r="DE1255" s="171"/>
      <c r="DF1255" s="171"/>
      <c r="DG1255" s="171"/>
      <c r="DH1255" s="171"/>
      <c r="DI1255" s="171"/>
      <c r="DJ1255" s="171"/>
      <c r="DK1255" s="171"/>
      <c r="DL1255" s="171"/>
      <c r="DM1255" s="171"/>
      <c r="DN1255" s="171"/>
      <c r="DO1255" s="171"/>
      <c r="DP1255" s="171"/>
      <c r="DQ1255" s="171"/>
      <c r="DR1255" s="171"/>
      <c r="DS1255" s="171"/>
      <c r="DT1255" s="171"/>
      <c r="DU1255" s="171"/>
      <c r="DV1255" s="171"/>
      <c r="DW1255" s="171"/>
      <c r="DX1255" s="171"/>
      <c r="DY1255" s="171"/>
      <c r="DZ1255" s="171"/>
      <c r="EA1255" s="171"/>
      <c r="EB1255" s="171"/>
      <c r="EC1255" s="171"/>
      <c r="ED1255" s="171"/>
      <c r="EE1255" s="171"/>
      <c r="EF1255" s="171"/>
      <c r="EG1255" s="171"/>
      <c r="EH1255" s="171"/>
      <c r="EI1255" s="171"/>
      <c r="EJ1255" s="171"/>
      <c r="EK1255" s="171"/>
      <c r="EL1255" s="171"/>
      <c r="EM1255" s="171"/>
      <c r="EN1255" s="171"/>
    </row>
    <row r="1256" spans="43:144" ht="15" x14ac:dyDescent="0.25">
      <c r="AQ1256" s="171"/>
      <c r="AR1256"/>
      <c r="AS1256"/>
      <c r="AT1256"/>
      <c r="AU1256"/>
      <c r="AV1256"/>
      <c r="AW1256"/>
      <c r="AX1256"/>
      <c r="AY1256"/>
      <c r="AZ1256"/>
      <c r="BA1256"/>
      <c r="BB1256"/>
      <c r="BC1256"/>
      <c r="BD1256"/>
      <c r="BE1256" s="171"/>
      <c r="BF1256" s="171"/>
      <c r="BG1256" s="171"/>
      <c r="BH1256" s="171"/>
      <c r="BI1256" s="171"/>
      <c r="BJ1256" s="171"/>
      <c r="BK1256" s="171"/>
      <c r="BL1256" s="171"/>
      <c r="BM1256" s="171"/>
      <c r="BN1256" s="171"/>
      <c r="BO1256" s="171"/>
      <c r="BP1256" s="171"/>
      <c r="BQ1256" s="171"/>
      <c r="BR1256" s="171"/>
      <c r="BS1256" s="171"/>
      <c r="BT1256" s="171"/>
      <c r="BU1256" s="171"/>
      <c r="BV1256" s="171"/>
      <c r="BW1256" s="171"/>
      <c r="BX1256" s="171"/>
      <c r="BY1256" s="171"/>
      <c r="BZ1256" s="171"/>
      <c r="CA1256" s="171"/>
      <c r="CB1256" s="171"/>
      <c r="CC1256" s="171"/>
      <c r="CD1256" s="171"/>
      <c r="CE1256" s="171"/>
      <c r="CF1256" s="171"/>
      <c r="CG1256" s="171"/>
      <c r="CH1256" s="171"/>
      <c r="CI1256" s="171"/>
      <c r="CJ1256" s="171"/>
      <c r="CK1256" s="171"/>
      <c r="CL1256" s="171"/>
      <c r="CM1256" s="171"/>
      <c r="CN1256" s="171"/>
      <c r="CO1256" s="171"/>
      <c r="CP1256" s="171"/>
      <c r="CQ1256" s="171"/>
      <c r="CR1256" s="171"/>
      <c r="CS1256" s="171"/>
      <c r="CT1256" s="171"/>
      <c r="CU1256" s="171"/>
      <c r="CV1256" s="171"/>
      <c r="CW1256" s="171"/>
      <c r="CX1256" s="171"/>
      <c r="CY1256" s="171"/>
      <c r="CZ1256" s="171"/>
      <c r="DA1256" s="171"/>
      <c r="DB1256" s="171"/>
      <c r="DC1256" s="171"/>
      <c r="DD1256" s="171"/>
      <c r="DE1256" s="171"/>
      <c r="DF1256" s="171"/>
      <c r="DG1256" s="171"/>
      <c r="DH1256" s="171"/>
      <c r="DI1256" s="171"/>
      <c r="DJ1256" s="171"/>
      <c r="DK1256" s="171"/>
      <c r="DL1256" s="171"/>
      <c r="DM1256" s="171"/>
      <c r="DN1256" s="171"/>
      <c r="DO1256" s="171"/>
      <c r="DP1256" s="171"/>
      <c r="DQ1256" s="171"/>
      <c r="DR1256" s="171"/>
      <c r="DS1256" s="171"/>
      <c r="DT1256" s="171"/>
      <c r="DU1256" s="171"/>
      <c r="DV1256" s="171"/>
      <c r="DW1256" s="171"/>
      <c r="DX1256" s="171"/>
      <c r="DY1256" s="171"/>
      <c r="DZ1256" s="171"/>
      <c r="EA1256" s="171"/>
      <c r="EB1256" s="171"/>
      <c r="EC1256" s="171"/>
      <c r="ED1256" s="171"/>
      <c r="EE1256" s="171"/>
      <c r="EF1256" s="171"/>
      <c r="EG1256" s="171"/>
      <c r="EH1256" s="171"/>
      <c r="EI1256" s="171"/>
      <c r="EJ1256" s="171"/>
      <c r="EK1256" s="171"/>
      <c r="EL1256" s="171"/>
      <c r="EM1256" s="171"/>
      <c r="EN1256" s="171"/>
    </row>
    <row r="1257" spans="43:144" ht="15" x14ac:dyDescent="0.25">
      <c r="AQ1257" s="171"/>
      <c r="AR1257"/>
      <c r="AS1257"/>
      <c r="AT1257"/>
      <c r="AU1257"/>
      <c r="AV1257"/>
      <c r="AW1257"/>
      <c r="AX1257"/>
      <c r="AY1257"/>
      <c r="AZ1257"/>
      <c r="BA1257"/>
      <c r="BB1257"/>
      <c r="BC1257"/>
      <c r="BD1257"/>
      <c r="BE1257" s="171"/>
      <c r="BF1257" s="171"/>
      <c r="BG1257" s="171"/>
      <c r="BH1257" s="171"/>
      <c r="BI1257" s="171"/>
      <c r="BJ1257" s="171"/>
      <c r="BK1257" s="171"/>
      <c r="BL1257" s="171"/>
      <c r="BM1257" s="171"/>
      <c r="BN1257" s="171"/>
      <c r="BO1257" s="171"/>
      <c r="BP1257" s="171"/>
      <c r="BQ1257" s="171"/>
      <c r="BR1257" s="171"/>
      <c r="BS1257" s="171"/>
      <c r="BT1257" s="171"/>
      <c r="BU1257" s="171"/>
      <c r="BV1257" s="171"/>
      <c r="BW1257" s="171"/>
      <c r="BX1257" s="171"/>
      <c r="BY1257" s="171"/>
      <c r="BZ1257" s="171"/>
      <c r="CA1257" s="171"/>
      <c r="CB1257" s="171"/>
      <c r="CC1257" s="171"/>
      <c r="CD1257" s="171"/>
      <c r="CE1257" s="171"/>
      <c r="CF1257" s="171"/>
      <c r="CG1257" s="171"/>
      <c r="CH1257" s="171"/>
      <c r="CI1257" s="171"/>
      <c r="CJ1257" s="171"/>
      <c r="CK1257" s="171"/>
      <c r="CL1257" s="171"/>
      <c r="CM1257" s="171"/>
      <c r="CN1257" s="171"/>
      <c r="CO1257" s="171"/>
      <c r="CP1257" s="171"/>
      <c r="CQ1257" s="171"/>
      <c r="CR1257" s="171"/>
      <c r="CS1257" s="171"/>
      <c r="CT1257" s="171"/>
      <c r="CU1257" s="171"/>
      <c r="CV1257" s="171"/>
      <c r="CW1257" s="171"/>
      <c r="CX1257" s="171"/>
      <c r="CY1257" s="171"/>
      <c r="CZ1257" s="171"/>
      <c r="DA1257" s="171"/>
      <c r="DB1257" s="171"/>
      <c r="DC1257" s="171"/>
      <c r="DD1257" s="171"/>
      <c r="DE1257" s="171"/>
      <c r="DF1257" s="171"/>
      <c r="DG1257" s="171"/>
      <c r="DH1257" s="171"/>
      <c r="DI1257" s="171"/>
      <c r="DJ1257" s="171"/>
      <c r="DK1257" s="171"/>
      <c r="DL1257" s="171"/>
      <c r="DM1257" s="171"/>
      <c r="DN1257" s="171"/>
      <c r="DO1257" s="171"/>
      <c r="DP1257" s="171"/>
      <c r="DQ1257" s="171"/>
      <c r="DR1257" s="171"/>
      <c r="DS1257" s="171"/>
      <c r="DT1257" s="171"/>
      <c r="DU1257" s="171"/>
      <c r="DV1257" s="171"/>
      <c r="DW1257" s="171"/>
      <c r="DX1257" s="171"/>
      <c r="DY1257" s="171"/>
      <c r="DZ1257" s="171"/>
      <c r="EA1257" s="171"/>
      <c r="EB1257" s="171"/>
      <c r="EC1257" s="171"/>
      <c r="ED1257" s="171"/>
      <c r="EE1257" s="171"/>
      <c r="EF1257" s="171"/>
      <c r="EG1257" s="171"/>
      <c r="EH1257" s="171"/>
      <c r="EI1257" s="171"/>
      <c r="EJ1257" s="171"/>
      <c r="EK1257" s="171"/>
      <c r="EL1257" s="171"/>
      <c r="EM1257" s="171"/>
      <c r="EN1257" s="171"/>
    </row>
    <row r="1258" spans="43:144" ht="15" x14ac:dyDescent="0.25">
      <c r="AQ1258" s="171"/>
      <c r="AR1258"/>
      <c r="AS1258"/>
      <c r="AT1258"/>
      <c r="AU1258"/>
      <c r="AV1258"/>
      <c r="AW1258"/>
      <c r="AX1258"/>
      <c r="AY1258"/>
      <c r="AZ1258"/>
      <c r="BA1258"/>
      <c r="BB1258"/>
      <c r="BC1258"/>
      <c r="BD1258"/>
      <c r="BE1258" s="171"/>
      <c r="BF1258" s="171"/>
      <c r="BG1258" s="171"/>
      <c r="BH1258" s="171"/>
      <c r="BI1258" s="171"/>
      <c r="BJ1258" s="171"/>
      <c r="BK1258" s="171"/>
      <c r="BL1258" s="171"/>
      <c r="BM1258" s="171"/>
      <c r="BN1258" s="171"/>
      <c r="BO1258" s="171"/>
      <c r="BP1258" s="171"/>
      <c r="BQ1258" s="171"/>
      <c r="BR1258" s="171"/>
      <c r="BS1258" s="171"/>
      <c r="BT1258" s="171"/>
      <c r="BU1258" s="171"/>
      <c r="BV1258" s="171"/>
      <c r="BW1258" s="171"/>
      <c r="BX1258" s="171"/>
      <c r="BY1258" s="171"/>
      <c r="BZ1258" s="171"/>
      <c r="CA1258" s="171"/>
      <c r="CB1258" s="171"/>
      <c r="CC1258" s="171"/>
      <c r="CD1258" s="171"/>
      <c r="CE1258" s="171"/>
      <c r="CF1258" s="171"/>
      <c r="CG1258" s="171"/>
      <c r="CH1258" s="171"/>
      <c r="CI1258" s="171"/>
      <c r="CJ1258" s="171"/>
      <c r="CK1258" s="171"/>
      <c r="CL1258" s="171"/>
      <c r="CM1258" s="171"/>
      <c r="CN1258" s="171"/>
      <c r="CO1258" s="171"/>
      <c r="CP1258" s="171"/>
      <c r="CQ1258" s="171"/>
      <c r="CR1258" s="171"/>
      <c r="CS1258" s="171"/>
      <c r="CT1258" s="171"/>
      <c r="CU1258" s="171"/>
      <c r="CV1258" s="171"/>
      <c r="CW1258" s="171"/>
      <c r="CX1258" s="171"/>
      <c r="CY1258" s="171"/>
      <c r="CZ1258" s="171"/>
      <c r="DA1258" s="171"/>
      <c r="DB1258" s="171"/>
      <c r="DC1258" s="171"/>
      <c r="DD1258" s="171"/>
      <c r="DE1258" s="171"/>
      <c r="DF1258" s="171"/>
      <c r="DG1258" s="171"/>
      <c r="DH1258" s="171"/>
      <c r="DI1258" s="171"/>
      <c r="DJ1258" s="171"/>
      <c r="DK1258" s="171"/>
      <c r="DL1258" s="171"/>
      <c r="DM1258" s="171"/>
      <c r="DN1258" s="171"/>
      <c r="DO1258" s="171"/>
      <c r="DP1258" s="171"/>
      <c r="DQ1258" s="171"/>
      <c r="DR1258" s="171"/>
      <c r="DS1258" s="171"/>
      <c r="DT1258" s="171"/>
      <c r="DU1258" s="171"/>
      <c r="DV1258" s="171"/>
      <c r="DW1258" s="171"/>
      <c r="DX1258" s="171"/>
      <c r="DY1258" s="171"/>
      <c r="DZ1258" s="171"/>
      <c r="EA1258" s="171"/>
      <c r="EB1258" s="171"/>
      <c r="EC1258" s="171"/>
      <c r="ED1258" s="171"/>
      <c r="EE1258" s="171"/>
      <c r="EF1258" s="171"/>
      <c r="EG1258" s="171"/>
      <c r="EH1258" s="171"/>
      <c r="EI1258" s="171"/>
      <c r="EJ1258" s="171"/>
      <c r="EK1258" s="171"/>
      <c r="EL1258" s="171"/>
      <c r="EM1258" s="171"/>
      <c r="EN1258" s="171"/>
    </row>
    <row r="1259" spans="43:144" ht="15" x14ac:dyDescent="0.25">
      <c r="AQ1259" s="171"/>
      <c r="AR1259"/>
      <c r="AS1259"/>
      <c r="AT1259"/>
      <c r="AU1259"/>
      <c r="AV1259"/>
      <c r="AW1259"/>
      <c r="AX1259"/>
      <c r="AY1259"/>
      <c r="AZ1259"/>
      <c r="BA1259"/>
      <c r="BB1259"/>
      <c r="BC1259"/>
      <c r="BD1259"/>
      <c r="BE1259" s="171"/>
      <c r="BF1259" s="171"/>
      <c r="BG1259" s="171"/>
      <c r="BH1259" s="171"/>
      <c r="BI1259" s="171"/>
      <c r="BJ1259" s="171"/>
      <c r="BK1259" s="171"/>
      <c r="BL1259" s="171"/>
      <c r="BM1259" s="171"/>
      <c r="BN1259" s="171"/>
      <c r="BO1259" s="171"/>
      <c r="BP1259" s="171"/>
      <c r="BQ1259" s="171"/>
      <c r="BR1259" s="171"/>
      <c r="BS1259" s="171"/>
      <c r="BT1259" s="171"/>
      <c r="BU1259" s="171"/>
      <c r="BV1259" s="171"/>
      <c r="BW1259" s="171"/>
      <c r="BX1259" s="171"/>
      <c r="BY1259" s="171"/>
      <c r="BZ1259" s="171"/>
      <c r="CA1259" s="171"/>
      <c r="CB1259" s="171"/>
      <c r="CC1259" s="171"/>
      <c r="CD1259" s="171"/>
      <c r="CE1259" s="171"/>
      <c r="CF1259" s="171"/>
      <c r="CG1259" s="171"/>
      <c r="CH1259" s="171"/>
      <c r="CI1259" s="171"/>
      <c r="CJ1259" s="171"/>
      <c r="CK1259" s="171"/>
      <c r="CL1259" s="171"/>
      <c r="CM1259" s="171"/>
      <c r="CN1259" s="171"/>
      <c r="CO1259" s="171"/>
      <c r="CP1259" s="171"/>
      <c r="CQ1259" s="171"/>
      <c r="CR1259" s="171"/>
      <c r="CS1259" s="171"/>
      <c r="CT1259" s="171"/>
      <c r="CU1259" s="171"/>
      <c r="CV1259" s="171"/>
      <c r="CW1259" s="171"/>
      <c r="CX1259" s="171"/>
      <c r="CY1259" s="171"/>
      <c r="CZ1259" s="171"/>
      <c r="DA1259" s="171"/>
      <c r="DB1259" s="171"/>
      <c r="DC1259" s="171"/>
      <c r="DD1259" s="171"/>
      <c r="DE1259" s="171"/>
      <c r="DF1259" s="171"/>
      <c r="DG1259" s="171"/>
      <c r="DH1259" s="171"/>
      <c r="DI1259" s="171"/>
      <c r="DJ1259" s="171"/>
      <c r="DK1259" s="171"/>
      <c r="DL1259" s="171"/>
      <c r="DM1259" s="171"/>
      <c r="DN1259" s="171"/>
      <c r="DO1259" s="171"/>
      <c r="DP1259" s="171"/>
      <c r="DQ1259" s="171"/>
      <c r="DR1259" s="171"/>
      <c r="DS1259" s="171"/>
      <c r="DT1259" s="171"/>
      <c r="DU1259" s="171"/>
      <c r="DV1259" s="171"/>
      <c r="DW1259" s="171"/>
      <c r="DX1259" s="171"/>
      <c r="DY1259" s="171"/>
      <c r="DZ1259" s="171"/>
      <c r="EA1259" s="171"/>
      <c r="EB1259" s="171"/>
      <c r="EC1259" s="171"/>
      <c r="ED1259" s="171"/>
      <c r="EE1259" s="171"/>
      <c r="EF1259" s="171"/>
      <c r="EG1259" s="171"/>
      <c r="EH1259" s="171"/>
      <c r="EI1259" s="171"/>
      <c r="EJ1259" s="171"/>
      <c r="EK1259" s="171"/>
      <c r="EL1259" s="171"/>
      <c r="EM1259" s="171"/>
      <c r="EN1259" s="171"/>
    </row>
    <row r="1260" spans="43:144" ht="15" x14ac:dyDescent="0.25">
      <c r="AQ1260" s="171"/>
      <c r="AR1260"/>
      <c r="AS1260"/>
      <c r="AT1260"/>
      <c r="AU1260"/>
      <c r="AV1260"/>
      <c r="AW1260"/>
      <c r="AX1260"/>
      <c r="AY1260"/>
      <c r="AZ1260"/>
      <c r="BA1260"/>
      <c r="BB1260"/>
      <c r="BC1260"/>
      <c r="BD1260"/>
      <c r="BE1260" s="171"/>
      <c r="BF1260" s="171"/>
      <c r="BG1260" s="171"/>
      <c r="BH1260" s="171"/>
      <c r="BI1260" s="171"/>
      <c r="BJ1260" s="171"/>
      <c r="BK1260" s="171"/>
      <c r="BL1260" s="171"/>
      <c r="BM1260" s="171"/>
      <c r="BN1260" s="171"/>
      <c r="BO1260" s="171"/>
      <c r="BP1260" s="171"/>
      <c r="BQ1260" s="171"/>
      <c r="BR1260" s="171"/>
      <c r="BS1260" s="171"/>
      <c r="BT1260" s="171"/>
      <c r="BU1260" s="171"/>
      <c r="BV1260" s="171"/>
      <c r="BW1260" s="171"/>
      <c r="BX1260" s="171"/>
      <c r="BY1260" s="171"/>
      <c r="BZ1260" s="171"/>
      <c r="CA1260" s="171"/>
      <c r="CB1260" s="171"/>
      <c r="CC1260" s="171"/>
      <c r="CD1260" s="171"/>
      <c r="CE1260" s="171"/>
      <c r="CF1260" s="171"/>
      <c r="CG1260" s="171"/>
      <c r="CH1260" s="171"/>
      <c r="CI1260" s="171"/>
      <c r="CJ1260" s="171"/>
      <c r="CK1260" s="171"/>
      <c r="CL1260" s="171"/>
      <c r="CM1260" s="171"/>
      <c r="CN1260" s="171"/>
      <c r="CO1260" s="171"/>
      <c r="CP1260" s="171"/>
      <c r="CQ1260" s="171"/>
      <c r="CR1260" s="171"/>
      <c r="CS1260" s="171"/>
      <c r="CT1260" s="171"/>
      <c r="CU1260" s="171"/>
      <c r="CV1260" s="171"/>
      <c r="CW1260" s="171"/>
      <c r="CX1260" s="171"/>
      <c r="CY1260" s="171"/>
      <c r="CZ1260" s="171"/>
      <c r="DA1260" s="171"/>
      <c r="DB1260" s="171"/>
      <c r="DC1260" s="171"/>
      <c r="DD1260" s="171"/>
      <c r="DE1260" s="171"/>
      <c r="DF1260" s="171"/>
      <c r="DG1260" s="171"/>
      <c r="DH1260" s="171"/>
      <c r="DI1260" s="171"/>
      <c r="DJ1260" s="171"/>
      <c r="DK1260" s="171"/>
      <c r="DL1260" s="171"/>
      <c r="DM1260" s="171"/>
      <c r="DN1260" s="171"/>
      <c r="DO1260" s="171"/>
      <c r="DP1260" s="171"/>
      <c r="DQ1260" s="171"/>
      <c r="DR1260" s="171"/>
      <c r="DS1260" s="171"/>
      <c r="DT1260" s="171"/>
      <c r="DU1260" s="171"/>
      <c r="DV1260" s="171"/>
      <c r="DW1260" s="171"/>
      <c r="DX1260" s="171"/>
      <c r="DY1260" s="171"/>
      <c r="DZ1260" s="171"/>
      <c r="EA1260" s="171"/>
      <c r="EB1260" s="171"/>
      <c r="EC1260" s="171"/>
      <c r="ED1260" s="171"/>
      <c r="EE1260" s="171"/>
      <c r="EF1260" s="171"/>
      <c r="EG1260" s="171"/>
      <c r="EH1260" s="171"/>
      <c r="EI1260" s="171"/>
      <c r="EJ1260" s="171"/>
      <c r="EK1260" s="171"/>
      <c r="EL1260" s="171"/>
      <c r="EM1260" s="171"/>
      <c r="EN1260" s="171"/>
    </row>
    <row r="1261" spans="43:144" ht="15" x14ac:dyDescent="0.25">
      <c r="AQ1261" s="171"/>
      <c r="AR1261"/>
      <c r="AS1261"/>
      <c r="AT1261"/>
      <c r="AU1261"/>
      <c r="AV1261"/>
      <c r="AW1261"/>
      <c r="AX1261"/>
      <c r="AY1261"/>
      <c r="AZ1261"/>
      <c r="BA1261"/>
      <c r="BB1261"/>
      <c r="BC1261"/>
      <c r="BD1261"/>
      <c r="BE1261" s="171"/>
      <c r="BF1261" s="171"/>
      <c r="BG1261" s="171"/>
      <c r="BH1261" s="171"/>
      <c r="BI1261" s="171"/>
      <c r="BJ1261" s="171"/>
      <c r="BK1261" s="171"/>
      <c r="BL1261" s="171"/>
      <c r="BM1261" s="171"/>
      <c r="BN1261" s="171"/>
      <c r="BO1261" s="171"/>
      <c r="BP1261" s="171"/>
      <c r="BQ1261" s="171"/>
      <c r="BR1261" s="171"/>
      <c r="BS1261" s="171"/>
      <c r="BT1261" s="171"/>
      <c r="BU1261" s="171"/>
      <c r="BV1261" s="171"/>
      <c r="BW1261" s="171"/>
      <c r="BX1261" s="171"/>
      <c r="BY1261" s="171"/>
      <c r="BZ1261" s="171"/>
      <c r="CA1261" s="171"/>
      <c r="CB1261" s="171"/>
      <c r="CC1261" s="171"/>
      <c r="CD1261" s="171"/>
      <c r="CE1261" s="171"/>
      <c r="CF1261" s="171"/>
      <c r="CG1261" s="171"/>
      <c r="CH1261" s="171"/>
      <c r="CI1261" s="171"/>
      <c r="CJ1261" s="171"/>
      <c r="CK1261" s="171"/>
      <c r="CL1261" s="171"/>
      <c r="CM1261" s="171"/>
      <c r="CN1261" s="171"/>
      <c r="CO1261" s="171"/>
      <c r="CP1261" s="171"/>
      <c r="CQ1261" s="171"/>
      <c r="CR1261" s="171"/>
      <c r="CS1261" s="171"/>
      <c r="CT1261" s="171"/>
      <c r="CU1261" s="171"/>
      <c r="CV1261" s="171"/>
      <c r="CW1261" s="171"/>
      <c r="CX1261" s="171"/>
      <c r="CY1261" s="171"/>
      <c r="CZ1261" s="171"/>
      <c r="DA1261" s="171"/>
      <c r="DB1261" s="171"/>
      <c r="DC1261" s="171"/>
      <c r="DD1261" s="171"/>
      <c r="DE1261" s="171"/>
      <c r="DF1261" s="171"/>
      <c r="DG1261" s="171"/>
      <c r="DH1261" s="171"/>
      <c r="DI1261" s="171"/>
      <c r="DJ1261" s="171"/>
      <c r="DK1261" s="171"/>
      <c r="DL1261" s="171"/>
      <c r="DM1261" s="171"/>
      <c r="DN1261" s="171"/>
      <c r="DO1261" s="171"/>
      <c r="DP1261" s="171"/>
      <c r="DQ1261" s="171"/>
      <c r="DR1261" s="171"/>
      <c r="DS1261" s="171"/>
      <c r="DT1261" s="171"/>
      <c r="DU1261" s="171"/>
      <c r="DV1261" s="171"/>
      <c r="DW1261" s="171"/>
      <c r="DX1261" s="171"/>
      <c r="DY1261" s="171"/>
      <c r="DZ1261" s="171"/>
      <c r="EA1261" s="171"/>
      <c r="EB1261" s="171"/>
      <c r="EC1261" s="171"/>
      <c r="ED1261" s="171"/>
      <c r="EE1261" s="171"/>
      <c r="EF1261" s="171"/>
      <c r="EG1261" s="171"/>
      <c r="EH1261" s="171"/>
      <c r="EI1261" s="171"/>
      <c r="EJ1261" s="171"/>
      <c r="EK1261" s="171"/>
      <c r="EL1261" s="171"/>
      <c r="EM1261" s="171"/>
      <c r="EN1261" s="171"/>
    </row>
    <row r="1262" spans="43:144" ht="15" x14ac:dyDescent="0.25">
      <c r="AQ1262" s="171"/>
      <c r="AR1262"/>
      <c r="AS1262"/>
      <c r="AT1262"/>
      <c r="AU1262"/>
      <c r="AV1262"/>
      <c r="AW1262"/>
      <c r="AX1262"/>
      <c r="AY1262"/>
      <c r="AZ1262"/>
      <c r="BA1262"/>
      <c r="BB1262"/>
      <c r="BC1262"/>
      <c r="BD1262"/>
      <c r="BE1262" s="171"/>
      <c r="BF1262" s="171"/>
      <c r="BG1262" s="171"/>
      <c r="BH1262" s="171"/>
      <c r="BI1262" s="171"/>
      <c r="BJ1262" s="171"/>
      <c r="BK1262" s="171"/>
      <c r="BL1262" s="171"/>
      <c r="BM1262" s="171"/>
      <c r="BN1262" s="171"/>
      <c r="BO1262" s="171"/>
      <c r="BP1262" s="171"/>
      <c r="BQ1262" s="171"/>
      <c r="BR1262" s="171"/>
      <c r="BS1262" s="171"/>
      <c r="BT1262" s="171"/>
      <c r="BU1262" s="171"/>
      <c r="BV1262" s="171"/>
      <c r="BW1262" s="171"/>
      <c r="BX1262" s="171"/>
      <c r="BY1262" s="171"/>
      <c r="BZ1262" s="171"/>
      <c r="CA1262" s="171"/>
      <c r="CB1262" s="171"/>
      <c r="CC1262" s="171"/>
      <c r="CD1262" s="171"/>
      <c r="CE1262" s="171"/>
      <c r="CF1262" s="171"/>
      <c r="CG1262" s="171"/>
      <c r="CH1262" s="171"/>
      <c r="CI1262" s="171"/>
      <c r="CJ1262" s="171"/>
      <c r="CK1262" s="171"/>
      <c r="CL1262" s="171"/>
      <c r="CM1262" s="171"/>
      <c r="CN1262" s="171"/>
      <c r="CO1262" s="171"/>
      <c r="CP1262" s="171"/>
      <c r="CQ1262" s="171"/>
      <c r="CR1262" s="171"/>
      <c r="CS1262" s="171"/>
      <c r="CT1262" s="171"/>
      <c r="CU1262" s="171"/>
      <c r="CV1262" s="171"/>
      <c r="CW1262" s="171"/>
      <c r="CX1262" s="171"/>
      <c r="CY1262" s="171"/>
      <c r="CZ1262" s="171"/>
      <c r="DA1262" s="171"/>
      <c r="DB1262" s="171"/>
      <c r="DC1262" s="171"/>
      <c r="DD1262" s="171"/>
      <c r="DE1262" s="171"/>
      <c r="DF1262" s="171"/>
      <c r="DG1262" s="171"/>
      <c r="DH1262" s="171"/>
      <c r="DI1262" s="171"/>
      <c r="DJ1262" s="171"/>
      <c r="DK1262" s="171"/>
      <c r="DL1262" s="171"/>
      <c r="DM1262" s="171"/>
      <c r="DN1262" s="171"/>
      <c r="DO1262" s="171"/>
      <c r="DP1262" s="171"/>
      <c r="DQ1262" s="171"/>
      <c r="DR1262" s="171"/>
      <c r="DS1262" s="171"/>
      <c r="DT1262" s="171"/>
      <c r="DU1262" s="171"/>
      <c r="DV1262" s="171"/>
      <c r="DW1262" s="171"/>
      <c r="DX1262" s="171"/>
      <c r="DY1262" s="171"/>
      <c r="DZ1262" s="171"/>
      <c r="EA1262" s="171"/>
      <c r="EB1262" s="171"/>
      <c r="EC1262" s="171"/>
      <c r="ED1262" s="171"/>
      <c r="EE1262" s="171"/>
      <c r="EF1262" s="171"/>
      <c r="EG1262" s="171"/>
      <c r="EH1262" s="171"/>
      <c r="EI1262" s="171"/>
      <c r="EJ1262" s="171"/>
      <c r="EK1262" s="171"/>
      <c r="EL1262" s="171"/>
      <c r="EM1262" s="171"/>
      <c r="EN1262" s="171"/>
    </row>
    <row r="1263" spans="43:144" ht="15" x14ac:dyDescent="0.25">
      <c r="AQ1263" s="171"/>
      <c r="AR1263"/>
      <c r="AS1263"/>
      <c r="AT1263"/>
      <c r="AU1263"/>
      <c r="AV1263"/>
      <c r="AW1263"/>
      <c r="AX1263"/>
      <c r="AY1263"/>
      <c r="AZ1263"/>
      <c r="BA1263"/>
      <c r="BB1263"/>
      <c r="BC1263"/>
      <c r="BD1263"/>
      <c r="BE1263" s="171"/>
      <c r="BF1263" s="171"/>
      <c r="BG1263" s="171"/>
      <c r="BH1263" s="171"/>
      <c r="BI1263" s="171"/>
      <c r="BJ1263" s="171"/>
      <c r="BK1263" s="171"/>
      <c r="BL1263" s="171"/>
      <c r="BM1263" s="171"/>
      <c r="BN1263" s="171"/>
      <c r="BO1263" s="171"/>
      <c r="BP1263" s="171"/>
      <c r="BQ1263" s="171"/>
      <c r="BR1263" s="171"/>
      <c r="BS1263" s="171"/>
      <c r="BT1263" s="171"/>
      <c r="BU1263" s="171"/>
      <c r="BV1263" s="171"/>
      <c r="BW1263" s="171"/>
      <c r="BX1263" s="171"/>
      <c r="BY1263" s="171"/>
      <c r="BZ1263" s="171"/>
      <c r="CA1263" s="171"/>
      <c r="CB1263" s="171"/>
      <c r="CC1263" s="171"/>
      <c r="CD1263" s="171"/>
      <c r="CE1263" s="171"/>
      <c r="CF1263" s="171"/>
      <c r="CG1263" s="171"/>
      <c r="CH1263" s="171"/>
      <c r="CI1263" s="171"/>
      <c r="CJ1263" s="171"/>
      <c r="CK1263" s="171"/>
      <c r="CL1263" s="171"/>
      <c r="CM1263" s="171"/>
      <c r="CN1263" s="171"/>
      <c r="CO1263" s="171"/>
      <c r="CP1263" s="171"/>
      <c r="CQ1263" s="171"/>
      <c r="CR1263" s="171"/>
      <c r="CS1263" s="171"/>
      <c r="CT1263" s="171"/>
      <c r="CU1263" s="171"/>
      <c r="CV1263" s="171"/>
      <c r="CW1263" s="171"/>
      <c r="CX1263" s="171"/>
      <c r="CY1263" s="171"/>
      <c r="CZ1263" s="171"/>
      <c r="DA1263" s="171"/>
      <c r="DB1263" s="171"/>
      <c r="DC1263" s="171"/>
      <c r="DD1263" s="171"/>
      <c r="DE1263" s="171"/>
      <c r="DF1263" s="171"/>
      <c r="DG1263" s="171"/>
      <c r="DH1263" s="171"/>
      <c r="DI1263" s="171"/>
      <c r="DJ1263" s="171"/>
      <c r="DK1263" s="171"/>
      <c r="DL1263" s="171"/>
      <c r="DM1263" s="171"/>
      <c r="DN1263" s="171"/>
      <c r="DO1263" s="171"/>
      <c r="DP1263" s="171"/>
      <c r="DQ1263" s="171"/>
      <c r="DR1263" s="171"/>
      <c r="DS1263" s="171"/>
      <c r="DT1263" s="171"/>
      <c r="DU1263" s="171"/>
      <c r="DV1263" s="171"/>
      <c r="DW1263" s="171"/>
      <c r="DX1263" s="171"/>
      <c r="DY1263" s="171"/>
      <c r="DZ1263" s="171"/>
      <c r="EA1263" s="171"/>
      <c r="EB1263" s="171"/>
      <c r="EC1263" s="171"/>
      <c r="ED1263" s="171"/>
      <c r="EE1263" s="171"/>
      <c r="EF1263" s="171"/>
      <c r="EG1263" s="171"/>
      <c r="EH1263" s="171"/>
      <c r="EI1263" s="171"/>
      <c r="EJ1263" s="171"/>
      <c r="EK1263" s="171"/>
      <c r="EL1263" s="171"/>
      <c r="EM1263" s="171"/>
      <c r="EN1263" s="171"/>
    </row>
    <row r="1264" spans="43:144" ht="15" x14ac:dyDescent="0.25">
      <c r="AQ1264" s="171"/>
      <c r="AR1264"/>
      <c r="AS1264"/>
      <c r="AT1264"/>
      <c r="AU1264"/>
      <c r="AV1264"/>
      <c r="AW1264"/>
      <c r="AX1264"/>
      <c r="AY1264"/>
      <c r="AZ1264"/>
      <c r="BA1264"/>
      <c r="BB1264"/>
      <c r="BC1264"/>
      <c r="BD1264"/>
      <c r="BE1264" s="171"/>
      <c r="BF1264" s="171"/>
      <c r="BG1264" s="171"/>
      <c r="BH1264" s="171"/>
      <c r="BI1264" s="171"/>
      <c r="BJ1264" s="171"/>
      <c r="BK1264" s="171"/>
      <c r="BL1264" s="171"/>
      <c r="BM1264" s="171"/>
      <c r="BN1264" s="171"/>
      <c r="BO1264" s="171"/>
      <c r="BP1264" s="171"/>
      <c r="BQ1264" s="171"/>
      <c r="BR1264" s="171"/>
      <c r="BS1264" s="171"/>
      <c r="BT1264" s="171"/>
      <c r="BU1264" s="171"/>
      <c r="BV1264" s="171"/>
      <c r="BW1264" s="171"/>
      <c r="BX1264" s="171"/>
      <c r="BY1264" s="171"/>
      <c r="BZ1264" s="171"/>
      <c r="CA1264" s="171"/>
      <c r="CB1264" s="171"/>
      <c r="CC1264" s="171"/>
      <c r="CD1264" s="171"/>
      <c r="CE1264" s="171"/>
      <c r="CF1264" s="171"/>
      <c r="CG1264" s="171"/>
      <c r="CH1264" s="171"/>
      <c r="CI1264" s="171"/>
      <c r="CJ1264" s="171"/>
      <c r="CK1264" s="171"/>
      <c r="CL1264" s="171"/>
      <c r="CM1264" s="171"/>
      <c r="CN1264" s="171"/>
      <c r="CO1264" s="171"/>
      <c r="CP1264" s="171"/>
      <c r="CQ1264" s="171"/>
      <c r="CR1264" s="171"/>
      <c r="CS1264" s="171"/>
      <c r="CT1264" s="171"/>
      <c r="CU1264" s="171"/>
      <c r="CV1264" s="171"/>
      <c r="CW1264" s="171"/>
      <c r="CX1264" s="171"/>
      <c r="CY1264" s="171"/>
      <c r="CZ1264" s="171"/>
      <c r="DA1264" s="171"/>
      <c r="DB1264" s="171"/>
      <c r="DC1264" s="171"/>
      <c r="DD1264" s="171"/>
      <c r="DE1264" s="171"/>
      <c r="DF1264" s="171"/>
      <c r="DG1264" s="171"/>
      <c r="DH1264" s="171"/>
      <c r="DI1264" s="171"/>
      <c r="DJ1264" s="171"/>
      <c r="DK1264" s="171"/>
      <c r="DL1264" s="171"/>
      <c r="DM1264" s="171"/>
      <c r="DN1264" s="171"/>
      <c r="DO1264" s="171"/>
      <c r="DP1264" s="171"/>
      <c r="DQ1264" s="171"/>
      <c r="DR1264" s="171"/>
      <c r="DS1264" s="171"/>
      <c r="DT1264" s="171"/>
      <c r="DU1264" s="171"/>
      <c r="DV1264" s="171"/>
      <c r="DW1264" s="171"/>
      <c r="DX1264" s="171"/>
      <c r="DY1264" s="171"/>
      <c r="DZ1264" s="171"/>
      <c r="EA1264" s="171"/>
      <c r="EB1264" s="171"/>
      <c r="EC1264" s="171"/>
      <c r="ED1264" s="171"/>
      <c r="EE1264" s="171"/>
      <c r="EF1264" s="171"/>
      <c r="EG1264" s="171"/>
      <c r="EH1264" s="171"/>
      <c r="EI1264" s="171"/>
      <c r="EJ1264" s="171"/>
      <c r="EK1264" s="171"/>
      <c r="EL1264" s="171"/>
      <c r="EM1264" s="171"/>
      <c r="EN1264" s="171"/>
    </row>
    <row r="1265" spans="43:144" ht="15" x14ac:dyDescent="0.25">
      <c r="AQ1265" s="171"/>
      <c r="AR1265"/>
      <c r="AS1265"/>
      <c r="AT1265"/>
      <c r="AU1265"/>
      <c r="AV1265"/>
      <c r="AW1265"/>
      <c r="AX1265"/>
      <c r="AY1265"/>
      <c r="AZ1265"/>
      <c r="BA1265"/>
      <c r="BB1265"/>
      <c r="BC1265"/>
      <c r="BD1265"/>
      <c r="BE1265" s="171"/>
      <c r="BF1265" s="171"/>
      <c r="BG1265" s="171"/>
      <c r="BH1265" s="171"/>
      <c r="BI1265" s="171"/>
      <c r="BJ1265" s="171"/>
      <c r="BK1265" s="171"/>
      <c r="BL1265" s="171"/>
      <c r="BM1265" s="171"/>
      <c r="BN1265" s="171"/>
      <c r="BO1265" s="171"/>
      <c r="BP1265" s="171"/>
      <c r="BQ1265" s="171"/>
      <c r="BR1265" s="171"/>
      <c r="BS1265" s="171"/>
      <c r="BT1265" s="171"/>
      <c r="BU1265" s="171"/>
      <c r="BV1265" s="171"/>
      <c r="BW1265" s="171"/>
      <c r="BX1265" s="171"/>
      <c r="BY1265" s="171"/>
      <c r="BZ1265" s="171"/>
      <c r="CA1265" s="171"/>
      <c r="CB1265" s="171"/>
      <c r="CC1265" s="171"/>
      <c r="CD1265" s="171"/>
      <c r="CE1265" s="171"/>
      <c r="CF1265" s="171"/>
      <c r="CG1265" s="171"/>
      <c r="CH1265" s="171"/>
      <c r="CI1265" s="171"/>
      <c r="CJ1265" s="171"/>
      <c r="CK1265" s="171"/>
      <c r="CL1265" s="171"/>
      <c r="CM1265" s="171"/>
      <c r="CN1265" s="171"/>
      <c r="CO1265" s="171"/>
      <c r="CP1265" s="171"/>
      <c r="CQ1265" s="171"/>
      <c r="CR1265" s="171"/>
      <c r="CS1265" s="171"/>
      <c r="CT1265" s="171"/>
      <c r="CU1265" s="171"/>
      <c r="CV1265" s="171"/>
      <c r="CW1265" s="171"/>
      <c r="CX1265" s="171"/>
      <c r="CY1265" s="171"/>
      <c r="CZ1265" s="171"/>
      <c r="DA1265" s="171"/>
      <c r="DB1265" s="171"/>
      <c r="DC1265" s="171"/>
      <c r="DD1265" s="171"/>
      <c r="DE1265" s="171"/>
      <c r="DF1265" s="171"/>
      <c r="DG1265" s="171"/>
      <c r="DH1265" s="171"/>
      <c r="DI1265" s="171"/>
      <c r="DJ1265" s="171"/>
      <c r="DK1265" s="171"/>
      <c r="DL1265" s="171"/>
      <c r="DM1265" s="171"/>
      <c r="DN1265" s="171"/>
      <c r="DO1265" s="171"/>
      <c r="DP1265" s="171"/>
      <c r="DQ1265" s="171"/>
      <c r="DR1265" s="171"/>
      <c r="DS1265" s="171"/>
      <c r="DT1265" s="171"/>
      <c r="DU1265" s="171"/>
      <c r="DV1265" s="171"/>
      <c r="DW1265" s="171"/>
      <c r="DX1265" s="171"/>
      <c r="DY1265" s="171"/>
      <c r="DZ1265" s="171"/>
      <c r="EA1265" s="171"/>
      <c r="EB1265" s="171"/>
      <c r="EC1265" s="171"/>
      <c r="ED1265" s="171"/>
      <c r="EE1265" s="171"/>
      <c r="EF1265" s="171"/>
      <c r="EG1265" s="171"/>
      <c r="EH1265" s="171"/>
      <c r="EI1265" s="171"/>
      <c r="EJ1265" s="171"/>
      <c r="EK1265" s="171"/>
      <c r="EL1265" s="171"/>
      <c r="EM1265" s="171"/>
      <c r="EN1265" s="171"/>
    </row>
    <row r="1266" spans="43:144" ht="15" x14ac:dyDescent="0.25">
      <c r="AQ1266" s="171"/>
      <c r="AR1266"/>
      <c r="AS1266"/>
      <c r="AT1266"/>
      <c r="AU1266"/>
      <c r="AV1266"/>
      <c r="AW1266"/>
      <c r="AX1266"/>
      <c r="AY1266"/>
      <c r="AZ1266"/>
      <c r="BA1266"/>
      <c r="BB1266"/>
      <c r="BC1266"/>
      <c r="BD1266"/>
      <c r="BE1266" s="171"/>
      <c r="BF1266" s="171"/>
      <c r="BG1266" s="171"/>
      <c r="BH1266" s="171"/>
      <c r="BI1266" s="171"/>
      <c r="BJ1266" s="171"/>
      <c r="BK1266" s="171"/>
      <c r="BL1266" s="171"/>
      <c r="BM1266" s="171"/>
      <c r="BN1266" s="171"/>
      <c r="BO1266" s="171"/>
      <c r="BP1266" s="171"/>
      <c r="BQ1266" s="171"/>
      <c r="BR1266" s="171"/>
      <c r="BS1266" s="171"/>
      <c r="BT1266" s="171"/>
      <c r="BU1266" s="171"/>
      <c r="BV1266" s="171"/>
      <c r="BW1266" s="171"/>
      <c r="BX1266" s="171"/>
      <c r="BY1266" s="171"/>
      <c r="BZ1266" s="171"/>
      <c r="CA1266" s="171"/>
      <c r="CB1266" s="171"/>
      <c r="CC1266" s="171"/>
      <c r="CD1266" s="171"/>
      <c r="CE1266" s="171"/>
      <c r="CF1266" s="171"/>
      <c r="CG1266" s="171"/>
      <c r="CH1266" s="171"/>
      <c r="CI1266" s="171"/>
      <c r="CJ1266" s="171"/>
      <c r="CK1266" s="171"/>
      <c r="CL1266" s="171"/>
      <c r="CM1266" s="171"/>
      <c r="CN1266" s="171"/>
      <c r="CO1266" s="171"/>
      <c r="CP1266" s="171"/>
      <c r="CQ1266" s="171"/>
      <c r="CR1266" s="171"/>
      <c r="CS1266" s="171"/>
      <c r="CT1266" s="171"/>
      <c r="CU1266" s="171"/>
      <c r="CV1266" s="171"/>
      <c r="CW1266" s="171"/>
      <c r="CX1266" s="171"/>
      <c r="CY1266" s="171"/>
      <c r="CZ1266" s="171"/>
      <c r="DA1266" s="171"/>
      <c r="DB1266" s="171"/>
      <c r="DC1266" s="171"/>
      <c r="DD1266" s="171"/>
      <c r="DE1266" s="171"/>
      <c r="DF1266" s="171"/>
      <c r="DG1266" s="171"/>
      <c r="DH1266" s="171"/>
      <c r="DI1266" s="171"/>
      <c r="DJ1266" s="171"/>
      <c r="DK1266" s="171"/>
      <c r="DL1266" s="171"/>
      <c r="DM1266" s="171"/>
      <c r="DN1266" s="171"/>
      <c r="DO1266" s="171"/>
      <c r="DP1266" s="171"/>
      <c r="DQ1266" s="171"/>
      <c r="DR1266" s="171"/>
      <c r="DS1266" s="171"/>
      <c r="DT1266" s="171"/>
      <c r="DU1266" s="171"/>
      <c r="DV1266" s="171"/>
      <c r="DW1266" s="171"/>
      <c r="DX1266" s="171"/>
      <c r="DY1266" s="171"/>
      <c r="DZ1266" s="171"/>
      <c r="EA1266" s="171"/>
      <c r="EB1266" s="171"/>
      <c r="EC1266" s="171"/>
      <c r="ED1266" s="171"/>
      <c r="EE1266" s="171"/>
      <c r="EF1266" s="171"/>
      <c r="EG1266" s="171"/>
      <c r="EH1266" s="171"/>
      <c r="EI1266" s="171"/>
      <c r="EJ1266" s="171"/>
      <c r="EK1266" s="171"/>
      <c r="EL1266" s="171"/>
      <c r="EM1266" s="171"/>
      <c r="EN1266" s="171"/>
    </row>
    <row r="1267" spans="43:144" ht="15" x14ac:dyDescent="0.25">
      <c r="AQ1267" s="171"/>
      <c r="AR1267"/>
      <c r="AS1267"/>
      <c r="AT1267"/>
      <c r="AU1267"/>
      <c r="AV1267"/>
      <c r="AW1267"/>
      <c r="AX1267"/>
      <c r="AY1267"/>
      <c r="AZ1267"/>
      <c r="BA1267"/>
      <c r="BB1267"/>
      <c r="BC1267"/>
      <c r="BD1267"/>
      <c r="BE1267" s="171"/>
      <c r="BF1267" s="171"/>
      <c r="BG1267" s="171"/>
      <c r="BH1267" s="171"/>
      <c r="BI1267" s="171"/>
      <c r="BJ1267" s="171"/>
      <c r="BK1267" s="171"/>
      <c r="BL1267" s="171"/>
      <c r="BM1267" s="171"/>
      <c r="BN1267" s="171"/>
      <c r="BO1267" s="171"/>
      <c r="BP1267" s="171"/>
      <c r="BQ1267" s="171"/>
      <c r="BR1267" s="171"/>
      <c r="BS1267" s="171"/>
      <c r="BT1267" s="171"/>
      <c r="BU1267" s="171"/>
      <c r="BV1267" s="171"/>
      <c r="BW1267" s="171"/>
      <c r="BX1267" s="171"/>
      <c r="BY1267" s="171"/>
      <c r="BZ1267" s="171"/>
      <c r="CA1267" s="171"/>
      <c r="CB1267" s="171"/>
      <c r="CC1267" s="171"/>
      <c r="CD1267" s="171"/>
      <c r="CE1267" s="171"/>
      <c r="CF1267" s="171"/>
      <c r="CG1267" s="171"/>
      <c r="CH1267" s="171"/>
      <c r="CI1267" s="171"/>
      <c r="CJ1267" s="171"/>
      <c r="CK1267" s="171"/>
      <c r="CL1267" s="171"/>
      <c r="CM1267" s="171"/>
      <c r="CN1267" s="171"/>
      <c r="CO1267" s="171"/>
      <c r="CP1267" s="171"/>
      <c r="CQ1267" s="171"/>
      <c r="CR1267" s="171"/>
      <c r="CS1267" s="171"/>
      <c r="CT1267" s="171"/>
      <c r="CU1267" s="171"/>
      <c r="CV1267" s="171"/>
      <c r="CW1267" s="171"/>
      <c r="CX1267" s="171"/>
      <c r="CY1267" s="171"/>
      <c r="CZ1267" s="171"/>
      <c r="DA1267" s="171"/>
      <c r="DB1267" s="171"/>
      <c r="DC1267" s="171"/>
      <c r="DD1267" s="171"/>
      <c r="DE1267" s="171"/>
      <c r="DF1267" s="171"/>
      <c r="DG1267" s="171"/>
      <c r="DH1267" s="171"/>
      <c r="DI1267" s="171"/>
      <c r="DJ1267" s="171"/>
      <c r="DK1267" s="171"/>
      <c r="DL1267" s="171"/>
      <c r="DM1267" s="171"/>
      <c r="DN1267" s="171"/>
      <c r="DO1267" s="171"/>
      <c r="DP1267" s="171"/>
      <c r="DQ1267" s="171"/>
      <c r="DR1267" s="171"/>
      <c r="DS1267" s="171"/>
      <c r="DT1267" s="171"/>
      <c r="DU1267" s="171"/>
      <c r="DV1267" s="171"/>
      <c r="DW1267" s="171"/>
      <c r="DX1267" s="171"/>
      <c r="DY1267" s="171"/>
      <c r="DZ1267" s="171"/>
      <c r="EA1267" s="171"/>
      <c r="EB1267" s="171"/>
      <c r="EC1267" s="171"/>
      <c r="ED1267" s="171"/>
      <c r="EE1267" s="171"/>
      <c r="EF1267" s="171"/>
      <c r="EG1267" s="171"/>
      <c r="EH1267" s="171"/>
      <c r="EI1267" s="171"/>
      <c r="EJ1267" s="171"/>
      <c r="EK1267" s="171"/>
      <c r="EL1267" s="171"/>
      <c r="EM1267" s="171"/>
      <c r="EN1267" s="171"/>
    </row>
    <row r="1268" spans="43:144" ht="15" x14ac:dyDescent="0.25">
      <c r="AQ1268" s="171"/>
      <c r="AR1268"/>
      <c r="AS1268"/>
      <c r="AT1268"/>
      <c r="AU1268"/>
      <c r="AV1268"/>
      <c r="AW1268"/>
      <c r="AX1268"/>
      <c r="AY1268"/>
      <c r="AZ1268"/>
      <c r="BA1268"/>
      <c r="BB1268"/>
      <c r="BC1268"/>
      <c r="BD1268"/>
      <c r="BE1268" s="171"/>
      <c r="BF1268" s="171"/>
      <c r="BG1268" s="171"/>
      <c r="BH1268" s="171"/>
      <c r="BI1268" s="171"/>
      <c r="BJ1268" s="171"/>
      <c r="BK1268" s="171"/>
      <c r="BL1268" s="171"/>
      <c r="BM1268" s="171"/>
      <c r="BN1268" s="171"/>
      <c r="BO1268" s="171"/>
      <c r="BP1268" s="171"/>
      <c r="BQ1268" s="171"/>
      <c r="BR1268" s="171"/>
      <c r="BS1268" s="171"/>
      <c r="BT1268" s="171"/>
      <c r="BU1268" s="171"/>
      <c r="BV1268" s="171"/>
      <c r="BW1268" s="171"/>
      <c r="BX1268" s="171"/>
      <c r="BY1268" s="171"/>
      <c r="BZ1268" s="171"/>
      <c r="CA1268" s="171"/>
      <c r="CB1268" s="171"/>
      <c r="CC1268" s="171"/>
      <c r="CD1268" s="171"/>
      <c r="CE1268" s="171"/>
      <c r="CF1268" s="171"/>
      <c r="CG1268" s="171"/>
      <c r="CH1268" s="171"/>
      <c r="CI1268" s="171"/>
      <c r="CJ1268" s="171"/>
      <c r="CK1268" s="171"/>
      <c r="CL1268" s="171"/>
      <c r="CM1268" s="171"/>
      <c r="CN1268" s="171"/>
      <c r="CO1268" s="171"/>
      <c r="CP1268" s="171"/>
      <c r="CQ1268" s="171"/>
      <c r="CR1268" s="171"/>
      <c r="CS1268" s="171"/>
      <c r="CT1268" s="171"/>
      <c r="CU1268" s="171"/>
      <c r="CV1268" s="171"/>
      <c r="CW1268" s="171"/>
      <c r="CX1268" s="171"/>
      <c r="CY1268" s="171"/>
      <c r="CZ1268" s="171"/>
      <c r="DA1268" s="171"/>
      <c r="DB1268" s="171"/>
      <c r="DC1268" s="171"/>
      <c r="DD1268" s="171"/>
      <c r="DE1268" s="171"/>
      <c r="DF1268" s="171"/>
      <c r="DG1268" s="171"/>
      <c r="DH1268" s="171"/>
      <c r="DI1268" s="171"/>
      <c r="DJ1268" s="171"/>
      <c r="DK1268" s="171"/>
      <c r="DL1268" s="171"/>
      <c r="DM1268" s="171"/>
      <c r="DN1268" s="171"/>
      <c r="DO1268" s="171"/>
      <c r="DP1268" s="171"/>
      <c r="DQ1268" s="171"/>
      <c r="DR1268" s="171"/>
      <c r="DS1268" s="171"/>
      <c r="DT1268" s="171"/>
      <c r="DU1268" s="171"/>
      <c r="DV1268" s="171"/>
      <c r="DW1268" s="171"/>
      <c r="DX1268" s="171"/>
      <c r="DY1268" s="171"/>
      <c r="DZ1268" s="171"/>
      <c r="EA1268" s="171"/>
      <c r="EB1268" s="171"/>
      <c r="EC1268" s="171"/>
      <c r="ED1268" s="171"/>
      <c r="EE1268" s="171"/>
      <c r="EF1268" s="171"/>
      <c r="EG1268" s="171"/>
      <c r="EH1268" s="171"/>
      <c r="EI1268" s="171"/>
      <c r="EJ1268" s="171"/>
      <c r="EK1268" s="171"/>
      <c r="EL1268" s="171"/>
      <c r="EM1268" s="171"/>
      <c r="EN1268" s="171"/>
    </row>
    <row r="1269" spans="43:144" ht="15" x14ac:dyDescent="0.25">
      <c r="AQ1269" s="171"/>
      <c r="AR1269"/>
      <c r="AS1269"/>
      <c r="AT1269"/>
      <c r="AU1269"/>
      <c r="AV1269"/>
      <c r="AW1269"/>
      <c r="AX1269"/>
      <c r="AY1269"/>
      <c r="AZ1269"/>
      <c r="BA1269"/>
      <c r="BB1269"/>
      <c r="BC1269"/>
      <c r="BD1269"/>
      <c r="BE1269" s="171"/>
      <c r="BF1269" s="171"/>
      <c r="BG1269" s="171"/>
      <c r="BH1269" s="171"/>
      <c r="BI1269" s="171"/>
      <c r="BJ1269" s="171"/>
      <c r="BK1269" s="171"/>
      <c r="BL1269" s="171"/>
      <c r="BM1269" s="171"/>
      <c r="BN1269" s="171"/>
      <c r="BO1269" s="171"/>
      <c r="BP1269" s="171"/>
      <c r="BQ1269" s="171"/>
      <c r="BR1269" s="171"/>
      <c r="BS1269" s="171"/>
      <c r="BT1269" s="171"/>
      <c r="BU1269" s="171"/>
      <c r="BV1269" s="171"/>
      <c r="BW1269" s="171"/>
      <c r="BX1269" s="171"/>
      <c r="BY1269" s="171"/>
      <c r="BZ1269" s="171"/>
      <c r="CA1269" s="171"/>
      <c r="CB1269" s="171"/>
      <c r="CC1269" s="171"/>
      <c r="CD1269" s="171"/>
      <c r="CE1269" s="171"/>
      <c r="CF1269" s="171"/>
      <c r="CG1269" s="171"/>
      <c r="CH1269" s="171"/>
      <c r="CI1269" s="171"/>
      <c r="CJ1269" s="171"/>
      <c r="CK1269" s="171"/>
      <c r="CL1269" s="171"/>
      <c r="CM1269" s="171"/>
      <c r="CN1269" s="171"/>
      <c r="CO1269" s="171"/>
      <c r="CP1269" s="171"/>
      <c r="CQ1269" s="171"/>
      <c r="CR1269" s="171"/>
      <c r="CS1269" s="171"/>
      <c r="CT1269" s="171"/>
      <c r="CU1269" s="171"/>
      <c r="CV1269" s="171"/>
      <c r="CW1269" s="171"/>
      <c r="CX1269" s="171"/>
      <c r="CY1269" s="171"/>
      <c r="CZ1269" s="171"/>
      <c r="DA1269" s="171"/>
      <c r="DB1269" s="171"/>
      <c r="DC1269" s="171"/>
      <c r="DD1269" s="171"/>
      <c r="DE1269" s="171"/>
      <c r="DF1269" s="171"/>
      <c r="DG1269" s="171"/>
      <c r="DH1269" s="171"/>
      <c r="DI1269" s="171"/>
      <c r="DJ1269" s="171"/>
      <c r="DK1269" s="171"/>
      <c r="DL1269" s="171"/>
      <c r="DM1269" s="171"/>
      <c r="DN1269" s="171"/>
      <c r="DO1269" s="171"/>
      <c r="DP1269" s="171"/>
      <c r="DQ1269" s="171"/>
      <c r="DR1269" s="171"/>
      <c r="DS1269" s="171"/>
      <c r="DT1269" s="171"/>
      <c r="DU1269" s="171"/>
      <c r="DV1269" s="171"/>
      <c r="DW1269" s="171"/>
      <c r="DX1269" s="171"/>
      <c r="DY1269" s="171"/>
      <c r="DZ1269" s="171"/>
      <c r="EA1269" s="171"/>
      <c r="EB1269" s="171"/>
      <c r="EC1269" s="171"/>
      <c r="ED1269" s="171"/>
      <c r="EE1269" s="171"/>
      <c r="EF1269" s="171"/>
      <c r="EG1269" s="171"/>
      <c r="EH1269" s="171"/>
      <c r="EI1269" s="171"/>
      <c r="EJ1269" s="171"/>
      <c r="EK1269" s="171"/>
      <c r="EL1269" s="171"/>
      <c r="EM1269" s="171"/>
      <c r="EN1269" s="171"/>
    </row>
    <row r="1270" spans="43:144" ht="15" x14ac:dyDescent="0.25">
      <c r="AQ1270" s="171"/>
      <c r="AR1270"/>
      <c r="AS1270"/>
      <c r="AT1270"/>
      <c r="AU1270"/>
      <c r="AV1270"/>
      <c r="AW1270"/>
      <c r="AX1270"/>
      <c r="AY1270"/>
      <c r="AZ1270"/>
      <c r="BA1270"/>
      <c r="BB1270"/>
      <c r="BC1270"/>
      <c r="BD1270"/>
      <c r="BE1270" s="171"/>
      <c r="BF1270" s="171"/>
      <c r="BG1270" s="171"/>
      <c r="BH1270" s="171"/>
      <c r="BI1270" s="171"/>
      <c r="BJ1270" s="171"/>
      <c r="BK1270" s="171"/>
      <c r="BL1270" s="171"/>
      <c r="BM1270" s="171"/>
      <c r="BN1270" s="171"/>
      <c r="BO1270" s="171"/>
      <c r="BP1270" s="171"/>
      <c r="BQ1270" s="171"/>
      <c r="BR1270" s="171"/>
      <c r="BS1270" s="171"/>
      <c r="BT1270" s="171"/>
      <c r="BU1270" s="171"/>
      <c r="BV1270" s="171"/>
      <c r="BW1270" s="171"/>
      <c r="BX1270" s="171"/>
      <c r="BY1270" s="171"/>
      <c r="BZ1270" s="171"/>
      <c r="CA1270" s="171"/>
      <c r="CB1270" s="171"/>
      <c r="CC1270" s="171"/>
      <c r="CD1270" s="171"/>
      <c r="CE1270" s="171"/>
      <c r="CF1270" s="171"/>
      <c r="CG1270" s="171"/>
      <c r="CH1270" s="171"/>
      <c r="CI1270" s="171"/>
      <c r="CJ1270" s="171"/>
      <c r="CK1270" s="171"/>
      <c r="CL1270" s="171"/>
      <c r="CM1270" s="171"/>
      <c r="CN1270" s="171"/>
      <c r="CO1270" s="171"/>
      <c r="CP1270" s="171"/>
      <c r="CQ1270" s="171"/>
      <c r="CR1270" s="171"/>
      <c r="CS1270" s="171"/>
      <c r="CT1270" s="171"/>
      <c r="CU1270" s="171"/>
      <c r="CV1270" s="171"/>
      <c r="CW1270" s="171"/>
      <c r="CX1270" s="171"/>
      <c r="CY1270" s="171"/>
      <c r="CZ1270" s="171"/>
      <c r="DA1270" s="171"/>
      <c r="DB1270" s="171"/>
      <c r="DC1270" s="171"/>
      <c r="DD1270" s="171"/>
      <c r="DE1270" s="171"/>
      <c r="DF1270" s="171"/>
      <c r="DG1270" s="171"/>
      <c r="DH1270" s="171"/>
      <c r="DI1270" s="171"/>
      <c r="DJ1270" s="171"/>
      <c r="DK1270" s="171"/>
      <c r="DL1270" s="171"/>
      <c r="DM1270" s="171"/>
      <c r="DN1270" s="171"/>
      <c r="DO1270" s="171"/>
      <c r="DP1270" s="171"/>
      <c r="DQ1270" s="171"/>
      <c r="DR1270" s="171"/>
      <c r="DS1270" s="171"/>
      <c r="DT1270" s="171"/>
      <c r="DU1270" s="171"/>
      <c r="DV1270" s="171"/>
      <c r="DW1270" s="171"/>
      <c r="DX1270" s="171"/>
      <c r="DY1270" s="171"/>
      <c r="DZ1270" s="171"/>
      <c r="EA1270" s="171"/>
      <c r="EB1270" s="171"/>
      <c r="EC1270" s="171"/>
      <c r="ED1270" s="171"/>
      <c r="EE1270" s="171"/>
      <c r="EF1270" s="171"/>
      <c r="EG1270" s="171"/>
      <c r="EH1270" s="171"/>
      <c r="EI1270" s="171"/>
      <c r="EJ1270" s="171"/>
      <c r="EK1270" s="171"/>
      <c r="EL1270" s="171"/>
      <c r="EM1270" s="171"/>
      <c r="EN1270" s="171"/>
    </row>
    <row r="1271" spans="43:144" ht="15" x14ac:dyDescent="0.25">
      <c r="AQ1271" s="171"/>
      <c r="AR1271"/>
      <c r="AS1271"/>
      <c r="AT1271"/>
      <c r="AU1271"/>
      <c r="AV1271"/>
      <c r="AW1271"/>
      <c r="AX1271"/>
      <c r="AY1271"/>
      <c r="AZ1271"/>
      <c r="BA1271"/>
      <c r="BB1271"/>
      <c r="BC1271"/>
      <c r="BD1271"/>
      <c r="BE1271" s="171"/>
      <c r="BF1271" s="171"/>
      <c r="BG1271" s="171"/>
      <c r="BH1271" s="171"/>
      <c r="BI1271" s="171"/>
      <c r="BJ1271" s="171"/>
      <c r="BK1271" s="171"/>
      <c r="BL1271" s="171"/>
      <c r="BM1271" s="171"/>
      <c r="BN1271" s="171"/>
      <c r="BO1271" s="171"/>
      <c r="BP1271" s="171"/>
      <c r="BQ1271" s="171"/>
      <c r="BR1271" s="171"/>
      <c r="BS1271" s="171"/>
      <c r="BT1271" s="171"/>
      <c r="BU1271" s="171"/>
      <c r="BV1271" s="171"/>
      <c r="BW1271" s="171"/>
      <c r="BX1271" s="171"/>
      <c r="BY1271" s="171"/>
      <c r="BZ1271" s="171"/>
      <c r="CA1271" s="171"/>
      <c r="CB1271" s="171"/>
      <c r="CC1271" s="171"/>
      <c r="CD1271" s="171"/>
      <c r="CE1271" s="171"/>
      <c r="CF1271" s="171"/>
      <c r="CG1271" s="171"/>
      <c r="CH1271" s="171"/>
      <c r="CI1271" s="171"/>
      <c r="CJ1271" s="171"/>
      <c r="CK1271" s="171"/>
      <c r="CL1271" s="171"/>
      <c r="CM1271" s="171"/>
      <c r="CN1271" s="171"/>
      <c r="CO1271" s="171"/>
      <c r="CP1271" s="171"/>
      <c r="CQ1271" s="171"/>
      <c r="CR1271" s="171"/>
      <c r="CS1271" s="171"/>
      <c r="CT1271" s="171"/>
      <c r="CU1271" s="171"/>
      <c r="CV1271" s="171"/>
      <c r="CW1271" s="171"/>
      <c r="CX1271" s="171"/>
      <c r="CY1271" s="171"/>
      <c r="CZ1271" s="171"/>
      <c r="DA1271" s="171"/>
      <c r="DB1271" s="171"/>
      <c r="DC1271" s="171"/>
      <c r="DD1271" s="171"/>
      <c r="DE1271" s="171"/>
      <c r="DF1271" s="171"/>
      <c r="DG1271" s="171"/>
      <c r="DH1271" s="171"/>
      <c r="DI1271" s="171"/>
      <c r="DJ1271" s="171"/>
      <c r="DK1271" s="171"/>
      <c r="DL1271" s="171"/>
      <c r="DM1271" s="171"/>
      <c r="DN1271" s="171"/>
      <c r="DO1271" s="171"/>
      <c r="DP1271" s="171"/>
      <c r="DQ1271" s="171"/>
      <c r="DR1271" s="171"/>
      <c r="DS1271" s="171"/>
      <c r="DT1271" s="171"/>
      <c r="DU1271" s="171"/>
      <c r="DV1271" s="171"/>
      <c r="DW1271" s="171"/>
      <c r="DX1271" s="171"/>
      <c r="DY1271" s="171"/>
      <c r="DZ1271" s="171"/>
      <c r="EA1271" s="171"/>
      <c r="EB1271" s="171"/>
      <c r="EC1271" s="171"/>
      <c r="ED1271" s="171"/>
      <c r="EE1271" s="171"/>
      <c r="EF1271" s="171"/>
      <c r="EG1271" s="171"/>
      <c r="EH1271" s="171"/>
      <c r="EI1271" s="171"/>
      <c r="EJ1271" s="171"/>
      <c r="EK1271" s="171"/>
      <c r="EL1271" s="171"/>
      <c r="EM1271" s="171"/>
      <c r="EN1271" s="171"/>
    </row>
    <row r="1272" spans="43:144" ht="15" x14ac:dyDescent="0.25">
      <c r="AQ1272" s="171"/>
      <c r="AR1272"/>
      <c r="AS1272"/>
      <c r="AT1272"/>
      <c r="AU1272"/>
      <c r="AV1272"/>
      <c r="AW1272"/>
      <c r="AX1272"/>
      <c r="AY1272"/>
      <c r="AZ1272"/>
      <c r="BA1272"/>
      <c r="BB1272"/>
      <c r="BC1272"/>
      <c r="BD1272"/>
      <c r="BE1272" s="171"/>
      <c r="BF1272" s="171"/>
      <c r="BG1272" s="171"/>
      <c r="BH1272" s="171"/>
      <c r="BI1272" s="171"/>
      <c r="BJ1272" s="171"/>
      <c r="BK1272" s="171"/>
      <c r="BL1272" s="171"/>
      <c r="BM1272" s="171"/>
      <c r="BN1272" s="171"/>
      <c r="BO1272" s="171"/>
      <c r="BP1272" s="171"/>
      <c r="BQ1272" s="171"/>
      <c r="BR1272" s="171"/>
      <c r="BS1272" s="171"/>
      <c r="BT1272" s="171"/>
      <c r="BU1272" s="171"/>
      <c r="BV1272" s="171"/>
      <c r="BW1272" s="171"/>
      <c r="BX1272" s="171"/>
      <c r="BY1272" s="171"/>
      <c r="BZ1272" s="171"/>
      <c r="CA1272" s="171"/>
      <c r="CB1272" s="171"/>
      <c r="CC1272" s="171"/>
      <c r="CD1272" s="171"/>
      <c r="CE1272" s="171"/>
      <c r="CF1272" s="171"/>
      <c r="CG1272" s="171"/>
      <c r="CH1272" s="171"/>
      <c r="CI1272" s="171"/>
      <c r="CJ1272" s="171"/>
      <c r="CK1272" s="171"/>
      <c r="CL1272" s="171"/>
      <c r="CM1272" s="171"/>
      <c r="CN1272" s="171"/>
      <c r="CO1272" s="171"/>
      <c r="CP1272" s="171"/>
      <c r="CQ1272" s="171"/>
      <c r="CR1272" s="171"/>
      <c r="CS1272" s="171"/>
      <c r="CT1272" s="171"/>
      <c r="CU1272" s="171"/>
      <c r="CV1272" s="171"/>
      <c r="CW1272" s="171"/>
      <c r="CX1272" s="171"/>
      <c r="CY1272" s="171"/>
      <c r="CZ1272" s="171"/>
      <c r="DA1272" s="171"/>
      <c r="DB1272" s="171"/>
      <c r="DC1272" s="171"/>
      <c r="DD1272" s="171"/>
      <c r="DE1272" s="171"/>
      <c r="DF1272" s="171"/>
      <c r="DG1272" s="171"/>
      <c r="DH1272" s="171"/>
      <c r="DI1272" s="171"/>
      <c r="DJ1272" s="171"/>
      <c r="DK1272" s="171"/>
      <c r="DL1272" s="171"/>
      <c r="DM1272" s="171"/>
      <c r="DN1272" s="171"/>
      <c r="DO1272" s="171"/>
      <c r="DP1272" s="171"/>
      <c r="DQ1272" s="171"/>
      <c r="DR1272" s="171"/>
      <c r="DS1272" s="171"/>
      <c r="DT1272" s="171"/>
      <c r="DU1272" s="171"/>
      <c r="DV1272" s="171"/>
      <c r="DW1272" s="171"/>
      <c r="DX1272" s="171"/>
      <c r="DY1272" s="171"/>
      <c r="DZ1272" s="171"/>
      <c r="EA1272" s="171"/>
      <c r="EB1272" s="171"/>
      <c r="EC1272" s="171"/>
      <c r="ED1272" s="171"/>
      <c r="EE1272" s="171"/>
      <c r="EF1272" s="171"/>
      <c r="EG1272" s="171"/>
      <c r="EH1272" s="171"/>
      <c r="EI1272" s="171"/>
      <c r="EJ1272" s="171"/>
      <c r="EK1272" s="171"/>
      <c r="EL1272" s="171"/>
      <c r="EM1272" s="171"/>
      <c r="EN1272" s="171"/>
    </row>
    <row r="1273" spans="43:144" ht="15" x14ac:dyDescent="0.25">
      <c r="AQ1273" s="171"/>
      <c r="AR1273"/>
      <c r="AS1273"/>
      <c r="AT1273"/>
      <c r="AU1273"/>
      <c r="AV1273"/>
      <c r="AW1273"/>
      <c r="AX1273"/>
      <c r="AY1273"/>
      <c r="AZ1273"/>
      <c r="BA1273"/>
      <c r="BB1273"/>
      <c r="BC1273"/>
      <c r="BD1273"/>
      <c r="BE1273" s="171"/>
      <c r="BF1273" s="171"/>
      <c r="BG1273" s="171"/>
      <c r="BH1273" s="171"/>
      <c r="BI1273" s="171"/>
      <c r="BJ1273" s="171"/>
      <c r="BK1273" s="171"/>
      <c r="BL1273" s="171"/>
      <c r="BM1273" s="171"/>
      <c r="BN1273" s="171"/>
      <c r="BO1273" s="171"/>
      <c r="BP1273" s="171"/>
      <c r="BQ1273" s="171"/>
      <c r="BR1273" s="171"/>
      <c r="BS1273" s="171"/>
      <c r="BT1273" s="171"/>
      <c r="BU1273" s="171"/>
      <c r="BV1273" s="171"/>
      <c r="BW1273" s="171"/>
      <c r="BX1273" s="171"/>
      <c r="BY1273" s="171"/>
      <c r="BZ1273" s="171"/>
      <c r="CA1273" s="171"/>
      <c r="CB1273" s="171"/>
      <c r="CC1273" s="171"/>
      <c r="CD1273" s="171"/>
      <c r="CE1273" s="171"/>
      <c r="CF1273" s="171"/>
      <c r="CG1273" s="171"/>
      <c r="CH1273" s="171"/>
      <c r="CI1273" s="171"/>
      <c r="CJ1273" s="171"/>
      <c r="CK1273" s="171"/>
      <c r="CL1273" s="171"/>
      <c r="CM1273" s="171"/>
      <c r="CN1273" s="171"/>
      <c r="CO1273" s="171"/>
      <c r="CP1273" s="171"/>
      <c r="CQ1273" s="171"/>
      <c r="CR1273" s="171"/>
      <c r="CS1273" s="171"/>
      <c r="CT1273" s="171"/>
      <c r="CU1273" s="171"/>
      <c r="CV1273" s="171"/>
      <c r="CW1273" s="171"/>
      <c r="CX1273" s="171"/>
      <c r="CY1273" s="171"/>
      <c r="CZ1273" s="171"/>
      <c r="DA1273" s="171"/>
      <c r="DB1273" s="171"/>
      <c r="DC1273" s="171"/>
      <c r="DD1273" s="171"/>
      <c r="DE1273" s="171"/>
      <c r="DF1273" s="171"/>
      <c r="DG1273" s="171"/>
      <c r="DH1273" s="171"/>
      <c r="DI1273" s="171"/>
      <c r="DJ1273" s="171"/>
      <c r="DK1273" s="171"/>
      <c r="DL1273" s="171"/>
      <c r="DM1273" s="171"/>
      <c r="DN1273" s="171"/>
      <c r="DO1273" s="171"/>
      <c r="DP1273" s="171"/>
      <c r="DQ1273" s="171"/>
      <c r="DR1273" s="171"/>
      <c r="DS1273" s="171"/>
      <c r="DT1273" s="171"/>
      <c r="DU1273" s="171"/>
      <c r="DV1273" s="171"/>
      <c r="DW1273" s="171"/>
      <c r="DX1273" s="171"/>
      <c r="DY1273" s="171"/>
      <c r="DZ1273" s="171"/>
      <c r="EA1273" s="171"/>
      <c r="EB1273" s="171"/>
      <c r="EC1273" s="171"/>
      <c r="ED1273" s="171"/>
      <c r="EE1273" s="171"/>
      <c r="EF1273" s="171"/>
      <c r="EG1273" s="171"/>
      <c r="EH1273" s="171"/>
      <c r="EI1273" s="171"/>
      <c r="EJ1273" s="171"/>
      <c r="EK1273" s="171"/>
      <c r="EL1273" s="171"/>
      <c r="EM1273" s="171"/>
      <c r="EN1273" s="171"/>
    </row>
    <row r="1274" spans="43:144" ht="15" x14ac:dyDescent="0.25">
      <c r="AQ1274" s="171"/>
      <c r="AR1274"/>
      <c r="AS1274"/>
      <c r="AT1274"/>
      <c r="AU1274"/>
      <c r="AV1274"/>
      <c r="AW1274"/>
      <c r="AX1274"/>
      <c r="AY1274"/>
      <c r="AZ1274"/>
      <c r="BA1274"/>
      <c r="BB1274"/>
      <c r="BC1274"/>
      <c r="BD1274"/>
      <c r="BE1274" s="171"/>
      <c r="BF1274" s="171"/>
      <c r="BG1274" s="171"/>
      <c r="BH1274" s="171"/>
      <c r="BI1274" s="171"/>
      <c r="BJ1274" s="171"/>
      <c r="BK1274" s="171"/>
      <c r="BL1274" s="171"/>
      <c r="BM1274" s="171"/>
      <c r="BN1274" s="171"/>
      <c r="BO1274" s="171"/>
      <c r="BP1274" s="171"/>
      <c r="BQ1274" s="171"/>
      <c r="BR1274" s="171"/>
      <c r="BS1274" s="171"/>
      <c r="BT1274" s="171"/>
      <c r="BU1274" s="171"/>
      <c r="BV1274" s="171"/>
      <c r="BW1274" s="171"/>
      <c r="BX1274" s="171"/>
      <c r="BY1274" s="171"/>
      <c r="BZ1274" s="171"/>
      <c r="CA1274" s="171"/>
      <c r="CB1274" s="171"/>
      <c r="CC1274" s="171"/>
      <c r="CD1274" s="171"/>
      <c r="CE1274" s="171"/>
      <c r="CF1274" s="171"/>
      <c r="CG1274" s="171"/>
      <c r="CH1274" s="171"/>
      <c r="CI1274" s="171"/>
      <c r="CJ1274" s="171"/>
      <c r="CK1274" s="171"/>
      <c r="CL1274" s="171"/>
      <c r="CM1274" s="171"/>
      <c r="CN1274" s="171"/>
      <c r="CO1274" s="171"/>
      <c r="CP1274" s="171"/>
      <c r="CQ1274" s="171"/>
      <c r="CR1274" s="171"/>
      <c r="CS1274" s="171"/>
      <c r="CT1274" s="171"/>
      <c r="CU1274" s="171"/>
      <c r="CV1274" s="171"/>
      <c r="CW1274" s="171"/>
      <c r="CX1274" s="171"/>
      <c r="CY1274" s="171"/>
      <c r="CZ1274" s="171"/>
      <c r="DA1274" s="171"/>
      <c r="DB1274" s="171"/>
      <c r="DC1274" s="171"/>
      <c r="DD1274" s="171"/>
      <c r="DE1274" s="171"/>
      <c r="DF1274" s="171"/>
      <c r="DG1274" s="171"/>
      <c r="DH1274" s="171"/>
      <c r="DI1274" s="171"/>
      <c r="DJ1274" s="171"/>
      <c r="DK1274" s="171"/>
      <c r="DL1274" s="171"/>
      <c r="DM1274" s="171"/>
      <c r="DN1274" s="171"/>
      <c r="DO1274" s="171"/>
      <c r="DP1274" s="171"/>
      <c r="DQ1274" s="171"/>
      <c r="DR1274" s="171"/>
      <c r="DS1274" s="171"/>
      <c r="DT1274" s="171"/>
      <c r="DU1274" s="171"/>
      <c r="DV1274" s="171"/>
      <c r="DW1274" s="171"/>
      <c r="DX1274" s="171"/>
      <c r="DY1274" s="171"/>
      <c r="DZ1274" s="171"/>
      <c r="EA1274" s="171"/>
      <c r="EB1274" s="171"/>
      <c r="EC1274" s="171"/>
      <c r="ED1274" s="171"/>
      <c r="EE1274" s="171"/>
      <c r="EF1274" s="171"/>
      <c r="EG1274" s="171"/>
      <c r="EH1274" s="171"/>
      <c r="EI1274" s="171"/>
      <c r="EJ1274" s="171"/>
      <c r="EK1274" s="171"/>
      <c r="EL1274" s="171"/>
      <c r="EM1274" s="171"/>
      <c r="EN1274" s="171"/>
    </row>
    <row r="1275" spans="43:144" ht="15" x14ac:dyDescent="0.25">
      <c r="AQ1275" s="171"/>
      <c r="AR1275"/>
      <c r="AS1275"/>
      <c r="AT1275"/>
      <c r="AU1275"/>
      <c r="AV1275"/>
      <c r="AW1275"/>
      <c r="AX1275"/>
      <c r="AY1275"/>
      <c r="AZ1275"/>
      <c r="BA1275"/>
      <c r="BB1275"/>
      <c r="BC1275"/>
      <c r="BD1275"/>
      <c r="BE1275" s="171"/>
      <c r="BF1275" s="171"/>
      <c r="BG1275" s="171"/>
      <c r="BH1275" s="171"/>
      <c r="BI1275" s="171"/>
      <c r="BJ1275" s="171"/>
      <c r="BK1275" s="171"/>
      <c r="BL1275" s="171"/>
      <c r="BM1275" s="171"/>
      <c r="BN1275" s="171"/>
      <c r="BO1275" s="171"/>
      <c r="BP1275" s="171"/>
      <c r="BQ1275" s="171"/>
      <c r="BR1275" s="171"/>
      <c r="BS1275" s="171"/>
      <c r="BT1275" s="171"/>
      <c r="BU1275" s="171"/>
      <c r="BV1275" s="171"/>
      <c r="BW1275" s="171"/>
      <c r="BX1275" s="171"/>
      <c r="BY1275" s="171"/>
      <c r="BZ1275" s="171"/>
      <c r="CA1275" s="171"/>
      <c r="CB1275" s="171"/>
      <c r="CC1275" s="171"/>
      <c r="CD1275" s="171"/>
      <c r="CE1275" s="171"/>
      <c r="CF1275" s="171"/>
      <c r="CG1275" s="171"/>
      <c r="CH1275" s="171"/>
      <c r="CI1275" s="171"/>
      <c r="CJ1275" s="171"/>
      <c r="CK1275" s="171"/>
      <c r="CL1275" s="171"/>
      <c r="CM1275" s="171"/>
      <c r="CN1275" s="171"/>
      <c r="CO1275" s="171"/>
      <c r="CP1275" s="171"/>
      <c r="CQ1275" s="171"/>
      <c r="CR1275" s="171"/>
      <c r="CS1275" s="171"/>
      <c r="CT1275" s="171"/>
      <c r="CU1275" s="171"/>
      <c r="CV1275" s="171"/>
      <c r="CW1275" s="171"/>
      <c r="CX1275" s="171"/>
      <c r="CY1275" s="171"/>
      <c r="CZ1275" s="171"/>
      <c r="DA1275" s="171"/>
      <c r="DB1275" s="171"/>
      <c r="DC1275" s="171"/>
      <c r="DD1275" s="171"/>
      <c r="DE1275" s="171"/>
      <c r="DF1275" s="171"/>
      <c r="DG1275" s="171"/>
      <c r="DH1275" s="171"/>
      <c r="DI1275" s="171"/>
      <c r="DJ1275" s="171"/>
      <c r="DK1275" s="171"/>
      <c r="DL1275" s="171"/>
      <c r="DM1275" s="171"/>
      <c r="DN1275" s="171"/>
      <c r="DO1275" s="171"/>
      <c r="DP1275" s="171"/>
      <c r="DQ1275" s="171"/>
      <c r="DR1275" s="171"/>
      <c r="DS1275" s="171"/>
      <c r="DT1275" s="171"/>
      <c r="DU1275" s="171"/>
      <c r="DV1275" s="171"/>
      <c r="DW1275" s="171"/>
      <c r="DX1275" s="171"/>
      <c r="DY1275" s="171"/>
      <c r="DZ1275" s="171"/>
      <c r="EA1275" s="171"/>
      <c r="EB1275" s="171"/>
      <c r="EC1275" s="171"/>
      <c r="ED1275" s="171"/>
      <c r="EE1275" s="171"/>
      <c r="EF1275" s="171"/>
      <c r="EG1275" s="171"/>
      <c r="EH1275" s="171"/>
      <c r="EI1275" s="171"/>
      <c r="EJ1275" s="171"/>
      <c r="EK1275" s="171"/>
      <c r="EL1275" s="171"/>
      <c r="EM1275" s="171"/>
      <c r="EN1275" s="171"/>
    </row>
    <row r="1276" spans="43:144" ht="15" x14ac:dyDescent="0.25">
      <c r="AQ1276" s="171"/>
      <c r="AR1276"/>
      <c r="AS1276"/>
      <c r="AT1276"/>
      <c r="AU1276"/>
      <c r="AV1276"/>
      <c r="AW1276"/>
      <c r="AX1276"/>
      <c r="AY1276"/>
      <c r="AZ1276"/>
      <c r="BA1276"/>
      <c r="BB1276"/>
      <c r="BC1276"/>
      <c r="BD1276"/>
      <c r="BE1276" s="171"/>
      <c r="BF1276" s="171"/>
      <c r="BG1276" s="171"/>
      <c r="BH1276" s="171"/>
      <c r="BI1276" s="171"/>
      <c r="BJ1276" s="171"/>
      <c r="BK1276" s="171"/>
      <c r="BL1276" s="171"/>
      <c r="BM1276" s="171"/>
      <c r="BN1276" s="171"/>
      <c r="BO1276" s="171"/>
      <c r="BP1276" s="171"/>
      <c r="BQ1276" s="171"/>
      <c r="BR1276" s="171"/>
      <c r="BS1276" s="171"/>
      <c r="BT1276" s="171"/>
      <c r="BU1276" s="171"/>
      <c r="BV1276" s="171"/>
      <c r="BW1276" s="171"/>
      <c r="BX1276" s="171"/>
      <c r="BY1276" s="171"/>
      <c r="BZ1276" s="171"/>
      <c r="CA1276" s="171"/>
      <c r="CB1276" s="171"/>
      <c r="CC1276" s="171"/>
      <c r="CD1276" s="171"/>
      <c r="CE1276" s="171"/>
      <c r="CF1276" s="171"/>
      <c r="CG1276" s="171"/>
      <c r="CH1276" s="171"/>
      <c r="CI1276" s="171"/>
      <c r="CJ1276" s="171"/>
      <c r="CK1276" s="171"/>
      <c r="CL1276" s="171"/>
      <c r="CM1276" s="171"/>
      <c r="CN1276" s="171"/>
      <c r="CO1276" s="171"/>
      <c r="CP1276" s="171"/>
      <c r="CQ1276" s="171"/>
      <c r="CR1276" s="171"/>
      <c r="CS1276" s="171"/>
      <c r="CT1276" s="171"/>
      <c r="CU1276" s="171"/>
      <c r="CV1276" s="171"/>
      <c r="CW1276" s="171"/>
      <c r="CX1276" s="171"/>
      <c r="CY1276" s="171"/>
      <c r="CZ1276" s="171"/>
      <c r="DA1276" s="171"/>
      <c r="DB1276" s="171"/>
      <c r="DC1276" s="171"/>
      <c r="DD1276" s="171"/>
      <c r="DE1276" s="171"/>
      <c r="DF1276" s="171"/>
      <c r="DG1276" s="171"/>
      <c r="DH1276" s="171"/>
      <c r="DI1276" s="171"/>
      <c r="DJ1276" s="171"/>
      <c r="DK1276" s="171"/>
      <c r="DL1276" s="171"/>
      <c r="DM1276" s="171"/>
      <c r="DN1276" s="171"/>
      <c r="DO1276" s="171"/>
      <c r="DP1276" s="171"/>
      <c r="DQ1276" s="171"/>
      <c r="DR1276" s="171"/>
      <c r="DS1276" s="171"/>
      <c r="DT1276" s="171"/>
      <c r="DU1276" s="171"/>
      <c r="DV1276" s="171"/>
      <c r="DW1276" s="171"/>
      <c r="DX1276" s="171"/>
      <c r="DY1276" s="171"/>
      <c r="DZ1276" s="171"/>
      <c r="EA1276" s="171"/>
      <c r="EB1276" s="171"/>
      <c r="EC1276" s="171"/>
      <c r="ED1276" s="171"/>
      <c r="EE1276" s="171"/>
      <c r="EF1276" s="171"/>
      <c r="EG1276" s="171"/>
      <c r="EH1276" s="171"/>
      <c r="EI1276" s="171"/>
      <c r="EJ1276" s="171"/>
      <c r="EK1276" s="171"/>
      <c r="EL1276" s="171"/>
      <c r="EM1276" s="171"/>
      <c r="EN1276" s="171"/>
    </row>
    <row r="1277" spans="43:144" ht="15" x14ac:dyDescent="0.25">
      <c r="AQ1277" s="171"/>
      <c r="AR1277"/>
      <c r="AS1277"/>
      <c r="AT1277"/>
      <c r="AU1277"/>
      <c r="AV1277"/>
      <c r="AW1277"/>
      <c r="AX1277"/>
      <c r="AY1277"/>
      <c r="AZ1277"/>
      <c r="BA1277"/>
      <c r="BB1277"/>
      <c r="BC1277"/>
      <c r="BD1277"/>
      <c r="BE1277" s="171"/>
      <c r="BF1277" s="171"/>
      <c r="BG1277" s="171"/>
      <c r="BH1277" s="171"/>
      <c r="BI1277" s="171"/>
      <c r="BJ1277" s="171"/>
      <c r="BK1277" s="171"/>
      <c r="BL1277" s="171"/>
      <c r="BM1277" s="171"/>
      <c r="BN1277" s="171"/>
      <c r="BO1277" s="171"/>
      <c r="BP1277" s="171"/>
      <c r="BQ1277" s="171"/>
      <c r="BR1277" s="171"/>
      <c r="BS1277" s="171"/>
      <c r="BT1277" s="171"/>
      <c r="BU1277" s="171"/>
      <c r="BV1277" s="171"/>
      <c r="BW1277" s="171"/>
      <c r="BX1277" s="171"/>
      <c r="BY1277" s="171"/>
      <c r="BZ1277" s="171"/>
      <c r="CA1277" s="171"/>
      <c r="CB1277" s="171"/>
      <c r="CC1277" s="171"/>
      <c r="CD1277" s="171"/>
      <c r="CE1277" s="171"/>
      <c r="CF1277" s="171"/>
      <c r="CG1277" s="171"/>
      <c r="CH1277" s="171"/>
      <c r="CI1277" s="171"/>
      <c r="CJ1277" s="171"/>
      <c r="CK1277" s="171"/>
      <c r="CL1277" s="171"/>
      <c r="CM1277" s="171"/>
      <c r="CN1277" s="171"/>
      <c r="CO1277" s="171"/>
      <c r="CP1277" s="171"/>
      <c r="CQ1277" s="171"/>
      <c r="CR1277" s="171"/>
      <c r="CS1277" s="171"/>
      <c r="CT1277" s="171"/>
      <c r="CU1277" s="171"/>
      <c r="CV1277" s="171"/>
      <c r="CW1277" s="171"/>
      <c r="CX1277" s="171"/>
      <c r="CY1277" s="171"/>
      <c r="CZ1277" s="171"/>
      <c r="DA1277" s="171"/>
      <c r="DB1277" s="171"/>
      <c r="DC1277" s="171"/>
      <c r="DD1277" s="171"/>
      <c r="DE1277" s="171"/>
      <c r="DF1277" s="171"/>
      <c r="DG1277" s="171"/>
      <c r="DH1277" s="171"/>
      <c r="DI1277" s="171"/>
      <c r="DJ1277" s="171"/>
      <c r="DK1277" s="171"/>
      <c r="DL1277" s="171"/>
      <c r="DM1277" s="171"/>
      <c r="DN1277" s="171"/>
      <c r="DO1277" s="171"/>
      <c r="DP1277" s="171"/>
      <c r="DQ1277" s="171"/>
      <c r="DR1277" s="171"/>
      <c r="DS1277" s="171"/>
      <c r="DT1277" s="171"/>
      <c r="DU1277" s="171"/>
      <c r="DV1277" s="171"/>
      <c r="DW1277" s="171"/>
      <c r="DX1277" s="171"/>
      <c r="DY1277" s="171"/>
      <c r="DZ1277" s="171"/>
      <c r="EA1277" s="171"/>
      <c r="EB1277" s="171"/>
      <c r="EC1277" s="171"/>
      <c r="ED1277" s="171"/>
      <c r="EE1277" s="171"/>
      <c r="EF1277" s="171"/>
      <c r="EG1277" s="171"/>
      <c r="EH1277" s="171"/>
      <c r="EI1277" s="171"/>
      <c r="EJ1277" s="171"/>
      <c r="EK1277" s="171"/>
      <c r="EL1277" s="171"/>
      <c r="EM1277" s="171"/>
      <c r="EN1277" s="171"/>
    </row>
    <row r="1278" spans="43:144" ht="15" x14ac:dyDescent="0.25">
      <c r="AQ1278" s="171"/>
      <c r="AR1278"/>
      <c r="AS1278"/>
      <c r="AT1278"/>
      <c r="AU1278"/>
      <c r="AV1278"/>
      <c r="AW1278"/>
      <c r="AX1278"/>
      <c r="AY1278"/>
      <c r="AZ1278"/>
      <c r="BA1278"/>
      <c r="BB1278"/>
      <c r="BC1278"/>
      <c r="BD1278"/>
      <c r="BE1278" s="171"/>
      <c r="BF1278" s="171"/>
      <c r="BG1278" s="171"/>
      <c r="BH1278" s="171"/>
      <c r="BI1278" s="171"/>
      <c r="BJ1278" s="171"/>
      <c r="BK1278" s="171"/>
      <c r="BL1278" s="171"/>
      <c r="BM1278" s="171"/>
      <c r="BN1278" s="171"/>
      <c r="BO1278" s="171"/>
      <c r="BP1278" s="171"/>
      <c r="BQ1278" s="171"/>
      <c r="BR1278" s="171"/>
      <c r="BS1278" s="171"/>
      <c r="BT1278" s="171"/>
      <c r="BU1278" s="171"/>
      <c r="BV1278" s="171"/>
      <c r="BW1278" s="171"/>
      <c r="BX1278" s="171"/>
      <c r="BY1278" s="171"/>
      <c r="BZ1278" s="171"/>
      <c r="CA1278" s="171"/>
      <c r="CB1278" s="171"/>
      <c r="CC1278" s="171"/>
      <c r="CD1278" s="171"/>
      <c r="CE1278" s="171"/>
      <c r="CF1278" s="171"/>
      <c r="CG1278" s="171"/>
      <c r="CH1278" s="171"/>
      <c r="CI1278" s="171"/>
      <c r="CJ1278" s="171"/>
      <c r="CK1278" s="171"/>
      <c r="CL1278" s="171"/>
      <c r="CM1278" s="171"/>
      <c r="CN1278" s="171"/>
      <c r="CO1278" s="171"/>
      <c r="CP1278" s="171"/>
      <c r="CQ1278" s="171"/>
      <c r="CR1278" s="171"/>
      <c r="CS1278" s="171"/>
      <c r="CT1278" s="171"/>
      <c r="CU1278" s="171"/>
      <c r="CV1278" s="171"/>
      <c r="CW1278" s="171"/>
      <c r="CX1278" s="171"/>
      <c r="CY1278" s="171"/>
      <c r="CZ1278" s="171"/>
      <c r="DA1278" s="171"/>
      <c r="DB1278" s="171"/>
      <c r="DC1278" s="171"/>
      <c r="DD1278" s="171"/>
      <c r="DE1278" s="171"/>
      <c r="DF1278" s="171"/>
      <c r="DG1278" s="171"/>
      <c r="DH1278" s="171"/>
      <c r="DI1278" s="171"/>
      <c r="DJ1278" s="171"/>
      <c r="DK1278" s="171"/>
      <c r="DL1278" s="171"/>
      <c r="DM1278" s="171"/>
      <c r="DN1278" s="171"/>
      <c r="DO1278" s="171"/>
      <c r="DP1278" s="171"/>
      <c r="DQ1278" s="171"/>
      <c r="DR1278" s="171"/>
      <c r="DS1278" s="171"/>
      <c r="DT1278" s="171"/>
      <c r="DU1278" s="171"/>
      <c r="DV1278" s="171"/>
      <c r="DW1278" s="171"/>
      <c r="DX1278" s="171"/>
      <c r="DY1278" s="171"/>
      <c r="DZ1278" s="171"/>
      <c r="EA1278" s="171"/>
      <c r="EB1278" s="171"/>
      <c r="EC1278" s="171"/>
      <c r="ED1278" s="171"/>
      <c r="EE1278" s="171"/>
      <c r="EF1278" s="171"/>
      <c r="EG1278" s="171"/>
      <c r="EH1278" s="171"/>
      <c r="EI1278" s="171"/>
      <c r="EJ1278" s="171"/>
      <c r="EK1278" s="171"/>
      <c r="EL1278" s="171"/>
      <c r="EM1278" s="171"/>
      <c r="EN1278" s="171"/>
    </row>
    <row r="1279" spans="43:144" ht="15" x14ac:dyDescent="0.25">
      <c r="AQ1279" s="171"/>
      <c r="AR1279"/>
      <c r="AS1279"/>
      <c r="AT1279"/>
      <c r="AU1279"/>
      <c r="AV1279"/>
      <c r="AW1279"/>
      <c r="AX1279"/>
      <c r="AY1279"/>
      <c r="AZ1279"/>
      <c r="BA1279"/>
      <c r="BB1279"/>
      <c r="BC1279"/>
      <c r="BD1279"/>
      <c r="BE1279" s="171"/>
      <c r="BF1279" s="171"/>
      <c r="BG1279" s="171"/>
      <c r="BH1279" s="171"/>
      <c r="BI1279" s="171"/>
      <c r="BJ1279" s="171"/>
      <c r="BK1279" s="171"/>
      <c r="BL1279" s="171"/>
      <c r="BM1279" s="171"/>
      <c r="BN1279" s="171"/>
      <c r="BO1279" s="171"/>
      <c r="BP1279" s="171"/>
      <c r="BQ1279" s="171"/>
      <c r="BR1279" s="171"/>
      <c r="BS1279" s="171"/>
      <c r="BT1279" s="171"/>
      <c r="BU1279" s="171"/>
      <c r="BV1279" s="171"/>
      <c r="BW1279" s="171"/>
      <c r="BX1279" s="171"/>
      <c r="BY1279" s="171"/>
      <c r="BZ1279" s="171"/>
      <c r="CA1279" s="171"/>
      <c r="CB1279" s="171"/>
      <c r="CC1279" s="171"/>
      <c r="CD1279" s="171"/>
      <c r="CE1279" s="171"/>
      <c r="CF1279" s="171"/>
      <c r="CG1279" s="171"/>
      <c r="CH1279" s="171"/>
      <c r="CI1279" s="171"/>
      <c r="CJ1279" s="171"/>
      <c r="CK1279" s="171"/>
      <c r="CL1279" s="171"/>
      <c r="CM1279" s="171"/>
      <c r="CN1279" s="171"/>
      <c r="CO1279" s="171"/>
      <c r="CP1279" s="171"/>
      <c r="CQ1279" s="171"/>
      <c r="CR1279" s="171"/>
      <c r="CS1279" s="171"/>
      <c r="CT1279" s="171"/>
      <c r="CU1279" s="171"/>
      <c r="CV1279" s="171"/>
      <c r="CW1279" s="171"/>
      <c r="CX1279" s="171"/>
      <c r="CY1279" s="171"/>
      <c r="CZ1279" s="171"/>
      <c r="DA1279" s="171"/>
      <c r="DB1279" s="171"/>
      <c r="DC1279" s="171"/>
      <c r="DD1279" s="171"/>
      <c r="DE1279" s="171"/>
      <c r="DF1279" s="171"/>
      <c r="DG1279" s="171"/>
      <c r="DH1279" s="171"/>
      <c r="DI1279" s="171"/>
      <c r="DJ1279" s="171"/>
      <c r="DK1279" s="171"/>
      <c r="DL1279" s="171"/>
      <c r="DM1279" s="171"/>
      <c r="DN1279" s="171"/>
      <c r="DO1279" s="171"/>
      <c r="DP1279" s="171"/>
      <c r="DQ1279" s="171"/>
      <c r="DR1279" s="171"/>
      <c r="DS1279" s="171"/>
      <c r="DT1279" s="171"/>
      <c r="DU1279" s="171"/>
      <c r="DV1279" s="171"/>
      <c r="DW1279" s="171"/>
      <c r="DX1279" s="171"/>
      <c r="DY1279" s="171"/>
      <c r="DZ1279" s="171"/>
      <c r="EA1279" s="171"/>
      <c r="EB1279" s="171"/>
      <c r="EC1279" s="171"/>
      <c r="ED1279" s="171"/>
      <c r="EE1279" s="171"/>
      <c r="EF1279" s="171"/>
      <c r="EG1279" s="171"/>
      <c r="EH1279" s="171"/>
      <c r="EI1279" s="171"/>
      <c r="EJ1279" s="171"/>
      <c r="EK1279" s="171"/>
      <c r="EL1279" s="171"/>
      <c r="EM1279" s="171"/>
      <c r="EN1279" s="171"/>
    </row>
    <row r="1280" spans="43:144" ht="15" x14ac:dyDescent="0.25">
      <c r="AQ1280" s="171"/>
      <c r="AR1280"/>
      <c r="AS1280"/>
      <c r="AT1280"/>
      <c r="AU1280"/>
      <c r="AV1280"/>
      <c r="AW1280"/>
      <c r="AX1280"/>
      <c r="AY1280"/>
      <c r="AZ1280"/>
      <c r="BA1280"/>
      <c r="BB1280"/>
      <c r="BC1280"/>
      <c r="BD1280"/>
      <c r="BE1280" s="171"/>
      <c r="BF1280" s="171"/>
      <c r="BG1280" s="171"/>
      <c r="BH1280" s="171"/>
      <c r="BI1280" s="171"/>
      <c r="BJ1280" s="171"/>
      <c r="BK1280" s="171"/>
      <c r="BL1280" s="171"/>
      <c r="BM1280" s="171"/>
      <c r="BN1280" s="171"/>
      <c r="BO1280" s="171"/>
      <c r="BP1280" s="171"/>
      <c r="BQ1280" s="171"/>
      <c r="BR1280" s="171"/>
      <c r="BS1280" s="171"/>
      <c r="BT1280" s="171"/>
      <c r="BU1280" s="171"/>
      <c r="BV1280" s="171"/>
      <c r="BW1280" s="171"/>
      <c r="BX1280" s="171"/>
      <c r="BY1280" s="171"/>
      <c r="BZ1280" s="171"/>
      <c r="CA1280" s="171"/>
      <c r="CB1280" s="171"/>
      <c r="CC1280" s="171"/>
      <c r="CD1280" s="171"/>
      <c r="CE1280" s="171"/>
      <c r="CF1280" s="171"/>
      <c r="CG1280" s="171"/>
      <c r="CH1280" s="171"/>
      <c r="CI1280" s="171"/>
      <c r="CJ1280" s="171"/>
      <c r="CK1280" s="171"/>
      <c r="CL1280" s="171"/>
      <c r="CM1280" s="171"/>
      <c r="CN1280" s="171"/>
      <c r="CO1280" s="171"/>
      <c r="CP1280" s="171"/>
      <c r="CQ1280" s="171"/>
      <c r="CR1280" s="171"/>
      <c r="CS1280" s="171"/>
      <c r="CT1280" s="171"/>
      <c r="CU1280" s="171"/>
      <c r="CV1280" s="171"/>
      <c r="CW1280" s="171"/>
      <c r="CX1280" s="171"/>
      <c r="CY1280" s="171"/>
      <c r="CZ1280" s="171"/>
      <c r="DA1280" s="171"/>
      <c r="DB1280" s="171"/>
      <c r="DC1280" s="171"/>
      <c r="DD1280" s="171"/>
      <c r="DE1280" s="171"/>
      <c r="DF1280" s="171"/>
      <c r="DG1280" s="171"/>
      <c r="DH1280" s="171"/>
      <c r="DI1280" s="171"/>
      <c r="DJ1280" s="171"/>
      <c r="DK1280" s="171"/>
      <c r="DL1280" s="171"/>
      <c r="DM1280" s="171"/>
      <c r="DN1280" s="171"/>
      <c r="DO1280" s="171"/>
      <c r="DP1280" s="171"/>
      <c r="DQ1280" s="171"/>
      <c r="DR1280" s="171"/>
      <c r="DS1280" s="171"/>
      <c r="DT1280" s="171"/>
      <c r="DU1280" s="171"/>
      <c r="DV1280" s="171"/>
      <c r="DW1280" s="171"/>
      <c r="DX1280" s="171"/>
      <c r="DY1280" s="171"/>
      <c r="DZ1280" s="171"/>
      <c r="EA1280" s="171"/>
      <c r="EB1280" s="171"/>
      <c r="EC1280" s="171"/>
      <c r="ED1280" s="171"/>
      <c r="EE1280" s="171"/>
      <c r="EF1280" s="171"/>
      <c r="EG1280" s="171"/>
      <c r="EH1280" s="171"/>
      <c r="EI1280" s="171"/>
      <c r="EJ1280" s="171"/>
      <c r="EK1280" s="171"/>
      <c r="EL1280" s="171"/>
      <c r="EM1280" s="171"/>
      <c r="EN1280" s="171"/>
    </row>
    <row r="1281" spans="43:144" ht="15" x14ac:dyDescent="0.25">
      <c r="AQ1281" s="171"/>
      <c r="AR1281"/>
      <c r="AS1281"/>
      <c r="AT1281"/>
      <c r="AU1281"/>
      <c r="AV1281"/>
      <c r="AW1281"/>
      <c r="AX1281"/>
      <c r="AY1281"/>
      <c r="AZ1281"/>
      <c r="BA1281"/>
      <c r="BB1281"/>
      <c r="BC1281"/>
      <c r="BD1281"/>
      <c r="BE1281" s="171"/>
      <c r="BF1281" s="171"/>
      <c r="BG1281" s="171"/>
      <c r="BH1281" s="171"/>
      <c r="BI1281" s="171"/>
      <c r="BJ1281" s="171"/>
      <c r="BK1281" s="171"/>
      <c r="BL1281" s="171"/>
      <c r="BM1281" s="171"/>
      <c r="BN1281" s="171"/>
      <c r="BO1281" s="171"/>
      <c r="BP1281" s="171"/>
      <c r="BQ1281" s="171"/>
      <c r="BR1281" s="171"/>
      <c r="BS1281" s="171"/>
      <c r="BT1281" s="171"/>
      <c r="BU1281" s="171"/>
      <c r="BV1281" s="171"/>
      <c r="BW1281" s="171"/>
      <c r="BX1281" s="171"/>
      <c r="BY1281" s="171"/>
      <c r="BZ1281" s="171"/>
      <c r="CA1281" s="171"/>
      <c r="CB1281" s="171"/>
      <c r="CC1281" s="171"/>
      <c r="CD1281" s="171"/>
      <c r="CE1281" s="171"/>
      <c r="CF1281" s="171"/>
      <c r="CG1281" s="171"/>
      <c r="CH1281" s="171"/>
      <c r="CI1281" s="171"/>
      <c r="CJ1281" s="171"/>
      <c r="CK1281" s="171"/>
      <c r="CL1281" s="171"/>
      <c r="CM1281" s="171"/>
      <c r="CN1281" s="171"/>
      <c r="CO1281" s="171"/>
      <c r="CP1281" s="171"/>
      <c r="CQ1281" s="171"/>
      <c r="CR1281" s="171"/>
      <c r="CS1281" s="171"/>
      <c r="CT1281" s="171"/>
      <c r="CU1281" s="171"/>
      <c r="CV1281" s="171"/>
      <c r="CW1281" s="171"/>
      <c r="CX1281" s="171"/>
      <c r="CY1281" s="171"/>
      <c r="CZ1281" s="171"/>
      <c r="DA1281" s="171"/>
      <c r="DB1281" s="171"/>
      <c r="DC1281" s="171"/>
      <c r="DD1281" s="171"/>
      <c r="DE1281" s="171"/>
      <c r="DF1281" s="171"/>
      <c r="DG1281" s="171"/>
      <c r="DH1281" s="171"/>
      <c r="DI1281" s="171"/>
      <c r="DJ1281" s="171"/>
      <c r="DK1281" s="171"/>
      <c r="DL1281" s="171"/>
      <c r="DM1281" s="171"/>
      <c r="DN1281" s="171"/>
      <c r="DO1281" s="171"/>
      <c r="DP1281" s="171"/>
      <c r="DQ1281" s="171"/>
      <c r="DR1281" s="171"/>
      <c r="DS1281" s="171"/>
      <c r="DT1281" s="171"/>
      <c r="DU1281" s="171"/>
      <c r="DV1281" s="171"/>
      <c r="DW1281" s="171"/>
      <c r="DX1281" s="171"/>
      <c r="DY1281" s="171"/>
      <c r="DZ1281" s="171"/>
      <c r="EA1281" s="171"/>
      <c r="EB1281" s="171"/>
      <c r="EC1281" s="171"/>
      <c r="ED1281" s="171"/>
      <c r="EE1281" s="171"/>
      <c r="EF1281" s="171"/>
      <c r="EG1281" s="171"/>
      <c r="EH1281" s="171"/>
      <c r="EI1281" s="171"/>
      <c r="EJ1281" s="171"/>
      <c r="EK1281" s="171"/>
      <c r="EL1281" s="171"/>
      <c r="EM1281" s="171"/>
      <c r="EN1281" s="171"/>
    </row>
    <row r="1282" spans="43:144" ht="15" x14ac:dyDescent="0.25">
      <c r="AQ1282" s="171"/>
      <c r="AR1282"/>
      <c r="AS1282"/>
      <c r="AT1282"/>
      <c r="AU1282"/>
      <c r="AV1282"/>
      <c r="AW1282"/>
      <c r="AX1282"/>
      <c r="AY1282"/>
      <c r="AZ1282"/>
      <c r="BA1282"/>
      <c r="BB1282"/>
      <c r="BC1282"/>
      <c r="BD1282"/>
      <c r="BE1282" s="171"/>
      <c r="BF1282" s="171"/>
      <c r="BG1282" s="171"/>
      <c r="BH1282" s="171"/>
      <c r="BI1282" s="171"/>
      <c r="BJ1282" s="171"/>
      <c r="BK1282" s="171"/>
      <c r="BL1282" s="171"/>
      <c r="BM1282" s="171"/>
      <c r="BN1282" s="171"/>
      <c r="BO1282" s="171"/>
      <c r="BP1282" s="171"/>
      <c r="BQ1282" s="171"/>
      <c r="BR1282" s="171"/>
      <c r="BS1282" s="171"/>
      <c r="BT1282" s="171"/>
      <c r="BU1282" s="171"/>
      <c r="BV1282" s="171"/>
      <c r="BW1282" s="171"/>
      <c r="BX1282" s="171"/>
      <c r="BY1282" s="171"/>
      <c r="BZ1282" s="171"/>
      <c r="CA1282" s="171"/>
      <c r="CB1282" s="171"/>
      <c r="CC1282" s="171"/>
      <c r="CD1282" s="171"/>
      <c r="CE1282" s="171"/>
      <c r="CF1282" s="171"/>
      <c r="CG1282" s="171"/>
      <c r="CH1282" s="171"/>
      <c r="CI1282" s="171"/>
      <c r="CJ1282" s="171"/>
      <c r="CK1282" s="171"/>
      <c r="CL1282" s="171"/>
      <c r="CM1282" s="171"/>
      <c r="CN1282" s="171"/>
      <c r="CO1282" s="171"/>
      <c r="CP1282" s="171"/>
      <c r="CQ1282" s="171"/>
      <c r="CR1282" s="171"/>
      <c r="CS1282" s="171"/>
      <c r="CT1282" s="171"/>
      <c r="CU1282" s="171"/>
      <c r="CV1282" s="171"/>
      <c r="CW1282" s="171"/>
      <c r="CX1282" s="171"/>
      <c r="CY1282" s="171"/>
      <c r="CZ1282" s="171"/>
      <c r="DA1282" s="171"/>
      <c r="DB1282" s="171"/>
      <c r="DC1282" s="171"/>
      <c r="DD1282" s="171"/>
      <c r="DE1282" s="171"/>
      <c r="DF1282" s="171"/>
      <c r="DG1282" s="171"/>
      <c r="DH1282" s="171"/>
      <c r="DI1282" s="171"/>
      <c r="DJ1282" s="171"/>
      <c r="DK1282" s="171"/>
      <c r="DL1282" s="171"/>
      <c r="DM1282" s="171"/>
      <c r="DN1282" s="171"/>
      <c r="DO1282" s="171"/>
      <c r="DP1282" s="171"/>
      <c r="DQ1282" s="171"/>
      <c r="DR1282" s="171"/>
      <c r="DS1282" s="171"/>
      <c r="DT1282" s="171"/>
      <c r="DU1282" s="171"/>
      <c r="DV1282" s="171"/>
      <c r="DW1282" s="171"/>
      <c r="DX1282" s="171"/>
      <c r="DY1282" s="171"/>
      <c r="DZ1282" s="171"/>
      <c r="EA1282" s="171"/>
      <c r="EB1282" s="171"/>
      <c r="EC1282" s="171"/>
      <c r="ED1282" s="171"/>
      <c r="EE1282" s="171"/>
      <c r="EF1282" s="171"/>
      <c r="EG1282" s="171"/>
      <c r="EH1282" s="171"/>
      <c r="EI1282" s="171"/>
      <c r="EJ1282" s="171"/>
      <c r="EK1282" s="171"/>
      <c r="EL1282" s="171"/>
      <c r="EM1282" s="171"/>
      <c r="EN1282" s="171"/>
    </row>
    <row r="1283" spans="43:144" ht="15" x14ac:dyDescent="0.25">
      <c r="AQ1283" s="171"/>
      <c r="AR1283"/>
      <c r="AS1283"/>
      <c r="AT1283"/>
      <c r="AU1283"/>
      <c r="AV1283"/>
      <c r="AW1283"/>
      <c r="AX1283"/>
      <c r="AY1283"/>
      <c r="AZ1283"/>
      <c r="BA1283"/>
      <c r="BB1283"/>
      <c r="BC1283"/>
      <c r="BD1283"/>
      <c r="BE1283" s="171"/>
      <c r="BF1283" s="171"/>
      <c r="BG1283" s="171"/>
      <c r="BH1283" s="171"/>
      <c r="BI1283" s="171"/>
      <c r="BJ1283" s="171"/>
      <c r="BK1283" s="171"/>
      <c r="BL1283" s="171"/>
      <c r="BM1283" s="171"/>
      <c r="BN1283" s="171"/>
      <c r="BO1283" s="171"/>
      <c r="BP1283" s="171"/>
      <c r="BQ1283" s="171"/>
      <c r="BR1283" s="171"/>
      <c r="BS1283" s="171"/>
      <c r="BT1283" s="171"/>
      <c r="BU1283" s="171"/>
      <c r="BV1283" s="171"/>
      <c r="BW1283" s="171"/>
      <c r="BX1283" s="171"/>
      <c r="BY1283" s="171"/>
      <c r="BZ1283" s="171"/>
      <c r="CA1283" s="171"/>
      <c r="CB1283" s="171"/>
      <c r="CC1283" s="171"/>
      <c r="CD1283" s="171"/>
      <c r="CE1283" s="171"/>
      <c r="CF1283" s="171"/>
      <c r="CG1283" s="171"/>
      <c r="CH1283" s="171"/>
      <c r="CI1283" s="171"/>
      <c r="CJ1283" s="171"/>
      <c r="CK1283" s="171"/>
      <c r="CL1283" s="171"/>
      <c r="CM1283" s="171"/>
      <c r="CN1283" s="171"/>
      <c r="CO1283" s="171"/>
      <c r="CP1283" s="171"/>
      <c r="CQ1283" s="171"/>
      <c r="CR1283" s="171"/>
      <c r="CS1283" s="171"/>
      <c r="CT1283" s="171"/>
      <c r="CU1283" s="171"/>
      <c r="CV1283" s="171"/>
      <c r="CW1283" s="171"/>
      <c r="CX1283" s="171"/>
      <c r="CY1283" s="171"/>
      <c r="CZ1283" s="171"/>
      <c r="DA1283" s="171"/>
      <c r="DB1283" s="171"/>
      <c r="DC1283" s="171"/>
      <c r="DD1283" s="171"/>
      <c r="DE1283" s="171"/>
      <c r="DF1283" s="171"/>
      <c r="DG1283" s="171"/>
      <c r="DH1283" s="171"/>
      <c r="DI1283" s="171"/>
      <c r="DJ1283" s="171"/>
      <c r="DK1283" s="171"/>
      <c r="DL1283" s="171"/>
      <c r="DM1283" s="171"/>
      <c r="DN1283" s="171"/>
      <c r="DO1283" s="171"/>
      <c r="DP1283" s="171"/>
      <c r="DQ1283" s="171"/>
      <c r="DR1283" s="171"/>
      <c r="DS1283" s="171"/>
      <c r="DT1283" s="171"/>
      <c r="DU1283" s="171"/>
      <c r="DV1283" s="171"/>
      <c r="DW1283" s="171"/>
      <c r="DX1283" s="171"/>
      <c r="DY1283" s="171"/>
      <c r="DZ1283" s="171"/>
      <c r="EA1283" s="171"/>
      <c r="EB1283" s="171"/>
      <c r="EC1283" s="171"/>
      <c r="ED1283" s="171"/>
      <c r="EE1283" s="171"/>
      <c r="EF1283" s="171"/>
      <c r="EG1283" s="171"/>
      <c r="EH1283" s="171"/>
      <c r="EI1283" s="171"/>
      <c r="EJ1283" s="171"/>
      <c r="EK1283" s="171"/>
      <c r="EL1283" s="171"/>
      <c r="EM1283" s="171"/>
      <c r="EN1283" s="171"/>
    </row>
    <row r="1284" spans="43:144" ht="15" x14ac:dyDescent="0.25">
      <c r="AQ1284" s="171"/>
      <c r="AR1284"/>
      <c r="AS1284"/>
      <c r="AT1284"/>
      <c r="AU1284"/>
      <c r="AV1284"/>
      <c r="AW1284"/>
      <c r="AX1284"/>
      <c r="AY1284"/>
      <c r="AZ1284"/>
      <c r="BA1284"/>
      <c r="BB1284"/>
      <c r="BC1284"/>
      <c r="BD1284"/>
      <c r="BE1284" s="171"/>
      <c r="BF1284" s="171"/>
      <c r="BG1284" s="171"/>
      <c r="BH1284" s="171"/>
      <c r="BI1284" s="171"/>
      <c r="BJ1284" s="171"/>
      <c r="BK1284" s="171"/>
      <c r="BL1284" s="171"/>
      <c r="BM1284" s="171"/>
      <c r="BN1284" s="171"/>
      <c r="BO1284" s="171"/>
      <c r="BP1284" s="171"/>
      <c r="BQ1284" s="171"/>
      <c r="BR1284" s="171"/>
      <c r="BS1284" s="171"/>
      <c r="BT1284" s="171"/>
      <c r="BU1284" s="171"/>
      <c r="BV1284" s="171"/>
      <c r="BW1284" s="171"/>
      <c r="BX1284" s="171"/>
      <c r="BY1284" s="171"/>
      <c r="BZ1284" s="171"/>
      <c r="CA1284" s="171"/>
      <c r="CB1284" s="171"/>
      <c r="CC1284" s="171"/>
      <c r="CD1284" s="171"/>
      <c r="CE1284" s="171"/>
      <c r="CF1284" s="171"/>
      <c r="CG1284" s="171"/>
      <c r="CH1284" s="171"/>
      <c r="CI1284" s="171"/>
      <c r="CJ1284" s="171"/>
      <c r="CK1284" s="171"/>
      <c r="CL1284" s="171"/>
      <c r="CM1284" s="171"/>
      <c r="CN1284" s="171"/>
      <c r="CO1284" s="171"/>
      <c r="CP1284" s="171"/>
      <c r="CQ1284" s="171"/>
      <c r="CR1284" s="171"/>
      <c r="CS1284" s="171"/>
      <c r="CT1284" s="171"/>
      <c r="CU1284" s="171"/>
      <c r="CV1284" s="171"/>
      <c r="CW1284" s="171"/>
      <c r="CX1284" s="171"/>
      <c r="CY1284" s="171"/>
      <c r="CZ1284" s="171"/>
      <c r="DA1284" s="171"/>
      <c r="DB1284" s="171"/>
      <c r="DC1284" s="171"/>
      <c r="DD1284" s="171"/>
      <c r="DE1284" s="171"/>
      <c r="DF1284" s="171"/>
      <c r="DG1284" s="171"/>
      <c r="DH1284" s="171"/>
      <c r="DI1284" s="171"/>
      <c r="DJ1284" s="171"/>
      <c r="DK1284" s="171"/>
      <c r="DL1284" s="171"/>
      <c r="DM1284" s="171"/>
      <c r="DN1284" s="171"/>
      <c r="DO1284" s="171"/>
      <c r="DP1284" s="171"/>
      <c r="DQ1284" s="171"/>
      <c r="DR1284" s="171"/>
      <c r="DS1284" s="171"/>
      <c r="DT1284" s="171"/>
      <c r="DU1284" s="171"/>
      <c r="DV1284" s="171"/>
      <c r="DW1284" s="171"/>
      <c r="DX1284" s="171"/>
      <c r="DY1284" s="171"/>
      <c r="DZ1284" s="171"/>
      <c r="EA1284" s="171"/>
      <c r="EB1284" s="171"/>
      <c r="EC1284" s="171"/>
      <c r="ED1284" s="171"/>
      <c r="EE1284" s="171"/>
      <c r="EF1284" s="171"/>
      <c r="EG1284" s="171"/>
      <c r="EH1284" s="171"/>
      <c r="EI1284" s="171"/>
      <c r="EJ1284" s="171"/>
      <c r="EK1284" s="171"/>
      <c r="EL1284" s="171"/>
      <c r="EM1284" s="171"/>
      <c r="EN1284" s="171"/>
    </row>
    <row r="1285" spans="43:144" ht="15" x14ac:dyDescent="0.25">
      <c r="AQ1285" s="171"/>
      <c r="AR1285"/>
      <c r="AS1285"/>
      <c r="AT1285"/>
      <c r="AU1285"/>
      <c r="AV1285"/>
      <c r="AW1285"/>
      <c r="AX1285"/>
      <c r="AY1285"/>
      <c r="AZ1285"/>
      <c r="BA1285"/>
      <c r="BB1285"/>
      <c r="BC1285"/>
      <c r="BD1285"/>
      <c r="BE1285" s="171"/>
      <c r="BF1285" s="171"/>
      <c r="BG1285" s="171"/>
      <c r="BH1285" s="171"/>
      <c r="BI1285" s="171"/>
      <c r="BJ1285" s="171"/>
      <c r="BK1285" s="171"/>
      <c r="BL1285" s="171"/>
      <c r="BM1285" s="171"/>
      <c r="BN1285" s="171"/>
      <c r="BO1285" s="171"/>
      <c r="BP1285" s="171"/>
      <c r="BQ1285" s="171"/>
      <c r="BR1285" s="171"/>
      <c r="BS1285" s="171"/>
      <c r="BT1285" s="171"/>
      <c r="BU1285" s="171"/>
      <c r="BV1285" s="171"/>
      <c r="BW1285" s="171"/>
      <c r="BX1285" s="171"/>
      <c r="BY1285" s="171"/>
      <c r="BZ1285" s="171"/>
      <c r="CA1285" s="171"/>
      <c r="CB1285" s="171"/>
      <c r="CC1285" s="171"/>
      <c r="CD1285" s="171"/>
      <c r="CE1285" s="171"/>
      <c r="CF1285" s="171"/>
      <c r="CG1285" s="171"/>
      <c r="CH1285" s="171"/>
      <c r="CI1285" s="171"/>
      <c r="CJ1285" s="171"/>
      <c r="CK1285" s="171"/>
      <c r="CL1285" s="171"/>
      <c r="CM1285" s="171"/>
      <c r="CN1285" s="171"/>
      <c r="CO1285" s="171"/>
      <c r="CP1285" s="171"/>
      <c r="CQ1285" s="171"/>
      <c r="CR1285" s="171"/>
      <c r="CS1285" s="171"/>
      <c r="CT1285" s="171"/>
      <c r="CU1285" s="171"/>
      <c r="CV1285" s="171"/>
      <c r="CW1285" s="171"/>
      <c r="CX1285" s="171"/>
      <c r="CY1285" s="171"/>
      <c r="CZ1285" s="171"/>
      <c r="DA1285" s="171"/>
      <c r="DB1285" s="171"/>
      <c r="DC1285" s="171"/>
      <c r="DD1285" s="171"/>
      <c r="DE1285" s="171"/>
      <c r="DF1285" s="171"/>
      <c r="DG1285" s="171"/>
      <c r="DH1285" s="171"/>
      <c r="DI1285" s="171"/>
      <c r="DJ1285" s="171"/>
      <c r="DK1285" s="171"/>
      <c r="DL1285" s="171"/>
      <c r="DM1285" s="171"/>
      <c r="DN1285" s="171"/>
      <c r="DO1285" s="171"/>
      <c r="DP1285" s="171"/>
      <c r="DQ1285" s="171"/>
      <c r="DR1285" s="171"/>
      <c r="DS1285" s="171"/>
      <c r="DT1285" s="171"/>
      <c r="DU1285" s="171"/>
      <c r="DV1285" s="171"/>
      <c r="DW1285" s="171"/>
      <c r="DX1285" s="171"/>
      <c r="DY1285" s="171"/>
      <c r="DZ1285" s="171"/>
      <c r="EA1285" s="171"/>
      <c r="EB1285" s="171"/>
      <c r="EC1285" s="171"/>
      <c r="ED1285" s="171"/>
      <c r="EE1285" s="171"/>
      <c r="EF1285" s="171"/>
      <c r="EG1285" s="171"/>
      <c r="EH1285" s="171"/>
      <c r="EI1285" s="171"/>
      <c r="EJ1285" s="171"/>
      <c r="EK1285" s="171"/>
      <c r="EL1285" s="171"/>
      <c r="EM1285" s="171"/>
      <c r="EN1285" s="171"/>
    </row>
    <row r="1286" spans="43:144" ht="15" x14ac:dyDescent="0.25">
      <c r="AQ1286" s="171"/>
      <c r="AR1286"/>
      <c r="AS1286"/>
      <c r="AT1286"/>
      <c r="AU1286"/>
      <c r="AV1286"/>
      <c r="AW1286"/>
      <c r="AX1286"/>
      <c r="AY1286"/>
      <c r="AZ1286"/>
      <c r="BA1286"/>
      <c r="BB1286"/>
      <c r="BC1286"/>
      <c r="BD1286"/>
      <c r="BE1286" s="171"/>
      <c r="BF1286" s="171"/>
      <c r="BG1286" s="171"/>
      <c r="BH1286" s="171"/>
      <c r="BI1286" s="171"/>
      <c r="BJ1286" s="171"/>
      <c r="BK1286" s="171"/>
      <c r="BL1286" s="171"/>
      <c r="BM1286" s="171"/>
      <c r="BN1286" s="171"/>
      <c r="BO1286" s="171"/>
      <c r="BP1286" s="171"/>
      <c r="BQ1286" s="171"/>
      <c r="BR1286" s="171"/>
      <c r="BS1286" s="171"/>
      <c r="BT1286" s="171"/>
      <c r="BU1286" s="171"/>
      <c r="BV1286" s="171"/>
      <c r="BW1286" s="171"/>
      <c r="BX1286" s="171"/>
      <c r="BY1286" s="171"/>
      <c r="BZ1286" s="171"/>
      <c r="CA1286" s="171"/>
      <c r="CB1286" s="171"/>
      <c r="CC1286" s="171"/>
      <c r="CD1286" s="171"/>
      <c r="CE1286" s="171"/>
      <c r="CF1286" s="171"/>
      <c r="CG1286" s="171"/>
      <c r="CH1286" s="171"/>
      <c r="CI1286" s="171"/>
      <c r="CJ1286" s="171"/>
      <c r="CK1286" s="171"/>
      <c r="CL1286" s="171"/>
      <c r="CM1286" s="171"/>
      <c r="CN1286" s="171"/>
      <c r="CO1286" s="171"/>
      <c r="CP1286" s="171"/>
      <c r="CQ1286" s="171"/>
      <c r="CR1286" s="171"/>
      <c r="CS1286" s="171"/>
      <c r="CT1286" s="171"/>
      <c r="CU1286" s="171"/>
      <c r="CV1286" s="171"/>
      <c r="CW1286" s="171"/>
      <c r="CX1286" s="171"/>
      <c r="CY1286" s="171"/>
      <c r="CZ1286" s="171"/>
      <c r="DA1286" s="171"/>
      <c r="DB1286" s="171"/>
      <c r="DC1286" s="171"/>
      <c r="DD1286" s="171"/>
      <c r="DE1286" s="171"/>
      <c r="DF1286" s="171"/>
      <c r="DG1286" s="171"/>
      <c r="DH1286" s="171"/>
      <c r="DI1286" s="171"/>
      <c r="DJ1286" s="171"/>
      <c r="DK1286" s="171"/>
      <c r="DL1286" s="171"/>
      <c r="DM1286" s="171"/>
      <c r="DN1286" s="171"/>
      <c r="DO1286" s="171"/>
      <c r="DP1286" s="171"/>
      <c r="DQ1286" s="171"/>
      <c r="DR1286" s="171"/>
      <c r="DS1286" s="171"/>
      <c r="DT1286" s="171"/>
      <c r="DU1286" s="171"/>
      <c r="DV1286" s="171"/>
      <c r="DW1286" s="171"/>
      <c r="DX1286" s="171"/>
      <c r="DY1286" s="171"/>
      <c r="DZ1286" s="171"/>
      <c r="EA1286" s="171"/>
      <c r="EB1286" s="171"/>
      <c r="EC1286" s="171"/>
      <c r="ED1286" s="171"/>
      <c r="EE1286" s="171"/>
      <c r="EF1286" s="171"/>
      <c r="EG1286" s="171"/>
      <c r="EH1286" s="171"/>
      <c r="EI1286" s="171"/>
      <c r="EJ1286" s="171"/>
      <c r="EK1286" s="171"/>
      <c r="EL1286" s="171"/>
      <c r="EM1286" s="171"/>
      <c r="EN1286" s="171"/>
    </row>
    <row r="1287" spans="43:144" ht="15" x14ac:dyDescent="0.25">
      <c r="AQ1287" s="171"/>
      <c r="AR1287"/>
      <c r="AS1287"/>
      <c r="AT1287"/>
      <c r="AU1287"/>
      <c r="AV1287"/>
      <c r="AW1287"/>
      <c r="AX1287"/>
      <c r="AY1287"/>
      <c r="AZ1287"/>
      <c r="BA1287"/>
      <c r="BB1287"/>
      <c r="BC1287"/>
      <c r="BD1287"/>
      <c r="BE1287" s="171"/>
      <c r="BF1287" s="171"/>
      <c r="BG1287" s="171"/>
      <c r="BH1287" s="171"/>
      <c r="BI1287" s="171"/>
      <c r="BJ1287" s="171"/>
      <c r="BK1287" s="171"/>
      <c r="BL1287" s="171"/>
      <c r="BM1287" s="171"/>
      <c r="BN1287" s="171"/>
      <c r="BO1287" s="171"/>
      <c r="BP1287" s="171"/>
      <c r="BQ1287" s="171"/>
      <c r="BR1287" s="171"/>
      <c r="BS1287" s="171"/>
      <c r="BT1287" s="171"/>
      <c r="BU1287" s="171"/>
      <c r="BV1287" s="171"/>
      <c r="BW1287" s="171"/>
      <c r="BX1287" s="171"/>
      <c r="BY1287" s="171"/>
      <c r="BZ1287" s="171"/>
      <c r="CA1287" s="171"/>
      <c r="CB1287" s="171"/>
      <c r="CC1287" s="171"/>
      <c r="CD1287" s="171"/>
      <c r="CE1287" s="171"/>
      <c r="CF1287" s="171"/>
      <c r="CG1287" s="171"/>
      <c r="CH1287" s="171"/>
      <c r="CI1287" s="171"/>
      <c r="CJ1287" s="171"/>
      <c r="CK1287" s="171"/>
      <c r="CL1287" s="171"/>
      <c r="CM1287" s="171"/>
      <c r="CN1287" s="171"/>
      <c r="CO1287" s="171"/>
      <c r="CP1287" s="171"/>
      <c r="CQ1287" s="171"/>
      <c r="CR1287" s="171"/>
      <c r="CS1287" s="171"/>
      <c r="CT1287" s="171"/>
      <c r="CU1287" s="171"/>
      <c r="CV1287" s="171"/>
      <c r="CW1287" s="171"/>
      <c r="CX1287" s="171"/>
      <c r="CY1287" s="171"/>
      <c r="CZ1287" s="171"/>
      <c r="DA1287" s="171"/>
      <c r="DB1287" s="171"/>
      <c r="DC1287" s="171"/>
      <c r="DD1287" s="171"/>
      <c r="DE1287" s="171"/>
      <c r="DF1287" s="171"/>
      <c r="DG1287" s="171"/>
      <c r="DH1287" s="171"/>
      <c r="DI1287" s="171"/>
      <c r="DJ1287" s="171"/>
      <c r="DK1287" s="171"/>
      <c r="DL1287" s="171"/>
      <c r="DM1287" s="171"/>
      <c r="DN1287" s="171"/>
      <c r="DO1287" s="171"/>
      <c r="DP1287" s="171"/>
      <c r="DQ1287" s="171"/>
      <c r="DR1287" s="171"/>
      <c r="DS1287" s="171"/>
      <c r="DT1287" s="171"/>
      <c r="DU1287" s="171"/>
      <c r="DV1287" s="171"/>
      <c r="DW1287" s="171"/>
      <c r="DX1287" s="171"/>
      <c r="DY1287" s="171"/>
      <c r="DZ1287" s="171"/>
      <c r="EA1287" s="171"/>
      <c r="EB1287" s="171"/>
      <c r="EC1287" s="171"/>
      <c r="ED1287" s="171"/>
      <c r="EE1287" s="171"/>
      <c r="EF1287" s="171"/>
      <c r="EG1287" s="171"/>
      <c r="EH1287" s="171"/>
      <c r="EI1287" s="171"/>
      <c r="EJ1287" s="171"/>
      <c r="EK1287" s="171"/>
      <c r="EL1287" s="171"/>
      <c r="EM1287" s="171"/>
      <c r="EN1287" s="171"/>
    </row>
    <row r="1288" spans="43:144" ht="15" x14ac:dyDescent="0.25">
      <c r="AQ1288" s="171"/>
      <c r="AR1288"/>
      <c r="AS1288"/>
      <c r="AT1288"/>
      <c r="AU1288"/>
      <c r="AV1288"/>
      <c r="AW1288"/>
      <c r="AX1288"/>
      <c r="AY1288"/>
      <c r="AZ1288"/>
      <c r="BA1288"/>
      <c r="BB1288"/>
      <c r="BC1288"/>
      <c r="BD1288"/>
      <c r="BE1288" s="171"/>
      <c r="BF1288" s="171"/>
      <c r="BG1288" s="171"/>
      <c r="BH1288" s="171"/>
      <c r="BI1288" s="171"/>
      <c r="BJ1288" s="171"/>
      <c r="BK1288" s="171"/>
      <c r="BL1288" s="171"/>
      <c r="BM1288" s="171"/>
      <c r="BN1288" s="171"/>
      <c r="BO1288" s="171"/>
      <c r="BP1288" s="171"/>
      <c r="BQ1288" s="171"/>
      <c r="BR1288" s="171"/>
      <c r="BS1288" s="171"/>
      <c r="BT1288" s="171"/>
      <c r="BU1288" s="171"/>
      <c r="BV1288" s="171"/>
      <c r="BW1288" s="171"/>
      <c r="BX1288" s="171"/>
      <c r="BY1288" s="171"/>
      <c r="BZ1288" s="171"/>
      <c r="CA1288" s="171"/>
      <c r="CB1288" s="171"/>
      <c r="CC1288" s="171"/>
      <c r="CD1288" s="171"/>
      <c r="CE1288" s="171"/>
      <c r="CF1288" s="171"/>
      <c r="CG1288" s="171"/>
      <c r="CH1288" s="171"/>
      <c r="CI1288" s="171"/>
      <c r="CJ1288" s="171"/>
      <c r="CK1288" s="171"/>
      <c r="CL1288" s="171"/>
      <c r="CM1288" s="171"/>
      <c r="CN1288" s="171"/>
      <c r="CO1288" s="171"/>
      <c r="CP1288" s="171"/>
      <c r="CQ1288" s="171"/>
      <c r="CR1288" s="171"/>
      <c r="CS1288" s="171"/>
      <c r="CT1288" s="171"/>
      <c r="CU1288" s="171"/>
      <c r="CV1288" s="171"/>
      <c r="CW1288" s="171"/>
      <c r="CX1288" s="171"/>
      <c r="CY1288" s="171"/>
      <c r="CZ1288" s="171"/>
      <c r="DA1288" s="171"/>
      <c r="DB1288" s="171"/>
      <c r="DC1288" s="171"/>
      <c r="DD1288" s="171"/>
      <c r="DE1288" s="171"/>
      <c r="DF1288" s="171"/>
      <c r="DG1288" s="171"/>
      <c r="DH1288" s="171"/>
      <c r="DI1288" s="171"/>
      <c r="DJ1288" s="171"/>
      <c r="DK1288" s="171"/>
      <c r="DL1288" s="171"/>
      <c r="DM1288" s="171"/>
      <c r="DN1288" s="171"/>
      <c r="DO1288" s="171"/>
      <c r="DP1288" s="171"/>
      <c r="DQ1288" s="171"/>
      <c r="DR1288" s="171"/>
      <c r="DS1288" s="171"/>
      <c r="DT1288" s="171"/>
      <c r="DU1288" s="171"/>
      <c r="DV1288" s="171"/>
      <c r="DW1288" s="171"/>
      <c r="DX1288" s="171"/>
      <c r="DY1288" s="171"/>
      <c r="DZ1288" s="171"/>
      <c r="EA1288" s="171"/>
      <c r="EB1288" s="171"/>
      <c r="EC1288" s="171"/>
      <c r="ED1288" s="171"/>
      <c r="EE1288" s="171"/>
      <c r="EF1288" s="171"/>
      <c r="EG1288" s="171"/>
      <c r="EH1288" s="171"/>
      <c r="EI1288" s="171"/>
      <c r="EJ1288" s="171"/>
      <c r="EK1288" s="171"/>
      <c r="EL1288" s="171"/>
      <c r="EM1288" s="171"/>
      <c r="EN1288" s="171"/>
    </row>
    <row r="1289" spans="43:144" ht="15" x14ac:dyDescent="0.25">
      <c r="AQ1289" s="171"/>
      <c r="AR1289"/>
      <c r="AS1289"/>
      <c r="AT1289"/>
      <c r="AU1289"/>
      <c r="AV1289"/>
      <c r="AW1289"/>
      <c r="AX1289"/>
      <c r="AY1289"/>
      <c r="AZ1289"/>
      <c r="BA1289"/>
      <c r="BB1289"/>
      <c r="BC1289"/>
      <c r="BD1289"/>
      <c r="BE1289" s="171"/>
      <c r="BF1289" s="171"/>
      <c r="BG1289" s="171"/>
      <c r="BH1289" s="171"/>
      <c r="BI1289" s="171"/>
      <c r="BJ1289" s="171"/>
      <c r="BK1289" s="171"/>
      <c r="BL1289" s="171"/>
      <c r="BM1289" s="171"/>
      <c r="BN1289" s="171"/>
      <c r="BO1289" s="171"/>
      <c r="BP1289" s="171"/>
      <c r="BQ1289" s="171"/>
      <c r="BR1289" s="171"/>
      <c r="BS1289" s="171"/>
      <c r="BT1289" s="171"/>
      <c r="BU1289" s="171"/>
      <c r="BV1289" s="171"/>
      <c r="BW1289" s="171"/>
      <c r="BX1289" s="171"/>
      <c r="BY1289" s="171"/>
      <c r="BZ1289" s="171"/>
      <c r="CA1289" s="171"/>
      <c r="CB1289" s="171"/>
      <c r="CC1289" s="171"/>
      <c r="CD1289" s="171"/>
      <c r="CE1289" s="171"/>
      <c r="CF1289" s="171"/>
      <c r="CG1289" s="171"/>
      <c r="CH1289" s="171"/>
      <c r="CI1289" s="171"/>
      <c r="CJ1289" s="171"/>
      <c r="CK1289" s="171"/>
      <c r="CL1289" s="171"/>
      <c r="CM1289" s="171"/>
      <c r="CN1289" s="171"/>
      <c r="CO1289" s="171"/>
      <c r="CP1289" s="171"/>
      <c r="CQ1289" s="171"/>
      <c r="CR1289" s="171"/>
      <c r="CS1289" s="171"/>
      <c r="CT1289" s="171"/>
      <c r="CU1289" s="171"/>
      <c r="CV1289" s="171"/>
      <c r="CW1289" s="171"/>
      <c r="CX1289" s="171"/>
      <c r="CY1289" s="171"/>
      <c r="CZ1289" s="171"/>
      <c r="DA1289" s="171"/>
      <c r="DB1289" s="171"/>
      <c r="DC1289" s="171"/>
      <c r="DD1289" s="171"/>
      <c r="DE1289" s="171"/>
      <c r="DF1289" s="171"/>
      <c r="DG1289" s="171"/>
      <c r="DH1289" s="171"/>
      <c r="DI1289" s="171"/>
      <c r="DJ1289" s="171"/>
      <c r="DK1289" s="171"/>
      <c r="DL1289" s="171"/>
      <c r="DM1289" s="171"/>
      <c r="DN1289" s="171"/>
      <c r="DO1289" s="171"/>
      <c r="DP1289" s="171"/>
      <c r="DQ1289" s="171"/>
      <c r="DR1289" s="171"/>
      <c r="DS1289" s="171"/>
      <c r="DT1289" s="171"/>
      <c r="DU1289" s="171"/>
      <c r="DV1289" s="171"/>
      <c r="DW1289" s="171"/>
      <c r="DX1289" s="171"/>
      <c r="DY1289" s="171"/>
      <c r="DZ1289" s="171"/>
      <c r="EA1289" s="171"/>
      <c r="EB1289" s="171"/>
      <c r="EC1289" s="171"/>
      <c r="ED1289" s="171"/>
      <c r="EE1289" s="171"/>
      <c r="EF1289" s="171"/>
      <c r="EG1289" s="171"/>
      <c r="EH1289" s="171"/>
      <c r="EI1289" s="171"/>
      <c r="EJ1289" s="171"/>
      <c r="EK1289" s="171"/>
      <c r="EL1289" s="171"/>
      <c r="EM1289" s="171"/>
      <c r="EN1289" s="171"/>
    </row>
    <row r="1290" spans="43:144" ht="15" x14ac:dyDescent="0.25">
      <c r="AQ1290" s="171"/>
      <c r="AR1290"/>
      <c r="AS1290"/>
      <c r="AT1290"/>
      <c r="AU1290"/>
      <c r="AV1290"/>
      <c r="AW1290"/>
      <c r="AX1290"/>
      <c r="AY1290"/>
      <c r="AZ1290"/>
      <c r="BA1290"/>
      <c r="BB1290"/>
      <c r="BC1290"/>
      <c r="BD1290"/>
      <c r="BE1290" s="171"/>
      <c r="BF1290" s="171"/>
      <c r="BG1290" s="171"/>
      <c r="BH1290" s="171"/>
      <c r="BI1290" s="171"/>
      <c r="BJ1290" s="171"/>
      <c r="BK1290" s="171"/>
      <c r="BL1290" s="171"/>
      <c r="BM1290" s="171"/>
      <c r="BN1290" s="171"/>
      <c r="BO1290" s="171"/>
      <c r="BP1290" s="171"/>
      <c r="BQ1290" s="171"/>
      <c r="BR1290" s="171"/>
      <c r="BS1290" s="171"/>
      <c r="BT1290" s="171"/>
      <c r="BU1290" s="171"/>
      <c r="BV1290" s="171"/>
      <c r="BW1290" s="171"/>
      <c r="BX1290" s="171"/>
      <c r="BY1290" s="171"/>
      <c r="BZ1290" s="171"/>
      <c r="CA1290" s="171"/>
      <c r="CB1290" s="171"/>
      <c r="CC1290" s="171"/>
      <c r="CD1290" s="171"/>
      <c r="CE1290" s="171"/>
      <c r="CF1290" s="171"/>
      <c r="CG1290" s="171"/>
      <c r="CH1290" s="171"/>
      <c r="CI1290" s="171"/>
      <c r="CJ1290" s="171"/>
      <c r="CK1290" s="171"/>
      <c r="CL1290" s="171"/>
      <c r="CM1290" s="171"/>
      <c r="CN1290" s="171"/>
      <c r="CO1290" s="171"/>
      <c r="CP1290" s="171"/>
      <c r="CQ1290" s="171"/>
      <c r="CR1290" s="171"/>
      <c r="CS1290" s="171"/>
      <c r="CT1290" s="171"/>
      <c r="CU1290" s="171"/>
      <c r="CV1290" s="171"/>
      <c r="CW1290" s="171"/>
      <c r="CX1290" s="171"/>
      <c r="CY1290" s="171"/>
      <c r="CZ1290" s="171"/>
      <c r="DA1290" s="171"/>
      <c r="DB1290" s="171"/>
      <c r="DC1290" s="171"/>
      <c r="DD1290" s="171"/>
      <c r="DE1290" s="171"/>
      <c r="DF1290" s="171"/>
      <c r="DG1290" s="171"/>
      <c r="DH1290" s="171"/>
      <c r="DI1290" s="171"/>
      <c r="DJ1290" s="171"/>
      <c r="DK1290" s="171"/>
      <c r="DL1290" s="171"/>
      <c r="DM1290" s="171"/>
      <c r="DN1290" s="171"/>
      <c r="DO1290" s="171"/>
      <c r="DP1290" s="171"/>
      <c r="DQ1290" s="171"/>
      <c r="DR1290" s="171"/>
      <c r="DS1290" s="171"/>
      <c r="DT1290" s="171"/>
      <c r="DU1290" s="171"/>
      <c r="DV1290" s="171"/>
      <c r="DW1290" s="171"/>
      <c r="DX1290" s="171"/>
      <c r="DY1290" s="171"/>
      <c r="DZ1290" s="171"/>
      <c r="EA1290" s="171"/>
      <c r="EB1290" s="171"/>
      <c r="EC1290" s="171"/>
      <c r="ED1290" s="171"/>
      <c r="EE1290" s="171"/>
      <c r="EF1290" s="171"/>
      <c r="EG1290" s="171"/>
      <c r="EH1290" s="171"/>
      <c r="EI1290" s="171"/>
      <c r="EJ1290" s="171"/>
      <c r="EK1290" s="171"/>
      <c r="EL1290" s="171"/>
      <c r="EM1290" s="171"/>
      <c r="EN1290" s="171"/>
    </row>
    <row r="1291" spans="43:144" ht="15" x14ac:dyDescent="0.25">
      <c r="AQ1291" s="171"/>
      <c r="AR1291"/>
      <c r="AS1291"/>
      <c r="AT1291"/>
      <c r="AU1291"/>
      <c r="AV1291"/>
      <c r="AW1291"/>
      <c r="AX1291"/>
      <c r="AY1291"/>
      <c r="AZ1291"/>
      <c r="BA1291"/>
      <c r="BB1291"/>
      <c r="BC1291"/>
      <c r="BD1291"/>
      <c r="BE1291" s="171"/>
      <c r="BF1291" s="171"/>
      <c r="BG1291" s="171"/>
      <c r="BH1291" s="171"/>
      <c r="BI1291" s="171"/>
      <c r="BJ1291" s="171"/>
      <c r="BK1291" s="171"/>
      <c r="BL1291" s="171"/>
      <c r="BM1291" s="171"/>
      <c r="BN1291" s="171"/>
      <c r="BO1291" s="171"/>
      <c r="BP1291" s="171"/>
      <c r="BQ1291" s="171"/>
      <c r="BR1291" s="171"/>
      <c r="BS1291" s="171"/>
      <c r="BT1291" s="171"/>
      <c r="BU1291" s="171"/>
      <c r="BV1291" s="171"/>
      <c r="BW1291" s="171"/>
      <c r="BX1291" s="171"/>
      <c r="BY1291" s="171"/>
      <c r="BZ1291" s="171"/>
      <c r="CA1291" s="171"/>
      <c r="CB1291" s="171"/>
      <c r="CC1291" s="171"/>
      <c r="CD1291" s="171"/>
      <c r="CE1291" s="171"/>
      <c r="CF1291" s="171"/>
      <c r="CG1291" s="171"/>
      <c r="CH1291" s="171"/>
      <c r="CI1291" s="171"/>
      <c r="CJ1291" s="171"/>
      <c r="CK1291" s="171"/>
      <c r="CL1291" s="171"/>
      <c r="CM1291" s="171"/>
      <c r="CN1291" s="171"/>
      <c r="CO1291" s="171"/>
      <c r="CP1291" s="171"/>
      <c r="CQ1291" s="171"/>
      <c r="CR1291" s="171"/>
      <c r="CS1291" s="171"/>
      <c r="CT1291" s="171"/>
      <c r="CU1291" s="171"/>
      <c r="CV1291" s="171"/>
      <c r="CW1291" s="171"/>
      <c r="CX1291" s="171"/>
      <c r="CY1291" s="171"/>
      <c r="CZ1291" s="171"/>
      <c r="DA1291" s="171"/>
      <c r="DB1291" s="171"/>
      <c r="DC1291" s="171"/>
      <c r="DD1291" s="171"/>
      <c r="DE1291" s="171"/>
      <c r="DF1291" s="171"/>
      <c r="DG1291" s="171"/>
      <c r="DH1291" s="171"/>
      <c r="DI1291" s="171"/>
      <c r="DJ1291" s="171"/>
      <c r="DK1291" s="171"/>
      <c r="DL1291" s="171"/>
      <c r="DM1291" s="171"/>
      <c r="DN1291" s="171"/>
      <c r="DO1291" s="171"/>
      <c r="DP1291" s="171"/>
      <c r="DQ1291" s="171"/>
      <c r="DR1291" s="171"/>
      <c r="DS1291" s="171"/>
      <c r="DT1291" s="171"/>
      <c r="DU1291" s="171"/>
      <c r="DV1291" s="171"/>
      <c r="DW1291" s="171"/>
      <c r="DX1291" s="171"/>
      <c r="DY1291" s="171"/>
      <c r="DZ1291" s="171"/>
      <c r="EA1291" s="171"/>
      <c r="EB1291" s="171"/>
      <c r="EC1291" s="171"/>
      <c r="ED1291" s="171"/>
      <c r="EE1291" s="171"/>
      <c r="EF1291" s="171"/>
      <c r="EG1291" s="171"/>
      <c r="EH1291" s="171"/>
      <c r="EI1291" s="171"/>
      <c r="EJ1291" s="171"/>
      <c r="EK1291" s="171"/>
      <c r="EL1291" s="171"/>
      <c r="EM1291" s="171"/>
      <c r="EN1291" s="171"/>
    </row>
    <row r="1292" spans="43:144" ht="15" x14ac:dyDescent="0.25">
      <c r="AQ1292" s="171"/>
      <c r="AR1292"/>
      <c r="AS1292"/>
      <c r="AT1292"/>
      <c r="AU1292"/>
      <c r="AV1292"/>
      <c r="AW1292"/>
      <c r="AX1292"/>
      <c r="AY1292"/>
      <c r="AZ1292"/>
      <c r="BA1292"/>
      <c r="BB1292"/>
      <c r="BC1292"/>
      <c r="BD1292"/>
      <c r="BE1292" s="171"/>
      <c r="BF1292" s="171"/>
      <c r="BG1292" s="171"/>
      <c r="BH1292" s="171"/>
      <c r="BI1292" s="171"/>
      <c r="BJ1292" s="171"/>
      <c r="BK1292" s="171"/>
      <c r="BL1292" s="171"/>
      <c r="BM1292" s="171"/>
      <c r="BN1292" s="171"/>
      <c r="BO1292" s="171"/>
      <c r="BP1292" s="171"/>
      <c r="BQ1292" s="171"/>
      <c r="BR1292" s="171"/>
      <c r="BS1292" s="171"/>
      <c r="BT1292" s="171"/>
      <c r="BU1292" s="171"/>
      <c r="BV1292" s="171"/>
      <c r="BW1292" s="171"/>
      <c r="BX1292" s="171"/>
      <c r="BY1292" s="171"/>
      <c r="BZ1292" s="171"/>
      <c r="CA1292" s="171"/>
      <c r="CB1292" s="171"/>
      <c r="CC1292" s="171"/>
      <c r="CD1292" s="171"/>
      <c r="CE1292" s="171"/>
      <c r="CF1292" s="171"/>
      <c r="CG1292" s="171"/>
      <c r="CH1292" s="171"/>
      <c r="CI1292" s="171"/>
      <c r="CJ1292" s="171"/>
      <c r="CK1292" s="171"/>
      <c r="CL1292" s="171"/>
      <c r="CM1292" s="171"/>
      <c r="CN1292" s="171"/>
      <c r="CO1292" s="171"/>
      <c r="CP1292" s="171"/>
      <c r="CQ1292" s="171"/>
      <c r="CR1292" s="171"/>
      <c r="CS1292" s="171"/>
      <c r="CT1292" s="171"/>
      <c r="CU1292" s="171"/>
      <c r="CV1292" s="171"/>
      <c r="CW1292" s="171"/>
      <c r="CX1292" s="171"/>
      <c r="CY1292" s="171"/>
      <c r="CZ1292" s="171"/>
      <c r="DA1292" s="171"/>
      <c r="DB1292" s="171"/>
      <c r="DC1292" s="171"/>
      <c r="DD1292" s="171"/>
      <c r="DE1292" s="171"/>
      <c r="DF1292" s="171"/>
      <c r="DG1292" s="171"/>
      <c r="DH1292" s="171"/>
      <c r="DI1292" s="171"/>
      <c r="DJ1292" s="171"/>
      <c r="DK1292" s="171"/>
      <c r="DL1292" s="171"/>
      <c r="DM1292" s="171"/>
      <c r="DN1292" s="171"/>
      <c r="DO1292" s="171"/>
      <c r="DP1292" s="171"/>
      <c r="DQ1292" s="171"/>
      <c r="DR1292" s="171"/>
      <c r="DS1292" s="171"/>
      <c r="DT1292" s="171"/>
      <c r="DU1292" s="171"/>
      <c r="DV1292" s="171"/>
      <c r="DW1292" s="171"/>
      <c r="DX1292" s="171"/>
      <c r="DY1292" s="171"/>
      <c r="DZ1292" s="171"/>
      <c r="EA1292" s="171"/>
      <c r="EB1292" s="171"/>
      <c r="EC1292" s="171"/>
      <c r="ED1292" s="171"/>
      <c r="EE1292" s="171"/>
      <c r="EF1292" s="171"/>
      <c r="EG1292" s="171"/>
      <c r="EH1292" s="171"/>
      <c r="EI1292" s="171"/>
      <c r="EJ1292" s="171"/>
      <c r="EK1292" s="171"/>
      <c r="EL1292" s="171"/>
      <c r="EM1292" s="171"/>
      <c r="EN1292" s="171"/>
    </row>
    <row r="1293" spans="43:144" ht="15" x14ac:dyDescent="0.25">
      <c r="AQ1293" s="171"/>
      <c r="AR1293"/>
      <c r="AS1293"/>
      <c r="AT1293"/>
      <c r="AU1293"/>
      <c r="AV1293"/>
      <c r="AW1293"/>
      <c r="AX1293"/>
      <c r="AY1293"/>
      <c r="AZ1293"/>
      <c r="BA1293"/>
      <c r="BB1293"/>
      <c r="BC1293"/>
      <c r="BD1293"/>
      <c r="BE1293" s="171"/>
      <c r="BF1293" s="171"/>
      <c r="BG1293" s="171"/>
      <c r="BH1293" s="171"/>
      <c r="BI1293" s="171"/>
      <c r="BJ1293" s="171"/>
      <c r="BK1293" s="171"/>
      <c r="BL1293" s="171"/>
      <c r="BM1293" s="171"/>
      <c r="BN1293" s="171"/>
      <c r="BO1293" s="171"/>
      <c r="BP1293" s="171"/>
      <c r="BQ1293" s="171"/>
      <c r="BR1293" s="171"/>
      <c r="BS1293" s="171"/>
      <c r="BT1293" s="171"/>
      <c r="BU1293" s="171"/>
      <c r="BV1293" s="171"/>
      <c r="BW1293" s="171"/>
      <c r="BX1293" s="171"/>
      <c r="BY1293" s="171"/>
      <c r="BZ1293" s="171"/>
      <c r="CA1293" s="171"/>
      <c r="CB1293" s="171"/>
      <c r="CC1293" s="171"/>
      <c r="CD1293" s="171"/>
      <c r="CE1293" s="171"/>
      <c r="CF1293" s="171"/>
      <c r="CG1293" s="171"/>
      <c r="CH1293" s="171"/>
      <c r="CI1293" s="171"/>
      <c r="CJ1293" s="171"/>
      <c r="CK1293" s="171"/>
      <c r="CL1293" s="171"/>
      <c r="CM1293" s="171"/>
      <c r="CN1293" s="171"/>
      <c r="CO1293" s="171"/>
      <c r="CP1293" s="171"/>
      <c r="CQ1293" s="171"/>
      <c r="CR1293" s="171"/>
      <c r="CS1293" s="171"/>
      <c r="CT1293" s="171"/>
      <c r="CU1293" s="171"/>
      <c r="CV1293" s="171"/>
      <c r="CW1293" s="171"/>
      <c r="CX1293" s="171"/>
      <c r="CY1293" s="171"/>
      <c r="CZ1293" s="171"/>
      <c r="DA1293" s="171"/>
      <c r="DB1293" s="171"/>
      <c r="DC1293" s="171"/>
      <c r="DD1293" s="171"/>
      <c r="DE1293" s="171"/>
      <c r="DF1293" s="171"/>
      <c r="DG1293" s="171"/>
      <c r="DH1293" s="171"/>
      <c r="DI1293" s="171"/>
      <c r="DJ1293" s="171"/>
      <c r="DK1293" s="171"/>
      <c r="DL1293" s="171"/>
      <c r="DM1293" s="171"/>
      <c r="DN1293" s="171"/>
      <c r="DO1293" s="171"/>
      <c r="DP1293" s="171"/>
      <c r="DQ1293" s="171"/>
      <c r="DR1293" s="171"/>
      <c r="DS1293" s="171"/>
      <c r="DT1293" s="171"/>
      <c r="DU1293" s="171"/>
      <c r="DV1293" s="171"/>
      <c r="DW1293" s="171"/>
      <c r="DX1293" s="171"/>
      <c r="DY1293" s="171"/>
      <c r="DZ1293" s="171"/>
      <c r="EA1293" s="171"/>
      <c r="EB1293" s="171"/>
      <c r="EC1293" s="171"/>
      <c r="ED1293" s="171"/>
      <c r="EE1293" s="171"/>
      <c r="EF1293" s="171"/>
      <c r="EG1293" s="171"/>
      <c r="EH1293" s="171"/>
      <c r="EI1293" s="171"/>
      <c r="EJ1293" s="171"/>
      <c r="EK1293" s="171"/>
      <c r="EL1293" s="171"/>
      <c r="EM1293" s="171"/>
      <c r="EN1293" s="171"/>
    </row>
    <row r="1294" spans="43:144" ht="15" x14ac:dyDescent="0.25">
      <c r="AQ1294" s="171"/>
      <c r="AR1294"/>
      <c r="AS1294"/>
      <c r="AT1294"/>
      <c r="AU1294"/>
      <c r="AV1294"/>
      <c r="AW1294"/>
      <c r="AX1294"/>
      <c r="AY1294"/>
      <c r="AZ1294"/>
      <c r="BA1294"/>
      <c r="BB1294"/>
      <c r="BC1294"/>
      <c r="BD1294"/>
      <c r="BE1294" s="171"/>
      <c r="BF1294" s="171"/>
      <c r="BG1294" s="171"/>
      <c r="BH1294" s="171"/>
      <c r="BI1294" s="171"/>
      <c r="BJ1294" s="171"/>
      <c r="BK1294" s="171"/>
      <c r="BL1294" s="171"/>
      <c r="BM1294" s="171"/>
      <c r="BN1294" s="171"/>
      <c r="BO1294" s="171"/>
      <c r="BP1294" s="171"/>
      <c r="BQ1294" s="171"/>
      <c r="BR1294" s="171"/>
      <c r="BS1294" s="171"/>
      <c r="BT1294" s="171"/>
      <c r="BU1294" s="171"/>
      <c r="BV1294" s="171"/>
      <c r="BW1294" s="171"/>
      <c r="BX1294" s="171"/>
      <c r="BY1294" s="171"/>
      <c r="BZ1294" s="171"/>
      <c r="CA1294" s="171"/>
      <c r="CB1294" s="171"/>
      <c r="CC1294" s="171"/>
      <c r="CD1294" s="171"/>
      <c r="CE1294" s="171"/>
      <c r="CF1294" s="171"/>
      <c r="CG1294" s="171"/>
      <c r="CH1294" s="171"/>
      <c r="CI1294" s="171"/>
      <c r="CJ1294" s="171"/>
      <c r="CK1294" s="171"/>
      <c r="CL1294" s="171"/>
      <c r="CM1294" s="171"/>
      <c r="CN1294" s="171"/>
      <c r="CO1294" s="171"/>
      <c r="CP1294" s="171"/>
      <c r="CQ1294" s="171"/>
      <c r="CR1294" s="171"/>
      <c r="CS1294" s="171"/>
      <c r="CT1294" s="171"/>
      <c r="CU1294" s="171"/>
      <c r="CV1294" s="171"/>
      <c r="CW1294" s="171"/>
      <c r="CX1294" s="171"/>
      <c r="CY1294" s="171"/>
      <c r="CZ1294" s="171"/>
      <c r="DA1294" s="171"/>
      <c r="DB1294" s="171"/>
      <c r="DC1294" s="171"/>
      <c r="DD1294" s="171"/>
      <c r="DE1294" s="171"/>
      <c r="DF1294" s="171"/>
      <c r="DG1294" s="171"/>
      <c r="DH1294" s="171"/>
      <c r="DI1294" s="171"/>
      <c r="DJ1294" s="171"/>
      <c r="DK1294" s="171"/>
      <c r="DL1294" s="171"/>
      <c r="DM1294" s="171"/>
      <c r="DN1294" s="171"/>
      <c r="DO1294" s="171"/>
      <c r="DP1294" s="171"/>
      <c r="DQ1294" s="171"/>
      <c r="DR1294" s="171"/>
      <c r="DS1294" s="171"/>
      <c r="DT1294" s="171"/>
      <c r="DU1294" s="171"/>
      <c r="DV1294" s="171"/>
      <c r="DW1294" s="171"/>
      <c r="DX1294" s="171"/>
      <c r="DY1294" s="171"/>
      <c r="DZ1294" s="171"/>
      <c r="EA1294" s="171"/>
      <c r="EB1294" s="171"/>
      <c r="EC1294" s="171"/>
      <c r="ED1294" s="171"/>
      <c r="EE1294" s="171"/>
      <c r="EF1294" s="171"/>
      <c r="EG1294" s="171"/>
      <c r="EH1294" s="171"/>
      <c r="EI1294" s="171"/>
      <c r="EJ1294" s="171"/>
      <c r="EK1294" s="171"/>
      <c r="EL1294" s="171"/>
      <c r="EM1294" s="171"/>
      <c r="EN1294" s="171"/>
    </row>
    <row r="1295" spans="43:144" ht="15" x14ac:dyDescent="0.25">
      <c r="AQ1295" s="171"/>
      <c r="AR1295"/>
      <c r="AS1295"/>
      <c r="AT1295"/>
      <c r="AU1295"/>
      <c r="AV1295"/>
      <c r="AW1295"/>
      <c r="AX1295"/>
      <c r="AY1295"/>
      <c r="AZ1295"/>
      <c r="BA1295"/>
      <c r="BB1295"/>
      <c r="BC1295"/>
      <c r="BD1295"/>
      <c r="BE1295" s="171"/>
      <c r="BF1295" s="171"/>
      <c r="BG1295" s="171"/>
      <c r="BH1295" s="171"/>
      <c r="BI1295" s="171"/>
      <c r="BJ1295" s="171"/>
      <c r="BK1295" s="171"/>
      <c r="BL1295" s="171"/>
      <c r="BM1295" s="171"/>
      <c r="BN1295" s="171"/>
      <c r="BO1295" s="171"/>
      <c r="BP1295" s="171"/>
      <c r="BQ1295" s="171"/>
      <c r="BR1295" s="171"/>
      <c r="BS1295" s="171"/>
      <c r="BT1295" s="171"/>
      <c r="BU1295" s="171"/>
      <c r="BV1295" s="171"/>
      <c r="BW1295" s="171"/>
      <c r="BX1295" s="171"/>
      <c r="BY1295" s="171"/>
      <c r="BZ1295" s="171"/>
      <c r="CA1295" s="171"/>
      <c r="CB1295" s="171"/>
      <c r="CC1295" s="171"/>
      <c r="CD1295" s="171"/>
      <c r="CE1295" s="171"/>
      <c r="CF1295" s="171"/>
      <c r="CG1295" s="171"/>
      <c r="CH1295" s="171"/>
      <c r="CI1295" s="171"/>
      <c r="CJ1295" s="171"/>
      <c r="CK1295" s="171"/>
      <c r="CL1295" s="171"/>
      <c r="CM1295" s="171"/>
      <c r="CN1295" s="171"/>
      <c r="CO1295" s="171"/>
      <c r="CP1295" s="171"/>
      <c r="CQ1295" s="171"/>
      <c r="CR1295" s="171"/>
      <c r="CS1295" s="171"/>
      <c r="CT1295" s="171"/>
      <c r="CU1295" s="171"/>
      <c r="CV1295" s="171"/>
      <c r="CW1295" s="171"/>
      <c r="CX1295" s="171"/>
      <c r="CY1295" s="171"/>
      <c r="CZ1295" s="171"/>
      <c r="DA1295" s="171"/>
      <c r="DB1295" s="171"/>
      <c r="DC1295" s="171"/>
      <c r="DD1295" s="171"/>
      <c r="DE1295" s="171"/>
      <c r="DF1295" s="171"/>
      <c r="DG1295" s="171"/>
      <c r="DH1295" s="171"/>
      <c r="DI1295" s="171"/>
      <c r="DJ1295" s="171"/>
      <c r="DK1295" s="171"/>
      <c r="DL1295" s="171"/>
      <c r="DM1295" s="171"/>
      <c r="DN1295" s="171"/>
      <c r="DO1295" s="171"/>
      <c r="DP1295" s="171"/>
      <c r="DQ1295" s="171"/>
      <c r="DR1295" s="171"/>
      <c r="DS1295" s="171"/>
      <c r="DT1295" s="171"/>
      <c r="DU1295" s="171"/>
      <c r="DV1295" s="171"/>
      <c r="DW1295" s="171"/>
      <c r="DX1295" s="171"/>
      <c r="DY1295" s="171"/>
      <c r="DZ1295" s="171"/>
      <c r="EA1295" s="171"/>
      <c r="EB1295" s="171"/>
      <c r="EC1295" s="171"/>
      <c r="ED1295" s="171"/>
      <c r="EE1295" s="171"/>
      <c r="EF1295" s="171"/>
      <c r="EG1295" s="171"/>
      <c r="EH1295" s="171"/>
      <c r="EI1295" s="171"/>
      <c r="EJ1295" s="171"/>
      <c r="EK1295" s="171"/>
      <c r="EL1295" s="171"/>
      <c r="EM1295" s="171"/>
      <c r="EN1295" s="171"/>
    </row>
    <row r="1296" spans="43:144" ht="15" x14ac:dyDescent="0.25">
      <c r="AQ1296" s="171"/>
      <c r="AR1296"/>
      <c r="AS1296"/>
      <c r="AT1296"/>
      <c r="AU1296"/>
      <c r="AV1296"/>
      <c r="AW1296"/>
      <c r="AX1296"/>
      <c r="AY1296"/>
      <c r="AZ1296"/>
      <c r="BA1296"/>
      <c r="BB1296"/>
      <c r="BC1296"/>
      <c r="BD1296"/>
      <c r="BE1296" s="171"/>
      <c r="BF1296" s="171"/>
      <c r="BG1296" s="171"/>
      <c r="BH1296" s="171"/>
      <c r="BI1296" s="171"/>
      <c r="BJ1296" s="171"/>
      <c r="BK1296" s="171"/>
      <c r="BL1296" s="171"/>
      <c r="BM1296" s="171"/>
      <c r="BN1296" s="171"/>
      <c r="BO1296" s="171"/>
      <c r="BP1296" s="171"/>
      <c r="BQ1296" s="171"/>
      <c r="BR1296" s="171"/>
      <c r="BS1296" s="171"/>
      <c r="BT1296" s="171"/>
      <c r="BU1296" s="171"/>
      <c r="BV1296" s="171"/>
      <c r="BW1296" s="171"/>
      <c r="BX1296" s="171"/>
      <c r="BY1296" s="171"/>
      <c r="BZ1296" s="171"/>
      <c r="CA1296" s="171"/>
      <c r="CB1296" s="171"/>
      <c r="CC1296" s="171"/>
      <c r="CD1296" s="171"/>
      <c r="CE1296" s="171"/>
      <c r="CF1296" s="171"/>
      <c r="CG1296" s="171"/>
      <c r="CH1296" s="171"/>
      <c r="CI1296" s="171"/>
      <c r="CJ1296" s="171"/>
      <c r="CK1296" s="171"/>
      <c r="CL1296" s="171"/>
      <c r="CM1296" s="171"/>
      <c r="CN1296" s="171"/>
      <c r="CO1296" s="171"/>
      <c r="CP1296" s="171"/>
      <c r="CQ1296" s="171"/>
      <c r="CR1296" s="171"/>
      <c r="CS1296" s="171"/>
      <c r="CT1296" s="171"/>
      <c r="CU1296" s="171"/>
      <c r="CV1296" s="171"/>
      <c r="CW1296" s="171"/>
      <c r="CX1296" s="171"/>
      <c r="CY1296" s="171"/>
      <c r="CZ1296" s="171"/>
      <c r="DA1296" s="171"/>
      <c r="DB1296" s="171"/>
      <c r="DC1296" s="171"/>
      <c r="DD1296" s="171"/>
      <c r="DE1296" s="171"/>
      <c r="DF1296" s="171"/>
      <c r="DG1296" s="171"/>
      <c r="DH1296" s="171"/>
      <c r="DI1296" s="171"/>
      <c r="DJ1296" s="171"/>
      <c r="DK1296" s="171"/>
      <c r="DL1296" s="171"/>
      <c r="DM1296" s="171"/>
      <c r="DN1296" s="171"/>
      <c r="DO1296" s="171"/>
      <c r="DP1296" s="171"/>
      <c r="DQ1296" s="171"/>
      <c r="DR1296" s="171"/>
      <c r="DS1296" s="171"/>
      <c r="DT1296" s="171"/>
      <c r="DU1296" s="171"/>
      <c r="DV1296" s="171"/>
      <c r="DW1296" s="171"/>
      <c r="DX1296" s="171"/>
      <c r="DY1296" s="171"/>
      <c r="DZ1296" s="171"/>
      <c r="EA1296" s="171"/>
      <c r="EB1296" s="171"/>
      <c r="EC1296" s="171"/>
      <c r="ED1296" s="171"/>
      <c r="EE1296" s="171"/>
      <c r="EF1296" s="171"/>
      <c r="EG1296" s="171"/>
      <c r="EH1296" s="171"/>
      <c r="EI1296" s="171"/>
      <c r="EJ1296" s="171"/>
      <c r="EK1296" s="171"/>
      <c r="EL1296" s="171"/>
      <c r="EM1296" s="171"/>
      <c r="EN1296" s="171"/>
    </row>
    <row r="1297" spans="43:144" ht="15" x14ac:dyDescent="0.25">
      <c r="AQ1297" s="171"/>
      <c r="AR1297"/>
      <c r="AS1297"/>
      <c r="AT1297"/>
      <c r="AU1297"/>
      <c r="AV1297"/>
      <c r="AW1297"/>
      <c r="AX1297"/>
      <c r="AY1297"/>
      <c r="AZ1297"/>
      <c r="BA1297"/>
      <c r="BB1297"/>
      <c r="BC1297"/>
      <c r="BD1297"/>
      <c r="BE1297" s="171"/>
      <c r="BF1297" s="171"/>
      <c r="BG1297" s="171"/>
      <c r="BH1297" s="171"/>
      <c r="BI1297" s="171"/>
      <c r="BJ1297" s="171"/>
      <c r="BK1297" s="171"/>
      <c r="BL1297" s="171"/>
      <c r="BM1297" s="171"/>
      <c r="BN1297" s="171"/>
      <c r="BO1297" s="171"/>
      <c r="BP1297" s="171"/>
      <c r="BQ1297" s="171"/>
      <c r="BR1297" s="171"/>
      <c r="BS1297" s="171"/>
      <c r="BT1297" s="171"/>
      <c r="BU1297" s="171"/>
      <c r="BV1297" s="171"/>
      <c r="BW1297" s="171"/>
      <c r="BX1297" s="171"/>
      <c r="BY1297" s="171"/>
      <c r="BZ1297" s="171"/>
      <c r="CA1297" s="171"/>
      <c r="CB1297" s="171"/>
      <c r="CC1297" s="171"/>
      <c r="CD1297" s="171"/>
      <c r="CE1297" s="171"/>
      <c r="CF1297" s="171"/>
      <c r="CG1297" s="171"/>
      <c r="CH1297" s="171"/>
      <c r="CI1297" s="171"/>
      <c r="CJ1297" s="171"/>
      <c r="CK1297" s="171"/>
      <c r="CL1297" s="171"/>
      <c r="CM1297" s="171"/>
      <c r="CN1297" s="171"/>
      <c r="CO1297" s="171"/>
      <c r="CP1297" s="171"/>
      <c r="CQ1297" s="171"/>
      <c r="CR1297" s="171"/>
      <c r="CS1297" s="171"/>
      <c r="CT1297" s="171"/>
      <c r="CU1297" s="171"/>
      <c r="CV1297" s="171"/>
      <c r="CW1297" s="171"/>
      <c r="CX1297" s="171"/>
      <c r="CY1297" s="171"/>
      <c r="CZ1297" s="171"/>
      <c r="DA1297" s="171"/>
      <c r="DB1297" s="171"/>
      <c r="DC1297" s="171"/>
      <c r="DD1297" s="171"/>
      <c r="DE1297" s="171"/>
      <c r="DF1297" s="171"/>
      <c r="DG1297" s="171"/>
      <c r="DH1297" s="171"/>
      <c r="DI1297" s="171"/>
      <c r="DJ1297" s="171"/>
      <c r="DK1297" s="171"/>
      <c r="DL1297" s="171"/>
      <c r="DM1297" s="171"/>
      <c r="DN1297" s="171"/>
      <c r="DO1297" s="171"/>
      <c r="DP1297" s="171"/>
      <c r="DQ1297" s="171"/>
      <c r="DR1297" s="171"/>
      <c r="DS1297" s="171"/>
      <c r="DT1297" s="171"/>
      <c r="DU1297" s="171"/>
      <c r="DV1297" s="171"/>
      <c r="DW1297" s="171"/>
      <c r="DX1297" s="171"/>
      <c r="DY1297" s="171"/>
      <c r="DZ1297" s="171"/>
      <c r="EA1297" s="171"/>
      <c r="EB1297" s="171"/>
      <c r="EC1297" s="171"/>
      <c r="ED1297" s="171"/>
      <c r="EE1297" s="171"/>
      <c r="EF1297" s="171"/>
      <c r="EG1297" s="171"/>
      <c r="EH1297" s="171"/>
      <c r="EI1297" s="171"/>
      <c r="EJ1297" s="171"/>
      <c r="EK1297" s="171"/>
      <c r="EL1297" s="171"/>
      <c r="EM1297" s="171"/>
      <c r="EN1297" s="171"/>
    </row>
    <row r="1298" spans="43:144" ht="15" x14ac:dyDescent="0.25">
      <c r="AQ1298" s="171"/>
      <c r="AR1298"/>
      <c r="AS1298"/>
      <c r="AT1298"/>
      <c r="AU1298"/>
      <c r="AV1298"/>
      <c r="AW1298"/>
      <c r="AX1298"/>
      <c r="AY1298"/>
      <c r="AZ1298"/>
      <c r="BA1298"/>
      <c r="BB1298"/>
      <c r="BC1298"/>
      <c r="BD1298"/>
      <c r="BE1298" s="171"/>
      <c r="BF1298" s="171"/>
      <c r="BG1298" s="171"/>
      <c r="BH1298" s="171"/>
      <c r="BI1298" s="171"/>
      <c r="BJ1298" s="171"/>
      <c r="BK1298" s="171"/>
      <c r="BL1298" s="171"/>
      <c r="BM1298" s="171"/>
      <c r="BN1298" s="171"/>
      <c r="BO1298" s="171"/>
      <c r="BP1298" s="171"/>
      <c r="BQ1298" s="171"/>
      <c r="BR1298" s="171"/>
      <c r="BS1298" s="171"/>
      <c r="BT1298" s="171"/>
      <c r="BU1298" s="171"/>
      <c r="BV1298" s="171"/>
      <c r="BW1298" s="171"/>
      <c r="BX1298" s="171"/>
      <c r="BY1298" s="171"/>
      <c r="BZ1298" s="171"/>
      <c r="CA1298" s="171"/>
      <c r="CB1298" s="171"/>
      <c r="CC1298" s="171"/>
      <c r="CD1298" s="171"/>
      <c r="CE1298" s="171"/>
      <c r="CF1298" s="171"/>
      <c r="CG1298" s="171"/>
      <c r="CH1298" s="171"/>
      <c r="CI1298" s="171"/>
      <c r="CJ1298" s="171"/>
      <c r="CK1298" s="171"/>
      <c r="CL1298" s="171"/>
      <c r="CM1298" s="171"/>
      <c r="CN1298" s="171"/>
      <c r="CO1298" s="171"/>
      <c r="CP1298" s="171"/>
      <c r="CQ1298" s="171"/>
      <c r="CR1298" s="171"/>
      <c r="CS1298" s="171"/>
      <c r="CT1298" s="171"/>
      <c r="CU1298" s="171"/>
      <c r="CV1298" s="171"/>
      <c r="CW1298" s="171"/>
      <c r="CX1298" s="171"/>
      <c r="CY1298" s="171"/>
      <c r="CZ1298" s="171"/>
      <c r="DA1298" s="171"/>
      <c r="DB1298" s="171"/>
      <c r="DC1298" s="171"/>
      <c r="DD1298" s="171"/>
      <c r="DE1298" s="171"/>
      <c r="DF1298" s="171"/>
      <c r="DG1298" s="171"/>
      <c r="DH1298" s="171"/>
      <c r="DI1298" s="171"/>
      <c r="DJ1298" s="171"/>
      <c r="DK1298" s="171"/>
      <c r="DL1298" s="171"/>
      <c r="DM1298" s="171"/>
      <c r="DN1298" s="171"/>
      <c r="DO1298" s="171"/>
      <c r="DP1298" s="171"/>
      <c r="DQ1298" s="171"/>
      <c r="DR1298" s="171"/>
      <c r="DS1298" s="171"/>
      <c r="DT1298" s="171"/>
      <c r="DU1298" s="171"/>
      <c r="DV1298" s="171"/>
      <c r="DW1298" s="171"/>
      <c r="DX1298" s="171"/>
      <c r="DY1298" s="171"/>
      <c r="DZ1298" s="171"/>
      <c r="EA1298" s="171"/>
      <c r="EB1298" s="171"/>
      <c r="EC1298" s="171"/>
      <c r="ED1298" s="171"/>
      <c r="EE1298" s="171"/>
      <c r="EF1298" s="171"/>
      <c r="EG1298" s="171"/>
      <c r="EH1298" s="171"/>
      <c r="EI1298" s="171"/>
      <c r="EJ1298" s="171"/>
      <c r="EK1298" s="171"/>
      <c r="EL1298" s="171"/>
      <c r="EM1298" s="171"/>
      <c r="EN1298" s="171"/>
    </row>
    <row r="1299" spans="43:144" ht="15" x14ac:dyDescent="0.25">
      <c r="AQ1299" s="171"/>
      <c r="AR1299"/>
      <c r="AS1299"/>
      <c r="AT1299"/>
      <c r="AU1299"/>
      <c r="AV1299"/>
      <c r="AW1299"/>
      <c r="AX1299"/>
      <c r="AY1299"/>
      <c r="AZ1299"/>
      <c r="BA1299"/>
      <c r="BB1299"/>
      <c r="BC1299"/>
      <c r="BD1299"/>
      <c r="BE1299" s="171"/>
      <c r="BF1299" s="171"/>
      <c r="BG1299" s="171"/>
      <c r="BH1299" s="171"/>
      <c r="BI1299" s="171"/>
      <c r="BJ1299" s="171"/>
      <c r="BK1299" s="171"/>
      <c r="BL1299" s="171"/>
      <c r="BM1299" s="171"/>
      <c r="BN1299" s="171"/>
      <c r="BO1299" s="171"/>
      <c r="BP1299" s="171"/>
      <c r="BQ1299" s="171"/>
      <c r="BR1299" s="171"/>
      <c r="BS1299" s="171"/>
      <c r="BT1299" s="171"/>
      <c r="BU1299" s="171"/>
      <c r="BV1299" s="171"/>
      <c r="BW1299" s="171"/>
      <c r="BX1299" s="171"/>
      <c r="BY1299" s="171"/>
      <c r="BZ1299" s="171"/>
      <c r="CA1299" s="171"/>
      <c r="CB1299" s="171"/>
      <c r="CC1299" s="171"/>
      <c r="CD1299" s="171"/>
      <c r="CE1299" s="171"/>
      <c r="CF1299" s="171"/>
      <c r="CG1299" s="171"/>
      <c r="CH1299" s="171"/>
      <c r="CI1299" s="171"/>
      <c r="CJ1299" s="171"/>
      <c r="CK1299" s="171"/>
      <c r="CL1299" s="171"/>
      <c r="CM1299" s="171"/>
      <c r="CN1299" s="171"/>
      <c r="CO1299" s="171"/>
      <c r="CP1299" s="171"/>
      <c r="CQ1299" s="171"/>
      <c r="CR1299" s="171"/>
      <c r="CS1299" s="171"/>
      <c r="CT1299" s="171"/>
      <c r="CU1299" s="171"/>
      <c r="CV1299" s="171"/>
      <c r="CW1299" s="171"/>
      <c r="CX1299" s="171"/>
      <c r="CY1299" s="171"/>
      <c r="CZ1299" s="171"/>
      <c r="DA1299" s="171"/>
      <c r="DB1299" s="171"/>
      <c r="DC1299" s="171"/>
      <c r="DD1299" s="171"/>
      <c r="DE1299" s="171"/>
      <c r="DF1299" s="171"/>
      <c r="DG1299" s="171"/>
      <c r="DH1299" s="171"/>
      <c r="DI1299" s="171"/>
      <c r="DJ1299" s="171"/>
      <c r="DK1299" s="171"/>
      <c r="DL1299" s="171"/>
      <c r="DM1299" s="171"/>
      <c r="DN1299" s="171"/>
      <c r="DO1299" s="171"/>
      <c r="DP1299" s="171"/>
      <c r="DQ1299" s="171"/>
      <c r="DR1299" s="171"/>
      <c r="DS1299" s="171"/>
      <c r="DT1299" s="171"/>
      <c r="DU1299" s="171"/>
      <c r="DV1299" s="171"/>
      <c r="DW1299" s="171"/>
      <c r="DX1299" s="171"/>
      <c r="DY1299" s="171"/>
      <c r="DZ1299" s="171"/>
      <c r="EA1299" s="171"/>
      <c r="EB1299" s="171"/>
      <c r="EC1299" s="171"/>
      <c r="ED1299" s="171"/>
      <c r="EE1299" s="171"/>
      <c r="EF1299" s="171"/>
      <c r="EG1299" s="171"/>
      <c r="EH1299" s="171"/>
      <c r="EI1299" s="171"/>
      <c r="EJ1299" s="171"/>
      <c r="EK1299" s="171"/>
      <c r="EL1299" s="171"/>
      <c r="EM1299" s="171"/>
      <c r="EN1299" s="171"/>
    </row>
    <row r="1300" spans="43:144" ht="15" x14ac:dyDescent="0.25">
      <c r="AQ1300" s="171"/>
      <c r="AR1300"/>
      <c r="AS1300"/>
      <c r="AT1300"/>
      <c r="AU1300"/>
      <c r="AV1300"/>
      <c r="AW1300"/>
      <c r="AX1300"/>
      <c r="AY1300"/>
      <c r="AZ1300"/>
      <c r="BA1300"/>
      <c r="BB1300"/>
      <c r="BC1300"/>
      <c r="BD1300"/>
      <c r="BE1300" s="171"/>
      <c r="BF1300" s="171"/>
      <c r="BG1300" s="171"/>
      <c r="BH1300" s="171"/>
      <c r="BI1300" s="171"/>
      <c r="BJ1300" s="171"/>
      <c r="BK1300" s="171"/>
      <c r="BL1300" s="171"/>
      <c r="BM1300" s="171"/>
      <c r="BN1300" s="171"/>
      <c r="BO1300" s="171"/>
      <c r="BP1300" s="171"/>
      <c r="BQ1300" s="171"/>
      <c r="BR1300" s="171"/>
      <c r="BS1300" s="171"/>
      <c r="BT1300" s="171"/>
      <c r="BU1300" s="171"/>
      <c r="BV1300" s="171"/>
      <c r="BW1300" s="171"/>
      <c r="BX1300" s="171"/>
      <c r="BY1300" s="171"/>
      <c r="BZ1300" s="171"/>
      <c r="CA1300" s="171"/>
      <c r="CB1300" s="171"/>
      <c r="CC1300" s="171"/>
      <c r="CD1300" s="171"/>
      <c r="CE1300" s="171"/>
      <c r="CF1300" s="171"/>
      <c r="CG1300" s="171"/>
      <c r="CH1300" s="171"/>
      <c r="CI1300" s="171"/>
      <c r="CJ1300" s="171"/>
      <c r="CK1300" s="171"/>
      <c r="CL1300" s="171"/>
      <c r="CM1300" s="171"/>
      <c r="CN1300" s="171"/>
      <c r="CO1300" s="171"/>
      <c r="CP1300" s="171"/>
      <c r="CQ1300" s="171"/>
      <c r="CR1300" s="171"/>
      <c r="CS1300" s="171"/>
      <c r="CT1300" s="171"/>
      <c r="CU1300" s="171"/>
      <c r="CV1300" s="171"/>
      <c r="CW1300" s="171"/>
      <c r="CX1300" s="171"/>
      <c r="CY1300" s="171"/>
      <c r="CZ1300" s="171"/>
      <c r="DA1300" s="171"/>
      <c r="DB1300" s="171"/>
      <c r="DC1300" s="171"/>
      <c r="DD1300" s="171"/>
      <c r="DE1300" s="171"/>
      <c r="DF1300" s="171"/>
      <c r="DG1300" s="171"/>
      <c r="DH1300" s="171"/>
      <c r="DI1300" s="171"/>
      <c r="DJ1300" s="171"/>
      <c r="DK1300" s="171"/>
      <c r="DL1300" s="171"/>
      <c r="DM1300" s="171"/>
      <c r="DN1300" s="171"/>
      <c r="DO1300" s="171"/>
      <c r="DP1300" s="171"/>
      <c r="DQ1300" s="171"/>
      <c r="DR1300" s="171"/>
      <c r="DS1300" s="171"/>
      <c r="DT1300" s="171"/>
      <c r="DU1300" s="171"/>
      <c r="DV1300" s="171"/>
      <c r="DW1300" s="171"/>
      <c r="DX1300" s="171"/>
      <c r="DY1300" s="171"/>
      <c r="DZ1300" s="171"/>
      <c r="EA1300" s="171"/>
      <c r="EB1300" s="171"/>
      <c r="EC1300" s="171"/>
      <c r="ED1300" s="171"/>
      <c r="EE1300" s="171"/>
      <c r="EF1300" s="171"/>
      <c r="EG1300" s="171"/>
      <c r="EH1300" s="171"/>
      <c r="EI1300" s="171"/>
      <c r="EJ1300" s="171"/>
      <c r="EK1300" s="171"/>
      <c r="EL1300" s="171"/>
      <c r="EM1300" s="171"/>
      <c r="EN1300" s="171"/>
    </row>
    <row r="1301" spans="43:144" ht="15" x14ac:dyDescent="0.25">
      <c r="AQ1301" s="171"/>
      <c r="AR1301"/>
      <c r="AS1301"/>
      <c r="AT1301"/>
      <c r="AU1301"/>
      <c r="AV1301"/>
      <c r="AW1301"/>
      <c r="AX1301"/>
      <c r="AY1301"/>
      <c r="AZ1301"/>
      <c r="BA1301"/>
      <c r="BB1301"/>
      <c r="BC1301"/>
      <c r="BD1301"/>
      <c r="BE1301" s="171"/>
      <c r="BF1301" s="171"/>
      <c r="BG1301" s="171"/>
      <c r="BH1301" s="171"/>
      <c r="BI1301" s="171"/>
      <c r="BJ1301" s="171"/>
      <c r="BK1301" s="171"/>
      <c r="BL1301" s="171"/>
      <c r="BM1301" s="171"/>
      <c r="BN1301" s="171"/>
      <c r="BO1301" s="171"/>
      <c r="BP1301" s="171"/>
      <c r="BQ1301" s="171"/>
      <c r="BR1301" s="171"/>
      <c r="BS1301" s="171"/>
      <c r="BT1301" s="171"/>
      <c r="BU1301" s="171"/>
      <c r="BV1301" s="171"/>
      <c r="BW1301" s="171"/>
      <c r="BX1301" s="171"/>
      <c r="BY1301" s="171"/>
      <c r="BZ1301" s="171"/>
      <c r="CA1301" s="171"/>
      <c r="CB1301" s="171"/>
      <c r="CC1301" s="171"/>
      <c r="CD1301" s="171"/>
      <c r="CE1301" s="171"/>
      <c r="CF1301" s="171"/>
      <c r="CG1301" s="171"/>
      <c r="CH1301" s="171"/>
      <c r="CI1301" s="171"/>
      <c r="CJ1301" s="171"/>
      <c r="CK1301" s="171"/>
      <c r="CL1301" s="171"/>
      <c r="CM1301" s="171"/>
      <c r="CN1301" s="171"/>
      <c r="CO1301" s="171"/>
      <c r="CP1301" s="171"/>
      <c r="CQ1301" s="171"/>
      <c r="CR1301" s="171"/>
      <c r="CS1301" s="171"/>
      <c r="CT1301" s="171"/>
      <c r="CU1301" s="171"/>
      <c r="CV1301" s="171"/>
      <c r="CW1301" s="171"/>
      <c r="CX1301" s="171"/>
      <c r="CY1301" s="171"/>
      <c r="CZ1301" s="171"/>
      <c r="DA1301" s="171"/>
      <c r="DB1301" s="171"/>
      <c r="DC1301" s="171"/>
      <c r="DD1301" s="171"/>
      <c r="DE1301" s="171"/>
      <c r="DF1301" s="171"/>
      <c r="DG1301" s="171"/>
      <c r="DH1301" s="171"/>
      <c r="DI1301" s="171"/>
      <c r="DJ1301" s="171"/>
      <c r="DK1301" s="171"/>
      <c r="DL1301" s="171"/>
      <c r="DM1301" s="171"/>
      <c r="DN1301" s="171"/>
      <c r="DO1301" s="171"/>
      <c r="DP1301" s="171"/>
      <c r="DQ1301" s="171"/>
      <c r="DR1301" s="171"/>
      <c r="DS1301" s="171"/>
      <c r="DT1301" s="171"/>
      <c r="DU1301" s="171"/>
      <c r="DV1301" s="171"/>
      <c r="DW1301" s="171"/>
      <c r="DX1301" s="171"/>
      <c r="DY1301" s="171"/>
      <c r="DZ1301" s="171"/>
      <c r="EA1301" s="171"/>
      <c r="EB1301" s="171"/>
      <c r="EC1301" s="171"/>
      <c r="ED1301" s="171"/>
      <c r="EE1301" s="171"/>
      <c r="EF1301" s="171"/>
      <c r="EG1301" s="171"/>
      <c r="EH1301" s="171"/>
      <c r="EI1301" s="171"/>
      <c r="EJ1301" s="171"/>
      <c r="EK1301" s="171"/>
      <c r="EL1301" s="171"/>
      <c r="EM1301" s="171"/>
      <c r="EN1301" s="171"/>
    </row>
    <row r="1302" spans="43:144" ht="15" x14ac:dyDescent="0.25">
      <c r="AQ1302" s="171"/>
      <c r="AR1302"/>
      <c r="AS1302"/>
      <c r="AT1302"/>
      <c r="AU1302"/>
      <c r="AV1302"/>
      <c r="AW1302"/>
      <c r="AX1302"/>
      <c r="AY1302"/>
      <c r="AZ1302"/>
      <c r="BA1302"/>
      <c r="BB1302"/>
      <c r="BC1302"/>
      <c r="BD1302"/>
      <c r="BE1302" s="171"/>
      <c r="BF1302" s="171"/>
      <c r="BG1302" s="171"/>
      <c r="BH1302" s="171"/>
      <c r="BI1302" s="171"/>
      <c r="BJ1302" s="171"/>
      <c r="BK1302" s="171"/>
      <c r="BL1302" s="171"/>
      <c r="BM1302" s="171"/>
      <c r="BN1302" s="171"/>
      <c r="BO1302" s="171"/>
      <c r="BP1302" s="171"/>
      <c r="BQ1302" s="171"/>
      <c r="BR1302" s="171"/>
      <c r="BS1302" s="171"/>
      <c r="BT1302" s="171"/>
      <c r="BU1302" s="171"/>
      <c r="BV1302" s="171"/>
      <c r="BW1302" s="171"/>
      <c r="BX1302" s="171"/>
      <c r="BY1302" s="171"/>
      <c r="BZ1302" s="171"/>
      <c r="CA1302" s="171"/>
      <c r="CB1302" s="171"/>
      <c r="CC1302" s="171"/>
      <c r="CD1302" s="171"/>
      <c r="CE1302" s="171"/>
      <c r="CF1302" s="171"/>
      <c r="CG1302" s="171"/>
      <c r="CH1302" s="171"/>
      <c r="CI1302" s="171"/>
      <c r="CJ1302" s="171"/>
      <c r="CK1302" s="171"/>
      <c r="CL1302" s="171"/>
      <c r="CM1302" s="171"/>
      <c r="CN1302" s="171"/>
      <c r="CO1302" s="171"/>
      <c r="CP1302" s="171"/>
      <c r="CQ1302" s="171"/>
      <c r="CR1302" s="171"/>
      <c r="CS1302" s="171"/>
      <c r="CT1302" s="171"/>
      <c r="CU1302" s="171"/>
      <c r="CV1302" s="171"/>
      <c r="CW1302" s="171"/>
      <c r="CX1302" s="171"/>
      <c r="CY1302" s="171"/>
      <c r="CZ1302" s="171"/>
      <c r="DA1302" s="171"/>
      <c r="DB1302" s="171"/>
      <c r="DC1302" s="171"/>
      <c r="DD1302" s="171"/>
      <c r="DE1302" s="171"/>
      <c r="DF1302" s="171"/>
      <c r="DG1302" s="171"/>
      <c r="DH1302" s="171"/>
      <c r="DI1302" s="171"/>
      <c r="DJ1302" s="171"/>
      <c r="DK1302" s="171"/>
      <c r="DL1302" s="171"/>
      <c r="DM1302" s="171"/>
      <c r="DN1302" s="171"/>
      <c r="DO1302" s="171"/>
      <c r="DP1302" s="171"/>
      <c r="DQ1302" s="171"/>
      <c r="DR1302" s="171"/>
      <c r="DS1302" s="171"/>
      <c r="DT1302" s="171"/>
      <c r="DU1302" s="171"/>
      <c r="DV1302" s="171"/>
      <c r="DW1302" s="171"/>
      <c r="DX1302" s="171"/>
      <c r="DY1302" s="171"/>
      <c r="DZ1302" s="171"/>
      <c r="EA1302" s="171"/>
      <c r="EB1302" s="171"/>
      <c r="EC1302" s="171"/>
      <c r="ED1302" s="171"/>
      <c r="EE1302" s="171"/>
      <c r="EF1302" s="171"/>
      <c r="EG1302" s="171"/>
      <c r="EH1302" s="171"/>
      <c r="EI1302" s="171"/>
      <c r="EJ1302" s="171"/>
      <c r="EK1302" s="171"/>
      <c r="EL1302" s="171"/>
      <c r="EM1302" s="171"/>
      <c r="EN1302" s="171"/>
    </row>
    <row r="1303" spans="43:144" ht="15" x14ac:dyDescent="0.25">
      <c r="AQ1303" s="171"/>
      <c r="AR1303"/>
      <c r="AS1303"/>
      <c r="AT1303"/>
      <c r="AU1303"/>
      <c r="AV1303"/>
      <c r="AW1303"/>
      <c r="AX1303"/>
      <c r="AY1303"/>
      <c r="AZ1303"/>
      <c r="BA1303"/>
      <c r="BB1303"/>
      <c r="BC1303"/>
      <c r="BD1303"/>
      <c r="BE1303" s="171"/>
      <c r="BF1303" s="171"/>
      <c r="BG1303" s="171"/>
      <c r="BH1303" s="171"/>
      <c r="BI1303" s="171"/>
      <c r="BJ1303" s="171"/>
      <c r="BK1303" s="171"/>
      <c r="BL1303" s="171"/>
      <c r="BM1303" s="171"/>
      <c r="BN1303" s="171"/>
      <c r="BO1303" s="171"/>
      <c r="BP1303" s="171"/>
      <c r="BQ1303" s="171"/>
      <c r="BR1303" s="171"/>
      <c r="BS1303" s="171"/>
      <c r="BT1303" s="171"/>
      <c r="BU1303" s="171"/>
      <c r="BV1303" s="171"/>
      <c r="BW1303" s="171"/>
      <c r="BX1303" s="171"/>
      <c r="BY1303" s="171"/>
      <c r="BZ1303" s="171"/>
      <c r="CA1303" s="171"/>
      <c r="CB1303" s="171"/>
      <c r="CC1303" s="171"/>
      <c r="CD1303" s="171"/>
      <c r="CE1303" s="171"/>
      <c r="CF1303" s="171"/>
      <c r="CG1303" s="171"/>
      <c r="CH1303" s="171"/>
      <c r="CI1303" s="171"/>
      <c r="CJ1303" s="171"/>
      <c r="CK1303" s="171"/>
      <c r="CL1303" s="171"/>
      <c r="CM1303" s="171"/>
      <c r="CN1303" s="171"/>
      <c r="CO1303" s="171"/>
      <c r="CP1303" s="171"/>
      <c r="CQ1303" s="171"/>
      <c r="CR1303" s="171"/>
      <c r="CS1303" s="171"/>
      <c r="CT1303" s="171"/>
      <c r="CU1303" s="171"/>
      <c r="CV1303" s="171"/>
      <c r="CW1303" s="171"/>
      <c r="CX1303" s="171"/>
      <c r="CY1303" s="171"/>
      <c r="CZ1303" s="171"/>
      <c r="DA1303" s="171"/>
      <c r="DB1303" s="171"/>
      <c r="DC1303" s="171"/>
      <c r="DD1303" s="171"/>
      <c r="DE1303" s="171"/>
      <c r="DF1303" s="171"/>
      <c r="DG1303" s="171"/>
      <c r="DH1303" s="171"/>
      <c r="DI1303" s="171"/>
      <c r="DJ1303" s="171"/>
      <c r="DK1303" s="171"/>
      <c r="DL1303" s="171"/>
      <c r="DM1303" s="171"/>
      <c r="DN1303" s="171"/>
      <c r="DO1303" s="171"/>
      <c r="DP1303" s="171"/>
      <c r="DQ1303" s="171"/>
      <c r="DR1303" s="171"/>
      <c r="DS1303" s="171"/>
      <c r="DT1303" s="171"/>
      <c r="DU1303" s="171"/>
      <c r="DV1303" s="171"/>
      <c r="DW1303" s="171"/>
      <c r="DX1303" s="171"/>
      <c r="DY1303" s="171"/>
      <c r="DZ1303" s="171"/>
      <c r="EA1303" s="171"/>
      <c r="EB1303" s="171"/>
      <c r="EC1303" s="171"/>
      <c r="ED1303" s="171"/>
      <c r="EE1303" s="171"/>
      <c r="EF1303" s="171"/>
      <c r="EG1303" s="171"/>
      <c r="EH1303" s="171"/>
      <c r="EI1303" s="171"/>
      <c r="EJ1303" s="171"/>
      <c r="EK1303" s="171"/>
      <c r="EL1303" s="171"/>
      <c r="EM1303" s="171"/>
      <c r="EN1303" s="171"/>
    </row>
    <row r="1304" spans="43:144" ht="15" x14ac:dyDescent="0.25">
      <c r="AQ1304" s="171"/>
      <c r="AR1304"/>
      <c r="AS1304"/>
      <c r="AT1304"/>
      <c r="AU1304"/>
      <c r="AV1304"/>
      <c r="AW1304"/>
      <c r="AX1304"/>
      <c r="AY1304"/>
      <c r="AZ1304"/>
      <c r="BA1304"/>
      <c r="BB1304"/>
      <c r="BC1304"/>
      <c r="BD1304"/>
      <c r="BE1304" s="171"/>
      <c r="BF1304" s="171"/>
      <c r="BG1304" s="171"/>
      <c r="BH1304" s="171"/>
      <c r="BI1304" s="171"/>
      <c r="BJ1304" s="171"/>
      <c r="BK1304" s="171"/>
      <c r="BL1304" s="171"/>
      <c r="BM1304" s="171"/>
      <c r="BN1304" s="171"/>
      <c r="BO1304" s="171"/>
      <c r="BP1304" s="171"/>
      <c r="BQ1304" s="171"/>
      <c r="BR1304" s="171"/>
      <c r="BS1304" s="171"/>
      <c r="BT1304" s="171"/>
      <c r="BU1304" s="171"/>
      <c r="BV1304" s="171"/>
      <c r="BW1304" s="171"/>
      <c r="BX1304" s="171"/>
      <c r="BY1304" s="171"/>
      <c r="BZ1304" s="171"/>
      <c r="CA1304" s="171"/>
      <c r="CB1304" s="171"/>
      <c r="CC1304" s="171"/>
      <c r="CD1304" s="171"/>
      <c r="CE1304" s="171"/>
      <c r="CF1304" s="171"/>
      <c r="CG1304" s="171"/>
      <c r="CH1304" s="171"/>
      <c r="CI1304" s="171"/>
      <c r="CJ1304" s="171"/>
      <c r="CK1304" s="171"/>
      <c r="CL1304" s="171"/>
      <c r="CM1304" s="171"/>
      <c r="CN1304" s="171"/>
      <c r="CO1304" s="171"/>
      <c r="CP1304" s="171"/>
      <c r="CQ1304" s="171"/>
      <c r="CR1304" s="171"/>
      <c r="CS1304" s="171"/>
      <c r="CT1304" s="171"/>
      <c r="CU1304" s="171"/>
      <c r="CV1304" s="171"/>
      <c r="CW1304" s="171"/>
      <c r="CX1304" s="171"/>
      <c r="CY1304" s="171"/>
      <c r="CZ1304" s="171"/>
      <c r="DA1304" s="171"/>
      <c r="DB1304" s="171"/>
      <c r="DC1304" s="171"/>
      <c r="DD1304" s="171"/>
      <c r="DE1304" s="171"/>
      <c r="DF1304" s="171"/>
      <c r="DG1304" s="171"/>
      <c r="DH1304" s="171"/>
      <c r="DI1304" s="171"/>
      <c r="DJ1304" s="171"/>
      <c r="DK1304" s="171"/>
      <c r="DL1304" s="171"/>
      <c r="DM1304" s="171"/>
      <c r="DN1304" s="171"/>
      <c r="DO1304" s="171"/>
      <c r="DP1304" s="171"/>
      <c r="DQ1304" s="171"/>
      <c r="DR1304" s="171"/>
      <c r="DS1304" s="171"/>
      <c r="DT1304" s="171"/>
      <c r="DU1304" s="171"/>
      <c r="DV1304" s="171"/>
      <c r="DW1304" s="171"/>
      <c r="DX1304" s="171"/>
      <c r="DY1304" s="171"/>
      <c r="DZ1304" s="171"/>
      <c r="EA1304" s="171"/>
      <c r="EB1304" s="171"/>
      <c r="EC1304" s="171"/>
      <c r="ED1304" s="171"/>
      <c r="EE1304" s="171"/>
      <c r="EF1304" s="171"/>
      <c r="EG1304" s="171"/>
      <c r="EH1304" s="171"/>
      <c r="EI1304" s="171"/>
      <c r="EJ1304" s="171"/>
      <c r="EK1304" s="171"/>
      <c r="EL1304" s="171"/>
      <c r="EM1304" s="171"/>
      <c r="EN1304" s="171"/>
    </row>
    <row r="1305" spans="43:144" ht="15" x14ac:dyDescent="0.25">
      <c r="AQ1305" s="171"/>
      <c r="AR1305"/>
      <c r="AS1305"/>
      <c r="AT1305"/>
      <c r="AU1305"/>
      <c r="AV1305"/>
      <c r="AW1305"/>
      <c r="AX1305"/>
      <c r="AY1305"/>
      <c r="AZ1305"/>
      <c r="BA1305"/>
      <c r="BB1305"/>
      <c r="BC1305"/>
      <c r="BD1305"/>
      <c r="BE1305" s="171"/>
      <c r="BF1305" s="171"/>
      <c r="BG1305" s="171"/>
      <c r="BH1305" s="171"/>
      <c r="BI1305" s="171"/>
      <c r="BJ1305" s="171"/>
      <c r="BK1305" s="171"/>
      <c r="BL1305" s="171"/>
      <c r="BM1305" s="171"/>
      <c r="BN1305" s="171"/>
      <c r="BO1305" s="171"/>
      <c r="BP1305" s="171"/>
      <c r="BQ1305" s="171"/>
      <c r="BR1305" s="171"/>
      <c r="BS1305" s="171"/>
      <c r="BT1305" s="171"/>
      <c r="BU1305" s="171"/>
      <c r="BV1305" s="171"/>
      <c r="BW1305" s="171"/>
      <c r="BX1305" s="171"/>
      <c r="BY1305" s="171"/>
      <c r="BZ1305" s="171"/>
      <c r="CA1305" s="171"/>
      <c r="CB1305" s="171"/>
      <c r="CC1305" s="171"/>
      <c r="CD1305" s="171"/>
      <c r="CE1305" s="171"/>
      <c r="CF1305" s="171"/>
      <c r="CG1305" s="171"/>
      <c r="CH1305" s="171"/>
      <c r="CI1305" s="171"/>
      <c r="CJ1305" s="171"/>
      <c r="CK1305" s="171"/>
      <c r="CL1305" s="171"/>
      <c r="CM1305" s="171"/>
      <c r="CN1305" s="171"/>
      <c r="CO1305" s="171"/>
      <c r="CP1305" s="171"/>
      <c r="CQ1305" s="171"/>
      <c r="CR1305" s="171"/>
      <c r="CS1305" s="171"/>
      <c r="CT1305" s="171"/>
      <c r="CU1305" s="171"/>
      <c r="CV1305" s="171"/>
      <c r="CW1305" s="171"/>
      <c r="CX1305" s="171"/>
      <c r="CY1305" s="171"/>
      <c r="CZ1305" s="171"/>
      <c r="DA1305" s="171"/>
      <c r="DB1305" s="171"/>
      <c r="DC1305" s="171"/>
      <c r="DD1305" s="171"/>
      <c r="DE1305" s="171"/>
      <c r="DF1305" s="171"/>
      <c r="DG1305" s="171"/>
      <c r="DH1305" s="171"/>
      <c r="DI1305" s="171"/>
      <c r="DJ1305" s="171"/>
      <c r="DK1305" s="171"/>
      <c r="DL1305" s="171"/>
      <c r="DM1305" s="171"/>
      <c r="DN1305" s="171"/>
      <c r="DO1305" s="171"/>
      <c r="DP1305" s="171"/>
      <c r="DQ1305" s="171"/>
      <c r="DR1305" s="171"/>
      <c r="DS1305" s="171"/>
      <c r="DT1305" s="171"/>
      <c r="DU1305" s="171"/>
      <c r="DV1305" s="171"/>
      <c r="DW1305" s="171"/>
      <c r="DX1305" s="171"/>
      <c r="DY1305" s="171"/>
      <c r="DZ1305" s="171"/>
      <c r="EA1305" s="171"/>
      <c r="EB1305" s="171"/>
      <c r="EC1305" s="171"/>
      <c r="ED1305" s="171"/>
      <c r="EE1305" s="171"/>
      <c r="EF1305" s="171"/>
      <c r="EG1305" s="171"/>
      <c r="EH1305" s="171"/>
      <c r="EI1305" s="171"/>
      <c r="EJ1305" s="171"/>
      <c r="EK1305" s="171"/>
      <c r="EL1305" s="171"/>
      <c r="EM1305" s="171"/>
      <c r="EN1305" s="171"/>
    </row>
    <row r="1306" spans="43:144" ht="15" x14ac:dyDescent="0.25">
      <c r="AQ1306" s="171"/>
      <c r="AR1306"/>
      <c r="AS1306"/>
      <c r="AT1306"/>
      <c r="AU1306"/>
      <c r="AV1306"/>
      <c r="AW1306"/>
      <c r="AX1306"/>
      <c r="AY1306"/>
      <c r="AZ1306"/>
      <c r="BA1306"/>
      <c r="BB1306"/>
      <c r="BC1306"/>
      <c r="BD1306"/>
      <c r="BE1306" s="171"/>
      <c r="BF1306" s="171"/>
      <c r="BG1306" s="171"/>
      <c r="BH1306" s="171"/>
      <c r="BI1306" s="171"/>
      <c r="BJ1306" s="171"/>
      <c r="BK1306" s="171"/>
      <c r="BL1306" s="171"/>
      <c r="BM1306" s="171"/>
      <c r="BN1306" s="171"/>
      <c r="BO1306" s="171"/>
      <c r="BP1306" s="171"/>
      <c r="BQ1306" s="171"/>
      <c r="BR1306" s="171"/>
      <c r="BS1306" s="171"/>
      <c r="BT1306" s="171"/>
      <c r="BU1306" s="171"/>
      <c r="BV1306" s="171"/>
      <c r="BW1306" s="171"/>
      <c r="BX1306" s="171"/>
      <c r="BY1306" s="171"/>
      <c r="BZ1306" s="171"/>
      <c r="CA1306" s="171"/>
      <c r="CB1306" s="171"/>
      <c r="CC1306" s="171"/>
      <c r="CD1306" s="171"/>
      <c r="CE1306" s="171"/>
      <c r="CF1306" s="171"/>
      <c r="CG1306" s="171"/>
      <c r="CH1306" s="171"/>
      <c r="CI1306" s="171"/>
      <c r="CJ1306" s="171"/>
      <c r="CK1306" s="171"/>
      <c r="CL1306" s="171"/>
      <c r="CM1306" s="171"/>
      <c r="CN1306" s="171"/>
      <c r="CO1306" s="171"/>
      <c r="CP1306" s="171"/>
      <c r="CQ1306" s="171"/>
      <c r="CR1306" s="171"/>
      <c r="CS1306" s="171"/>
      <c r="CT1306" s="171"/>
      <c r="CU1306" s="171"/>
      <c r="CV1306" s="171"/>
      <c r="CW1306" s="171"/>
      <c r="CX1306" s="171"/>
      <c r="CY1306" s="171"/>
      <c r="CZ1306" s="171"/>
      <c r="DA1306" s="171"/>
      <c r="DB1306" s="171"/>
      <c r="DC1306" s="171"/>
      <c r="DD1306" s="171"/>
      <c r="DE1306" s="171"/>
      <c r="DF1306" s="171"/>
      <c r="DG1306" s="171"/>
      <c r="DH1306" s="171"/>
      <c r="DI1306" s="171"/>
      <c r="DJ1306" s="171"/>
      <c r="DK1306" s="171"/>
      <c r="DL1306" s="171"/>
      <c r="DM1306" s="171"/>
      <c r="DN1306" s="171"/>
      <c r="DO1306" s="171"/>
      <c r="DP1306" s="171"/>
      <c r="DQ1306" s="171"/>
      <c r="DR1306" s="171"/>
      <c r="DS1306" s="171"/>
      <c r="DT1306" s="171"/>
      <c r="DU1306" s="171"/>
      <c r="DV1306" s="171"/>
      <c r="DW1306" s="171"/>
      <c r="DX1306" s="171"/>
      <c r="DY1306" s="171"/>
      <c r="DZ1306" s="171"/>
      <c r="EA1306" s="171"/>
      <c r="EB1306" s="171"/>
      <c r="EC1306" s="171"/>
      <c r="ED1306" s="171"/>
      <c r="EE1306" s="171"/>
      <c r="EF1306" s="171"/>
      <c r="EG1306" s="171"/>
      <c r="EH1306" s="171"/>
      <c r="EI1306" s="171"/>
      <c r="EJ1306" s="171"/>
      <c r="EK1306" s="171"/>
      <c r="EL1306" s="171"/>
      <c r="EM1306" s="171"/>
      <c r="EN1306" s="171"/>
    </row>
    <row r="1307" spans="43:144" ht="15" x14ac:dyDescent="0.25">
      <c r="AQ1307" s="171"/>
      <c r="AR1307"/>
      <c r="AS1307"/>
      <c r="AT1307"/>
      <c r="AU1307"/>
      <c r="AV1307"/>
      <c r="AW1307"/>
      <c r="AX1307"/>
      <c r="AY1307"/>
      <c r="AZ1307"/>
      <c r="BA1307"/>
      <c r="BB1307"/>
      <c r="BC1307"/>
      <c r="BD1307"/>
      <c r="BE1307" s="171"/>
      <c r="BF1307" s="171"/>
      <c r="BG1307" s="171"/>
      <c r="BH1307" s="171"/>
      <c r="BI1307" s="171"/>
      <c r="BJ1307" s="171"/>
      <c r="BK1307" s="171"/>
      <c r="BL1307" s="171"/>
      <c r="BM1307" s="171"/>
      <c r="BN1307" s="171"/>
      <c r="BO1307" s="171"/>
      <c r="BP1307" s="171"/>
      <c r="BQ1307" s="171"/>
      <c r="BR1307" s="171"/>
      <c r="BS1307" s="171"/>
      <c r="BT1307" s="171"/>
      <c r="BU1307" s="171"/>
      <c r="BV1307" s="171"/>
      <c r="BW1307" s="171"/>
      <c r="BX1307" s="171"/>
      <c r="BY1307" s="171"/>
      <c r="BZ1307" s="171"/>
      <c r="CA1307" s="171"/>
      <c r="CB1307" s="171"/>
      <c r="CC1307" s="171"/>
      <c r="CD1307" s="171"/>
      <c r="CE1307" s="171"/>
      <c r="CF1307" s="171"/>
      <c r="CG1307" s="171"/>
      <c r="CH1307" s="171"/>
      <c r="CI1307" s="171"/>
      <c r="CJ1307" s="171"/>
      <c r="CK1307" s="171"/>
      <c r="CL1307" s="171"/>
      <c r="CM1307" s="171"/>
      <c r="CN1307" s="171"/>
      <c r="CO1307" s="171"/>
      <c r="CP1307" s="171"/>
      <c r="CQ1307" s="171"/>
      <c r="CR1307" s="171"/>
      <c r="CS1307" s="171"/>
      <c r="CT1307" s="171"/>
      <c r="CU1307" s="171"/>
      <c r="CV1307" s="171"/>
      <c r="CW1307" s="171"/>
      <c r="CX1307" s="171"/>
      <c r="CY1307" s="171"/>
      <c r="CZ1307" s="171"/>
      <c r="DA1307" s="171"/>
      <c r="DB1307" s="171"/>
      <c r="DC1307" s="171"/>
      <c r="DD1307" s="171"/>
      <c r="DE1307" s="171"/>
      <c r="DF1307" s="171"/>
      <c r="DG1307" s="171"/>
      <c r="DH1307" s="171"/>
      <c r="DI1307" s="171"/>
      <c r="DJ1307" s="171"/>
      <c r="DK1307" s="171"/>
      <c r="DL1307" s="171"/>
      <c r="DM1307" s="171"/>
      <c r="DN1307" s="171"/>
      <c r="DO1307" s="171"/>
      <c r="DP1307" s="171"/>
      <c r="DQ1307" s="171"/>
      <c r="DR1307" s="171"/>
      <c r="DS1307" s="171"/>
      <c r="DT1307" s="171"/>
      <c r="DU1307" s="171"/>
      <c r="DV1307" s="171"/>
      <c r="DW1307" s="171"/>
      <c r="DX1307" s="171"/>
      <c r="DY1307" s="171"/>
      <c r="DZ1307" s="171"/>
      <c r="EA1307" s="171"/>
      <c r="EB1307" s="171"/>
      <c r="EC1307" s="171"/>
      <c r="ED1307" s="171"/>
      <c r="EE1307" s="171"/>
      <c r="EF1307" s="171"/>
      <c r="EG1307" s="171"/>
      <c r="EH1307" s="171"/>
      <c r="EI1307" s="171"/>
      <c r="EJ1307" s="171"/>
      <c r="EK1307" s="171"/>
      <c r="EL1307" s="171"/>
      <c r="EM1307" s="171"/>
      <c r="EN1307" s="171"/>
    </row>
    <row r="1308" spans="43:144" ht="15" x14ac:dyDescent="0.25">
      <c r="AQ1308" s="171"/>
      <c r="AR1308"/>
      <c r="AS1308"/>
      <c r="AT1308"/>
      <c r="AU1308"/>
      <c r="AV1308"/>
      <c r="AW1308"/>
      <c r="AX1308"/>
      <c r="AY1308"/>
      <c r="AZ1308"/>
      <c r="BA1308"/>
      <c r="BB1308"/>
      <c r="BC1308"/>
      <c r="BD1308"/>
      <c r="BE1308" s="171"/>
      <c r="BF1308" s="171"/>
      <c r="BG1308" s="171"/>
      <c r="BH1308" s="171"/>
      <c r="BI1308" s="171"/>
      <c r="BJ1308" s="171"/>
      <c r="BK1308" s="171"/>
      <c r="BL1308" s="171"/>
      <c r="BM1308" s="171"/>
      <c r="BN1308" s="171"/>
      <c r="BO1308" s="171"/>
      <c r="BP1308" s="171"/>
      <c r="BQ1308" s="171"/>
      <c r="BR1308" s="171"/>
      <c r="BS1308" s="171"/>
      <c r="BT1308" s="171"/>
      <c r="BU1308" s="171"/>
      <c r="BV1308" s="171"/>
      <c r="BW1308" s="171"/>
      <c r="BX1308" s="171"/>
      <c r="BY1308" s="171"/>
      <c r="BZ1308" s="171"/>
      <c r="CA1308" s="171"/>
      <c r="CB1308" s="171"/>
      <c r="CC1308" s="171"/>
      <c r="CD1308" s="171"/>
      <c r="CE1308" s="171"/>
      <c r="CF1308" s="171"/>
      <c r="CG1308" s="171"/>
      <c r="CH1308" s="171"/>
      <c r="CI1308" s="171"/>
      <c r="CJ1308" s="171"/>
      <c r="CK1308" s="171"/>
      <c r="CL1308" s="171"/>
      <c r="CM1308" s="171"/>
      <c r="CN1308" s="171"/>
      <c r="CO1308" s="171"/>
      <c r="CP1308" s="171"/>
      <c r="CQ1308" s="171"/>
      <c r="CR1308" s="171"/>
      <c r="CS1308" s="171"/>
      <c r="CT1308" s="171"/>
      <c r="CU1308" s="171"/>
      <c r="CV1308" s="171"/>
      <c r="CW1308" s="171"/>
      <c r="CX1308" s="171"/>
      <c r="CY1308" s="171"/>
      <c r="CZ1308" s="171"/>
      <c r="DA1308" s="171"/>
      <c r="DB1308" s="171"/>
      <c r="DC1308" s="171"/>
      <c r="DD1308" s="171"/>
      <c r="DE1308" s="171"/>
      <c r="DF1308" s="171"/>
      <c r="DG1308" s="171"/>
      <c r="DH1308" s="171"/>
      <c r="DI1308" s="171"/>
      <c r="DJ1308" s="171"/>
      <c r="DK1308" s="171"/>
      <c r="DL1308" s="171"/>
      <c r="DM1308" s="171"/>
      <c r="DN1308" s="171"/>
      <c r="DO1308" s="171"/>
      <c r="DP1308" s="171"/>
      <c r="DQ1308" s="171"/>
      <c r="DR1308" s="171"/>
      <c r="DS1308" s="171"/>
      <c r="DT1308" s="171"/>
      <c r="DU1308" s="171"/>
      <c r="DV1308" s="171"/>
      <c r="DW1308" s="171"/>
      <c r="DX1308" s="171"/>
      <c r="DY1308" s="171"/>
      <c r="DZ1308" s="171"/>
      <c r="EA1308" s="171"/>
      <c r="EB1308" s="171"/>
      <c r="EC1308" s="171"/>
      <c r="ED1308" s="171"/>
      <c r="EE1308" s="171"/>
      <c r="EF1308" s="171"/>
      <c r="EG1308" s="171"/>
      <c r="EH1308" s="171"/>
      <c r="EI1308" s="171"/>
      <c r="EJ1308" s="171"/>
      <c r="EK1308" s="171"/>
      <c r="EL1308" s="171"/>
      <c r="EM1308" s="171"/>
      <c r="EN1308" s="171"/>
    </row>
    <row r="1309" spans="43:144" ht="15" x14ac:dyDescent="0.25">
      <c r="AQ1309" s="171"/>
      <c r="AR1309"/>
      <c r="AS1309"/>
      <c r="AT1309"/>
      <c r="AU1309"/>
      <c r="AV1309"/>
      <c r="AW1309"/>
      <c r="AX1309"/>
      <c r="AY1309"/>
      <c r="AZ1309"/>
      <c r="BA1309"/>
      <c r="BB1309"/>
      <c r="BC1309"/>
      <c r="BD1309"/>
      <c r="BE1309" s="171"/>
      <c r="BF1309" s="171"/>
      <c r="BG1309" s="171"/>
      <c r="BH1309" s="171"/>
      <c r="BI1309" s="171"/>
      <c r="BJ1309" s="171"/>
      <c r="BK1309" s="171"/>
      <c r="BL1309" s="171"/>
      <c r="BM1309" s="171"/>
      <c r="BN1309" s="171"/>
      <c r="BO1309" s="171"/>
      <c r="BP1309" s="171"/>
      <c r="BQ1309" s="171"/>
      <c r="BR1309" s="171"/>
      <c r="BS1309" s="171"/>
      <c r="BT1309" s="171"/>
      <c r="BU1309" s="171"/>
      <c r="BV1309" s="171"/>
      <c r="BW1309" s="171"/>
      <c r="BX1309" s="171"/>
      <c r="BY1309" s="171"/>
      <c r="BZ1309" s="171"/>
      <c r="CA1309" s="171"/>
      <c r="CB1309" s="171"/>
      <c r="CC1309" s="171"/>
      <c r="CD1309" s="171"/>
      <c r="CE1309" s="171"/>
      <c r="CF1309" s="171"/>
      <c r="CG1309" s="171"/>
      <c r="CH1309" s="171"/>
      <c r="CI1309" s="171"/>
      <c r="CJ1309" s="171"/>
      <c r="CK1309" s="171"/>
      <c r="CL1309" s="171"/>
      <c r="CM1309" s="171"/>
      <c r="CN1309" s="171"/>
      <c r="CO1309" s="171"/>
      <c r="CP1309" s="171"/>
      <c r="CQ1309" s="171"/>
      <c r="CR1309" s="171"/>
      <c r="CS1309" s="171"/>
      <c r="CT1309" s="171"/>
      <c r="CU1309" s="171"/>
      <c r="CV1309" s="171"/>
      <c r="CW1309" s="171"/>
      <c r="CX1309" s="171"/>
      <c r="CY1309" s="171"/>
      <c r="CZ1309" s="171"/>
      <c r="DA1309" s="171"/>
      <c r="DB1309" s="171"/>
      <c r="DC1309" s="171"/>
      <c r="DD1309" s="171"/>
      <c r="DE1309" s="171"/>
      <c r="DF1309" s="171"/>
      <c r="DG1309" s="171"/>
      <c r="DH1309" s="171"/>
      <c r="DI1309" s="171"/>
      <c r="DJ1309" s="171"/>
      <c r="DK1309" s="171"/>
      <c r="DL1309" s="171"/>
      <c r="DM1309" s="171"/>
      <c r="DN1309" s="171"/>
      <c r="DO1309" s="171"/>
      <c r="DP1309" s="171"/>
      <c r="DQ1309" s="171"/>
      <c r="DR1309" s="171"/>
      <c r="DS1309" s="171"/>
      <c r="DT1309" s="171"/>
      <c r="DU1309" s="171"/>
      <c r="DV1309" s="171"/>
      <c r="DW1309" s="171"/>
      <c r="DX1309" s="171"/>
      <c r="DY1309" s="171"/>
      <c r="DZ1309" s="171"/>
      <c r="EA1309" s="171"/>
      <c r="EB1309" s="171"/>
      <c r="EC1309" s="171"/>
      <c r="ED1309" s="171"/>
      <c r="EE1309" s="171"/>
      <c r="EF1309" s="171"/>
      <c r="EG1309" s="171"/>
      <c r="EH1309" s="171"/>
      <c r="EI1309" s="171"/>
      <c r="EJ1309" s="171"/>
      <c r="EK1309" s="171"/>
      <c r="EL1309" s="171"/>
      <c r="EM1309" s="171"/>
      <c r="EN1309" s="171"/>
    </row>
    <row r="1310" spans="43:144" ht="15" x14ac:dyDescent="0.25">
      <c r="AQ1310" s="171"/>
      <c r="AR1310"/>
      <c r="AS1310"/>
      <c r="AT1310"/>
      <c r="AU1310"/>
      <c r="AV1310"/>
      <c r="AW1310"/>
      <c r="AX1310"/>
      <c r="AY1310"/>
      <c r="AZ1310"/>
      <c r="BA1310"/>
      <c r="BB1310"/>
      <c r="BC1310"/>
      <c r="BD1310"/>
      <c r="BE1310" s="171"/>
      <c r="BF1310" s="171"/>
      <c r="BG1310" s="171"/>
      <c r="BH1310" s="171"/>
      <c r="BI1310" s="171"/>
      <c r="BJ1310" s="171"/>
      <c r="BK1310" s="171"/>
      <c r="BL1310" s="171"/>
      <c r="BM1310" s="171"/>
      <c r="BN1310" s="171"/>
      <c r="BO1310" s="171"/>
      <c r="BP1310" s="171"/>
      <c r="BQ1310" s="171"/>
      <c r="BR1310" s="171"/>
      <c r="BS1310" s="171"/>
      <c r="BT1310" s="171"/>
      <c r="BU1310" s="171"/>
      <c r="BV1310" s="171"/>
      <c r="BW1310" s="171"/>
      <c r="BX1310" s="171"/>
      <c r="BY1310" s="171"/>
      <c r="BZ1310" s="171"/>
      <c r="CA1310" s="171"/>
      <c r="CB1310" s="171"/>
      <c r="CC1310" s="171"/>
      <c r="CD1310" s="171"/>
      <c r="CE1310" s="171"/>
      <c r="CF1310" s="171"/>
      <c r="CG1310" s="171"/>
      <c r="CH1310" s="171"/>
      <c r="CI1310" s="171"/>
      <c r="CJ1310" s="171"/>
      <c r="CK1310" s="171"/>
      <c r="CL1310" s="171"/>
      <c r="CM1310" s="171"/>
      <c r="CN1310" s="171"/>
      <c r="CO1310" s="171"/>
      <c r="CP1310" s="171"/>
      <c r="CQ1310" s="171"/>
      <c r="CR1310" s="171"/>
      <c r="CS1310" s="171"/>
      <c r="CT1310" s="171"/>
      <c r="CU1310" s="171"/>
      <c r="CV1310" s="171"/>
      <c r="CW1310" s="171"/>
      <c r="CX1310" s="171"/>
      <c r="CY1310" s="171"/>
      <c r="CZ1310" s="171"/>
      <c r="DA1310" s="171"/>
      <c r="DB1310" s="171"/>
      <c r="DC1310" s="171"/>
      <c r="DD1310" s="171"/>
      <c r="DE1310" s="171"/>
      <c r="DF1310" s="171"/>
      <c r="DG1310" s="171"/>
      <c r="DH1310" s="171"/>
      <c r="DI1310" s="171"/>
      <c r="DJ1310" s="171"/>
      <c r="DK1310" s="171"/>
      <c r="DL1310" s="171"/>
      <c r="DM1310" s="171"/>
      <c r="DN1310" s="171"/>
      <c r="DO1310" s="171"/>
      <c r="DP1310" s="171"/>
      <c r="DQ1310" s="171"/>
      <c r="DR1310" s="171"/>
      <c r="DS1310" s="171"/>
      <c r="DT1310" s="171"/>
      <c r="DU1310" s="171"/>
      <c r="DV1310" s="171"/>
      <c r="DW1310" s="171"/>
      <c r="DX1310" s="171"/>
      <c r="DY1310" s="171"/>
      <c r="DZ1310" s="171"/>
      <c r="EA1310" s="171"/>
      <c r="EB1310" s="171"/>
      <c r="EC1310" s="171"/>
      <c r="ED1310" s="171"/>
      <c r="EE1310" s="171"/>
      <c r="EF1310" s="171"/>
      <c r="EG1310" s="171"/>
      <c r="EH1310" s="171"/>
      <c r="EI1310" s="171"/>
      <c r="EJ1310" s="171"/>
      <c r="EK1310" s="171"/>
      <c r="EL1310" s="171"/>
      <c r="EM1310" s="171"/>
      <c r="EN1310" s="171"/>
    </row>
    <row r="1311" spans="43:144" ht="15" x14ac:dyDescent="0.25">
      <c r="AQ1311" s="171"/>
      <c r="AR1311"/>
      <c r="AS1311"/>
      <c r="AT1311"/>
      <c r="AU1311"/>
      <c r="AV1311"/>
      <c r="AW1311"/>
      <c r="AX1311"/>
      <c r="AY1311"/>
      <c r="AZ1311"/>
      <c r="BA1311"/>
      <c r="BB1311"/>
      <c r="BC1311"/>
      <c r="BD1311"/>
      <c r="BE1311" s="171"/>
      <c r="BF1311" s="171"/>
      <c r="BG1311" s="171"/>
      <c r="BH1311" s="171"/>
      <c r="BI1311" s="171"/>
      <c r="BJ1311" s="171"/>
      <c r="BK1311" s="171"/>
      <c r="BL1311" s="171"/>
      <c r="BM1311" s="171"/>
      <c r="BN1311" s="171"/>
      <c r="BO1311" s="171"/>
      <c r="BP1311" s="171"/>
      <c r="BQ1311" s="171"/>
      <c r="BR1311" s="171"/>
      <c r="BS1311" s="171"/>
      <c r="BT1311" s="171"/>
      <c r="BU1311" s="171"/>
      <c r="BV1311" s="171"/>
      <c r="BW1311" s="171"/>
      <c r="BX1311" s="171"/>
      <c r="BY1311" s="171"/>
      <c r="BZ1311" s="171"/>
      <c r="CA1311" s="171"/>
      <c r="CB1311" s="171"/>
      <c r="CC1311" s="171"/>
      <c r="CD1311" s="171"/>
      <c r="CE1311" s="171"/>
      <c r="CF1311" s="171"/>
      <c r="CG1311" s="171"/>
      <c r="CH1311" s="171"/>
      <c r="CI1311" s="171"/>
      <c r="CJ1311" s="171"/>
      <c r="CK1311" s="171"/>
      <c r="CL1311" s="171"/>
      <c r="CM1311" s="171"/>
      <c r="CN1311" s="171"/>
      <c r="CO1311" s="171"/>
      <c r="CP1311" s="171"/>
      <c r="CQ1311" s="171"/>
      <c r="CR1311" s="171"/>
      <c r="CS1311" s="171"/>
      <c r="CT1311" s="171"/>
      <c r="CU1311" s="171"/>
      <c r="CV1311" s="171"/>
      <c r="CW1311" s="171"/>
      <c r="CX1311" s="171"/>
      <c r="CY1311" s="171"/>
      <c r="CZ1311" s="171"/>
      <c r="DA1311" s="171"/>
      <c r="DB1311" s="171"/>
      <c r="DC1311" s="171"/>
      <c r="DD1311" s="171"/>
      <c r="DE1311" s="171"/>
      <c r="DF1311" s="171"/>
      <c r="DG1311" s="171"/>
      <c r="DH1311" s="171"/>
      <c r="DI1311" s="171"/>
      <c r="DJ1311" s="171"/>
      <c r="DK1311" s="171"/>
      <c r="DL1311" s="171"/>
      <c r="DM1311" s="171"/>
      <c r="DN1311" s="171"/>
      <c r="DO1311" s="171"/>
      <c r="DP1311" s="171"/>
      <c r="DQ1311" s="171"/>
      <c r="DR1311" s="171"/>
      <c r="DS1311" s="171"/>
      <c r="DT1311" s="171"/>
      <c r="DU1311" s="171"/>
      <c r="DV1311" s="171"/>
      <c r="DW1311" s="171"/>
      <c r="DX1311" s="171"/>
      <c r="DY1311" s="171"/>
      <c r="DZ1311" s="171"/>
      <c r="EA1311" s="171"/>
      <c r="EB1311" s="171"/>
      <c r="EC1311" s="171"/>
      <c r="ED1311" s="171"/>
      <c r="EE1311" s="171"/>
      <c r="EF1311" s="171"/>
      <c r="EG1311" s="171"/>
      <c r="EH1311" s="171"/>
      <c r="EI1311" s="171"/>
      <c r="EJ1311" s="171"/>
      <c r="EK1311" s="171"/>
      <c r="EL1311" s="171"/>
      <c r="EM1311" s="171"/>
      <c r="EN1311" s="171"/>
    </row>
    <row r="1312" spans="43:144" ht="15" x14ac:dyDescent="0.25">
      <c r="AQ1312" s="171"/>
      <c r="AR1312"/>
      <c r="AS1312"/>
      <c r="AT1312"/>
      <c r="AU1312"/>
      <c r="AV1312"/>
      <c r="AW1312"/>
      <c r="AX1312"/>
      <c r="AY1312"/>
      <c r="AZ1312"/>
      <c r="BA1312"/>
      <c r="BB1312"/>
      <c r="BC1312"/>
      <c r="BD1312"/>
      <c r="BE1312" s="171"/>
      <c r="BF1312" s="171"/>
      <c r="BG1312" s="171"/>
      <c r="BH1312" s="171"/>
      <c r="BI1312" s="171"/>
      <c r="BJ1312" s="171"/>
      <c r="BK1312" s="171"/>
      <c r="BL1312" s="171"/>
      <c r="BM1312" s="171"/>
      <c r="BN1312" s="171"/>
      <c r="BO1312" s="171"/>
      <c r="BP1312" s="171"/>
      <c r="BQ1312" s="171"/>
      <c r="BR1312" s="171"/>
      <c r="BS1312" s="171"/>
      <c r="BT1312" s="171"/>
      <c r="BU1312" s="171"/>
      <c r="BV1312" s="171"/>
      <c r="BW1312" s="171"/>
      <c r="BX1312" s="171"/>
      <c r="BY1312" s="171"/>
      <c r="BZ1312" s="171"/>
      <c r="CA1312" s="171"/>
      <c r="CB1312" s="171"/>
      <c r="CC1312" s="171"/>
      <c r="CD1312" s="171"/>
      <c r="CE1312" s="171"/>
      <c r="CF1312" s="171"/>
      <c r="CG1312" s="171"/>
      <c r="CH1312" s="171"/>
      <c r="CI1312" s="171"/>
      <c r="CJ1312" s="171"/>
      <c r="CK1312" s="171"/>
      <c r="CL1312" s="171"/>
      <c r="CM1312" s="171"/>
      <c r="CN1312" s="171"/>
      <c r="CO1312" s="171"/>
      <c r="CP1312" s="171"/>
      <c r="CQ1312" s="171"/>
      <c r="CR1312" s="171"/>
      <c r="CS1312" s="171"/>
      <c r="CT1312" s="171"/>
      <c r="CU1312" s="171"/>
      <c r="CV1312" s="171"/>
      <c r="CW1312" s="171"/>
      <c r="CX1312" s="171"/>
      <c r="CY1312" s="171"/>
      <c r="CZ1312" s="171"/>
      <c r="DA1312" s="171"/>
      <c r="DB1312" s="171"/>
      <c r="DC1312" s="171"/>
      <c r="DD1312" s="171"/>
      <c r="DE1312" s="171"/>
      <c r="DF1312" s="171"/>
      <c r="DG1312" s="171"/>
      <c r="DH1312" s="171"/>
      <c r="DI1312" s="171"/>
      <c r="DJ1312" s="171"/>
      <c r="DK1312" s="171"/>
      <c r="DL1312" s="171"/>
      <c r="DM1312" s="171"/>
      <c r="DN1312" s="171"/>
      <c r="DO1312" s="171"/>
      <c r="DP1312" s="171"/>
      <c r="DQ1312" s="171"/>
      <c r="DR1312" s="171"/>
      <c r="DS1312" s="171"/>
      <c r="DT1312" s="171"/>
      <c r="DU1312" s="171"/>
      <c r="DV1312" s="171"/>
      <c r="DW1312" s="171"/>
      <c r="DX1312" s="171"/>
      <c r="DY1312" s="171"/>
      <c r="DZ1312" s="171"/>
      <c r="EA1312" s="171"/>
      <c r="EB1312" s="171"/>
      <c r="EC1312" s="171"/>
      <c r="ED1312" s="171"/>
      <c r="EE1312" s="171"/>
      <c r="EF1312" s="171"/>
      <c r="EG1312" s="171"/>
      <c r="EH1312" s="171"/>
      <c r="EI1312" s="171"/>
      <c r="EJ1312" s="171"/>
      <c r="EK1312" s="171"/>
      <c r="EL1312" s="171"/>
      <c r="EM1312" s="171"/>
      <c r="EN1312" s="171"/>
    </row>
    <row r="1313" spans="43:144" ht="15" x14ac:dyDescent="0.25">
      <c r="AQ1313" s="171"/>
      <c r="AR1313"/>
      <c r="AS1313"/>
      <c r="AT1313"/>
      <c r="AU1313"/>
      <c r="AV1313"/>
      <c r="AW1313"/>
      <c r="AX1313"/>
      <c r="AY1313"/>
      <c r="AZ1313"/>
      <c r="BA1313"/>
      <c r="BB1313"/>
      <c r="BC1313"/>
      <c r="BD1313"/>
      <c r="BE1313" s="171"/>
      <c r="BF1313" s="171"/>
      <c r="BG1313" s="171"/>
      <c r="BH1313" s="171"/>
      <c r="BI1313" s="171"/>
      <c r="BJ1313" s="171"/>
      <c r="BK1313" s="171"/>
      <c r="BL1313" s="171"/>
      <c r="BM1313" s="171"/>
      <c r="BN1313" s="171"/>
      <c r="BO1313" s="171"/>
      <c r="BP1313" s="171"/>
      <c r="BQ1313" s="171"/>
      <c r="BR1313" s="171"/>
      <c r="BS1313" s="171"/>
      <c r="BT1313" s="171"/>
      <c r="BU1313" s="171"/>
      <c r="BV1313" s="171"/>
      <c r="BW1313" s="171"/>
      <c r="BX1313" s="171"/>
      <c r="BY1313" s="171"/>
      <c r="BZ1313" s="171"/>
      <c r="CA1313" s="171"/>
      <c r="CB1313" s="171"/>
      <c r="CC1313" s="171"/>
      <c r="CD1313" s="171"/>
      <c r="CE1313" s="171"/>
      <c r="CF1313" s="171"/>
      <c r="CG1313" s="171"/>
      <c r="CH1313" s="171"/>
      <c r="CI1313" s="171"/>
      <c r="CJ1313" s="171"/>
      <c r="CK1313" s="171"/>
      <c r="CL1313" s="171"/>
      <c r="CM1313" s="171"/>
      <c r="CN1313" s="171"/>
      <c r="CO1313" s="171"/>
      <c r="CP1313" s="171"/>
      <c r="CQ1313" s="171"/>
      <c r="CR1313" s="171"/>
      <c r="CS1313" s="171"/>
      <c r="CT1313" s="171"/>
      <c r="CU1313" s="171"/>
      <c r="CV1313" s="171"/>
      <c r="CW1313" s="171"/>
      <c r="CX1313" s="171"/>
      <c r="CY1313" s="171"/>
      <c r="CZ1313" s="171"/>
      <c r="DA1313" s="171"/>
      <c r="DB1313" s="171"/>
      <c r="DC1313" s="171"/>
      <c r="DD1313" s="171"/>
      <c r="DE1313" s="171"/>
      <c r="DF1313" s="171"/>
      <c r="DG1313" s="171"/>
      <c r="DH1313" s="171"/>
      <c r="DI1313" s="171"/>
      <c r="DJ1313" s="171"/>
      <c r="DK1313" s="171"/>
      <c r="DL1313" s="171"/>
      <c r="DM1313" s="171"/>
      <c r="DN1313" s="171"/>
      <c r="DO1313" s="171"/>
      <c r="DP1313" s="171"/>
      <c r="DQ1313" s="171"/>
      <c r="DR1313" s="171"/>
      <c r="DS1313" s="171"/>
      <c r="DT1313" s="171"/>
      <c r="DU1313" s="171"/>
      <c r="DV1313" s="171"/>
      <c r="DW1313" s="171"/>
      <c r="DX1313" s="171"/>
      <c r="DY1313" s="171"/>
      <c r="DZ1313" s="171"/>
      <c r="EA1313" s="171"/>
      <c r="EB1313" s="171"/>
      <c r="EC1313" s="171"/>
      <c r="ED1313" s="171"/>
      <c r="EE1313" s="171"/>
      <c r="EF1313" s="171"/>
      <c r="EG1313" s="171"/>
      <c r="EH1313" s="171"/>
      <c r="EI1313" s="171"/>
      <c r="EJ1313" s="171"/>
      <c r="EK1313" s="171"/>
      <c r="EL1313" s="171"/>
      <c r="EM1313" s="171"/>
      <c r="EN1313" s="171"/>
    </row>
    <row r="1314" spans="43:144" ht="15" x14ac:dyDescent="0.25">
      <c r="AQ1314" s="171"/>
      <c r="AR1314"/>
      <c r="AS1314"/>
      <c r="AT1314"/>
      <c r="AU1314"/>
      <c r="AV1314"/>
      <c r="AW1314"/>
      <c r="AX1314"/>
      <c r="AY1314"/>
      <c r="AZ1314"/>
      <c r="BA1314"/>
      <c r="BB1314"/>
      <c r="BC1314"/>
      <c r="BD1314"/>
      <c r="BE1314" s="171"/>
      <c r="BF1314" s="171"/>
      <c r="BG1314" s="171"/>
      <c r="BH1314" s="171"/>
      <c r="BI1314" s="171"/>
      <c r="BJ1314" s="171"/>
      <c r="BK1314" s="171"/>
      <c r="BL1314" s="171"/>
      <c r="BM1314" s="171"/>
      <c r="BN1314" s="171"/>
      <c r="BO1314" s="171"/>
      <c r="BP1314" s="171"/>
      <c r="BQ1314" s="171"/>
      <c r="BR1314" s="171"/>
      <c r="BS1314" s="171"/>
      <c r="BT1314" s="171"/>
      <c r="BU1314" s="171"/>
      <c r="BV1314" s="171"/>
      <c r="BW1314" s="171"/>
      <c r="BX1314" s="171"/>
      <c r="BY1314" s="171"/>
      <c r="BZ1314" s="171"/>
      <c r="CA1314" s="171"/>
      <c r="CB1314" s="171"/>
      <c r="CC1314" s="171"/>
      <c r="CD1314" s="171"/>
      <c r="CE1314" s="171"/>
      <c r="CF1314" s="171"/>
      <c r="CG1314" s="171"/>
      <c r="CH1314" s="171"/>
      <c r="CI1314" s="171"/>
      <c r="CJ1314" s="171"/>
      <c r="CK1314" s="171"/>
      <c r="CL1314" s="171"/>
      <c r="CM1314" s="171"/>
      <c r="CN1314" s="171"/>
      <c r="CO1314" s="171"/>
      <c r="CP1314" s="171"/>
      <c r="CQ1314" s="171"/>
      <c r="CR1314" s="171"/>
      <c r="CS1314" s="171"/>
      <c r="CT1314" s="171"/>
      <c r="CU1314" s="171"/>
      <c r="CV1314" s="171"/>
      <c r="CW1314" s="171"/>
      <c r="CX1314" s="171"/>
      <c r="CY1314" s="171"/>
      <c r="CZ1314" s="171"/>
      <c r="DA1314" s="171"/>
      <c r="DB1314" s="171"/>
      <c r="DC1314" s="171"/>
      <c r="DD1314" s="171"/>
      <c r="DE1314" s="171"/>
      <c r="DF1314" s="171"/>
      <c r="DG1314" s="171"/>
      <c r="DH1314" s="171"/>
      <c r="DI1314" s="171"/>
      <c r="DJ1314" s="171"/>
      <c r="DK1314" s="171"/>
      <c r="DL1314" s="171"/>
      <c r="DM1314" s="171"/>
      <c r="DN1314" s="171"/>
      <c r="DO1314" s="171"/>
      <c r="DP1314" s="171"/>
      <c r="DQ1314" s="171"/>
      <c r="DR1314" s="171"/>
      <c r="DS1314" s="171"/>
      <c r="DT1314" s="171"/>
      <c r="DU1314" s="171"/>
      <c r="DV1314" s="171"/>
      <c r="DW1314" s="171"/>
      <c r="DX1314" s="171"/>
      <c r="DY1314" s="171"/>
      <c r="DZ1314" s="171"/>
      <c r="EA1314" s="171"/>
      <c r="EB1314" s="171"/>
      <c r="EC1314" s="171"/>
      <c r="ED1314" s="171"/>
      <c r="EE1314" s="171"/>
      <c r="EF1314" s="171"/>
      <c r="EG1314" s="171"/>
      <c r="EH1314" s="171"/>
      <c r="EI1314" s="171"/>
      <c r="EJ1314" s="171"/>
      <c r="EK1314" s="171"/>
      <c r="EL1314" s="171"/>
      <c r="EM1314" s="171"/>
      <c r="EN1314" s="171"/>
    </row>
    <row r="1315" spans="43:144" ht="15" x14ac:dyDescent="0.25">
      <c r="AQ1315" s="171"/>
      <c r="AR1315"/>
      <c r="AS1315"/>
      <c r="AT1315"/>
      <c r="AU1315"/>
      <c r="AV1315"/>
      <c r="AW1315"/>
      <c r="AX1315"/>
      <c r="AY1315"/>
      <c r="AZ1315"/>
      <c r="BA1315"/>
      <c r="BB1315"/>
      <c r="BC1315"/>
      <c r="BD1315"/>
      <c r="BE1315" s="171"/>
      <c r="BF1315" s="171"/>
      <c r="BG1315" s="171"/>
      <c r="BH1315" s="171"/>
      <c r="BI1315" s="171"/>
      <c r="BJ1315" s="171"/>
      <c r="BK1315" s="171"/>
      <c r="BL1315" s="171"/>
      <c r="BM1315" s="171"/>
      <c r="BN1315" s="171"/>
      <c r="BO1315" s="171"/>
      <c r="BP1315" s="171"/>
      <c r="BQ1315" s="171"/>
      <c r="BR1315" s="171"/>
      <c r="BS1315" s="171"/>
      <c r="BT1315" s="171"/>
      <c r="BU1315" s="171"/>
      <c r="BV1315" s="171"/>
      <c r="BW1315" s="171"/>
      <c r="BX1315" s="171"/>
      <c r="BY1315" s="171"/>
      <c r="BZ1315" s="171"/>
      <c r="CA1315" s="171"/>
      <c r="CB1315" s="171"/>
      <c r="CC1315" s="171"/>
      <c r="CD1315" s="171"/>
      <c r="CE1315" s="171"/>
      <c r="CF1315" s="171"/>
      <c r="CG1315" s="171"/>
      <c r="CH1315" s="171"/>
      <c r="CI1315" s="171"/>
      <c r="CJ1315" s="171"/>
      <c r="CK1315" s="171"/>
      <c r="CL1315" s="171"/>
      <c r="CM1315" s="171"/>
      <c r="CN1315" s="171"/>
      <c r="CO1315" s="171"/>
      <c r="CP1315" s="171"/>
      <c r="CQ1315" s="171"/>
      <c r="CR1315" s="171"/>
      <c r="CS1315" s="171"/>
      <c r="CT1315" s="171"/>
      <c r="CU1315" s="171"/>
      <c r="CV1315" s="171"/>
      <c r="CW1315" s="171"/>
      <c r="CX1315" s="171"/>
      <c r="CY1315" s="171"/>
      <c r="CZ1315" s="171"/>
      <c r="DA1315" s="171"/>
      <c r="DB1315" s="171"/>
      <c r="DC1315" s="171"/>
      <c r="DD1315" s="171"/>
      <c r="DE1315" s="171"/>
      <c r="DF1315" s="171"/>
      <c r="DG1315" s="171"/>
      <c r="DH1315" s="171"/>
      <c r="DI1315" s="171"/>
      <c r="DJ1315" s="171"/>
      <c r="DK1315" s="171"/>
      <c r="DL1315" s="171"/>
      <c r="DM1315" s="171"/>
      <c r="DN1315" s="171"/>
      <c r="DO1315" s="171"/>
      <c r="DP1315" s="171"/>
      <c r="DQ1315" s="171"/>
      <c r="DR1315" s="171"/>
      <c r="DS1315" s="171"/>
      <c r="DT1315" s="171"/>
      <c r="DU1315" s="171"/>
      <c r="DV1315" s="171"/>
      <c r="DW1315" s="171"/>
      <c r="DX1315" s="171"/>
      <c r="DY1315" s="171"/>
      <c r="DZ1315" s="171"/>
      <c r="EA1315" s="171"/>
      <c r="EB1315" s="171"/>
      <c r="EC1315" s="171"/>
      <c r="ED1315" s="171"/>
      <c r="EE1315" s="171"/>
      <c r="EF1315" s="171"/>
      <c r="EG1315" s="171"/>
      <c r="EH1315" s="171"/>
      <c r="EI1315" s="171"/>
      <c r="EJ1315" s="171"/>
      <c r="EK1315" s="171"/>
      <c r="EL1315" s="171"/>
      <c r="EM1315" s="171"/>
      <c r="EN1315" s="171"/>
    </row>
    <row r="1316" spans="43:144" ht="15" x14ac:dyDescent="0.25">
      <c r="AQ1316" s="171"/>
      <c r="AR1316"/>
      <c r="AS1316"/>
      <c r="AT1316"/>
      <c r="AU1316"/>
      <c r="AV1316"/>
      <c r="AW1316"/>
      <c r="AX1316"/>
      <c r="AY1316"/>
      <c r="AZ1316"/>
      <c r="BA1316"/>
      <c r="BB1316"/>
      <c r="BC1316"/>
      <c r="BD1316"/>
      <c r="BE1316" s="171"/>
      <c r="BF1316" s="171"/>
      <c r="BG1316" s="171"/>
      <c r="BH1316" s="171"/>
      <c r="BI1316" s="171"/>
      <c r="BJ1316" s="171"/>
      <c r="BK1316" s="171"/>
      <c r="BL1316" s="171"/>
      <c r="BM1316" s="171"/>
      <c r="BN1316" s="171"/>
      <c r="BO1316" s="171"/>
      <c r="BP1316" s="171"/>
      <c r="BQ1316" s="171"/>
      <c r="BR1316" s="171"/>
      <c r="BS1316" s="171"/>
      <c r="BT1316" s="171"/>
      <c r="BU1316" s="171"/>
      <c r="BV1316" s="171"/>
      <c r="BW1316" s="171"/>
      <c r="BX1316" s="171"/>
      <c r="BY1316" s="171"/>
      <c r="BZ1316" s="171"/>
      <c r="CA1316" s="171"/>
      <c r="CB1316" s="171"/>
      <c r="CC1316" s="171"/>
      <c r="CD1316" s="171"/>
      <c r="CE1316" s="171"/>
      <c r="CF1316" s="171"/>
      <c r="CG1316" s="171"/>
      <c r="CH1316" s="171"/>
      <c r="CI1316" s="171"/>
      <c r="CJ1316" s="171"/>
      <c r="CK1316" s="171"/>
      <c r="CL1316" s="171"/>
      <c r="CM1316" s="171"/>
      <c r="CN1316" s="171"/>
      <c r="CO1316" s="171"/>
      <c r="CP1316" s="171"/>
      <c r="CQ1316" s="171"/>
      <c r="CR1316" s="171"/>
      <c r="CS1316" s="171"/>
      <c r="CT1316" s="171"/>
      <c r="CU1316" s="171"/>
      <c r="CV1316" s="171"/>
      <c r="CW1316" s="171"/>
      <c r="CX1316" s="171"/>
      <c r="CY1316" s="171"/>
      <c r="CZ1316" s="171"/>
      <c r="DA1316" s="171"/>
      <c r="DB1316" s="171"/>
      <c r="DC1316" s="171"/>
      <c r="DD1316" s="171"/>
      <c r="DE1316" s="171"/>
      <c r="DF1316" s="171"/>
      <c r="DG1316" s="171"/>
      <c r="DH1316" s="171"/>
      <c r="DI1316" s="171"/>
      <c r="DJ1316" s="171"/>
      <c r="DK1316" s="171"/>
      <c r="DL1316" s="171"/>
      <c r="DM1316" s="171"/>
      <c r="DN1316" s="171"/>
      <c r="DO1316" s="171"/>
      <c r="DP1316" s="171"/>
      <c r="DQ1316" s="171"/>
      <c r="DR1316" s="171"/>
      <c r="DS1316" s="171"/>
      <c r="DT1316" s="171"/>
      <c r="DU1316" s="171"/>
      <c r="DV1316" s="171"/>
      <c r="DW1316" s="171"/>
      <c r="DX1316" s="171"/>
      <c r="DY1316" s="171"/>
      <c r="DZ1316" s="171"/>
      <c r="EA1316" s="171"/>
      <c r="EB1316" s="171"/>
      <c r="EC1316" s="171"/>
      <c r="ED1316" s="171"/>
      <c r="EE1316" s="171"/>
      <c r="EF1316" s="171"/>
      <c r="EG1316" s="171"/>
      <c r="EH1316" s="171"/>
      <c r="EI1316" s="171"/>
      <c r="EJ1316" s="171"/>
      <c r="EK1316" s="171"/>
      <c r="EL1316" s="171"/>
      <c r="EM1316" s="171"/>
      <c r="EN1316" s="171"/>
    </row>
    <row r="1317" spans="43:144" ht="15" x14ac:dyDescent="0.25">
      <c r="AQ1317" s="171"/>
      <c r="AR1317"/>
      <c r="AS1317"/>
      <c r="AT1317"/>
      <c r="AU1317"/>
      <c r="AV1317"/>
      <c r="AW1317"/>
      <c r="AX1317"/>
      <c r="AY1317"/>
      <c r="AZ1317"/>
      <c r="BA1317"/>
      <c r="BB1317"/>
      <c r="BC1317"/>
      <c r="BD1317"/>
      <c r="BE1317" s="171"/>
      <c r="BF1317" s="171"/>
      <c r="BG1317" s="171"/>
      <c r="BH1317" s="171"/>
      <c r="BI1317" s="171"/>
      <c r="BJ1317" s="171"/>
      <c r="BK1317" s="171"/>
      <c r="BL1317" s="171"/>
      <c r="BM1317" s="171"/>
      <c r="BN1317" s="171"/>
      <c r="BO1317" s="171"/>
      <c r="BP1317" s="171"/>
      <c r="BQ1317" s="171"/>
      <c r="BR1317" s="171"/>
      <c r="BS1317" s="171"/>
      <c r="BT1317" s="171"/>
      <c r="BU1317" s="171"/>
      <c r="BV1317" s="171"/>
      <c r="BW1317" s="171"/>
      <c r="BX1317" s="171"/>
      <c r="BY1317" s="171"/>
      <c r="BZ1317" s="171"/>
      <c r="CA1317" s="171"/>
      <c r="CB1317" s="171"/>
      <c r="CC1317" s="171"/>
      <c r="CD1317" s="171"/>
      <c r="CE1317" s="171"/>
      <c r="CF1317" s="171"/>
      <c r="CG1317" s="171"/>
      <c r="CH1317" s="171"/>
      <c r="CI1317" s="171"/>
      <c r="CJ1317" s="171"/>
      <c r="CK1317" s="171"/>
      <c r="CL1317" s="171"/>
      <c r="CM1317" s="171"/>
      <c r="CN1317" s="171"/>
      <c r="CO1317" s="171"/>
      <c r="CP1317" s="171"/>
      <c r="CQ1317" s="171"/>
      <c r="CR1317" s="171"/>
      <c r="CS1317" s="171"/>
      <c r="CT1317" s="171"/>
      <c r="CU1317" s="171"/>
      <c r="CV1317" s="171"/>
      <c r="CW1317" s="171"/>
      <c r="CX1317" s="171"/>
      <c r="CY1317" s="171"/>
      <c r="CZ1317" s="171"/>
      <c r="DA1317" s="171"/>
      <c r="DB1317" s="171"/>
      <c r="DC1317" s="171"/>
      <c r="DD1317" s="171"/>
      <c r="DE1317" s="171"/>
      <c r="DF1317" s="171"/>
      <c r="DG1317" s="171"/>
      <c r="DH1317" s="171"/>
      <c r="DI1317" s="171"/>
      <c r="DJ1317" s="171"/>
      <c r="DK1317" s="171"/>
      <c r="DL1317" s="171"/>
      <c r="DM1317" s="171"/>
      <c r="DN1317" s="171"/>
      <c r="DO1317" s="171"/>
      <c r="DP1317" s="171"/>
      <c r="DQ1317" s="171"/>
      <c r="DR1317" s="171"/>
      <c r="DS1317" s="171"/>
      <c r="DT1317" s="171"/>
      <c r="DU1317" s="171"/>
      <c r="DV1317" s="171"/>
      <c r="DW1317" s="171"/>
      <c r="DX1317" s="171"/>
      <c r="DY1317" s="171"/>
      <c r="DZ1317" s="171"/>
      <c r="EA1317" s="171"/>
      <c r="EB1317" s="171"/>
      <c r="EC1317" s="171"/>
      <c r="ED1317" s="171"/>
      <c r="EE1317" s="171"/>
      <c r="EF1317" s="171"/>
      <c r="EG1317" s="171"/>
      <c r="EH1317" s="171"/>
      <c r="EI1317" s="171"/>
      <c r="EJ1317" s="171"/>
      <c r="EK1317" s="171"/>
      <c r="EL1317" s="171"/>
      <c r="EM1317" s="171"/>
      <c r="EN1317" s="171"/>
    </row>
    <row r="1318" spans="43:144" ht="15" x14ac:dyDescent="0.25">
      <c r="AQ1318" s="171"/>
      <c r="AR1318"/>
      <c r="AS1318"/>
      <c r="AT1318"/>
      <c r="AU1318"/>
      <c r="AV1318"/>
      <c r="AW1318"/>
      <c r="AX1318"/>
      <c r="AY1318"/>
      <c r="AZ1318"/>
      <c r="BA1318"/>
      <c r="BB1318"/>
      <c r="BC1318"/>
      <c r="BD1318"/>
      <c r="BE1318" s="171"/>
      <c r="BF1318" s="171"/>
      <c r="BG1318" s="171"/>
      <c r="BH1318" s="171"/>
      <c r="BI1318" s="171"/>
      <c r="BJ1318" s="171"/>
      <c r="BK1318" s="171"/>
      <c r="BL1318" s="171"/>
      <c r="BM1318" s="171"/>
      <c r="BN1318" s="171"/>
      <c r="BO1318" s="171"/>
      <c r="BP1318" s="171"/>
      <c r="BQ1318" s="171"/>
      <c r="BR1318" s="171"/>
      <c r="BS1318" s="171"/>
      <c r="BT1318" s="171"/>
      <c r="BU1318" s="171"/>
      <c r="BV1318" s="171"/>
      <c r="BW1318" s="171"/>
      <c r="BX1318" s="171"/>
      <c r="BY1318" s="171"/>
      <c r="BZ1318" s="171"/>
      <c r="CA1318" s="171"/>
      <c r="CB1318" s="171"/>
      <c r="CC1318" s="171"/>
      <c r="CD1318" s="171"/>
      <c r="CE1318" s="171"/>
      <c r="CF1318" s="171"/>
      <c r="CG1318" s="171"/>
      <c r="CH1318" s="171"/>
      <c r="CI1318" s="171"/>
      <c r="CJ1318" s="171"/>
      <c r="CK1318" s="171"/>
      <c r="CL1318" s="171"/>
      <c r="CM1318" s="171"/>
      <c r="CN1318" s="171"/>
      <c r="CO1318" s="171"/>
      <c r="CP1318" s="171"/>
      <c r="CQ1318" s="171"/>
      <c r="CR1318" s="171"/>
      <c r="CS1318" s="171"/>
      <c r="CT1318" s="171"/>
      <c r="CU1318" s="171"/>
      <c r="CV1318" s="171"/>
      <c r="CW1318" s="171"/>
      <c r="CX1318" s="171"/>
      <c r="CY1318" s="171"/>
      <c r="CZ1318" s="171"/>
      <c r="DA1318" s="171"/>
      <c r="DB1318" s="171"/>
      <c r="DC1318" s="171"/>
      <c r="DD1318" s="171"/>
      <c r="DE1318" s="171"/>
      <c r="DF1318" s="171"/>
      <c r="DG1318" s="171"/>
      <c r="DH1318" s="171"/>
      <c r="DI1318" s="171"/>
      <c r="DJ1318" s="171"/>
      <c r="DK1318" s="171"/>
      <c r="DL1318" s="171"/>
      <c r="DM1318" s="171"/>
      <c r="DN1318" s="171"/>
      <c r="DO1318" s="171"/>
      <c r="DP1318" s="171"/>
      <c r="DQ1318" s="171"/>
      <c r="DR1318" s="171"/>
      <c r="DS1318" s="171"/>
      <c r="DT1318" s="171"/>
      <c r="DU1318" s="171"/>
      <c r="DV1318" s="171"/>
      <c r="DW1318" s="171"/>
      <c r="DX1318" s="171"/>
      <c r="DY1318" s="171"/>
      <c r="DZ1318" s="171"/>
      <c r="EA1318" s="171"/>
      <c r="EB1318" s="171"/>
      <c r="EC1318" s="171"/>
      <c r="ED1318" s="171"/>
      <c r="EE1318" s="171"/>
      <c r="EF1318" s="171"/>
      <c r="EG1318" s="171"/>
      <c r="EH1318" s="171"/>
      <c r="EI1318" s="171"/>
      <c r="EJ1318" s="171"/>
      <c r="EK1318" s="171"/>
      <c r="EL1318" s="171"/>
      <c r="EM1318" s="171"/>
      <c r="EN1318" s="171"/>
    </row>
    <row r="1319" spans="43:144" ht="15" x14ac:dyDescent="0.25">
      <c r="AQ1319" s="171"/>
      <c r="AR1319"/>
      <c r="AS1319"/>
      <c r="AT1319"/>
      <c r="AU1319"/>
      <c r="AV1319"/>
      <c r="AW1319"/>
      <c r="AX1319"/>
      <c r="AY1319"/>
      <c r="AZ1319"/>
      <c r="BA1319"/>
      <c r="BB1319"/>
      <c r="BC1319"/>
      <c r="BD1319"/>
      <c r="BE1319" s="171"/>
      <c r="BF1319" s="171"/>
      <c r="BG1319" s="171"/>
      <c r="BH1319" s="171"/>
      <c r="BI1319" s="171"/>
      <c r="BJ1319" s="171"/>
      <c r="BK1319" s="171"/>
      <c r="BL1319" s="171"/>
      <c r="BM1319" s="171"/>
      <c r="BN1319" s="171"/>
      <c r="BO1319" s="171"/>
      <c r="BP1319" s="171"/>
      <c r="BQ1319" s="171"/>
      <c r="BR1319" s="171"/>
      <c r="BS1319" s="171"/>
      <c r="BT1319" s="171"/>
      <c r="BU1319" s="171"/>
      <c r="BV1319" s="171"/>
      <c r="BW1319" s="171"/>
      <c r="BX1319" s="171"/>
      <c r="BY1319" s="171"/>
      <c r="BZ1319" s="171"/>
      <c r="CA1319" s="171"/>
      <c r="CB1319" s="171"/>
      <c r="CC1319" s="171"/>
      <c r="CD1319" s="171"/>
      <c r="CE1319" s="171"/>
      <c r="CF1319" s="171"/>
      <c r="CG1319" s="171"/>
      <c r="CH1319" s="171"/>
      <c r="CI1319" s="171"/>
      <c r="CJ1319" s="171"/>
      <c r="CK1319" s="171"/>
      <c r="CL1319" s="171"/>
      <c r="CM1319" s="171"/>
      <c r="CN1319" s="171"/>
      <c r="CO1319" s="171"/>
      <c r="CP1319" s="171"/>
      <c r="CQ1319" s="171"/>
      <c r="CR1319" s="171"/>
      <c r="CS1319" s="171"/>
      <c r="CT1319" s="171"/>
      <c r="CU1319" s="171"/>
      <c r="CV1319" s="171"/>
      <c r="CW1319" s="171"/>
      <c r="CX1319" s="171"/>
      <c r="CY1319" s="171"/>
      <c r="CZ1319" s="171"/>
      <c r="DA1319" s="171"/>
      <c r="DB1319" s="171"/>
      <c r="DC1319" s="171"/>
      <c r="DD1319" s="171"/>
      <c r="DE1319" s="171"/>
      <c r="DF1319" s="171"/>
      <c r="DG1319" s="171"/>
      <c r="DH1319" s="171"/>
      <c r="DI1319" s="171"/>
      <c r="DJ1319" s="171"/>
      <c r="DK1319" s="171"/>
      <c r="DL1319" s="171"/>
      <c r="DM1319" s="171"/>
      <c r="DN1319" s="171"/>
      <c r="DO1319" s="171"/>
      <c r="DP1319" s="171"/>
      <c r="DQ1319" s="171"/>
      <c r="DR1319" s="171"/>
      <c r="DS1319" s="171"/>
      <c r="DT1319" s="171"/>
      <c r="DU1319" s="171"/>
      <c r="DV1319" s="171"/>
      <c r="DW1319" s="171"/>
      <c r="DX1319" s="171"/>
      <c r="DY1319" s="171"/>
      <c r="DZ1319" s="171"/>
      <c r="EA1319" s="171"/>
      <c r="EB1319" s="171"/>
      <c r="EC1319" s="171"/>
      <c r="ED1319" s="171"/>
      <c r="EE1319" s="171"/>
      <c r="EF1319" s="171"/>
      <c r="EG1319" s="171"/>
      <c r="EH1319" s="171"/>
      <c r="EI1319" s="171"/>
      <c r="EJ1319" s="171"/>
      <c r="EK1319" s="171"/>
      <c r="EL1319" s="171"/>
      <c r="EM1319" s="171"/>
      <c r="EN1319" s="171"/>
    </row>
    <row r="1320" spans="43:144" ht="15" x14ac:dyDescent="0.25">
      <c r="AQ1320" s="171"/>
      <c r="AR1320"/>
      <c r="AS1320"/>
      <c r="AT1320"/>
      <c r="AU1320"/>
      <c r="AV1320"/>
      <c r="AW1320"/>
      <c r="AX1320"/>
      <c r="AY1320"/>
      <c r="AZ1320"/>
      <c r="BA1320"/>
      <c r="BB1320"/>
      <c r="BC1320"/>
      <c r="BD1320"/>
      <c r="BE1320" s="171"/>
      <c r="BF1320" s="171"/>
      <c r="BG1320" s="171"/>
      <c r="BH1320" s="171"/>
      <c r="BI1320" s="171"/>
      <c r="BJ1320" s="171"/>
      <c r="BK1320" s="171"/>
      <c r="BL1320" s="171"/>
      <c r="BM1320" s="171"/>
      <c r="BN1320" s="171"/>
      <c r="BO1320" s="171"/>
      <c r="BP1320" s="171"/>
      <c r="BQ1320" s="171"/>
      <c r="BR1320" s="171"/>
      <c r="BS1320" s="171"/>
      <c r="BT1320" s="171"/>
      <c r="BU1320" s="171"/>
      <c r="BV1320" s="171"/>
      <c r="BW1320" s="171"/>
      <c r="BX1320" s="171"/>
      <c r="BY1320" s="171"/>
      <c r="BZ1320" s="171"/>
      <c r="CA1320" s="171"/>
      <c r="CB1320" s="171"/>
      <c r="CC1320" s="171"/>
      <c r="CD1320" s="171"/>
      <c r="CE1320" s="171"/>
      <c r="CF1320" s="171"/>
      <c r="CG1320" s="171"/>
      <c r="CH1320" s="171"/>
      <c r="CI1320" s="171"/>
      <c r="CJ1320" s="171"/>
      <c r="CK1320" s="171"/>
      <c r="CL1320" s="171"/>
      <c r="CM1320" s="171"/>
      <c r="CN1320" s="171"/>
      <c r="CO1320" s="171"/>
      <c r="CP1320" s="171"/>
      <c r="CQ1320" s="171"/>
      <c r="CR1320" s="171"/>
      <c r="CS1320" s="171"/>
      <c r="CT1320" s="171"/>
      <c r="CU1320" s="171"/>
      <c r="CV1320" s="171"/>
      <c r="CW1320" s="171"/>
      <c r="CX1320" s="171"/>
      <c r="CY1320" s="171"/>
      <c r="CZ1320" s="171"/>
      <c r="DA1320" s="171"/>
      <c r="DB1320" s="171"/>
      <c r="DC1320" s="171"/>
      <c r="DD1320" s="171"/>
      <c r="DE1320" s="171"/>
      <c r="DF1320" s="171"/>
      <c r="DG1320" s="171"/>
      <c r="DH1320" s="171"/>
      <c r="DI1320" s="171"/>
      <c r="DJ1320" s="171"/>
      <c r="DK1320" s="171"/>
      <c r="DL1320" s="171"/>
      <c r="DM1320" s="171"/>
      <c r="DN1320" s="171"/>
      <c r="DO1320" s="171"/>
      <c r="DP1320" s="171"/>
      <c r="DQ1320" s="171"/>
      <c r="DR1320" s="171"/>
      <c r="DS1320" s="171"/>
      <c r="DT1320" s="171"/>
      <c r="DU1320" s="171"/>
      <c r="DV1320" s="171"/>
      <c r="DW1320" s="171"/>
      <c r="DX1320" s="171"/>
      <c r="DY1320" s="171"/>
      <c r="DZ1320" s="171"/>
      <c r="EA1320" s="171"/>
      <c r="EB1320" s="171"/>
      <c r="EC1320" s="171"/>
      <c r="ED1320" s="171"/>
      <c r="EE1320" s="171"/>
      <c r="EF1320" s="171"/>
      <c r="EG1320" s="171"/>
      <c r="EH1320" s="171"/>
      <c r="EI1320" s="171"/>
      <c r="EJ1320" s="171"/>
      <c r="EK1320" s="171"/>
      <c r="EL1320" s="171"/>
      <c r="EM1320" s="171"/>
      <c r="EN1320" s="171"/>
    </row>
    <row r="1321" spans="43:144" ht="15" x14ac:dyDescent="0.25">
      <c r="AQ1321" s="171"/>
      <c r="AR1321"/>
      <c r="AS1321"/>
      <c r="AT1321"/>
      <c r="AU1321"/>
      <c r="AV1321"/>
      <c r="AW1321"/>
      <c r="AX1321"/>
      <c r="AY1321"/>
      <c r="AZ1321"/>
      <c r="BA1321"/>
      <c r="BB1321"/>
      <c r="BC1321"/>
      <c r="BD1321"/>
      <c r="BE1321" s="171"/>
      <c r="BF1321" s="171"/>
      <c r="BG1321" s="171"/>
      <c r="BH1321" s="171"/>
      <c r="BI1321" s="171"/>
      <c r="BJ1321" s="171"/>
      <c r="BK1321" s="171"/>
      <c r="BL1321" s="171"/>
      <c r="BM1321" s="171"/>
      <c r="BN1321" s="171"/>
      <c r="BO1321" s="171"/>
      <c r="BP1321" s="171"/>
      <c r="BQ1321" s="171"/>
      <c r="BR1321" s="171"/>
      <c r="BS1321" s="171"/>
      <c r="BT1321" s="171"/>
      <c r="BU1321" s="171"/>
      <c r="BV1321" s="171"/>
      <c r="BW1321" s="171"/>
      <c r="BX1321" s="171"/>
      <c r="BY1321" s="171"/>
      <c r="BZ1321" s="171"/>
      <c r="CA1321" s="171"/>
      <c r="CB1321" s="171"/>
      <c r="CC1321" s="171"/>
      <c r="CD1321" s="171"/>
      <c r="CE1321" s="171"/>
      <c r="CF1321" s="171"/>
      <c r="CG1321" s="171"/>
      <c r="CH1321" s="171"/>
      <c r="CI1321" s="171"/>
      <c r="CJ1321" s="171"/>
      <c r="CK1321" s="171"/>
      <c r="CL1321" s="171"/>
      <c r="CM1321" s="171"/>
      <c r="CN1321" s="171"/>
      <c r="CO1321" s="171"/>
      <c r="CP1321" s="171"/>
      <c r="CQ1321" s="171"/>
      <c r="CR1321" s="171"/>
      <c r="CS1321" s="171"/>
      <c r="CT1321" s="171"/>
      <c r="CU1321" s="171"/>
      <c r="CV1321" s="171"/>
      <c r="CW1321" s="171"/>
      <c r="CX1321" s="171"/>
      <c r="CY1321" s="171"/>
      <c r="CZ1321" s="171"/>
      <c r="DA1321" s="171"/>
      <c r="DB1321" s="171"/>
      <c r="DC1321" s="171"/>
      <c r="DD1321" s="171"/>
      <c r="DE1321" s="171"/>
      <c r="DF1321" s="171"/>
      <c r="DG1321" s="171"/>
      <c r="DH1321" s="171"/>
      <c r="DI1321" s="171"/>
      <c r="DJ1321" s="171"/>
      <c r="DK1321" s="171"/>
      <c r="DL1321" s="171"/>
      <c r="DM1321" s="171"/>
      <c r="DN1321" s="171"/>
      <c r="DO1321" s="171"/>
      <c r="DP1321" s="171"/>
      <c r="DQ1321" s="171"/>
      <c r="DR1321" s="171"/>
      <c r="DS1321" s="171"/>
      <c r="DT1321" s="171"/>
      <c r="DU1321" s="171"/>
      <c r="DV1321" s="171"/>
      <c r="DW1321" s="171"/>
      <c r="DX1321" s="171"/>
      <c r="DY1321" s="171"/>
      <c r="DZ1321" s="171"/>
      <c r="EA1321" s="171"/>
      <c r="EB1321" s="171"/>
      <c r="EC1321" s="171"/>
      <c r="ED1321" s="171"/>
      <c r="EE1321" s="171"/>
      <c r="EF1321" s="171"/>
      <c r="EG1321" s="171"/>
      <c r="EH1321" s="171"/>
      <c r="EI1321" s="171"/>
      <c r="EJ1321" s="171"/>
      <c r="EK1321" s="171"/>
      <c r="EL1321" s="171"/>
      <c r="EM1321" s="171"/>
      <c r="EN1321" s="171"/>
    </row>
    <row r="1322" spans="43:144" ht="15" x14ac:dyDescent="0.25">
      <c r="AQ1322" s="171"/>
      <c r="AR1322"/>
      <c r="AS1322"/>
      <c r="AT1322"/>
      <c r="AU1322"/>
      <c r="AV1322"/>
      <c r="AW1322"/>
      <c r="AX1322"/>
      <c r="AY1322"/>
      <c r="AZ1322"/>
      <c r="BA1322"/>
      <c r="BB1322"/>
      <c r="BC1322"/>
      <c r="BD1322"/>
      <c r="BE1322" s="171"/>
      <c r="BF1322" s="171"/>
      <c r="BG1322" s="171"/>
      <c r="BH1322" s="171"/>
      <c r="BI1322" s="171"/>
      <c r="BJ1322" s="171"/>
      <c r="BK1322" s="171"/>
      <c r="BL1322" s="171"/>
      <c r="BM1322" s="171"/>
      <c r="BN1322" s="171"/>
      <c r="BO1322" s="171"/>
      <c r="BP1322" s="171"/>
      <c r="BQ1322" s="171"/>
      <c r="BR1322" s="171"/>
      <c r="BS1322" s="171"/>
      <c r="BT1322" s="171"/>
      <c r="BU1322" s="171"/>
      <c r="BV1322" s="171"/>
      <c r="BW1322" s="171"/>
      <c r="BX1322" s="171"/>
      <c r="BY1322" s="171"/>
      <c r="BZ1322" s="171"/>
      <c r="CA1322" s="171"/>
      <c r="CB1322" s="171"/>
      <c r="CC1322" s="171"/>
      <c r="CD1322" s="171"/>
      <c r="CE1322" s="171"/>
      <c r="CF1322" s="171"/>
      <c r="CG1322" s="171"/>
      <c r="CH1322" s="171"/>
      <c r="CI1322" s="171"/>
      <c r="CJ1322" s="171"/>
      <c r="CK1322" s="171"/>
      <c r="CL1322" s="171"/>
      <c r="CM1322" s="171"/>
      <c r="CN1322" s="171"/>
      <c r="CO1322" s="171"/>
      <c r="CP1322" s="171"/>
      <c r="CQ1322" s="171"/>
      <c r="CR1322" s="171"/>
      <c r="CS1322" s="171"/>
      <c r="CT1322" s="171"/>
      <c r="CU1322" s="171"/>
      <c r="CV1322" s="171"/>
      <c r="CW1322" s="171"/>
      <c r="CX1322" s="171"/>
      <c r="CY1322" s="171"/>
      <c r="CZ1322" s="171"/>
      <c r="DA1322" s="171"/>
      <c r="DB1322" s="171"/>
      <c r="DC1322" s="171"/>
      <c r="DD1322" s="171"/>
      <c r="DE1322" s="171"/>
      <c r="DF1322" s="171"/>
      <c r="DG1322" s="171"/>
      <c r="DH1322" s="171"/>
      <c r="DI1322" s="171"/>
      <c r="DJ1322" s="171"/>
      <c r="DK1322" s="171"/>
      <c r="DL1322" s="171"/>
      <c r="DM1322" s="171"/>
      <c r="DN1322" s="171"/>
      <c r="DO1322" s="171"/>
      <c r="DP1322" s="171"/>
      <c r="DQ1322" s="171"/>
      <c r="DR1322" s="171"/>
      <c r="DS1322" s="171"/>
      <c r="DT1322" s="171"/>
      <c r="DU1322" s="171"/>
      <c r="DV1322" s="171"/>
      <c r="DW1322" s="171"/>
      <c r="DX1322" s="171"/>
      <c r="DY1322" s="171"/>
      <c r="DZ1322" s="171"/>
      <c r="EA1322" s="171"/>
      <c r="EB1322" s="171"/>
      <c r="EC1322" s="171"/>
      <c r="ED1322" s="171"/>
      <c r="EE1322" s="171"/>
      <c r="EF1322" s="171"/>
      <c r="EG1322" s="171"/>
      <c r="EH1322" s="171"/>
      <c r="EI1322" s="171"/>
      <c r="EJ1322" s="171"/>
      <c r="EK1322" s="171"/>
      <c r="EL1322" s="171"/>
      <c r="EM1322" s="171"/>
      <c r="EN1322" s="171"/>
    </row>
    <row r="1323" spans="43:144" ht="15" x14ac:dyDescent="0.25">
      <c r="AQ1323" s="171"/>
      <c r="AR1323"/>
      <c r="AS1323"/>
      <c r="AT1323"/>
      <c r="AU1323"/>
      <c r="AV1323"/>
      <c r="AW1323"/>
      <c r="AX1323"/>
      <c r="AY1323"/>
      <c r="AZ1323"/>
      <c r="BA1323"/>
      <c r="BB1323"/>
      <c r="BC1323"/>
      <c r="BD1323"/>
      <c r="BE1323" s="171"/>
      <c r="BF1323" s="171"/>
      <c r="BG1323" s="171"/>
      <c r="BH1323" s="171"/>
      <c r="BI1323" s="171"/>
      <c r="BJ1323" s="171"/>
      <c r="BK1323" s="171"/>
      <c r="BL1323" s="171"/>
      <c r="BM1323" s="171"/>
      <c r="BN1323" s="171"/>
      <c r="BO1323" s="171"/>
      <c r="BP1323" s="171"/>
      <c r="BQ1323" s="171"/>
      <c r="BR1323" s="171"/>
      <c r="BS1323" s="171"/>
      <c r="BT1323" s="171"/>
      <c r="BU1323" s="171"/>
      <c r="BV1323" s="171"/>
      <c r="BW1323" s="171"/>
      <c r="BX1323" s="171"/>
      <c r="BY1323" s="171"/>
      <c r="BZ1323" s="171"/>
      <c r="CA1323" s="171"/>
      <c r="CB1323" s="171"/>
      <c r="CC1323" s="171"/>
      <c r="CD1323" s="171"/>
      <c r="CE1323" s="171"/>
      <c r="CF1323" s="171"/>
      <c r="CG1323" s="171"/>
      <c r="CH1323" s="171"/>
      <c r="CI1323" s="171"/>
      <c r="CJ1323" s="171"/>
      <c r="CK1323" s="171"/>
      <c r="CL1323" s="171"/>
      <c r="CM1323" s="171"/>
      <c r="CN1323" s="171"/>
      <c r="CO1323" s="171"/>
      <c r="CP1323" s="171"/>
      <c r="CQ1323" s="171"/>
      <c r="CR1323" s="171"/>
      <c r="CS1323" s="171"/>
      <c r="CT1323" s="171"/>
      <c r="CU1323" s="171"/>
      <c r="CV1323" s="171"/>
      <c r="CW1323" s="171"/>
      <c r="CX1323" s="171"/>
      <c r="CY1323" s="171"/>
      <c r="CZ1323" s="171"/>
      <c r="DA1323" s="171"/>
      <c r="DB1323" s="171"/>
      <c r="DC1323" s="171"/>
      <c r="DD1323" s="171"/>
      <c r="DE1323" s="171"/>
      <c r="DF1323" s="171"/>
      <c r="DG1323" s="171"/>
      <c r="DH1323" s="171"/>
      <c r="DI1323" s="171"/>
      <c r="DJ1323" s="171"/>
      <c r="DK1323" s="171"/>
      <c r="DL1323" s="171"/>
      <c r="DM1323" s="171"/>
      <c r="DN1323" s="171"/>
      <c r="DO1323" s="171"/>
      <c r="DP1323" s="171"/>
      <c r="DQ1323" s="171"/>
      <c r="DR1323" s="171"/>
      <c r="DS1323" s="171"/>
      <c r="DT1323" s="171"/>
      <c r="DU1323" s="171"/>
      <c r="DV1323" s="171"/>
      <c r="DW1323" s="171"/>
      <c r="DX1323" s="171"/>
      <c r="DY1323" s="171"/>
      <c r="DZ1323" s="171"/>
      <c r="EA1323" s="171"/>
      <c r="EB1323" s="171"/>
      <c r="EC1323" s="171"/>
      <c r="ED1323" s="171"/>
      <c r="EE1323" s="171"/>
      <c r="EF1323" s="171"/>
      <c r="EG1323" s="171"/>
      <c r="EH1323" s="171"/>
      <c r="EI1323" s="171"/>
      <c r="EJ1323" s="171"/>
      <c r="EK1323" s="171"/>
      <c r="EL1323" s="171"/>
      <c r="EM1323" s="171"/>
      <c r="EN1323" s="171"/>
    </row>
    <row r="1324" spans="43:144" ht="15" x14ac:dyDescent="0.25">
      <c r="AQ1324" s="171"/>
      <c r="AR1324"/>
      <c r="AS1324"/>
      <c r="AT1324"/>
      <c r="AU1324"/>
      <c r="AV1324"/>
      <c r="AW1324"/>
      <c r="AX1324"/>
      <c r="AY1324"/>
      <c r="AZ1324"/>
      <c r="BA1324"/>
      <c r="BB1324"/>
      <c r="BC1324"/>
      <c r="BD1324"/>
      <c r="BE1324" s="171"/>
      <c r="BF1324" s="171"/>
      <c r="BG1324" s="171"/>
      <c r="BH1324" s="171"/>
      <c r="BI1324" s="171"/>
      <c r="BJ1324" s="171"/>
      <c r="BK1324" s="171"/>
      <c r="BL1324" s="171"/>
      <c r="BM1324" s="171"/>
      <c r="BN1324" s="171"/>
      <c r="BO1324" s="171"/>
      <c r="BP1324" s="171"/>
      <c r="BQ1324" s="171"/>
      <c r="BR1324" s="171"/>
      <c r="BS1324" s="171"/>
      <c r="BT1324" s="171"/>
      <c r="BU1324" s="171"/>
      <c r="BV1324" s="171"/>
      <c r="BW1324" s="171"/>
      <c r="BX1324" s="171"/>
      <c r="BY1324" s="171"/>
      <c r="BZ1324" s="171"/>
      <c r="CA1324" s="171"/>
      <c r="CB1324" s="171"/>
      <c r="CC1324" s="171"/>
      <c r="CD1324" s="171"/>
      <c r="CE1324" s="171"/>
      <c r="CF1324" s="171"/>
      <c r="CG1324" s="171"/>
      <c r="CH1324" s="171"/>
      <c r="CI1324" s="171"/>
      <c r="CJ1324" s="171"/>
      <c r="CK1324" s="171"/>
      <c r="CL1324" s="171"/>
      <c r="CM1324" s="171"/>
      <c r="CN1324" s="171"/>
      <c r="CO1324" s="171"/>
      <c r="CP1324" s="171"/>
      <c r="CQ1324" s="171"/>
      <c r="CR1324" s="171"/>
      <c r="CS1324" s="171"/>
      <c r="CT1324" s="171"/>
      <c r="CU1324" s="171"/>
      <c r="CV1324" s="171"/>
      <c r="CW1324" s="171"/>
      <c r="CX1324" s="171"/>
      <c r="CY1324" s="171"/>
      <c r="CZ1324" s="171"/>
      <c r="DA1324" s="171"/>
      <c r="DB1324" s="171"/>
      <c r="DC1324" s="171"/>
      <c r="DD1324" s="171"/>
      <c r="DE1324" s="171"/>
      <c r="DF1324" s="171"/>
      <c r="DG1324" s="171"/>
      <c r="DH1324" s="171"/>
      <c r="DI1324" s="171"/>
      <c r="DJ1324" s="171"/>
      <c r="DK1324" s="171"/>
      <c r="DL1324" s="171"/>
      <c r="DM1324" s="171"/>
      <c r="DN1324" s="171"/>
      <c r="DO1324" s="171"/>
      <c r="DP1324" s="171"/>
      <c r="DQ1324" s="171"/>
      <c r="DR1324" s="171"/>
      <c r="DS1324" s="171"/>
      <c r="DT1324" s="171"/>
      <c r="DU1324" s="171"/>
      <c r="DV1324" s="171"/>
      <c r="DW1324" s="171"/>
      <c r="DX1324" s="171"/>
      <c r="DY1324" s="171"/>
      <c r="DZ1324" s="171"/>
      <c r="EA1324" s="171"/>
      <c r="EB1324" s="171"/>
      <c r="EC1324" s="171"/>
      <c r="ED1324" s="171"/>
      <c r="EE1324" s="171"/>
      <c r="EF1324" s="171"/>
      <c r="EG1324" s="171"/>
      <c r="EH1324" s="171"/>
      <c r="EI1324" s="171"/>
      <c r="EJ1324" s="171"/>
      <c r="EK1324" s="171"/>
      <c r="EL1324" s="171"/>
      <c r="EM1324" s="171"/>
      <c r="EN1324" s="171"/>
    </row>
    <row r="1325" spans="43:144" ht="15" x14ac:dyDescent="0.25">
      <c r="AQ1325" s="171"/>
      <c r="AR1325"/>
      <c r="AS1325"/>
      <c r="AT1325"/>
      <c r="AU1325"/>
      <c r="AV1325"/>
      <c r="AW1325"/>
      <c r="AX1325"/>
      <c r="AY1325"/>
      <c r="AZ1325"/>
      <c r="BA1325"/>
      <c r="BB1325"/>
      <c r="BC1325"/>
      <c r="BD1325"/>
      <c r="BE1325" s="171"/>
      <c r="BF1325" s="171"/>
      <c r="BG1325" s="171"/>
      <c r="BH1325" s="171"/>
      <c r="BI1325" s="171"/>
      <c r="BJ1325" s="171"/>
      <c r="BK1325" s="171"/>
      <c r="BL1325" s="171"/>
      <c r="BM1325" s="171"/>
      <c r="BN1325" s="171"/>
      <c r="BO1325" s="171"/>
      <c r="BP1325" s="171"/>
      <c r="BQ1325" s="171"/>
      <c r="BR1325" s="171"/>
      <c r="BS1325" s="171"/>
      <c r="BT1325" s="171"/>
      <c r="BU1325" s="171"/>
      <c r="BV1325" s="171"/>
      <c r="BW1325" s="171"/>
      <c r="BX1325" s="171"/>
      <c r="BY1325" s="171"/>
      <c r="BZ1325" s="171"/>
      <c r="CA1325" s="171"/>
      <c r="CB1325" s="171"/>
      <c r="CC1325" s="171"/>
      <c r="CD1325" s="171"/>
      <c r="CE1325" s="171"/>
      <c r="CF1325" s="171"/>
      <c r="CG1325" s="171"/>
      <c r="CH1325" s="171"/>
      <c r="CI1325" s="171"/>
      <c r="CJ1325" s="171"/>
      <c r="CK1325" s="171"/>
      <c r="CL1325" s="171"/>
      <c r="CM1325" s="171"/>
      <c r="CN1325" s="171"/>
      <c r="CO1325" s="171"/>
      <c r="CP1325" s="171"/>
      <c r="CQ1325" s="171"/>
      <c r="CR1325" s="171"/>
      <c r="CS1325" s="171"/>
      <c r="CT1325" s="171"/>
      <c r="CU1325" s="171"/>
      <c r="CV1325" s="171"/>
      <c r="CW1325" s="171"/>
      <c r="CX1325" s="171"/>
      <c r="CY1325" s="171"/>
      <c r="CZ1325" s="171"/>
      <c r="DA1325" s="171"/>
      <c r="DB1325" s="171"/>
      <c r="DC1325" s="171"/>
      <c r="DD1325" s="171"/>
      <c r="DE1325" s="171"/>
      <c r="DF1325" s="171"/>
      <c r="DG1325" s="171"/>
      <c r="DH1325" s="171"/>
      <c r="DI1325" s="171"/>
      <c r="DJ1325" s="171"/>
      <c r="DK1325" s="171"/>
      <c r="DL1325" s="171"/>
      <c r="DM1325" s="171"/>
      <c r="DN1325" s="171"/>
      <c r="DO1325" s="171"/>
      <c r="DP1325" s="171"/>
      <c r="DQ1325" s="171"/>
      <c r="DR1325" s="171"/>
      <c r="DS1325" s="171"/>
      <c r="DT1325" s="171"/>
      <c r="DU1325" s="171"/>
      <c r="DV1325" s="171"/>
      <c r="DW1325" s="171"/>
      <c r="DX1325" s="171"/>
      <c r="DY1325" s="171"/>
      <c r="DZ1325" s="171"/>
      <c r="EA1325" s="171"/>
      <c r="EB1325" s="171"/>
      <c r="EC1325" s="171"/>
      <c r="ED1325" s="171"/>
      <c r="EE1325" s="171"/>
      <c r="EF1325" s="171"/>
      <c r="EG1325" s="171"/>
      <c r="EH1325" s="171"/>
      <c r="EI1325" s="171"/>
      <c r="EJ1325" s="171"/>
      <c r="EK1325" s="171"/>
      <c r="EL1325" s="171"/>
      <c r="EM1325" s="171"/>
      <c r="EN1325" s="171"/>
    </row>
    <row r="1326" spans="43:144" ht="15" x14ac:dyDescent="0.25">
      <c r="AQ1326" s="171"/>
      <c r="AR1326"/>
      <c r="AS1326"/>
      <c r="AT1326"/>
      <c r="AU1326"/>
      <c r="AV1326"/>
      <c r="AW1326"/>
      <c r="AX1326"/>
      <c r="AY1326"/>
      <c r="AZ1326"/>
      <c r="BA1326"/>
      <c r="BB1326"/>
      <c r="BC1326"/>
      <c r="BD1326"/>
      <c r="BE1326" s="171"/>
      <c r="BF1326" s="171"/>
      <c r="BG1326" s="171"/>
      <c r="BH1326" s="171"/>
      <c r="BI1326" s="171"/>
      <c r="BJ1326" s="171"/>
      <c r="BK1326" s="171"/>
      <c r="BL1326" s="171"/>
      <c r="BM1326" s="171"/>
      <c r="BN1326" s="171"/>
      <c r="BO1326" s="171"/>
      <c r="BP1326" s="171"/>
      <c r="BQ1326" s="171"/>
      <c r="BR1326" s="171"/>
      <c r="BS1326" s="171"/>
      <c r="BT1326" s="171"/>
      <c r="BU1326" s="171"/>
      <c r="BV1326" s="171"/>
      <c r="BW1326" s="171"/>
      <c r="BX1326" s="171"/>
      <c r="BY1326" s="171"/>
      <c r="BZ1326" s="171"/>
      <c r="CA1326" s="171"/>
      <c r="CB1326" s="171"/>
      <c r="CC1326" s="171"/>
      <c r="CD1326" s="171"/>
      <c r="CE1326" s="171"/>
      <c r="CF1326" s="171"/>
      <c r="CG1326" s="171"/>
      <c r="CH1326" s="171"/>
      <c r="CI1326" s="171"/>
      <c r="CJ1326" s="171"/>
      <c r="CK1326" s="171"/>
      <c r="CL1326" s="171"/>
      <c r="CM1326" s="171"/>
      <c r="CN1326" s="171"/>
      <c r="CO1326" s="171"/>
      <c r="CP1326" s="171"/>
      <c r="CQ1326" s="171"/>
      <c r="CR1326" s="171"/>
      <c r="CS1326" s="171"/>
      <c r="CT1326" s="171"/>
      <c r="CU1326" s="171"/>
      <c r="CV1326" s="171"/>
      <c r="CW1326" s="171"/>
      <c r="CX1326" s="171"/>
      <c r="CY1326" s="171"/>
      <c r="CZ1326" s="171"/>
      <c r="DA1326" s="171"/>
      <c r="DB1326" s="171"/>
      <c r="DC1326" s="171"/>
      <c r="DD1326" s="171"/>
      <c r="DE1326" s="171"/>
      <c r="DF1326" s="171"/>
      <c r="DG1326" s="171"/>
      <c r="DH1326" s="171"/>
      <c r="DI1326" s="171"/>
      <c r="DJ1326" s="171"/>
      <c r="DK1326" s="171"/>
      <c r="DL1326" s="171"/>
      <c r="DM1326" s="171"/>
      <c r="DN1326" s="171"/>
      <c r="DO1326" s="171"/>
      <c r="DP1326" s="171"/>
      <c r="DQ1326" s="171"/>
      <c r="DR1326" s="171"/>
      <c r="DS1326" s="171"/>
      <c r="DT1326" s="171"/>
      <c r="DU1326" s="171"/>
      <c r="DV1326" s="171"/>
      <c r="DW1326" s="171"/>
      <c r="DX1326" s="171"/>
      <c r="DY1326" s="171"/>
      <c r="DZ1326" s="171"/>
      <c r="EA1326" s="171"/>
      <c r="EB1326" s="171"/>
      <c r="EC1326" s="171"/>
      <c r="ED1326" s="171"/>
      <c r="EE1326" s="171"/>
      <c r="EF1326" s="171"/>
      <c r="EG1326" s="171"/>
      <c r="EH1326" s="171"/>
      <c r="EI1326" s="171"/>
      <c r="EJ1326" s="171"/>
      <c r="EK1326" s="171"/>
      <c r="EL1326" s="171"/>
      <c r="EM1326" s="171"/>
      <c r="EN1326" s="171"/>
    </row>
    <row r="1327" spans="43:144" ht="15" x14ac:dyDescent="0.25">
      <c r="AQ1327" s="171"/>
      <c r="AR1327"/>
      <c r="AS1327"/>
      <c r="AT1327"/>
      <c r="AU1327"/>
      <c r="AV1327"/>
      <c r="AW1327"/>
      <c r="AX1327"/>
      <c r="AY1327"/>
      <c r="AZ1327"/>
      <c r="BA1327"/>
      <c r="BB1327"/>
      <c r="BC1327"/>
      <c r="BD1327"/>
      <c r="BE1327" s="171"/>
      <c r="BF1327" s="171"/>
      <c r="BG1327" s="171"/>
      <c r="BH1327" s="171"/>
      <c r="BI1327" s="171"/>
      <c r="BJ1327" s="171"/>
      <c r="BK1327" s="171"/>
      <c r="BL1327" s="171"/>
      <c r="BM1327" s="171"/>
      <c r="BN1327" s="171"/>
      <c r="BO1327" s="171"/>
      <c r="BP1327" s="171"/>
      <c r="BQ1327" s="171"/>
      <c r="BR1327" s="171"/>
      <c r="BS1327" s="171"/>
      <c r="BT1327" s="171"/>
      <c r="BU1327" s="171"/>
      <c r="BV1327" s="171"/>
      <c r="BW1327" s="171"/>
      <c r="BX1327" s="171"/>
      <c r="BY1327" s="171"/>
      <c r="BZ1327" s="171"/>
      <c r="CA1327" s="171"/>
      <c r="CB1327" s="171"/>
      <c r="CC1327" s="171"/>
      <c r="CD1327" s="171"/>
      <c r="CE1327" s="171"/>
      <c r="CF1327" s="171"/>
      <c r="CG1327" s="171"/>
      <c r="CH1327" s="171"/>
      <c r="CI1327" s="171"/>
      <c r="CJ1327" s="171"/>
      <c r="CK1327" s="171"/>
      <c r="CL1327" s="171"/>
      <c r="CM1327" s="171"/>
      <c r="CN1327" s="171"/>
      <c r="CO1327" s="171"/>
      <c r="CP1327" s="171"/>
      <c r="CQ1327" s="171"/>
      <c r="CR1327" s="171"/>
      <c r="CS1327" s="171"/>
      <c r="CT1327" s="171"/>
      <c r="CU1327" s="171"/>
      <c r="CV1327" s="171"/>
      <c r="CW1327" s="171"/>
      <c r="CX1327" s="171"/>
      <c r="CY1327" s="171"/>
      <c r="CZ1327" s="171"/>
      <c r="DA1327" s="171"/>
      <c r="DB1327" s="171"/>
      <c r="DC1327" s="171"/>
      <c r="DD1327" s="171"/>
      <c r="DE1327" s="171"/>
      <c r="DF1327" s="171"/>
      <c r="DG1327" s="171"/>
      <c r="DH1327" s="171"/>
      <c r="DI1327" s="171"/>
      <c r="DJ1327" s="171"/>
      <c r="DK1327" s="171"/>
      <c r="DL1327" s="171"/>
      <c r="DM1327" s="171"/>
      <c r="DN1327" s="171"/>
      <c r="DO1327" s="171"/>
      <c r="DP1327" s="171"/>
      <c r="DQ1327" s="171"/>
      <c r="DR1327" s="171"/>
      <c r="DS1327" s="171"/>
      <c r="DT1327" s="171"/>
      <c r="DU1327" s="171"/>
      <c r="DV1327" s="171"/>
      <c r="DW1327" s="171"/>
      <c r="DX1327" s="171"/>
      <c r="DY1327" s="171"/>
      <c r="DZ1327" s="171"/>
      <c r="EA1327" s="171"/>
      <c r="EB1327" s="171"/>
      <c r="EC1327" s="171"/>
      <c r="ED1327" s="171"/>
      <c r="EE1327" s="171"/>
      <c r="EF1327" s="171"/>
      <c r="EG1327" s="171"/>
      <c r="EH1327" s="171"/>
      <c r="EI1327" s="171"/>
      <c r="EJ1327" s="171"/>
      <c r="EK1327" s="171"/>
      <c r="EL1327" s="171"/>
      <c r="EM1327" s="171"/>
      <c r="EN1327" s="171"/>
    </row>
    <row r="1328" spans="43:144" ht="15" x14ac:dyDescent="0.25">
      <c r="AQ1328" s="171"/>
      <c r="AR1328"/>
      <c r="AS1328"/>
      <c r="AT1328"/>
      <c r="AU1328"/>
      <c r="AV1328"/>
      <c r="AW1328"/>
      <c r="AX1328"/>
      <c r="AY1328"/>
      <c r="AZ1328"/>
      <c r="BA1328"/>
      <c r="BB1328"/>
      <c r="BC1328"/>
      <c r="BD1328"/>
      <c r="BE1328" s="171"/>
      <c r="BF1328" s="171"/>
      <c r="BG1328" s="171"/>
      <c r="BH1328" s="171"/>
      <c r="BI1328" s="171"/>
      <c r="BJ1328" s="171"/>
      <c r="BK1328" s="171"/>
      <c r="BL1328" s="171"/>
      <c r="BM1328" s="171"/>
      <c r="BN1328" s="171"/>
      <c r="BO1328" s="171"/>
      <c r="BP1328" s="171"/>
      <c r="BQ1328" s="171"/>
      <c r="BR1328" s="171"/>
      <c r="BS1328" s="171"/>
      <c r="BT1328" s="171"/>
      <c r="BU1328" s="171"/>
      <c r="BV1328" s="171"/>
      <c r="BW1328" s="171"/>
      <c r="BX1328" s="171"/>
      <c r="BY1328" s="171"/>
      <c r="BZ1328" s="171"/>
      <c r="CA1328" s="171"/>
      <c r="CB1328" s="171"/>
      <c r="CC1328" s="171"/>
      <c r="CD1328" s="171"/>
      <c r="CE1328" s="171"/>
      <c r="CF1328" s="171"/>
      <c r="CG1328" s="171"/>
      <c r="CH1328" s="171"/>
      <c r="CI1328" s="171"/>
      <c r="CJ1328" s="171"/>
      <c r="CK1328" s="171"/>
      <c r="CL1328" s="171"/>
      <c r="CM1328" s="171"/>
      <c r="CN1328" s="171"/>
      <c r="CO1328" s="171"/>
      <c r="CP1328" s="171"/>
      <c r="CQ1328" s="171"/>
      <c r="CR1328" s="171"/>
      <c r="CS1328" s="171"/>
      <c r="CT1328" s="171"/>
      <c r="CU1328" s="171"/>
      <c r="CV1328" s="171"/>
      <c r="CW1328" s="171"/>
      <c r="CX1328" s="171"/>
      <c r="CY1328" s="171"/>
      <c r="CZ1328" s="171"/>
      <c r="DA1328" s="171"/>
      <c r="DB1328" s="171"/>
      <c r="DC1328" s="171"/>
      <c r="DD1328" s="171"/>
      <c r="DE1328" s="171"/>
      <c r="DF1328" s="171"/>
      <c r="DG1328" s="171"/>
      <c r="DH1328" s="171"/>
      <c r="DI1328" s="171"/>
      <c r="DJ1328" s="171"/>
      <c r="DK1328" s="171"/>
      <c r="DL1328" s="171"/>
      <c r="DM1328" s="171"/>
      <c r="DN1328" s="171"/>
      <c r="DO1328" s="171"/>
      <c r="DP1328" s="171"/>
      <c r="DQ1328" s="171"/>
      <c r="DR1328" s="171"/>
      <c r="DS1328" s="171"/>
      <c r="DT1328" s="171"/>
      <c r="DU1328" s="171"/>
      <c r="DV1328" s="171"/>
      <c r="DW1328" s="171"/>
      <c r="DX1328" s="171"/>
      <c r="DY1328" s="171"/>
      <c r="DZ1328" s="171"/>
      <c r="EA1328" s="171"/>
      <c r="EB1328" s="171"/>
      <c r="EC1328" s="171"/>
      <c r="ED1328" s="171"/>
      <c r="EE1328" s="171"/>
      <c r="EF1328" s="171"/>
      <c r="EG1328" s="171"/>
      <c r="EH1328" s="171"/>
      <c r="EI1328" s="171"/>
      <c r="EJ1328" s="171"/>
      <c r="EK1328" s="171"/>
      <c r="EL1328" s="171"/>
      <c r="EM1328" s="171"/>
      <c r="EN1328" s="171"/>
    </row>
    <row r="1329" spans="43:144" ht="15" x14ac:dyDescent="0.25">
      <c r="AQ1329" s="171"/>
      <c r="AR1329"/>
      <c r="AS1329"/>
      <c r="AT1329"/>
      <c r="AU1329"/>
      <c r="AV1329"/>
      <c r="AW1329"/>
      <c r="AX1329"/>
      <c r="AY1329"/>
      <c r="AZ1329"/>
      <c r="BA1329"/>
      <c r="BB1329"/>
      <c r="BC1329"/>
      <c r="BD1329"/>
      <c r="BE1329" s="171"/>
      <c r="BF1329" s="171"/>
      <c r="BG1329" s="171"/>
      <c r="BH1329" s="171"/>
      <c r="BI1329" s="171"/>
      <c r="BJ1329" s="171"/>
      <c r="BK1329" s="171"/>
      <c r="BL1329" s="171"/>
      <c r="BM1329" s="171"/>
      <c r="BN1329" s="171"/>
      <c r="BO1329" s="171"/>
      <c r="BP1329" s="171"/>
      <c r="BQ1329" s="171"/>
      <c r="BR1329" s="171"/>
      <c r="BS1329" s="171"/>
      <c r="BT1329" s="171"/>
      <c r="BU1329" s="171"/>
      <c r="BV1329" s="171"/>
      <c r="BW1329" s="171"/>
      <c r="BX1329" s="171"/>
      <c r="BY1329" s="171"/>
      <c r="BZ1329" s="171"/>
      <c r="CA1329" s="171"/>
      <c r="CB1329" s="171"/>
      <c r="CC1329" s="171"/>
      <c r="CD1329" s="171"/>
      <c r="CE1329" s="171"/>
      <c r="CF1329" s="171"/>
      <c r="CG1329" s="171"/>
      <c r="CH1329" s="171"/>
      <c r="CI1329" s="171"/>
      <c r="CJ1329" s="171"/>
      <c r="CK1329" s="171"/>
      <c r="CL1329" s="171"/>
      <c r="CM1329" s="171"/>
      <c r="CN1329" s="171"/>
      <c r="CO1329" s="171"/>
      <c r="CP1329" s="171"/>
      <c r="CQ1329" s="171"/>
      <c r="CR1329" s="171"/>
      <c r="CS1329" s="171"/>
      <c r="CT1329" s="171"/>
      <c r="CU1329" s="171"/>
      <c r="CV1329" s="171"/>
      <c r="CW1329" s="171"/>
      <c r="CX1329" s="171"/>
      <c r="CY1329" s="171"/>
      <c r="CZ1329" s="171"/>
      <c r="DA1329" s="171"/>
      <c r="DB1329" s="171"/>
      <c r="DC1329" s="171"/>
      <c r="DD1329" s="171"/>
      <c r="DE1329" s="171"/>
      <c r="DF1329" s="171"/>
      <c r="DG1329" s="171"/>
      <c r="DH1329" s="171"/>
      <c r="DI1329" s="171"/>
      <c r="DJ1329" s="171"/>
      <c r="DK1329" s="171"/>
      <c r="DL1329" s="171"/>
      <c r="DM1329" s="171"/>
      <c r="DN1329" s="171"/>
      <c r="DO1329" s="171"/>
      <c r="DP1329" s="171"/>
      <c r="DQ1329" s="171"/>
      <c r="DR1329" s="171"/>
      <c r="DS1329" s="171"/>
      <c r="DT1329" s="171"/>
      <c r="DU1329" s="171"/>
      <c r="DV1329" s="171"/>
      <c r="DW1329" s="171"/>
      <c r="DX1329" s="171"/>
      <c r="DY1329" s="171"/>
      <c r="DZ1329" s="171"/>
      <c r="EA1329" s="171"/>
      <c r="EB1329" s="171"/>
      <c r="EC1329" s="171"/>
      <c r="ED1329" s="171"/>
      <c r="EE1329" s="171"/>
      <c r="EF1329" s="171"/>
      <c r="EG1329" s="171"/>
      <c r="EH1329" s="171"/>
      <c r="EI1329" s="171"/>
      <c r="EJ1329" s="171"/>
      <c r="EK1329" s="171"/>
      <c r="EL1329" s="171"/>
      <c r="EM1329" s="171"/>
      <c r="EN1329" s="171"/>
    </row>
    <row r="1330" spans="43:144" ht="15" x14ac:dyDescent="0.25">
      <c r="AQ1330" s="171"/>
      <c r="AR1330"/>
      <c r="AS1330"/>
      <c r="AT1330"/>
      <c r="AU1330"/>
      <c r="AV1330"/>
      <c r="AW1330"/>
      <c r="AX1330"/>
      <c r="AY1330"/>
      <c r="AZ1330"/>
      <c r="BA1330"/>
      <c r="BB1330"/>
      <c r="BC1330"/>
      <c r="BD1330"/>
      <c r="BE1330" s="171"/>
      <c r="BF1330" s="171"/>
      <c r="BG1330" s="171"/>
      <c r="BH1330" s="171"/>
      <c r="BI1330" s="171"/>
      <c r="BJ1330" s="171"/>
      <c r="BK1330" s="171"/>
      <c r="BL1330" s="171"/>
      <c r="BM1330" s="171"/>
      <c r="BN1330" s="171"/>
      <c r="BO1330" s="171"/>
      <c r="BP1330" s="171"/>
      <c r="BQ1330" s="171"/>
      <c r="BR1330" s="171"/>
      <c r="BS1330" s="171"/>
      <c r="BT1330" s="171"/>
      <c r="BU1330" s="171"/>
      <c r="BV1330" s="171"/>
      <c r="BW1330" s="171"/>
      <c r="BX1330" s="171"/>
      <c r="BY1330" s="171"/>
      <c r="BZ1330" s="171"/>
      <c r="CA1330" s="171"/>
      <c r="CB1330" s="171"/>
      <c r="CC1330" s="171"/>
      <c r="CD1330" s="171"/>
      <c r="CE1330" s="171"/>
      <c r="CF1330" s="171"/>
      <c r="CG1330" s="171"/>
      <c r="CH1330" s="171"/>
      <c r="CI1330" s="171"/>
      <c r="CJ1330" s="171"/>
      <c r="CK1330" s="171"/>
      <c r="CL1330" s="171"/>
      <c r="CM1330" s="171"/>
      <c r="CN1330" s="171"/>
      <c r="CO1330" s="171"/>
      <c r="CP1330" s="171"/>
      <c r="CQ1330" s="171"/>
      <c r="CR1330" s="171"/>
      <c r="CS1330" s="171"/>
      <c r="CT1330" s="171"/>
      <c r="CU1330" s="171"/>
      <c r="CV1330" s="171"/>
      <c r="CW1330" s="171"/>
      <c r="CX1330" s="171"/>
      <c r="CY1330" s="171"/>
      <c r="CZ1330" s="171"/>
      <c r="DA1330" s="171"/>
      <c r="DB1330" s="171"/>
      <c r="DC1330" s="171"/>
      <c r="DD1330" s="171"/>
      <c r="DE1330" s="171"/>
      <c r="DF1330" s="171"/>
      <c r="DG1330" s="171"/>
      <c r="DH1330" s="171"/>
      <c r="DI1330" s="171"/>
      <c r="DJ1330" s="171"/>
      <c r="DK1330" s="171"/>
      <c r="DL1330" s="171"/>
      <c r="DM1330" s="171"/>
      <c r="DN1330" s="171"/>
      <c r="DO1330" s="171"/>
      <c r="DP1330" s="171"/>
      <c r="DQ1330" s="171"/>
      <c r="DR1330" s="171"/>
      <c r="DS1330" s="171"/>
      <c r="DT1330" s="171"/>
      <c r="DU1330" s="171"/>
      <c r="DV1330" s="171"/>
      <c r="DW1330" s="171"/>
      <c r="DX1330" s="171"/>
      <c r="DY1330" s="171"/>
      <c r="DZ1330" s="171"/>
      <c r="EA1330" s="171"/>
      <c r="EB1330" s="171"/>
      <c r="EC1330" s="171"/>
      <c r="ED1330" s="171"/>
      <c r="EE1330" s="171"/>
      <c r="EF1330" s="171"/>
      <c r="EG1330" s="171"/>
      <c r="EH1330" s="171"/>
      <c r="EI1330" s="171"/>
      <c r="EJ1330" s="171"/>
      <c r="EK1330" s="171"/>
      <c r="EL1330" s="171"/>
      <c r="EM1330" s="171"/>
      <c r="EN1330" s="171"/>
    </row>
    <row r="1331" spans="43:144" ht="15" x14ac:dyDescent="0.25">
      <c r="AQ1331" s="171"/>
      <c r="AR1331"/>
      <c r="AS1331"/>
      <c r="AT1331"/>
      <c r="AU1331"/>
      <c r="AV1331"/>
      <c r="AW1331"/>
      <c r="AX1331"/>
      <c r="AY1331"/>
      <c r="AZ1331"/>
      <c r="BA1331"/>
      <c r="BB1331"/>
      <c r="BC1331"/>
      <c r="BD1331"/>
      <c r="BE1331" s="171"/>
      <c r="BF1331" s="171"/>
      <c r="BG1331" s="171"/>
      <c r="BH1331" s="171"/>
      <c r="BI1331" s="171"/>
      <c r="BJ1331" s="171"/>
      <c r="BK1331" s="171"/>
      <c r="BL1331" s="171"/>
      <c r="BM1331" s="171"/>
      <c r="BN1331" s="171"/>
      <c r="BO1331" s="171"/>
      <c r="BP1331" s="171"/>
      <c r="BQ1331" s="171"/>
      <c r="BR1331" s="171"/>
      <c r="BS1331" s="171"/>
      <c r="BT1331" s="171"/>
      <c r="BU1331" s="171"/>
      <c r="BV1331" s="171"/>
      <c r="BW1331" s="171"/>
      <c r="BX1331" s="171"/>
      <c r="BY1331" s="171"/>
      <c r="BZ1331" s="171"/>
      <c r="CA1331" s="171"/>
      <c r="CB1331" s="171"/>
      <c r="CC1331" s="171"/>
      <c r="CD1331" s="171"/>
      <c r="CE1331" s="171"/>
      <c r="CF1331" s="171"/>
      <c r="CG1331" s="171"/>
      <c r="CH1331" s="171"/>
      <c r="CI1331" s="171"/>
      <c r="CJ1331" s="171"/>
      <c r="CK1331" s="171"/>
      <c r="CL1331" s="171"/>
      <c r="CM1331" s="171"/>
      <c r="CN1331" s="171"/>
      <c r="CO1331" s="171"/>
      <c r="CP1331" s="171"/>
      <c r="CQ1331" s="171"/>
      <c r="CR1331" s="171"/>
      <c r="CS1331" s="171"/>
      <c r="CT1331" s="171"/>
      <c r="CU1331" s="171"/>
      <c r="CV1331" s="171"/>
      <c r="CW1331" s="171"/>
      <c r="CX1331" s="171"/>
      <c r="CY1331" s="171"/>
      <c r="CZ1331" s="171"/>
      <c r="DA1331" s="171"/>
      <c r="DB1331" s="171"/>
      <c r="DC1331" s="171"/>
      <c r="DD1331" s="171"/>
      <c r="DE1331" s="171"/>
      <c r="DF1331" s="171"/>
      <c r="DG1331" s="171"/>
      <c r="DH1331" s="171"/>
      <c r="DI1331" s="171"/>
      <c r="DJ1331" s="171"/>
      <c r="DK1331" s="171"/>
      <c r="DL1331" s="171"/>
      <c r="DM1331" s="171"/>
      <c r="DN1331" s="171"/>
      <c r="DO1331" s="171"/>
      <c r="DP1331" s="171"/>
      <c r="DQ1331" s="171"/>
      <c r="DR1331" s="171"/>
      <c r="DS1331" s="171"/>
      <c r="DT1331" s="171"/>
      <c r="DU1331" s="171"/>
      <c r="DV1331" s="171"/>
      <c r="DW1331" s="171"/>
      <c r="DX1331" s="171"/>
      <c r="DY1331" s="171"/>
      <c r="DZ1331" s="171"/>
      <c r="EA1331" s="171"/>
      <c r="EB1331" s="171"/>
      <c r="EC1331" s="171"/>
      <c r="ED1331" s="171"/>
      <c r="EE1331" s="171"/>
      <c r="EF1331" s="171"/>
      <c r="EG1331" s="171"/>
      <c r="EH1331" s="171"/>
      <c r="EI1331" s="171"/>
      <c r="EJ1331" s="171"/>
      <c r="EK1331" s="171"/>
      <c r="EL1331" s="171"/>
      <c r="EM1331" s="171"/>
      <c r="EN1331" s="171"/>
    </row>
    <row r="1332" spans="43:144" ht="15" x14ac:dyDescent="0.25">
      <c r="AQ1332" s="171"/>
      <c r="AR1332"/>
      <c r="AS1332"/>
      <c r="AT1332"/>
      <c r="AU1332"/>
      <c r="AV1332"/>
      <c r="AW1332"/>
      <c r="AX1332"/>
      <c r="AY1332"/>
      <c r="AZ1332"/>
      <c r="BA1332"/>
      <c r="BB1332"/>
      <c r="BC1332"/>
      <c r="BD1332"/>
      <c r="BE1332" s="171"/>
      <c r="BF1332" s="171"/>
      <c r="BG1332" s="171"/>
      <c r="BH1332" s="171"/>
      <c r="BI1332" s="171"/>
      <c r="BJ1332" s="171"/>
      <c r="BK1332" s="171"/>
      <c r="BL1332" s="171"/>
      <c r="BM1332" s="171"/>
      <c r="BN1332" s="171"/>
      <c r="BO1332" s="171"/>
      <c r="BP1332" s="171"/>
      <c r="BQ1332" s="171"/>
      <c r="BR1332" s="171"/>
      <c r="BS1332" s="171"/>
      <c r="BT1332" s="171"/>
      <c r="BU1332" s="171"/>
      <c r="BV1332" s="171"/>
      <c r="BW1332" s="171"/>
      <c r="BX1332" s="171"/>
      <c r="BY1332" s="171"/>
      <c r="BZ1332" s="171"/>
      <c r="CA1332" s="171"/>
      <c r="CB1332" s="171"/>
      <c r="CC1332" s="171"/>
      <c r="CD1332" s="171"/>
      <c r="CE1332" s="171"/>
      <c r="CF1332" s="171"/>
      <c r="CG1332" s="171"/>
      <c r="CH1332" s="171"/>
      <c r="CI1332" s="171"/>
      <c r="CJ1332" s="171"/>
      <c r="CK1332" s="171"/>
      <c r="CL1332" s="171"/>
      <c r="CM1332" s="171"/>
      <c r="CN1332" s="171"/>
      <c r="CO1332" s="171"/>
      <c r="CP1332" s="171"/>
      <c r="CQ1332" s="171"/>
      <c r="CR1332" s="171"/>
      <c r="CS1332" s="171"/>
      <c r="CT1332" s="171"/>
      <c r="CU1332" s="171"/>
      <c r="CV1332" s="171"/>
      <c r="CW1332" s="171"/>
      <c r="CX1332" s="171"/>
      <c r="CY1332" s="171"/>
      <c r="CZ1332" s="171"/>
      <c r="DA1332" s="171"/>
      <c r="DB1332" s="171"/>
      <c r="DC1332" s="171"/>
      <c r="DD1332" s="171"/>
      <c r="DE1332" s="171"/>
      <c r="DF1332" s="171"/>
      <c r="DG1332" s="171"/>
      <c r="DH1332" s="171"/>
      <c r="DI1332" s="171"/>
      <c r="DJ1332" s="171"/>
      <c r="DK1332" s="171"/>
      <c r="DL1332" s="171"/>
      <c r="DM1332" s="171"/>
      <c r="DN1332" s="171"/>
      <c r="DO1332" s="171"/>
      <c r="DP1332" s="171"/>
      <c r="DQ1332" s="171"/>
      <c r="DR1332" s="171"/>
      <c r="DS1332" s="171"/>
      <c r="DT1332" s="171"/>
      <c r="DU1332" s="171"/>
      <c r="DV1332" s="171"/>
      <c r="DW1332" s="171"/>
      <c r="DX1332" s="171"/>
      <c r="DY1332" s="171"/>
      <c r="DZ1332" s="171"/>
      <c r="EA1332" s="171"/>
      <c r="EB1332" s="171"/>
      <c r="EC1332" s="171"/>
      <c r="ED1332" s="171"/>
      <c r="EE1332" s="171"/>
      <c r="EF1332" s="171"/>
      <c r="EG1332" s="171"/>
      <c r="EH1332" s="171"/>
      <c r="EI1332" s="171"/>
      <c r="EJ1332" s="171"/>
      <c r="EK1332" s="171"/>
      <c r="EL1332" s="171"/>
      <c r="EM1332" s="171"/>
      <c r="EN1332" s="171"/>
    </row>
    <row r="1333" spans="43:144" ht="15" x14ac:dyDescent="0.25">
      <c r="AQ1333" s="171"/>
      <c r="AR1333"/>
      <c r="AS1333"/>
      <c r="AT1333"/>
      <c r="AU1333"/>
      <c r="AV1333"/>
      <c r="AW1333"/>
      <c r="AX1333"/>
      <c r="AY1333"/>
      <c r="AZ1333"/>
      <c r="BA1333"/>
      <c r="BB1333"/>
      <c r="BC1333"/>
      <c r="BD1333"/>
      <c r="BE1333" s="171"/>
      <c r="BF1333" s="171"/>
      <c r="BG1333" s="171"/>
      <c r="BH1333" s="171"/>
      <c r="BI1333" s="171"/>
      <c r="BJ1333" s="171"/>
      <c r="BK1333" s="171"/>
      <c r="BL1333" s="171"/>
      <c r="BM1333" s="171"/>
      <c r="BN1333" s="171"/>
      <c r="BO1333" s="171"/>
      <c r="BP1333" s="171"/>
      <c r="BQ1333" s="171"/>
      <c r="BR1333" s="171"/>
      <c r="BS1333" s="171"/>
      <c r="BT1333" s="171"/>
      <c r="BU1333" s="171"/>
      <c r="BV1333" s="171"/>
      <c r="BW1333" s="171"/>
      <c r="BX1333" s="171"/>
      <c r="BY1333" s="171"/>
      <c r="BZ1333" s="171"/>
      <c r="CA1333" s="171"/>
      <c r="CB1333" s="171"/>
      <c r="CC1333" s="171"/>
      <c r="CD1333" s="171"/>
      <c r="CE1333" s="171"/>
      <c r="CF1333" s="171"/>
      <c r="CG1333" s="171"/>
      <c r="CH1333" s="171"/>
      <c r="CI1333" s="171"/>
      <c r="CJ1333" s="171"/>
      <c r="CK1333" s="171"/>
      <c r="CL1333" s="171"/>
      <c r="CM1333" s="171"/>
      <c r="CN1333" s="171"/>
      <c r="CO1333" s="171"/>
      <c r="CP1333" s="171"/>
      <c r="CQ1333" s="171"/>
      <c r="CR1333" s="171"/>
      <c r="CS1333" s="171"/>
      <c r="CT1333" s="171"/>
      <c r="CU1333" s="171"/>
      <c r="CV1333" s="171"/>
      <c r="CW1333" s="171"/>
      <c r="CX1333" s="171"/>
      <c r="CY1333" s="171"/>
      <c r="CZ1333" s="171"/>
      <c r="DA1333" s="171"/>
      <c r="DB1333" s="171"/>
      <c r="DC1333" s="171"/>
      <c r="DD1333" s="171"/>
      <c r="DE1333" s="171"/>
      <c r="DF1333" s="171"/>
      <c r="DG1333" s="171"/>
      <c r="DH1333" s="171"/>
      <c r="DI1333" s="171"/>
      <c r="DJ1333" s="171"/>
      <c r="DK1333" s="171"/>
      <c r="DL1333" s="171"/>
      <c r="DM1333" s="171"/>
      <c r="DN1333" s="171"/>
      <c r="DO1333" s="171"/>
      <c r="DP1333" s="171"/>
      <c r="DQ1333" s="171"/>
      <c r="DR1333" s="171"/>
      <c r="DS1333" s="171"/>
      <c r="DT1333" s="171"/>
      <c r="DU1333" s="171"/>
      <c r="DV1333" s="171"/>
      <c r="DW1333" s="171"/>
      <c r="DX1333" s="171"/>
      <c r="DY1333" s="171"/>
      <c r="DZ1333" s="171"/>
      <c r="EA1333" s="171"/>
      <c r="EB1333" s="171"/>
      <c r="EC1333" s="171"/>
      <c r="ED1333" s="171"/>
      <c r="EE1333" s="171"/>
      <c r="EF1333" s="171"/>
      <c r="EG1333" s="171"/>
      <c r="EH1333" s="171"/>
      <c r="EI1333" s="171"/>
      <c r="EJ1333" s="171"/>
      <c r="EK1333" s="171"/>
      <c r="EL1333" s="171"/>
      <c r="EM1333" s="171"/>
      <c r="EN1333" s="171"/>
    </row>
    <row r="1334" spans="43:144" ht="15" x14ac:dyDescent="0.25">
      <c r="AQ1334" s="171"/>
      <c r="AR1334"/>
      <c r="AS1334"/>
      <c r="AT1334"/>
      <c r="AU1334"/>
      <c r="AV1334"/>
      <c r="AW1334"/>
      <c r="AX1334"/>
      <c r="AY1334"/>
      <c r="AZ1334"/>
      <c r="BA1334"/>
      <c r="BB1334"/>
      <c r="BC1334"/>
      <c r="BD1334"/>
      <c r="BE1334" s="171"/>
      <c r="BF1334" s="171"/>
      <c r="BG1334" s="171"/>
      <c r="BH1334" s="171"/>
      <c r="BI1334" s="171"/>
      <c r="BJ1334" s="171"/>
      <c r="BK1334" s="171"/>
      <c r="BL1334" s="171"/>
      <c r="BM1334" s="171"/>
      <c r="BN1334" s="171"/>
      <c r="BO1334" s="171"/>
      <c r="BP1334" s="171"/>
      <c r="BQ1334" s="171"/>
      <c r="BR1334" s="171"/>
      <c r="BS1334" s="171"/>
      <c r="BT1334" s="171"/>
      <c r="BU1334" s="171"/>
      <c r="BV1334" s="171"/>
      <c r="BW1334" s="171"/>
      <c r="BX1334" s="171"/>
      <c r="BY1334" s="171"/>
      <c r="BZ1334" s="171"/>
      <c r="CA1334" s="171"/>
      <c r="CB1334" s="171"/>
      <c r="CC1334" s="171"/>
      <c r="CD1334" s="171"/>
      <c r="CE1334" s="171"/>
      <c r="CF1334" s="171"/>
      <c r="CG1334" s="171"/>
      <c r="CH1334" s="171"/>
      <c r="CI1334" s="171"/>
      <c r="CJ1334" s="171"/>
      <c r="CK1334" s="171"/>
      <c r="CL1334" s="171"/>
      <c r="CM1334" s="171"/>
      <c r="CN1334" s="171"/>
      <c r="CO1334" s="171"/>
      <c r="CP1334" s="171"/>
      <c r="CQ1334" s="171"/>
      <c r="CR1334" s="171"/>
      <c r="CS1334" s="171"/>
      <c r="CT1334" s="171"/>
      <c r="CU1334" s="171"/>
      <c r="CV1334" s="171"/>
      <c r="CW1334" s="171"/>
      <c r="CX1334" s="171"/>
      <c r="CY1334" s="171"/>
      <c r="CZ1334" s="171"/>
      <c r="DA1334" s="171"/>
      <c r="DB1334" s="171"/>
      <c r="DC1334" s="171"/>
      <c r="DD1334" s="171"/>
      <c r="DE1334" s="171"/>
      <c r="DF1334" s="171"/>
      <c r="DG1334" s="171"/>
      <c r="DH1334" s="171"/>
      <c r="DI1334" s="171"/>
      <c r="DJ1334" s="171"/>
      <c r="DK1334" s="171"/>
      <c r="DL1334" s="171"/>
      <c r="DM1334" s="171"/>
      <c r="DN1334" s="171"/>
      <c r="DO1334" s="171"/>
      <c r="DP1334" s="171"/>
      <c r="DQ1334" s="171"/>
      <c r="DR1334" s="171"/>
      <c r="DS1334" s="171"/>
      <c r="DT1334" s="171"/>
      <c r="DU1334" s="171"/>
      <c r="DV1334" s="171"/>
      <c r="DW1334" s="171"/>
      <c r="DX1334" s="171"/>
      <c r="DY1334" s="171"/>
      <c r="DZ1334" s="171"/>
      <c r="EA1334" s="171"/>
      <c r="EB1334" s="171"/>
      <c r="EC1334" s="171"/>
      <c r="ED1334" s="171"/>
      <c r="EE1334" s="171"/>
      <c r="EF1334" s="171"/>
      <c r="EG1334" s="171"/>
      <c r="EH1334" s="171"/>
      <c r="EI1334" s="171"/>
      <c r="EJ1334" s="171"/>
      <c r="EK1334" s="171"/>
      <c r="EL1334" s="171"/>
      <c r="EM1334" s="171"/>
      <c r="EN1334" s="171"/>
    </row>
    <row r="1335" spans="43:144" ht="15" x14ac:dyDescent="0.25">
      <c r="AQ1335" s="171"/>
      <c r="AR1335"/>
      <c r="AS1335"/>
      <c r="AT1335"/>
      <c r="AU1335"/>
      <c r="AV1335"/>
      <c r="AW1335"/>
      <c r="AX1335"/>
      <c r="AY1335"/>
      <c r="AZ1335"/>
      <c r="BA1335"/>
      <c r="BB1335"/>
      <c r="BC1335"/>
      <c r="BD1335"/>
      <c r="BE1335" s="171"/>
      <c r="BF1335" s="171"/>
      <c r="BG1335" s="171"/>
      <c r="BH1335" s="171"/>
      <c r="BI1335" s="171"/>
      <c r="BJ1335" s="171"/>
      <c r="BK1335" s="171"/>
      <c r="BL1335" s="171"/>
      <c r="BM1335" s="171"/>
      <c r="BN1335" s="171"/>
      <c r="BO1335" s="171"/>
      <c r="BP1335" s="171"/>
      <c r="BQ1335" s="171"/>
      <c r="BR1335" s="171"/>
      <c r="BS1335" s="171"/>
      <c r="BT1335" s="171"/>
      <c r="BU1335" s="171"/>
      <c r="BV1335" s="171"/>
      <c r="BW1335" s="171"/>
      <c r="BX1335" s="171"/>
      <c r="BY1335" s="171"/>
      <c r="BZ1335" s="171"/>
      <c r="CA1335" s="171"/>
      <c r="CB1335" s="171"/>
      <c r="CC1335" s="171"/>
      <c r="CD1335" s="171"/>
      <c r="CE1335" s="171"/>
      <c r="CF1335" s="171"/>
      <c r="CG1335" s="171"/>
      <c r="CH1335" s="171"/>
      <c r="CI1335" s="171"/>
      <c r="CJ1335" s="171"/>
      <c r="CK1335" s="171"/>
      <c r="CL1335" s="171"/>
      <c r="CM1335" s="171"/>
      <c r="CN1335" s="171"/>
      <c r="CO1335" s="171"/>
      <c r="CP1335" s="171"/>
      <c r="CQ1335" s="171"/>
      <c r="CR1335" s="171"/>
      <c r="CS1335" s="171"/>
      <c r="CT1335" s="171"/>
      <c r="CU1335" s="171"/>
      <c r="CV1335" s="171"/>
      <c r="CW1335" s="171"/>
      <c r="CX1335" s="171"/>
      <c r="CY1335" s="171"/>
      <c r="CZ1335" s="171"/>
      <c r="DA1335" s="171"/>
      <c r="DB1335" s="171"/>
      <c r="DC1335" s="171"/>
      <c r="DD1335" s="171"/>
      <c r="DE1335" s="171"/>
      <c r="DF1335" s="171"/>
      <c r="DG1335" s="171"/>
      <c r="DH1335" s="171"/>
      <c r="DI1335" s="171"/>
      <c r="DJ1335" s="171"/>
      <c r="DK1335" s="171"/>
      <c r="DL1335" s="171"/>
      <c r="DM1335" s="171"/>
      <c r="DN1335" s="171"/>
      <c r="DO1335" s="171"/>
      <c r="DP1335" s="171"/>
      <c r="DQ1335" s="171"/>
      <c r="DR1335" s="171"/>
      <c r="DS1335" s="171"/>
      <c r="DT1335" s="171"/>
      <c r="DU1335" s="171"/>
      <c r="DV1335" s="171"/>
      <c r="DW1335" s="171"/>
      <c r="DX1335" s="171"/>
      <c r="DY1335" s="171"/>
      <c r="DZ1335" s="171"/>
      <c r="EA1335" s="171"/>
      <c r="EB1335" s="171"/>
      <c r="EC1335" s="171"/>
      <c r="ED1335" s="171"/>
      <c r="EE1335" s="171"/>
      <c r="EF1335" s="171"/>
      <c r="EG1335" s="171"/>
      <c r="EH1335" s="171"/>
      <c r="EI1335" s="171"/>
      <c r="EJ1335" s="171"/>
      <c r="EK1335" s="171"/>
      <c r="EL1335" s="171"/>
      <c r="EM1335" s="171"/>
      <c r="EN1335" s="171"/>
    </row>
    <row r="1336" spans="43:144" ht="15" x14ac:dyDescent="0.25">
      <c r="AQ1336" s="171"/>
      <c r="AR1336"/>
      <c r="AS1336"/>
      <c r="AT1336"/>
      <c r="AU1336"/>
      <c r="AV1336"/>
      <c r="AW1336"/>
      <c r="AX1336"/>
      <c r="AY1336"/>
      <c r="AZ1336"/>
      <c r="BA1336"/>
      <c r="BB1336"/>
      <c r="BC1336"/>
      <c r="BD1336"/>
      <c r="BE1336" s="171"/>
      <c r="BF1336" s="171"/>
      <c r="BG1336" s="171"/>
      <c r="BH1336" s="171"/>
      <c r="BI1336" s="171"/>
      <c r="BJ1336" s="171"/>
      <c r="BK1336" s="171"/>
      <c r="BL1336" s="171"/>
      <c r="BM1336" s="171"/>
      <c r="BN1336" s="171"/>
      <c r="BO1336" s="171"/>
      <c r="BP1336" s="171"/>
      <c r="BQ1336" s="171"/>
      <c r="BR1336" s="171"/>
      <c r="BS1336" s="171"/>
      <c r="BT1336" s="171"/>
      <c r="BU1336" s="171"/>
      <c r="BV1336" s="171"/>
      <c r="BW1336" s="171"/>
      <c r="BX1336" s="171"/>
      <c r="BY1336" s="171"/>
      <c r="BZ1336" s="171"/>
      <c r="CA1336" s="171"/>
      <c r="CB1336" s="171"/>
      <c r="CC1336" s="171"/>
      <c r="CD1336" s="171"/>
      <c r="CE1336" s="171"/>
      <c r="CF1336" s="171"/>
      <c r="CG1336" s="171"/>
      <c r="CH1336" s="171"/>
      <c r="CI1336" s="171"/>
      <c r="CJ1336" s="171"/>
      <c r="CK1336" s="171"/>
      <c r="CL1336" s="171"/>
      <c r="CM1336" s="171"/>
      <c r="CN1336" s="171"/>
      <c r="CO1336" s="171"/>
      <c r="CP1336" s="171"/>
      <c r="CQ1336" s="171"/>
      <c r="CR1336" s="171"/>
      <c r="CS1336" s="171"/>
      <c r="CT1336" s="171"/>
      <c r="CU1336" s="171"/>
      <c r="CV1336" s="171"/>
      <c r="CW1336" s="171"/>
      <c r="CX1336" s="171"/>
      <c r="CY1336" s="171"/>
      <c r="CZ1336" s="171"/>
      <c r="DA1336" s="171"/>
      <c r="DB1336" s="171"/>
      <c r="DC1336" s="171"/>
      <c r="DD1336" s="171"/>
      <c r="DE1336" s="171"/>
      <c r="DF1336" s="171"/>
      <c r="DG1336" s="171"/>
      <c r="DH1336" s="171"/>
      <c r="DI1336" s="171"/>
      <c r="DJ1336" s="171"/>
      <c r="DK1336" s="171"/>
      <c r="DL1336" s="171"/>
      <c r="DM1336" s="171"/>
      <c r="DN1336" s="171"/>
      <c r="DO1336" s="171"/>
      <c r="DP1336" s="171"/>
      <c r="DQ1336" s="171"/>
      <c r="DR1336" s="171"/>
      <c r="DS1336" s="171"/>
      <c r="DT1336" s="171"/>
      <c r="DU1336" s="171"/>
      <c r="DV1336" s="171"/>
      <c r="DW1336" s="171"/>
      <c r="DX1336" s="171"/>
      <c r="DY1336" s="171"/>
      <c r="DZ1336" s="171"/>
      <c r="EA1336" s="171"/>
      <c r="EB1336" s="171"/>
      <c r="EC1336" s="171"/>
      <c r="ED1336" s="171"/>
      <c r="EE1336" s="171"/>
      <c r="EF1336" s="171"/>
      <c r="EG1336" s="171"/>
      <c r="EH1336" s="171"/>
      <c r="EI1336" s="171"/>
      <c r="EJ1336" s="171"/>
      <c r="EK1336" s="171"/>
      <c r="EL1336" s="171"/>
      <c r="EM1336" s="171"/>
      <c r="EN1336" s="171"/>
    </row>
    <row r="1337" spans="43:144" ht="15" x14ac:dyDescent="0.25">
      <c r="AQ1337" s="171"/>
      <c r="AR1337"/>
      <c r="AS1337"/>
      <c r="AT1337"/>
      <c r="AU1337"/>
      <c r="AV1337"/>
      <c r="AW1337"/>
      <c r="AX1337"/>
      <c r="AY1337"/>
      <c r="AZ1337"/>
      <c r="BA1337"/>
      <c r="BB1337"/>
      <c r="BC1337"/>
      <c r="BD1337"/>
      <c r="BE1337" s="171"/>
      <c r="BF1337" s="171"/>
      <c r="BG1337" s="171"/>
      <c r="BH1337" s="171"/>
      <c r="BI1337" s="171"/>
      <c r="BJ1337" s="171"/>
      <c r="BK1337" s="171"/>
      <c r="BL1337" s="171"/>
      <c r="BM1337" s="171"/>
      <c r="BN1337" s="171"/>
      <c r="BO1337" s="171"/>
      <c r="BP1337" s="171"/>
      <c r="BQ1337" s="171"/>
      <c r="BR1337" s="171"/>
      <c r="BS1337" s="171"/>
      <c r="BT1337" s="171"/>
      <c r="BU1337" s="171"/>
      <c r="BV1337" s="171"/>
      <c r="BW1337" s="171"/>
      <c r="BX1337" s="171"/>
      <c r="BY1337" s="171"/>
      <c r="BZ1337" s="171"/>
      <c r="CA1337" s="171"/>
      <c r="CB1337" s="171"/>
      <c r="CC1337" s="171"/>
      <c r="CD1337" s="171"/>
      <c r="CE1337" s="171"/>
      <c r="CF1337" s="171"/>
      <c r="CG1337" s="171"/>
      <c r="CH1337" s="171"/>
      <c r="CI1337" s="171"/>
      <c r="CJ1337" s="171"/>
      <c r="CK1337" s="171"/>
      <c r="CL1337" s="171"/>
      <c r="CM1337" s="171"/>
      <c r="CN1337" s="171"/>
      <c r="CO1337" s="171"/>
      <c r="CP1337" s="171"/>
      <c r="CQ1337" s="171"/>
      <c r="CR1337" s="171"/>
      <c r="CS1337" s="171"/>
      <c r="CT1337" s="171"/>
      <c r="CU1337" s="171"/>
      <c r="CV1337" s="171"/>
      <c r="CW1337" s="171"/>
      <c r="CX1337" s="171"/>
      <c r="CY1337" s="171"/>
      <c r="CZ1337" s="171"/>
      <c r="DA1337" s="171"/>
      <c r="DB1337" s="171"/>
      <c r="DC1337" s="171"/>
      <c r="DD1337" s="171"/>
      <c r="DE1337" s="171"/>
      <c r="DF1337" s="171"/>
      <c r="DG1337" s="171"/>
      <c r="DH1337" s="171"/>
      <c r="DI1337" s="171"/>
      <c r="DJ1337" s="171"/>
      <c r="DK1337" s="171"/>
      <c r="DL1337" s="171"/>
      <c r="DM1337" s="171"/>
      <c r="DN1337" s="171"/>
      <c r="DO1337" s="171"/>
      <c r="DP1337" s="171"/>
      <c r="DQ1337" s="171"/>
      <c r="DR1337" s="171"/>
      <c r="DS1337" s="171"/>
      <c r="DT1337" s="171"/>
      <c r="DU1337" s="171"/>
      <c r="DV1337" s="171"/>
      <c r="DW1337" s="171"/>
      <c r="DX1337" s="171"/>
      <c r="DY1337" s="171"/>
      <c r="DZ1337" s="171"/>
      <c r="EA1337" s="171"/>
      <c r="EB1337" s="171"/>
      <c r="EC1337" s="171"/>
      <c r="ED1337" s="171"/>
      <c r="EE1337" s="171"/>
      <c r="EF1337" s="171"/>
      <c r="EG1337" s="171"/>
      <c r="EH1337" s="171"/>
      <c r="EI1337" s="171"/>
      <c r="EJ1337" s="171"/>
      <c r="EK1337" s="171"/>
      <c r="EL1337" s="171"/>
      <c r="EM1337" s="171"/>
      <c r="EN1337" s="171"/>
    </row>
    <row r="1338" spans="43:144" ht="15" x14ac:dyDescent="0.25">
      <c r="AQ1338" s="171"/>
      <c r="AR1338"/>
      <c r="AS1338"/>
      <c r="AT1338"/>
      <c r="AU1338"/>
      <c r="AV1338"/>
      <c r="AW1338"/>
      <c r="AX1338"/>
      <c r="AY1338"/>
      <c r="AZ1338"/>
      <c r="BA1338"/>
      <c r="BB1338"/>
      <c r="BC1338"/>
      <c r="BD1338"/>
      <c r="BE1338" s="171"/>
      <c r="BF1338" s="171"/>
      <c r="BG1338" s="171"/>
      <c r="BH1338" s="171"/>
      <c r="BI1338" s="171"/>
      <c r="BJ1338" s="171"/>
      <c r="BK1338" s="171"/>
      <c r="BL1338" s="171"/>
      <c r="BM1338" s="171"/>
      <c r="BN1338" s="171"/>
      <c r="BO1338" s="171"/>
      <c r="BP1338" s="171"/>
      <c r="BQ1338" s="171"/>
      <c r="BR1338" s="171"/>
      <c r="BS1338" s="171"/>
      <c r="BT1338" s="171"/>
      <c r="BU1338" s="171"/>
      <c r="BV1338" s="171"/>
      <c r="BW1338" s="171"/>
      <c r="BX1338" s="171"/>
      <c r="BY1338" s="171"/>
      <c r="BZ1338" s="171"/>
      <c r="CA1338" s="171"/>
      <c r="CB1338" s="171"/>
      <c r="CC1338" s="171"/>
      <c r="CD1338" s="171"/>
      <c r="CE1338" s="171"/>
      <c r="CF1338" s="171"/>
      <c r="CG1338" s="171"/>
      <c r="CH1338" s="171"/>
      <c r="CI1338" s="171"/>
      <c r="CJ1338" s="171"/>
      <c r="CK1338" s="171"/>
      <c r="CL1338" s="171"/>
      <c r="CM1338" s="171"/>
      <c r="CN1338" s="171"/>
      <c r="CO1338" s="171"/>
      <c r="CP1338" s="171"/>
      <c r="CQ1338" s="171"/>
      <c r="CR1338" s="171"/>
      <c r="CS1338" s="171"/>
      <c r="CT1338" s="171"/>
      <c r="CU1338" s="171"/>
      <c r="CV1338" s="171"/>
      <c r="CW1338" s="171"/>
      <c r="CX1338" s="171"/>
      <c r="CY1338" s="171"/>
      <c r="CZ1338" s="171"/>
      <c r="DA1338" s="171"/>
      <c r="DB1338" s="171"/>
      <c r="DC1338" s="171"/>
      <c r="DD1338" s="171"/>
      <c r="DE1338" s="171"/>
      <c r="DF1338" s="171"/>
      <c r="DG1338" s="171"/>
      <c r="DH1338" s="171"/>
      <c r="DI1338" s="171"/>
      <c r="DJ1338" s="171"/>
      <c r="DK1338" s="171"/>
      <c r="DL1338" s="171"/>
      <c r="DM1338" s="171"/>
      <c r="DN1338" s="171"/>
      <c r="DO1338" s="171"/>
      <c r="DP1338" s="171"/>
      <c r="DQ1338" s="171"/>
      <c r="DR1338" s="171"/>
      <c r="DS1338" s="171"/>
      <c r="DT1338" s="171"/>
      <c r="DU1338" s="171"/>
      <c r="DV1338" s="171"/>
      <c r="DW1338" s="171"/>
      <c r="DX1338" s="171"/>
      <c r="DY1338" s="171"/>
      <c r="DZ1338" s="171"/>
      <c r="EA1338" s="171"/>
      <c r="EB1338" s="171"/>
      <c r="EC1338" s="171"/>
      <c r="ED1338" s="171"/>
      <c r="EE1338" s="171"/>
      <c r="EF1338" s="171"/>
      <c r="EG1338" s="171"/>
      <c r="EH1338" s="171"/>
      <c r="EI1338" s="171"/>
      <c r="EJ1338" s="171"/>
      <c r="EK1338" s="171"/>
      <c r="EL1338" s="171"/>
      <c r="EM1338" s="171"/>
      <c r="EN1338" s="171"/>
    </row>
    <row r="1339" spans="43:144" ht="15" x14ac:dyDescent="0.25">
      <c r="AQ1339" s="171"/>
      <c r="AR1339"/>
      <c r="AS1339"/>
      <c r="AT1339"/>
      <c r="AU1339"/>
      <c r="AV1339"/>
      <c r="AW1339"/>
      <c r="AX1339"/>
      <c r="AY1339"/>
      <c r="AZ1339"/>
      <c r="BA1339"/>
      <c r="BB1339"/>
      <c r="BC1339"/>
      <c r="BD1339"/>
      <c r="BE1339" s="171"/>
      <c r="BF1339" s="171"/>
      <c r="BG1339" s="171"/>
      <c r="BH1339" s="171"/>
      <c r="BI1339" s="171"/>
      <c r="BJ1339" s="171"/>
      <c r="BK1339" s="171"/>
      <c r="BL1339" s="171"/>
      <c r="BM1339" s="171"/>
      <c r="BN1339" s="171"/>
      <c r="BO1339" s="171"/>
      <c r="BP1339" s="171"/>
      <c r="BQ1339" s="171"/>
      <c r="BR1339" s="171"/>
      <c r="BS1339" s="171"/>
      <c r="BT1339" s="171"/>
      <c r="BU1339" s="171"/>
      <c r="BV1339" s="171"/>
      <c r="BW1339" s="171"/>
      <c r="BX1339" s="171"/>
      <c r="BY1339" s="171"/>
      <c r="BZ1339" s="171"/>
      <c r="CA1339" s="171"/>
      <c r="CB1339" s="171"/>
      <c r="CC1339" s="171"/>
      <c r="CD1339" s="171"/>
      <c r="CE1339" s="171"/>
      <c r="CF1339" s="171"/>
      <c r="CG1339" s="171"/>
      <c r="CH1339" s="171"/>
      <c r="CI1339" s="171"/>
      <c r="CJ1339" s="171"/>
      <c r="CK1339" s="171"/>
      <c r="CL1339" s="171"/>
      <c r="CM1339" s="171"/>
      <c r="CN1339" s="171"/>
      <c r="CO1339" s="171"/>
      <c r="CP1339" s="171"/>
      <c r="CQ1339" s="171"/>
      <c r="CR1339" s="171"/>
      <c r="CS1339" s="171"/>
      <c r="CT1339" s="171"/>
      <c r="CU1339" s="171"/>
      <c r="CV1339" s="171"/>
      <c r="CW1339" s="171"/>
      <c r="CX1339" s="171"/>
      <c r="CY1339" s="171"/>
      <c r="CZ1339" s="171"/>
      <c r="DA1339" s="171"/>
      <c r="DB1339" s="171"/>
      <c r="DC1339" s="171"/>
      <c r="DD1339" s="171"/>
      <c r="DE1339" s="171"/>
      <c r="DF1339" s="171"/>
      <c r="DG1339" s="171"/>
      <c r="DH1339" s="171"/>
      <c r="DI1339" s="171"/>
      <c r="DJ1339" s="171"/>
      <c r="DK1339" s="171"/>
      <c r="DL1339" s="171"/>
      <c r="DM1339" s="171"/>
      <c r="DN1339" s="171"/>
      <c r="DO1339" s="171"/>
      <c r="DP1339" s="171"/>
      <c r="DQ1339" s="171"/>
      <c r="DR1339" s="171"/>
      <c r="DS1339" s="171"/>
      <c r="DT1339" s="171"/>
      <c r="DU1339" s="171"/>
      <c r="DV1339" s="171"/>
      <c r="DW1339" s="171"/>
      <c r="DX1339" s="171"/>
      <c r="DY1339" s="171"/>
      <c r="DZ1339" s="171"/>
      <c r="EA1339" s="171"/>
      <c r="EB1339" s="171"/>
      <c r="EC1339" s="171"/>
      <c r="ED1339" s="171"/>
      <c r="EE1339" s="171"/>
      <c r="EF1339" s="171"/>
      <c r="EG1339" s="171"/>
      <c r="EH1339" s="171"/>
      <c r="EI1339" s="171"/>
      <c r="EJ1339" s="171"/>
      <c r="EK1339" s="171"/>
      <c r="EL1339" s="171"/>
      <c r="EM1339" s="171"/>
      <c r="EN1339" s="171"/>
    </row>
    <row r="1340" spans="43:144" ht="15" x14ac:dyDescent="0.25">
      <c r="AQ1340" s="171"/>
      <c r="AR1340"/>
      <c r="AS1340"/>
      <c r="AT1340"/>
      <c r="AU1340"/>
      <c r="AV1340"/>
      <c r="AW1340"/>
      <c r="AX1340"/>
      <c r="AY1340"/>
      <c r="AZ1340"/>
      <c r="BA1340"/>
      <c r="BB1340"/>
      <c r="BC1340"/>
      <c r="BD1340"/>
      <c r="BE1340" s="171"/>
      <c r="BF1340" s="171"/>
      <c r="BG1340" s="171"/>
      <c r="BH1340" s="171"/>
      <c r="BI1340" s="171"/>
      <c r="BJ1340" s="171"/>
      <c r="BK1340" s="171"/>
      <c r="BL1340" s="171"/>
      <c r="BM1340" s="171"/>
      <c r="BN1340" s="171"/>
      <c r="BO1340" s="171"/>
      <c r="BP1340" s="171"/>
      <c r="BQ1340" s="171"/>
      <c r="BR1340" s="171"/>
      <c r="BS1340" s="171"/>
      <c r="BT1340" s="171"/>
      <c r="BU1340" s="171"/>
      <c r="BV1340" s="171"/>
      <c r="BW1340" s="171"/>
      <c r="BX1340" s="171"/>
      <c r="BY1340" s="171"/>
      <c r="BZ1340" s="171"/>
      <c r="CA1340" s="171"/>
      <c r="CB1340" s="171"/>
      <c r="CC1340" s="171"/>
      <c r="CD1340" s="171"/>
      <c r="CE1340" s="171"/>
      <c r="CF1340" s="171"/>
      <c r="CG1340" s="171"/>
      <c r="CH1340" s="171"/>
      <c r="CI1340" s="171"/>
      <c r="CJ1340" s="171"/>
      <c r="CK1340" s="171"/>
      <c r="CL1340" s="171"/>
      <c r="CM1340" s="171"/>
      <c r="CN1340" s="171"/>
      <c r="CO1340" s="171"/>
      <c r="CP1340" s="171"/>
      <c r="CQ1340" s="171"/>
      <c r="CR1340" s="171"/>
      <c r="CS1340" s="171"/>
      <c r="CT1340" s="171"/>
      <c r="CU1340" s="171"/>
      <c r="CV1340" s="171"/>
      <c r="CW1340" s="171"/>
      <c r="CX1340" s="171"/>
      <c r="CY1340" s="171"/>
      <c r="CZ1340" s="171"/>
      <c r="DA1340" s="171"/>
      <c r="DB1340" s="171"/>
      <c r="DC1340" s="171"/>
      <c r="DD1340" s="171"/>
      <c r="DE1340" s="171"/>
      <c r="DF1340" s="171"/>
      <c r="DG1340" s="171"/>
      <c r="DH1340" s="171"/>
      <c r="DI1340" s="171"/>
      <c r="DJ1340" s="171"/>
      <c r="DK1340" s="171"/>
      <c r="DL1340" s="171"/>
      <c r="DM1340" s="171"/>
      <c r="DN1340" s="171"/>
      <c r="DO1340" s="171"/>
      <c r="DP1340" s="171"/>
      <c r="DQ1340" s="171"/>
      <c r="DR1340" s="171"/>
      <c r="DS1340" s="171"/>
      <c r="DT1340" s="171"/>
      <c r="DU1340" s="171"/>
      <c r="DV1340" s="171"/>
      <c r="DW1340" s="171"/>
      <c r="DX1340" s="171"/>
      <c r="DY1340" s="171"/>
      <c r="DZ1340" s="171"/>
      <c r="EA1340" s="171"/>
      <c r="EB1340" s="171"/>
      <c r="EC1340" s="171"/>
      <c r="ED1340" s="171"/>
      <c r="EE1340" s="171"/>
      <c r="EF1340" s="171"/>
      <c r="EG1340" s="171"/>
      <c r="EH1340" s="171"/>
      <c r="EI1340" s="171"/>
      <c r="EJ1340" s="171"/>
      <c r="EK1340" s="171"/>
      <c r="EL1340" s="171"/>
      <c r="EM1340" s="171"/>
      <c r="EN1340" s="171"/>
    </row>
    <row r="1341" spans="43:144" ht="15" x14ac:dyDescent="0.25">
      <c r="AQ1341" s="171"/>
      <c r="AR1341"/>
      <c r="AS1341"/>
      <c r="AT1341"/>
      <c r="AU1341"/>
      <c r="AV1341"/>
      <c r="AW1341"/>
      <c r="AX1341"/>
      <c r="AY1341"/>
      <c r="AZ1341"/>
      <c r="BA1341"/>
      <c r="BB1341"/>
      <c r="BC1341"/>
      <c r="BD1341"/>
      <c r="BE1341" s="171"/>
      <c r="BF1341" s="171"/>
      <c r="BG1341" s="171"/>
      <c r="BH1341" s="171"/>
      <c r="BI1341" s="171"/>
      <c r="BJ1341" s="171"/>
      <c r="BK1341" s="171"/>
      <c r="BL1341" s="171"/>
      <c r="BM1341" s="171"/>
      <c r="BN1341" s="171"/>
      <c r="BO1341" s="171"/>
      <c r="BP1341" s="171"/>
      <c r="BQ1341" s="171"/>
      <c r="BR1341" s="171"/>
      <c r="BS1341" s="171"/>
      <c r="BT1341" s="171"/>
      <c r="BU1341" s="171"/>
      <c r="BV1341" s="171"/>
      <c r="BW1341" s="171"/>
      <c r="BX1341" s="171"/>
      <c r="BY1341" s="171"/>
      <c r="BZ1341" s="171"/>
      <c r="CA1341" s="171"/>
      <c r="CB1341" s="171"/>
      <c r="CC1341" s="171"/>
      <c r="CD1341" s="171"/>
      <c r="CE1341" s="171"/>
      <c r="CF1341" s="171"/>
      <c r="CG1341" s="171"/>
      <c r="CH1341" s="171"/>
      <c r="CI1341" s="171"/>
      <c r="CJ1341" s="171"/>
      <c r="CK1341" s="171"/>
      <c r="CL1341" s="171"/>
      <c r="CM1341" s="171"/>
      <c r="CN1341" s="171"/>
      <c r="CO1341" s="171"/>
      <c r="CP1341" s="171"/>
      <c r="CQ1341" s="171"/>
      <c r="CR1341" s="171"/>
      <c r="CS1341" s="171"/>
      <c r="CT1341" s="171"/>
      <c r="CU1341" s="171"/>
      <c r="CV1341" s="171"/>
      <c r="CW1341" s="171"/>
      <c r="CX1341" s="171"/>
      <c r="CY1341" s="171"/>
      <c r="CZ1341" s="171"/>
      <c r="DA1341" s="171"/>
      <c r="DB1341" s="171"/>
      <c r="DC1341" s="171"/>
      <c r="DD1341" s="171"/>
      <c r="DE1341" s="171"/>
      <c r="DF1341" s="171"/>
      <c r="DG1341" s="171"/>
      <c r="DH1341" s="171"/>
      <c r="DI1341" s="171"/>
      <c r="DJ1341" s="171"/>
      <c r="DK1341" s="171"/>
      <c r="DL1341" s="171"/>
      <c r="DM1341" s="171"/>
      <c r="DN1341" s="171"/>
      <c r="DO1341" s="171"/>
      <c r="DP1341" s="171"/>
      <c r="DQ1341" s="171"/>
      <c r="DR1341" s="171"/>
      <c r="DS1341" s="171"/>
      <c r="DT1341" s="171"/>
      <c r="DU1341" s="171"/>
      <c r="DV1341" s="171"/>
      <c r="DW1341" s="171"/>
      <c r="DX1341" s="171"/>
      <c r="DY1341" s="171"/>
      <c r="DZ1341" s="171"/>
      <c r="EA1341" s="171"/>
      <c r="EB1341" s="171"/>
      <c r="EC1341" s="171"/>
      <c r="ED1341" s="171"/>
      <c r="EE1341" s="171"/>
      <c r="EF1341" s="171"/>
      <c r="EG1341" s="171"/>
      <c r="EH1341" s="171"/>
      <c r="EI1341" s="171"/>
      <c r="EJ1341" s="171"/>
      <c r="EK1341" s="171"/>
      <c r="EL1341" s="171"/>
      <c r="EM1341" s="171"/>
      <c r="EN1341" s="171"/>
    </row>
    <row r="1342" spans="43:144" ht="15" x14ac:dyDescent="0.25">
      <c r="AQ1342" s="171"/>
      <c r="AR1342"/>
      <c r="AS1342"/>
      <c r="AT1342"/>
      <c r="AU1342"/>
      <c r="AV1342"/>
      <c r="AW1342"/>
      <c r="AX1342"/>
      <c r="AY1342"/>
      <c r="AZ1342"/>
      <c r="BA1342"/>
      <c r="BB1342"/>
      <c r="BC1342"/>
      <c r="BD1342"/>
      <c r="BE1342" s="171"/>
      <c r="BF1342" s="171"/>
      <c r="BG1342" s="171"/>
      <c r="BH1342" s="171"/>
      <c r="BI1342" s="171"/>
      <c r="BJ1342" s="171"/>
      <c r="BK1342" s="171"/>
      <c r="BL1342" s="171"/>
      <c r="BM1342" s="171"/>
      <c r="BN1342" s="171"/>
      <c r="BO1342" s="171"/>
      <c r="BP1342" s="171"/>
      <c r="BQ1342" s="171"/>
      <c r="BR1342" s="171"/>
      <c r="BS1342" s="171"/>
      <c r="BT1342" s="171"/>
      <c r="BU1342" s="171"/>
      <c r="BV1342" s="171"/>
      <c r="BW1342" s="171"/>
      <c r="BX1342" s="171"/>
      <c r="BY1342" s="171"/>
      <c r="BZ1342" s="171"/>
      <c r="CA1342" s="171"/>
      <c r="CB1342" s="171"/>
      <c r="CC1342" s="171"/>
      <c r="CD1342" s="171"/>
      <c r="CE1342" s="171"/>
      <c r="CF1342" s="171"/>
      <c r="CG1342" s="171"/>
      <c r="CH1342" s="171"/>
      <c r="CI1342" s="171"/>
      <c r="CJ1342" s="171"/>
      <c r="CK1342" s="171"/>
      <c r="CL1342" s="171"/>
      <c r="CM1342" s="171"/>
      <c r="CN1342" s="171"/>
      <c r="CO1342" s="171"/>
      <c r="CP1342" s="171"/>
      <c r="CQ1342" s="171"/>
      <c r="CR1342" s="171"/>
      <c r="CS1342" s="171"/>
      <c r="CT1342" s="171"/>
      <c r="CU1342" s="171"/>
      <c r="CV1342" s="171"/>
      <c r="CW1342" s="171"/>
      <c r="CX1342" s="171"/>
      <c r="CY1342" s="171"/>
      <c r="CZ1342" s="171"/>
      <c r="DA1342" s="171"/>
      <c r="DB1342" s="171"/>
      <c r="DC1342" s="171"/>
      <c r="DD1342" s="171"/>
      <c r="DE1342" s="171"/>
      <c r="DF1342" s="171"/>
      <c r="DG1342" s="171"/>
      <c r="DH1342" s="171"/>
      <c r="DI1342" s="171"/>
      <c r="DJ1342" s="171"/>
      <c r="DK1342" s="171"/>
      <c r="DL1342" s="171"/>
      <c r="DM1342" s="171"/>
      <c r="DN1342" s="171"/>
      <c r="DO1342" s="171"/>
      <c r="DP1342" s="171"/>
      <c r="DQ1342" s="171"/>
      <c r="DR1342" s="171"/>
      <c r="DS1342" s="171"/>
      <c r="DT1342" s="171"/>
      <c r="DU1342" s="171"/>
      <c r="DV1342" s="171"/>
      <c r="DW1342" s="171"/>
      <c r="DX1342" s="171"/>
      <c r="DY1342" s="171"/>
      <c r="DZ1342" s="171"/>
      <c r="EA1342" s="171"/>
      <c r="EB1342" s="171"/>
      <c r="EC1342" s="171"/>
      <c r="ED1342" s="171"/>
      <c r="EE1342" s="171"/>
      <c r="EF1342" s="171"/>
      <c r="EG1342" s="171"/>
      <c r="EH1342" s="171"/>
      <c r="EI1342" s="171"/>
      <c r="EJ1342" s="171"/>
      <c r="EK1342" s="171"/>
      <c r="EL1342" s="171"/>
      <c r="EM1342" s="171"/>
      <c r="EN1342" s="171"/>
    </row>
    <row r="1343" spans="43:144" ht="15" x14ac:dyDescent="0.25">
      <c r="AQ1343" s="171"/>
      <c r="AR1343"/>
      <c r="AS1343"/>
      <c r="AT1343"/>
      <c r="AU1343"/>
      <c r="AV1343"/>
      <c r="AW1343"/>
      <c r="AX1343"/>
      <c r="AY1343"/>
      <c r="AZ1343"/>
      <c r="BA1343"/>
      <c r="BB1343"/>
      <c r="BC1343"/>
      <c r="BD1343"/>
      <c r="BE1343" s="171"/>
      <c r="BF1343" s="171"/>
      <c r="BG1343" s="171"/>
      <c r="BH1343" s="171"/>
      <c r="BI1343" s="171"/>
      <c r="BJ1343" s="171"/>
      <c r="BK1343" s="171"/>
      <c r="BL1343" s="171"/>
      <c r="BM1343" s="171"/>
      <c r="BN1343" s="171"/>
      <c r="BO1343" s="171"/>
      <c r="BP1343" s="171"/>
      <c r="BQ1343" s="171"/>
      <c r="BR1343" s="171"/>
      <c r="BS1343" s="171"/>
      <c r="BT1343" s="171"/>
      <c r="BU1343" s="171"/>
      <c r="BV1343" s="171"/>
      <c r="BW1343" s="171"/>
      <c r="BX1343" s="171"/>
      <c r="BY1343" s="171"/>
      <c r="BZ1343" s="171"/>
      <c r="CA1343" s="171"/>
      <c r="CB1343" s="171"/>
      <c r="CC1343" s="171"/>
      <c r="CD1343" s="171"/>
      <c r="CE1343" s="171"/>
      <c r="CF1343" s="171"/>
      <c r="CG1343" s="171"/>
      <c r="CH1343" s="171"/>
      <c r="CI1343" s="171"/>
      <c r="CJ1343" s="171"/>
      <c r="CK1343" s="171"/>
      <c r="CL1343" s="171"/>
      <c r="CM1343" s="171"/>
      <c r="CN1343" s="171"/>
      <c r="CO1343" s="171"/>
      <c r="CP1343" s="171"/>
      <c r="CQ1343" s="171"/>
      <c r="CR1343" s="171"/>
      <c r="CS1343" s="171"/>
      <c r="CT1343" s="171"/>
      <c r="CU1343" s="171"/>
      <c r="CV1343" s="171"/>
      <c r="CW1343" s="171"/>
      <c r="CX1343" s="171"/>
      <c r="CY1343" s="171"/>
      <c r="CZ1343" s="171"/>
      <c r="DA1343" s="171"/>
      <c r="DB1343" s="171"/>
      <c r="DC1343" s="171"/>
      <c r="DD1343" s="171"/>
      <c r="DE1343" s="171"/>
      <c r="DF1343" s="171"/>
      <c r="DG1343" s="171"/>
      <c r="DH1343" s="171"/>
      <c r="DI1343" s="171"/>
      <c r="DJ1343" s="171"/>
      <c r="DK1343" s="171"/>
      <c r="DL1343" s="171"/>
      <c r="DM1343" s="171"/>
      <c r="DN1343" s="171"/>
      <c r="DO1343" s="171"/>
      <c r="DP1343" s="171"/>
      <c r="DQ1343" s="171"/>
      <c r="DR1343" s="171"/>
      <c r="DS1343" s="171"/>
      <c r="DT1343" s="171"/>
      <c r="DU1343" s="171"/>
      <c r="DV1343" s="171"/>
      <c r="DW1343" s="171"/>
      <c r="DX1343" s="171"/>
      <c r="DY1343" s="171"/>
      <c r="DZ1343" s="171"/>
      <c r="EA1343" s="171"/>
      <c r="EB1343" s="171"/>
      <c r="EC1343" s="171"/>
      <c r="ED1343" s="171"/>
      <c r="EE1343" s="171"/>
      <c r="EF1343" s="171"/>
      <c r="EG1343" s="171"/>
      <c r="EH1343" s="171"/>
      <c r="EI1343" s="171"/>
      <c r="EJ1343" s="171"/>
      <c r="EK1343" s="171"/>
      <c r="EL1343" s="171"/>
      <c r="EM1343" s="171"/>
      <c r="EN1343" s="171"/>
    </row>
    <row r="1344" spans="43:144" ht="15" x14ac:dyDescent="0.25">
      <c r="AQ1344" s="171"/>
      <c r="AR1344"/>
      <c r="AS1344"/>
      <c r="AT1344"/>
      <c r="AU1344"/>
      <c r="AV1344"/>
      <c r="AW1344"/>
      <c r="AX1344"/>
      <c r="AY1344"/>
      <c r="AZ1344"/>
      <c r="BA1344"/>
      <c r="BB1344"/>
      <c r="BC1344"/>
      <c r="BD1344"/>
      <c r="BE1344" s="171"/>
      <c r="BF1344" s="171"/>
      <c r="BG1344" s="171"/>
      <c r="BH1344" s="171"/>
      <c r="BI1344" s="171"/>
      <c r="BJ1344" s="171"/>
      <c r="BK1344" s="171"/>
      <c r="BL1344" s="171"/>
      <c r="BM1344" s="171"/>
      <c r="BN1344" s="171"/>
      <c r="BO1344" s="171"/>
      <c r="BP1344" s="171"/>
      <c r="BQ1344" s="171"/>
      <c r="BR1344" s="171"/>
      <c r="BS1344" s="171"/>
      <c r="BT1344" s="171"/>
      <c r="BU1344" s="171"/>
      <c r="BV1344" s="171"/>
      <c r="BW1344" s="171"/>
      <c r="BX1344" s="171"/>
      <c r="BY1344" s="171"/>
      <c r="BZ1344" s="171"/>
      <c r="CA1344" s="171"/>
      <c r="CB1344" s="171"/>
      <c r="CC1344" s="171"/>
      <c r="CD1344" s="171"/>
      <c r="CE1344" s="171"/>
      <c r="CF1344" s="171"/>
      <c r="CG1344" s="171"/>
      <c r="CH1344" s="171"/>
      <c r="CI1344" s="171"/>
      <c r="CJ1344" s="171"/>
      <c r="CK1344" s="171"/>
      <c r="CL1344" s="171"/>
      <c r="CM1344" s="171"/>
      <c r="CN1344" s="171"/>
      <c r="CO1344" s="171"/>
      <c r="CP1344" s="171"/>
      <c r="CQ1344" s="171"/>
      <c r="CR1344" s="171"/>
      <c r="CS1344" s="171"/>
      <c r="CT1344" s="171"/>
      <c r="CU1344" s="171"/>
      <c r="CV1344" s="171"/>
      <c r="CW1344" s="171"/>
      <c r="CX1344" s="171"/>
      <c r="CY1344" s="171"/>
      <c r="CZ1344" s="171"/>
      <c r="DA1344" s="171"/>
      <c r="DB1344" s="171"/>
      <c r="DC1344" s="171"/>
      <c r="DD1344" s="171"/>
      <c r="DE1344" s="171"/>
      <c r="DF1344" s="171"/>
      <c r="DG1344" s="171"/>
      <c r="DH1344" s="171"/>
      <c r="DI1344" s="171"/>
      <c r="DJ1344" s="171"/>
      <c r="DK1344" s="171"/>
      <c r="DL1344" s="171"/>
      <c r="DM1344" s="171"/>
      <c r="DN1344" s="171"/>
      <c r="DO1344" s="171"/>
      <c r="DP1344" s="171"/>
      <c r="DQ1344" s="171"/>
      <c r="DR1344" s="171"/>
      <c r="DS1344" s="171"/>
      <c r="DT1344" s="171"/>
      <c r="DU1344" s="171"/>
      <c r="DV1344" s="171"/>
      <c r="DW1344" s="171"/>
      <c r="DX1344" s="171"/>
      <c r="DY1344" s="171"/>
      <c r="DZ1344" s="171"/>
      <c r="EA1344" s="171"/>
      <c r="EB1344" s="171"/>
      <c r="EC1344" s="171"/>
      <c r="ED1344" s="171"/>
      <c r="EE1344" s="171"/>
      <c r="EF1344" s="171"/>
      <c r="EG1344" s="171"/>
      <c r="EH1344" s="171"/>
      <c r="EI1344" s="171"/>
      <c r="EJ1344" s="171"/>
      <c r="EK1344" s="171"/>
      <c r="EL1344" s="171"/>
      <c r="EM1344" s="171"/>
      <c r="EN1344" s="171"/>
    </row>
    <row r="1345" spans="43:144" ht="15" x14ac:dyDescent="0.25">
      <c r="AQ1345" s="171"/>
      <c r="AR1345"/>
      <c r="AS1345"/>
      <c r="AT1345"/>
      <c r="AU1345"/>
      <c r="AV1345"/>
      <c r="AW1345"/>
      <c r="AX1345"/>
      <c r="AY1345"/>
      <c r="AZ1345"/>
      <c r="BA1345"/>
      <c r="BB1345"/>
      <c r="BC1345"/>
      <c r="BD1345"/>
      <c r="BE1345" s="171"/>
      <c r="BF1345" s="171"/>
      <c r="BG1345" s="171"/>
      <c r="BH1345" s="171"/>
      <c r="BI1345" s="171"/>
      <c r="BJ1345" s="171"/>
      <c r="BK1345" s="171"/>
      <c r="BL1345" s="171"/>
      <c r="BM1345" s="171"/>
      <c r="BN1345" s="171"/>
      <c r="BO1345" s="171"/>
      <c r="BP1345" s="171"/>
      <c r="BQ1345" s="171"/>
      <c r="BR1345" s="171"/>
      <c r="BS1345" s="171"/>
      <c r="BT1345" s="171"/>
      <c r="BU1345" s="171"/>
      <c r="BV1345" s="171"/>
      <c r="BW1345" s="171"/>
      <c r="BX1345" s="171"/>
      <c r="BY1345" s="171"/>
      <c r="BZ1345" s="171"/>
      <c r="CA1345" s="171"/>
      <c r="CB1345" s="171"/>
      <c r="CC1345" s="171"/>
      <c r="CD1345" s="171"/>
      <c r="CE1345" s="171"/>
      <c r="CF1345" s="171"/>
      <c r="CG1345" s="171"/>
      <c r="CH1345" s="171"/>
      <c r="CI1345" s="171"/>
      <c r="CJ1345" s="171"/>
      <c r="CK1345" s="171"/>
      <c r="CL1345" s="171"/>
      <c r="CM1345" s="171"/>
      <c r="CN1345" s="171"/>
      <c r="CO1345" s="171"/>
      <c r="CP1345" s="171"/>
      <c r="CQ1345" s="171"/>
      <c r="CR1345" s="171"/>
      <c r="CS1345" s="171"/>
      <c r="CT1345" s="171"/>
      <c r="CU1345" s="171"/>
      <c r="CV1345" s="171"/>
      <c r="CW1345" s="171"/>
      <c r="CX1345" s="171"/>
      <c r="CY1345" s="171"/>
      <c r="CZ1345" s="171"/>
      <c r="DA1345" s="171"/>
      <c r="DB1345" s="171"/>
      <c r="DC1345" s="171"/>
      <c r="DD1345" s="171"/>
      <c r="DE1345" s="171"/>
      <c r="DF1345" s="171"/>
      <c r="DG1345" s="171"/>
      <c r="DH1345" s="171"/>
      <c r="DI1345" s="171"/>
      <c r="DJ1345" s="171"/>
      <c r="DK1345" s="171"/>
      <c r="DL1345" s="171"/>
      <c r="DM1345" s="171"/>
      <c r="DN1345" s="171"/>
      <c r="DO1345" s="171"/>
      <c r="DP1345" s="171"/>
      <c r="DQ1345" s="171"/>
      <c r="DR1345" s="171"/>
      <c r="DS1345" s="171"/>
      <c r="DT1345" s="171"/>
      <c r="DU1345" s="171"/>
      <c r="DV1345" s="171"/>
      <c r="DW1345" s="171"/>
      <c r="DX1345" s="171"/>
      <c r="DY1345" s="171"/>
      <c r="DZ1345" s="171"/>
      <c r="EA1345" s="171"/>
      <c r="EB1345" s="171"/>
      <c r="EC1345" s="171"/>
      <c r="ED1345" s="171"/>
      <c r="EE1345" s="171"/>
      <c r="EF1345" s="171"/>
      <c r="EG1345" s="171"/>
      <c r="EH1345" s="171"/>
      <c r="EI1345" s="171"/>
      <c r="EJ1345" s="171"/>
      <c r="EK1345" s="171"/>
      <c r="EL1345" s="171"/>
      <c r="EM1345" s="171"/>
      <c r="EN1345" s="171"/>
    </row>
    <row r="1346" spans="43:144" ht="15" x14ac:dyDescent="0.25">
      <c r="AQ1346" s="171"/>
      <c r="AR1346"/>
      <c r="AS1346"/>
      <c r="AT1346"/>
      <c r="AU1346"/>
      <c r="AV1346"/>
      <c r="AW1346"/>
      <c r="AX1346"/>
      <c r="AY1346"/>
      <c r="AZ1346"/>
      <c r="BA1346"/>
      <c r="BB1346"/>
      <c r="BC1346"/>
      <c r="BD1346"/>
      <c r="BE1346" s="171"/>
      <c r="BF1346" s="171"/>
      <c r="BG1346" s="171"/>
      <c r="BH1346" s="171"/>
      <c r="BI1346" s="171"/>
      <c r="BJ1346" s="171"/>
      <c r="BK1346" s="171"/>
      <c r="BL1346" s="171"/>
      <c r="BM1346" s="171"/>
      <c r="BN1346" s="171"/>
      <c r="BO1346" s="171"/>
      <c r="BP1346" s="171"/>
      <c r="BQ1346" s="171"/>
      <c r="BR1346" s="171"/>
      <c r="BS1346" s="171"/>
      <c r="BT1346" s="171"/>
      <c r="BU1346" s="171"/>
      <c r="BV1346" s="171"/>
      <c r="BW1346" s="171"/>
      <c r="BX1346" s="171"/>
      <c r="BY1346" s="171"/>
      <c r="BZ1346" s="171"/>
      <c r="CA1346" s="171"/>
      <c r="CB1346" s="171"/>
      <c r="CC1346" s="171"/>
      <c r="CD1346" s="171"/>
      <c r="CE1346" s="171"/>
      <c r="CF1346" s="171"/>
      <c r="CG1346" s="171"/>
      <c r="CH1346" s="171"/>
      <c r="CI1346" s="171"/>
      <c r="CJ1346" s="171"/>
      <c r="CK1346" s="171"/>
      <c r="CL1346" s="171"/>
      <c r="CM1346" s="171"/>
      <c r="CN1346" s="171"/>
      <c r="CO1346" s="171"/>
      <c r="CP1346" s="171"/>
      <c r="CQ1346" s="171"/>
      <c r="CR1346" s="171"/>
      <c r="CS1346" s="171"/>
      <c r="CT1346" s="171"/>
      <c r="CU1346" s="171"/>
      <c r="CV1346" s="171"/>
      <c r="CW1346" s="171"/>
      <c r="CX1346" s="171"/>
      <c r="CY1346" s="171"/>
      <c r="CZ1346" s="171"/>
      <c r="DA1346" s="171"/>
      <c r="DB1346" s="171"/>
      <c r="DC1346" s="171"/>
      <c r="DD1346" s="171"/>
      <c r="DE1346" s="171"/>
      <c r="DF1346" s="171"/>
      <c r="DG1346" s="171"/>
      <c r="DH1346" s="171"/>
      <c r="DI1346" s="171"/>
      <c r="DJ1346" s="171"/>
      <c r="DK1346" s="171"/>
      <c r="DL1346" s="171"/>
      <c r="DM1346" s="171"/>
      <c r="DN1346" s="171"/>
      <c r="DO1346" s="171"/>
      <c r="DP1346" s="171"/>
      <c r="DQ1346" s="171"/>
      <c r="DR1346" s="171"/>
      <c r="DS1346" s="171"/>
      <c r="DT1346" s="171"/>
      <c r="DU1346" s="171"/>
      <c r="DV1346" s="171"/>
      <c r="DW1346" s="171"/>
      <c r="DX1346" s="171"/>
      <c r="DY1346" s="171"/>
      <c r="DZ1346" s="171"/>
      <c r="EA1346" s="171"/>
      <c r="EB1346" s="171"/>
      <c r="EC1346" s="171"/>
      <c r="ED1346" s="171"/>
      <c r="EE1346" s="171"/>
      <c r="EF1346" s="171"/>
      <c r="EG1346" s="171"/>
      <c r="EH1346" s="171"/>
      <c r="EI1346" s="171"/>
      <c r="EJ1346" s="171"/>
      <c r="EK1346" s="171"/>
      <c r="EL1346" s="171"/>
      <c r="EM1346" s="171"/>
      <c r="EN1346" s="171"/>
    </row>
    <row r="1347" spans="43:144" ht="15" x14ac:dyDescent="0.25">
      <c r="AQ1347" s="171"/>
      <c r="AR1347"/>
      <c r="AS1347"/>
      <c r="AT1347"/>
      <c r="AU1347"/>
      <c r="AV1347"/>
      <c r="AW1347"/>
      <c r="AX1347"/>
      <c r="AY1347"/>
      <c r="AZ1347"/>
      <c r="BA1347"/>
      <c r="BB1347"/>
      <c r="BC1347"/>
      <c r="BD1347"/>
      <c r="BE1347" s="171"/>
      <c r="BF1347" s="171"/>
      <c r="BG1347" s="171"/>
      <c r="BH1347" s="171"/>
      <c r="BI1347" s="171"/>
      <c r="BJ1347" s="171"/>
      <c r="BK1347" s="171"/>
      <c r="BL1347" s="171"/>
      <c r="BM1347" s="171"/>
      <c r="BN1347" s="171"/>
      <c r="BO1347" s="171"/>
      <c r="BP1347" s="171"/>
      <c r="BQ1347" s="171"/>
      <c r="BR1347" s="171"/>
      <c r="BS1347" s="171"/>
      <c r="BT1347" s="171"/>
      <c r="BU1347" s="171"/>
      <c r="BV1347" s="171"/>
      <c r="BW1347" s="171"/>
      <c r="BX1347" s="171"/>
      <c r="BY1347" s="171"/>
      <c r="BZ1347" s="171"/>
      <c r="CA1347" s="171"/>
      <c r="CB1347" s="171"/>
      <c r="CC1347" s="171"/>
      <c r="CD1347" s="171"/>
      <c r="CE1347" s="171"/>
      <c r="CF1347" s="171"/>
      <c r="CG1347" s="171"/>
      <c r="CH1347" s="171"/>
      <c r="CI1347" s="171"/>
      <c r="CJ1347" s="171"/>
      <c r="CK1347" s="171"/>
      <c r="CL1347" s="171"/>
      <c r="CM1347" s="171"/>
      <c r="CN1347" s="171"/>
      <c r="CO1347" s="171"/>
      <c r="CP1347" s="171"/>
      <c r="CQ1347" s="171"/>
      <c r="CR1347" s="171"/>
      <c r="CS1347" s="171"/>
      <c r="CT1347" s="171"/>
      <c r="CU1347" s="171"/>
      <c r="CV1347" s="171"/>
      <c r="CW1347" s="171"/>
      <c r="CX1347" s="171"/>
      <c r="CY1347" s="171"/>
      <c r="CZ1347" s="171"/>
      <c r="DA1347" s="171"/>
      <c r="DB1347" s="171"/>
      <c r="DC1347" s="171"/>
      <c r="DD1347" s="171"/>
      <c r="DE1347" s="171"/>
      <c r="DF1347" s="171"/>
      <c r="DG1347" s="171"/>
      <c r="DH1347" s="171"/>
      <c r="DI1347" s="171"/>
      <c r="DJ1347" s="171"/>
      <c r="DK1347" s="171"/>
      <c r="DL1347" s="171"/>
      <c r="DM1347" s="171"/>
      <c r="DN1347" s="171"/>
      <c r="DO1347" s="171"/>
      <c r="DP1347" s="171"/>
      <c r="DQ1347" s="171"/>
      <c r="DR1347" s="171"/>
      <c r="DS1347" s="171"/>
      <c r="DT1347" s="171"/>
      <c r="DU1347" s="171"/>
      <c r="DV1347" s="171"/>
      <c r="DW1347" s="171"/>
      <c r="DX1347" s="171"/>
      <c r="DY1347" s="171"/>
      <c r="DZ1347" s="171"/>
      <c r="EA1347" s="171"/>
      <c r="EB1347" s="171"/>
      <c r="EC1347" s="171"/>
      <c r="ED1347" s="171"/>
      <c r="EE1347" s="171"/>
      <c r="EF1347" s="171"/>
      <c r="EG1347" s="171"/>
      <c r="EH1347" s="171"/>
      <c r="EI1347" s="171"/>
      <c r="EJ1347" s="171"/>
      <c r="EK1347" s="171"/>
      <c r="EL1347" s="171"/>
      <c r="EM1347" s="171"/>
      <c r="EN1347" s="171"/>
    </row>
    <row r="1348" spans="43:144" ht="15" x14ac:dyDescent="0.25">
      <c r="AQ1348" s="171"/>
      <c r="AR1348"/>
      <c r="AS1348"/>
      <c r="AT1348"/>
      <c r="AU1348"/>
      <c r="AV1348"/>
      <c r="AW1348"/>
      <c r="AX1348"/>
      <c r="AY1348"/>
      <c r="AZ1348"/>
      <c r="BA1348"/>
      <c r="BB1348"/>
      <c r="BC1348"/>
      <c r="BD1348"/>
      <c r="BE1348" s="171"/>
      <c r="BF1348" s="171"/>
      <c r="BG1348" s="171"/>
      <c r="BH1348" s="171"/>
      <c r="BI1348" s="171"/>
      <c r="BJ1348" s="171"/>
      <c r="BK1348" s="171"/>
      <c r="BL1348" s="171"/>
      <c r="BM1348" s="171"/>
      <c r="BN1348" s="171"/>
      <c r="BO1348" s="171"/>
      <c r="BP1348" s="171"/>
      <c r="BQ1348" s="171"/>
      <c r="BR1348" s="171"/>
      <c r="BS1348" s="171"/>
      <c r="BT1348" s="171"/>
      <c r="BU1348" s="171"/>
      <c r="BV1348" s="171"/>
      <c r="BW1348" s="171"/>
      <c r="BX1348" s="171"/>
      <c r="BY1348" s="171"/>
      <c r="BZ1348" s="171"/>
      <c r="CA1348" s="171"/>
      <c r="CB1348" s="171"/>
      <c r="CC1348" s="171"/>
      <c r="CD1348" s="171"/>
      <c r="CE1348" s="171"/>
      <c r="CF1348" s="171"/>
      <c r="CG1348" s="171"/>
      <c r="CH1348" s="171"/>
      <c r="CI1348" s="171"/>
      <c r="CJ1348" s="171"/>
      <c r="CK1348" s="171"/>
      <c r="CL1348" s="171"/>
      <c r="CM1348" s="171"/>
      <c r="CN1348" s="171"/>
      <c r="CO1348" s="171"/>
      <c r="CP1348" s="171"/>
      <c r="CQ1348" s="171"/>
      <c r="CR1348" s="171"/>
      <c r="CS1348" s="171"/>
      <c r="CT1348" s="171"/>
      <c r="CU1348" s="171"/>
      <c r="CV1348" s="171"/>
      <c r="CW1348" s="171"/>
      <c r="CX1348" s="171"/>
      <c r="CY1348" s="171"/>
      <c r="CZ1348" s="171"/>
      <c r="DA1348" s="171"/>
      <c r="DB1348" s="171"/>
      <c r="DC1348" s="171"/>
      <c r="DD1348" s="171"/>
      <c r="DE1348" s="171"/>
      <c r="DF1348" s="171"/>
      <c r="DG1348" s="171"/>
      <c r="DH1348" s="171"/>
      <c r="DI1348" s="171"/>
      <c r="DJ1348" s="171"/>
      <c r="DK1348" s="171"/>
      <c r="DL1348" s="171"/>
      <c r="DM1348" s="171"/>
      <c r="DN1348" s="171"/>
      <c r="DO1348" s="171"/>
      <c r="DP1348" s="171"/>
      <c r="DQ1348" s="171"/>
      <c r="DR1348" s="171"/>
      <c r="DS1348" s="171"/>
      <c r="DT1348" s="171"/>
      <c r="DU1348" s="171"/>
      <c r="DV1348" s="171"/>
      <c r="DW1348" s="171"/>
      <c r="DX1348" s="171"/>
      <c r="DY1348" s="171"/>
      <c r="DZ1348" s="171"/>
      <c r="EA1348" s="171"/>
      <c r="EB1348" s="171"/>
      <c r="EC1348" s="171"/>
      <c r="ED1348" s="171"/>
      <c r="EE1348" s="171"/>
      <c r="EF1348" s="171"/>
      <c r="EG1348" s="171"/>
      <c r="EH1348" s="171"/>
      <c r="EI1348" s="171"/>
      <c r="EJ1348" s="171"/>
      <c r="EK1348" s="171"/>
      <c r="EL1348" s="171"/>
      <c r="EM1348" s="171"/>
      <c r="EN1348" s="171"/>
    </row>
    <row r="1349" spans="43:144" ht="15" x14ac:dyDescent="0.25">
      <c r="AQ1349" s="171"/>
      <c r="AR1349"/>
      <c r="AS1349"/>
      <c r="AT1349"/>
      <c r="AU1349"/>
      <c r="AV1349"/>
      <c r="AW1349"/>
      <c r="AX1349"/>
      <c r="AY1349"/>
      <c r="AZ1349"/>
      <c r="BA1349"/>
      <c r="BB1349"/>
      <c r="BC1349"/>
      <c r="BD1349"/>
      <c r="BE1349" s="171"/>
      <c r="BF1349" s="171"/>
      <c r="BG1349" s="171"/>
      <c r="BH1349" s="171"/>
      <c r="BI1349" s="171"/>
      <c r="BJ1349" s="171"/>
      <c r="BK1349" s="171"/>
      <c r="BL1349" s="171"/>
      <c r="BM1349" s="171"/>
      <c r="BN1349" s="171"/>
      <c r="BO1349" s="171"/>
      <c r="BP1349" s="171"/>
      <c r="BQ1349" s="171"/>
      <c r="BR1349" s="171"/>
      <c r="BS1349" s="171"/>
      <c r="BT1349" s="171"/>
      <c r="BU1349" s="171"/>
      <c r="BV1349" s="171"/>
      <c r="BW1349" s="171"/>
      <c r="BX1349" s="171"/>
      <c r="BY1349" s="171"/>
      <c r="BZ1349" s="171"/>
      <c r="CA1349" s="171"/>
      <c r="CB1349" s="171"/>
      <c r="CC1349" s="171"/>
      <c r="CD1349" s="171"/>
      <c r="CE1349" s="171"/>
      <c r="CF1349" s="171"/>
      <c r="CG1349" s="171"/>
      <c r="CH1349" s="171"/>
      <c r="CI1349" s="171"/>
      <c r="CJ1349" s="171"/>
      <c r="CK1349" s="171"/>
      <c r="CL1349" s="171"/>
      <c r="CM1349" s="171"/>
      <c r="CN1349" s="171"/>
      <c r="CO1349" s="171"/>
      <c r="CP1349" s="171"/>
      <c r="CQ1349" s="171"/>
      <c r="CR1349" s="171"/>
      <c r="CS1349" s="171"/>
      <c r="CT1349" s="171"/>
      <c r="CU1349" s="171"/>
      <c r="CV1349" s="171"/>
      <c r="CW1349" s="171"/>
      <c r="CX1349" s="171"/>
      <c r="CY1349" s="171"/>
      <c r="CZ1349" s="171"/>
      <c r="DA1349" s="171"/>
      <c r="DB1349" s="171"/>
      <c r="DC1349" s="171"/>
      <c r="DD1349" s="171"/>
      <c r="DE1349" s="171"/>
      <c r="DF1349" s="171"/>
      <c r="DG1349" s="171"/>
      <c r="DH1349" s="171"/>
      <c r="DI1349" s="171"/>
      <c r="DJ1349" s="171"/>
      <c r="DK1349" s="171"/>
      <c r="DL1349" s="171"/>
      <c r="DM1349" s="171"/>
      <c r="DN1349" s="171"/>
      <c r="DO1349" s="171"/>
      <c r="DP1349" s="171"/>
      <c r="DQ1349" s="171"/>
      <c r="DR1349" s="171"/>
      <c r="DS1349" s="171"/>
      <c r="DT1349" s="171"/>
      <c r="DU1349" s="171"/>
      <c r="DV1349" s="171"/>
      <c r="DW1349" s="171"/>
      <c r="DX1349" s="171"/>
      <c r="DY1349" s="171"/>
      <c r="DZ1349" s="171"/>
      <c r="EA1349" s="171"/>
      <c r="EB1349" s="171"/>
      <c r="EC1349" s="171"/>
      <c r="ED1349" s="171"/>
      <c r="EE1349" s="171"/>
      <c r="EF1349" s="171"/>
      <c r="EG1349" s="171"/>
      <c r="EH1349" s="171"/>
      <c r="EI1349" s="171"/>
      <c r="EJ1349" s="171"/>
      <c r="EK1349" s="171"/>
      <c r="EL1349" s="171"/>
      <c r="EM1349" s="171"/>
      <c r="EN1349" s="171"/>
    </row>
    <row r="1350" spans="43:144" ht="15" x14ac:dyDescent="0.25">
      <c r="AQ1350" s="171"/>
      <c r="AR1350"/>
      <c r="AS1350"/>
      <c r="AT1350"/>
      <c r="AU1350"/>
      <c r="AV1350"/>
      <c r="AW1350"/>
      <c r="AX1350"/>
      <c r="AY1350"/>
      <c r="AZ1350"/>
      <c r="BA1350"/>
      <c r="BB1350"/>
      <c r="BC1350"/>
      <c r="BD1350"/>
      <c r="BE1350" s="171"/>
      <c r="BF1350" s="171"/>
      <c r="BG1350" s="171"/>
      <c r="BH1350" s="171"/>
      <c r="BI1350" s="171"/>
      <c r="BJ1350" s="171"/>
      <c r="BK1350" s="171"/>
      <c r="BL1350" s="171"/>
      <c r="BM1350" s="171"/>
      <c r="BN1350" s="171"/>
      <c r="BO1350" s="171"/>
      <c r="BP1350" s="171"/>
      <c r="BQ1350" s="171"/>
      <c r="BR1350" s="171"/>
      <c r="BS1350" s="171"/>
      <c r="BT1350" s="171"/>
      <c r="BU1350" s="171"/>
      <c r="BV1350" s="171"/>
      <c r="BW1350" s="171"/>
      <c r="BX1350" s="171"/>
      <c r="BY1350" s="171"/>
      <c r="BZ1350" s="171"/>
      <c r="CA1350" s="171"/>
      <c r="CB1350" s="171"/>
      <c r="CC1350" s="171"/>
      <c r="CD1350" s="171"/>
      <c r="CE1350" s="171"/>
      <c r="CF1350" s="171"/>
      <c r="CG1350" s="171"/>
      <c r="CH1350" s="171"/>
      <c r="CI1350" s="171"/>
      <c r="CJ1350" s="171"/>
      <c r="CK1350" s="171"/>
      <c r="CL1350" s="171"/>
      <c r="CM1350" s="171"/>
      <c r="CN1350" s="171"/>
      <c r="CO1350" s="171"/>
      <c r="CP1350" s="171"/>
      <c r="CQ1350" s="171"/>
      <c r="CR1350" s="171"/>
      <c r="CS1350" s="171"/>
      <c r="CT1350" s="171"/>
      <c r="CU1350" s="171"/>
      <c r="CV1350" s="171"/>
      <c r="CW1350" s="171"/>
      <c r="CX1350" s="171"/>
      <c r="CY1350" s="171"/>
      <c r="CZ1350" s="171"/>
      <c r="DA1350" s="171"/>
      <c r="DB1350" s="171"/>
      <c r="DC1350" s="171"/>
      <c r="DD1350" s="171"/>
      <c r="DE1350" s="171"/>
      <c r="DF1350" s="171"/>
      <c r="DG1350" s="171"/>
      <c r="DH1350" s="171"/>
      <c r="DI1350" s="171"/>
      <c r="DJ1350" s="171"/>
      <c r="DK1350" s="171"/>
      <c r="DL1350" s="171"/>
      <c r="DM1350" s="171"/>
      <c r="DN1350" s="171"/>
      <c r="DO1350" s="171"/>
      <c r="DP1350" s="171"/>
      <c r="DQ1350" s="171"/>
      <c r="DR1350" s="171"/>
      <c r="DS1350" s="171"/>
      <c r="DT1350" s="171"/>
      <c r="DU1350" s="171"/>
      <c r="DV1350" s="171"/>
      <c r="DW1350" s="171"/>
      <c r="DX1350" s="171"/>
      <c r="DY1350" s="171"/>
      <c r="DZ1350" s="171"/>
      <c r="EA1350" s="171"/>
      <c r="EB1350" s="171"/>
      <c r="EC1350" s="171"/>
      <c r="ED1350" s="171"/>
      <c r="EE1350" s="171"/>
      <c r="EF1350" s="171"/>
      <c r="EG1350" s="171"/>
      <c r="EH1350" s="171"/>
      <c r="EI1350" s="171"/>
      <c r="EJ1350" s="171"/>
      <c r="EK1350" s="171"/>
      <c r="EL1350" s="171"/>
      <c r="EM1350" s="171"/>
      <c r="EN1350" s="171"/>
    </row>
    <row r="1351" spans="43:144" ht="15" x14ac:dyDescent="0.25">
      <c r="AQ1351" s="171"/>
      <c r="AR1351"/>
      <c r="AS1351"/>
      <c r="AT1351"/>
      <c r="AU1351"/>
      <c r="AV1351"/>
      <c r="AW1351"/>
      <c r="AX1351"/>
      <c r="AY1351"/>
      <c r="AZ1351"/>
      <c r="BA1351"/>
      <c r="BB1351"/>
      <c r="BC1351"/>
      <c r="BD1351"/>
      <c r="BE1351" s="171"/>
      <c r="BF1351" s="171"/>
      <c r="BG1351" s="171"/>
      <c r="BH1351" s="171"/>
      <c r="BI1351" s="171"/>
      <c r="BJ1351" s="171"/>
      <c r="BK1351" s="171"/>
      <c r="BL1351" s="171"/>
      <c r="BM1351" s="171"/>
      <c r="BN1351" s="171"/>
      <c r="BO1351" s="171"/>
      <c r="BP1351" s="171"/>
      <c r="BQ1351" s="171"/>
      <c r="BR1351" s="171"/>
      <c r="BS1351" s="171"/>
      <c r="BT1351" s="171"/>
      <c r="BU1351" s="171"/>
      <c r="BV1351" s="171"/>
      <c r="BW1351" s="171"/>
      <c r="BX1351" s="171"/>
      <c r="BY1351" s="171"/>
      <c r="BZ1351" s="171"/>
      <c r="CA1351" s="171"/>
      <c r="CB1351" s="171"/>
      <c r="CC1351" s="171"/>
      <c r="CD1351" s="171"/>
      <c r="CE1351" s="171"/>
      <c r="CF1351" s="171"/>
      <c r="CG1351" s="171"/>
      <c r="CH1351" s="171"/>
      <c r="CI1351" s="171"/>
      <c r="CJ1351" s="171"/>
      <c r="CK1351" s="171"/>
      <c r="CL1351" s="171"/>
      <c r="CM1351" s="171"/>
      <c r="CN1351" s="171"/>
      <c r="CO1351" s="171"/>
      <c r="CP1351" s="171"/>
      <c r="CQ1351" s="171"/>
      <c r="CR1351" s="171"/>
      <c r="CS1351" s="171"/>
      <c r="CT1351" s="171"/>
      <c r="CU1351" s="171"/>
      <c r="CV1351" s="171"/>
      <c r="CW1351" s="171"/>
      <c r="CX1351" s="171"/>
      <c r="CY1351" s="171"/>
      <c r="CZ1351" s="171"/>
      <c r="DA1351" s="171"/>
      <c r="DB1351" s="171"/>
      <c r="DC1351" s="171"/>
      <c r="DD1351" s="171"/>
      <c r="DE1351" s="171"/>
      <c r="DF1351" s="171"/>
      <c r="DG1351" s="171"/>
      <c r="DH1351" s="171"/>
      <c r="DI1351" s="171"/>
      <c r="DJ1351" s="171"/>
      <c r="DK1351" s="171"/>
      <c r="DL1351" s="171"/>
      <c r="DM1351" s="171"/>
      <c r="DN1351" s="171"/>
      <c r="DO1351" s="171"/>
      <c r="DP1351" s="171"/>
      <c r="DQ1351" s="171"/>
      <c r="DR1351" s="171"/>
      <c r="DS1351" s="171"/>
      <c r="DT1351" s="171"/>
      <c r="DU1351" s="171"/>
      <c r="DV1351" s="171"/>
      <c r="DW1351" s="171"/>
      <c r="DX1351" s="171"/>
      <c r="DY1351" s="171"/>
      <c r="DZ1351" s="171"/>
      <c r="EA1351" s="171"/>
      <c r="EB1351" s="171"/>
      <c r="EC1351" s="171"/>
      <c r="ED1351" s="171"/>
      <c r="EE1351" s="171"/>
      <c r="EF1351" s="171"/>
      <c r="EG1351" s="171"/>
      <c r="EH1351" s="171"/>
      <c r="EI1351" s="171"/>
      <c r="EJ1351" s="171"/>
      <c r="EK1351" s="171"/>
      <c r="EL1351" s="171"/>
      <c r="EM1351" s="171"/>
      <c r="EN1351" s="171"/>
    </row>
    <row r="1352" spans="43:144" ht="15" x14ac:dyDescent="0.25">
      <c r="AQ1352" s="171"/>
      <c r="AR1352"/>
      <c r="AS1352"/>
      <c r="AT1352"/>
      <c r="AU1352"/>
      <c r="AV1352"/>
      <c r="AW1352"/>
      <c r="AX1352"/>
      <c r="AY1352"/>
      <c r="AZ1352"/>
      <c r="BA1352"/>
      <c r="BB1352"/>
      <c r="BC1352"/>
      <c r="BD1352"/>
      <c r="BE1352" s="171"/>
      <c r="BF1352" s="171"/>
      <c r="BG1352" s="171"/>
      <c r="BH1352" s="171"/>
      <c r="BI1352" s="171"/>
      <c r="BJ1352" s="171"/>
      <c r="BK1352" s="171"/>
      <c r="BL1352" s="171"/>
      <c r="BM1352" s="171"/>
      <c r="BN1352" s="171"/>
      <c r="BO1352" s="171"/>
      <c r="BP1352" s="171"/>
      <c r="BQ1352" s="171"/>
      <c r="BR1352" s="171"/>
      <c r="BS1352" s="171"/>
      <c r="BT1352" s="171"/>
      <c r="BU1352" s="171"/>
      <c r="BV1352" s="171"/>
      <c r="BW1352" s="171"/>
      <c r="BX1352" s="171"/>
      <c r="BY1352" s="171"/>
      <c r="BZ1352" s="171"/>
      <c r="CA1352" s="171"/>
      <c r="CB1352" s="171"/>
      <c r="CC1352" s="171"/>
      <c r="CD1352" s="171"/>
      <c r="CE1352" s="171"/>
      <c r="CF1352" s="171"/>
      <c r="CG1352" s="171"/>
      <c r="CH1352" s="171"/>
      <c r="CI1352" s="171"/>
      <c r="CJ1352" s="171"/>
      <c r="CK1352" s="171"/>
      <c r="CL1352" s="171"/>
      <c r="CM1352" s="171"/>
      <c r="CN1352" s="171"/>
      <c r="CO1352" s="171"/>
      <c r="CP1352" s="171"/>
      <c r="CQ1352" s="171"/>
      <c r="CR1352" s="171"/>
      <c r="CS1352" s="171"/>
      <c r="CT1352" s="171"/>
      <c r="CU1352" s="171"/>
      <c r="CV1352" s="171"/>
      <c r="CW1352" s="171"/>
      <c r="CX1352" s="171"/>
      <c r="CY1352" s="171"/>
      <c r="CZ1352" s="171"/>
      <c r="DA1352" s="171"/>
      <c r="DB1352" s="171"/>
      <c r="DC1352" s="171"/>
      <c r="DD1352" s="171"/>
      <c r="DE1352" s="171"/>
      <c r="DF1352" s="171"/>
      <c r="DG1352" s="171"/>
      <c r="DH1352" s="171"/>
      <c r="DI1352" s="171"/>
      <c r="DJ1352" s="171"/>
      <c r="DK1352" s="171"/>
      <c r="DL1352" s="171"/>
      <c r="DM1352" s="171"/>
      <c r="DN1352" s="171"/>
      <c r="DO1352" s="171"/>
      <c r="DP1352" s="171"/>
      <c r="DQ1352" s="171"/>
      <c r="DR1352" s="171"/>
      <c r="DS1352" s="171"/>
      <c r="DT1352" s="171"/>
      <c r="DU1352" s="171"/>
      <c r="DV1352" s="171"/>
      <c r="DW1352" s="171"/>
      <c r="DX1352" s="171"/>
      <c r="DY1352" s="171"/>
      <c r="DZ1352" s="171"/>
      <c r="EA1352" s="171"/>
      <c r="EB1352" s="171"/>
      <c r="EC1352" s="171"/>
      <c r="ED1352" s="171"/>
      <c r="EE1352" s="171"/>
      <c r="EF1352" s="171"/>
      <c r="EG1352" s="171"/>
      <c r="EH1352" s="171"/>
      <c r="EI1352" s="171"/>
      <c r="EJ1352" s="171"/>
      <c r="EK1352" s="171"/>
      <c r="EL1352" s="171"/>
      <c r="EM1352" s="171"/>
      <c r="EN1352" s="171"/>
    </row>
    <row r="1353" spans="43:144" ht="15" x14ac:dyDescent="0.25">
      <c r="AQ1353" s="171"/>
      <c r="AR1353"/>
      <c r="AS1353"/>
      <c r="AT1353"/>
      <c r="AU1353"/>
      <c r="AV1353"/>
      <c r="AW1353"/>
      <c r="AX1353"/>
      <c r="AY1353"/>
      <c r="AZ1353"/>
      <c r="BA1353"/>
      <c r="BB1353"/>
      <c r="BC1353"/>
      <c r="BD1353"/>
      <c r="BE1353" s="171"/>
      <c r="BF1353" s="171"/>
      <c r="BG1353" s="171"/>
      <c r="BH1353" s="171"/>
      <c r="BI1353" s="171"/>
      <c r="BJ1353" s="171"/>
      <c r="BK1353" s="171"/>
      <c r="BL1353" s="171"/>
      <c r="BM1353" s="171"/>
      <c r="BN1353" s="171"/>
      <c r="BO1353" s="171"/>
      <c r="BP1353" s="171"/>
      <c r="BQ1353" s="171"/>
      <c r="BR1353" s="171"/>
      <c r="BS1353" s="171"/>
      <c r="BT1353" s="171"/>
      <c r="BU1353" s="171"/>
      <c r="BV1353" s="171"/>
      <c r="BW1353" s="171"/>
      <c r="BX1353" s="171"/>
      <c r="BY1353" s="171"/>
      <c r="BZ1353" s="171"/>
      <c r="CA1353" s="171"/>
      <c r="CB1353" s="171"/>
      <c r="CC1353" s="171"/>
      <c r="CD1353" s="171"/>
      <c r="CE1353" s="171"/>
      <c r="CF1353" s="171"/>
      <c r="CG1353" s="171"/>
      <c r="CH1353" s="171"/>
      <c r="CI1353" s="171"/>
      <c r="CJ1353" s="171"/>
      <c r="CK1353" s="171"/>
      <c r="CL1353" s="171"/>
      <c r="CM1353" s="171"/>
      <c r="CN1353" s="171"/>
      <c r="CO1353" s="171"/>
      <c r="CP1353" s="171"/>
      <c r="CQ1353" s="171"/>
      <c r="CR1353" s="171"/>
      <c r="CS1353" s="171"/>
      <c r="CT1353" s="171"/>
      <c r="CU1353" s="171"/>
      <c r="CV1353" s="171"/>
      <c r="CW1353" s="171"/>
      <c r="CX1353" s="171"/>
      <c r="CY1353" s="171"/>
      <c r="CZ1353" s="171"/>
      <c r="DA1353" s="171"/>
      <c r="DB1353" s="171"/>
      <c r="DC1353" s="171"/>
      <c r="DD1353" s="171"/>
      <c r="DE1353" s="171"/>
      <c r="DF1353" s="171"/>
      <c r="DG1353" s="171"/>
      <c r="DH1353" s="171"/>
      <c r="DI1353" s="171"/>
      <c r="DJ1353" s="171"/>
      <c r="DK1353" s="171"/>
      <c r="DL1353" s="171"/>
      <c r="DM1353" s="171"/>
      <c r="DN1353" s="171"/>
      <c r="DO1353" s="171"/>
      <c r="DP1353" s="171"/>
      <c r="DQ1353" s="171"/>
      <c r="DR1353" s="171"/>
      <c r="DS1353" s="171"/>
      <c r="DT1353" s="171"/>
      <c r="DU1353" s="171"/>
      <c r="DV1353" s="171"/>
      <c r="DW1353" s="171"/>
      <c r="DX1353" s="171"/>
      <c r="DY1353" s="171"/>
      <c r="DZ1353" s="171"/>
      <c r="EA1353" s="171"/>
      <c r="EB1353" s="171"/>
      <c r="EC1353" s="171"/>
      <c r="ED1353" s="171"/>
      <c r="EE1353" s="171"/>
      <c r="EF1353" s="171"/>
      <c r="EG1353" s="171"/>
      <c r="EH1353" s="171"/>
      <c r="EI1353" s="171"/>
      <c r="EJ1353" s="171"/>
      <c r="EK1353" s="171"/>
      <c r="EL1353" s="171"/>
      <c r="EM1353" s="171"/>
      <c r="EN1353" s="171"/>
    </row>
    <row r="1354" spans="43:144" ht="15" x14ac:dyDescent="0.25">
      <c r="AQ1354" s="171"/>
      <c r="AR1354"/>
      <c r="AS1354"/>
      <c r="AT1354"/>
      <c r="AU1354"/>
      <c r="AV1354"/>
      <c r="AW1354"/>
      <c r="AX1354"/>
      <c r="AY1354"/>
      <c r="AZ1354"/>
      <c r="BA1354"/>
      <c r="BB1354"/>
      <c r="BC1354"/>
      <c r="BD1354"/>
      <c r="BE1354" s="171"/>
      <c r="BF1354" s="171"/>
      <c r="BG1354" s="171"/>
      <c r="BH1354" s="171"/>
      <c r="BI1354" s="171"/>
      <c r="BJ1354" s="171"/>
      <c r="BK1354" s="171"/>
      <c r="BL1354" s="171"/>
      <c r="BM1354" s="171"/>
      <c r="BN1354" s="171"/>
      <c r="BO1354" s="171"/>
      <c r="BP1354" s="171"/>
      <c r="BQ1354" s="171"/>
      <c r="BR1354" s="171"/>
      <c r="BS1354" s="171"/>
      <c r="BT1354" s="171"/>
      <c r="BU1354" s="171"/>
      <c r="BV1354" s="171"/>
      <c r="BW1354" s="171"/>
      <c r="BX1354" s="171"/>
      <c r="BY1354" s="171"/>
      <c r="BZ1354" s="171"/>
      <c r="CA1354" s="171"/>
      <c r="CB1354" s="171"/>
      <c r="CC1354" s="171"/>
      <c r="CD1354" s="171"/>
      <c r="CE1354" s="171"/>
      <c r="CF1354" s="171"/>
      <c r="CG1354" s="171"/>
      <c r="CH1354" s="171"/>
      <c r="CI1354" s="171"/>
      <c r="CJ1354" s="171"/>
      <c r="CK1354" s="171"/>
      <c r="CL1354" s="171"/>
      <c r="CM1354" s="171"/>
      <c r="CN1354" s="171"/>
      <c r="CO1354" s="171"/>
      <c r="CP1354" s="171"/>
      <c r="CQ1354" s="171"/>
      <c r="CR1354" s="171"/>
      <c r="CS1354" s="171"/>
      <c r="CT1354" s="171"/>
      <c r="CU1354" s="171"/>
      <c r="CV1354" s="171"/>
      <c r="CW1354" s="171"/>
      <c r="CX1354" s="171"/>
      <c r="CY1354" s="171"/>
      <c r="CZ1354" s="171"/>
      <c r="DA1354" s="171"/>
      <c r="DB1354" s="171"/>
      <c r="DC1354" s="171"/>
      <c r="DD1354" s="171"/>
      <c r="DE1354" s="171"/>
      <c r="DF1354" s="171"/>
      <c r="DG1354" s="171"/>
      <c r="DH1354" s="171"/>
      <c r="DI1354" s="171"/>
      <c r="DJ1354" s="171"/>
      <c r="DK1354" s="171"/>
      <c r="DL1354" s="171"/>
      <c r="DM1354" s="171"/>
      <c r="DN1354" s="171"/>
      <c r="DO1354" s="171"/>
      <c r="DP1354" s="171"/>
      <c r="DQ1354" s="171"/>
      <c r="DR1354" s="171"/>
      <c r="DS1354" s="171"/>
      <c r="DT1354" s="171"/>
      <c r="DU1354" s="171"/>
      <c r="DV1354" s="171"/>
      <c r="DW1354" s="171"/>
      <c r="DX1354" s="171"/>
      <c r="DY1354" s="171"/>
      <c r="DZ1354" s="171"/>
      <c r="EA1354" s="171"/>
      <c r="EB1354" s="171"/>
      <c r="EC1354" s="171"/>
      <c r="ED1354" s="171"/>
      <c r="EE1354" s="171"/>
      <c r="EF1354" s="171"/>
      <c r="EG1354" s="171"/>
      <c r="EH1354" s="171"/>
      <c r="EI1354" s="171"/>
      <c r="EJ1354" s="171"/>
      <c r="EK1354" s="171"/>
      <c r="EL1354" s="171"/>
      <c r="EM1354" s="171"/>
      <c r="EN1354" s="171"/>
    </row>
    <row r="1355" spans="43:144" ht="15" x14ac:dyDescent="0.25">
      <c r="AQ1355" s="171"/>
      <c r="AR1355"/>
      <c r="AS1355"/>
      <c r="AT1355"/>
      <c r="AU1355"/>
      <c r="AV1355"/>
      <c r="AW1355"/>
      <c r="AX1355"/>
      <c r="AY1355"/>
      <c r="AZ1355"/>
      <c r="BA1355"/>
      <c r="BB1355"/>
      <c r="BC1355"/>
      <c r="BD1355"/>
      <c r="BE1355" s="171"/>
      <c r="BF1355" s="171"/>
      <c r="BG1355" s="171"/>
      <c r="BH1355" s="171"/>
      <c r="BI1355" s="171"/>
      <c r="BJ1355" s="171"/>
      <c r="BK1355" s="171"/>
      <c r="BL1355" s="171"/>
      <c r="BM1355" s="171"/>
      <c r="BN1355" s="171"/>
      <c r="BO1355" s="171"/>
      <c r="BP1355" s="171"/>
      <c r="BQ1355" s="171"/>
      <c r="BR1355" s="171"/>
      <c r="BS1355" s="171"/>
      <c r="BT1355" s="171"/>
      <c r="BU1355" s="171"/>
      <c r="BV1355" s="171"/>
      <c r="BW1355" s="171"/>
      <c r="BX1355" s="171"/>
      <c r="BY1355" s="171"/>
      <c r="BZ1355" s="171"/>
      <c r="CA1355" s="171"/>
      <c r="CB1355" s="171"/>
      <c r="CC1355" s="171"/>
      <c r="CD1355" s="171"/>
      <c r="CE1355" s="171"/>
      <c r="CF1355" s="171"/>
      <c r="CG1355" s="171"/>
      <c r="CH1355" s="171"/>
      <c r="CI1355" s="171"/>
      <c r="CJ1355" s="171"/>
      <c r="CK1355" s="171"/>
      <c r="CL1355" s="171"/>
      <c r="CM1355" s="171"/>
      <c r="CN1355" s="171"/>
      <c r="CO1355" s="171"/>
      <c r="CP1355" s="171"/>
      <c r="CQ1355" s="171"/>
      <c r="CR1355" s="171"/>
      <c r="CS1355" s="171"/>
      <c r="CT1355" s="171"/>
      <c r="CU1355" s="171"/>
      <c r="CV1355" s="171"/>
      <c r="CW1355" s="171"/>
      <c r="CX1355" s="171"/>
      <c r="CY1355" s="171"/>
      <c r="CZ1355" s="171"/>
      <c r="DA1355" s="171"/>
      <c r="DB1355" s="171"/>
      <c r="DC1355" s="171"/>
      <c r="DD1355" s="171"/>
      <c r="DE1355" s="171"/>
      <c r="DF1355" s="171"/>
      <c r="DG1355" s="171"/>
      <c r="DH1355" s="171"/>
      <c r="DI1355" s="171"/>
      <c r="DJ1355" s="171"/>
      <c r="DK1355" s="171"/>
      <c r="DL1355" s="171"/>
      <c r="DM1355" s="171"/>
      <c r="DN1355" s="171"/>
      <c r="DO1355" s="171"/>
      <c r="DP1355" s="171"/>
      <c r="DQ1355" s="171"/>
      <c r="DR1355" s="171"/>
      <c r="DS1355" s="171"/>
      <c r="DT1355" s="171"/>
      <c r="DU1355" s="171"/>
      <c r="DV1355" s="171"/>
      <c r="DW1355" s="171"/>
      <c r="DX1355" s="171"/>
      <c r="DY1355" s="171"/>
      <c r="DZ1355" s="171"/>
      <c r="EA1355" s="171"/>
      <c r="EB1355" s="171"/>
      <c r="EC1355" s="171"/>
      <c r="ED1355" s="171"/>
      <c r="EE1355" s="171"/>
      <c r="EF1355" s="171"/>
      <c r="EG1355" s="171"/>
      <c r="EH1355" s="171"/>
      <c r="EI1355" s="171"/>
      <c r="EJ1355" s="171"/>
      <c r="EK1355" s="171"/>
      <c r="EL1355" s="171"/>
      <c r="EM1355" s="171"/>
      <c r="EN1355" s="171"/>
    </row>
    <row r="1356" spans="43:144" ht="15" x14ac:dyDescent="0.25">
      <c r="AQ1356" s="171"/>
      <c r="AR1356"/>
      <c r="AS1356"/>
      <c r="AT1356"/>
      <c r="AU1356"/>
      <c r="AV1356"/>
      <c r="AW1356"/>
      <c r="AX1356"/>
      <c r="AY1356"/>
      <c r="AZ1356"/>
      <c r="BA1356"/>
      <c r="BB1356"/>
      <c r="BC1356"/>
      <c r="BD1356"/>
      <c r="BE1356" s="171"/>
      <c r="BF1356" s="171"/>
      <c r="BG1356" s="171"/>
      <c r="BH1356" s="171"/>
      <c r="BI1356" s="171"/>
      <c r="BJ1356" s="171"/>
      <c r="BK1356" s="171"/>
      <c r="BL1356" s="171"/>
      <c r="BM1356" s="171"/>
      <c r="BN1356" s="171"/>
      <c r="BO1356" s="171"/>
      <c r="BP1356" s="171"/>
      <c r="BQ1356" s="171"/>
      <c r="BR1356" s="171"/>
      <c r="BS1356" s="171"/>
      <c r="BT1356" s="171"/>
      <c r="BU1356" s="171"/>
      <c r="BV1356" s="171"/>
      <c r="BW1356" s="171"/>
      <c r="BX1356" s="171"/>
      <c r="BY1356" s="171"/>
      <c r="BZ1356" s="171"/>
      <c r="CA1356" s="171"/>
      <c r="CB1356" s="171"/>
      <c r="CC1356" s="171"/>
      <c r="CD1356" s="171"/>
      <c r="CE1356" s="171"/>
      <c r="CF1356" s="171"/>
      <c r="CG1356" s="171"/>
      <c r="CH1356" s="171"/>
      <c r="CI1356" s="171"/>
      <c r="CJ1356" s="171"/>
      <c r="CK1356" s="171"/>
      <c r="CL1356" s="171"/>
      <c r="CM1356" s="171"/>
      <c r="CN1356" s="171"/>
      <c r="CO1356" s="171"/>
      <c r="CP1356" s="171"/>
      <c r="CQ1356" s="171"/>
      <c r="CR1356" s="171"/>
      <c r="CS1356" s="171"/>
      <c r="CT1356" s="171"/>
      <c r="CU1356" s="171"/>
      <c r="CV1356" s="171"/>
      <c r="CW1356" s="171"/>
      <c r="CX1356" s="171"/>
      <c r="CY1356" s="171"/>
      <c r="CZ1356" s="171"/>
      <c r="DA1356" s="171"/>
      <c r="DB1356" s="171"/>
      <c r="DC1356" s="171"/>
      <c r="DD1356" s="171"/>
      <c r="DE1356" s="171"/>
      <c r="DF1356" s="171"/>
      <c r="DG1356" s="171"/>
      <c r="DH1356" s="171"/>
      <c r="DI1356" s="171"/>
      <c r="DJ1356" s="171"/>
      <c r="DK1356" s="171"/>
      <c r="DL1356" s="171"/>
      <c r="DM1356" s="171"/>
      <c r="DN1356" s="171"/>
      <c r="DO1356" s="171"/>
      <c r="DP1356" s="171"/>
      <c r="DQ1356" s="171"/>
      <c r="DR1356" s="171"/>
      <c r="DS1356" s="171"/>
      <c r="DT1356" s="171"/>
      <c r="DU1356" s="171"/>
      <c r="DV1356" s="171"/>
      <c r="DW1356" s="171"/>
      <c r="DX1356" s="171"/>
      <c r="DY1356" s="171"/>
      <c r="DZ1356" s="171"/>
      <c r="EA1356" s="171"/>
      <c r="EB1356" s="171"/>
      <c r="EC1356" s="171"/>
      <c r="ED1356" s="171"/>
      <c r="EE1356" s="171"/>
      <c r="EF1356" s="171"/>
      <c r="EG1356" s="171"/>
      <c r="EH1356" s="171"/>
      <c r="EI1356" s="171"/>
      <c r="EJ1356" s="171"/>
      <c r="EK1356" s="171"/>
      <c r="EL1356" s="171"/>
      <c r="EM1356" s="171"/>
      <c r="EN1356" s="171"/>
    </row>
    <row r="1357" spans="43:144" ht="15" x14ac:dyDescent="0.25">
      <c r="AQ1357" s="171"/>
      <c r="AR1357"/>
      <c r="AS1357"/>
      <c r="AT1357"/>
      <c r="AU1357"/>
      <c r="AV1357"/>
      <c r="AW1357"/>
      <c r="AX1357"/>
      <c r="AY1357"/>
      <c r="AZ1357"/>
      <c r="BA1357"/>
      <c r="BB1357"/>
      <c r="BC1357"/>
      <c r="BD1357"/>
      <c r="BE1357" s="171"/>
      <c r="BF1357" s="171"/>
      <c r="BG1357" s="171"/>
      <c r="BH1357" s="171"/>
      <c r="BI1357" s="171"/>
      <c r="BJ1357" s="171"/>
      <c r="BK1357" s="171"/>
      <c r="BL1357" s="171"/>
      <c r="BM1357" s="171"/>
      <c r="BN1357" s="171"/>
      <c r="BO1357" s="171"/>
      <c r="BP1357" s="171"/>
      <c r="BQ1357" s="171"/>
      <c r="BR1357" s="171"/>
      <c r="BS1357" s="171"/>
      <c r="BT1357" s="171"/>
      <c r="BU1357" s="171"/>
      <c r="BV1357" s="171"/>
      <c r="BW1357" s="171"/>
      <c r="BX1357" s="171"/>
      <c r="BY1357" s="171"/>
      <c r="BZ1357" s="171"/>
      <c r="CA1357" s="171"/>
      <c r="CB1357" s="171"/>
      <c r="CC1357" s="171"/>
      <c r="CD1357" s="171"/>
      <c r="CE1357" s="171"/>
      <c r="CF1357" s="171"/>
      <c r="CG1357" s="171"/>
      <c r="CH1357" s="171"/>
      <c r="CI1357" s="171"/>
      <c r="CJ1357" s="171"/>
      <c r="CK1357" s="171"/>
      <c r="CL1357" s="171"/>
      <c r="CM1357" s="171"/>
      <c r="CN1357" s="171"/>
      <c r="CO1357" s="171"/>
      <c r="CP1357" s="171"/>
      <c r="CQ1357" s="171"/>
      <c r="CR1357" s="171"/>
      <c r="CS1357" s="171"/>
      <c r="CT1357" s="171"/>
      <c r="CU1357" s="171"/>
      <c r="CV1357" s="171"/>
      <c r="CW1357" s="171"/>
      <c r="CX1357" s="171"/>
      <c r="CY1357" s="171"/>
      <c r="CZ1357" s="171"/>
      <c r="DA1357" s="171"/>
      <c r="DB1357" s="171"/>
      <c r="DC1357" s="171"/>
      <c r="DD1357" s="171"/>
      <c r="DE1357" s="171"/>
      <c r="DF1357" s="171"/>
      <c r="DG1357" s="171"/>
      <c r="DH1357" s="171"/>
      <c r="DI1357" s="171"/>
      <c r="DJ1357" s="171"/>
      <c r="DK1357" s="171"/>
      <c r="DL1357" s="171"/>
      <c r="DM1357" s="171"/>
      <c r="DN1357" s="171"/>
      <c r="DO1357" s="171"/>
      <c r="DP1357" s="171"/>
      <c r="DQ1357" s="171"/>
      <c r="DR1357" s="171"/>
      <c r="DS1357" s="171"/>
      <c r="DT1357" s="171"/>
      <c r="DU1357" s="171"/>
      <c r="DV1357" s="171"/>
      <c r="DW1357" s="171"/>
      <c r="DX1357" s="171"/>
      <c r="DY1357" s="171"/>
      <c r="DZ1357" s="171"/>
      <c r="EA1357" s="171"/>
      <c r="EB1357" s="171"/>
      <c r="EC1357" s="171"/>
      <c r="ED1357" s="171"/>
      <c r="EE1357" s="171"/>
      <c r="EF1357" s="171"/>
      <c r="EG1357" s="171"/>
      <c r="EH1357" s="171"/>
      <c r="EI1357" s="171"/>
      <c r="EJ1357" s="171"/>
      <c r="EK1357" s="171"/>
      <c r="EL1357" s="171"/>
      <c r="EM1357" s="171"/>
      <c r="EN1357" s="171"/>
    </row>
    <row r="1358" spans="43:144" ht="15" x14ac:dyDescent="0.25">
      <c r="AQ1358" s="171"/>
      <c r="AR1358"/>
      <c r="AS1358"/>
      <c r="AT1358"/>
      <c r="AU1358"/>
      <c r="AV1358"/>
      <c r="AW1358"/>
      <c r="AX1358"/>
      <c r="AY1358"/>
      <c r="AZ1358"/>
      <c r="BA1358"/>
      <c r="BB1358"/>
      <c r="BC1358"/>
      <c r="BD1358"/>
      <c r="BE1358" s="171"/>
      <c r="BF1358" s="171"/>
      <c r="BG1358" s="171"/>
      <c r="BH1358" s="171"/>
      <c r="BI1358" s="171"/>
      <c r="BJ1358" s="171"/>
      <c r="BK1358" s="171"/>
      <c r="BL1358" s="171"/>
      <c r="BM1358" s="171"/>
      <c r="BN1358" s="171"/>
      <c r="BO1358" s="171"/>
      <c r="BP1358" s="171"/>
      <c r="BQ1358" s="171"/>
      <c r="BR1358" s="171"/>
      <c r="BS1358" s="171"/>
      <c r="BT1358" s="171"/>
      <c r="BU1358" s="171"/>
      <c r="BV1358" s="171"/>
      <c r="BW1358" s="171"/>
      <c r="BX1358" s="171"/>
      <c r="BY1358" s="171"/>
      <c r="BZ1358" s="171"/>
      <c r="CA1358" s="171"/>
      <c r="CB1358" s="171"/>
      <c r="CC1358" s="171"/>
      <c r="CD1358" s="171"/>
      <c r="CE1358" s="171"/>
      <c r="CF1358" s="171"/>
      <c r="CG1358" s="171"/>
      <c r="CH1358" s="171"/>
      <c r="CI1358" s="171"/>
      <c r="CJ1358" s="171"/>
      <c r="CK1358" s="171"/>
      <c r="CL1358" s="171"/>
      <c r="CM1358" s="171"/>
      <c r="CN1358" s="171"/>
      <c r="CO1358" s="171"/>
      <c r="CP1358" s="171"/>
      <c r="CQ1358" s="171"/>
      <c r="CR1358" s="171"/>
      <c r="CS1358" s="171"/>
      <c r="CT1358" s="171"/>
      <c r="CU1358" s="171"/>
      <c r="CV1358" s="171"/>
      <c r="CW1358" s="171"/>
      <c r="CX1358" s="171"/>
      <c r="CY1358" s="171"/>
      <c r="CZ1358" s="171"/>
      <c r="DA1358" s="171"/>
      <c r="DB1358" s="171"/>
      <c r="DC1358" s="171"/>
      <c r="DD1358" s="171"/>
      <c r="DE1358" s="171"/>
      <c r="DF1358" s="171"/>
      <c r="DG1358" s="171"/>
      <c r="DH1358" s="171"/>
      <c r="DI1358" s="171"/>
      <c r="DJ1358" s="171"/>
      <c r="DK1358" s="171"/>
      <c r="DL1358" s="171"/>
      <c r="DM1358" s="171"/>
      <c r="DN1358" s="171"/>
      <c r="DO1358" s="171"/>
      <c r="DP1358" s="171"/>
      <c r="DQ1358" s="171"/>
      <c r="DR1358" s="171"/>
      <c r="DS1358" s="171"/>
      <c r="DT1358" s="171"/>
      <c r="DU1358" s="171"/>
      <c r="DV1358" s="171"/>
      <c r="DW1358" s="171"/>
      <c r="DX1358" s="171"/>
      <c r="DY1358" s="171"/>
      <c r="DZ1358" s="171"/>
      <c r="EA1358" s="171"/>
      <c r="EB1358" s="171"/>
      <c r="EC1358" s="171"/>
      <c r="ED1358" s="171"/>
      <c r="EE1358" s="171"/>
      <c r="EF1358" s="171"/>
      <c r="EG1358" s="171"/>
      <c r="EH1358" s="171"/>
      <c r="EI1358" s="171"/>
      <c r="EJ1358" s="171"/>
      <c r="EK1358" s="171"/>
      <c r="EL1358" s="171"/>
      <c r="EM1358" s="171"/>
      <c r="EN1358" s="171"/>
    </row>
    <row r="1359" spans="43:144" ht="15" x14ac:dyDescent="0.25">
      <c r="AQ1359" s="171"/>
      <c r="AR1359"/>
      <c r="AS1359"/>
      <c r="AT1359"/>
      <c r="AU1359"/>
      <c r="AV1359"/>
      <c r="AW1359"/>
      <c r="AX1359"/>
      <c r="AY1359"/>
      <c r="AZ1359"/>
      <c r="BA1359"/>
      <c r="BB1359"/>
      <c r="BC1359"/>
      <c r="BD1359"/>
      <c r="BE1359" s="171"/>
      <c r="BF1359" s="171"/>
      <c r="BG1359" s="171"/>
      <c r="BH1359" s="171"/>
      <c r="BI1359" s="171"/>
      <c r="BJ1359" s="171"/>
      <c r="BK1359" s="171"/>
      <c r="BL1359" s="171"/>
      <c r="BM1359" s="171"/>
      <c r="BN1359" s="171"/>
      <c r="BO1359" s="171"/>
      <c r="BP1359" s="171"/>
      <c r="BQ1359" s="171"/>
      <c r="BR1359" s="171"/>
      <c r="BS1359" s="171"/>
      <c r="BT1359" s="171"/>
      <c r="BU1359" s="171"/>
      <c r="BV1359" s="171"/>
      <c r="BW1359" s="171"/>
      <c r="BX1359" s="171"/>
      <c r="BY1359" s="171"/>
      <c r="BZ1359" s="171"/>
      <c r="CA1359" s="171"/>
      <c r="CB1359" s="171"/>
      <c r="CC1359" s="171"/>
      <c r="CD1359" s="171"/>
      <c r="CE1359" s="171"/>
      <c r="CF1359" s="171"/>
      <c r="CG1359" s="171"/>
      <c r="CH1359" s="171"/>
      <c r="CI1359" s="171"/>
      <c r="CJ1359" s="171"/>
      <c r="CK1359" s="171"/>
      <c r="CL1359" s="171"/>
      <c r="CM1359" s="171"/>
      <c r="CN1359" s="171"/>
      <c r="CO1359" s="171"/>
      <c r="CP1359" s="171"/>
      <c r="CQ1359" s="171"/>
      <c r="CR1359" s="171"/>
      <c r="CS1359" s="171"/>
      <c r="CT1359" s="171"/>
      <c r="CU1359" s="171"/>
      <c r="CV1359" s="171"/>
      <c r="CW1359" s="171"/>
      <c r="CX1359" s="171"/>
      <c r="CY1359" s="171"/>
      <c r="CZ1359" s="171"/>
      <c r="DA1359" s="171"/>
      <c r="DB1359" s="171"/>
      <c r="DC1359" s="171"/>
      <c r="DD1359" s="171"/>
      <c r="DE1359" s="171"/>
      <c r="DF1359" s="171"/>
      <c r="DG1359" s="171"/>
      <c r="DH1359" s="171"/>
      <c r="DI1359" s="171"/>
      <c r="DJ1359" s="171"/>
      <c r="DK1359" s="171"/>
      <c r="DL1359" s="171"/>
      <c r="DM1359" s="171"/>
      <c r="DN1359" s="171"/>
      <c r="DO1359" s="171"/>
      <c r="DP1359" s="171"/>
      <c r="DQ1359" s="171"/>
      <c r="DR1359" s="171"/>
      <c r="DS1359" s="171"/>
      <c r="DT1359" s="171"/>
      <c r="DU1359" s="171"/>
      <c r="DV1359" s="171"/>
      <c r="DW1359" s="171"/>
      <c r="DX1359" s="171"/>
      <c r="DY1359" s="171"/>
      <c r="DZ1359" s="171"/>
      <c r="EA1359" s="171"/>
      <c r="EB1359" s="171"/>
      <c r="EC1359" s="171"/>
      <c r="ED1359" s="171"/>
      <c r="EE1359" s="171"/>
      <c r="EF1359" s="171"/>
      <c r="EG1359" s="171"/>
      <c r="EH1359" s="171"/>
      <c r="EI1359" s="171"/>
      <c r="EJ1359" s="171"/>
      <c r="EK1359" s="171"/>
      <c r="EL1359" s="171"/>
      <c r="EM1359" s="171"/>
      <c r="EN1359" s="171"/>
    </row>
    <row r="1360" spans="43:144" ht="15" x14ac:dyDescent="0.25">
      <c r="AQ1360" s="171"/>
      <c r="AR1360"/>
      <c r="AS1360"/>
      <c r="AT1360"/>
      <c r="AU1360"/>
      <c r="AV1360"/>
      <c r="AW1360"/>
      <c r="AX1360"/>
      <c r="AY1360"/>
      <c r="AZ1360"/>
      <c r="BA1360"/>
      <c r="BB1360"/>
      <c r="BC1360"/>
      <c r="BD1360"/>
      <c r="BE1360" s="171"/>
      <c r="BF1360" s="171"/>
      <c r="BG1360" s="171"/>
      <c r="BH1360" s="171"/>
      <c r="BI1360" s="171"/>
      <c r="BJ1360" s="171"/>
      <c r="BK1360" s="171"/>
      <c r="BL1360" s="171"/>
      <c r="BM1360" s="171"/>
      <c r="BN1360" s="171"/>
      <c r="BO1360" s="171"/>
      <c r="BP1360" s="171"/>
      <c r="BQ1360" s="171"/>
      <c r="BR1360" s="171"/>
      <c r="BS1360" s="171"/>
      <c r="BT1360" s="171"/>
      <c r="BU1360" s="171"/>
      <c r="BV1360" s="171"/>
      <c r="BW1360" s="171"/>
      <c r="BX1360" s="171"/>
      <c r="BY1360" s="171"/>
      <c r="BZ1360" s="171"/>
      <c r="CA1360" s="171"/>
      <c r="CB1360" s="171"/>
      <c r="CC1360" s="171"/>
      <c r="CD1360" s="171"/>
      <c r="CE1360" s="171"/>
      <c r="CF1360" s="171"/>
      <c r="CG1360" s="171"/>
      <c r="CH1360" s="171"/>
      <c r="CI1360" s="171"/>
      <c r="CJ1360" s="171"/>
      <c r="CK1360" s="171"/>
      <c r="CL1360" s="171"/>
      <c r="CM1360" s="171"/>
      <c r="CN1360" s="171"/>
      <c r="CO1360" s="171"/>
      <c r="CP1360" s="171"/>
      <c r="CQ1360" s="171"/>
      <c r="CR1360" s="171"/>
      <c r="CS1360" s="171"/>
      <c r="CT1360" s="171"/>
      <c r="CU1360" s="171"/>
      <c r="CV1360" s="171"/>
      <c r="CW1360" s="171"/>
      <c r="CX1360" s="171"/>
      <c r="CY1360" s="171"/>
      <c r="CZ1360" s="171"/>
      <c r="DA1360" s="171"/>
      <c r="DB1360" s="171"/>
      <c r="DC1360" s="171"/>
      <c r="DD1360" s="171"/>
      <c r="DE1360" s="171"/>
      <c r="DF1360" s="171"/>
      <c r="DG1360" s="171"/>
      <c r="DH1360" s="171"/>
      <c r="DI1360" s="171"/>
      <c r="DJ1360" s="171"/>
      <c r="DK1360" s="171"/>
      <c r="DL1360" s="171"/>
      <c r="DM1360" s="171"/>
      <c r="DN1360" s="171"/>
      <c r="DO1360" s="171"/>
      <c r="DP1360" s="171"/>
      <c r="DQ1360" s="171"/>
      <c r="DR1360" s="171"/>
      <c r="DS1360" s="171"/>
      <c r="DT1360" s="171"/>
      <c r="DU1360" s="171"/>
      <c r="DV1360" s="171"/>
      <c r="DW1360" s="171"/>
      <c r="DX1360" s="171"/>
      <c r="DY1360" s="171"/>
      <c r="DZ1360" s="171"/>
      <c r="EA1360" s="171"/>
      <c r="EB1360" s="171"/>
      <c r="EC1360" s="171"/>
      <c r="ED1360" s="171"/>
      <c r="EE1360" s="171"/>
      <c r="EF1360" s="171"/>
      <c r="EG1360" s="171"/>
      <c r="EH1360" s="171"/>
      <c r="EI1360" s="171"/>
      <c r="EJ1360" s="171"/>
      <c r="EK1360" s="171"/>
      <c r="EL1360" s="171"/>
      <c r="EM1360" s="171"/>
      <c r="EN1360" s="171"/>
    </row>
    <row r="1361" spans="43:144" ht="15" x14ac:dyDescent="0.25">
      <c r="AQ1361" s="171"/>
      <c r="AR1361"/>
      <c r="AS1361"/>
      <c r="AT1361"/>
      <c r="AU1361"/>
      <c r="AV1361"/>
      <c r="AW1361"/>
      <c r="AX1361"/>
      <c r="AY1361"/>
      <c r="AZ1361"/>
      <c r="BA1361"/>
      <c r="BB1361"/>
      <c r="BC1361"/>
      <c r="BD1361"/>
      <c r="BE1361" s="171"/>
      <c r="BF1361" s="171"/>
      <c r="BG1361" s="171"/>
      <c r="BH1361" s="171"/>
      <c r="BI1361" s="171"/>
      <c r="BJ1361" s="171"/>
      <c r="BK1361" s="171"/>
      <c r="BL1361" s="171"/>
      <c r="BM1361" s="171"/>
      <c r="BN1361" s="171"/>
      <c r="BO1361" s="171"/>
      <c r="BP1361" s="171"/>
      <c r="BQ1361" s="171"/>
      <c r="BR1361" s="171"/>
      <c r="BS1361" s="171"/>
      <c r="BT1361" s="171"/>
      <c r="BU1361" s="171"/>
      <c r="BV1361" s="171"/>
      <c r="BW1361" s="171"/>
      <c r="BX1361" s="171"/>
      <c r="BY1361" s="171"/>
      <c r="BZ1361" s="171"/>
      <c r="CA1361" s="171"/>
      <c r="CB1361" s="171"/>
      <c r="CC1361" s="171"/>
      <c r="CD1361" s="171"/>
      <c r="CE1361" s="171"/>
      <c r="CF1361" s="171"/>
      <c r="CG1361" s="171"/>
      <c r="CH1361" s="171"/>
      <c r="CI1361" s="171"/>
      <c r="CJ1361" s="171"/>
      <c r="CK1361" s="171"/>
      <c r="CL1361" s="171"/>
      <c r="CM1361" s="171"/>
      <c r="CN1361" s="171"/>
      <c r="CO1361" s="171"/>
      <c r="CP1361" s="171"/>
      <c r="CQ1361" s="171"/>
      <c r="CR1361" s="171"/>
      <c r="CS1361" s="171"/>
      <c r="CT1361" s="171"/>
      <c r="CU1361" s="171"/>
      <c r="CV1361" s="171"/>
      <c r="CW1361" s="171"/>
      <c r="CX1361" s="171"/>
      <c r="CY1361" s="171"/>
      <c r="CZ1361" s="171"/>
      <c r="DA1361" s="171"/>
      <c r="DB1361" s="171"/>
      <c r="DC1361" s="171"/>
      <c r="DD1361" s="171"/>
      <c r="DE1361" s="171"/>
      <c r="DF1361" s="171"/>
      <c r="DG1361" s="171"/>
      <c r="DH1361" s="171"/>
      <c r="DI1361" s="171"/>
      <c r="DJ1361" s="171"/>
      <c r="DK1361" s="171"/>
      <c r="DL1361" s="171"/>
      <c r="DM1361" s="171"/>
      <c r="DN1361" s="171"/>
      <c r="DO1361" s="171"/>
      <c r="DP1361" s="171"/>
      <c r="DQ1361" s="171"/>
      <c r="DR1361" s="171"/>
      <c r="DS1361" s="171"/>
      <c r="DT1361" s="171"/>
      <c r="DU1361" s="171"/>
      <c r="DV1361" s="171"/>
      <c r="DW1361" s="171"/>
      <c r="DX1361" s="171"/>
      <c r="DY1361" s="171"/>
      <c r="DZ1361" s="171"/>
      <c r="EA1361" s="171"/>
      <c r="EB1361" s="171"/>
      <c r="EC1361" s="171"/>
      <c r="ED1361" s="171"/>
      <c r="EE1361" s="171"/>
      <c r="EF1361" s="171"/>
      <c r="EG1361" s="171"/>
      <c r="EH1361" s="171"/>
      <c r="EI1361" s="171"/>
      <c r="EJ1361" s="171"/>
      <c r="EK1361" s="171"/>
      <c r="EL1361" s="171"/>
      <c r="EM1361" s="171"/>
      <c r="EN1361" s="171"/>
    </row>
    <row r="1362" spans="43:144" ht="15" x14ac:dyDescent="0.25">
      <c r="AQ1362" s="171"/>
      <c r="AR1362"/>
      <c r="AS1362"/>
      <c r="AT1362"/>
      <c r="AU1362"/>
      <c r="AV1362"/>
      <c r="AW1362"/>
      <c r="AX1362"/>
      <c r="AY1362"/>
      <c r="AZ1362"/>
      <c r="BA1362"/>
      <c r="BB1362"/>
      <c r="BC1362"/>
      <c r="BD1362"/>
      <c r="BE1362" s="171"/>
      <c r="BF1362" s="171"/>
      <c r="BG1362" s="171"/>
      <c r="BH1362" s="171"/>
      <c r="BI1362" s="171"/>
      <c r="BJ1362" s="171"/>
      <c r="BK1362" s="171"/>
      <c r="BL1362" s="171"/>
      <c r="BM1362" s="171"/>
      <c r="BN1362" s="171"/>
      <c r="BO1362" s="171"/>
      <c r="BP1362" s="171"/>
      <c r="BQ1362" s="171"/>
      <c r="BR1362" s="171"/>
      <c r="BS1362" s="171"/>
      <c r="BT1362" s="171"/>
      <c r="BU1362" s="171"/>
      <c r="BV1362" s="171"/>
      <c r="BW1362" s="171"/>
      <c r="BX1362" s="171"/>
      <c r="BY1362" s="171"/>
      <c r="BZ1362" s="171"/>
      <c r="CA1362" s="171"/>
      <c r="CB1362" s="171"/>
      <c r="CC1362" s="171"/>
      <c r="CD1362" s="171"/>
      <c r="CE1362" s="171"/>
      <c r="CF1362" s="171"/>
      <c r="CG1362" s="171"/>
      <c r="CH1362" s="171"/>
      <c r="CI1362" s="171"/>
      <c r="CJ1362" s="171"/>
      <c r="CK1362" s="171"/>
      <c r="CL1362" s="171"/>
      <c r="CM1362" s="171"/>
      <c r="CN1362" s="171"/>
      <c r="CO1362" s="171"/>
      <c r="CP1362" s="171"/>
      <c r="CQ1362" s="171"/>
      <c r="CR1362" s="171"/>
      <c r="CS1362" s="171"/>
      <c r="CT1362" s="171"/>
      <c r="CU1362" s="171"/>
      <c r="CV1362" s="171"/>
      <c r="CW1362" s="171"/>
      <c r="CX1362" s="171"/>
      <c r="CY1362" s="171"/>
      <c r="CZ1362" s="171"/>
      <c r="DA1362" s="171"/>
      <c r="DB1362" s="171"/>
      <c r="DC1362" s="171"/>
      <c r="DD1362" s="171"/>
      <c r="DE1362" s="171"/>
      <c r="DF1362" s="171"/>
      <c r="DG1362" s="171"/>
      <c r="DH1362" s="171"/>
      <c r="DI1362" s="171"/>
      <c r="DJ1362" s="171"/>
      <c r="DK1362" s="171"/>
      <c r="DL1362" s="171"/>
      <c r="DM1362" s="171"/>
      <c r="DN1362" s="171"/>
      <c r="DO1362" s="171"/>
      <c r="DP1362" s="171"/>
      <c r="DQ1362" s="171"/>
      <c r="DR1362" s="171"/>
      <c r="DS1362" s="171"/>
      <c r="DT1362" s="171"/>
      <c r="DU1362" s="171"/>
      <c r="DV1362" s="171"/>
      <c r="DW1362" s="171"/>
      <c r="DX1362" s="171"/>
      <c r="DY1362" s="171"/>
      <c r="DZ1362" s="171"/>
      <c r="EA1362" s="171"/>
      <c r="EB1362" s="171"/>
      <c r="EC1362" s="171"/>
      <c r="ED1362" s="171"/>
      <c r="EE1362" s="171"/>
      <c r="EF1362" s="171"/>
      <c r="EG1362" s="171"/>
      <c r="EH1362" s="171"/>
      <c r="EI1362" s="171"/>
      <c r="EJ1362" s="171"/>
      <c r="EK1362" s="171"/>
      <c r="EL1362" s="171"/>
      <c r="EM1362" s="171"/>
      <c r="EN1362" s="171"/>
    </row>
    <row r="1363" spans="43:144" ht="15" x14ac:dyDescent="0.25">
      <c r="AQ1363" s="171"/>
      <c r="AR1363"/>
      <c r="AS1363"/>
      <c r="AT1363"/>
      <c r="AU1363"/>
      <c r="AV1363"/>
      <c r="AW1363"/>
      <c r="AX1363"/>
      <c r="AY1363"/>
      <c r="AZ1363"/>
      <c r="BA1363"/>
      <c r="BB1363"/>
      <c r="BC1363"/>
      <c r="BD1363"/>
      <c r="BE1363" s="171"/>
      <c r="BF1363" s="171"/>
      <c r="BG1363" s="171"/>
      <c r="BH1363" s="171"/>
      <c r="BI1363" s="171"/>
      <c r="BJ1363" s="171"/>
      <c r="BK1363" s="171"/>
      <c r="BL1363" s="171"/>
      <c r="BM1363" s="171"/>
      <c r="BN1363" s="171"/>
      <c r="BO1363" s="171"/>
      <c r="BP1363" s="171"/>
      <c r="BQ1363" s="171"/>
      <c r="BR1363" s="171"/>
      <c r="BS1363" s="171"/>
      <c r="BT1363" s="171"/>
      <c r="BU1363" s="171"/>
      <c r="BV1363" s="171"/>
      <c r="BW1363" s="171"/>
      <c r="BX1363" s="171"/>
      <c r="BY1363" s="171"/>
      <c r="BZ1363" s="171"/>
      <c r="CA1363" s="171"/>
      <c r="CB1363" s="171"/>
      <c r="CC1363" s="171"/>
      <c r="CD1363" s="171"/>
      <c r="CE1363" s="171"/>
      <c r="CF1363" s="171"/>
      <c r="CG1363" s="171"/>
      <c r="CH1363" s="171"/>
      <c r="CI1363" s="171"/>
      <c r="CJ1363" s="171"/>
      <c r="CK1363" s="171"/>
      <c r="CL1363" s="171"/>
      <c r="CM1363" s="171"/>
      <c r="CN1363" s="171"/>
      <c r="CO1363" s="171"/>
      <c r="CP1363" s="171"/>
      <c r="CQ1363" s="171"/>
      <c r="CR1363" s="171"/>
      <c r="CS1363" s="171"/>
      <c r="CT1363" s="171"/>
      <c r="CU1363" s="171"/>
      <c r="CV1363" s="171"/>
      <c r="CW1363" s="171"/>
      <c r="CX1363" s="171"/>
      <c r="CY1363" s="171"/>
      <c r="CZ1363" s="171"/>
      <c r="DA1363" s="171"/>
      <c r="DB1363" s="171"/>
      <c r="DC1363" s="171"/>
      <c r="DD1363" s="171"/>
      <c r="DE1363" s="171"/>
      <c r="DF1363" s="171"/>
      <c r="DG1363" s="171"/>
      <c r="DH1363" s="171"/>
      <c r="DI1363" s="171"/>
      <c r="DJ1363" s="171"/>
      <c r="DK1363" s="171"/>
      <c r="DL1363" s="171"/>
      <c r="DM1363" s="171"/>
      <c r="DN1363" s="171"/>
      <c r="DO1363" s="171"/>
      <c r="DP1363" s="171"/>
      <c r="DQ1363" s="171"/>
      <c r="DR1363" s="171"/>
      <c r="DS1363" s="171"/>
      <c r="DT1363" s="171"/>
      <c r="DU1363" s="171"/>
      <c r="DV1363" s="171"/>
      <c r="DW1363" s="171"/>
      <c r="DX1363" s="171"/>
      <c r="DY1363" s="171"/>
      <c r="DZ1363" s="171"/>
      <c r="EA1363" s="171"/>
      <c r="EB1363" s="171"/>
      <c r="EC1363" s="171"/>
      <c r="ED1363" s="171"/>
      <c r="EE1363" s="171"/>
      <c r="EF1363" s="171"/>
      <c r="EG1363" s="171"/>
      <c r="EH1363" s="171"/>
      <c r="EI1363" s="171"/>
      <c r="EJ1363" s="171"/>
      <c r="EK1363" s="171"/>
      <c r="EL1363" s="171"/>
      <c r="EM1363" s="171"/>
      <c r="EN1363" s="171"/>
    </row>
    <row r="1364" spans="43:144" ht="15" x14ac:dyDescent="0.25">
      <c r="AQ1364" s="171"/>
      <c r="AR1364"/>
      <c r="AS1364"/>
      <c r="AT1364"/>
      <c r="AU1364"/>
      <c r="AV1364"/>
      <c r="AW1364"/>
      <c r="AX1364"/>
      <c r="AY1364"/>
      <c r="AZ1364"/>
      <c r="BA1364"/>
      <c r="BB1364"/>
      <c r="BC1364"/>
      <c r="BD1364"/>
      <c r="BE1364" s="171"/>
      <c r="BF1364" s="171"/>
      <c r="BG1364" s="171"/>
      <c r="BH1364" s="171"/>
      <c r="BI1364" s="171"/>
      <c r="BJ1364" s="171"/>
      <c r="BK1364" s="171"/>
      <c r="BL1364" s="171"/>
      <c r="BM1364" s="171"/>
      <c r="BN1364" s="171"/>
      <c r="BO1364" s="171"/>
      <c r="BP1364" s="171"/>
      <c r="BQ1364" s="171"/>
      <c r="BR1364" s="171"/>
      <c r="BS1364" s="171"/>
      <c r="BT1364" s="171"/>
      <c r="BU1364" s="171"/>
      <c r="BV1364" s="171"/>
      <c r="BW1364" s="171"/>
      <c r="BX1364" s="171"/>
      <c r="BY1364" s="171"/>
      <c r="BZ1364" s="171"/>
      <c r="CA1364" s="171"/>
      <c r="CB1364" s="171"/>
      <c r="CC1364" s="171"/>
      <c r="CD1364" s="171"/>
      <c r="CE1364" s="171"/>
      <c r="CF1364" s="171"/>
      <c r="CG1364" s="171"/>
      <c r="CH1364" s="171"/>
      <c r="CI1364" s="171"/>
      <c r="CJ1364" s="171"/>
      <c r="CK1364" s="171"/>
      <c r="CL1364" s="171"/>
      <c r="CM1364" s="171"/>
      <c r="CN1364" s="171"/>
      <c r="CO1364" s="171"/>
      <c r="CP1364" s="171"/>
      <c r="CQ1364" s="171"/>
      <c r="CR1364" s="171"/>
      <c r="CS1364" s="171"/>
      <c r="CT1364" s="171"/>
      <c r="CU1364" s="171"/>
      <c r="CV1364" s="171"/>
      <c r="CW1364" s="171"/>
      <c r="CX1364" s="171"/>
      <c r="CY1364" s="171"/>
      <c r="CZ1364" s="171"/>
      <c r="DA1364" s="171"/>
      <c r="DB1364" s="171"/>
      <c r="DC1364" s="171"/>
      <c r="DD1364" s="171"/>
      <c r="DE1364" s="171"/>
      <c r="DF1364" s="171"/>
      <c r="DG1364" s="171"/>
      <c r="DH1364" s="171"/>
      <c r="DI1364" s="171"/>
      <c r="DJ1364" s="171"/>
      <c r="DK1364" s="171"/>
      <c r="DL1364" s="171"/>
      <c r="DM1364" s="171"/>
      <c r="DN1364" s="171"/>
      <c r="DO1364" s="171"/>
      <c r="DP1364" s="171"/>
      <c r="DQ1364" s="171"/>
      <c r="DR1364" s="171"/>
      <c r="DS1364" s="171"/>
      <c r="DT1364" s="171"/>
      <c r="DU1364" s="171"/>
      <c r="DV1364" s="171"/>
      <c r="DW1364" s="171"/>
      <c r="DX1364" s="171"/>
      <c r="DY1364" s="171"/>
      <c r="DZ1364" s="171"/>
      <c r="EA1364" s="171"/>
      <c r="EB1364" s="171"/>
      <c r="EC1364" s="171"/>
      <c r="ED1364" s="171"/>
      <c r="EE1364" s="171"/>
      <c r="EF1364" s="171"/>
      <c r="EG1364" s="171"/>
      <c r="EH1364" s="171"/>
      <c r="EI1364" s="171"/>
      <c r="EJ1364" s="171"/>
      <c r="EK1364" s="171"/>
      <c r="EL1364" s="171"/>
      <c r="EM1364" s="171"/>
      <c r="EN1364" s="171"/>
    </row>
    <row r="1365" spans="43:144" ht="15" x14ac:dyDescent="0.25">
      <c r="AQ1365" s="171"/>
      <c r="AR1365"/>
      <c r="AS1365"/>
      <c r="AT1365"/>
      <c r="AU1365"/>
      <c r="AV1365"/>
      <c r="AW1365"/>
      <c r="AX1365"/>
      <c r="AY1365"/>
      <c r="AZ1365"/>
      <c r="BA1365"/>
      <c r="BB1365"/>
      <c r="BC1365"/>
      <c r="BD1365"/>
      <c r="BE1365" s="171"/>
      <c r="BF1365" s="171"/>
      <c r="BG1365" s="171"/>
      <c r="BH1365" s="171"/>
      <c r="BI1365" s="171"/>
      <c r="BJ1365" s="171"/>
      <c r="BK1365" s="171"/>
      <c r="BL1365" s="171"/>
      <c r="BM1365" s="171"/>
      <c r="BN1365" s="171"/>
      <c r="BO1365" s="171"/>
      <c r="BP1365" s="171"/>
      <c r="BQ1365" s="171"/>
      <c r="BR1365" s="171"/>
      <c r="BS1365" s="171"/>
      <c r="BT1365" s="171"/>
      <c r="BU1365" s="171"/>
      <c r="BV1365" s="171"/>
      <c r="BW1365" s="171"/>
      <c r="BX1365" s="171"/>
      <c r="BY1365" s="171"/>
      <c r="BZ1365" s="171"/>
      <c r="CA1365" s="171"/>
      <c r="CB1365" s="171"/>
      <c r="CC1365" s="171"/>
      <c r="CD1365" s="171"/>
      <c r="CE1365" s="171"/>
      <c r="CF1365" s="171"/>
      <c r="CG1365" s="171"/>
      <c r="CH1365" s="171"/>
      <c r="CI1365" s="171"/>
      <c r="CJ1365" s="171"/>
      <c r="CK1365" s="171"/>
      <c r="CL1365" s="171"/>
      <c r="CM1365" s="171"/>
      <c r="CN1365" s="171"/>
      <c r="CO1365" s="171"/>
      <c r="CP1365" s="171"/>
      <c r="CQ1365" s="171"/>
      <c r="CR1365" s="171"/>
      <c r="CS1365" s="171"/>
      <c r="CT1365" s="171"/>
      <c r="CU1365" s="171"/>
      <c r="CV1365" s="171"/>
      <c r="CW1365" s="171"/>
      <c r="CX1365" s="171"/>
      <c r="CY1365" s="171"/>
      <c r="CZ1365" s="171"/>
      <c r="DA1365" s="171"/>
      <c r="DB1365" s="171"/>
      <c r="DC1365" s="171"/>
      <c r="DD1365" s="171"/>
      <c r="DE1365" s="171"/>
      <c r="DF1365" s="171"/>
      <c r="DG1365" s="171"/>
      <c r="DH1365" s="171"/>
      <c r="DI1365" s="171"/>
      <c r="DJ1365" s="171"/>
      <c r="DK1365" s="171"/>
      <c r="DL1365" s="171"/>
      <c r="DM1365" s="171"/>
      <c r="DN1365" s="171"/>
      <c r="DO1365" s="171"/>
      <c r="DP1365" s="171"/>
      <c r="DQ1365" s="171"/>
      <c r="DR1365" s="171"/>
      <c r="DS1365" s="171"/>
      <c r="DT1365" s="171"/>
      <c r="DU1365" s="171"/>
      <c r="DV1365" s="171"/>
      <c r="DW1365" s="171"/>
      <c r="DX1365" s="171"/>
      <c r="DY1365" s="171"/>
      <c r="DZ1365" s="171"/>
      <c r="EA1365" s="171"/>
      <c r="EB1365" s="171"/>
      <c r="EC1365" s="171"/>
      <c r="ED1365" s="171"/>
      <c r="EE1365" s="171"/>
      <c r="EF1365" s="171"/>
      <c r="EG1365" s="171"/>
      <c r="EH1365" s="171"/>
      <c r="EI1365" s="171"/>
      <c r="EJ1365" s="171"/>
      <c r="EK1365" s="171"/>
      <c r="EL1365" s="171"/>
      <c r="EM1365" s="171"/>
      <c r="EN1365" s="171"/>
    </row>
    <row r="1366" spans="43:144" ht="15" x14ac:dyDescent="0.25">
      <c r="AQ1366" s="171"/>
      <c r="AR1366"/>
      <c r="AS1366"/>
      <c r="AT1366"/>
      <c r="AU1366"/>
      <c r="AV1366"/>
      <c r="AW1366"/>
      <c r="AX1366"/>
      <c r="AY1366"/>
      <c r="AZ1366"/>
      <c r="BA1366"/>
      <c r="BB1366"/>
      <c r="BC1366"/>
      <c r="BD1366"/>
      <c r="BE1366" s="171"/>
      <c r="BF1366" s="171"/>
      <c r="BG1366" s="171"/>
      <c r="BH1366" s="171"/>
      <c r="BI1366" s="171"/>
      <c r="BJ1366" s="171"/>
      <c r="BK1366" s="171"/>
      <c r="BL1366" s="171"/>
      <c r="BM1366" s="171"/>
      <c r="BN1366" s="171"/>
      <c r="BO1366" s="171"/>
      <c r="BP1366" s="171"/>
      <c r="BQ1366" s="171"/>
      <c r="BR1366" s="171"/>
      <c r="BS1366" s="171"/>
      <c r="BT1366" s="171"/>
      <c r="BU1366" s="171"/>
      <c r="BV1366" s="171"/>
      <c r="BW1366" s="171"/>
      <c r="BX1366" s="171"/>
      <c r="BY1366" s="171"/>
      <c r="BZ1366" s="171"/>
      <c r="CA1366" s="171"/>
      <c r="CB1366" s="171"/>
      <c r="CC1366" s="171"/>
      <c r="CD1366" s="171"/>
      <c r="CE1366" s="171"/>
      <c r="CF1366" s="171"/>
      <c r="CG1366" s="171"/>
      <c r="CH1366" s="171"/>
      <c r="CI1366" s="171"/>
      <c r="CJ1366" s="171"/>
      <c r="CK1366" s="171"/>
      <c r="CL1366" s="171"/>
      <c r="CM1366" s="171"/>
      <c r="CN1366" s="171"/>
      <c r="CO1366" s="171"/>
      <c r="CP1366" s="171"/>
      <c r="CQ1366" s="171"/>
      <c r="CR1366" s="171"/>
      <c r="CS1366" s="171"/>
      <c r="CT1366" s="171"/>
      <c r="CU1366" s="171"/>
      <c r="CV1366" s="171"/>
      <c r="CW1366" s="171"/>
      <c r="CX1366" s="171"/>
      <c r="CY1366" s="171"/>
      <c r="CZ1366" s="171"/>
      <c r="DA1366" s="171"/>
      <c r="DB1366" s="171"/>
      <c r="DC1366" s="171"/>
      <c r="DD1366" s="171"/>
      <c r="DE1366" s="171"/>
      <c r="DF1366" s="171"/>
      <c r="DG1366" s="171"/>
      <c r="DH1366" s="171"/>
      <c r="DI1366" s="171"/>
      <c r="DJ1366" s="171"/>
      <c r="DK1366" s="171"/>
      <c r="DL1366" s="171"/>
      <c r="DM1366" s="171"/>
      <c r="DN1366" s="171"/>
      <c r="DO1366" s="171"/>
      <c r="DP1366" s="171"/>
      <c r="DQ1366" s="171"/>
      <c r="DR1366" s="171"/>
      <c r="DS1366" s="171"/>
      <c r="DT1366" s="171"/>
      <c r="DU1366" s="171"/>
      <c r="DV1366" s="171"/>
      <c r="DW1366" s="171"/>
      <c r="DX1366" s="171"/>
      <c r="DY1366" s="171"/>
      <c r="DZ1366" s="171"/>
      <c r="EA1366" s="171"/>
      <c r="EB1366" s="171"/>
      <c r="EC1366" s="171"/>
      <c r="ED1366" s="171"/>
      <c r="EE1366" s="171"/>
      <c r="EF1366" s="171"/>
      <c r="EG1366" s="171"/>
      <c r="EH1366" s="171"/>
      <c r="EI1366" s="171"/>
      <c r="EJ1366" s="171"/>
      <c r="EK1366" s="171"/>
      <c r="EL1366" s="171"/>
      <c r="EM1366" s="171"/>
      <c r="EN1366" s="171"/>
    </row>
    <row r="1367" spans="43:144" ht="15" x14ac:dyDescent="0.25">
      <c r="AQ1367" s="171"/>
      <c r="AR1367"/>
      <c r="AS1367"/>
      <c r="AT1367"/>
      <c r="AU1367"/>
      <c r="AV1367"/>
      <c r="AW1367"/>
      <c r="AX1367"/>
      <c r="AY1367"/>
      <c r="AZ1367"/>
      <c r="BA1367"/>
      <c r="BB1367"/>
      <c r="BC1367"/>
      <c r="BD1367"/>
      <c r="BE1367" s="171"/>
      <c r="BF1367" s="171"/>
      <c r="BG1367" s="171"/>
      <c r="BH1367" s="171"/>
      <c r="BI1367" s="171"/>
      <c r="BJ1367" s="171"/>
      <c r="BK1367" s="171"/>
      <c r="BL1367" s="171"/>
      <c r="BM1367" s="171"/>
      <c r="BN1367" s="171"/>
      <c r="BO1367" s="171"/>
      <c r="BP1367" s="171"/>
      <c r="BQ1367" s="171"/>
      <c r="BR1367" s="171"/>
      <c r="BS1367" s="171"/>
      <c r="BT1367" s="171"/>
      <c r="BU1367" s="171"/>
      <c r="BV1367" s="171"/>
      <c r="BW1367" s="171"/>
      <c r="BX1367" s="171"/>
      <c r="BY1367" s="171"/>
      <c r="BZ1367" s="171"/>
      <c r="CA1367" s="171"/>
      <c r="CB1367" s="171"/>
      <c r="CC1367" s="171"/>
      <c r="CD1367" s="171"/>
      <c r="CE1367" s="171"/>
      <c r="CF1367" s="171"/>
      <c r="CG1367" s="171"/>
      <c r="CH1367" s="171"/>
      <c r="CI1367" s="171"/>
      <c r="CJ1367" s="171"/>
      <c r="CK1367" s="171"/>
      <c r="CL1367" s="171"/>
      <c r="CM1367" s="171"/>
      <c r="CN1367" s="171"/>
      <c r="CO1367" s="171"/>
      <c r="CP1367" s="171"/>
      <c r="CQ1367" s="171"/>
      <c r="CR1367" s="171"/>
      <c r="CS1367" s="171"/>
      <c r="CT1367" s="171"/>
      <c r="CU1367" s="171"/>
      <c r="CV1367" s="171"/>
      <c r="CW1367" s="171"/>
      <c r="CX1367" s="171"/>
      <c r="CY1367" s="171"/>
      <c r="CZ1367" s="171"/>
      <c r="DA1367" s="171"/>
      <c r="DB1367" s="171"/>
      <c r="DC1367" s="171"/>
      <c r="DD1367" s="171"/>
      <c r="DE1367" s="171"/>
      <c r="DF1367" s="171"/>
      <c r="DG1367" s="171"/>
      <c r="DH1367" s="171"/>
      <c r="DI1367" s="171"/>
      <c r="DJ1367" s="171"/>
      <c r="DK1367" s="171"/>
      <c r="DL1367" s="171"/>
      <c r="DM1367" s="171"/>
      <c r="DN1367" s="171"/>
      <c r="DO1367" s="171"/>
      <c r="DP1367" s="171"/>
      <c r="DQ1367" s="171"/>
      <c r="DR1367" s="171"/>
      <c r="DS1367" s="171"/>
      <c r="DT1367" s="171"/>
      <c r="DU1367" s="171"/>
      <c r="DV1367" s="171"/>
      <c r="DW1367" s="171"/>
      <c r="DX1367" s="171"/>
      <c r="DY1367" s="171"/>
      <c r="DZ1367" s="171"/>
      <c r="EA1367" s="171"/>
      <c r="EB1367" s="171"/>
      <c r="EC1367" s="171"/>
      <c r="ED1367" s="171"/>
      <c r="EE1367" s="171"/>
      <c r="EF1367" s="171"/>
      <c r="EG1367" s="171"/>
      <c r="EH1367" s="171"/>
      <c r="EI1367" s="171"/>
      <c r="EJ1367" s="171"/>
      <c r="EK1367" s="171"/>
      <c r="EL1367" s="171"/>
      <c r="EM1367" s="171"/>
      <c r="EN1367" s="171"/>
    </row>
    <row r="1368" spans="43:144" ht="15" x14ac:dyDescent="0.25">
      <c r="AQ1368" s="171"/>
      <c r="AR1368"/>
      <c r="AS1368"/>
      <c r="AT1368"/>
      <c r="AU1368"/>
      <c r="AV1368"/>
      <c r="AW1368"/>
      <c r="AX1368"/>
      <c r="AY1368"/>
      <c r="AZ1368"/>
      <c r="BA1368"/>
      <c r="BB1368"/>
      <c r="BC1368"/>
      <c r="BD1368"/>
      <c r="BE1368" s="171"/>
      <c r="BF1368" s="171"/>
      <c r="BG1368" s="171"/>
      <c r="BH1368" s="171"/>
      <c r="BI1368" s="171"/>
      <c r="BJ1368" s="171"/>
      <c r="BK1368" s="171"/>
      <c r="BL1368" s="171"/>
      <c r="BM1368" s="171"/>
      <c r="BN1368" s="171"/>
      <c r="BO1368" s="171"/>
      <c r="BP1368" s="171"/>
      <c r="BQ1368" s="171"/>
      <c r="BR1368" s="171"/>
      <c r="BS1368" s="171"/>
      <c r="BT1368" s="171"/>
      <c r="BU1368" s="171"/>
      <c r="BV1368" s="171"/>
      <c r="BW1368" s="171"/>
      <c r="BX1368" s="171"/>
      <c r="BY1368" s="171"/>
      <c r="BZ1368" s="171"/>
      <c r="CA1368" s="171"/>
      <c r="CB1368" s="171"/>
      <c r="CC1368" s="171"/>
      <c r="CD1368" s="171"/>
      <c r="CE1368" s="171"/>
      <c r="CF1368" s="171"/>
      <c r="CG1368" s="171"/>
      <c r="CH1368" s="171"/>
      <c r="CI1368" s="171"/>
      <c r="CJ1368" s="171"/>
      <c r="CK1368" s="171"/>
      <c r="CL1368" s="171"/>
      <c r="CM1368" s="171"/>
      <c r="CN1368" s="171"/>
      <c r="CO1368" s="171"/>
      <c r="CP1368" s="171"/>
      <c r="CQ1368" s="171"/>
      <c r="CR1368" s="171"/>
      <c r="CS1368" s="171"/>
      <c r="CT1368" s="171"/>
      <c r="CU1368" s="171"/>
      <c r="CV1368" s="171"/>
      <c r="CW1368" s="171"/>
      <c r="CX1368" s="171"/>
      <c r="CY1368" s="171"/>
      <c r="CZ1368" s="171"/>
      <c r="DA1368" s="171"/>
      <c r="DB1368" s="171"/>
      <c r="DC1368" s="171"/>
      <c r="DD1368" s="171"/>
      <c r="DE1368" s="171"/>
      <c r="DF1368" s="171"/>
      <c r="DG1368" s="171"/>
      <c r="DH1368" s="171"/>
      <c r="DI1368" s="171"/>
      <c r="DJ1368" s="171"/>
      <c r="DK1368" s="171"/>
      <c r="DL1368" s="171"/>
      <c r="DM1368" s="171"/>
      <c r="DN1368" s="171"/>
      <c r="DO1368" s="171"/>
      <c r="DP1368" s="171"/>
      <c r="DQ1368" s="171"/>
      <c r="DR1368" s="171"/>
      <c r="DS1368" s="171"/>
      <c r="DT1368" s="171"/>
      <c r="DU1368" s="171"/>
      <c r="DV1368" s="171"/>
      <c r="DW1368" s="171"/>
      <c r="DX1368" s="171"/>
      <c r="DY1368" s="171"/>
      <c r="DZ1368" s="171"/>
      <c r="EA1368" s="171"/>
      <c r="EB1368" s="171"/>
      <c r="EC1368" s="171"/>
      <c r="ED1368" s="171"/>
      <c r="EE1368" s="171"/>
      <c r="EF1368" s="171"/>
      <c r="EG1368" s="171"/>
      <c r="EH1368" s="171"/>
      <c r="EI1368" s="171"/>
      <c r="EJ1368" s="171"/>
      <c r="EK1368" s="171"/>
      <c r="EL1368" s="171"/>
      <c r="EM1368" s="171"/>
      <c r="EN1368" s="171"/>
    </row>
    <row r="1369" spans="43:144" ht="15" x14ac:dyDescent="0.25">
      <c r="AQ1369" s="171"/>
      <c r="AR1369"/>
      <c r="AS1369"/>
      <c r="AT1369"/>
      <c r="AU1369"/>
      <c r="AV1369"/>
      <c r="AW1369"/>
      <c r="AX1369"/>
      <c r="AY1369"/>
      <c r="AZ1369"/>
      <c r="BA1369"/>
      <c r="BB1369"/>
      <c r="BC1369"/>
      <c r="BD1369"/>
      <c r="BE1369" s="171"/>
      <c r="BF1369" s="171"/>
      <c r="BG1369" s="171"/>
      <c r="BH1369" s="171"/>
      <c r="BI1369" s="171"/>
      <c r="BJ1369" s="171"/>
      <c r="BK1369" s="171"/>
      <c r="BL1369" s="171"/>
      <c r="BM1369" s="171"/>
      <c r="BN1369" s="171"/>
      <c r="BO1369" s="171"/>
      <c r="BP1369" s="171"/>
      <c r="BQ1369" s="171"/>
      <c r="BR1369" s="171"/>
      <c r="BS1369" s="171"/>
      <c r="BT1369" s="171"/>
      <c r="BU1369" s="171"/>
      <c r="BV1369" s="171"/>
      <c r="BW1369" s="171"/>
      <c r="BX1369" s="171"/>
      <c r="BY1369" s="171"/>
      <c r="BZ1369" s="171"/>
      <c r="CA1369" s="171"/>
      <c r="CB1369" s="171"/>
      <c r="CC1369" s="171"/>
      <c r="CD1369" s="171"/>
      <c r="CE1369" s="171"/>
      <c r="CF1369" s="171"/>
      <c r="CG1369" s="171"/>
      <c r="CH1369" s="171"/>
      <c r="CI1369" s="171"/>
      <c r="CJ1369" s="171"/>
      <c r="CK1369" s="171"/>
      <c r="CL1369" s="171"/>
      <c r="CM1369" s="171"/>
      <c r="CN1369" s="171"/>
      <c r="CO1369" s="171"/>
      <c r="CP1369" s="171"/>
      <c r="CQ1369" s="171"/>
      <c r="CR1369" s="171"/>
      <c r="CS1369" s="171"/>
      <c r="CT1369" s="171"/>
      <c r="CU1369" s="171"/>
      <c r="CV1369" s="171"/>
      <c r="CW1369" s="171"/>
      <c r="CX1369" s="171"/>
      <c r="CY1369" s="171"/>
      <c r="CZ1369" s="171"/>
      <c r="DA1369" s="171"/>
      <c r="DB1369" s="171"/>
      <c r="DC1369" s="171"/>
      <c r="DD1369" s="171"/>
      <c r="DE1369" s="171"/>
      <c r="DF1369" s="171"/>
      <c r="DG1369" s="171"/>
      <c r="DH1369" s="171"/>
      <c r="DI1369" s="171"/>
      <c r="DJ1369" s="171"/>
      <c r="DK1369" s="171"/>
      <c r="DL1369" s="171"/>
      <c r="DM1369" s="171"/>
      <c r="DN1369" s="171"/>
      <c r="DO1369" s="171"/>
      <c r="DP1369" s="171"/>
      <c r="DQ1369" s="171"/>
      <c r="DR1369" s="171"/>
      <c r="DS1369" s="171"/>
      <c r="DT1369" s="171"/>
      <c r="DU1369" s="171"/>
      <c r="DV1369" s="171"/>
      <c r="DW1369" s="171"/>
      <c r="DX1369" s="171"/>
      <c r="DY1369" s="171"/>
      <c r="DZ1369" s="171"/>
      <c r="EA1369" s="171"/>
      <c r="EB1369" s="171"/>
      <c r="EC1369" s="171"/>
      <c r="ED1369" s="171"/>
      <c r="EE1369" s="171"/>
      <c r="EF1369" s="171"/>
      <c r="EG1369" s="171"/>
      <c r="EH1369" s="171"/>
      <c r="EI1369" s="171"/>
      <c r="EJ1369" s="171"/>
      <c r="EK1369" s="171"/>
      <c r="EL1369" s="171"/>
      <c r="EM1369" s="171"/>
      <c r="EN1369" s="171"/>
    </row>
    <row r="1370" spans="43:144" ht="15" x14ac:dyDescent="0.25">
      <c r="AQ1370" s="171"/>
      <c r="AR1370"/>
      <c r="AS1370"/>
      <c r="AT1370"/>
      <c r="AU1370"/>
      <c r="AV1370"/>
      <c r="AW1370"/>
      <c r="AX1370"/>
      <c r="AY1370"/>
      <c r="AZ1370"/>
      <c r="BA1370"/>
      <c r="BB1370"/>
      <c r="BC1370"/>
      <c r="BD1370"/>
      <c r="BE1370" s="171"/>
      <c r="BF1370" s="171"/>
      <c r="BG1370" s="171"/>
      <c r="BH1370" s="171"/>
      <c r="BI1370" s="171"/>
      <c r="BJ1370" s="171"/>
      <c r="BK1370" s="171"/>
      <c r="BL1370" s="171"/>
      <c r="BM1370" s="171"/>
      <c r="BN1370" s="171"/>
      <c r="BO1370" s="171"/>
      <c r="BP1370" s="171"/>
      <c r="BQ1370" s="171"/>
      <c r="BR1370" s="171"/>
      <c r="BS1370" s="171"/>
      <c r="BT1370" s="171"/>
      <c r="BU1370" s="171"/>
      <c r="BV1370" s="171"/>
      <c r="BW1370" s="171"/>
      <c r="BX1370" s="171"/>
      <c r="BY1370" s="171"/>
      <c r="BZ1370" s="171"/>
      <c r="CA1370" s="171"/>
      <c r="CB1370" s="171"/>
      <c r="CC1370" s="171"/>
      <c r="CD1370" s="171"/>
      <c r="CE1370" s="171"/>
      <c r="CF1370" s="171"/>
      <c r="CG1370" s="171"/>
      <c r="CH1370" s="171"/>
      <c r="CI1370" s="171"/>
      <c r="CJ1370" s="171"/>
      <c r="CK1370" s="171"/>
      <c r="CL1370" s="171"/>
      <c r="CM1370" s="171"/>
      <c r="CN1370" s="171"/>
      <c r="CO1370" s="171"/>
      <c r="CP1370" s="171"/>
      <c r="CQ1370" s="171"/>
      <c r="CR1370" s="171"/>
      <c r="CS1370" s="171"/>
      <c r="CT1370" s="171"/>
      <c r="CU1370" s="171"/>
      <c r="CV1370" s="171"/>
      <c r="CW1370" s="171"/>
      <c r="CX1370" s="171"/>
      <c r="CY1370" s="171"/>
      <c r="CZ1370" s="171"/>
      <c r="DA1370" s="171"/>
      <c r="DB1370" s="171"/>
      <c r="DC1370" s="171"/>
      <c r="DD1370" s="171"/>
      <c r="DE1370" s="171"/>
      <c r="DF1370" s="171"/>
      <c r="DG1370" s="171"/>
      <c r="DH1370" s="171"/>
      <c r="DI1370" s="171"/>
      <c r="DJ1370" s="171"/>
      <c r="DK1370" s="171"/>
      <c r="DL1370" s="171"/>
      <c r="DM1370" s="171"/>
      <c r="DN1370" s="171"/>
      <c r="DO1370" s="171"/>
      <c r="DP1370" s="171"/>
      <c r="DQ1370" s="171"/>
      <c r="DR1370" s="171"/>
      <c r="DS1370" s="171"/>
      <c r="DT1370" s="171"/>
      <c r="DU1370" s="171"/>
      <c r="DV1370" s="171"/>
      <c r="DW1370" s="171"/>
      <c r="DX1370" s="171"/>
      <c r="DY1370" s="171"/>
      <c r="DZ1370" s="171"/>
      <c r="EA1370" s="171"/>
      <c r="EB1370" s="171"/>
      <c r="EC1370" s="171"/>
      <c r="ED1370" s="171"/>
      <c r="EE1370" s="171"/>
      <c r="EF1370" s="171"/>
      <c r="EG1370" s="171"/>
      <c r="EH1370" s="171"/>
      <c r="EI1370" s="171"/>
      <c r="EJ1370" s="171"/>
      <c r="EK1370" s="171"/>
      <c r="EL1370" s="171"/>
      <c r="EM1370" s="171"/>
      <c r="EN1370" s="171"/>
    </row>
    <row r="1371" spans="43:144" ht="15" x14ac:dyDescent="0.25">
      <c r="AQ1371" s="171"/>
      <c r="AR1371"/>
      <c r="AS1371"/>
      <c r="AT1371"/>
      <c r="AU1371"/>
      <c r="AV1371"/>
      <c r="AW1371"/>
      <c r="AX1371"/>
      <c r="AY1371"/>
      <c r="AZ1371"/>
      <c r="BA1371"/>
      <c r="BB1371"/>
      <c r="BC1371"/>
      <c r="BD1371"/>
      <c r="BE1371" s="171"/>
      <c r="BF1371" s="171"/>
      <c r="BG1371" s="171"/>
      <c r="BH1371" s="171"/>
      <c r="BI1371" s="171"/>
      <c r="BJ1371" s="171"/>
      <c r="BK1371" s="171"/>
      <c r="BL1371" s="171"/>
      <c r="BM1371" s="171"/>
      <c r="BN1371" s="171"/>
      <c r="BO1371" s="171"/>
      <c r="BP1371" s="171"/>
      <c r="BQ1371" s="171"/>
      <c r="BR1371" s="171"/>
      <c r="BS1371" s="171"/>
      <c r="BT1371" s="171"/>
      <c r="BU1371" s="171"/>
      <c r="BV1371" s="171"/>
      <c r="BW1371" s="171"/>
      <c r="BX1371" s="171"/>
      <c r="BY1371" s="171"/>
      <c r="BZ1371" s="171"/>
      <c r="CA1371" s="171"/>
      <c r="CB1371" s="171"/>
      <c r="CC1371" s="171"/>
      <c r="CD1371" s="171"/>
      <c r="CE1371" s="171"/>
      <c r="CF1371" s="171"/>
      <c r="CG1371" s="171"/>
      <c r="CH1371" s="171"/>
      <c r="CI1371" s="171"/>
      <c r="CJ1371" s="171"/>
      <c r="CK1371" s="171"/>
      <c r="CL1371" s="171"/>
      <c r="CM1371" s="171"/>
      <c r="CN1371" s="171"/>
      <c r="CO1371" s="171"/>
      <c r="CP1371" s="171"/>
      <c r="CQ1371" s="171"/>
      <c r="CR1371" s="171"/>
      <c r="CS1371" s="171"/>
      <c r="CT1371" s="171"/>
      <c r="CU1371" s="171"/>
      <c r="CV1371" s="171"/>
      <c r="CW1371" s="171"/>
      <c r="CX1371" s="171"/>
      <c r="CY1371" s="171"/>
      <c r="CZ1371" s="171"/>
      <c r="DA1371" s="171"/>
      <c r="DB1371" s="171"/>
      <c r="DC1371" s="171"/>
      <c r="DD1371" s="171"/>
      <c r="DE1371" s="171"/>
      <c r="DF1371" s="171"/>
      <c r="DG1371" s="171"/>
      <c r="DH1371" s="171"/>
      <c r="DI1371" s="171"/>
      <c r="DJ1371" s="171"/>
      <c r="DK1371" s="171"/>
      <c r="DL1371" s="171"/>
      <c r="DM1371" s="171"/>
      <c r="DN1371" s="171"/>
      <c r="DO1371" s="171"/>
      <c r="DP1371" s="171"/>
      <c r="DQ1371" s="171"/>
      <c r="DR1371" s="171"/>
      <c r="DS1371" s="171"/>
      <c r="DT1371" s="171"/>
      <c r="DU1371" s="171"/>
      <c r="DV1371" s="171"/>
      <c r="DW1371" s="171"/>
      <c r="DX1371" s="171"/>
      <c r="DY1371" s="171"/>
      <c r="DZ1371" s="171"/>
      <c r="EA1371" s="171"/>
      <c r="EB1371" s="171"/>
      <c r="EC1371" s="171"/>
      <c r="ED1371" s="171"/>
      <c r="EE1371" s="171"/>
      <c r="EF1371" s="171"/>
      <c r="EG1371" s="171"/>
      <c r="EH1371" s="171"/>
      <c r="EI1371" s="171"/>
      <c r="EJ1371" s="171"/>
      <c r="EK1371" s="171"/>
      <c r="EL1371" s="171"/>
      <c r="EM1371" s="171"/>
      <c r="EN1371" s="171"/>
    </row>
    <row r="1372" spans="43:144" ht="15" x14ac:dyDescent="0.25">
      <c r="AQ1372" s="171"/>
      <c r="AR1372"/>
      <c r="AS1372"/>
      <c r="AT1372"/>
      <c r="AU1372"/>
      <c r="AV1372"/>
      <c r="AW1372"/>
      <c r="AX1372"/>
      <c r="AY1372"/>
      <c r="AZ1372"/>
      <c r="BA1372"/>
      <c r="BB1372"/>
      <c r="BC1372"/>
      <c r="BD1372"/>
      <c r="BE1372" s="171"/>
      <c r="BF1372" s="171"/>
      <c r="BG1372" s="171"/>
      <c r="BH1372" s="171"/>
      <c r="BI1372" s="171"/>
      <c r="BJ1372" s="171"/>
      <c r="BK1372" s="171"/>
      <c r="BL1372" s="171"/>
      <c r="BM1372" s="171"/>
      <c r="BN1372" s="171"/>
      <c r="BO1372" s="171"/>
      <c r="BP1372" s="171"/>
      <c r="BQ1372" s="171"/>
      <c r="BR1372" s="171"/>
      <c r="BS1372" s="171"/>
      <c r="BT1372" s="171"/>
      <c r="BU1372" s="171"/>
      <c r="BV1372" s="171"/>
      <c r="BW1372" s="171"/>
      <c r="BX1372" s="171"/>
      <c r="BY1372" s="171"/>
      <c r="BZ1372" s="171"/>
      <c r="CA1372" s="171"/>
      <c r="CB1372" s="171"/>
      <c r="CC1372" s="171"/>
      <c r="CD1372" s="171"/>
      <c r="CE1372" s="171"/>
      <c r="CF1372" s="171"/>
      <c r="CG1372" s="171"/>
      <c r="CH1372" s="171"/>
      <c r="CI1372" s="171"/>
      <c r="CJ1372" s="171"/>
      <c r="CK1372" s="171"/>
      <c r="CL1372" s="171"/>
      <c r="CM1372" s="171"/>
      <c r="CN1372" s="171"/>
      <c r="CO1372" s="171"/>
      <c r="CP1372" s="171"/>
      <c r="CQ1372" s="171"/>
      <c r="CR1372" s="171"/>
      <c r="CS1372" s="171"/>
      <c r="CT1372" s="171"/>
      <c r="CU1372" s="171"/>
      <c r="CV1372" s="171"/>
      <c r="CW1372" s="171"/>
      <c r="CX1372" s="171"/>
      <c r="CY1372" s="171"/>
      <c r="CZ1372" s="171"/>
      <c r="DA1372" s="171"/>
      <c r="DB1372" s="171"/>
      <c r="DC1372" s="171"/>
      <c r="DD1372" s="171"/>
      <c r="DE1372" s="171"/>
      <c r="DF1372" s="171"/>
      <c r="DG1372" s="171"/>
      <c r="DH1372" s="171"/>
      <c r="DI1372" s="171"/>
      <c r="DJ1372" s="171"/>
      <c r="DK1372" s="171"/>
      <c r="DL1372" s="171"/>
      <c r="DM1372" s="171"/>
      <c r="DN1372" s="171"/>
      <c r="DO1372" s="171"/>
      <c r="DP1372" s="171"/>
      <c r="DQ1372" s="171"/>
      <c r="DR1372" s="171"/>
      <c r="DS1372" s="171"/>
      <c r="DT1372" s="171"/>
      <c r="DU1372" s="171"/>
      <c r="DV1372" s="171"/>
      <c r="DW1372" s="171"/>
      <c r="DX1372" s="171"/>
      <c r="DY1372" s="171"/>
      <c r="DZ1372" s="171"/>
      <c r="EA1372" s="171"/>
      <c r="EB1372" s="171"/>
      <c r="EC1372" s="171"/>
      <c r="ED1372" s="171"/>
      <c r="EE1372" s="171"/>
      <c r="EF1372" s="171"/>
      <c r="EG1372" s="171"/>
      <c r="EH1372" s="171"/>
      <c r="EI1372" s="171"/>
      <c r="EJ1372" s="171"/>
      <c r="EK1372" s="171"/>
      <c r="EL1372" s="171"/>
      <c r="EM1372" s="171"/>
      <c r="EN1372" s="171"/>
    </row>
    <row r="1373" spans="43:144" ht="15" x14ac:dyDescent="0.25">
      <c r="AQ1373" s="171"/>
      <c r="AR1373"/>
      <c r="AS1373"/>
      <c r="AT1373"/>
      <c r="AU1373"/>
      <c r="AV1373"/>
      <c r="AW1373"/>
      <c r="AX1373"/>
      <c r="AY1373"/>
      <c r="AZ1373"/>
      <c r="BA1373"/>
      <c r="BB1373"/>
      <c r="BC1373"/>
      <c r="BD1373"/>
      <c r="BE1373" s="171"/>
      <c r="BF1373" s="171"/>
      <c r="BG1373" s="171"/>
      <c r="BH1373" s="171"/>
      <c r="BI1373" s="171"/>
      <c r="BJ1373" s="171"/>
      <c r="BK1373" s="171"/>
      <c r="BL1373" s="171"/>
      <c r="BM1373" s="171"/>
      <c r="BN1373" s="171"/>
      <c r="BO1373" s="171"/>
      <c r="BP1373" s="171"/>
      <c r="BQ1373" s="171"/>
      <c r="BR1373" s="171"/>
      <c r="BS1373" s="171"/>
      <c r="BT1373" s="171"/>
      <c r="BU1373" s="171"/>
      <c r="BV1373" s="171"/>
      <c r="BW1373" s="171"/>
      <c r="BX1373" s="171"/>
      <c r="BY1373" s="171"/>
      <c r="BZ1373" s="171"/>
      <c r="CA1373" s="171"/>
      <c r="CB1373" s="171"/>
      <c r="CC1373" s="171"/>
      <c r="CD1373" s="171"/>
      <c r="CE1373" s="171"/>
      <c r="CF1373" s="171"/>
      <c r="CG1373" s="171"/>
      <c r="CH1373" s="171"/>
      <c r="CI1373" s="171"/>
      <c r="CJ1373" s="171"/>
      <c r="CK1373" s="171"/>
      <c r="CL1373" s="171"/>
      <c r="CM1373" s="171"/>
      <c r="CN1373" s="171"/>
      <c r="CO1373" s="171"/>
      <c r="CP1373" s="171"/>
      <c r="CQ1373" s="171"/>
      <c r="CR1373" s="171"/>
      <c r="CS1373" s="171"/>
      <c r="CT1373" s="171"/>
      <c r="CU1373" s="171"/>
      <c r="CV1373" s="171"/>
      <c r="CW1373" s="171"/>
      <c r="CX1373" s="171"/>
      <c r="CY1373" s="171"/>
      <c r="CZ1373" s="171"/>
      <c r="DA1373" s="171"/>
      <c r="DB1373" s="171"/>
      <c r="DC1373" s="171"/>
      <c r="DD1373" s="171"/>
      <c r="DE1373" s="171"/>
      <c r="DF1373" s="171"/>
      <c r="DG1373" s="171"/>
      <c r="DH1373" s="171"/>
      <c r="DI1373" s="171"/>
      <c r="DJ1373" s="171"/>
      <c r="DK1373" s="171"/>
      <c r="DL1373" s="171"/>
      <c r="DM1373" s="171"/>
      <c r="DN1373" s="171"/>
      <c r="DO1373" s="171"/>
      <c r="DP1373" s="171"/>
      <c r="DQ1373" s="171"/>
      <c r="DR1373" s="171"/>
      <c r="DS1373" s="171"/>
      <c r="DT1373" s="171"/>
      <c r="DU1373" s="171"/>
      <c r="DV1373" s="171"/>
      <c r="DW1373" s="171"/>
      <c r="DX1373" s="171"/>
      <c r="DY1373" s="171"/>
      <c r="DZ1373" s="171"/>
      <c r="EA1373" s="171"/>
      <c r="EB1373" s="171"/>
      <c r="EC1373" s="171"/>
      <c r="ED1373" s="171"/>
      <c r="EE1373" s="171"/>
      <c r="EF1373" s="171"/>
      <c r="EG1373" s="171"/>
      <c r="EH1373" s="171"/>
      <c r="EI1373" s="171"/>
      <c r="EJ1373" s="171"/>
      <c r="EK1373" s="171"/>
      <c r="EL1373" s="171"/>
      <c r="EM1373" s="171"/>
      <c r="EN1373" s="171"/>
    </row>
    <row r="1374" spans="43:144" ht="15" x14ac:dyDescent="0.25">
      <c r="AQ1374" s="171"/>
      <c r="AR1374"/>
      <c r="AS1374"/>
      <c r="AT1374"/>
      <c r="AU1374"/>
      <c r="AV1374"/>
      <c r="AW1374"/>
      <c r="AX1374"/>
      <c r="AY1374"/>
      <c r="AZ1374"/>
      <c r="BA1374"/>
      <c r="BB1374"/>
      <c r="BC1374"/>
      <c r="BD1374"/>
      <c r="BE1374" s="171"/>
      <c r="BF1374" s="171"/>
      <c r="BG1374" s="171"/>
      <c r="BH1374" s="171"/>
      <c r="BI1374" s="171"/>
      <c r="BJ1374" s="171"/>
      <c r="BK1374" s="171"/>
      <c r="BL1374" s="171"/>
      <c r="BM1374" s="171"/>
      <c r="BN1374" s="171"/>
      <c r="BO1374" s="171"/>
      <c r="BP1374" s="171"/>
      <c r="BQ1374" s="171"/>
      <c r="BR1374" s="171"/>
      <c r="BS1374" s="171"/>
      <c r="BT1374" s="171"/>
      <c r="BU1374" s="171"/>
      <c r="BV1374" s="171"/>
      <c r="BW1374" s="171"/>
      <c r="BX1374" s="171"/>
      <c r="BY1374" s="171"/>
      <c r="BZ1374" s="171"/>
      <c r="CA1374" s="171"/>
      <c r="CB1374" s="171"/>
      <c r="CC1374" s="171"/>
      <c r="CD1374" s="171"/>
      <c r="CE1374" s="171"/>
      <c r="CF1374" s="171"/>
      <c r="CG1374" s="171"/>
      <c r="CH1374" s="171"/>
      <c r="CI1374" s="171"/>
      <c r="CJ1374" s="171"/>
      <c r="CK1374" s="171"/>
      <c r="CL1374" s="171"/>
      <c r="CM1374" s="171"/>
      <c r="CN1374" s="171"/>
      <c r="CO1374" s="171"/>
      <c r="CP1374" s="171"/>
      <c r="CQ1374" s="171"/>
      <c r="CR1374" s="171"/>
      <c r="CS1374" s="171"/>
      <c r="CT1374" s="171"/>
      <c r="CU1374" s="171"/>
      <c r="CV1374" s="171"/>
      <c r="CW1374" s="171"/>
      <c r="CX1374" s="171"/>
      <c r="CY1374" s="171"/>
      <c r="CZ1374" s="171"/>
      <c r="DA1374" s="171"/>
      <c r="DB1374" s="171"/>
      <c r="DC1374" s="171"/>
      <c r="DD1374" s="171"/>
      <c r="DE1374" s="171"/>
      <c r="DF1374" s="171"/>
      <c r="DG1374" s="171"/>
      <c r="DH1374" s="171"/>
      <c r="DI1374" s="171"/>
      <c r="DJ1374" s="171"/>
      <c r="DK1374" s="171"/>
      <c r="DL1374" s="171"/>
      <c r="DM1374" s="171"/>
      <c r="DN1374" s="171"/>
      <c r="DO1374" s="171"/>
      <c r="DP1374" s="171"/>
      <c r="DQ1374" s="171"/>
      <c r="DR1374" s="171"/>
      <c r="DS1374" s="171"/>
      <c r="DT1374" s="171"/>
      <c r="DU1374" s="171"/>
      <c r="DV1374" s="171"/>
      <c r="DW1374" s="171"/>
      <c r="DX1374" s="171"/>
      <c r="DY1374" s="171"/>
      <c r="DZ1374" s="171"/>
      <c r="EA1374" s="171"/>
      <c r="EB1374" s="171"/>
      <c r="EC1374" s="171"/>
      <c r="ED1374" s="171"/>
      <c r="EE1374" s="171"/>
      <c r="EF1374" s="171"/>
      <c r="EG1374" s="171"/>
      <c r="EH1374" s="171"/>
      <c r="EI1374" s="171"/>
      <c r="EJ1374" s="171"/>
      <c r="EK1374" s="171"/>
      <c r="EL1374" s="171"/>
      <c r="EM1374" s="171"/>
      <c r="EN1374" s="171"/>
    </row>
    <row r="1375" spans="43:144" ht="15" x14ac:dyDescent="0.25">
      <c r="AQ1375" s="171"/>
      <c r="AR1375"/>
      <c r="AS1375"/>
      <c r="AT1375"/>
      <c r="AU1375"/>
      <c r="AV1375"/>
      <c r="AW1375"/>
      <c r="AX1375"/>
      <c r="AY1375"/>
      <c r="AZ1375"/>
      <c r="BA1375"/>
      <c r="BB1375"/>
      <c r="BC1375"/>
      <c r="BD1375"/>
      <c r="BE1375" s="171"/>
      <c r="BF1375" s="171"/>
      <c r="BG1375" s="171"/>
      <c r="BH1375" s="171"/>
      <c r="BI1375" s="171"/>
      <c r="BJ1375" s="171"/>
      <c r="BK1375" s="171"/>
      <c r="BL1375" s="171"/>
      <c r="BM1375" s="171"/>
      <c r="BN1375" s="171"/>
      <c r="BO1375" s="171"/>
      <c r="BP1375" s="171"/>
      <c r="BQ1375" s="171"/>
      <c r="BR1375" s="171"/>
      <c r="BS1375" s="171"/>
      <c r="BT1375" s="171"/>
      <c r="BU1375" s="171"/>
      <c r="BV1375" s="171"/>
      <c r="BW1375" s="171"/>
      <c r="BX1375" s="171"/>
      <c r="BY1375" s="171"/>
      <c r="BZ1375" s="171"/>
      <c r="CA1375" s="171"/>
      <c r="CB1375" s="171"/>
      <c r="CC1375" s="171"/>
      <c r="CD1375" s="171"/>
      <c r="CE1375" s="171"/>
      <c r="CF1375" s="171"/>
      <c r="CG1375" s="171"/>
      <c r="CH1375" s="171"/>
      <c r="CI1375" s="171"/>
      <c r="CJ1375" s="171"/>
      <c r="CK1375" s="171"/>
      <c r="CL1375" s="171"/>
      <c r="CM1375" s="171"/>
      <c r="CN1375" s="171"/>
      <c r="CO1375" s="171"/>
      <c r="CP1375" s="171"/>
      <c r="CQ1375" s="171"/>
      <c r="CR1375" s="171"/>
      <c r="CS1375" s="171"/>
      <c r="CT1375" s="171"/>
      <c r="CU1375" s="171"/>
      <c r="CV1375" s="171"/>
      <c r="CW1375" s="171"/>
      <c r="CX1375" s="171"/>
      <c r="CY1375" s="171"/>
      <c r="CZ1375" s="171"/>
      <c r="DA1375" s="171"/>
      <c r="DB1375" s="171"/>
      <c r="DC1375" s="171"/>
      <c r="DD1375" s="171"/>
      <c r="DE1375" s="171"/>
      <c r="DF1375" s="171"/>
      <c r="DG1375" s="171"/>
      <c r="DH1375" s="171"/>
      <c r="DI1375" s="171"/>
      <c r="DJ1375" s="171"/>
      <c r="DK1375" s="171"/>
      <c r="DL1375" s="171"/>
      <c r="DM1375" s="171"/>
      <c r="DN1375" s="171"/>
      <c r="DO1375" s="171"/>
      <c r="DP1375" s="171"/>
      <c r="DQ1375" s="171"/>
      <c r="DR1375" s="171"/>
      <c r="DS1375" s="171"/>
      <c r="DT1375" s="171"/>
      <c r="DU1375" s="171"/>
      <c r="DV1375" s="171"/>
      <c r="DW1375" s="171"/>
      <c r="DX1375" s="171"/>
      <c r="DY1375" s="171"/>
      <c r="DZ1375" s="171"/>
      <c r="EA1375" s="171"/>
      <c r="EB1375" s="171"/>
      <c r="EC1375" s="171"/>
      <c r="ED1375" s="171"/>
      <c r="EE1375" s="171"/>
      <c r="EF1375" s="171"/>
      <c r="EG1375" s="171"/>
      <c r="EH1375" s="171"/>
      <c r="EI1375" s="171"/>
      <c r="EJ1375" s="171"/>
      <c r="EK1375" s="171"/>
      <c r="EL1375" s="171"/>
      <c r="EM1375" s="171"/>
      <c r="EN1375" s="171"/>
    </row>
    <row r="1376" spans="43:144" ht="15" x14ac:dyDescent="0.25">
      <c r="AQ1376" s="171"/>
      <c r="AR1376"/>
      <c r="AS1376"/>
      <c r="AT1376"/>
      <c r="AU1376"/>
      <c r="AV1376"/>
      <c r="AW1376"/>
      <c r="AX1376"/>
      <c r="AY1376"/>
      <c r="AZ1376"/>
      <c r="BA1376"/>
      <c r="BB1376"/>
      <c r="BC1376"/>
      <c r="BD1376"/>
      <c r="BE1376" s="171"/>
      <c r="BF1376" s="171"/>
      <c r="BG1376" s="171"/>
      <c r="BH1376" s="171"/>
      <c r="BI1376" s="171"/>
      <c r="BJ1376" s="171"/>
      <c r="BK1376" s="171"/>
      <c r="BL1376" s="171"/>
      <c r="BM1376" s="171"/>
      <c r="BN1376" s="171"/>
      <c r="BO1376" s="171"/>
      <c r="BP1376" s="171"/>
      <c r="BQ1376" s="171"/>
      <c r="BR1376" s="171"/>
      <c r="BS1376" s="171"/>
      <c r="BT1376" s="171"/>
      <c r="BU1376" s="171"/>
      <c r="BV1376" s="171"/>
      <c r="BW1376" s="171"/>
      <c r="BX1376" s="171"/>
      <c r="BY1376" s="171"/>
      <c r="BZ1376" s="171"/>
      <c r="CA1376" s="171"/>
      <c r="CB1376" s="171"/>
      <c r="CC1376" s="171"/>
      <c r="CD1376" s="171"/>
      <c r="CE1376" s="171"/>
      <c r="CF1376" s="171"/>
      <c r="CG1376" s="171"/>
      <c r="CH1376" s="171"/>
      <c r="CI1376" s="171"/>
      <c r="CJ1376" s="171"/>
      <c r="CK1376" s="171"/>
      <c r="CL1376" s="171"/>
      <c r="CM1376" s="171"/>
      <c r="CN1376" s="171"/>
      <c r="CO1376" s="171"/>
      <c r="CP1376" s="171"/>
      <c r="CQ1376" s="171"/>
      <c r="CR1376" s="171"/>
      <c r="CS1376" s="171"/>
      <c r="CT1376" s="171"/>
      <c r="CU1376" s="171"/>
      <c r="CV1376" s="171"/>
      <c r="CW1376" s="171"/>
      <c r="CX1376" s="171"/>
      <c r="CY1376" s="171"/>
      <c r="CZ1376" s="171"/>
      <c r="DA1376" s="171"/>
      <c r="DB1376" s="171"/>
      <c r="DC1376" s="171"/>
      <c r="DD1376" s="171"/>
      <c r="DE1376" s="171"/>
      <c r="DF1376" s="171"/>
      <c r="DG1376" s="171"/>
      <c r="DH1376" s="171"/>
      <c r="DI1376" s="171"/>
      <c r="DJ1376" s="171"/>
      <c r="DK1376" s="171"/>
      <c r="DL1376" s="171"/>
      <c r="DM1376" s="171"/>
      <c r="DN1376" s="171"/>
      <c r="DO1376" s="171"/>
      <c r="DP1376" s="171"/>
      <c r="DQ1376" s="171"/>
      <c r="DR1376" s="171"/>
      <c r="DS1376" s="171"/>
      <c r="DT1376" s="171"/>
      <c r="DU1376" s="171"/>
      <c r="DV1376" s="171"/>
      <c r="DW1376" s="171"/>
      <c r="DX1376" s="171"/>
      <c r="DY1376" s="171"/>
      <c r="DZ1376" s="171"/>
      <c r="EA1376" s="171"/>
      <c r="EB1376" s="171"/>
      <c r="EC1376" s="171"/>
      <c r="ED1376" s="171"/>
      <c r="EE1376" s="171"/>
      <c r="EF1376" s="171"/>
      <c r="EG1376" s="171"/>
      <c r="EH1376" s="171"/>
      <c r="EI1376" s="171"/>
      <c r="EJ1376" s="171"/>
      <c r="EK1376" s="171"/>
      <c r="EL1376" s="171"/>
      <c r="EM1376" s="171"/>
      <c r="EN1376" s="171"/>
    </row>
    <row r="1377" spans="43:144" ht="15" x14ac:dyDescent="0.25">
      <c r="AQ1377" s="171"/>
      <c r="AR1377"/>
      <c r="AS1377"/>
      <c r="AT1377"/>
      <c r="AU1377"/>
      <c r="AV1377"/>
      <c r="AW1377"/>
      <c r="AX1377"/>
      <c r="AY1377"/>
      <c r="AZ1377"/>
      <c r="BA1377"/>
      <c r="BB1377"/>
      <c r="BC1377"/>
      <c r="BD1377"/>
      <c r="BE1377" s="171"/>
      <c r="BF1377" s="171"/>
      <c r="BG1377" s="171"/>
      <c r="BH1377" s="171"/>
      <c r="BI1377" s="171"/>
      <c r="BJ1377" s="171"/>
      <c r="BK1377" s="171"/>
      <c r="BL1377" s="171"/>
      <c r="BM1377" s="171"/>
      <c r="BN1377" s="171"/>
      <c r="BO1377" s="171"/>
      <c r="BP1377" s="171"/>
      <c r="BQ1377" s="171"/>
      <c r="BR1377" s="171"/>
      <c r="BS1377" s="171"/>
      <c r="BT1377" s="171"/>
      <c r="BU1377" s="171"/>
      <c r="BV1377" s="171"/>
      <c r="BW1377" s="171"/>
      <c r="BX1377" s="171"/>
      <c r="BY1377" s="171"/>
      <c r="BZ1377" s="171"/>
      <c r="CA1377" s="171"/>
      <c r="CB1377" s="171"/>
      <c r="CC1377" s="171"/>
      <c r="CD1377" s="171"/>
      <c r="CE1377" s="171"/>
      <c r="CF1377" s="171"/>
      <c r="CG1377" s="171"/>
      <c r="CH1377" s="171"/>
      <c r="CI1377" s="171"/>
      <c r="CJ1377" s="171"/>
      <c r="CK1377" s="171"/>
      <c r="CL1377" s="171"/>
      <c r="CM1377" s="171"/>
      <c r="CN1377" s="171"/>
      <c r="CO1377" s="171"/>
      <c r="CP1377" s="171"/>
      <c r="CQ1377" s="171"/>
      <c r="CR1377" s="171"/>
      <c r="CS1377" s="171"/>
      <c r="CT1377" s="171"/>
      <c r="CU1377" s="171"/>
      <c r="CV1377" s="171"/>
      <c r="CW1377" s="171"/>
      <c r="CX1377" s="171"/>
      <c r="CY1377" s="171"/>
      <c r="CZ1377" s="171"/>
      <c r="DA1377" s="171"/>
      <c r="DB1377" s="171"/>
      <c r="DC1377" s="171"/>
      <c r="DD1377" s="171"/>
      <c r="DE1377" s="171"/>
      <c r="DF1377" s="171"/>
      <c r="DG1377" s="171"/>
      <c r="DH1377" s="171"/>
      <c r="DI1377" s="171"/>
      <c r="DJ1377" s="171"/>
      <c r="DK1377" s="171"/>
      <c r="DL1377" s="171"/>
      <c r="DM1377" s="171"/>
      <c r="DN1377" s="171"/>
      <c r="DO1377" s="171"/>
      <c r="DP1377" s="171"/>
      <c r="DQ1377" s="171"/>
      <c r="DR1377" s="171"/>
      <c r="DS1377" s="171"/>
      <c r="DT1377" s="171"/>
      <c r="DU1377" s="171"/>
      <c r="DV1377" s="171"/>
      <c r="DW1377" s="171"/>
      <c r="DX1377" s="171"/>
      <c r="DY1377" s="171"/>
      <c r="DZ1377" s="171"/>
      <c r="EA1377" s="171"/>
      <c r="EB1377" s="171"/>
      <c r="EC1377" s="171"/>
      <c r="ED1377" s="171"/>
      <c r="EE1377" s="171"/>
      <c r="EF1377" s="171"/>
      <c r="EG1377" s="171"/>
      <c r="EH1377" s="171"/>
      <c r="EI1377" s="171"/>
      <c r="EJ1377" s="171"/>
      <c r="EK1377" s="171"/>
      <c r="EL1377" s="171"/>
      <c r="EM1377" s="171"/>
      <c r="EN1377" s="171"/>
    </row>
    <row r="1378" spans="43:144" ht="15" x14ac:dyDescent="0.25">
      <c r="AQ1378" s="171"/>
      <c r="AR1378"/>
      <c r="AS1378"/>
      <c r="AT1378"/>
      <c r="AU1378"/>
      <c r="AV1378"/>
      <c r="AW1378"/>
      <c r="AX1378"/>
      <c r="AY1378"/>
      <c r="AZ1378"/>
      <c r="BA1378"/>
      <c r="BB1378"/>
      <c r="BC1378"/>
      <c r="BD1378"/>
      <c r="BE1378" s="171"/>
      <c r="BF1378" s="171"/>
      <c r="BG1378" s="171"/>
      <c r="BH1378" s="171"/>
      <c r="BI1378" s="171"/>
      <c r="BJ1378" s="171"/>
      <c r="BK1378" s="171"/>
      <c r="BL1378" s="171"/>
      <c r="BM1378" s="171"/>
      <c r="BN1378" s="171"/>
      <c r="BO1378" s="171"/>
      <c r="BP1378" s="171"/>
      <c r="BQ1378" s="171"/>
      <c r="BR1378" s="171"/>
      <c r="BS1378" s="171"/>
      <c r="BT1378" s="171"/>
      <c r="BU1378" s="171"/>
      <c r="BV1378" s="171"/>
      <c r="BW1378" s="171"/>
      <c r="BX1378" s="171"/>
      <c r="BY1378" s="171"/>
      <c r="BZ1378" s="171"/>
      <c r="CA1378" s="171"/>
      <c r="CB1378" s="171"/>
      <c r="CC1378" s="171"/>
      <c r="CD1378" s="171"/>
      <c r="CE1378" s="171"/>
      <c r="CF1378" s="171"/>
      <c r="CG1378" s="171"/>
      <c r="CH1378" s="171"/>
      <c r="CI1378" s="171"/>
      <c r="CJ1378" s="171"/>
      <c r="CK1378" s="171"/>
      <c r="CL1378" s="171"/>
      <c r="CM1378" s="171"/>
      <c r="CN1378" s="171"/>
      <c r="CO1378" s="171"/>
      <c r="CP1378" s="171"/>
      <c r="CQ1378" s="171"/>
      <c r="CR1378" s="171"/>
      <c r="CS1378" s="171"/>
      <c r="CT1378" s="171"/>
      <c r="CU1378" s="171"/>
      <c r="CV1378" s="171"/>
      <c r="CW1378" s="171"/>
      <c r="CX1378" s="171"/>
      <c r="CY1378" s="171"/>
      <c r="CZ1378" s="171"/>
      <c r="DA1378" s="171"/>
      <c r="DB1378" s="171"/>
      <c r="DC1378" s="171"/>
      <c r="DD1378" s="171"/>
      <c r="DE1378" s="171"/>
      <c r="DF1378" s="171"/>
      <c r="DG1378" s="171"/>
      <c r="DH1378" s="171"/>
      <c r="DI1378" s="171"/>
      <c r="DJ1378" s="171"/>
      <c r="DK1378" s="171"/>
      <c r="DL1378" s="171"/>
      <c r="DM1378" s="171"/>
      <c r="DN1378" s="171"/>
      <c r="DO1378" s="171"/>
      <c r="DP1378" s="171"/>
      <c r="DQ1378" s="171"/>
      <c r="DR1378" s="171"/>
      <c r="DS1378" s="171"/>
      <c r="DT1378" s="171"/>
      <c r="DU1378" s="171"/>
      <c r="DV1378" s="171"/>
      <c r="DW1378" s="171"/>
      <c r="DX1378" s="171"/>
      <c r="DY1378" s="171"/>
      <c r="DZ1378" s="171"/>
      <c r="EA1378" s="171"/>
      <c r="EB1378" s="171"/>
      <c r="EC1378" s="171"/>
      <c r="ED1378" s="171"/>
      <c r="EE1378" s="171"/>
      <c r="EF1378" s="171"/>
      <c r="EG1378" s="171"/>
      <c r="EH1378" s="171"/>
      <c r="EI1378" s="171"/>
      <c r="EJ1378" s="171"/>
      <c r="EK1378" s="171"/>
      <c r="EL1378" s="171"/>
      <c r="EM1378" s="171"/>
      <c r="EN1378" s="171"/>
    </row>
    <row r="1379" spans="43:144" ht="15" x14ac:dyDescent="0.25">
      <c r="AQ1379" s="171"/>
      <c r="AR1379"/>
      <c r="AS1379"/>
      <c r="AT1379"/>
      <c r="AU1379"/>
      <c r="AV1379"/>
      <c r="AW1379"/>
      <c r="AX1379"/>
      <c r="AY1379"/>
      <c r="AZ1379"/>
      <c r="BA1379"/>
      <c r="BB1379"/>
      <c r="BC1379"/>
      <c r="BD1379"/>
      <c r="BE1379" s="171"/>
      <c r="BF1379" s="171"/>
      <c r="BG1379" s="171"/>
      <c r="BH1379" s="171"/>
      <c r="BI1379" s="171"/>
      <c r="BJ1379" s="171"/>
      <c r="BK1379" s="171"/>
      <c r="BL1379" s="171"/>
      <c r="BM1379" s="171"/>
      <c r="BN1379" s="171"/>
      <c r="BO1379" s="171"/>
      <c r="BP1379" s="171"/>
      <c r="BQ1379" s="171"/>
      <c r="BR1379" s="171"/>
      <c r="BS1379" s="171"/>
      <c r="BT1379" s="171"/>
      <c r="BU1379" s="171"/>
      <c r="BV1379" s="171"/>
      <c r="BW1379" s="171"/>
      <c r="BX1379" s="171"/>
      <c r="BY1379" s="171"/>
      <c r="BZ1379" s="171"/>
      <c r="CA1379" s="171"/>
      <c r="CB1379" s="171"/>
      <c r="CC1379" s="171"/>
      <c r="CD1379" s="171"/>
      <c r="CE1379" s="171"/>
      <c r="CF1379" s="171"/>
      <c r="CG1379" s="171"/>
      <c r="CH1379" s="171"/>
      <c r="CI1379" s="171"/>
      <c r="CJ1379" s="171"/>
      <c r="CK1379" s="171"/>
      <c r="CL1379" s="171"/>
      <c r="CM1379" s="171"/>
      <c r="CN1379" s="171"/>
      <c r="CO1379" s="171"/>
      <c r="CP1379" s="171"/>
      <c r="CQ1379" s="171"/>
      <c r="CR1379" s="171"/>
      <c r="CS1379" s="171"/>
      <c r="CT1379" s="171"/>
      <c r="CU1379" s="171"/>
      <c r="CV1379" s="171"/>
      <c r="CW1379" s="171"/>
      <c r="CX1379" s="171"/>
      <c r="CY1379" s="171"/>
      <c r="CZ1379" s="171"/>
      <c r="DA1379" s="171"/>
      <c r="DB1379" s="171"/>
      <c r="DC1379" s="171"/>
      <c r="DD1379" s="171"/>
      <c r="DE1379" s="171"/>
      <c r="DF1379" s="171"/>
      <c r="DG1379" s="171"/>
      <c r="DH1379" s="171"/>
      <c r="DI1379" s="171"/>
      <c r="DJ1379" s="171"/>
      <c r="DK1379" s="171"/>
      <c r="DL1379" s="171"/>
      <c r="DM1379" s="171"/>
      <c r="DN1379" s="171"/>
      <c r="DO1379" s="171"/>
      <c r="DP1379" s="171"/>
      <c r="DQ1379" s="171"/>
      <c r="DR1379" s="171"/>
      <c r="DS1379" s="171"/>
      <c r="DT1379" s="171"/>
      <c r="DU1379" s="171"/>
      <c r="DV1379" s="171"/>
      <c r="DW1379" s="171"/>
      <c r="DX1379" s="171"/>
      <c r="DY1379" s="171"/>
      <c r="DZ1379" s="171"/>
      <c r="EA1379" s="171"/>
      <c r="EB1379" s="171"/>
      <c r="EC1379" s="171"/>
      <c r="ED1379" s="171"/>
      <c r="EE1379" s="171"/>
      <c r="EF1379" s="171"/>
      <c r="EG1379" s="171"/>
      <c r="EH1379" s="171"/>
      <c r="EI1379" s="171"/>
      <c r="EJ1379" s="171"/>
      <c r="EK1379" s="171"/>
      <c r="EL1379" s="171"/>
      <c r="EM1379" s="171"/>
      <c r="EN1379" s="171"/>
    </row>
    <row r="1380" spans="43:144" ht="15" x14ac:dyDescent="0.25">
      <c r="AQ1380" s="171"/>
      <c r="AR1380"/>
      <c r="AS1380"/>
      <c r="AT1380"/>
      <c r="AU1380"/>
      <c r="AV1380"/>
      <c r="AW1380"/>
      <c r="AX1380"/>
      <c r="AY1380"/>
      <c r="AZ1380"/>
      <c r="BA1380"/>
      <c r="BB1380"/>
      <c r="BC1380"/>
      <c r="BD1380"/>
      <c r="BE1380" s="171"/>
      <c r="BF1380" s="171"/>
      <c r="BG1380" s="171"/>
      <c r="BH1380" s="171"/>
      <c r="BI1380" s="171"/>
      <c r="BJ1380" s="171"/>
      <c r="BK1380" s="171"/>
      <c r="BL1380" s="171"/>
      <c r="BM1380" s="171"/>
      <c r="BN1380" s="171"/>
      <c r="BO1380" s="171"/>
      <c r="BP1380" s="171"/>
      <c r="BQ1380" s="171"/>
      <c r="BR1380" s="171"/>
      <c r="BS1380" s="171"/>
      <c r="BT1380" s="171"/>
      <c r="BU1380" s="171"/>
      <c r="BV1380" s="171"/>
      <c r="BW1380" s="171"/>
      <c r="BX1380" s="171"/>
      <c r="BY1380" s="171"/>
      <c r="BZ1380" s="171"/>
      <c r="CA1380" s="171"/>
      <c r="CB1380" s="171"/>
      <c r="CC1380" s="171"/>
      <c r="CD1380" s="171"/>
      <c r="CE1380" s="171"/>
      <c r="CF1380" s="171"/>
      <c r="CG1380" s="171"/>
      <c r="CH1380" s="171"/>
      <c r="CI1380" s="171"/>
      <c r="CJ1380" s="171"/>
      <c r="CK1380" s="171"/>
      <c r="CL1380" s="171"/>
      <c r="CM1380" s="171"/>
      <c r="CN1380" s="171"/>
      <c r="CO1380" s="171"/>
      <c r="CP1380" s="171"/>
      <c r="CQ1380" s="171"/>
      <c r="CR1380" s="171"/>
      <c r="CS1380" s="171"/>
      <c r="CT1380" s="171"/>
      <c r="CU1380" s="171"/>
      <c r="CV1380" s="171"/>
      <c r="CW1380" s="171"/>
      <c r="CX1380" s="171"/>
      <c r="CY1380" s="171"/>
      <c r="CZ1380" s="171"/>
      <c r="DA1380" s="171"/>
      <c r="DB1380" s="171"/>
      <c r="DC1380" s="171"/>
      <c r="DD1380" s="171"/>
      <c r="DE1380" s="171"/>
      <c r="DF1380" s="171"/>
      <c r="DG1380" s="171"/>
      <c r="DH1380" s="171"/>
      <c r="DI1380" s="171"/>
      <c r="DJ1380" s="171"/>
      <c r="DK1380" s="171"/>
      <c r="DL1380" s="171"/>
      <c r="DM1380" s="171"/>
      <c r="DN1380" s="171"/>
      <c r="DO1380" s="171"/>
      <c r="DP1380" s="171"/>
      <c r="DQ1380" s="171"/>
      <c r="DR1380" s="171"/>
      <c r="DS1380" s="171"/>
      <c r="DT1380" s="171"/>
      <c r="DU1380" s="171"/>
      <c r="DV1380" s="171"/>
      <c r="DW1380" s="171"/>
      <c r="DX1380" s="171"/>
      <c r="DY1380" s="171"/>
      <c r="DZ1380" s="171"/>
      <c r="EA1380" s="171"/>
      <c r="EB1380" s="171"/>
      <c r="EC1380" s="171"/>
      <c r="ED1380" s="171"/>
      <c r="EE1380" s="171"/>
      <c r="EF1380" s="171"/>
      <c r="EG1380" s="171"/>
      <c r="EH1380" s="171"/>
      <c r="EI1380" s="171"/>
      <c r="EJ1380" s="171"/>
      <c r="EK1380" s="171"/>
      <c r="EL1380" s="171"/>
      <c r="EM1380" s="171"/>
      <c r="EN1380" s="171"/>
    </row>
    <row r="1381" spans="43:144" ht="15" x14ac:dyDescent="0.25">
      <c r="AQ1381" s="171"/>
      <c r="AR1381"/>
      <c r="AS1381"/>
      <c r="AT1381"/>
      <c r="AU1381"/>
      <c r="AV1381"/>
      <c r="AW1381"/>
      <c r="AX1381"/>
      <c r="AY1381"/>
      <c r="AZ1381"/>
      <c r="BA1381"/>
      <c r="BB1381"/>
      <c r="BC1381"/>
      <c r="BD1381"/>
      <c r="BE1381" s="171"/>
      <c r="BF1381" s="171"/>
      <c r="BG1381" s="171"/>
      <c r="BH1381" s="171"/>
      <c r="BI1381" s="171"/>
      <c r="BJ1381" s="171"/>
      <c r="BK1381" s="171"/>
      <c r="BL1381" s="171"/>
      <c r="BM1381" s="171"/>
      <c r="BN1381" s="171"/>
      <c r="BO1381" s="171"/>
      <c r="BP1381" s="171"/>
      <c r="BQ1381" s="171"/>
      <c r="BR1381" s="171"/>
      <c r="BS1381" s="171"/>
      <c r="BT1381" s="171"/>
      <c r="BU1381" s="171"/>
      <c r="BV1381" s="171"/>
      <c r="BW1381" s="171"/>
      <c r="BX1381" s="171"/>
      <c r="BY1381" s="171"/>
      <c r="BZ1381" s="171"/>
      <c r="CA1381" s="171"/>
      <c r="CB1381" s="171"/>
      <c r="CC1381" s="171"/>
      <c r="CD1381" s="171"/>
      <c r="CE1381" s="171"/>
      <c r="CF1381" s="171"/>
      <c r="CG1381" s="171"/>
      <c r="CH1381" s="171"/>
      <c r="CI1381" s="171"/>
      <c r="CJ1381" s="171"/>
      <c r="CK1381" s="171"/>
      <c r="CL1381" s="171"/>
      <c r="CM1381" s="171"/>
      <c r="CN1381" s="171"/>
      <c r="CO1381" s="171"/>
      <c r="CP1381" s="171"/>
      <c r="CQ1381" s="171"/>
      <c r="CR1381" s="171"/>
      <c r="CS1381" s="171"/>
      <c r="CT1381" s="171"/>
      <c r="CU1381" s="171"/>
      <c r="CV1381" s="171"/>
      <c r="CW1381" s="171"/>
      <c r="CX1381" s="171"/>
      <c r="CY1381" s="171"/>
      <c r="CZ1381" s="171"/>
      <c r="DA1381" s="171"/>
      <c r="DB1381" s="171"/>
      <c r="DC1381" s="171"/>
      <c r="DD1381" s="171"/>
      <c r="DE1381" s="171"/>
      <c r="DF1381" s="171"/>
      <c r="DG1381" s="171"/>
      <c r="DH1381" s="171"/>
      <c r="DI1381" s="171"/>
      <c r="DJ1381" s="171"/>
      <c r="DK1381" s="171"/>
      <c r="DL1381" s="171"/>
      <c r="DM1381" s="171"/>
      <c r="DN1381" s="171"/>
      <c r="DO1381" s="171"/>
      <c r="DP1381" s="171"/>
      <c r="DQ1381" s="171"/>
      <c r="DR1381" s="171"/>
      <c r="DS1381" s="171"/>
      <c r="DT1381" s="171"/>
      <c r="DU1381" s="171"/>
      <c r="DV1381" s="171"/>
      <c r="DW1381" s="171"/>
      <c r="DX1381" s="171"/>
      <c r="DY1381" s="171"/>
      <c r="DZ1381" s="171"/>
      <c r="EA1381" s="171"/>
      <c r="EB1381" s="171"/>
      <c r="EC1381" s="171"/>
      <c r="ED1381" s="171"/>
      <c r="EE1381" s="171"/>
      <c r="EF1381" s="171"/>
      <c r="EG1381" s="171"/>
      <c r="EH1381" s="171"/>
      <c r="EI1381" s="171"/>
      <c r="EJ1381" s="171"/>
      <c r="EK1381" s="171"/>
      <c r="EL1381" s="171"/>
      <c r="EM1381" s="171"/>
      <c r="EN1381" s="171"/>
    </row>
    <row r="1382" spans="43:144" ht="15" x14ac:dyDescent="0.25">
      <c r="AQ1382" s="171"/>
      <c r="AR1382"/>
      <c r="AS1382"/>
      <c r="AT1382"/>
      <c r="AU1382"/>
      <c r="AV1382"/>
      <c r="AW1382"/>
      <c r="AX1382"/>
      <c r="AY1382"/>
      <c r="AZ1382"/>
      <c r="BA1382"/>
      <c r="BB1382"/>
      <c r="BC1382"/>
      <c r="BD1382"/>
      <c r="BE1382" s="171"/>
      <c r="BF1382" s="171"/>
      <c r="BG1382" s="171"/>
      <c r="BH1382" s="171"/>
      <c r="BI1382" s="171"/>
      <c r="BJ1382" s="171"/>
      <c r="BK1382" s="171"/>
      <c r="BL1382" s="171"/>
      <c r="BM1382" s="171"/>
      <c r="BN1382" s="171"/>
      <c r="BO1382" s="171"/>
      <c r="BP1382" s="171"/>
      <c r="BQ1382" s="171"/>
      <c r="BR1382" s="171"/>
      <c r="BS1382" s="171"/>
      <c r="BT1382" s="171"/>
      <c r="BU1382" s="171"/>
      <c r="BV1382" s="171"/>
      <c r="BW1382" s="171"/>
      <c r="BX1382" s="171"/>
      <c r="BY1382" s="171"/>
      <c r="BZ1382" s="171"/>
      <c r="CA1382" s="171"/>
      <c r="CB1382" s="171"/>
      <c r="CC1382" s="171"/>
      <c r="CD1382" s="171"/>
      <c r="CE1382" s="171"/>
      <c r="CF1382" s="171"/>
      <c r="CG1382" s="171"/>
      <c r="CH1382" s="171"/>
      <c r="CI1382" s="171"/>
      <c r="CJ1382" s="171"/>
      <c r="CK1382" s="171"/>
      <c r="CL1382" s="171"/>
      <c r="CM1382" s="171"/>
      <c r="CN1382" s="171"/>
      <c r="CO1382" s="171"/>
      <c r="CP1382" s="171"/>
      <c r="CQ1382" s="171"/>
      <c r="CR1382" s="171"/>
      <c r="CS1382" s="171"/>
      <c r="CT1382" s="171"/>
      <c r="CU1382" s="171"/>
      <c r="CV1382" s="171"/>
      <c r="CW1382" s="171"/>
      <c r="CX1382" s="171"/>
      <c r="CY1382" s="171"/>
      <c r="CZ1382" s="171"/>
      <c r="DA1382" s="171"/>
      <c r="DB1382" s="171"/>
      <c r="DC1382" s="171"/>
      <c r="DD1382" s="171"/>
      <c r="DE1382" s="171"/>
      <c r="DF1382" s="171"/>
      <c r="DG1382" s="171"/>
      <c r="DH1382" s="171"/>
      <c r="DI1382" s="171"/>
      <c r="DJ1382" s="171"/>
      <c r="DK1382" s="171"/>
      <c r="DL1382" s="171"/>
      <c r="DM1382" s="171"/>
      <c r="DN1382" s="171"/>
      <c r="DO1382" s="171"/>
      <c r="DP1382" s="171"/>
      <c r="DQ1382" s="171"/>
      <c r="DR1382" s="171"/>
      <c r="DS1382" s="171"/>
      <c r="DT1382" s="171"/>
      <c r="DU1382" s="171"/>
      <c r="DV1382" s="171"/>
      <c r="DW1382" s="171"/>
      <c r="DX1382" s="171"/>
      <c r="DY1382" s="171"/>
      <c r="DZ1382" s="171"/>
      <c r="EA1382" s="171"/>
      <c r="EB1382" s="171"/>
      <c r="EC1382" s="171"/>
      <c r="ED1382" s="171"/>
      <c r="EE1382" s="171"/>
      <c r="EF1382" s="171"/>
      <c r="EG1382" s="171"/>
      <c r="EH1382" s="171"/>
      <c r="EI1382" s="171"/>
      <c r="EJ1382" s="171"/>
      <c r="EK1382" s="171"/>
      <c r="EL1382" s="171"/>
      <c r="EM1382" s="171"/>
      <c r="EN1382" s="171"/>
    </row>
    <row r="1383" spans="43:144" ht="15" x14ac:dyDescent="0.25">
      <c r="AQ1383" s="171"/>
      <c r="AR1383"/>
      <c r="AS1383"/>
      <c r="AT1383"/>
      <c r="AU1383"/>
      <c r="AV1383"/>
      <c r="AW1383"/>
      <c r="AX1383"/>
      <c r="AY1383"/>
      <c r="AZ1383"/>
      <c r="BA1383"/>
      <c r="BB1383"/>
      <c r="BC1383"/>
      <c r="BD1383"/>
      <c r="BE1383" s="171"/>
      <c r="BF1383" s="171"/>
      <c r="BG1383" s="171"/>
      <c r="BH1383" s="171"/>
      <c r="BI1383" s="171"/>
      <c r="BJ1383" s="171"/>
      <c r="BK1383" s="171"/>
      <c r="BL1383" s="171"/>
      <c r="BM1383" s="171"/>
      <c r="BN1383" s="171"/>
      <c r="BO1383" s="171"/>
      <c r="BP1383" s="171"/>
      <c r="BQ1383" s="171"/>
      <c r="BR1383" s="171"/>
      <c r="BS1383" s="171"/>
      <c r="BT1383" s="171"/>
      <c r="BU1383" s="171"/>
      <c r="BV1383" s="171"/>
      <c r="BW1383" s="171"/>
      <c r="BX1383" s="171"/>
      <c r="BY1383" s="171"/>
      <c r="BZ1383" s="171"/>
      <c r="CA1383" s="171"/>
      <c r="CB1383" s="171"/>
      <c r="CC1383" s="171"/>
      <c r="CD1383" s="171"/>
      <c r="CE1383" s="171"/>
      <c r="CF1383" s="171"/>
      <c r="CG1383" s="171"/>
      <c r="CH1383" s="171"/>
      <c r="CI1383" s="171"/>
      <c r="CJ1383" s="171"/>
      <c r="CK1383" s="171"/>
      <c r="CL1383" s="171"/>
      <c r="CM1383" s="171"/>
      <c r="CN1383" s="171"/>
      <c r="CO1383" s="171"/>
      <c r="CP1383" s="171"/>
      <c r="CQ1383" s="171"/>
      <c r="CR1383" s="171"/>
      <c r="CS1383" s="171"/>
      <c r="CT1383" s="171"/>
      <c r="CU1383" s="171"/>
      <c r="CV1383" s="171"/>
      <c r="CW1383" s="171"/>
      <c r="CX1383" s="171"/>
      <c r="CY1383" s="171"/>
      <c r="CZ1383" s="171"/>
      <c r="DA1383" s="171"/>
      <c r="DB1383" s="171"/>
      <c r="DC1383" s="171"/>
      <c r="DD1383" s="171"/>
      <c r="DE1383" s="171"/>
      <c r="DF1383" s="171"/>
      <c r="DG1383" s="171"/>
      <c r="DH1383" s="171"/>
      <c r="DI1383" s="171"/>
      <c r="DJ1383" s="171"/>
      <c r="DK1383" s="171"/>
      <c r="DL1383" s="171"/>
      <c r="DM1383" s="171"/>
      <c r="DN1383" s="171"/>
      <c r="DO1383" s="171"/>
      <c r="DP1383" s="171"/>
      <c r="DQ1383" s="171"/>
      <c r="DR1383" s="171"/>
      <c r="DS1383" s="171"/>
      <c r="DT1383" s="171"/>
      <c r="DU1383" s="171"/>
      <c r="DV1383" s="171"/>
      <c r="DW1383" s="171"/>
      <c r="DX1383" s="171"/>
      <c r="DY1383" s="171"/>
      <c r="DZ1383" s="171"/>
      <c r="EA1383" s="171"/>
      <c r="EB1383" s="171"/>
      <c r="EC1383" s="171"/>
      <c r="ED1383" s="171"/>
      <c r="EE1383" s="171"/>
      <c r="EF1383" s="171"/>
      <c r="EG1383" s="171"/>
      <c r="EH1383" s="171"/>
      <c r="EI1383" s="171"/>
      <c r="EJ1383" s="171"/>
      <c r="EK1383" s="171"/>
      <c r="EL1383" s="171"/>
      <c r="EM1383" s="171"/>
      <c r="EN1383" s="171"/>
    </row>
    <row r="1384" spans="43:144" ht="15" x14ac:dyDescent="0.25">
      <c r="AQ1384" s="171"/>
      <c r="AR1384"/>
      <c r="AS1384"/>
      <c r="AT1384"/>
      <c r="AU1384"/>
      <c r="AV1384"/>
      <c r="AW1384"/>
      <c r="AX1384"/>
      <c r="AY1384"/>
      <c r="AZ1384"/>
      <c r="BA1384"/>
      <c r="BB1384"/>
      <c r="BC1384"/>
      <c r="BD1384"/>
      <c r="BE1384" s="171"/>
      <c r="BF1384" s="171"/>
      <c r="BG1384" s="171"/>
      <c r="BH1384" s="171"/>
      <c r="BI1384" s="171"/>
      <c r="BJ1384" s="171"/>
      <c r="BK1384" s="171"/>
      <c r="BL1384" s="171"/>
      <c r="BM1384" s="171"/>
      <c r="BN1384" s="171"/>
      <c r="BO1384" s="171"/>
      <c r="BP1384" s="171"/>
      <c r="BQ1384" s="171"/>
      <c r="BR1384" s="171"/>
      <c r="BS1384" s="171"/>
      <c r="BT1384" s="171"/>
      <c r="BU1384" s="171"/>
      <c r="BV1384" s="171"/>
      <c r="BW1384" s="171"/>
      <c r="BX1384" s="171"/>
      <c r="BY1384" s="171"/>
      <c r="BZ1384" s="171"/>
      <c r="CA1384" s="171"/>
      <c r="CB1384" s="171"/>
      <c r="CC1384" s="171"/>
      <c r="CD1384" s="171"/>
      <c r="CE1384" s="171"/>
      <c r="CF1384" s="171"/>
      <c r="CG1384" s="171"/>
      <c r="CH1384" s="171"/>
      <c r="CI1384" s="171"/>
      <c r="CJ1384" s="171"/>
      <c r="CK1384" s="171"/>
      <c r="CL1384" s="171"/>
      <c r="CM1384" s="171"/>
      <c r="CN1384" s="171"/>
      <c r="CO1384" s="171"/>
      <c r="CP1384" s="171"/>
      <c r="CQ1384" s="171"/>
      <c r="CR1384" s="171"/>
      <c r="CS1384" s="171"/>
      <c r="CT1384" s="171"/>
      <c r="CU1384" s="171"/>
      <c r="CV1384" s="171"/>
      <c r="CW1384" s="171"/>
      <c r="CX1384" s="171"/>
      <c r="CY1384" s="171"/>
      <c r="CZ1384" s="171"/>
      <c r="DA1384" s="171"/>
      <c r="DB1384" s="171"/>
      <c r="DC1384" s="171"/>
      <c r="DD1384" s="171"/>
      <c r="DE1384" s="171"/>
      <c r="DF1384" s="171"/>
      <c r="DG1384" s="171"/>
      <c r="DH1384" s="171"/>
      <c r="DI1384" s="171"/>
      <c r="DJ1384" s="171"/>
      <c r="DK1384" s="171"/>
      <c r="DL1384" s="171"/>
      <c r="DM1384" s="171"/>
      <c r="DN1384" s="171"/>
      <c r="DO1384" s="171"/>
      <c r="DP1384" s="171"/>
      <c r="DQ1384" s="171"/>
      <c r="DR1384" s="171"/>
      <c r="DS1384" s="171"/>
      <c r="DT1384" s="171"/>
      <c r="DU1384" s="171"/>
      <c r="DV1384" s="171"/>
      <c r="DW1384" s="171"/>
      <c r="DX1384" s="171"/>
      <c r="DY1384" s="171"/>
      <c r="DZ1384" s="171"/>
      <c r="EA1384" s="171"/>
      <c r="EB1384" s="171"/>
      <c r="EC1384" s="171"/>
      <c r="ED1384" s="171"/>
      <c r="EE1384" s="171"/>
      <c r="EF1384" s="171"/>
      <c r="EG1384" s="171"/>
      <c r="EH1384" s="171"/>
      <c r="EI1384" s="171"/>
      <c r="EJ1384" s="171"/>
      <c r="EK1384" s="171"/>
      <c r="EL1384" s="171"/>
      <c r="EM1384" s="171"/>
      <c r="EN1384" s="171"/>
    </row>
    <row r="1385" spans="43:144" ht="15" x14ac:dyDescent="0.25">
      <c r="AQ1385" s="171"/>
      <c r="AR1385"/>
      <c r="AS1385"/>
      <c r="AT1385"/>
      <c r="AU1385"/>
      <c r="AV1385"/>
      <c r="AW1385"/>
      <c r="AX1385"/>
      <c r="AY1385"/>
      <c r="AZ1385"/>
      <c r="BA1385"/>
      <c r="BB1385"/>
      <c r="BC1385"/>
      <c r="BD1385"/>
      <c r="BE1385" s="171"/>
      <c r="BF1385" s="171"/>
      <c r="BG1385" s="171"/>
      <c r="BH1385" s="171"/>
      <c r="BI1385" s="171"/>
      <c r="BJ1385" s="171"/>
      <c r="BK1385" s="171"/>
      <c r="BL1385" s="171"/>
      <c r="BM1385" s="171"/>
      <c r="BN1385" s="171"/>
      <c r="BO1385" s="171"/>
      <c r="BP1385" s="171"/>
      <c r="BQ1385" s="171"/>
      <c r="BR1385" s="171"/>
      <c r="BS1385" s="171"/>
      <c r="BT1385" s="171"/>
      <c r="BU1385" s="171"/>
      <c r="BV1385" s="171"/>
      <c r="BW1385" s="171"/>
      <c r="BX1385" s="171"/>
      <c r="BY1385" s="171"/>
      <c r="BZ1385" s="171"/>
      <c r="CA1385" s="171"/>
      <c r="CB1385" s="171"/>
      <c r="CC1385" s="171"/>
      <c r="CD1385" s="171"/>
      <c r="CE1385" s="171"/>
      <c r="CF1385" s="171"/>
      <c r="CG1385" s="171"/>
      <c r="CH1385" s="171"/>
      <c r="CI1385" s="171"/>
      <c r="CJ1385" s="171"/>
      <c r="CK1385" s="171"/>
      <c r="CL1385" s="171"/>
      <c r="CM1385" s="171"/>
      <c r="CN1385" s="171"/>
      <c r="CO1385" s="171"/>
      <c r="CP1385" s="171"/>
      <c r="CQ1385" s="171"/>
      <c r="CR1385" s="171"/>
      <c r="CS1385" s="171"/>
      <c r="CT1385" s="171"/>
      <c r="CU1385" s="171"/>
      <c r="CV1385" s="171"/>
      <c r="CW1385" s="171"/>
      <c r="CX1385" s="171"/>
      <c r="CY1385" s="171"/>
      <c r="CZ1385" s="171"/>
      <c r="DA1385" s="171"/>
      <c r="DB1385" s="171"/>
      <c r="DC1385" s="171"/>
      <c r="DD1385" s="171"/>
      <c r="DE1385" s="171"/>
      <c r="DF1385" s="171"/>
      <c r="DG1385" s="171"/>
      <c r="DH1385" s="171"/>
      <c r="DI1385" s="171"/>
      <c r="DJ1385" s="171"/>
      <c r="DK1385" s="171"/>
      <c r="DL1385" s="171"/>
      <c r="DM1385" s="171"/>
      <c r="DN1385" s="171"/>
      <c r="DO1385" s="171"/>
      <c r="DP1385" s="171"/>
      <c r="DQ1385" s="171"/>
      <c r="DR1385" s="171"/>
      <c r="DS1385" s="171"/>
      <c r="DT1385" s="171"/>
      <c r="DU1385" s="171"/>
      <c r="DV1385" s="171"/>
      <c r="DW1385" s="171"/>
      <c r="DX1385" s="171"/>
      <c r="DY1385" s="171"/>
      <c r="DZ1385" s="171"/>
      <c r="EA1385" s="171"/>
      <c r="EB1385" s="171"/>
      <c r="EC1385" s="171"/>
      <c r="ED1385" s="171"/>
      <c r="EE1385" s="171"/>
      <c r="EF1385" s="171"/>
      <c r="EG1385" s="171"/>
      <c r="EH1385" s="171"/>
      <c r="EI1385" s="171"/>
      <c r="EJ1385" s="171"/>
      <c r="EK1385" s="171"/>
      <c r="EL1385" s="171"/>
      <c r="EM1385" s="171"/>
      <c r="EN1385" s="171"/>
    </row>
    <row r="1386" spans="43:144" ht="15" x14ac:dyDescent="0.25">
      <c r="AQ1386" s="171"/>
      <c r="AR1386"/>
      <c r="AS1386"/>
      <c r="AT1386"/>
      <c r="AU1386"/>
      <c r="AV1386"/>
      <c r="AW1386"/>
      <c r="AX1386"/>
      <c r="AY1386"/>
      <c r="AZ1386"/>
      <c r="BA1386"/>
      <c r="BB1386"/>
      <c r="BC1386"/>
      <c r="BD1386"/>
      <c r="BE1386" s="171"/>
      <c r="BF1386" s="171"/>
      <c r="BG1386" s="171"/>
      <c r="BH1386" s="171"/>
      <c r="BI1386" s="171"/>
      <c r="BJ1386" s="171"/>
      <c r="BK1386" s="171"/>
      <c r="BL1386" s="171"/>
      <c r="BM1386" s="171"/>
      <c r="BN1386" s="171"/>
      <c r="BO1386" s="171"/>
      <c r="BP1386" s="171"/>
      <c r="BQ1386" s="171"/>
      <c r="BR1386" s="171"/>
      <c r="BS1386" s="171"/>
      <c r="BT1386" s="171"/>
      <c r="BU1386" s="171"/>
      <c r="BV1386" s="171"/>
      <c r="BW1386" s="171"/>
      <c r="BX1386" s="171"/>
      <c r="BY1386" s="171"/>
      <c r="BZ1386" s="171"/>
      <c r="CA1386" s="171"/>
      <c r="CB1386" s="171"/>
      <c r="CC1386" s="171"/>
      <c r="CD1386" s="171"/>
      <c r="CE1386" s="171"/>
      <c r="CF1386" s="171"/>
      <c r="CG1386" s="171"/>
      <c r="CH1386" s="171"/>
      <c r="CI1386" s="171"/>
      <c r="CJ1386" s="171"/>
      <c r="CK1386" s="171"/>
      <c r="CL1386" s="171"/>
      <c r="CM1386" s="171"/>
      <c r="CN1386" s="171"/>
      <c r="CO1386" s="171"/>
      <c r="CP1386" s="171"/>
      <c r="CQ1386" s="171"/>
      <c r="CR1386" s="171"/>
      <c r="CS1386" s="171"/>
      <c r="CT1386" s="171"/>
      <c r="CU1386" s="171"/>
      <c r="CV1386" s="171"/>
      <c r="CW1386" s="171"/>
      <c r="CX1386" s="171"/>
      <c r="CY1386" s="171"/>
      <c r="CZ1386" s="171"/>
      <c r="DA1386" s="171"/>
      <c r="DB1386" s="171"/>
      <c r="DC1386" s="171"/>
      <c r="DD1386" s="171"/>
      <c r="DE1386" s="171"/>
      <c r="DF1386" s="171"/>
      <c r="DG1386" s="171"/>
      <c r="DH1386" s="171"/>
      <c r="DI1386" s="171"/>
      <c r="DJ1386" s="171"/>
      <c r="DK1386" s="171"/>
      <c r="DL1386" s="171"/>
      <c r="DM1386" s="171"/>
      <c r="DN1386" s="171"/>
      <c r="DO1386" s="171"/>
      <c r="DP1386" s="171"/>
      <c r="DQ1386" s="171"/>
      <c r="DR1386" s="171"/>
      <c r="DS1386" s="171"/>
      <c r="DT1386" s="171"/>
      <c r="DU1386" s="171"/>
      <c r="DV1386" s="171"/>
      <c r="DW1386" s="171"/>
      <c r="DX1386" s="171"/>
      <c r="DY1386" s="171"/>
      <c r="DZ1386" s="171"/>
      <c r="EA1386" s="171"/>
      <c r="EB1386" s="171"/>
      <c r="EC1386" s="171"/>
      <c r="ED1386" s="171"/>
      <c r="EE1386" s="171"/>
      <c r="EF1386" s="171"/>
      <c r="EG1386" s="171"/>
      <c r="EH1386" s="171"/>
      <c r="EI1386" s="171"/>
      <c r="EJ1386" s="171"/>
      <c r="EK1386" s="171"/>
      <c r="EL1386" s="171"/>
      <c r="EM1386" s="171"/>
      <c r="EN1386" s="171"/>
    </row>
    <row r="1387" spans="43:144" ht="15" x14ac:dyDescent="0.25">
      <c r="AQ1387" s="171"/>
      <c r="AR1387"/>
      <c r="AS1387"/>
      <c r="AT1387"/>
      <c r="AU1387"/>
      <c r="AV1387"/>
      <c r="AW1387"/>
      <c r="AX1387"/>
      <c r="AY1387"/>
      <c r="AZ1387"/>
      <c r="BA1387"/>
      <c r="BB1387"/>
      <c r="BC1387"/>
      <c r="BD1387"/>
      <c r="BE1387" s="171"/>
      <c r="BF1387" s="171"/>
      <c r="BG1387" s="171"/>
      <c r="BH1387" s="171"/>
      <c r="BI1387" s="171"/>
      <c r="BJ1387" s="171"/>
      <c r="BK1387" s="171"/>
      <c r="BL1387" s="171"/>
      <c r="BM1387" s="171"/>
      <c r="BN1387" s="171"/>
      <c r="BO1387" s="171"/>
      <c r="BP1387" s="171"/>
      <c r="BQ1387" s="171"/>
      <c r="BR1387" s="171"/>
      <c r="BS1387" s="171"/>
      <c r="BT1387" s="171"/>
      <c r="BU1387" s="171"/>
      <c r="BV1387" s="171"/>
      <c r="BW1387" s="171"/>
      <c r="BX1387" s="171"/>
      <c r="BY1387" s="171"/>
      <c r="BZ1387" s="171"/>
      <c r="CA1387" s="171"/>
      <c r="CB1387" s="171"/>
      <c r="CC1387" s="171"/>
      <c r="CD1387" s="171"/>
      <c r="CE1387" s="171"/>
      <c r="CF1387" s="171"/>
      <c r="CG1387" s="171"/>
      <c r="CH1387" s="171"/>
      <c r="CI1387" s="171"/>
      <c r="CJ1387" s="171"/>
      <c r="CK1387" s="171"/>
      <c r="CL1387" s="171"/>
      <c r="CM1387" s="171"/>
      <c r="CN1387" s="171"/>
      <c r="CO1387" s="171"/>
      <c r="CP1387" s="171"/>
      <c r="CQ1387" s="171"/>
      <c r="CR1387" s="171"/>
      <c r="CS1387" s="171"/>
      <c r="CT1387" s="171"/>
      <c r="CU1387" s="171"/>
      <c r="CV1387" s="171"/>
      <c r="CW1387" s="171"/>
      <c r="CX1387" s="171"/>
      <c r="CY1387" s="171"/>
      <c r="CZ1387" s="171"/>
      <c r="DA1387" s="171"/>
      <c r="DB1387" s="171"/>
      <c r="DC1387" s="171"/>
      <c r="DD1387" s="171"/>
      <c r="DE1387" s="171"/>
      <c r="DF1387" s="171"/>
      <c r="DG1387" s="171"/>
      <c r="DH1387" s="171"/>
      <c r="DI1387" s="171"/>
      <c r="DJ1387" s="171"/>
      <c r="DK1387" s="171"/>
      <c r="DL1387" s="171"/>
      <c r="DM1387" s="171"/>
      <c r="DN1387" s="171"/>
      <c r="DO1387" s="171"/>
      <c r="DP1387" s="171"/>
      <c r="DQ1387" s="171"/>
      <c r="DR1387" s="171"/>
      <c r="DS1387" s="171"/>
      <c r="DT1387" s="171"/>
      <c r="DU1387" s="171"/>
      <c r="DV1387" s="171"/>
      <c r="DW1387" s="171"/>
      <c r="DX1387" s="171"/>
      <c r="DY1387" s="171"/>
      <c r="DZ1387" s="171"/>
      <c r="EA1387" s="171"/>
      <c r="EB1387" s="171"/>
      <c r="EC1387" s="171"/>
      <c r="ED1387" s="171"/>
      <c r="EE1387" s="171"/>
      <c r="EF1387" s="171"/>
      <c r="EG1387" s="171"/>
      <c r="EH1387" s="171"/>
      <c r="EI1387" s="171"/>
      <c r="EJ1387" s="171"/>
      <c r="EK1387" s="171"/>
      <c r="EL1387" s="171"/>
      <c r="EM1387" s="171"/>
      <c r="EN1387" s="171"/>
    </row>
    <row r="1388" spans="43:144" ht="15" x14ac:dyDescent="0.25">
      <c r="AQ1388" s="171"/>
      <c r="AR1388"/>
      <c r="AS1388"/>
      <c r="AT1388"/>
      <c r="AU1388"/>
      <c r="AV1388"/>
      <c r="AW1388"/>
      <c r="AX1388"/>
      <c r="AY1388"/>
      <c r="AZ1388"/>
      <c r="BA1388"/>
      <c r="BB1388"/>
      <c r="BC1388"/>
      <c r="BD1388"/>
      <c r="BE1388" s="171"/>
      <c r="BF1388" s="171"/>
      <c r="BG1388" s="171"/>
      <c r="BH1388" s="171"/>
      <c r="BI1388" s="171"/>
      <c r="BJ1388" s="171"/>
      <c r="BK1388" s="171"/>
      <c r="BL1388" s="171"/>
      <c r="BM1388" s="171"/>
      <c r="BN1388" s="171"/>
      <c r="BO1388" s="171"/>
      <c r="BP1388" s="171"/>
      <c r="BQ1388" s="171"/>
      <c r="BR1388" s="171"/>
      <c r="BS1388" s="171"/>
      <c r="BT1388" s="171"/>
      <c r="BU1388" s="171"/>
      <c r="BV1388" s="171"/>
      <c r="BW1388" s="171"/>
      <c r="BX1388" s="171"/>
      <c r="BY1388" s="171"/>
      <c r="BZ1388" s="171"/>
      <c r="CA1388" s="171"/>
      <c r="CB1388" s="171"/>
      <c r="CC1388" s="171"/>
      <c r="CD1388" s="171"/>
      <c r="CE1388" s="171"/>
      <c r="CF1388" s="171"/>
      <c r="CG1388" s="171"/>
      <c r="CH1388" s="171"/>
      <c r="CI1388" s="171"/>
      <c r="CJ1388" s="171"/>
      <c r="CK1388" s="171"/>
      <c r="CL1388" s="171"/>
      <c r="CM1388" s="171"/>
      <c r="CN1388" s="171"/>
      <c r="CO1388" s="171"/>
      <c r="CP1388" s="171"/>
      <c r="CQ1388" s="171"/>
      <c r="CR1388" s="171"/>
      <c r="CS1388" s="171"/>
      <c r="CT1388" s="171"/>
      <c r="CU1388" s="171"/>
      <c r="CV1388" s="171"/>
      <c r="CW1388" s="171"/>
      <c r="CX1388" s="171"/>
      <c r="CY1388" s="171"/>
      <c r="CZ1388" s="171"/>
      <c r="DA1388" s="171"/>
      <c r="DB1388" s="171"/>
      <c r="DC1388" s="171"/>
      <c r="DD1388" s="171"/>
      <c r="DE1388" s="171"/>
      <c r="DF1388" s="171"/>
      <c r="DG1388" s="171"/>
      <c r="DH1388" s="171"/>
      <c r="DI1388" s="171"/>
      <c r="DJ1388" s="171"/>
      <c r="DK1388" s="171"/>
      <c r="DL1388" s="171"/>
      <c r="DM1388" s="171"/>
      <c r="DN1388" s="171"/>
      <c r="DO1388" s="171"/>
      <c r="DP1388" s="171"/>
      <c r="DQ1388" s="171"/>
      <c r="DR1388" s="171"/>
      <c r="DS1388" s="171"/>
      <c r="DT1388" s="171"/>
      <c r="DU1388" s="171"/>
      <c r="DV1388" s="171"/>
      <c r="DW1388" s="171"/>
      <c r="DX1388" s="171"/>
      <c r="DY1388" s="171"/>
      <c r="DZ1388" s="171"/>
      <c r="EA1388" s="171"/>
      <c r="EB1388" s="171"/>
      <c r="EC1388" s="171"/>
      <c r="ED1388" s="171"/>
      <c r="EE1388" s="171"/>
      <c r="EF1388" s="171"/>
      <c r="EG1388" s="171"/>
      <c r="EH1388" s="171"/>
      <c r="EI1388" s="171"/>
      <c r="EJ1388" s="171"/>
      <c r="EK1388" s="171"/>
      <c r="EL1388" s="171"/>
      <c r="EM1388" s="171"/>
      <c r="EN1388" s="171"/>
    </row>
    <row r="1389" spans="43:144" ht="15" x14ac:dyDescent="0.25">
      <c r="AQ1389" s="171"/>
      <c r="AR1389"/>
      <c r="AS1389"/>
      <c r="AT1389"/>
      <c r="AU1389"/>
      <c r="AV1389"/>
      <c r="AW1389"/>
      <c r="AX1389"/>
      <c r="AY1389"/>
      <c r="AZ1389"/>
      <c r="BA1389"/>
      <c r="BB1389"/>
      <c r="BC1389"/>
      <c r="BD1389"/>
      <c r="BE1389" s="171"/>
      <c r="BF1389" s="171"/>
      <c r="BG1389" s="171"/>
      <c r="BH1389" s="171"/>
      <c r="BI1389" s="171"/>
      <c r="BJ1389" s="171"/>
      <c r="BK1389" s="171"/>
      <c r="BL1389" s="171"/>
      <c r="BM1389" s="171"/>
      <c r="BN1389" s="171"/>
      <c r="BO1389" s="171"/>
      <c r="BP1389" s="171"/>
      <c r="BQ1389" s="171"/>
      <c r="BR1389" s="171"/>
      <c r="BS1389" s="171"/>
      <c r="BT1389" s="171"/>
      <c r="BU1389" s="171"/>
      <c r="BV1389" s="171"/>
      <c r="BW1389" s="171"/>
      <c r="BX1389" s="171"/>
      <c r="BY1389" s="171"/>
      <c r="BZ1389" s="171"/>
      <c r="CA1389" s="171"/>
      <c r="CB1389" s="171"/>
      <c r="CC1389" s="171"/>
      <c r="CD1389" s="171"/>
      <c r="CE1389" s="171"/>
      <c r="CF1389" s="171"/>
      <c r="CG1389" s="171"/>
      <c r="CH1389" s="171"/>
      <c r="CI1389" s="171"/>
      <c r="CJ1389" s="171"/>
      <c r="CK1389" s="171"/>
      <c r="CL1389" s="171"/>
      <c r="CM1389" s="171"/>
      <c r="CN1389" s="171"/>
      <c r="CO1389" s="171"/>
      <c r="CP1389" s="171"/>
      <c r="CQ1389" s="171"/>
      <c r="CR1389" s="171"/>
      <c r="CS1389" s="171"/>
      <c r="CT1389" s="171"/>
      <c r="CU1389" s="171"/>
      <c r="CV1389" s="171"/>
      <c r="CW1389" s="171"/>
      <c r="CX1389" s="171"/>
      <c r="CY1389" s="171"/>
      <c r="CZ1389" s="171"/>
      <c r="DA1389" s="171"/>
      <c r="DB1389" s="171"/>
      <c r="DC1389" s="171"/>
      <c r="DD1389" s="171"/>
      <c r="DE1389" s="171"/>
      <c r="DF1389" s="171"/>
      <c r="DG1389" s="171"/>
      <c r="DH1389" s="171"/>
      <c r="DI1389" s="171"/>
      <c r="DJ1389" s="171"/>
      <c r="DK1389" s="171"/>
      <c r="DL1389" s="171"/>
      <c r="DM1389" s="171"/>
      <c r="DN1389" s="171"/>
      <c r="DO1389" s="171"/>
      <c r="DP1389" s="171"/>
      <c r="DQ1389" s="171"/>
      <c r="DR1389" s="171"/>
      <c r="DS1389" s="171"/>
      <c r="DT1389" s="171"/>
      <c r="DU1389" s="171"/>
      <c r="DV1389" s="171"/>
      <c r="DW1389" s="171"/>
      <c r="DX1389" s="171"/>
      <c r="DY1389" s="171"/>
      <c r="DZ1389" s="171"/>
      <c r="EA1389" s="171"/>
      <c r="EB1389" s="171"/>
      <c r="EC1389" s="171"/>
      <c r="ED1389" s="171"/>
      <c r="EE1389" s="171"/>
      <c r="EF1389" s="171"/>
      <c r="EG1389" s="171"/>
      <c r="EH1389" s="171"/>
      <c r="EI1389" s="171"/>
      <c r="EJ1389" s="171"/>
      <c r="EK1389" s="171"/>
      <c r="EL1389" s="171"/>
      <c r="EM1389" s="171"/>
      <c r="EN1389" s="171"/>
    </row>
    <row r="1390" spans="43:144" ht="15" x14ac:dyDescent="0.25">
      <c r="AQ1390" s="171"/>
      <c r="AR1390"/>
      <c r="AS1390"/>
      <c r="AT1390"/>
      <c r="AU1390"/>
      <c r="AV1390"/>
      <c r="AW1390"/>
      <c r="AX1390"/>
      <c r="AY1390"/>
      <c r="AZ1390"/>
      <c r="BA1390"/>
      <c r="BB1390"/>
      <c r="BC1390"/>
      <c r="BD1390"/>
      <c r="BE1390" s="171"/>
      <c r="BF1390" s="171"/>
      <c r="BG1390" s="171"/>
      <c r="BH1390" s="171"/>
      <c r="BI1390" s="171"/>
      <c r="BJ1390" s="171"/>
      <c r="BK1390" s="171"/>
      <c r="BL1390" s="171"/>
      <c r="BM1390" s="171"/>
      <c r="BN1390" s="171"/>
      <c r="BO1390" s="171"/>
      <c r="BP1390" s="171"/>
      <c r="BQ1390" s="171"/>
      <c r="BR1390" s="171"/>
      <c r="BS1390" s="171"/>
      <c r="BT1390" s="171"/>
      <c r="BU1390" s="171"/>
      <c r="BV1390" s="171"/>
      <c r="BW1390" s="171"/>
      <c r="BX1390" s="171"/>
      <c r="BY1390" s="171"/>
      <c r="BZ1390" s="171"/>
      <c r="CA1390" s="171"/>
      <c r="CB1390" s="171"/>
      <c r="CC1390" s="171"/>
      <c r="CD1390" s="171"/>
      <c r="CE1390" s="171"/>
      <c r="CF1390" s="171"/>
      <c r="CG1390" s="171"/>
      <c r="CH1390" s="171"/>
      <c r="CI1390" s="171"/>
      <c r="CJ1390" s="171"/>
      <c r="CK1390" s="171"/>
      <c r="CL1390" s="171"/>
      <c r="CM1390" s="171"/>
      <c r="CN1390" s="171"/>
      <c r="CO1390" s="171"/>
      <c r="CP1390" s="171"/>
      <c r="CQ1390" s="171"/>
      <c r="CR1390" s="171"/>
      <c r="CS1390" s="171"/>
      <c r="CT1390" s="171"/>
      <c r="CU1390" s="171"/>
      <c r="CV1390" s="171"/>
      <c r="CW1390" s="171"/>
      <c r="CX1390" s="171"/>
      <c r="CY1390" s="171"/>
      <c r="CZ1390" s="171"/>
      <c r="DA1390" s="171"/>
      <c r="DB1390" s="171"/>
      <c r="DC1390" s="171"/>
      <c r="DD1390" s="171"/>
      <c r="DE1390" s="171"/>
      <c r="DF1390" s="171"/>
      <c r="DG1390" s="171"/>
      <c r="DH1390" s="171"/>
      <c r="DI1390" s="171"/>
      <c r="DJ1390" s="171"/>
      <c r="DK1390" s="171"/>
      <c r="DL1390" s="171"/>
      <c r="DM1390" s="171"/>
      <c r="DN1390" s="171"/>
      <c r="DO1390" s="171"/>
      <c r="DP1390" s="171"/>
      <c r="DQ1390" s="171"/>
      <c r="DR1390" s="171"/>
      <c r="DS1390" s="171"/>
      <c r="DT1390" s="171"/>
      <c r="DU1390" s="171"/>
      <c r="DV1390" s="171"/>
      <c r="DW1390" s="171"/>
      <c r="DX1390" s="171"/>
      <c r="DY1390" s="171"/>
      <c r="DZ1390" s="171"/>
      <c r="EA1390" s="171"/>
      <c r="EB1390" s="171"/>
      <c r="EC1390" s="171"/>
      <c r="ED1390" s="171"/>
      <c r="EE1390" s="171"/>
      <c r="EF1390" s="171"/>
      <c r="EG1390" s="171"/>
      <c r="EH1390" s="171"/>
      <c r="EI1390" s="171"/>
      <c r="EJ1390" s="171"/>
      <c r="EK1390" s="171"/>
      <c r="EL1390" s="171"/>
      <c r="EM1390" s="171"/>
      <c r="EN1390" s="171"/>
    </row>
    <row r="1391" spans="43:144" ht="15" x14ac:dyDescent="0.25">
      <c r="AQ1391" s="171"/>
      <c r="AR1391"/>
      <c r="AS1391"/>
      <c r="AT1391"/>
      <c r="AU1391"/>
      <c r="AV1391"/>
      <c r="AW1391"/>
      <c r="AX1391"/>
      <c r="AY1391"/>
      <c r="AZ1391"/>
      <c r="BA1391"/>
      <c r="BB1391"/>
      <c r="BC1391"/>
      <c r="BD1391"/>
      <c r="BE1391" s="171"/>
      <c r="BF1391" s="171"/>
      <c r="BG1391" s="171"/>
      <c r="BH1391" s="171"/>
      <c r="BI1391" s="171"/>
      <c r="BJ1391" s="171"/>
      <c r="BK1391" s="171"/>
      <c r="BL1391" s="171"/>
      <c r="BM1391" s="171"/>
      <c r="BN1391" s="171"/>
      <c r="BO1391" s="171"/>
      <c r="BP1391" s="171"/>
      <c r="BQ1391" s="171"/>
      <c r="BR1391" s="171"/>
      <c r="BS1391" s="171"/>
      <c r="BT1391" s="171"/>
      <c r="BU1391" s="171"/>
      <c r="BV1391" s="171"/>
      <c r="BW1391" s="171"/>
      <c r="BX1391" s="171"/>
      <c r="BY1391" s="171"/>
      <c r="BZ1391" s="171"/>
      <c r="CA1391" s="171"/>
      <c r="CB1391" s="171"/>
      <c r="CC1391" s="171"/>
      <c r="CD1391" s="171"/>
      <c r="CE1391" s="171"/>
      <c r="CF1391" s="171"/>
      <c r="CG1391" s="171"/>
      <c r="CH1391" s="171"/>
      <c r="CI1391" s="171"/>
      <c r="CJ1391" s="171"/>
      <c r="CK1391" s="171"/>
      <c r="CL1391" s="171"/>
      <c r="CM1391" s="171"/>
      <c r="CN1391" s="171"/>
      <c r="CO1391" s="171"/>
      <c r="CP1391" s="171"/>
      <c r="CQ1391" s="171"/>
      <c r="CR1391" s="171"/>
      <c r="CS1391" s="171"/>
      <c r="CT1391" s="171"/>
      <c r="CU1391" s="171"/>
      <c r="CV1391" s="171"/>
      <c r="CW1391" s="171"/>
      <c r="CX1391" s="171"/>
      <c r="CY1391" s="171"/>
      <c r="CZ1391" s="171"/>
      <c r="DA1391" s="171"/>
      <c r="DB1391" s="171"/>
      <c r="DC1391" s="171"/>
      <c r="DD1391" s="171"/>
      <c r="DE1391" s="171"/>
      <c r="DF1391" s="171"/>
      <c r="DG1391" s="171"/>
      <c r="DH1391" s="171"/>
      <c r="DI1391" s="171"/>
      <c r="DJ1391" s="171"/>
      <c r="DK1391" s="171"/>
      <c r="DL1391" s="171"/>
      <c r="DM1391" s="171"/>
      <c r="DN1391" s="171"/>
      <c r="DO1391" s="171"/>
      <c r="DP1391" s="171"/>
      <c r="DQ1391" s="171"/>
      <c r="DR1391" s="171"/>
      <c r="DS1391" s="171"/>
      <c r="DT1391" s="171"/>
      <c r="DU1391" s="171"/>
      <c r="DV1391" s="171"/>
      <c r="DW1391" s="171"/>
      <c r="DX1391" s="171"/>
      <c r="DY1391" s="171"/>
      <c r="DZ1391" s="171"/>
      <c r="EA1391" s="171"/>
      <c r="EB1391" s="171"/>
      <c r="EC1391" s="171"/>
      <c r="ED1391" s="171"/>
      <c r="EE1391" s="171"/>
      <c r="EF1391" s="171"/>
      <c r="EG1391" s="171"/>
      <c r="EH1391" s="171"/>
      <c r="EI1391" s="171"/>
      <c r="EJ1391" s="171"/>
      <c r="EK1391" s="171"/>
      <c r="EL1391" s="171"/>
      <c r="EM1391" s="171"/>
      <c r="EN1391" s="171"/>
    </row>
    <row r="1392" spans="43:144" ht="15" x14ac:dyDescent="0.25">
      <c r="AQ1392" s="171"/>
      <c r="AR1392"/>
      <c r="AS1392"/>
      <c r="AT1392"/>
      <c r="AU1392"/>
      <c r="AV1392"/>
      <c r="AW1392"/>
      <c r="AX1392"/>
      <c r="AY1392"/>
      <c r="AZ1392"/>
      <c r="BA1392"/>
      <c r="BB1392"/>
      <c r="BC1392"/>
      <c r="BD1392"/>
      <c r="BE1392" s="171"/>
      <c r="BF1392" s="171"/>
      <c r="BG1392" s="171"/>
      <c r="BH1392" s="171"/>
      <c r="BI1392" s="171"/>
      <c r="BJ1392" s="171"/>
      <c r="BK1392" s="171"/>
      <c r="BL1392" s="171"/>
      <c r="BM1392" s="171"/>
      <c r="BN1392" s="171"/>
      <c r="BO1392" s="171"/>
      <c r="BP1392" s="171"/>
      <c r="BQ1392" s="171"/>
      <c r="BR1392" s="171"/>
      <c r="BS1392" s="171"/>
      <c r="BT1392" s="171"/>
      <c r="BU1392" s="171"/>
      <c r="BV1392" s="171"/>
      <c r="BW1392" s="171"/>
      <c r="BX1392" s="171"/>
      <c r="BY1392" s="171"/>
      <c r="BZ1392" s="171"/>
      <c r="CA1392" s="171"/>
      <c r="CB1392" s="171"/>
      <c r="CC1392" s="171"/>
      <c r="CD1392" s="171"/>
      <c r="CE1392" s="171"/>
      <c r="CF1392" s="171"/>
      <c r="CG1392" s="171"/>
      <c r="CH1392" s="171"/>
      <c r="CI1392" s="171"/>
      <c r="CJ1392" s="171"/>
      <c r="CK1392" s="171"/>
      <c r="CL1392" s="171"/>
      <c r="CM1392" s="171"/>
      <c r="CN1392" s="171"/>
      <c r="CO1392" s="171"/>
      <c r="CP1392" s="171"/>
      <c r="CQ1392" s="171"/>
      <c r="CR1392" s="171"/>
      <c r="CS1392" s="171"/>
      <c r="CT1392" s="171"/>
      <c r="CU1392" s="171"/>
      <c r="CV1392" s="171"/>
      <c r="CW1392" s="171"/>
      <c r="CX1392" s="171"/>
      <c r="CY1392" s="171"/>
      <c r="CZ1392" s="171"/>
      <c r="DA1392" s="171"/>
      <c r="DB1392" s="171"/>
      <c r="DC1392" s="171"/>
      <c r="DD1392" s="171"/>
      <c r="DE1392" s="171"/>
      <c r="DF1392" s="171"/>
      <c r="DG1392" s="171"/>
      <c r="DH1392" s="171"/>
      <c r="DI1392" s="171"/>
      <c r="DJ1392" s="171"/>
      <c r="DK1392" s="171"/>
      <c r="DL1392" s="171"/>
      <c r="DM1392" s="171"/>
      <c r="DN1392" s="171"/>
      <c r="DO1392" s="171"/>
      <c r="DP1392" s="171"/>
      <c r="DQ1392" s="171"/>
      <c r="DR1392" s="171"/>
      <c r="DS1392" s="171"/>
      <c r="DT1392" s="171"/>
      <c r="DU1392" s="171"/>
      <c r="DV1392" s="171"/>
      <c r="DW1392" s="171"/>
      <c r="DX1392" s="171"/>
      <c r="DY1392" s="171"/>
      <c r="DZ1392" s="171"/>
      <c r="EA1392" s="171"/>
      <c r="EB1392" s="171"/>
      <c r="EC1392" s="171"/>
      <c r="ED1392" s="171"/>
      <c r="EE1392" s="171"/>
      <c r="EF1392" s="171"/>
      <c r="EG1392" s="171"/>
      <c r="EH1392" s="171"/>
      <c r="EI1392" s="171"/>
      <c r="EJ1392" s="171"/>
      <c r="EK1392" s="171"/>
      <c r="EL1392" s="171"/>
      <c r="EM1392" s="171"/>
      <c r="EN1392" s="171"/>
    </row>
    <row r="1393" spans="43:144" ht="15" x14ac:dyDescent="0.25">
      <c r="AQ1393" s="171"/>
      <c r="AR1393"/>
      <c r="AS1393"/>
      <c r="AT1393"/>
      <c r="AU1393"/>
      <c r="AV1393"/>
      <c r="AW1393"/>
      <c r="AX1393"/>
      <c r="AY1393"/>
      <c r="AZ1393"/>
      <c r="BA1393"/>
      <c r="BB1393"/>
      <c r="BC1393"/>
      <c r="BD1393"/>
      <c r="BE1393" s="171"/>
      <c r="BF1393" s="171"/>
      <c r="BG1393" s="171"/>
      <c r="BH1393" s="171"/>
      <c r="BI1393" s="171"/>
      <c r="BJ1393" s="171"/>
      <c r="BK1393" s="171"/>
      <c r="BL1393" s="171"/>
      <c r="BM1393" s="171"/>
      <c r="BN1393" s="171"/>
      <c r="BO1393" s="171"/>
      <c r="BP1393" s="171"/>
      <c r="BQ1393" s="171"/>
      <c r="BR1393" s="171"/>
      <c r="BS1393" s="171"/>
      <c r="BT1393" s="171"/>
      <c r="BU1393" s="171"/>
      <c r="BV1393" s="171"/>
      <c r="BW1393" s="171"/>
      <c r="BX1393" s="171"/>
      <c r="BY1393" s="171"/>
      <c r="BZ1393" s="171"/>
      <c r="CA1393" s="171"/>
      <c r="CB1393" s="171"/>
      <c r="CC1393" s="171"/>
      <c r="CD1393" s="171"/>
      <c r="CE1393" s="171"/>
      <c r="CF1393" s="171"/>
      <c r="CG1393" s="171"/>
      <c r="CH1393" s="171"/>
      <c r="CI1393" s="171"/>
      <c r="CJ1393" s="171"/>
      <c r="CK1393" s="171"/>
      <c r="CL1393" s="171"/>
      <c r="CM1393" s="171"/>
      <c r="CN1393" s="171"/>
      <c r="CO1393" s="171"/>
      <c r="CP1393" s="171"/>
      <c r="CQ1393" s="171"/>
      <c r="CR1393" s="171"/>
      <c r="CS1393" s="171"/>
      <c r="CT1393" s="171"/>
      <c r="CU1393" s="171"/>
      <c r="CV1393" s="171"/>
      <c r="CW1393" s="171"/>
      <c r="CX1393" s="171"/>
      <c r="CY1393" s="171"/>
      <c r="CZ1393" s="171"/>
      <c r="DA1393" s="171"/>
      <c r="DB1393" s="171"/>
      <c r="DC1393" s="171"/>
      <c r="DD1393" s="171"/>
      <c r="DE1393" s="171"/>
      <c r="DF1393" s="171"/>
      <c r="DG1393" s="171"/>
      <c r="DH1393" s="171"/>
      <c r="DI1393" s="171"/>
      <c r="DJ1393" s="171"/>
      <c r="DK1393" s="171"/>
      <c r="DL1393" s="171"/>
      <c r="DM1393" s="171"/>
      <c r="DN1393" s="171"/>
      <c r="DO1393" s="171"/>
      <c r="DP1393" s="171"/>
      <c r="DQ1393" s="171"/>
      <c r="DR1393" s="171"/>
      <c r="DS1393" s="171"/>
      <c r="DT1393" s="171"/>
      <c r="DU1393" s="171"/>
      <c r="DV1393" s="171"/>
      <c r="DW1393" s="171"/>
      <c r="DX1393" s="171"/>
      <c r="DY1393" s="171"/>
      <c r="DZ1393" s="171"/>
      <c r="EA1393" s="171"/>
      <c r="EB1393" s="171"/>
      <c r="EC1393" s="171"/>
      <c r="ED1393" s="171"/>
      <c r="EE1393" s="171"/>
      <c r="EF1393" s="171"/>
      <c r="EG1393" s="171"/>
      <c r="EH1393" s="171"/>
      <c r="EI1393" s="171"/>
      <c r="EJ1393" s="171"/>
      <c r="EK1393" s="171"/>
      <c r="EL1393" s="171"/>
      <c r="EM1393" s="171"/>
      <c r="EN1393" s="171"/>
    </row>
    <row r="1394" spans="43:144" ht="15" x14ac:dyDescent="0.25">
      <c r="AQ1394" s="171"/>
      <c r="AR1394"/>
      <c r="AS1394"/>
      <c r="AT1394"/>
      <c r="AU1394"/>
      <c r="AV1394"/>
      <c r="AW1394"/>
      <c r="AX1394"/>
      <c r="AY1394"/>
      <c r="AZ1394"/>
      <c r="BA1394"/>
      <c r="BB1394"/>
      <c r="BC1394"/>
      <c r="BD1394"/>
      <c r="BE1394" s="171"/>
      <c r="BF1394" s="171"/>
      <c r="BG1394" s="171"/>
      <c r="BH1394" s="171"/>
      <c r="BI1394" s="171"/>
      <c r="BJ1394" s="171"/>
      <c r="BK1394" s="171"/>
      <c r="BL1394" s="171"/>
      <c r="BM1394" s="171"/>
      <c r="BN1394" s="171"/>
      <c r="BO1394" s="171"/>
      <c r="BP1394" s="171"/>
      <c r="BQ1394" s="171"/>
      <c r="BR1394" s="171"/>
      <c r="BS1394" s="171"/>
      <c r="BT1394" s="171"/>
      <c r="BU1394" s="171"/>
      <c r="BV1394" s="171"/>
      <c r="BW1394" s="171"/>
      <c r="BX1394" s="171"/>
      <c r="BY1394" s="171"/>
      <c r="BZ1394" s="171"/>
      <c r="CA1394" s="171"/>
      <c r="CB1394" s="171"/>
      <c r="CC1394" s="171"/>
      <c r="CD1394" s="171"/>
      <c r="CE1394" s="171"/>
      <c r="CF1394" s="171"/>
      <c r="CG1394" s="171"/>
      <c r="CH1394" s="171"/>
      <c r="CI1394" s="171"/>
      <c r="CJ1394" s="171"/>
      <c r="CK1394" s="171"/>
      <c r="CL1394" s="171"/>
      <c r="CM1394" s="171"/>
      <c r="CN1394" s="171"/>
      <c r="CO1394" s="171"/>
      <c r="CP1394" s="171"/>
      <c r="CQ1394" s="171"/>
      <c r="CR1394" s="171"/>
      <c r="CS1394" s="171"/>
      <c r="CT1394" s="171"/>
      <c r="CU1394" s="171"/>
      <c r="CV1394" s="171"/>
      <c r="CW1394" s="171"/>
      <c r="CX1394" s="171"/>
      <c r="CY1394" s="171"/>
      <c r="CZ1394" s="171"/>
      <c r="DA1394" s="171"/>
      <c r="DB1394" s="171"/>
      <c r="DC1394" s="171"/>
      <c r="DD1394" s="171"/>
      <c r="DE1394" s="171"/>
      <c r="DF1394" s="171"/>
      <c r="DG1394" s="171"/>
      <c r="DH1394" s="171"/>
      <c r="DI1394" s="171"/>
      <c r="DJ1394" s="171"/>
      <c r="DK1394" s="171"/>
      <c r="DL1394" s="171"/>
      <c r="DM1394" s="171"/>
      <c r="DN1394" s="171"/>
      <c r="DO1394" s="171"/>
      <c r="DP1394" s="171"/>
      <c r="DQ1394" s="171"/>
      <c r="DR1394" s="171"/>
      <c r="DS1394" s="171"/>
      <c r="DT1394" s="171"/>
      <c r="DU1394" s="171"/>
      <c r="DV1394" s="171"/>
      <c r="DW1394" s="171"/>
      <c r="DX1394" s="171"/>
      <c r="DY1394" s="171"/>
      <c r="DZ1394" s="171"/>
      <c r="EA1394" s="171"/>
      <c r="EB1394" s="171"/>
      <c r="EC1394" s="171"/>
      <c r="ED1394" s="171"/>
      <c r="EE1394" s="171"/>
      <c r="EF1394" s="171"/>
      <c r="EG1394" s="171"/>
      <c r="EH1394" s="171"/>
      <c r="EI1394" s="171"/>
      <c r="EJ1394" s="171"/>
      <c r="EK1394" s="171"/>
      <c r="EL1394" s="171"/>
      <c r="EM1394" s="171"/>
      <c r="EN1394" s="171"/>
    </row>
    <row r="1395" spans="43:144" ht="15" x14ac:dyDescent="0.25">
      <c r="AQ1395" s="171"/>
      <c r="AR1395"/>
      <c r="AS1395"/>
      <c r="AT1395"/>
      <c r="AU1395"/>
      <c r="AV1395"/>
      <c r="AW1395"/>
      <c r="AX1395"/>
      <c r="AY1395"/>
      <c r="AZ1395"/>
      <c r="BA1395"/>
      <c r="BB1395"/>
      <c r="BC1395"/>
      <c r="BD1395"/>
      <c r="BE1395" s="171"/>
      <c r="BF1395" s="171"/>
      <c r="BG1395" s="171"/>
      <c r="BH1395" s="171"/>
      <c r="BI1395" s="171"/>
      <c r="BJ1395" s="171"/>
      <c r="BK1395" s="171"/>
      <c r="BL1395" s="171"/>
      <c r="BM1395" s="171"/>
      <c r="BN1395" s="171"/>
      <c r="BO1395" s="171"/>
      <c r="BP1395" s="171"/>
      <c r="BQ1395" s="171"/>
      <c r="BR1395" s="171"/>
      <c r="BS1395" s="171"/>
      <c r="BT1395" s="171"/>
      <c r="BU1395" s="171"/>
      <c r="BV1395" s="171"/>
      <c r="BW1395" s="171"/>
      <c r="BX1395" s="171"/>
      <c r="BY1395" s="171"/>
      <c r="BZ1395" s="171"/>
      <c r="CA1395" s="171"/>
      <c r="CB1395" s="171"/>
      <c r="CC1395" s="171"/>
      <c r="CD1395" s="171"/>
      <c r="CE1395" s="171"/>
      <c r="CF1395" s="171"/>
      <c r="CG1395" s="171"/>
      <c r="CH1395" s="171"/>
      <c r="CI1395" s="171"/>
      <c r="CJ1395" s="171"/>
      <c r="CK1395" s="171"/>
      <c r="CL1395" s="171"/>
      <c r="CM1395" s="171"/>
      <c r="CN1395" s="171"/>
      <c r="CO1395" s="171"/>
      <c r="CP1395" s="171"/>
      <c r="CQ1395" s="171"/>
      <c r="CR1395" s="171"/>
      <c r="CS1395" s="171"/>
      <c r="CT1395" s="171"/>
      <c r="CU1395" s="171"/>
      <c r="CV1395" s="171"/>
      <c r="CW1395" s="171"/>
      <c r="CX1395" s="171"/>
      <c r="CY1395" s="171"/>
      <c r="CZ1395" s="171"/>
      <c r="DA1395" s="171"/>
      <c r="DB1395" s="171"/>
      <c r="DC1395" s="171"/>
      <c r="DD1395" s="171"/>
      <c r="DE1395" s="171"/>
      <c r="DF1395" s="171"/>
      <c r="DG1395" s="171"/>
      <c r="DH1395" s="171"/>
      <c r="DI1395" s="171"/>
      <c r="DJ1395" s="171"/>
      <c r="DK1395" s="171"/>
      <c r="DL1395" s="171"/>
      <c r="DM1395" s="171"/>
      <c r="DN1395" s="171"/>
      <c r="DO1395" s="171"/>
      <c r="DP1395" s="171"/>
      <c r="DQ1395" s="171"/>
      <c r="DR1395" s="171"/>
      <c r="DS1395" s="171"/>
      <c r="DT1395" s="171"/>
      <c r="DU1395" s="171"/>
      <c r="DV1395" s="171"/>
      <c r="DW1395" s="171"/>
      <c r="DX1395" s="171"/>
      <c r="DY1395" s="171"/>
      <c r="DZ1395" s="171"/>
      <c r="EA1395" s="171"/>
      <c r="EB1395" s="171"/>
      <c r="EC1395" s="171"/>
      <c r="ED1395" s="171"/>
      <c r="EE1395" s="171"/>
      <c r="EF1395" s="171"/>
      <c r="EG1395" s="171"/>
      <c r="EH1395" s="171"/>
      <c r="EI1395" s="171"/>
      <c r="EJ1395" s="171"/>
      <c r="EK1395" s="171"/>
      <c r="EL1395" s="171"/>
      <c r="EM1395" s="171"/>
      <c r="EN1395" s="171"/>
    </row>
    <row r="1396" spans="43:144" ht="15" x14ac:dyDescent="0.25">
      <c r="AQ1396" s="171"/>
      <c r="AR1396"/>
      <c r="AS1396"/>
      <c r="AT1396"/>
      <c r="AU1396"/>
      <c r="AV1396"/>
      <c r="AW1396"/>
      <c r="AX1396"/>
      <c r="AY1396"/>
      <c r="AZ1396"/>
      <c r="BA1396"/>
      <c r="BB1396"/>
      <c r="BC1396"/>
      <c r="BD1396"/>
      <c r="BE1396" s="171"/>
      <c r="BF1396" s="171"/>
      <c r="BG1396" s="171"/>
      <c r="BH1396" s="171"/>
      <c r="BI1396" s="171"/>
      <c r="BJ1396" s="171"/>
      <c r="BK1396" s="171"/>
      <c r="BL1396" s="171"/>
      <c r="BM1396" s="171"/>
      <c r="BN1396" s="171"/>
      <c r="BO1396" s="171"/>
      <c r="BP1396" s="171"/>
      <c r="BQ1396" s="171"/>
      <c r="BR1396" s="171"/>
      <c r="BS1396" s="171"/>
      <c r="BT1396" s="171"/>
      <c r="BU1396" s="171"/>
      <c r="BV1396" s="171"/>
      <c r="BW1396" s="171"/>
      <c r="BX1396" s="171"/>
      <c r="BY1396" s="171"/>
      <c r="BZ1396" s="171"/>
      <c r="CA1396" s="171"/>
      <c r="CB1396" s="171"/>
      <c r="CC1396" s="171"/>
      <c r="CD1396" s="171"/>
      <c r="CE1396" s="171"/>
      <c r="CF1396" s="171"/>
      <c r="CG1396" s="171"/>
      <c r="CH1396" s="171"/>
      <c r="CI1396" s="171"/>
      <c r="CJ1396" s="171"/>
      <c r="CK1396" s="171"/>
      <c r="CL1396" s="171"/>
      <c r="CM1396" s="171"/>
      <c r="CN1396" s="171"/>
      <c r="CO1396" s="171"/>
      <c r="CP1396" s="171"/>
      <c r="CQ1396" s="171"/>
      <c r="CR1396" s="171"/>
      <c r="CS1396" s="171"/>
      <c r="CT1396" s="171"/>
      <c r="CU1396" s="171"/>
      <c r="CV1396" s="171"/>
      <c r="CW1396" s="171"/>
      <c r="CX1396" s="171"/>
      <c r="CY1396" s="171"/>
      <c r="CZ1396" s="171"/>
      <c r="DA1396" s="171"/>
      <c r="DB1396" s="171"/>
      <c r="DC1396" s="171"/>
      <c r="DD1396" s="171"/>
      <c r="DE1396" s="171"/>
      <c r="DF1396" s="171"/>
      <c r="DG1396" s="171"/>
      <c r="DH1396" s="171"/>
      <c r="DI1396" s="171"/>
      <c r="DJ1396" s="171"/>
      <c r="DK1396" s="171"/>
      <c r="DL1396" s="171"/>
      <c r="DM1396" s="171"/>
      <c r="DN1396" s="171"/>
      <c r="DO1396" s="171"/>
      <c r="DP1396" s="171"/>
      <c r="DQ1396" s="171"/>
      <c r="DR1396" s="171"/>
      <c r="DS1396" s="171"/>
      <c r="DT1396" s="171"/>
      <c r="DU1396" s="171"/>
      <c r="DV1396" s="171"/>
      <c r="DW1396" s="171"/>
      <c r="DX1396" s="171"/>
      <c r="DY1396" s="171"/>
      <c r="DZ1396" s="171"/>
      <c r="EA1396" s="171"/>
      <c r="EB1396" s="171"/>
      <c r="EC1396" s="171"/>
      <c r="ED1396" s="171"/>
      <c r="EE1396" s="171"/>
      <c r="EF1396" s="171"/>
      <c r="EG1396" s="171"/>
      <c r="EH1396" s="171"/>
      <c r="EI1396" s="171"/>
      <c r="EJ1396" s="171"/>
      <c r="EK1396" s="171"/>
      <c r="EL1396" s="171"/>
      <c r="EM1396" s="171"/>
      <c r="EN1396" s="171"/>
    </row>
    <row r="1397" spans="43:144" ht="15" x14ac:dyDescent="0.25">
      <c r="AQ1397" s="171"/>
      <c r="AR1397"/>
      <c r="AS1397"/>
      <c r="AT1397"/>
      <c r="AU1397"/>
      <c r="AV1397"/>
      <c r="AW1397"/>
      <c r="AX1397"/>
      <c r="AY1397"/>
      <c r="AZ1397"/>
      <c r="BA1397"/>
      <c r="BB1397"/>
      <c r="BC1397"/>
      <c r="BD1397"/>
      <c r="BE1397" s="171"/>
      <c r="BF1397" s="171"/>
      <c r="BG1397" s="171"/>
      <c r="BH1397" s="171"/>
      <c r="BI1397" s="171"/>
      <c r="BJ1397" s="171"/>
      <c r="BK1397" s="171"/>
      <c r="BL1397" s="171"/>
      <c r="BM1397" s="171"/>
      <c r="BN1397" s="171"/>
      <c r="BO1397" s="171"/>
      <c r="BP1397" s="171"/>
      <c r="BQ1397" s="171"/>
      <c r="BR1397" s="171"/>
      <c r="BS1397" s="171"/>
      <c r="BT1397" s="171"/>
      <c r="BU1397" s="171"/>
      <c r="BV1397" s="171"/>
      <c r="BW1397" s="171"/>
      <c r="BX1397" s="171"/>
      <c r="BY1397" s="171"/>
      <c r="BZ1397" s="171"/>
      <c r="CA1397" s="171"/>
      <c r="CB1397" s="171"/>
      <c r="CC1397" s="171"/>
      <c r="CD1397" s="171"/>
      <c r="CE1397" s="171"/>
      <c r="CF1397" s="171"/>
      <c r="CG1397" s="171"/>
      <c r="CH1397" s="171"/>
      <c r="CI1397" s="171"/>
      <c r="CJ1397" s="171"/>
      <c r="CK1397" s="171"/>
      <c r="CL1397" s="171"/>
      <c r="CM1397" s="171"/>
      <c r="CN1397" s="171"/>
      <c r="CO1397" s="171"/>
      <c r="CP1397" s="171"/>
      <c r="CQ1397" s="171"/>
      <c r="CR1397" s="171"/>
      <c r="CS1397" s="171"/>
      <c r="CT1397" s="171"/>
      <c r="CU1397" s="171"/>
      <c r="CV1397" s="171"/>
      <c r="CW1397" s="171"/>
      <c r="CX1397" s="171"/>
      <c r="CY1397" s="171"/>
      <c r="CZ1397" s="171"/>
      <c r="DA1397" s="171"/>
      <c r="DB1397" s="171"/>
      <c r="DC1397" s="171"/>
      <c r="DD1397" s="171"/>
      <c r="DE1397" s="171"/>
      <c r="DF1397" s="171"/>
      <c r="DG1397" s="171"/>
      <c r="DH1397" s="171"/>
      <c r="DI1397" s="171"/>
      <c r="DJ1397" s="171"/>
      <c r="DK1397" s="171"/>
      <c r="DL1397" s="171"/>
      <c r="DM1397" s="171"/>
      <c r="DN1397" s="171"/>
      <c r="DO1397" s="171"/>
      <c r="DP1397" s="171"/>
      <c r="DQ1397" s="171"/>
      <c r="DR1397" s="171"/>
      <c r="DS1397" s="171"/>
      <c r="DT1397" s="171"/>
      <c r="DU1397" s="171"/>
      <c r="DV1397" s="171"/>
      <c r="DW1397" s="171"/>
      <c r="DX1397" s="171"/>
      <c r="DY1397" s="171"/>
      <c r="DZ1397" s="171"/>
      <c r="EA1397" s="171"/>
      <c r="EB1397" s="171"/>
      <c r="EC1397" s="171"/>
      <c r="ED1397" s="171"/>
      <c r="EE1397" s="171"/>
      <c r="EF1397" s="171"/>
      <c r="EG1397" s="171"/>
      <c r="EH1397" s="171"/>
      <c r="EI1397" s="171"/>
      <c r="EJ1397" s="171"/>
      <c r="EK1397" s="171"/>
      <c r="EL1397" s="171"/>
      <c r="EM1397" s="171"/>
      <c r="EN1397" s="171"/>
    </row>
    <row r="1398" spans="43:144" ht="15" x14ac:dyDescent="0.25">
      <c r="AQ1398" s="171"/>
      <c r="AR1398"/>
      <c r="AS1398"/>
      <c r="AT1398"/>
      <c r="AU1398"/>
      <c r="AV1398"/>
      <c r="AW1398"/>
      <c r="AX1398"/>
      <c r="AY1398"/>
      <c r="AZ1398"/>
      <c r="BA1398"/>
      <c r="BB1398"/>
      <c r="BC1398"/>
      <c r="BD1398"/>
      <c r="BE1398" s="171"/>
      <c r="BF1398" s="171"/>
      <c r="BG1398" s="171"/>
      <c r="BH1398" s="171"/>
      <c r="BI1398" s="171"/>
      <c r="BJ1398" s="171"/>
      <c r="BK1398" s="171"/>
      <c r="BL1398" s="171"/>
      <c r="BM1398" s="171"/>
      <c r="BN1398" s="171"/>
      <c r="BO1398" s="171"/>
      <c r="BP1398" s="171"/>
      <c r="BQ1398" s="171"/>
      <c r="BR1398" s="171"/>
      <c r="BS1398" s="171"/>
      <c r="BT1398" s="171"/>
      <c r="BU1398" s="171"/>
      <c r="BV1398" s="171"/>
      <c r="BW1398" s="171"/>
      <c r="BX1398" s="171"/>
      <c r="BY1398" s="171"/>
      <c r="BZ1398" s="171"/>
      <c r="CA1398" s="171"/>
      <c r="CB1398" s="171"/>
      <c r="CC1398" s="171"/>
      <c r="CD1398" s="171"/>
      <c r="CE1398" s="171"/>
      <c r="CF1398" s="171"/>
      <c r="CG1398" s="171"/>
      <c r="CH1398" s="171"/>
      <c r="CI1398" s="171"/>
      <c r="CJ1398" s="171"/>
      <c r="CK1398" s="171"/>
      <c r="CL1398" s="171"/>
      <c r="CM1398" s="171"/>
      <c r="CN1398" s="171"/>
      <c r="CO1398" s="171"/>
      <c r="CP1398" s="171"/>
      <c r="CQ1398" s="171"/>
      <c r="CR1398" s="171"/>
      <c r="CS1398" s="171"/>
      <c r="CT1398" s="171"/>
      <c r="CU1398" s="171"/>
      <c r="CV1398" s="171"/>
      <c r="CW1398" s="171"/>
      <c r="CX1398" s="171"/>
      <c r="CY1398" s="171"/>
      <c r="CZ1398" s="171"/>
      <c r="DA1398" s="171"/>
      <c r="DB1398" s="171"/>
      <c r="DC1398" s="171"/>
      <c r="DD1398" s="171"/>
      <c r="DE1398" s="171"/>
      <c r="DF1398" s="171"/>
      <c r="DG1398" s="171"/>
      <c r="DH1398" s="171"/>
      <c r="DI1398" s="171"/>
      <c r="DJ1398" s="171"/>
      <c r="DK1398" s="171"/>
      <c r="DL1398" s="171"/>
      <c r="DM1398" s="171"/>
      <c r="DN1398" s="171"/>
      <c r="DO1398" s="171"/>
      <c r="DP1398" s="171"/>
      <c r="DQ1398" s="171"/>
      <c r="DR1398" s="171"/>
      <c r="DS1398" s="171"/>
      <c r="DT1398" s="171"/>
      <c r="DU1398" s="171"/>
      <c r="DV1398" s="171"/>
      <c r="DW1398" s="171"/>
      <c r="DX1398" s="171"/>
      <c r="DY1398" s="171"/>
      <c r="DZ1398" s="171"/>
      <c r="EA1398" s="171"/>
      <c r="EB1398" s="171"/>
      <c r="EC1398" s="171"/>
      <c r="ED1398" s="171"/>
      <c r="EE1398" s="171"/>
      <c r="EF1398" s="171"/>
      <c r="EG1398" s="171"/>
      <c r="EH1398" s="171"/>
      <c r="EI1398" s="171"/>
      <c r="EJ1398" s="171"/>
      <c r="EK1398" s="171"/>
      <c r="EL1398" s="171"/>
      <c r="EM1398" s="171"/>
      <c r="EN1398" s="171"/>
    </row>
    <row r="1399" spans="43:144" ht="15" x14ac:dyDescent="0.25">
      <c r="AQ1399" s="171"/>
      <c r="AR1399"/>
      <c r="AS1399"/>
      <c r="AT1399"/>
      <c r="AU1399"/>
      <c r="AV1399"/>
      <c r="AW1399"/>
      <c r="AX1399"/>
      <c r="AY1399"/>
      <c r="AZ1399"/>
      <c r="BA1399"/>
      <c r="BB1399"/>
      <c r="BC1399"/>
      <c r="BD1399"/>
      <c r="BE1399" s="171"/>
      <c r="BF1399" s="171"/>
      <c r="BG1399" s="171"/>
      <c r="BH1399" s="171"/>
      <c r="BI1399" s="171"/>
      <c r="BJ1399" s="171"/>
      <c r="BK1399" s="171"/>
      <c r="BL1399" s="171"/>
      <c r="BM1399" s="171"/>
      <c r="BN1399" s="171"/>
      <c r="BO1399" s="171"/>
      <c r="BP1399" s="171"/>
      <c r="BQ1399" s="171"/>
      <c r="BR1399" s="171"/>
      <c r="BS1399" s="171"/>
      <c r="BT1399" s="171"/>
      <c r="BU1399" s="171"/>
      <c r="BV1399" s="171"/>
      <c r="BW1399" s="171"/>
      <c r="BX1399" s="171"/>
      <c r="BY1399" s="171"/>
      <c r="BZ1399" s="171"/>
      <c r="CA1399" s="171"/>
      <c r="CB1399" s="171"/>
      <c r="CC1399" s="171"/>
      <c r="CD1399" s="171"/>
      <c r="CE1399" s="171"/>
      <c r="CF1399" s="171"/>
      <c r="CG1399" s="171"/>
      <c r="CH1399" s="171"/>
      <c r="CI1399" s="171"/>
      <c r="CJ1399" s="171"/>
      <c r="CK1399" s="171"/>
      <c r="CL1399" s="171"/>
      <c r="CM1399" s="171"/>
      <c r="CN1399" s="171"/>
      <c r="CO1399" s="171"/>
      <c r="CP1399" s="171"/>
      <c r="CQ1399" s="171"/>
      <c r="CR1399" s="171"/>
      <c r="CS1399" s="171"/>
      <c r="CT1399" s="171"/>
      <c r="CU1399" s="171"/>
      <c r="CV1399" s="171"/>
      <c r="CW1399" s="171"/>
      <c r="CX1399" s="171"/>
      <c r="CY1399" s="171"/>
      <c r="CZ1399" s="171"/>
      <c r="DA1399" s="171"/>
      <c r="DB1399" s="171"/>
      <c r="DC1399" s="171"/>
      <c r="DD1399" s="171"/>
      <c r="DE1399" s="171"/>
      <c r="DF1399" s="171"/>
      <c r="DG1399" s="171"/>
      <c r="DH1399" s="171"/>
      <c r="DI1399" s="171"/>
      <c r="DJ1399" s="171"/>
      <c r="DK1399" s="171"/>
      <c r="DL1399" s="171"/>
      <c r="DM1399" s="171"/>
      <c r="DN1399" s="171"/>
      <c r="DO1399" s="171"/>
      <c r="DP1399" s="171"/>
      <c r="DQ1399" s="171"/>
      <c r="DR1399" s="171"/>
      <c r="DS1399" s="171"/>
      <c r="DT1399" s="171"/>
      <c r="DU1399" s="171"/>
      <c r="DV1399" s="171"/>
      <c r="DW1399" s="171"/>
      <c r="DX1399" s="171"/>
      <c r="DY1399" s="171"/>
      <c r="DZ1399" s="171"/>
      <c r="EA1399" s="171"/>
      <c r="EB1399" s="171"/>
      <c r="EC1399" s="171"/>
      <c r="ED1399" s="171"/>
      <c r="EE1399" s="171"/>
      <c r="EF1399" s="171"/>
      <c r="EG1399" s="171"/>
      <c r="EH1399" s="171"/>
      <c r="EI1399" s="171"/>
      <c r="EJ1399" s="171"/>
      <c r="EK1399" s="171"/>
      <c r="EL1399" s="171"/>
      <c r="EM1399" s="171"/>
      <c r="EN1399" s="171"/>
    </row>
    <row r="1400" spans="43:144" ht="15" x14ac:dyDescent="0.25">
      <c r="AQ1400" s="171"/>
      <c r="AR1400"/>
      <c r="AS1400"/>
      <c r="AT1400"/>
      <c r="AU1400"/>
      <c r="AV1400"/>
      <c r="AW1400"/>
      <c r="AX1400"/>
      <c r="AY1400"/>
      <c r="AZ1400"/>
      <c r="BA1400"/>
      <c r="BB1400"/>
      <c r="BC1400"/>
      <c r="BD1400"/>
      <c r="BE1400" s="171"/>
      <c r="BF1400" s="171"/>
      <c r="BG1400" s="171"/>
      <c r="BH1400" s="171"/>
      <c r="BI1400" s="171"/>
      <c r="BJ1400" s="171"/>
      <c r="BK1400" s="171"/>
      <c r="BL1400" s="171"/>
      <c r="BM1400" s="171"/>
      <c r="BN1400" s="171"/>
      <c r="BO1400" s="171"/>
      <c r="BP1400" s="171"/>
      <c r="BQ1400" s="171"/>
      <c r="BR1400" s="171"/>
      <c r="BS1400" s="171"/>
      <c r="BT1400" s="171"/>
      <c r="BU1400" s="171"/>
      <c r="BV1400" s="171"/>
      <c r="BW1400" s="171"/>
      <c r="BX1400" s="171"/>
      <c r="BY1400" s="171"/>
      <c r="BZ1400" s="171"/>
      <c r="CA1400" s="171"/>
      <c r="CB1400" s="171"/>
      <c r="CC1400" s="171"/>
      <c r="CD1400" s="171"/>
      <c r="CE1400" s="171"/>
      <c r="CF1400" s="171"/>
      <c r="CG1400" s="171"/>
      <c r="CH1400" s="171"/>
      <c r="CI1400" s="171"/>
      <c r="CJ1400" s="171"/>
      <c r="CK1400" s="171"/>
      <c r="CL1400" s="171"/>
      <c r="CM1400" s="171"/>
      <c r="CN1400" s="171"/>
      <c r="CO1400" s="171"/>
      <c r="CP1400" s="171"/>
      <c r="CQ1400" s="171"/>
      <c r="CR1400" s="171"/>
      <c r="CS1400" s="171"/>
      <c r="CT1400" s="171"/>
      <c r="CU1400" s="171"/>
      <c r="CV1400" s="171"/>
      <c r="CW1400" s="171"/>
      <c r="CX1400" s="171"/>
      <c r="CY1400" s="171"/>
      <c r="CZ1400" s="171"/>
      <c r="DA1400" s="171"/>
      <c r="DB1400" s="171"/>
      <c r="DC1400" s="171"/>
      <c r="DD1400" s="171"/>
      <c r="DE1400" s="171"/>
      <c r="DF1400" s="171"/>
      <c r="DG1400" s="171"/>
      <c r="DH1400" s="171"/>
      <c r="DI1400" s="171"/>
      <c r="DJ1400" s="171"/>
      <c r="DK1400" s="171"/>
      <c r="DL1400" s="171"/>
      <c r="DM1400" s="171"/>
      <c r="DN1400" s="171"/>
      <c r="DO1400" s="171"/>
      <c r="DP1400" s="171"/>
      <c r="DQ1400" s="171"/>
      <c r="DR1400" s="171"/>
      <c r="DS1400" s="171"/>
      <c r="DT1400" s="171"/>
      <c r="DU1400" s="171"/>
      <c r="DV1400" s="171"/>
      <c r="DW1400" s="171"/>
      <c r="DX1400" s="171"/>
      <c r="DY1400" s="171"/>
      <c r="DZ1400" s="171"/>
      <c r="EA1400" s="171"/>
      <c r="EB1400" s="171"/>
      <c r="EC1400" s="171"/>
      <c r="ED1400" s="171"/>
      <c r="EE1400" s="171"/>
      <c r="EF1400" s="171"/>
      <c r="EG1400" s="171"/>
      <c r="EH1400" s="171"/>
      <c r="EI1400" s="171"/>
      <c r="EJ1400" s="171"/>
      <c r="EK1400" s="171"/>
      <c r="EL1400" s="171"/>
      <c r="EM1400" s="171"/>
      <c r="EN1400" s="171"/>
    </row>
    <row r="1401" spans="43:144" ht="15" x14ac:dyDescent="0.25">
      <c r="AQ1401" s="171"/>
      <c r="AR1401"/>
      <c r="AS1401"/>
      <c r="AT1401"/>
      <c r="AU1401"/>
      <c r="AV1401"/>
      <c r="AW1401"/>
      <c r="AX1401"/>
      <c r="AY1401"/>
      <c r="AZ1401"/>
      <c r="BA1401"/>
      <c r="BB1401"/>
      <c r="BC1401"/>
      <c r="BD1401"/>
      <c r="BE1401" s="171"/>
      <c r="BF1401" s="171"/>
      <c r="BG1401" s="171"/>
      <c r="BH1401" s="171"/>
      <c r="BI1401" s="171"/>
      <c r="BJ1401" s="171"/>
      <c r="BK1401" s="171"/>
      <c r="BL1401" s="171"/>
      <c r="BM1401" s="171"/>
      <c r="BN1401" s="171"/>
      <c r="BO1401" s="171"/>
      <c r="BP1401" s="171"/>
      <c r="BQ1401" s="171"/>
      <c r="BR1401" s="171"/>
      <c r="BS1401" s="171"/>
      <c r="BT1401" s="171"/>
      <c r="BU1401" s="171"/>
      <c r="BV1401" s="171"/>
      <c r="BW1401" s="171"/>
      <c r="BX1401" s="171"/>
      <c r="BY1401" s="171"/>
      <c r="BZ1401" s="171"/>
      <c r="CA1401" s="171"/>
      <c r="CB1401" s="171"/>
      <c r="CC1401" s="171"/>
      <c r="CD1401" s="171"/>
      <c r="CE1401" s="171"/>
      <c r="CF1401" s="171"/>
      <c r="CG1401" s="171"/>
      <c r="CH1401" s="171"/>
      <c r="CI1401" s="171"/>
      <c r="CJ1401" s="171"/>
      <c r="CK1401" s="171"/>
      <c r="CL1401" s="171"/>
      <c r="CM1401" s="171"/>
      <c r="CN1401" s="171"/>
      <c r="CO1401" s="171"/>
      <c r="CP1401" s="171"/>
      <c r="CQ1401" s="171"/>
      <c r="CR1401" s="171"/>
      <c r="CS1401" s="171"/>
      <c r="CT1401" s="171"/>
      <c r="CU1401" s="171"/>
      <c r="CV1401" s="171"/>
      <c r="CW1401" s="171"/>
      <c r="CX1401" s="171"/>
      <c r="CY1401" s="171"/>
      <c r="CZ1401" s="171"/>
      <c r="DA1401" s="171"/>
      <c r="DB1401" s="171"/>
      <c r="DC1401" s="171"/>
      <c r="DD1401" s="171"/>
      <c r="DE1401" s="171"/>
      <c r="DF1401" s="171"/>
      <c r="DG1401" s="171"/>
      <c r="DH1401" s="171"/>
      <c r="DI1401" s="171"/>
      <c r="DJ1401" s="171"/>
      <c r="DK1401" s="171"/>
      <c r="DL1401" s="171"/>
      <c r="DM1401" s="171"/>
      <c r="DN1401" s="171"/>
      <c r="DO1401" s="171"/>
      <c r="DP1401" s="171"/>
      <c r="DQ1401" s="171"/>
      <c r="DR1401" s="171"/>
      <c r="DS1401" s="171"/>
      <c r="DT1401" s="171"/>
      <c r="DU1401" s="171"/>
      <c r="DV1401" s="171"/>
      <c r="DW1401" s="171"/>
      <c r="DX1401" s="171"/>
      <c r="DY1401" s="171"/>
      <c r="DZ1401" s="171"/>
      <c r="EA1401" s="171"/>
      <c r="EB1401" s="171"/>
      <c r="EC1401" s="171"/>
      <c r="ED1401" s="171"/>
      <c r="EE1401" s="171"/>
      <c r="EF1401" s="171"/>
      <c r="EG1401" s="171"/>
      <c r="EH1401" s="171"/>
      <c r="EI1401" s="171"/>
      <c r="EJ1401" s="171"/>
      <c r="EK1401" s="171"/>
      <c r="EL1401" s="171"/>
      <c r="EM1401" s="171"/>
      <c r="EN1401" s="171"/>
    </row>
    <row r="1402" spans="43:144" ht="15" x14ac:dyDescent="0.25">
      <c r="AQ1402" s="171"/>
      <c r="AR1402"/>
      <c r="AS1402"/>
      <c r="AT1402"/>
      <c r="AU1402"/>
      <c r="AV1402"/>
      <c r="AW1402"/>
      <c r="AX1402"/>
      <c r="AY1402"/>
      <c r="AZ1402"/>
      <c r="BA1402"/>
      <c r="BB1402"/>
      <c r="BC1402"/>
      <c r="BD1402"/>
      <c r="BE1402" s="171"/>
      <c r="BF1402" s="171"/>
      <c r="BG1402" s="171"/>
      <c r="BH1402" s="171"/>
      <c r="BI1402" s="171"/>
      <c r="BJ1402" s="171"/>
      <c r="BK1402" s="171"/>
      <c r="BL1402" s="171"/>
      <c r="BM1402" s="171"/>
      <c r="BN1402" s="171"/>
      <c r="BO1402" s="171"/>
      <c r="BP1402" s="171"/>
      <c r="BQ1402" s="171"/>
      <c r="BR1402" s="171"/>
      <c r="BS1402" s="171"/>
      <c r="BT1402" s="171"/>
      <c r="BU1402" s="171"/>
      <c r="BV1402" s="171"/>
      <c r="BW1402" s="171"/>
      <c r="BX1402" s="171"/>
      <c r="BY1402" s="171"/>
      <c r="BZ1402" s="171"/>
      <c r="CA1402" s="171"/>
      <c r="CB1402" s="171"/>
      <c r="CC1402" s="171"/>
      <c r="CD1402" s="171"/>
      <c r="CE1402" s="171"/>
      <c r="CF1402" s="171"/>
      <c r="CG1402" s="171"/>
      <c r="CH1402" s="171"/>
      <c r="CI1402" s="171"/>
      <c r="CJ1402" s="171"/>
      <c r="CK1402" s="171"/>
      <c r="CL1402" s="171"/>
      <c r="CM1402" s="171"/>
      <c r="CN1402" s="171"/>
      <c r="CO1402" s="171"/>
      <c r="CP1402" s="171"/>
      <c r="CQ1402" s="171"/>
      <c r="CR1402" s="171"/>
      <c r="CS1402" s="171"/>
      <c r="CT1402" s="171"/>
      <c r="CU1402" s="171"/>
      <c r="CV1402" s="171"/>
      <c r="CW1402" s="171"/>
      <c r="CX1402" s="171"/>
      <c r="CY1402" s="171"/>
      <c r="CZ1402" s="171"/>
      <c r="DA1402" s="171"/>
      <c r="DB1402" s="171"/>
      <c r="DC1402" s="171"/>
      <c r="DD1402" s="171"/>
      <c r="DE1402" s="171"/>
      <c r="DF1402" s="171"/>
      <c r="DG1402" s="171"/>
      <c r="DH1402" s="171"/>
      <c r="DI1402" s="171"/>
      <c r="DJ1402" s="171"/>
      <c r="DK1402" s="171"/>
      <c r="DL1402" s="171"/>
      <c r="DM1402" s="171"/>
      <c r="DN1402" s="171"/>
      <c r="DO1402" s="171"/>
      <c r="DP1402" s="171"/>
      <c r="DQ1402" s="171"/>
      <c r="DR1402" s="171"/>
      <c r="DS1402" s="171"/>
      <c r="DT1402" s="171"/>
      <c r="DU1402" s="171"/>
      <c r="DV1402" s="171"/>
      <c r="DW1402" s="171"/>
      <c r="DX1402" s="171"/>
      <c r="DY1402" s="171"/>
      <c r="DZ1402" s="171"/>
      <c r="EA1402" s="171"/>
      <c r="EB1402" s="171"/>
      <c r="EC1402" s="171"/>
      <c r="ED1402" s="171"/>
      <c r="EE1402" s="171"/>
      <c r="EF1402" s="171"/>
      <c r="EG1402" s="171"/>
      <c r="EH1402" s="171"/>
      <c r="EI1402" s="171"/>
      <c r="EJ1402" s="171"/>
      <c r="EK1402" s="171"/>
      <c r="EL1402" s="171"/>
      <c r="EM1402" s="171"/>
      <c r="EN1402" s="171"/>
    </row>
    <row r="1403" spans="43:144" ht="15" x14ac:dyDescent="0.25">
      <c r="AQ1403" s="171"/>
      <c r="AR1403"/>
      <c r="AS1403"/>
      <c r="AT1403"/>
      <c r="AU1403"/>
      <c r="AV1403"/>
      <c r="AW1403"/>
      <c r="AX1403"/>
      <c r="AY1403"/>
      <c r="AZ1403"/>
      <c r="BA1403"/>
      <c r="BB1403"/>
      <c r="BC1403"/>
      <c r="BD1403"/>
      <c r="BE1403" s="171"/>
      <c r="BF1403" s="171"/>
      <c r="BG1403" s="171"/>
      <c r="BH1403" s="171"/>
      <c r="BI1403" s="171"/>
      <c r="BJ1403" s="171"/>
      <c r="BK1403" s="171"/>
      <c r="BL1403" s="171"/>
      <c r="BM1403" s="171"/>
      <c r="BN1403" s="171"/>
      <c r="BO1403" s="171"/>
      <c r="BP1403" s="171"/>
      <c r="BQ1403" s="171"/>
      <c r="BR1403" s="171"/>
      <c r="BS1403" s="171"/>
      <c r="BT1403" s="171"/>
      <c r="BU1403" s="171"/>
      <c r="BV1403" s="171"/>
      <c r="BW1403" s="171"/>
      <c r="BX1403" s="171"/>
      <c r="BY1403" s="171"/>
      <c r="BZ1403" s="171"/>
      <c r="CA1403" s="171"/>
      <c r="CB1403" s="171"/>
      <c r="CC1403" s="171"/>
      <c r="CD1403" s="171"/>
      <c r="CE1403" s="171"/>
      <c r="CF1403" s="171"/>
      <c r="CG1403" s="171"/>
      <c r="CH1403" s="171"/>
      <c r="CI1403" s="171"/>
      <c r="CJ1403" s="171"/>
      <c r="CK1403" s="171"/>
      <c r="CL1403" s="171"/>
      <c r="CM1403" s="171"/>
      <c r="CN1403" s="171"/>
      <c r="CO1403" s="171"/>
      <c r="CP1403" s="171"/>
      <c r="CQ1403" s="171"/>
      <c r="CR1403" s="171"/>
      <c r="CS1403" s="171"/>
      <c r="CT1403" s="171"/>
      <c r="CU1403" s="171"/>
      <c r="CV1403" s="171"/>
      <c r="CW1403" s="171"/>
      <c r="CX1403" s="171"/>
      <c r="CY1403" s="171"/>
      <c r="CZ1403" s="171"/>
      <c r="DA1403" s="171"/>
      <c r="DB1403" s="171"/>
      <c r="DC1403" s="171"/>
      <c r="DD1403" s="171"/>
      <c r="DE1403" s="171"/>
      <c r="DF1403" s="171"/>
      <c r="DG1403" s="171"/>
      <c r="DH1403" s="171"/>
      <c r="DI1403" s="171"/>
      <c r="DJ1403" s="171"/>
      <c r="DK1403" s="171"/>
      <c r="DL1403" s="171"/>
      <c r="DM1403" s="171"/>
      <c r="DN1403" s="171"/>
      <c r="DO1403" s="171"/>
      <c r="DP1403" s="171"/>
      <c r="DQ1403" s="171"/>
      <c r="DR1403" s="171"/>
      <c r="DS1403" s="171"/>
      <c r="DT1403" s="171"/>
      <c r="DU1403" s="171"/>
      <c r="DV1403" s="171"/>
      <c r="DW1403" s="171"/>
      <c r="DX1403" s="171"/>
      <c r="DY1403" s="171"/>
      <c r="DZ1403" s="171"/>
      <c r="EA1403" s="171"/>
      <c r="EB1403" s="171"/>
      <c r="EC1403" s="171"/>
      <c r="ED1403" s="171"/>
      <c r="EE1403" s="171"/>
      <c r="EF1403" s="171"/>
      <c r="EG1403" s="171"/>
      <c r="EH1403" s="171"/>
      <c r="EI1403" s="171"/>
      <c r="EJ1403" s="171"/>
      <c r="EK1403" s="171"/>
      <c r="EL1403" s="171"/>
      <c r="EM1403" s="171"/>
      <c r="EN1403" s="171"/>
    </row>
    <row r="1404" spans="43:144" ht="15" x14ac:dyDescent="0.25">
      <c r="AQ1404" s="171"/>
      <c r="AR1404"/>
      <c r="AS1404"/>
      <c r="AT1404"/>
      <c r="AU1404"/>
      <c r="AV1404"/>
      <c r="AW1404"/>
      <c r="AX1404"/>
      <c r="AY1404"/>
      <c r="AZ1404"/>
      <c r="BA1404"/>
      <c r="BB1404"/>
      <c r="BC1404"/>
      <c r="BD1404"/>
      <c r="BE1404" s="171"/>
      <c r="BF1404" s="171"/>
      <c r="BG1404" s="171"/>
      <c r="BH1404" s="171"/>
      <c r="BI1404" s="171"/>
      <c r="BJ1404" s="171"/>
      <c r="BK1404" s="171"/>
      <c r="BL1404" s="171"/>
      <c r="BM1404" s="171"/>
      <c r="BN1404" s="171"/>
      <c r="BO1404" s="171"/>
      <c r="BP1404" s="171"/>
      <c r="BQ1404" s="171"/>
      <c r="BR1404" s="171"/>
      <c r="BS1404" s="171"/>
      <c r="BT1404" s="171"/>
      <c r="BU1404" s="171"/>
      <c r="BV1404" s="171"/>
      <c r="BW1404" s="171"/>
      <c r="BX1404" s="171"/>
      <c r="BY1404" s="171"/>
      <c r="BZ1404" s="171"/>
      <c r="CA1404" s="171"/>
      <c r="CB1404" s="171"/>
      <c r="CC1404" s="171"/>
      <c r="CD1404" s="171"/>
      <c r="CE1404" s="171"/>
      <c r="CF1404" s="171"/>
      <c r="CG1404" s="171"/>
      <c r="CH1404" s="171"/>
      <c r="CI1404" s="171"/>
      <c r="CJ1404" s="171"/>
      <c r="CK1404" s="171"/>
      <c r="CL1404" s="171"/>
      <c r="CM1404" s="171"/>
      <c r="CN1404" s="171"/>
      <c r="CO1404" s="171"/>
      <c r="CP1404" s="171"/>
      <c r="CQ1404" s="171"/>
      <c r="CR1404" s="171"/>
      <c r="CS1404" s="171"/>
      <c r="CT1404" s="171"/>
      <c r="CU1404" s="171"/>
      <c r="CV1404" s="171"/>
      <c r="CW1404" s="171"/>
      <c r="CX1404" s="171"/>
      <c r="CY1404" s="171"/>
      <c r="CZ1404" s="171"/>
      <c r="DA1404" s="171"/>
      <c r="DB1404" s="171"/>
      <c r="DC1404" s="171"/>
      <c r="DD1404" s="171"/>
      <c r="DE1404" s="171"/>
      <c r="DF1404" s="171"/>
      <c r="DG1404" s="171"/>
      <c r="DH1404" s="171"/>
      <c r="DI1404" s="171"/>
      <c r="DJ1404" s="171"/>
      <c r="DK1404" s="171"/>
      <c r="DL1404" s="171"/>
      <c r="DM1404" s="171"/>
      <c r="DN1404" s="171"/>
      <c r="DO1404" s="171"/>
      <c r="DP1404" s="171"/>
      <c r="DQ1404" s="171"/>
      <c r="DR1404" s="171"/>
      <c r="DS1404" s="171"/>
      <c r="DT1404" s="171"/>
      <c r="DU1404" s="171"/>
      <c r="DV1404" s="171"/>
      <c r="DW1404" s="171"/>
      <c r="DX1404" s="171"/>
      <c r="DY1404" s="171"/>
      <c r="DZ1404" s="171"/>
      <c r="EA1404" s="171"/>
      <c r="EB1404" s="171"/>
      <c r="EC1404" s="171"/>
      <c r="ED1404" s="171"/>
      <c r="EE1404" s="171"/>
      <c r="EF1404" s="171"/>
      <c r="EG1404" s="171"/>
      <c r="EH1404" s="171"/>
      <c r="EI1404" s="171"/>
      <c r="EJ1404" s="171"/>
      <c r="EK1404" s="171"/>
      <c r="EL1404" s="171"/>
      <c r="EM1404" s="171"/>
      <c r="EN1404" s="171"/>
    </row>
    <row r="1405" spans="43:144" ht="15" x14ac:dyDescent="0.25">
      <c r="AQ1405" s="171"/>
      <c r="AR1405"/>
      <c r="AS1405"/>
      <c r="AT1405"/>
      <c r="AU1405"/>
      <c r="AV1405"/>
      <c r="AW1405"/>
      <c r="AX1405"/>
      <c r="AY1405"/>
      <c r="AZ1405"/>
      <c r="BA1405"/>
      <c r="BB1405"/>
      <c r="BC1405"/>
      <c r="BD1405"/>
      <c r="BE1405" s="171"/>
      <c r="BF1405" s="171"/>
      <c r="BG1405" s="171"/>
      <c r="BH1405" s="171"/>
      <c r="BI1405" s="171"/>
      <c r="BJ1405" s="171"/>
      <c r="BK1405" s="171"/>
      <c r="BL1405" s="171"/>
      <c r="BM1405" s="171"/>
      <c r="BN1405" s="171"/>
      <c r="BO1405" s="171"/>
      <c r="BP1405" s="171"/>
      <c r="BQ1405" s="171"/>
      <c r="BR1405" s="171"/>
      <c r="BS1405" s="171"/>
      <c r="BT1405" s="171"/>
      <c r="BU1405" s="171"/>
      <c r="BV1405" s="171"/>
      <c r="BW1405" s="171"/>
      <c r="BX1405" s="171"/>
      <c r="BY1405" s="171"/>
      <c r="BZ1405" s="171"/>
      <c r="CA1405" s="171"/>
      <c r="CB1405" s="171"/>
      <c r="CC1405" s="171"/>
      <c r="CD1405" s="171"/>
      <c r="CE1405" s="171"/>
      <c r="CF1405" s="171"/>
      <c r="CG1405" s="171"/>
      <c r="CH1405" s="171"/>
      <c r="CI1405" s="171"/>
      <c r="CJ1405" s="171"/>
      <c r="CK1405" s="171"/>
      <c r="CL1405" s="171"/>
      <c r="CM1405" s="171"/>
      <c r="CN1405" s="171"/>
      <c r="CO1405" s="171"/>
      <c r="CP1405" s="171"/>
      <c r="CQ1405" s="171"/>
      <c r="CR1405" s="171"/>
      <c r="CS1405" s="171"/>
      <c r="CT1405" s="171"/>
      <c r="CU1405" s="171"/>
      <c r="CV1405" s="171"/>
      <c r="CW1405" s="171"/>
      <c r="CX1405" s="171"/>
      <c r="CY1405" s="171"/>
      <c r="CZ1405" s="171"/>
      <c r="DA1405" s="171"/>
      <c r="DB1405" s="171"/>
      <c r="DC1405" s="171"/>
      <c r="DD1405" s="171"/>
      <c r="DE1405" s="171"/>
      <c r="DF1405" s="171"/>
      <c r="DG1405" s="171"/>
      <c r="DH1405" s="171"/>
      <c r="DI1405" s="171"/>
      <c r="DJ1405" s="171"/>
      <c r="DK1405" s="171"/>
      <c r="DL1405" s="171"/>
      <c r="DM1405" s="171"/>
      <c r="DN1405" s="171"/>
      <c r="DO1405" s="171"/>
      <c r="DP1405" s="171"/>
      <c r="DQ1405" s="171"/>
      <c r="DR1405" s="171"/>
      <c r="DS1405" s="171"/>
      <c r="DT1405" s="171"/>
      <c r="DU1405" s="171"/>
      <c r="DV1405" s="171"/>
      <c r="DW1405" s="171"/>
      <c r="DX1405" s="171"/>
      <c r="DY1405" s="171"/>
      <c r="DZ1405" s="171"/>
      <c r="EA1405" s="171"/>
      <c r="EB1405" s="171"/>
      <c r="EC1405" s="171"/>
      <c r="ED1405" s="171"/>
      <c r="EE1405" s="171"/>
      <c r="EF1405" s="171"/>
      <c r="EG1405" s="171"/>
      <c r="EH1405" s="171"/>
      <c r="EI1405" s="171"/>
      <c r="EJ1405" s="171"/>
      <c r="EK1405" s="171"/>
      <c r="EL1405" s="171"/>
      <c r="EM1405" s="171"/>
      <c r="EN1405" s="171"/>
    </row>
    <row r="1406" spans="43:144" ht="15" x14ac:dyDescent="0.25">
      <c r="AQ1406" s="171"/>
      <c r="AR1406"/>
      <c r="AS1406"/>
      <c r="AT1406"/>
      <c r="AU1406"/>
      <c r="AV1406"/>
      <c r="AW1406"/>
      <c r="AX1406"/>
      <c r="AY1406"/>
      <c r="AZ1406"/>
      <c r="BA1406"/>
      <c r="BB1406"/>
      <c r="BC1406"/>
      <c r="BD1406"/>
      <c r="BE1406" s="171"/>
      <c r="BF1406" s="171"/>
      <c r="BG1406" s="171"/>
      <c r="BH1406" s="171"/>
      <c r="BI1406" s="171"/>
      <c r="BJ1406" s="171"/>
      <c r="BK1406" s="171"/>
      <c r="BL1406" s="171"/>
      <c r="BM1406" s="171"/>
      <c r="BN1406" s="171"/>
      <c r="BO1406" s="171"/>
      <c r="BP1406" s="171"/>
      <c r="BQ1406" s="171"/>
      <c r="BR1406" s="171"/>
      <c r="BS1406" s="171"/>
      <c r="BT1406" s="171"/>
      <c r="BU1406" s="171"/>
      <c r="BV1406" s="171"/>
      <c r="BW1406" s="171"/>
      <c r="BX1406" s="171"/>
      <c r="BY1406" s="171"/>
      <c r="BZ1406" s="171"/>
      <c r="CA1406" s="171"/>
      <c r="CB1406" s="171"/>
      <c r="CC1406" s="171"/>
      <c r="CD1406" s="171"/>
      <c r="CE1406" s="171"/>
      <c r="CF1406" s="171"/>
      <c r="CG1406" s="171"/>
      <c r="CH1406" s="171"/>
      <c r="CI1406" s="171"/>
      <c r="CJ1406" s="171"/>
      <c r="CK1406" s="171"/>
      <c r="CL1406" s="171"/>
      <c r="CM1406" s="171"/>
      <c r="CN1406" s="171"/>
      <c r="CO1406" s="171"/>
      <c r="CP1406" s="171"/>
      <c r="CQ1406" s="171"/>
      <c r="CR1406" s="171"/>
      <c r="CS1406" s="171"/>
      <c r="CT1406" s="171"/>
      <c r="CU1406" s="171"/>
      <c r="CV1406" s="171"/>
      <c r="CW1406" s="171"/>
      <c r="CX1406" s="171"/>
      <c r="CY1406" s="171"/>
      <c r="CZ1406" s="171"/>
      <c r="DA1406" s="171"/>
      <c r="DB1406" s="171"/>
      <c r="DC1406" s="171"/>
      <c r="DD1406" s="171"/>
      <c r="DE1406" s="171"/>
      <c r="DF1406" s="171"/>
      <c r="DG1406" s="171"/>
      <c r="DH1406" s="171"/>
      <c r="DI1406" s="171"/>
      <c r="DJ1406" s="171"/>
      <c r="DK1406" s="171"/>
      <c r="DL1406" s="171"/>
      <c r="DM1406" s="171"/>
      <c r="DN1406" s="171"/>
      <c r="DO1406" s="171"/>
      <c r="DP1406" s="171"/>
      <c r="DQ1406" s="171"/>
      <c r="DR1406" s="171"/>
      <c r="DS1406" s="171"/>
      <c r="DT1406" s="171"/>
      <c r="DU1406" s="171"/>
      <c r="DV1406" s="171"/>
      <c r="DW1406" s="171"/>
      <c r="DX1406" s="171"/>
      <c r="DY1406" s="171"/>
      <c r="DZ1406" s="171"/>
      <c r="EA1406" s="171"/>
      <c r="EB1406" s="171"/>
      <c r="EC1406" s="171"/>
      <c r="ED1406" s="171"/>
      <c r="EE1406" s="171"/>
      <c r="EF1406" s="171"/>
      <c r="EG1406" s="171"/>
      <c r="EH1406" s="171"/>
      <c r="EI1406" s="171"/>
      <c r="EJ1406" s="171"/>
      <c r="EK1406" s="171"/>
      <c r="EL1406" s="171"/>
      <c r="EM1406" s="171"/>
      <c r="EN1406" s="171"/>
    </row>
    <row r="1407" spans="43:144" ht="15" x14ac:dyDescent="0.25">
      <c r="AQ1407" s="171"/>
      <c r="AR1407"/>
      <c r="AS1407"/>
      <c r="AT1407"/>
      <c r="AU1407"/>
      <c r="AV1407"/>
      <c r="AW1407"/>
      <c r="AX1407"/>
      <c r="AY1407"/>
      <c r="AZ1407"/>
      <c r="BA1407"/>
      <c r="BB1407"/>
      <c r="BC1407"/>
      <c r="BD1407"/>
      <c r="BE1407" s="171"/>
      <c r="BF1407" s="171"/>
      <c r="BG1407" s="171"/>
      <c r="BH1407" s="171"/>
      <c r="BI1407" s="171"/>
      <c r="BJ1407" s="171"/>
      <c r="BK1407" s="171"/>
      <c r="BL1407" s="171"/>
      <c r="BM1407" s="171"/>
      <c r="BN1407" s="171"/>
      <c r="BO1407" s="171"/>
      <c r="BP1407" s="171"/>
      <c r="BQ1407" s="171"/>
      <c r="BR1407" s="171"/>
      <c r="BS1407" s="171"/>
      <c r="BT1407" s="171"/>
      <c r="BU1407" s="171"/>
      <c r="BV1407" s="171"/>
      <c r="BW1407" s="171"/>
      <c r="BX1407" s="171"/>
      <c r="BY1407" s="171"/>
      <c r="BZ1407" s="171"/>
      <c r="CA1407" s="171"/>
      <c r="CB1407" s="171"/>
      <c r="CC1407" s="171"/>
      <c r="CD1407" s="171"/>
      <c r="CE1407" s="171"/>
      <c r="CF1407" s="171"/>
      <c r="CG1407" s="171"/>
      <c r="CH1407" s="171"/>
      <c r="CI1407" s="171"/>
      <c r="CJ1407" s="171"/>
      <c r="CK1407" s="171"/>
      <c r="CL1407" s="171"/>
      <c r="CM1407" s="171"/>
      <c r="CN1407" s="171"/>
      <c r="CO1407" s="171"/>
      <c r="CP1407" s="171"/>
      <c r="CQ1407" s="171"/>
      <c r="CR1407" s="171"/>
      <c r="CS1407" s="171"/>
      <c r="CT1407" s="171"/>
      <c r="CU1407" s="171"/>
      <c r="CV1407" s="171"/>
      <c r="CW1407" s="171"/>
      <c r="CX1407" s="171"/>
      <c r="CY1407" s="171"/>
      <c r="CZ1407" s="171"/>
      <c r="DA1407" s="171"/>
      <c r="DB1407" s="171"/>
      <c r="DC1407" s="171"/>
      <c r="DD1407" s="171"/>
      <c r="DE1407" s="171"/>
      <c r="DF1407" s="171"/>
      <c r="DG1407" s="171"/>
      <c r="DH1407" s="171"/>
      <c r="DI1407" s="171"/>
      <c r="DJ1407" s="171"/>
      <c r="DK1407" s="171"/>
      <c r="DL1407" s="171"/>
      <c r="DM1407" s="171"/>
      <c r="DN1407" s="171"/>
      <c r="DO1407" s="171"/>
      <c r="DP1407" s="171"/>
      <c r="DQ1407" s="171"/>
      <c r="DR1407" s="171"/>
      <c r="DS1407" s="171"/>
      <c r="DT1407" s="171"/>
      <c r="DU1407" s="171"/>
      <c r="DV1407" s="171"/>
      <c r="DW1407" s="171"/>
      <c r="DX1407" s="171"/>
      <c r="DY1407" s="171"/>
      <c r="DZ1407" s="171"/>
      <c r="EA1407" s="171"/>
      <c r="EB1407" s="171"/>
      <c r="EC1407" s="171"/>
      <c r="ED1407" s="171"/>
      <c r="EE1407" s="171"/>
      <c r="EF1407" s="171"/>
      <c r="EG1407" s="171"/>
      <c r="EH1407" s="171"/>
      <c r="EI1407" s="171"/>
      <c r="EJ1407" s="171"/>
      <c r="EK1407" s="171"/>
      <c r="EL1407" s="171"/>
      <c r="EM1407" s="171"/>
      <c r="EN1407" s="171"/>
    </row>
    <row r="1408" spans="43:144" ht="15" x14ac:dyDescent="0.25">
      <c r="AQ1408" s="171"/>
      <c r="AR1408"/>
      <c r="AS1408"/>
      <c r="AT1408"/>
      <c r="AU1408"/>
      <c r="AV1408"/>
      <c r="AW1408"/>
      <c r="AX1408"/>
      <c r="AY1408"/>
      <c r="AZ1408"/>
      <c r="BA1408"/>
      <c r="BB1408"/>
      <c r="BC1408"/>
      <c r="BD1408"/>
      <c r="BE1408" s="171"/>
      <c r="BF1408" s="171"/>
      <c r="BG1408" s="171"/>
      <c r="BH1408" s="171"/>
      <c r="BI1408" s="171"/>
      <c r="BJ1408" s="171"/>
      <c r="BK1408" s="171"/>
      <c r="BL1408" s="171"/>
      <c r="BM1408" s="171"/>
      <c r="BN1408" s="171"/>
      <c r="BO1408" s="171"/>
      <c r="BP1408" s="171"/>
      <c r="BQ1408" s="171"/>
      <c r="BR1408" s="171"/>
      <c r="BS1408" s="171"/>
      <c r="BT1408" s="171"/>
      <c r="BU1408" s="171"/>
      <c r="BV1408" s="171"/>
      <c r="BW1408" s="171"/>
      <c r="BX1408" s="171"/>
      <c r="BY1408" s="171"/>
      <c r="BZ1408" s="171"/>
      <c r="CA1408" s="171"/>
      <c r="CB1408" s="171"/>
      <c r="CC1408" s="171"/>
      <c r="CD1408" s="171"/>
      <c r="CE1408" s="171"/>
      <c r="CF1408" s="171"/>
      <c r="CG1408" s="171"/>
      <c r="CH1408" s="171"/>
      <c r="CI1408" s="171"/>
      <c r="CJ1408" s="171"/>
      <c r="CK1408" s="171"/>
      <c r="CL1408" s="171"/>
      <c r="CM1408" s="171"/>
      <c r="CN1408" s="171"/>
      <c r="CO1408" s="171"/>
      <c r="CP1408" s="171"/>
      <c r="CQ1408" s="171"/>
      <c r="CR1408" s="171"/>
      <c r="CS1408" s="171"/>
      <c r="CT1408" s="171"/>
      <c r="CU1408" s="171"/>
      <c r="CV1408" s="171"/>
      <c r="CW1408" s="171"/>
      <c r="CX1408" s="171"/>
      <c r="CY1408" s="171"/>
      <c r="CZ1408" s="171"/>
      <c r="DA1408" s="171"/>
      <c r="DB1408" s="171"/>
      <c r="DC1408" s="171"/>
      <c r="DD1408" s="171"/>
      <c r="DE1408" s="171"/>
      <c r="DF1408" s="171"/>
      <c r="DG1408" s="171"/>
      <c r="DH1408" s="171"/>
      <c r="DI1408" s="171"/>
      <c r="DJ1408" s="171"/>
      <c r="DK1408" s="171"/>
      <c r="DL1408" s="171"/>
      <c r="DM1408" s="171"/>
      <c r="DN1408" s="171"/>
      <c r="DO1408" s="171"/>
      <c r="DP1408" s="171"/>
      <c r="DQ1408" s="171"/>
      <c r="DR1408" s="171"/>
      <c r="DS1408" s="171"/>
      <c r="DT1408" s="171"/>
      <c r="DU1408" s="171"/>
      <c r="DV1408" s="171"/>
      <c r="DW1408" s="171"/>
      <c r="DX1408" s="171"/>
      <c r="DY1408" s="171"/>
      <c r="DZ1408" s="171"/>
      <c r="EA1408" s="171"/>
      <c r="EB1408" s="171"/>
      <c r="EC1408" s="171"/>
      <c r="ED1408" s="171"/>
      <c r="EE1408" s="171"/>
      <c r="EF1408" s="171"/>
      <c r="EG1408" s="171"/>
      <c r="EH1408" s="171"/>
      <c r="EI1408" s="171"/>
      <c r="EJ1408" s="171"/>
      <c r="EK1408" s="171"/>
      <c r="EL1408" s="171"/>
      <c r="EM1408" s="171"/>
      <c r="EN1408" s="171"/>
    </row>
    <row r="1409" spans="43:144" ht="15" x14ac:dyDescent="0.25">
      <c r="AQ1409" s="171"/>
      <c r="AR1409"/>
      <c r="AS1409"/>
      <c r="AT1409"/>
      <c r="AU1409"/>
      <c r="AV1409"/>
      <c r="AW1409"/>
      <c r="AX1409"/>
      <c r="AY1409"/>
      <c r="AZ1409"/>
      <c r="BA1409"/>
      <c r="BB1409"/>
      <c r="BC1409"/>
      <c r="BD1409"/>
      <c r="BE1409" s="171"/>
      <c r="BF1409" s="171"/>
      <c r="BG1409" s="171"/>
      <c r="BH1409" s="171"/>
      <c r="BI1409" s="171"/>
      <c r="BJ1409" s="171"/>
      <c r="BK1409" s="171"/>
      <c r="BL1409" s="171"/>
      <c r="BM1409" s="171"/>
      <c r="BN1409" s="171"/>
      <c r="BO1409" s="171"/>
      <c r="BP1409" s="171"/>
      <c r="BQ1409" s="171"/>
      <c r="BR1409" s="171"/>
      <c r="BS1409" s="171"/>
      <c r="BT1409" s="171"/>
      <c r="BU1409" s="171"/>
      <c r="BV1409" s="171"/>
      <c r="BW1409" s="171"/>
      <c r="BX1409" s="171"/>
      <c r="BY1409" s="171"/>
      <c r="BZ1409" s="171"/>
      <c r="CA1409" s="171"/>
      <c r="CB1409" s="171"/>
      <c r="CC1409" s="171"/>
      <c r="CD1409" s="171"/>
      <c r="CE1409" s="171"/>
      <c r="CF1409" s="171"/>
      <c r="CG1409" s="171"/>
      <c r="CH1409" s="171"/>
      <c r="CI1409" s="171"/>
      <c r="CJ1409" s="171"/>
      <c r="CK1409" s="171"/>
      <c r="CL1409" s="171"/>
      <c r="CM1409" s="171"/>
      <c r="CN1409" s="171"/>
      <c r="CO1409" s="171"/>
      <c r="CP1409" s="171"/>
      <c r="CQ1409" s="171"/>
      <c r="CR1409" s="171"/>
      <c r="CS1409" s="171"/>
      <c r="CT1409" s="171"/>
      <c r="CU1409" s="171"/>
      <c r="CV1409" s="171"/>
      <c r="CW1409" s="171"/>
      <c r="CX1409" s="171"/>
      <c r="CY1409" s="171"/>
      <c r="CZ1409" s="171"/>
      <c r="DA1409" s="171"/>
      <c r="DB1409" s="171"/>
      <c r="DC1409" s="171"/>
      <c r="DD1409" s="171"/>
      <c r="DE1409" s="171"/>
      <c r="DF1409" s="171"/>
      <c r="DG1409" s="171"/>
      <c r="DH1409" s="171"/>
      <c r="DI1409" s="171"/>
      <c r="DJ1409" s="171"/>
      <c r="DK1409" s="171"/>
      <c r="DL1409" s="171"/>
      <c r="DM1409" s="171"/>
      <c r="DN1409" s="171"/>
      <c r="DO1409" s="171"/>
      <c r="DP1409" s="171"/>
      <c r="DQ1409" s="171"/>
      <c r="DR1409" s="171"/>
      <c r="DS1409" s="171"/>
      <c r="DT1409" s="171"/>
      <c r="DU1409" s="171"/>
      <c r="DV1409" s="171"/>
      <c r="DW1409" s="171"/>
      <c r="DX1409" s="171"/>
      <c r="DY1409" s="171"/>
      <c r="DZ1409" s="171"/>
      <c r="EA1409" s="171"/>
      <c r="EB1409" s="171"/>
      <c r="EC1409" s="171"/>
      <c r="ED1409" s="171"/>
      <c r="EE1409" s="171"/>
      <c r="EF1409" s="171"/>
      <c r="EG1409" s="171"/>
      <c r="EH1409" s="171"/>
      <c r="EI1409" s="171"/>
      <c r="EJ1409" s="171"/>
      <c r="EK1409" s="171"/>
      <c r="EL1409" s="171"/>
      <c r="EM1409" s="171"/>
      <c r="EN1409" s="171"/>
    </row>
    <row r="1410" spans="43:144" ht="15" x14ac:dyDescent="0.25">
      <c r="AQ1410" s="171"/>
      <c r="AR1410"/>
      <c r="AS1410"/>
      <c r="AT1410"/>
      <c r="AU1410"/>
      <c r="AV1410"/>
      <c r="AW1410"/>
      <c r="AX1410"/>
      <c r="AY1410"/>
      <c r="AZ1410"/>
      <c r="BA1410"/>
      <c r="BB1410"/>
      <c r="BC1410"/>
      <c r="BD1410"/>
      <c r="BE1410" s="171"/>
      <c r="BF1410" s="171"/>
      <c r="BG1410" s="171"/>
      <c r="BH1410" s="171"/>
      <c r="BI1410" s="171"/>
      <c r="BJ1410" s="171"/>
      <c r="BK1410" s="171"/>
      <c r="BL1410" s="171"/>
      <c r="BM1410" s="171"/>
      <c r="BN1410" s="171"/>
      <c r="BO1410" s="171"/>
      <c r="BP1410" s="171"/>
      <c r="BQ1410" s="171"/>
      <c r="BR1410" s="171"/>
      <c r="BS1410" s="171"/>
      <c r="BT1410" s="171"/>
      <c r="BU1410" s="171"/>
      <c r="BV1410" s="171"/>
      <c r="BW1410" s="171"/>
      <c r="BX1410" s="171"/>
      <c r="BY1410" s="171"/>
      <c r="BZ1410" s="171"/>
      <c r="CA1410" s="171"/>
      <c r="CB1410" s="171"/>
      <c r="CC1410" s="171"/>
      <c r="CD1410" s="171"/>
      <c r="CE1410" s="171"/>
      <c r="CF1410" s="171"/>
      <c r="CG1410" s="171"/>
      <c r="CH1410" s="171"/>
      <c r="CI1410" s="171"/>
      <c r="CJ1410" s="171"/>
      <c r="CK1410" s="171"/>
      <c r="CL1410" s="171"/>
      <c r="CM1410" s="171"/>
      <c r="CN1410" s="171"/>
      <c r="CO1410" s="171"/>
      <c r="CP1410" s="171"/>
      <c r="CQ1410" s="171"/>
      <c r="CR1410" s="171"/>
      <c r="CS1410" s="171"/>
      <c r="CT1410" s="171"/>
      <c r="CU1410" s="171"/>
      <c r="CV1410" s="171"/>
      <c r="CW1410" s="171"/>
      <c r="CX1410" s="171"/>
      <c r="CY1410" s="171"/>
      <c r="CZ1410" s="171"/>
      <c r="DA1410" s="171"/>
      <c r="DB1410" s="171"/>
      <c r="DC1410" s="171"/>
      <c r="DD1410" s="171"/>
      <c r="DE1410" s="171"/>
      <c r="DF1410" s="171"/>
      <c r="DG1410" s="171"/>
      <c r="DH1410" s="171"/>
      <c r="DI1410" s="171"/>
      <c r="DJ1410" s="171"/>
      <c r="DK1410" s="171"/>
      <c r="DL1410" s="171"/>
      <c r="DM1410" s="171"/>
      <c r="DN1410" s="171"/>
      <c r="DO1410" s="171"/>
      <c r="DP1410" s="171"/>
      <c r="DQ1410" s="171"/>
      <c r="DR1410" s="171"/>
      <c r="DS1410" s="171"/>
      <c r="DT1410" s="171"/>
      <c r="DU1410" s="171"/>
      <c r="DV1410" s="171"/>
      <c r="DW1410" s="171"/>
      <c r="DX1410" s="171"/>
      <c r="DY1410" s="171"/>
      <c r="DZ1410" s="171"/>
      <c r="EA1410" s="171"/>
      <c r="EB1410" s="171"/>
      <c r="EC1410" s="171"/>
      <c r="ED1410" s="171"/>
      <c r="EE1410" s="171"/>
      <c r="EF1410" s="171"/>
      <c r="EG1410" s="171"/>
      <c r="EH1410" s="171"/>
      <c r="EI1410" s="171"/>
      <c r="EJ1410" s="171"/>
      <c r="EK1410" s="171"/>
      <c r="EL1410" s="171"/>
      <c r="EM1410" s="171"/>
      <c r="EN1410" s="171"/>
    </row>
    <row r="1411" spans="43:144" ht="15" x14ac:dyDescent="0.25">
      <c r="AQ1411" s="171"/>
      <c r="AR1411"/>
      <c r="AS1411"/>
      <c r="AT1411"/>
      <c r="AU1411"/>
      <c r="AV1411"/>
      <c r="AW1411"/>
      <c r="AX1411"/>
      <c r="AY1411"/>
      <c r="AZ1411"/>
      <c r="BA1411"/>
      <c r="BB1411"/>
      <c r="BC1411"/>
      <c r="BD1411"/>
      <c r="BE1411" s="171"/>
      <c r="BF1411" s="171"/>
      <c r="BG1411" s="171"/>
      <c r="BH1411" s="171"/>
      <c r="BI1411" s="171"/>
      <c r="BJ1411" s="171"/>
      <c r="BK1411" s="171"/>
      <c r="BL1411" s="171"/>
      <c r="BM1411" s="171"/>
      <c r="BN1411" s="171"/>
      <c r="BO1411" s="171"/>
      <c r="BP1411" s="171"/>
      <c r="BQ1411" s="171"/>
      <c r="BR1411" s="171"/>
      <c r="BS1411" s="171"/>
      <c r="BT1411" s="171"/>
      <c r="BU1411" s="171"/>
      <c r="BV1411" s="171"/>
      <c r="BW1411" s="171"/>
      <c r="BX1411" s="171"/>
      <c r="BY1411" s="171"/>
      <c r="BZ1411" s="171"/>
      <c r="CA1411" s="171"/>
      <c r="CB1411" s="171"/>
      <c r="CC1411" s="171"/>
      <c r="CD1411" s="171"/>
      <c r="CE1411" s="171"/>
      <c r="CF1411" s="171"/>
      <c r="CG1411" s="171"/>
      <c r="CH1411" s="171"/>
      <c r="CI1411" s="171"/>
      <c r="CJ1411" s="171"/>
      <c r="CK1411" s="171"/>
      <c r="CL1411" s="171"/>
      <c r="CM1411" s="171"/>
      <c r="CN1411" s="171"/>
      <c r="CO1411" s="171"/>
      <c r="CP1411" s="171"/>
      <c r="CQ1411" s="171"/>
      <c r="CR1411" s="171"/>
      <c r="CS1411" s="171"/>
      <c r="CT1411" s="171"/>
      <c r="CU1411" s="171"/>
      <c r="CV1411" s="171"/>
      <c r="CW1411" s="171"/>
      <c r="CX1411" s="171"/>
      <c r="CY1411" s="171"/>
      <c r="CZ1411" s="171"/>
      <c r="DA1411" s="171"/>
      <c r="DB1411" s="171"/>
      <c r="DC1411" s="171"/>
      <c r="DD1411" s="171"/>
      <c r="DE1411" s="171"/>
      <c r="DF1411" s="171"/>
      <c r="DG1411" s="171"/>
      <c r="DH1411" s="171"/>
      <c r="DI1411" s="171"/>
      <c r="DJ1411" s="171"/>
      <c r="DK1411" s="171"/>
      <c r="DL1411" s="171"/>
      <c r="DM1411" s="171"/>
      <c r="DN1411" s="171"/>
      <c r="DO1411" s="171"/>
      <c r="DP1411" s="171"/>
      <c r="DQ1411" s="171"/>
      <c r="DR1411" s="171"/>
      <c r="DS1411" s="171"/>
      <c r="DT1411" s="171"/>
      <c r="DU1411" s="171"/>
      <c r="DV1411" s="171"/>
      <c r="DW1411" s="171"/>
      <c r="DX1411" s="171"/>
      <c r="DY1411" s="171"/>
      <c r="DZ1411" s="171"/>
      <c r="EA1411" s="171"/>
      <c r="EB1411" s="171"/>
      <c r="EC1411" s="171"/>
      <c r="ED1411" s="171"/>
      <c r="EE1411" s="171"/>
      <c r="EF1411" s="171"/>
      <c r="EG1411" s="171"/>
      <c r="EH1411" s="171"/>
      <c r="EI1411" s="171"/>
      <c r="EJ1411" s="171"/>
      <c r="EK1411" s="171"/>
      <c r="EL1411" s="171"/>
      <c r="EM1411" s="171"/>
      <c r="EN1411" s="171"/>
    </row>
    <row r="1412" spans="43:144" ht="15" x14ac:dyDescent="0.25">
      <c r="AQ1412" s="171"/>
      <c r="AR1412"/>
      <c r="AS1412"/>
      <c r="AT1412"/>
      <c r="AU1412"/>
      <c r="AV1412"/>
      <c r="AW1412"/>
      <c r="AX1412"/>
      <c r="AY1412"/>
      <c r="AZ1412"/>
      <c r="BA1412"/>
      <c r="BB1412"/>
      <c r="BC1412"/>
      <c r="BD1412"/>
      <c r="BE1412" s="171"/>
      <c r="BF1412" s="171"/>
      <c r="BG1412" s="171"/>
      <c r="BH1412" s="171"/>
      <c r="BI1412" s="171"/>
      <c r="BJ1412" s="171"/>
      <c r="BK1412" s="171"/>
      <c r="BL1412" s="171"/>
      <c r="BM1412" s="171"/>
      <c r="BN1412" s="171"/>
      <c r="BO1412" s="171"/>
      <c r="BP1412" s="171"/>
      <c r="BQ1412" s="171"/>
      <c r="BR1412" s="171"/>
      <c r="BS1412" s="171"/>
      <c r="BT1412" s="171"/>
      <c r="BU1412" s="171"/>
      <c r="BV1412" s="171"/>
      <c r="BW1412" s="171"/>
      <c r="BX1412" s="171"/>
      <c r="BY1412" s="171"/>
      <c r="BZ1412" s="171"/>
      <c r="CA1412" s="171"/>
      <c r="CB1412" s="171"/>
      <c r="CC1412" s="171"/>
      <c r="CD1412" s="171"/>
      <c r="CE1412" s="171"/>
      <c r="CF1412" s="171"/>
      <c r="CG1412" s="171"/>
      <c r="CH1412" s="171"/>
      <c r="CI1412" s="171"/>
      <c r="CJ1412" s="171"/>
      <c r="CK1412" s="171"/>
      <c r="CL1412" s="171"/>
      <c r="CM1412" s="171"/>
      <c r="CN1412" s="171"/>
      <c r="CO1412" s="171"/>
      <c r="CP1412" s="171"/>
      <c r="CQ1412" s="171"/>
      <c r="CR1412" s="171"/>
      <c r="CS1412" s="171"/>
      <c r="CT1412" s="171"/>
      <c r="CU1412" s="171"/>
      <c r="CV1412" s="171"/>
      <c r="CW1412" s="171"/>
      <c r="CX1412" s="171"/>
      <c r="CY1412" s="171"/>
      <c r="CZ1412" s="171"/>
      <c r="DA1412" s="171"/>
      <c r="DB1412" s="171"/>
      <c r="DC1412" s="171"/>
      <c r="DD1412" s="171"/>
      <c r="DE1412" s="171"/>
      <c r="DF1412" s="171"/>
      <c r="DG1412" s="171"/>
      <c r="DH1412" s="171"/>
      <c r="DI1412" s="171"/>
      <c r="DJ1412" s="171"/>
      <c r="DK1412" s="171"/>
      <c r="DL1412" s="171"/>
      <c r="DM1412" s="171"/>
      <c r="DN1412" s="171"/>
      <c r="DO1412" s="171"/>
      <c r="DP1412" s="171"/>
      <c r="DQ1412" s="171"/>
      <c r="DR1412" s="171"/>
      <c r="DS1412" s="171"/>
      <c r="DT1412" s="171"/>
      <c r="DU1412" s="171"/>
      <c r="DV1412" s="171"/>
      <c r="DW1412" s="171"/>
      <c r="DX1412" s="171"/>
      <c r="DY1412" s="171"/>
      <c r="DZ1412" s="171"/>
      <c r="EA1412" s="171"/>
      <c r="EB1412" s="171"/>
      <c r="EC1412" s="171"/>
      <c r="ED1412" s="171"/>
      <c r="EE1412" s="171"/>
      <c r="EF1412" s="171"/>
      <c r="EG1412" s="171"/>
      <c r="EH1412" s="171"/>
      <c r="EI1412" s="171"/>
      <c r="EJ1412" s="171"/>
      <c r="EK1412" s="171"/>
      <c r="EL1412" s="171"/>
      <c r="EM1412" s="171"/>
      <c r="EN1412" s="171"/>
    </row>
    <row r="1413" spans="43:144" ht="15" x14ac:dyDescent="0.25">
      <c r="AQ1413" s="171"/>
      <c r="AR1413"/>
      <c r="AS1413"/>
      <c r="AT1413"/>
      <c r="AU1413"/>
      <c r="AV1413"/>
      <c r="AW1413"/>
      <c r="AX1413"/>
      <c r="AY1413"/>
      <c r="AZ1413"/>
      <c r="BA1413"/>
      <c r="BB1413"/>
      <c r="BC1413"/>
      <c r="BD1413"/>
      <c r="BE1413" s="171"/>
      <c r="BF1413" s="171"/>
      <c r="BG1413" s="171"/>
      <c r="BH1413" s="171"/>
      <c r="BI1413" s="171"/>
      <c r="BJ1413" s="171"/>
      <c r="BK1413" s="171"/>
      <c r="BL1413" s="171"/>
      <c r="BM1413" s="171"/>
      <c r="BN1413" s="171"/>
      <c r="BO1413" s="171"/>
      <c r="BP1413" s="171"/>
      <c r="BQ1413" s="171"/>
      <c r="BR1413" s="171"/>
      <c r="BS1413" s="171"/>
      <c r="BT1413" s="171"/>
      <c r="BU1413" s="171"/>
      <c r="BV1413" s="171"/>
      <c r="BW1413" s="171"/>
      <c r="BX1413" s="171"/>
      <c r="BY1413" s="171"/>
      <c r="BZ1413" s="171"/>
      <c r="CA1413" s="171"/>
      <c r="CB1413" s="171"/>
      <c r="CC1413" s="171"/>
      <c r="CD1413" s="171"/>
      <c r="CE1413" s="171"/>
      <c r="CF1413" s="171"/>
      <c r="CG1413" s="171"/>
      <c r="CH1413" s="171"/>
      <c r="CI1413" s="171"/>
      <c r="CJ1413" s="171"/>
      <c r="CK1413" s="171"/>
      <c r="CL1413" s="171"/>
      <c r="CM1413" s="171"/>
      <c r="CN1413" s="171"/>
      <c r="CO1413" s="171"/>
      <c r="CP1413" s="171"/>
      <c r="CQ1413" s="171"/>
      <c r="CR1413" s="171"/>
      <c r="CS1413" s="171"/>
      <c r="CT1413" s="171"/>
      <c r="CU1413" s="171"/>
      <c r="CV1413" s="171"/>
      <c r="CW1413" s="171"/>
      <c r="CX1413" s="171"/>
      <c r="CY1413" s="171"/>
      <c r="CZ1413" s="171"/>
      <c r="DA1413" s="171"/>
      <c r="DB1413" s="171"/>
      <c r="DC1413" s="171"/>
      <c r="DD1413" s="171"/>
      <c r="DE1413" s="171"/>
      <c r="DF1413" s="171"/>
      <c r="DG1413" s="171"/>
      <c r="DH1413" s="171"/>
      <c r="DI1413" s="171"/>
      <c r="DJ1413" s="171"/>
      <c r="DK1413" s="171"/>
      <c r="DL1413" s="171"/>
      <c r="DM1413" s="171"/>
      <c r="DN1413" s="171"/>
      <c r="DO1413" s="171"/>
      <c r="DP1413" s="171"/>
      <c r="DQ1413" s="171"/>
      <c r="DR1413" s="171"/>
      <c r="DS1413" s="171"/>
      <c r="DT1413" s="171"/>
      <c r="DU1413" s="171"/>
      <c r="DV1413" s="171"/>
      <c r="DW1413" s="171"/>
      <c r="DX1413" s="171"/>
      <c r="DY1413" s="171"/>
      <c r="DZ1413" s="171"/>
      <c r="EA1413" s="171"/>
      <c r="EB1413" s="171"/>
      <c r="EC1413" s="171"/>
      <c r="ED1413" s="171"/>
      <c r="EE1413" s="171"/>
      <c r="EF1413" s="171"/>
      <c r="EG1413" s="171"/>
      <c r="EH1413" s="171"/>
      <c r="EI1413" s="171"/>
      <c r="EJ1413" s="171"/>
      <c r="EK1413" s="171"/>
      <c r="EL1413" s="171"/>
      <c r="EM1413" s="171"/>
      <c r="EN1413" s="171"/>
    </row>
    <row r="1414" spans="43:144" ht="15" x14ac:dyDescent="0.25">
      <c r="AQ1414" s="171"/>
      <c r="AR1414"/>
      <c r="AS1414"/>
      <c r="AT1414"/>
      <c r="AU1414"/>
      <c r="AV1414"/>
      <c r="AW1414"/>
      <c r="AX1414"/>
      <c r="AY1414"/>
      <c r="AZ1414"/>
      <c r="BA1414"/>
      <c r="BB1414"/>
      <c r="BC1414"/>
      <c r="BD1414"/>
      <c r="BE1414" s="171"/>
      <c r="BF1414" s="171"/>
      <c r="BG1414" s="171"/>
      <c r="BH1414" s="171"/>
      <c r="BI1414" s="171"/>
      <c r="BJ1414" s="171"/>
      <c r="BK1414" s="171"/>
      <c r="BL1414" s="171"/>
      <c r="BM1414" s="171"/>
      <c r="BN1414" s="171"/>
      <c r="BO1414" s="171"/>
      <c r="BP1414" s="171"/>
      <c r="BQ1414" s="171"/>
      <c r="BR1414" s="171"/>
      <c r="BS1414" s="171"/>
      <c r="BT1414" s="171"/>
      <c r="BU1414" s="171"/>
      <c r="BV1414" s="171"/>
      <c r="BW1414" s="171"/>
      <c r="BX1414" s="171"/>
      <c r="BY1414" s="171"/>
      <c r="BZ1414" s="171"/>
      <c r="CA1414" s="171"/>
      <c r="CB1414" s="171"/>
      <c r="CC1414" s="171"/>
      <c r="CD1414" s="171"/>
      <c r="CE1414" s="171"/>
      <c r="CF1414" s="171"/>
      <c r="CG1414" s="171"/>
      <c r="CH1414" s="171"/>
      <c r="CI1414" s="171"/>
      <c r="CJ1414" s="171"/>
      <c r="CK1414" s="171"/>
      <c r="CL1414" s="171"/>
      <c r="CM1414" s="171"/>
      <c r="CN1414" s="171"/>
      <c r="CO1414" s="171"/>
      <c r="CP1414" s="171"/>
      <c r="CQ1414" s="171"/>
      <c r="CR1414" s="171"/>
      <c r="CS1414" s="171"/>
      <c r="CT1414" s="171"/>
      <c r="CU1414" s="171"/>
      <c r="CV1414" s="171"/>
      <c r="CW1414" s="171"/>
      <c r="CX1414" s="171"/>
      <c r="CY1414" s="171"/>
      <c r="CZ1414" s="171"/>
      <c r="DA1414" s="171"/>
      <c r="DB1414" s="171"/>
      <c r="DC1414" s="171"/>
      <c r="DD1414" s="171"/>
      <c r="DE1414" s="171"/>
      <c r="DF1414" s="171"/>
      <c r="DG1414" s="171"/>
      <c r="DH1414" s="171"/>
      <c r="DI1414" s="171"/>
      <c r="DJ1414" s="171"/>
      <c r="DK1414" s="171"/>
      <c r="DL1414" s="171"/>
      <c r="DM1414" s="171"/>
      <c r="DN1414" s="171"/>
      <c r="DO1414" s="171"/>
      <c r="DP1414" s="171"/>
      <c r="DQ1414" s="171"/>
      <c r="DR1414" s="171"/>
      <c r="DS1414" s="171"/>
      <c r="DT1414" s="171"/>
      <c r="DU1414" s="171"/>
      <c r="DV1414" s="171"/>
      <c r="DW1414" s="171"/>
      <c r="DX1414" s="171"/>
      <c r="DY1414" s="171"/>
      <c r="DZ1414" s="171"/>
      <c r="EA1414" s="171"/>
      <c r="EB1414" s="171"/>
      <c r="EC1414" s="171"/>
      <c r="ED1414" s="171"/>
      <c r="EE1414" s="171"/>
      <c r="EF1414" s="171"/>
      <c r="EG1414" s="171"/>
      <c r="EH1414" s="171"/>
      <c r="EI1414" s="171"/>
      <c r="EJ1414" s="171"/>
      <c r="EK1414" s="171"/>
      <c r="EL1414" s="171"/>
      <c r="EM1414" s="171"/>
      <c r="EN1414" s="171"/>
    </row>
    <row r="1415" spans="43:144" ht="15" x14ac:dyDescent="0.25">
      <c r="AQ1415" s="171"/>
      <c r="AR1415"/>
      <c r="AS1415"/>
      <c r="AT1415"/>
      <c r="AU1415"/>
      <c r="AV1415"/>
      <c r="AW1415"/>
      <c r="AX1415"/>
      <c r="AY1415"/>
      <c r="AZ1415"/>
      <c r="BA1415"/>
      <c r="BB1415"/>
      <c r="BC1415"/>
      <c r="BD1415"/>
      <c r="BE1415" s="171"/>
      <c r="BF1415" s="171"/>
      <c r="BG1415" s="171"/>
      <c r="BH1415" s="171"/>
      <c r="BI1415" s="171"/>
      <c r="BJ1415" s="171"/>
      <c r="BK1415" s="171"/>
      <c r="BL1415" s="171"/>
      <c r="BM1415" s="171"/>
      <c r="BN1415" s="171"/>
      <c r="BO1415" s="171"/>
      <c r="BP1415" s="171"/>
      <c r="BQ1415" s="171"/>
      <c r="BR1415" s="171"/>
      <c r="BS1415" s="171"/>
      <c r="BT1415" s="171"/>
      <c r="BU1415" s="171"/>
      <c r="BV1415" s="171"/>
      <c r="BW1415" s="171"/>
      <c r="BX1415" s="171"/>
      <c r="BY1415" s="171"/>
      <c r="BZ1415" s="171"/>
      <c r="CA1415" s="171"/>
      <c r="CB1415" s="171"/>
      <c r="CC1415" s="171"/>
      <c r="CD1415" s="171"/>
      <c r="CE1415" s="171"/>
      <c r="CF1415" s="171"/>
      <c r="CG1415" s="171"/>
      <c r="CH1415" s="171"/>
      <c r="CI1415" s="171"/>
      <c r="CJ1415" s="171"/>
      <c r="CK1415" s="171"/>
      <c r="CL1415" s="171"/>
      <c r="CM1415" s="171"/>
      <c r="CN1415" s="171"/>
      <c r="CO1415" s="171"/>
      <c r="CP1415" s="171"/>
      <c r="CQ1415" s="171"/>
      <c r="CR1415" s="171"/>
      <c r="CS1415" s="171"/>
      <c r="CT1415" s="171"/>
      <c r="CU1415" s="171"/>
      <c r="CV1415" s="171"/>
      <c r="CW1415" s="171"/>
      <c r="CX1415" s="171"/>
      <c r="CY1415" s="171"/>
      <c r="CZ1415" s="171"/>
      <c r="DA1415" s="171"/>
      <c r="DB1415" s="171"/>
      <c r="DC1415" s="171"/>
      <c r="DD1415" s="171"/>
      <c r="DE1415" s="171"/>
      <c r="DF1415" s="171"/>
      <c r="DG1415" s="171"/>
      <c r="DH1415" s="171"/>
      <c r="DI1415" s="171"/>
      <c r="DJ1415" s="171"/>
      <c r="DK1415" s="171"/>
      <c r="DL1415" s="171"/>
      <c r="DM1415" s="171"/>
      <c r="DN1415" s="171"/>
      <c r="DO1415" s="171"/>
      <c r="DP1415" s="171"/>
      <c r="DQ1415" s="171"/>
      <c r="DR1415" s="171"/>
      <c r="DS1415" s="171"/>
      <c r="DT1415" s="171"/>
      <c r="DU1415" s="171"/>
      <c r="DV1415" s="171"/>
      <c r="DW1415" s="171"/>
      <c r="DX1415" s="171"/>
      <c r="DY1415" s="171"/>
      <c r="DZ1415" s="171"/>
      <c r="EA1415" s="171"/>
      <c r="EB1415" s="171"/>
      <c r="EC1415" s="171"/>
      <c r="ED1415" s="171"/>
      <c r="EE1415" s="171"/>
      <c r="EF1415" s="171"/>
      <c r="EG1415" s="171"/>
      <c r="EH1415" s="171"/>
      <c r="EI1415" s="171"/>
      <c r="EJ1415" s="171"/>
      <c r="EK1415" s="171"/>
      <c r="EL1415" s="171"/>
      <c r="EM1415" s="171"/>
      <c r="EN1415" s="171"/>
    </row>
    <row r="1416" spans="43:144" ht="15" x14ac:dyDescent="0.25">
      <c r="AQ1416" s="171"/>
      <c r="AR1416"/>
      <c r="AS1416"/>
      <c r="AT1416"/>
      <c r="AU1416"/>
      <c r="AV1416"/>
      <c r="AW1416"/>
      <c r="AX1416"/>
      <c r="AY1416"/>
      <c r="AZ1416"/>
      <c r="BA1416"/>
      <c r="BB1416"/>
      <c r="BC1416"/>
      <c r="BD1416"/>
      <c r="BE1416" s="171"/>
      <c r="BF1416" s="171"/>
      <c r="BG1416" s="171"/>
      <c r="BH1416" s="171"/>
      <c r="BI1416" s="171"/>
      <c r="BJ1416" s="171"/>
      <c r="BK1416" s="171"/>
      <c r="BL1416" s="171"/>
      <c r="BM1416" s="171"/>
      <c r="BN1416" s="171"/>
      <c r="BO1416" s="171"/>
      <c r="BP1416" s="171"/>
      <c r="BQ1416" s="171"/>
      <c r="BR1416" s="171"/>
      <c r="BS1416" s="171"/>
      <c r="BT1416" s="171"/>
      <c r="BU1416" s="171"/>
      <c r="BV1416" s="171"/>
      <c r="BW1416" s="171"/>
      <c r="BX1416" s="171"/>
      <c r="BY1416" s="171"/>
      <c r="BZ1416" s="171"/>
      <c r="CA1416" s="171"/>
      <c r="CB1416" s="171"/>
      <c r="CC1416" s="171"/>
      <c r="CD1416" s="171"/>
      <c r="CE1416" s="171"/>
      <c r="CF1416" s="171"/>
      <c r="CG1416" s="171"/>
      <c r="CH1416" s="171"/>
      <c r="CI1416" s="171"/>
      <c r="CJ1416" s="171"/>
      <c r="CK1416" s="171"/>
      <c r="CL1416" s="171"/>
      <c r="CM1416" s="171"/>
      <c r="CN1416" s="171"/>
      <c r="CO1416" s="171"/>
      <c r="CP1416" s="171"/>
      <c r="CQ1416" s="171"/>
      <c r="CR1416" s="171"/>
      <c r="CS1416" s="171"/>
      <c r="CT1416" s="171"/>
      <c r="CU1416" s="171"/>
      <c r="CV1416" s="171"/>
      <c r="CW1416" s="171"/>
      <c r="CX1416" s="171"/>
      <c r="CY1416" s="171"/>
      <c r="CZ1416" s="171"/>
      <c r="DA1416" s="171"/>
      <c r="DB1416" s="171"/>
      <c r="DC1416" s="171"/>
      <c r="DD1416" s="171"/>
      <c r="DE1416" s="171"/>
      <c r="DF1416" s="171"/>
      <c r="DG1416" s="171"/>
      <c r="DH1416" s="171"/>
      <c r="DI1416" s="171"/>
      <c r="DJ1416" s="171"/>
      <c r="DK1416" s="171"/>
      <c r="DL1416" s="171"/>
      <c r="DM1416" s="171"/>
      <c r="DN1416" s="171"/>
      <c r="DO1416" s="171"/>
      <c r="DP1416" s="171"/>
      <c r="DQ1416" s="171"/>
      <c r="DR1416" s="171"/>
      <c r="DS1416" s="171"/>
      <c r="DT1416" s="171"/>
      <c r="DU1416" s="171"/>
      <c r="DV1416" s="171"/>
      <c r="DW1416" s="171"/>
      <c r="DX1416" s="171"/>
      <c r="DY1416" s="171"/>
      <c r="DZ1416" s="171"/>
      <c r="EA1416" s="171"/>
      <c r="EB1416" s="171"/>
      <c r="EC1416" s="171"/>
      <c r="ED1416" s="171"/>
      <c r="EE1416" s="171"/>
      <c r="EF1416" s="171"/>
      <c r="EG1416" s="171"/>
      <c r="EH1416" s="171"/>
      <c r="EI1416" s="171"/>
      <c r="EJ1416" s="171"/>
      <c r="EK1416" s="171"/>
      <c r="EL1416" s="171"/>
      <c r="EM1416" s="171"/>
      <c r="EN1416" s="171"/>
    </row>
    <row r="1417" spans="43:144" ht="15" x14ac:dyDescent="0.25">
      <c r="AQ1417" s="171"/>
      <c r="AR1417"/>
      <c r="AS1417"/>
      <c r="AT1417"/>
      <c r="AU1417"/>
      <c r="AV1417"/>
      <c r="AW1417"/>
      <c r="AX1417"/>
      <c r="AY1417"/>
      <c r="AZ1417"/>
      <c r="BA1417"/>
      <c r="BB1417"/>
      <c r="BC1417"/>
      <c r="BD1417"/>
      <c r="BE1417" s="171"/>
      <c r="BF1417" s="171"/>
      <c r="BG1417" s="171"/>
      <c r="BH1417" s="171"/>
      <c r="BI1417" s="171"/>
      <c r="BJ1417" s="171"/>
      <c r="BK1417" s="171"/>
      <c r="BL1417" s="171"/>
      <c r="BM1417" s="171"/>
      <c r="BN1417" s="171"/>
      <c r="BO1417" s="171"/>
      <c r="BP1417" s="171"/>
      <c r="BQ1417" s="171"/>
      <c r="BR1417" s="171"/>
      <c r="BS1417" s="171"/>
      <c r="BT1417" s="171"/>
      <c r="BU1417" s="171"/>
      <c r="BV1417" s="171"/>
      <c r="BW1417" s="171"/>
      <c r="BX1417" s="171"/>
      <c r="BY1417" s="171"/>
      <c r="BZ1417" s="171"/>
      <c r="CA1417" s="171"/>
      <c r="CB1417" s="171"/>
      <c r="CC1417" s="171"/>
      <c r="CD1417" s="171"/>
      <c r="CE1417" s="171"/>
      <c r="CF1417" s="171"/>
      <c r="CG1417" s="171"/>
      <c r="CH1417" s="171"/>
      <c r="CI1417" s="171"/>
      <c r="CJ1417" s="171"/>
      <c r="CK1417" s="171"/>
      <c r="CL1417" s="171"/>
      <c r="CM1417" s="171"/>
      <c r="CN1417" s="171"/>
      <c r="CO1417" s="171"/>
      <c r="CP1417" s="171"/>
      <c r="CQ1417" s="171"/>
      <c r="CR1417" s="171"/>
      <c r="CS1417" s="171"/>
      <c r="CT1417" s="171"/>
      <c r="CU1417" s="171"/>
      <c r="CV1417" s="171"/>
      <c r="CW1417" s="171"/>
      <c r="CX1417" s="171"/>
      <c r="CY1417" s="171"/>
      <c r="CZ1417" s="171"/>
      <c r="DA1417" s="171"/>
      <c r="DB1417" s="171"/>
      <c r="DC1417" s="171"/>
      <c r="DD1417" s="171"/>
      <c r="DE1417" s="171"/>
      <c r="DF1417" s="171"/>
      <c r="DG1417" s="171"/>
      <c r="DH1417" s="171"/>
      <c r="DI1417" s="171"/>
      <c r="DJ1417" s="171"/>
      <c r="DK1417" s="171"/>
      <c r="DL1417" s="171"/>
      <c r="DM1417" s="171"/>
      <c r="DN1417" s="171"/>
      <c r="DO1417" s="171"/>
      <c r="DP1417" s="171"/>
      <c r="DQ1417" s="171"/>
      <c r="DR1417" s="171"/>
      <c r="DS1417" s="171"/>
      <c r="DT1417" s="171"/>
      <c r="DU1417" s="171"/>
      <c r="DV1417" s="171"/>
      <c r="DW1417" s="171"/>
      <c r="DX1417" s="171"/>
      <c r="DY1417" s="171"/>
      <c r="DZ1417" s="171"/>
      <c r="EA1417" s="171"/>
      <c r="EB1417" s="171"/>
      <c r="EC1417" s="171"/>
      <c r="ED1417" s="171"/>
      <c r="EE1417" s="171"/>
      <c r="EF1417" s="171"/>
      <c r="EG1417" s="171"/>
      <c r="EH1417" s="171"/>
      <c r="EI1417" s="171"/>
      <c r="EJ1417" s="171"/>
      <c r="EK1417" s="171"/>
      <c r="EL1417" s="171"/>
      <c r="EM1417" s="171"/>
      <c r="EN1417" s="171"/>
    </row>
    <row r="1418" spans="43:144" ht="15" x14ac:dyDescent="0.25">
      <c r="AQ1418" s="171"/>
      <c r="AR1418"/>
      <c r="AS1418"/>
      <c r="AT1418"/>
      <c r="AU1418"/>
      <c r="AV1418"/>
      <c r="AW1418"/>
      <c r="AX1418"/>
      <c r="AY1418"/>
      <c r="AZ1418"/>
      <c r="BA1418"/>
      <c r="BB1418"/>
      <c r="BC1418"/>
      <c r="BD1418"/>
      <c r="BE1418" s="171"/>
      <c r="BF1418" s="171"/>
      <c r="BG1418" s="171"/>
      <c r="BH1418" s="171"/>
      <c r="BI1418" s="171"/>
      <c r="BJ1418" s="171"/>
      <c r="BK1418" s="171"/>
      <c r="BL1418" s="171"/>
      <c r="BM1418" s="171"/>
      <c r="BN1418" s="171"/>
      <c r="BO1418" s="171"/>
      <c r="BP1418" s="171"/>
      <c r="BQ1418" s="171"/>
      <c r="BR1418" s="171"/>
      <c r="BS1418" s="171"/>
      <c r="BT1418" s="171"/>
      <c r="BU1418" s="171"/>
      <c r="BV1418" s="171"/>
      <c r="BW1418" s="171"/>
      <c r="BX1418" s="171"/>
      <c r="BY1418" s="171"/>
      <c r="BZ1418" s="171"/>
      <c r="CA1418" s="171"/>
      <c r="CB1418" s="171"/>
      <c r="CC1418" s="171"/>
      <c r="CD1418" s="171"/>
      <c r="CE1418" s="171"/>
      <c r="CF1418" s="171"/>
      <c r="CG1418" s="171"/>
      <c r="CH1418" s="171"/>
      <c r="CI1418" s="171"/>
      <c r="CJ1418" s="171"/>
      <c r="CK1418" s="171"/>
      <c r="CL1418" s="171"/>
      <c r="CM1418" s="171"/>
      <c r="CN1418" s="171"/>
      <c r="CO1418" s="171"/>
      <c r="CP1418" s="171"/>
      <c r="CQ1418" s="171"/>
      <c r="CR1418" s="171"/>
      <c r="CS1418" s="171"/>
      <c r="CT1418" s="171"/>
      <c r="CU1418" s="171"/>
      <c r="CV1418" s="171"/>
      <c r="CW1418" s="171"/>
      <c r="CX1418" s="171"/>
      <c r="CY1418" s="171"/>
      <c r="CZ1418" s="171"/>
      <c r="DA1418" s="171"/>
      <c r="DB1418" s="171"/>
      <c r="DC1418" s="171"/>
      <c r="DD1418" s="171"/>
      <c r="DE1418" s="171"/>
      <c r="DF1418" s="171"/>
      <c r="DG1418" s="171"/>
      <c r="DH1418" s="171"/>
      <c r="DI1418" s="171"/>
      <c r="DJ1418" s="171"/>
      <c r="DK1418" s="171"/>
      <c r="DL1418" s="171"/>
      <c r="DM1418" s="171"/>
      <c r="DN1418" s="171"/>
      <c r="DO1418" s="171"/>
      <c r="DP1418" s="171"/>
      <c r="DQ1418" s="171"/>
      <c r="DR1418" s="171"/>
      <c r="DS1418" s="171"/>
      <c r="DT1418" s="171"/>
      <c r="DU1418" s="171"/>
      <c r="DV1418" s="171"/>
      <c r="DW1418" s="171"/>
      <c r="DX1418" s="171"/>
      <c r="DY1418" s="171"/>
      <c r="DZ1418" s="171"/>
      <c r="EA1418" s="171"/>
      <c r="EB1418" s="171"/>
      <c r="EC1418" s="171"/>
      <c r="ED1418" s="171"/>
      <c r="EE1418" s="171"/>
      <c r="EF1418" s="171"/>
      <c r="EG1418" s="171"/>
      <c r="EH1418" s="171"/>
      <c r="EI1418" s="171"/>
      <c r="EJ1418" s="171"/>
      <c r="EK1418" s="171"/>
      <c r="EL1418" s="171"/>
      <c r="EM1418" s="171"/>
      <c r="EN1418" s="171"/>
    </row>
    <row r="1419" spans="43:144" ht="15" x14ac:dyDescent="0.25">
      <c r="AQ1419" s="171"/>
      <c r="AR1419"/>
      <c r="AS1419"/>
      <c r="AT1419"/>
      <c r="AU1419"/>
      <c r="AV1419"/>
      <c r="AW1419"/>
      <c r="AX1419"/>
      <c r="AY1419"/>
      <c r="AZ1419"/>
      <c r="BA1419"/>
      <c r="BB1419"/>
      <c r="BC1419"/>
      <c r="BD1419"/>
      <c r="BE1419" s="171"/>
      <c r="BF1419" s="171"/>
      <c r="BG1419" s="171"/>
      <c r="BH1419" s="171"/>
      <c r="BI1419" s="171"/>
      <c r="BJ1419" s="171"/>
      <c r="BK1419" s="171"/>
      <c r="BL1419" s="171"/>
      <c r="BM1419" s="171"/>
      <c r="BN1419" s="171"/>
      <c r="BO1419" s="171"/>
      <c r="BP1419" s="171"/>
      <c r="BQ1419" s="171"/>
      <c r="BR1419" s="171"/>
      <c r="BS1419" s="171"/>
      <c r="BT1419" s="171"/>
      <c r="BU1419" s="171"/>
      <c r="BV1419" s="171"/>
      <c r="BW1419" s="171"/>
      <c r="BX1419" s="171"/>
      <c r="BY1419" s="171"/>
      <c r="BZ1419" s="171"/>
      <c r="CA1419" s="171"/>
      <c r="CB1419" s="171"/>
      <c r="CC1419" s="171"/>
      <c r="CD1419" s="171"/>
      <c r="CE1419" s="171"/>
      <c r="CF1419" s="171"/>
      <c r="CG1419" s="171"/>
      <c r="CH1419" s="171"/>
      <c r="CI1419" s="171"/>
      <c r="CJ1419" s="171"/>
      <c r="CK1419" s="171"/>
      <c r="CL1419" s="171"/>
      <c r="CM1419" s="171"/>
      <c r="CN1419" s="171"/>
      <c r="CO1419" s="171"/>
      <c r="CP1419" s="171"/>
      <c r="CQ1419" s="171"/>
      <c r="CR1419" s="171"/>
      <c r="CS1419" s="171"/>
      <c r="CT1419" s="171"/>
      <c r="CU1419" s="171"/>
      <c r="CV1419" s="171"/>
      <c r="CW1419" s="171"/>
      <c r="CX1419" s="171"/>
      <c r="CY1419" s="171"/>
      <c r="CZ1419" s="171"/>
      <c r="DA1419" s="171"/>
      <c r="DB1419" s="171"/>
      <c r="DC1419" s="171"/>
      <c r="DD1419" s="171"/>
      <c r="DE1419" s="171"/>
      <c r="DF1419" s="171"/>
      <c r="DG1419" s="171"/>
      <c r="DH1419" s="171"/>
      <c r="DI1419" s="171"/>
      <c r="DJ1419" s="171"/>
      <c r="DK1419" s="171"/>
      <c r="DL1419" s="171"/>
      <c r="DM1419" s="171"/>
      <c r="DN1419" s="171"/>
      <c r="DO1419" s="171"/>
      <c r="DP1419" s="171"/>
      <c r="DQ1419" s="171"/>
      <c r="DR1419" s="171"/>
      <c r="DS1419" s="171"/>
      <c r="DT1419" s="171"/>
      <c r="DU1419" s="171"/>
      <c r="DV1419" s="171"/>
      <c r="DW1419" s="171"/>
      <c r="DX1419" s="171"/>
      <c r="DY1419" s="171"/>
      <c r="DZ1419" s="171"/>
      <c r="EA1419" s="171"/>
      <c r="EB1419" s="171"/>
      <c r="EC1419" s="171"/>
      <c r="ED1419" s="171"/>
      <c r="EE1419" s="171"/>
      <c r="EF1419" s="171"/>
      <c r="EG1419" s="171"/>
      <c r="EH1419" s="171"/>
      <c r="EI1419" s="171"/>
      <c r="EJ1419" s="171"/>
      <c r="EK1419" s="171"/>
      <c r="EL1419" s="171"/>
      <c r="EM1419" s="171"/>
      <c r="EN1419" s="171"/>
    </row>
    <row r="1420" spans="43:144" ht="15" x14ac:dyDescent="0.25">
      <c r="AQ1420" s="171"/>
      <c r="AR1420"/>
      <c r="AS1420"/>
      <c r="AT1420"/>
      <c r="AU1420"/>
      <c r="AV1420"/>
      <c r="AW1420"/>
      <c r="AX1420"/>
      <c r="AY1420"/>
      <c r="AZ1420"/>
      <c r="BA1420"/>
      <c r="BB1420"/>
      <c r="BC1420"/>
      <c r="BD1420"/>
      <c r="BE1420" s="171"/>
      <c r="BF1420" s="171"/>
      <c r="BG1420" s="171"/>
      <c r="BH1420" s="171"/>
      <c r="BI1420" s="171"/>
      <c r="BJ1420" s="171"/>
      <c r="BK1420" s="171"/>
      <c r="BL1420" s="171"/>
      <c r="BM1420" s="171"/>
      <c r="BN1420" s="171"/>
      <c r="BO1420" s="171"/>
      <c r="BP1420" s="171"/>
      <c r="BQ1420" s="171"/>
      <c r="BR1420" s="171"/>
      <c r="BS1420" s="171"/>
      <c r="BT1420" s="171"/>
      <c r="BU1420" s="171"/>
      <c r="BV1420" s="171"/>
      <c r="BW1420" s="171"/>
      <c r="BX1420" s="171"/>
      <c r="BY1420" s="171"/>
      <c r="BZ1420" s="171"/>
      <c r="CA1420" s="171"/>
      <c r="CB1420" s="171"/>
      <c r="CC1420" s="171"/>
      <c r="CD1420" s="171"/>
      <c r="CE1420" s="171"/>
      <c r="CF1420" s="171"/>
      <c r="CG1420" s="171"/>
      <c r="CH1420" s="171"/>
      <c r="CI1420" s="171"/>
      <c r="CJ1420" s="171"/>
      <c r="CK1420" s="171"/>
      <c r="CL1420" s="171"/>
      <c r="CM1420" s="171"/>
      <c r="CN1420" s="171"/>
      <c r="CO1420" s="171"/>
      <c r="CP1420" s="171"/>
      <c r="CQ1420" s="171"/>
      <c r="CR1420" s="171"/>
      <c r="CS1420" s="171"/>
      <c r="CT1420" s="171"/>
      <c r="CU1420" s="171"/>
      <c r="CV1420" s="171"/>
      <c r="CW1420" s="171"/>
      <c r="CX1420" s="171"/>
      <c r="CY1420" s="171"/>
      <c r="CZ1420" s="171"/>
      <c r="DA1420" s="171"/>
      <c r="DB1420" s="171"/>
      <c r="DC1420" s="171"/>
      <c r="DD1420" s="171"/>
      <c r="DE1420" s="171"/>
      <c r="DF1420" s="171"/>
      <c r="DG1420" s="171"/>
      <c r="DH1420" s="171"/>
      <c r="DI1420" s="171"/>
      <c r="DJ1420" s="171"/>
      <c r="DK1420" s="171"/>
      <c r="DL1420" s="171"/>
      <c r="DM1420" s="171"/>
      <c r="DN1420" s="171"/>
      <c r="DO1420" s="171"/>
      <c r="DP1420" s="171"/>
      <c r="DQ1420" s="171"/>
      <c r="DR1420" s="171"/>
      <c r="DS1420" s="171"/>
      <c r="DT1420" s="171"/>
      <c r="DU1420" s="171"/>
      <c r="DV1420" s="171"/>
      <c r="DW1420" s="171"/>
      <c r="DX1420" s="171"/>
      <c r="DY1420" s="171"/>
      <c r="DZ1420" s="171"/>
      <c r="EA1420" s="171"/>
      <c r="EB1420" s="171"/>
      <c r="EC1420" s="171"/>
      <c r="ED1420" s="171"/>
      <c r="EE1420" s="171"/>
      <c r="EF1420" s="171"/>
      <c r="EG1420" s="171"/>
      <c r="EH1420" s="171"/>
      <c r="EI1420" s="171"/>
      <c r="EJ1420" s="171"/>
      <c r="EK1420" s="171"/>
      <c r="EL1420" s="171"/>
      <c r="EM1420" s="171"/>
      <c r="EN1420" s="171"/>
    </row>
    <row r="1421" spans="43:144" ht="15" x14ac:dyDescent="0.25">
      <c r="AQ1421" s="171"/>
      <c r="AR1421"/>
      <c r="AS1421"/>
      <c r="AT1421"/>
      <c r="AU1421"/>
      <c r="AV1421"/>
      <c r="AW1421"/>
      <c r="AX1421"/>
      <c r="AY1421"/>
      <c r="AZ1421"/>
      <c r="BA1421"/>
      <c r="BB1421"/>
      <c r="BC1421"/>
      <c r="BD1421"/>
      <c r="BE1421" s="171"/>
      <c r="BF1421" s="171"/>
      <c r="BG1421" s="171"/>
      <c r="BH1421" s="171"/>
      <c r="BI1421" s="171"/>
      <c r="BJ1421" s="171"/>
      <c r="BK1421" s="171"/>
      <c r="BL1421" s="171"/>
      <c r="BM1421" s="171"/>
      <c r="BN1421" s="171"/>
      <c r="BO1421" s="171"/>
      <c r="BP1421" s="171"/>
      <c r="BQ1421" s="171"/>
      <c r="BR1421" s="171"/>
      <c r="BS1421" s="171"/>
      <c r="BT1421" s="171"/>
      <c r="BU1421" s="171"/>
      <c r="BV1421" s="171"/>
      <c r="BW1421" s="171"/>
      <c r="BX1421" s="171"/>
      <c r="BY1421" s="171"/>
      <c r="BZ1421" s="171"/>
      <c r="CA1421" s="171"/>
      <c r="CB1421" s="171"/>
      <c r="CC1421" s="171"/>
      <c r="CD1421" s="171"/>
      <c r="CE1421" s="171"/>
      <c r="CF1421" s="171"/>
      <c r="CG1421" s="171"/>
      <c r="CH1421" s="171"/>
      <c r="CI1421" s="171"/>
      <c r="CJ1421" s="171"/>
      <c r="CK1421" s="171"/>
      <c r="CL1421" s="171"/>
      <c r="CM1421" s="171"/>
      <c r="CN1421" s="171"/>
      <c r="CO1421" s="171"/>
      <c r="CP1421" s="171"/>
      <c r="CQ1421" s="171"/>
      <c r="CR1421" s="171"/>
      <c r="CS1421" s="171"/>
      <c r="CT1421" s="171"/>
      <c r="CU1421" s="171"/>
      <c r="CV1421" s="171"/>
      <c r="CW1421" s="171"/>
      <c r="CX1421" s="171"/>
      <c r="CY1421" s="171"/>
      <c r="CZ1421" s="171"/>
      <c r="DA1421" s="171"/>
      <c r="DB1421" s="171"/>
      <c r="DC1421" s="171"/>
      <c r="DD1421" s="171"/>
      <c r="DE1421" s="171"/>
      <c r="DF1421" s="171"/>
      <c r="DG1421" s="171"/>
      <c r="DH1421" s="171"/>
      <c r="DI1421" s="171"/>
      <c r="DJ1421" s="171"/>
      <c r="DK1421" s="171"/>
      <c r="DL1421" s="171"/>
      <c r="DM1421" s="171"/>
      <c r="DN1421" s="171"/>
      <c r="DO1421" s="171"/>
      <c r="DP1421" s="171"/>
      <c r="DQ1421" s="171"/>
      <c r="DR1421" s="171"/>
      <c r="DS1421" s="171"/>
      <c r="DT1421" s="171"/>
      <c r="DU1421" s="171"/>
      <c r="DV1421" s="171"/>
      <c r="DW1421" s="171"/>
      <c r="DX1421" s="171"/>
      <c r="DY1421" s="171"/>
      <c r="DZ1421" s="171"/>
      <c r="EA1421" s="171"/>
      <c r="EB1421" s="171"/>
      <c r="EC1421" s="171"/>
      <c r="ED1421" s="171"/>
      <c r="EE1421" s="171"/>
      <c r="EF1421" s="171"/>
      <c r="EG1421" s="171"/>
      <c r="EH1421" s="171"/>
      <c r="EI1421" s="171"/>
      <c r="EJ1421" s="171"/>
      <c r="EK1421" s="171"/>
      <c r="EL1421" s="171"/>
      <c r="EM1421" s="171"/>
      <c r="EN1421" s="171"/>
    </row>
    <row r="1422" spans="43:144" ht="15" x14ac:dyDescent="0.25">
      <c r="AQ1422" s="171"/>
      <c r="AR1422"/>
      <c r="AS1422"/>
      <c r="AT1422"/>
      <c r="AU1422"/>
      <c r="AV1422"/>
      <c r="AW1422"/>
      <c r="AX1422"/>
      <c r="AY1422"/>
      <c r="AZ1422"/>
      <c r="BA1422"/>
      <c r="BB1422"/>
      <c r="BC1422"/>
      <c r="BD1422"/>
      <c r="BE1422" s="171"/>
      <c r="BF1422" s="171"/>
      <c r="BG1422" s="171"/>
      <c r="BH1422" s="171"/>
      <c r="BI1422" s="171"/>
      <c r="BJ1422" s="171"/>
      <c r="BK1422" s="171"/>
      <c r="BL1422" s="171"/>
      <c r="BM1422" s="171"/>
      <c r="BN1422" s="171"/>
      <c r="BO1422" s="171"/>
      <c r="BP1422" s="171"/>
      <c r="BQ1422" s="171"/>
      <c r="BR1422" s="171"/>
      <c r="BS1422" s="171"/>
      <c r="BT1422" s="171"/>
      <c r="BU1422" s="171"/>
      <c r="BV1422" s="171"/>
      <c r="BW1422" s="171"/>
      <c r="BX1422" s="171"/>
      <c r="BY1422" s="171"/>
      <c r="BZ1422" s="171"/>
      <c r="CA1422" s="171"/>
      <c r="CB1422" s="171"/>
      <c r="CC1422" s="171"/>
      <c r="CD1422" s="171"/>
      <c r="CE1422" s="171"/>
      <c r="CF1422" s="171"/>
      <c r="CG1422" s="171"/>
      <c r="CH1422" s="171"/>
      <c r="CI1422" s="171"/>
      <c r="CJ1422" s="171"/>
      <c r="CK1422" s="171"/>
      <c r="CL1422" s="171"/>
      <c r="CM1422" s="171"/>
      <c r="CN1422" s="171"/>
      <c r="CO1422" s="171"/>
      <c r="CP1422" s="171"/>
      <c r="CQ1422" s="171"/>
      <c r="CR1422" s="171"/>
      <c r="CS1422" s="171"/>
      <c r="CT1422" s="171"/>
      <c r="CU1422" s="171"/>
      <c r="CV1422" s="171"/>
      <c r="CW1422" s="171"/>
      <c r="CX1422" s="171"/>
      <c r="CY1422" s="171"/>
      <c r="CZ1422" s="171"/>
      <c r="DA1422" s="171"/>
      <c r="DB1422" s="171"/>
      <c r="DC1422" s="171"/>
      <c r="DD1422" s="171"/>
      <c r="DE1422" s="171"/>
      <c r="DF1422" s="171"/>
      <c r="DG1422" s="171"/>
      <c r="DH1422" s="171"/>
      <c r="DI1422" s="171"/>
      <c r="DJ1422" s="171"/>
      <c r="DK1422" s="171"/>
      <c r="DL1422" s="171"/>
      <c r="DM1422" s="171"/>
      <c r="DN1422" s="171"/>
      <c r="DO1422" s="171"/>
      <c r="DP1422" s="171"/>
      <c r="DQ1422" s="171"/>
      <c r="DR1422" s="171"/>
      <c r="DS1422" s="171"/>
      <c r="DT1422" s="171"/>
      <c r="DU1422" s="171"/>
      <c r="DV1422" s="171"/>
      <c r="DW1422" s="171"/>
      <c r="DX1422" s="171"/>
      <c r="DY1422" s="171"/>
      <c r="DZ1422" s="171"/>
      <c r="EA1422" s="171"/>
      <c r="EB1422" s="171"/>
      <c r="EC1422" s="171"/>
      <c r="ED1422" s="171"/>
      <c r="EE1422" s="171"/>
      <c r="EF1422" s="171"/>
      <c r="EG1422" s="171"/>
      <c r="EH1422" s="171"/>
      <c r="EI1422" s="171"/>
      <c r="EJ1422" s="171"/>
      <c r="EK1422" s="171"/>
      <c r="EL1422" s="171"/>
      <c r="EM1422" s="171"/>
      <c r="EN1422" s="171"/>
    </row>
    <row r="1423" spans="43:144" ht="15" x14ac:dyDescent="0.25">
      <c r="AQ1423" s="171"/>
      <c r="AR1423"/>
      <c r="AS1423"/>
      <c r="AT1423"/>
      <c r="AU1423"/>
      <c r="AV1423"/>
      <c r="AW1423"/>
      <c r="AX1423"/>
      <c r="AY1423"/>
      <c r="AZ1423"/>
      <c r="BA1423"/>
      <c r="BB1423"/>
      <c r="BC1423"/>
      <c r="BD1423"/>
      <c r="BE1423" s="171"/>
      <c r="BF1423" s="171"/>
      <c r="BG1423" s="171"/>
      <c r="BH1423" s="171"/>
      <c r="BI1423" s="171"/>
      <c r="BJ1423" s="171"/>
      <c r="BK1423" s="171"/>
      <c r="BL1423" s="171"/>
      <c r="BM1423" s="171"/>
      <c r="BN1423" s="171"/>
      <c r="BO1423" s="171"/>
      <c r="BP1423" s="171"/>
      <c r="BQ1423" s="171"/>
      <c r="BR1423" s="171"/>
      <c r="BS1423" s="171"/>
      <c r="BT1423" s="171"/>
      <c r="BU1423" s="171"/>
      <c r="BV1423" s="171"/>
      <c r="BW1423" s="171"/>
      <c r="BX1423" s="171"/>
      <c r="BY1423" s="171"/>
      <c r="BZ1423" s="171"/>
      <c r="CA1423" s="171"/>
      <c r="CB1423" s="171"/>
      <c r="CC1423" s="171"/>
      <c r="CD1423" s="171"/>
      <c r="CE1423" s="171"/>
      <c r="CF1423" s="171"/>
      <c r="CG1423" s="171"/>
      <c r="CH1423" s="171"/>
      <c r="CI1423" s="171"/>
      <c r="CJ1423" s="171"/>
      <c r="CK1423" s="171"/>
      <c r="CL1423" s="171"/>
      <c r="CM1423" s="171"/>
      <c r="CN1423" s="171"/>
      <c r="CO1423" s="171"/>
      <c r="CP1423" s="171"/>
      <c r="CQ1423" s="171"/>
      <c r="CR1423" s="171"/>
      <c r="CS1423" s="171"/>
      <c r="CT1423" s="171"/>
      <c r="CU1423" s="171"/>
      <c r="CV1423" s="171"/>
      <c r="CW1423" s="171"/>
      <c r="CX1423" s="171"/>
      <c r="CY1423" s="171"/>
      <c r="CZ1423" s="171"/>
      <c r="DA1423" s="171"/>
      <c r="DB1423" s="171"/>
      <c r="DC1423" s="171"/>
      <c r="DD1423" s="171"/>
      <c r="DE1423" s="171"/>
      <c r="DF1423" s="171"/>
      <c r="DG1423" s="171"/>
      <c r="DH1423" s="171"/>
      <c r="DI1423" s="171"/>
      <c r="DJ1423" s="171"/>
      <c r="DK1423" s="171"/>
      <c r="DL1423" s="171"/>
      <c r="DM1423" s="171"/>
      <c r="DN1423" s="171"/>
      <c r="DO1423" s="171"/>
      <c r="DP1423" s="171"/>
      <c r="DQ1423" s="171"/>
      <c r="DR1423" s="171"/>
      <c r="DS1423" s="171"/>
      <c r="DT1423" s="171"/>
      <c r="DU1423" s="171"/>
      <c r="DV1423" s="171"/>
      <c r="DW1423" s="171"/>
      <c r="DX1423" s="171"/>
      <c r="DY1423" s="171"/>
      <c r="DZ1423" s="171"/>
      <c r="EA1423" s="171"/>
      <c r="EB1423" s="171"/>
      <c r="EC1423" s="171"/>
      <c r="ED1423" s="171"/>
      <c r="EE1423" s="171"/>
      <c r="EF1423" s="171"/>
      <c r="EG1423" s="171"/>
      <c r="EH1423" s="171"/>
      <c r="EI1423" s="171"/>
      <c r="EJ1423" s="171"/>
      <c r="EK1423" s="171"/>
      <c r="EL1423" s="171"/>
      <c r="EM1423" s="171"/>
      <c r="EN1423" s="171"/>
    </row>
    <row r="1424" spans="43:144" ht="15" x14ac:dyDescent="0.25">
      <c r="AQ1424" s="171"/>
      <c r="AR1424"/>
      <c r="AS1424"/>
      <c r="AT1424"/>
      <c r="AU1424"/>
      <c r="AV1424"/>
      <c r="AW1424"/>
      <c r="AX1424"/>
      <c r="AY1424"/>
      <c r="AZ1424"/>
      <c r="BA1424"/>
      <c r="BB1424"/>
      <c r="BC1424"/>
      <c r="BD1424"/>
      <c r="BE1424" s="171"/>
      <c r="BF1424" s="171"/>
      <c r="BG1424" s="171"/>
      <c r="BH1424" s="171"/>
      <c r="BI1424" s="171"/>
      <c r="BJ1424" s="171"/>
      <c r="BK1424" s="171"/>
      <c r="BL1424" s="171"/>
      <c r="BM1424" s="171"/>
      <c r="BN1424" s="171"/>
      <c r="BO1424" s="171"/>
      <c r="BP1424" s="171"/>
      <c r="BQ1424" s="171"/>
      <c r="BR1424" s="171"/>
      <c r="BS1424" s="171"/>
      <c r="BT1424" s="171"/>
      <c r="BU1424" s="171"/>
      <c r="BV1424" s="171"/>
      <c r="BW1424" s="171"/>
      <c r="BX1424" s="171"/>
      <c r="BY1424" s="171"/>
      <c r="BZ1424" s="171"/>
      <c r="CA1424" s="171"/>
      <c r="CB1424" s="171"/>
      <c r="CC1424" s="171"/>
      <c r="CD1424" s="171"/>
      <c r="CE1424" s="171"/>
      <c r="CF1424" s="171"/>
      <c r="CG1424" s="171"/>
      <c r="CH1424" s="171"/>
      <c r="CI1424" s="171"/>
      <c r="CJ1424" s="171"/>
      <c r="CK1424" s="171"/>
      <c r="CL1424" s="171"/>
      <c r="CM1424" s="171"/>
      <c r="CN1424" s="171"/>
      <c r="CO1424" s="171"/>
      <c r="CP1424" s="171"/>
      <c r="CQ1424" s="171"/>
      <c r="CR1424" s="171"/>
      <c r="CS1424" s="171"/>
      <c r="CT1424" s="171"/>
      <c r="CU1424" s="171"/>
      <c r="CV1424" s="171"/>
      <c r="CW1424" s="171"/>
      <c r="CX1424" s="171"/>
      <c r="CY1424" s="171"/>
      <c r="CZ1424" s="171"/>
      <c r="DA1424" s="171"/>
      <c r="DB1424" s="171"/>
      <c r="DC1424" s="171"/>
      <c r="DD1424" s="171"/>
      <c r="DE1424" s="171"/>
      <c r="DF1424" s="171"/>
      <c r="DG1424" s="171"/>
      <c r="DH1424" s="171"/>
      <c r="DI1424" s="171"/>
      <c r="DJ1424" s="171"/>
      <c r="DK1424" s="171"/>
      <c r="DL1424" s="171"/>
      <c r="DM1424" s="171"/>
      <c r="DN1424" s="171"/>
      <c r="DO1424" s="171"/>
      <c r="DP1424" s="171"/>
      <c r="DQ1424" s="171"/>
      <c r="DR1424" s="171"/>
      <c r="DS1424" s="171"/>
      <c r="DT1424" s="171"/>
      <c r="DU1424" s="171"/>
      <c r="DV1424" s="171"/>
      <c r="DW1424" s="171"/>
      <c r="DX1424" s="171"/>
      <c r="DY1424" s="171"/>
      <c r="DZ1424" s="171"/>
      <c r="EA1424" s="171"/>
      <c r="EB1424" s="171"/>
      <c r="EC1424" s="171"/>
      <c r="ED1424" s="171"/>
      <c r="EE1424" s="171"/>
      <c r="EF1424" s="171"/>
      <c r="EG1424" s="171"/>
      <c r="EH1424" s="171"/>
      <c r="EI1424" s="171"/>
      <c r="EJ1424" s="171"/>
      <c r="EK1424" s="171"/>
      <c r="EL1424" s="171"/>
      <c r="EM1424" s="171"/>
      <c r="EN1424" s="171"/>
    </row>
    <row r="1425" spans="43:144" ht="15" x14ac:dyDescent="0.25">
      <c r="AQ1425" s="171"/>
      <c r="AR1425"/>
      <c r="AS1425"/>
      <c r="AT1425"/>
      <c r="AU1425"/>
      <c r="AV1425"/>
      <c r="AW1425"/>
      <c r="AX1425"/>
      <c r="AY1425"/>
      <c r="AZ1425"/>
      <c r="BA1425"/>
      <c r="BB1425"/>
      <c r="BC1425"/>
      <c r="BD1425"/>
      <c r="BE1425" s="171"/>
      <c r="BF1425" s="171"/>
      <c r="BG1425" s="171"/>
      <c r="BH1425" s="171"/>
      <c r="BI1425" s="171"/>
      <c r="BJ1425" s="171"/>
      <c r="BK1425" s="171"/>
      <c r="BL1425" s="171"/>
      <c r="BM1425" s="171"/>
      <c r="BN1425" s="171"/>
      <c r="BO1425" s="171"/>
      <c r="BP1425" s="171"/>
      <c r="BQ1425" s="171"/>
      <c r="BR1425" s="171"/>
      <c r="BS1425" s="171"/>
      <c r="BT1425" s="171"/>
      <c r="BU1425" s="171"/>
      <c r="BV1425" s="171"/>
      <c r="BW1425" s="171"/>
      <c r="BX1425" s="171"/>
      <c r="BY1425" s="171"/>
      <c r="BZ1425" s="171"/>
      <c r="CA1425" s="171"/>
      <c r="CB1425" s="171"/>
      <c r="CC1425" s="171"/>
      <c r="CD1425" s="171"/>
      <c r="CE1425" s="171"/>
      <c r="CF1425" s="171"/>
      <c r="CG1425" s="171"/>
      <c r="CH1425" s="171"/>
      <c r="CI1425" s="171"/>
      <c r="CJ1425" s="171"/>
      <c r="CK1425" s="171"/>
      <c r="CL1425" s="171"/>
      <c r="CM1425" s="171"/>
      <c r="CN1425" s="171"/>
      <c r="CO1425" s="171"/>
      <c r="CP1425" s="171"/>
      <c r="CQ1425" s="171"/>
      <c r="CR1425" s="171"/>
      <c r="CS1425" s="171"/>
      <c r="CT1425" s="171"/>
      <c r="CU1425" s="171"/>
      <c r="CV1425" s="171"/>
      <c r="CW1425" s="171"/>
      <c r="CX1425" s="171"/>
      <c r="CY1425" s="171"/>
      <c r="CZ1425" s="171"/>
      <c r="DA1425" s="171"/>
      <c r="DB1425" s="171"/>
      <c r="DC1425" s="171"/>
      <c r="DD1425" s="171"/>
      <c r="DE1425" s="171"/>
      <c r="DF1425" s="171"/>
      <c r="DG1425" s="171"/>
      <c r="DH1425" s="171"/>
      <c r="DI1425" s="171"/>
      <c r="DJ1425" s="171"/>
      <c r="DK1425" s="171"/>
      <c r="DL1425" s="171"/>
      <c r="DM1425" s="171"/>
      <c r="DN1425" s="171"/>
      <c r="DO1425" s="171"/>
      <c r="DP1425" s="171"/>
      <c r="DQ1425" s="171"/>
      <c r="DR1425" s="171"/>
      <c r="DS1425" s="171"/>
      <c r="DT1425" s="171"/>
      <c r="DU1425" s="171"/>
      <c r="DV1425" s="171"/>
      <c r="DW1425" s="171"/>
      <c r="DX1425" s="171"/>
      <c r="DY1425" s="171"/>
      <c r="DZ1425" s="171"/>
      <c r="EA1425" s="171"/>
      <c r="EB1425" s="171"/>
      <c r="EC1425" s="171"/>
      <c r="ED1425" s="171"/>
      <c r="EE1425" s="171"/>
      <c r="EF1425" s="171"/>
      <c r="EG1425" s="171"/>
      <c r="EH1425" s="171"/>
      <c r="EI1425" s="171"/>
      <c r="EJ1425" s="171"/>
      <c r="EK1425" s="171"/>
      <c r="EL1425" s="171"/>
      <c r="EM1425" s="171"/>
      <c r="EN1425" s="171"/>
    </row>
    <row r="1426" spans="43:144" ht="15" x14ac:dyDescent="0.25">
      <c r="AQ1426" s="171"/>
      <c r="AR1426"/>
      <c r="AS1426"/>
      <c r="AT1426"/>
      <c r="AU1426"/>
      <c r="AV1426"/>
      <c r="AW1426"/>
      <c r="AX1426"/>
      <c r="AY1426"/>
      <c r="AZ1426"/>
      <c r="BA1426"/>
      <c r="BB1426"/>
      <c r="BC1426"/>
      <c r="BD1426"/>
      <c r="BE1426" s="171"/>
      <c r="BF1426" s="171"/>
      <c r="BG1426" s="171"/>
      <c r="BH1426" s="171"/>
      <c r="BI1426" s="171"/>
      <c r="BJ1426" s="171"/>
      <c r="BK1426" s="171"/>
      <c r="BL1426" s="171"/>
      <c r="BM1426" s="171"/>
      <c r="BN1426" s="171"/>
      <c r="BO1426" s="171"/>
      <c r="BP1426" s="171"/>
      <c r="BQ1426" s="171"/>
      <c r="BR1426" s="171"/>
      <c r="BS1426" s="171"/>
      <c r="BT1426" s="171"/>
      <c r="BU1426" s="171"/>
      <c r="BV1426" s="171"/>
      <c r="BW1426" s="171"/>
      <c r="BX1426" s="171"/>
      <c r="BY1426" s="171"/>
      <c r="BZ1426" s="171"/>
      <c r="CA1426" s="171"/>
      <c r="CB1426" s="171"/>
      <c r="CC1426" s="171"/>
      <c r="CD1426" s="171"/>
      <c r="CE1426" s="171"/>
      <c r="CF1426" s="171"/>
      <c r="CG1426" s="171"/>
      <c r="CH1426" s="171"/>
      <c r="CI1426" s="171"/>
      <c r="CJ1426" s="171"/>
      <c r="CK1426" s="171"/>
      <c r="CL1426" s="171"/>
      <c r="CM1426" s="171"/>
      <c r="CN1426" s="171"/>
      <c r="CO1426" s="171"/>
      <c r="CP1426" s="171"/>
      <c r="CQ1426" s="171"/>
      <c r="CR1426" s="171"/>
      <c r="CS1426" s="171"/>
      <c r="CT1426" s="171"/>
      <c r="CU1426" s="171"/>
      <c r="CV1426" s="171"/>
      <c r="CW1426" s="171"/>
      <c r="CX1426" s="171"/>
      <c r="CY1426" s="171"/>
      <c r="CZ1426" s="171"/>
      <c r="DA1426" s="171"/>
      <c r="DB1426" s="171"/>
      <c r="DC1426" s="171"/>
      <c r="DD1426" s="171"/>
      <c r="DE1426" s="171"/>
      <c r="DF1426" s="171"/>
      <c r="DG1426" s="171"/>
      <c r="DH1426" s="171"/>
      <c r="DI1426" s="171"/>
      <c r="DJ1426" s="171"/>
      <c r="DK1426" s="171"/>
      <c r="DL1426" s="171"/>
      <c r="DM1426" s="171"/>
      <c r="DN1426" s="171"/>
      <c r="DO1426" s="171"/>
      <c r="DP1426" s="171"/>
      <c r="DQ1426" s="171"/>
      <c r="DR1426" s="171"/>
      <c r="DS1426" s="171"/>
      <c r="DT1426" s="171"/>
      <c r="DU1426" s="171"/>
      <c r="DV1426" s="171"/>
      <c r="DW1426" s="171"/>
      <c r="DX1426" s="171"/>
      <c r="DY1426" s="171"/>
      <c r="DZ1426" s="171"/>
      <c r="EA1426" s="171"/>
      <c r="EB1426" s="171"/>
      <c r="EC1426" s="171"/>
      <c r="ED1426" s="171"/>
      <c r="EE1426" s="171"/>
      <c r="EF1426" s="171"/>
      <c r="EG1426" s="171"/>
      <c r="EH1426" s="171"/>
      <c r="EI1426" s="171"/>
      <c r="EJ1426" s="171"/>
      <c r="EK1426" s="171"/>
      <c r="EL1426" s="171"/>
      <c r="EM1426" s="171"/>
      <c r="EN1426" s="171"/>
    </row>
    <row r="1427" spans="43:144" ht="15" x14ac:dyDescent="0.25">
      <c r="AQ1427" s="171"/>
      <c r="AR1427"/>
      <c r="AS1427"/>
      <c r="AT1427"/>
      <c r="AU1427"/>
      <c r="AV1427"/>
      <c r="AW1427"/>
      <c r="AX1427"/>
      <c r="AY1427"/>
      <c r="AZ1427"/>
      <c r="BA1427"/>
      <c r="BB1427"/>
      <c r="BC1427"/>
      <c r="BD1427"/>
      <c r="BE1427" s="171"/>
      <c r="BF1427" s="171"/>
      <c r="BG1427" s="171"/>
      <c r="BH1427" s="171"/>
      <c r="BI1427" s="171"/>
      <c r="BJ1427" s="171"/>
      <c r="BK1427" s="171"/>
      <c r="BL1427" s="171"/>
      <c r="BM1427" s="171"/>
      <c r="BN1427" s="171"/>
      <c r="BO1427" s="171"/>
      <c r="BP1427" s="171"/>
      <c r="BQ1427" s="171"/>
      <c r="BR1427" s="171"/>
      <c r="BS1427" s="171"/>
      <c r="BT1427" s="171"/>
      <c r="BU1427" s="171"/>
      <c r="BV1427" s="171"/>
      <c r="BW1427" s="171"/>
      <c r="BX1427" s="171"/>
      <c r="BY1427" s="171"/>
      <c r="BZ1427" s="171"/>
      <c r="CA1427" s="171"/>
      <c r="CB1427" s="171"/>
      <c r="CC1427" s="171"/>
      <c r="CD1427" s="171"/>
      <c r="CE1427" s="171"/>
      <c r="CF1427" s="171"/>
      <c r="CG1427" s="171"/>
      <c r="CH1427" s="171"/>
      <c r="CI1427" s="171"/>
      <c r="CJ1427" s="171"/>
      <c r="CK1427" s="171"/>
      <c r="CL1427" s="171"/>
      <c r="CM1427" s="171"/>
      <c r="CN1427" s="171"/>
      <c r="CO1427" s="171"/>
      <c r="CP1427" s="171"/>
      <c r="CQ1427" s="171"/>
      <c r="CR1427" s="171"/>
      <c r="CS1427" s="171"/>
      <c r="CT1427" s="171"/>
      <c r="CU1427" s="171"/>
      <c r="CV1427" s="171"/>
      <c r="CW1427" s="171"/>
      <c r="CX1427" s="171"/>
      <c r="CY1427" s="171"/>
      <c r="CZ1427" s="171"/>
      <c r="DA1427" s="171"/>
      <c r="DB1427" s="171"/>
      <c r="DC1427" s="171"/>
      <c r="DD1427" s="171"/>
      <c r="DE1427" s="171"/>
      <c r="DF1427" s="171"/>
      <c r="DG1427" s="171"/>
      <c r="DH1427" s="171"/>
      <c r="DI1427" s="171"/>
      <c r="DJ1427" s="171"/>
      <c r="DK1427" s="171"/>
      <c r="DL1427" s="171"/>
      <c r="DM1427" s="171"/>
      <c r="DN1427" s="171"/>
      <c r="DO1427" s="171"/>
      <c r="DP1427" s="171"/>
      <c r="DQ1427" s="171"/>
      <c r="DR1427" s="171"/>
      <c r="DS1427" s="171"/>
      <c r="DT1427" s="171"/>
      <c r="DU1427" s="171"/>
      <c r="DV1427" s="171"/>
      <c r="DW1427" s="171"/>
      <c r="DX1427" s="171"/>
      <c r="DY1427" s="171"/>
      <c r="DZ1427" s="171"/>
      <c r="EA1427" s="171"/>
      <c r="EB1427" s="171"/>
      <c r="EC1427" s="171"/>
      <c r="ED1427" s="171"/>
      <c r="EE1427" s="171"/>
      <c r="EF1427" s="171"/>
      <c r="EG1427" s="171"/>
      <c r="EH1427" s="171"/>
      <c r="EI1427" s="171"/>
      <c r="EJ1427" s="171"/>
      <c r="EK1427" s="171"/>
      <c r="EL1427" s="171"/>
      <c r="EM1427" s="171"/>
      <c r="EN1427" s="171"/>
    </row>
    <row r="1428" spans="43:144" ht="15" x14ac:dyDescent="0.25">
      <c r="AQ1428" s="171"/>
      <c r="AR1428"/>
      <c r="AS1428"/>
      <c r="AT1428"/>
      <c r="AU1428"/>
      <c r="AV1428"/>
      <c r="AW1428"/>
      <c r="AX1428"/>
      <c r="AY1428"/>
      <c r="AZ1428"/>
      <c r="BA1428"/>
      <c r="BB1428"/>
      <c r="BC1428"/>
      <c r="BD1428"/>
      <c r="BE1428" s="171"/>
      <c r="BF1428" s="171"/>
      <c r="BG1428" s="171"/>
      <c r="BH1428" s="171"/>
      <c r="BI1428" s="171"/>
      <c r="BJ1428" s="171"/>
      <c r="BK1428" s="171"/>
      <c r="BL1428" s="171"/>
      <c r="BM1428" s="171"/>
      <c r="BN1428" s="171"/>
      <c r="BO1428" s="171"/>
      <c r="BP1428" s="171"/>
      <c r="BQ1428" s="171"/>
      <c r="BR1428" s="171"/>
      <c r="BS1428" s="171"/>
      <c r="BT1428" s="171"/>
      <c r="BU1428" s="171"/>
      <c r="BV1428" s="171"/>
      <c r="BW1428" s="171"/>
      <c r="BX1428" s="171"/>
      <c r="BY1428" s="171"/>
      <c r="BZ1428" s="171"/>
      <c r="CA1428" s="171"/>
      <c r="CB1428" s="171"/>
      <c r="CC1428" s="171"/>
      <c r="CD1428" s="171"/>
      <c r="CE1428" s="171"/>
      <c r="CF1428" s="171"/>
      <c r="CG1428" s="171"/>
      <c r="CH1428" s="171"/>
      <c r="CI1428" s="171"/>
      <c r="CJ1428" s="171"/>
      <c r="CK1428" s="171"/>
      <c r="CL1428" s="171"/>
      <c r="CM1428" s="171"/>
      <c r="CN1428" s="171"/>
      <c r="CO1428" s="171"/>
      <c r="CP1428" s="171"/>
      <c r="CQ1428" s="171"/>
      <c r="CR1428" s="171"/>
      <c r="CS1428" s="171"/>
      <c r="CT1428" s="171"/>
      <c r="CU1428" s="171"/>
      <c r="CV1428" s="171"/>
      <c r="CW1428" s="171"/>
      <c r="CX1428" s="171"/>
      <c r="CY1428" s="171"/>
      <c r="CZ1428" s="171"/>
      <c r="DA1428" s="171"/>
      <c r="DB1428" s="171"/>
      <c r="DC1428" s="171"/>
      <c r="DD1428" s="171"/>
      <c r="DE1428" s="171"/>
      <c r="DF1428" s="171"/>
      <c r="DG1428" s="171"/>
      <c r="DH1428" s="171"/>
      <c r="DI1428" s="171"/>
      <c r="DJ1428" s="171"/>
      <c r="DK1428" s="171"/>
      <c r="DL1428" s="171"/>
      <c r="DM1428" s="171"/>
      <c r="DN1428" s="171"/>
      <c r="DO1428" s="171"/>
      <c r="DP1428" s="171"/>
      <c r="DQ1428" s="171"/>
      <c r="DR1428" s="171"/>
      <c r="DS1428" s="171"/>
      <c r="DT1428" s="171"/>
      <c r="DU1428" s="171"/>
      <c r="DV1428" s="171"/>
      <c r="DW1428" s="171"/>
      <c r="DX1428" s="171"/>
      <c r="DY1428" s="171"/>
      <c r="DZ1428" s="171"/>
      <c r="EA1428" s="171"/>
      <c r="EB1428" s="171"/>
      <c r="EC1428" s="171"/>
      <c r="ED1428" s="171"/>
      <c r="EE1428" s="171"/>
      <c r="EF1428" s="171"/>
      <c r="EG1428" s="171"/>
      <c r="EH1428" s="171"/>
      <c r="EI1428" s="171"/>
      <c r="EJ1428" s="171"/>
      <c r="EK1428" s="171"/>
      <c r="EL1428" s="171"/>
      <c r="EM1428" s="171"/>
      <c r="EN1428" s="171"/>
    </row>
    <row r="1429" spans="43:144" ht="15" x14ac:dyDescent="0.25">
      <c r="AQ1429" s="171"/>
      <c r="AR1429"/>
      <c r="AS1429"/>
      <c r="AT1429"/>
      <c r="AU1429"/>
      <c r="AV1429"/>
      <c r="AW1429"/>
      <c r="AX1429"/>
      <c r="AY1429"/>
      <c r="AZ1429"/>
      <c r="BA1429"/>
      <c r="BB1429"/>
      <c r="BC1429"/>
      <c r="BD1429"/>
      <c r="BE1429" s="171"/>
      <c r="BF1429" s="171"/>
      <c r="BG1429" s="171"/>
      <c r="BH1429" s="171"/>
      <c r="BI1429" s="171"/>
      <c r="BJ1429" s="171"/>
      <c r="BK1429" s="171"/>
      <c r="BL1429" s="171"/>
      <c r="BM1429" s="171"/>
      <c r="BN1429" s="171"/>
      <c r="BO1429" s="171"/>
      <c r="BP1429" s="171"/>
      <c r="BQ1429" s="171"/>
      <c r="BR1429" s="171"/>
      <c r="BS1429" s="171"/>
      <c r="BT1429" s="171"/>
      <c r="BU1429" s="171"/>
      <c r="BV1429" s="171"/>
      <c r="BW1429" s="171"/>
      <c r="BX1429" s="171"/>
      <c r="BY1429" s="171"/>
      <c r="BZ1429" s="171"/>
      <c r="CA1429" s="171"/>
      <c r="CB1429" s="171"/>
      <c r="CC1429" s="171"/>
      <c r="CD1429" s="171"/>
      <c r="CE1429" s="171"/>
      <c r="CF1429" s="171"/>
      <c r="CG1429" s="171"/>
      <c r="CH1429" s="171"/>
      <c r="CI1429" s="171"/>
      <c r="CJ1429" s="171"/>
      <c r="CK1429" s="171"/>
      <c r="CL1429" s="171"/>
      <c r="CM1429" s="171"/>
      <c r="CN1429" s="171"/>
      <c r="CO1429" s="171"/>
      <c r="CP1429" s="171"/>
      <c r="CQ1429" s="171"/>
      <c r="CR1429" s="171"/>
      <c r="CS1429" s="171"/>
      <c r="CT1429" s="171"/>
      <c r="CU1429" s="171"/>
      <c r="CV1429" s="171"/>
      <c r="CW1429" s="171"/>
      <c r="CX1429" s="171"/>
      <c r="CY1429" s="171"/>
      <c r="CZ1429" s="171"/>
      <c r="DA1429" s="171"/>
      <c r="DB1429" s="171"/>
      <c r="DC1429" s="171"/>
      <c r="DD1429" s="171"/>
      <c r="DE1429" s="171"/>
      <c r="DF1429" s="171"/>
      <c r="DG1429" s="171"/>
      <c r="DH1429" s="171"/>
      <c r="DI1429" s="171"/>
      <c r="DJ1429" s="171"/>
      <c r="DK1429" s="171"/>
      <c r="DL1429" s="171"/>
      <c r="DM1429" s="171"/>
      <c r="DN1429" s="171"/>
      <c r="DO1429" s="171"/>
      <c r="DP1429" s="171"/>
      <c r="DQ1429" s="171"/>
      <c r="DR1429" s="171"/>
      <c r="DS1429" s="171"/>
      <c r="DT1429" s="171"/>
      <c r="DU1429" s="171"/>
      <c r="DV1429" s="171"/>
      <c r="DW1429" s="171"/>
      <c r="DX1429" s="171"/>
      <c r="DY1429" s="171"/>
      <c r="DZ1429" s="171"/>
      <c r="EA1429" s="171"/>
      <c r="EB1429" s="171"/>
      <c r="EC1429" s="171"/>
      <c r="ED1429" s="171"/>
      <c r="EE1429" s="171"/>
      <c r="EF1429" s="171"/>
      <c r="EG1429" s="171"/>
      <c r="EH1429" s="171"/>
      <c r="EI1429" s="171"/>
      <c r="EJ1429" s="171"/>
      <c r="EK1429" s="171"/>
      <c r="EL1429" s="171"/>
      <c r="EM1429" s="171"/>
      <c r="EN1429" s="171"/>
    </row>
    <row r="1430" spans="43:144" ht="15" x14ac:dyDescent="0.25">
      <c r="AQ1430" s="171"/>
      <c r="AR1430"/>
      <c r="AS1430"/>
      <c r="AT1430"/>
      <c r="AU1430"/>
      <c r="AV1430"/>
      <c r="AW1430"/>
      <c r="AX1430"/>
      <c r="AY1430"/>
      <c r="AZ1430"/>
      <c r="BA1430"/>
      <c r="BB1430"/>
      <c r="BC1430"/>
      <c r="BD1430"/>
      <c r="BE1430" s="171"/>
      <c r="BF1430" s="171"/>
      <c r="BG1430" s="171"/>
      <c r="BH1430" s="171"/>
      <c r="BI1430" s="171"/>
      <c r="BJ1430" s="171"/>
      <c r="BK1430" s="171"/>
      <c r="BL1430" s="171"/>
      <c r="BM1430" s="171"/>
      <c r="BN1430" s="171"/>
      <c r="BO1430" s="171"/>
      <c r="BP1430" s="171"/>
      <c r="BQ1430" s="171"/>
      <c r="BR1430" s="171"/>
      <c r="BS1430" s="171"/>
      <c r="BT1430" s="171"/>
      <c r="BU1430" s="171"/>
      <c r="BV1430" s="171"/>
      <c r="BW1430" s="171"/>
      <c r="BX1430" s="171"/>
      <c r="BY1430" s="171"/>
      <c r="BZ1430" s="171"/>
      <c r="CA1430" s="171"/>
      <c r="CB1430" s="171"/>
      <c r="CC1430" s="171"/>
      <c r="CD1430" s="171"/>
      <c r="CE1430" s="171"/>
      <c r="CF1430" s="171"/>
      <c r="CG1430" s="171"/>
      <c r="CH1430" s="171"/>
      <c r="CI1430" s="171"/>
      <c r="CJ1430" s="171"/>
      <c r="CK1430" s="171"/>
      <c r="CL1430" s="171"/>
      <c r="CM1430" s="171"/>
      <c r="CN1430" s="171"/>
      <c r="CO1430" s="171"/>
      <c r="CP1430" s="171"/>
      <c r="CQ1430" s="171"/>
      <c r="CR1430" s="171"/>
      <c r="CS1430" s="171"/>
      <c r="CT1430" s="171"/>
      <c r="CU1430" s="171"/>
      <c r="CV1430" s="171"/>
      <c r="CW1430" s="171"/>
      <c r="CX1430" s="171"/>
      <c r="CY1430" s="171"/>
      <c r="CZ1430" s="171"/>
      <c r="DA1430" s="171"/>
      <c r="DB1430" s="171"/>
      <c r="DC1430" s="171"/>
      <c r="DD1430" s="171"/>
      <c r="DE1430" s="171"/>
      <c r="DF1430" s="171"/>
      <c r="DG1430" s="171"/>
      <c r="DH1430" s="171"/>
      <c r="DI1430" s="171"/>
      <c r="DJ1430" s="171"/>
      <c r="DK1430" s="171"/>
      <c r="DL1430" s="171"/>
      <c r="DM1430" s="171"/>
      <c r="DN1430" s="171"/>
      <c r="DO1430" s="171"/>
      <c r="DP1430" s="171"/>
      <c r="DQ1430" s="171"/>
      <c r="DR1430" s="171"/>
      <c r="DS1430" s="171"/>
      <c r="DT1430" s="171"/>
      <c r="DU1430" s="171"/>
      <c r="DV1430" s="171"/>
      <c r="DW1430" s="171"/>
      <c r="DX1430" s="171"/>
      <c r="DY1430" s="171"/>
      <c r="DZ1430" s="171"/>
      <c r="EA1430" s="171"/>
      <c r="EB1430" s="171"/>
      <c r="EC1430" s="171"/>
      <c r="ED1430" s="171"/>
      <c r="EE1430" s="171"/>
      <c r="EF1430" s="171"/>
      <c r="EG1430" s="171"/>
      <c r="EH1430" s="171"/>
      <c r="EI1430" s="171"/>
      <c r="EJ1430" s="171"/>
      <c r="EK1430" s="171"/>
      <c r="EL1430" s="171"/>
      <c r="EM1430" s="171"/>
      <c r="EN1430" s="171"/>
    </row>
    <row r="1431" spans="43:144" ht="15" x14ac:dyDescent="0.25">
      <c r="AQ1431" s="171"/>
      <c r="AR1431"/>
      <c r="AS1431"/>
      <c r="AT1431"/>
      <c r="AU1431"/>
      <c r="AV1431"/>
      <c r="AW1431"/>
      <c r="AX1431"/>
      <c r="AY1431"/>
      <c r="AZ1431"/>
      <c r="BA1431"/>
      <c r="BB1431"/>
      <c r="BC1431"/>
      <c r="BD1431"/>
      <c r="BE1431" s="171"/>
      <c r="BF1431" s="171"/>
      <c r="BG1431" s="171"/>
      <c r="BH1431" s="171"/>
      <c r="BI1431" s="171"/>
      <c r="BJ1431" s="171"/>
      <c r="BK1431" s="171"/>
      <c r="BL1431" s="171"/>
      <c r="BM1431" s="171"/>
      <c r="BN1431" s="171"/>
      <c r="BO1431" s="171"/>
      <c r="BP1431" s="171"/>
      <c r="BQ1431" s="171"/>
      <c r="BR1431" s="171"/>
      <c r="BS1431" s="171"/>
      <c r="BT1431" s="171"/>
      <c r="BU1431" s="171"/>
      <c r="BV1431" s="171"/>
      <c r="BW1431" s="171"/>
      <c r="BX1431" s="171"/>
      <c r="BY1431" s="171"/>
      <c r="BZ1431" s="171"/>
      <c r="CA1431" s="171"/>
      <c r="CB1431" s="171"/>
      <c r="CC1431" s="171"/>
      <c r="CD1431" s="171"/>
      <c r="CE1431" s="171"/>
      <c r="CF1431" s="171"/>
      <c r="CG1431" s="171"/>
      <c r="CH1431" s="171"/>
      <c r="CI1431" s="171"/>
      <c r="CJ1431" s="171"/>
      <c r="CK1431" s="171"/>
      <c r="CL1431" s="171"/>
      <c r="CM1431" s="171"/>
      <c r="CN1431" s="171"/>
      <c r="CO1431" s="171"/>
      <c r="CP1431" s="171"/>
      <c r="CQ1431" s="171"/>
      <c r="CR1431" s="171"/>
      <c r="CS1431" s="171"/>
      <c r="CT1431" s="171"/>
      <c r="CU1431" s="171"/>
      <c r="CV1431" s="171"/>
      <c r="CW1431" s="171"/>
      <c r="CX1431" s="171"/>
      <c r="CY1431" s="171"/>
      <c r="CZ1431" s="171"/>
      <c r="DA1431" s="171"/>
      <c r="DB1431" s="171"/>
      <c r="DC1431" s="171"/>
      <c r="DD1431" s="171"/>
      <c r="DE1431" s="171"/>
      <c r="DF1431" s="171"/>
      <c r="DG1431" s="171"/>
      <c r="DH1431" s="171"/>
      <c r="DI1431" s="171"/>
      <c r="DJ1431" s="171"/>
      <c r="DK1431" s="171"/>
      <c r="DL1431" s="171"/>
      <c r="DM1431" s="171"/>
      <c r="DN1431" s="171"/>
      <c r="DO1431" s="171"/>
      <c r="DP1431" s="171"/>
      <c r="DQ1431" s="171"/>
      <c r="DR1431" s="171"/>
      <c r="DS1431" s="171"/>
      <c r="DT1431" s="171"/>
      <c r="DU1431" s="171"/>
      <c r="DV1431" s="171"/>
      <c r="DW1431" s="171"/>
      <c r="DX1431" s="171"/>
      <c r="DY1431" s="171"/>
      <c r="DZ1431" s="171"/>
      <c r="EA1431" s="171"/>
      <c r="EB1431" s="171"/>
      <c r="EC1431" s="171"/>
      <c r="ED1431" s="171"/>
      <c r="EE1431" s="171"/>
      <c r="EF1431" s="171"/>
      <c r="EG1431" s="171"/>
      <c r="EH1431" s="171"/>
      <c r="EI1431" s="171"/>
      <c r="EJ1431" s="171"/>
      <c r="EK1431" s="171"/>
      <c r="EL1431" s="171"/>
      <c r="EM1431" s="171"/>
      <c r="EN1431" s="171"/>
    </row>
    <row r="1432" spans="43:144" ht="15" x14ac:dyDescent="0.25">
      <c r="AQ1432" s="171"/>
      <c r="AR1432"/>
      <c r="AS1432"/>
      <c r="AT1432"/>
      <c r="AU1432"/>
      <c r="AV1432"/>
      <c r="AW1432"/>
      <c r="AX1432"/>
      <c r="AY1432"/>
      <c r="AZ1432"/>
      <c r="BA1432"/>
      <c r="BB1432"/>
      <c r="BC1432"/>
      <c r="BD1432"/>
      <c r="BE1432" s="171"/>
      <c r="BF1432" s="171"/>
      <c r="BG1432" s="171"/>
      <c r="BH1432" s="171"/>
      <c r="BI1432" s="171"/>
      <c r="BJ1432" s="171"/>
      <c r="BK1432" s="171"/>
      <c r="BL1432" s="171"/>
      <c r="BM1432" s="171"/>
      <c r="BN1432" s="171"/>
      <c r="BO1432" s="171"/>
      <c r="BP1432" s="171"/>
      <c r="BQ1432" s="171"/>
      <c r="BR1432" s="171"/>
      <c r="BS1432" s="171"/>
      <c r="BT1432" s="171"/>
      <c r="BU1432" s="171"/>
      <c r="BV1432" s="171"/>
      <c r="BW1432" s="171"/>
      <c r="BX1432" s="171"/>
      <c r="BY1432" s="171"/>
      <c r="BZ1432" s="171"/>
      <c r="CA1432" s="171"/>
      <c r="CB1432" s="171"/>
      <c r="CC1432" s="171"/>
      <c r="CD1432" s="171"/>
      <c r="CE1432" s="171"/>
      <c r="CF1432" s="171"/>
      <c r="CG1432" s="171"/>
      <c r="CH1432" s="171"/>
      <c r="CI1432" s="171"/>
      <c r="CJ1432" s="171"/>
      <c r="CK1432" s="171"/>
      <c r="CL1432" s="171"/>
      <c r="CM1432" s="171"/>
      <c r="CN1432" s="171"/>
      <c r="CO1432" s="171"/>
      <c r="CP1432" s="171"/>
      <c r="CQ1432" s="171"/>
      <c r="CR1432" s="171"/>
      <c r="CS1432" s="171"/>
      <c r="CT1432" s="171"/>
      <c r="CU1432" s="171"/>
      <c r="CV1432" s="171"/>
      <c r="CW1432" s="171"/>
      <c r="CX1432" s="171"/>
      <c r="CY1432" s="171"/>
      <c r="CZ1432" s="171"/>
      <c r="DA1432" s="171"/>
      <c r="DB1432" s="171"/>
      <c r="DC1432" s="171"/>
      <c r="DD1432" s="171"/>
      <c r="DE1432" s="171"/>
      <c r="DF1432" s="171"/>
      <c r="DG1432" s="171"/>
      <c r="DH1432" s="171"/>
      <c r="DI1432" s="171"/>
      <c r="DJ1432" s="171"/>
      <c r="DK1432" s="171"/>
      <c r="DL1432" s="171"/>
      <c r="DM1432" s="171"/>
      <c r="DN1432" s="171"/>
      <c r="DO1432" s="171"/>
      <c r="DP1432" s="171"/>
      <c r="DQ1432" s="171"/>
      <c r="DR1432" s="171"/>
      <c r="DS1432" s="171"/>
      <c r="DT1432" s="171"/>
      <c r="DU1432" s="171"/>
      <c r="DV1432" s="171"/>
      <c r="DW1432" s="171"/>
      <c r="DX1432" s="171"/>
      <c r="DY1432" s="171"/>
      <c r="DZ1432" s="171"/>
      <c r="EA1432" s="171"/>
      <c r="EB1432" s="171"/>
      <c r="EC1432" s="171"/>
      <c r="ED1432" s="171"/>
      <c r="EE1432" s="171"/>
      <c r="EF1432" s="171"/>
      <c r="EG1432" s="171"/>
      <c r="EH1432" s="171"/>
      <c r="EI1432" s="171"/>
      <c r="EJ1432" s="171"/>
      <c r="EK1432" s="171"/>
      <c r="EL1432" s="171"/>
      <c r="EM1432" s="171"/>
      <c r="EN1432" s="171"/>
    </row>
    <row r="1433" spans="43:144" ht="15" x14ac:dyDescent="0.25">
      <c r="AQ1433" s="171"/>
      <c r="AR1433"/>
      <c r="AS1433"/>
      <c r="AT1433"/>
      <c r="AU1433"/>
      <c r="AV1433"/>
      <c r="AW1433"/>
      <c r="AX1433"/>
      <c r="AY1433"/>
      <c r="AZ1433"/>
      <c r="BA1433"/>
      <c r="BB1433"/>
      <c r="BC1433"/>
      <c r="BD1433"/>
      <c r="BE1433" s="171"/>
      <c r="BF1433" s="171"/>
      <c r="BG1433" s="171"/>
      <c r="BH1433" s="171"/>
      <c r="BI1433" s="171"/>
      <c r="BJ1433" s="171"/>
      <c r="BK1433" s="171"/>
      <c r="BL1433" s="171"/>
      <c r="BM1433" s="171"/>
      <c r="BN1433" s="171"/>
      <c r="BO1433" s="171"/>
      <c r="BP1433" s="171"/>
      <c r="BQ1433" s="171"/>
      <c r="BR1433" s="171"/>
      <c r="BS1433" s="171"/>
      <c r="BT1433" s="171"/>
      <c r="BU1433" s="171"/>
      <c r="BV1433" s="171"/>
      <c r="BW1433" s="171"/>
      <c r="BX1433" s="171"/>
      <c r="BY1433" s="171"/>
      <c r="BZ1433" s="171"/>
      <c r="CA1433" s="171"/>
      <c r="CB1433" s="171"/>
      <c r="CC1433" s="171"/>
      <c r="CD1433" s="171"/>
      <c r="CE1433" s="171"/>
      <c r="CF1433" s="171"/>
      <c r="CG1433" s="171"/>
      <c r="CH1433" s="171"/>
      <c r="CI1433" s="171"/>
      <c r="CJ1433" s="171"/>
      <c r="CK1433" s="171"/>
      <c r="CL1433" s="171"/>
      <c r="CM1433" s="171"/>
      <c r="CN1433" s="171"/>
      <c r="CO1433" s="171"/>
      <c r="CP1433" s="171"/>
      <c r="CQ1433" s="171"/>
      <c r="CR1433" s="171"/>
      <c r="CS1433" s="171"/>
      <c r="CT1433" s="171"/>
      <c r="CU1433" s="171"/>
      <c r="CV1433" s="171"/>
      <c r="CW1433" s="171"/>
      <c r="CX1433" s="171"/>
      <c r="CY1433" s="171"/>
      <c r="CZ1433" s="171"/>
      <c r="DA1433" s="171"/>
      <c r="DB1433" s="171"/>
      <c r="DC1433" s="171"/>
      <c r="DD1433" s="171"/>
      <c r="DE1433" s="171"/>
      <c r="DF1433" s="171"/>
      <c r="DG1433" s="171"/>
      <c r="DH1433" s="171"/>
      <c r="DI1433" s="171"/>
      <c r="DJ1433" s="171"/>
      <c r="DK1433" s="171"/>
      <c r="DL1433" s="171"/>
      <c r="DM1433" s="171"/>
      <c r="DN1433" s="171"/>
      <c r="DO1433" s="171"/>
      <c r="DP1433" s="171"/>
      <c r="DQ1433" s="171"/>
      <c r="DR1433" s="171"/>
      <c r="DS1433" s="171"/>
      <c r="DT1433" s="171"/>
      <c r="DU1433" s="171"/>
      <c r="DV1433" s="171"/>
      <c r="DW1433" s="171"/>
      <c r="DX1433" s="171"/>
      <c r="DY1433" s="171"/>
      <c r="DZ1433" s="171"/>
      <c r="EA1433" s="171"/>
      <c r="EB1433" s="171"/>
      <c r="EC1433" s="171"/>
      <c r="ED1433" s="171"/>
      <c r="EE1433" s="171"/>
      <c r="EF1433" s="171"/>
      <c r="EG1433" s="171"/>
      <c r="EH1433" s="171"/>
      <c r="EI1433" s="171"/>
      <c r="EJ1433" s="171"/>
      <c r="EK1433" s="171"/>
      <c r="EL1433" s="171"/>
      <c r="EM1433" s="171"/>
      <c r="EN1433" s="171"/>
    </row>
    <row r="1434" spans="43:144" ht="15" x14ac:dyDescent="0.25">
      <c r="AQ1434" s="171"/>
      <c r="AR1434"/>
      <c r="AS1434"/>
      <c r="AT1434"/>
      <c r="AU1434"/>
      <c r="AV1434"/>
      <c r="AW1434"/>
      <c r="AX1434"/>
      <c r="AY1434"/>
      <c r="AZ1434"/>
      <c r="BA1434"/>
      <c r="BB1434"/>
      <c r="BC1434"/>
      <c r="BD1434"/>
      <c r="BE1434" s="171"/>
      <c r="BF1434" s="171"/>
      <c r="BG1434" s="171"/>
      <c r="BH1434" s="171"/>
      <c r="BI1434" s="171"/>
      <c r="BJ1434" s="171"/>
      <c r="BK1434" s="171"/>
      <c r="BL1434" s="171"/>
      <c r="BM1434" s="171"/>
      <c r="BN1434" s="171"/>
      <c r="BO1434" s="171"/>
      <c r="BP1434" s="171"/>
      <c r="BQ1434" s="171"/>
      <c r="BR1434" s="171"/>
      <c r="BS1434" s="171"/>
      <c r="BT1434" s="171"/>
      <c r="BU1434" s="171"/>
      <c r="BV1434" s="171"/>
      <c r="BW1434" s="171"/>
      <c r="BX1434" s="171"/>
      <c r="BY1434" s="171"/>
      <c r="BZ1434" s="171"/>
      <c r="CA1434" s="171"/>
      <c r="CB1434" s="171"/>
      <c r="CC1434" s="171"/>
      <c r="CD1434" s="171"/>
      <c r="CE1434" s="171"/>
      <c r="CF1434" s="171"/>
      <c r="CG1434" s="171"/>
      <c r="CH1434" s="171"/>
      <c r="CI1434" s="171"/>
      <c r="CJ1434" s="171"/>
      <c r="CK1434" s="171"/>
      <c r="CL1434" s="171"/>
      <c r="CM1434" s="171"/>
      <c r="CN1434" s="171"/>
      <c r="CO1434" s="171"/>
      <c r="CP1434" s="171"/>
      <c r="CQ1434" s="171"/>
      <c r="CR1434" s="171"/>
      <c r="CS1434" s="171"/>
      <c r="CT1434" s="171"/>
      <c r="CU1434" s="171"/>
      <c r="CV1434" s="171"/>
      <c r="CW1434" s="171"/>
      <c r="CX1434" s="171"/>
      <c r="CY1434" s="171"/>
      <c r="CZ1434" s="171"/>
      <c r="DA1434" s="171"/>
      <c r="DB1434" s="171"/>
      <c r="DC1434" s="171"/>
      <c r="DD1434" s="171"/>
      <c r="DE1434" s="171"/>
      <c r="DF1434" s="171"/>
      <c r="DG1434" s="171"/>
      <c r="DH1434" s="171"/>
      <c r="DI1434" s="171"/>
      <c r="DJ1434" s="171"/>
      <c r="DK1434" s="171"/>
      <c r="DL1434" s="171"/>
      <c r="DM1434" s="171"/>
      <c r="DN1434" s="171"/>
      <c r="DO1434" s="171"/>
      <c r="DP1434" s="171"/>
      <c r="DQ1434" s="171"/>
      <c r="DR1434" s="171"/>
      <c r="DS1434" s="171"/>
      <c r="DT1434" s="171"/>
      <c r="DU1434" s="171"/>
      <c r="DV1434" s="171"/>
      <c r="DW1434" s="171"/>
      <c r="DX1434" s="171"/>
      <c r="DY1434" s="171"/>
      <c r="DZ1434" s="171"/>
      <c r="EA1434" s="171"/>
      <c r="EB1434" s="171"/>
      <c r="EC1434" s="171"/>
      <c r="ED1434" s="171"/>
      <c r="EE1434" s="171"/>
      <c r="EF1434" s="171"/>
      <c r="EG1434" s="171"/>
      <c r="EH1434" s="171"/>
      <c r="EI1434" s="171"/>
      <c r="EJ1434" s="171"/>
      <c r="EK1434" s="171"/>
      <c r="EL1434" s="171"/>
      <c r="EM1434" s="171"/>
      <c r="EN1434" s="171"/>
    </row>
    <row r="1435" spans="43:144" ht="15" x14ac:dyDescent="0.25">
      <c r="AQ1435" s="171"/>
      <c r="AR1435"/>
      <c r="AS1435"/>
      <c r="AT1435"/>
      <c r="AU1435"/>
      <c r="AV1435"/>
      <c r="AW1435"/>
      <c r="AX1435"/>
      <c r="AY1435"/>
      <c r="AZ1435"/>
      <c r="BA1435"/>
      <c r="BB1435"/>
      <c r="BC1435"/>
      <c r="BD1435"/>
      <c r="BE1435" s="171"/>
      <c r="BF1435" s="171"/>
      <c r="BG1435" s="171"/>
      <c r="BH1435" s="171"/>
      <c r="BI1435" s="171"/>
      <c r="BJ1435" s="171"/>
      <c r="BK1435" s="171"/>
      <c r="BL1435" s="171"/>
      <c r="BM1435" s="171"/>
      <c r="BN1435" s="171"/>
      <c r="BO1435" s="171"/>
      <c r="BP1435" s="171"/>
      <c r="BQ1435" s="171"/>
      <c r="BR1435" s="171"/>
      <c r="BS1435" s="171"/>
      <c r="BT1435" s="171"/>
      <c r="BU1435" s="171"/>
      <c r="BV1435" s="171"/>
      <c r="BW1435" s="171"/>
      <c r="BX1435" s="171"/>
      <c r="BY1435" s="171"/>
      <c r="BZ1435" s="171"/>
      <c r="CA1435" s="171"/>
      <c r="CB1435" s="171"/>
      <c r="CC1435" s="171"/>
      <c r="CD1435" s="171"/>
      <c r="CE1435" s="171"/>
      <c r="CF1435" s="171"/>
      <c r="CG1435" s="171"/>
      <c r="CH1435" s="171"/>
      <c r="CI1435" s="171"/>
      <c r="CJ1435" s="171"/>
      <c r="CK1435" s="171"/>
      <c r="CL1435" s="171"/>
      <c r="CM1435" s="171"/>
      <c r="CN1435" s="171"/>
      <c r="CO1435" s="171"/>
      <c r="CP1435" s="171"/>
      <c r="CQ1435" s="171"/>
      <c r="CR1435" s="171"/>
      <c r="CS1435" s="171"/>
      <c r="CT1435" s="171"/>
      <c r="CU1435" s="171"/>
      <c r="CV1435" s="171"/>
      <c r="CW1435" s="171"/>
      <c r="CX1435" s="171"/>
      <c r="CY1435" s="171"/>
      <c r="CZ1435" s="171"/>
      <c r="DA1435" s="171"/>
      <c r="DB1435" s="171"/>
      <c r="DC1435" s="171"/>
      <c r="DD1435" s="171"/>
      <c r="DE1435" s="171"/>
      <c r="DF1435" s="171"/>
      <c r="DG1435" s="171"/>
      <c r="DH1435" s="171"/>
      <c r="DI1435" s="171"/>
      <c r="DJ1435" s="171"/>
      <c r="DK1435" s="171"/>
      <c r="DL1435" s="171"/>
      <c r="DM1435" s="171"/>
      <c r="DN1435" s="171"/>
      <c r="DO1435" s="171"/>
      <c r="DP1435" s="171"/>
      <c r="DQ1435" s="171"/>
      <c r="DR1435" s="171"/>
      <c r="DS1435" s="171"/>
      <c r="DT1435" s="171"/>
      <c r="DU1435" s="171"/>
      <c r="DV1435" s="171"/>
      <c r="DW1435" s="171"/>
      <c r="DX1435" s="171"/>
      <c r="DY1435" s="171"/>
      <c r="DZ1435" s="171"/>
      <c r="EA1435" s="171"/>
      <c r="EB1435" s="171"/>
      <c r="EC1435" s="171"/>
      <c r="ED1435" s="171"/>
      <c r="EE1435" s="171"/>
      <c r="EF1435" s="171"/>
      <c r="EG1435" s="171"/>
      <c r="EH1435" s="171"/>
      <c r="EI1435" s="171"/>
      <c r="EJ1435" s="171"/>
      <c r="EK1435" s="171"/>
      <c r="EL1435" s="171"/>
      <c r="EM1435" s="171"/>
      <c r="EN1435" s="171"/>
    </row>
    <row r="1436" spans="43:144" ht="15" x14ac:dyDescent="0.25">
      <c r="AQ1436" s="171"/>
      <c r="AR1436"/>
      <c r="AS1436"/>
      <c r="AT1436"/>
      <c r="AU1436"/>
      <c r="AV1436"/>
      <c r="AW1436"/>
      <c r="AX1436"/>
      <c r="AY1436"/>
      <c r="AZ1436"/>
      <c r="BA1436"/>
      <c r="BB1436"/>
      <c r="BC1436"/>
      <c r="BD1436"/>
      <c r="BE1436" s="171"/>
      <c r="BF1436" s="171"/>
      <c r="BG1436" s="171"/>
      <c r="BH1436" s="171"/>
      <c r="BI1436" s="171"/>
      <c r="BJ1436" s="171"/>
      <c r="BK1436" s="171"/>
      <c r="BL1436" s="171"/>
      <c r="BM1436" s="171"/>
      <c r="BN1436" s="171"/>
      <c r="BO1436" s="171"/>
      <c r="BP1436" s="171"/>
      <c r="BQ1436" s="171"/>
      <c r="BR1436" s="171"/>
      <c r="BS1436" s="171"/>
      <c r="BT1436" s="171"/>
      <c r="BU1436" s="171"/>
      <c r="BV1436" s="171"/>
      <c r="BW1436" s="171"/>
      <c r="BX1436" s="171"/>
      <c r="BY1436" s="171"/>
      <c r="BZ1436" s="171"/>
      <c r="CA1436" s="171"/>
      <c r="CB1436" s="171"/>
      <c r="CC1436" s="171"/>
      <c r="CD1436" s="171"/>
      <c r="CE1436" s="171"/>
      <c r="CF1436" s="171"/>
      <c r="CG1436" s="171"/>
      <c r="CH1436" s="171"/>
      <c r="CI1436" s="171"/>
      <c r="CJ1436" s="171"/>
      <c r="CK1436" s="171"/>
      <c r="CL1436" s="171"/>
      <c r="CM1436" s="171"/>
      <c r="CN1436" s="171"/>
      <c r="CO1436" s="171"/>
      <c r="CP1436" s="171"/>
      <c r="CQ1436" s="171"/>
      <c r="CR1436" s="171"/>
      <c r="CS1436" s="171"/>
      <c r="CT1436" s="171"/>
      <c r="CU1436" s="171"/>
      <c r="CV1436" s="171"/>
      <c r="CW1436" s="171"/>
      <c r="CX1436" s="171"/>
      <c r="CY1436" s="171"/>
      <c r="CZ1436" s="171"/>
      <c r="DA1436" s="171"/>
      <c r="DB1436" s="171"/>
      <c r="DC1436" s="171"/>
      <c r="DD1436" s="171"/>
      <c r="DE1436" s="171"/>
      <c r="DF1436" s="171"/>
      <c r="DG1436" s="171"/>
      <c r="DH1436" s="171"/>
      <c r="DI1436" s="171"/>
      <c r="DJ1436" s="171"/>
      <c r="DK1436" s="171"/>
      <c r="DL1436" s="171"/>
      <c r="DM1436" s="171"/>
      <c r="DN1436" s="171"/>
      <c r="DO1436" s="171"/>
      <c r="DP1436" s="171"/>
      <c r="DQ1436" s="171"/>
      <c r="DR1436" s="171"/>
      <c r="DS1436" s="171"/>
      <c r="DT1436" s="171"/>
      <c r="DU1436" s="171"/>
      <c r="DV1436" s="171"/>
      <c r="DW1436" s="171"/>
      <c r="DX1436" s="171"/>
      <c r="DY1436" s="171"/>
      <c r="DZ1436" s="171"/>
      <c r="EA1436" s="171"/>
      <c r="EB1436" s="171"/>
      <c r="EC1436" s="171"/>
      <c r="ED1436" s="171"/>
      <c r="EE1436" s="171"/>
      <c r="EF1436" s="171"/>
      <c r="EG1436" s="171"/>
      <c r="EH1436" s="171"/>
      <c r="EI1436" s="171"/>
      <c r="EJ1436" s="171"/>
      <c r="EK1436" s="171"/>
      <c r="EL1436" s="171"/>
      <c r="EM1436" s="171"/>
      <c r="EN1436" s="171"/>
    </row>
    <row r="1437" spans="43:144" ht="15" x14ac:dyDescent="0.25">
      <c r="AQ1437" s="171"/>
      <c r="AR1437"/>
      <c r="AS1437"/>
      <c r="AT1437"/>
      <c r="AU1437"/>
      <c r="AV1437"/>
      <c r="AW1437"/>
      <c r="AX1437"/>
      <c r="AY1437"/>
      <c r="AZ1437"/>
      <c r="BA1437"/>
      <c r="BB1437"/>
      <c r="BC1437"/>
      <c r="BD1437"/>
      <c r="BE1437" s="171"/>
      <c r="BF1437" s="171"/>
      <c r="BG1437" s="171"/>
      <c r="BH1437" s="171"/>
      <c r="BI1437" s="171"/>
      <c r="BJ1437" s="171"/>
      <c r="BK1437" s="171"/>
      <c r="BL1437" s="171"/>
      <c r="BM1437" s="171"/>
      <c r="BN1437" s="171"/>
      <c r="BO1437" s="171"/>
      <c r="BP1437" s="171"/>
      <c r="BQ1437" s="171"/>
      <c r="BR1437" s="171"/>
      <c r="BS1437" s="171"/>
      <c r="BT1437" s="171"/>
      <c r="BU1437" s="171"/>
      <c r="BV1437" s="171"/>
      <c r="BW1437" s="171"/>
      <c r="BX1437" s="171"/>
      <c r="BY1437" s="171"/>
      <c r="BZ1437" s="171"/>
      <c r="CA1437" s="171"/>
      <c r="CB1437" s="171"/>
      <c r="CC1437" s="171"/>
      <c r="CD1437" s="171"/>
      <c r="CE1437" s="171"/>
      <c r="CF1437" s="171"/>
      <c r="CG1437" s="171"/>
      <c r="CH1437" s="171"/>
      <c r="CI1437" s="171"/>
      <c r="CJ1437" s="171"/>
      <c r="CK1437" s="171"/>
      <c r="CL1437" s="171"/>
      <c r="CM1437" s="171"/>
      <c r="CN1437" s="171"/>
      <c r="CO1437" s="171"/>
      <c r="CP1437" s="171"/>
      <c r="CQ1437" s="171"/>
      <c r="CR1437" s="171"/>
      <c r="CS1437" s="171"/>
      <c r="CT1437" s="171"/>
      <c r="CU1437" s="171"/>
      <c r="CV1437" s="171"/>
      <c r="CW1437" s="171"/>
      <c r="CX1437" s="171"/>
      <c r="CY1437" s="171"/>
      <c r="CZ1437" s="171"/>
      <c r="DA1437" s="171"/>
      <c r="DB1437" s="171"/>
      <c r="DC1437" s="171"/>
      <c r="DD1437" s="171"/>
      <c r="DE1437" s="171"/>
      <c r="DF1437" s="171"/>
      <c r="DG1437" s="171"/>
      <c r="DH1437" s="171"/>
      <c r="DI1437" s="171"/>
      <c r="DJ1437" s="171"/>
      <c r="DK1437" s="171"/>
      <c r="DL1437" s="171"/>
      <c r="DM1437" s="171"/>
      <c r="DN1437" s="171"/>
      <c r="DO1437" s="171"/>
      <c r="DP1437" s="171"/>
      <c r="DQ1437" s="171"/>
      <c r="DR1437" s="171"/>
      <c r="DS1437" s="171"/>
      <c r="DT1437" s="171"/>
      <c r="DU1437" s="171"/>
      <c r="DV1437" s="171"/>
      <c r="DW1437" s="171"/>
      <c r="DX1437" s="171"/>
      <c r="DY1437" s="171"/>
      <c r="DZ1437" s="171"/>
      <c r="EA1437" s="171"/>
      <c r="EB1437" s="171"/>
      <c r="EC1437" s="171"/>
      <c r="ED1437" s="171"/>
      <c r="EE1437" s="171"/>
      <c r="EF1437" s="171"/>
      <c r="EG1437" s="171"/>
      <c r="EH1437" s="171"/>
      <c r="EI1437" s="171"/>
      <c r="EJ1437" s="171"/>
      <c r="EK1437" s="171"/>
      <c r="EL1437" s="171"/>
      <c r="EM1437" s="171"/>
      <c r="EN1437" s="171"/>
    </row>
    <row r="1438" spans="43:144" ht="15" x14ac:dyDescent="0.25">
      <c r="AQ1438" s="171"/>
      <c r="AR1438"/>
      <c r="AS1438"/>
      <c r="AT1438"/>
      <c r="AU1438"/>
      <c r="AV1438"/>
      <c r="AW1438"/>
      <c r="AX1438"/>
      <c r="AY1438"/>
      <c r="AZ1438"/>
      <c r="BA1438"/>
      <c r="BB1438"/>
      <c r="BC1438"/>
      <c r="BD1438"/>
      <c r="BE1438" s="171"/>
      <c r="BF1438" s="171"/>
      <c r="BG1438" s="171"/>
      <c r="BH1438" s="171"/>
      <c r="BI1438" s="171"/>
      <c r="BJ1438" s="171"/>
      <c r="BK1438" s="171"/>
      <c r="BL1438" s="171"/>
      <c r="BM1438" s="171"/>
      <c r="BN1438" s="171"/>
      <c r="BO1438" s="171"/>
      <c r="BP1438" s="171"/>
      <c r="BQ1438" s="171"/>
      <c r="BR1438" s="171"/>
      <c r="BS1438" s="171"/>
      <c r="BT1438" s="171"/>
      <c r="BU1438" s="171"/>
      <c r="BV1438" s="171"/>
      <c r="BW1438" s="171"/>
      <c r="BX1438" s="171"/>
      <c r="BY1438" s="171"/>
      <c r="BZ1438" s="171"/>
      <c r="CA1438" s="171"/>
      <c r="CB1438" s="171"/>
      <c r="CC1438" s="171"/>
      <c r="CD1438" s="171"/>
      <c r="CE1438" s="171"/>
      <c r="CF1438" s="171"/>
      <c r="CG1438" s="171"/>
      <c r="CH1438" s="171"/>
      <c r="CI1438" s="171"/>
      <c r="CJ1438" s="171"/>
      <c r="CK1438" s="171"/>
      <c r="CL1438" s="171"/>
      <c r="CM1438" s="171"/>
      <c r="CN1438" s="171"/>
      <c r="CO1438" s="171"/>
      <c r="CP1438" s="171"/>
      <c r="CQ1438" s="171"/>
      <c r="CR1438" s="171"/>
      <c r="CS1438" s="171"/>
      <c r="CT1438" s="171"/>
      <c r="CU1438" s="171"/>
      <c r="CV1438" s="171"/>
      <c r="CW1438" s="171"/>
      <c r="CX1438" s="171"/>
      <c r="CY1438" s="171"/>
      <c r="CZ1438" s="171"/>
      <c r="DA1438" s="171"/>
      <c r="DB1438" s="171"/>
      <c r="DC1438" s="171"/>
      <c r="DD1438" s="171"/>
      <c r="DE1438" s="171"/>
      <c r="DF1438" s="171"/>
      <c r="DG1438" s="171"/>
      <c r="DH1438" s="171"/>
      <c r="DI1438" s="171"/>
      <c r="DJ1438" s="171"/>
      <c r="DK1438" s="171"/>
      <c r="DL1438" s="171"/>
      <c r="DM1438" s="171"/>
      <c r="DN1438" s="171"/>
      <c r="DO1438" s="171"/>
      <c r="DP1438" s="171"/>
      <c r="DQ1438" s="171"/>
      <c r="DR1438" s="171"/>
      <c r="DS1438" s="171"/>
      <c r="DT1438" s="171"/>
      <c r="DU1438" s="171"/>
      <c r="DV1438" s="171"/>
      <c r="DW1438" s="171"/>
      <c r="DX1438" s="171"/>
      <c r="DY1438" s="171"/>
      <c r="DZ1438" s="171"/>
      <c r="EA1438" s="171"/>
      <c r="EB1438" s="171"/>
      <c r="EC1438" s="171"/>
      <c r="ED1438" s="171"/>
      <c r="EE1438" s="171"/>
      <c r="EF1438" s="171"/>
      <c r="EG1438" s="171"/>
      <c r="EH1438" s="171"/>
      <c r="EI1438" s="171"/>
      <c r="EJ1438" s="171"/>
      <c r="EK1438" s="171"/>
      <c r="EL1438" s="171"/>
      <c r="EM1438" s="171"/>
      <c r="EN1438" s="171"/>
    </row>
    <row r="1439" spans="43:144" ht="15" x14ac:dyDescent="0.25">
      <c r="AQ1439" s="171"/>
      <c r="AR1439"/>
      <c r="AS1439"/>
      <c r="AT1439"/>
      <c r="AU1439"/>
      <c r="AV1439"/>
      <c r="AW1439"/>
      <c r="AX1439"/>
      <c r="AY1439"/>
      <c r="AZ1439"/>
      <c r="BA1439"/>
      <c r="BB1439"/>
      <c r="BC1439"/>
      <c r="BD1439"/>
      <c r="BE1439" s="171"/>
      <c r="BF1439" s="171"/>
      <c r="BG1439" s="171"/>
      <c r="BH1439" s="171"/>
      <c r="BI1439" s="171"/>
      <c r="BJ1439" s="171"/>
      <c r="BK1439" s="171"/>
      <c r="BL1439" s="171"/>
      <c r="BM1439" s="171"/>
      <c r="BN1439" s="171"/>
      <c r="BO1439" s="171"/>
      <c r="BP1439" s="171"/>
      <c r="BQ1439" s="171"/>
      <c r="BR1439" s="171"/>
      <c r="BS1439" s="171"/>
      <c r="BT1439" s="171"/>
      <c r="BU1439" s="171"/>
      <c r="BV1439" s="171"/>
      <c r="BW1439" s="171"/>
      <c r="BX1439" s="171"/>
      <c r="BY1439" s="171"/>
      <c r="BZ1439" s="171"/>
      <c r="CA1439" s="171"/>
      <c r="CB1439" s="171"/>
      <c r="CC1439" s="171"/>
      <c r="CD1439" s="171"/>
      <c r="CE1439" s="171"/>
      <c r="CF1439" s="171"/>
      <c r="CG1439" s="171"/>
      <c r="CH1439" s="171"/>
      <c r="CI1439" s="171"/>
      <c r="CJ1439" s="171"/>
      <c r="CK1439" s="171"/>
      <c r="CL1439" s="171"/>
      <c r="CM1439" s="171"/>
      <c r="CN1439" s="171"/>
      <c r="CO1439" s="171"/>
      <c r="CP1439" s="171"/>
      <c r="CQ1439" s="171"/>
      <c r="CR1439" s="171"/>
      <c r="CS1439" s="171"/>
      <c r="CT1439" s="171"/>
      <c r="CU1439" s="171"/>
      <c r="CV1439" s="171"/>
      <c r="CW1439" s="171"/>
      <c r="CX1439" s="171"/>
      <c r="CY1439" s="171"/>
      <c r="CZ1439" s="171"/>
      <c r="DA1439" s="171"/>
      <c r="DB1439" s="171"/>
      <c r="DC1439" s="171"/>
      <c r="DD1439" s="171"/>
      <c r="DE1439" s="171"/>
      <c r="DF1439" s="171"/>
      <c r="DG1439" s="171"/>
      <c r="DH1439" s="171"/>
      <c r="DI1439" s="171"/>
      <c r="DJ1439" s="171"/>
      <c r="DK1439" s="171"/>
      <c r="DL1439" s="171"/>
      <c r="DM1439" s="171"/>
      <c r="DN1439" s="171"/>
      <c r="DO1439" s="171"/>
      <c r="DP1439" s="171"/>
      <c r="DQ1439" s="171"/>
      <c r="DR1439" s="171"/>
      <c r="DS1439" s="171"/>
      <c r="DT1439" s="171"/>
      <c r="DU1439" s="171"/>
      <c r="DV1439" s="171"/>
      <c r="DW1439" s="171"/>
      <c r="DX1439" s="171"/>
      <c r="DY1439" s="171"/>
      <c r="DZ1439" s="171"/>
      <c r="EA1439" s="171"/>
      <c r="EB1439" s="171"/>
      <c r="EC1439" s="171"/>
      <c r="ED1439" s="171"/>
      <c r="EE1439" s="171"/>
      <c r="EF1439" s="171"/>
      <c r="EG1439" s="171"/>
      <c r="EH1439" s="171"/>
      <c r="EI1439" s="171"/>
      <c r="EJ1439" s="171"/>
      <c r="EK1439" s="171"/>
      <c r="EL1439" s="171"/>
      <c r="EM1439" s="171"/>
      <c r="EN1439" s="171"/>
    </row>
    <row r="1440" spans="43:144" ht="15" x14ac:dyDescent="0.25">
      <c r="AQ1440" s="171"/>
      <c r="AR1440"/>
      <c r="AS1440"/>
      <c r="AT1440"/>
      <c r="AU1440"/>
      <c r="AV1440"/>
      <c r="AW1440"/>
      <c r="AX1440"/>
      <c r="AY1440"/>
      <c r="AZ1440"/>
      <c r="BA1440"/>
      <c r="BB1440"/>
      <c r="BC1440"/>
      <c r="BD1440"/>
      <c r="BE1440" s="171"/>
      <c r="BF1440" s="171"/>
      <c r="BG1440" s="171"/>
      <c r="BH1440" s="171"/>
      <c r="BI1440" s="171"/>
      <c r="BJ1440" s="171"/>
      <c r="BK1440" s="171"/>
      <c r="BL1440" s="171"/>
      <c r="BM1440" s="171"/>
      <c r="BN1440" s="171"/>
      <c r="BO1440" s="171"/>
      <c r="BP1440" s="171"/>
      <c r="BQ1440" s="171"/>
      <c r="BR1440" s="171"/>
      <c r="BS1440" s="171"/>
      <c r="BT1440" s="171"/>
      <c r="BU1440" s="171"/>
      <c r="BV1440" s="171"/>
      <c r="BW1440" s="171"/>
      <c r="BX1440" s="171"/>
      <c r="BY1440" s="171"/>
      <c r="BZ1440" s="171"/>
      <c r="CA1440" s="171"/>
      <c r="CB1440" s="171"/>
      <c r="CC1440" s="171"/>
      <c r="CD1440" s="171"/>
      <c r="CE1440" s="171"/>
      <c r="CF1440" s="171"/>
      <c r="CG1440" s="171"/>
      <c r="CH1440" s="171"/>
      <c r="CI1440" s="171"/>
      <c r="CJ1440" s="171"/>
      <c r="CK1440" s="171"/>
      <c r="CL1440" s="171"/>
      <c r="CM1440" s="171"/>
      <c r="CN1440" s="171"/>
      <c r="CO1440" s="171"/>
      <c r="CP1440" s="171"/>
      <c r="CQ1440" s="171"/>
      <c r="CR1440" s="171"/>
      <c r="CS1440" s="171"/>
      <c r="CT1440" s="171"/>
      <c r="CU1440" s="171"/>
      <c r="CV1440" s="171"/>
      <c r="CW1440" s="171"/>
      <c r="CX1440" s="171"/>
      <c r="CY1440" s="171"/>
      <c r="CZ1440" s="171"/>
      <c r="DA1440" s="171"/>
      <c r="DB1440" s="171"/>
      <c r="DC1440" s="171"/>
      <c r="DD1440" s="171"/>
      <c r="DE1440" s="171"/>
      <c r="DF1440" s="171"/>
      <c r="DG1440" s="171"/>
      <c r="DH1440" s="171"/>
      <c r="DI1440" s="171"/>
      <c r="DJ1440" s="171"/>
      <c r="DK1440" s="171"/>
      <c r="DL1440" s="171"/>
      <c r="DM1440" s="171"/>
      <c r="DN1440" s="171"/>
      <c r="DO1440" s="171"/>
      <c r="DP1440" s="171"/>
      <c r="DQ1440" s="171"/>
      <c r="DR1440" s="171"/>
      <c r="DS1440" s="171"/>
      <c r="DT1440" s="171"/>
      <c r="DU1440" s="171"/>
      <c r="DV1440" s="171"/>
      <c r="DW1440" s="171"/>
      <c r="DX1440" s="171"/>
      <c r="DY1440" s="171"/>
      <c r="DZ1440" s="171"/>
      <c r="EA1440" s="171"/>
      <c r="EB1440" s="171"/>
      <c r="EC1440" s="171"/>
      <c r="ED1440" s="171"/>
      <c r="EE1440" s="171"/>
      <c r="EF1440" s="171"/>
      <c r="EG1440" s="171"/>
      <c r="EH1440" s="171"/>
      <c r="EI1440" s="171"/>
      <c r="EJ1440" s="171"/>
      <c r="EK1440" s="171"/>
      <c r="EL1440" s="171"/>
      <c r="EM1440" s="171"/>
      <c r="EN1440" s="171"/>
    </row>
    <row r="1441" spans="43:144" ht="15" x14ac:dyDescent="0.25">
      <c r="AQ1441" s="171"/>
      <c r="AR1441"/>
      <c r="AS1441"/>
      <c r="AT1441"/>
      <c r="AU1441"/>
      <c r="AV1441"/>
      <c r="AW1441"/>
      <c r="AX1441"/>
      <c r="AY1441"/>
      <c r="AZ1441"/>
      <c r="BA1441"/>
      <c r="BB1441"/>
      <c r="BC1441"/>
      <c r="BD1441"/>
      <c r="BE1441" s="171"/>
      <c r="BF1441" s="171"/>
      <c r="BG1441" s="171"/>
      <c r="BH1441" s="171"/>
      <c r="BI1441" s="171"/>
      <c r="BJ1441" s="171"/>
      <c r="BK1441" s="171"/>
      <c r="BL1441" s="171"/>
      <c r="BM1441" s="171"/>
      <c r="BN1441" s="171"/>
      <c r="BO1441" s="171"/>
      <c r="BP1441" s="171"/>
      <c r="BQ1441" s="171"/>
      <c r="BR1441" s="171"/>
      <c r="BS1441" s="171"/>
      <c r="BT1441" s="171"/>
      <c r="BU1441" s="171"/>
      <c r="BV1441" s="171"/>
      <c r="BW1441" s="171"/>
      <c r="BX1441" s="171"/>
      <c r="BY1441" s="171"/>
      <c r="BZ1441" s="171"/>
      <c r="CA1441" s="171"/>
      <c r="CB1441" s="171"/>
      <c r="CC1441" s="171"/>
      <c r="CD1441" s="171"/>
      <c r="CE1441" s="171"/>
      <c r="CF1441" s="171"/>
      <c r="CG1441" s="171"/>
      <c r="CH1441" s="171"/>
      <c r="CI1441" s="171"/>
      <c r="CJ1441" s="171"/>
      <c r="CK1441" s="171"/>
      <c r="CL1441" s="171"/>
      <c r="CM1441" s="171"/>
      <c r="CN1441" s="171"/>
      <c r="CO1441" s="171"/>
      <c r="CP1441" s="171"/>
      <c r="CQ1441" s="171"/>
      <c r="CR1441" s="171"/>
      <c r="CS1441" s="171"/>
      <c r="CT1441" s="171"/>
      <c r="CU1441" s="171"/>
      <c r="CV1441" s="171"/>
      <c r="CW1441" s="171"/>
      <c r="CX1441" s="171"/>
      <c r="CY1441" s="171"/>
      <c r="CZ1441" s="171"/>
      <c r="DA1441" s="171"/>
      <c r="DB1441" s="171"/>
      <c r="DC1441" s="171"/>
      <c r="DD1441" s="171"/>
      <c r="DE1441" s="171"/>
      <c r="DF1441" s="171"/>
      <c r="DG1441" s="171"/>
      <c r="DH1441" s="171"/>
      <c r="DI1441" s="171"/>
      <c r="DJ1441" s="171"/>
      <c r="DK1441" s="171"/>
      <c r="DL1441" s="171"/>
      <c r="DM1441" s="171"/>
      <c r="DN1441" s="171"/>
      <c r="DO1441" s="171"/>
      <c r="DP1441" s="171"/>
      <c r="DQ1441" s="171"/>
      <c r="DR1441" s="171"/>
      <c r="DS1441" s="171"/>
      <c r="DT1441" s="171"/>
      <c r="DU1441" s="171"/>
      <c r="DV1441" s="171"/>
      <c r="DW1441" s="171"/>
      <c r="DX1441" s="171"/>
      <c r="DY1441" s="171"/>
      <c r="DZ1441" s="171"/>
      <c r="EA1441" s="171"/>
      <c r="EB1441" s="171"/>
      <c r="EC1441" s="171"/>
      <c r="ED1441" s="171"/>
      <c r="EE1441" s="171"/>
      <c r="EF1441" s="171"/>
      <c r="EG1441" s="171"/>
      <c r="EH1441" s="171"/>
      <c r="EI1441" s="171"/>
      <c r="EJ1441" s="171"/>
      <c r="EK1441" s="171"/>
      <c r="EL1441" s="171"/>
      <c r="EM1441" s="171"/>
      <c r="EN1441" s="171"/>
    </row>
    <row r="1442" spans="43:144" ht="15" x14ac:dyDescent="0.25">
      <c r="AQ1442" s="171"/>
      <c r="AR1442"/>
      <c r="AS1442"/>
      <c r="AT1442"/>
      <c r="AU1442"/>
      <c r="AV1442"/>
      <c r="AW1442"/>
      <c r="AX1442"/>
      <c r="AY1442"/>
      <c r="AZ1442"/>
      <c r="BA1442"/>
      <c r="BB1442"/>
      <c r="BC1442"/>
      <c r="BD1442"/>
      <c r="BE1442" s="171"/>
      <c r="BF1442" s="171"/>
      <c r="BG1442" s="171"/>
      <c r="BH1442" s="171"/>
      <c r="BI1442" s="171"/>
      <c r="BJ1442" s="171"/>
      <c r="BK1442" s="171"/>
      <c r="BL1442" s="171"/>
      <c r="BM1442" s="171"/>
      <c r="BN1442" s="171"/>
      <c r="BO1442" s="171"/>
      <c r="BP1442" s="171"/>
      <c r="BQ1442" s="171"/>
      <c r="BR1442" s="171"/>
      <c r="BS1442" s="171"/>
      <c r="BT1442" s="171"/>
      <c r="BU1442" s="171"/>
      <c r="BV1442" s="171"/>
      <c r="BW1442" s="171"/>
      <c r="BX1442" s="171"/>
      <c r="BY1442" s="171"/>
      <c r="BZ1442" s="171"/>
      <c r="CA1442" s="171"/>
      <c r="CB1442" s="171"/>
      <c r="CC1442" s="171"/>
      <c r="CD1442" s="171"/>
      <c r="CE1442" s="171"/>
      <c r="CF1442" s="171"/>
      <c r="CG1442" s="171"/>
      <c r="CH1442" s="171"/>
      <c r="CI1442" s="171"/>
      <c r="CJ1442" s="171"/>
      <c r="CK1442" s="171"/>
      <c r="CL1442" s="171"/>
      <c r="CM1442" s="171"/>
      <c r="CN1442" s="171"/>
      <c r="CO1442" s="171"/>
      <c r="CP1442" s="171"/>
      <c r="CQ1442" s="171"/>
      <c r="CR1442" s="171"/>
      <c r="CS1442" s="171"/>
      <c r="CT1442" s="171"/>
      <c r="CU1442" s="171"/>
      <c r="CV1442" s="171"/>
      <c r="CW1442" s="171"/>
      <c r="CX1442" s="171"/>
      <c r="CY1442" s="171"/>
      <c r="CZ1442" s="171"/>
      <c r="DA1442" s="171"/>
      <c r="DB1442" s="171"/>
      <c r="DC1442" s="171"/>
      <c r="DD1442" s="171"/>
      <c r="DE1442" s="171"/>
      <c r="DF1442" s="171"/>
      <c r="DG1442" s="171"/>
      <c r="DH1442" s="171"/>
      <c r="DI1442" s="171"/>
      <c r="DJ1442" s="171"/>
      <c r="DK1442" s="171"/>
      <c r="DL1442" s="171"/>
      <c r="DM1442" s="171"/>
      <c r="DN1442" s="171"/>
      <c r="DO1442" s="171"/>
      <c r="DP1442" s="171"/>
      <c r="DQ1442" s="171"/>
      <c r="DR1442" s="171"/>
      <c r="DS1442" s="171"/>
      <c r="DT1442" s="171"/>
      <c r="DU1442" s="171"/>
      <c r="DV1442" s="171"/>
      <c r="DW1442" s="171"/>
      <c r="DX1442" s="171"/>
      <c r="DY1442" s="171"/>
      <c r="DZ1442" s="171"/>
      <c r="EA1442" s="171"/>
      <c r="EB1442" s="171"/>
      <c r="EC1442" s="171"/>
      <c r="ED1442" s="171"/>
      <c r="EE1442" s="171"/>
      <c r="EF1442" s="171"/>
      <c r="EG1442" s="171"/>
      <c r="EH1442" s="171"/>
      <c r="EI1442" s="171"/>
      <c r="EJ1442" s="171"/>
      <c r="EK1442" s="171"/>
      <c r="EL1442" s="171"/>
      <c r="EM1442" s="171"/>
      <c r="EN1442" s="171"/>
    </row>
    <row r="1443" spans="43:144" ht="15" x14ac:dyDescent="0.25">
      <c r="AQ1443" s="171"/>
      <c r="AR1443"/>
      <c r="AS1443"/>
      <c r="AT1443"/>
      <c r="AU1443"/>
      <c r="AV1443"/>
      <c r="AW1443"/>
      <c r="AX1443"/>
      <c r="AY1443"/>
      <c r="AZ1443"/>
      <c r="BA1443"/>
      <c r="BB1443"/>
      <c r="BC1443"/>
      <c r="BD1443"/>
      <c r="BE1443" s="171"/>
      <c r="BF1443" s="171"/>
      <c r="BG1443" s="171"/>
      <c r="BH1443" s="171"/>
      <c r="BI1443" s="171"/>
      <c r="BJ1443" s="171"/>
      <c r="BK1443" s="171"/>
      <c r="BL1443" s="171"/>
      <c r="BM1443" s="171"/>
      <c r="BN1443" s="171"/>
      <c r="BO1443" s="171"/>
      <c r="BP1443" s="171"/>
      <c r="BQ1443" s="171"/>
      <c r="BR1443" s="171"/>
      <c r="BS1443" s="171"/>
      <c r="BT1443" s="171"/>
      <c r="BU1443" s="171"/>
      <c r="BV1443" s="171"/>
      <c r="BW1443" s="171"/>
      <c r="BX1443" s="171"/>
      <c r="BY1443" s="171"/>
      <c r="BZ1443" s="171"/>
      <c r="CA1443" s="171"/>
      <c r="CB1443" s="171"/>
      <c r="CC1443" s="171"/>
      <c r="CD1443" s="171"/>
      <c r="CE1443" s="171"/>
      <c r="CF1443" s="171"/>
      <c r="CG1443" s="171"/>
      <c r="CH1443" s="171"/>
      <c r="CI1443" s="171"/>
      <c r="CJ1443" s="171"/>
      <c r="CK1443" s="171"/>
      <c r="CL1443" s="171"/>
      <c r="CM1443" s="171"/>
      <c r="CN1443" s="171"/>
      <c r="CO1443" s="171"/>
      <c r="CP1443" s="171"/>
      <c r="CQ1443" s="171"/>
      <c r="CR1443" s="171"/>
      <c r="CS1443" s="171"/>
      <c r="CT1443" s="171"/>
      <c r="CU1443" s="171"/>
      <c r="CV1443" s="171"/>
      <c r="CW1443" s="171"/>
      <c r="CX1443" s="171"/>
      <c r="CY1443" s="171"/>
      <c r="CZ1443" s="171"/>
      <c r="DA1443" s="171"/>
      <c r="DB1443" s="171"/>
      <c r="DC1443" s="171"/>
      <c r="DD1443" s="171"/>
      <c r="DE1443" s="171"/>
      <c r="DF1443" s="171"/>
      <c r="DG1443" s="171"/>
      <c r="DH1443" s="171"/>
      <c r="DI1443" s="171"/>
      <c r="DJ1443" s="171"/>
      <c r="DK1443" s="171"/>
      <c r="DL1443" s="171"/>
      <c r="DM1443" s="171"/>
      <c r="DN1443" s="171"/>
      <c r="DO1443" s="171"/>
      <c r="DP1443" s="171"/>
      <c r="DQ1443" s="171"/>
      <c r="DR1443" s="171"/>
      <c r="DS1443" s="171"/>
      <c r="DT1443" s="171"/>
      <c r="DU1443" s="171"/>
      <c r="DV1443" s="171"/>
      <c r="DW1443" s="171"/>
      <c r="DX1443" s="171"/>
      <c r="DY1443" s="171"/>
      <c r="DZ1443" s="171"/>
      <c r="EA1443" s="171"/>
      <c r="EB1443" s="171"/>
      <c r="EC1443" s="171"/>
      <c r="ED1443" s="171"/>
      <c r="EE1443" s="171"/>
      <c r="EF1443" s="171"/>
      <c r="EG1443" s="171"/>
      <c r="EH1443" s="171"/>
      <c r="EI1443" s="171"/>
      <c r="EJ1443" s="171"/>
      <c r="EK1443" s="171"/>
      <c r="EL1443" s="171"/>
      <c r="EM1443" s="171"/>
      <c r="EN1443" s="171"/>
    </row>
    <row r="1444" spans="43:144" ht="15" x14ac:dyDescent="0.25">
      <c r="AQ1444" s="171"/>
      <c r="AR1444"/>
      <c r="AS1444"/>
      <c r="AT1444"/>
      <c r="AU1444"/>
      <c r="AV1444"/>
      <c r="AW1444"/>
      <c r="AX1444"/>
      <c r="AY1444"/>
      <c r="AZ1444"/>
      <c r="BA1444"/>
      <c r="BB1444"/>
      <c r="BC1444"/>
      <c r="BD1444"/>
      <c r="BE1444" s="171"/>
      <c r="BF1444" s="171"/>
      <c r="BG1444" s="171"/>
      <c r="BH1444" s="171"/>
      <c r="BI1444" s="171"/>
      <c r="BJ1444" s="171"/>
      <c r="BK1444" s="171"/>
      <c r="BL1444" s="171"/>
      <c r="BM1444" s="171"/>
      <c r="BN1444" s="171"/>
      <c r="BO1444" s="171"/>
      <c r="BP1444" s="171"/>
      <c r="BQ1444" s="171"/>
      <c r="BR1444" s="171"/>
      <c r="BS1444" s="171"/>
      <c r="BT1444" s="171"/>
      <c r="BU1444" s="171"/>
      <c r="BV1444" s="171"/>
      <c r="BW1444" s="171"/>
      <c r="BX1444" s="171"/>
      <c r="BY1444" s="171"/>
      <c r="BZ1444" s="171"/>
      <c r="CA1444" s="171"/>
      <c r="CB1444" s="171"/>
      <c r="CC1444" s="171"/>
      <c r="CD1444" s="171"/>
      <c r="CE1444" s="171"/>
      <c r="CF1444" s="171"/>
      <c r="CG1444" s="171"/>
      <c r="CH1444" s="171"/>
      <c r="CI1444" s="171"/>
      <c r="CJ1444" s="171"/>
      <c r="CK1444" s="171"/>
      <c r="CL1444" s="171"/>
      <c r="CM1444" s="171"/>
      <c r="CN1444" s="171"/>
      <c r="CO1444" s="171"/>
      <c r="CP1444" s="171"/>
      <c r="CQ1444" s="171"/>
      <c r="CR1444" s="171"/>
      <c r="CS1444" s="171"/>
      <c r="CT1444" s="171"/>
      <c r="CU1444" s="171"/>
      <c r="CV1444" s="171"/>
      <c r="CW1444" s="171"/>
      <c r="CX1444" s="171"/>
      <c r="CY1444" s="171"/>
      <c r="CZ1444" s="171"/>
      <c r="DA1444" s="171"/>
      <c r="DB1444" s="171"/>
      <c r="DC1444" s="171"/>
      <c r="DD1444" s="171"/>
      <c r="DE1444" s="171"/>
      <c r="DF1444" s="171"/>
      <c r="DG1444" s="171"/>
      <c r="DH1444" s="171"/>
      <c r="DI1444" s="171"/>
      <c r="DJ1444" s="171"/>
      <c r="DK1444" s="171"/>
      <c r="DL1444" s="171"/>
      <c r="DM1444" s="171"/>
      <c r="DN1444" s="171"/>
      <c r="DO1444" s="171"/>
      <c r="DP1444" s="171"/>
      <c r="DQ1444" s="171"/>
      <c r="DR1444" s="171"/>
      <c r="DS1444" s="171"/>
      <c r="DT1444" s="171"/>
      <c r="DU1444" s="171"/>
      <c r="DV1444" s="171"/>
      <c r="DW1444" s="171"/>
      <c r="DX1444" s="171"/>
      <c r="DY1444" s="171"/>
      <c r="DZ1444" s="171"/>
      <c r="EA1444" s="171"/>
      <c r="EB1444" s="171"/>
      <c r="EC1444" s="171"/>
      <c r="ED1444" s="171"/>
      <c r="EE1444" s="171"/>
      <c r="EF1444" s="171"/>
      <c r="EG1444" s="171"/>
      <c r="EH1444" s="171"/>
      <c r="EI1444" s="171"/>
      <c r="EJ1444" s="171"/>
      <c r="EK1444" s="171"/>
      <c r="EL1444" s="171"/>
      <c r="EM1444" s="171"/>
      <c r="EN1444" s="171"/>
    </row>
    <row r="1445" spans="43:144" ht="15" x14ac:dyDescent="0.25">
      <c r="AQ1445" s="171"/>
      <c r="AR1445"/>
      <c r="AS1445"/>
      <c r="AT1445"/>
      <c r="AU1445"/>
      <c r="AV1445"/>
      <c r="AW1445"/>
      <c r="AX1445"/>
      <c r="AY1445"/>
      <c r="AZ1445"/>
      <c r="BA1445"/>
      <c r="BB1445"/>
      <c r="BC1445"/>
      <c r="BD1445"/>
      <c r="BE1445" s="171"/>
      <c r="BF1445" s="171"/>
      <c r="BG1445" s="171"/>
      <c r="BH1445" s="171"/>
      <c r="BI1445" s="171"/>
      <c r="BJ1445" s="171"/>
      <c r="BK1445" s="171"/>
      <c r="BL1445" s="171"/>
      <c r="BM1445" s="171"/>
      <c r="BN1445" s="171"/>
      <c r="BO1445" s="171"/>
      <c r="BP1445" s="171"/>
      <c r="BQ1445" s="171"/>
      <c r="BR1445" s="171"/>
      <c r="BS1445" s="171"/>
      <c r="BT1445" s="171"/>
      <c r="BU1445" s="171"/>
      <c r="BV1445" s="171"/>
      <c r="BW1445" s="171"/>
      <c r="BX1445" s="171"/>
      <c r="BY1445" s="171"/>
      <c r="BZ1445" s="171"/>
      <c r="CA1445" s="171"/>
      <c r="CB1445" s="171"/>
      <c r="CC1445" s="171"/>
      <c r="CD1445" s="171"/>
      <c r="CE1445" s="171"/>
      <c r="CF1445" s="171"/>
      <c r="CG1445" s="171"/>
      <c r="CH1445" s="171"/>
      <c r="CI1445" s="171"/>
      <c r="CJ1445" s="171"/>
      <c r="CK1445" s="171"/>
      <c r="CL1445" s="171"/>
      <c r="CM1445" s="171"/>
      <c r="CN1445" s="171"/>
      <c r="CO1445" s="171"/>
      <c r="CP1445" s="171"/>
      <c r="CQ1445" s="171"/>
      <c r="CR1445" s="171"/>
      <c r="CS1445" s="171"/>
      <c r="CT1445" s="171"/>
      <c r="CU1445" s="171"/>
      <c r="CV1445" s="171"/>
      <c r="CW1445" s="171"/>
      <c r="CX1445" s="171"/>
      <c r="CY1445" s="171"/>
      <c r="CZ1445" s="171"/>
      <c r="DA1445" s="171"/>
      <c r="DB1445" s="171"/>
      <c r="DC1445" s="171"/>
      <c r="DD1445" s="171"/>
      <c r="DE1445" s="171"/>
      <c r="DF1445" s="171"/>
      <c r="DG1445" s="171"/>
      <c r="DH1445" s="171"/>
      <c r="DI1445" s="171"/>
      <c r="DJ1445" s="171"/>
      <c r="DK1445" s="171"/>
      <c r="DL1445" s="171"/>
      <c r="DM1445" s="171"/>
      <c r="DN1445" s="171"/>
      <c r="DO1445" s="171"/>
      <c r="DP1445" s="171"/>
      <c r="DQ1445" s="171"/>
      <c r="DR1445" s="171"/>
      <c r="DS1445" s="171"/>
      <c r="DT1445" s="171"/>
      <c r="DU1445" s="171"/>
      <c r="DV1445" s="171"/>
      <c r="DW1445" s="171"/>
      <c r="DX1445" s="171"/>
      <c r="DY1445" s="171"/>
      <c r="DZ1445" s="171"/>
      <c r="EA1445" s="171"/>
      <c r="EB1445" s="171"/>
      <c r="EC1445" s="171"/>
      <c r="ED1445" s="171"/>
      <c r="EE1445" s="171"/>
      <c r="EF1445" s="171"/>
      <c r="EG1445" s="171"/>
      <c r="EH1445" s="171"/>
      <c r="EI1445" s="171"/>
      <c r="EJ1445" s="171"/>
      <c r="EK1445" s="171"/>
      <c r="EL1445" s="171"/>
      <c r="EM1445" s="171"/>
      <c r="EN1445" s="171"/>
    </row>
    <row r="1446" spans="43:144" ht="15" x14ac:dyDescent="0.25">
      <c r="AQ1446" s="171"/>
      <c r="AR1446"/>
      <c r="AS1446"/>
      <c r="AT1446"/>
      <c r="AU1446"/>
      <c r="AV1446"/>
      <c r="AW1446"/>
      <c r="AX1446"/>
      <c r="AY1446"/>
      <c r="AZ1446"/>
      <c r="BA1446"/>
      <c r="BB1446"/>
      <c r="BC1446"/>
      <c r="BD1446"/>
      <c r="BE1446" s="171"/>
      <c r="BF1446" s="171"/>
      <c r="BG1446" s="171"/>
      <c r="BH1446" s="171"/>
      <c r="BI1446" s="171"/>
      <c r="BJ1446" s="171"/>
      <c r="BK1446" s="171"/>
      <c r="BL1446" s="171"/>
      <c r="BM1446" s="171"/>
      <c r="BN1446" s="171"/>
      <c r="BO1446" s="171"/>
      <c r="BP1446" s="171"/>
      <c r="BQ1446" s="171"/>
      <c r="BR1446" s="171"/>
      <c r="BS1446" s="171"/>
      <c r="BT1446" s="171"/>
      <c r="BU1446" s="171"/>
      <c r="BV1446" s="171"/>
      <c r="BW1446" s="171"/>
      <c r="BX1446" s="171"/>
      <c r="BY1446" s="171"/>
      <c r="BZ1446" s="171"/>
      <c r="CA1446" s="171"/>
      <c r="CB1446" s="171"/>
      <c r="CC1446" s="171"/>
      <c r="CD1446" s="171"/>
      <c r="CE1446" s="171"/>
      <c r="CF1446" s="171"/>
      <c r="CG1446" s="171"/>
      <c r="CH1446" s="171"/>
      <c r="CI1446" s="171"/>
      <c r="CJ1446" s="171"/>
      <c r="CK1446" s="171"/>
      <c r="CL1446" s="171"/>
      <c r="CM1446" s="171"/>
      <c r="CN1446" s="171"/>
      <c r="CO1446" s="171"/>
      <c r="CP1446" s="171"/>
      <c r="CQ1446" s="171"/>
      <c r="CR1446" s="171"/>
      <c r="CS1446" s="171"/>
      <c r="CT1446" s="171"/>
      <c r="CU1446" s="171"/>
      <c r="CV1446" s="171"/>
      <c r="CW1446" s="171"/>
      <c r="CX1446" s="171"/>
      <c r="CY1446" s="171"/>
      <c r="CZ1446" s="171"/>
      <c r="DA1446" s="171"/>
      <c r="DB1446" s="171"/>
      <c r="DC1446" s="171"/>
      <c r="DD1446" s="171"/>
      <c r="DE1446" s="171"/>
      <c r="DF1446" s="171"/>
      <c r="DG1446" s="171"/>
      <c r="DH1446" s="171"/>
      <c r="DI1446" s="171"/>
      <c r="DJ1446" s="171"/>
      <c r="DK1446" s="171"/>
      <c r="DL1446" s="171"/>
      <c r="DM1446" s="171"/>
      <c r="DN1446" s="171"/>
      <c r="DO1446" s="171"/>
      <c r="DP1446" s="171"/>
      <c r="DQ1446" s="171"/>
      <c r="DR1446" s="171"/>
      <c r="DS1446" s="171"/>
      <c r="DT1446" s="171"/>
      <c r="DU1446" s="171"/>
      <c r="DV1446" s="171"/>
      <c r="DW1446" s="171"/>
      <c r="DX1446" s="171"/>
      <c r="DY1446" s="171"/>
      <c r="DZ1446" s="171"/>
      <c r="EA1446" s="171"/>
      <c r="EB1446" s="171"/>
      <c r="EC1446" s="171"/>
      <c r="ED1446" s="171"/>
      <c r="EE1446" s="171"/>
      <c r="EF1446" s="171"/>
      <c r="EG1446" s="171"/>
      <c r="EH1446" s="171"/>
      <c r="EI1446" s="171"/>
      <c r="EJ1446" s="171"/>
      <c r="EK1446" s="171"/>
      <c r="EL1446" s="171"/>
      <c r="EM1446" s="171"/>
      <c r="EN1446" s="171"/>
    </row>
    <row r="1447" spans="43:144" ht="15" x14ac:dyDescent="0.25">
      <c r="AQ1447" s="171"/>
      <c r="AR1447"/>
      <c r="AS1447"/>
      <c r="AT1447"/>
      <c r="AU1447"/>
      <c r="AV1447"/>
      <c r="AW1447"/>
      <c r="AX1447"/>
      <c r="AY1447"/>
      <c r="AZ1447"/>
      <c r="BA1447"/>
      <c r="BB1447"/>
      <c r="BC1447"/>
      <c r="BD1447"/>
      <c r="BE1447" s="171"/>
      <c r="BF1447" s="171"/>
      <c r="BG1447" s="171"/>
      <c r="BH1447" s="171"/>
      <c r="BI1447" s="171"/>
      <c r="BJ1447" s="171"/>
      <c r="BK1447" s="171"/>
      <c r="BL1447" s="171"/>
      <c r="BM1447" s="171"/>
      <c r="BN1447" s="171"/>
      <c r="BO1447" s="171"/>
      <c r="BP1447" s="171"/>
      <c r="BQ1447" s="171"/>
      <c r="BR1447" s="171"/>
      <c r="BS1447" s="171"/>
      <c r="BT1447" s="171"/>
      <c r="BU1447" s="171"/>
      <c r="BV1447" s="171"/>
      <c r="BW1447" s="171"/>
      <c r="BX1447" s="171"/>
      <c r="BY1447" s="171"/>
      <c r="BZ1447" s="171"/>
      <c r="CA1447" s="171"/>
      <c r="CB1447" s="171"/>
      <c r="CC1447" s="171"/>
      <c r="CD1447" s="171"/>
      <c r="CE1447" s="171"/>
      <c r="CF1447" s="171"/>
      <c r="CG1447" s="171"/>
      <c r="CH1447" s="171"/>
      <c r="CI1447" s="171"/>
      <c r="CJ1447" s="171"/>
      <c r="CK1447" s="171"/>
      <c r="CL1447" s="171"/>
      <c r="CM1447" s="171"/>
      <c r="CN1447" s="171"/>
      <c r="CO1447" s="171"/>
      <c r="CP1447" s="171"/>
      <c r="CQ1447" s="171"/>
      <c r="CR1447" s="171"/>
      <c r="CS1447" s="171"/>
      <c r="CT1447" s="171"/>
      <c r="CU1447" s="171"/>
      <c r="CV1447" s="171"/>
      <c r="CW1447" s="171"/>
      <c r="CX1447" s="171"/>
      <c r="CY1447" s="171"/>
      <c r="CZ1447" s="171"/>
      <c r="DA1447" s="171"/>
      <c r="DB1447" s="171"/>
      <c r="DC1447" s="171"/>
      <c r="DD1447" s="171"/>
      <c r="DE1447" s="171"/>
      <c r="DF1447" s="171"/>
      <c r="DG1447" s="171"/>
      <c r="DH1447" s="171"/>
      <c r="DI1447" s="171"/>
      <c r="DJ1447" s="171"/>
      <c r="DK1447" s="171"/>
      <c r="DL1447" s="171"/>
      <c r="DM1447" s="171"/>
      <c r="DN1447" s="171"/>
      <c r="DO1447" s="171"/>
      <c r="DP1447" s="171"/>
      <c r="DQ1447" s="171"/>
      <c r="DR1447" s="171"/>
      <c r="DS1447" s="171"/>
      <c r="DT1447" s="171"/>
      <c r="DU1447" s="171"/>
      <c r="DV1447" s="171"/>
      <c r="DW1447" s="171"/>
      <c r="DX1447" s="171"/>
      <c r="DY1447" s="171"/>
      <c r="DZ1447" s="171"/>
      <c r="EA1447" s="171"/>
      <c r="EB1447" s="171"/>
      <c r="EC1447" s="171"/>
      <c r="ED1447" s="171"/>
      <c r="EE1447" s="171"/>
      <c r="EF1447" s="171"/>
      <c r="EG1447" s="171"/>
      <c r="EH1447" s="171"/>
      <c r="EI1447" s="171"/>
      <c r="EJ1447" s="171"/>
      <c r="EK1447" s="171"/>
      <c r="EL1447" s="171"/>
      <c r="EM1447" s="171"/>
      <c r="EN1447" s="171"/>
    </row>
    <row r="1448" spans="43:144" ht="15" x14ac:dyDescent="0.25">
      <c r="AQ1448" s="171"/>
      <c r="AR1448"/>
      <c r="AS1448"/>
      <c r="AT1448"/>
      <c r="AU1448"/>
      <c r="AV1448"/>
      <c r="AW1448"/>
      <c r="AX1448"/>
      <c r="AY1448"/>
      <c r="AZ1448"/>
      <c r="BA1448"/>
      <c r="BB1448"/>
      <c r="BC1448"/>
      <c r="BD1448"/>
      <c r="BE1448" s="171"/>
      <c r="BF1448" s="171"/>
      <c r="BG1448" s="171"/>
      <c r="BH1448" s="171"/>
      <c r="BI1448" s="171"/>
      <c r="BJ1448" s="171"/>
      <c r="BK1448" s="171"/>
      <c r="BL1448" s="171"/>
      <c r="BM1448" s="171"/>
      <c r="BN1448" s="171"/>
      <c r="BO1448" s="171"/>
      <c r="BP1448" s="171"/>
      <c r="BQ1448" s="171"/>
      <c r="BR1448" s="171"/>
      <c r="BS1448" s="171"/>
      <c r="BT1448" s="171"/>
      <c r="BU1448" s="171"/>
      <c r="BV1448" s="171"/>
      <c r="BW1448" s="171"/>
      <c r="BX1448" s="171"/>
      <c r="BY1448" s="171"/>
      <c r="BZ1448" s="171"/>
      <c r="CA1448" s="171"/>
      <c r="CB1448" s="171"/>
      <c r="CC1448" s="171"/>
      <c r="CD1448" s="171"/>
      <c r="CE1448" s="171"/>
      <c r="CF1448" s="171"/>
      <c r="CG1448" s="171"/>
      <c r="CH1448" s="171"/>
      <c r="CI1448" s="171"/>
      <c r="CJ1448" s="171"/>
      <c r="CK1448" s="171"/>
      <c r="CL1448" s="171"/>
      <c r="CM1448" s="171"/>
      <c r="CN1448" s="171"/>
      <c r="CO1448" s="171"/>
      <c r="CP1448" s="171"/>
      <c r="CQ1448" s="171"/>
      <c r="CR1448" s="171"/>
      <c r="CS1448" s="171"/>
      <c r="CT1448" s="171"/>
      <c r="CU1448" s="171"/>
      <c r="CV1448" s="171"/>
      <c r="CW1448" s="171"/>
      <c r="CX1448" s="171"/>
      <c r="CY1448" s="171"/>
      <c r="CZ1448" s="171"/>
      <c r="DA1448" s="171"/>
      <c r="DB1448" s="171"/>
      <c r="DC1448" s="171"/>
      <c r="DD1448" s="171"/>
      <c r="DE1448" s="171"/>
      <c r="DF1448" s="171"/>
      <c r="DG1448" s="171"/>
      <c r="DH1448" s="171"/>
      <c r="DI1448" s="171"/>
      <c r="DJ1448" s="171"/>
      <c r="DK1448" s="171"/>
      <c r="DL1448" s="171"/>
      <c r="DM1448" s="171"/>
      <c r="DN1448" s="171"/>
      <c r="DO1448" s="171"/>
      <c r="DP1448" s="171"/>
      <c r="DQ1448" s="171"/>
      <c r="DR1448" s="171"/>
      <c r="DS1448" s="171"/>
      <c r="DT1448" s="171"/>
      <c r="DU1448" s="171"/>
      <c r="DV1448" s="171"/>
      <c r="DW1448" s="171"/>
      <c r="DX1448" s="171"/>
      <c r="DY1448" s="171"/>
      <c r="DZ1448" s="171"/>
      <c r="EA1448" s="171"/>
      <c r="EB1448" s="171"/>
      <c r="EC1448" s="171"/>
      <c r="ED1448" s="171"/>
      <c r="EE1448" s="171"/>
      <c r="EF1448" s="171"/>
      <c r="EG1448" s="171"/>
      <c r="EH1448" s="171"/>
      <c r="EI1448" s="171"/>
      <c r="EJ1448" s="171"/>
      <c r="EK1448" s="171"/>
      <c r="EL1448" s="171"/>
      <c r="EM1448" s="171"/>
      <c r="EN1448" s="171"/>
    </row>
    <row r="1449" spans="43:144" ht="15" x14ac:dyDescent="0.25">
      <c r="AQ1449" s="171"/>
      <c r="AR1449"/>
      <c r="AS1449"/>
      <c r="AT1449"/>
      <c r="AU1449"/>
      <c r="AV1449"/>
      <c r="AW1449"/>
      <c r="AX1449"/>
      <c r="AY1449"/>
      <c r="AZ1449"/>
      <c r="BA1449"/>
      <c r="BB1449"/>
      <c r="BC1449"/>
      <c r="BD1449"/>
      <c r="BE1449" s="171"/>
      <c r="BF1449" s="171"/>
      <c r="BG1449" s="171"/>
      <c r="BH1449" s="171"/>
      <c r="BI1449" s="171"/>
      <c r="BJ1449" s="171"/>
      <c r="BK1449" s="171"/>
      <c r="BL1449" s="171"/>
      <c r="BM1449" s="171"/>
      <c r="BN1449" s="171"/>
      <c r="BO1449" s="171"/>
      <c r="BP1449" s="171"/>
      <c r="BQ1449" s="171"/>
      <c r="BR1449" s="171"/>
      <c r="BS1449" s="171"/>
      <c r="BT1449" s="171"/>
      <c r="BU1449" s="171"/>
      <c r="BV1449" s="171"/>
      <c r="BW1449" s="171"/>
      <c r="BX1449" s="171"/>
      <c r="BY1449" s="171"/>
      <c r="BZ1449" s="171"/>
      <c r="CA1449" s="171"/>
      <c r="CB1449" s="171"/>
      <c r="CC1449" s="171"/>
      <c r="CD1449" s="171"/>
      <c r="CE1449" s="171"/>
      <c r="CF1449" s="171"/>
      <c r="CG1449" s="171"/>
      <c r="CH1449" s="171"/>
      <c r="CI1449" s="171"/>
      <c r="CJ1449" s="171"/>
      <c r="CK1449" s="171"/>
      <c r="CL1449" s="171"/>
      <c r="CM1449" s="171"/>
      <c r="CN1449" s="171"/>
      <c r="CO1449" s="171"/>
      <c r="CP1449" s="171"/>
      <c r="CQ1449" s="171"/>
      <c r="CR1449" s="171"/>
      <c r="CS1449" s="171"/>
      <c r="CT1449" s="171"/>
      <c r="CU1449" s="171"/>
      <c r="CV1449" s="171"/>
      <c r="CW1449" s="171"/>
      <c r="CX1449" s="171"/>
      <c r="CY1449" s="171"/>
      <c r="CZ1449" s="171"/>
      <c r="DA1449" s="171"/>
      <c r="DB1449" s="171"/>
      <c r="DC1449" s="171"/>
      <c r="DD1449" s="171"/>
      <c r="DE1449" s="171"/>
      <c r="DF1449" s="171"/>
      <c r="DG1449" s="171"/>
      <c r="DH1449" s="171"/>
      <c r="DI1449" s="171"/>
      <c r="DJ1449" s="171"/>
      <c r="DK1449" s="171"/>
      <c r="DL1449" s="171"/>
      <c r="DM1449" s="171"/>
      <c r="DN1449" s="171"/>
      <c r="DO1449" s="171"/>
      <c r="DP1449" s="171"/>
      <c r="DQ1449" s="171"/>
      <c r="DR1449" s="171"/>
      <c r="DS1449" s="171"/>
      <c r="DT1449" s="171"/>
      <c r="DU1449" s="171"/>
      <c r="DV1449" s="171"/>
      <c r="DW1449" s="171"/>
      <c r="DX1449" s="171"/>
      <c r="DY1449" s="171"/>
      <c r="DZ1449" s="171"/>
      <c r="EA1449" s="171"/>
      <c r="EB1449" s="171"/>
      <c r="EC1449" s="171"/>
      <c r="ED1449" s="171"/>
      <c r="EE1449" s="171"/>
      <c r="EF1449" s="171"/>
      <c r="EG1449" s="171"/>
      <c r="EH1449" s="171"/>
      <c r="EI1449" s="171"/>
      <c r="EJ1449" s="171"/>
      <c r="EK1449" s="171"/>
      <c r="EL1449" s="171"/>
      <c r="EM1449" s="171"/>
      <c r="EN1449" s="171"/>
    </row>
    <row r="1450" spans="43:144" ht="15" x14ac:dyDescent="0.25">
      <c r="AQ1450" s="171"/>
      <c r="AR1450"/>
      <c r="AS1450"/>
      <c r="AT1450"/>
      <c r="AU1450"/>
      <c r="AV1450"/>
      <c r="AW1450"/>
      <c r="AX1450"/>
      <c r="AY1450"/>
      <c r="AZ1450"/>
      <c r="BA1450"/>
      <c r="BB1450"/>
      <c r="BC1450"/>
      <c r="BD1450"/>
      <c r="BE1450" s="171"/>
      <c r="BF1450" s="171"/>
      <c r="BG1450" s="171"/>
      <c r="BH1450" s="171"/>
      <c r="BI1450" s="171"/>
      <c r="BJ1450" s="171"/>
      <c r="BK1450" s="171"/>
      <c r="BL1450" s="171"/>
      <c r="BM1450" s="171"/>
      <c r="BN1450" s="171"/>
      <c r="BO1450" s="171"/>
      <c r="BP1450" s="171"/>
      <c r="BQ1450" s="171"/>
      <c r="BR1450" s="171"/>
      <c r="BS1450" s="171"/>
      <c r="BT1450" s="171"/>
      <c r="BU1450" s="171"/>
      <c r="BV1450" s="171"/>
      <c r="BW1450" s="171"/>
      <c r="BX1450" s="171"/>
      <c r="BY1450" s="171"/>
      <c r="BZ1450" s="171"/>
      <c r="CA1450" s="171"/>
      <c r="CB1450" s="171"/>
      <c r="CC1450" s="171"/>
      <c r="CD1450" s="171"/>
      <c r="CE1450" s="171"/>
      <c r="CF1450" s="171"/>
      <c r="CG1450" s="171"/>
      <c r="CH1450" s="171"/>
      <c r="CI1450" s="171"/>
      <c r="CJ1450" s="171"/>
      <c r="CK1450" s="171"/>
      <c r="CL1450" s="171"/>
      <c r="CM1450" s="171"/>
      <c r="CN1450" s="171"/>
      <c r="CO1450" s="171"/>
      <c r="CP1450" s="171"/>
      <c r="CQ1450" s="171"/>
      <c r="CR1450" s="171"/>
      <c r="CS1450" s="171"/>
      <c r="CT1450" s="171"/>
      <c r="CU1450" s="171"/>
      <c r="CV1450" s="171"/>
      <c r="CW1450" s="171"/>
      <c r="CX1450" s="171"/>
      <c r="CY1450" s="171"/>
      <c r="CZ1450" s="171"/>
      <c r="DA1450" s="171"/>
      <c r="DB1450" s="171"/>
      <c r="DC1450" s="171"/>
      <c r="DD1450" s="171"/>
      <c r="DE1450" s="171"/>
      <c r="DF1450" s="171"/>
      <c r="DG1450" s="171"/>
      <c r="DH1450" s="171"/>
      <c r="DI1450" s="171"/>
      <c r="DJ1450" s="171"/>
      <c r="DK1450" s="171"/>
      <c r="DL1450" s="171"/>
      <c r="DM1450" s="171"/>
      <c r="DN1450" s="171"/>
      <c r="DO1450" s="171"/>
      <c r="DP1450" s="171"/>
      <c r="DQ1450" s="171"/>
      <c r="DR1450" s="171"/>
      <c r="DS1450" s="171"/>
      <c r="DT1450" s="171"/>
      <c r="DU1450" s="171"/>
      <c r="DV1450" s="171"/>
      <c r="DW1450" s="171"/>
      <c r="DX1450" s="171"/>
      <c r="DY1450" s="171"/>
      <c r="DZ1450" s="171"/>
      <c r="EA1450" s="171"/>
      <c r="EB1450" s="171"/>
      <c r="EC1450" s="171"/>
      <c r="ED1450" s="171"/>
      <c r="EE1450" s="171"/>
      <c r="EF1450" s="171"/>
      <c r="EG1450" s="171"/>
      <c r="EH1450" s="171"/>
      <c r="EI1450" s="171"/>
      <c r="EJ1450" s="171"/>
      <c r="EK1450" s="171"/>
      <c r="EL1450" s="171"/>
      <c r="EM1450" s="171"/>
      <c r="EN1450" s="171"/>
    </row>
    <row r="1451" spans="43:144" ht="15" x14ac:dyDescent="0.25">
      <c r="AQ1451" s="171"/>
      <c r="AR1451"/>
      <c r="AS1451"/>
      <c r="AT1451"/>
      <c r="AU1451"/>
      <c r="AV1451"/>
      <c r="AW1451"/>
      <c r="AX1451"/>
      <c r="AY1451"/>
      <c r="AZ1451"/>
      <c r="BA1451"/>
      <c r="BB1451"/>
      <c r="BC1451"/>
      <c r="BD1451"/>
      <c r="BE1451" s="171"/>
      <c r="BF1451" s="171"/>
      <c r="BG1451" s="171"/>
      <c r="BH1451" s="171"/>
      <c r="BI1451" s="171"/>
      <c r="BJ1451" s="171"/>
      <c r="BK1451" s="171"/>
      <c r="BL1451" s="171"/>
      <c r="BM1451" s="171"/>
      <c r="BN1451" s="171"/>
      <c r="BO1451" s="171"/>
      <c r="BP1451" s="171"/>
      <c r="BQ1451" s="171"/>
      <c r="BR1451" s="171"/>
      <c r="BS1451" s="171"/>
      <c r="BT1451" s="171"/>
      <c r="BU1451" s="171"/>
      <c r="BV1451" s="171"/>
      <c r="BW1451" s="171"/>
      <c r="BX1451" s="171"/>
      <c r="BY1451" s="171"/>
      <c r="BZ1451" s="171"/>
      <c r="CA1451" s="171"/>
      <c r="CB1451" s="171"/>
      <c r="CC1451" s="171"/>
      <c r="CD1451" s="171"/>
      <c r="CE1451" s="171"/>
      <c r="CF1451" s="171"/>
      <c r="CG1451" s="171"/>
      <c r="CH1451" s="171"/>
      <c r="CI1451" s="171"/>
      <c r="CJ1451" s="171"/>
      <c r="CK1451" s="171"/>
      <c r="CL1451" s="171"/>
      <c r="CM1451" s="171"/>
      <c r="CN1451" s="171"/>
      <c r="CO1451" s="171"/>
      <c r="CP1451" s="171"/>
      <c r="CQ1451" s="171"/>
      <c r="CR1451" s="171"/>
      <c r="CS1451" s="171"/>
      <c r="CT1451" s="171"/>
      <c r="CU1451" s="171"/>
      <c r="CV1451" s="171"/>
      <c r="CW1451" s="171"/>
      <c r="CX1451" s="171"/>
      <c r="CY1451" s="171"/>
      <c r="CZ1451" s="171"/>
      <c r="DA1451" s="171"/>
      <c r="DB1451" s="171"/>
      <c r="DC1451" s="171"/>
      <c r="DD1451" s="171"/>
      <c r="DE1451" s="171"/>
      <c r="DF1451" s="171"/>
      <c r="DG1451" s="171"/>
      <c r="DH1451" s="171"/>
      <c r="DI1451" s="171"/>
      <c r="DJ1451" s="171"/>
      <c r="DK1451" s="171"/>
      <c r="DL1451" s="171"/>
      <c r="DM1451" s="171"/>
      <c r="DN1451" s="171"/>
      <c r="DO1451" s="171"/>
      <c r="DP1451" s="171"/>
      <c r="DQ1451" s="171"/>
      <c r="DR1451" s="171"/>
      <c r="DS1451" s="171"/>
      <c r="DT1451" s="171"/>
      <c r="DU1451" s="171"/>
      <c r="DV1451" s="171"/>
      <c r="DW1451" s="171"/>
      <c r="DX1451" s="171"/>
      <c r="DY1451" s="171"/>
      <c r="DZ1451" s="171"/>
      <c r="EA1451" s="171"/>
      <c r="EB1451" s="171"/>
      <c r="EC1451" s="171"/>
      <c r="ED1451" s="171"/>
      <c r="EE1451" s="171"/>
      <c r="EF1451" s="171"/>
      <c r="EG1451" s="171"/>
      <c r="EH1451" s="171"/>
      <c r="EI1451" s="171"/>
      <c r="EJ1451" s="171"/>
      <c r="EK1451" s="171"/>
      <c r="EL1451" s="171"/>
      <c r="EM1451" s="171"/>
      <c r="EN1451" s="171"/>
    </row>
    <row r="1452" spans="43:144" ht="15" x14ac:dyDescent="0.25">
      <c r="AQ1452" s="171"/>
      <c r="AR1452"/>
      <c r="AS1452"/>
      <c r="AT1452"/>
      <c r="AU1452"/>
      <c r="AV1452"/>
      <c r="AW1452"/>
      <c r="AX1452"/>
      <c r="AY1452"/>
      <c r="AZ1452"/>
      <c r="BA1452"/>
      <c r="BB1452"/>
      <c r="BC1452"/>
      <c r="BD1452"/>
      <c r="BE1452" s="171"/>
      <c r="BF1452" s="171"/>
      <c r="BG1452" s="171"/>
      <c r="BH1452" s="171"/>
      <c r="BI1452" s="171"/>
      <c r="BJ1452" s="171"/>
      <c r="BK1452" s="171"/>
      <c r="BL1452" s="171"/>
      <c r="BM1452" s="171"/>
      <c r="BN1452" s="171"/>
      <c r="BO1452" s="171"/>
      <c r="BP1452" s="171"/>
      <c r="BQ1452" s="171"/>
      <c r="BR1452" s="171"/>
      <c r="BS1452" s="171"/>
      <c r="BT1452" s="171"/>
      <c r="BU1452" s="171"/>
      <c r="BV1452" s="171"/>
      <c r="BW1452" s="171"/>
      <c r="BX1452" s="171"/>
      <c r="BY1452" s="171"/>
      <c r="BZ1452" s="171"/>
      <c r="CA1452" s="171"/>
      <c r="CB1452" s="171"/>
      <c r="CC1452" s="171"/>
      <c r="CD1452" s="171"/>
      <c r="CE1452" s="171"/>
      <c r="CF1452" s="171"/>
      <c r="CG1452" s="171"/>
      <c r="CH1452" s="171"/>
      <c r="CI1452" s="171"/>
      <c r="CJ1452" s="171"/>
      <c r="CK1452" s="171"/>
      <c r="CL1452" s="171"/>
      <c r="CM1452" s="171"/>
      <c r="CN1452" s="171"/>
      <c r="CO1452" s="171"/>
      <c r="CP1452" s="171"/>
      <c r="CQ1452" s="171"/>
      <c r="CR1452" s="171"/>
      <c r="CS1452" s="171"/>
      <c r="CT1452" s="171"/>
      <c r="CU1452" s="171"/>
      <c r="CV1452" s="171"/>
      <c r="CW1452" s="171"/>
      <c r="CX1452" s="171"/>
      <c r="CY1452" s="171"/>
      <c r="CZ1452" s="171"/>
      <c r="DA1452" s="171"/>
      <c r="DB1452" s="171"/>
      <c r="DC1452" s="171"/>
      <c r="DD1452" s="171"/>
      <c r="DE1452" s="171"/>
      <c r="DF1452" s="171"/>
      <c r="DG1452" s="171"/>
      <c r="DH1452" s="171"/>
      <c r="DI1452" s="171"/>
      <c r="DJ1452" s="171"/>
      <c r="DK1452" s="171"/>
      <c r="DL1452" s="171"/>
      <c r="DM1452" s="171"/>
      <c r="DN1452" s="171"/>
      <c r="DO1452" s="171"/>
      <c r="DP1452" s="171"/>
      <c r="DQ1452" s="171"/>
      <c r="DR1452" s="171"/>
      <c r="DS1452" s="171"/>
      <c r="DT1452" s="171"/>
      <c r="DU1452" s="171"/>
      <c r="DV1452" s="171"/>
      <c r="DW1452" s="171"/>
      <c r="DX1452" s="171"/>
      <c r="DY1452" s="171"/>
      <c r="DZ1452" s="171"/>
      <c r="EA1452" s="171"/>
      <c r="EB1452" s="171"/>
      <c r="EC1452" s="171"/>
      <c r="ED1452" s="171"/>
      <c r="EE1452" s="171"/>
      <c r="EF1452" s="171"/>
      <c r="EG1452" s="171"/>
      <c r="EH1452" s="171"/>
      <c r="EI1452" s="171"/>
      <c r="EJ1452" s="171"/>
      <c r="EK1452" s="171"/>
      <c r="EL1452" s="171"/>
      <c r="EM1452" s="171"/>
      <c r="EN1452" s="171"/>
    </row>
    <row r="1453" spans="43:144" ht="15" x14ac:dyDescent="0.25">
      <c r="AQ1453" s="171"/>
      <c r="AR1453"/>
      <c r="AS1453"/>
      <c r="AT1453"/>
      <c r="AU1453"/>
      <c r="AV1453"/>
      <c r="AW1453"/>
      <c r="AX1453"/>
      <c r="AY1453"/>
      <c r="AZ1453"/>
      <c r="BA1453"/>
      <c r="BB1453"/>
      <c r="BC1453"/>
      <c r="BD1453"/>
      <c r="BE1453" s="171"/>
      <c r="BF1453" s="171"/>
      <c r="BG1453" s="171"/>
      <c r="BH1453" s="171"/>
      <c r="BI1453" s="171"/>
      <c r="BJ1453" s="171"/>
      <c r="BK1453" s="171"/>
      <c r="BL1453" s="171"/>
      <c r="BM1453" s="171"/>
      <c r="BN1453" s="171"/>
      <c r="BO1453" s="171"/>
      <c r="BP1453" s="171"/>
      <c r="BQ1453" s="171"/>
      <c r="BR1453" s="171"/>
      <c r="BS1453" s="171"/>
      <c r="BT1453" s="171"/>
      <c r="BU1453" s="171"/>
      <c r="BV1453" s="171"/>
      <c r="BW1453" s="171"/>
      <c r="BX1453" s="171"/>
      <c r="BY1453" s="171"/>
      <c r="BZ1453" s="171"/>
      <c r="CA1453" s="171"/>
      <c r="CB1453" s="171"/>
      <c r="CC1453" s="171"/>
      <c r="CD1453" s="171"/>
      <c r="CE1453" s="171"/>
      <c r="CF1453" s="171"/>
      <c r="CG1453" s="171"/>
      <c r="CH1453" s="171"/>
      <c r="CI1453" s="171"/>
      <c r="CJ1453" s="171"/>
      <c r="CK1453" s="171"/>
      <c r="CL1453" s="171"/>
      <c r="CM1453" s="171"/>
      <c r="CN1453" s="171"/>
      <c r="CO1453" s="171"/>
      <c r="CP1453" s="171"/>
      <c r="CQ1453" s="171"/>
      <c r="CR1453" s="171"/>
      <c r="CS1453" s="171"/>
      <c r="CT1453" s="171"/>
      <c r="CU1453" s="171"/>
      <c r="CV1453" s="171"/>
      <c r="CW1453" s="171"/>
      <c r="CX1453" s="171"/>
      <c r="CY1453" s="171"/>
      <c r="CZ1453" s="171"/>
      <c r="DA1453" s="171"/>
      <c r="DB1453" s="171"/>
      <c r="DC1453" s="171"/>
      <c r="DD1453" s="171"/>
      <c r="DE1453" s="171"/>
      <c r="DF1453" s="171"/>
      <c r="DG1453" s="171"/>
      <c r="DH1453" s="171"/>
      <c r="DI1453" s="171"/>
      <c r="DJ1453" s="171"/>
      <c r="DK1453" s="171"/>
      <c r="DL1453" s="171"/>
      <c r="DM1453" s="171"/>
      <c r="DN1453" s="171"/>
      <c r="DO1453" s="171"/>
      <c r="DP1453" s="171"/>
      <c r="DQ1453" s="171"/>
      <c r="DR1453" s="171"/>
      <c r="DS1453" s="171"/>
      <c r="DT1453" s="171"/>
      <c r="DU1453" s="171"/>
      <c r="DV1453" s="171"/>
      <c r="DW1453" s="171"/>
      <c r="DX1453" s="171"/>
      <c r="DY1453" s="171"/>
      <c r="DZ1453" s="171"/>
      <c r="EA1453" s="171"/>
      <c r="EB1453" s="171"/>
      <c r="EC1453" s="171"/>
      <c r="ED1453" s="171"/>
      <c r="EE1453" s="171"/>
      <c r="EF1453" s="171"/>
      <c r="EG1453" s="171"/>
      <c r="EH1453" s="171"/>
      <c r="EI1453" s="171"/>
      <c r="EJ1453" s="171"/>
      <c r="EK1453" s="171"/>
      <c r="EL1453" s="171"/>
      <c r="EM1453" s="171"/>
      <c r="EN1453" s="171"/>
    </row>
    <row r="1454" spans="43:144" ht="15" x14ac:dyDescent="0.25">
      <c r="AQ1454" s="171"/>
      <c r="AR1454"/>
      <c r="AS1454"/>
      <c r="AT1454"/>
      <c r="AU1454"/>
      <c r="AV1454"/>
      <c r="AW1454"/>
      <c r="AX1454"/>
      <c r="AY1454"/>
      <c r="AZ1454"/>
      <c r="BA1454"/>
      <c r="BB1454"/>
      <c r="BC1454"/>
      <c r="BD1454"/>
      <c r="BE1454" s="171"/>
      <c r="BF1454" s="171"/>
      <c r="BG1454" s="171"/>
      <c r="BH1454" s="171"/>
      <c r="BI1454" s="171"/>
      <c r="BJ1454" s="171"/>
      <c r="BK1454" s="171"/>
      <c r="BL1454" s="171"/>
      <c r="BM1454" s="171"/>
      <c r="BN1454" s="171"/>
      <c r="BO1454" s="171"/>
      <c r="BP1454" s="171"/>
      <c r="BQ1454" s="171"/>
      <c r="BR1454" s="171"/>
      <c r="BS1454" s="171"/>
      <c r="BT1454" s="171"/>
      <c r="BU1454" s="171"/>
      <c r="BV1454" s="171"/>
      <c r="BW1454" s="171"/>
      <c r="BX1454" s="171"/>
      <c r="BY1454" s="171"/>
      <c r="BZ1454" s="171"/>
      <c r="CA1454" s="171"/>
      <c r="CB1454" s="171"/>
      <c r="CC1454" s="171"/>
      <c r="CD1454" s="171"/>
      <c r="CE1454" s="171"/>
      <c r="CF1454" s="171"/>
      <c r="CG1454" s="171"/>
      <c r="CH1454" s="171"/>
      <c r="CI1454" s="171"/>
      <c r="CJ1454" s="171"/>
      <c r="CK1454" s="171"/>
      <c r="CL1454" s="171"/>
      <c r="CM1454" s="171"/>
      <c r="CN1454" s="171"/>
      <c r="CO1454" s="171"/>
      <c r="CP1454" s="171"/>
      <c r="CQ1454" s="171"/>
      <c r="CR1454" s="171"/>
      <c r="CS1454" s="171"/>
      <c r="CT1454" s="171"/>
      <c r="CU1454" s="171"/>
      <c r="CV1454" s="171"/>
      <c r="CW1454" s="171"/>
      <c r="CX1454" s="171"/>
      <c r="CY1454" s="171"/>
      <c r="CZ1454" s="171"/>
      <c r="DA1454" s="171"/>
      <c r="DB1454" s="171"/>
      <c r="DC1454" s="171"/>
      <c r="DD1454" s="171"/>
      <c r="DE1454" s="171"/>
      <c r="DF1454" s="171"/>
      <c r="DG1454" s="171"/>
      <c r="DH1454" s="171"/>
      <c r="DI1454" s="171"/>
      <c r="DJ1454" s="171"/>
      <c r="DK1454" s="171"/>
      <c r="DL1454" s="171"/>
      <c r="DM1454" s="171"/>
      <c r="DN1454" s="171"/>
      <c r="DO1454" s="171"/>
      <c r="DP1454" s="171"/>
      <c r="DQ1454" s="171"/>
      <c r="DR1454" s="171"/>
      <c r="DS1454" s="171"/>
      <c r="DT1454" s="171"/>
      <c r="DU1454" s="171"/>
      <c r="DV1454" s="171"/>
      <c r="DW1454" s="171"/>
      <c r="DX1454" s="171"/>
      <c r="DY1454" s="171"/>
      <c r="DZ1454" s="171"/>
      <c r="EA1454" s="171"/>
      <c r="EB1454" s="171"/>
      <c r="EC1454" s="171"/>
      <c r="ED1454" s="171"/>
      <c r="EE1454" s="171"/>
      <c r="EF1454" s="171"/>
      <c r="EG1454" s="171"/>
      <c r="EH1454" s="171"/>
      <c r="EI1454" s="171"/>
      <c r="EJ1454" s="171"/>
      <c r="EK1454" s="171"/>
      <c r="EL1454" s="171"/>
      <c r="EM1454" s="171"/>
      <c r="EN1454" s="171"/>
    </row>
    <row r="1455" spans="43:144" ht="15" x14ac:dyDescent="0.25">
      <c r="AQ1455" s="171"/>
      <c r="AR1455"/>
      <c r="AS1455"/>
      <c r="AT1455"/>
      <c r="AU1455"/>
      <c r="AV1455"/>
      <c r="AW1455"/>
      <c r="AX1455"/>
      <c r="AY1455"/>
      <c r="AZ1455"/>
      <c r="BA1455"/>
      <c r="BB1455"/>
      <c r="BC1455"/>
      <c r="BD1455"/>
      <c r="BE1455" s="171"/>
      <c r="BF1455" s="171"/>
      <c r="BG1455" s="171"/>
      <c r="BH1455" s="171"/>
      <c r="BI1455" s="171"/>
      <c r="BJ1455" s="171"/>
      <c r="BK1455" s="171"/>
      <c r="BL1455" s="171"/>
      <c r="BM1455" s="171"/>
      <c r="BN1455" s="171"/>
      <c r="BO1455" s="171"/>
      <c r="BP1455" s="171"/>
      <c r="BQ1455" s="171"/>
      <c r="BR1455" s="171"/>
      <c r="BS1455" s="171"/>
      <c r="BT1455" s="171"/>
      <c r="BU1455" s="171"/>
      <c r="BV1455" s="171"/>
      <c r="BW1455" s="171"/>
      <c r="BX1455" s="171"/>
      <c r="BY1455" s="171"/>
      <c r="BZ1455" s="171"/>
      <c r="CA1455" s="171"/>
      <c r="CB1455" s="171"/>
      <c r="CC1455" s="171"/>
      <c r="CD1455" s="171"/>
      <c r="CE1455" s="171"/>
      <c r="CF1455" s="171"/>
      <c r="CG1455" s="171"/>
      <c r="CH1455" s="171"/>
      <c r="CI1455" s="171"/>
      <c r="CJ1455" s="171"/>
      <c r="CK1455" s="171"/>
      <c r="CL1455" s="171"/>
      <c r="CM1455" s="171"/>
      <c r="CN1455" s="171"/>
      <c r="CO1455" s="171"/>
      <c r="CP1455" s="171"/>
      <c r="CQ1455" s="171"/>
      <c r="CR1455" s="171"/>
      <c r="CS1455" s="171"/>
      <c r="CT1455" s="171"/>
      <c r="CU1455" s="171"/>
      <c r="CV1455" s="171"/>
      <c r="CW1455" s="171"/>
      <c r="CX1455" s="171"/>
      <c r="CY1455" s="171"/>
      <c r="CZ1455" s="171"/>
      <c r="DA1455" s="171"/>
      <c r="DB1455" s="171"/>
      <c r="DC1455" s="171"/>
      <c r="DD1455" s="171"/>
      <c r="DE1455" s="171"/>
      <c r="DF1455" s="171"/>
      <c r="DG1455" s="171"/>
      <c r="DH1455" s="171"/>
      <c r="DI1455" s="171"/>
      <c r="DJ1455" s="171"/>
      <c r="DK1455" s="171"/>
      <c r="DL1455" s="171"/>
      <c r="DM1455" s="171"/>
      <c r="DN1455" s="171"/>
      <c r="DO1455" s="171"/>
      <c r="DP1455" s="171"/>
      <c r="DQ1455" s="171"/>
      <c r="DR1455" s="171"/>
      <c r="DS1455" s="171"/>
      <c r="DT1455" s="171"/>
      <c r="DU1455" s="171"/>
      <c r="DV1455" s="171"/>
      <c r="DW1455" s="171"/>
      <c r="DX1455" s="171"/>
      <c r="DY1455" s="171"/>
      <c r="DZ1455" s="171"/>
      <c r="EA1455" s="171"/>
      <c r="EB1455" s="171"/>
      <c r="EC1455" s="171"/>
      <c r="ED1455" s="171"/>
      <c r="EE1455" s="171"/>
      <c r="EF1455" s="171"/>
      <c r="EG1455" s="171"/>
      <c r="EH1455" s="171"/>
      <c r="EI1455" s="171"/>
      <c r="EJ1455" s="171"/>
      <c r="EK1455" s="171"/>
      <c r="EL1455" s="171"/>
      <c r="EM1455" s="171"/>
      <c r="EN1455" s="171"/>
    </row>
    <row r="1456" spans="43:144" ht="15" x14ac:dyDescent="0.25">
      <c r="AQ1456" s="171"/>
      <c r="AR1456"/>
      <c r="AS1456"/>
      <c r="AT1456"/>
      <c r="AU1456"/>
      <c r="AV1456"/>
      <c r="AW1456"/>
      <c r="AX1456"/>
      <c r="AY1456"/>
      <c r="AZ1456"/>
      <c r="BA1456"/>
      <c r="BB1456"/>
      <c r="BC1456"/>
      <c r="BD1456"/>
      <c r="BE1456" s="171"/>
      <c r="BF1456" s="171"/>
      <c r="BG1456" s="171"/>
      <c r="BH1456" s="171"/>
      <c r="BI1456" s="171"/>
      <c r="BJ1456" s="171"/>
      <c r="BK1456" s="171"/>
      <c r="BL1456" s="171"/>
      <c r="BM1456" s="171"/>
      <c r="BN1456" s="171"/>
      <c r="BO1456" s="171"/>
      <c r="BP1456" s="171"/>
      <c r="BQ1456" s="171"/>
      <c r="BR1456" s="171"/>
      <c r="BS1456" s="171"/>
      <c r="BT1456" s="171"/>
      <c r="BU1456" s="171"/>
      <c r="BV1456" s="171"/>
      <c r="BW1456" s="171"/>
      <c r="BX1456" s="171"/>
      <c r="BY1456" s="171"/>
      <c r="BZ1456" s="171"/>
      <c r="CA1456" s="171"/>
      <c r="CB1456" s="171"/>
      <c r="CC1456" s="171"/>
      <c r="CD1456" s="171"/>
      <c r="CE1456" s="171"/>
      <c r="CF1456" s="171"/>
      <c r="CG1456" s="171"/>
      <c r="CH1456" s="171"/>
      <c r="CI1456" s="171"/>
      <c r="CJ1456" s="171"/>
      <c r="CK1456" s="171"/>
      <c r="CL1456" s="171"/>
      <c r="CM1456" s="171"/>
      <c r="CN1456" s="171"/>
      <c r="CO1456" s="171"/>
      <c r="CP1456" s="171"/>
      <c r="CQ1456" s="171"/>
      <c r="CR1456" s="171"/>
      <c r="CS1456" s="171"/>
      <c r="CT1456" s="171"/>
      <c r="CU1456" s="171"/>
      <c r="CV1456" s="171"/>
      <c r="CW1456" s="171"/>
      <c r="CX1456" s="171"/>
      <c r="CY1456" s="171"/>
      <c r="CZ1456" s="171"/>
      <c r="DA1456" s="171"/>
      <c r="DB1456" s="171"/>
      <c r="DC1456" s="171"/>
      <c r="DD1456" s="171"/>
      <c r="DE1456" s="171"/>
      <c r="DF1456" s="171"/>
      <c r="DG1456" s="171"/>
      <c r="DH1456" s="171"/>
      <c r="DI1456" s="171"/>
      <c r="DJ1456" s="171"/>
      <c r="DK1456" s="171"/>
      <c r="DL1456" s="171"/>
      <c r="DM1456" s="171"/>
      <c r="DN1456" s="171"/>
      <c r="DO1456" s="171"/>
      <c r="DP1456" s="171"/>
      <c r="DQ1456" s="171"/>
      <c r="DR1456" s="171"/>
      <c r="DS1456" s="171"/>
      <c r="DT1456" s="171"/>
      <c r="DU1456" s="171"/>
      <c r="DV1456" s="171"/>
      <c r="DW1456" s="171"/>
      <c r="DX1456" s="171"/>
      <c r="DY1456" s="171"/>
      <c r="DZ1456" s="171"/>
      <c r="EA1456" s="171"/>
      <c r="EB1456" s="171"/>
      <c r="EC1456" s="171"/>
      <c r="ED1456" s="171"/>
      <c r="EE1456" s="171"/>
      <c r="EF1456" s="171"/>
      <c r="EG1456" s="171"/>
      <c r="EH1456" s="171"/>
      <c r="EI1456" s="171"/>
      <c r="EJ1456" s="171"/>
      <c r="EK1456" s="171"/>
      <c r="EL1456" s="171"/>
      <c r="EM1456" s="171"/>
      <c r="EN1456" s="171"/>
    </row>
    <row r="1457" spans="43:144" ht="15" x14ac:dyDescent="0.25">
      <c r="AQ1457" s="171"/>
      <c r="AR1457"/>
      <c r="AS1457"/>
      <c r="AT1457"/>
      <c r="AU1457"/>
      <c r="AV1457"/>
      <c r="AW1457"/>
      <c r="AX1457"/>
      <c r="AY1457"/>
      <c r="AZ1457"/>
      <c r="BA1457"/>
      <c r="BB1457"/>
      <c r="BC1457"/>
      <c r="BD1457"/>
      <c r="BE1457" s="171"/>
      <c r="BF1457" s="171"/>
      <c r="BG1457" s="171"/>
      <c r="BH1457" s="171"/>
      <c r="BI1457" s="171"/>
      <c r="BJ1457" s="171"/>
      <c r="BK1457" s="171"/>
      <c r="BL1457" s="171"/>
      <c r="BM1457" s="171"/>
      <c r="BN1457" s="171"/>
      <c r="BO1457" s="171"/>
      <c r="BP1457" s="171"/>
      <c r="BQ1457" s="171"/>
      <c r="BR1457" s="171"/>
      <c r="BS1457" s="171"/>
      <c r="BT1457" s="171"/>
      <c r="BU1457" s="171"/>
      <c r="BV1457" s="171"/>
      <c r="BW1457" s="171"/>
      <c r="BX1457" s="171"/>
      <c r="BY1457" s="171"/>
      <c r="BZ1457" s="171"/>
      <c r="CA1457" s="171"/>
      <c r="CB1457" s="171"/>
      <c r="CC1457" s="171"/>
      <c r="CD1457" s="171"/>
      <c r="CE1457" s="171"/>
      <c r="CF1457" s="171"/>
      <c r="CG1457" s="171"/>
      <c r="CH1457" s="171"/>
      <c r="CI1457" s="171"/>
      <c r="CJ1457" s="171"/>
      <c r="CK1457" s="171"/>
      <c r="CL1457" s="171"/>
      <c r="CM1457" s="171"/>
      <c r="CN1457" s="171"/>
      <c r="CO1457" s="171"/>
      <c r="CP1457" s="171"/>
      <c r="CQ1457" s="171"/>
      <c r="CR1457" s="171"/>
      <c r="CS1457" s="171"/>
      <c r="CT1457" s="171"/>
      <c r="CU1457" s="171"/>
      <c r="CV1457" s="171"/>
      <c r="CW1457" s="171"/>
      <c r="CX1457" s="171"/>
      <c r="CY1457" s="171"/>
      <c r="CZ1457" s="171"/>
      <c r="DA1457" s="171"/>
      <c r="DB1457" s="171"/>
      <c r="DC1457" s="171"/>
      <c r="DD1457" s="171"/>
      <c r="DE1457" s="171"/>
      <c r="DF1457" s="171"/>
      <c r="DG1457" s="171"/>
      <c r="DH1457" s="171"/>
      <c r="DI1457" s="171"/>
      <c r="DJ1457" s="171"/>
      <c r="DK1457" s="171"/>
      <c r="DL1457" s="171"/>
      <c r="DM1457" s="171"/>
      <c r="DN1457" s="171"/>
      <c r="DO1457" s="171"/>
      <c r="DP1457" s="171"/>
      <c r="DQ1457" s="171"/>
      <c r="DR1457" s="171"/>
      <c r="DS1457" s="171"/>
      <c r="DT1457" s="171"/>
      <c r="DU1457" s="171"/>
      <c r="DV1457" s="171"/>
      <c r="DW1457" s="171"/>
      <c r="DX1457" s="171"/>
      <c r="DY1457" s="171"/>
      <c r="DZ1457" s="171"/>
      <c r="EA1457" s="171"/>
      <c r="EB1457" s="171"/>
      <c r="EC1457" s="171"/>
      <c r="ED1457" s="171"/>
      <c r="EE1457" s="171"/>
      <c r="EF1457" s="171"/>
      <c r="EG1457" s="171"/>
      <c r="EH1457" s="171"/>
      <c r="EI1457" s="171"/>
      <c r="EJ1457" s="171"/>
      <c r="EK1457" s="171"/>
      <c r="EL1457" s="171"/>
      <c r="EM1457" s="171"/>
      <c r="EN1457" s="171"/>
    </row>
    <row r="1458" spans="43:144" ht="15" x14ac:dyDescent="0.25">
      <c r="AQ1458" s="171"/>
      <c r="AR1458"/>
      <c r="AS1458"/>
      <c r="AT1458"/>
      <c r="AU1458"/>
      <c r="AV1458"/>
      <c r="AW1458"/>
      <c r="AX1458"/>
      <c r="AY1458"/>
      <c r="AZ1458"/>
      <c r="BA1458"/>
      <c r="BB1458"/>
      <c r="BC1458"/>
      <c r="BD1458"/>
      <c r="BE1458" s="171"/>
      <c r="BF1458" s="171"/>
      <c r="BG1458" s="171"/>
      <c r="BH1458" s="171"/>
      <c r="BI1458" s="171"/>
      <c r="BJ1458" s="171"/>
      <c r="BK1458" s="171"/>
      <c r="BL1458" s="171"/>
      <c r="BM1458" s="171"/>
      <c r="BN1458" s="171"/>
      <c r="BO1458" s="171"/>
      <c r="BP1458" s="171"/>
      <c r="BQ1458" s="171"/>
      <c r="BR1458" s="171"/>
      <c r="BS1458" s="171"/>
      <c r="BT1458" s="171"/>
      <c r="BU1458" s="171"/>
      <c r="BV1458" s="171"/>
      <c r="BW1458" s="171"/>
      <c r="BX1458" s="171"/>
      <c r="BY1458" s="171"/>
      <c r="BZ1458" s="171"/>
      <c r="CA1458" s="171"/>
      <c r="CB1458" s="171"/>
      <c r="CC1458" s="171"/>
      <c r="CD1458" s="171"/>
      <c r="CE1458" s="171"/>
      <c r="CF1458" s="171"/>
      <c r="CG1458" s="171"/>
      <c r="CH1458" s="171"/>
      <c r="CI1458" s="171"/>
      <c r="CJ1458" s="171"/>
      <c r="CK1458" s="171"/>
      <c r="CL1458" s="171"/>
      <c r="CM1458" s="171"/>
      <c r="CN1458" s="171"/>
      <c r="CO1458" s="171"/>
      <c r="CP1458" s="171"/>
      <c r="CQ1458" s="171"/>
      <c r="CR1458" s="171"/>
      <c r="CS1458" s="171"/>
      <c r="CT1458" s="171"/>
      <c r="CU1458" s="171"/>
      <c r="CV1458" s="171"/>
      <c r="CW1458" s="171"/>
      <c r="CX1458" s="171"/>
      <c r="CY1458" s="171"/>
      <c r="CZ1458" s="171"/>
      <c r="DA1458" s="171"/>
      <c r="DB1458" s="171"/>
      <c r="DC1458" s="171"/>
      <c r="DD1458" s="171"/>
      <c r="DE1458" s="171"/>
      <c r="DF1458" s="171"/>
      <c r="DG1458" s="171"/>
      <c r="DH1458" s="171"/>
      <c r="DI1458" s="171"/>
      <c r="DJ1458" s="171"/>
      <c r="DK1458" s="171"/>
      <c r="DL1458" s="171"/>
      <c r="DM1458" s="171"/>
      <c r="DN1458" s="171"/>
      <c r="DO1458" s="171"/>
      <c r="DP1458" s="171"/>
      <c r="DQ1458" s="171"/>
      <c r="DR1458" s="171"/>
      <c r="DS1458" s="171"/>
      <c r="DT1458" s="171"/>
      <c r="DU1458" s="171"/>
      <c r="DV1458" s="171"/>
      <c r="DW1458" s="171"/>
      <c r="DX1458" s="171"/>
      <c r="DY1458" s="171"/>
      <c r="DZ1458" s="171"/>
      <c r="EA1458" s="171"/>
      <c r="EB1458" s="171"/>
      <c r="EC1458" s="171"/>
      <c r="ED1458" s="171"/>
      <c r="EE1458" s="171"/>
      <c r="EF1458" s="171"/>
      <c r="EG1458" s="171"/>
      <c r="EH1458" s="171"/>
      <c r="EI1458" s="171"/>
      <c r="EJ1458" s="171"/>
      <c r="EK1458" s="171"/>
      <c r="EL1458" s="171"/>
      <c r="EM1458" s="171"/>
      <c r="EN1458" s="171"/>
    </row>
    <row r="1459" spans="43:144" ht="15" x14ac:dyDescent="0.25">
      <c r="AQ1459" s="171"/>
      <c r="AR1459"/>
      <c r="AS1459"/>
      <c r="AT1459"/>
      <c r="AU1459"/>
      <c r="AV1459"/>
      <c r="AW1459"/>
      <c r="AX1459"/>
      <c r="AY1459"/>
      <c r="AZ1459"/>
      <c r="BA1459"/>
      <c r="BB1459"/>
      <c r="BC1459"/>
      <c r="BD1459"/>
      <c r="BE1459" s="171"/>
      <c r="BF1459" s="171"/>
      <c r="BG1459" s="171"/>
      <c r="BH1459" s="171"/>
      <c r="BI1459" s="171"/>
      <c r="BJ1459" s="171"/>
      <c r="BK1459" s="171"/>
      <c r="BL1459" s="171"/>
      <c r="BM1459" s="171"/>
      <c r="BN1459" s="171"/>
      <c r="BO1459" s="171"/>
      <c r="BP1459" s="171"/>
      <c r="BQ1459" s="171"/>
      <c r="BR1459" s="171"/>
      <c r="BS1459" s="171"/>
      <c r="BT1459" s="171"/>
      <c r="BU1459" s="171"/>
      <c r="BV1459" s="171"/>
      <c r="BW1459" s="171"/>
      <c r="BX1459" s="171"/>
      <c r="BY1459" s="171"/>
      <c r="BZ1459" s="171"/>
      <c r="CA1459" s="171"/>
      <c r="CB1459" s="171"/>
      <c r="CC1459" s="171"/>
      <c r="CD1459" s="171"/>
      <c r="CE1459" s="171"/>
      <c r="CF1459" s="171"/>
      <c r="CG1459" s="171"/>
      <c r="CH1459" s="171"/>
      <c r="CI1459" s="171"/>
      <c r="CJ1459" s="171"/>
      <c r="CK1459" s="171"/>
      <c r="CL1459" s="171"/>
      <c r="CM1459" s="171"/>
      <c r="CN1459" s="171"/>
      <c r="CO1459" s="171"/>
      <c r="CP1459" s="171"/>
      <c r="CQ1459" s="171"/>
      <c r="CR1459" s="171"/>
      <c r="CS1459" s="171"/>
      <c r="CT1459" s="171"/>
      <c r="CU1459" s="171"/>
      <c r="CV1459" s="171"/>
      <c r="CW1459" s="171"/>
      <c r="CX1459" s="171"/>
      <c r="CY1459" s="171"/>
      <c r="CZ1459" s="171"/>
      <c r="DA1459" s="171"/>
      <c r="DB1459" s="171"/>
      <c r="DC1459" s="171"/>
      <c r="DD1459" s="171"/>
      <c r="DE1459" s="171"/>
      <c r="DF1459" s="171"/>
      <c r="DG1459" s="171"/>
      <c r="DH1459" s="171"/>
      <c r="DI1459" s="171"/>
      <c r="DJ1459" s="171"/>
      <c r="DK1459" s="171"/>
      <c r="DL1459" s="171"/>
      <c r="DM1459" s="171"/>
      <c r="DN1459" s="171"/>
      <c r="DO1459" s="171"/>
      <c r="DP1459" s="171"/>
      <c r="DQ1459" s="171"/>
      <c r="DR1459" s="171"/>
      <c r="DS1459" s="171"/>
      <c r="DT1459" s="171"/>
      <c r="DU1459" s="171"/>
      <c r="DV1459" s="171"/>
      <c r="DW1459" s="171"/>
      <c r="DX1459" s="171"/>
      <c r="DY1459" s="171"/>
      <c r="DZ1459" s="171"/>
      <c r="EA1459" s="171"/>
      <c r="EB1459" s="171"/>
      <c r="EC1459" s="171"/>
      <c r="ED1459" s="171"/>
      <c r="EE1459" s="171"/>
      <c r="EF1459" s="171"/>
      <c r="EG1459" s="171"/>
      <c r="EH1459" s="171"/>
      <c r="EI1459" s="171"/>
      <c r="EJ1459" s="171"/>
      <c r="EK1459" s="171"/>
      <c r="EL1459" s="171"/>
      <c r="EM1459" s="171"/>
      <c r="EN1459" s="171"/>
    </row>
    <row r="1460" spans="43:144" ht="15" x14ac:dyDescent="0.25">
      <c r="AQ1460" s="171"/>
      <c r="AR1460"/>
      <c r="AS1460"/>
      <c r="AT1460"/>
      <c r="AU1460"/>
      <c r="AV1460"/>
      <c r="AW1460"/>
      <c r="AX1460"/>
      <c r="AY1460"/>
      <c r="AZ1460"/>
      <c r="BA1460"/>
      <c r="BB1460"/>
      <c r="BC1460"/>
      <c r="BD1460"/>
      <c r="BE1460" s="171"/>
      <c r="BF1460" s="171"/>
      <c r="BG1460" s="171"/>
      <c r="BH1460" s="171"/>
      <c r="BI1460" s="171"/>
      <c r="BJ1460" s="171"/>
      <c r="BK1460" s="171"/>
      <c r="BL1460" s="171"/>
      <c r="BM1460" s="171"/>
      <c r="BN1460" s="171"/>
      <c r="BO1460" s="171"/>
      <c r="BP1460" s="171"/>
      <c r="BQ1460" s="171"/>
      <c r="BR1460" s="171"/>
      <c r="BS1460" s="171"/>
      <c r="BT1460" s="171"/>
      <c r="BU1460" s="171"/>
      <c r="BV1460" s="171"/>
      <c r="BW1460" s="171"/>
      <c r="BX1460" s="171"/>
      <c r="BY1460" s="171"/>
      <c r="BZ1460" s="171"/>
      <c r="CA1460" s="171"/>
      <c r="CB1460" s="171"/>
      <c r="CC1460" s="171"/>
      <c r="CD1460" s="171"/>
      <c r="CE1460" s="171"/>
      <c r="CF1460" s="171"/>
      <c r="CG1460" s="171"/>
      <c r="CH1460" s="171"/>
      <c r="CI1460" s="171"/>
      <c r="CJ1460" s="171"/>
      <c r="CK1460" s="171"/>
      <c r="CL1460" s="171"/>
      <c r="CM1460" s="171"/>
      <c r="CN1460" s="171"/>
      <c r="CO1460" s="171"/>
      <c r="CP1460" s="171"/>
      <c r="CQ1460" s="171"/>
      <c r="CR1460" s="171"/>
      <c r="CS1460" s="171"/>
      <c r="CT1460" s="171"/>
      <c r="CU1460" s="171"/>
      <c r="CV1460" s="171"/>
      <c r="CW1460" s="171"/>
      <c r="CX1460" s="171"/>
      <c r="CY1460" s="171"/>
      <c r="CZ1460" s="171"/>
      <c r="DA1460" s="171"/>
      <c r="DB1460" s="171"/>
      <c r="DC1460" s="171"/>
      <c r="DD1460" s="171"/>
      <c r="DE1460" s="171"/>
      <c r="DF1460" s="171"/>
      <c r="DG1460" s="171"/>
      <c r="DH1460" s="171"/>
      <c r="DI1460" s="171"/>
      <c r="DJ1460" s="171"/>
      <c r="DK1460" s="171"/>
      <c r="DL1460" s="171"/>
      <c r="DM1460" s="171"/>
      <c r="DN1460" s="171"/>
      <c r="DO1460" s="171"/>
      <c r="DP1460" s="171"/>
      <c r="DQ1460" s="171"/>
      <c r="DR1460" s="171"/>
      <c r="DS1460" s="171"/>
      <c r="DT1460" s="171"/>
      <c r="DU1460" s="171"/>
      <c r="DV1460" s="171"/>
      <c r="DW1460" s="171"/>
      <c r="DX1460" s="171"/>
      <c r="DY1460" s="171"/>
      <c r="DZ1460" s="171"/>
      <c r="EA1460" s="171"/>
      <c r="EB1460" s="171"/>
      <c r="EC1460" s="171"/>
      <c r="ED1460" s="171"/>
      <c r="EE1460" s="171"/>
      <c r="EF1460" s="171"/>
      <c r="EG1460" s="171"/>
      <c r="EH1460" s="171"/>
      <c r="EI1460" s="171"/>
      <c r="EJ1460" s="171"/>
      <c r="EK1460" s="171"/>
      <c r="EL1460" s="171"/>
      <c r="EM1460" s="171"/>
      <c r="EN1460" s="171"/>
    </row>
    <row r="1461" spans="43:144" ht="15" x14ac:dyDescent="0.25">
      <c r="AQ1461" s="171"/>
      <c r="AR1461"/>
      <c r="AS1461"/>
      <c r="AT1461"/>
      <c r="AU1461"/>
      <c r="AV1461"/>
      <c r="AW1461"/>
      <c r="AX1461"/>
      <c r="AY1461"/>
      <c r="AZ1461"/>
      <c r="BA1461"/>
      <c r="BB1461"/>
      <c r="BC1461"/>
      <c r="BD1461"/>
      <c r="BE1461" s="171"/>
      <c r="BF1461" s="171"/>
      <c r="BG1461" s="171"/>
      <c r="BH1461" s="171"/>
      <c r="BI1461" s="171"/>
      <c r="BJ1461" s="171"/>
      <c r="BK1461" s="171"/>
      <c r="BL1461" s="171"/>
      <c r="BM1461" s="171"/>
      <c r="BN1461" s="171"/>
      <c r="BO1461" s="171"/>
      <c r="BP1461" s="171"/>
      <c r="BQ1461" s="171"/>
      <c r="BR1461" s="171"/>
      <c r="BS1461" s="171"/>
      <c r="BT1461" s="171"/>
      <c r="BU1461" s="171"/>
      <c r="BV1461" s="171"/>
      <c r="BW1461" s="171"/>
      <c r="BX1461" s="171"/>
      <c r="BY1461" s="171"/>
      <c r="BZ1461" s="171"/>
      <c r="CA1461" s="171"/>
      <c r="CB1461" s="171"/>
      <c r="CC1461" s="171"/>
      <c r="CD1461" s="171"/>
      <c r="CE1461" s="171"/>
      <c r="CF1461" s="171"/>
      <c r="CG1461" s="171"/>
      <c r="CH1461" s="171"/>
      <c r="CI1461" s="171"/>
      <c r="CJ1461" s="171"/>
      <c r="CK1461" s="171"/>
      <c r="CL1461" s="171"/>
      <c r="CM1461" s="171"/>
      <c r="CN1461" s="171"/>
      <c r="CO1461" s="171"/>
      <c r="CP1461" s="171"/>
      <c r="CQ1461" s="171"/>
      <c r="CR1461" s="171"/>
      <c r="CS1461" s="171"/>
      <c r="CT1461" s="171"/>
      <c r="CU1461" s="171"/>
      <c r="CV1461" s="171"/>
      <c r="CW1461" s="171"/>
      <c r="CX1461" s="171"/>
      <c r="CY1461" s="171"/>
      <c r="CZ1461" s="171"/>
      <c r="DA1461" s="171"/>
      <c r="DB1461" s="171"/>
      <c r="DC1461" s="171"/>
      <c r="DD1461" s="171"/>
      <c r="DE1461" s="171"/>
      <c r="DF1461" s="171"/>
      <c r="DG1461" s="171"/>
      <c r="DH1461" s="171"/>
      <c r="DI1461" s="171"/>
      <c r="DJ1461" s="171"/>
      <c r="DK1461" s="171"/>
      <c r="DL1461" s="171"/>
      <c r="DM1461" s="171"/>
      <c r="DN1461" s="171"/>
      <c r="DO1461" s="171"/>
      <c r="DP1461" s="171"/>
      <c r="DQ1461" s="171"/>
      <c r="DR1461" s="171"/>
      <c r="DS1461" s="171"/>
      <c r="DT1461" s="171"/>
      <c r="DU1461" s="171"/>
      <c r="DV1461" s="171"/>
      <c r="DW1461" s="171"/>
      <c r="DX1461" s="171"/>
      <c r="DY1461" s="171"/>
      <c r="DZ1461" s="171"/>
      <c r="EA1461" s="171"/>
      <c r="EB1461" s="171"/>
      <c r="EC1461" s="171"/>
      <c r="ED1461" s="171"/>
      <c r="EE1461" s="171"/>
      <c r="EF1461" s="171"/>
      <c r="EG1461" s="171"/>
      <c r="EH1461" s="171"/>
      <c r="EI1461" s="171"/>
      <c r="EJ1461" s="171"/>
      <c r="EK1461" s="171"/>
      <c r="EL1461" s="171"/>
      <c r="EM1461" s="171"/>
      <c r="EN1461" s="171"/>
    </row>
    <row r="1462" spans="43:144" ht="15" x14ac:dyDescent="0.25">
      <c r="AQ1462" s="171"/>
      <c r="AR1462"/>
      <c r="AS1462"/>
      <c r="AT1462"/>
      <c r="AU1462"/>
      <c r="AV1462"/>
      <c r="AW1462"/>
      <c r="AX1462"/>
      <c r="AY1462"/>
      <c r="AZ1462"/>
      <c r="BA1462"/>
      <c r="BB1462"/>
      <c r="BC1462"/>
      <c r="BD1462"/>
      <c r="BE1462" s="171"/>
      <c r="BF1462" s="171"/>
      <c r="BG1462" s="171"/>
      <c r="BH1462" s="171"/>
      <c r="BI1462" s="171"/>
      <c r="BJ1462" s="171"/>
      <c r="BK1462" s="171"/>
      <c r="BL1462" s="171"/>
      <c r="BM1462" s="171"/>
      <c r="BN1462" s="171"/>
      <c r="BO1462" s="171"/>
      <c r="BP1462" s="171"/>
      <c r="BQ1462" s="171"/>
      <c r="BR1462" s="171"/>
      <c r="BS1462" s="171"/>
      <c r="BT1462" s="171"/>
      <c r="BU1462" s="171"/>
      <c r="BV1462" s="171"/>
      <c r="BW1462" s="171"/>
      <c r="BX1462" s="171"/>
      <c r="BY1462" s="171"/>
      <c r="BZ1462" s="171"/>
      <c r="CA1462" s="171"/>
      <c r="CB1462" s="171"/>
      <c r="CC1462" s="171"/>
      <c r="CD1462" s="171"/>
      <c r="CE1462" s="171"/>
      <c r="CF1462" s="171"/>
      <c r="CG1462" s="171"/>
      <c r="CH1462" s="171"/>
      <c r="CI1462" s="171"/>
      <c r="CJ1462" s="171"/>
      <c r="CK1462" s="171"/>
      <c r="CL1462" s="171"/>
      <c r="CM1462" s="171"/>
      <c r="CN1462" s="171"/>
      <c r="CO1462" s="171"/>
      <c r="CP1462" s="171"/>
      <c r="CQ1462" s="171"/>
      <c r="CR1462" s="171"/>
      <c r="CS1462" s="171"/>
      <c r="CT1462" s="171"/>
      <c r="CU1462" s="171"/>
      <c r="CV1462" s="171"/>
      <c r="CW1462" s="171"/>
      <c r="CX1462" s="171"/>
      <c r="CY1462" s="171"/>
      <c r="CZ1462" s="171"/>
      <c r="DA1462" s="171"/>
      <c r="DB1462" s="171"/>
      <c r="DC1462" s="171"/>
      <c r="DD1462" s="171"/>
      <c r="DE1462" s="171"/>
      <c r="DF1462" s="171"/>
      <c r="DG1462" s="171"/>
      <c r="DH1462" s="171"/>
      <c r="DI1462" s="171"/>
      <c r="DJ1462" s="171"/>
      <c r="DK1462" s="171"/>
      <c r="DL1462" s="171"/>
      <c r="DM1462" s="171"/>
      <c r="DN1462" s="171"/>
      <c r="DO1462" s="171"/>
      <c r="DP1462" s="171"/>
      <c r="DQ1462" s="171"/>
      <c r="DR1462" s="171"/>
      <c r="DS1462" s="171"/>
      <c r="DT1462" s="171"/>
      <c r="DU1462" s="171"/>
      <c r="DV1462" s="171"/>
      <c r="DW1462" s="171"/>
      <c r="DX1462" s="171"/>
      <c r="DY1462" s="171"/>
      <c r="DZ1462" s="171"/>
      <c r="EA1462" s="171"/>
      <c r="EB1462" s="171"/>
      <c r="EC1462" s="171"/>
      <c r="ED1462" s="171"/>
      <c r="EE1462" s="171"/>
      <c r="EF1462" s="171"/>
      <c r="EG1462" s="171"/>
      <c r="EH1462" s="171"/>
      <c r="EI1462" s="171"/>
      <c r="EJ1462" s="171"/>
      <c r="EK1462" s="171"/>
      <c r="EL1462" s="171"/>
      <c r="EM1462" s="171"/>
      <c r="EN1462" s="171"/>
    </row>
    <row r="1463" spans="43:144" ht="15" x14ac:dyDescent="0.25">
      <c r="AQ1463" s="171"/>
      <c r="AR1463"/>
      <c r="AS1463"/>
      <c r="AT1463"/>
      <c r="AU1463"/>
      <c r="AV1463"/>
      <c r="AW1463"/>
      <c r="AX1463"/>
      <c r="AY1463"/>
      <c r="AZ1463"/>
      <c r="BA1463"/>
      <c r="BB1463"/>
      <c r="BC1463"/>
      <c r="BD1463"/>
      <c r="BE1463" s="171"/>
      <c r="BF1463" s="171"/>
      <c r="BG1463" s="171"/>
      <c r="BH1463" s="171"/>
      <c r="BI1463" s="171"/>
      <c r="BJ1463" s="171"/>
      <c r="BK1463" s="171"/>
      <c r="BL1463" s="171"/>
      <c r="BM1463" s="171"/>
      <c r="BN1463" s="171"/>
      <c r="BO1463" s="171"/>
      <c r="BP1463" s="171"/>
      <c r="BQ1463" s="171"/>
      <c r="BR1463" s="171"/>
      <c r="BS1463" s="171"/>
      <c r="BT1463" s="171"/>
      <c r="BU1463" s="171"/>
      <c r="BV1463" s="171"/>
      <c r="BW1463" s="171"/>
      <c r="BX1463" s="171"/>
      <c r="BY1463" s="171"/>
      <c r="BZ1463" s="171"/>
      <c r="CA1463" s="171"/>
      <c r="CB1463" s="171"/>
      <c r="CC1463" s="171"/>
      <c r="CD1463" s="171"/>
      <c r="CE1463" s="171"/>
      <c r="CF1463" s="171"/>
      <c r="CG1463" s="171"/>
      <c r="CH1463" s="171"/>
      <c r="CI1463" s="171"/>
      <c r="CJ1463" s="171"/>
      <c r="CK1463" s="171"/>
      <c r="CL1463" s="171"/>
      <c r="CM1463" s="171"/>
      <c r="CN1463" s="171"/>
      <c r="CO1463" s="171"/>
      <c r="CP1463" s="171"/>
      <c r="CQ1463" s="171"/>
      <c r="CR1463" s="171"/>
      <c r="CS1463" s="171"/>
      <c r="CT1463" s="171"/>
      <c r="CU1463" s="171"/>
      <c r="CV1463" s="171"/>
      <c r="CW1463" s="171"/>
      <c r="CX1463" s="171"/>
      <c r="CY1463" s="171"/>
      <c r="CZ1463" s="171"/>
      <c r="DA1463" s="171"/>
      <c r="DB1463" s="171"/>
      <c r="DC1463" s="171"/>
      <c r="DD1463" s="171"/>
      <c r="DE1463" s="171"/>
      <c r="DF1463" s="171"/>
      <c r="DG1463" s="171"/>
      <c r="DH1463" s="171"/>
      <c r="DI1463" s="171"/>
      <c r="DJ1463" s="171"/>
      <c r="DK1463" s="171"/>
      <c r="DL1463" s="171"/>
      <c r="DM1463" s="171"/>
      <c r="DN1463" s="171"/>
      <c r="DO1463" s="171"/>
      <c r="DP1463" s="171"/>
      <c r="DQ1463" s="171"/>
      <c r="DR1463" s="171"/>
      <c r="DS1463" s="171"/>
      <c r="DT1463" s="171"/>
      <c r="DU1463" s="171"/>
      <c r="DV1463" s="171"/>
      <c r="DW1463" s="171"/>
      <c r="DX1463" s="171"/>
      <c r="DY1463" s="171"/>
      <c r="DZ1463" s="171"/>
      <c r="EA1463" s="171"/>
      <c r="EB1463" s="171"/>
      <c r="EC1463" s="171"/>
      <c r="ED1463" s="171"/>
      <c r="EE1463" s="171"/>
      <c r="EF1463" s="171"/>
      <c r="EG1463" s="171"/>
      <c r="EH1463" s="171"/>
      <c r="EI1463" s="171"/>
      <c r="EJ1463" s="171"/>
      <c r="EK1463" s="171"/>
      <c r="EL1463" s="171"/>
      <c r="EM1463" s="171"/>
      <c r="EN1463" s="171"/>
    </row>
    <row r="1464" spans="43:144" ht="15" x14ac:dyDescent="0.25">
      <c r="AQ1464" s="171"/>
      <c r="AR1464"/>
      <c r="AS1464"/>
      <c r="AT1464"/>
      <c r="AU1464"/>
      <c r="AV1464"/>
      <c r="AW1464"/>
      <c r="AX1464"/>
      <c r="AY1464"/>
      <c r="AZ1464"/>
      <c r="BA1464"/>
      <c r="BB1464"/>
      <c r="BC1464"/>
      <c r="BD1464"/>
      <c r="BE1464" s="171"/>
      <c r="BF1464" s="171"/>
      <c r="BG1464" s="171"/>
      <c r="BH1464" s="171"/>
      <c r="BI1464" s="171"/>
      <c r="BJ1464" s="171"/>
      <c r="BK1464" s="171"/>
      <c r="BL1464" s="171"/>
      <c r="BM1464" s="171"/>
      <c r="BN1464" s="171"/>
      <c r="BO1464" s="171"/>
      <c r="BP1464" s="171"/>
      <c r="BQ1464" s="171"/>
      <c r="BR1464" s="171"/>
      <c r="BS1464" s="171"/>
      <c r="BT1464" s="171"/>
      <c r="BU1464" s="171"/>
      <c r="BV1464" s="171"/>
      <c r="BW1464" s="171"/>
      <c r="BX1464" s="171"/>
      <c r="BY1464" s="171"/>
      <c r="BZ1464" s="171"/>
      <c r="CA1464" s="171"/>
      <c r="CB1464" s="171"/>
      <c r="CC1464" s="171"/>
      <c r="CD1464" s="171"/>
      <c r="CE1464" s="171"/>
      <c r="CF1464" s="171"/>
      <c r="CG1464" s="171"/>
      <c r="CH1464" s="171"/>
      <c r="CI1464" s="171"/>
      <c r="CJ1464" s="171"/>
      <c r="CK1464" s="171"/>
      <c r="CL1464" s="171"/>
      <c r="CM1464" s="171"/>
      <c r="CN1464" s="171"/>
      <c r="CO1464" s="171"/>
      <c r="CP1464" s="171"/>
      <c r="CQ1464" s="171"/>
      <c r="CR1464" s="171"/>
      <c r="CS1464" s="171"/>
      <c r="CT1464" s="171"/>
      <c r="CU1464" s="171"/>
      <c r="CV1464" s="171"/>
      <c r="CW1464" s="171"/>
      <c r="CX1464" s="171"/>
      <c r="CY1464" s="171"/>
      <c r="CZ1464" s="171"/>
      <c r="DA1464" s="171"/>
      <c r="DB1464" s="171"/>
      <c r="DC1464" s="171"/>
      <c r="DD1464" s="171"/>
      <c r="DE1464" s="171"/>
      <c r="DF1464" s="171"/>
      <c r="DG1464" s="171"/>
      <c r="DH1464" s="171"/>
      <c r="DI1464" s="171"/>
      <c r="DJ1464" s="171"/>
      <c r="DK1464" s="171"/>
      <c r="DL1464" s="171"/>
      <c r="DM1464" s="171"/>
      <c r="DN1464" s="171"/>
      <c r="DO1464" s="171"/>
      <c r="DP1464" s="171"/>
      <c r="DQ1464" s="171"/>
      <c r="DR1464" s="171"/>
      <c r="DS1464" s="171"/>
      <c r="DT1464" s="171"/>
      <c r="DU1464" s="171"/>
      <c r="DV1464" s="171"/>
      <c r="DW1464" s="171"/>
      <c r="DX1464" s="171"/>
      <c r="DY1464" s="171"/>
      <c r="DZ1464" s="171"/>
      <c r="EA1464" s="171"/>
      <c r="EB1464" s="171"/>
      <c r="EC1464" s="171"/>
      <c r="ED1464" s="171"/>
      <c r="EE1464" s="171"/>
      <c r="EF1464" s="171"/>
      <c r="EG1464" s="171"/>
      <c r="EH1464" s="171"/>
      <c r="EI1464" s="171"/>
      <c r="EJ1464" s="171"/>
      <c r="EK1464" s="171"/>
      <c r="EL1464" s="171"/>
      <c r="EM1464" s="171"/>
      <c r="EN1464" s="171"/>
    </row>
    <row r="1465" spans="43:144" ht="15" x14ac:dyDescent="0.25">
      <c r="AQ1465" s="171"/>
      <c r="AR1465"/>
      <c r="AS1465"/>
      <c r="AT1465"/>
      <c r="AU1465"/>
      <c r="AV1465"/>
      <c r="AW1465"/>
      <c r="AX1465"/>
      <c r="AY1465"/>
      <c r="AZ1465"/>
      <c r="BA1465"/>
      <c r="BB1465"/>
      <c r="BC1465"/>
      <c r="BD1465"/>
      <c r="BE1465" s="171"/>
      <c r="BF1465" s="171"/>
      <c r="BG1465" s="171"/>
      <c r="BH1465" s="171"/>
      <c r="BI1465" s="171"/>
      <c r="BJ1465" s="171"/>
      <c r="BK1465" s="171"/>
      <c r="BL1465" s="171"/>
      <c r="BM1465" s="171"/>
      <c r="BN1465" s="171"/>
      <c r="BO1465" s="171"/>
      <c r="BP1465" s="171"/>
      <c r="BQ1465" s="171"/>
      <c r="BR1465" s="171"/>
      <c r="BS1465" s="171"/>
      <c r="BT1465" s="171"/>
      <c r="BU1465" s="171"/>
      <c r="BV1465" s="171"/>
      <c r="BW1465" s="171"/>
      <c r="BX1465" s="171"/>
      <c r="BY1465" s="171"/>
      <c r="BZ1465" s="171"/>
      <c r="CA1465" s="171"/>
      <c r="CB1465" s="171"/>
      <c r="CC1465" s="171"/>
      <c r="CD1465" s="171"/>
      <c r="CE1465" s="171"/>
      <c r="CF1465" s="171"/>
      <c r="CG1465" s="171"/>
      <c r="CH1465" s="171"/>
      <c r="CI1465" s="171"/>
      <c r="CJ1465" s="171"/>
      <c r="CK1465" s="171"/>
      <c r="CL1465" s="171"/>
      <c r="CM1465" s="171"/>
      <c r="CN1465" s="171"/>
      <c r="CO1465" s="171"/>
      <c r="CP1465" s="171"/>
      <c r="CQ1465" s="171"/>
      <c r="CR1465" s="171"/>
      <c r="CS1465" s="171"/>
      <c r="CT1465" s="171"/>
      <c r="CU1465" s="171"/>
      <c r="CV1465" s="171"/>
      <c r="CW1465" s="171"/>
      <c r="CX1465" s="171"/>
      <c r="CY1465" s="171"/>
      <c r="CZ1465" s="171"/>
      <c r="DA1465" s="171"/>
      <c r="DB1465" s="171"/>
      <c r="DC1465" s="171"/>
      <c r="DD1465" s="171"/>
      <c r="DE1465" s="171"/>
      <c r="DF1465" s="171"/>
      <c r="DG1465" s="171"/>
      <c r="DH1465" s="171"/>
      <c r="DI1465" s="171"/>
      <c r="DJ1465" s="171"/>
      <c r="DK1465" s="171"/>
      <c r="DL1465" s="171"/>
      <c r="DM1465" s="171"/>
      <c r="DN1465" s="171"/>
      <c r="DO1465" s="171"/>
      <c r="DP1465" s="171"/>
      <c r="DQ1465" s="171"/>
      <c r="DR1465" s="171"/>
      <c r="DS1465" s="171"/>
      <c r="DT1465" s="171"/>
      <c r="DU1465" s="171"/>
      <c r="DV1465" s="171"/>
      <c r="DW1465" s="171"/>
      <c r="DX1465" s="171"/>
      <c r="DY1465" s="171"/>
      <c r="DZ1465" s="171"/>
      <c r="EA1465" s="171"/>
      <c r="EB1465" s="171"/>
      <c r="EC1465" s="171"/>
      <c r="ED1465" s="171"/>
      <c r="EE1465" s="171"/>
      <c r="EF1465" s="171"/>
      <c r="EG1465" s="171"/>
      <c r="EH1465" s="171"/>
      <c r="EI1465" s="171"/>
      <c r="EJ1465" s="171"/>
      <c r="EK1465" s="171"/>
      <c r="EL1465" s="171"/>
      <c r="EM1465" s="171"/>
      <c r="EN1465" s="171"/>
    </row>
    <row r="1466" spans="43:144" ht="15" x14ac:dyDescent="0.25">
      <c r="AQ1466" s="171"/>
      <c r="AR1466"/>
      <c r="AS1466"/>
      <c r="AT1466"/>
      <c r="AU1466"/>
      <c r="AV1466"/>
      <c r="AW1466"/>
      <c r="AX1466"/>
      <c r="AY1466"/>
      <c r="AZ1466"/>
      <c r="BA1466"/>
      <c r="BB1466"/>
      <c r="BC1466"/>
      <c r="BD1466"/>
      <c r="BE1466" s="171"/>
      <c r="BF1466" s="171"/>
      <c r="BG1466" s="171"/>
      <c r="BH1466" s="171"/>
      <c r="BI1466" s="171"/>
      <c r="BJ1466" s="171"/>
      <c r="BK1466" s="171"/>
      <c r="BL1466" s="171"/>
      <c r="BM1466" s="171"/>
      <c r="BN1466" s="171"/>
      <c r="BO1466" s="171"/>
      <c r="BP1466" s="171"/>
      <c r="BQ1466" s="171"/>
      <c r="BR1466" s="171"/>
      <c r="BS1466" s="171"/>
      <c r="BT1466" s="171"/>
      <c r="BU1466" s="171"/>
      <c r="BV1466" s="171"/>
      <c r="BW1466" s="171"/>
      <c r="BX1466" s="171"/>
      <c r="BY1466" s="171"/>
      <c r="BZ1466" s="171"/>
      <c r="CA1466" s="171"/>
      <c r="CB1466" s="171"/>
      <c r="CC1466" s="171"/>
      <c r="CD1466" s="171"/>
      <c r="CE1466" s="171"/>
      <c r="CF1466" s="171"/>
      <c r="CG1466" s="171"/>
      <c r="CH1466" s="171"/>
      <c r="CI1466" s="171"/>
      <c r="CJ1466" s="171"/>
      <c r="CK1466" s="171"/>
      <c r="CL1466" s="171"/>
      <c r="CM1466" s="171"/>
      <c r="CN1466" s="171"/>
      <c r="CO1466" s="171"/>
      <c r="CP1466" s="171"/>
      <c r="CQ1466" s="171"/>
      <c r="CR1466" s="171"/>
      <c r="CS1466" s="171"/>
      <c r="CT1466" s="171"/>
      <c r="CU1466" s="171"/>
      <c r="CV1466" s="171"/>
      <c r="CW1466" s="171"/>
      <c r="CX1466" s="171"/>
      <c r="CY1466" s="171"/>
      <c r="CZ1466" s="171"/>
      <c r="DA1466" s="171"/>
      <c r="DB1466" s="171"/>
      <c r="DC1466" s="171"/>
      <c r="DD1466" s="171"/>
      <c r="DE1466" s="171"/>
      <c r="DF1466" s="171"/>
      <c r="DG1466" s="171"/>
      <c r="DH1466" s="171"/>
      <c r="DI1466" s="171"/>
      <c r="DJ1466" s="171"/>
      <c r="DK1466" s="171"/>
      <c r="DL1466" s="171"/>
      <c r="DM1466" s="171"/>
      <c r="DN1466" s="171"/>
      <c r="DO1466" s="171"/>
      <c r="DP1466" s="171"/>
      <c r="DQ1466" s="171"/>
      <c r="DR1466" s="171"/>
      <c r="DS1466" s="171"/>
      <c r="DT1466" s="171"/>
      <c r="DU1466" s="171"/>
      <c r="DV1466" s="171"/>
      <c r="DW1466" s="171"/>
      <c r="DX1466" s="171"/>
      <c r="DY1466" s="171"/>
      <c r="DZ1466" s="171"/>
      <c r="EA1466" s="171"/>
      <c r="EB1466" s="171"/>
      <c r="EC1466" s="171"/>
      <c r="ED1466" s="171"/>
      <c r="EE1466" s="171"/>
      <c r="EF1466" s="171"/>
      <c r="EG1466" s="171"/>
      <c r="EH1466" s="171"/>
      <c r="EI1466" s="171"/>
      <c r="EJ1466" s="171"/>
      <c r="EK1466" s="171"/>
      <c r="EL1466" s="171"/>
      <c r="EM1466" s="171"/>
      <c r="EN1466" s="171"/>
    </row>
    <row r="1467" spans="43:144" ht="15" x14ac:dyDescent="0.25">
      <c r="AQ1467" s="171"/>
      <c r="AR1467"/>
      <c r="AS1467"/>
      <c r="AT1467"/>
      <c r="AU1467"/>
      <c r="AV1467"/>
      <c r="AW1467"/>
      <c r="AX1467"/>
      <c r="AY1467"/>
      <c r="AZ1467"/>
      <c r="BA1467"/>
      <c r="BB1467"/>
      <c r="BC1467"/>
      <c r="BD1467"/>
      <c r="BE1467" s="171"/>
      <c r="BF1467" s="171"/>
      <c r="BG1467" s="171"/>
      <c r="BH1467" s="171"/>
      <c r="BI1467" s="171"/>
      <c r="BJ1467" s="171"/>
      <c r="BK1467" s="171"/>
      <c r="BL1467" s="171"/>
      <c r="BM1467" s="171"/>
      <c r="BN1467" s="171"/>
      <c r="BO1467" s="171"/>
      <c r="BP1467" s="171"/>
      <c r="BQ1467" s="171"/>
      <c r="BR1467" s="171"/>
      <c r="BS1467" s="171"/>
      <c r="BT1467" s="171"/>
      <c r="BU1467" s="171"/>
      <c r="BV1467" s="171"/>
      <c r="BW1467" s="171"/>
      <c r="BX1467" s="171"/>
      <c r="BY1467" s="171"/>
      <c r="BZ1467" s="171"/>
      <c r="CA1467" s="171"/>
      <c r="CB1467" s="171"/>
      <c r="CC1467" s="171"/>
      <c r="CD1467" s="171"/>
      <c r="CE1467" s="171"/>
      <c r="CF1467" s="171"/>
      <c r="CG1467" s="171"/>
      <c r="CH1467" s="171"/>
      <c r="CI1467" s="171"/>
      <c r="CJ1467" s="171"/>
      <c r="CK1467" s="171"/>
      <c r="CL1467" s="171"/>
      <c r="CM1467" s="171"/>
      <c r="CN1467" s="171"/>
      <c r="CO1467" s="171"/>
      <c r="CP1467" s="171"/>
      <c r="CQ1467" s="171"/>
      <c r="CR1467" s="171"/>
      <c r="CS1467" s="171"/>
      <c r="CT1467" s="171"/>
      <c r="CU1467" s="171"/>
      <c r="CV1467" s="171"/>
      <c r="CW1467" s="171"/>
      <c r="CX1467" s="171"/>
      <c r="CY1467" s="171"/>
      <c r="CZ1467" s="171"/>
      <c r="DA1467" s="171"/>
      <c r="DB1467" s="171"/>
      <c r="DC1467" s="171"/>
      <c r="DD1467" s="171"/>
      <c r="DE1467" s="171"/>
      <c r="DF1467" s="171"/>
      <c r="DG1467" s="171"/>
      <c r="DH1467" s="171"/>
      <c r="DI1467" s="171"/>
      <c r="DJ1467" s="171"/>
      <c r="DK1467" s="171"/>
      <c r="DL1467" s="171"/>
      <c r="DM1467" s="171"/>
      <c r="DN1467" s="171"/>
      <c r="DO1467" s="171"/>
      <c r="DP1467" s="171"/>
      <c r="DQ1467" s="171"/>
      <c r="DR1467" s="171"/>
      <c r="DS1467" s="171"/>
      <c r="DT1467" s="171"/>
      <c r="DU1467" s="171"/>
      <c r="DV1467" s="171"/>
      <c r="DW1467" s="171"/>
      <c r="DX1467" s="171"/>
      <c r="DY1467" s="171"/>
      <c r="DZ1467" s="171"/>
      <c r="EA1467" s="171"/>
      <c r="EB1467" s="171"/>
      <c r="EC1467" s="171"/>
      <c r="ED1467" s="171"/>
      <c r="EE1467" s="171"/>
      <c r="EF1467" s="171"/>
      <c r="EG1467" s="171"/>
      <c r="EH1467" s="171"/>
      <c r="EI1467" s="171"/>
      <c r="EJ1467" s="171"/>
      <c r="EK1467" s="171"/>
      <c r="EL1467" s="171"/>
      <c r="EM1467" s="171"/>
      <c r="EN1467" s="171"/>
    </row>
    <row r="1468" spans="43:144" ht="15" x14ac:dyDescent="0.25">
      <c r="AQ1468" s="171"/>
      <c r="AR1468"/>
      <c r="AS1468"/>
      <c r="AT1468"/>
      <c r="AU1468"/>
      <c r="AV1468"/>
      <c r="AW1468"/>
      <c r="AX1468"/>
      <c r="AY1468"/>
      <c r="AZ1468"/>
      <c r="BA1468"/>
      <c r="BB1468"/>
      <c r="BC1468"/>
      <c r="BD1468"/>
      <c r="BE1468" s="171"/>
      <c r="BF1468" s="171"/>
      <c r="BG1468" s="171"/>
      <c r="BH1468" s="171"/>
      <c r="BI1468" s="171"/>
      <c r="BJ1468" s="171"/>
      <c r="BK1468" s="171"/>
      <c r="BL1468" s="171"/>
      <c r="BM1468" s="171"/>
      <c r="BN1468" s="171"/>
      <c r="BO1468" s="171"/>
      <c r="BP1468" s="171"/>
      <c r="BQ1468" s="171"/>
      <c r="BR1468" s="171"/>
      <c r="BS1468" s="171"/>
      <c r="BT1468" s="171"/>
      <c r="BU1468" s="171"/>
      <c r="BV1468" s="171"/>
      <c r="BW1468" s="171"/>
      <c r="BX1468" s="171"/>
      <c r="BY1468" s="171"/>
      <c r="BZ1468" s="171"/>
      <c r="CA1468" s="171"/>
      <c r="CB1468" s="171"/>
      <c r="CC1468" s="171"/>
      <c r="CD1468" s="171"/>
      <c r="CE1468" s="171"/>
      <c r="CF1468" s="171"/>
      <c r="CG1468" s="171"/>
      <c r="CH1468" s="171"/>
      <c r="CI1468" s="171"/>
      <c r="CJ1468" s="171"/>
      <c r="CK1468" s="171"/>
      <c r="CL1468" s="171"/>
      <c r="CM1468" s="171"/>
      <c r="CN1468" s="171"/>
      <c r="CO1468" s="171"/>
      <c r="CP1468" s="171"/>
      <c r="CQ1468" s="171"/>
      <c r="CR1468" s="171"/>
      <c r="CS1468" s="171"/>
      <c r="CT1468" s="171"/>
      <c r="CU1468" s="171"/>
      <c r="CV1468" s="171"/>
      <c r="CW1468" s="171"/>
      <c r="CX1468" s="171"/>
      <c r="CY1468" s="171"/>
      <c r="CZ1468" s="171"/>
      <c r="DA1468" s="171"/>
      <c r="DB1468" s="171"/>
      <c r="DC1468" s="171"/>
      <c r="DD1468" s="171"/>
      <c r="DE1468" s="171"/>
      <c r="DF1468" s="171"/>
      <c r="DG1468" s="171"/>
      <c r="DH1468" s="171"/>
      <c r="DI1468" s="171"/>
      <c r="DJ1468" s="171"/>
      <c r="DK1468" s="171"/>
      <c r="DL1468" s="171"/>
      <c r="DM1468" s="171"/>
      <c r="DN1468" s="171"/>
      <c r="DO1468" s="171"/>
      <c r="DP1468" s="171"/>
      <c r="DQ1468" s="171"/>
      <c r="DR1468" s="171"/>
      <c r="DS1468" s="171"/>
      <c r="DT1468" s="171"/>
      <c r="DU1468" s="171"/>
      <c r="DV1468" s="171"/>
      <c r="DW1468" s="171"/>
      <c r="DX1468" s="171"/>
      <c r="DY1468" s="171"/>
      <c r="DZ1468" s="171"/>
      <c r="EA1468" s="171"/>
      <c r="EB1468" s="171"/>
      <c r="EC1468" s="171"/>
      <c r="ED1468" s="171"/>
      <c r="EE1468" s="171"/>
      <c r="EF1468" s="171"/>
      <c r="EG1468" s="171"/>
      <c r="EH1468" s="171"/>
      <c r="EI1468" s="171"/>
      <c r="EJ1468" s="171"/>
      <c r="EK1468" s="171"/>
      <c r="EL1468" s="171"/>
      <c r="EM1468" s="171"/>
      <c r="EN1468" s="171"/>
    </row>
    <row r="1469" spans="43:144" ht="15" x14ac:dyDescent="0.25">
      <c r="AQ1469" s="171"/>
      <c r="AR1469"/>
      <c r="AS1469"/>
      <c r="AT1469"/>
      <c r="AU1469"/>
      <c r="AV1469"/>
      <c r="AW1469"/>
      <c r="AX1469"/>
      <c r="AY1469"/>
      <c r="AZ1469"/>
      <c r="BA1469"/>
      <c r="BB1469"/>
      <c r="BC1469"/>
      <c r="BD1469"/>
      <c r="BE1469" s="171"/>
      <c r="BF1469" s="171"/>
      <c r="BG1469" s="171"/>
      <c r="BH1469" s="171"/>
      <c r="BI1469" s="171"/>
      <c r="BJ1469" s="171"/>
      <c r="BK1469" s="171"/>
      <c r="BL1469" s="171"/>
      <c r="BM1469" s="171"/>
      <c r="BN1469" s="171"/>
      <c r="BO1469" s="171"/>
      <c r="BP1469" s="171"/>
      <c r="BQ1469" s="171"/>
      <c r="BR1469" s="171"/>
      <c r="BS1469" s="171"/>
      <c r="BT1469" s="171"/>
      <c r="BU1469" s="171"/>
      <c r="BV1469" s="171"/>
      <c r="BW1469" s="171"/>
      <c r="BX1469" s="171"/>
      <c r="BY1469" s="171"/>
      <c r="BZ1469" s="171"/>
      <c r="CA1469" s="171"/>
      <c r="CB1469" s="171"/>
      <c r="CC1469" s="171"/>
      <c r="CD1469" s="171"/>
      <c r="CE1469" s="171"/>
      <c r="CF1469" s="171"/>
      <c r="CG1469" s="171"/>
      <c r="CH1469" s="171"/>
      <c r="CI1469" s="171"/>
      <c r="CJ1469" s="171"/>
      <c r="CK1469" s="171"/>
      <c r="CL1469" s="171"/>
      <c r="CM1469" s="171"/>
      <c r="CN1469" s="171"/>
      <c r="CO1469" s="171"/>
      <c r="CP1469" s="171"/>
      <c r="CQ1469" s="171"/>
      <c r="CR1469" s="171"/>
      <c r="CS1469" s="171"/>
      <c r="CT1469" s="171"/>
      <c r="CU1469" s="171"/>
      <c r="CV1469" s="171"/>
      <c r="CW1469" s="171"/>
      <c r="CX1469" s="171"/>
      <c r="CY1469" s="171"/>
      <c r="CZ1469" s="171"/>
      <c r="DA1469" s="171"/>
      <c r="DB1469" s="171"/>
      <c r="DC1469" s="171"/>
      <c r="DD1469" s="171"/>
      <c r="DE1469" s="171"/>
      <c r="DF1469" s="171"/>
      <c r="DG1469" s="171"/>
      <c r="DH1469" s="171"/>
      <c r="DI1469" s="171"/>
      <c r="DJ1469" s="171"/>
      <c r="DK1469" s="171"/>
      <c r="DL1469" s="171"/>
      <c r="DM1469" s="171"/>
      <c r="DN1469" s="171"/>
      <c r="DO1469" s="171"/>
      <c r="DP1469" s="171"/>
      <c r="DQ1469" s="171"/>
      <c r="DR1469" s="171"/>
      <c r="DS1469" s="171"/>
      <c r="DT1469" s="171"/>
      <c r="DU1469" s="171"/>
      <c r="DV1469" s="171"/>
      <c r="DW1469" s="171"/>
      <c r="DX1469" s="171"/>
      <c r="DY1469" s="171"/>
      <c r="DZ1469" s="171"/>
      <c r="EA1469" s="171"/>
      <c r="EB1469" s="171"/>
      <c r="EC1469" s="171"/>
      <c r="ED1469" s="171"/>
      <c r="EE1469" s="171"/>
      <c r="EF1469" s="171"/>
      <c r="EG1469" s="171"/>
      <c r="EH1469" s="171"/>
      <c r="EI1469" s="171"/>
      <c r="EJ1469" s="171"/>
      <c r="EK1469" s="171"/>
      <c r="EL1469" s="171"/>
      <c r="EM1469" s="171"/>
      <c r="EN1469" s="171"/>
    </row>
    <row r="1470" spans="43:144" ht="15" x14ac:dyDescent="0.25">
      <c r="AQ1470" s="171"/>
      <c r="AR1470"/>
      <c r="AS1470"/>
      <c r="AT1470"/>
      <c r="AU1470"/>
      <c r="AV1470"/>
      <c r="AW1470"/>
      <c r="AX1470"/>
      <c r="AY1470"/>
      <c r="AZ1470"/>
      <c r="BA1470"/>
      <c r="BB1470"/>
      <c r="BC1470"/>
      <c r="BD1470"/>
      <c r="BE1470" s="171"/>
      <c r="BF1470" s="171"/>
      <c r="BG1470" s="171"/>
      <c r="BH1470" s="171"/>
      <c r="BI1470" s="171"/>
      <c r="BJ1470" s="171"/>
      <c r="BK1470" s="171"/>
      <c r="BL1470" s="171"/>
      <c r="BM1470" s="171"/>
      <c r="BN1470" s="171"/>
      <c r="BO1470" s="171"/>
      <c r="BP1470" s="171"/>
      <c r="BQ1470" s="171"/>
      <c r="BR1470" s="171"/>
      <c r="BS1470" s="171"/>
      <c r="BT1470" s="171"/>
      <c r="BU1470" s="171"/>
      <c r="BV1470" s="171"/>
      <c r="BW1470" s="171"/>
      <c r="BX1470" s="171"/>
      <c r="BY1470" s="171"/>
      <c r="BZ1470" s="171"/>
      <c r="CA1470" s="171"/>
      <c r="CB1470" s="171"/>
      <c r="CC1470" s="171"/>
      <c r="CD1470" s="171"/>
      <c r="CE1470" s="171"/>
      <c r="CF1470" s="171"/>
      <c r="CG1470" s="171"/>
      <c r="CH1470" s="171"/>
      <c r="CI1470" s="171"/>
      <c r="CJ1470" s="171"/>
      <c r="CK1470" s="171"/>
      <c r="CL1470" s="171"/>
      <c r="CM1470" s="171"/>
      <c r="CN1470" s="171"/>
      <c r="CO1470" s="171"/>
      <c r="CP1470" s="171"/>
      <c r="CQ1470" s="171"/>
      <c r="CR1470" s="171"/>
      <c r="CS1470" s="171"/>
      <c r="CT1470" s="171"/>
      <c r="CU1470" s="171"/>
      <c r="CV1470" s="171"/>
      <c r="CW1470" s="171"/>
      <c r="CX1470" s="171"/>
      <c r="CY1470" s="171"/>
      <c r="CZ1470" s="171"/>
      <c r="DA1470" s="171"/>
      <c r="DB1470" s="171"/>
      <c r="DC1470" s="171"/>
      <c r="DD1470" s="171"/>
      <c r="DE1470" s="171"/>
      <c r="DF1470" s="171"/>
      <c r="DG1470" s="171"/>
      <c r="DH1470" s="171"/>
      <c r="DI1470" s="171"/>
      <c r="DJ1470" s="171"/>
      <c r="DK1470" s="171"/>
      <c r="DL1470" s="171"/>
      <c r="DM1470" s="171"/>
      <c r="DN1470" s="171"/>
      <c r="DO1470" s="171"/>
      <c r="DP1470" s="171"/>
      <c r="DQ1470" s="171"/>
      <c r="DR1470" s="171"/>
      <c r="DS1470" s="171"/>
      <c r="DT1470" s="171"/>
      <c r="DU1470" s="171"/>
      <c r="DV1470" s="171"/>
      <c r="DW1470" s="171"/>
      <c r="DX1470" s="171"/>
      <c r="DY1470" s="171"/>
      <c r="DZ1470" s="171"/>
      <c r="EA1470" s="171"/>
      <c r="EB1470" s="171"/>
      <c r="EC1470" s="171"/>
      <c r="ED1470" s="171"/>
      <c r="EE1470" s="171"/>
      <c r="EF1470" s="171"/>
      <c r="EG1470" s="171"/>
      <c r="EH1470" s="171"/>
      <c r="EI1470" s="171"/>
      <c r="EJ1470" s="171"/>
      <c r="EK1470" s="171"/>
      <c r="EL1470" s="171"/>
      <c r="EM1470" s="171"/>
      <c r="EN1470" s="171"/>
    </row>
    <row r="1471" spans="43:144" ht="15" x14ac:dyDescent="0.25">
      <c r="AQ1471" s="171"/>
      <c r="AR1471"/>
      <c r="AS1471"/>
      <c r="AT1471"/>
      <c r="AU1471"/>
      <c r="AV1471"/>
      <c r="AW1471"/>
      <c r="AX1471"/>
      <c r="AY1471"/>
      <c r="AZ1471"/>
      <c r="BA1471"/>
      <c r="BB1471"/>
      <c r="BC1471"/>
      <c r="BD1471"/>
      <c r="BE1471" s="171"/>
      <c r="BF1471" s="171"/>
      <c r="BG1471" s="171"/>
      <c r="BH1471" s="171"/>
      <c r="BI1471" s="171"/>
      <c r="BJ1471" s="171"/>
      <c r="BK1471" s="171"/>
      <c r="BL1471" s="171"/>
      <c r="BM1471" s="171"/>
      <c r="BN1471" s="171"/>
      <c r="BO1471" s="171"/>
      <c r="BP1471" s="171"/>
      <c r="BQ1471" s="171"/>
      <c r="BR1471" s="171"/>
      <c r="BS1471" s="171"/>
      <c r="BT1471" s="171"/>
      <c r="BU1471" s="171"/>
      <c r="BV1471" s="171"/>
      <c r="BW1471" s="171"/>
      <c r="BX1471" s="171"/>
      <c r="BY1471" s="171"/>
      <c r="BZ1471" s="171"/>
      <c r="CA1471" s="171"/>
      <c r="CB1471" s="171"/>
      <c r="CC1471" s="171"/>
      <c r="CD1471" s="171"/>
      <c r="CE1471" s="171"/>
      <c r="CF1471" s="171"/>
      <c r="CG1471" s="171"/>
      <c r="CH1471" s="171"/>
      <c r="CI1471" s="171"/>
      <c r="CJ1471" s="171"/>
      <c r="CK1471" s="171"/>
      <c r="CL1471" s="171"/>
      <c r="CM1471" s="171"/>
      <c r="CN1471" s="171"/>
      <c r="CO1471" s="171"/>
      <c r="CP1471" s="171"/>
      <c r="CQ1471" s="171"/>
      <c r="CR1471" s="171"/>
      <c r="CS1471" s="171"/>
      <c r="CT1471" s="171"/>
      <c r="CU1471" s="171"/>
      <c r="CV1471" s="171"/>
      <c r="CW1471" s="171"/>
      <c r="CX1471" s="171"/>
      <c r="CY1471" s="171"/>
      <c r="CZ1471" s="171"/>
      <c r="DA1471" s="171"/>
      <c r="DB1471" s="171"/>
      <c r="DC1471" s="171"/>
      <c r="DD1471" s="171"/>
      <c r="DE1471" s="171"/>
      <c r="DF1471" s="171"/>
      <c r="DG1471" s="171"/>
      <c r="DH1471" s="171"/>
      <c r="DI1471" s="171"/>
      <c r="DJ1471" s="171"/>
      <c r="DK1471" s="171"/>
      <c r="DL1471" s="171"/>
      <c r="DM1471" s="171"/>
      <c r="DN1471" s="171"/>
      <c r="DO1471" s="171"/>
      <c r="DP1471" s="171"/>
      <c r="DQ1471" s="171"/>
      <c r="DR1471" s="171"/>
      <c r="DS1471" s="171"/>
      <c r="DT1471" s="171"/>
      <c r="DU1471" s="171"/>
      <c r="DV1471" s="171"/>
      <c r="DW1471" s="171"/>
      <c r="DX1471" s="171"/>
      <c r="DY1471" s="171"/>
      <c r="DZ1471" s="171"/>
      <c r="EA1471" s="171"/>
      <c r="EB1471" s="171"/>
      <c r="EC1471" s="171"/>
      <c r="ED1471" s="171"/>
      <c r="EE1471" s="171"/>
      <c r="EF1471" s="171"/>
      <c r="EG1471" s="171"/>
      <c r="EH1471" s="171"/>
      <c r="EI1471" s="171"/>
      <c r="EJ1471" s="171"/>
      <c r="EK1471" s="171"/>
      <c r="EL1471" s="171"/>
      <c r="EM1471" s="171"/>
      <c r="EN1471" s="171"/>
    </row>
    <row r="1472" spans="43:144" ht="15" x14ac:dyDescent="0.25">
      <c r="AQ1472" s="171"/>
      <c r="AR1472"/>
      <c r="AS1472"/>
      <c r="AT1472"/>
      <c r="AU1472"/>
      <c r="AV1472"/>
      <c r="AW1472"/>
      <c r="AX1472"/>
      <c r="AY1472"/>
      <c r="AZ1472"/>
      <c r="BA1472"/>
      <c r="BB1472"/>
      <c r="BC1472"/>
      <c r="BD1472"/>
      <c r="BE1472" s="171"/>
      <c r="BF1472" s="171"/>
      <c r="BG1472" s="171"/>
      <c r="BH1472" s="171"/>
      <c r="BI1472" s="171"/>
      <c r="BJ1472" s="171"/>
      <c r="BK1472" s="171"/>
      <c r="BL1472" s="171"/>
      <c r="BM1472" s="171"/>
      <c r="BN1472" s="171"/>
      <c r="BO1472" s="171"/>
      <c r="BP1472" s="171"/>
      <c r="BQ1472" s="171"/>
      <c r="BR1472" s="171"/>
      <c r="BS1472" s="171"/>
      <c r="BT1472" s="171"/>
      <c r="BU1472" s="171"/>
      <c r="BV1472" s="171"/>
      <c r="BW1472" s="171"/>
      <c r="BX1472" s="171"/>
      <c r="BY1472" s="171"/>
      <c r="BZ1472" s="171"/>
      <c r="CA1472" s="171"/>
      <c r="CB1472" s="171"/>
      <c r="CC1472" s="171"/>
      <c r="CD1472" s="171"/>
      <c r="CE1472" s="171"/>
      <c r="CF1472" s="171"/>
      <c r="CG1472" s="171"/>
      <c r="CH1472" s="171"/>
      <c r="CI1472" s="171"/>
      <c r="CJ1472" s="171"/>
      <c r="CK1472" s="171"/>
      <c r="CL1472" s="171"/>
      <c r="CM1472" s="171"/>
      <c r="CN1472" s="171"/>
      <c r="CO1472" s="171"/>
      <c r="CP1472" s="171"/>
      <c r="CQ1472" s="171"/>
      <c r="CR1472" s="171"/>
      <c r="CS1472" s="171"/>
      <c r="CT1472" s="171"/>
      <c r="CU1472" s="171"/>
      <c r="CV1472" s="171"/>
      <c r="CW1472" s="171"/>
      <c r="CX1472" s="171"/>
      <c r="CY1472" s="171"/>
      <c r="CZ1472" s="171"/>
      <c r="DA1472" s="171"/>
      <c r="DB1472" s="171"/>
      <c r="DC1472" s="171"/>
      <c r="DD1472" s="171"/>
      <c r="DE1472" s="171"/>
      <c r="DF1472" s="171"/>
      <c r="DG1472" s="171"/>
      <c r="DH1472" s="171"/>
      <c r="DI1472" s="171"/>
      <c r="DJ1472" s="171"/>
      <c r="DK1472" s="171"/>
      <c r="DL1472" s="171"/>
      <c r="DM1472" s="171"/>
      <c r="DN1472" s="171"/>
      <c r="DO1472" s="171"/>
      <c r="DP1472" s="171"/>
      <c r="DQ1472" s="171"/>
      <c r="DR1472" s="171"/>
      <c r="DS1472" s="171"/>
      <c r="DT1472" s="171"/>
      <c r="DU1472" s="171"/>
      <c r="DV1472" s="171"/>
      <c r="DW1472" s="171"/>
      <c r="DX1472" s="171"/>
      <c r="DY1472" s="171"/>
      <c r="DZ1472" s="171"/>
      <c r="EA1472" s="171"/>
      <c r="EB1472" s="171"/>
      <c r="EC1472" s="171"/>
      <c r="ED1472" s="171"/>
      <c r="EE1472" s="171"/>
      <c r="EF1472" s="171"/>
      <c r="EG1472" s="171"/>
      <c r="EH1472" s="171"/>
      <c r="EI1472" s="171"/>
      <c r="EJ1472" s="171"/>
      <c r="EK1472" s="171"/>
      <c r="EL1472" s="171"/>
      <c r="EM1472" s="171"/>
      <c r="EN1472" s="171"/>
    </row>
    <row r="1473" spans="43:144" ht="15" x14ac:dyDescent="0.25">
      <c r="AQ1473" s="171"/>
      <c r="AR1473"/>
      <c r="AS1473"/>
      <c r="AT1473"/>
      <c r="AU1473"/>
      <c r="AV1473"/>
      <c r="AW1473"/>
      <c r="AX1473"/>
      <c r="AY1473"/>
      <c r="AZ1473"/>
      <c r="BA1473"/>
      <c r="BB1473"/>
      <c r="BC1473"/>
      <c r="BD1473"/>
      <c r="BE1473" s="171"/>
      <c r="BF1473" s="171"/>
      <c r="BG1473" s="171"/>
      <c r="BH1473" s="171"/>
      <c r="BI1473" s="171"/>
      <c r="BJ1473" s="171"/>
      <c r="BK1473" s="171"/>
      <c r="BL1473" s="171"/>
      <c r="BM1473" s="171"/>
      <c r="BN1473" s="171"/>
      <c r="BO1473" s="171"/>
      <c r="BP1473" s="171"/>
      <c r="BQ1473" s="171"/>
      <c r="BR1473" s="171"/>
      <c r="BS1473" s="171"/>
      <c r="BT1473" s="171"/>
      <c r="BU1473" s="171"/>
      <c r="BV1473" s="171"/>
      <c r="BW1473" s="171"/>
      <c r="BX1473" s="171"/>
      <c r="BY1473" s="171"/>
      <c r="BZ1473" s="171"/>
      <c r="CA1473" s="171"/>
      <c r="CB1473" s="171"/>
      <c r="CC1473" s="171"/>
      <c r="CD1473" s="171"/>
      <c r="CE1473" s="171"/>
      <c r="CF1473" s="171"/>
      <c r="CG1473" s="171"/>
      <c r="CH1473" s="171"/>
      <c r="CI1473" s="171"/>
      <c r="CJ1473" s="171"/>
      <c r="CK1473" s="171"/>
      <c r="CL1473" s="171"/>
      <c r="CM1473" s="171"/>
      <c r="CN1473" s="171"/>
      <c r="CO1473" s="171"/>
      <c r="CP1473" s="171"/>
      <c r="CQ1473" s="171"/>
      <c r="CR1473" s="171"/>
      <c r="CS1473" s="171"/>
      <c r="CT1473" s="171"/>
      <c r="CU1473" s="171"/>
      <c r="CV1473" s="171"/>
      <c r="CW1473" s="171"/>
      <c r="CX1473" s="171"/>
      <c r="CY1473" s="171"/>
      <c r="CZ1473" s="171"/>
      <c r="DA1473" s="171"/>
      <c r="DB1473" s="171"/>
      <c r="DC1473" s="171"/>
      <c r="DD1473" s="171"/>
      <c r="DE1473" s="171"/>
      <c r="DF1473" s="171"/>
      <c r="DG1473" s="171"/>
      <c r="DH1473" s="171"/>
      <c r="DI1473" s="171"/>
      <c r="DJ1473" s="171"/>
      <c r="DK1473" s="171"/>
      <c r="DL1473" s="171"/>
      <c r="DM1473" s="171"/>
      <c r="DN1473" s="171"/>
      <c r="DO1473" s="171"/>
      <c r="DP1473" s="171"/>
      <c r="DQ1473" s="171"/>
      <c r="DR1473" s="171"/>
      <c r="DS1473" s="171"/>
      <c r="DT1473" s="171"/>
      <c r="DU1473" s="171"/>
      <c r="DV1473" s="171"/>
      <c r="DW1473" s="171"/>
      <c r="DX1473" s="171"/>
      <c r="DY1473" s="171"/>
      <c r="DZ1473" s="171"/>
      <c r="EA1473" s="171"/>
      <c r="EB1473" s="171"/>
      <c r="EC1473" s="171"/>
      <c r="ED1473" s="171"/>
      <c r="EE1473" s="171"/>
      <c r="EF1473" s="171"/>
      <c r="EG1473" s="171"/>
      <c r="EH1473" s="171"/>
      <c r="EI1473" s="171"/>
      <c r="EJ1473" s="171"/>
      <c r="EK1473" s="171"/>
      <c r="EL1473" s="171"/>
      <c r="EM1473" s="171"/>
      <c r="EN1473" s="171"/>
    </row>
    <row r="1474" spans="43:144" ht="15" x14ac:dyDescent="0.25">
      <c r="AQ1474" s="171"/>
      <c r="AR1474"/>
      <c r="AS1474"/>
      <c r="AT1474"/>
      <c r="AU1474"/>
      <c r="AV1474"/>
      <c r="AW1474"/>
      <c r="AX1474"/>
      <c r="AY1474"/>
      <c r="AZ1474"/>
      <c r="BA1474"/>
      <c r="BB1474"/>
      <c r="BC1474"/>
      <c r="BD1474"/>
      <c r="BE1474" s="171"/>
      <c r="BF1474" s="171"/>
      <c r="BG1474" s="171"/>
      <c r="BH1474" s="171"/>
      <c r="BI1474" s="171"/>
      <c r="BJ1474" s="171"/>
      <c r="BK1474" s="171"/>
      <c r="BL1474" s="171"/>
      <c r="BM1474" s="171"/>
      <c r="BN1474" s="171"/>
      <c r="BO1474" s="171"/>
      <c r="BP1474" s="171"/>
      <c r="BQ1474" s="171"/>
      <c r="BR1474" s="171"/>
      <c r="BS1474" s="171"/>
      <c r="BT1474" s="171"/>
      <c r="BU1474" s="171"/>
      <c r="BV1474" s="171"/>
      <c r="BW1474" s="171"/>
      <c r="BX1474" s="171"/>
      <c r="BY1474" s="171"/>
      <c r="BZ1474" s="171"/>
      <c r="CA1474" s="171"/>
      <c r="CB1474" s="171"/>
      <c r="CC1474" s="171"/>
      <c r="CD1474" s="171"/>
      <c r="CE1474" s="171"/>
      <c r="CF1474" s="171"/>
      <c r="CG1474" s="171"/>
      <c r="CH1474" s="171"/>
      <c r="CI1474" s="171"/>
      <c r="CJ1474" s="171"/>
      <c r="CK1474" s="171"/>
      <c r="CL1474" s="171"/>
      <c r="CM1474" s="171"/>
      <c r="CN1474" s="171"/>
      <c r="CO1474" s="171"/>
      <c r="CP1474" s="171"/>
      <c r="CQ1474" s="171"/>
      <c r="CR1474" s="171"/>
      <c r="CS1474" s="171"/>
      <c r="CT1474" s="171"/>
      <c r="CU1474" s="171"/>
      <c r="CV1474" s="171"/>
      <c r="CW1474" s="171"/>
      <c r="CX1474" s="171"/>
      <c r="CY1474" s="171"/>
      <c r="CZ1474" s="171"/>
      <c r="DA1474" s="171"/>
      <c r="DB1474" s="171"/>
      <c r="DC1474" s="171"/>
      <c r="DD1474" s="171"/>
      <c r="DE1474" s="171"/>
      <c r="DF1474" s="171"/>
      <c r="DG1474" s="171"/>
      <c r="DH1474" s="171"/>
      <c r="DI1474" s="171"/>
      <c r="DJ1474" s="171"/>
      <c r="DK1474" s="171"/>
      <c r="DL1474" s="171"/>
      <c r="DM1474" s="171"/>
      <c r="DN1474" s="171"/>
      <c r="DO1474" s="171"/>
      <c r="DP1474" s="171"/>
      <c r="DQ1474" s="171"/>
      <c r="DR1474" s="171"/>
      <c r="DS1474" s="171"/>
      <c r="DT1474" s="171"/>
      <c r="DU1474" s="171"/>
      <c r="DV1474" s="171"/>
      <c r="DW1474" s="171"/>
      <c r="DX1474" s="171"/>
      <c r="DY1474" s="171"/>
      <c r="DZ1474" s="171"/>
      <c r="EA1474" s="171"/>
      <c r="EB1474" s="171"/>
      <c r="EC1474" s="171"/>
      <c r="ED1474" s="171"/>
      <c r="EE1474" s="171"/>
      <c r="EF1474" s="171"/>
      <c r="EG1474" s="171"/>
      <c r="EH1474" s="171"/>
      <c r="EI1474" s="171"/>
      <c r="EJ1474" s="171"/>
      <c r="EK1474" s="171"/>
      <c r="EL1474" s="171"/>
      <c r="EM1474" s="171"/>
      <c r="EN1474" s="171"/>
    </row>
    <row r="1475" spans="43:144" ht="15" x14ac:dyDescent="0.25">
      <c r="AQ1475" s="171"/>
      <c r="AR1475"/>
      <c r="AS1475"/>
      <c r="AT1475"/>
      <c r="AU1475"/>
      <c r="AV1475"/>
      <c r="AW1475"/>
      <c r="AX1475"/>
      <c r="AY1475"/>
      <c r="AZ1475"/>
      <c r="BA1475"/>
      <c r="BB1475"/>
      <c r="BC1475"/>
      <c r="BD1475"/>
      <c r="BE1475" s="171"/>
      <c r="BF1475" s="171"/>
      <c r="BG1475" s="171"/>
      <c r="BH1475" s="171"/>
      <c r="BI1475" s="171"/>
      <c r="BJ1475" s="171"/>
      <c r="BK1475" s="171"/>
      <c r="BL1475" s="171"/>
      <c r="BM1475" s="171"/>
      <c r="BN1475" s="171"/>
      <c r="BO1475" s="171"/>
      <c r="BP1475" s="171"/>
      <c r="BQ1475" s="171"/>
      <c r="BR1475" s="171"/>
      <c r="BS1475" s="171"/>
      <c r="BT1475" s="171"/>
      <c r="BU1475" s="171"/>
      <c r="BV1475" s="171"/>
      <c r="BW1475" s="171"/>
      <c r="BX1475" s="171"/>
      <c r="BY1475" s="171"/>
      <c r="BZ1475" s="171"/>
      <c r="CA1475" s="171"/>
      <c r="CB1475" s="171"/>
      <c r="CC1475" s="171"/>
      <c r="CD1475" s="171"/>
      <c r="CE1475" s="171"/>
      <c r="CF1475" s="171"/>
      <c r="CG1475" s="171"/>
      <c r="CH1475" s="171"/>
      <c r="CI1475" s="171"/>
      <c r="CJ1475" s="171"/>
      <c r="CK1475" s="171"/>
      <c r="CL1475" s="171"/>
      <c r="CM1475" s="171"/>
      <c r="CN1475" s="171"/>
      <c r="CO1475" s="171"/>
      <c r="CP1475" s="171"/>
      <c r="CQ1475" s="171"/>
      <c r="CR1475" s="171"/>
      <c r="CS1475" s="171"/>
      <c r="CT1475" s="171"/>
      <c r="CU1475" s="171"/>
      <c r="CV1475" s="171"/>
      <c r="CW1475" s="171"/>
      <c r="CX1475" s="171"/>
      <c r="CY1475" s="171"/>
      <c r="CZ1475" s="171"/>
      <c r="DA1475" s="171"/>
      <c r="DB1475" s="171"/>
      <c r="DC1475" s="171"/>
      <c r="DD1475" s="171"/>
      <c r="DE1475" s="171"/>
      <c r="DF1475" s="171"/>
      <c r="DG1475" s="171"/>
      <c r="DH1475" s="171"/>
      <c r="DI1475" s="171"/>
      <c r="DJ1475" s="171"/>
      <c r="DK1475" s="171"/>
      <c r="DL1475" s="171"/>
      <c r="DM1475" s="171"/>
      <c r="DN1475" s="171"/>
      <c r="DO1475" s="171"/>
      <c r="DP1475" s="171"/>
      <c r="DQ1475" s="171"/>
      <c r="DR1475" s="171"/>
      <c r="DS1475" s="171"/>
      <c r="DT1475" s="171"/>
      <c r="DU1475" s="171"/>
      <c r="DV1475" s="171"/>
      <c r="DW1475" s="171"/>
      <c r="DX1475" s="171"/>
      <c r="DY1475" s="171"/>
      <c r="DZ1475" s="171"/>
      <c r="EA1475" s="171"/>
      <c r="EB1475" s="171"/>
      <c r="EC1475" s="171"/>
      <c r="ED1475" s="171"/>
      <c r="EE1475" s="171"/>
      <c r="EF1475" s="171"/>
      <c r="EG1475" s="171"/>
      <c r="EH1475" s="171"/>
      <c r="EI1475" s="171"/>
      <c r="EJ1475" s="171"/>
      <c r="EK1475" s="171"/>
      <c r="EL1475" s="171"/>
      <c r="EM1475" s="171"/>
      <c r="EN1475" s="171"/>
    </row>
    <row r="1476" spans="43:144" ht="15" x14ac:dyDescent="0.25">
      <c r="AQ1476" s="171"/>
      <c r="AR1476"/>
      <c r="AS1476"/>
      <c r="AT1476"/>
      <c r="AU1476"/>
      <c r="AV1476"/>
      <c r="AW1476"/>
      <c r="AX1476"/>
      <c r="AY1476"/>
      <c r="AZ1476"/>
      <c r="BA1476"/>
      <c r="BB1476"/>
      <c r="BC1476"/>
      <c r="BD1476"/>
      <c r="BE1476" s="171"/>
      <c r="BF1476" s="171"/>
      <c r="BG1476" s="171"/>
      <c r="BH1476" s="171"/>
      <c r="BI1476" s="171"/>
      <c r="BJ1476" s="171"/>
      <c r="BK1476" s="171"/>
      <c r="BL1476" s="171"/>
      <c r="BM1476" s="171"/>
      <c r="BN1476" s="171"/>
      <c r="BO1476" s="171"/>
      <c r="BP1476" s="171"/>
      <c r="BQ1476" s="171"/>
      <c r="BR1476" s="171"/>
      <c r="BS1476" s="171"/>
      <c r="BT1476" s="171"/>
      <c r="BU1476" s="171"/>
      <c r="BV1476" s="171"/>
      <c r="BW1476" s="171"/>
      <c r="BX1476" s="171"/>
      <c r="BY1476" s="171"/>
      <c r="BZ1476" s="171"/>
      <c r="CA1476" s="171"/>
      <c r="CB1476" s="171"/>
      <c r="CC1476" s="171"/>
      <c r="CD1476" s="171"/>
      <c r="CE1476" s="171"/>
      <c r="CF1476" s="171"/>
      <c r="CG1476" s="171"/>
      <c r="CH1476" s="171"/>
      <c r="CI1476" s="171"/>
      <c r="CJ1476" s="171"/>
      <c r="CK1476" s="171"/>
      <c r="CL1476" s="171"/>
      <c r="CM1476" s="171"/>
      <c r="CN1476" s="171"/>
      <c r="CO1476" s="171"/>
      <c r="CP1476" s="171"/>
      <c r="CQ1476" s="171"/>
      <c r="CR1476" s="171"/>
      <c r="CS1476" s="171"/>
      <c r="CT1476" s="171"/>
      <c r="CU1476" s="171"/>
      <c r="CV1476" s="171"/>
      <c r="CW1476" s="171"/>
      <c r="CX1476" s="171"/>
      <c r="CY1476" s="171"/>
      <c r="CZ1476" s="171"/>
      <c r="DA1476" s="171"/>
      <c r="DB1476" s="171"/>
      <c r="DC1476" s="171"/>
      <c r="DD1476" s="171"/>
      <c r="DE1476" s="171"/>
      <c r="DF1476" s="171"/>
      <c r="DG1476" s="171"/>
      <c r="DH1476" s="171"/>
      <c r="DI1476" s="171"/>
      <c r="DJ1476" s="171"/>
      <c r="DK1476" s="171"/>
      <c r="DL1476" s="171"/>
      <c r="DM1476" s="171"/>
      <c r="DN1476" s="171"/>
      <c r="DO1476" s="171"/>
      <c r="DP1476" s="171"/>
      <c r="DQ1476" s="171"/>
      <c r="DR1476" s="171"/>
      <c r="DS1476" s="171"/>
      <c r="DT1476" s="171"/>
      <c r="DU1476" s="171"/>
      <c r="DV1476" s="171"/>
      <c r="DW1476" s="171"/>
      <c r="DX1476" s="171"/>
      <c r="DY1476" s="171"/>
      <c r="DZ1476" s="171"/>
      <c r="EA1476" s="171"/>
      <c r="EB1476" s="171"/>
      <c r="EC1476" s="171"/>
      <c r="ED1476" s="171"/>
      <c r="EE1476" s="171"/>
      <c r="EF1476" s="171"/>
      <c r="EG1476" s="171"/>
      <c r="EH1476" s="171"/>
      <c r="EI1476" s="171"/>
      <c r="EJ1476" s="171"/>
      <c r="EK1476" s="171"/>
      <c r="EL1476" s="171"/>
      <c r="EM1476" s="171"/>
      <c r="EN1476" s="171"/>
    </row>
    <row r="1477" spans="43:144" ht="15" x14ac:dyDescent="0.25">
      <c r="AQ1477" s="171"/>
      <c r="AR1477"/>
      <c r="AS1477"/>
      <c r="AT1477"/>
      <c r="AU1477"/>
      <c r="AV1477"/>
      <c r="AW1477"/>
      <c r="AX1477"/>
      <c r="AY1477"/>
      <c r="AZ1477"/>
      <c r="BA1477"/>
      <c r="BB1477"/>
      <c r="BC1477"/>
      <c r="BD1477"/>
      <c r="BE1477" s="171"/>
      <c r="BF1477" s="171"/>
      <c r="BG1477" s="171"/>
      <c r="BH1477" s="171"/>
      <c r="BI1477" s="171"/>
      <c r="BJ1477" s="171"/>
      <c r="BK1477" s="171"/>
      <c r="BL1477" s="171"/>
      <c r="BM1477" s="171"/>
      <c r="BN1477" s="171"/>
      <c r="BO1477" s="171"/>
      <c r="BP1477" s="171"/>
      <c r="BQ1477" s="171"/>
      <c r="BR1477" s="171"/>
      <c r="BS1477" s="171"/>
      <c r="BT1477" s="171"/>
      <c r="BU1477" s="171"/>
      <c r="BV1477" s="171"/>
      <c r="BW1477" s="171"/>
      <c r="BX1477" s="171"/>
      <c r="BY1477" s="171"/>
      <c r="BZ1477" s="171"/>
      <c r="CA1477" s="171"/>
      <c r="CB1477" s="171"/>
      <c r="CC1477" s="171"/>
      <c r="CD1477" s="171"/>
      <c r="CE1477" s="171"/>
      <c r="CF1477" s="171"/>
      <c r="CG1477" s="171"/>
      <c r="CH1477" s="171"/>
      <c r="CI1477" s="171"/>
      <c r="CJ1477" s="171"/>
      <c r="CK1477" s="171"/>
      <c r="CL1477" s="171"/>
      <c r="CM1477" s="171"/>
      <c r="CN1477" s="171"/>
      <c r="CO1477" s="171"/>
      <c r="CP1477" s="171"/>
      <c r="CQ1477" s="171"/>
      <c r="CR1477" s="171"/>
      <c r="CS1477" s="171"/>
      <c r="CT1477" s="171"/>
      <c r="CU1477" s="171"/>
      <c r="CV1477" s="171"/>
      <c r="CW1477" s="171"/>
      <c r="CX1477" s="171"/>
      <c r="CY1477" s="171"/>
      <c r="CZ1477" s="171"/>
      <c r="DA1477" s="171"/>
      <c r="DB1477" s="171"/>
      <c r="DC1477" s="171"/>
      <c r="DD1477" s="171"/>
      <c r="DE1477" s="171"/>
      <c r="DF1477" s="171"/>
      <c r="DG1477" s="171"/>
      <c r="DH1477" s="171"/>
      <c r="DI1477" s="171"/>
      <c r="DJ1477" s="171"/>
      <c r="DK1477" s="171"/>
      <c r="DL1477" s="171"/>
      <c r="DM1477" s="171"/>
      <c r="DN1477" s="171"/>
      <c r="DO1477" s="171"/>
      <c r="DP1477" s="171"/>
      <c r="DQ1477" s="171"/>
      <c r="DR1477" s="171"/>
      <c r="DS1477" s="171"/>
      <c r="DT1477" s="171"/>
      <c r="DU1477" s="171"/>
      <c r="DV1477" s="171"/>
      <c r="DW1477" s="171"/>
      <c r="DX1477" s="171"/>
      <c r="DY1477" s="171"/>
      <c r="DZ1477" s="171"/>
      <c r="EA1477" s="171"/>
      <c r="EB1477" s="171"/>
      <c r="EC1477" s="171"/>
      <c r="ED1477" s="171"/>
      <c r="EE1477" s="171"/>
      <c r="EF1477" s="171"/>
      <c r="EG1477" s="171"/>
      <c r="EH1477" s="171"/>
      <c r="EI1477" s="171"/>
      <c r="EJ1477" s="171"/>
      <c r="EK1477" s="171"/>
      <c r="EL1477" s="171"/>
      <c r="EM1477" s="171"/>
      <c r="EN1477" s="171"/>
    </row>
    <row r="1478" spans="43:144" ht="15" x14ac:dyDescent="0.25">
      <c r="AQ1478" s="171"/>
      <c r="AR1478"/>
      <c r="AS1478"/>
      <c r="AT1478"/>
      <c r="AU1478"/>
      <c r="AV1478"/>
      <c r="AW1478"/>
      <c r="AX1478"/>
      <c r="AY1478"/>
      <c r="AZ1478"/>
      <c r="BA1478"/>
      <c r="BB1478"/>
      <c r="BC1478"/>
      <c r="BD1478"/>
      <c r="BE1478" s="171"/>
      <c r="BF1478" s="171"/>
      <c r="BG1478" s="171"/>
      <c r="BH1478" s="171"/>
      <c r="BI1478" s="171"/>
      <c r="BJ1478" s="171"/>
      <c r="BK1478" s="171"/>
      <c r="BL1478" s="171"/>
      <c r="BM1478" s="171"/>
      <c r="BN1478" s="171"/>
      <c r="BO1478" s="171"/>
      <c r="BP1478" s="171"/>
      <c r="BQ1478" s="171"/>
      <c r="BR1478" s="171"/>
      <c r="BS1478" s="171"/>
      <c r="BT1478" s="171"/>
      <c r="BU1478" s="171"/>
      <c r="BV1478" s="171"/>
      <c r="BW1478" s="171"/>
      <c r="BX1478" s="171"/>
      <c r="BY1478" s="171"/>
      <c r="BZ1478" s="171"/>
      <c r="CA1478" s="171"/>
      <c r="CB1478" s="171"/>
      <c r="CC1478" s="171"/>
      <c r="CD1478" s="171"/>
      <c r="CE1478" s="171"/>
      <c r="CF1478" s="171"/>
      <c r="CG1478" s="171"/>
      <c r="CH1478" s="171"/>
      <c r="CI1478" s="171"/>
      <c r="CJ1478" s="171"/>
      <c r="CK1478" s="171"/>
      <c r="CL1478" s="171"/>
      <c r="CM1478" s="171"/>
      <c r="CN1478" s="171"/>
      <c r="CO1478" s="171"/>
      <c r="CP1478" s="171"/>
      <c r="CQ1478" s="171"/>
      <c r="CR1478" s="171"/>
      <c r="CS1478" s="171"/>
      <c r="CT1478" s="171"/>
      <c r="CU1478" s="171"/>
      <c r="CV1478" s="171"/>
      <c r="CW1478" s="171"/>
      <c r="CX1478" s="171"/>
      <c r="CY1478" s="171"/>
      <c r="CZ1478" s="171"/>
      <c r="DA1478" s="171"/>
      <c r="DB1478" s="171"/>
      <c r="DC1478" s="171"/>
      <c r="DD1478" s="171"/>
      <c r="DE1478" s="171"/>
      <c r="DF1478" s="171"/>
      <c r="DG1478" s="171"/>
      <c r="DH1478" s="171"/>
      <c r="DI1478" s="171"/>
      <c r="DJ1478" s="171"/>
      <c r="DK1478" s="171"/>
      <c r="DL1478" s="171"/>
      <c r="DM1478" s="171"/>
      <c r="DN1478" s="171"/>
      <c r="DO1478" s="171"/>
      <c r="DP1478" s="171"/>
      <c r="DQ1478" s="171"/>
      <c r="DR1478" s="171"/>
      <c r="DS1478" s="171"/>
      <c r="DT1478" s="171"/>
      <c r="DU1478" s="171"/>
      <c r="DV1478" s="171"/>
      <c r="DW1478" s="171"/>
      <c r="DX1478" s="171"/>
      <c r="DY1478" s="171"/>
      <c r="DZ1478" s="171"/>
      <c r="EA1478" s="171"/>
      <c r="EB1478" s="171"/>
      <c r="EC1478" s="171"/>
      <c r="ED1478" s="171"/>
      <c r="EE1478" s="171"/>
      <c r="EF1478" s="171"/>
      <c r="EG1478" s="171"/>
      <c r="EH1478" s="171"/>
      <c r="EI1478" s="171"/>
      <c r="EJ1478" s="171"/>
      <c r="EK1478" s="171"/>
      <c r="EL1478" s="171"/>
      <c r="EM1478" s="171"/>
      <c r="EN1478" s="171"/>
    </row>
    <row r="1479" spans="43:144" ht="15" x14ac:dyDescent="0.25">
      <c r="AQ1479" s="171"/>
      <c r="AR1479"/>
      <c r="AS1479"/>
      <c r="AT1479"/>
      <c r="AU1479"/>
      <c r="AV1479"/>
      <c r="AW1479"/>
      <c r="AX1479"/>
      <c r="AY1479"/>
      <c r="AZ1479"/>
      <c r="BA1479"/>
      <c r="BB1479"/>
      <c r="BC1479"/>
      <c r="BD1479"/>
      <c r="BE1479" s="171"/>
      <c r="BF1479" s="171"/>
      <c r="BG1479" s="171"/>
      <c r="BH1479" s="171"/>
      <c r="BI1479" s="171"/>
      <c r="BJ1479" s="171"/>
      <c r="BK1479" s="171"/>
      <c r="BL1479" s="171"/>
      <c r="BM1479" s="171"/>
      <c r="BN1479" s="171"/>
      <c r="BO1479" s="171"/>
      <c r="BP1479" s="171"/>
      <c r="BQ1479" s="171"/>
      <c r="BR1479" s="171"/>
      <c r="BS1479" s="171"/>
      <c r="BT1479" s="171"/>
      <c r="BU1479" s="171"/>
      <c r="BV1479" s="171"/>
      <c r="BW1479" s="171"/>
      <c r="BX1479" s="171"/>
      <c r="BY1479" s="171"/>
      <c r="BZ1479" s="171"/>
      <c r="CA1479" s="171"/>
      <c r="CB1479" s="171"/>
      <c r="CC1479" s="171"/>
      <c r="CD1479" s="171"/>
      <c r="CE1479" s="171"/>
      <c r="CF1479" s="171"/>
      <c r="CG1479" s="171"/>
      <c r="CH1479" s="171"/>
      <c r="CI1479" s="171"/>
      <c r="CJ1479" s="171"/>
      <c r="CK1479" s="171"/>
      <c r="CL1479" s="171"/>
      <c r="CM1479" s="171"/>
      <c r="CN1479" s="171"/>
      <c r="CO1479" s="171"/>
      <c r="CP1479" s="171"/>
      <c r="CQ1479" s="171"/>
      <c r="CR1479" s="171"/>
      <c r="CS1479" s="171"/>
      <c r="CT1479" s="171"/>
      <c r="CU1479" s="171"/>
      <c r="CV1479" s="171"/>
      <c r="CW1479" s="171"/>
      <c r="CX1479" s="171"/>
      <c r="CY1479" s="171"/>
      <c r="CZ1479" s="171"/>
      <c r="DA1479" s="171"/>
      <c r="DB1479" s="171"/>
      <c r="DC1479" s="171"/>
      <c r="DD1479" s="171"/>
      <c r="DE1479" s="171"/>
      <c r="DF1479" s="171"/>
      <c r="DG1479" s="171"/>
      <c r="DH1479" s="171"/>
      <c r="DI1479" s="171"/>
      <c r="DJ1479" s="171"/>
      <c r="DK1479" s="171"/>
      <c r="DL1479" s="171"/>
      <c r="DM1479" s="171"/>
      <c r="DN1479" s="171"/>
      <c r="DO1479" s="171"/>
      <c r="DP1479" s="171"/>
      <c r="DQ1479" s="171"/>
      <c r="DR1479" s="171"/>
      <c r="DS1479" s="171"/>
      <c r="DT1479" s="171"/>
      <c r="DU1479" s="171"/>
      <c r="DV1479" s="171"/>
      <c r="DW1479" s="171"/>
      <c r="DX1479" s="171"/>
      <c r="DY1479" s="171"/>
      <c r="DZ1479" s="171"/>
      <c r="EA1479" s="171"/>
      <c r="EB1479" s="171"/>
      <c r="EC1479" s="171"/>
      <c r="ED1479" s="171"/>
      <c r="EE1479" s="171"/>
      <c r="EF1479" s="171"/>
      <c r="EG1479" s="171"/>
      <c r="EH1479" s="171"/>
      <c r="EI1479" s="171"/>
      <c r="EJ1479" s="171"/>
      <c r="EK1479" s="171"/>
      <c r="EL1479" s="171"/>
      <c r="EM1479" s="171"/>
      <c r="EN1479" s="171"/>
    </row>
    <row r="1480" spans="43:144" ht="15" x14ac:dyDescent="0.25">
      <c r="AQ1480" s="171"/>
      <c r="AR1480"/>
      <c r="AS1480"/>
      <c r="AT1480"/>
      <c r="AU1480"/>
      <c r="AV1480"/>
      <c r="AW1480"/>
      <c r="AX1480"/>
      <c r="AY1480"/>
      <c r="AZ1480"/>
      <c r="BA1480"/>
      <c r="BB1480"/>
      <c r="BC1480"/>
      <c r="BD1480"/>
      <c r="BE1480" s="171"/>
      <c r="BF1480" s="171"/>
      <c r="BG1480" s="171"/>
      <c r="BH1480" s="171"/>
      <c r="BI1480" s="171"/>
      <c r="BJ1480" s="171"/>
      <c r="BK1480" s="171"/>
      <c r="BL1480" s="171"/>
      <c r="BM1480" s="171"/>
      <c r="BN1480" s="171"/>
      <c r="BO1480" s="171"/>
      <c r="BP1480" s="171"/>
      <c r="BQ1480" s="171"/>
      <c r="BR1480" s="171"/>
      <c r="BS1480" s="171"/>
      <c r="BT1480" s="171"/>
      <c r="BU1480" s="171"/>
      <c r="BV1480" s="171"/>
      <c r="BW1480" s="171"/>
      <c r="BX1480" s="171"/>
      <c r="BY1480" s="171"/>
      <c r="BZ1480" s="171"/>
      <c r="CA1480" s="171"/>
      <c r="CB1480" s="171"/>
      <c r="CC1480" s="171"/>
      <c r="CD1480" s="171"/>
      <c r="CE1480" s="171"/>
      <c r="CF1480" s="171"/>
      <c r="CG1480" s="171"/>
      <c r="CH1480" s="171"/>
      <c r="CI1480" s="171"/>
      <c r="CJ1480" s="171"/>
      <c r="CK1480" s="171"/>
      <c r="CL1480" s="171"/>
      <c r="CM1480" s="171"/>
      <c r="CN1480" s="171"/>
      <c r="CO1480" s="171"/>
      <c r="CP1480" s="171"/>
      <c r="CQ1480" s="171"/>
      <c r="CR1480" s="171"/>
      <c r="CS1480" s="171"/>
      <c r="CT1480" s="171"/>
      <c r="CU1480" s="171"/>
      <c r="CV1480" s="171"/>
      <c r="CW1480" s="171"/>
      <c r="CX1480" s="171"/>
      <c r="CY1480" s="171"/>
      <c r="CZ1480" s="171"/>
      <c r="DA1480" s="171"/>
      <c r="DB1480" s="171"/>
      <c r="DC1480" s="171"/>
      <c r="DD1480" s="171"/>
      <c r="DE1480" s="171"/>
      <c r="DF1480" s="171"/>
      <c r="DG1480" s="171"/>
      <c r="DH1480" s="171"/>
      <c r="DI1480" s="171"/>
      <c r="DJ1480" s="171"/>
      <c r="DK1480" s="171"/>
      <c r="DL1480" s="171"/>
      <c r="DM1480" s="171"/>
      <c r="DN1480" s="171"/>
      <c r="DO1480" s="171"/>
      <c r="DP1480" s="171"/>
      <c r="DQ1480" s="171"/>
      <c r="DR1480" s="171"/>
      <c r="DS1480" s="171"/>
      <c r="DT1480" s="171"/>
      <c r="DU1480" s="171"/>
      <c r="DV1480" s="171"/>
      <c r="DW1480" s="171"/>
      <c r="DX1480" s="171"/>
      <c r="DY1480" s="171"/>
      <c r="DZ1480" s="171"/>
      <c r="EA1480" s="171"/>
      <c r="EB1480" s="171"/>
      <c r="EC1480" s="171"/>
      <c r="ED1480" s="171"/>
      <c r="EE1480" s="171"/>
      <c r="EF1480" s="171"/>
      <c r="EG1480" s="171"/>
      <c r="EH1480" s="171"/>
      <c r="EI1480" s="171"/>
      <c r="EJ1480" s="171"/>
      <c r="EK1480" s="171"/>
      <c r="EL1480" s="171"/>
      <c r="EM1480" s="171"/>
      <c r="EN1480" s="171"/>
    </row>
    <row r="1481" spans="43:144" ht="15" x14ac:dyDescent="0.25">
      <c r="AQ1481" s="171"/>
      <c r="AR1481"/>
      <c r="AS1481"/>
      <c r="AT1481"/>
      <c r="AU1481"/>
      <c r="AV1481"/>
      <c r="AW1481"/>
      <c r="AX1481"/>
      <c r="AY1481"/>
      <c r="AZ1481"/>
      <c r="BA1481"/>
      <c r="BB1481"/>
      <c r="BC1481"/>
      <c r="BD1481"/>
      <c r="BE1481" s="171"/>
      <c r="BF1481" s="171"/>
      <c r="BG1481" s="171"/>
      <c r="BH1481" s="171"/>
      <c r="BI1481" s="171"/>
      <c r="BJ1481" s="171"/>
      <c r="BK1481" s="171"/>
      <c r="BL1481" s="171"/>
      <c r="BM1481" s="171"/>
      <c r="BN1481" s="171"/>
      <c r="BO1481" s="171"/>
      <c r="BP1481" s="171"/>
      <c r="BQ1481" s="171"/>
      <c r="BR1481" s="171"/>
      <c r="BS1481" s="171"/>
      <c r="BT1481" s="171"/>
      <c r="BU1481" s="171"/>
      <c r="BV1481" s="171"/>
      <c r="BW1481" s="171"/>
      <c r="BX1481" s="171"/>
      <c r="BY1481" s="171"/>
      <c r="BZ1481" s="171"/>
      <c r="CA1481" s="171"/>
      <c r="CB1481" s="171"/>
      <c r="CC1481" s="171"/>
      <c r="CD1481" s="171"/>
      <c r="CE1481" s="171"/>
      <c r="CF1481" s="171"/>
      <c r="CG1481" s="171"/>
      <c r="CH1481" s="171"/>
      <c r="CI1481" s="171"/>
      <c r="CJ1481" s="171"/>
      <c r="CK1481" s="171"/>
      <c r="CL1481" s="171"/>
      <c r="CM1481" s="171"/>
      <c r="CN1481" s="171"/>
      <c r="CO1481" s="171"/>
      <c r="CP1481" s="171"/>
      <c r="CQ1481" s="171"/>
      <c r="CR1481" s="171"/>
      <c r="CS1481" s="171"/>
      <c r="CT1481" s="171"/>
      <c r="CU1481" s="171"/>
      <c r="CV1481" s="171"/>
      <c r="CW1481" s="171"/>
      <c r="CX1481" s="171"/>
      <c r="CY1481" s="171"/>
      <c r="CZ1481" s="171"/>
      <c r="DA1481" s="171"/>
      <c r="DB1481" s="171"/>
      <c r="DC1481" s="171"/>
      <c r="DD1481" s="171"/>
      <c r="DE1481" s="171"/>
      <c r="DF1481" s="171"/>
      <c r="DG1481" s="171"/>
      <c r="DH1481" s="171"/>
      <c r="DI1481" s="171"/>
      <c r="DJ1481" s="171"/>
      <c r="DK1481" s="171"/>
      <c r="DL1481" s="171"/>
      <c r="DM1481" s="171"/>
      <c r="DN1481" s="171"/>
      <c r="DO1481" s="171"/>
      <c r="DP1481" s="171"/>
      <c r="DQ1481" s="171"/>
      <c r="DR1481" s="171"/>
      <c r="DS1481" s="171"/>
      <c r="DT1481" s="171"/>
      <c r="DU1481" s="171"/>
      <c r="DV1481" s="171"/>
      <c r="DW1481" s="171"/>
      <c r="DX1481" s="171"/>
      <c r="DY1481" s="171"/>
      <c r="DZ1481" s="171"/>
      <c r="EA1481" s="171"/>
      <c r="EB1481" s="171"/>
      <c r="EC1481" s="171"/>
      <c r="ED1481" s="171"/>
      <c r="EE1481" s="171"/>
      <c r="EF1481" s="171"/>
      <c r="EG1481" s="171"/>
      <c r="EH1481" s="171"/>
      <c r="EI1481" s="171"/>
      <c r="EJ1481" s="171"/>
      <c r="EK1481" s="171"/>
      <c r="EL1481" s="171"/>
      <c r="EM1481" s="171"/>
      <c r="EN1481" s="171"/>
    </row>
    <row r="1482" spans="43:144" ht="15" x14ac:dyDescent="0.25">
      <c r="AQ1482" s="171"/>
      <c r="AR1482"/>
      <c r="AS1482"/>
      <c r="AT1482"/>
      <c r="AU1482"/>
      <c r="AV1482"/>
      <c r="AW1482"/>
      <c r="AX1482"/>
      <c r="AY1482"/>
      <c r="AZ1482"/>
      <c r="BA1482"/>
      <c r="BB1482"/>
      <c r="BC1482"/>
      <c r="BD1482"/>
      <c r="BE1482" s="171"/>
      <c r="BF1482" s="171"/>
      <c r="BG1482" s="171"/>
      <c r="BH1482" s="171"/>
      <c r="BI1482" s="171"/>
      <c r="BJ1482" s="171"/>
      <c r="BK1482" s="171"/>
      <c r="BL1482" s="171"/>
      <c r="BM1482" s="171"/>
      <c r="BN1482" s="171"/>
      <c r="BO1482" s="171"/>
      <c r="BP1482" s="171"/>
      <c r="BQ1482" s="171"/>
      <c r="BR1482" s="171"/>
      <c r="BS1482" s="171"/>
      <c r="BT1482" s="171"/>
      <c r="BU1482" s="171"/>
      <c r="BV1482" s="171"/>
      <c r="BW1482" s="171"/>
      <c r="BX1482" s="171"/>
      <c r="BY1482" s="171"/>
      <c r="BZ1482" s="171"/>
      <c r="CA1482" s="171"/>
      <c r="CB1482" s="171"/>
      <c r="CC1482" s="171"/>
      <c r="CD1482" s="171"/>
      <c r="CE1482" s="171"/>
      <c r="CF1482" s="171"/>
      <c r="CG1482" s="171"/>
      <c r="CH1482" s="171"/>
      <c r="CI1482" s="171"/>
      <c r="CJ1482" s="171"/>
      <c r="CK1482" s="171"/>
      <c r="CL1482" s="171"/>
      <c r="CM1482" s="171"/>
      <c r="CN1482" s="171"/>
      <c r="CO1482" s="171"/>
      <c r="CP1482" s="171"/>
      <c r="CQ1482" s="171"/>
      <c r="CR1482" s="171"/>
      <c r="CS1482" s="171"/>
      <c r="CT1482" s="171"/>
      <c r="CU1482" s="171"/>
      <c r="CV1482" s="171"/>
      <c r="CW1482" s="171"/>
      <c r="CX1482" s="171"/>
      <c r="CY1482" s="171"/>
      <c r="CZ1482" s="171"/>
      <c r="DA1482" s="171"/>
      <c r="DB1482" s="171"/>
      <c r="DC1482" s="171"/>
      <c r="DD1482" s="171"/>
      <c r="DE1482" s="171"/>
      <c r="DF1482" s="171"/>
      <c r="DG1482" s="171"/>
      <c r="DH1482" s="171"/>
      <c r="DI1482" s="171"/>
      <c r="DJ1482" s="171"/>
      <c r="DK1482" s="171"/>
      <c r="DL1482" s="171"/>
      <c r="DM1482" s="171"/>
      <c r="DN1482" s="171"/>
      <c r="DO1482" s="171"/>
      <c r="DP1482" s="171"/>
      <c r="DQ1482" s="171"/>
      <c r="DR1482" s="171"/>
      <c r="DS1482" s="171"/>
      <c r="DT1482" s="171"/>
      <c r="DU1482" s="171"/>
      <c r="DV1482" s="171"/>
      <c r="DW1482" s="171"/>
      <c r="DX1482" s="171"/>
      <c r="DY1482" s="171"/>
      <c r="DZ1482" s="171"/>
      <c r="EA1482" s="171"/>
      <c r="EB1482" s="171"/>
      <c r="EC1482" s="171"/>
      <c r="ED1482" s="171"/>
      <c r="EE1482" s="171"/>
      <c r="EF1482" s="171"/>
      <c r="EG1482" s="171"/>
      <c r="EH1482" s="171"/>
      <c r="EI1482" s="171"/>
      <c r="EJ1482" s="171"/>
      <c r="EK1482" s="171"/>
      <c r="EL1482" s="171"/>
      <c r="EM1482" s="171"/>
      <c r="EN1482" s="171"/>
    </row>
    <row r="1483" spans="43:144" ht="15" x14ac:dyDescent="0.25">
      <c r="AQ1483" s="171"/>
      <c r="AR1483"/>
      <c r="AS1483"/>
      <c r="AT1483"/>
      <c r="AU1483"/>
      <c r="AV1483"/>
      <c r="AW1483"/>
      <c r="AX1483"/>
      <c r="AY1483"/>
      <c r="AZ1483"/>
      <c r="BA1483"/>
      <c r="BB1483"/>
      <c r="BC1483"/>
      <c r="BD1483"/>
      <c r="BE1483" s="171"/>
      <c r="BF1483" s="171"/>
      <c r="BG1483" s="171"/>
      <c r="BH1483" s="171"/>
      <c r="BI1483" s="171"/>
      <c r="BJ1483" s="171"/>
      <c r="BK1483" s="171"/>
      <c r="BL1483" s="171"/>
      <c r="BM1483" s="171"/>
      <c r="BN1483" s="171"/>
      <c r="BO1483" s="171"/>
      <c r="BP1483" s="171"/>
      <c r="BQ1483" s="171"/>
      <c r="BR1483" s="171"/>
      <c r="BS1483" s="171"/>
      <c r="BT1483" s="171"/>
      <c r="BU1483" s="171"/>
      <c r="BV1483" s="171"/>
      <c r="BW1483" s="171"/>
      <c r="BX1483" s="171"/>
      <c r="BY1483" s="171"/>
      <c r="BZ1483" s="171"/>
      <c r="CA1483" s="171"/>
      <c r="CB1483" s="171"/>
      <c r="CC1483" s="171"/>
      <c r="CD1483" s="171"/>
      <c r="CE1483" s="171"/>
      <c r="CF1483" s="171"/>
      <c r="CG1483" s="171"/>
      <c r="CH1483" s="171"/>
      <c r="CI1483" s="171"/>
      <c r="CJ1483" s="171"/>
      <c r="CK1483" s="171"/>
      <c r="CL1483" s="171"/>
      <c r="CM1483" s="171"/>
      <c r="CN1483" s="171"/>
      <c r="CO1483" s="171"/>
      <c r="CP1483" s="171"/>
      <c r="CQ1483" s="171"/>
      <c r="CR1483" s="171"/>
      <c r="CS1483" s="171"/>
      <c r="CT1483" s="171"/>
      <c r="CU1483" s="171"/>
      <c r="CV1483" s="171"/>
      <c r="CW1483" s="171"/>
      <c r="CX1483" s="171"/>
      <c r="CY1483" s="171"/>
      <c r="CZ1483" s="171"/>
      <c r="DA1483" s="171"/>
      <c r="DB1483" s="171"/>
      <c r="DC1483" s="171"/>
      <c r="DD1483" s="171"/>
      <c r="DE1483" s="171"/>
      <c r="DF1483" s="171"/>
      <c r="DG1483" s="171"/>
      <c r="DH1483" s="171"/>
      <c r="DI1483" s="171"/>
      <c r="DJ1483" s="171"/>
      <c r="DK1483" s="171"/>
      <c r="DL1483" s="171"/>
      <c r="DM1483" s="171"/>
      <c r="DN1483" s="171"/>
      <c r="DO1483" s="171"/>
      <c r="DP1483" s="171"/>
      <c r="DQ1483" s="171"/>
      <c r="DR1483" s="171"/>
      <c r="DS1483" s="171"/>
      <c r="DT1483" s="171"/>
      <c r="DU1483" s="171"/>
      <c r="DV1483" s="171"/>
      <c r="DW1483" s="171"/>
      <c r="DX1483" s="171"/>
      <c r="DY1483" s="171"/>
      <c r="DZ1483" s="171"/>
      <c r="EA1483" s="171"/>
      <c r="EB1483" s="171"/>
      <c r="EC1483" s="171"/>
      <c r="ED1483" s="171"/>
      <c r="EE1483" s="171"/>
      <c r="EF1483" s="171"/>
      <c r="EG1483" s="171"/>
      <c r="EH1483" s="171"/>
      <c r="EI1483" s="171"/>
      <c r="EJ1483" s="171"/>
      <c r="EK1483" s="171"/>
      <c r="EL1483" s="171"/>
      <c r="EM1483" s="171"/>
      <c r="EN1483" s="171"/>
    </row>
    <row r="1484" spans="43:144" ht="15" x14ac:dyDescent="0.25">
      <c r="AQ1484" s="171"/>
      <c r="AR1484"/>
      <c r="AS1484"/>
      <c r="AT1484"/>
      <c r="AU1484"/>
      <c r="AV1484"/>
      <c r="AW1484"/>
      <c r="AX1484"/>
      <c r="AY1484"/>
      <c r="AZ1484"/>
      <c r="BA1484"/>
      <c r="BB1484"/>
      <c r="BC1484"/>
      <c r="BD1484"/>
      <c r="BE1484" s="171"/>
      <c r="BF1484" s="171"/>
      <c r="BG1484" s="171"/>
      <c r="BH1484" s="171"/>
      <c r="BI1484" s="171"/>
      <c r="BJ1484" s="171"/>
      <c r="BK1484" s="171"/>
      <c r="BL1484" s="171"/>
      <c r="BM1484" s="171"/>
      <c r="BN1484" s="171"/>
      <c r="BO1484" s="171"/>
      <c r="BP1484" s="171"/>
      <c r="BQ1484" s="171"/>
      <c r="BR1484" s="171"/>
      <c r="BS1484" s="171"/>
      <c r="BT1484" s="171"/>
      <c r="BU1484" s="171"/>
      <c r="BV1484" s="171"/>
      <c r="BW1484" s="171"/>
      <c r="BX1484" s="171"/>
      <c r="BY1484" s="171"/>
      <c r="BZ1484" s="171"/>
      <c r="CA1484" s="171"/>
      <c r="CB1484" s="171"/>
      <c r="CC1484" s="171"/>
      <c r="CD1484" s="171"/>
      <c r="CE1484" s="171"/>
      <c r="CF1484" s="171"/>
      <c r="CG1484" s="171"/>
      <c r="CH1484" s="171"/>
      <c r="CI1484" s="171"/>
      <c r="CJ1484" s="171"/>
      <c r="CK1484" s="171"/>
      <c r="CL1484" s="171"/>
      <c r="CM1484" s="171"/>
      <c r="CN1484" s="171"/>
      <c r="CO1484" s="171"/>
      <c r="CP1484" s="171"/>
      <c r="CQ1484" s="171"/>
      <c r="CR1484" s="171"/>
      <c r="CS1484" s="171"/>
      <c r="CT1484" s="171"/>
      <c r="CU1484" s="171"/>
      <c r="CV1484" s="171"/>
      <c r="CW1484" s="171"/>
      <c r="CX1484" s="171"/>
      <c r="CY1484" s="171"/>
      <c r="CZ1484" s="171"/>
      <c r="DA1484" s="171"/>
      <c r="DB1484" s="171"/>
      <c r="DC1484" s="171"/>
      <c r="DD1484" s="171"/>
      <c r="DE1484" s="171"/>
      <c r="DF1484" s="171"/>
      <c r="DG1484" s="171"/>
      <c r="DH1484" s="171"/>
      <c r="DI1484" s="171"/>
      <c r="DJ1484" s="171"/>
      <c r="DK1484" s="171"/>
      <c r="DL1484" s="171"/>
      <c r="DM1484" s="171"/>
      <c r="DN1484" s="171"/>
      <c r="DO1484" s="171"/>
      <c r="DP1484" s="171"/>
      <c r="DQ1484" s="171"/>
      <c r="DR1484" s="171"/>
      <c r="DS1484" s="171"/>
      <c r="DT1484" s="171"/>
      <c r="DU1484" s="171"/>
      <c r="DV1484" s="171"/>
      <c r="DW1484" s="171"/>
      <c r="DX1484" s="171"/>
      <c r="DY1484" s="171"/>
      <c r="DZ1484" s="171"/>
      <c r="EA1484" s="171"/>
      <c r="EB1484" s="171"/>
      <c r="EC1484" s="171"/>
      <c r="ED1484" s="171"/>
      <c r="EE1484" s="171"/>
      <c r="EF1484" s="171"/>
      <c r="EG1484" s="171"/>
      <c r="EH1484" s="171"/>
      <c r="EI1484" s="171"/>
      <c r="EJ1484" s="171"/>
      <c r="EK1484" s="171"/>
      <c r="EL1484" s="171"/>
      <c r="EM1484" s="171"/>
      <c r="EN1484" s="171"/>
    </row>
    <row r="1485" spans="43:144" ht="15" x14ac:dyDescent="0.25">
      <c r="AQ1485" s="171"/>
      <c r="AR1485"/>
      <c r="AS1485"/>
      <c r="AT1485"/>
      <c r="AU1485"/>
      <c r="AV1485"/>
      <c r="AW1485"/>
      <c r="AX1485"/>
      <c r="AY1485"/>
      <c r="AZ1485"/>
      <c r="BA1485"/>
      <c r="BB1485"/>
      <c r="BC1485"/>
      <c r="BD1485"/>
      <c r="BE1485" s="171"/>
      <c r="BF1485" s="171"/>
      <c r="BG1485" s="171"/>
      <c r="BH1485" s="171"/>
      <c r="BI1485" s="171"/>
      <c r="BJ1485" s="171"/>
      <c r="BK1485" s="171"/>
      <c r="BL1485" s="171"/>
      <c r="BM1485" s="171"/>
      <c r="BN1485" s="171"/>
      <c r="BO1485" s="171"/>
      <c r="BP1485" s="171"/>
      <c r="BQ1485" s="171"/>
      <c r="BR1485" s="171"/>
      <c r="BS1485" s="171"/>
      <c r="BT1485" s="171"/>
      <c r="BU1485" s="171"/>
      <c r="BV1485" s="171"/>
      <c r="BW1485" s="171"/>
      <c r="BX1485" s="171"/>
      <c r="BY1485" s="171"/>
      <c r="BZ1485" s="171"/>
      <c r="CA1485" s="171"/>
      <c r="CB1485" s="171"/>
      <c r="CC1485" s="171"/>
      <c r="CD1485" s="171"/>
      <c r="CE1485" s="171"/>
      <c r="CF1485" s="171"/>
      <c r="CG1485" s="171"/>
      <c r="CH1485" s="171"/>
      <c r="CI1485" s="171"/>
      <c r="CJ1485" s="171"/>
      <c r="CK1485" s="171"/>
      <c r="CL1485" s="171"/>
      <c r="CM1485" s="171"/>
      <c r="CN1485" s="171"/>
      <c r="CO1485" s="171"/>
      <c r="CP1485" s="171"/>
      <c r="CQ1485" s="171"/>
      <c r="CR1485" s="171"/>
      <c r="CS1485" s="171"/>
      <c r="CT1485" s="171"/>
      <c r="CU1485" s="171"/>
      <c r="CV1485" s="171"/>
      <c r="CW1485" s="171"/>
      <c r="CX1485" s="171"/>
      <c r="CY1485" s="171"/>
      <c r="CZ1485" s="171"/>
      <c r="DA1485" s="171"/>
      <c r="DB1485" s="171"/>
      <c r="DC1485" s="171"/>
      <c r="DD1485" s="171"/>
      <c r="DE1485" s="171"/>
      <c r="DF1485" s="171"/>
      <c r="DG1485" s="171"/>
      <c r="DH1485" s="171"/>
      <c r="DI1485" s="171"/>
      <c r="DJ1485" s="171"/>
      <c r="DK1485" s="171"/>
      <c r="DL1485" s="171"/>
      <c r="DM1485" s="171"/>
      <c r="DN1485" s="171"/>
      <c r="DO1485" s="171"/>
      <c r="DP1485" s="171"/>
      <c r="DQ1485" s="171"/>
      <c r="DR1485" s="171"/>
      <c r="DS1485" s="171"/>
      <c r="DT1485" s="171"/>
      <c r="DU1485" s="171"/>
      <c r="DV1485" s="171"/>
      <c r="DW1485" s="171"/>
      <c r="DX1485" s="171"/>
      <c r="DY1485" s="171"/>
      <c r="DZ1485" s="171"/>
      <c r="EA1485" s="171"/>
      <c r="EB1485" s="171"/>
      <c r="EC1485" s="171"/>
      <c r="ED1485" s="171"/>
      <c r="EE1485" s="171"/>
      <c r="EF1485" s="171"/>
      <c r="EG1485" s="171"/>
      <c r="EH1485" s="171"/>
      <c r="EI1485" s="171"/>
      <c r="EJ1485" s="171"/>
      <c r="EK1485" s="171"/>
      <c r="EL1485" s="171"/>
      <c r="EM1485" s="171"/>
      <c r="EN1485" s="171"/>
    </row>
    <row r="1486" spans="43:144" ht="15" x14ac:dyDescent="0.25">
      <c r="AQ1486" s="171"/>
      <c r="AR1486"/>
      <c r="AS1486"/>
      <c r="AT1486"/>
      <c r="AU1486"/>
      <c r="AV1486"/>
      <c r="AW1486"/>
      <c r="AX1486"/>
      <c r="AY1486"/>
      <c r="AZ1486"/>
      <c r="BA1486"/>
      <c r="BB1486"/>
      <c r="BC1486"/>
      <c r="BD1486"/>
      <c r="BE1486" s="171"/>
      <c r="BF1486" s="171"/>
      <c r="BG1486" s="171"/>
      <c r="BH1486" s="171"/>
      <c r="BI1486" s="171"/>
      <c r="BJ1486" s="171"/>
      <c r="BK1486" s="171"/>
      <c r="BL1486" s="171"/>
      <c r="BM1486" s="171"/>
      <c r="BN1486" s="171"/>
      <c r="BO1486" s="171"/>
      <c r="BP1486" s="171"/>
      <c r="BQ1486" s="171"/>
      <c r="BR1486" s="171"/>
      <c r="BS1486" s="171"/>
      <c r="BT1486" s="171"/>
      <c r="BU1486" s="171"/>
      <c r="BV1486" s="171"/>
      <c r="BW1486" s="171"/>
      <c r="BX1486" s="171"/>
      <c r="BY1486" s="171"/>
      <c r="BZ1486" s="171"/>
      <c r="CA1486" s="171"/>
      <c r="CB1486" s="171"/>
      <c r="CC1486" s="171"/>
      <c r="CD1486" s="171"/>
      <c r="CE1486" s="171"/>
      <c r="CF1486" s="171"/>
      <c r="CG1486" s="171"/>
      <c r="CH1486" s="171"/>
      <c r="CI1486" s="171"/>
      <c r="CJ1486" s="171"/>
      <c r="CK1486" s="171"/>
      <c r="CL1486" s="171"/>
      <c r="CM1486" s="171"/>
      <c r="CN1486" s="171"/>
      <c r="CO1486" s="171"/>
      <c r="CP1486" s="171"/>
      <c r="CQ1486" s="171"/>
      <c r="CR1486" s="171"/>
      <c r="CS1486" s="171"/>
      <c r="CT1486" s="171"/>
      <c r="CU1486" s="171"/>
      <c r="CV1486" s="171"/>
      <c r="CW1486" s="171"/>
      <c r="CX1486" s="171"/>
      <c r="CY1486" s="171"/>
      <c r="CZ1486" s="171"/>
      <c r="DA1486" s="171"/>
      <c r="DB1486" s="171"/>
      <c r="DC1486" s="171"/>
      <c r="DD1486" s="171"/>
      <c r="DE1486" s="171"/>
      <c r="DF1486" s="171"/>
      <c r="DG1486" s="171"/>
      <c r="DH1486" s="171"/>
      <c r="DI1486" s="171"/>
      <c r="DJ1486" s="171"/>
      <c r="DK1486" s="171"/>
      <c r="DL1486" s="171"/>
      <c r="DM1486" s="171"/>
      <c r="DN1486" s="171"/>
      <c r="DO1486" s="171"/>
      <c r="DP1486" s="171"/>
      <c r="DQ1486" s="171"/>
      <c r="DR1486" s="171"/>
      <c r="DS1486" s="171"/>
      <c r="DT1486" s="171"/>
      <c r="DU1486" s="171"/>
      <c r="DV1486" s="171"/>
      <c r="DW1486" s="171"/>
      <c r="DX1486" s="171"/>
      <c r="DY1486" s="171"/>
      <c r="DZ1486" s="171"/>
      <c r="EA1486" s="171"/>
      <c r="EB1486" s="171"/>
      <c r="EC1486" s="171"/>
      <c r="ED1486" s="171"/>
      <c r="EE1486" s="171"/>
      <c r="EF1486" s="171"/>
      <c r="EG1486" s="171"/>
      <c r="EH1486" s="171"/>
      <c r="EI1486" s="171"/>
      <c r="EJ1486" s="171"/>
      <c r="EK1486" s="171"/>
      <c r="EL1486" s="171"/>
      <c r="EM1486" s="171"/>
      <c r="EN1486" s="171"/>
    </row>
    <row r="1487" spans="43:144" ht="15" x14ac:dyDescent="0.25">
      <c r="AQ1487" s="171"/>
      <c r="AR1487"/>
      <c r="AS1487"/>
      <c r="AT1487"/>
      <c r="AU1487"/>
      <c r="AV1487"/>
      <c r="AW1487"/>
      <c r="AX1487"/>
      <c r="AY1487"/>
      <c r="AZ1487"/>
      <c r="BA1487"/>
      <c r="BB1487"/>
      <c r="BC1487"/>
      <c r="BD1487"/>
      <c r="BE1487" s="171"/>
      <c r="BF1487" s="171"/>
      <c r="BG1487" s="171"/>
      <c r="BH1487" s="171"/>
      <c r="BI1487" s="171"/>
      <c r="BJ1487" s="171"/>
      <c r="BK1487" s="171"/>
      <c r="BL1487" s="171"/>
      <c r="BM1487" s="171"/>
      <c r="BN1487" s="171"/>
      <c r="BO1487" s="171"/>
      <c r="BP1487" s="171"/>
      <c r="BQ1487" s="171"/>
      <c r="BR1487" s="171"/>
      <c r="BS1487" s="171"/>
      <c r="BT1487" s="171"/>
      <c r="BU1487" s="171"/>
      <c r="BV1487" s="171"/>
      <c r="BW1487" s="171"/>
      <c r="BX1487" s="171"/>
      <c r="BY1487" s="171"/>
      <c r="BZ1487" s="171"/>
      <c r="CA1487" s="171"/>
      <c r="CB1487" s="171"/>
      <c r="CC1487" s="171"/>
      <c r="CD1487" s="171"/>
      <c r="CE1487" s="171"/>
      <c r="CF1487" s="171"/>
      <c r="CG1487" s="171"/>
      <c r="CH1487" s="171"/>
      <c r="CI1487" s="171"/>
      <c r="CJ1487" s="171"/>
      <c r="CK1487" s="171"/>
      <c r="CL1487" s="171"/>
      <c r="CM1487" s="171"/>
      <c r="CN1487" s="171"/>
      <c r="CO1487" s="171"/>
      <c r="CP1487" s="171"/>
      <c r="CQ1487" s="171"/>
      <c r="CR1487" s="171"/>
      <c r="CS1487" s="171"/>
      <c r="CT1487" s="171"/>
      <c r="CU1487" s="171"/>
      <c r="CV1487" s="171"/>
      <c r="CW1487" s="171"/>
      <c r="CX1487" s="171"/>
      <c r="CY1487" s="171"/>
      <c r="CZ1487" s="171"/>
      <c r="DA1487" s="171"/>
      <c r="DB1487" s="171"/>
      <c r="DC1487" s="171"/>
      <c r="DD1487" s="171"/>
      <c r="DE1487" s="171"/>
      <c r="DF1487" s="171"/>
      <c r="DG1487" s="171"/>
      <c r="DH1487" s="171"/>
      <c r="DI1487" s="171"/>
      <c r="DJ1487" s="171"/>
      <c r="DK1487" s="171"/>
      <c r="DL1487" s="171"/>
      <c r="DM1487" s="171"/>
      <c r="DN1487" s="171"/>
      <c r="DO1487" s="171"/>
      <c r="DP1487" s="171"/>
      <c r="DQ1487" s="171"/>
      <c r="DR1487" s="171"/>
      <c r="DS1487" s="171"/>
      <c r="DT1487" s="171"/>
      <c r="DU1487" s="171"/>
      <c r="DV1487" s="171"/>
      <c r="DW1487" s="171"/>
      <c r="DX1487" s="171"/>
      <c r="DY1487" s="171"/>
      <c r="DZ1487" s="171"/>
      <c r="EA1487" s="171"/>
      <c r="EB1487" s="171"/>
      <c r="EC1487" s="171"/>
      <c r="ED1487" s="171"/>
      <c r="EE1487" s="171"/>
      <c r="EF1487" s="171"/>
      <c r="EG1487" s="171"/>
      <c r="EH1487" s="171"/>
      <c r="EI1487" s="171"/>
      <c r="EJ1487" s="171"/>
      <c r="EK1487" s="171"/>
      <c r="EL1487" s="171"/>
      <c r="EM1487" s="171"/>
      <c r="EN1487" s="171"/>
    </row>
    <row r="1488" spans="43:144" ht="15" x14ac:dyDescent="0.25">
      <c r="AQ1488" s="171"/>
      <c r="AR1488"/>
      <c r="AS1488"/>
      <c r="AT1488"/>
      <c r="AU1488"/>
      <c r="AV1488"/>
      <c r="AW1488"/>
      <c r="AX1488"/>
      <c r="AY1488"/>
      <c r="AZ1488"/>
      <c r="BA1488"/>
      <c r="BB1488"/>
      <c r="BC1488"/>
      <c r="BD1488"/>
      <c r="BE1488" s="171"/>
      <c r="BF1488" s="171"/>
      <c r="BG1488" s="171"/>
      <c r="BH1488" s="171"/>
      <c r="BI1488" s="171"/>
      <c r="BJ1488" s="171"/>
      <c r="BK1488" s="171"/>
      <c r="BL1488" s="171"/>
      <c r="BM1488" s="171"/>
      <c r="BN1488" s="171"/>
      <c r="BO1488" s="171"/>
      <c r="BP1488" s="171"/>
      <c r="BQ1488" s="171"/>
      <c r="BR1488" s="171"/>
      <c r="BS1488" s="171"/>
      <c r="BT1488" s="171"/>
      <c r="BU1488" s="171"/>
      <c r="BV1488" s="171"/>
      <c r="BW1488" s="171"/>
      <c r="BX1488" s="171"/>
      <c r="BY1488" s="171"/>
      <c r="BZ1488" s="171"/>
      <c r="CA1488" s="171"/>
      <c r="CB1488" s="171"/>
      <c r="CC1488" s="171"/>
      <c r="CD1488" s="171"/>
      <c r="CE1488" s="171"/>
      <c r="CF1488" s="171"/>
      <c r="CG1488" s="171"/>
      <c r="CH1488" s="171"/>
      <c r="CI1488" s="171"/>
      <c r="CJ1488" s="171"/>
      <c r="CK1488" s="171"/>
      <c r="CL1488" s="171"/>
      <c r="CM1488" s="171"/>
      <c r="CN1488" s="171"/>
      <c r="CO1488" s="171"/>
      <c r="CP1488" s="171"/>
      <c r="CQ1488" s="171"/>
      <c r="CR1488" s="171"/>
      <c r="CS1488" s="171"/>
      <c r="CT1488" s="171"/>
      <c r="CU1488" s="171"/>
      <c r="CV1488" s="171"/>
      <c r="CW1488" s="171"/>
      <c r="CX1488" s="171"/>
      <c r="CY1488" s="171"/>
      <c r="CZ1488" s="171"/>
      <c r="DA1488" s="171"/>
      <c r="DB1488" s="171"/>
      <c r="DC1488" s="171"/>
      <c r="DD1488" s="171"/>
      <c r="DE1488" s="171"/>
      <c r="DF1488" s="171"/>
      <c r="DG1488" s="171"/>
      <c r="DH1488" s="171"/>
      <c r="DI1488" s="171"/>
      <c r="DJ1488" s="171"/>
      <c r="DK1488" s="171"/>
      <c r="DL1488" s="171"/>
      <c r="DM1488" s="171"/>
      <c r="DN1488" s="171"/>
      <c r="DO1488" s="171"/>
      <c r="DP1488" s="171"/>
      <c r="DQ1488" s="171"/>
      <c r="DR1488" s="171"/>
      <c r="DS1488" s="171"/>
      <c r="DT1488" s="171"/>
      <c r="DU1488" s="171"/>
      <c r="DV1488" s="171"/>
      <c r="DW1488" s="171"/>
      <c r="DX1488" s="171"/>
      <c r="DY1488" s="171"/>
      <c r="DZ1488" s="171"/>
      <c r="EA1488" s="171"/>
      <c r="EB1488" s="171"/>
      <c r="EC1488" s="171"/>
      <c r="ED1488" s="171"/>
      <c r="EE1488" s="171"/>
      <c r="EF1488" s="171"/>
      <c r="EG1488" s="171"/>
      <c r="EH1488" s="171"/>
      <c r="EI1488" s="171"/>
      <c r="EJ1488" s="171"/>
      <c r="EK1488" s="171"/>
      <c r="EL1488" s="171"/>
      <c r="EM1488" s="171"/>
      <c r="EN1488" s="171"/>
    </row>
    <row r="1489" spans="43:144" ht="15" x14ac:dyDescent="0.25">
      <c r="AQ1489" s="171"/>
      <c r="AR1489"/>
      <c r="AS1489"/>
      <c r="AT1489"/>
      <c r="AU1489"/>
      <c r="AV1489"/>
      <c r="AW1489"/>
      <c r="AX1489"/>
      <c r="AY1489"/>
      <c r="AZ1489"/>
      <c r="BA1489"/>
      <c r="BB1489"/>
      <c r="BC1489"/>
      <c r="BD1489"/>
      <c r="BE1489" s="171"/>
      <c r="BF1489" s="171"/>
      <c r="BG1489" s="171"/>
      <c r="BH1489" s="171"/>
      <c r="BI1489" s="171"/>
      <c r="BJ1489" s="171"/>
      <c r="BK1489" s="171"/>
      <c r="BL1489" s="171"/>
      <c r="BM1489" s="171"/>
      <c r="BN1489" s="171"/>
      <c r="BO1489" s="171"/>
      <c r="BP1489" s="171"/>
      <c r="BQ1489" s="171"/>
      <c r="BR1489" s="171"/>
      <c r="BS1489" s="171"/>
      <c r="BT1489" s="171"/>
      <c r="BU1489" s="171"/>
      <c r="BV1489" s="171"/>
      <c r="BW1489" s="171"/>
      <c r="BX1489" s="171"/>
      <c r="BY1489" s="171"/>
      <c r="BZ1489" s="171"/>
      <c r="CA1489" s="171"/>
      <c r="CB1489" s="171"/>
      <c r="CC1489" s="171"/>
      <c r="CD1489" s="171"/>
      <c r="CE1489" s="171"/>
      <c r="CF1489" s="171"/>
      <c r="CG1489" s="171"/>
      <c r="CH1489" s="171"/>
      <c r="CI1489" s="171"/>
      <c r="CJ1489" s="171"/>
      <c r="CK1489" s="171"/>
      <c r="CL1489" s="171"/>
      <c r="CM1489" s="171"/>
      <c r="CN1489" s="171"/>
      <c r="CO1489" s="171"/>
      <c r="CP1489" s="171"/>
      <c r="CQ1489" s="171"/>
      <c r="CR1489" s="171"/>
      <c r="CS1489" s="171"/>
      <c r="CT1489" s="171"/>
      <c r="CU1489" s="171"/>
      <c r="CV1489" s="171"/>
      <c r="CW1489" s="171"/>
      <c r="CX1489" s="171"/>
      <c r="CY1489" s="171"/>
      <c r="CZ1489" s="171"/>
      <c r="DA1489" s="171"/>
      <c r="DB1489" s="171"/>
      <c r="DC1489" s="171"/>
      <c r="DD1489" s="171"/>
      <c r="DE1489" s="171"/>
      <c r="DF1489" s="171"/>
      <c r="DG1489" s="171"/>
      <c r="DH1489" s="171"/>
      <c r="DI1489" s="171"/>
      <c r="DJ1489" s="171"/>
      <c r="DK1489" s="171"/>
      <c r="DL1489" s="171"/>
      <c r="DM1489" s="171"/>
      <c r="DN1489" s="171"/>
      <c r="DO1489" s="171"/>
      <c r="DP1489" s="171"/>
      <c r="DQ1489" s="171"/>
      <c r="DR1489" s="171"/>
      <c r="DS1489" s="171"/>
      <c r="DT1489" s="171"/>
      <c r="DU1489" s="171"/>
      <c r="DV1489" s="171"/>
      <c r="DW1489" s="171"/>
      <c r="DX1489" s="171"/>
      <c r="DY1489" s="171"/>
      <c r="DZ1489" s="171"/>
      <c r="EA1489" s="171"/>
      <c r="EB1489" s="171"/>
      <c r="EC1489" s="171"/>
      <c r="ED1489" s="171"/>
      <c r="EE1489" s="171"/>
      <c r="EF1489" s="171"/>
      <c r="EG1489" s="171"/>
      <c r="EH1489" s="171"/>
      <c r="EI1489" s="171"/>
      <c r="EJ1489" s="171"/>
      <c r="EK1489" s="171"/>
      <c r="EL1489" s="171"/>
      <c r="EM1489" s="171"/>
      <c r="EN1489" s="171"/>
    </row>
    <row r="1490" spans="43:144" ht="15" x14ac:dyDescent="0.25">
      <c r="AQ1490" s="171"/>
      <c r="AR1490"/>
      <c r="AS1490"/>
      <c r="AT1490"/>
      <c r="AU1490"/>
      <c r="AV1490"/>
      <c r="AW1490"/>
      <c r="AX1490"/>
      <c r="AY1490"/>
      <c r="AZ1490"/>
      <c r="BA1490"/>
      <c r="BB1490"/>
      <c r="BC1490"/>
      <c r="BD1490"/>
      <c r="BE1490" s="171"/>
      <c r="BF1490" s="171"/>
      <c r="BG1490" s="171"/>
      <c r="BH1490" s="171"/>
      <c r="BI1490" s="171"/>
      <c r="BJ1490" s="171"/>
      <c r="BK1490" s="171"/>
      <c r="BL1490" s="171"/>
      <c r="BM1490" s="171"/>
      <c r="BN1490" s="171"/>
      <c r="BO1490" s="171"/>
      <c r="BP1490" s="171"/>
      <c r="BQ1490" s="171"/>
      <c r="BR1490" s="171"/>
      <c r="BS1490" s="171"/>
      <c r="BT1490" s="171"/>
      <c r="BU1490" s="171"/>
      <c r="BV1490" s="171"/>
      <c r="BW1490" s="171"/>
      <c r="BX1490" s="171"/>
      <c r="BY1490" s="171"/>
      <c r="BZ1490" s="171"/>
      <c r="CA1490" s="171"/>
      <c r="CB1490" s="171"/>
      <c r="CC1490" s="171"/>
      <c r="CD1490" s="171"/>
      <c r="CE1490" s="171"/>
      <c r="CF1490" s="171"/>
      <c r="CG1490" s="171"/>
      <c r="CH1490" s="171"/>
      <c r="CI1490" s="171"/>
      <c r="CJ1490" s="171"/>
      <c r="CK1490" s="171"/>
      <c r="CL1490" s="171"/>
      <c r="CM1490" s="171"/>
      <c r="CN1490" s="171"/>
      <c r="CO1490" s="171"/>
      <c r="CP1490" s="171"/>
      <c r="CQ1490" s="171"/>
      <c r="CR1490" s="171"/>
      <c r="CS1490" s="171"/>
      <c r="CT1490" s="171"/>
      <c r="CU1490" s="171"/>
      <c r="CV1490" s="171"/>
      <c r="CW1490" s="171"/>
      <c r="CX1490" s="171"/>
      <c r="CY1490" s="171"/>
      <c r="CZ1490" s="171"/>
      <c r="DA1490" s="171"/>
      <c r="DB1490" s="171"/>
      <c r="DC1490" s="171"/>
      <c r="DD1490" s="171"/>
      <c r="DE1490" s="171"/>
      <c r="DF1490" s="171"/>
      <c r="DG1490" s="171"/>
      <c r="DH1490" s="171"/>
      <c r="DI1490" s="171"/>
      <c r="DJ1490" s="171"/>
      <c r="DK1490" s="171"/>
      <c r="DL1490" s="171"/>
      <c r="DM1490" s="171"/>
      <c r="DN1490" s="171"/>
      <c r="DO1490" s="171"/>
      <c r="DP1490" s="171"/>
      <c r="DQ1490" s="171"/>
      <c r="DR1490" s="171"/>
      <c r="DS1490" s="171"/>
      <c r="DT1490" s="171"/>
      <c r="DU1490" s="171"/>
      <c r="DV1490" s="171"/>
      <c r="DW1490" s="171"/>
      <c r="DX1490" s="171"/>
      <c r="DY1490" s="171"/>
      <c r="DZ1490" s="171"/>
      <c r="EA1490" s="171"/>
      <c r="EB1490" s="171"/>
      <c r="EC1490" s="171"/>
      <c r="ED1490" s="171"/>
      <c r="EE1490" s="171"/>
      <c r="EF1490" s="171"/>
      <c r="EG1490" s="171"/>
      <c r="EH1490" s="171"/>
      <c r="EI1490" s="171"/>
      <c r="EJ1490" s="171"/>
      <c r="EK1490" s="171"/>
      <c r="EL1490" s="171"/>
      <c r="EM1490" s="171"/>
      <c r="EN1490" s="171"/>
    </row>
    <row r="1491" spans="43:144" ht="15" x14ac:dyDescent="0.25">
      <c r="AQ1491" s="171"/>
      <c r="AR1491"/>
      <c r="AS1491"/>
      <c r="AT1491"/>
      <c r="AU1491"/>
      <c r="AV1491"/>
      <c r="AW1491"/>
      <c r="AX1491"/>
      <c r="AY1491"/>
      <c r="AZ1491"/>
      <c r="BA1491"/>
      <c r="BB1491"/>
      <c r="BC1491"/>
      <c r="BD1491"/>
      <c r="BE1491" s="171"/>
      <c r="BF1491" s="171"/>
      <c r="BG1491" s="171"/>
      <c r="BH1491" s="171"/>
      <c r="BI1491" s="171"/>
      <c r="BJ1491" s="171"/>
      <c r="BK1491" s="171"/>
      <c r="BL1491" s="171"/>
      <c r="BM1491" s="171"/>
      <c r="BN1491" s="171"/>
      <c r="BO1491" s="171"/>
      <c r="BP1491" s="171"/>
      <c r="BQ1491" s="171"/>
      <c r="BR1491" s="171"/>
      <c r="BS1491" s="171"/>
      <c r="BT1491" s="171"/>
      <c r="BU1491" s="171"/>
      <c r="BV1491" s="171"/>
      <c r="BW1491" s="171"/>
      <c r="BX1491" s="171"/>
      <c r="BY1491" s="171"/>
      <c r="BZ1491" s="171"/>
      <c r="CA1491" s="171"/>
      <c r="CB1491" s="171"/>
      <c r="CC1491" s="171"/>
      <c r="CD1491" s="171"/>
      <c r="CE1491" s="171"/>
      <c r="CF1491" s="171"/>
      <c r="CG1491" s="171"/>
      <c r="CH1491" s="171"/>
      <c r="CI1491" s="171"/>
      <c r="CJ1491" s="171"/>
      <c r="CK1491" s="171"/>
      <c r="CL1491" s="171"/>
      <c r="CM1491" s="171"/>
      <c r="CN1491" s="171"/>
      <c r="CO1491" s="171"/>
      <c r="CP1491" s="171"/>
      <c r="CQ1491" s="171"/>
      <c r="CR1491" s="171"/>
      <c r="CS1491" s="171"/>
      <c r="CT1491" s="171"/>
      <c r="CU1491" s="171"/>
      <c r="CV1491" s="171"/>
      <c r="CW1491" s="171"/>
      <c r="CX1491" s="171"/>
      <c r="CY1491" s="171"/>
      <c r="CZ1491" s="171"/>
      <c r="DA1491" s="171"/>
      <c r="DB1491" s="171"/>
      <c r="DC1491" s="171"/>
      <c r="DD1491" s="171"/>
      <c r="DE1491" s="171"/>
      <c r="DF1491" s="171"/>
      <c r="DG1491" s="171"/>
      <c r="DH1491" s="171"/>
      <c r="DI1491" s="171"/>
      <c r="DJ1491" s="171"/>
      <c r="DK1491" s="171"/>
      <c r="DL1491" s="171"/>
      <c r="DM1491" s="171"/>
      <c r="DN1491" s="171"/>
      <c r="DO1491" s="171"/>
      <c r="DP1491" s="171"/>
      <c r="DQ1491" s="171"/>
      <c r="DR1491" s="171"/>
      <c r="DS1491" s="171"/>
      <c r="DT1491" s="171"/>
      <c r="DU1491" s="171"/>
      <c r="DV1491" s="171"/>
      <c r="DW1491" s="171"/>
      <c r="DX1491" s="171"/>
      <c r="DY1491" s="171"/>
      <c r="DZ1491" s="171"/>
      <c r="EA1491" s="171"/>
      <c r="EB1491" s="171"/>
      <c r="EC1491" s="171"/>
      <c r="ED1491" s="171"/>
      <c r="EE1491" s="171"/>
      <c r="EF1491" s="171"/>
      <c r="EG1491" s="171"/>
      <c r="EH1491" s="171"/>
      <c r="EI1491" s="171"/>
      <c r="EJ1491" s="171"/>
      <c r="EK1491" s="171"/>
      <c r="EL1491" s="171"/>
      <c r="EM1491" s="171"/>
      <c r="EN1491" s="171"/>
    </row>
    <row r="1492" spans="43:144" ht="15" x14ac:dyDescent="0.25">
      <c r="AQ1492" s="171"/>
      <c r="AR1492"/>
      <c r="AS1492"/>
      <c r="AT1492"/>
      <c r="AU1492"/>
      <c r="AV1492"/>
      <c r="AW1492"/>
      <c r="AX1492"/>
      <c r="AY1492"/>
      <c r="AZ1492"/>
      <c r="BA1492"/>
      <c r="BB1492"/>
      <c r="BC1492"/>
      <c r="BD1492"/>
      <c r="BE1492" s="171"/>
      <c r="BF1492" s="171"/>
      <c r="BG1492" s="171"/>
      <c r="BH1492" s="171"/>
      <c r="BI1492" s="171"/>
      <c r="BJ1492" s="171"/>
      <c r="BK1492" s="171"/>
      <c r="BL1492" s="171"/>
      <c r="BM1492" s="171"/>
      <c r="BN1492" s="171"/>
      <c r="BO1492" s="171"/>
      <c r="BP1492" s="171"/>
      <c r="BQ1492" s="171"/>
      <c r="BR1492" s="171"/>
      <c r="BS1492" s="171"/>
      <c r="BT1492" s="171"/>
      <c r="BU1492" s="171"/>
      <c r="BV1492" s="171"/>
      <c r="BW1492" s="171"/>
      <c r="BX1492" s="171"/>
      <c r="BY1492" s="171"/>
      <c r="BZ1492" s="171"/>
      <c r="CA1492" s="171"/>
      <c r="CB1492" s="171"/>
      <c r="CC1492" s="171"/>
      <c r="CD1492" s="171"/>
      <c r="CE1492" s="171"/>
      <c r="CF1492" s="171"/>
      <c r="CG1492" s="171"/>
      <c r="CH1492" s="171"/>
      <c r="CI1492" s="171"/>
      <c r="CJ1492" s="171"/>
      <c r="CK1492" s="171"/>
      <c r="CL1492" s="171"/>
      <c r="CM1492" s="171"/>
      <c r="CN1492" s="171"/>
      <c r="CO1492" s="171"/>
      <c r="CP1492" s="171"/>
      <c r="CQ1492" s="171"/>
      <c r="CR1492" s="171"/>
      <c r="CS1492" s="171"/>
      <c r="CT1492" s="171"/>
      <c r="CU1492" s="171"/>
      <c r="CV1492" s="171"/>
      <c r="CW1492" s="171"/>
      <c r="CX1492" s="171"/>
      <c r="CY1492" s="171"/>
      <c r="CZ1492" s="171"/>
      <c r="DA1492" s="171"/>
      <c r="DB1492" s="171"/>
      <c r="DC1492" s="171"/>
      <c r="DD1492" s="171"/>
      <c r="DE1492" s="171"/>
      <c r="DF1492" s="171"/>
      <c r="DG1492" s="171"/>
      <c r="DH1492" s="171"/>
      <c r="DI1492" s="171"/>
      <c r="DJ1492" s="171"/>
      <c r="DK1492" s="171"/>
      <c r="DL1492" s="171"/>
      <c r="DM1492" s="171"/>
      <c r="DN1492" s="171"/>
      <c r="DO1492" s="171"/>
      <c r="DP1492" s="171"/>
      <c r="DQ1492" s="171"/>
      <c r="DR1492" s="171"/>
      <c r="DS1492" s="171"/>
      <c r="DT1492" s="171"/>
      <c r="DU1492" s="171"/>
      <c r="DV1492" s="171"/>
      <c r="DW1492" s="171"/>
      <c r="DX1492" s="171"/>
      <c r="DY1492" s="171"/>
      <c r="DZ1492" s="171"/>
      <c r="EA1492" s="171"/>
      <c r="EB1492" s="171"/>
      <c r="EC1492" s="171"/>
      <c r="ED1492" s="171"/>
      <c r="EE1492" s="171"/>
      <c r="EF1492" s="171"/>
      <c r="EG1492" s="171"/>
      <c r="EH1492" s="171"/>
      <c r="EI1492" s="171"/>
      <c r="EJ1492" s="171"/>
      <c r="EK1492" s="171"/>
      <c r="EL1492" s="171"/>
      <c r="EM1492" s="171"/>
      <c r="EN1492" s="171"/>
    </row>
    <row r="1493" spans="43:144" ht="15" x14ac:dyDescent="0.25">
      <c r="AQ1493" s="171"/>
      <c r="AR1493"/>
      <c r="AS1493"/>
      <c r="AT1493"/>
      <c r="AU1493"/>
      <c r="AV1493"/>
      <c r="AW1493"/>
      <c r="AX1493"/>
      <c r="AY1493"/>
      <c r="AZ1493"/>
      <c r="BA1493"/>
      <c r="BB1493"/>
      <c r="BC1493"/>
      <c r="BD1493"/>
      <c r="BE1493" s="171"/>
      <c r="BF1493" s="171"/>
      <c r="BG1493" s="171"/>
      <c r="BH1493" s="171"/>
      <c r="BI1493" s="171"/>
      <c r="BJ1493" s="171"/>
      <c r="BK1493" s="171"/>
      <c r="BL1493" s="171"/>
      <c r="BM1493" s="171"/>
      <c r="BN1493" s="171"/>
      <c r="BO1493" s="171"/>
      <c r="BP1493" s="171"/>
      <c r="BQ1493" s="171"/>
      <c r="BR1493" s="171"/>
      <c r="BS1493" s="171"/>
      <c r="BT1493" s="171"/>
      <c r="BU1493" s="171"/>
      <c r="BV1493" s="171"/>
      <c r="BW1493" s="171"/>
      <c r="BX1493" s="171"/>
      <c r="BY1493" s="171"/>
      <c r="BZ1493" s="171"/>
      <c r="CA1493" s="171"/>
      <c r="CB1493" s="171"/>
      <c r="CC1493" s="171"/>
      <c r="CD1493" s="171"/>
      <c r="CE1493" s="171"/>
      <c r="CF1493" s="171"/>
      <c r="CG1493" s="171"/>
      <c r="CH1493" s="171"/>
      <c r="CI1493" s="171"/>
      <c r="CJ1493" s="171"/>
      <c r="CK1493" s="171"/>
      <c r="CL1493" s="171"/>
      <c r="CM1493" s="171"/>
      <c r="CN1493" s="171"/>
      <c r="CO1493" s="171"/>
      <c r="CP1493" s="171"/>
      <c r="CQ1493" s="171"/>
      <c r="CR1493" s="171"/>
      <c r="CS1493" s="171"/>
      <c r="CT1493" s="171"/>
      <c r="CU1493" s="171"/>
      <c r="CV1493" s="171"/>
      <c r="CW1493" s="171"/>
      <c r="CX1493" s="171"/>
      <c r="CY1493" s="171"/>
      <c r="CZ1493" s="171"/>
      <c r="DA1493" s="171"/>
      <c r="DB1493" s="171"/>
      <c r="DC1493" s="171"/>
      <c r="DD1493" s="171"/>
      <c r="DE1493" s="171"/>
      <c r="DF1493" s="171"/>
      <c r="DG1493" s="171"/>
      <c r="DH1493" s="171"/>
      <c r="DI1493" s="171"/>
      <c r="DJ1493" s="171"/>
      <c r="DK1493" s="171"/>
      <c r="DL1493" s="171"/>
      <c r="DM1493" s="171"/>
      <c r="DN1493" s="171"/>
      <c r="DO1493" s="171"/>
      <c r="DP1493" s="171"/>
      <c r="DQ1493" s="171"/>
      <c r="DR1493" s="171"/>
      <c r="DS1493" s="171"/>
      <c r="DT1493" s="171"/>
      <c r="DU1493" s="171"/>
      <c r="DV1493" s="171"/>
      <c r="DW1493" s="171"/>
      <c r="DX1493" s="171"/>
      <c r="DY1493" s="171"/>
      <c r="DZ1493" s="171"/>
      <c r="EA1493" s="171"/>
      <c r="EB1493" s="171"/>
      <c r="EC1493" s="171"/>
      <c r="ED1493" s="171"/>
      <c r="EE1493" s="171"/>
      <c r="EF1493" s="171"/>
      <c r="EG1493" s="171"/>
      <c r="EH1493" s="171"/>
      <c r="EI1493" s="171"/>
      <c r="EJ1493" s="171"/>
      <c r="EK1493" s="171"/>
      <c r="EL1493" s="171"/>
      <c r="EM1493" s="171"/>
      <c r="EN1493" s="171"/>
    </row>
    <row r="1494" spans="43:144" ht="15" x14ac:dyDescent="0.25">
      <c r="AQ1494" s="171"/>
      <c r="AR1494"/>
      <c r="AS1494"/>
      <c r="AT1494"/>
      <c r="AU1494"/>
      <c r="AV1494"/>
      <c r="AW1494"/>
      <c r="AX1494"/>
      <c r="AY1494"/>
      <c r="AZ1494"/>
      <c r="BA1494"/>
      <c r="BB1494"/>
      <c r="BC1494"/>
      <c r="BD1494"/>
      <c r="BE1494" s="171"/>
      <c r="BF1494" s="171"/>
      <c r="BG1494" s="171"/>
      <c r="BH1494" s="171"/>
      <c r="BI1494" s="171"/>
      <c r="BJ1494" s="171"/>
      <c r="BK1494" s="171"/>
      <c r="BL1494" s="171"/>
      <c r="BM1494" s="171"/>
      <c r="BN1494" s="171"/>
      <c r="BO1494" s="171"/>
      <c r="BP1494" s="171"/>
      <c r="BQ1494" s="171"/>
      <c r="BR1494" s="171"/>
      <c r="BS1494" s="171"/>
      <c r="BT1494" s="171"/>
      <c r="BU1494" s="171"/>
      <c r="BV1494" s="171"/>
      <c r="BW1494" s="171"/>
      <c r="BX1494" s="171"/>
      <c r="BY1494" s="171"/>
      <c r="BZ1494" s="171"/>
      <c r="CA1494" s="171"/>
      <c r="CB1494" s="171"/>
      <c r="CC1494" s="171"/>
      <c r="CD1494" s="171"/>
      <c r="CE1494" s="171"/>
      <c r="CF1494" s="171"/>
      <c r="CG1494" s="171"/>
      <c r="CH1494" s="171"/>
      <c r="CI1494" s="171"/>
      <c r="CJ1494" s="171"/>
      <c r="CK1494" s="171"/>
      <c r="CL1494" s="171"/>
      <c r="CM1494" s="171"/>
      <c r="CN1494" s="171"/>
      <c r="CO1494" s="171"/>
      <c r="CP1494" s="171"/>
      <c r="CQ1494" s="171"/>
      <c r="CR1494" s="171"/>
      <c r="CS1494" s="171"/>
      <c r="CT1494" s="171"/>
      <c r="CU1494" s="171"/>
      <c r="CV1494" s="171"/>
      <c r="CW1494" s="171"/>
      <c r="CX1494" s="171"/>
      <c r="CY1494" s="171"/>
      <c r="CZ1494" s="171"/>
      <c r="DA1494" s="171"/>
      <c r="DB1494" s="171"/>
      <c r="DC1494" s="171"/>
      <c r="DD1494" s="171"/>
      <c r="DE1494" s="171"/>
      <c r="DF1494" s="171"/>
      <c r="DG1494" s="171"/>
      <c r="DH1494" s="171"/>
      <c r="DI1494" s="171"/>
      <c r="DJ1494" s="171"/>
      <c r="DK1494" s="171"/>
      <c r="DL1494" s="171"/>
      <c r="DM1494" s="171"/>
      <c r="DN1494" s="171"/>
      <c r="DO1494" s="171"/>
      <c r="DP1494" s="171"/>
      <c r="DQ1494" s="171"/>
      <c r="DR1494" s="171"/>
      <c r="DS1494" s="171"/>
      <c r="DT1494" s="171"/>
      <c r="DU1494" s="171"/>
      <c r="DV1494" s="171"/>
      <c r="DW1494" s="171"/>
      <c r="DX1494" s="171"/>
      <c r="DY1494" s="171"/>
      <c r="DZ1494" s="171"/>
      <c r="EA1494" s="171"/>
      <c r="EB1494" s="171"/>
      <c r="EC1494" s="171"/>
      <c r="ED1494" s="171"/>
      <c r="EE1494" s="171"/>
      <c r="EF1494" s="171"/>
      <c r="EG1494" s="171"/>
      <c r="EH1494" s="171"/>
      <c r="EI1494" s="171"/>
      <c r="EJ1494" s="171"/>
      <c r="EK1494" s="171"/>
      <c r="EL1494" s="171"/>
      <c r="EM1494" s="171"/>
      <c r="EN1494" s="171"/>
    </row>
    <row r="1495" spans="43:144" ht="15" x14ac:dyDescent="0.25">
      <c r="AQ1495" s="171"/>
      <c r="AR1495"/>
      <c r="AS1495"/>
      <c r="AT1495"/>
      <c r="AU1495"/>
      <c r="AV1495"/>
      <c r="AW1495"/>
      <c r="AX1495"/>
      <c r="AY1495"/>
      <c r="AZ1495"/>
      <c r="BA1495"/>
      <c r="BB1495"/>
      <c r="BC1495"/>
      <c r="BD1495"/>
      <c r="BE1495" s="171"/>
      <c r="BF1495" s="171"/>
      <c r="BG1495" s="171"/>
      <c r="BH1495" s="171"/>
      <c r="BI1495" s="171"/>
      <c r="BJ1495" s="171"/>
      <c r="BK1495" s="171"/>
      <c r="BL1495" s="171"/>
      <c r="BM1495" s="171"/>
      <c r="BN1495" s="171"/>
      <c r="BO1495" s="171"/>
      <c r="BP1495" s="171"/>
      <c r="BQ1495" s="171"/>
      <c r="BR1495" s="171"/>
      <c r="BS1495" s="171"/>
      <c r="BT1495" s="171"/>
      <c r="BU1495" s="171"/>
      <c r="BV1495" s="171"/>
      <c r="BW1495" s="171"/>
      <c r="BX1495" s="171"/>
      <c r="BY1495" s="171"/>
      <c r="BZ1495" s="171"/>
      <c r="CA1495" s="171"/>
      <c r="CB1495" s="171"/>
      <c r="CC1495" s="171"/>
      <c r="CD1495" s="171"/>
      <c r="CE1495" s="171"/>
      <c r="CF1495" s="171"/>
      <c r="CG1495" s="171"/>
      <c r="CH1495" s="171"/>
      <c r="CI1495" s="171"/>
      <c r="CJ1495" s="171"/>
      <c r="CK1495" s="171"/>
      <c r="CL1495" s="171"/>
      <c r="CM1495" s="171"/>
      <c r="CN1495" s="171"/>
      <c r="CO1495" s="171"/>
      <c r="CP1495" s="171"/>
      <c r="CQ1495" s="171"/>
      <c r="CR1495" s="171"/>
      <c r="CS1495" s="171"/>
      <c r="CT1495" s="171"/>
      <c r="CU1495" s="171"/>
      <c r="CV1495" s="171"/>
      <c r="CW1495" s="171"/>
      <c r="CX1495" s="171"/>
      <c r="CY1495" s="171"/>
      <c r="CZ1495" s="171"/>
      <c r="DA1495" s="171"/>
      <c r="DB1495" s="171"/>
      <c r="DC1495" s="171"/>
      <c r="DD1495" s="171"/>
      <c r="DE1495" s="171"/>
      <c r="DF1495" s="171"/>
      <c r="DG1495" s="171"/>
      <c r="DH1495" s="171"/>
      <c r="DI1495" s="171"/>
      <c r="DJ1495" s="171"/>
      <c r="DK1495" s="171"/>
      <c r="DL1495" s="171"/>
      <c r="DM1495" s="171"/>
      <c r="DN1495" s="171"/>
      <c r="DO1495" s="171"/>
      <c r="DP1495" s="171"/>
      <c r="DQ1495" s="171"/>
      <c r="DR1495" s="171"/>
      <c r="DS1495" s="171"/>
      <c r="DT1495" s="171"/>
      <c r="DU1495" s="171"/>
      <c r="DV1495" s="171"/>
      <c r="DW1495" s="171"/>
      <c r="DX1495" s="171"/>
      <c r="DY1495" s="171"/>
      <c r="DZ1495" s="171"/>
      <c r="EA1495" s="171"/>
      <c r="EB1495" s="171"/>
      <c r="EC1495" s="171"/>
      <c r="ED1495" s="171"/>
      <c r="EE1495" s="171"/>
      <c r="EF1495" s="171"/>
      <c r="EG1495" s="171"/>
      <c r="EH1495" s="171"/>
      <c r="EI1495" s="171"/>
      <c r="EJ1495" s="171"/>
      <c r="EK1495" s="171"/>
      <c r="EL1495" s="171"/>
      <c r="EM1495" s="171"/>
      <c r="EN1495" s="171"/>
    </row>
    <row r="1496" spans="43:144" ht="15" x14ac:dyDescent="0.25">
      <c r="AQ1496" s="171"/>
      <c r="AR1496"/>
      <c r="AS1496"/>
      <c r="AT1496"/>
      <c r="AU1496"/>
      <c r="AV1496"/>
      <c r="AW1496"/>
      <c r="AX1496"/>
      <c r="AY1496"/>
      <c r="AZ1496"/>
      <c r="BA1496"/>
      <c r="BB1496"/>
      <c r="BC1496"/>
      <c r="BD1496"/>
      <c r="BE1496" s="171"/>
      <c r="BF1496" s="171"/>
      <c r="BG1496" s="171"/>
      <c r="BH1496" s="171"/>
      <c r="BI1496" s="171"/>
      <c r="BJ1496" s="171"/>
      <c r="BK1496" s="171"/>
      <c r="BL1496" s="171"/>
      <c r="BM1496" s="171"/>
      <c r="BN1496" s="171"/>
      <c r="BO1496" s="171"/>
      <c r="BP1496" s="171"/>
      <c r="BQ1496" s="171"/>
      <c r="BR1496" s="171"/>
      <c r="BS1496" s="171"/>
      <c r="BT1496" s="171"/>
      <c r="BU1496" s="171"/>
      <c r="BV1496" s="171"/>
      <c r="BW1496" s="171"/>
      <c r="BX1496" s="171"/>
      <c r="BY1496" s="171"/>
      <c r="BZ1496" s="171"/>
      <c r="CA1496" s="171"/>
      <c r="CB1496" s="171"/>
      <c r="CC1496" s="171"/>
      <c r="CD1496" s="171"/>
      <c r="CE1496" s="171"/>
      <c r="CF1496" s="171"/>
      <c r="CG1496" s="171"/>
      <c r="CH1496" s="171"/>
      <c r="CI1496" s="171"/>
      <c r="CJ1496" s="171"/>
      <c r="CK1496" s="171"/>
      <c r="CL1496" s="171"/>
      <c r="CM1496" s="171"/>
      <c r="CN1496" s="171"/>
      <c r="CO1496" s="171"/>
      <c r="CP1496" s="171"/>
      <c r="CQ1496" s="171"/>
      <c r="CR1496" s="171"/>
      <c r="CS1496" s="171"/>
      <c r="CT1496" s="171"/>
      <c r="CU1496" s="171"/>
      <c r="CV1496" s="171"/>
      <c r="CW1496" s="171"/>
      <c r="CX1496" s="171"/>
      <c r="CY1496" s="171"/>
      <c r="CZ1496" s="171"/>
      <c r="DA1496" s="171"/>
      <c r="DB1496" s="171"/>
      <c r="DC1496" s="171"/>
      <c r="DD1496" s="171"/>
      <c r="DE1496" s="171"/>
      <c r="DF1496" s="171"/>
      <c r="DG1496" s="171"/>
      <c r="DH1496" s="171"/>
      <c r="DI1496" s="171"/>
      <c r="DJ1496" s="171"/>
      <c r="DK1496" s="171"/>
      <c r="DL1496" s="171"/>
      <c r="DM1496" s="171"/>
      <c r="DN1496" s="171"/>
      <c r="DO1496" s="171"/>
      <c r="DP1496" s="171"/>
      <c r="DQ1496" s="171"/>
      <c r="DR1496" s="171"/>
      <c r="DS1496" s="171"/>
      <c r="DT1496" s="171"/>
      <c r="DU1496" s="171"/>
      <c r="DV1496" s="171"/>
      <c r="DW1496" s="171"/>
      <c r="DX1496" s="171"/>
      <c r="DY1496" s="171"/>
      <c r="DZ1496" s="171"/>
      <c r="EA1496" s="171"/>
      <c r="EB1496" s="171"/>
      <c r="EC1496" s="171"/>
      <c r="ED1496" s="171"/>
      <c r="EE1496" s="171"/>
      <c r="EF1496" s="171"/>
      <c r="EG1496" s="171"/>
      <c r="EH1496" s="171"/>
      <c r="EI1496" s="171"/>
      <c r="EJ1496" s="171"/>
      <c r="EK1496" s="171"/>
      <c r="EL1496" s="171"/>
      <c r="EM1496" s="171"/>
      <c r="EN1496" s="171"/>
    </row>
    <row r="1497" spans="43:144" ht="15" x14ac:dyDescent="0.25">
      <c r="AQ1497" s="171"/>
      <c r="AR1497"/>
      <c r="AS1497"/>
      <c r="AT1497"/>
      <c r="AU1497"/>
      <c r="AV1497"/>
      <c r="AW1497"/>
      <c r="AX1497"/>
      <c r="AY1497"/>
      <c r="AZ1497"/>
      <c r="BA1497"/>
      <c r="BB1497"/>
      <c r="BC1497"/>
      <c r="BD1497"/>
      <c r="BE1497" s="171"/>
      <c r="BF1497" s="171"/>
      <c r="BG1497" s="171"/>
      <c r="BH1497" s="171"/>
      <c r="BI1497" s="171"/>
      <c r="BJ1497" s="171"/>
      <c r="BK1497" s="171"/>
      <c r="BL1497" s="171"/>
      <c r="BM1497" s="171"/>
      <c r="BN1497" s="171"/>
      <c r="BO1497" s="171"/>
      <c r="BP1497" s="171"/>
      <c r="BQ1497" s="171"/>
      <c r="BR1497" s="171"/>
      <c r="BS1497" s="171"/>
      <c r="BT1497" s="171"/>
      <c r="BU1497" s="171"/>
      <c r="BV1497" s="171"/>
      <c r="BW1497" s="171"/>
      <c r="BX1497" s="171"/>
      <c r="BY1497" s="171"/>
      <c r="BZ1497" s="171"/>
      <c r="CA1497" s="171"/>
      <c r="CB1497" s="171"/>
      <c r="CC1497" s="171"/>
      <c r="CD1497" s="171"/>
      <c r="CE1497" s="171"/>
      <c r="CF1497" s="171"/>
      <c r="CG1497" s="171"/>
      <c r="CH1497" s="171"/>
      <c r="CI1497" s="171"/>
      <c r="CJ1497" s="171"/>
      <c r="CK1497" s="171"/>
      <c r="CL1497" s="171"/>
      <c r="CM1497" s="171"/>
      <c r="CN1497" s="171"/>
      <c r="CO1497" s="171"/>
      <c r="CP1497" s="171"/>
      <c r="CQ1497" s="171"/>
      <c r="CR1497" s="171"/>
      <c r="CS1497" s="171"/>
      <c r="CT1497" s="171"/>
      <c r="CU1497" s="171"/>
      <c r="CV1497" s="171"/>
      <c r="CW1497" s="171"/>
      <c r="CX1497" s="171"/>
      <c r="CY1497" s="171"/>
      <c r="CZ1497" s="171"/>
      <c r="DA1497" s="171"/>
      <c r="DB1497" s="171"/>
      <c r="DC1497" s="171"/>
      <c r="DD1497" s="171"/>
      <c r="DE1497" s="171"/>
      <c r="DF1497" s="171"/>
      <c r="DG1497" s="171"/>
      <c r="DH1497" s="171"/>
      <c r="DI1497" s="171"/>
      <c r="DJ1497" s="171"/>
      <c r="DK1497" s="171"/>
      <c r="DL1497" s="171"/>
      <c r="DM1497" s="171"/>
      <c r="DN1497" s="171"/>
      <c r="DO1497" s="171"/>
      <c r="DP1497" s="171"/>
      <c r="DQ1497" s="171"/>
      <c r="DR1497" s="171"/>
      <c r="DS1497" s="171"/>
      <c r="DT1497" s="171"/>
      <c r="DU1497" s="171"/>
      <c r="DV1497" s="171"/>
      <c r="DW1497" s="171"/>
      <c r="DX1497" s="171"/>
      <c r="DY1497" s="171"/>
      <c r="DZ1497" s="171"/>
      <c r="EA1497" s="171"/>
      <c r="EB1497" s="171"/>
      <c r="EC1497" s="171"/>
      <c r="ED1497" s="171"/>
      <c r="EE1497" s="171"/>
      <c r="EF1497" s="171"/>
      <c r="EG1497" s="171"/>
      <c r="EH1497" s="171"/>
      <c r="EI1497" s="171"/>
      <c r="EJ1497" s="171"/>
      <c r="EK1497" s="171"/>
      <c r="EL1497" s="171"/>
      <c r="EM1497" s="171"/>
      <c r="EN1497" s="171"/>
    </row>
    <row r="1498" spans="43:144" ht="15" x14ac:dyDescent="0.25">
      <c r="AQ1498" s="171"/>
      <c r="AR1498"/>
      <c r="AS1498"/>
      <c r="AT1498"/>
      <c r="AU1498"/>
      <c r="AV1498"/>
      <c r="AW1498"/>
      <c r="AX1498"/>
      <c r="AY1498"/>
      <c r="AZ1498"/>
      <c r="BA1498"/>
      <c r="BB1498"/>
      <c r="BC1498"/>
      <c r="BD1498"/>
      <c r="BE1498" s="171"/>
      <c r="BF1498" s="171"/>
      <c r="BG1498" s="171"/>
      <c r="BH1498" s="171"/>
      <c r="BI1498" s="171"/>
      <c r="BJ1498" s="171"/>
      <c r="BK1498" s="171"/>
      <c r="BL1498" s="171"/>
      <c r="BM1498" s="171"/>
      <c r="BN1498" s="171"/>
      <c r="BO1498" s="171"/>
      <c r="BP1498" s="171"/>
      <c r="BQ1498" s="171"/>
      <c r="BR1498" s="171"/>
      <c r="BS1498" s="171"/>
      <c r="BT1498" s="171"/>
      <c r="BU1498" s="171"/>
      <c r="BV1498" s="171"/>
      <c r="BW1498" s="171"/>
      <c r="BX1498" s="171"/>
      <c r="BY1498" s="171"/>
      <c r="BZ1498" s="171"/>
      <c r="CA1498" s="171"/>
      <c r="CB1498" s="171"/>
      <c r="CC1498" s="171"/>
      <c r="CD1498" s="171"/>
      <c r="CE1498" s="171"/>
      <c r="CF1498" s="171"/>
      <c r="CG1498" s="171"/>
      <c r="CH1498" s="171"/>
      <c r="CI1498" s="171"/>
      <c r="CJ1498" s="171"/>
      <c r="CK1498" s="171"/>
      <c r="CL1498" s="171"/>
      <c r="CM1498" s="171"/>
      <c r="CN1498" s="171"/>
      <c r="CO1498" s="171"/>
      <c r="CP1498" s="171"/>
      <c r="CQ1498" s="171"/>
      <c r="CR1498" s="171"/>
      <c r="CS1498" s="171"/>
      <c r="CT1498" s="171"/>
      <c r="CU1498" s="171"/>
      <c r="CV1498" s="171"/>
      <c r="CW1498" s="171"/>
      <c r="CX1498" s="171"/>
      <c r="CY1498" s="171"/>
      <c r="CZ1498" s="171"/>
      <c r="DA1498" s="171"/>
      <c r="DB1498" s="171"/>
      <c r="DC1498" s="171"/>
      <c r="DD1498" s="171"/>
      <c r="DE1498" s="171"/>
      <c r="DF1498" s="171"/>
      <c r="DG1498" s="171"/>
      <c r="DH1498" s="171"/>
      <c r="DI1498" s="171"/>
      <c r="DJ1498" s="171"/>
      <c r="DK1498" s="171"/>
      <c r="DL1498" s="171"/>
      <c r="DM1498" s="171"/>
      <c r="DN1498" s="171"/>
      <c r="DO1498" s="171"/>
      <c r="DP1498" s="171"/>
      <c r="DQ1498" s="171"/>
      <c r="DR1498" s="171"/>
      <c r="DS1498" s="171"/>
      <c r="DT1498" s="171"/>
      <c r="DU1498" s="171"/>
      <c r="DV1498" s="171"/>
      <c r="DW1498" s="171"/>
      <c r="DX1498" s="171"/>
      <c r="DY1498" s="171"/>
      <c r="DZ1498" s="171"/>
      <c r="EA1498" s="171"/>
      <c r="EB1498" s="171"/>
      <c r="EC1498" s="171"/>
      <c r="ED1498" s="171"/>
      <c r="EE1498" s="171"/>
      <c r="EF1498" s="171"/>
      <c r="EG1498" s="171"/>
      <c r="EH1498" s="171"/>
      <c r="EI1498" s="171"/>
      <c r="EJ1498" s="171"/>
      <c r="EK1498" s="171"/>
      <c r="EL1498" s="171"/>
      <c r="EM1498" s="171"/>
      <c r="EN1498" s="171"/>
    </row>
    <row r="1499" spans="43:144" ht="15" x14ac:dyDescent="0.25">
      <c r="AQ1499" s="171"/>
      <c r="AR1499"/>
      <c r="AS1499"/>
      <c r="AT1499"/>
      <c r="AU1499"/>
      <c r="AV1499"/>
      <c r="AW1499"/>
      <c r="AX1499"/>
      <c r="AY1499"/>
      <c r="AZ1499"/>
      <c r="BA1499"/>
      <c r="BB1499"/>
      <c r="BC1499"/>
      <c r="BD1499"/>
      <c r="BE1499" s="171"/>
      <c r="BF1499" s="171"/>
      <c r="BG1499" s="171"/>
      <c r="BH1499" s="171"/>
      <c r="BI1499" s="171"/>
      <c r="BJ1499" s="171"/>
      <c r="BK1499" s="171"/>
      <c r="BL1499" s="171"/>
      <c r="BM1499" s="171"/>
      <c r="BN1499" s="171"/>
      <c r="BO1499" s="171"/>
      <c r="BP1499" s="171"/>
      <c r="BQ1499" s="171"/>
      <c r="BR1499" s="171"/>
      <c r="BS1499" s="171"/>
      <c r="BT1499" s="171"/>
      <c r="BU1499" s="171"/>
      <c r="BV1499" s="171"/>
      <c r="BW1499" s="171"/>
      <c r="BX1499" s="171"/>
      <c r="BY1499" s="171"/>
      <c r="BZ1499" s="171"/>
      <c r="CA1499" s="171"/>
      <c r="CB1499" s="171"/>
      <c r="CC1499" s="171"/>
      <c r="CD1499" s="171"/>
      <c r="CE1499" s="171"/>
      <c r="CF1499" s="171"/>
      <c r="CG1499" s="171"/>
      <c r="CH1499" s="171"/>
      <c r="CI1499" s="171"/>
      <c r="CJ1499" s="171"/>
      <c r="CK1499" s="171"/>
      <c r="CL1499" s="171"/>
      <c r="CM1499" s="171"/>
      <c r="CN1499" s="171"/>
      <c r="CO1499" s="171"/>
      <c r="CP1499" s="171"/>
      <c r="CQ1499" s="171"/>
      <c r="CR1499" s="171"/>
      <c r="CS1499" s="171"/>
      <c r="CT1499" s="171"/>
      <c r="CU1499" s="171"/>
      <c r="CV1499" s="171"/>
      <c r="CW1499" s="171"/>
      <c r="CX1499" s="171"/>
      <c r="CY1499" s="171"/>
      <c r="CZ1499" s="171"/>
      <c r="DA1499" s="171"/>
      <c r="DB1499" s="171"/>
      <c r="DC1499" s="171"/>
      <c r="DD1499" s="171"/>
      <c r="DE1499" s="171"/>
      <c r="DF1499" s="171"/>
      <c r="DG1499" s="171"/>
      <c r="DH1499" s="171"/>
      <c r="DI1499" s="171"/>
      <c r="DJ1499" s="171"/>
      <c r="DK1499" s="171"/>
      <c r="DL1499" s="171"/>
      <c r="DM1499" s="171"/>
      <c r="DN1499" s="171"/>
      <c r="DO1499" s="171"/>
      <c r="DP1499" s="171"/>
      <c r="DQ1499" s="171"/>
      <c r="DR1499" s="171"/>
      <c r="DS1499" s="171"/>
      <c r="DT1499" s="171"/>
      <c r="DU1499" s="171"/>
      <c r="DV1499" s="171"/>
      <c r="DW1499" s="171"/>
      <c r="DX1499" s="171"/>
      <c r="DY1499" s="171"/>
      <c r="DZ1499" s="171"/>
      <c r="EA1499" s="171"/>
      <c r="EB1499" s="171"/>
      <c r="EC1499" s="171"/>
      <c r="ED1499" s="171"/>
      <c r="EE1499" s="171"/>
      <c r="EF1499" s="171"/>
      <c r="EG1499" s="171"/>
      <c r="EH1499" s="171"/>
      <c r="EI1499" s="171"/>
      <c r="EJ1499" s="171"/>
      <c r="EK1499" s="171"/>
      <c r="EL1499" s="171"/>
      <c r="EM1499" s="171"/>
      <c r="EN1499" s="171"/>
    </row>
    <row r="1500" spans="43:144" ht="15" x14ac:dyDescent="0.25">
      <c r="AQ1500" s="171"/>
      <c r="AR1500"/>
      <c r="AS1500"/>
      <c r="AT1500"/>
      <c r="AU1500"/>
      <c r="AV1500"/>
      <c r="AW1500"/>
      <c r="AX1500"/>
      <c r="AY1500"/>
      <c r="AZ1500"/>
      <c r="BA1500"/>
      <c r="BB1500"/>
      <c r="BC1500"/>
      <c r="BD1500"/>
      <c r="BE1500" s="171"/>
      <c r="BF1500" s="171"/>
      <c r="BG1500" s="171"/>
      <c r="BH1500" s="171"/>
      <c r="BI1500" s="171"/>
      <c r="BJ1500" s="171"/>
      <c r="BK1500" s="171"/>
      <c r="BL1500" s="171"/>
      <c r="BM1500" s="171"/>
      <c r="BN1500" s="171"/>
      <c r="BO1500" s="171"/>
      <c r="BP1500" s="171"/>
      <c r="BQ1500" s="171"/>
      <c r="BR1500" s="171"/>
      <c r="BS1500" s="171"/>
      <c r="BT1500" s="171"/>
      <c r="BU1500" s="171"/>
      <c r="BV1500" s="171"/>
      <c r="BW1500" s="171"/>
      <c r="BX1500" s="171"/>
      <c r="BY1500" s="171"/>
      <c r="BZ1500" s="171"/>
      <c r="CA1500" s="171"/>
      <c r="CB1500" s="171"/>
      <c r="CC1500" s="171"/>
      <c r="CD1500" s="171"/>
      <c r="CE1500" s="171"/>
      <c r="CF1500" s="171"/>
      <c r="CG1500" s="171"/>
      <c r="CH1500" s="171"/>
      <c r="CI1500" s="171"/>
      <c r="CJ1500" s="171"/>
      <c r="CK1500" s="171"/>
      <c r="CL1500" s="171"/>
      <c r="CM1500" s="171"/>
      <c r="CN1500" s="171"/>
      <c r="CO1500" s="171"/>
      <c r="CP1500" s="171"/>
      <c r="CQ1500" s="171"/>
      <c r="CR1500" s="171"/>
      <c r="CS1500" s="171"/>
      <c r="CT1500" s="171"/>
      <c r="CU1500" s="171"/>
      <c r="CV1500" s="171"/>
      <c r="CW1500" s="171"/>
      <c r="CX1500" s="171"/>
      <c r="CY1500" s="171"/>
      <c r="CZ1500" s="171"/>
      <c r="DA1500" s="171"/>
      <c r="DB1500" s="171"/>
      <c r="DC1500" s="171"/>
      <c r="DD1500" s="171"/>
      <c r="DE1500" s="171"/>
      <c r="DF1500" s="171"/>
      <c r="DG1500" s="171"/>
      <c r="DH1500" s="171"/>
      <c r="DI1500" s="171"/>
      <c r="DJ1500" s="171"/>
      <c r="DK1500" s="171"/>
      <c r="DL1500" s="171"/>
      <c r="DM1500" s="171"/>
      <c r="DN1500" s="171"/>
      <c r="DO1500" s="171"/>
      <c r="DP1500" s="171"/>
      <c r="DQ1500" s="171"/>
      <c r="DR1500" s="171"/>
      <c r="DS1500" s="171"/>
      <c r="DT1500" s="171"/>
      <c r="DU1500" s="171"/>
      <c r="DV1500" s="171"/>
      <c r="DW1500" s="171"/>
      <c r="DX1500" s="171"/>
      <c r="DY1500" s="171"/>
      <c r="DZ1500" s="171"/>
      <c r="EA1500" s="171"/>
      <c r="EB1500" s="171"/>
      <c r="EC1500" s="171"/>
      <c r="ED1500" s="171"/>
      <c r="EE1500" s="171"/>
      <c r="EF1500" s="171"/>
      <c r="EG1500" s="171"/>
      <c r="EH1500" s="171"/>
      <c r="EI1500" s="171"/>
      <c r="EJ1500" s="171"/>
      <c r="EK1500" s="171"/>
      <c r="EL1500" s="171"/>
      <c r="EM1500" s="171"/>
      <c r="EN1500" s="171"/>
    </row>
    <row r="1501" spans="43:144" ht="15" x14ac:dyDescent="0.25">
      <c r="AQ1501" s="171"/>
      <c r="AR1501"/>
      <c r="AS1501"/>
      <c r="AT1501"/>
      <c r="AU1501"/>
      <c r="AV1501"/>
      <c r="AW1501"/>
      <c r="AX1501"/>
      <c r="AY1501"/>
      <c r="AZ1501"/>
      <c r="BA1501"/>
      <c r="BB1501"/>
      <c r="BC1501"/>
      <c r="BD1501"/>
      <c r="BE1501" s="171"/>
      <c r="BF1501" s="171"/>
      <c r="BG1501" s="171"/>
      <c r="BH1501" s="171"/>
      <c r="BI1501" s="171"/>
      <c r="BJ1501" s="171"/>
      <c r="BK1501" s="171"/>
      <c r="BL1501" s="171"/>
      <c r="BM1501" s="171"/>
      <c r="BN1501" s="171"/>
      <c r="BO1501" s="171"/>
      <c r="BP1501" s="171"/>
      <c r="BQ1501" s="171"/>
      <c r="BR1501" s="171"/>
      <c r="BS1501" s="171"/>
      <c r="BT1501" s="171"/>
      <c r="BU1501" s="171"/>
      <c r="BV1501" s="171"/>
      <c r="BW1501" s="171"/>
      <c r="BX1501" s="171"/>
      <c r="BY1501" s="171"/>
      <c r="BZ1501" s="171"/>
      <c r="CA1501" s="171"/>
      <c r="CB1501" s="171"/>
      <c r="CC1501" s="171"/>
      <c r="CD1501" s="171"/>
      <c r="CE1501" s="171"/>
      <c r="CF1501" s="171"/>
      <c r="CG1501" s="171"/>
      <c r="CH1501" s="171"/>
      <c r="CI1501" s="171"/>
      <c r="CJ1501" s="171"/>
      <c r="CK1501" s="171"/>
      <c r="CL1501" s="171"/>
      <c r="CM1501" s="171"/>
      <c r="CN1501" s="171"/>
      <c r="CO1501" s="171"/>
      <c r="CP1501" s="171"/>
      <c r="CQ1501" s="171"/>
      <c r="CR1501" s="171"/>
      <c r="CS1501" s="171"/>
      <c r="CT1501" s="171"/>
      <c r="CU1501" s="171"/>
      <c r="CV1501" s="171"/>
      <c r="CW1501" s="171"/>
      <c r="CX1501" s="171"/>
      <c r="CY1501" s="171"/>
      <c r="CZ1501" s="171"/>
      <c r="DA1501" s="171"/>
      <c r="DB1501" s="171"/>
      <c r="DC1501" s="171"/>
      <c r="DD1501" s="171"/>
      <c r="DE1501" s="171"/>
      <c r="DF1501" s="171"/>
      <c r="DG1501" s="171"/>
      <c r="DH1501" s="171"/>
      <c r="DI1501" s="171"/>
      <c r="DJ1501" s="171"/>
      <c r="DK1501" s="171"/>
      <c r="DL1501" s="171"/>
      <c r="DM1501" s="171"/>
      <c r="DN1501" s="171"/>
      <c r="DO1501" s="171"/>
      <c r="DP1501" s="171"/>
      <c r="DQ1501" s="171"/>
      <c r="DR1501" s="171"/>
      <c r="DS1501" s="171"/>
      <c r="DT1501" s="171"/>
      <c r="DU1501" s="171"/>
      <c r="DV1501" s="171"/>
      <c r="DW1501" s="171"/>
      <c r="DX1501" s="171"/>
      <c r="DY1501" s="171"/>
      <c r="DZ1501" s="171"/>
      <c r="EA1501" s="171"/>
      <c r="EB1501" s="171"/>
      <c r="EC1501" s="171"/>
      <c r="ED1501" s="171"/>
      <c r="EE1501" s="171"/>
      <c r="EF1501" s="171"/>
      <c r="EG1501" s="171"/>
      <c r="EH1501" s="171"/>
      <c r="EI1501" s="171"/>
      <c r="EJ1501" s="171"/>
      <c r="EK1501" s="171"/>
      <c r="EL1501" s="171"/>
      <c r="EM1501" s="171"/>
      <c r="EN1501" s="171"/>
    </row>
    <row r="1502" spans="43:144" ht="15" x14ac:dyDescent="0.25">
      <c r="AQ1502" s="171"/>
      <c r="AR1502"/>
      <c r="AS1502"/>
      <c r="AT1502"/>
      <c r="AU1502"/>
      <c r="AV1502"/>
      <c r="AW1502"/>
      <c r="AX1502"/>
      <c r="AY1502"/>
      <c r="AZ1502"/>
      <c r="BA1502"/>
      <c r="BB1502"/>
      <c r="BC1502"/>
      <c r="BD1502"/>
      <c r="BE1502" s="171"/>
      <c r="BF1502" s="171"/>
      <c r="BG1502" s="171"/>
      <c r="BH1502" s="171"/>
      <c r="BI1502" s="171"/>
      <c r="BJ1502" s="171"/>
      <c r="BK1502" s="171"/>
      <c r="BL1502" s="171"/>
      <c r="BM1502" s="171"/>
      <c r="BN1502" s="171"/>
      <c r="BO1502" s="171"/>
      <c r="BP1502" s="171"/>
      <c r="BQ1502" s="171"/>
      <c r="BR1502" s="171"/>
      <c r="BS1502" s="171"/>
      <c r="BT1502" s="171"/>
      <c r="BU1502" s="171"/>
      <c r="BV1502" s="171"/>
      <c r="BW1502" s="171"/>
      <c r="BX1502" s="171"/>
      <c r="BY1502" s="171"/>
      <c r="BZ1502" s="171"/>
      <c r="CA1502" s="171"/>
      <c r="CB1502" s="171"/>
      <c r="CC1502" s="171"/>
      <c r="CD1502" s="171"/>
      <c r="CE1502" s="171"/>
      <c r="CF1502" s="171"/>
      <c r="CG1502" s="171"/>
      <c r="CH1502" s="171"/>
      <c r="CI1502" s="171"/>
      <c r="CJ1502" s="171"/>
      <c r="CK1502" s="171"/>
      <c r="CL1502" s="171"/>
      <c r="CM1502" s="171"/>
      <c r="CN1502" s="171"/>
      <c r="CO1502" s="171"/>
      <c r="CP1502" s="171"/>
      <c r="CQ1502" s="171"/>
      <c r="CR1502" s="171"/>
      <c r="CS1502" s="171"/>
      <c r="CT1502" s="171"/>
      <c r="CU1502" s="171"/>
      <c r="CV1502" s="171"/>
      <c r="CW1502" s="171"/>
      <c r="CX1502" s="171"/>
      <c r="CY1502" s="171"/>
      <c r="CZ1502" s="171"/>
      <c r="DA1502" s="171"/>
      <c r="DB1502" s="171"/>
      <c r="DC1502" s="171"/>
      <c r="DD1502" s="171"/>
      <c r="DE1502" s="171"/>
      <c r="DF1502" s="171"/>
      <c r="DG1502" s="171"/>
      <c r="DH1502" s="171"/>
      <c r="DI1502" s="171"/>
      <c r="DJ1502" s="171"/>
      <c r="DK1502" s="171"/>
      <c r="DL1502" s="171"/>
      <c r="DM1502" s="171"/>
      <c r="DN1502" s="171"/>
      <c r="DO1502" s="171"/>
      <c r="DP1502" s="171"/>
      <c r="DQ1502" s="171"/>
      <c r="DR1502" s="171"/>
      <c r="DS1502" s="171"/>
      <c r="DT1502" s="171"/>
      <c r="DU1502" s="171"/>
      <c r="DV1502" s="171"/>
      <c r="DW1502" s="171"/>
      <c r="DX1502" s="171"/>
      <c r="DY1502" s="171"/>
      <c r="DZ1502" s="171"/>
      <c r="EA1502" s="171"/>
      <c r="EB1502" s="171"/>
      <c r="EC1502" s="171"/>
      <c r="ED1502" s="171"/>
      <c r="EE1502" s="171"/>
      <c r="EF1502" s="171"/>
      <c r="EG1502" s="171"/>
      <c r="EH1502" s="171"/>
      <c r="EI1502" s="171"/>
      <c r="EJ1502" s="171"/>
      <c r="EK1502" s="171"/>
      <c r="EL1502" s="171"/>
      <c r="EM1502" s="171"/>
      <c r="EN1502" s="171"/>
    </row>
    <row r="1503" spans="43:144" ht="15" x14ac:dyDescent="0.25">
      <c r="AQ1503" s="171"/>
      <c r="AR1503"/>
      <c r="AS1503"/>
      <c r="AT1503"/>
      <c r="AU1503"/>
      <c r="AV1503"/>
      <c r="AW1503"/>
      <c r="AX1503"/>
      <c r="AY1503"/>
      <c r="AZ1503"/>
      <c r="BA1503"/>
      <c r="BB1503"/>
      <c r="BC1503"/>
      <c r="BD1503"/>
      <c r="BE1503" s="171"/>
      <c r="BF1503" s="171"/>
      <c r="BG1503" s="171"/>
      <c r="BH1503" s="171"/>
      <c r="BI1503" s="171"/>
      <c r="BJ1503" s="171"/>
      <c r="BK1503" s="171"/>
      <c r="BL1503" s="171"/>
      <c r="BM1503" s="171"/>
      <c r="BN1503" s="171"/>
      <c r="BO1503" s="171"/>
      <c r="BP1503" s="171"/>
      <c r="BQ1503" s="171"/>
      <c r="BR1503" s="171"/>
      <c r="BS1503" s="171"/>
      <c r="BT1503" s="171"/>
      <c r="BU1503" s="171"/>
      <c r="BV1503" s="171"/>
      <c r="BW1503" s="171"/>
      <c r="BX1503" s="171"/>
      <c r="BY1503" s="171"/>
      <c r="BZ1503" s="171"/>
      <c r="CA1503" s="171"/>
      <c r="CB1503" s="171"/>
      <c r="CC1503" s="171"/>
      <c r="CD1503" s="171"/>
      <c r="CE1503" s="171"/>
      <c r="CF1503" s="171"/>
      <c r="CG1503" s="171"/>
      <c r="CH1503" s="171"/>
      <c r="CI1503" s="171"/>
      <c r="CJ1503" s="171"/>
      <c r="CK1503" s="171"/>
      <c r="CL1503" s="171"/>
      <c r="CM1503" s="171"/>
      <c r="CN1503" s="171"/>
      <c r="CO1503" s="171"/>
      <c r="CP1503" s="171"/>
      <c r="CQ1503" s="171"/>
      <c r="CR1503" s="171"/>
      <c r="CS1503" s="171"/>
      <c r="CT1503" s="171"/>
      <c r="CU1503" s="171"/>
      <c r="CV1503" s="171"/>
      <c r="CW1503" s="171"/>
      <c r="CX1503" s="171"/>
      <c r="CY1503" s="171"/>
      <c r="CZ1503" s="171"/>
      <c r="DA1503" s="171"/>
      <c r="DB1503" s="171"/>
      <c r="DC1503" s="171"/>
      <c r="DD1503" s="171"/>
      <c r="DE1503" s="171"/>
      <c r="DF1503" s="171"/>
      <c r="DG1503" s="171"/>
      <c r="DH1503" s="171"/>
      <c r="DI1503" s="171"/>
      <c r="DJ1503" s="171"/>
      <c r="DK1503" s="171"/>
      <c r="DL1503" s="171"/>
      <c r="DM1503" s="171"/>
      <c r="DN1503" s="171"/>
      <c r="DO1503" s="171"/>
      <c r="DP1503" s="171"/>
      <c r="DQ1503" s="171"/>
      <c r="DR1503" s="171"/>
      <c r="DS1503" s="171"/>
      <c r="DT1503" s="171"/>
      <c r="DU1503" s="171"/>
      <c r="DV1503" s="171"/>
      <c r="DW1503" s="171"/>
      <c r="DX1503" s="171"/>
      <c r="DY1503" s="171"/>
      <c r="DZ1503" s="171"/>
      <c r="EA1503" s="171"/>
      <c r="EB1503" s="171"/>
      <c r="EC1503" s="171"/>
      <c r="ED1503" s="171"/>
      <c r="EE1503" s="171"/>
      <c r="EF1503" s="171"/>
      <c r="EG1503" s="171"/>
      <c r="EH1503" s="171"/>
      <c r="EI1503" s="171"/>
      <c r="EJ1503" s="171"/>
      <c r="EK1503" s="171"/>
      <c r="EL1503" s="171"/>
      <c r="EM1503" s="171"/>
      <c r="EN1503" s="171"/>
    </row>
    <row r="1504" spans="43:144" ht="15" x14ac:dyDescent="0.25">
      <c r="AQ1504" s="171"/>
      <c r="AR1504"/>
      <c r="AS1504"/>
      <c r="AT1504"/>
      <c r="AU1504"/>
      <c r="AV1504"/>
      <c r="AW1504"/>
      <c r="AX1504"/>
      <c r="AY1504"/>
      <c r="AZ1504"/>
      <c r="BA1504"/>
      <c r="BB1504"/>
      <c r="BC1504"/>
      <c r="BD1504"/>
      <c r="BE1504" s="171"/>
      <c r="BF1504" s="171"/>
      <c r="BG1504" s="171"/>
      <c r="BH1504" s="171"/>
      <c r="BI1504" s="171"/>
      <c r="BJ1504" s="171"/>
      <c r="BK1504" s="171"/>
      <c r="BL1504" s="171"/>
      <c r="BM1504" s="171"/>
      <c r="BN1504" s="171"/>
      <c r="BO1504" s="171"/>
      <c r="BP1504" s="171"/>
      <c r="BQ1504" s="171"/>
      <c r="BR1504" s="171"/>
      <c r="BS1504" s="171"/>
      <c r="BT1504" s="171"/>
      <c r="BU1504" s="171"/>
      <c r="BV1504" s="171"/>
      <c r="BW1504" s="171"/>
      <c r="BX1504" s="171"/>
      <c r="BY1504" s="171"/>
      <c r="BZ1504" s="171"/>
      <c r="CA1504" s="171"/>
      <c r="CB1504" s="171"/>
      <c r="CC1504" s="171"/>
      <c r="CD1504" s="171"/>
      <c r="CE1504" s="171"/>
      <c r="CF1504" s="171"/>
      <c r="CG1504" s="171"/>
      <c r="CH1504" s="171"/>
      <c r="CI1504" s="171"/>
      <c r="CJ1504" s="171"/>
      <c r="CK1504" s="171"/>
      <c r="CL1504" s="171"/>
      <c r="CM1504" s="171"/>
      <c r="CN1504" s="171"/>
      <c r="CO1504" s="171"/>
      <c r="CP1504" s="171"/>
      <c r="CQ1504" s="171"/>
      <c r="CR1504" s="171"/>
      <c r="CS1504" s="171"/>
      <c r="CT1504" s="171"/>
      <c r="CU1504" s="171"/>
      <c r="CV1504" s="171"/>
      <c r="CW1504" s="171"/>
      <c r="CX1504" s="171"/>
      <c r="CY1504" s="171"/>
      <c r="CZ1504" s="171"/>
      <c r="DA1504" s="171"/>
      <c r="DB1504" s="171"/>
      <c r="DC1504" s="171"/>
      <c r="DD1504" s="171"/>
      <c r="DE1504" s="171"/>
      <c r="DF1504" s="171"/>
      <c r="DG1504" s="171"/>
      <c r="DH1504" s="171"/>
      <c r="DI1504" s="171"/>
      <c r="DJ1504" s="171"/>
      <c r="DK1504" s="171"/>
      <c r="DL1504" s="171"/>
      <c r="DM1504" s="171"/>
      <c r="DN1504" s="171"/>
      <c r="DO1504" s="171"/>
      <c r="DP1504" s="171"/>
      <c r="DQ1504" s="171"/>
      <c r="DR1504" s="171"/>
      <c r="DS1504" s="171"/>
      <c r="DT1504" s="171"/>
      <c r="DU1504" s="171"/>
      <c r="DV1504" s="171"/>
      <c r="DW1504" s="171"/>
      <c r="DX1504" s="171"/>
      <c r="DY1504" s="171"/>
      <c r="DZ1504" s="171"/>
      <c r="EA1504" s="171"/>
      <c r="EB1504" s="171"/>
      <c r="EC1504" s="171"/>
      <c r="ED1504" s="171"/>
      <c r="EE1504" s="171"/>
      <c r="EF1504" s="171"/>
      <c r="EG1504" s="171"/>
      <c r="EH1504" s="171"/>
      <c r="EI1504" s="171"/>
      <c r="EJ1504" s="171"/>
      <c r="EK1504" s="171"/>
      <c r="EL1504" s="171"/>
      <c r="EM1504" s="171"/>
      <c r="EN1504" s="171"/>
    </row>
    <row r="1505" spans="43:144" ht="15" x14ac:dyDescent="0.25">
      <c r="AQ1505" s="171"/>
      <c r="AR1505"/>
      <c r="AS1505"/>
      <c r="AT1505"/>
      <c r="AU1505"/>
      <c r="AV1505"/>
      <c r="AW1505"/>
      <c r="AX1505"/>
      <c r="AY1505"/>
      <c r="AZ1505"/>
      <c r="BA1505"/>
      <c r="BB1505"/>
      <c r="BC1505"/>
      <c r="BD1505"/>
      <c r="BE1505" s="171"/>
      <c r="BF1505" s="171"/>
      <c r="BG1505" s="171"/>
      <c r="BH1505" s="171"/>
      <c r="BI1505" s="171"/>
      <c r="BJ1505" s="171"/>
      <c r="BK1505" s="171"/>
      <c r="BL1505" s="171"/>
      <c r="BM1505" s="171"/>
      <c r="BN1505" s="171"/>
      <c r="BO1505" s="171"/>
      <c r="BP1505" s="171"/>
      <c r="BQ1505" s="171"/>
      <c r="BR1505" s="171"/>
      <c r="BS1505" s="171"/>
      <c r="BT1505" s="171"/>
      <c r="BU1505" s="171"/>
      <c r="BV1505" s="171"/>
      <c r="BW1505" s="171"/>
      <c r="BX1505" s="171"/>
      <c r="BY1505" s="171"/>
      <c r="BZ1505" s="171"/>
      <c r="CA1505" s="171"/>
      <c r="CB1505" s="171"/>
      <c r="CC1505" s="171"/>
      <c r="CD1505" s="171"/>
      <c r="CE1505" s="171"/>
      <c r="CF1505" s="171"/>
      <c r="CG1505" s="171"/>
      <c r="CH1505" s="171"/>
      <c r="CI1505" s="171"/>
      <c r="CJ1505" s="171"/>
      <c r="CK1505" s="171"/>
      <c r="CL1505" s="171"/>
      <c r="CM1505" s="171"/>
      <c r="CN1505" s="171"/>
      <c r="CO1505" s="171"/>
      <c r="CP1505" s="171"/>
      <c r="CQ1505" s="171"/>
      <c r="CR1505" s="171"/>
      <c r="CS1505" s="171"/>
      <c r="CT1505" s="171"/>
      <c r="CU1505" s="171"/>
      <c r="CV1505" s="171"/>
      <c r="CW1505" s="171"/>
      <c r="CX1505" s="171"/>
      <c r="CY1505" s="171"/>
      <c r="CZ1505" s="171"/>
      <c r="DA1505" s="171"/>
      <c r="DB1505" s="171"/>
      <c r="DC1505" s="171"/>
      <c r="DD1505" s="171"/>
      <c r="DE1505" s="171"/>
      <c r="DF1505" s="171"/>
      <c r="DG1505" s="171"/>
      <c r="DH1505" s="171"/>
      <c r="DI1505" s="171"/>
      <c r="DJ1505" s="171"/>
      <c r="DK1505" s="171"/>
      <c r="DL1505" s="171"/>
      <c r="DM1505" s="171"/>
      <c r="DN1505" s="171"/>
      <c r="DO1505" s="171"/>
      <c r="DP1505" s="171"/>
      <c r="DQ1505" s="171"/>
      <c r="DR1505" s="171"/>
      <c r="DS1505" s="171"/>
      <c r="DT1505" s="171"/>
      <c r="DU1505" s="171"/>
      <c r="DV1505" s="171"/>
      <c r="DW1505" s="171"/>
      <c r="DX1505" s="171"/>
      <c r="DY1505" s="171"/>
      <c r="DZ1505" s="171"/>
      <c r="EA1505" s="171"/>
      <c r="EB1505" s="171"/>
      <c r="EC1505" s="171"/>
      <c r="ED1505" s="171"/>
      <c r="EE1505" s="171"/>
      <c r="EF1505" s="171"/>
      <c r="EG1505" s="171"/>
      <c r="EH1505" s="171"/>
      <c r="EI1505" s="171"/>
      <c r="EJ1505" s="171"/>
      <c r="EK1505" s="171"/>
      <c r="EL1505" s="171"/>
      <c r="EM1505" s="171"/>
      <c r="EN1505" s="171"/>
    </row>
    <row r="1506" spans="43:144" ht="15" x14ac:dyDescent="0.25">
      <c r="AQ1506" s="171"/>
      <c r="AR1506"/>
      <c r="AS1506"/>
      <c r="AT1506"/>
      <c r="AU1506"/>
      <c r="AV1506"/>
      <c r="AW1506"/>
      <c r="AX1506"/>
      <c r="AY1506"/>
      <c r="AZ1506"/>
      <c r="BA1506"/>
      <c r="BB1506"/>
      <c r="BC1506"/>
      <c r="BD1506"/>
      <c r="BE1506" s="171"/>
      <c r="BF1506" s="171"/>
      <c r="BG1506" s="171"/>
      <c r="BH1506" s="171"/>
      <c r="BI1506" s="171"/>
      <c r="BJ1506" s="171"/>
      <c r="BK1506" s="171"/>
      <c r="BL1506" s="171"/>
      <c r="BM1506" s="171"/>
      <c r="BN1506" s="171"/>
      <c r="BO1506" s="171"/>
      <c r="BP1506" s="171"/>
      <c r="BQ1506" s="171"/>
      <c r="BR1506" s="171"/>
      <c r="BS1506" s="171"/>
      <c r="BT1506" s="171"/>
      <c r="BU1506" s="171"/>
      <c r="BV1506" s="171"/>
      <c r="BW1506" s="171"/>
      <c r="BX1506" s="171"/>
      <c r="BY1506" s="171"/>
      <c r="BZ1506" s="171"/>
      <c r="CA1506" s="171"/>
      <c r="CB1506" s="171"/>
      <c r="CC1506" s="171"/>
      <c r="CD1506" s="171"/>
      <c r="CE1506" s="171"/>
      <c r="CF1506" s="171"/>
      <c r="CG1506" s="171"/>
      <c r="CH1506" s="171"/>
      <c r="CI1506" s="171"/>
      <c r="CJ1506" s="171"/>
      <c r="CK1506" s="171"/>
      <c r="CL1506" s="171"/>
      <c r="CM1506" s="171"/>
      <c r="CN1506" s="171"/>
      <c r="CO1506" s="171"/>
      <c r="CP1506" s="171"/>
      <c r="CQ1506" s="171"/>
      <c r="CR1506" s="171"/>
      <c r="CS1506" s="171"/>
      <c r="CT1506" s="171"/>
      <c r="CU1506" s="171"/>
      <c r="CV1506" s="171"/>
      <c r="CW1506" s="171"/>
      <c r="CX1506" s="171"/>
      <c r="CY1506" s="171"/>
      <c r="CZ1506" s="171"/>
      <c r="DA1506" s="171"/>
      <c r="DB1506" s="171"/>
      <c r="DC1506" s="171"/>
      <c r="DD1506" s="171"/>
      <c r="DE1506" s="171"/>
      <c r="DF1506" s="171"/>
      <c r="DG1506" s="171"/>
      <c r="DH1506" s="171"/>
      <c r="DI1506" s="171"/>
      <c r="DJ1506" s="171"/>
      <c r="DK1506" s="171"/>
      <c r="DL1506" s="171"/>
      <c r="DM1506" s="171"/>
      <c r="DN1506" s="171"/>
      <c r="DO1506" s="171"/>
      <c r="DP1506" s="171"/>
      <c r="DQ1506" s="171"/>
      <c r="DR1506" s="171"/>
      <c r="DS1506" s="171"/>
      <c r="DT1506" s="171"/>
      <c r="DU1506" s="171"/>
      <c r="DV1506" s="171"/>
      <c r="DW1506" s="171"/>
      <c r="DX1506" s="171"/>
      <c r="DY1506" s="171"/>
      <c r="DZ1506" s="171"/>
      <c r="EA1506" s="171"/>
      <c r="EB1506" s="171"/>
      <c r="EC1506" s="171"/>
      <c r="ED1506" s="171"/>
      <c r="EE1506" s="171"/>
      <c r="EF1506" s="171"/>
      <c r="EG1506" s="171"/>
      <c r="EH1506" s="171"/>
      <c r="EI1506" s="171"/>
      <c r="EJ1506" s="171"/>
      <c r="EK1506" s="171"/>
      <c r="EL1506" s="171"/>
      <c r="EM1506" s="171"/>
      <c r="EN1506" s="171"/>
    </row>
    <row r="1507" spans="43:144" ht="15" x14ac:dyDescent="0.25">
      <c r="AQ1507" s="171"/>
      <c r="AR1507"/>
      <c r="AS1507"/>
      <c r="AT1507"/>
      <c r="AU1507"/>
      <c r="AV1507"/>
      <c r="AW1507"/>
      <c r="AX1507"/>
      <c r="AY1507"/>
      <c r="AZ1507"/>
      <c r="BA1507"/>
      <c r="BB1507"/>
      <c r="BC1507"/>
      <c r="BD1507"/>
      <c r="BE1507" s="171"/>
      <c r="BF1507" s="171"/>
      <c r="BG1507" s="171"/>
      <c r="BH1507" s="171"/>
      <c r="BI1507" s="171"/>
      <c r="BJ1507" s="171"/>
      <c r="BK1507" s="171"/>
      <c r="BL1507" s="171"/>
      <c r="BM1507" s="171"/>
      <c r="BN1507" s="171"/>
      <c r="BO1507" s="171"/>
      <c r="BP1507" s="171"/>
      <c r="BQ1507" s="171"/>
      <c r="BR1507" s="171"/>
      <c r="BS1507" s="171"/>
      <c r="BT1507" s="171"/>
      <c r="BU1507" s="171"/>
      <c r="BV1507" s="171"/>
      <c r="BW1507" s="171"/>
      <c r="BX1507" s="171"/>
      <c r="BY1507" s="171"/>
      <c r="BZ1507" s="171"/>
      <c r="CA1507" s="171"/>
      <c r="CB1507" s="171"/>
      <c r="CC1507" s="171"/>
      <c r="CD1507" s="171"/>
      <c r="CE1507" s="171"/>
      <c r="CF1507" s="171"/>
      <c r="CG1507" s="171"/>
      <c r="CH1507" s="171"/>
      <c r="CI1507" s="171"/>
      <c r="CJ1507" s="171"/>
      <c r="CK1507" s="171"/>
      <c r="CL1507" s="171"/>
      <c r="CM1507" s="171"/>
      <c r="CN1507" s="171"/>
      <c r="CO1507" s="171"/>
      <c r="CP1507" s="171"/>
      <c r="CQ1507" s="171"/>
      <c r="CR1507" s="171"/>
      <c r="CS1507" s="171"/>
      <c r="CT1507" s="171"/>
      <c r="CU1507" s="171"/>
      <c r="CV1507" s="171"/>
      <c r="CW1507" s="171"/>
      <c r="CX1507" s="171"/>
      <c r="CY1507" s="171"/>
      <c r="CZ1507" s="171"/>
      <c r="DA1507" s="171"/>
      <c r="DB1507" s="171"/>
      <c r="DC1507" s="171"/>
      <c r="DD1507" s="171"/>
      <c r="DE1507" s="171"/>
      <c r="DF1507" s="171"/>
      <c r="DG1507" s="171"/>
      <c r="DH1507" s="171"/>
      <c r="DI1507" s="171"/>
      <c r="DJ1507" s="171"/>
      <c r="DK1507" s="171"/>
      <c r="DL1507" s="171"/>
      <c r="DM1507" s="171"/>
      <c r="DN1507" s="171"/>
      <c r="DO1507" s="171"/>
      <c r="DP1507" s="171"/>
      <c r="DQ1507" s="171"/>
      <c r="DR1507" s="171"/>
      <c r="DS1507" s="171"/>
      <c r="DT1507" s="171"/>
      <c r="DU1507" s="171"/>
      <c r="DV1507" s="171"/>
      <c r="DW1507" s="171"/>
      <c r="DX1507" s="171"/>
      <c r="DY1507" s="171"/>
      <c r="DZ1507" s="171"/>
      <c r="EA1507" s="171"/>
      <c r="EB1507" s="171"/>
      <c r="EC1507" s="171"/>
      <c r="ED1507" s="171"/>
      <c r="EE1507" s="171"/>
      <c r="EF1507" s="171"/>
      <c r="EG1507" s="171"/>
      <c r="EH1507" s="171"/>
      <c r="EI1507" s="171"/>
      <c r="EJ1507" s="171"/>
      <c r="EK1507" s="171"/>
      <c r="EL1507" s="171"/>
      <c r="EM1507" s="171"/>
      <c r="EN1507" s="171"/>
    </row>
    <row r="1508" spans="43:144" ht="15" x14ac:dyDescent="0.25">
      <c r="AQ1508" s="171"/>
      <c r="AR1508"/>
      <c r="AS1508"/>
      <c r="AT1508"/>
      <c r="AU1508"/>
      <c r="AV1508"/>
      <c r="AW1508"/>
      <c r="AX1508"/>
      <c r="AY1508"/>
      <c r="AZ1508"/>
      <c r="BA1508"/>
      <c r="BB1508"/>
      <c r="BC1508"/>
      <c r="BD1508"/>
      <c r="BE1508" s="171"/>
      <c r="BF1508" s="171"/>
      <c r="BG1508" s="171"/>
      <c r="BH1508" s="171"/>
      <c r="BI1508" s="171"/>
      <c r="BJ1508" s="171"/>
      <c r="BK1508" s="171"/>
      <c r="BL1508" s="171"/>
      <c r="BM1508" s="171"/>
      <c r="BN1508" s="171"/>
      <c r="BO1508" s="171"/>
      <c r="BP1508" s="171"/>
      <c r="BQ1508" s="171"/>
      <c r="BR1508" s="171"/>
      <c r="BS1508" s="171"/>
      <c r="BT1508" s="171"/>
      <c r="BU1508" s="171"/>
      <c r="BV1508" s="171"/>
      <c r="BW1508" s="171"/>
      <c r="BX1508" s="171"/>
      <c r="BY1508" s="171"/>
      <c r="BZ1508" s="171"/>
      <c r="CA1508" s="171"/>
      <c r="CB1508" s="171"/>
      <c r="CC1508" s="171"/>
      <c r="CD1508" s="171"/>
      <c r="CE1508" s="171"/>
      <c r="CF1508" s="171"/>
      <c r="CG1508" s="171"/>
      <c r="CH1508" s="171"/>
      <c r="CI1508" s="171"/>
      <c r="CJ1508" s="171"/>
      <c r="CK1508" s="171"/>
      <c r="CL1508" s="171"/>
      <c r="CM1508" s="171"/>
      <c r="CN1508" s="171"/>
      <c r="CO1508" s="171"/>
      <c r="CP1508" s="171"/>
      <c r="CQ1508" s="171"/>
      <c r="CR1508" s="171"/>
      <c r="CS1508" s="171"/>
      <c r="CT1508" s="171"/>
      <c r="CU1508" s="171"/>
      <c r="CV1508" s="171"/>
      <c r="CW1508" s="171"/>
      <c r="CX1508" s="171"/>
      <c r="CY1508" s="171"/>
      <c r="CZ1508" s="171"/>
      <c r="DA1508" s="171"/>
      <c r="DB1508" s="171"/>
      <c r="DC1508" s="171"/>
      <c r="DD1508" s="171"/>
      <c r="DE1508" s="171"/>
      <c r="DF1508" s="171"/>
      <c r="DG1508" s="171"/>
      <c r="DH1508" s="171"/>
      <c r="DI1508" s="171"/>
      <c r="DJ1508" s="171"/>
      <c r="DK1508" s="171"/>
      <c r="DL1508" s="171"/>
      <c r="DM1508" s="171"/>
      <c r="DN1508" s="171"/>
      <c r="DO1508" s="171"/>
      <c r="DP1508" s="171"/>
      <c r="DQ1508" s="171"/>
      <c r="DR1508" s="171"/>
      <c r="DS1508" s="171"/>
      <c r="DT1508" s="171"/>
      <c r="DU1508" s="171"/>
      <c r="DV1508" s="171"/>
      <c r="DW1508" s="171"/>
      <c r="DX1508" s="171"/>
      <c r="DY1508" s="171"/>
      <c r="DZ1508" s="171"/>
      <c r="EA1508" s="171"/>
      <c r="EB1508" s="171"/>
      <c r="EC1508" s="171"/>
      <c r="ED1508" s="171"/>
      <c r="EE1508" s="171"/>
      <c r="EF1508" s="171"/>
      <c r="EG1508" s="171"/>
      <c r="EH1508" s="171"/>
      <c r="EI1508" s="171"/>
      <c r="EJ1508" s="171"/>
      <c r="EK1508" s="171"/>
      <c r="EL1508" s="171"/>
      <c r="EM1508" s="171"/>
      <c r="EN1508" s="171"/>
    </row>
    <row r="1509" spans="43:144" ht="15" x14ac:dyDescent="0.25">
      <c r="AQ1509" s="171"/>
      <c r="AR1509"/>
      <c r="AS1509"/>
      <c r="AT1509"/>
      <c r="AU1509"/>
      <c r="AV1509"/>
      <c r="AW1509"/>
      <c r="AX1509"/>
      <c r="AY1509"/>
      <c r="AZ1509"/>
      <c r="BA1509"/>
      <c r="BB1509"/>
      <c r="BC1509"/>
      <c r="BD1509"/>
      <c r="BE1509" s="171"/>
      <c r="BF1509" s="171"/>
      <c r="BG1509" s="171"/>
      <c r="BH1509" s="171"/>
      <c r="BI1509" s="171"/>
      <c r="BJ1509" s="171"/>
      <c r="BK1509" s="171"/>
      <c r="BL1509" s="171"/>
      <c r="BM1509" s="171"/>
      <c r="BN1509" s="171"/>
      <c r="BO1509" s="171"/>
      <c r="BP1509" s="171"/>
      <c r="BQ1509" s="171"/>
      <c r="BR1509" s="171"/>
      <c r="BS1509" s="171"/>
      <c r="BT1509" s="171"/>
      <c r="BU1509" s="171"/>
      <c r="BV1509" s="171"/>
      <c r="BW1509" s="171"/>
      <c r="BX1509" s="171"/>
      <c r="BY1509" s="171"/>
      <c r="BZ1509" s="171"/>
      <c r="CA1509" s="171"/>
      <c r="CB1509" s="171"/>
      <c r="CC1509" s="171"/>
      <c r="CD1509" s="171"/>
      <c r="CE1509" s="171"/>
      <c r="CF1509" s="171"/>
      <c r="CG1509" s="171"/>
      <c r="CH1509" s="171"/>
      <c r="CI1509" s="171"/>
      <c r="CJ1509" s="171"/>
      <c r="CK1509" s="171"/>
      <c r="CL1509" s="171"/>
      <c r="CM1509" s="171"/>
      <c r="CN1509" s="171"/>
      <c r="CO1509" s="171"/>
      <c r="CP1509" s="171"/>
      <c r="CQ1509" s="171"/>
      <c r="CR1509" s="171"/>
      <c r="CS1509" s="171"/>
      <c r="CT1509" s="171"/>
      <c r="CU1509" s="171"/>
      <c r="CV1509" s="171"/>
      <c r="CW1509" s="171"/>
      <c r="CX1509" s="171"/>
      <c r="CY1509" s="171"/>
      <c r="CZ1509" s="171"/>
      <c r="DA1509" s="171"/>
      <c r="DB1509" s="171"/>
      <c r="DC1509" s="171"/>
      <c r="DD1509" s="171"/>
      <c r="DE1509" s="171"/>
      <c r="DF1509" s="171"/>
      <c r="DG1509" s="171"/>
      <c r="DH1509" s="171"/>
      <c r="DI1509" s="171"/>
      <c r="DJ1509" s="171"/>
      <c r="DK1509" s="171"/>
      <c r="DL1509" s="171"/>
      <c r="DM1509" s="171"/>
      <c r="DN1509" s="171"/>
      <c r="DO1509" s="171"/>
      <c r="DP1509" s="171"/>
      <c r="DQ1509" s="171"/>
      <c r="DR1509" s="171"/>
      <c r="DS1509" s="171"/>
      <c r="DT1509" s="171"/>
      <c r="DU1509" s="171"/>
      <c r="DV1509" s="171"/>
      <c r="DW1509" s="171"/>
      <c r="DX1509" s="171"/>
      <c r="DY1509" s="171"/>
      <c r="DZ1509" s="171"/>
      <c r="EA1509" s="171"/>
      <c r="EB1509" s="171"/>
      <c r="EC1509" s="171"/>
      <c r="ED1509" s="171"/>
      <c r="EE1509" s="171"/>
      <c r="EF1509" s="171"/>
      <c r="EG1509" s="171"/>
      <c r="EH1509" s="171"/>
      <c r="EI1509" s="171"/>
      <c r="EJ1509" s="171"/>
      <c r="EK1509" s="171"/>
      <c r="EL1509" s="171"/>
      <c r="EM1509" s="171"/>
      <c r="EN1509" s="171"/>
    </row>
    <row r="1510" spans="43:144" ht="15" x14ac:dyDescent="0.25">
      <c r="AQ1510" s="171"/>
      <c r="AR1510"/>
      <c r="AS1510"/>
      <c r="AT1510"/>
      <c r="AU1510"/>
      <c r="AV1510"/>
      <c r="AW1510"/>
      <c r="AX1510"/>
      <c r="AY1510"/>
      <c r="AZ1510"/>
      <c r="BA1510"/>
      <c r="BB1510"/>
      <c r="BC1510"/>
      <c r="BD1510"/>
      <c r="BE1510" s="171"/>
      <c r="BF1510" s="171"/>
      <c r="BG1510" s="171"/>
      <c r="BH1510" s="171"/>
      <c r="BI1510" s="171"/>
      <c r="BJ1510" s="171"/>
      <c r="BK1510" s="171"/>
      <c r="BL1510" s="171"/>
      <c r="BM1510" s="171"/>
      <c r="BN1510" s="171"/>
      <c r="BO1510" s="171"/>
      <c r="BP1510" s="171"/>
      <c r="BQ1510" s="171"/>
      <c r="BR1510" s="171"/>
      <c r="BS1510" s="171"/>
      <c r="BT1510" s="171"/>
      <c r="BU1510" s="171"/>
      <c r="BV1510" s="171"/>
      <c r="BW1510" s="171"/>
      <c r="BX1510" s="171"/>
      <c r="BY1510" s="171"/>
      <c r="BZ1510" s="171"/>
      <c r="CA1510" s="171"/>
      <c r="CB1510" s="171"/>
      <c r="CC1510" s="171"/>
      <c r="CD1510" s="171"/>
      <c r="CE1510" s="171"/>
      <c r="CF1510" s="171"/>
      <c r="CG1510" s="171"/>
      <c r="CH1510" s="171"/>
      <c r="CI1510" s="171"/>
      <c r="CJ1510" s="171"/>
      <c r="CK1510" s="171"/>
      <c r="CL1510" s="171"/>
      <c r="CM1510" s="171"/>
      <c r="CN1510" s="171"/>
      <c r="CO1510" s="171"/>
      <c r="CP1510" s="171"/>
      <c r="CQ1510" s="171"/>
      <c r="CR1510" s="171"/>
      <c r="CS1510" s="171"/>
      <c r="CT1510" s="171"/>
      <c r="CU1510" s="171"/>
      <c r="CV1510" s="171"/>
      <c r="CW1510" s="171"/>
      <c r="CX1510" s="171"/>
      <c r="CY1510" s="171"/>
      <c r="CZ1510" s="171"/>
      <c r="DA1510" s="171"/>
      <c r="DB1510" s="171"/>
      <c r="DC1510" s="171"/>
      <c r="DD1510" s="171"/>
      <c r="DE1510" s="171"/>
      <c r="DF1510" s="171"/>
      <c r="DG1510" s="171"/>
      <c r="DH1510" s="171"/>
      <c r="DI1510" s="171"/>
      <c r="DJ1510" s="171"/>
      <c r="DK1510" s="171"/>
      <c r="DL1510" s="171"/>
      <c r="DM1510" s="171"/>
      <c r="DN1510" s="171"/>
      <c r="DO1510" s="171"/>
      <c r="DP1510" s="171"/>
      <c r="DQ1510" s="171"/>
      <c r="DR1510" s="171"/>
      <c r="DS1510" s="171"/>
      <c r="DT1510" s="171"/>
      <c r="DU1510" s="171"/>
      <c r="DV1510" s="171"/>
      <c r="DW1510" s="171"/>
      <c r="DX1510" s="171"/>
      <c r="DY1510" s="171"/>
      <c r="DZ1510" s="171"/>
      <c r="EA1510" s="171"/>
      <c r="EB1510" s="171"/>
      <c r="EC1510" s="171"/>
      <c r="ED1510" s="171"/>
      <c r="EE1510" s="171"/>
      <c r="EF1510" s="171"/>
      <c r="EG1510" s="171"/>
      <c r="EH1510" s="171"/>
      <c r="EI1510" s="171"/>
      <c r="EJ1510" s="171"/>
      <c r="EK1510" s="171"/>
      <c r="EL1510" s="171"/>
      <c r="EM1510" s="171"/>
      <c r="EN1510" s="171"/>
    </row>
    <row r="1511" spans="43:144" ht="15" x14ac:dyDescent="0.25">
      <c r="AQ1511" s="171"/>
      <c r="AR1511"/>
      <c r="AS1511"/>
      <c r="AT1511"/>
      <c r="AU1511"/>
      <c r="AV1511"/>
      <c r="AW1511"/>
      <c r="AX1511"/>
      <c r="AY1511"/>
      <c r="AZ1511"/>
      <c r="BA1511"/>
      <c r="BB1511"/>
      <c r="BC1511"/>
      <c r="BD1511"/>
      <c r="BE1511" s="171"/>
      <c r="BF1511" s="171"/>
      <c r="BG1511" s="171"/>
      <c r="BH1511" s="171"/>
      <c r="BI1511" s="171"/>
      <c r="BJ1511" s="171"/>
      <c r="BK1511" s="171"/>
      <c r="BL1511" s="171"/>
      <c r="BM1511" s="171"/>
      <c r="BN1511" s="171"/>
      <c r="BO1511" s="171"/>
      <c r="BP1511" s="171"/>
      <c r="BQ1511" s="171"/>
      <c r="BR1511" s="171"/>
      <c r="BS1511" s="171"/>
      <c r="BT1511" s="171"/>
      <c r="BU1511" s="171"/>
      <c r="BV1511" s="171"/>
      <c r="BW1511" s="171"/>
      <c r="BX1511" s="171"/>
      <c r="BY1511" s="171"/>
      <c r="BZ1511" s="171"/>
      <c r="CA1511" s="171"/>
      <c r="CB1511" s="171"/>
      <c r="CC1511" s="171"/>
      <c r="CD1511" s="171"/>
      <c r="CE1511" s="171"/>
      <c r="CF1511" s="171"/>
      <c r="CG1511" s="171"/>
      <c r="CH1511" s="171"/>
      <c r="CI1511" s="171"/>
      <c r="CJ1511" s="171"/>
      <c r="CK1511" s="171"/>
      <c r="CL1511" s="171"/>
      <c r="CM1511" s="171"/>
      <c r="CN1511" s="171"/>
      <c r="CO1511" s="171"/>
      <c r="CP1511" s="171"/>
      <c r="CQ1511" s="171"/>
      <c r="CR1511" s="171"/>
      <c r="CS1511" s="171"/>
      <c r="CT1511" s="171"/>
      <c r="CU1511" s="171"/>
      <c r="CV1511" s="171"/>
      <c r="CW1511" s="171"/>
      <c r="CX1511" s="171"/>
      <c r="CY1511" s="171"/>
      <c r="CZ1511" s="171"/>
      <c r="DA1511" s="171"/>
      <c r="DB1511" s="171"/>
      <c r="DC1511" s="171"/>
      <c r="DD1511" s="171"/>
      <c r="DE1511" s="171"/>
      <c r="DF1511" s="171"/>
      <c r="DG1511" s="171"/>
      <c r="DH1511" s="171"/>
      <c r="DI1511" s="171"/>
      <c r="DJ1511" s="171"/>
      <c r="DK1511" s="171"/>
      <c r="DL1511" s="171"/>
      <c r="DM1511" s="171"/>
      <c r="DN1511" s="171"/>
      <c r="DO1511" s="171"/>
      <c r="DP1511" s="171"/>
      <c r="DQ1511" s="171"/>
      <c r="DR1511" s="171"/>
      <c r="DS1511" s="171"/>
      <c r="DT1511" s="171"/>
      <c r="DU1511" s="171"/>
      <c r="DV1511" s="171"/>
      <c r="DW1511" s="171"/>
      <c r="DX1511" s="171"/>
      <c r="DY1511" s="171"/>
      <c r="DZ1511" s="171"/>
      <c r="EA1511" s="171"/>
      <c r="EB1511" s="171"/>
      <c r="EC1511" s="171"/>
      <c r="ED1511" s="171"/>
      <c r="EE1511" s="171"/>
      <c r="EF1511" s="171"/>
      <c r="EG1511" s="171"/>
      <c r="EH1511" s="171"/>
      <c r="EI1511" s="171"/>
      <c r="EJ1511" s="171"/>
      <c r="EK1511" s="171"/>
      <c r="EL1511" s="171"/>
      <c r="EM1511" s="171"/>
      <c r="EN1511" s="171"/>
    </row>
    <row r="1512" spans="43:144" ht="15" x14ac:dyDescent="0.25">
      <c r="AQ1512" s="171"/>
      <c r="AR1512"/>
      <c r="AS1512"/>
      <c r="AT1512"/>
      <c r="AU1512"/>
      <c r="AV1512"/>
      <c r="AW1512"/>
      <c r="AX1512"/>
      <c r="AY1512"/>
      <c r="AZ1512"/>
      <c r="BA1512"/>
      <c r="BB1512"/>
      <c r="BC1512"/>
      <c r="BD1512"/>
      <c r="BE1512" s="171"/>
      <c r="BF1512" s="171"/>
      <c r="BG1512" s="171"/>
      <c r="BH1512" s="171"/>
      <c r="BI1512" s="171"/>
      <c r="BJ1512" s="171"/>
      <c r="BK1512" s="171"/>
      <c r="BL1512" s="171"/>
      <c r="BM1512" s="171"/>
      <c r="BN1512" s="171"/>
      <c r="BO1512" s="171"/>
      <c r="BP1512" s="171"/>
      <c r="BQ1512" s="171"/>
      <c r="BR1512" s="171"/>
      <c r="BS1512" s="171"/>
      <c r="BT1512" s="171"/>
      <c r="BU1512" s="171"/>
      <c r="BV1512" s="171"/>
      <c r="BW1512" s="171"/>
      <c r="BX1512" s="171"/>
      <c r="BY1512" s="171"/>
      <c r="BZ1512" s="171"/>
      <c r="CA1512" s="171"/>
      <c r="CB1512" s="171"/>
      <c r="CC1512" s="171"/>
      <c r="CD1512" s="171"/>
      <c r="CE1512" s="171"/>
      <c r="CF1512" s="171"/>
      <c r="CG1512" s="171"/>
      <c r="CH1512" s="171"/>
      <c r="CI1512" s="171"/>
      <c r="CJ1512" s="171"/>
      <c r="CK1512" s="171"/>
      <c r="CL1512" s="171"/>
      <c r="CM1512" s="171"/>
      <c r="CN1512" s="171"/>
      <c r="CO1512" s="171"/>
      <c r="CP1512" s="171"/>
      <c r="CQ1512" s="171"/>
      <c r="CR1512" s="171"/>
      <c r="CS1512" s="171"/>
      <c r="CT1512" s="171"/>
      <c r="CU1512" s="171"/>
      <c r="CV1512" s="171"/>
      <c r="CW1512" s="171"/>
      <c r="CX1512" s="171"/>
      <c r="CY1512" s="171"/>
      <c r="CZ1512" s="171"/>
      <c r="DA1512" s="171"/>
      <c r="DB1512" s="171"/>
      <c r="DC1512" s="171"/>
      <c r="DD1512" s="171"/>
      <c r="DE1512" s="171"/>
      <c r="DF1512" s="171"/>
      <c r="DG1512" s="171"/>
      <c r="DH1512" s="171"/>
      <c r="DI1512" s="171"/>
      <c r="DJ1512" s="171"/>
      <c r="DK1512" s="171"/>
      <c r="DL1512" s="171"/>
      <c r="DM1512" s="171"/>
      <c r="DN1512" s="171"/>
      <c r="DO1512" s="171"/>
      <c r="DP1512" s="171"/>
      <c r="DQ1512" s="171"/>
      <c r="DR1512" s="171"/>
      <c r="DS1512" s="171"/>
      <c r="DT1512" s="171"/>
      <c r="DU1512" s="171"/>
      <c r="DV1512" s="171"/>
      <c r="DW1512" s="171"/>
      <c r="DX1512" s="171"/>
      <c r="DY1512" s="171"/>
      <c r="DZ1512" s="171"/>
      <c r="EA1512" s="171"/>
      <c r="EB1512" s="171"/>
      <c r="EC1512" s="171"/>
      <c r="ED1512" s="171"/>
      <c r="EE1512" s="171"/>
      <c r="EF1512" s="171"/>
      <c r="EG1512" s="171"/>
      <c r="EH1512" s="171"/>
      <c r="EI1512" s="171"/>
      <c r="EJ1512" s="171"/>
      <c r="EK1512" s="171"/>
      <c r="EL1512" s="171"/>
      <c r="EM1512" s="171"/>
      <c r="EN1512" s="171"/>
    </row>
    <row r="1513" spans="43:144" ht="15" x14ac:dyDescent="0.25">
      <c r="AQ1513" s="171"/>
      <c r="AR1513"/>
      <c r="AS1513"/>
      <c r="AT1513"/>
      <c r="AU1513"/>
      <c r="AV1513"/>
      <c r="AW1513"/>
      <c r="AX1513"/>
      <c r="AY1513"/>
      <c r="AZ1513"/>
      <c r="BA1513"/>
      <c r="BB1513"/>
      <c r="BC1513"/>
      <c r="BD1513"/>
      <c r="BE1513" s="171"/>
      <c r="BF1513" s="171"/>
      <c r="BG1513" s="171"/>
      <c r="BH1513" s="171"/>
      <c r="BI1513" s="171"/>
      <c r="BJ1513" s="171"/>
      <c r="BK1513" s="171"/>
      <c r="BL1513" s="171"/>
      <c r="BM1513" s="171"/>
      <c r="BN1513" s="171"/>
      <c r="BO1513" s="171"/>
      <c r="BP1513" s="171"/>
      <c r="BQ1513" s="171"/>
      <c r="BR1513" s="171"/>
      <c r="BS1513" s="171"/>
      <c r="BT1513" s="171"/>
      <c r="BU1513" s="171"/>
      <c r="BV1513" s="171"/>
      <c r="BW1513" s="171"/>
      <c r="BX1513" s="171"/>
      <c r="BY1513" s="171"/>
      <c r="BZ1513" s="171"/>
      <c r="CA1513" s="171"/>
      <c r="CB1513" s="171"/>
      <c r="CC1513" s="171"/>
      <c r="CD1513" s="171"/>
      <c r="CE1513" s="171"/>
      <c r="CF1513" s="171"/>
      <c r="CG1513" s="171"/>
      <c r="CH1513" s="171"/>
      <c r="CI1513" s="171"/>
      <c r="CJ1513" s="171"/>
      <c r="CK1513" s="171"/>
      <c r="CL1513" s="171"/>
      <c r="CM1513" s="171"/>
      <c r="CN1513" s="171"/>
      <c r="CO1513" s="171"/>
      <c r="CP1513" s="171"/>
      <c r="CQ1513" s="171"/>
      <c r="CR1513" s="171"/>
      <c r="CS1513" s="171"/>
      <c r="CT1513" s="171"/>
      <c r="CU1513" s="171"/>
      <c r="CV1513" s="171"/>
      <c r="CW1513" s="171"/>
      <c r="CX1513" s="171"/>
      <c r="CY1513" s="171"/>
      <c r="CZ1513" s="171"/>
      <c r="DA1513" s="171"/>
      <c r="DB1513" s="171"/>
      <c r="DC1513" s="171"/>
      <c r="DD1513" s="171"/>
      <c r="DE1513" s="171"/>
      <c r="DF1513" s="171"/>
      <c r="DG1513" s="171"/>
      <c r="DH1513" s="171"/>
      <c r="DI1513" s="171"/>
      <c r="DJ1513" s="171"/>
      <c r="DK1513" s="171"/>
      <c r="DL1513" s="171"/>
      <c r="DM1513" s="171"/>
      <c r="DN1513" s="171"/>
      <c r="DO1513" s="171"/>
      <c r="DP1513" s="171"/>
      <c r="DQ1513" s="171"/>
      <c r="DR1513" s="171"/>
      <c r="DS1513" s="171"/>
      <c r="DT1513" s="171"/>
      <c r="DU1513" s="171"/>
      <c r="DV1513" s="171"/>
      <c r="DW1513" s="171"/>
      <c r="DX1513" s="171"/>
      <c r="DY1513" s="171"/>
      <c r="DZ1513" s="171"/>
      <c r="EA1513" s="171"/>
      <c r="EB1513" s="171"/>
      <c r="EC1513" s="171"/>
      <c r="ED1513" s="171"/>
      <c r="EE1513" s="171"/>
      <c r="EF1513" s="171"/>
      <c r="EG1513" s="171"/>
      <c r="EH1513" s="171"/>
      <c r="EI1513" s="171"/>
      <c r="EJ1513" s="171"/>
      <c r="EK1513" s="171"/>
      <c r="EL1513" s="171"/>
      <c r="EM1513" s="171"/>
      <c r="EN1513" s="171"/>
    </row>
    <row r="1514" spans="43:144" ht="15" x14ac:dyDescent="0.25">
      <c r="AQ1514" s="171"/>
      <c r="AR1514"/>
      <c r="AS1514"/>
      <c r="AT1514"/>
      <c r="AU1514"/>
      <c r="AV1514"/>
      <c r="AW1514"/>
      <c r="AX1514"/>
      <c r="AY1514"/>
      <c r="AZ1514"/>
      <c r="BA1514"/>
      <c r="BB1514"/>
      <c r="BC1514"/>
      <c r="BD1514"/>
      <c r="BE1514" s="171"/>
      <c r="BF1514" s="171"/>
      <c r="BG1514" s="171"/>
      <c r="BH1514" s="171"/>
      <c r="BI1514" s="171"/>
      <c r="BJ1514" s="171"/>
      <c r="BK1514" s="171"/>
      <c r="BL1514" s="171"/>
      <c r="BM1514" s="171"/>
      <c r="BN1514" s="171"/>
      <c r="BO1514" s="171"/>
      <c r="BP1514" s="171"/>
      <c r="BQ1514" s="171"/>
      <c r="BR1514" s="171"/>
      <c r="BS1514" s="171"/>
      <c r="BT1514" s="171"/>
      <c r="BU1514" s="171"/>
      <c r="BV1514" s="171"/>
      <c r="BW1514" s="171"/>
      <c r="BX1514" s="171"/>
      <c r="BY1514" s="171"/>
      <c r="BZ1514" s="171"/>
      <c r="CA1514" s="171"/>
      <c r="CB1514" s="171"/>
      <c r="CC1514" s="171"/>
      <c r="CD1514" s="171"/>
      <c r="CE1514" s="171"/>
      <c r="CF1514" s="171"/>
      <c r="CG1514" s="171"/>
      <c r="CH1514" s="171"/>
      <c r="CI1514" s="171"/>
      <c r="CJ1514" s="171"/>
      <c r="CK1514" s="171"/>
      <c r="CL1514" s="171"/>
      <c r="CM1514" s="171"/>
      <c r="CN1514" s="171"/>
      <c r="CO1514" s="171"/>
      <c r="CP1514" s="171"/>
      <c r="CQ1514" s="171"/>
      <c r="CR1514" s="171"/>
      <c r="CS1514" s="171"/>
      <c r="CT1514" s="171"/>
      <c r="CU1514" s="171"/>
      <c r="CV1514" s="171"/>
      <c r="CW1514" s="171"/>
      <c r="CX1514" s="171"/>
      <c r="CY1514" s="171"/>
      <c r="CZ1514" s="171"/>
      <c r="DA1514" s="171"/>
      <c r="DB1514" s="171"/>
      <c r="DC1514" s="171"/>
      <c r="DD1514" s="171"/>
      <c r="DE1514" s="171"/>
      <c r="DF1514" s="171"/>
      <c r="DG1514" s="171"/>
      <c r="DH1514" s="171"/>
      <c r="DI1514" s="171"/>
      <c r="DJ1514" s="171"/>
      <c r="DK1514" s="171"/>
      <c r="DL1514" s="171"/>
      <c r="DM1514" s="171"/>
      <c r="DN1514" s="171"/>
      <c r="DO1514" s="171"/>
      <c r="DP1514" s="171"/>
      <c r="DQ1514" s="171"/>
      <c r="DR1514" s="171"/>
      <c r="DS1514" s="171"/>
      <c r="DT1514" s="171"/>
      <c r="DU1514" s="171"/>
      <c r="DV1514" s="171"/>
      <c r="DW1514" s="171"/>
      <c r="DX1514" s="171"/>
      <c r="DY1514" s="171"/>
      <c r="DZ1514" s="171"/>
      <c r="EA1514" s="171"/>
      <c r="EB1514" s="171"/>
      <c r="EC1514" s="171"/>
      <c r="ED1514" s="171"/>
      <c r="EE1514" s="171"/>
      <c r="EF1514" s="171"/>
      <c r="EG1514" s="171"/>
      <c r="EH1514" s="171"/>
      <c r="EI1514" s="171"/>
      <c r="EJ1514" s="171"/>
      <c r="EK1514" s="171"/>
      <c r="EL1514" s="171"/>
      <c r="EM1514" s="171"/>
      <c r="EN1514" s="171"/>
    </row>
    <row r="1515" spans="43:144" ht="15" x14ac:dyDescent="0.25">
      <c r="AQ1515" s="171"/>
      <c r="AR1515"/>
      <c r="AS1515"/>
      <c r="AT1515"/>
      <c r="AU1515"/>
      <c r="AV1515"/>
      <c r="AW1515"/>
      <c r="AX1515"/>
      <c r="AY1515"/>
      <c r="AZ1515"/>
      <c r="BA1515"/>
      <c r="BB1515"/>
      <c r="BC1515"/>
      <c r="BD1515"/>
      <c r="BE1515" s="171"/>
      <c r="BF1515" s="171"/>
      <c r="BG1515" s="171"/>
      <c r="BH1515" s="171"/>
      <c r="BI1515" s="171"/>
      <c r="BJ1515" s="171"/>
      <c r="BK1515" s="171"/>
      <c r="BL1515" s="171"/>
      <c r="BM1515" s="171"/>
      <c r="BN1515" s="171"/>
      <c r="BO1515" s="171"/>
      <c r="BP1515" s="171"/>
      <c r="BQ1515" s="171"/>
      <c r="BR1515" s="171"/>
      <c r="BS1515" s="171"/>
      <c r="BT1515" s="171"/>
      <c r="BU1515" s="171"/>
      <c r="BV1515" s="171"/>
      <c r="BW1515" s="171"/>
      <c r="BX1515" s="171"/>
      <c r="BY1515" s="171"/>
      <c r="BZ1515" s="171"/>
      <c r="CA1515" s="171"/>
      <c r="CB1515" s="171"/>
      <c r="CC1515" s="171"/>
      <c r="CD1515" s="171"/>
      <c r="CE1515" s="171"/>
      <c r="CF1515" s="171"/>
      <c r="CG1515" s="171"/>
      <c r="CH1515" s="171"/>
      <c r="CI1515" s="171"/>
      <c r="CJ1515" s="171"/>
      <c r="CK1515" s="171"/>
      <c r="CL1515" s="171"/>
      <c r="CM1515" s="171"/>
      <c r="CN1515" s="171"/>
      <c r="CO1515" s="171"/>
      <c r="CP1515" s="171"/>
      <c r="CQ1515" s="171"/>
      <c r="CR1515" s="171"/>
      <c r="CS1515" s="171"/>
      <c r="CT1515" s="171"/>
      <c r="CU1515" s="171"/>
      <c r="CV1515" s="171"/>
      <c r="CW1515" s="171"/>
      <c r="CX1515" s="171"/>
      <c r="CY1515" s="171"/>
      <c r="CZ1515" s="171"/>
      <c r="DA1515" s="171"/>
      <c r="DB1515" s="171"/>
      <c r="DC1515" s="171"/>
      <c r="DD1515" s="171"/>
      <c r="DE1515" s="171"/>
      <c r="DF1515" s="171"/>
      <c r="DG1515" s="171"/>
      <c r="DH1515" s="171"/>
      <c r="DI1515" s="171"/>
      <c r="DJ1515" s="171"/>
      <c r="DK1515" s="171"/>
      <c r="DL1515" s="171"/>
      <c r="DM1515" s="171"/>
      <c r="DN1515" s="171"/>
      <c r="DO1515" s="171"/>
      <c r="DP1515" s="171"/>
      <c r="DQ1515" s="171"/>
      <c r="DR1515" s="171"/>
      <c r="DS1515" s="171"/>
      <c r="DT1515" s="171"/>
      <c r="DU1515" s="171"/>
      <c r="DV1515" s="171"/>
      <c r="DW1515" s="171"/>
      <c r="DX1515" s="171"/>
      <c r="DY1515" s="171"/>
      <c r="DZ1515" s="171"/>
      <c r="EA1515" s="171"/>
      <c r="EB1515" s="171"/>
      <c r="EC1515" s="171"/>
      <c r="ED1515" s="171"/>
      <c r="EE1515" s="171"/>
      <c r="EF1515" s="171"/>
      <c r="EG1515" s="171"/>
      <c r="EH1515" s="171"/>
      <c r="EI1515" s="171"/>
      <c r="EJ1515" s="171"/>
      <c r="EK1515" s="171"/>
      <c r="EL1515" s="171"/>
      <c r="EM1515" s="171"/>
      <c r="EN1515" s="171"/>
    </row>
    <row r="1516" spans="43:144" ht="15" x14ac:dyDescent="0.25">
      <c r="AQ1516" s="171"/>
      <c r="AR1516"/>
      <c r="AS1516"/>
      <c r="AT1516"/>
      <c r="AU1516"/>
      <c r="AV1516"/>
      <c r="AW1516"/>
      <c r="AX1516"/>
      <c r="AY1516"/>
      <c r="AZ1516"/>
      <c r="BA1516"/>
      <c r="BB1516"/>
      <c r="BC1516"/>
      <c r="BD1516"/>
      <c r="BE1516" s="171"/>
      <c r="BF1516" s="171"/>
      <c r="BG1516" s="171"/>
      <c r="BH1516" s="171"/>
      <c r="BI1516" s="171"/>
      <c r="BJ1516" s="171"/>
      <c r="BK1516" s="171"/>
      <c r="BL1516" s="171"/>
      <c r="BM1516" s="171"/>
      <c r="BN1516" s="171"/>
      <c r="BO1516" s="171"/>
      <c r="BP1516" s="171"/>
      <c r="BQ1516" s="171"/>
      <c r="BR1516" s="171"/>
      <c r="BS1516" s="171"/>
      <c r="BT1516" s="171"/>
      <c r="BU1516" s="171"/>
      <c r="BV1516" s="171"/>
      <c r="BW1516" s="171"/>
      <c r="BX1516" s="171"/>
      <c r="BY1516" s="171"/>
      <c r="BZ1516" s="171"/>
      <c r="CA1516" s="171"/>
      <c r="CB1516" s="171"/>
      <c r="CC1516" s="171"/>
      <c r="CD1516" s="171"/>
      <c r="CE1516" s="171"/>
      <c r="CF1516" s="171"/>
      <c r="CG1516" s="171"/>
      <c r="CH1516" s="171"/>
      <c r="CI1516" s="171"/>
      <c r="CJ1516" s="171"/>
      <c r="CK1516" s="171"/>
      <c r="CL1516" s="171"/>
      <c r="CM1516" s="171"/>
      <c r="CN1516" s="171"/>
      <c r="CO1516" s="171"/>
      <c r="CP1516" s="171"/>
      <c r="CQ1516" s="171"/>
      <c r="CR1516" s="171"/>
      <c r="CS1516" s="171"/>
      <c r="CT1516" s="171"/>
      <c r="CU1516" s="171"/>
      <c r="CV1516" s="171"/>
      <c r="CW1516" s="171"/>
      <c r="CX1516" s="171"/>
      <c r="CY1516" s="171"/>
      <c r="CZ1516" s="171"/>
      <c r="DA1516" s="171"/>
      <c r="DB1516" s="171"/>
      <c r="DC1516" s="171"/>
      <c r="DD1516" s="171"/>
      <c r="DE1516" s="171"/>
      <c r="DF1516" s="171"/>
      <c r="DG1516" s="171"/>
      <c r="DH1516" s="171"/>
      <c r="DI1516" s="171"/>
      <c r="DJ1516" s="171"/>
      <c r="DK1516" s="171"/>
      <c r="DL1516" s="171"/>
      <c r="DM1516" s="171"/>
      <c r="DN1516" s="171"/>
      <c r="DO1516" s="171"/>
      <c r="DP1516" s="171"/>
      <c r="DQ1516" s="171"/>
      <c r="DR1516" s="171"/>
      <c r="DS1516" s="171"/>
      <c r="DT1516" s="171"/>
      <c r="DU1516" s="171"/>
      <c r="DV1516" s="171"/>
      <c r="DW1516" s="171"/>
      <c r="DX1516" s="171"/>
      <c r="DY1516" s="171"/>
      <c r="DZ1516" s="171"/>
      <c r="EA1516" s="171"/>
      <c r="EB1516" s="171"/>
      <c r="EC1516" s="171"/>
      <c r="ED1516" s="171"/>
      <c r="EE1516" s="171"/>
      <c r="EF1516" s="171"/>
      <c r="EG1516" s="171"/>
      <c r="EH1516" s="171"/>
      <c r="EI1516" s="171"/>
      <c r="EJ1516" s="171"/>
      <c r="EK1516" s="171"/>
      <c r="EL1516" s="171"/>
      <c r="EM1516" s="171"/>
      <c r="EN1516" s="171"/>
    </row>
    <row r="1517" spans="43:144" ht="15" x14ac:dyDescent="0.25">
      <c r="AQ1517" s="171"/>
      <c r="AR1517"/>
      <c r="AS1517"/>
      <c r="AT1517"/>
      <c r="AU1517"/>
      <c r="AV1517"/>
      <c r="AW1517"/>
      <c r="AX1517"/>
      <c r="AY1517"/>
      <c r="AZ1517"/>
      <c r="BA1517"/>
      <c r="BB1517"/>
      <c r="BC1517"/>
      <c r="BD1517"/>
      <c r="BE1517" s="171"/>
      <c r="BF1517" s="171"/>
      <c r="BG1517" s="171"/>
      <c r="BH1517" s="171"/>
      <c r="BI1517" s="171"/>
      <c r="BJ1517" s="171"/>
      <c r="BK1517" s="171"/>
      <c r="BL1517" s="171"/>
      <c r="BM1517" s="171"/>
      <c r="BN1517" s="171"/>
      <c r="BO1517" s="171"/>
      <c r="BP1517" s="171"/>
      <c r="BQ1517" s="171"/>
      <c r="BR1517" s="171"/>
      <c r="BS1517" s="171"/>
      <c r="BT1517" s="171"/>
      <c r="BU1517" s="171"/>
      <c r="BV1517" s="171"/>
      <c r="BW1517" s="171"/>
      <c r="BX1517" s="171"/>
      <c r="BY1517" s="171"/>
      <c r="BZ1517" s="171"/>
      <c r="CA1517" s="171"/>
      <c r="CB1517" s="171"/>
      <c r="CC1517" s="171"/>
      <c r="CD1517" s="171"/>
      <c r="CE1517" s="171"/>
      <c r="CF1517" s="171"/>
      <c r="CG1517" s="171"/>
      <c r="CH1517" s="171"/>
      <c r="CI1517" s="171"/>
      <c r="CJ1517" s="171"/>
      <c r="CK1517" s="171"/>
      <c r="CL1517" s="171"/>
      <c r="CM1517" s="171"/>
      <c r="CN1517" s="171"/>
      <c r="CO1517" s="171"/>
      <c r="CP1517" s="171"/>
      <c r="CQ1517" s="171"/>
      <c r="CR1517" s="171"/>
      <c r="CS1517" s="171"/>
      <c r="CT1517" s="171"/>
      <c r="CU1517" s="171"/>
      <c r="CV1517" s="171"/>
      <c r="CW1517" s="171"/>
      <c r="CX1517" s="171"/>
      <c r="CY1517" s="171"/>
      <c r="CZ1517" s="171"/>
      <c r="DA1517" s="171"/>
      <c r="DB1517" s="171"/>
      <c r="DC1517" s="171"/>
      <c r="DD1517" s="171"/>
      <c r="DE1517" s="171"/>
      <c r="DF1517" s="171"/>
      <c r="DG1517" s="171"/>
      <c r="DH1517" s="171"/>
      <c r="DI1517" s="171"/>
      <c r="DJ1517" s="171"/>
      <c r="DK1517" s="171"/>
      <c r="DL1517" s="171"/>
      <c r="DM1517" s="171"/>
      <c r="DN1517" s="171"/>
      <c r="DO1517" s="171"/>
      <c r="DP1517" s="171"/>
      <c r="DQ1517" s="171"/>
      <c r="DR1517" s="171"/>
      <c r="DS1517" s="171"/>
      <c r="DT1517" s="171"/>
      <c r="DU1517" s="171"/>
      <c r="DV1517" s="171"/>
      <c r="DW1517" s="171"/>
      <c r="DX1517" s="171"/>
      <c r="DY1517" s="171"/>
      <c r="DZ1517" s="171"/>
      <c r="EA1517" s="171"/>
      <c r="EB1517" s="171"/>
      <c r="EC1517" s="171"/>
      <c r="ED1517" s="171"/>
      <c r="EE1517" s="171"/>
      <c r="EF1517" s="171"/>
      <c r="EG1517" s="171"/>
      <c r="EH1517" s="171"/>
      <c r="EI1517" s="171"/>
      <c r="EJ1517" s="171"/>
      <c r="EK1517" s="171"/>
      <c r="EL1517" s="171"/>
      <c r="EM1517" s="171"/>
      <c r="EN1517" s="171"/>
    </row>
    <row r="1518" spans="43:144" ht="15" x14ac:dyDescent="0.25">
      <c r="AQ1518" s="171"/>
      <c r="AR1518"/>
      <c r="AS1518"/>
      <c r="AT1518"/>
      <c r="AU1518"/>
      <c r="AV1518"/>
      <c r="AW1518"/>
      <c r="AX1518"/>
      <c r="AY1518"/>
      <c r="AZ1518"/>
      <c r="BA1518"/>
      <c r="BB1518"/>
      <c r="BC1518"/>
      <c r="BD1518"/>
      <c r="BE1518" s="171"/>
      <c r="BF1518" s="171"/>
      <c r="BG1518" s="171"/>
      <c r="BH1518" s="171"/>
      <c r="BI1518" s="171"/>
      <c r="BJ1518" s="171"/>
      <c r="BK1518" s="171"/>
      <c r="BL1518" s="171"/>
      <c r="BM1518" s="171"/>
      <c r="BN1518" s="171"/>
      <c r="BO1518" s="171"/>
      <c r="BP1518" s="171"/>
      <c r="BQ1518" s="171"/>
      <c r="BR1518" s="171"/>
      <c r="BS1518" s="171"/>
      <c r="BT1518" s="171"/>
      <c r="BU1518" s="171"/>
      <c r="BV1518" s="171"/>
      <c r="BW1518" s="171"/>
      <c r="BX1518" s="171"/>
      <c r="BY1518" s="171"/>
      <c r="BZ1518" s="171"/>
      <c r="CA1518" s="171"/>
      <c r="CB1518" s="171"/>
      <c r="CC1518" s="171"/>
      <c r="CD1518" s="171"/>
      <c r="CE1518" s="171"/>
      <c r="CF1518" s="171"/>
      <c r="CG1518" s="171"/>
      <c r="CH1518" s="171"/>
      <c r="CI1518" s="171"/>
      <c r="CJ1518" s="171"/>
      <c r="CK1518" s="171"/>
      <c r="CL1518" s="171"/>
      <c r="CM1518" s="171"/>
      <c r="CN1518" s="171"/>
      <c r="CO1518" s="171"/>
      <c r="CP1518" s="171"/>
      <c r="CQ1518" s="171"/>
      <c r="CR1518" s="171"/>
      <c r="CS1518" s="171"/>
      <c r="CT1518" s="171"/>
      <c r="CU1518" s="171"/>
      <c r="CV1518" s="171"/>
      <c r="CW1518" s="171"/>
      <c r="CX1518" s="171"/>
      <c r="CY1518" s="171"/>
      <c r="CZ1518" s="171"/>
      <c r="DA1518" s="171"/>
      <c r="DB1518" s="171"/>
      <c r="DC1518" s="171"/>
      <c r="DD1518" s="171"/>
      <c r="DE1518" s="171"/>
      <c r="DF1518" s="171"/>
      <c r="DG1518" s="171"/>
      <c r="DH1518" s="171"/>
      <c r="DI1518" s="171"/>
      <c r="DJ1518" s="171"/>
      <c r="DK1518" s="171"/>
      <c r="DL1518" s="171"/>
      <c r="DM1518" s="171"/>
      <c r="DN1518" s="171"/>
      <c r="DO1518" s="171"/>
      <c r="DP1518" s="171"/>
      <c r="DQ1518" s="171"/>
      <c r="DR1518" s="171"/>
      <c r="DS1518" s="171"/>
      <c r="DT1518" s="171"/>
      <c r="DU1518" s="171"/>
      <c r="DV1518" s="171"/>
      <c r="DW1518" s="171"/>
      <c r="DX1518" s="171"/>
      <c r="DY1518" s="171"/>
      <c r="DZ1518" s="171"/>
      <c r="EA1518" s="171"/>
      <c r="EB1518" s="171"/>
      <c r="EC1518" s="171"/>
      <c r="ED1518" s="171"/>
      <c r="EE1518" s="171"/>
      <c r="EF1518" s="171"/>
      <c r="EG1518" s="171"/>
      <c r="EH1518" s="171"/>
      <c r="EI1518" s="171"/>
      <c r="EJ1518" s="171"/>
      <c r="EK1518" s="171"/>
      <c r="EL1518" s="171"/>
      <c r="EM1518" s="171"/>
      <c r="EN1518" s="171"/>
    </row>
    <row r="1519" spans="43:144" ht="15" x14ac:dyDescent="0.25">
      <c r="AQ1519" s="171"/>
      <c r="AR1519"/>
      <c r="AS1519"/>
      <c r="AT1519"/>
      <c r="AU1519"/>
      <c r="AV1519"/>
      <c r="AW1519"/>
      <c r="AX1519"/>
      <c r="AY1519"/>
      <c r="AZ1519"/>
      <c r="BA1519"/>
      <c r="BB1519"/>
      <c r="BC1519"/>
      <c r="BD1519"/>
      <c r="BE1519" s="171"/>
      <c r="BF1519" s="171"/>
      <c r="BG1519" s="171"/>
      <c r="BH1519" s="171"/>
      <c r="BI1519" s="171"/>
      <c r="BJ1519" s="171"/>
      <c r="BK1519" s="171"/>
      <c r="BL1519" s="171"/>
      <c r="BM1519" s="171"/>
      <c r="BN1519" s="171"/>
      <c r="BO1519" s="171"/>
      <c r="BP1519" s="171"/>
      <c r="BQ1519" s="171"/>
      <c r="BR1519" s="171"/>
      <c r="BS1519" s="171"/>
      <c r="BT1519" s="171"/>
      <c r="BU1519" s="171"/>
      <c r="BV1519" s="171"/>
      <c r="BW1519" s="171"/>
      <c r="BX1519" s="171"/>
      <c r="BY1519" s="171"/>
      <c r="BZ1519" s="171"/>
      <c r="CA1519" s="171"/>
      <c r="CB1519" s="171"/>
      <c r="CC1519" s="171"/>
      <c r="CD1519" s="171"/>
      <c r="CE1519" s="171"/>
      <c r="CF1519" s="171"/>
      <c r="CG1519" s="171"/>
      <c r="CH1519" s="171"/>
      <c r="CI1519" s="171"/>
      <c r="CJ1519" s="171"/>
      <c r="CK1519" s="171"/>
      <c r="CL1519" s="171"/>
      <c r="CM1519" s="171"/>
      <c r="CN1519" s="171"/>
      <c r="CO1519" s="171"/>
      <c r="CP1519" s="171"/>
      <c r="CQ1519" s="171"/>
      <c r="CR1519" s="171"/>
      <c r="CS1519" s="171"/>
      <c r="CT1519" s="171"/>
      <c r="CU1519" s="171"/>
      <c r="CV1519" s="171"/>
      <c r="CW1519" s="171"/>
      <c r="CX1519" s="171"/>
      <c r="CY1519" s="171"/>
      <c r="CZ1519" s="171"/>
      <c r="DA1519" s="171"/>
      <c r="DB1519" s="171"/>
      <c r="DC1519" s="171"/>
      <c r="DD1519" s="171"/>
      <c r="DE1519" s="171"/>
      <c r="DF1519" s="171"/>
      <c r="DG1519" s="171"/>
      <c r="DH1519" s="171"/>
      <c r="DI1519" s="171"/>
      <c r="DJ1519" s="171"/>
      <c r="DK1519" s="171"/>
      <c r="DL1519" s="171"/>
      <c r="DM1519" s="171"/>
      <c r="DN1519" s="171"/>
      <c r="DO1519" s="171"/>
      <c r="DP1519" s="171"/>
      <c r="DQ1519" s="171"/>
      <c r="DR1519" s="171"/>
      <c r="DS1519" s="171"/>
      <c r="DT1519" s="171"/>
      <c r="DU1519" s="171"/>
      <c r="DV1519" s="171"/>
      <c r="DW1519" s="171"/>
      <c r="DX1519" s="171"/>
      <c r="DY1519" s="171"/>
      <c r="DZ1519" s="171"/>
      <c r="EA1519" s="171"/>
      <c r="EB1519" s="171"/>
      <c r="EC1519" s="171"/>
      <c r="ED1519" s="171"/>
      <c r="EE1519" s="171"/>
      <c r="EF1519" s="171"/>
      <c r="EG1519" s="171"/>
      <c r="EH1519" s="171"/>
      <c r="EI1519" s="171"/>
      <c r="EJ1519" s="171"/>
      <c r="EK1519" s="171"/>
      <c r="EL1519" s="171"/>
      <c r="EM1519" s="171"/>
      <c r="EN1519" s="171"/>
    </row>
    <row r="1520" spans="43:144" ht="15" x14ac:dyDescent="0.25">
      <c r="AQ1520" s="171"/>
      <c r="AR1520"/>
      <c r="AS1520"/>
      <c r="AT1520"/>
      <c r="AU1520"/>
      <c r="AV1520"/>
      <c r="AW1520"/>
      <c r="AX1520"/>
      <c r="AY1520"/>
      <c r="AZ1520"/>
      <c r="BA1520"/>
      <c r="BB1520"/>
      <c r="BC1520"/>
      <c r="BD1520"/>
      <c r="BE1520" s="171"/>
      <c r="BF1520" s="171"/>
      <c r="BG1520" s="171"/>
      <c r="BH1520" s="171"/>
      <c r="BI1520" s="171"/>
      <c r="BJ1520" s="171"/>
      <c r="BK1520" s="171"/>
      <c r="BL1520" s="171"/>
      <c r="BM1520" s="171"/>
      <c r="BN1520" s="171"/>
      <c r="BO1520" s="171"/>
      <c r="BP1520" s="171"/>
      <c r="BQ1520" s="171"/>
      <c r="BR1520" s="171"/>
      <c r="BS1520" s="171"/>
      <c r="BT1520" s="171"/>
      <c r="BU1520" s="171"/>
      <c r="BV1520" s="171"/>
      <c r="BW1520" s="171"/>
      <c r="BX1520" s="171"/>
      <c r="BY1520" s="171"/>
      <c r="BZ1520" s="171"/>
      <c r="CA1520" s="171"/>
      <c r="CB1520" s="171"/>
      <c r="CC1520" s="171"/>
      <c r="CD1520" s="171"/>
      <c r="CE1520" s="171"/>
      <c r="CF1520" s="171"/>
      <c r="CG1520" s="171"/>
      <c r="CH1520" s="171"/>
      <c r="CI1520" s="171"/>
      <c r="CJ1520" s="171"/>
      <c r="CK1520" s="171"/>
      <c r="CL1520" s="171"/>
      <c r="CM1520" s="171"/>
      <c r="CN1520" s="171"/>
      <c r="CO1520" s="171"/>
      <c r="CP1520" s="171"/>
      <c r="CQ1520" s="171"/>
      <c r="CR1520" s="171"/>
      <c r="CS1520" s="171"/>
      <c r="CT1520" s="171"/>
      <c r="CU1520" s="171"/>
      <c r="CV1520" s="171"/>
      <c r="CW1520" s="171"/>
      <c r="CX1520" s="171"/>
      <c r="CY1520" s="171"/>
      <c r="CZ1520" s="171"/>
      <c r="DA1520" s="171"/>
      <c r="DB1520" s="171"/>
      <c r="DC1520" s="171"/>
      <c r="DD1520" s="171"/>
      <c r="DE1520" s="171"/>
      <c r="DF1520" s="171"/>
      <c r="DG1520" s="171"/>
      <c r="DH1520" s="171"/>
      <c r="DI1520" s="171"/>
      <c r="DJ1520" s="171"/>
      <c r="DK1520" s="171"/>
      <c r="DL1520" s="171"/>
      <c r="DM1520" s="171"/>
      <c r="DN1520" s="171"/>
      <c r="DO1520" s="171"/>
      <c r="DP1520" s="171"/>
      <c r="DQ1520" s="171"/>
      <c r="DR1520" s="171"/>
      <c r="DS1520" s="171"/>
      <c r="DT1520" s="171"/>
      <c r="DU1520" s="171"/>
      <c r="DV1520" s="171"/>
      <c r="DW1520" s="171"/>
      <c r="DX1520" s="171"/>
      <c r="DY1520" s="171"/>
      <c r="DZ1520" s="171"/>
      <c r="EA1520" s="171"/>
      <c r="EB1520" s="171"/>
      <c r="EC1520" s="171"/>
      <c r="ED1520" s="171"/>
      <c r="EE1520" s="171"/>
      <c r="EF1520" s="171"/>
      <c r="EG1520" s="171"/>
      <c r="EH1520" s="171"/>
      <c r="EI1520" s="171"/>
      <c r="EJ1520" s="171"/>
      <c r="EK1520" s="171"/>
      <c r="EL1520" s="171"/>
      <c r="EM1520" s="171"/>
      <c r="EN1520" s="171"/>
    </row>
    <row r="1521" spans="43:144" ht="15" x14ac:dyDescent="0.25">
      <c r="AQ1521" s="171"/>
      <c r="AR1521"/>
      <c r="AS1521"/>
      <c r="AT1521"/>
      <c r="AU1521"/>
      <c r="AV1521"/>
      <c r="AW1521"/>
      <c r="AX1521"/>
      <c r="AY1521"/>
      <c r="AZ1521"/>
      <c r="BA1521"/>
      <c r="BB1521"/>
      <c r="BC1521"/>
      <c r="BD1521"/>
      <c r="BE1521" s="171"/>
      <c r="BF1521" s="171"/>
      <c r="BG1521" s="171"/>
      <c r="BH1521" s="171"/>
      <c r="BI1521" s="171"/>
      <c r="BJ1521" s="171"/>
      <c r="BK1521" s="171"/>
      <c r="BL1521" s="171"/>
      <c r="BM1521" s="171"/>
      <c r="BN1521" s="171"/>
      <c r="BO1521" s="171"/>
      <c r="BP1521" s="171"/>
      <c r="BQ1521" s="171"/>
      <c r="BR1521" s="171"/>
      <c r="BS1521" s="171"/>
      <c r="BT1521" s="171"/>
      <c r="BU1521" s="171"/>
      <c r="BV1521" s="171"/>
      <c r="BW1521" s="171"/>
      <c r="BX1521" s="171"/>
      <c r="BY1521" s="171"/>
      <c r="BZ1521" s="171"/>
      <c r="CA1521" s="171"/>
      <c r="CB1521" s="171"/>
      <c r="CC1521" s="171"/>
      <c r="CD1521" s="171"/>
      <c r="CE1521" s="171"/>
      <c r="CF1521" s="171"/>
      <c r="CG1521" s="171"/>
      <c r="CH1521" s="171"/>
      <c r="CI1521" s="171"/>
      <c r="CJ1521" s="171"/>
      <c r="CK1521" s="171"/>
      <c r="CL1521" s="171"/>
      <c r="CM1521" s="171"/>
      <c r="CN1521" s="171"/>
      <c r="CO1521" s="171"/>
      <c r="CP1521" s="171"/>
      <c r="CQ1521" s="171"/>
      <c r="CR1521" s="171"/>
      <c r="CS1521" s="171"/>
      <c r="CT1521" s="171"/>
      <c r="CU1521" s="171"/>
      <c r="CV1521" s="171"/>
      <c r="CW1521" s="171"/>
      <c r="CX1521" s="171"/>
      <c r="CY1521" s="171"/>
      <c r="CZ1521" s="171"/>
      <c r="DA1521" s="171"/>
      <c r="DB1521" s="171"/>
      <c r="DC1521" s="171"/>
      <c r="DD1521" s="171"/>
      <c r="DE1521" s="171"/>
      <c r="DF1521" s="171"/>
      <c r="DG1521" s="171"/>
      <c r="DH1521" s="171"/>
      <c r="DI1521" s="171"/>
      <c r="DJ1521" s="171"/>
      <c r="DK1521" s="171"/>
      <c r="DL1521" s="171"/>
      <c r="DM1521" s="171"/>
      <c r="DN1521" s="171"/>
      <c r="DO1521" s="171"/>
      <c r="DP1521" s="171"/>
      <c r="DQ1521" s="171"/>
      <c r="DR1521" s="171"/>
      <c r="DS1521" s="171"/>
      <c r="DT1521" s="171"/>
      <c r="DU1521" s="171"/>
      <c r="DV1521" s="171"/>
      <c r="DW1521" s="171"/>
      <c r="DX1521" s="171"/>
      <c r="DY1521" s="171"/>
      <c r="DZ1521" s="171"/>
      <c r="EA1521" s="171"/>
      <c r="EB1521" s="171"/>
      <c r="EC1521" s="171"/>
      <c r="ED1521" s="171"/>
      <c r="EE1521" s="171"/>
      <c r="EF1521" s="171"/>
      <c r="EG1521" s="171"/>
      <c r="EH1521" s="171"/>
      <c r="EI1521" s="171"/>
      <c r="EJ1521" s="171"/>
      <c r="EK1521" s="171"/>
      <c r="EL1521" s="171"/>
      <c r="EM1521" s="171"/>
      <c r="EN1521" s="171"/>
    </row>
    <row r="1522" spans="43:144" ht="15" x14ac:dyDescent="0.25">
      <c r="AQ1522" s="171"/>
      <c r="AR1522"/>
      <c r="AS1522"/>
      <c r="AT1522"/>
      <c r="AU1522"/>
      <c r="AV1522"/>
      <c r="AW1522"/>
      <c r="AX1522"/>
      <c r="AY1522"/>
      <c r="AZ1522"/>
      <c r="BA1522"/>
      <c r="BB1522"/>
      <c r="BC1522"/>
      <c r="BD1522"/>
      <c r="BE1522" s="171"/>
      <c r="BF1522" s="171"/>
      <c r="BG1522" s="171"/>
      <c r="BH1522" s="171"/>
      <c r="BI1522" s="171"/>
      <c r="BJ1522" s="171"/>
      <c r="BK1522" s="171"/>
      <c r="BL1522" s="171"/>
      <c r="BM1522" s="171"/>
      <c r="BN1522" s="171"/>
      <c r="BO1522" s="171"/>
      <c r="BP1522" s="171"/>
      <c r="BQ1522" s="171"/>
      <c r="BR1522" s="171"/>
      <c r="BS1522" s="171"/>
      <c r="BT1522" s="171"/>
      <c r="BU1522" s="171"/>
      <c r="BV1522" s="171"/>
      <c r="BW1522" s="171"/>
      <c r="BX1522" s="171"/>
      <c r="BY1522" s="171"/>
      <c r="BZ1522" s="171"/>
      <c r="CA1522" s="171"/>
      <c r="CB1522" s="171"/>
      <c r="CC1522" s="171"/>
      <c r="CD1522" s="171"/>
      <c r="CE1522" s="171"/>
      <c r="CF1522" s="171"/>
      <c r="CG1522" s="171"/>
      <c r="CH1522" s="171"/>
      <c r="CI1522" s="171"/>
      <c r="CJ1522" s="171"/>
      <c r="CK1522" s="171"/>
      <c r="CL1522" s="171"/>
      <c r="CM1522" s="171"/>
      <c r="CN1522" s="171"/>
      <c r="CO1522" s="171"/>
      <c r="CP1522" s="171"/>
      <c r="CQ1522" s="171"/>
      <c r="CR1522" s="171"/>
      <c r="CS1522" s="171"/>
      <c r="CT1522" s="171"/>
      <c r="CU1522" s="171"/>
      <c r="CV1522" s="171"/>
      <c r="CW1522" s="171"/>
      <c r="CX1522" s="171"/>
      <c r="CY1522" s="171"/>
      <c r="CZ1522" s="171"/>
      <c r="DA1522" s="171"/>
      <c r="DB1522" s="171"/>
      <c r="DC1522" s="171"/>
      <c r="DD1522" s="171"/>
      <c r="DE1522" s="171"/>
      <c r="DF1522" s="171"/>
      <c r="DG1522" s="171"/>
      <c r="DH1522" s="171"/>
      <c r="DI1522" s="171"/>
      <c r="DJ1522" s="171"/>
      <c r="DK1522" s="171"/>
      <c r="DL1522" s="171"/>
      <c r="DM1522" s="171"/>
      <c r="DN1522" s="171"/>
      <c r="DO1522" s="171"/>
      <c r="DP1522" s="171"/>
      <c r="DQ1522" s="171"/>
      <c r="DR1522" s="171"/>
      <c r="DS1522" s="171"/>
      <c r="DT1522" s="171"/>
      <c r="DU1522" s="171"/>
      <c r="DV1522" s="171"/>
      <c r="DW1522" s="171"/>
      <c r="DX1522" s="171"/>
      <c r="DY1522" s="171"/>
      <c r="DZ1522" s="171"/>
      <c r="EA1522" s="171"/>
      <c r="EB1522" s="171"/>
      <c r="EC1522" s="171"/>
      <c r="ED1522" s="171"/>
      <c r="EE1522" s="171"/>
      <c r="EF1522" s="171"/>
      <c r="EG1522" s="171"/>
      <c r="EH1522" s="171"/>
      <c r="EI1522" s="171"/>
      <c r="EJ1522" s="171"/>
      <c r="EK1522" s="171"/>
      <c r="EL1522" s="171"/>
      <c r="EM1522" s="171"/>
      <c r="EN1522" s="171"/>
    </row>
    <row r="1523" spans="43:144" ht="15" x14ac:dyDescent="0.25">
      <c r="AQ1523" s="171"/>
      <c r="AR1523"/>
      <c r="AS1523"/>
      <c r="AT1523"/>
      <c r="AU1523"/>
      <c r="AV1523"/>
      <c r="AW1523"/>
      <c r="AX1523"/>
      <c r="AY1523"/>
      <c r="AZ1523"/>
      <c r="BA1523"/>
      <c r="BB1523"/>
      <c r="BC1523"/>
      <c r="BD1523"/>
      <c r="BE1523" s="171"/>
      <c r="BF1523" s="171"/>
      <c r="BG1523" s="171"/>
      <c r="BH1523" s="171"/>
      <c r="BI1523" s="171"/>
      <c r="BJ1523" s="171"/>
      <c r="BK1523" s="171"/>
      <c r="BL1523" s="171"/>
      <c r="BM1523" s="171"/>
      <c r="BN1523" s="171"/>
      <c r="BO1523" s="171"/>
      <c r="BP1523" s="171"/>
      <c r="BQ1523" s="171"/>
      <c r="BR1523" s="171"/>
      <c r="BS1523" s="171"/>
      <c r="BT1523" s="171"/>
      <c r="BU1523" s="171"/>
      <c r="BV1523" s="171"/>
      <c r="BW1523" s="171"/>
      <c r="BX1523" s="171"/>
      <c r="BY1523" s="171"/>
      <c r="BZ1523" s="171"/>
      <c r="CA1523" s="171"/>
      <c r="CB1523" s="171"/>
      <c r="CC1523" s="171"/>
      <c r="CD1523" s="171"/>
      <c r="CE1523" s="171"/>
      <c r="CF1523" s="171"/>
      <c r="CG1523" s="171"/>
      <c r="CH1523" s="171"/>
      <c r="CI1523" s="171"/>
      <c r="CJ1523" s="171"/>
      <c r="CK1523" s="171"/>
      <c r="CL1523" s="171"/>
      <c r="CM1523" s="171"/>
      <c r="CN1523" s="171"/>
      <c r="CO1523" s="171"/>
      <c r="CP1523" s="171"/>
      <c r="CQ1523" s="171"/>
      <c r="CR1523" s="171"/>
      <c r="CS1523" s="171"/>
      <c r="CT1523" s="171"/>
      <c r="CU1523" s="171"/>
      <c r="CV1523" s="171"/>
      <c r="CW1523" s="171"/>
      <c r="CX1523" s="171"/>
      <c r="CY1523" s="171"/>
      <c r="CZ1523" s="171"/>
      <c r="DA1523" s="171"/>
      <c r="DB1523" s="171"/>
      <c r="DC1523" s="171"/>
      <c r="DD1523" s="171"/>
      <c r="DE1523" s="171"/>
      <c r="DF1523" s="171"/>
      <c r="DG1523" s="171"/>
      <c r="DH1523" s="171"/>
      <c r="DI1523" s="171"/>
      <c r="DJ1523" s="171"/>
      <c r="DK1523" s="171"/>
      <c r="DL1523" s="171"/>
      <c r="DM1523" s="171"/>
      <c r="DN1523" s="171"/>
      <c r="DO1523" s="171"/>
      <c r="DP1523" s="171"/>
      <c r="DQ1523" s="171"/>
      <c r="DR1523" s="171"/>
      <c r="DS1523" s="171"/>
      <c r="DT1523" s="171"/>
      <c r="DU1523" s="171"/>
      <c r="DV1523" s="171"/>
      <c r="DW1523" s="171"/>
      <c r="DX1523" s="171"/>
      <c r="DY1523" s="171"/>
      <c r="DZ1523" s="171"/>
      <c r="EA1523" s="171"/>
      <c r="EB1523" s="171"/>
      <c r="EC1523" s="171"/>
      <c r="ED1523" s="171"/>
      <c r="EE1523" s="171"/>
      <c r="EF1523" s="171"/>
      <c r="EG1523" s="171"/>
      <c r="EH1523" s="171"/>
      <c r="EI1523" s="171"/>
      <c r="EJ1523" s="171"/>
      <c r="EK1523" s="171"/>
      <c r="EL1523" s="171"/>
      <c r="EM1523" s="171"/>
      <c r="EN1523" s="171"/>
    </row>
    <row r="1524" spans="43:144" ht="15" x14ac:dyDescent="0.25">
      <c r="AQ1524" s="171"/>
      <c r="AR1524"/>
      <c r="AS1524"/>
      <c r="AT1524"/>
      <c r="AU1524"/>
      <c r="AV1524"/>
      <c r="AW1524"/>
      <c r="AX1524"/>
      <c r="AY1524"/>
      <c r="AZ1524"/>
      <c r="BA1524"/>
      <c r="BB1524"/>
      <c r="BC1524"/>
      <c r="BD1524"/>
      <c r="BE1524" s="171"/>
      <c r="BF1524" s="171"/>
      <c r="BG1524" s="171"/>
      <c r="BH1524" s="171"/>
      <c r="BI1524" s="171"/>
      <c r="BJ1524" s="171"/>
      <c r="BK1524" s="171"/>
      <c r="BL1524" s="171"/>
      <c r="BM1524" s="171"/>
      <c r="BN1524" s="171"/>
      <c r="BO1524" s="171"/>
      <c r="BP1524" s="171"/>
      <c r="BQ1524" s="171"/>
      <c r="BR1524" s="171"/>
      <c r="BS1524" s="171"/>
      <c r="BT1524" s="171"/>
      <c r="BU1524" s="171"/>
      <c r="BV1524" s="171"/>
      <c r="BW1524" s="171"/>
      <c r="BX1524" s="171"/>
      <c r="BY1524" s="171"/>
      <c r="BZ1524" s="171"/>
      <c r="CA1524" s="171"/>
      <c r="CB1524" s="171"/>
      <c r="CC1524" s="171"/>
      <c r="CD1524" s="171"/>
      <c r="CE1524" s="171"/>
      <c r="CF1524" s="171"/>
      <c r="CG1524" s="171"/>
      <c r="CH1524" s="171"/>
      <c r="CI1524" s="171"/>
      <c r="CJ1524" s="171"/>
      <c r="CK1524" s="171"/>
      <c r="CL1524" s="171"/>
      <c r="CM1524" s="171"/>
      <c r="CN1524" s="171"/>
      <c r="CO1524" s="171"/>
      <c r="CP1524" s="171"/>
      <c r="CQ1524" s="171"/>
      <c r="CR1524" s="171"/>
      <c r="CS1524" s="171"/>
      <c r="CT1524" s="171"/>
      <c r="CU1524" s="171"/>
      <c r="CV1524" s="171"/>
      <c r="CW1524" s="171"/>
      <c r="CX1524" s="171"/>
      <c r="CY1524" s="171"/>
      <c r="CZ1524" s="171"/>
      <c r="DA1524" s="171"/>
      <c r="DB1524" s="171"/>
      <c r="DC1524" s="171"/>
      <c r="DD1524" s="171"/>
      <c r="DE1524" s="171"/>
      <c r="DF1524" s="171"/>
      <c r="DG1524" s="171"/>
      <c r="DH1524" s="171"/>
      <c r="DI1524" s="171"/>
      <c r="DJ1524" s="171"/>
      <c r="DK1524" s="171"/>
      <c r="DL1524" s="171"/>
      <c r="DM1524" s="171"/>
      <c r="DN1524" s="171"/>
      <c r="DO1524" s="171"/>
      <c r="DP1524" s="171"/>
      <c r="DQ1524" s="171"/>
      <c r="DR1524" s="171"/>
      <c r="DS1524" s="171"/>
      <c r="DT1524" s="171"/>
      <c r="DU1524" s="171"/>
      <c r="DV1524" s="171"/>
      <c r="DW1524" s="171"/>
      <c r="DX1524" s="171"/>
      <c r="DY1524" s="171"/>
      <c r="DZ1524" s="171"/>
      <c r="EA1524" s="171"/>
      <c r="EB1524" s="171"/>
      <c r="EC1524" s="171"/>
      <c r="ED1524" s="171"/>
      <c r="EE1524" s="171"/>
      <c r="EF1524" s="171"/>
      <c r="EG1524" s="171"/>
      <c r="EH1524" s="171"/>
      <c r="EI1524" s="171"/>
      <c r="EJ1524" s="171"/>
      <c r="EK1524" s="171"/>
      <c r="EL1524" s="171"/>
      <c r="EM1524" s="171"/>
      <c r="EN1524" s="171"/>
    </row>
    <row r="1525" spans="43:144" ht="15" x14ac:dyDescent="0.25">
      <c r="AQ1525" s="171"/>
      <c r="AR1525"/>
      <c r="AS1525"/>
      <c r="AT1525"/>
      <c r="AU1525"/>
      <c r="AV1525"/>
      <c r="AW1525"/>
      <c r="AX1525"/>
      <c r="AY1525"/>
      <c r="AZ1525"/>
      <c r="BA1525"/>
      <c r="BB1525"/>
      <c r="BC1525"/>
      <c r="BD1525"/>
      <c r="BE1525" s="171"/>
      <c r="BF1525" s="171"/>
      <c r="BG1525" s="171"/>
      <c r="BH1525" s="171"/>
      <c r="BI1525" s="171"/>
      <c r="BJ1525" s="171"/>
      <c r="BK1525" s="171"/>
      <c r="BL1525" s="171"/>
      <c r="BM1525" s="171"/>
      <c r="BN1525" s="171"/>
      <c r="BO1525" s="171"/>
      <c r="BP1525" s="171"/>
      <c r="BQ1525" s="171"/>
      <c r="BR1525" s="171"/>
      <c r="BS1525" s="171"/>
      <c r="BT1525" s="171"/>
      <c r="BU1525" s="171"/>
      <c r="BV1525" s="171"/>
      <c r="BW1525" s="171"/>
      <c r="BX1525" s="171"/>
      <c r="BY1525" s="171"/>
      <c r="BZ1525" s="171"/>
      <c r="CA1525" s="171"/>
      <c r="CB1525" s="171"/>
      <c r="CC1525" s="171"/>
      <c r="CD1525" s="171"/>
      <c r="CE1525" s="171"/>
      <c r="CF1525" s="171"/>
      <c r="CG1525" s="171"/>
      <c r="CH1525" s="171"/>
      <c r="CI1525" s="171"/>
      <c r="CJ1525" s="171"/>
      <c r="CK1525" s="171"/>
      <c r="CL1525" s="171"/>
      <c r="CM1525" s="171"/>
      <c r="CN1525" s="171"/>
      <c r="CO1525" s="171"/>
      <c r="CP1525" s="171"/>
      <c r="CQ1525" s="171"/>
      <c r="CR1525" s="171"/>
      <c r="CS1525" s="171"/>
      <c r="CT1525" s="171"/>
      <c r="CU1525" s="171"/>
      <c r="CV1525" s="171"/>
      <c r="CW1525" s="171"/>
      <c r="CX1525" s="171"/>
      <c r="CY1525" s="171"/>
      <c r="CZ1525" s="171"/>
      <c r="DA1525" s="171"/>
      <c r="DB1525" s="171"/>
      <c r="DC1525" s="171"/>
      <c r="DD1525" s="171"/>
      <c r="DE1525" s="171"/>
      <c r="DF1525" s="171"/>
      <c r="DG1525" s="171"/>
      <c r="DH1525" s="171"/>
      <c r="DI1525" s="171"/>
      <c r="DJ1525" s="171"/>
      <c r="DK1525" s="171"/>
      <c r="DL1525" s="171"/>
      <c r="DM1525" s="171"/>
      <c r="DN1525" s="171"/>
      <c r="DO1525" s="171"/>
      <c r="DP1525" s="171"/>
      <c r="DQ1525" s="171"/>
      <c r="DR1525" s="171"/>
      <c r="DS1525" s="171"/>
      <c r="DT1525" s="171"/>
      <c r="DU1525" s="171"/>
      <c r="DV1525" s="171"/>
      <c r="DW1525" s="171"/>
      <c r="DX1525" s="171"/>
      <c r="DY1525" s="171"/>
      <c r="DZ1525" s="171"/>
      <c r="EA1525" s="171"/>
      <c r="EB1525" s="171"/>
      <c r="EC1525" s="171"/>
      <c r="ED1525" s="171"/>
      <c r="EE1525" s="171"/>
      <c r="EF1525" s="171"/>
      <c r="EG1525" s="171"/>
      <c r="EH1525" s="171"/>
      <c r="EI1525" s="171"/>
      <c r="EJ1525" s="171"/>
      <c r="EK1525" s="171"/>
      <c r="EL1525" s="171"/>
      <c r="EM1525" s="171"/>
      <c r="EN1525" s="171"/>
    </row>
    <row r="1526" spans="43:144" ht="15" x14ac:dyDescent="0.25">
      <c r="AQ1526" s="171"/>
      <c r="AR1526"/>
      <c r="AS1526"/>
      <c r="AT1526"/>
      <c r="AU1526"/>
      <c r="AV1526"/>
      <c r="AW1526"/>
      <c r="AX1526"/>
      <c r="AY1526"/>
      <c r="AZ1526"/>
      <c r="BA1526"/>
      <c r="BB1526"/>
      <c r="BC1526"/>
      <c r="BD1526"/>
      <c r="BE1526" s="171"/>
      <c r="BF1526" s="171"/>
      <c r="BG1526" s="171"/>
      <c r="BH1526" s="171"/>
      <c r="BI1526" s="171"/>
      <c r="BJ1526" s="171"/>
      <c r="BK1526" s="171"/>
      <c r="BL1526" s="171"/>
      <c r="BM1526" s="171"/>
      <c r="BN1526" s="171"/>
      <c r="BO1526" s="171"/>
      <c r="BP1526" s="171"/>
      <c r="BQ1526" s="171"/>
      <c r="BR1526" s="171"/>
      <c r="BS1526" s="171"/>
      <c r="BT1526" s="171"/>
      <c r="BU1526" s="171"/>
      <c r="BV1526" s="171"/>
      <c r="BW1526" s="171"/>
      <c r="BX1526" s="171"/>
      <c r="BY1526" s="171"/>
      <c r="BZ1526" s="171"/>
      <c r="CA1526" s="171"/>
      <c r="CB1526" s="171"/>
      <c r="CC1526" s="171"/>
      <c r="CD1526" s="171"/>
      <c r="CE1526" s="171"/>
      <c r="CF1526" s="171"/>
      <c r="CG1526" s="171"/>
      <c r="CH1526" s="171"/>
      <c r="CI1526" s="171"/>
      <c r="CJ1526" s="171"/>
      <c r="CK1526" s="171"/>
      <c r="CL1526" s="171"/>
      <c r="CM1526" s="171"/>
      <c r="CN1526" s="171"/>
      <c r="CO1526" s="171"/>
      <c r="CP1526" s="171"/>
      <c r="CQ1526" s="171"/>
      <c r="CR1526" s="171"/>
      <c r="CS1526" s="171"/>
      <c r="CT1526" s="171"/>
      <c r="CU1526" s="171"/>
      <c r="CV1526" s="171"/>
      <c r="CW1526" s="171"/>
      <c r="CX1526" s="171"/>
      <c r="CY1526" s="171"/>
      <c r="CZ1526" s="171"/>
      <c r="DA1526" s="171"/>
      <c r="DB1526" s="171"/>
      <c r="DC1526" s="171"/>
      <c r="DD1526" s="171"/>
      <c r="DE1526" s="171"/>
      <c r="DF1526" s="171"/>
      <c r="DG1526" s="171"/>
      <c r="DH1526" s="171"/>
      <c r="DI1526" s="171"/>
      <c r="DJ1526" s="171"/>
      <c r="DK1526" s="171"/>
      <c r="DL1526" s="171"/>
      <c r="DM1526" s="171"/>
      <c r="DN1526" s="171"/>
      <c r="DO1526" s="171"/>
      <c r="DP1526" s="171"/>
      <c r="DQ1526" s="171"/>
      <c r="DR1526" s="171"/>
      <c r="DS1526" s="171"/>
      <c r="DT1526" s="171"/>
      <c r="DU1526" s="171"/>
      <c r="DV1526" s="171"/>
      <c r="DW1526" s="171"/>
      <c r="DX1526" s="171"/>
      <c r="DY1526" s="171"/>
      <c r="DZ1526" s="171"/>
      <c r="EA1526" s="171"/>
      <c r="EB1526" s="171"/>
      <c r="EC1526" s="171"/>
      <c r="ED1526" s="171"/>
      <c r="EE1526" s="171"/>
      <c r="EF1526" s="171"/>
      <c r="EG1526" s="171"/>
      <c r="EH1526" s="171"/>
      <c r="EI1526" s="171"/>
      <c r="EJ1526" s="171"/>
      <c r="EK1526" s="171"/>
      <c r="EL1526" s="171"/>
      <c r="EM1526" s="171"/>
      <c r="EN1526" s="171"/>
    </row>
    <row r="1527" spans="43:144" ht="15" x14ac:dyDescent="0.25">
      <c r="AQ1527" s="171"/>
      <c r="AR1527"/>
      <c r="AS1527"/>
      <c r="AT1527"/>
      <c r="AU1527"/>
      <c r="AV1527"/>
      <c r="AW1527"/>
      <c r="AX1527"/>
      <c r="AY1527"/>
      <c r="AZ1527"/>
      <c r="BA1527"/>
      <c r="BB1527"/>
      <c r="BC1527"/>
      <c r="BD1527"/>
      <c r="BE1527" s="171"/>
      <c r="BF1527" s="171"/>
      <c r="BG1527" s="171"/>
      <c r="BH1527" s="171"/>
      <c r="BI1527" s="171"/>
      <c r="BJ1527" s="171"/>
      <c r="BK1527" s="171"/>
      <c r="BL1527" s="171"/>
      <c r="BM1527" s="171"/>
      <c r="BN1527" s="171"/>
      <c r="BO1527" s="171"/>
      <c r="BP1527" s="171"/>
      <c r="BQ1527" s="171"/>
      <c r="BR1527" s="171"/>
      <c r="BS1527" s="171"/>
      <c r="BT1527" s="171"/>
      <c r="BU1527" s="171"/>
      <c r="BV1527" s="171"/>
      <c r="BW1527" s="171"/>
      <c r="BX1527" s="171"/>
      <c r="BY1527" s="171"/>
      <c r="BZ1527" s="171"/>
      <c r="CA1527" s="171"/>
      <c r="CB1527" s="171"/>
      <c r="CC1527" s="171"/>
      <c r="CD1527" s="171"/>
      <c r="CE1527" s="171"/>
      <c r="CF1527" s="171"/>
      <c r="CG1527" s="171"/>
      <c r="CH1527" s="171"/>
      <c r="CI1527" s="171"/>
      <c r="CJ1527" s="171"/>
      <c r="CK1527" s="171"/>
      <c r="CL1527" s="171"/>
      <c r="CM1527" s="171"/>
      <c r="CN1527" s="171"/>
      <c r="CO1527" s="171"/>
      <c r="CP1527" s="171"/>
      <c r="CQ1527" s="171"/>
      <c r="CR1527" s="171"/>
      <c r="CS1527" s="171"/>
      <c r="CT1527" s="171"/>
      <c r="CU1527" s="171"/>
      <c r="CV1527" s="171"/>
      <c r="CW1527" s="171"/>
      <c r="CX1527" s="171"/>
      <c r="CY1527" s="171"/>
      <c r="CZ1527" s="171"/>
      <c r="DA1527" s="171"/>
      <c r="DB1527" s="171"/>
      <c r="DC1527" s="171"/>
      <c r="DD1527" s="171"/>
      <c r="DE1527" s="171"/>
      <c r="DF1527" s="171"/>
      <c r="DG1527" s="171"/>
      <c r="DH1527" s="171"/>
      <c r="DI1527" s="171"/>
      <c r="DJ1527" s="171"/>
      <c r="DK1527" s="171"/>
      <c r="DL1527" s="171"/>
      <c r="DM1527" s="171"/>
      <c r="DN1527" s="171"/>
      <c r="DO1527" s="171"/>
      <c r="DP1527" s="171"/>
      <c r="DQ1527" s="171"/>
      <c r="DR1527" s="171"/>
      <c r="DS1527" s="171"/>
      <c r="DT1527" s="171"/>
      <c r="DU1527" s="171"/>
      <c r="DV1527" s="171"/>
      <c r="DW1527" s="171"/>
      <c r="DX1527" s="171"/>
      <c r="DY1527" s="171"/>
      <c r="DZ1527" s="171"/>
      <c r="EA1527" s="171"/>
      <c r="EB1527" s="171"/>
      <c r="EC1527" s="171"/>
      <c r="ED1527" s="171"/>
      <c r="EE1527" s="171"/>
      <c r="EF1527" s="171"/>
      <c r="EG1527" s="171"/>
      <c r="EH1527" s="171"/>
      <c r="EI1527" s="171"/>
      <c r="EJ1527" s="171"/>
      <c r="EK1527" s="171"/>
      <c r="EL1527" s="171"/>
      <c r="EM1527" s="171"/>
      <c r="EN1527" s="171"/>
    </row>
    <row r="1528" spans="43:144" ht="15" x14ac:dyDescent="0.25">
      <c r="AQ1528" s="171"/>
      <c r="AR1528"/>
      <c r="AS1528"/>
      <c r="AT1528"/>
      <c r="AU1528"/>
      <c r="AV1528"/>
      <c r="AW1528"/>
      <c r="AX1528"/>
      <c r="AY1528"/>
      <c r="AZ1528"/>
      <c r="BA1528"/>
      <c r="BB1528"/>
      <c r="BC1528"/>
      <c r="BD1528"/>
      <c r="BE1528" s="171"/>
      <c r="BF1528" s="171"/>
      <c r="BG1528" s="171"/>
      <c r="BH1528" s="171"/>
      <c r="BI1528" s="171"/>
      <c r="BJ1528" s="171"/>
      <c r="BK1528" s="171"/>
      <c r="BL1528" s="171"/>
      <c r="BM1528" s="171"/>
      <c r="BN1528" s="171"/>
      <c r="BO1528" s="171"/>
      <c r="BP1528" s="171"/>
      <c r="BQ1528" s="171"/>
      <c r="BR1528" s="171"/>
      <c r="BS1528" s="171"/>
      <c r="BT1528" s="171"/>
      <c r="BU1528" s="171"/>
      <c r="BV1528" s="171"/>
      <c r="BW1528" s="171"/>
      <c r="BX1528" s="171"/>
      <c r="BY1528" s="171"/>
      <c r="BZ1528" s="171"/>
      <c r="CA1528" s="171"/>
      <c r="CB1528" s="171"/>
      <c r="CC1528" s="171"/>
      <c r="CD1528" s="171"/>
      <c r="CE1528" s="171"/>
      <c r="CF1528" s="171"/>
      <c r="CG1528" s="171"/>
      <c r="CH1528" s="171"/>
      <c r="CI1528" s="171"/>
      <c r="CJ1528" s="171"/>
      <c r="CK1528" s="171"/>
      <c r="CL1528" s="171"/>
      <c r="CM1528" s="171"/>
      <c r="CN1528" s="171"/>
      <c r="CO1528" s="171"/>
      <c r="CP1528" s="171"/>
      <c r="CQ1528" s="171"/>
      <c r="CR1528" s="171"/>
      <c r="CS1528" s="171"/>
      <c r="CT1528" s="171"/>
      <c r="CU1528" s="171"/>
      <c r="CV1528" s="171"/>
      <c r="CW1528" s="171"/>
      <c r="CX1528" s="171"/>
      <c r="CY1528" s="171"/>
      <c r="CZ1528" s="171"/>
      <c r="DA1528" s="171"/>
      <c r="DB1528" s="171"/>
      <c r="DC1528" s="171"/>
      <c r="DD1528" s="171"/>
      <c r="DE1528" s="171"/>
      <c r="DF1528" s="171"/>
      <c r="DG1528" s="171"/>
      <c r="DH1528" s="171"/>
      <c r="DI1528" s="171"/>
      <c r="DJ1528" s="171"/>
      <c r="DK1528" s="171"/>
      <c r="DL1528" s="171"/>
      <c r="DM1528" s="171"/>
      <c r="DN1528" s="171"/>
      <c r="DO1528" s="171"/>
      <c r="DP1528" s="171"/>
      <c r="DQ1528" s="171"/>
      <c r="DR1528" s="171"/>
      <c r="DS1528" s="171"/>
      <c r="DT1528" s="171"/>
      <c r="DU1528" s="171"/>
      <c r="DV1528" s="171"/>
      <c r="DW1528" s="171"/>
      <c r="DX1528" s="171"/>
      <c r="DY1528" s="171"/>
      <c r="DZ1528" s="171"/>
      <c r="EA1528" s="171"/>
      <c r="EB1528" s="171"/>
      <c r="EC1528" s="171"/>
      <c r="ED1528" s="171"/>
      <c r="EE1528" s="171"/>
      <c r="EF1528" s="171"/>
      <c r="EG1528" s="171"/>
      <c r="EH1528" s="171"/>
      <c r="EI1528" s="171"/>
      <c r="EJ1528" s="171"/>
      <c r="EK1528" s="171"/>
      <c r="EL1528" s="171"/>
      <c r="EM1528" s="171"/>
      <c r="EN1528" s="171"/>
    </row>
    <row r="1529" spans="43:144" ht="15" x14ac:dyDescent="0.25">
      <c r="AQ1529" s="171"/>
      <c r="AR1529"/>
      <c r="AS1529"/>
      <c r="AT1529"/>
      <c r="AU1529"/>
      <c r="AV1529"/>
      <c r="AW1529"/>
      <c r="AX1529"/>
      <c r="AY1529"/>
      <c r="AZ1529"/>
      <c r="BA1529"/>
      <c r="BB1529"/>
      <c r="BC1529"/>
      <c r="BD1529"/>
      <c r="BE1529" s="171"/>
      <c r="BF1529" s="171"/>
      <c r="BG1529" s="171"/>
      <c r="BH1529" s="171"/>
      <c r="BI1529" s="171"/>
      <c r="BJ1529" s="171"/>
      <c r="BK1529" s="171"/>
      <c r="BL1529" s="171"/>
      <c r="BM1529" s="171"/>
      <c r="BN1529" s="171"/>
      <c r="BO1529" s="171"/>
      <c r="BP1529" s="171"/>
      <c r="BQ1529" s="171"/>
      <c r="BR1529" s="171"/>
      <c r="BS1529" s="171"/>
      <c r="BT1529" s="171"/>
      <c r="BU1529" s="171"/>
      <c r="BV1529" s="171"/>
      <c r="BW1529" s="171"/>
      <c r="BX1529" s="171"/>
      <c r="BY1529" s="171"/>
      <c r="BZ1529" s="171"/>
      <c r="CA1529" s="171"/>
      <c r="CB1529" s="171"/>
      <c r="CC1529" s="171"/>
      <c r="CD1529" s="171"/>
      <c r="CE1529" s="171"/>
      <c r="CF1529" s="171"/>
      <c r="CG1529" s="171"/>
      <c r="CH1529" s="171"/>
      <c r="CI1529" s="171"/>
      <c r="CJ1529" s="171"/>
      <c r="CK1529" s="171"/>
      <c r="CL1529" s="171"/>
      <c r="CM1529" s="171"/>
      <c r="CN1529" s="171"/>
      <c r="CO1529" s="171"/>
      <c r="CP1529" s="171"/>
      <c r="CQ1529" s="171"/>
      <c r="CR1529" s="171"/>
      <c r="CS1529" s="171"/>
      <c r="CT1529" s="171"/>
      <c r="CU1529" s="171"/>
      <c r="CV1529" s="171"/>
      <c r="CW1529" s="171"/>
      <c r="CX1529" s="171"/>
      <c r="CY1529" s="171"/>
      <c r="CZ1529" s="171"/>
      <c r="DA1529" s="171"/>
      <c r="DB1529" s="171"/>
      <c r="DC1529" s="171"/>
      <c r="DD1529" s="171"/>
      <c r="DE1529" s="171"/>
      <c r="DF1529" s="171"/>
      <c r="DG1529" s="171"/>
      <c r="DH1529" s="171"/>
      <c r="DI1529" s="171"/>
      <c r="DJ1529" s="171"/>
      <c r="DK1529" s="171"/>
      <c r="DL1529" s="171"/>
      <c r="DM1529" s="171"/>
      <c r="DN1529" s="171"/>
      <c r="DO1529" s="171"/>
      <c r="DP1529" s="171"/>
      <c r="DQ1529" s="171"/>
      <c r="DR1529" s="171"/>
      <c r="DS1529" s="171"/>
      <c r="DT1529" s="171"/>
      <c r="DU1529" s="171"/>
      <c r="DV1529" s="171"/>
      <c r="DW1529" s="171"/>
      <c r="DX1529" s="171"/>
      <c r="DY1529" s="171"/>
      <c r="DZ1529" s="171"/>
      <c r="EA1529" s="171"/>
      <c r="EB1529" s="171"/>
      <c r="EC1529" s="171"/>
      <c r="ED1529" s="171"/>
      <c r="EE1529" s="171"/>
      <c r="EF1529" s="171"/>
      <c r="EG1529" s="171"/>
      <c r="EH1529" s="171"/>
      <c r="EI1529" s="171"/>
      <c r="EJ1529" s="171"/>
      <c r="EK1529" s="171"/>
      <c r="EL1529" s="171"/>
      <c r="EM1529" s="171"/>
      <c r="EN1529" s="171"/>
    </row>
    <row r="1530" spans="43:144" ht="15" x14ac:dyDescent="0.25">
      <c r="AQ1530" s="171"/>
      <c r="AR1530"/>
      <c r="AS1530"/>
      <c r="AT1530"/>
      <c r="AU1530"/>
      <c r="AV1530"/>
      <c r="AW1530"/>
      <c r="AX1530"/>
      <c r="AY1530"/>
      <c r="AZ1530"/>
      <c r="BA1530"/>
      <c r="BB1530"/>
      <c r="BC1530"/>
      <c r="BD1530"/>
      <c r="BE1530" s="171"/>
      <c r="BF1530" s="171"/>
      <c r="BG1530" s="171"/>
      <c r="BH1530" s="171"/>
      <c r="BI1530" s="171"/>
      <c r="BJ1530" s="171"/>
      <c r="BK1530" s="171"/>
      <c r="BL1530" s="171"/>
      <c r="BM1530" s="171"/>
      <c r="BN1530" s="171"/>
      <c r="BO1530" s="171"/>
      <c r="BP1530" s="171"/>
      <c r="BQ1530" s="171"/>
      <c r="BR1530" s="171"/>
      <c r="BS1530" s="171"/>
      <c r="BT1530" s="171"/>
      <c r="BU1530" s="171"/>
      <c r="BV1530" s="171"/>
      <c r="BW1530" s="171"/>
      <c r="BX1530" s="171"/>
      <c r="BY1530" s="171"/>
      <c r="BZ1530" s="171"/>
      <c r="CA1530" s="171"/>
      <c r="CB1530" s="171"/>
      <c r="CC1530" s="171"/>
      <c r="CD1530" s="171"/>
      <c r="CE1530" s="171"/>
      <c r="CF1530" s="171"/>
      <c r="CG1530" s="171"/>
      <c r="CH1530" s="171"/>
      <c r="CI1530" s="171"/>
      <c r="CJ1530" s="171"/>
      <c r="CK1530" s="171"/>
      <c r="CL1530" s="171"/>
      <c r="CM1530" s="171"/>
      <c r="CN1530" s="171"/>
      <c r="CO1530" s="171"/>
      <c r="CP1530" s="171"/>
      <c r="CQ1530" s="171"/>
      <c r="CR1530" s="171"/>
      <c r="CS1530" s="171"/>
      <c r="CT1530" s="171"/>
      <c r="CU1530" s="171"/>
      <c r="CV1530" s="171"/>
      <c r="CW1530" s="171"/>
      <c r="CX1530" s="171"/>
      <c r="CY1530" s="171"/>
      <c r="CZ1530" s="171"/>
      <c r="DA1530" s="171"/>
      <c r="DB1530" s="171"/>
      <c r="DC1530" s="171"/>
      <c r="DD1530" s="171"/>
      <c r="DE1530" s="171"/>
      <c r="DF1530" s="171"/>
      <c r="DG1530" s="171"/>
      <c r="DH1530" s="171"/>
      <c r="DI1530" s="171"/>
      <c r="DJ1530" s="171"/>
      <c r="DK1530" s="171"/>
      <c r="DL1530" s="171"/>
      <c r="DM1530" s="171"/>
      <c r="DN1530" s="171"/>
      <c r="DO1530" s="171"/>
      <c r="DP1530" s="171"/>
      <c r="DQ1530" s="171"/>
      <c r="DR1530" s="171"/>
      <c r="DS1530" s="171"/>
      <c r="DT1530" s="171"/>
      <c r="DU1530" s="171"/>
      <c r="DV1530" s="171"/>
      <c r="DW1530" s="171"/>
      <c r="DX1530" s="171"/>
      <c r="DY1530" s="171"/>
      <c r="DZ1530" s="171"/>
      <c r="EA1530" s="171"/>
      <c r="EB1530" s="171"/>
      <c r="EC1530" s="171"/>
      <c r="ED1530" s="171"/>
      <c r="EE1530" s="171"/>
      <c r="EF1530" s="171"/>
      <c r="EG1530" s="171"/>
      <c r="EH1530" s="171"/>
      <c r="EI1530" s="171"/>
      <c r="EJ1530" s="171"/>
      <c r="EK1530" s="171"/>
      <c r="EL1530" s="171"/>
      <c r="EM1530" s="171"/>
      <c r="EN1530" s="171"/>
    </row>
    <row r="1531" spans="43:144" ht="15" x14ac:dyDescent="0.25">
      <c r="AQ1531" s="171"/>
      <c r="AR1531"/>
      <c r="AS1531"/>
      <c r="AT1531"/>
      <c r="AU1531"/>
      <c r="AV1531"/>
      <c r="AW1531"/>
      <c r="AX1531"/>
      <c r="AY1531"/>
      <c r="AZ1531"/>
      <c r="BA1531"/>
      <c r="BB1531"/>
      <c r="BC1531"/>
      <c r="BD1531"/>
      <c r="BE1531" s="171"/>
      <c r="BF1531" s="171"/>
      <c r="BG1531" s="171"/>
      <c r="BH1531" s="171"/>
      <c r="BI1531" s="171"/>
      <c r="BJ1531" s="171"/>
      <c r="BK1531" s="171"/>
      <c r="BL1531" s="171"/>
      <c r="BM1531" s="171"/>
      <c r="BN1531" s="171"/>
      <c r="BO1531" s="171"/>
      <c r="BP1531" s="171"/>
      <c r="BQ1531" s="171"/>
      <c r="BR1531" s="171"/>
      <c r="BS1531" s="171"/>
      <c r="BT1531" s="171"/>
      <c r="BU1531" s="171"/>
      <c r="BV1531" s="171"/>
      <c r="BW1531" s="171"/>
      <c r="BX1531" s="171"/>
      <c r="BY1531" s="171"/>
      <c r="BZ1531" s="171"/>
      <c r="CA1531" s="171"/>
      <c r="CB1531" s="171"/>
      <c r="CC1531" s="171"/>
      <c r="CD1531" s="171"/>
      <c r="CE1531" s="171"/>
      <c r="CF1531" s="171"/>
      <c r="CG1531" s="171"/>
      <c r="CH1531" s="171"/>
      <c r="CI1531" s="171"/>
      <c r="CJ1531" s="171"/>
      <c r="CK1531" s="171"/>
      <c r="CL1531" s="171"/>
      <c r="CM1531" s="171"/>
      <c r="CN1531" s="171"/>
      <c r="CO1531" s="171"/>
      <c r="CP1531" s="171"/>
      <c r="CQ1531" s="171"/>
      <c r="CR1531" s="171"/>
      <c r="CS1531" s="171"/>
      <c r="CT1531" s="171"/>
      <c r="CU1531" s="171"/>
      <c r="CV1531" s="171"/>
      <c r="CW1531" s="171"/>
      <c r="CX1531" s="171"/>
      <c r="CY1531" s="171"/>
      <c r="CZ1531" s="171"/>
      <c r="DA1531" s="171"/>
      <c r="DB1531" s="171"/>
      <c r="DC1531" s="171"/>
      <c r="DD1531" s="171"/>
      <c r="DE1531" s="171"/>
      <c r="DF1531" s="171"/>
      <c r="DG1531" s="171"/>
      <c r="DH1531" s="171"/>
      <c r="DI1531" s="171"/>
      <c r="DJ1531" s="171"/>
      <c r="DK1531" s="171"/>
      <c r="DL1531" s="171"/>
      <c r="DM1531" s="171"/>
      <c r="DN1531" s="171"/>
      <c r="DO1531" s="171"/>
      <c r="DP1531" s="171"/>
      <c r="DQ1531" s="171"/>
      <c r="DR1531" s="171"/>
      <c r="DS1531" s="171"/>
      <c r="DT1531" s="171"/>
      <c r="DU1531" s="171"/>
      <c r="DV1531" s="171"/>
      <c r="DW1531" s="171"/>
      <c r="DX1531" s="171"/>
      <c r="DY1531" s="171"/>
      <c r="DZ1531" s="171"/>
      <c r="EA1531" s="171"/>
      <c r="EB1531" s="171"/>
      <c r="EC1531" s="171"/>
      <c r="ED1531" s="171"/>
      <c r="EE1531" s="171"/>
      <c r="EF1531" s="171"/>
      <c r="EG1531" s="171"/>
      <c r="EH1531" s="171"/>
      <c r="EI1531" s="171"/>
      <c r="EJ1531" s="171"/>
      <c r="EK1531" s="171"/>
      <c r="EL1531" s="171"/>
      <c r="EM1531" s="171"/>
      <c r="EN1531" s="171"/>
    </row>
    <row r="1532" spans="43:144" ht="15" x14ac:dyDescent="0.25">
      <c r="AQ1532" s="171"/>
      <c r="AR1532"/>
      <c r="AS1532"/>
      <c r="AT1532"/>
      <c r="AU1532"/>
      <c r="AV1532"/>
      <c r="AW1532"/>
      <c r="AX1532"/>
      <c r="AY1532"/>
      <c r="AZ1532"/>
      <c r="BA1532"/>
      <c r="BB1532"/>
      <c r="BC1532"/>
      <c r="BD1532"/>
      <c r="BE1532" s="171"/>
      <c r="BF1532" s="171"/>
      <c r="BG1532" s="171"/>
      <c r="BH1532" s="171"/>
      <c r="BI1532" s="171"/>
      <c r="BJ1532" s="171"/>
      <c r="BK1532" s="171"/>
      <c r="BL1532" s="171"/>
      <c r="BM1532" s="171"/>
      <c r="BN1532" s="171"/>
      <c r="BO1532" s="171"/>
      <c r="BP1532" s="171"/>
      <c r="BQ1532" s="171"/>
      <c r="BR1532" s="171"/>
      <c r="BS1532" s="171"/>
      <c r="BT1532" s="171"/>
      <c r="BU1532" s="171"/>
      <c r="BV1532" s="171"/>
      <c r="BW1532" s="171"/>
      <c r="BX1532" s="171"/>
      <c r="BY1532" s="171"/>
      <c r="BZ1532" s="171"/>
      <c r="CA1532" s="171"/>
      <c r="CB1532" s="171"/>
      <c r="CC1532" s="171"/>
      <c r="CD1532" s="171"/>
      <c r="CE1532" s="171"/>
      <c r="CF1532" s="171"/>
      <c r="CG1532" s="171"/>
      <c r="CH1532" s="171"/>
      <c r="CI1532" s="171"/>
      <c r="CJ1532" s="171"/>
      <c r="CK1532" s="171"/>
      <c r="CL1532" s="171"/>
      <c r="CM1532" s="171"/>
      <c r="CN1532" s="171"/>
      <c r="CO1532" s="171"/>
      <c r="CP1532" s="171"/>
      <c r="CQ1532" s="171"/>
      <c r="CR1532" s="171"/>
      <c r="CS1532" s="171"/>
      <c r="CT1532" s="171"/>
      <c r="CU1532" s="171"/>
      <c r="CV1532" s="171"/>
      <c r="CW1532" s="171"/>
      <c r="CX1532" s="171"/>
      <c r="CY1532" s="171"/>
      <c r="CZ1532" s="171"/>
      <c r="DA1532" s="171"/>
      <c r="DB1532" s="171"/>
      <c r="DC1532" s="171"/>
      <c r="DD1532" s="171"/>
      <c r="DE1532" s="171"/>
      <c r="DF1532" s="171"/>
      <c r="DG1532" s="171"/>
      <c r="DH1532" s="171"/>
      <c r="DI1532" s="171"/>
      <c r="DJ1532" s="171"/>
      <c r="DK1532" s="171"/>
      <c r="DL1532" s="171"/>
      <c r="DM1532" s="171"/>
      <c r="DN1532" s="171"/>
      <c r="DO1532" s="171"/>
      <c r="DP1532" s="171"/>
      <c r="DQ1532" s="171"/>
      <c r="DR1532" s="171"/>
      <c r="DS1532" s="171"/>
      <c r="DT1532" s="171"/>
      <c r="DU1532" s="171"/>
      <c r="DV1532" s="171"/>
      <c r="DW1532" s="171"/>
      <c r="DX1532" s="171"/>
      <c r="DY1532" s="171"/>
      <c r="DZ1532" s="171"/>
      <c r="EA1532" s="171"/>
      <c r="EB1532" s="171"/>
      <c r="EC1532" s="171"/>
      <c r="ED1532" s="171"/>
      <c r="EE1532" s="171"/>
      <c r="EF1532" s="171"/>
      <c r="EG1532" s="171"/>
      <c r="EH1532" s="171"/>
      <c r="EI1532" s="171"/>
      <c r="EJ1532" s="171"/>
      <c r="EK1532" s="171"/>
      <c r="EL1532" s="171"/>
      <c r="EM1532" s="171"/>
      <c r="EN1532" s="171"/>
    </row>
    <row r="1533" spans="43:144" ht="15" x14ac:dyDescent="0.25">
      <c r="AQ1533" s="171"/>
      <c r="AR1533"/>
      <c r="AS1533"/>
      <c r="AT1533"/>
      <c r="AU1533"/>
      <c r="AV1533"/>
      <c r="AW1533"/>
      <c r="AX1533"/>
      <c r="AY1533"/>
      <c r="AZ1533"/>
      <c r="BA1533"/>
      <c r="BB1533"/>
      <c r="BC1533"/>
      <c r="BD1533"/>
      <c r="BE1533" s="171"/>
      <c r="BF1533" s="171"/>
      <c r="BG1533" s="171"/>
      <c r="BH1533" s="171"/>
      <c r="BI1533" s="171"/>
      <c r="BJ1533" s="171"/>
      <c r="BK1533" s="171"/>
      <c r="BL1533" s="171"/>
      <c r="BM1533" s="171"/>
      <c r="BN1533" s="171"/>
      <c r="BO1533" s="171"/>
      <c r="BP1533" s="171"/>
      <c r="BQ1533" s="171"/>
      <c r="BR1533" s="171"/>
      <c r="BS1533" s="171"/>
      <c r="BT1533" s="171"/>
      <c r="BU1533" s="171"/>
      <c r="BV1533" s="171"/>
      <c r="BW1533" s="171"/>
      <c r="BX1533" s="171"/>
      <c r="BY1533" s="171"/>
      <c r="BZ1533" s="171"/>
      <c r="CA1533" s="171"/>
      <c r="CB1533" s="171"/>
      <c r="CC1533" s="171"/>
      <c r="CD1533" s="171"/>
      <c r="CE1533" s="171"/>
      <c r="CF1533" s="171"/>
      <c r="CG1533" s="171"/>
      <c r="CH1533" s="171"/>
      <c r="CI1533" s="171"/>
      <c r="CJ1533" s="171"/>
      <c r="CK1533" s="171"/>
      <c r="CL1533" s="171"/>
      <c r="CM1533" s="171"/>
      <c r="CN1533" s="171"/>
      <c r="CO1533" s="171"/>
      <c r="CP1533" s="171"/>
      <c r="CQ1533" s="171"/>
      <c r="CR1533" s="171"/>
      <c r="CS1533" s="171"/>
      <c r="CT1533" s="171"/>
      <c r="CU1533" s="171"/>
      <c r="CV1533" s="171"/>
      <c r="CW1533" s="171"/>
      <c r="CX1533" s="171"/>
      <c r="CY1533" s="171"/>
      <c r="CZ1533" s="171"/>
      <c r="DA1533" s="171"/>
      <c r="DB1533" s="171"/>
      <c r="DC1533" s="171"/>
      <c r="DD1533" s="171"/>
      <c r="DE1533" s="171"/>
      <c r="DF1533" s="171"/>
      <c r="DG1533" s="171"/>
      <c r="DH1533" s="171"/>
      <c r="DI1533" s="171"/>
      <c r="DJ1533" s="171"/>
      <c r="DK1533" s="171"/>
      <c r="DL1533" s="171"/>
      <c r="DM1533" s="171"/>
      <c r="DN1533" s="171"/>
      <c r="DO1533" s="171"/>
      <c r="DP1533" s="171"/>
      <c r="DQ1533" s="171"/>
      <c r="DR1533" s="171"/>
      <c r="DS1533" s="171"/>
      <c r="DT1533" s="171"/>
      <c r="DU1533" s="171"/>
      <c r="DV1533" s="171"/>
      <c r="DW1533" s="171"/>
      <c r="DX1533" s="171"/>
      <c r="DY1533" s="171"/>
      <c r="DZ1533" s="171"/>
      <c r="EA1533" s="171"/>
      <c r="EB1533" s="171"/>
      <c r="EC1533" s="171"/>
      <c r="ED1533" s="171"/>
      <c r="EE1533" s="171"/>
      <c r="EF1533" s="171"/>
      <c r="EG1533" s="171"/>
      <c r="EH1533" s="171"/>
      <c r="EI1533" s="171"/>
      <c r="EJ1533" s="171"/>
      <c r="EK1533" s="171"/>
      <c r="EL1533" s="171"/>
      <c r="EM1533" s="171"/>
      <c r="EN1533" s="171"/>
    </row>
    <row r="1534" spans="43:144" ht="15" x14ac:dyDescent="0.25">
      <c r="AQ1534" s="171"/>
      <c r="AR1534"/>
      <c r="AS1534"/>
      <c r="AT1534"/>
      <c r="AU1534"/>
      <c r="AV1534"/>
      <c r="AW1534"/>
      <c r="AX1534"/>
      <c r="AY1534"/>
      <c r="AZ1534"/>
      <c r="BA1534"/>
      <c r="BB1534"/>
      <c r="BC1534"/>
      <c r="BD1534"/>
      <c r="BE1534" s="171"/>
      <c r="BF1534" s="171"/>
      <c r="BG1534" s="171"/>
      <c r="BH1534" s="171"/>
      <c r="BI1534" s="171"/>
      <c r="BJ1534" s="171"/>
      <c r="BK1534" s="171"/>
      <c r="BL1534" s="171"/>
      <c r="BM1534" s="171"/>
      <c r="BN1534" s="171"/>
      <c r="BO1534" s="171"/>
      <c r="BP1534" s="171"/>
      <c r="BQ1534" s="171"/>
      <c r="BR1534" s="171"/>
      <c r="BS1534" s="171"/>
      <c r="BT1534" s="171"/>
      <c r="BU1534" s="171"/>
      <c r="BV1534" s="171"/>
      <c r="BW1534" s="171"/>
      <c r="BX1534" s="171"/>
      <c r="BY1534" s="171"/>
      <c r="BZ1534" s="171"/>
      <c r="CA1534" s="171"/>
      <c r="CB1534" s="171"/>
      <c r="CC1534" s="171"/>
      <c r="CD1534" s="171"/>
      <c r="CE1534" s="171"/>
      <c r="CF1534" s="171"/>
      <c r="CG1534" s="171"/>
      <c r="CH1534" s="171"/>
      <c r="CI1534" s="171"/>
      <c r="CJ1534" s="171"/>
      <c r="CK1534" s="171"/>
      <c r="CL1534" s="171"/>
      <c r="CM1534" s="171"/>
      <c r="CN1534" s="171"/>
      <c r="CO1534" s="171"/>
      <c r="CP1534" s="171"/>
      <c r="CQ1534" s="171"/>
      <c r="CR1534" s="171"/>
      <c r="CS1534" s="171"/>
      <c r="CT1534" s="171"/>
      <c r="CU1534" s="171"/>
      <c r="CV1534" s="171"/>
      <c r="CW1534" s="171"/>
      <c r="CX1534" s="171"/>
      <c r="CY1534" s="171"/>
      <c r="CZ1534" s="171"/>
      <c r="DA1534" s="171"/>
      <c r="DB1534" s="171"/>
      <c r="DC1534" s="171"/>
      <c r="DD1534" s="171"/>
      <c r="DE1534" s="171"/>
      <c r="DF1534" s="171"/>
      <c r="DG1534" s="171"/>
      <c r="DH1534" s="171"/>
      <c r="DI1534" s="171"/>
      <c r="DJ1534" s="171"/>
      <c r="DK1534" s="171"/>
      <c r="DL1534" s="171"/>
      <c r="DM1534" s="171"/>
      <c r="DN1534" s="171"/>
      <c r="DO1534" s="171"/>
      <c r="DP1534" s="171"/>
      <c r="DQ1534" s="171"/>
      <c r="DR1534" s="171"/>
      <c r="DS1534" s="171"/>
      <c r="DT1534" s="171"/>
      <c r="DU1534" s="171"/>
      <c r="DV1534" s="171"/>
      <c r="DW1534" s="171"/>
      <c r="DX1534" s="171"/>
      <c r="DY1534" s="171"/>
      <c r="DZ1534" s="171"/>
      <c r="EA1534" s="171"/>
      <c r="EB1534" s="171"/>
      <c r="EC1534" s="171"/>
      <c r="ED1534" s="171"/>
      <c r="EE1534" s="171"/>
      <c r="EF1534" s="171"/>
      <c r="EG1534" s="171"/>
      <c r="EH1534" s="171"/>
      <c r="EI1534" s="171"/>
      <c r="EJ1534" s="171"/>
      <c r="EK1534" s="171"/>
      <c r="EL1534" s="171"/>
      <c r="EM1534" s="171"/>
      <c r="EN1534" s="171"/>
    </row>
    <row r="1535" spans="43:144" ht="15" x14ac:dyDescent="0.25">
      <c r="AQ1535" s="171"/>
      <c r="AR1535"/>
      <c r="AS1535"/>
      <c r="AT1535"/>
      <c r="AU1535"/>
      <c r="AV1535"/>
      <c r="AW1535"/>
      <c r="AX1535"/>
      <c r="AY1535"/>
      <c r="AZ1535"/>
      <c r="BA1535"/>
      <c r="BB1535"/>
      <c r="BC1535"/>
      <c r="BD1535"/>
      <c r="BE1535" s="171"/>
      <c r="BF1535" s="171"/>
      <c r="BG1535" s="171"/>
      <c r="BH1535" s="171"/>
      <c r="BI1535" s="171"/>
      <c r="BJ1535" s="171"/>
      <c r="BK1535" s="171"/>
      <c r="BL1535" s="171"/>
      <c r="BM1535" s="171"/>
      <c r="BN1535" s="171"/>
      <c r="BO1535" s="171"/>
      <c r="BP1535" s="171"/>
      <c r="BQ1535" s="171"/>
      <c r="BR1535" s="171"/>
      <c r="BS1535" s="171"/>
      <c r="BT1535" s="171"/>
      <c r="BU1535" s="171"/>
      <c r="BV1535" s="171"/>
      <c r="BW1535" s="171"/>
      <c r="BX1535" s="171"/>
      <c r="BY1535" s="171"/>
      <c r="BZ1535" s="171"/>
      <c r="CA1535" s="171"/>
      <c r="CB1535" s="171"/>
      <c r="CC1535" s="171"/>
      <c r="CD1535" s="171"/>
      <c r="CE1535" s="171"/>
      <c r="CF1535" s="171"/>
      <c r="CG1535" s="171"/>
      <c r="CH1535" s="171"/>
      <c r="CI1535" s="171"/>
      <c r="CJ1535" s="171"/>
      <c r="CK1535" s="171"/>
      <c r="CL1535" s="171"/>
      <c r="CM1535" s="171"/>
      <c r="CN1535" s="171"/>
      <c r="CO1535" s="171"/>
      <c r="CP1535" s="171"/>
      <c r="CQ1535" s="171"/>
      <c r="CR1535" s="171"/>
      <c r="CS1535" s="171"/>
      <c r="CT1535" s="171"/>
      <c r="CU1535" s="171"/>
      <c r="CV1535" s="171"/>
      <c r="CW1535" s="171"/>
      <c r="CX1535" s="171"/>
      <c r="CY1535" s="171"/>
      <c r="CZ1535" s="171"/>
      <c r="DA1535" s="171"/>
      <c r="DB1535" s="171"/>
      <c r="DC1535" s="171"/>
      <c r="DD1535" s="171"/>
      <c r="DE1535" s="171"/>
      <c r="DF1535" s="171"/>
      <c r="DG1535" s="171"/>
      <c r="DH1535" s="171"/>
      <c r="DI1535" s="171"/>
      <c r="DJ1535" s="171"/>
      <c r="DK1535" s="171"/>
      <c r="DL1535" s="171"/>
      <c r="DM1535" s="171"/>
      <c r="DN1535" s="171"/>
      <c r="DO1535" s="171"/>
      <c r="DP1535" s="171"/>
      <c r="DQ1535" s="171"/>
      <c r="DR1535" s="171"/>
      <c r="DS1535" s="171"/>
      <c r="DT1535" s="171"/>
      <c r="DU1535" s="171"/>
      <c r="DV1535" s="171"/>
      <c r="DW1535" s="171"/>
      <c r="DX1535" s="171"/>
      <c r="DY1535" s="171"/>
      <c r="DZ1535" s="171"/>
      <c r="EA1535" s="171"/>
      <c r="EB1535" s="171"/>
      <c r="EC1535" s="171"/>
      <c r="ED1535" s="171"/>
      <c r="EE1535" s="171"/>
      <c r="EF1535" s="171"/>
      <c r="EG1535" s="171"/>
      <c r="EH1535" s="171"/>
      <c r="EI1535" s="171"/>
      <c r="EJ1535" s="171"/>
      <c r="EK1535" s="171"/>
      <c r="EL1535" s="171"/>
      <c r="EM1535" s="171"/>
      <c r="EN1535" s="171"/>
    </row>
    <row r="1536" spans="43:144" ht="15" x14ac:dyDescent="0.25">
      <c r="AQ1536" s="171"/>
      <c r="AR1536"/>
      <c r="AS1536"/>
      <c r="AT1536"/>
      <c r="AU1536"/>
      <c r="AV1536"/>
      <c r="AW1536"/>
      <c r="AX1536"/>
      <c r="AY1536"/>
      <c r="AZ1536"/>
      <c r="BA1536"/>
      <c r="BB1536"/>
      <c r="BC1536"/>
      <c r="BD1536"/>
      <c r="BE1536" s="171"/>
      <c r="BF1536" s="171"/>
      <c r="BG1536" s="171"/>
      <c r="BH1536" s="171"/>
      <c r="BI1536" s="171"/>
      <c r="BJ1536" s="171"/>
      <c r="BK1536" s="171"/>
      <c r="BL1536" s="171"/>
      <c r="BM1536" s="171"/>
      <c r="BN1536" s="171"/>
      <c r="BO1536" s="171"/>
      <c r="BP1536" s="171"/>
      <c r="BQ1536" s="171"/>
      <c r="BR1536" s="171"/>
      <c r="BS1536" s="171"/>
      <c r="BT1536" s="171"/>
      <c r="BU1536" s="171"/>
      <c r="BV1536" s="171"/>
      <c r="BW1536" s="171"/>
      <c r="BX1536" s="171"/>
      <c r="BY1536" s="171"/>
      <c r="BZ1536" s="171"/>
      <c r="CA1536" s="171"/>
      <c r="CB1536" s="171"/>
      <c r="CC1536" s="171"/>
      <c r="CD1536" s="171"/>
      <c r="CE1536" s="171"/>
      <c r="CF1536" s="171"/>
      <c r="CG1536" s="171"/>
      <c r="CH1536" s="171"/>
      <c r="CI1536" s="171"/>
      <c r="CJ1536" s="171"/>
      <c r="CK1536" s="171"/>
      <c r="CL1536" s="171"/>
      <c r="CM1536" s="171"/>
      <c r="CN1536" s="171"/>
      <c r="CO1536" s="171"/>
      <c r="CP1536" s="171"/>
      <c r="CQ1536" s="171"/>
      <c r="CR1536" s="171"/>
      <c r="CS1536" s="171"/>
      <c r="CT1536" s="171"/>
      <c r="CU1536" s="171"/>
      <c r="CV1536" s="171"/>
      <c r="CW1536" s="171"/>
      <c r="CX1536" s="171"/>
      <c r="CY1536" s="171"/>
      <c r="CZ1536" s="171"/>
      <c r="DA1536" s="171"/>
      <c r="DB1536" s="171"/>
      <c r="DC1536" s="171"/>
      <c r="DD1536" s="171"/>
      <c r="DE1536" s="171"/>
      <c r="DF1536" s="171"/>
      <c r="DG1536" s="171"/>
      <c r="DH1536" s="171"/>
      <c r="DI1536" s="171"/>
      <c r="DJ1536" s="171"/>
      <c r="DK1536" s="171"/>
      <c r="DL1536" s="171"/>
      <c r="DM1536" s="171"/>
      <c r="DN1536" s="171"/>
      <c r="DO1536" s="171"/>
      <c r="DP1536" s="171"/>
      <c r="DQ1536" s="171"/>
      <c r="DR1536" s="171"/>
      <c r="DS1536" s="171"/>
      <c r="DT1536" s="171"/>
      <c r="DU1536" s="171"/>
      <c r="DV1536" s="171"/>
      <c r="DW1536" s="171"/>
      <c r="DX1536" s="171"/>
      <c r="DY1536" s="171"/>
      <c r="DZ1536" s="171"/>
      <c r="EA1536" s="171"/>
      <c r="EB1536" s="171"/>
      <c r="EC1536" s="171"/>
      <c r="ED1536" s="171"/>
      <c r="EE1536" s="171"/>
      <c r="EF1536" s="171"/>
      <c r="EG1536" s="171"/>
      <c r="EH1536" s="171"/>
      <c r="EI1536" s="171"/>
      <c r="EJ1536" s="171"/>
      <c r="EK1536" s="171"/>
      <c r="EL1536" s="171"/>
      <c r="EM1536" s="171"/>
      <c r="EN1536" s="171"/>
    </row>
    <row r="1537" spans="43:144" ht="15" x14ac:dyDescent="0.25">
      <c r="AQ1537" s="171"/>
      <c r="AR1537"/>
      <c r="AS1537"/>
      <c r="AT1537"/>
      <c r="AU1537"/>
      <c r="AV1537"/>
      <c r="AW1537"/>
      <c r="AX1537"/>
      <c r="AY1537"/>
      <c r="AZ1537"/>
      <c r="BA1537"/>
      <c r="BB1537"/>
      <c r="BC1537"/>
      <c r="BD1537"/>
      <c r="BE1537" s="171"/>
      <c r="BF1537" s="171"/>
      <c r="BG1537" s="171"/>
      <c r="BH1537" s="171"/>
      <c r="BI1537" s="171"/>
      <c r="BJ1537" s="171"/>
      <c r="BK1537" s="171"/>
      <c r="BL1537" s="171"/>
      <c r="BM1537" s="171"/>
      <c r="BN1537" s="171"/>
      <c r="BO1537" s="171"/>
      <c r="BP1537" s="171"/>
      <c r="BQ1537" s="171"/>
      <c r="BR1537" s="171"/>
      <c r="BS1537" s="171"/>
      <c r="BT1537" s="171"/>
      <c r="BU1537" s="171"/>
      <c r="BV1537" s="171"/>
      <c r="BW1537" s="171"/>
      <c r="BX1537" s="171"/>
      <c r="BY1537" s="171"/>
      <c r="BZ1537" s="171"/>
      <c r="CA1537" s="171"/>
      <c r="CB1537" s="171"/>
      <c r="CC1537" s="171"/>
      <c r="CD1537" s="171"/>
      <c r="CE1537" s="171"/>
      <c r="CF1537" s="171"/>
      <c r="CG1537" s="171"/>
      <c r="CH1537" s="171"/>
      <c r="CI1537" s="171"/>
      <c r="CJ1537" s="171"/>
      <c r="CK1537" s="171"/>
      <c r="CL1537" s="171"/>
      <c r="CM1537" s="171"/>
      <c r="CN1537" s="171"/>
      <c r="CO1537" s="171"/>
      <c r="CP1537" s="171"/>
      <c r="CQ1537" s="171"/>
      <c r="CR1537" s="171"/>
      <c r="CS1537" s="171"/>
      <c r="CT1537" s="171"/>
      <c r="CU1537" s="171"/>
      <c r="CV1537" s="171"/>
      <c r="CW1537" s="171"/>
      <c r="CX1537" s="171"/>
      <c r="CY1537" s="171"/>
      <c r="CZ1537" s="171"/>
      <c r="DA1537" s="171"/>
      <c r="DB1537" s="171"/>
      <c r="DC1537" s="171"/>
      <c r="DD1537" s="171"/>
      <c r="DE1537" s="171"/>
      <c r="DF1537" s="171"/>
      <c r="DG1537" s="171"/>
      <c r="DH1537" s="171"/>
      <c r="DI1537" s="171"/>
      <c r="DJ1537" s="171"/>
      <c r="DK1537" s="171"/>
      <c r="DL1537" s="171"/>
      <c r="DM1537" s="171"/>
      <c r="DN1537" s="171"/>
      <c r="DO1537" s="171"/>
      <c r="DP1537" s="171"/>
      <c r="DQ1537" s="171"/>
      <c r="DR1537" s="171"/>
      <c r="DS1537" s="171"/>
      <c r="DT1537" s="171"/>
      <c r="DU1537" s="171"/>
      <c r="DV1537" s="171"/>
      <c r="DW1537" s="171"/>
      <c r="DX1537" s="171"/>
      <c r="DY1537" s="171"/>
      <c r="DZ1537" s="171"/>
      <c r="EA1537" s="171"/>
      <c r="EB1537" s="171"/>
      <c r="EC1537" s="171"/>
      <c r="ED1537" s="171"/>
      <c r="EE1537" s="171"/>
      <c r="EF1537" s="171"/>
      <c r="EG1537" s="171"/>
      <c r="EH1537" s="171"/>
      <c r="EI1537" s="171"/>
      <c r="EJ1537" s="171"/>
      <c r="EK1537" s="171"/>
      <c r="EL1537" s="171"/>
      <c r="EM1537" s="171"/>
      <c r="EN1537" s="171"/>
    </row>
    <row r="1538" spans="43:144" ht="15" x14ac:dyDescent="0.25">
      <c r="AQ1538" s="171"/>
      <c r="AR1538"/>
      <c r="AS1538"/>
      <c r="AT1538"/>
      <c r="AU1538"/>
      <c r="AV1538"/>
      <c r="AW1538"/>
      <c r="AX1538"/>
      <c r="AY1538"/>
      <c r="AZ1538"/>
      <c r="BA1538"/>
      <c r="BB1538"/>
      <c r="BC1538"/>
      <c r="BD1538"/>
      <c r="BE1538" s="171"/>
      <c r="BF1538" s="171"/>
      <c r="BG1538" s="171"/>
      <c r="BH1538" s="171"/>
      <c r="BI1538" s="171"/>
      <c r="BJ1538" s="171"/>
      <c r="BK1538" s="171"/>
      <c r="BL1538" s="171"/>
      <c r="BM1538" s="171"/>
      <c r="BN1538" s="171"/>
      <c r="BO1538" s="171"/>
      <c r="BP1538" s="171"/>
      <c r="BQ1538" s="171"/>
      <c r="BR1538" s="171"/>
      <c r="BS1538" s="171"/>
      <c r="BT1538" s="171"/>
      <c r="BU1538" s="171"/>
      <c r="BV1538" s="171"/>
      <c r="BW1538" s="171"/>
      <c r="BX1538" s="171"/>
      <c r="BY1538" s="171"/>
      <c r="BZ1538" s="171"/>
      <c r="CA1538" s="171"/>
      <c r="CB1538" s="171"/>
      <c r="CC1538" s="171"/>
      <c r="CD1538" s="171"/>
      <c r="CE1538" s="171"/>
      <c r="CF1538" s="171"/>
      <c r="CG1538" s="171"/>
      <c r="CH1538" s="171"/>
      <c r="CI1538" s="171"/>
      <c r="CJ1538" s="171"/>
      <c r="CK1538" s="171"/>
      <c r="CL1538" s="171"/>
      <c r="CM1538" s="171"/>
      <c r="CN1538" s="171"/>
      <c r="CO1538" s="171"/>
      <c r="CP1538" s="171"/>
      <c r="CQ1538" s="171"/>
      <c r="CR1538" s="171"/>
      <c r="CS1538" s="171"/>
      <c r="CT1538" s="171"/>
      <c r="CU1538" s="171"/>
      <c r="CV1538" s="171"/>
      <c r="CW1538" s="171"/>
      <c r="CX1538" s="171"/>
      <c r="CY1538" s="171"/>
      <c r="CZ1538" s="171"/>
      <c r="DA1538" s="171"/>
      <c r="DB1538" s="171"/>
      <c r="DC1538" s="171"/>
      <c r="DD1538" s="171"/>
      <c r="DE1538" s="171"/>
      <c r="DF1538" s="171"/>
      <c r="DG1538" s="171"/>
      <c r="DH1538" s="171"/>
      <c r="DI1538" s="171"/>
      <c r="DJ1538" s="171"/>
      <c r="DK1538" s="171"/>
      <c r="DL1538" s="171"/>
      <c r="DM1538" s="171"/>
      <c r="DN1538" s="171"/>
      <c r="DO1538" s="171"/>
      <c r="DP1538" s="171"/>
      <c r="DQ1538" s="171"/>
      <c r="DR1538" s="171"/>
      <c r="DS1538" s="171"/>
      <c r="DT1538" s="171"/>
      <c r="DU1538" s="171"/>
      <c r="DV1538" s="171"/>
      <c r="DW1538" s="171"/>
      <c r="DX1538" s="171"/>
      <c r="DY1538" s="171"/>
      <c r="DZ1538" s="171"/>
      <c r="EA1538" s="171"/>
      <c r="EB1538" s="171"/>
      <c r="EC1538" s="171"/>
      <c r="ED1538" s="171"/>
      <c r="EE1538" s="171"/>
      <c r="EF1538" s="171"/>
      <c r="EG1538" s="171"/>
      <c r="EH1538" s="171"/>
      <c r="EI1538" s="171"/>
      <c r="EJ1538" s="171"/>
      <c r="EK1538" s="171"/>
      <c r="EL1538" s="171"/>
      <c r="EM1538" s="171"/>
      <c r="EN1538" s="171"/>
    </row>
    <row r="1539" spans="43:144" ht="15" x14ac:dyDescent="0.25">
      <c r="AQ1539" s="171"/>
      <c r="AR1539"/>
      <c r="AS1539"/>
      <c r="AT1539"/>
      <c r="AU1539"/>
      <c r="AV1539"/>
      <c r="AW1539"/>
      <c r="AX1539"/>
      <c r="AY1539"/>
      <c r="AZ1539"/>
      <c r="BA1539"/>
      <c r="BB1539"/>
      <c r="BC1539"/>
      <c r="BD1539"/>
      <c r="BE1539" s="171"/>
      <c r="BF1539" s="171"/>
      <c r="BG1539" s="171"/>
      <c r="BH1539" s="171"/>
      <c r="BI1539" s="171"/>
      <c r="BJ1539" s="171"/>
      <c r="BK1539" s="171"/>
      <c r="BL1539" s="171"/>
      <c r="BM1539" s="171"/>
      <c r="BN1539" s="171"/>
      <c r="BO1539" s="171"/>
      <c r="BP1539" s="171"/>
      <c r="BQ1539" s="171"/>
      <c r="BR1539" s="171"/>
      <c r="BS1539" s="171"/>
      <c r="BT1539" s="171"/>
      <c r="BU1539" s="171"/>
      <c r="BV1539" s="171"/>
      <c r="BW1539" s="171"/>
      <c r="BX1539" s="171"/>
      <c r="BY1539" s="171"/>
      <c r="BZ1539" s="171"/>
      <c r="CA1539" s="171"/>
      <c r="CB1539" s="171"/>
      <c r="CC1539" s="171"/>
      <c r="CD1539" s="171"/>
      <c r="CE1539" s="171"/>
      <c r="CF1539" s="171"/>
      <c r="CG1539" s="171"/>
      <c r="CH1539" s="171"/>
      <c r="CI1539" s="171"/>
      <c r="CJ1539" s="171"/>
      <c r="CK1539" s="171"/>
      <c r="CL1539" s="171"/>
      <c r="CM1539" s="171"/>
      <c r="CN1539" s="171"/>
      <c r="CO1539" s="171"/>
      <c r="CP1539" s="171"/>
      <c r="CQ1539" s="171"/>
      <c r="CR1539" s="171"/>
      <c r="CS1539" s="171"/>
      <c r="CT1539" s="171"/>
      <c r="CU1539" s="171"/>
      <c r="CV1539" s="171"/>
      <c r="CW1539" s="171"/>
      <c r="CX1539" s="171"/>
      <c r="CY1539" s="171"/>
      <c r="CZ1539" s="171"/>
      <c r="DA1539" s="171"/>
      <c r="DB1539" s="171"/>
      <c r="DC1539" s="171"/>
      <c r="DD1539" s="171"/>
      <c r="DE1539" s="171"/>
      <c r="DF1539" s="171"/>
      <c r="DG1539" s="171"/>
      <c r="DH1539" s="171"/>
      <c r="DI1539" s="171"/>
      <c r="DJ1539" s="171"/>
      <c r="DK1539" s="171"/>
      <c r="DL1539" s="171"/>
      <c r="DM1539" s="171"/>
      <c r="DN1539" s="171"/>
      <c r="DO1539" s="171"/>
      <c r="DP1539" s="171"/>
      <c r="DQ1539" s="171"/>
      <c r="DR1539" s="171"/>
      <c r="DS1539" s="171"/>
      <c r="DT1539" s="171"/>
      <c r="DU1539" s="171"/>
      <c r="DV1539" s="171"/>
      <c r="DW1539" s="171"/>
      <c r="DX1539" s="171"/>
      <c r="DY1539" s="171"/>
      <c r="DZ1539" s="171"/>
      <c r="EA1539" s="171"/>
      <c r="EB1539" s="171"/>
      <c r="EC1539" s="171"/>
      <c r="ED1539" s="171"/>
      <c r="EE1539" s="171"/>
      <c r="EF1539" s="171"/>
      <c r="EG1539" s="171"/>
      <c r="EH1539" s="171"/>
      <c r="EI1539" s="171"/>
      <c r="EJ1539" s="171"/>
      <c r="EK1539" s="171"/>
      <c r="EL1539" s="171"/>
      <c r="EM1539" s="171"/>
      <c r="EN1539" s="171"/>
    </row>
    <row r="1540" spans="43:144" ht="15" x14ac:dyDescent="0.25">
      <c r="AQ1540" s="171"/>
      <c r="AR1540"/>
      <c r="AS1540"/>
      <c r="AT1540"/>
      <c r="AU1540"/>
      <c r="AV1540"/>
      <c r="AW1540"/>
      <c r="AX1540"/>
      <c r="AY1540"/>
      <c r="AZ1540"/>
      <c r="BA1540"/>
      <c r="BB1540"/>
      <c r="BC1540"/>
      <c r="BD1540"/>
      <c r="BE1540" s="171"/>
      <c r="BF1540" s="171"/>
      <c r="BG1540" s="171"/>
      <c r="BH1540" s="171"/>
      <c r="BI1540" s="171"/>
      <c r="BJ1540" s="171"/>
      <c r="BK1540" s="171"/>
      <c r="BL1540" s="171"/>
      <c r="BM1540" s="171"/>
      <c r="BN1540" s="171"/>
      <c r="BO1540" s="171"/>
      <c r="BP1540" s="171"/>
      <c r="BQ1540" s="171"/>
      <c r="BR1540" s="171"/>
      <c r="BS1540" s="171"/>
      <c r="BT1540" s="171"/>
      <c r="BU1540" s="171"/>
      <c r="BV1540" s="171"/>
      <c r="BW1540" s="171"/>
      <c r="BX1540" s="171"/>
      <c r="BY1540" s="171"/>
      <c r="BZ1540" s="171"/>
      <c r="CA1540" s="171"/>
      <c r="CB1540" s="171"/>
      <c r="CC1540" s="171"/>
      <c r="CD1540" s="171"/>
      <c r="CE1540" s="171"/>
      <c r="CF1540" s="171"/>
      <c r="CG1540" s="171"/>
      <c r="CH1540" s="171"/>
      <c r="CI1540" s="171"/>
      <c r="CJ1540" s="171"/>
      <c r="CK1540" s="171"/>
      <c r="CL1540" s="171"/>
      <c r="CM1540" s="171"/>
      <c r="CN1540" s="171"/>
      <c r="CO1540" s="171"/>
      <c r="CP1540" s="171"/>
      <c r="CQ1540" s="171"/>
      <c r="CR1540" s="171"/>
      <c r="CS1540" s="171"/>
      <c r="CT1540" s="171"/>
      <c r="CU1540" s="171"/>
      <c r="CV1540" s="171"/>
      <c r="CW1540" s="171"/>
      <c r="CX1540" s="171"/>
      <c r="CY1540" s="171"/>
      <c r="CZ1540" s="171"/>
      <c r="DA1540" s="171"/>
      <c r="DB1540" s="171"/>
      <c r="DC1540" s="171"/>
      <c r="DD1540" s="171"/>
      <c r="DE1540" s="171"/>
      <c r="DF1540" s="171"/>
      <c r="DG1540" s="171"/>
      <c r="DH1540" s="171"/>
      <c r="DI1540" s="171"/>
      <c r="DJ1540" s="171"/>
      <c r="DK1540" s="171"/>
      <c r="DL1540" s="171"/>
      <c r="DM1540" s="171"/>
      <c r="DN1540" s="171"/>
      <c r="DO1540" s="171"/>
      <c r="DP1540" s="171"/>
      <c r="DQ1540" s="171"/>
      <c r="DR1540" s="171"/>
      <c r="DS1540" s="171"/>
      <c r="DT1540" s="171"/>
      <c r="DU1540" s="171"/>
      <c r="DV1540" s="171"/>
      <c r="DW1540" s="171"/>
      <c r="DX1540" s="171"/>
      <c r="DY1540" s="171"/>
      <c r="DZ1540" s="171"/>
      <c r="EA1540" s="171"/>
      <c r="EB1540" s="171"/>
      <c r="EC1540" s="171"/>
      <c r="ED1540" s="171"/>
      <c r="EE1540" s="171"/>
      <c r="EF1540" s="171"/>
      <c r="EG1540" s="171"/>
      <c r="EH1540" s="171"/>
      <c r="EI1540" s="171"/>
      <c r="EJ1540" s="171"/>
      <c r="EK1540" s="171"/>
      <c r="EL1540" s="171"/>
      <c r="EM1540" s="171"/>
      <c r="EN1540" s="171"/>
    </row>
    <row r="1541" spans="43:144" ht="15" x14ac:dyDescent="0.25">
      <c r="AQ1541" s="171"/>
      <c r="AR1541"/>
      <c r="AS1541"/>
      <c r="AT1541"/>
      <c r="AU1541"/>
      <c r="AV1541"/>
      <c r="AW1541"/>
      <c r="AX1541"/>
      <c r="AY1541"/>
      <c r="AZ1541"/>
      <c r="BA1541"/>
      <c r="BB1541"/>
      <c r="BC1541"/>
      <c r="BD1541"/>
      <c r="BE1541" s="171"/>
      <c r="BF1541" s="171"/>
      <c r="BG1541" s="171"/>
      <c r="BH1541" s="171"/>
      <c r="BI1541" s="171"/>
      <c r="BJ1541" s="171"/>
      <c r="BK1541" s="171"/>
      <c r="BL1541" s="171"/>
      <c r="BM1541" s="171"/>
      <c r="BN1541" s="171"/>
      <c r="BO1541" s="171"/>
      <c r="BP1541" s="171"/>
      <c r="BQ1541" s="171"/>
      <c r="BR1541" s="171"/>
      <c r="BS1541" s="171"/>
      <c r="BT1541" s="171"/>
      <c r="BU1541" s="171"/>
      <c r="BV1541" s="171"/>
      <c r="BW1541" s="171"/>
      <c r="BX1541" s="171"/>
      <c r="BY1541" s="171"/>
      <c r="BZ1541" s="171"/>
      <c r="CA1541" s="171"/>
      <c r="CB1541" s="171"/>
      <c r="CC1541" s="171"/>
      <c r="CD1541" s="171"/>
      <c r="CE1541" s="171"/>
      <c r="CF1541" s="171"/>
      <c r="CG1541" s="171"/>
      <c r="CH1541" s="171"/>
      <c r="CI1541" s="171"/>
      <c r="CJ1541" s="171"/>
      <c r="CK1541" s="171"/>
      <c r="CL1541" s="171"/>
      <c r="CM1541" s="171"/>
      <c r="CN1541" s="171"/>
      <c r="CO1541" s="171"/>
      <c r="CP1541" s="171"/>
      <c r="CQ1541" s="171"/>
      <c r="CR1541" s="171"/>
      <c r="CS1541" s="171"/>
      <c r="CT1541" s="171"/>
      <c r="CU1541" s="171"/>
      <c r="CV1541" s="171"/>
      <c r="CW1541" s="171"/>
      <c r="CX1541" s="171"/>
      <c r="CY1541" s="171"/>
      <c r="CZ1541" s="171"/>
      <c r="DA1541" s="171"/>
      <c r="DB1541" s="171"/>
      <c r="DC1541" s="171"/>
      <c r="DD1541" s="171"/>
      <c r="DE1541" s="171"/>
      <c r="DF1541" s="171"/>
      <c r="DG1541" s="171"/>
      <c r="DH1541" s="171"/>
      <c r="DI1541" s="171"/>
      <c r="DJ1541" s="171"/>
      <c r="DK1541" s="171"/>
      <c r="DL1541" s="171"/>
      <c r="DM1541" s="171"/>
      <c r="DN1541" s="171"/>
      <c r="DO1541" s="171"/>
      <c r="DP1541" s="171"/>
      <c r="DQ1541" s="171"/>
      <c r="DR1541" s="171"/>
      <c r="DS1541" s="171"/>
      <c r="DT1541" s="171"/>
      <c r="DU1541" s="171"/>
      <c r="DV1541" s="171"/>
      <c r="DW1541" s="171"/>
      <c r="DX1541" s="171"/>
      <c r="DY1541" s="171"/>
      <c r="DZ1541" s="171"/>
      <c r="EA1541" s="171"/>
      <c r="EB1541" s="171"/>
      <c r="EC1541" s="171"/>
      <c r="ED1541" s="171"/>
      <c r="EE1541" s="171"/>
      <c r="EF1541" s="171"/>
      <c r="EG1541" s="171"/>
      <c r="EH1541" s="171"/>
      <c r="EI1541" s="171"/>
      <c r="EJ1541" s="171"/>
      <c r="EK1541" s="171"/>
      <c r="EL1541" s="171"/>
      <c r="EM1541" s="171"/>
      <c r="EN1541" s="171"/>
    </row>
    <row r="1542" spans="43:144" ht="15" x14ac:dyDescent="0.25">
      <c r="AQ1542" s="171"/>
      <c r="AR1542"/>
      <c r="AS1542"/>
      <c r="AT1542"/>
      <c r="AU1542"/>
      <c r="AV1542"/>
      <c r="AW1542"/>
      <c r="AX1542"/>
      <c r="AY1542"/>
      <c r="AZ1542"/>
      <c r="BA1542"/>
      <c r="BB1542"/>
      <c r="BC1542"/>
      <c r="BD1542"/>
      <c r="BE1542" s="171"/>
      <c r="BF1542" s="171"/>
      <c r="BG1542" s="171"/>
      <c r="BH1542" s="171"/>
      <c r="BI1542" s="171"/>
      <c r="BJ1542" s="171"/>
      <c r="BK1542" s="171"/>
      <c r="BL1542" s="171"/>
      <c r="BM1542" s="171"/>
      <c r="BN1542" s="171"/>
      <c r="BO1542" s="171"/>
      <c r="BP1542" s="171"/>
      <c r="BQ1542" s="171"/>
      <c r="BR1542" s="171"/>
      <c r="BS1542" s="171"/>
      <c r="BT1542" s="171"/>
      <c r="BU1542" s="171"/>
      <c r="BV1542" s="171"/>
      <c r="BW1542" s="171"/>
      <c r="BX1542" s="171"/>
      <c r="BY1542" s="171"/>
      <c r="BZ1542" s="171"/>
      <c r="CA1542" s="171"/>
      <c r="CB1542" s="171"/>
      <c r="CC1542" s="171"/>
      <c r="CD1542" s="171"/>
      <c r="CE1542" s="171"/>
      <c r="CF1542" s="171"/>
      <c r="CG1542" s="171"/>
      <c r="CH1542" s="171"/>
      <c r="CI1542" s="171"/>
      <c r="CJ1542" s="171"/>
      <c r="CK1542" s="171"/>
      <c r="CL1542" s="171"/>
      <c r="CM1542" s="171"/>
      <c r="CN1542" s="171"/>
      <c r="CO1542" s="171"/>
      <c r="CP1542" s="171"/>
      <c r="CQ1542" s="171"/>
      <c r="CR1542" s="171"/>
      <c r="CS1542" s="171"/>
      <c r="CT1542" s="171"/>
      <c r="CU1542" s="171"/>
      <c r="CV1542" s="171"/>
      <c r="CW1542" s="171"/>
      <c r="CX1542" s="171"/>
      <c r="CY1542" s="171"/>
      <c r="CZ1542" s="171"/>
      <c r="DA1542" s="171"/>
      <c r="DB1542" s="171"/>
      <c r="DC1542" s="171"/>
      <c r="DD1542" s="171"/>
      <c r="DE1542" s="171"/>
      <c r="DF1542" s="171"/>
      <c r="DG1542" s="171"/>
      <c r="DH1542" s="171"/>
      <c r="DI1542" s="171"/>
      <c r="DJ1542" s="171"/>
      <c r="DK1542" s="171"/>
      <c r="DL1542" s="171"/>
      <c r="DM1542" s="171"/>
      <c r="DN1542" s="171"/>
      <c r="DO1542" s="171"/>
      <c r="DP1542" s="171"/>
      <c r="DQ1542" s="171"/>
      <c r="DR1542" s="171"/>
      <c r="DS1542" s="171"/>
      <c r="DT1542" s="171"/>
      <c r="DU1542" s="171"/>
      <c r="DV1542" s="171"/>
      <c r="DW1542" s="171"/>
      <c r="DX1542" s="171"/>
      <c r="DY1542" s="171"/>
      <c r="DZ1542" s="171"/>
      <c r="EA1542" s="171"/>
      <c r="EB1542" s="171"/>
      <c r="EC1542" s="171"/>
      <c r="ED1542" s="171"/>
      <c r="EE1542" s="171"/>
      <c r="EF1542" s="171"/>
      <c r="EG1542" s="171"/>
      <c r="EH1542" s="171"/>
      <c r="EI1542" s="171"/>
      <c r="EJ1542" s="171"/>
      <c r="EK1542" s="171"/>
      <c r="EL1542" s="171"/>
      <c r="EM1542" s="171"/>
      <c r="EN1542" s="171"/>
    </row>
    <row r="1543" spans="43:144" ht="15" x14ac:dyDescent="0.25">
      <c r="AQ1543" s="171"/>
      <c r="AR1543"/>
      <c r="AS1543"/>
      <c r="AT1543"/>
      <c r="AU1543"/>
      <c r="AV1543"/>
      <c r="AW1543"/>
      <c r="AX1543"/>
      <c r="AY1543"/>
      <c r="AZ1543"/>
      <c r="BA1543"/>
      <c r="BB1543"/>
      <c r="BC1543"/>
      <c r="BD1543"/>
      <c r="BE1543" s="171"/>
      <c r="BF1543" s="171"/>
      <c r="BG1543" s="171"/>
      <c r="BH1543" s="171"/>
      <c r="BI1543" s="171"/>
      <c r="BJ1543" s="171"/>
      <c r="BK1543" s="171"/>
      <c r="BL1543" s="171"/>
      <c r="BM1543" s="171"/>
      <c r="BN1543" s="171"/>
      <c r="BO1543" s="171"/>
      <c r="BP1543" s="171"/>
      <c r="BQ1543" s="171"/>
      <c r="BR1543" s="171"/>
      <c r="BS1543" s="171"/>
      <c r="BT1543" s="171"/>
      <c r="BU1543" s="171"/>
      <c r="BV1543" s="171"/>
      <c r="BW1543" s="171"/>
      <c r="BX1543" s="171"/>
      <c r="BY1543" s="171"/>
      <c r="BZ1543" s="171"/>
      <c r="CA1543" s="171"/>
      <c r="CB1543" s="171"/>
      <c r="CC1543" s="171"/>
      <c r="CD1543" s="171"/>
      <c r="CE1543" s="171"/>
      <c r="CF1543" s="171"/>
      <c r="CG1543" s="171"/>
      <c r="CH1543" s="171"/>
      <c r="CI1543" s="171"/>
      <c r="CJ1543" s="171"/>
      <c r="CK1543" s="171"/>
      <c r="CL1543" s="171"/>
      <c r="CM1543" s="171"/>
      <c r="CN1543" s="171"/>
      <c r="CO1543" s="171"/>
      <c r="CP1543" s="171"/>
      <c r="CQ1543" s="171"/>
      <c r="CR1543" s="171"/>
      <c r="CS1543" s="171"/>
      <c r="CT1543" s="171"/>
      <c r="CU1543" s="171"/>
      <c r="CV1543" s="171"/>
      <c r="CW1543" s="171"/>
      <c r="CX1543" s="171"/>
      <c r="CY1543" s="171"/>
      <c r="CZ1543" s="171"/>
      <c r="DA1543" s="171"/>
      <c r="DB1543" s="171"/>
      <c r="DC1543" s="171"/>
      <c r="DD1543" s="171"/>
      <c r="DE1543" s="171"/>
      <c r="DF1543" s="171"/>
      <c r="DG1543" s="171"/>
      <c r="DH1543" s="171"/>
      <c r="DI1543" s="171"/>
      <c r="DJ1543" s="171"/>
      <c r="DK1543" s="171"/>
      <c r="DL1543" s="171"/>
      <c r="DM1543" s="171"/>
      <c r="DN1543" s="171"/>
      <c r="DO1543" s="171"/>
      <c r="DP1543" s="171"/>
      <c r="DQ1543" s="171"/>
      <c r="DR1543" s="171"/>
      <c r="DS1543" s="171"/>
      <c r="DT1543" s="171"/>
      <c r="DU1543" s="171"/>
      <c r="DV1543" s="171"/>
      <c r="DW1543" s="171"/>
      <c r="DX1543" s="171"/>
      <c r="DY1543" s="171"/>
      <c r="DZ1543" s="171"/>
      <c r="EA1543" s="171"/>
      <c r="EB1543" s="171"/>
      <c r="EC1543" s="171"/>
      <c r="ED1543" s="171"/>
      <c r="EE1543" s="171"/>
      <c r="EF1543" s="171"/>
      <c r="EG1543" s="171"/>
      <c r="EH1543" s="171"/>
      <c r="EI1543" s="171"/>
      <c r="EJ1543" s="171"/>
      <c r="EK1543" s="171"/>
      <c r="EL1543" s="171"/>
      <c r="EM1543" s="171"/>
      <c r="EN1543" s="171"/>
    </row>
    <row r="1544" spans="43:144" ht="15" x14ac:dyDescent="0.25">
      <c r="AQ1544" s="171"/>
      <c r="AR1544"/>
      <c r="AS1544"/>
      <c r="AT1544"/>
      <c r="AU1544"/>
      <c r="AV1544"/>
      <c r="AW1544"/>
      <c r="AX1544"/>
      <c r="AY1544"/>
      <c r="AZ1544"/>
      <c r="BA1544"/>
      <c r="BB1544"/>
      <c r="BC1544"/>
      <c r="BD1544"/>
      <c r="BE1544" s="171"/>
      <c r="BF1544" s="171"/>
      <c r="BG1544" s="171"/>
      <c r="BH1544" s="171"/>
      <c r="BI1544" s="171"/>
      <c r="BJ1544" s="171"/>
      <c r="BK1544" s="171"/>
      <c r="BL1544" s="171"/>
      <c r="BM1544" s="171"/>
      <c r="BN1544" s="171"/>
      <c r="BO1544" s="171"/>
      <c r="BP1544" s="171"/>
      <c r="BQ1544" s="171"/>
      <c r="BR1544" s="171"/>
      <c r="BS1544" s="171"/>
      <c r="BT1544" s="171"/>
      <c r="BU1544" s="171"/>
      <c r="BV1544" s="171"/>
      <c r="BW1544" s="171"/>
      <c r="BX1544" s="171"/>
      <c r="BY1544" s="171"/>
      <c r="BZ1544" s="171"/>
      <c r="CA1544" s="171"/>
      <c r="CB1544" s="171"/>
      <c r="CC1544" s="171"/>
      <c r="CD1544" s="171"/>
      <c r="CE1544" s="171"/>
      <c r="CF1544" s="171"/>
      <c r="CG1544" s="171"/>
      <c r="CH1544" s="171"/>
      <c r="CI1544" s="171"/>
      <c r="CJ1544" s="171"/>
      <c r="CK1544" s="171"/>
      <c r="CL1544" s="171"/>
      <c r="CM1544" s="171"/>
      <c r="CN1544" s="171"/>
      <c r="CO1544" s="171"/>
      <c r="CP1544" s="171"/>
      <c r="CQ1544" s="171"/>
      <c r="CR1544" s="171"/>
      <c r="CS1544" s="171"/>
      <c r="CT1544" s="171"/>
      <c r="CU1544" s="171"/>
      <c r="CV1544" s="171"/>
      <c r="CW1544" s="171"/>
      <c r="CX1544" s="171"/>
      <c r="CY1544" s="171"/>
      <c r="CZ1544" s="171"/>
      <c r="DA1544" s="171"/>
      <c r="DB1544" s="171"/>
      <c r="DC1544" s="171"/>
      <c r="DD1544" s="171"/>
      <c r="DE1544" s="171"/>
      <c r="DF1544" s="171"/>
      <c r="DG1544" s="171"/>
      <c r="DH1544" s="171"/>
      <c r="DI1544" s="171"/>
      <c r="DJ1544" s="171"/>
      <c r="DK1544" s="171"/>
      <c r="DL1544" s="171"/>
      <c r="DM1544" s="171"/>
      <c r="DN1544" s="171"/>
      <c r="DO1544" s="171"/>
      <c r="DP1544" s="171"/>
      <c r="DQ1544" s="171"/>
      <c r="DR1544" s="171"/>
      <c r="DS1544" s="171"/>
      <c r="DT1544" s="171"/>
      <c r="DU1544" s="171"/>
      <c r="DV1544" s="171"/>
      <c r="DW1544" s="171"/>
      <c r="DX1544" s="171"/>
      <c r="DY1544" s="171"/>
      <c r="DZ1544" s="171"/>
      <c r="EA1544" s="171"/>
      <c r="EB1544" s="171"/>
      <c r="EC1544" s="171"/>
      <c r="ED1544" s="171"/>
      <c r="EE1544" s="171"/>
      <c r="EF1544" s="171"/>
      <c r="EG1544" s="171"/>
      <c r="EH1544" s="171"/>
      <c r="EI1544" s="171"/>
      <c r="EJ1544" s="171"/>
      <c r="EK1544" s="171"/>
      <c r="EL1544" s="171"/>
      <c r="EM1544" s="171"/>
      <c r="EN1544" s="171"/>
    </row>
    <row r="1545" spans="43:144" ht="15" x14ac:dyDescent="0.25">
      <c r="AQ1545" s="171"/>
      <c r="AR1545"/>
      <c r="AS1545"/>
      <c r="AT1545"/>
      <c r="AU1545"/>
      <c r="AV1545"/>
      <c r="AW1545"/>
      <c r="AX1545"/>
      <c r="AY1545"/>
      <c r="AZ1545"/>
      <c r="BA1545"/>
      <c r="BB1545"/>
      <c r="BC1545"/>
      <c r="BD1545"/>
      <c r="BE1545" s="171"/>
      <c r="BF1545" s="171"/>
      <c r="BG1545" s="171"/>
      <c r="BH1545" s="171"/>
      <c r="BI1545" s="171"/>
      <c r="BJ1545" s="171"/>
      <c r="BK1545" s="171"/>
      <c r="BL1545" s="171"/>
      <c r="BM1545" s="171"/>
      <c r="BN1545" s="171"/>
      <c r="BO1545" s="171"/>
      <c r="BP1545" s="171"/>
      <c r="BQ1545" s="171"/>
      <c r="BR1545" s="171"/>
      <c r="BS1545" s="171"/>
      <c r="BT1545" s="171"/>
      <c r="BU1545" s="171"/>
      <c r="BV1545" s="171"/>
      <c r="BW1545" s="171"/>
      <c r="BX1545" s="171"/>
      <c r="BY1545" s="171"/>
      <c r="BZ1545" s="171"/>
      <c r="CA1545" s="171"/>
      <c r="CB1545" s="171"/>
      <c r="CC1545" s="171"/>
      <c r="CD1545" s="171"/>
      <c r="CE1545" s="171"/>
      <c r="CF1545" s="171"/>
      <c r="CG1545" s="171"/>
      <c r="CH1545" s="171"/>
      <c r="CI1545" s="171"/>
      <c r="CJ1545" s="171"/>
      <c r="CK1545" s="171"/>
      <c r="CL1545" s="171"/>
      <c r="CM1545" s="171"/>
      <c r="CN1545" s="171"/>
      <c r="CO1545" s="171"/>
      <c r="CP1545" s="171"/>
      <c r="CQ1545" s="171"/>
      <c r="CR1545" s="171"/>
      <c r="CS1545" s="171"/>
      <c r="CT1545" s="171"/>
      <c r="CU1545" s="171"/>
      <c r="CV1545" s="171"/>
      <c r="CW1545" s="171"/>
      <c r="CX1545" s="171"/>
      <c r="CY1545" s="171"/>
      <c r="CZ1545" s="171"/>
      <c r="DA1545" s="171"/>
      <c r="DB1545" s="171"/>
      <c r="DC1545" s="171"/>
      <c r="DD1545" s="171"/>
      <c r="DE1545" s="171"/>
      <c r="DF1545" s="171"/>
      <c r="DG1545" s="171"/>
      <c r="DH1545" s="171"/>
      <c r="DI1545" s="171"/>
      <c r="DJ1545" s="171"/>
      <c r="DK1545" s="171"/>
      <c r="DL1545" s="171"/>
      <c r="DM1545" s="171"/>
      <c r="DN1545" s="171"/>
      <c r="DO1545" s="171"/>
      <c r="DP1545" s="171"/>
      <c r="DQ1545" s="171"/>
      <c r="DR1545" s="171"/>
      <c r="DS1545" s="171"/>
      <c r="DT1545" s="171"/>
      <c r="DU1545" s="171"/>
      <c r="DV1545" s="171"/>
      <c r="DW1545" s="171"/>
      <c r="DX1545" s="171"/>
      <c r="DY1545" s="171"/>
      <c r="DZ1545" s="171"/>
      <c r="EA1545" s="171"/>
      <c r="EB1545" s="171"/>
      <c r="EC1545" s="171"/>
      <c r="ED1545" s="171"/>
      <c r="EE1545" s="171"/>
      <c r="EF1545" s="171"/>
      <c r="EG1545" s="171"/>
      <c r="EH1545" s="171"/>
      <c r="EI1545" s="171"/>
      <c r="EJ1545" s="171"/>
      <c r="EK1545" s="171"/>
      <c r="EL1545" s="171"/>
      <c r="EM1545" s="171"/>
      <c r="EN1545" s="171"/>
    </row>
    <row r="1546" spans="43:144" ht="15" x14ac:dyDescent="0.25">
      <c r="AQ1546" s="171"/>
      <c r="AR1546"/>
      <c r="AS1546"/>
      <c r="AT1546"/>
      <c r="AU1546"/>
      <c r="AV1546"/>
      <c r="AW1546"/>
      <c r="AX1546"/>
      <c r="AY1546"/>
      <c r="AZ1546"/>
      <c r="BA1546"/>
      <c r="BB1546"/>
      <c r="BC1546"/>
      <c r="BD1546"/>
      <c r="BE1546" s="171"/>
      <c r="BF1546" s="171"/>
      <c r="BG1546" s="171"/>
      <c r="BH1546" s="171"/>
      <c r="BI1546" s="171"/>
      <c r="BJ1546" s="171"/>
      <c r="BK1546" s="171"/>
      <c r="BL1546" s="171"/>
      <c r="BM1546" s="171"/>
      <c r="BN1546" s="171"/>
      <c r="BO1546" s="171"/>
      <c r="BP1546" s="171"/>
      <c r="BQ1546" s="171"/>
      <c r="BR1546" s="171"/>
      <c r="BS1546" s="171"/>
      <c r="BT1546" s="171"/>
      <c r="BU1546" s="171"/>
      <c r="BV1546" s="171"/>
      <c r="BW1546" s="171"/>
      <c r="BX1546" s="171"/>
      <c r="BY1546" s="171"/>
      <c r="BZ1546" s="171"/>
      <c r="CA1546" s="171"/>
      <c r="CB1546" s="171"/>
      <c r="CC1546" s="171"/>
      <c r="CD1546" s="171"/>
      <c r="CE1546" s="171"/>
      <c r="CF1546" s="171"/>
      <c r="CG1546" s="171"/>
      <c r="CH1546" s="171"/>
      <c r="CI1546" s="171"/>
      <c r="CJ1546" s="171"/>
      <c r="CK1546" s="171"/>
      <c r="CL1546" s="171"/>
      <c r="CM1546" s="171"/>
      <c r="CN1546" s="171"/>
      <c r="CO1546" s="171"/>
      <c r="CP1546" s="171"/>
      <c r="CQ1546" s="171"/>
      <c r="CR1546" s="171"/>
      <c r="CS1546" s="171"/>
      <c r="CT1546" s="171"/>
      <c r="CU1546" s="171"/>
      <c r="CV1546" s="171"/>
      <c r="CW1546" s="171"/>
      <c r="CX1546" s="171"/>
      <c r="CY1546" s="171"/>
      <c r="CZ1546" s="171"/>
      <c r="DA1546" s="171"/>
      <c r="DB1546" s="171"/>
      <c r="DC1546" s="171"/>
      <c r="DD1546" s="171"/>
      <c r="DE1546" s="171"/>
      <c r="DF1546" s="171"/>
      <c r="DG1546" s="171"/>
      <c r="DH1546" s="171"/>
      <c r="DI1546" s="171"/>
      <c r="DJ1546" s="171"/>
      <c r="DK1546" s="171"/>
      <c r="DL1546" s="171"/>
      <c r="DM1546" s="171"/>
      <c r="DN1546" s="171"/>
      <c r="DO1546" s="171"/>
      <c r="DP1546" s="171"/>
      <c r="DQ1546" s="171"/>
      <c r="DR1546" s="171"/>
      <c r="DS1546" s="171"/>
      <c r="DT1546" s="171"/>
      <c r="DU1546" s="171"/>
      <c r="DV1546" s="171"/>
      <c r="DW1546" s="171"/>
      <c r="DX1546" s="171"/>
      <c r="DY1546" s="171"/>
      <c r="DZ1546" s="171"/>
      <c r="EA1546" s="171"/>
      <c r="EB1546" s="171"/>
      <c r="EC1546" s="171"/>
      <c r="ED1546" s="171"/>
      <c r="EE1546" s="171"/>
      <c r="EF1546" s="171"/>
      <c r="EG1546" s="171"/>
      <c r="EH1546" s="171"/>
      <c r="EI1546" s="171"/>
      <c r="EJ1546" s="171"/>
      <c r="EK1546" s="171"/>
      <c r="EL1546" s="171"/>
      <c r="EM1546" s="171"/>
      <c r="EN1546" s="171"/>
    </row>
    <row r="1547" spans="43:144" ht="15" x14ac:dyDescent="0.25">
      <c r="AQ1547" s="171"/>
      <c r="AR1547"/>
      <c r="AS1547"/>
      <c r="AT1547"/>
      <c r="AU1547"/>
      <c r="AV1547"/>
      <c r="AW1547"/>
      <c r="AX1547"/>
      <c r="AY1547"/>
      <c r="AZ1547"/>
      <c r="BA1547"/>
      <c r="BB1547"/>
      <c r="BC1547"/>
      <c r="BD1547"/>
      <c r="BE1547" s="171"/>
      <c r="BF1547" s="171"/>
      <c r="BG1547" s="171"/>
      <c r="BH1547" s="171"/>
      <c r="BI1547" s="171"/>
      <c r="BJ1547" s="171"/>
      <c r="BK1547" s="171"/>
      <c r="BL1547" s="171"/>
      <c r="BM1547" s="171"/>
      <c r="BN1547" s="171"/>
      <c r="BO1547" s="171"/>
      <c r="BP1547" s="171"/>
      <c r="BQ1547" s="171"/>
      <c r="BR1547" s="171"/>
      <c r="BS1547" s="171"/>
      <c r="BT1547" s="171"/>
      <c r="BU1547" s="171"/>
      <c r="BV1547" s="171"/>
      <c r="BW1547" s="171"/>
      <c r="BX1547" s="171"/>
      <c r="BY1547" s="171"/>
      <c r="BZ1547" s="171"/>
      <c r="CA1547" s="171"/>
      <c r="CB1547" s="171"/>
      <c r="CC1547" s="171"/>
      <c r="CD1547" s="171"/>
      <c r="CE1547" s="171"/>
      <c r="CF1547" s="171"/>
      <c r="CG1547" s="171"/>
      <c r="CH1547" s="171"/>
      <c r="CI1547" s="171"/>
      <c r="CJ1547" s="171"/>
      <c r="CK1547" s="171"/>
      <c r="CL1547" s="171"/>
      <c r="CM1547" s="171"/>
      <c r="CN1547" s="171"/>
      <c r="CO1547" s="171"/>
      <c r="CP1547" s="171"/>
      <c r="CQ1547" s="171"/>
      <c r="CR1547" s="171"/>
      <c r="CS1547" s="171"/>
      <c r="CT1547" s="171"/>
      <c r="CU1547" s="171"/>
      <c r="CV1547" s="171"/>
      <c r="CW1547" s="171"/>
      <c r="CX1547" s="171"/>
      <c r="CY1547" s="171"/>
      <c r="CZ1547" s="171"/>
      <c r="DA1547" s="171"/>
      <c r="DB1547" s="171"/>
      <c r="DC1547" s="171"/>
      <c r="DD1547" s="171"/>
      <c r="DE1547" s="171"/>
      <c r="DF1547" s="171"/>
      <c r="DG1547" s="171"/>
      <c r="DH1547" s="171"/>
      <c r="DI1547" s="171"/>
      <c r="DJ1547" s="171"/>
      <c r="DK1547" s="171"/>
      <c r="DL1547" s="171"/>
      <c r="DM1547" s="171"/>
      <c r="DN1547" s="171"/>
      <c r="DO1547" s="171"/>
      <c r="DP1547" s="171"/>
      <c r="DQ1547" s="171"/>
      <c r="DR1547" s="171"/>
      <c r="DS1547" s="171"/>
      <c r="DT1547" s="171"/>
      <c r="DU1547" s="171"/>
      <c r="DV1547" s="171"/>
      <c r="DW1547" s="171"/>
      <c r="DX1547" s="171"/>
      <c r="DY1547" s="171"/>
      <c r="DZ1547" s="171"/>
      <c r="EA1547" s="171"/>
      <c r="EB1547" s="171"/>
      <c r="EC1547" s="171"/>
      <c r="ED1547" s="171"/>
      <c r="EE1547" s="171"/>
      <c r="EF1547" s="171"/>
      <c r="EG1547" s="171"/>
      <c r="EH1547" s="171"/>
      <c r="EI1547" s="171"/>
      <c r="EJ1547" s="171"/>
      <c r="EK1547" s="171"/>
      <c r="EL1547" s="171"/>
      <c r="EM1547" s="171"/>
      <c r="EN1547" s="171"/>
    </row>
    <row r="1548" spans="43:144" ht="15" x14ac:dyDescent="0.25">
      <c r="AQ1548" s="171"/>
      <c r="AR1548"/>
      <c r="AS1548"/>
      <c r="AT1548"/>
      <c r="AU1548"/>
      <c r="AV1548"/>
      <c r="AW1548"/>
      <c r="AX1548"/>
      <c r="AY1548"/>
      <c r="AZ1548"/>
      <c r="BA1548"/>
      <c r="BB1548"/>
      <c r="BC1548"/>
      <c r="BD1548"/>
      <c r="BE1548" s="171"/>
      <c r="BF1548" s="171"/>
      <c r="BG1548" s="171"/>
      <c r="BH1548" s="171"/>
      <c r="BI1548" s="171"/>
      <c r="BJ1548" s="171"/>
      <c r="BK1548" s="171"/>
      <c r="BL1548" s="171"/>
      <c r="BM1548" s="171"/>
      <c r="BN1548" s="171"/>
      <c r="BO1548" s="171"/>
      <c r="BP1548" s="171"/>
      <c r="BQ1548" s="171"/>
      <c r="BR1548" s="171"/>
      <c r="BS1548" s="171"/>
      <c r="BT1548" s="171"/>
      <c r="BU1548" s="171"/>
      <c r="BV1548" s="171"/>
      <c r="BW1548" s="171"/>
      <c r="BX1548" s="171"/>
      <c r="BY1548" s="171"/>
      <c r="BZ1548" s="171"/>
      <c r="CA1548" s="171"/>
      <c r="CB1548" s="171"/>
      <c r="CC1548" s="171"/>
      <c r="CD1548" s="171"/>
      <c r="CE1548" s="171"/>
      <c r="CF1548" s="171"/>
      <c r="CG1548" s="171"/>
      <c r="CH1548" s="171"/>
      <c r="CI1548" s="171"/>
      <c r="CJ1548" s="171"/>
      <c r="CK1548" s="171"/>
      <c r="CL1548" s="171"/>
      <c r="CM1548" s="171"/>
      <c r="CN1548" s="171"/>
      <c r="CO1548" s="171"/>
      <c r="CP1548" s="171"/>
      <c r="CQ1548" s="171"/>
      <c r="CR1548" s="171"/>
      <c r="CS1548" s="171"/>
      <c r="CT1548" s="171"/>
      <c r="CU1548" s="171"/>
      <c r="CV1548" s="171"/>
      <c r="CW1548" s="171"/>
      <c r="CX1548" s="171"/>
      <c r="CY1548" s="171"/>
      <c r="CZ1548" s="171"/>
      <c r="DA1548" s="171"/>
      <c r="DB1548" s="171"/>
      <c r="DC1548" s="171"/>
      <c r="DD1548" s="171"/>
      <c r="DE1548" s="171"/>
      <c r="DF1548" s="171"/>
      <c r="DG1548" s="171"/>
      <c r="DH1548" s="171"/>
      <c r="DI1548" s="171"/>
      <c r="DJ1548" s="171"/>
      <c r="DK1548" s="171"/>
      <c r="DL1548" s="171"/>
      <c r="DM1548" s="171"/>
      <c r="DN1548" s="171"/>
      <c r="DO1548" s="171"/>
      <c r="DP1548" s="171"/>
      <c r="DQ1548" s="171"/>
      <c r="DR1548" s="171"/>
      <c r="DS1548" s="171"/>
      <c r="DT1548" s="171"/>
      <c r="DU1548" s="171"/>
      <c r="DV1548" s="171"/>
      <c r="DW1548" s="171"/>
      <c r="DX1548" s="171"/>
      <c r="DY1548" s="171"/>
      <c r="DZ1548" s="171"/>
      <c r="EA1548" s="171"/>
      <c r="EB1548" s="171"/>
      <c r="EC1548" s="171"/>
      <c r="ED1548" s="171"/>
      <c r="EE1548" s="171"/>
      <c r="EF1548" s="171"/>
      <c r="EG1548" s="171"/>
      <c r="EH1548" s="171"/>
      <c r="EI1548" s="171"/>
      <c r="EJ1548" s="171"/>
      <c r="EK1548" s="171"/>
      <c r="EL1548" s="171"/>
      <c r="EM1548" s="171"/>
      <c r="EN1548" s="171"/>
    </row>
    <row r="1549" spans="43:144" ht="15" x14ac:dyDescent="0.25">
      <c r="AQ1549" s="171"/>
      <c r="AR1549"/>
      <c r="AS1549"/>
      <c r="AT1549"/>
      <c r="AU1549"/>
      <c r="AV1549"/>
      <c r="AW1549"/>
      <c r="AX1549"/>
      <c r="AY1549"/>
      <c r="AZ1549"/>
      <c r="BA1549"/>
      <c r="BB1549"/>
      <c r="BC1549"/>
      <c r="BD1549"/>
      <c r="BE1549" s="171"/>
      <c r="BF1549" s="171"/>
      <c r="BG1549" s="171"/>
      <c r="BH1549" s="171"/>
      <c r="BI1549" s="171"/>
      <c r="BJ1549" s="171"/>
      <c r="BK1549" s="171"/>
      <c r="BL1549" s="171"/>
      <c r="BM1549" s="171"/>
      <c r="BN1549" s="171"/>
      <c r="BO1549" s="171"/>
      <c r="BP1549" s="171"/>
      <c r="BQ1549" s="171"/>
      <c r="BR1549" s="171"/>
      <c r="BS1549" s="171"/>
      <c r="BT1549" s="171"/>
      <c r="BU1549" s="171"/>
      <c r="BV1549" s="171"/>
      <c r="BW1549" s="171"/>
      <c r="BX1549" s="171"/>
      <c r="BY1549" s="171"/>
      <c r="BZ1549" s="171"/>
      <c r="CA1549" s="171"/>
      <c r="CB1549" s="171"/>
      <c r="CC1549" s="171"/>
      <c r="CD1549" s="171"/>
      <c r="CE1549" s="171"/>
      <c r="CF1549" s="171"/>
      <c r="CG1549" s="171"/>
      <c r="CH1549" s="171"/>
      <c r="CI1549" s="171"/>
      <c r="CJ1549" s="171"/>
      <c r="CK1549" s="171"/>
      <c r="CL1549" s="171"/>
      <c r="CM1549" s="171"/>
      <c r="CN1549" s="171"/>
      <c r="CO1549" s="171"/>
      <c r="CP1549" s="171"/>
      <c r="CQ1549" s="171"/>
      <c r="CR1549" s="171"/>
      <c r="CS1549" s="171"/>
      <c r="CT1549" s="171"/>
      <c r="CU1549" s="171"/>
      <c r="CV1549" s="171"/>
      <c r="CW1549" s="171"/>
      <c r="CX1549" s="171"/>
      <c r="CY1549" s="171"/>
      <c r="CZ1549" s="171"/>
      <c r="DA1549" s="171"/>
      <c r="DB1549" s="171"/>
      <c r="DC1549" s="171"/>
      <c r="DD1549" s="171"/>
      <c r="DE1549" s="171"/>
      <c r="DF1549" s="171"/>
      <c r="DG1549" s="171"/>
      <c r="DH1549" s="171"/>
      <c r="DI1549" s="171"/>
      <c r="DJ1549" s="171"/>
      <c r="DK1549" s="171"/>
      <c r="DL1549" s="171"/>
      <c r="DM1549" s="171"/>
      <c r="DN1549" s="171"/>
      <c r="DO1549" s="171"/>
      <c r="DP1549" s="171"/>
      <c r="DQ1549" s="171"/>
      <c r="DR1549" s="171"/>
      <c r="DS1549" s="171"/>
      <c r="DT1549" s="171"/>
      <c r="DU1549" s="171"/>
      <c r="DV1549" s="171"/>
      <c r="DW1549" s="171"/>
      <c r="DX1549" s="171"/>
      <c r="DY1549" s="171"/>
      <c r="DZ1549" s="171"/>
      <c r="EA1549" s="171"/>
      <c r="EB1549" s="171"/>
      <c r="EC1549" s="171"/>
      <c r="ED1549" s="171"/>
      <c r="EE1549" s="171"/>
      <c r="EF1549" s="171"/>
      <c r="EG1549" s="171"/>
      <c r="EH1549" s="171"/>
      <c r="EI1549" s="171"/>
      <c r="EJ1549" s="171"/>
      <c r="EK1549" s="171"/>
      <c r="EL1549" s="171"/>
      <c r="EM1549" s="171"/>
      <c r="EN1549" s="171"/>
    </row>
    <row r="1550" spans="43:144" ht="15" x14ac:dyDescent="0.25">
      <c r="AQ1550" s="171"/>
      <c r="AR1550"/>
      <c r="AS1550"/>
      <c r="AT1550"/>
      <c r="AU1550"/>
      <c r="AV1550"/>
      <c r="AW1550"/>
      <c r="AX1550"/>
      <c r="AY1550"/>
      <c r="AZ1550"/>
      <c r="BA1550"/>
      <c r="BB1550"/>
      <c r="BC1550"/>
      <c r="BD1550"/>
      <c r="BE1550" s="171"/>
      <c r="BF1550" s="171"/>
      <c r="BG1550" s="171"/>
      <c r="BH1550" s="171"/>
      <c r="BI1550" s="171"/>
      <c r="BJ1550" s="171"/>
      <c r="BK1550" s="171"/>
      <c r="BL1550" s="171"/>
      <c r="BM1550" s="171"/>
      <c r="BN1550" s="171"/>
      <c r="BO1550" s="171"/>
      <c r="BP1550" s="171"/>
      <c r="BQ1550" s="171"/>
      <c r="BR1550" s="171"/>
      <c r="BS1550" s="171"/>
      <c r="BT1550" s="171"/>
      <c r="BU1550" s="171"/>
      <c r="BV1550" s="171"/>
      <c r="BW1550" s="171"/>
      <c r="BX1550" s="171"/>
      <c r="BY1550" s="171"/>
      <c r="BZ1550" s="171"/>
      <c r="CA1550" s="171"/>
      <c r="CB1550" s="171"/>
      <c r="CC1550" s="171"/>
      <c r="CD1550" s="171"/>
      <c r="CE1550" s="171"/>
      <c r="CF1550" s="171"/>
      <c r="CG1550" s="171"/>
      <c r="CH1550" s="171"/>
      <c r="CI1550" s="171"/>
      <c r="CJ1550" s="171"/>
      <c r="CK1550" s="171"/>
      <c r="CL1550" s="171"/>
      <c r="CM1550" s="171"/>
      <c r="CN1550" s="171"/>
      <c r="CO1550" s="171"/>
      <c r="CP1550" s="171"/>
      <c r="CQ1550" s="171"/>
      <c r="CR1550" s="171"/>
      <c r="CS1550" s="171"/>
      <c r="CT1550" s="171"/>
      <c r="CU1550" s="171"/>
      <c r="CV1550" s="171"/>
      <c r="CW1550" s="171"/>
      <c r="CX1550" s="171"/>
      <c r="CY1550" s="171"/>
      <c r="CZ1550" s="171"/>
      <c r="DA1550" s="171"/>
      <c r="DB1550" s="171"/>
      <c r="DC1550" s="171"/>
      <c r="DD1550" s="171"/>
      <c r="DE1550" s="171"/>
      <c r="DF1550" s="171"/>
      <c r="DG1550" s="171"/>
      <c r="DH1550" s="171"/>
      <c r="DI1550" s="171"/>
      <c r="DJ1550" s="171"/>
      <c r="DK1550" s="171"/>
      <c r="DL1550" s="171"/>
      <c r="DM1550" s="171"/>
      <c r="DN1550" s="171"/>
      <c r="DO1550" s="171"/>
      <c r="DP1550" s="171"/>
      <c r="DQ1550" s="171"/>
      <c r="DR1550" s="171"/>
      <c r="DS1550" s="171"/>
      <c r="DT1550" s="171"/>
      <c r="DU1550" s="171"/>
      <c r="DV1550" s="171"/>
      <c r="DW1550" s="171"/>
      <c r="DX1550" s="171"/>
      <c r="DY1550" s="171"/>
      <c r="DZ1550" s="171"/>
      <c r="EA1550" s="171"/>
      <c r="EB1550" s="171"/>
      <c r="EC1550" s="171"/>
      <c r="ED1550" s="171"/>
      <c r="EE1550" s="171"/>
      <c r="EF1550" s="171"/>
      <c r="EG1550" s="171"/>
      <c r="EH1550" s="171"/>
      <c r="EI1550" s="171"/>
      <c r="EJ1550" s="171"/>
      <c r="EK1550" s="171"/>
      <c r="EL1550" s="171"/>
      <c r="EM1550" s="171"/>
      <c r="EN1550" s="171"/>
    </row>
    <row r="1551" spans="43:144" ht="15" x14ac:dyDescent="0.25">
      <c r="AQ1551" s="171"/>
      <c r="AR1551"/>
      <c r="AS1551"/>
      <c r="AT1551"/>
      <c r="AU1551"/>
      <c r="AV1551"/>
      <c r="AW1551"/>
      <c r="AX1551"/>
      <c r="AY1551"/>
      <c r="AZ1551"/>
      <c r="BA1551"/>
      <c r="BB1551"/>
      <c r="BC1551"/>
      <c r="BD1551"/>
      <c r="BE1551" s="171"/>
      <c r="BF1551" s="171"/>
      <c r="BG1551" s="171"/>
      <c r="BH1551" s="171"/>
      <c r="BI1551" s="171"/>
      <c r="BJ1551" s="171"/>
      <c r="BK1551" s="171"/>
      <c r="BL1551" s="171"/>
      <c r="BM1551" s="171"/>
      <c r="BN1551" s="171"/>
      <c r="BO1551" s="171"/>
      <c r="BP1551" s="171"/>
      <c r="BQ1551" s="171"/>
      <c r="BR1551" s="171"/>
      <c r="BS1551" s="171"/>
      <c r="BT1551" s="171"/>
      <c r="BU1551" s="171"/>
      <c r="BV1551" s="171"/>
      <c r="BW1551" s="171"/>
      <c r="BX1551" s="171"/>
      <c r="BY1551" s="171"/>
      <c r="BZ1551" s="171"/>
      <c r="CA1551" s="171"/>
      <c r="CB1551" s="171"/>
      <c r="CC1551" s="171"/>
      <c r="CD1551" s="171"/>
      <c r="CE1551" s="171"/>
      <c r="CF1551" s="171"/>
      <c r="CG1551" s="171"/>
      <c r="CH1551" s="171"/>
      <c r="CI1551" s="171"/>
      <c r="CJ1551" s="171"/>
      <c r="CK1551" s="171"/>
      <c r="CL1551" s="171"/>
      <c r="CM1551" s="171"/>
      <c r="CN1551" s="171"/>
      <c r="CO1551" s="171"/>
      <c r="CP1551" s="171"/>
      <c r="CQ1551" s="171"/>
      <c r="CR1551" s="171"/>
      <c r="CS1551" s="171"/>
      <c r="CT1551" s="171"/>
      <c r="CU1551" s="171"/>
      <c r="CV1551" s="171"/>
      <c r="CW1551" s="171"/>
      <c r="CX1551" s="171"/>
      <c r="CY1551" s="171"/>
      <c r="CZ1551" s="171"/>
      <c r="DA1551" s="171"/>
      <c r="DB1551" s="171"/>
      <c r="DC1551" s="171"/>
      <c r="DD1551" s="171"/>
      <c r="DE1551" s="171"/>
      <c r="DF1551" s="171"/>
      <c r="DG1551" s="171"/>
      <c r="DH1551" s="171"/>
      <c r="DI1551" s="171"/>
      <c r="DJ1551" s="171"/>
      <c r="DK1551" s="171"/>
      <c r="DL1551" s="171"/>
      <c r="DM1551" s="171"/>
      <c r="DN1551" s="171"/>
      <c r="DO1551" s="171"/>
      <c r="DP1551" s="171"/>
      <c r="DQ1551" s="171"/>
      <c r="DR1551" s="171"/>
      <c r="DS1551" s="171"/>
      <c r="DT1551" s="171"/>
      <c r="DU1551" s="171"/>
      <c r="DV1551" s="171"/>
      <c r="DW1551" s="171"/>
      <c r="DX1551" s="171"/>
      <c r="DY1551" s="171"/>
      <c r="DZ1551" s="171"/>
      <c r="EA1551" s="171"/>
      <c r="EB1551" s="171"/>
      <c r="EC1551" s="171"/>
      <c r="ED1551" s="171"/>
      <c r="EE1551" s="171"/>
      <c r="EF1551" s="171"/>
      <c r="EG1551" s="171"/>
      <c r="EH1551" s="171"/>
      <c r="EI1551" s="171"/>
      <c r="EJ1551" s="171"/>
      <c r="EK1551" s="171"/>
      <c r="EL1551" s="171"/>
      <c r="EM1551" s="171"/>
      <c r="EN1551" s="171"/>
    </row>
    <row r="1552" spans="43:144" ht="15" x14ac:dyDescent="0.25">
      <c r="AQ1552" s="171"/>
      <c r="AR1552"/>
      <c r="AS1552"/>
      <c r="AT1552"/>
      <c r="AU1552"/>
      <c r="AV1552"/>
      <c r="AW1552"/>
      <c r="AX1552"/>
      <c r="AY1552"/>
      <c r="AZ1552"/>
      <c r="BA1552"/>
      <c r="BB1552"/>
      <c r="BC1552"/>
      <c r="BD1552"/>
      <c r="BE1552" s="171"/>
      <c r="BF1552" s="171"/>
      <c r="BG1552" s="171"/>
      <c r="BH1552" s="171"/>
      <c r="BI1552" s="171"/>
      <c r="BJ1552" s="171"/>
      <c r="BK1552" s="171"/>
      <c r="BL1552" s="171"/>
      <c r="BM1552" s="171"/>
      <c r="BN1552" s="171"/>
      <c r="BO1552" s="171"/>
      <c r="BP1552" s="171"/>
      <c r="BQ1552" s="171"/>
      <c r="BR1552" s="171"/>
      <c r="BS1552" s="171"/>
      <c r="BT1552" s="171"/>
      <c r="BU1552" s="171"/>
      <c r="BV1552" s="171"/>
      <c r="BW1552" s="171"/>
      <c r="BX1552" s="171"/>
      <c r="BY1552" s="171"/>
      <c r="BZ1552" s="171"/>
      <c r="CA1552" s="171"/>
      <c r="CB1552" s="171"/>
      <c r="CC1552" s="171"/>
      <c r="CD1552" s="171"/>
      <c r="CE1552" s="171"/>
      <c r="CF1552" s="171"/>
      <c r="CG1552" s="171"/>
      <c r="CH1552" s="171"/>
      <c r="CI1552" s="171"/>
      <c r="CJ1552" s="171"/>
      <c r="CK1552" s="171"/>
      <c r="CL1552" s="171"/>
      <c r="CM1552" s="171"/>
      <c r="CN1552" s="171"/>
      <c r="CO1552" s="171"/>
      <c r="CP1552" s="171"/>
      <c r="CQ1552" s="171"/>
      <c r="CR1552" s="171"/>
      <c r="CS1552" s="171"/>
      <c r="CT1552" s="171"/>
      <c r="CU1552" s="171"/>
      <c r="CV1552" s="171"/>
      <c r="CW1552" s="171"/>
      <c r="CX1552" s="171"/>
      <c r="CY1552" s="171"/>
      <c r="CZ1552" s="171"/>
      <c r="DA1552" s="171"/>
      <c r="DB1552" s="171"/>
      <c r="DC1552" s="171"/>
      <c r="DD1552" s="171"/>
      <c r="DE1552" s="171"/>
      <c r="DF1552" s="171"/>
      <c r="DG1552" s="171"/>
      <c r="DH1552" s="171"/>
      <c r="DI1552" s="171"/>
      <c r="DJ1552" s="171"/>
      <c r="DK1552" s="171"/>
      <c r="DL1552" s="171"/>
      <c r="DM1552" s="171"/>
      <c r="DN1552" s="171"/>
      <c r="DO1552" s="171"/>
      <c r="DP1552" s="171"/>
      <c r="DQ1552" s="171"/>
      <c r="DR1552" s="171"/>
      <c r="DS1552" s="171"/>
      <c r="DT1552" s="171"/>
      <c r="DU1552" s="171"/>
      <c r="DV1552" s="171"/>
      <c r="DW1552" s="171"/>
      <c r="DX1552" s="171"/>
      <c r="DY1552" s="171"/>
      <c r="DZ1552" s="171"/>
      <c r="EA1552" s="171"/>
      <c r="EB1552" s="171"/>
      <c r="EC1552" s="171"/>
      <c r="ED1552" s="171"/>
      <c r="EE1552" s="171"/>
      <c r="EF1552" s="171"/>
      <c r="EG1552" s="171"/>
      <c r="EH1552" s="171"/>
      <c r="EI1552" s="171"/>
      <c r="EJ1552" s="171"/>
      <c r="EK1552" s="171"/>
      <c r="EL1552" s="171"/>
      <c r="EM1552" s="171"/>
      <c r="EN1552" s="171"/>
    </row>
    <row r="1553" spans="43:144" ht="15" x14ac:dyDescent="0.25">
      <c r="AQ1553" s="171"/>
      <c r="AR1553"/>
      <c r="AS1553"/>
      <c r="AT1553"/>
      <c r="AU1553"/>
      <c r="AV1553"/>
      <c r="AW1553"/>
      <c r="AX1553"/>
      <c r="AY1553"/>
      <c r="AZ1553"/>
      <c r="BA1553"/>
      <c r="BB1553"/>
      <c r="BC1553"/>
      <c r="BD1553"/>
      <c r="BE1553" s="171"/>
      <c r="BF1553" s="171"/>
      <c r="BG1553" s="171"/>
      <c r="BH1553" s="171"/>
      <c r="BI1553" s="171"/>
      <c r="BJ1553" s="171"/>
      <c r="BK1553" s="171"/>
      <c r="BL1553" s="171"/>
      <c r="BM1553" s="171"/>
      <c r="BN1553" s="171"/>
      <c r="BO1553" s="171"/>
      <c r="BP1553" s="171"/>
      <c r="BQ1553" s="171"/>
      <c r="BR1553" s="171"/>
      <c r="BS1553" s="171"/>
      <c r="BT1553" s="171"/>
      <c r="BU1553" s="171"/>
      <c r="BV1553" s="171"/>
      <c r="BW1553" s="171"/>
      <c r="BX1553" s="171"/>
      <c r="BY1553" s="171"/>
      <c r="BZ1553" s="171"/>
      <c r="CA1553" s="171"/>
      <c r="CB1553" s="171"/>
      <c r="CC1553" s="171"/>
      <c r="CD1553" s="171"/>
      <c r="CE1553" s="171"/>
      <c r="CF1553" s="171"/>
      <c r="CG1553" s="171"/>
      <c r="CH1553" s="171"/>
      <c r="CI1553" s="171"/>
      <c r="CJ1553" s="171"/>
      <c r="CK1553" s="171"/>
      <c r="CL1553" s="171"/>
      <c r="CM1553" s="171"/>
      <c r="CN1553" s="171"/>
      <c r="CO1553" s="171"/>
      <c r="CP1553" s="171"/>
      <c r="CQ1553" s="171"/>
      <c r="CR1553" s="171"/>
      <c r="CS1553" s="171"/>
      <c r="CT1553" s="171"/>
      <c r="CU1553" s="171"/>
      <c r="CV1553" s="171"/>
      <c r="CW1553" s="171"/>
      <c r="CX1553" s="171"/>
      <c r="CY1553" s="171"/>
      <c r="CZ1553" s="171"/>
      <c r="DA1553" s="171"/>
      <c r="DB1553" s="171"/>
      <c r="DC1553" s="171"/>
      <c r="DD1553" s="171"/>
      <c r="DE1553" s="171"/>
      <c r="DF1553" s="171"/>
      <c r="DG1553" s="171"/>
      <c r="DH1553" s="171"/>
      <c r="DI1553" s="171"/>
      <c r="DJ1553" s="171"/>
      <c r="DK1553" s="171"/>
      <c r="DL1553" s="171"/>
      <c r="DM1553" s="171"/>
      <c r="DN1553" s="171"/>
      <c r="DO1553" s="171"/>
      <c r="DP1553" s="171"/>
      <c r="DQ1553" s="171"/>
      <c r="DR1553" s="171"/>
      <c r="DS1553" s="171"/>
      <c r="DT1553" s="171"/>
      <c r="DU1553" s="171"/>
      <c r="DV1553" s="171"/>
      <c r="DW1553" s="171"/>
      <c r="DX1553" s="171"/>
      <c r="DY1553" s="171"/>
      <c r="DZ1553" s="171"/>
      <c r="EA1553" s="171"/>
      <c r="EB1553" s="171"/>
      <c r="EC1553" s="171"/>
      <c r="ED1553" s="171"/>
      <c r="EE1553" s="171"/>
      <c r="EF1553" s="171"/>
      <c r="EG1553" s="171"/>
      <c r="EH1553" s="171"/>
      <c r="EI1553" s="171"/>
      <c r="EJ1553" s="171"/>
      <c r="EK1553" s="171"/>
      <c r="EL1553" s="171"/>
      <c r="EM1553" s="171"/>
      <c r="EN1553" s="171"/>
    </row>
    <row r="1554" spans="43:144" ht="15" x14ac:dyDescent="0.25">
      <c r="AQ1554" s="171"/>
      <c r="AR1554"/>
      <c r="AS1554"/>
      <c r="AT1554"/>
      <c r="AU1554"/>
      <c r="AV1554"/>
      <c r="AW1554"/>
      <c r="AX1554"/>
      <c r="AY1554"/>
      <c r="AZ1554"/>
      <c r="BA1554"/>
      <c r="BB1554"/>
      <c r="BC1554"/>
      <c r="BD1554"/>
      <c r="BE1554" s="171"/>
      <c r="BF1554" s="171"/>
      <c r="BG1554" s="171"/>
      <c r="BH1554" s="171"/>
      <c r="BI1554" s="171"/>
      <c r="BJ1554" s="171"/>
      <c r="BK1554" s="171"/>
      <c r="BL1554" s="171"/>
      <c r="BM1554" s="171"/>
      <c r="BN1554" s="171"/>
      <c r="BO1554" s="171"/>
      <c r="BP1554" s="171"/>
      <c r="BQ1554" s="171"/>
      <c r="BR1554" s="171"/>
      <c r="BS1554" s="171"/>
      <c r="BT1554" s="171"/>
      <c r="BU1554" s="171"/>
      <c r="BV1554" s="171"/>
      <c r="BW1554" s="171"/>
      <c r="BX1554" s="171"/>
      <c r="BY1554" s="171"/>
      <c r="BZ1554" s="171"/>
      <c r="CA1554" s="171"/>
      <c r="CB1554" s="171"/>
      <c r="CC1554" s="171"/>
      <c r="CD1554" s="171"/>
      <c r="CE1554" s="171"/>
      <c r="CF1554" s="171"/>
      <c r="CG1554" s="171"/>
      <c r="CH1554" s="171"/>
      <c r="CI1554" s="171"/>
      <c r="CJ1554" s="171"/>
      <c r="CK1554" s="171"/>
      <c r="CL1554" s="171"/>
      <c r="CM1554" s="171"/>
      <c r="CN1554" s="171"/>
      <c r="CO1554" s="171"/>
      <c r="CP1554" s="171"/>
      <c r="CQ1554" s="171"/>
      <c r="CR1554" s="171"/>
      <c r="CS1554" s="171"/>
      <c r="CT1554" s="171"/>
      <c r="CU1554" s="171"/>
      <c r="CV1554" s="171"/>
      <c r="CW1554" s="171"/>
      <c r="CX1554" s="171"/>
      <c r="CY1554" s="171"/>
      <c r="CZ1554" s="171"/>
      <c r="DA1554" s="171"/>
      <c r="DB1554" s="171"/>
      <c r="DC1554" s="171"/>
      <c r="DD1554" s="171"/>
      <c r="DE1554" s="171"/>
      <c r="DF1554" s="171"/>
      <c r="DG1554" s="171"/>
      <c r="DH1554" s="171"/>
      <c r="DI1554" s="171"/>
      <c r="DJ1554" s="171"/>
      <c r="DK1554" s="171"/>
      <c r="DL1554" s="171"/>
      <c r="DM1554" s="171"/>
      <c r="DN1554" s="171"/>
      <c r="DO1554" s="171"/>
      <c r="DP1554" s="171"/>
      <c r="DQ1554" s="171"/>
      <c r="DR1554" s="171"/>
      <c r="DS1554" s="171"/>
      <c r="DT1554" s="171"/>
      <c r="DU1554" s="171"/>
      <c r="DV1554" s="171"/>
      <c r="DW1554" s="171"/>
      <c r="DX1554" s="171"/>
      <c r="DY1554" s="171"/>
      <c r="DZ1554" s="171"/>
      <c r="EA1554" s="171"/>
      <c r="EB1554" s="171"/>
      <c r="EC1554" s="171"/>
      <c r="ED1554" s="171"/>
      <c r="EE1554" s="171"/>
      <c r="EF1554" s="171"/>
      <c r="EG1554" s="171"/>
      <c r="EH1554" s="171"/>
      <c r="EI1554" s="171"/>
      <c r="EJ1554" s="171"/>
      <c r="EK1554" s="171"/>
      <c r="EL1554" s="171"/>
      <c r="EM1554" s="171"/>
      <c r="EN1554" s="171"/>
    </row>
    <row r="1555" spans="43:144" ht="15" x14ac:dyDescent="0.25">
      <c r="AQ1555" s="171"/>
      <c r="AR1555"/>
      <c r="AS1555"/>
      <c r="AT1555"/>
      <c r="AU1555"/>
      <c r="AV1555"/>
      <c r="AW1555"/>
      <c r="AX1555"/>
      <c r="AY1555"/>
      <c r="AZ1555"/>
      <c r="BA1555"/>
      <c r="BB1555"/>
      <c r="BC1555"/>
      <c r="BD1555"/>
      <c r="BE1555" s="171"/>
      <c r="BF1555" s="171"/>
      <c r="BG1555" s="171"/>
      <c r="BH1555" s="171"/>
      <c r="BI1555" s="171"/>
      <c r="BJ1555" s="171"/>
      <c r="BK1555" s="171"/>
      <c r="BL1555" s="171"/>
      <c r="BM1555" s="171"/>
      <c r="BN1555" s="171"/>
      <c r="BO1555" s="171"/>
      <c r="BP1555" s="171"/>
      <c r="BQ1555" s="171"/>
      <c r="BR1555" s="171"/>
      <c r="BS1555" s="171"/>
      <c r="BT1555" s="171"/>
      <c r="BU1555" s="171"/>
      <c r="BV1555" s="171"/>
      <c r="BW1555" s="171"/>
      <c r="BX1555" s="171"/>
      <c r="BY1555" s="171"/>
      <c r="BZ1555" s="171"/>
      <c r="CA1555" s="171"/>
      <c r="CB1555" s="171"/>
      <c r="CC1555" s="171"/>
      <c r="CD1555" s="171"/>
      <c r="CE1555" s="171"/>
      <c r="CF1555" s="171"/>
      <c r="CG1555" s="171"/>
      <c r="CH1555" s="171"/>
      <c r="CI1555" s="171"/>
      <c r="CJ1555" s="171"/>
      <c r="CK1555" s="171"/>
      <c r="CL1555" s="171"/>
      <c r="CM1555" s="171"/>
      <c r="CN1555" s="171"/>
      <c r="CO1555" s="171"/>
      <c r="CP1555" s="171"/>
      <c r="CQ1555" s="171"/>
      <c r="CR1555" s="171"/>
      <c r="CS1555" s="171"/>
      <c r="CT1555" s="171"/>
      <c r="CU1555" s="171"/>
      <c r="CV1555" s="171"/>
      <c r="CW1555" s="171"/>
      <c r="CX1555" s="171"/>
      <c r="CY1555" s="171"/>
      <c r="CZ1555" s="171"/>
      <c r="DA1555" s="171"/>
      <c r="DB1555" s="171"/>
      <c r="DC1555" s="171"/>
      <c r="DD1555" s="171"/>
      <c r="DE1555" s="171"/>
      <c r="DF1555" s="171"/>
      <c r="DG1555" s="171"/>
      <c r="DH1555" s="171"/>
      <c r="DI1555" s="171"/>
      <c r="DJ1555" s="171"/>
      <c r="DK1555" s="171"/>
      <c r="DL1555" s="171"/>
      <c r="DM1555" s="171"/>
      <c r="DN1555" s="171"/>
      <c r="DO1555" s="171"/>
      <c r="DP1555" s="171"/>
      <c r="DQ1555" s="171"/>
      <c r="DR1555" s="171"/>
      <c r="DS1555" s="171"/>
      <c r="DT1555" s="171"/>
      <c r="DU1555" s="171"/>
      <c r="DV1555" s="171"/>
      <c r="DW1555" s="171"/>
      <c r="DX1555" s="171"/>
      <c r="DY1555" s="171"/>
      <c r="DZ1555" s="171"/>
      <c r="EA1555" s="171"/>
      <c r="EB1555" s="171"/>
      <c r="EC1555" s="171"/>
      <c r="ED1555" s="171"/>
      <c r="EE1555" s="171"/>
      <c r="EF1555" s="171"/>
      <c r="EG1555" s="171"/>
      <c r="EH1555" s="171"/>
      <c r="EI1555" s="171"/>
      <c r="EJ1555" s="171"/>
      <c r="EK1555" s="171"/>
      <c r="EL1555" s="171"/>
      <c r="EM1555" s="171"/>
      <c r="EN1555" s="171"/>
    </row>
    <row r="1556" spans="43:144" ht="15" x14ac:dyDescent="0.25">
      <c r="AQ1556" s="171"/>
      <c r="AR1556"/>
      <c r="AS1556"/>
      <c r="AT1556"/>
      <c r="AU1556"/>
      <c r="AV1556"/>
      <c r="AW1556"/>
      <c r="AX1556"/>
      <c r="AY1556"/>
      <c r="AZ1556"/>
      <c r="BA1556"/>
      <c r="BB1556"/>
      <c r="BC1556"/>
      <c r="BD1556"/>
      <c r="BE1556" s="171"/>
      <c r="BF1556" s="171"/>
      <c r="BG1556" s="171"/>
      <c r="BH1556" s="171"/>
      <c r="BI1556" s="171"/>
      <c r="BJ1556" s="171"/>
      <c r="BK1556" s="171"/>
      <c r="BL1556" s="171"/>
      <c r="BM1556" s="171"/>
      <c r="BN1556" s="171"/>
      <c r="BO1556" s="171"/>
      <c r="BP1556" s="171"/>
      <c r="BQ1556" s="171"/>
      <c r="BR1556" s="171"/>
      <c r="BS1556" s="171"/>
      <c r="BT1556" s="171"/>
      <c r="BU1556" s="171"/>
      <c r="BV1556" s="171"/>
      <c r="BW1556" s="171"/>
      <c r="BX1556" s="171"/>
      <c r="BY1556" s="171"/>
      <c r="BZ1556" s="171"/>
      <c r="CA1556" s="171"/>
      <c r="CB1556" s="171"/>
      <c r="CC1556" s="171"/>
      <c r="CD1556" s="171"/>
      <c r="CE1556" s="171"/>
      <c r="CF1556" s="171"/>
      <c r="CG1556" s="171"/>
      <c r="CH1556" s="171"/>
      <c r="CI1556" s="171"/>
      <c r="CJ1556" s="171"/>
      <c r="CK1556" s="171"/>
      <c r="CL1556" s="171"/>
      <c r="CM1556" s="171"/>
      <c r="CN1556" s="171"/>
      <c r="CO1556" s="171"/>
      <c r="CP1556" s="171"/>
      <c r="CQ1556" s="171"/>
      <c r="CR1556" s="171"/>
      <c r="CS1556" s="171"/>
      <c r="CT1556" s="171"/>
      <c r="CU1556" s="171"/>
      <c r="CV1556" s="171"/>
      <c r="CW1556" s="171"/>
      <c r="CX1556" s="171"/>
      <c r="CY1556" s="171"/>
      <c r="CZ1556" s="171"/>
      <c r="DA1556" s="171"/>
      <c r="DB1556" s="171"/>
      <c r="DC1556" s="171"/>
      <c r="DD1556" s="171"/>
      <c r="DE1556" s="171"/>
      <c r="DF1556" s="171"/>
      <c r="DG1556" s="171"/>
      <c r="DH1556" s="171"/>
      <c r="DI1556" s="171"/>
      <c r="DJ1556" s="171"/>
      <c r="DK1556" s="171"/>
      <c r="DL1556" s="171"/>
      <c r="DM1556" s="171"/>
      <c r="DN1556" s="171"/>
      <c r="DO1556" s="171"/>
      <c r="DP1556" s="171"/>
      <c r="DQ1556" s="171"/>
      <c r="DR1556" s="171"/>
      <c r="DS1556" s="171"/>
      <c r="DT1556" s="171"/>
      <c r="DU1556" s="171"/>
      <c r="DV1556" s="171"/>
      <c r="DW1556" s="171"/>
      <c r="DX1556" s="171"/>
      <c r="DY1556" s="171"/>
      <c r="DZ1556" s="171"/>
      <c r="EA1556" s="171"/>
      <c r="EB1556" s="171"/>
      <c r="EC1556" s="171"/>
      <c r="ED1556" s="171"/>
      <c r="EE1556" s="171"/>
      <c r="EF1556" s="171"/>
      <c r="EG1556" s="171"/>
      <c r="EH1556" s="171"/>
      <c r="EI1556" s="171"/>
      <c r="EJ1556" s="171"/>
      <c r="EK1556" s="171"/>
      <c r="EL1556" s="171"/>
      <c r="EM1556" s="171"/>
      <c r="EN1556" s="171"/>
    </row>
    <row r="1557" spans="43:144" ht="15" x14ac:dyDescent="0.25">
      <c r="AQ1557" s="171"/>
      <c r="AR1557"/>
      <c r="AS1557"/>
      <c r="AT1557"/>
      <c r="AU1557"/>
      <c r="AV1557"/>
      <c r="AW1557"/>
      <c r="AX1557"/>
      <c r="AY1557"/>
      <c r="AZ1557"/>
      <c r="BA1557"/>
      <c r="BB1557"/>
      <c r="BC1557"/>
      <c r="BD1557"/>
      <c r="BE1557" s="171"/>
      <c r="BF1557" s="171"/>
      <c r="BG1557" s="171"/>
      <c r="BH1557" s="171"/>
      <c r="BI1557" s="171"/>
      <c r="BJ1557" s="171"/>
      <c r="BK1557" s="171"/>
      <c r="BL1557" s="171"/>
      <c r="BM1557" s="171"/>
      <c r="BN1557" s="171"/>
      <c r="BO1557" s="171"/>
      <c r="BP1557" s="171"/>
      <c r="BQ1557" s="171"/>
      <c r="BR1557" s="171"/>
      <c r="BS1557" s="171"/>
      <c r="BT1557" s="171"/>
      <c r="BU1557" s="171"/>
      <c r="BV1557" s="171"/>
      <c r="BW1557" s="171"/>
      <c r="BX1557" s="171"/>
      <c r="BY1557" s="171"/>
      <c r="BZ1557" s="171"/>
      <c r="CA1557" s="171"/>
      <c r="CB1557" s="171"/>
      <c r="CC1557" s="171"/>
      <c r="CD1557" s="171"/>
      <c r="CE1557" s="171"/>
      <c r="CF1557" s="171"/>
      <c r="CG1557" s="171"/>
      <c r="CH1557" s="171"/>
      <c r="CI1557" s="171"/>
      <c r="CJ1557" s="171"/>
      <c r="CK1557" s="171"/>
      <c r="CL1557" s="171"/>
      <c r="CM1557" s="171"/>
      <c r="CN1557" s="171"/>
      <c r="CO1557" s="171"/>
      <c r="CP1557" s="171"/>
      <c r="CQ1557" s="171"/>
      <c r="CR1557" s="171"/>
      <c r="CS1557" s="171"/>
      <c r="CT1557" s="171"/>
      <c r="CU1557" s="171"/>
      <c r="CV1557" s="171"/>
      <c r="CW1557" s="171"/>
      <c r="CX1557" s="171"/>
      <c r="CY1557" s="171"/>
      <c r="CZ1557" s="171"/>
      <c r="DA1557" s="171"/>
      <c r="DB1557" s="171"/>
      <c r="DC1557" s="171"/>
      <c r="DD1557" s="171"/>
      <c r="DE1557" s="171"/>
      <c r="DF1557" s="171"/>
      <c r="DG1557" s="171"/>
      <c r="DH1557" s="171"/>
      <c r="DI1557" s="171"/>
      <c r="DJ1557" s="171"/>
      <c r="DK1557" s="171"/>
      <c r="DL1557" s="171"/>
      <c r="DM1557" s="171"/>
      <c r="DN1557" s="171"/>
      <c r="DO1557" s="171"/>
      <c r="DP1557" s="171"/>
      <c r="DQ1557" s="171"/>
      <c r="DR1557" s="171"/>
      <c r="DS1557" s="171"/>
      <c r="DT1557" s="171"/>
      <c r="DU1557" s="171"/>
      <c r="DV1557" s="171"/>
      <c r="DW1557" s="171"/>
      <c r="DX1557" s="171"/>
      <c r="DY1557" s="171"/>
      <c r="DZ1557" s="171"/>
      <c r="EA1557" s="171"/>
      <c r="EB1557" s="171"/>
      <c r="EC1557" s="171"/>
      <c r="ED1557" s="171"/>
      <c r="EE1557" s="171"/>
      <c r="EF1557" s="171"/>
      <c r="EG1557" s="171"/>
      <c r="EH1557" s="171"/>
      <c r="EI1557" s="171"/>
      <c r="EJ1557" s="171"/>
      <c r="EK1557" s="171"/>
      <c r="EL1557" s="171"/>
      <c r="EM1557" s="171"/>
      <c r="EN1557" s="171"/>
    </row>
    <row r="1558" spans="43:144" ht="15" x14ac:dyDescent="0.25">
      <c r="AQ1558" s="171"/>
      <c r="AR1558"/>
      <c r="AS1558"/>
      <c r="AT1558"/>
      <c r="AU1558"/>
      <c r="AV1558"/>
      <c r="AW1558"/>
      <c r="AX1558"/>
      <c r="AY1558"/>
      <c r="AZ1558"/>
      <c r="BA1558"/>
      <c r="BB1558"/>
      <c r="BC1558"/>
      <c r="BD1558"/>
      <c r="BE1558" s="171"/>
      <c r="BF1558" s="171"/>
      <c r="BG1558" s="171"/>
      <c r="BH1558" s="171"/>
      <c r="BI1558" s="171"/>
      <c r="BJ1558" s="171"/>
      <c r="BK1558" s="171"/>
      <c r="BL1558" s="171"/>
      <c r="BM1558" s="171"/>
      <c r="BN1558" s="171"/>
      <c r="BO1558" s="171"/>
      <c r="BP1558" s="171"/>
      <c r="BQ1558" s="171"/>
      <c r="BR1558" s="171"/>
      <c r="BS1558" s="171"/>
      <c r="BT1558" s="171"/>
      <c r="BU1558" s="171"/>
      <c r="BV1558" s="171"/>
      <c r="BW1558" s="171"/>
      <c r="BX1558" s="171"/>
      <c r="BY1558" s="171"/>
      <c r="BZ1558" s="171"/>
      <c r="CA1558" s="171"/>
      <c r="CB1558" s="171"/>
      <c r="CC1558" s="171"/>
      <c r="CD1558" s="171"/>
      <c r="CE1558" s="171"/>
      <c r="CF1558" s="171"/>
      <c r="CG1558" s="171"/>
      <c r="CH1558" s="171"/>
      <c r="CI1558" s="171"/>
      <c r="CJ1558" s="171"/>
      <c r="CK1558" s="171"/>
      <c r="CL1558" s="171"/>
      <c r="CM1558" s="171"/>
      <c r="CN1558" s="171"/>
      <c r="CO1558" s="171"/>
      <c r="CP1558" s="171"/>
      <c r="CQ1558" s="171"/>
      <c r="CR1558" s="171"/>
      <c r="CS1558" s="171"/>
      <c r="CT1558" s="171"/>
      <c r="CU1558" s="171"/>
      <c r="CV1558" s="171"/>
      <c r="CW1558" s="171"/>
      <c r="CX1558" s="171"/>
      <c r="CY1558" s="171"/>
      <c r="CZ1558" s="171"/>
      <c r="DA1558" s="171"/>
      <c r="DB1558" s="171"/>
      <c r="DC1558" s="171"/>
      <c r="DD1558" s="171"/>
      <c r="DE1558" s="171"/>
      <c r="DF1558" s="171"/>
      <c r="DG1558" s="171"/>
      <c r="DH1558" s="171"/>
      <c r="DI1558" s="171"/>
      <c r="DJ1558" s="171"/>
      <c r="DK1558" s="171"/>
      <c r="DL1558" s="171"/>
      <c r="DM1558" s="171"/>
      <c r="DN1558" s="171"/>
      <c r="DO1558" s="171"/>
      <c r="DP1558" s="171"/>
      <c r="DQ1558" s="171"/>
      <c r="DR1558" s="171"/>
      <c r="DS1558" s="171"/>
      <c r="DT1558" s="171"/>
      <c r="DU1558" s="171"/>
      <c r="DV1558" s="171"/>
      <c r="DW1558" s="171"/>
      <c r="DX1558" s="171"/>
      <c r="DY1558" s="171"/>
      <c r="DZ1558" s="171"/>
      <c r="EA1558" s="171"/>
      <c r="EB1558" s="171"/>
      <c r="EC1558" s="171"/>
      <c r="ED1558" s="171"/>
      <c r="EE1558" s="171"/>
      <c r="EF1558" s="171"/>
      <c r="EG1558" s="171"/>
      <c r="EH1558" s="171"/>
      <c r="EI1558" s="171"/>
      <c r="EJ1558" s="171"/>
      <c r="EK1558" s="171"/>
      <c r="EL1558" s="171"/>
      <c r="EM1558" s="171"/>
      <c r="EN1558" s="171"/>
    </row>
    <row r="1559" spans="43:144" ht="15" x14ac:dyDescent="0.25">
      <c r="AQ1559" s="171"/>
      <c r="AR1559"/>
      <c r="AS1559"/>
      <c r="AT1559"/>
      <c r="AU1559"/>
      <c r="AV1559"/>
      <c r="AW1559"/>
      <c r="AX1559"/>
      <c r="AY1559"/>
      <c r="AZ1559"/>
      <c r="BA1559"/>
      <c r="BB1559"/>
      <c r="BC1559"/>
      <c r="BD1559"/>
      <c r="BE1559" s="171"/>
      <c r="BF1559" s="171"/>
      <c r="BG1559" s="171"/>
      <c r="BH1559" s="171"/>
      <c r="BI1559" s="171"/>
      <c r="BJ1559" s="171"/>
      <c r="BK1559" s="171"/>
      <c r="BL1559" s="171"/>
      <c r="BM1559" s="171"/>
      <c r="BN1559" s="171"/>
      <c r="BO1559" s="171"/>
      <c r="BP1559" s="171"/>
      <c r="BQ1559" s="171"/>
      <c r="BR1559" s="171"/>
      <c r="BS1559" s="171"/>
      <c r="BT1559" s="171"/>
      <c r="BU1559" s="171"/>
      <c r="BV1559" s="171"/>
      <c r="BW1559" s="171"/>
      <c r="BX1559" s="171"/>
      <c r="BY1559" s="171"/>
      <c r="BZ1559" s="171"/>
      <c r="CA1559" s="171"/>
      <c r="CB1559" s="171"/>
      <c r="CC1559" s="171"/>
      <c r="CD1559" s="171"/>
      <c r="CE1559" s="171"/>
      <c r="CF1559" s="171"/>
      <c r="CG1559" s="171"/>
      <c r="CH1559" s="171"/>
      <c r="CI1559" s="171"/>
      <c r="CJ1559" s="171"/>
      <c r="CK1559" s="171"/>
      <c r="CL1559" s="171"/>
      <c r="CM1559" s="171"/>
      <c r="CN1559" s="171"/>
      <c r="CO1559" s="171"/>
      <c r="CP1559" s="171"/>
      <c r="CQ1559" s="171"/>
      <c r="CR1559" s="171"/>
      <c r="CS1559" s="171"/>
      <c r="CT1559" s="171"/>
      <c r="CU1559" s="171"/>
      <c r="CV1559" s="171"/>
      <c r="CW1559" s="171"/>
      <c r="CX1559" s="171"/>
      <c r="CY1559" s="171"/>
      <c r="CZ1559" s="171"/>
      <c r="DA1559" s="171"/>
      <c r="DB1559" s="171"/>
      <c r="DC1559" s="171"/>
      <c r="DD1559" s="171"/>
      <c r="DE1559" s="171"/>
      <c r="DF1559" s="171"/>
      <c r="DG1559" s="171"/>
      <c r="DH1559" s="171"/>
      <c r="DI1559" s="171"/>
      <c r="DJ1559" s="171"/>
      <c r="DK1559" s="171"/>
      <c r="DL1559" s="171"/>
      <c r="DM1559" s="171"/>
      <c r="DN1559" s="171"/>
      <c r="DO1559" s="171"/>
      <c r="DP1559" s="171"/>
      <c r="DQ1559" s="171"/>
      <c r="DR1559" s="171"/>
      <c r="DS1559" s="171"/>
      <c r="DT1559" s="171"/>
      <c r="DU1559" s="171"/>
      <c r="DV1559" s="171"/>
      <c r="DW1559" s="171"/>
      <c r="DX1559" s="171"/>
      <c r="DY1559" s="171"/>
      <c r="DZ1559" s="171"/>
      <c r="EA1559" s="171"/>
      <c r="EB1559" s="171"/>
      <c r="EC1559" s="171"/>
      <c r="ED1559" s="171"/>
      <c r="EE1559" s="171"/>
      <c r="EF1559" s="171"/>
      <c r="EG1559" s="171"/>
      <c r="EH1559" s="171"/>
      <c r="EI1559" s="171"/>
      <c r="EJ1559" s="171"/>
      <c r="EK1559" s="171"/>
      <c r="EL1559" s="171"/>
      <c r="EM1559" s="171"/>
      <c r="EN1559" s="171"/>
    </row>
    <row r="1560" spans="43:144" ht="15" x14ac:dyDescent="0.25">
      <c r="AQ1560" s="171"/>
      <c r="AR1560"/>
      <c r="AS1560"/>
      <c r="AT1560"/>
      <c r="AU1560"/>
      <c r="AV1560"/>
      <c r="AW1560"/>
      <c r="AX1560"/>
      <c r="AY1560"/>
      <c r="AZ1560"/>
      <c r="BA1560"/>
      <c r="BB1560"/>
      <c r="BC1560"/>
      <c r="BD1560"/>
      <c r="BE1560" s="171"/>
      <c r="BF1560" s="171"/>
      <c r="BG1560" s="171"/>
      <c r="BH1560" s="171"/>
      <c r="BI1560" s="171"/>
      <c r="BJ1560" s="171"/>
      <c r="BK1560" s="171"/>
      <c r="BL1560" s="171"/>
      <c r="BM1560" s="171"/>
      <c r="BN1560" s="171"/>
      <c r="BO1560" s="171"/>
      <c r="BP1560" s="171"/>
      <c r="BQ1560" s="171"/>
      <c r="BR1560" s="171"/>
      <c r="BS1560" s="171"/>
      <c r="BT1560" s="171"/>
      <c r="BU1560" s="171"/>
      <c r="BV1560" s="171"/>
      <c r="BW1560" s="171"/>
      <c r="BX1560" s="171"/>
      <c r="BY1560" s="171"/>
      <c r="BZ1560" s="171"/>
      <c r="CA1560" s="171"/>
      <c r="CB1560" s="171"/>
      <c r="CC1560" s="171"/>
      <c r="CD1560" s="171"/>
      <c r="CE1560" s="171"/>
      <c r="CF1560" s="171"/>
      <c r="CG1560" s="171"/>
      <c r="CH1560" s="171"/>
      <c r="CI1560" s="171"/>
      <c r="CJ1560" s="171"/>
      <c r="CK1560" s="171"/>
      <c r="CL1560" s="171"/>
      <c r="CM1560" s="171"/>
      <c r="CN1560" s="171"/>
      <c r="CO1560" s="171"/>
      <c r="CP1560" s="171"/>
      <c r="CQ1560" s="171"/>
      <c r="CR1560" s="171"/>
      <c r="CS1560" s="171"/>
      <c r="CT1560" s="171"/>
      <c r="CU1560" s="171"/>
      <c r="CV1560" s="171"/>
      <c r="CW1560" s="171"/>
      <c r="CX1560" s="171"/>
      <c r="CY1560" s="171"/>
      <c r="CZ1560" s="171"/>
      <c r="DA1560" s="171"/>
      <c r="DB1560" s="171"/>
      <c r="DC1560" s="171"/>
      <c r="DD1560" s="171"/>
      <c r="DE1560" s="171"/>
      <c r="DF1560" s="171"/>
      <c r="DG1560" s="171"/>
      <c r="DH1560" s="171"/>
      <c r="DI1560" s="171"/>
      <c r="DJ1560" s="171"/>
      <c r="DK1560" s="171"/>
      <c r="DL1560" s="171"/>
      <c r="DM1560" s="171"/>
      <c r="DN1560" s="171"/>
      <c r="DO1560" s="171"/>
      <c r="DP1560" s="171"/>
      <c r="DQ1560" s="171"/>
      <c r="DR1560" s="171"/>
      <c r="DS1560" s="171"/>
      <c r="DT1560" s="171"/>
      <c r="DU1560" s="171"/>
      <c r="DV1560" s="171"/>
      <c r="DW1560" s="171"/>
      <c r="DX1560" s="171"/>
      <c r="DY1560" s="171"/>
      <c r="DZ1560" s="171"/>
      <c r="EA1560" s="171"/>
      <c r="EB1560" s="171"/>
      <c r="EC1560" s="171"/>
      <c r="ED1560" s="171"/>
      <c r="EE1560" s="171"/>
      <c r="EF1560" s="171"/>
      <c r="EG1560" s="171"/>
      <c r="EH1560" s="171"/>
      <c r="EI1560" s="171"/>
      <c r="EJ1560" s="171"/>
      <c r="EK1560" s="171"/>
      <c r="EL1560" s="171"/>
      <c r="EM1560" s="171"/>
      <c r="EN1560" s="171"/>
    </row>
    <row r="1561" spans="43:144" ht="15" x14ac:dyDescent="0.25">
      <c r="AQ1561" s="171"/>
      <c r="AR1561"/>
      <c r="AS1561"/>
      <c r="AT1561"/>
      <c r="AU1561"/>
      <c r="AV1561"/>
      <c r="AW1561"/>
      <c r="AX1561"/>
      <c r="AY1561"/>
      <c r="AZ1561"/>
      <c r="BA1561"/>
      <c r="BB1561"/>
      <c r="BC1561"/>
      <c r="BD1561"/>
      <c r="BE1561" s="171"/>
      <c r="BF1561" s="171"/>
      <c r="BG1561" s="171"/>
      <c r="BH1561" s="171"/>
      <c r="BI1561" s="171"/>
      <c r="BJ1561" s="171"/>
      <c r="BK1561" s="171"/>
      <c r="BL1561" s="171"/>
      <c r="BM1561" s="171"/>
      <c r="BN1561" s="171"/>
      <c r="BO1561" s="171"/>
      <c r="BP1561" s="171"/>
      <c r="BQ1561" s="171"/>
      <c r="BR1561" s="171"/>
      <c r="BS1561" s="171"/>
      <c r="BT1561" s="171"/>
      <c r="BU1561" s="171"/>
      <c r="BV1561" s="171"/>
      <c r="BW1561" s="171"/>
      <c r="BX1561" s="171"/>
      <c r="BY1561" s="171"/>
      <c r="BZ1561" s="171"/>
      <c r="CA1561" s="171"/>
      <c r="CB1561" s="171"/>
      <c r="CC1561" s="171"/>
      <c r="CD1561" s="171"/>
      <c r="CE1561" s="171"/>
      <c r="CF1561" s="171"/>
      <c r="CG1561" s="171"/>
      <c r="CH1561" s="171"/>
      <c r="CI1561" s="171"/>
      <c r="CJ1561" s="171"/>
      <c r="CK1561" s="171"/>
      <c r="CL1561" s="171"/>
      <c r="CM1561" s="171"/>
      <c r="CN1561" s="171"/>
      <c r="CO1561" s="171"/>
      <c r="CP1561" s="171"/>
      <c r="CQ1561" s="171"/>
      <c r="CR1561" s="171"/>
      <c r="CS1561" s="171"/>
      <c r="CT1561" s="171"/>
      <c r="CU1561" s="171"/>
      <c r="CV1561" s="171"/>
      <c r="CW1561" s="171"/>
      <c r="CX1561" s="171"/>
      <c r="CY1561" s="171"/>
      <c r="CZ1561" s="171"/>
      <c r="DA1561" s="171"/>
      <c r="DB1561" s="171"/>
      <c r="DC1561" s="171"/>
      <c r="DD1561" s="171"/>
      <c r="DE1561" s="171"/>
      <c r="DF1561" s="171"/>
      <c r="DG1561" s="171"/>
      <c r="DH1561" s="171"/>
      <c r="DI1561" s="171"/>
      <c r="DJ1561" s="171"/>
      <c r="DK1561" s="171"/>
      <c r="DL1561" s="171"/>
      <c r="DM1561" s="171"/>
      <c r="DN1561" s="171"/>
      <c r="DO1561" s="171"/>
      <c r="DP1561" s="171"/>
      <c r="DQ1561" s="171"/>
      <c r="DR1561" s="171"/>
      <c r="DS1561" s="171"/>
      <c r="DT1561" s="171"/>
      <c r="DU1561" s="171"/>
      <c r="DV1561" s="171"/>
      <c r="DW1561" s="171"/>
      <c r="DX1561" s="171"/>
      <c r="DY1561" s="171"/>
      <c r="DZ1561" s="171"/>
      <c r="EA1561" s="171"/>
      <c r="EB1561" s="171"/>
      <c r="EC1561" s="171"/>
      <c r="ED1561" s="171"/>
      <c r="EE1561" s="171"/>
      <c r="EF1561" s="171"/>
      <c r="EG1561" s="171"/>
      <c r="EH1561" s="171"/>
      <c r="EI1561" s="171"/>
      <c r="EJ1561" s="171"/>
      <c r="EK1561" s="171"/>
      <c r="EL1561" s="171"/>
      <c r="EM1561" s="171"/>
      <c r="EN1561" s="171"/>
    </row>
    <row r="1562" spans="43:144" ht="15" x14ac:dyDescent="0.25">
      <c r="AQ1562" s="171"/>
      <c r="AR1562"/>
      <c r="AS1562"/>
      <c r="AT1562"/>
      <c r="AU1562"/>
      <c r="AV1562"/>
      <c r="AW1562"/>
      <c r="AX1562"/>
      <c r="AY1562"/>
      <c r="AZ1562"/>
      <c r="BA1562"/>
      <c r="BB1562"/>
      <c r="BC1562"/>
      <c r="BD1562"/>
      <c r="BE1562" s="171"/>
      <c r="BF1562" s="171"/>
      <c r="BG1562" s="171"/>
      <c r="BH1562" s="171"/>
      <c r="BI1562" s="171"/>
      <c r="BJ1562" s="171"/>
      <c r="BK1562" s="171"/>
      <c r="BL1562" s="171"/>
      <c r="BM1562" s="171"/>
      <c r="BN1562" s="171"/>
      <c r="BO1562" s="171"/>
      <c r="BP1562" s="171"/>
      <c r="BQ1562" s="171"/>
      <c r="BR1562" s="171"/>
      <c r="BS1562" s="171"/>
      <c r="BT1562" s="171"/>
      <c r="BU1562" s="171"/>
      <c r="BV1562" s="171"/>
      <c r="BW1562" s="171"/>
      <c r="BX1562" s="171"/>
      <c r="BY1562" s="171"/>
      <c r="BZ1562" s="171"/>
      <c r="CA1562" s="171"/>
      <c r="CB1562" s="171"/>
      <c r="CC1562" s="171"/>
      <c r="CD1562" s="171"/>
      <c r="CE1562" s="171"/>
      <c r="CF1562" s="171"/>
      <c r="CG1562" s="171"/>
      <c r="CH1562" s="171"/>
      <c r="CI1562" s="171"/>
      <c r="CJ1562" s="171"/>
      <c r="CK1562" s="171"/>
      <c r="CL1562" s="171"/>
      <c r="CM1562" s="171"/>
      <c r="CN1562" s="171"/>
      <c r="CO1562" s="171"/>
      <c r="CP1562" s="171"/>
      <c r="CQ1562" s="171"/>
      <c r="CR1562" s="171"/>
      <c r="CS1562" s="171"/>
      <c r="CT1562" s="171"/>
      <c r="CU1562" s="171"/>
      <c r="CV1562" s="171"/>
      <c r="CW1562" s="171"/>
      <c r="CX1562" s="171"/>
      <c r="CY1562" s="171"/>
      <c r="CZ1562" s="171"/>
      <c r="DA1562" s="171"/>
      <c r="DB1562" s="171"/>
      <c r="DC1562" s="171"/>
      <c r="DD1562" s="171"/>
      <c r="DE1562" s="171"/>
      <c r="DF1562" s="171"/>
      <c r="DG1562" s="171"/>
      <c r="DH1562" s="171"/>
      <c r="DI1562" s="171"/>
      <c r="DJ1562" s="171"/>
      <c r="DK1562" s="171"/>
      <c r="DL1562" s="171"/>
      <c r="DM1562" s="171"/>
      <c r="DN1562" s="171"/>
      <c r="DO1562" s="171"/>
      <c r="DP1562" s="171"/>
      <c r="DQ1562" s="171"/>
      <c r="DR1562" s="171"/>
      <c r="DS1562" s="171"/>
      <c r="DT1562" s="171"/>
      <c r="DU1562" s="171"/>
      <c r="DV1562" s="171"/>
      <c r="DW1562" s="171"/>
      <c r="DX1562" s="171"/>
      <c r="DY1562" s="171"/>
      <c r="DZ1562" s="171"/>
      <c r="EA1562" s="171"/>
      <c r="EB1562" s="171"/>
      <c r="EC1562" s="171"/>
      <c r="ED1562" s="171"/>
      <c r="EE1562" s="171"/>
      <c r="EF1562" s="171"/>
      <c r="EG1562" s="171"/>
      <c r="EH1562" s="171"/>
      <c r="EI1562" s="171"/>
      <c r="EJ1562" s="171"/>
      <c r="EK1562" s="171"/>
      <c r="EL1562" s="171"/>
      <c r="EM1562" s="171"/>
      <c r="EN1562" s="171"/>
    </row>
    <row r="1563" spans="43:144" ht="15" x14ac:dyDescent="0.25">
      <c r="AQ1563" s="171"/>
      <c r="AR1563"/>
      <c r="AS1563"/>
      <c r="AT1563"/>
      <c r="AU1563"/>
      <c r="AV1563"/>
      <c r="AW1563"/>
      <c r="AX1563"/>
      <c r="AY1563"/>
      <c r="AZ1563"/>
      <c r="BA1563"/>
      <c r="BB1563"/>
      <c r="BC1563"/>
      <c r="BD1563"/>
      <c r="BE1563" s="171"/>
      <c r="BF1563" s="171"/>
      <c r="BG1563" s="171"/>
      <c r="BH1563" s="171"/>
      <c r="BI1563" s="171"/>
      <c r="BJ1563" s="171"/>
      <c r="BK1563" s="171"/>
      <c r="BL1563" s="171"/>
      <c r="BM1563" s="171"/>
      <c r="BN1563" s="171"/>
      <c r="BO1563" s="171"/>
      <c r="BP1563" s="171"/>
      <c r="BQ1563" s="171"/>
      <c r="BR1563" s="171"/>
      <c r="BS1563" s="171"/>
      <c r="BT1563" s="171"/>
      <c r="BU1563" s="171"/>
      <c r="BV1563" s="171"/>
      <c r="BW1563" s="171"/>
      <c r="BX1563" s="171"/>
      <c r="BY1563" s="171"/>
      <c r="BZ1563" s="171"/>
      <c r="CA1563" s="171"/>
      <c r="CB1563" s="171"/>
      <c r="CC1563" s="171"/>
      <c r="CD1563" s="171"/>
      <c r="CE1563" s="171"/>
      <c r="CF1563" s="171"/>
      <c r="CG1563" s="171"/>
      <c r="CH1563" s="171"/>
      <c r="CI1563" s="171"/>
      <c r="CJ1563" s="171"/>
      <c r="CK1563" s="171"/>
      <c r="CL1563" s="171"/>
      <c r="CM1563" s="171"/>
      <c r="CN1563" s="171"/>
      <c r="CO1563" s="171"/>
      <c r="CP1563" s="171"/>
      <c r="CQ1563" s="171"/>
      <c r="CR1563" s="171"/>
      <c r="CS1563" s="171"/>
      <c r="CT1563" s="171"/>
      <c r="CU1563" s="171"/>
      <c r="CV1563" s="171"/>
      <c r="CW1563" s="171"/>
      <c r="CX1563" s="171"/>
      <c r="CY1563" s="171"/>
      <c r="CZ1563" s="171"/>
      <c r="DA1563" s="171"/>
      <c r="DB1563" s="171"/>
      <c r="DC1563" s="171"/>
      <c r="DD1563" s="171"/>
      <c r="DE1563" s="171"/>
      <c r="DF1563" s="171"/>
      <c r="DG1563" s="171"/>
      <c r="DH1563" s="171"/>
      <c r="DI1563" s="171"/>
      <c r="DJ1563" s="171"/>
      <c r="DK1563" s="171"/>
      <c r="DL1563" s="171"/>
      <c r="DM1563" s="171"/>
      <c r="DN1563" s="171"/>
      <c r="DO1563" s="171"/>
      <c r="DP1563" s="171"/>
      <c r="DQ1563" s="171"/>
      <c r="DR1563" s="171"/>
      <c r="DS1563" s="171"/>
      <c r="DT1563" s="171"/>
      <c r="DU1563" s="171"/>
      <c r="DV1563" s="171"/>
      <c r="DW1563" s="171"/>
      <c r="DX1563" s="171"/>
      <c r="DY1563" s="171"/>
      <c r="DZ1563" s="171"/>
      <c r="EA1563" s="171"/>
      <c r="EB1563" s="171"/>
      <c r="EC1563" s="171"/>
      <c r="ED1563" s="171"/>
      <c r="EE1563" s="171"/>
      <c r="EF1563" s="171"/>
      <c r="EG1563" s="171"/>
      <c r="EH1563" s="171"/>
      <c r="EI1563" s="171"/>
      <c r="EJ1563" s="171"/>
      <c r="EK1563" s="171"/>
      <c r="EL1563" s="171"/>
      <c r="EM1563" s="171"/>
      <c r="EN1563" s="171"/>
    </row>
    <row r="1564" spans="43:144" ht="15" x14ac:dyDescent="0.25">
      <c r="AQ1564" s="171"/>
      <c r="AR1564"/>
      <c r="AS1564"/>
      <c r="AT1564"/>
      <c r="AU1564"/>
      <c r="AV1564"/>
      <c r="AW1564"/>
      <c r="AX1564"/>
      <c r="AY1564"/>
      <c r="AZ1564"/>
      <c r="BA1564"/>
      <c r="BB1564"/>
      <c r="BC1564"/>
      <c r="BD1564"/>
      <c r="BE1564" s="171"/>
      <c r="BF1564" s="171"/>
      <c r="BG1564" s="171"/>
      <c r="BH1564" s="171"/>
      <c r="BI1564" s="171"/>
      <c r="BJ1564" s="171"/>
      <c r="BK1564" s="171"/>
      <c r="BL1564" s="171"/>
      <c r="BM1564" s="171"/>
      <c r="BN1564" s="171"/>
      <c r="BO1564" s="171"/>
      <c r="BP1564" s="171"/>
      <c r="BQ1564" s="171"/>
      <c r="BR1564" s="171"/>
      <c r="BS1564" s="171"/>
      <c r="BT1564" s="171"/>
      <c r="BU1564" s="171"/>
      <c r="BV1564" s="171"/>
      <c r="BW1564" s="171"/>
      <c r="BX1564" s="171"/>
      <c r="BY1564" s="171"/>
      <c r="BZ1564" s="171"/>
      <c r="CA1564" s="171"/>
      <c r="CB1564" s="171"/>
      <c r="CC1564" s="171"/>
      <c r="CD1564" s="171"/>
      <c r="CE1564" s="171"/>
      <c r="CF1564" s="171"/>
      <c r="CG1564" s="171"/>
      <c r="CH1564" s="171"/>
      <c r="CI1564" s="171"/>
      <c r="CJ1564" s="171"/>
      <c r="CK1564" s="171"/>
      <c r="CL1564" s="171"/>
      <c r="CM1564" s="171"/>
      <c r="CN1564" s="171"/>
      <c r="CO1564" s="171"/>
      <c r="CP1564" s="171"/>
      <c r="CQ1564" s="171"/>
      <c r="CR1564" s="171"/>
      <c r="CS1564" s="171"/>
      <c r="CT1564" s="171"/>
      <c r="CU1564" s="171"/>
      <c r="CV1564" s="171"/>
      <c r="CW1564" s="171"/>
      <c r="CX1564" s="171"/>
      <c r="CY1564" s="171"/>
      <c r="CZ1564" s="171"/>
      <c r="DA1564" s="171"/>
      <c r="DB1564" s="171"/>
      <c r="DC1564" s="171"/>
      <c r="DD1564" s="171"/>
      <c r="DE1564" s="171"/>
      <c r="DF1564" s="171"/>
      <c r="DG1564" s="171"/>
      <c r="DH1564" s="171"/>
      <c r="DI1564" s="171"/>
      <c r="DJ1564" s="171"/>
      <c r="DK1564" s="171"/>
      <c r="DL1564" s="171"/>
      <c r="DM1564" s="171"/>
      <c r="DN1564" s="171"/>
      <c r="DO1564" s="171"/>
      <c r="DP1564" s="171"/>
      <c r="DQ1564" s="171"/>
      <c r="DR1564" s="171"/>
      <c r="DS1564" s="171"/>
      <c r="DT1564" s="171"/>
      <c r="DU1564" s="171"/>
      <c r="DV1564" s="171"/>
      <c r="DW1564" s="171"/>
      <c r="DX1564" s="171"/>
      <c r="DY1564" s="171"/>
      <c r="DZ1564" s="171"/>
      <c r="EA1564" s="171"/>
      <c r="EB1564" s="171"/>
      <c r="EC1564" s="171"/>
      <c r="ED1564" s="171"/>
      <c r="EE1564" s="171"/>
      <c r="EF1564" s="171"/>
      <c r="EG1564" s="171"/>
      <c r="EH1564" s="171"/>
      <c r="EI1564" s="171"/>
      <c r="EJ1564" s="171"/>
      <c r="EK1564" s="171"/>
      <c r="EL1564" s="171"/>
      <c r="EM1564" s="171"/>
      <c r="EN1564" s="171"/>
    </row>
    <row r="1565" spans="43:144" ht="15" x14ac:dyDescent="0.25">
      <c r="AQ1565" s="171"/>
      <c r="AR1565"/>
      <c r="AS1565"/>
      <c r="AT1565"/>
      <c r="AU1565"/>
      <c r="AV1565"/>
      <c r="AW1565"/>
      <c r="AX1565"/>
      <c r="AY1565"/>
      <c r="AZ1565"/>
      <c r="BA1565"/>
      <c r="BB1565"/>
      <c r="BC1565"/>
      <c r="BD1565"/>
      <c r="BE1565" s="171"/>
      <c r="BF1565" s="171"/>
      <c r="BG1565" s="171"/>
      <c r="BH1565" s="171"/>
      <c r="BI1565" s="171"/>
      <c r="BJ1565" s="171"/>
      <c r="BK1565" s="171"/>
      <c r="BL1565" s="171"/>
      <c r="BM1565" s="171"/>
      <c r="BN1565" s="171"/>
      <c r="BO1565" s="171"/>
      <c r="BP1565" s="171"/>
      <c r="BQ1565" s="171"/>
      <c r="BR1565" s="171"/>
      <c r="BS1565" s="171"/>
      <c r="BT1565" s="171"/>
      <c r="BU1565" s="171"/>
      <c r="BV1565" s="171"/>
      <c r="BW1565" s="171"/>
      <c r="BX1565" s="171"/>
      <c r="BY1565" s="171"/>
      <c r="BZ1565" s="171"/>
      <c r="CA1565" s="171"/>
      <c r="CB1565" s="171"/>
      <c r="CC1565" s="171"/>
      <c r="CD1565" s="171"/>
      <c r="CE1565" s="171"/>
      <c r="CF1565" s="171"/>
      <c r="CG1565" s="171"/>
      <c r="CH1565" s="171"/>
      <c r="CI1565" s="171"/>
      <c r="CJ1565" s="171"/>
      <c r="CK1565" s="171"/>
      <c r="CL1565" s="171"/>
      <c r="CM1565" s="171"/>
      <c r="CN1565" s="171"/>
      <c r="CO1565" s="171"/>
      <c r="CP1565" s="171"/>
      <c r="CQ1565" s="171"/>
      <c r="CR1565" s="171"/>
      <c r="CS1565" s="171"/>
      <c r="CT1565" s="171"/>
      <c r="CU1565" s="171"/>
      <c r="CV1565" s="171"/>
      <c r="CW1565" s="171"/>
      <c r="CX1565" s="171"/>
      <c r="CY1565" s="171"/>
      <c r="CZ1565" s="171"/>
      <c r="DA1565" s="171"/>
      <c r="DB1565" s="171"/>
      <c r="DC1565" s="171"/>
      <c r="DD1565" s="171"/>
      <c r="DE1565" s="171"/>
      <c r="DF1565" s="171"/>
      <c r="DG1565" s="171"/>
      <c r="DH1565" s="171"/>
      <c r="DI1565" s="171"/>
      <c r="DJ1565" s="171"/>
      <c r="DK1565" s="171"/>
      <c r="DL1565" s="171"/>
      <c r="DM1565" s="171"/>
      <c r="DN1565" s="171"/>
      <c r="DO1565" s="171"/>
      <c r="DP1565" s="171"/>
      <c r="DQ1565" s="171"/>
      <c r="DR1565" s="171"/>
      <c r="DS1565" s="171"/>
      <c r="DT1565" s="171"/>
      <c r="DU1565" s="171"/>
      <c r="DV1565" s="171"/>
      <c r="DW1565" s="171"/>
      <c r="DX1565" s="171"/>
      <c r="DY1565" s="171"/>
      <c r="DZ1565" s="171"/>
      <c r="EA1565" s="171"/>
      <c r="EB1565" s="171"/>
      <c r="EC1565" s="171"/>
      <c r="ED1565" s="171"/>
      <c r="EE1565" s="171"/>
      <c r="EF1565" s="171"/>
      <c r="EG1565" s="171"/>
      <c r="EH1565" s="171"/>
      <c r="EI1565" s="171"/>
      <c r="EJ1565" s="171"/>
      <c r="EK1565" s="171"/>
      <c r="EL1565" s="171"/>
      <c r="EM1565" s="171"/>
      <c r="EN1565" s="171"/>
    </row>
    <row r="1566" spans="43:144" ht="15" x14ac:dyDescent="0.25">
      <c r="AQ1566" s="171"/>
      <c r="AR1566"/>
      <c r="AS1566"/>
      <c r="AT1566"/>
      <c r="AU1566"/>
      <c r="AV1566"/>
      <c r="AW1566"/>
      <c r="AX1566"/>
      <c r="AY1566"/>
      <c r="AZ1566"/>
      <c r="BA1566"/>
      <c r="BB1566"/>
      <c r="BC1566"/>
      <c r="BD1566"/>
      <c r="BE1566" s="171"/>
      <c r="BF1566" s="171"/>
      <c r="BG1566" s="171"/>
      <c r="BH1566" s="171"/>
      <c r="BI1566" s="171"/>
      <c r="BJ1566" s="171"/>
      <c r="BK1566" s="171"/>
      <c r="BL1566" s="171"/>
      <c r="BM1566" s="171"/>
      <c r="BN1566" s="171"/>
      <c r="BO1566" s="171"/>
      <c r="BP1566" s="171"/>
      <c r="BQ1566" s="171"/>
      <c r="BR1566" s="171"/>
      <c r="BS1566" s="171"/>
      <c r="BT1566" s="171"/>
      <c r="BU1566" s="171"/>
      <c r="BV1566" s="171"/>
      <c r="BW1566" s="171"/>
      <c r="BX1566" s="171"/>
      <c r="BY1566" s="171"/>
      <c r="BZ1566" s="171"/>
      <c r="CA1566" s="171"/>
      <c r="CB1566" s="171"/>
      <c r="CC1566" s="171"/>
      <c r="CD1566" s="171"/>
      <c r="CE1566" s="171"/>
      <c r="CF1566" s="171"/>
      <c r="CG1566" s="171"/>
      <c r="CH1566" s="171"/>
      <c r="CI1566" s="171"/>
      <c r="CJ1566" s="171"/>
      <c r="CK1566" s="171"/>
      <c r="CL1566" s="171"/>
      <c r="CM1566" s="171"/>
      <c r="CN1566" s="171"/>
      <c r="CO1566" s="171"/>
      <c r="CP1566" s="171"/>
      <c r="CQ1566" s="171"/>
      <c r="CR1566" s="171"/>
      <c r="CS1566" s="171"/>
      <c r="CT1566" s="171"/>
      <c r="CU1566" s="171"/>
      <c r="CV1566" s="171"/>
      <c r="CW1566" s="171"/>
      <c r="CX1566" s="171"/>
      <c r="CY1566" s="171"/>
      <c r="CZ1566" s="171"/>
      <c r="DA1566" s="171"/>
      <c r="DB1566" s="171"/>
      <c r="DC1566" s="171"/>
      <c r="DD1566" s="171"/>
      <c r="DE1566" s="171"/>
      <c r="DF1566" s="171"/>
      <c r="DG1566" s="171"/>
      <c r="DH1566" s="171"/>
      <c r="DI1566" s="171"/>
      <c r="DJ1566" s="171"/>
      <c r="DK1566" s="171"/>
      <c r="DL1566" s="171"/>
      <c r="DM1566" s="171"/>
      <c r="DN1566" s="171"/>
      <c r="DO1566" s="171"/>
      <c r="DP1566" s="171"/>
      <c r="DQ1566" s="171"/>
      <c r="DR1566" s="171"/>
      <c r="DS1566" s="171"/>
      <c r="DT1566" s="171"/>
      <c r="DU1566" s="171"/>
      <c r="DV1566" s="171"/>
      <c r="DW1566" s="171"/>
      <c r="DX1566" s="171"/>
      <c r="DY1566" s="171"/>
      <c r="DZ1566" s="171"/>
      <c r="EA1566" s="171"/>
      <c r="EB1566" s="171"/>
      <c r="EC1566" s="171"/>
      <c r="ED1566" s="171"/>
      <c r="EE1566" s="171"/>
      <c r="EF1566" s="171"/>
      <c r="EG1566" s="171"/>
      <c r="EH1566" s="171"/>
      <c r="EI1566" s="171"/>
      <c r="EJ1566" s="171"/>
      <c r="EK1566" s="171"/>
      <c r="EL1566" s="171"/>
      <c r="EM1566" s="171"/>
      <c r="EN1566" s="171"/>
    </row>
    <row r="1567" spans="43:144" ht="15" x14ac:dyDescent="0.25">
      <c r="AQ1567" s="171"/>
      <c r="AR1567"/>
      <c r="AS1567"/>
      <c r="AT1567"/>
      <c r="AU1567"/>
      <c r="AV1567"/>
      <c r="AW1567"/>
      <c r="AX1567"/>
      <c r="AY1567"/>
      <c r="AZ1567"/>
      <c r="BA1567"/>
      <c r="BB1567"/>
      <c r="BC1567"/>
      <c r="BD1567"/>
      <c r="BE1567" s="171"/>
      <c r="BF1567" s="171"/>
      <c r="BG1567" s="171"/>
      <c r="BH1567" s="171"/>
      <c r="BI1567" s="171"/>
      <c r="BJ1567" s="171"/>
      <c r="BK1567" s="171"/>
      <c r="BL1567" s="171"/>
      <c r="BM1567" s="171"/>
      <c r="BN1567" s="171"/>
      <c r="BO1567" s="171"/>
      <c r="BP1567" s="171"/>
      <c r="BQ1567" s="171"/>
      <c r="BR1567" s="171"/>
      <c r="BS1567" s="171"/>
      <c r="BT1567" s="171"/>
      <c r="BU1567" s="171"/>
      <c r="BV1567" s="171"/>
      <c r="BW1567" s="171"/>
      <c r="BX1567" s="171"/>
      <c r="BY1567" s="171"/>
      <c r="BZ1567" s="171"/>
      <c r="CA1567" s="171"/>
      <c r="CB1567" s="171"/>
      <c r="CC1567" s="171"/>
      <c r="CD1567" s="171"/>
      <c r="CE1567" s="171"/>
      <c r="CF1567" s="171"/>
      <c r="CG1567" s="171"/>
      <c r="CH1567" s="171"/>
      <c r="CI1567" s="171"/>
      <c r="CJ1567" s="171"/>
      <c r="CK1567" s="171"/>
      <c r="CL1567" s="171"/>
      <c r="CM1567" s="171"/>
      <c r="CN1567" s="171"/>
      <c r="CO1567" s="171"/>
      <c r="CP1567" s="171"/>
      <c r="CQ1567" s="171"/>
      <c r="CR1567" s="171"/>
      <c r="CS1567" s="171"/>
      <c r="CT1567" s="171"/>
      <c r="CU1567" s="171"/>
      <c r="CV1567" s="171"/>
      <c r="CW1567" s="171"/>
      <c r="CX1567" s="171"/>
      <c r="CY1567" s="171"/>
      <c r="CZ1567" s="171"/>
      <c r="DA1567" s="171"/>
      <c r="DB1567" s="171"/>
      <c r="DC1567" s="171"/>
      <c r="DD1567" s="171"/>
      <c r="DE1567" s="171"/>
      <c r="DF1567" s="171"/>
      <c r="DG1567" s="171"/>
      <c r="DH1567" s="171"/>
      <c r="DI1567" s="171"/>
      <c r="DJ1567" s="171"/>
      <c r="DK1567" s="171"/>
      <c r="DL1567" s="171"/>
      <c r="DM1567" s="171"/>
      <c r="DN1567" s="171"/>
      <c r="DO1567" s="171"/>
      <c r="DP1567" s="171"/>
      <c r="DQ1567" s="171"/>
      <c r="DR1567" s="171"/>
      <c r="DS1567" s="171"/>
      <c r="DT1567" s="171"/>
      <c r="DU1567" s="171"/>
      <c r="DV1567" s="171"/>
      <c r="DW1567" s="171"/>
      <c r="DX1567" s="171"/>
      <c r="DY1567" s="171"/>
      <c r="DZ1567" s="171"/>
      <c r="EA1567" s="171"/>
      <c r="EB1567" s="171"/>
      <c r="EC1567" s="171"/>
      <c r="ED1567" s="171"/>
      <c r="EE1567" s="171"/>
      <c r="EF1567" s="171"/>
      <c r="EG1567" s="171"/>
      <c r="EH1567" s="171"/>
      <c r="EI1567" s="171"/>
      <c r="EJ1567" s="171"/>
      <c r="EK1567" s="171"/>
      <c r="EL1567" s="171"/>
      <c r="EM1567" s="171"/>
      <c r="EN1567" s="171"/>
    </row>
    <row r="1568" spans="43:144" ht="15" x14ac:dyDescent="0.25">
      <c r="AQ1568" s="171"/>
      <c r="AR1568"/>
      <c r="AS1568"/>
      <c r="AT1568"/>
      <c r="AU1568"/>
      <c r="AV1568"/>
      <c r="AW1568"/>
      <c r="AX1568"/>
      <c r="AY1568"/>
      <c r="AZ1568"/>
      <c r="BA1568"/>
      <c r="BB1568"/>
      <c r="BC1568"/>
      <c r="BD1568"/>
      <c r="BE1568" s="171"/>
      <c r="BF1568" s="171"/>
      <c r="BG1568" s="171"/>
      <c r="BH1568" s="171"/>
      <c r="BI1568" s="171"/>
      <c r="BJ1568" s="171"/>
      <c r="BK1568" s="171"/>
      <c r="BL1568" s="171"/>
      <c r="BM1568" s="171"/>
      <c r="BN1568" s="171"/>
      <c r="BO1568" s="171"/>
      <c r="BP1568" s="171"/>
      <c r="BQ1568" s="171"/>
      <c r="BR1568" s="171"/>
      <c r="BS1568" s="171"/>
      <c r="BT1568" s="171"/>
      <c r="BU1568" s="171"/>
      <c r="BV1568" s="171"/>
      <c r="BW1568" s="171"/>
      <c r="BX1568" s="171"/>
      <c r="BY1568" s="171"/>
      <c r="BZ1568" s="171"/>
      <c r="CA1568" s="171"/>
      <c r="CB1568" s="171"/>
      <c r="CC1568" s="171"/>
      <c r="CD1568" s="171"/>
      <c r="CE1568" s="171"/>
      <c r="CF1568" s="171"/>
      <c r="CG1568" s="171"/>
      <c r="CH1568" s="171"/>
      <c r="CI1568" s="171"/>
      <c r="CJ1568" s="171"/>
      <c r="CK1568" s="171"/>
      <c r="CL1568" s="171"/>
      <c r="CM1568" s="171"/>
      <c r="CN1568" s="171"/>
      <c r="CO1568" s="171"/>
      <c r="CP1568" s="171"/>
      <c r="CQ1568" s="171"/>
      <c r="CR1568" s="171"/>
      <c r="CS1568" s="171"/>
      <c r="CT1568" s="171"/>
      <c r="CU1568" s="171"/>
      <c r="CV1568" s="171"/>
      <c r="CW1568" s="171"/>
      <c r="CX1568" s="171"/>
      <c r="CY1568" s="171"/>
      <c r="CZ1568" s="171"/>
      <c r="DA1568" s="171"/>
      <c r="DB1568" s="171"/>
      <c r="DC1568" s="171"/>
      <c r="DD1568" s="171"/>
      <c r="DE1568" s="171"/>
      <c r="DF1568" s="171"/>
      <c r="DG1568" s="171"/>
      <c r="DH1568" s="171"/>
      <c r="DI1568" s="171"/>
      <c r="DJ1568" s="171"/>
      <c r="DK1568" s="171"/>
      <c r="DL1568" s="171"/>
      <c r="DM1568" s="171"/>
      <c r="DN1568" s="171"/>
      <c r="DO1568" s="171"/>
      <c r="DP1568" s="171"/>
      <c r="DQ1568" s="171"/>
      <c r="DR1568" s="171"/>
      <c r="DS1568" s="171"/>
      <c r="DT1568" s="171"/>
      <c r="DU1568" s="171"/>
      <c r="DV1568" s="171"/>
      <c r="DW1568" s="171"/>
      <c r="DX1568" s="171"/>
      <c r="DY1568" s="171"/>
      <c r="DZ1568" s="171"/>
      <c r="EA1568" s="171"/>
      <c r="EB1568" s="171"/>
      <c r="EC1568" s="171"/>
      <c r="ED1568" s="171"/>
      <c r="EE1568" s="171"/>
      <c r="EF1568" s="171"/>
      <c r="EG1568" s="171"/>
      <c r="EH1568" s="171"/>
      <c r="EI1568" s="171"/>
      <c r="EJ1568" s="171"/>
      <c r="EK1568" s="171"/>
      <c r="EL1568" s="171"/>
      <c r="EM1568" s="171"/>
      <c r="EN1568" s="171"/>
    </row>
    <row r="1569" spans="43:144" ht="15" x14ac:dyDescent="0.25">
      <c r="AQ1569" s="171"/>
      <c r="AR1569"/>
      <c r="AS1569"/>
      <c r="AT1569"/>
      <c r="AU1569"/>
      <c r="AV1569"/>
      <c r="AW1569"/>
      <c r="AX1569"/>
      <c r="AY1569"/>
      <c r="AZ1569"/>
      <c r="BA1569"/>
      <c r="BB1569"/>
      <c r="BC1569"/>
      <c r="BD1569"/>
      <c r="BE1569" s="171"/>
      <c r="BF1569" s="171"/>
      <c r="BG1569" s="171"/>
      <c r="BH1569" s="171"/>
      <c r="BI1569" s="171"/>
      <c r="BJ1569" s="171"/>
      <c r="BK1569" s="171"/>
      <c r="BL1569" s="171"/>
      <c r="BM1569" s="171"/>
      <c r="BN1569" s="171"/>
      <c r="BO1569" s="171"/>
      <c r="BP1569" s="171"/>
      <c r="BQ1569" s="171"/>
      <c r="BR1569" s="171"/>
      <c r="BS1569" s="171"/>
      <c r="BT1569" s="171"/>
      <c r="BU1569" s="171"/>
      <c r="BV1569" s="171"/>
      <c r="BW1569" s="171"/>
      <c r="BX1569" s="171"/>
      <c r="BY1569" s="171"/>
      <c r="BZ1569" s="171"/>
      <c r="CA1569" s="171"/>
      <c r="CB1569" s="171"/>
      <c r="CC1569" s="171"/>
      <c r="CD1569" s="171"/>
      <c r="CE1569" s="171"/>
      <c r="CF1569" s="171"/>
      <c r="CG1569" s="171"/>
      <c r="CH1569" s="171"/>
      <c r="CI1569" s="171"/>
      <c r="CJ1569" s="171"/>
      <c r="CK1569" s="171"/>
      <c r="CL1569" s="171"/>
      <c r="CM1569" s="171"/>
      <c r="CN1569" s="171"/>
      <c r="CO1569" s="171"/>
      <c r="CP1569" s="171"/>
      <c r="CQ1569" s="171"/>
      <c r="CR1569" s="171"/>
      <c r="CS1569" s="171"/>
      <c r="CT1569" s="171"/>
      <c r="CU1569" s="171"/>
      <c r="CV1569" s="171"/>
      <c r="CW1569" s="171"/>
      <c r="CX1569" s="171"/>
      <c r="CY1569" s="171"/>
      <c r="CZ1569" s="171"/>
      <c r="DA1569" s="171"/>
      <c r="DB1569" s="171"/>
      <c r="DC1569" s="171"/>
      <c r="DD1569" s="171"/>
      <c r="DE1569" s="171"/>
      <c r="DF1569" s="171"/>
      <c r="DG1569" s="171"/>
      <c r="DH1569" s="171"/>
      <c r="DI1569" s="171"/>
      <c r="DJ1569" s="171"/>
      <c r="DK1569" s="171"/>
      <c r="DL1569" s="171"/>
      <c r="DM1569" s="171"/>
      <c r="DN1569" s="171"/>
      <c r="DO1569" s="171"/>
      <c r="DP1569" s="171"/>
      <c r="DQ1569" s="171"/>
      <c r="DR1569" s="171"/>
      <c r="DS1569" s="171"/>
      <c r="DT1569" s="171"/>
      <c r="DU1569" s="171"/>
      <c r="DV1569" s="171"/>
      <c r="DW1569" s="171"/>
      <c r="DX1569" s="171"/>
      <c r="DY1569" s="171"/>
      <c r="DZ1569" s="171"/>
      <c r="EA1569" s="171"/>
      <c r="EB1569" s="171"/>
      <c r="EC1569" s="171"/>
      <c r="ED1569" s="171"/>
      <c r="EE1569" s="171"/>
      <c r="EF1569" s="171"/>
      <c r="EG1569" s="171"/>
      <c r="EH1569" s="171"/>
      <c r="EI1569" s="171"/>
      <c r="EJ1569" s="171"/>
      <c r="EK1569" s="171"/>
      <c r="EL1569" s="171"/>
      <c r="EM1569" s="171"/>
      <c r="EN1569" s="171"/>
    </row>
    <row r="1570" spans="43:144" ht="15" x14ac:dyDescent="0.25">
      <c r="AQ1570" s="171"/>
      <c r="AR1570"/>
      <c r="AS1570"/>
      <c r="AT1570"/>
      <c r="AU1570"/>
      <c r="AV1570"/>
      <c r="AW1570"/>
      <c r="AX1570"/>
      <c r="AY1570"/>
      <c r="AZ1570"/>
      <c r="BA1570"/>
      <c r="BB1570"/>
      <c r="BC1570"/>
      <c r="BD1570"/>
      <c r="BE1570" s="171"/>
      <c r="BF1570" s="171"/>
      <c r="BG1570" s="171"/>
      <c r="BH1570" s="171"/>
      <c r="BI1570" s="171"/>
      <c r="BJ1570" s="171"/>
      <c r="BK1570" s="171"/>
      <c r="BL1570" s="171"/>
      <c r="BM1570" s="171"/>
      <c r="BN1570" s="171"/>
      <c r="BO1570" s="171"/>
      <c r="BP1570" s="171"/>
      <c r="BQ1570" s="171"/>
      <c r="BR1570" s="171"/>
      <c r="BS1570" s="171"/>
      <c r="BT1570" s="171"/>
      <c r="BU1570" s="171"/>
      <c r="BV1570" s="171"/>
      <c r="BW1570" s="171"/>
      <c r="BX1570" s="171"/>
      <c r="BY1570" s="171"/>
      <c r="BZ1570" s="171"/>
      <c r="CA1570" s="171"/>
      <c r="CB1570" s="171"/>
      <c r="CC1570" s="171"/>
      <c r="CD1570" s="171"/>
      <c r="CE1570" s="171"/>
      <c r="CF1570" s="171"/>
      <c r="CG1570" s="171"/>
      <c r="CH1570" s="171"/>
      <c r="CI1570" s="171"/>
      <c r="CJ1570" s="171"/>
      <c r="CK1570" s="171"/>
      <c r="CL1570" s="171"/>
      <c r="CM1570" s="171"/>
      <c r="CN1570" s="171"/>
      <c r="CO1570" s="171"/>
      <c r="CP1570" s="171"/>
      <c r="CQ1570" s="171"/>
      <c r="CR1570" s="171"/>
      <c r="CS1570" s="171"/>
      <c r="CT1570" s="171"/>
      <c r="CU1570" s="171"/>
      <c r="CV1570" s="171"/>
      <c r="CW1570" s="171"/>
      <c r="CX1570" s="171"/>
      <c r="CY1570" s="171"/>
      <c r="CZ1570" s="171"/>
      <c r="DA1570" s="171"/>
      <c r="DB1570" s="171"/>
      <c r="DC1570" s="171"/>
      <c r="DD1570" s="171"/>
      <c r="DE1570" s="171"/>
      <c r="DF1570" s="171"/>
      <c r="DG1570" s="171"/>
      <c r="DH1570" s="171"/>
      <c r="DI1570" s="171"/>
      <c r="DJ1570" s="171"/>
      <c r="DK1570" s="171"/>
      <c r="DL1570" s="171"/>
      <c r="DM1570" s="171"/>
      <c r="DN1570" s="171"/>
      <c r="DO1570" s="171"/>
      <c r="DP1570" s="171"/>
      <c r="DQ1570" s="171"/>
      <c r="DR1570" s="171"/>
      <c r="DS1570" s="171"/>
      <c r="DT1570" s="171"/>
      <c r="DU1570" s="171"/>
      <c r="DV1570" s="171"/>
      <c r="DW1570" s="171"/>
      <c r="DX1570" s="171"/>
      <c r="DY1570" s="171"/>
      <c r="DZ1570" s="171"/>
      <c r="EA1570" s="171"/>
      <c r="EB1570" s="171"/>
      <c r="EC1570" s="171"/>
      <c r="ED1570" s="171"/>
      <c r="EE1570" s="171"/>
      <c r="EF1570" s="171"/>
      <c r="EG1570" s="171"/>
      <c r="EH1570" s="171"/>
      <c r="EI1570" s="171"/>
      <c r="EJ1570" s="171"/>
      <c r="EK1570" s="171"/>
      <c r="EL1570" s="171"/>
      <c r="EM1570" s="171"/>
      <c r="EN1570" s="171"/>
    </row>
    <row r="1571" spans="43:144" ht="15" x14ac:dyDescent="0.25">
      <c r="AQ1571" s="171"/>
      <c r="AR1571"/>
      <c r="AS1571"/>
      <c r="AT1571"/>
      <c r="AU1571"/>
      <c r="AV1571"/>
      <c r="AW1571"/>
      <c r="AX1571"/>
      <c r="AY1571"/>
      <c r="AZ1571"/>
      <c r="BA1571"/>
      <c r="BB1571"/>
      <c r="BC1571"/>
      <c r="BD1571"/>
      <c r="BE1571" s="171"/>
      <c r="BF1571" s="171"/>
      <c r="BG1571" s="171"/>
      <c r="BH1571" s="171"/>
      <c r="BI1571" s="171"/>
      <c r="BJ1571" s="171"/>
      <c r="BK1571" s="171"/>
      <c r="BL1571" s="171"/>
      <c r="BM1571" s="171"/>
      <c r="BN1571" s="171"/>
      <c r="BO1571" s="171"/>
      <c r="BP1571" s="171"/>
      <c r="BQ1571" s="171"/>
      <c r="BR1571" s="171"/>
      <c r="BS1571" s="171"/>
      <c r="BT1571" s="171"/>
      <c r="BU1571" s="171"/>
      <c r="BV1571" s="171"/>
      <c r="BW1571" s="171"/>
      <c r="BX1571" s="171"/>
      <c r="BY1571" s="171"/>
      <c r="BZ1571" s="171"/>
      <c r="CA1571" s="171"/>
      <c r="CB1571" s="171"/>
      <c r="CC1571" s="171"/>
      <c r="CD1571" s="171"/>
      <c r="CE1571" s="171"/>
      <c r="CF1571" s="171"/>
      <c r="CG1571" s="171"/>
      <c r="CH1571" s="171"/>
      <c r="CI1571" s="171"/>
      <c r="CJ1571" s="171"/>
      <c r="CK1571" s="171"/>
      <c r="CL1571" s="171"/>
      <c r="CM1571" s="171"/>
      <c r="CN1571" s="171"/>
      <c r="CO1571" s="171"/>
      <c r="CP1571" s="171"/>
      <c r="CQ1571" s="171"/>
      <c r="CR1571" s="171"/>
      <c r="CS1571" s="171"/>
      <c r="CT1571" s="171"/>
      <c r="CU1571" s="171"/>
      <c r="CV1571" s="171"/>
      <c r="CW1571" s="171"/>
      <c r="CX1571" s="171"/>
      <c r="CY1571" s="171"/>
      <c r="CZ1571" s="171"/>
      <c r="DA1571" s="171"/>
      <c r="DB1571" s="171"/>
      <c r="DC1571" s="171"/>
      <c r="DD1571" s="171"/>
      <c r="DE1571" s="171"/>
      <c r="DF1571" s="171"/>
      <c r="DG1571" s="171"/>
      <c r="DH1571" s="171"/>
      <c r="DI1571" s="171"/>
      <c r="DJ1571" s="171"/>
      <c r="DK1571" s="171"/>
      <c r="DL1571" s="171"/>
      <c r="DM1571" s="171"/>
      <c r="DN1571" s="171"/>
      <c r="DO1571" s="171"/>
      <c r="DP1571" s="171"/>
      <c r="DQ1571" s="171"/>
      <c r="DR1571" s="171"/>
      <c r="DS1571" s="171"/>
      <c r="DT1571" s="171"/>
      <c r="DU1571" s="171"/>
      <c r="DV1571" s="171"/>
      <c r="DW1571" s="171"/>
      <c r="DX1571" s="171"/>
      <c r="DY1571" s="171"/>
      <c r="DZ1571" s="171"/>
      <c r="EA1571" s="171"/>
      <c r="EB1571" s="171"/>
      <c r="EC1571" s="171"/>
      <c r="ED1571" s="171"/>
      <c r="EE1571" s="171"/>
      <c r="EF1571" s="171"/>
      <c r="EG1571" s="171"/>
      <c r="EH1571" s="171"/>
      <c r="EI1571" s="171"/>
      <c r="EJ1571" s="171"/>
      <c r="EK1571" s="171"/>
      <c r="EL1571" s="171"/>
      <c r="EM1571" s="171"/>
      <c r="EN1571" s="171"/>
    </row>
    <row r="1572" spans="43:144" ht="15" x14ac:dyDescent="0.25">
      <c r="AQ1572" s="171"/>
      <c r="AR1572"/>
      <c r="AS1572"/>
      <c r="AT1572"/>
      <c r="AU1572"/>
      <c r="AV1572"/>
      <c r="AW1572"/>
      <c r="AX1572"/>
      <c r="AY1572"/>
      <c r="AZ1572"/>
      <c r="BA1572"/>
      <c r="BB1572"/>
      <c r="BC1572"/>
      <c r="BD1572"/>
      <c r="BE1572" s="171"/>
      <c r="BF1572" s="171"/>
      <c r="BG1572" s="171"/>
      <c r="BH1572" s="171"/>
      <c r="BI1572" s="171"/>
      <c r="BJ1572" s="171"/>
      <c r="BK1572" s="171"/>
      <c r="BL1572" s="171"/>
      <c r="BM1572" s="171"/>
      <c r="BN1572" s="171"/>
      <c r="BO1572" s="171"/>
      <c r="BP1572" s="171"/>
      <c r="BQ1572" s="171"/>
      <c r="BR1572" s="171"/>
      <c r="BS1572" s="171"/>
      <c r="BT1572" s="171"/>
      <c r="BU1572" s="171"/>
      <c r="BV1572" s="171"/>
      <c r="BW1572" s="171"/>
      <c r="BX1572" s="171"/>
      <c r="BY1572" s="171"/>
      <c r="BZ1572" s="171"/>
      <c r="CA1572" s="171"/>
      <c r="CB1572" s="171"/>
      <c r="CC1572" s="171"/>
      <c r="CD1572" s="171"/>
      <c r="CE1572" s="171"/>
      <c r="CF1572" s="171"/>
      <c r="CG1572" s="171"/>
      <c r="CH1572" s="171"/>
      <c r="CI1572" s="171"/>
      <c r="CJ1572" s="171"/>
      <c r="CK1572" s="171"/>
      <c r="CL1572" s="171"/>
      <c r="CM1572" s="171"/>
      <c r="CN1572" s="171"/>
      <c r="CO1572" s="171"/>
      <c r="CP1572" s="171"/>
      <c r="CQ1572" s="171"/>
      <c r="CR1572" s="171"/>
      <c r="CS1572" s="171"/>
      <c r="CT1572" s="171"/>
      <c r="CU1572" s="171"/>
      <c r="CV1572" s="171"/>
      <c r="CW1572" s="171"/>
      <c r="CX1572" s="171"/>
      <c r="CY1572" s="171"/>
      <c r="CZ1572" s="171"/>
      <c r="DA1572" s="171"/>
      <c r="DB1572" s="171"/>
      <c r="DC1572" s="171"/>
      <c r="DD1572" s="171"/>
      <c r="DE1572" s="171"/>
      <c r="DF1572" s="171"/>
      <c r="DG1572" s="171"/>
      <c r="DH1572" s="171"/>
      <c r="DI1572" s="171"/>
      <c r="DJ1572" s="171"/>
      <c r="DK1572" s="171"/>
      <c r="DL1572" s="171"/>
      <c r="DM1572" s="171"/>
      <c r="DN1572" s="171"/>
      <c r="DO1572" s="171"/>
      <c r="DP1572" s="171"/>
      <c r="DQ1572" s="171"/>
      <c r="DR1572" s="171"/>
      <c r="DS1572" s="171"/>
      <c r="DT1572" s="171"/>
      <c r="DU1572" s="171"/>
      <c r="DV1572" s="171"/>
      <c r="DW1572" s="171"/>
      <c r="DX1572" s="171"/>
      <c r="DY1572" s="171"/>
      <c r="DZ1572" s="171"/>
      <c r="EA1572" s="171"/>
      <c r="EB1572" s="171"/>
      <c r="EC1572" s="171"/>
      <c r="ED1572" s="171"/>
      <c r="EE1572" s="171"/>
      <c r="EF1572" s="171"/>
      <c r="EG1572" s="171"/>
      <c r="EH1572" s="171"/>
      <c r="EI1572" s="171"/>
      <c r="EJ1572" s="171"/>
      <c r="EK1572" s="171"/>
      <c r="EL1572" s="171"/>
      <c r="EM1572" s="171"/>
      <c r="EN1572" s="171"/>
    </row>
    <row r="1573" spans="43:144" ht="15" x14ac:dyDescent="0.25">
      <c r="AQ1573" s="171"/>
      <c r="AR1573"/>
      <c r="AS1573"/>
      <c r="AT1573"/>
      <c r="AU1573"/>
      <c r="AV1573"/>
      <c r="AW1573"/>
      <c r="AX1573"/>
      <c r="AY1573"/>
      <c r="AZ1573"/>
      <c r="BA1573"/>
      <c r="BB1573"/>
      <c r="BC1573"/>
      <c r="BD1573"/>
      <c r="BE1573" s="171"/>
      <c r="BF1573" s="171"/>
      <c r="BG1573" s="171"/>
      <c r="BH1573" s="171"/>
      <c r="BI1573" s="171"/>
      <c r="BJ1573" s="171"/>
      <c r="BK1573" s="171"/>
      <c r="BL1573" s="171"/>
      <c r="BM1573" s="171"/>
      <c r="BN1573" s="171"/>
      <c r="BO1573" s="171"/>
      <c r="BP1573" s="171"/>
      <c r="BQ1573" s="171"/>
      <c r="BR1573" s="171"/>
      <c r="BS1573" s="171"/>
      <c r="BT1573" s="171"/>
      <c r="BU1573" s="171"/>
      <c r="BV1573" s="171"/>
      <c r="BW1573" s="171"/>
      <c r="BX1573" s="171"/>
      <c r="BY1573" s="171"/>
      <c r="BZ1573" s="171"/>
      <c r="CA1573" s="171"/>
      <c r="CB1573" s="171"/>
      <c r="CC1573" s="171"/>
      <c r="CD1573" s="171"/>
      <c r="CE1573" s="171"/>
      <c r="CF1573" s="171"/>
      <c r="CG1573" s="171"/>
      <c r="CH1573" s="171"/>
      <c r="CI1573" s="171"/>
      <c r="CJ1573" s="171"/>
      <c r="CK1573" s="171"/>
      <c r="CL1573" s="171"/>
      <c r="CM1573" s="171"/>
      <c r="CN1573" s="171"/>
      <c r="CO1573" s="171"/>
      <c r="CP1573" s="171"/>
      <c r="CQ1573" s="171"/>
      <c r="CR1573" s="171"/>
      <c r="CS1573" s="171"/>
      <c r="CT1573" s="171"/>
      <c r="CU1573" s="171"/>
      <c r="CV1573" s="171"/>
      <c r="CW1573" s="171"/>
      <c r="CX1573" s="171"/>
      <c r="CY1573" s="171"/>
      <c r="CZ1573" s="171"/>
      <c r="DA1573" s="171"/>
      <c r="DB1573" s="171"/>
      <c r="DC1573" s="171"/>
      <c r="DD1573" s="171"/>
      <c r="DE1573" s="171"/>
      <c r="DF1573" s="171"/>
      <c r="DG1573" s="171"/>
      <c r="DH1573" s="171"/>
      <c r="DI1573" s="171"/>
      <c r="DJ1573" s="171"/>
      <c r="DK1573" s="171"/>
      <c r="DL1573" s="171"/>
      <c r="DM1573" s="171"/>
      <c r="DN1573" s="171"/>
      <c r="DO1573" s="171"/>
      <c r="DP1573" s="171"/>
      <c r="DQ1573" s="171"/>
      <c r="DR1573" s="171"/>
      <c r="DS1573" s="171"/>
      <c r="DT1573" s="171"/>
      <c r="DU1573" s="171"/>
      <c r="DV1573" s="171"/>
      <c r="DW1573" s="171"/>
      <c r="DX1573" s="171"/>
      <c r="DY1573" s="171"/>
      <c r="DZ1573" s="171"/>
      <c r="EA1573" s="171"/>
      <c r="EB1573" s="171"/>
      <c r="EC1573" s="171"/>
      <c r="ED1573" s="171"/>
      <c r="EE1573" s="171"/>
      <c r="EF1573" s="171"/>
      <c r="EG1573" s="171"/>
      <c r="EH1573" s="171"/>
      <c r="EI1573" s="171"/>
      <c r="EJ1573" s="171"/>
      <c r="EK1573" s="171"/>
      <c r="EL1573" s="171"/>
      <c r="EM1573" s="171"/>
      <c r="EN1573" s="171"/>
    </row>
    <row r="1574" spans="43:144" ht="15" x14ac:dyDescent="0.25">
      <c r="AQ1574" s="171"/>
      <c r="AR1574"/>
      <c r="AS1574"/>
      <c r="AT1574"/>
      <c r="AU1574"/>
      <c r="AV1574"/>
      <c r="AW1574"/>
      <c r="AX1574"/>
      <c r="AY1574"/>
      <c r="AZ1574"/>
      <c r="BA1574"/>
      <c r="BB1574"/>
      <c r="BC1574"/>
      <c r="BD1574"/>
      <c r="BE1574" s="171"/>
      <c r="BF1574" s="171"/>
      <c r="BG1574" s="171"/>
      <c r="BH1574" s="171"/>
      <c r="BI1574" s="171"/>
      <c r="BJ1574" s="171"/>
      <c r="BK1574" s="171"/>
      <c r="BL1574" s="171"/>
      <c r="BM1574" s="171"/>
      <c r="BN1574" s="171"/>
      <c r="BO1574" s="171"/>
      <c r="BP1574" s="171"/>
      <c r="BQ1574" s="171"/>
      <c r="BR1574" s="171"/>
      <c r="BS1574" s="171"/>
      <c r="BT1574" s="171"/>
      <c r="BU1574" s="171"/>
      <c r="BV1574" s="171"/>
      <c r="BW1574" s="171"/>
      <c r="BX1574" s="171"/>
      <c r="BY1574" s="171"/>
      <c r="BZ1574" s="171"/>
      <c r="CA1574" s="171"/>
      <c r="CB1574" s="171"/>
      <c r="CC1574" s="171"/>
      <c r="CD1574" s="171"/>
      <c r="CE1574" s="171"/>
      <c r="CF1574" s="171"/>
      <c r="CG1574" s="171"/>
      <c r="CH1574" s="171"/>
      <c r="CI1574" s="171"/>
      <c r="CJ1574" s="171"/>
      <c r="CK1574" s="171"/>
      <c r="CL1574" s="171"/>
      <c r="CM1574" s="171"/>
      <c r="CN1574" s="171"/>
      <c r="CO1574" s="171"/>
      <c r="CP1574" s="171"/>
      <c r="CQ1574" s="171"/>
      <c r="CR1574" s="171"/>
      <c r="CS1574" s="171"/>
      <c r="CT1574" s="171"/>
      <c r="CU1574" s="171"/>
      <c r="CV1574" s="171"/>
      <c r="CW1574" s="171"/>
      <c r="CX1574" s="171"/>
      <c r="CY1574" s="171"/>
      <c r="CZ1574" s="171"/>
      <c r="DA1574" s="171"/>
      <c r="DB1574" s="171"/>
      <c r="DC1574" s="171"/>
      <c r="DD1574" s="171"/>
      <c r="DE1574" s="171"/>
      <c r="DF1574" s="171"/>
      <c r="DG1574" s="171"/>
      <c r="DH1574" s="171"/>
      <c r="DI1574" s="171"/>
      <c r="DJ1574" s="171"/>
      <c r="DK1574" s="171"/>
      <c r="DL1574" s="171"/>
      <c r="DM1574" s="171"/>
      <c r="DN1574" s="171"/>
      <c r="DO1574" s="171"/>
      <c r="DP1574" s="171"/>
      <c r="DQ1574" s="171"/>
      <c r="DR1574" s="171"/>
      <c r="DS1574" s="171"/>
      <c r="DT1574" s="171"/>
      <c r="DU1574" s="171"/>
      <c r="DV1574" s="171"/>
      <c r="DW1574" s="171"/>
      <c r="DX1574" s="171"/>
      <c r="DY1574" s="171"/>
      <c r="DZ1574" s="171"/>
      <c r="EA1574" s="171"/>
      <c r="EB1574" s="171"/>
      <c r="EC1574" s="171"/>
      <c r="ED1574" s="171"/>
      <c r="EE1574" s="171"/>
      <c r="EF1574" s="171"/>
      <c r="EG1574" s="171"/>
      <c r="EH1574" s="171"/>
      <c r="EI1574" s="171"/>
      <c r="EJ1574" s="171"/>
      <c r="EK1574" s="171"/>
      <c r="EL1574" s="171"/>
      <c r="EM1574" s="171"/>
      <c r="EN1574" s="171"/>
    </row>
    <row r="1575" spans="43:144" ht="15" x14ac:dyDescent="0.25">
      <c r="AQ1575" s="171"/>
      <c r="AR1575"/>
      <c r="AS1575"/>
      <c r="AT1575"/>
      <c r="AU1575"/>
      <c r="AV1575"/>
      <c r="AW1575"/>
      <c r="AX1575"/>
      <c r="AY1575"/>
      <c r="AZ1575"/>
      <c r="BA1575"/>
      <c r="BB1575"/>
      <c r="BC1575"/>
      <c r="BD1575"/>
      <c r="BE1575" s="171"/>
      <c r="BF1575" s="171"/>
      <c r="BG1575" s="171"/>
      <c r="BH1575" s="171"/>
      <c r="BI1575" s="171"/>
      <c r="BJ1575" s="171"/>
      <c r="BK1575" s="171"/>
      <c r="BL1575" s="171"/>
      <c r="BM1575" s="171"/>
      <c r="BN1575" s="171"/>
      <c r="BO1575" s="171"/>
      <c r="BP1575" s="171"/>
      <c r="BQ1575" s="171"/>
      <c r="BR1575" s="171"/>
      <c r="BS1575" s="171"/>
      <c r="BT1575" s="171"/>
      <c r="BU1575" s="171"/>
      <c r="BV1575" s="171"/>
      <c r="BW1575" s="171"/>
      <c r="BX1575" s="171"/>
      <c r="BY1575" s="171"/>
      <c r="BZ1575" s="171"/>
      <c r="CA1575" s="171"/>
      <c r="CB1575" s="171"/>
      <c r="CC1575" s="171"/>
      <c r="CD1575" s="171"/>
      <c r="CE1575" s="171"/>
      <c r="CF1575" s="171"/>
      <c r="CG1575" s="171"/>
      <c r="CH1575" s="171"/>
      <c r="CI1575" s="171"/>
      <c r="CJ1575" s="171"/>
      <c r="CK1575" s="171"/>
      <c r="CL1575" s="171"/>
      <c r="CM1575" s="171"/>
      <c r="CN1575" s="171"/>
      <c r="CO1575" s="171"/>
      <c r="CP1575" s="171"/>
      <c r="CQ1575" s="171"/>
      <c r="CR1575" s="171"/>
      <c r="CS1575" s="171"/>
      <c r="CT1575" s="171"/>
      <c r="CU1575" s="171"/>
      <c r="CV1575" s="171"/>
      <c r="CW1575" s="171"/>
      <c r="CX1575" s="171"/>
      <c r="CY1575" s="171"/>
      <c r="CZ1575" s="171"/>
      <c r="DA1575" s="171"/>
      <c r="DB1575" s="171"/>
      <c r="DC1575" s="171"/>
      <c r="DD1575" s="171"/>
      <c r="DE1575" s="171"/>
      <c r="DF1575" s="171"/>
      <c r="DG1575" s="171"/>
      <c r="DH1575" s="171"/>
      <c r="DI1575" s="171"/>
      <c r="DJ1575" s="171"/>
      <c r="DK1575" s="171"/>
      <c r="DL1575" s="171"/>
      <c r="DM1575" s="171"/>
      <c r="DN1575" s="171"/>
      <c r="DO1575" s="171"/>
      <c r="DP1575" s="171"/>
      <c r="DQ1575" s="171"/>
      <c r="DR1575" s="171"/>
      <c r="DS1575" s="171"/>
      <c r="DT1575" s="171"/>
      <c r="DU1575" s="171"/>
      <c r="DV1575" s="171"/>
      <c r="DW1575" s="171"/>
      <c r="DX1575" s="171"/>
      <c r="DY1575" s="171"/>
      <c r="DZ1575" s="171"/>
      <c r="EA1575" s="171"/>
      <c r="EB1575" s="171"/>
      <c r="EC1575" s="171"/>
      <c r="ED1575" s="171"/>
      <c r="EE1575" s="171"/>
      <c r="EF1575" s="171"/>
      <c r="EG1575" s="171"/>
      <c r="EH1575" s="171"/>
      <c r="EI1575" s="171"/>
      <c r="EJ1575" s="171"/>
      <c r="EK1575" s="171"/>
      <c r="EL1575" s="171"/>
      <c r="EM1575" s="171"/>
      <c r="EN1575" s="171"/>
    </row>
    <row r="1576" spans="43:144" ht="15" x14ac:dyDescent="0.25">
      <c r="AQ1576" s="171"/>
      <c r="AR1576"/>
      <c r="AS1576"/>
      <c r="AT1576"/>
      <c r="AU1576"/>
      <c r="AV1576"/>
      <c r="AW1576"/>
      <c r="AX1576"/>
      <c r="AY1576"/>
      <c r="AZ1576"/>
      <c r="BA1576"/>
      <c r="BB1576"/>
      <c r="BC1576"/>
      <c r="BD1576"/>
      <c r="BE1576" s="171"/>
      <c r="BF1576" s="171"/>
      <c r="BG1576" s="171"/>
      <c r="BH1576" s="171"/>
      <c r="BI1576" s="171"/>
      <c r="BJ1576" s="171"/>
      <c r="BK1576" s="171"/>
      <c r="BL1576" s="171"/>
      <c r="BM1576" s="171"/>
      <c r="BN1576" s="171"/>
      <c r="BO1576" s="171"/>
      <c r="BP1576" s="171"/>
      <c r="BQ1576" s="171"/>
      <c r="BR1576" s="171"/>
      <c r="BS1576" s="171"/>
      <c r="BT1576" s="171"/>
      <c r="BU1576" s="171"/>
      <c r="BV1576" s="171"/>
      <c r="BW1576" s="171"/>
      <c r="BX1576" s="171"/>
      <c r="BY1576" s="171"/>
      <c r="BZ1576" s="171"/>
      <c r="CA1576" s="171"/>
      <c r="CB1576" s="171"/>
      <c r="CC1576" s="171"/>
      <c r="CD1576" s="171"/>
      <c r="CE1576" s="171"/>
      <c r="CF1576" s="171"/>
      <c r="CG1576" s="171"/>
      <c r="CH1576" s="171"/>
      <c r="CI1576" s="171"/>
      <c r="CJ1576" s="171"/>
      <c r="CK1576" s="171"/>
      <c r="CL1576" s="171"/>
      <c r="CM1576" s="171"/>
      <c r="CN1576" s="171"/>
      <c r="CO1576" s="171"/>
      <c r="CP1576" s="171"/>
      <c r="CQ1576" s="171"/>
      <c r="CR1576" s="171"/>
      <c r="CS1576" s="171"/>
      <c r="CT1576" s="171"/>
      <c r="CU1576" s="171"/>
      <c r="CV1576" s="171"/>
      <c r="CW1576" s="171"/>
      <c r="CX1576" s="171"/>
      <c r="CY1576" s="171"/>
      <c r="CZ1576" s="171"/>
      <c r="DA1576" s="171"/>
      <c r="DB1576" s="171"/>
      <c r="DC1576" s="171"/>
      <c r="DD1576" s="171"/>
      <c r="DE1576" s="171"/>
      <c r="DF1576" s="171"/>
      <c r="DG1576" s="171"/>
      <c r="DH1576" s="171"/>
      <c r="DI1576" s="171"/>
      <c r="DJ1576" s="171"/>
      <c r="DK1576" s="171"/>
      <c r="DL1576" s="171"/>
      <c r="DM1576" s="171"/>
      <c r="DN1576" s="171"/>
      <c r="DO1576" s="171"/>
      <c r="DP1576" s="171"/>
      <c r="DQ1576" s="171"/>
      <c r="DR1576" s="171"/>
      <c r="DS1576" s="171"/>
      <c r="DT1576" s="171"/>
      <c r="DU1576" s="171"/>
      <c r="DV1576" s="171"/>
      <c r="DW1576" s="171"/>
      <c r="DX1576" s="171"/>
      <c r="DY1576" s="171"/>
      <c r="DZ1576" s="171"/>
      <c r="EA1576" s="171"/>
      <c r="EB1576" s="171"/>
      <c r="EC1576" s="171"/>
      <c r="ED1576" s="171"/>
      <c r="EE1576" s="171"/>
      <c r="EF1576" s="171"/>
      <c r="EG1576" s="171"/>
      <c r="EH1576" s="171"/>
      <c r="EI1576" s="171"/>
      <c r="EJ1576" s="171"/>
      <c r="EK1576" s="171"/>
      <c r="EL1576" s="171"/>
      <c r="EM1576" s="171"/>
      <c r="EN1576" s="171"/>
    </row>
    <row r="1577" spans="43:144" ht="15" x14ac:dyDescent="0.25">
      <c r="AQ1577" s="171"/>
      <c r="AR1577"/>
      <c r="AS1577"/>
      <c r="AT1577"/>
      <c r="AU1577"/>
      <c r="AV1577"/>
      <c r="AW1577"/>
      <c r="AX1577"/>
      <c r="AY1577"/>
      <c r="AZ1577"/>
      <c r="BA1577"/>
      <c r="BB1577"/>
      <c r="BC1577"/>
      <c r="BD1577"/>
      <c r="BE1577" s="171"/>
      <c r="BF1577" s="171"/>
      <c r="BG1577" s="171"/>
      <c r="BH1577" s="171"/>
      <c r="BI1577" s="171"/>
      <c r="BJ1577" s="171"/>
      <c r="BK1577" s="171"/>
      <c r="BL1577" s="171"/>
      <c r="BM1577" s="171"/>
      <c r="BN1577" s="171"/>
      <c r="BO1577" s="171"/>
      <c r="BP1577" s="171"/>
      <c r="BQ1577" s="171"/>
      <c r="BR1577" s="171"/>
      <c r="BS1577" s="171"/>
      <c r="BT1577" s="171"/>
      <c r="BU1577" s="171"/>
      <c r="BV1577" s="171"/>
      <c r="BW1577" s="171"/>
      <c r="BX1577" s="171"/>
      <c r="BY1577" s="171"/>
      <c r="BZ1577" s="171"/>
      <c r="CA1577" s="171"/>
      <c r="CB1577" s="171"/>
      <c r="CC1577" s="171"/>
      <c r="CD1577" s="171"/>
      <c r="CE1577" s="171"/>
      <c r="CF1577" s="171"/>
      <c r="CG1577" s="171"/>
      <c r="CH1577" s="171"/>
      <c r="CI1577" s="171"/>
      <c r="CJ1577" s="171"/>
      <c r="CK1577" s="171"/>
      <c r="CL1577" s="171"/>
      <c r="CM1577" s="171"/>
      <c r="CN1577" s="171"/>
      <c r="CO1577" s="171"/>
      <c r="CP1577" s="171"/>
      <c r="CQ1577" s="171"/>
      <c r="CR1577" s="171"/>
      <c r="CS1577" s="171"/>
      <c r="CT1577" s="171"/>
      <c r="CU1577" s="171"/>
      <c r="CV1577" s="171"/>
      <c r="CW1577" s="171"/>
      <c r="CX1577" s="171"/>
      <c r="CY1577" s="171"/>
      <c r="CZ1577" s="171"/>
      <c r="DA1577" s="171"/>
      <c r="DB1577" s="171"/>
      <c r="DC1577" s="171"/>
      <c r="DD1577" s="171"/>
      <c r="DE1577" s="171"/>
      <c r="DF1577" s="171"/>
      <c r="DG1577" s="171"/>
      <c r="DH1577" s="171"/>
      <c r="DI1577" s="171"/>
      <c r="DJ1577" s="171"/>
      <c r="DK1577" s="171"/>
      <c r="DL1577" s="171"/>
      <c r="DM1577" s="171"/>
      <c r="DN1577" s="171"/>
      <c r="DO1577" s="171"/>
      <c r="DP1577" s="171"/>
      <c r="DQ1577" s="171"/>
      <c r="DR1577" s="171"/>
      <c r="DS1577" s="171"/>
      <c r="DT1577" s="171"/>
      <c r="DU1577" s="171"/>
      <c r="DV1577" s="171"/>
      <c r="DW1577" s="171"/>
      <c r="DX1577" s="171"/>
      <c r="DY1577" s="171"/>
      <c r="DZ1577" s="171"/>
      <c r="EA1577" s="171"/>
      <c r="EB1577" s="171"/>
      <c r="EC1577" s="171"/>
      <c r="ED1577" s="171"/>
      <c r="EE1577" s="171"/>
      <c r="EF1577" s="171"/>
      <c r="EG1577" s="171"/>
      <c r="EH1577" s="171"/>
      <c r="EI1577" s="171"/>
      <c r="EJ1577" s="171"/>
      <c r="EK1577" s="171"/>
      <c r="EL1577" s="171"/>
      <c r="EM1577" s="171"/>
      <c r="EN1577" s="171"/>
    </row>
    <row r="1578" spans="43:144" ht="15" x14ac:dyDescent="0.25">
      <c r="AQ1578" s="171"/>
      <c r="AR1578"/>
      <c r="AS1578"/>
      <c r="AT1578"/>
      <c r="AU1578"/>
      <c r="AV1578"/>
      <c r="AW1578"/>
      <c r="AX1578"/>
      <c r="AY1578"/>
      <c r="AZ1578"/>
      <c r="BA1578"/>
      <c r="BB1578"/>
      <c r="BC1578"/>
      <c r="BD1578"/>
      <c r="BE1578" s="171"/>
      <c r="BF1578" s="171"/>
      <c r="BG1578" s="171"/>
      <c r="BH1578" s="171"/>
      <c r="BI1578" s="171"/>
      <c r="BJ1578" s="171"/>
      <c r="BK1578" s="171"/>
      <c r="BL1578" s="171"/>
      <c r="BM1578" s="171"/>
      <c r="BN1578" s="171"/>
      <c r="BO1578" s="171"/>
      <c r="BP1578" s="171"/>
      <c r="BQ1578" s="171"/>
      <c r="BR1578" s="171"/>
      <c r="BS1578" s="171"/>
      <c r="BT1578" s="171"/>
      <c r="BU1578" s="171"/>
      <c r="BV1578" s="171"/>
      <c r="BW1578" s="171"/>
      <c r="BX1578" s="171"/>
      <c r="BY1578" s="171"/>
      <c r="BZ1578" s="171"/>
      <c r="CA1578" s="171"/>
      <c r="CB1578" s="171"/>
      <c r="CC1578" s="171"/>
      <c r="CD1578" s="171"/>
      <c r="CE1578" s="171"/>
      <c r="CF1578" s="171"/>
      <c r="CG1578" s="171"/>
      <c r="CH1578" s="171"/>
      <c r="CI1578" s="171"/>
      <c r="CJ1578" s="171"/>
      <c r="CK1578" s="171"/>
      <c r="CL1578" s="171"/>
      <c r="CM1578" s="171"/>
      <c r="CN1578" s="171"/>
      <c r="CO1578" s="171"/>
      <c r="CP1578" s="171"/>
      <c r="CQ1578" s="171"/>
      <c r="CR1578" s="171"/>
      <c r="CS1578" s="171"/>
      <c r="CT1578" s="171"/>
      <c r="CU1578" s="171"/>
      <c r="CV1578" s="171"/>
      <c r="CW1578" s="171"/>
      <c r="CX1578" s="171"/>
      <c r="CY1578" s="171"/>
      <c r="CZ1578" s="171"/>
      <c r="DA1578" s="171"/>
      <c r="DB1578" s="171"/>
      <c r="DC1578" s="171"/>
      <c r="DD1578" s="171"/>
      <c r="DE1578" s="171"/>
      <c r="DF1578" s="171"/>
      <c r="DG1578" s="171"/>
      <c r="DH1578" s="171"/>
      <c r="DI1578" s="171"/>
      <c r="DJ1578" s="171"/>
      <c r="DK1578" s="171"/>
      <c r="DL1578" s="171"/>
      <c r="DM1578" s="171"/>
      <c r="DN1578" s="171"/>
      <c r="DO1578" s="171"/>
      <c r="DP1578" s="171"/>
      <c r="DQ1578" s="171"/>
      <c r="DR1578" s="171"/>
      <c r="DS1578" s="171"/>
      <c r="DT1578" s="171"/>
      <c r="DU1578" s="171"/>
      <c r="DV1578" s="171"/>
      <c r="DW1578" s="171"/>
      <c r="DX1578" s="171"/>
      <c r="DY1578" s="171"/>
      <c r="DZ1578" s="171"/>
      <c r="EA1578" s="171"/>
      <c r="EB1578" s="171"/>
      <c r="EC1578" s="171"/>
      <c r="ED1578" s="171"/>
      <c r="EE1578" s="171"/>
      <c r="EF1578" s="171"/>
      <c r="EG1578" s="171"/>
      <c r="EH1578" s="171"/>
      <c r="EI1578" s="171"/>
      <c r="EJ1578" s="171"/>
      <c r="EK1578" s="171"/>
      <c r="EL1578" s="171"/>
      <c r="EM1578" s="171"/>
      <c r="EN1578" s="171"/>
    </row>
    <row r="1579" spans="43:144" ht="15" x14ac:dyDescent="0.25">
      <c r="AQ1579" s="171"/>
      <c r="AR1579"/>
      <c r="AS1579"/>
      <c r="AT1579"/>
      <c r="AU1579"/>
      <c r="AV1579"/>
      <c r="AW1579"/>
      <c r="AX1579"/>
      <c r="AY1579"/>
      <c r="AZ1579"/>
      <c r="BA1579"/>
      <c r="BB1579"/>
      <c r="BC1579"/>
      <c r="BD1579"/>
      <c r="BE1579" s="171"/>
      <c r="BF1579" s="171"/>
      <c r="BG1579" s="171"/>
      <c r="BH1579" s="171"/>
      <c r="BI1579" s="171"/>
      <c r="BJ1579" s="171"/>
      <c r="BK1579" s="171"/>
      <c r="BL1579" s="171"/>
      <c r="BM1579" s="171"/>
      <c r="BN1579" s="171"/>
      <c r="BO1579" s="171"/>
      <c r="BP1579" s="171"/>
      <c r="BQ1579" s="171"/>
      <c r="BR1579" s="171"/>
      <c r="BS1579" s="171"/>
      <c r="BT1579" s="171"/>
      <c r="BU1579" s="171"/>
      <c r="BV1579" s="171"/>
      <c r="BW1579" s="171"/>
      <c r="BX1579" s="171"/>
      <c r="BY1579" s="171"/>
      <c r="BZ1579" s="171"/>
      <c r="CA1579" s="171"/>
      <c r="CB1579" s="171"/>
      <c r="CC1579" s="171"/>
      <c r="CD1579" s="171"/>
      <c r="CE1579" s="171"/>
      <c r="CF1579" s="171"/>
      <c r="CG1579" s="171"/>
      <c r="CH1579" s="171"/>
      <c r="CI1579" s="171"/>
      <c r="CJ1579" s="171"/>
      <c r="CK1579" s="171"/>
      <c r="CL1579" s="171"/>
      <c r="CM1579" s="171"/>
      <c r="CN1579" s="171"/>
      <c r="CO1579" s="171"/>
      <c r="CP1579" s="171"/>
      <c r="CQ1579" s="171"/>
      <c r="CR1579" s="171"/>
      <c r="CS1579" s="171"/>
      <c r="CT1579" s="171"/>
      <c r="CU1579" s="171"/>
      <c r="CV1579" s="171"/>
      <c r="CW1579" s="171"/>
      <c r="CX1579" s="171"/>
      <c r="CY1579" s="171"/>
      <c r="CZ1579" s="171"/>
      <c r="DA1579" s="171"/>
      <c r="DB1579" s="171"/>
      <c r="DC1579" s="171"/>
      <c r="DD1579" s="171"/>
      <c r="DE1579" s="171"/>
      <c r="DF1579" s="171"/>
      <c r="DG1579" s="171"/>
      <c r="DH1579" s="171"/>
      <c r="DI1579" s="171"/>
      <c r="DJ1579" s="171"/>
      <c r="DK1579" s="171"/>
      <c r="DL1579" s="171"/>
      <c r="DM1579" s="171"/>
      <c r="DN1579" s="171"/>
      <c r="DO1579" s="171"/>
      <c r="DP1579" s="171"/>
      <c r="DQ1579" s="171"/>
      <c r="DR1579" s="171"/>
      <c r="DS1579" s="171"/>
      <c r="DT1579" s="171"/>
      <c r="DU1579" s="171"/>
      <c r="DV1579" s="171"/>
      <c r="DW1579" s="171"/>
      <c r="DX1579" s="171"/>
      <c r="DY1579" s="171"/>
      <c r="DZ1579" s="171"/>
      <c r="EA1579" s="171"/>
      <c r="EB1579" s="171"/>
      <c r="EC1579" s="171"/>
      <c r="ED1579" s="171"/>
      <c r="EE1579" s="171"/>
      <c r="EF1579" s="171"/>
      <c r="EG1579" s="171"/>
      <c r="EH1579" s="171"/>
      <c r="EI1579" s="171"/>
      <c r="EJ1579" s="171"/>
      <c r="EK1579" s="171"/>
      <c r="EL1579" s="171"/>
      <c r="EM1579" s="171"/>
      <c r="EN1579" s="171"/>
    </row>
    <row r="1580" spans="43:144" ht="15" x14ac:dyDescent="0.25">
      <c r="AQ1580" s="171"/>
      <c r="AR1580"/>
      <c r="AS1580"/>
      <c r="AT1580"/>
      <c r="AU1580"/>
      <c r="AV1580"/>
      <c r="AW1580"/>
      <c r="AX1580"/>
      <c r="AY1580"/>
      <c r="AZ1580"/>
      <c r="BA1580"/>
      <c r="BB1580"/>
      <c r="BC1580"/>
      <c r="BD1580"/>
      <c r="BE1580" s="171"/>
      <c r="BF1580" s="171"/>
      <c r="BG1580" s="171"/>
      <c r="BH1580" s="171"/>
      <c r="BI1580" s="171"/>
      <c r="BJ1580" s="171"/>
      <c r="BK1580" s="171"/>
      <c r="BL1580" s="171"/>
      <c r="BM1580" s="171"/>
      <c r="BN1580" s="171"/>
      <c r="BO1580" s="171"/>
      <c r="BP1580" s="171"/>
      <c r="BQ1580" s="171"/>
      <c r="BR1580" s="171"/>
      <c r="BS1580" s="171"/>
      <c r="BT1580" s="171"/>
      <c r="BU1580" s="171"/>
      <c r="BV1580" s="171"/>
      <c r="BW1580" s="171"/>
      <c r="BX1580" s="171"/>
      <c r="BY1580" s="171"/>
      <c r="BZ1580" s="171"/>
      <c r="CA1580" s="171"/>
      <c r="CB1580" s="171"/>
      <c r="CC1580" s="171"/>
      <c r="CD1580" s="171"/>
      <c r="CE1580" s="171"/>
      <c r="CF1580" s="171"/>
      <c r="CG1580" s="171"/>
      <c r="CH1580" s="171"/>
      <c r="CI1580" s="171"/>
      <c r="CJ1580" s="171"/>
      <c r="CK1580" s="171"/>
      <c r="CL1580" s="171"/>
      <c r="CM1580" s="171"/>
      <c r="CN1580" s="171"/>
      <c r="CO1580" s="171"/>
      <c r="CP1580" s="171"/>
      <c r="CQ1580" s="171"/>
      <c r="CR1580" s="171"/>
      <c r="CS1580" s="171"/>
      <c r="CT1580" s="171"/>
      <c r="CU1580" s="171"/>
      <c r="CV1580" s="171"/>
      <c r="CW1580" s="171"/>
      <c r="CX1580" s="171"/>
      <c r="CY1580" s="171"/>
      <c r="CZ1580" s="171"/>
      <c r="DA1580" s="171"/>
      <c r="DB1580" s="171"/>
      <c r="DC1580" s="171"/>
      <c r="DD1580" s="171"/>
      <c r="DE1580" s="171"/>
      <c r="DF1580" s="171"/>
      <c r="DG1580" s="171"/>
      <c r="DH1580" s="171"/>
      <c r="DI1580" s="171"/>
      <c r="DJ1580" s="171"/>
      <c r="DK1580" s="171"/>
      <c r="DL1580" s="171"/>
      <c r="DM1580" s="171"/>
      <c r="DN1580" s="171"/>
      <c r="DO1580" s="171"/>
      <c r="DP1580" s="171"/>
      <c r="DQ1580" s="171"/>
      <c r="DR1580" s="171"/>
      <c r="DS1580" s="171"/>
      <c r="DT1580" s="171"/>
      <c r="DU1580" s="171"/>
      <c r="DV1580" s="171"/>
      <c r="DW1580" s="171"/>
      <c r="DX1580" s="171"/>
      <c r="DY1580" s="171"/>
      <c r="DZ1580" s="171"/>
      <c r="EA1580" s="171"/>
      <c r="EB1580" s="171"/>
      <c r="EC1580" s="171"/>
      <c r="ED1580" s="171"/>
      <c r="EE1580" s="171"/>
      <c r="EF1580" s="171"/>
      <c r="EG1580" s="171"/>
      <c r="EH1580" s="171"/>
      <c r="EI1580" s="171"/>
      <c r="EJ1580" s="171"/>
      <c r="EK1580" s="171"/>
      <c r="EL1580" s="171"/>
      <c r="EM1580" s="171"/>
      <c r="EN1580" s="171"/>
    </row>
    <row r="1581" spans="43:144" ht="15" x14ac:dyDescent="0.25">
      <c r="AQ1581" s="171"/>
      <c r="AR1581"/>
      <c r="AS1581"/>
      <c r="AT1581"/>
      <c r="AU1581"/>
      <c r="AV1581"/>
      <c r="AW1581"/>
      <c r="AX1581"/>
      <c r="AY1581"/>
      <c r="AZ1581"/>
      <c r="BA1581"/>
      <c r="BB1581"/>
      <c r="BC1581"/>
      <c r="BD1581"/>
      <c r="BE1581" s="171"/>
      <c r="BF1581" s="171"/>
      <c r="BG1581" s="171"/>
      <c r="BH1581" s="171"/>
      <c r="BI1581" s="171"/>
      <c r="BJ1581" s="171"/>
      <c r="BK1581" s="171"/>
      <c r="BL1581" s="171"/>
      <c r="BM1581" s="171"/>
      <c r="BN1581" s="171"/>
      <c r="BO1581" s="171"/>
      <c r="BP1581" s="171"/>
      <c r="BQ1581" s="171"/>
      <c r="BR1581" s="171"/>
      <c r="BS1581" s="171"/>
      <c r="BT1581" s="171"/>
      <c r="BU1581" s="171"/>
      <c r="BV1581" s="171"/>
      <c r="BW1581" s="171"/>
      <c r="BX1581" s="171"/>
      <c r="BY1581" s="171"/>
      <c r="BZ1581" s="171"/>
      <c r="CA1581" s="171"/>
      <c r="CB1581" s="171"/>
      <c r="CC1581" s="171"/>
      <c r="CD1581" s="171"/>
      <c r="CE1581" s="171"/>
      <c r="CF1581" s="171"/>
      <c r="CG1581" s="171"/>
      <c r="CH1581" s="171"/>
      <c r="CI1581" s="171"/>
      <c r="CJ1581" s="171"/>
      <c r="CK1581" s="171"/>
      <c r="CL1581" s="171"/>
      <c r="CM1581" s="171"/>
      <c r="CN1581" s="171"/>
      <c r="CO1581" s="171"/>
      <c r="CP1581" s="171"/>
      <c r="CQ1581" s="171"/>
      <c r="CR1581" s="171"/>
      <c r="CS1581" s="171"/>
      <c r="CT1581" s="171"/>
      <c r="CU1581" s="171"/>
      <c r="CV1581" s="171"/>
      <c r="CW1581" s="171"/>
      <c r="CX1581" s="171"/>
      <c r="CY1581" s="171"/>
      <c r="CZ1581" s="171"/>
      <c r="DA1581" s="171"/>
      <c r="DB1581" s="171"/>
      <c r="DC1581" s="171"/>
      <c r="DD1581" s="171"/>
      <c r="DE1581" s="171"/>
      <c r="DF1581" s="171"/>
      <c r="DG1581" s="171"/>
      <c r="DH1581" s="171"/>
      <c r="DI1581" s="171"/>
      <c r="DJ1581" s="171"/>
      <c r="DK1581" s="171"/>
      <c r="DL1581" s="171"/>
      <c r="DM1581" s="171"/>
      <c r="DN1581" s="171"/>
      <c r="DO1581" s="171"/>
      <c r="DP1581" s="171"/>
      <c r="DQ1581" s="171"/>
      <c r="DR1581" s="171"/>
      <c r="DS1581" s="171"/>
      <c r="DT1581" s="171"/>
      <c r="DU1581" s="171"/>
      <c r="DV1581" s="171"/>
      <c r="DW1581" s="171"/>
      <c r="DX1581" s="171"/>
      <c r="DY1581" s="171"/>
      <c r="DZ1581" s="171"/>
      <c r="EA1581" s="171"/>
      <c r="EB1581" s="171"/>
      <c r="EC1581" s="171"/>
      <c r="ED1581" s="171"/>
      <c r="EE1581" s="171"/>
      <c r="EF1581" s="171"/>
      <c r="EG1581" s="171"/>
      <c r="EH1581" s="171"/>
      <c r="EI1581" s="171"/>
      <c r="EJ1581" s="171"/>
      <c r="EK1581" s="171"/>
      <c r="EL1581" s="171"/>
      <c r="EM1581" s="171"/>
      <c r="EN1581" s="171"/>
    </row>
    <row r="1582" spans="43:144" ht="15" x14ac:dyDescent="0.25">
      <c r="AQ1582" s="171"/>
      <c r="AR1582"/>
      <c r="AS1582"/>
      <c r="AT1582"/>
      <c r="AU1582"/>
      <c r="AV1582"/>
      <c r="AW1582"/>
      <c r="AX1582"/>
      <c r="AY1582"/>
      <c r="AZ1582"/>
      <c r="BA1582"/>
      <c r="BB1582"/>
      <c r="BC1582"/>
      <c r="BD1582"/>
      <c r="BE1582" s="171"/>
      <c r="BF1582" s="171"/>
      <c r="BG1582" s="171"/>
      <c r="BH1582" s="171"/>
      <c r="BI1582" s="171"/>
      <c r="BJ1582" s="171"/>
      <c r="BK1582" s="171"/>
      <c r="BL1582" s="171"/>
      <c r="BM1582" s="171"/>
      <c r="BN1582" s="171"/>
      <c r="BO1582" s="171"/>
      <c r="BP1582" s="171"/>
      <c r="BQ1582" s="171"/>
      <c r="BR1582" s="171"/>
      <c r="BS1582" s="171"/>
      <c r="BT1582" s="171"/>
      <c r="BU1582" s="171"/>
      <c r="BV1582" s="171"/>
      <c r="BW1582" s="171"/>
      <c r="BX1582" s="171"/>
      <c r="BY1582" s="171"/>
      <c r="BZ1582" s="171"/>
      <c r="CA1582" s="171"/>
      <c r="CB1582" s="171"/>
      <c r="CC1582" s="171"/>
      <c r="CD1582" s="171"/>
      <c r="CE1582" s="171"/>
      <c r="CF1582" s="171"/>
      <c r="CG1582" s="171"/>
      <c r="CH1582" s="171"/>
      <c r="CI1582" s="171"/>
      <c r="CJ1582" s="171"/>
      <c r="CK1582" s="171"/>
      <c r="CL1582" s="171"/>
      <c r="CM1582" s="171"/>
      <c r="CN1582" s="171"/>
      <c r="CO1582" s="171"/>
      <c r="CP1582" s="171"/>
      <c r="CQ1582" s="171"/>
      <c r="CR1582" s="171"/>
      <c r="CS1582" s="171"/>
      <c r="CT1582" s="171"/>
      <c r="CU1582" s="171"/>
      <c r="CV1582" s="171"/>
      <c r="CW1582" s="171"/>
      <c r="CX1582" s="171"/>
      <c r="CY1582" s="171"/>
      <c r="CZ1582" s="171"/>
      <c r="DA1582" s="171"/>
      <c r="DB1582" s="171"/>
      <c r="DC1582" s="171"/>
      <c r="DD1582" s="171"/>
      <c r="DE1582" s="171"/>
      <c r="DF1582" s="171"/>
      <c r="DG1582" s="171"/>
      <c r="DH1582" s="171"/>
      <c r="DI1582" s="171"/>
      <c r="DJ1582" s="171"/>
      <c r="DK1582" s="171"/>
      <c r="DL1582" s="171"/>
      <c r="DM1582" s="171"/>
      <c r="DN1582" s="171"/>
      <c r="DO1582" s="171"/>
      <c r="DP1582" s="171"/>
      <c r="DQ1582" s="171"/>
      <c r="DR1582" s="171"/>
      <c r="DS1582" s="171"/>
      <c r="DT1582" s="171"/>
      <c r="DU1582" s="171"/>
      <c r="DV1582" s="171"/>
      <c r="DW1582" s="171"/>
      <c r="DX1582" s="171"/>
      <c r="DY1582" s="171"/>
      <c r="DZ1582" s="171"/>
      <c r="EA1582" s="171"/>
      <c r="EB1582" s="171"/>
      <c r="EC1582" s="171"/>
      <c r="ED1582" s="171"/>
      <c r="EE1582" s="171"/>
      <c r="EF1582" s="171"/>
      <c r="EG1582" s="171"/>
      <c r="EH1582" s="171"/>
      <c r="EI1582" s="171"/>
      <c r="EJ1582" s="171"/>
      <c r="EK1582" s="171"/>
      <c r="EL1582" s="171"/>
      <c r="EM1582" s="171"/>
      <c r="EN1582" s="171"/>
    </row>
    <row r="1583" spans="43:144" ht="15" x14ac:dyDescent="0.25">
      <c r="AQ1583" s="171"/>
      <c r="AR1583"/>
      <c r="AS1583"/>
      <c r="AT1583"/>
      <c r="AU1583"/>
      <c r="AV1583"/>
      <c r="AW1583"/>
      <c r="AX1583"/>
      <c r="AY1583"/>
      <c r="AZ1583"/>
      <c r="BA1583"/>
      <c r="BB1583"/>
      <c r="BC1583"/>
      <c r="BD1583"/>
      <c r="BE1583" s="171"/>
      <c r="BF1583" s="171"/>
      <c r="BG1583" s="171"/>
      <c r="BH1583" s="171"/>
      <c r="BI1583" s="171"/>
      <c r="BJ1583" s="171"/>
      <c r="BK1583" s="171"/>
      <c r="BL1583" s="171"/>
      <c r="BM1583" s="171"/>
      <c r="BN1583" s="171"/>
      <c r="BO1583" s="171"/>
      <c r="BP1583" s="171"/>
      <c r="BQ1583" s="171"/>
      <c r="BR1583" s="171"/>
      <c r="BS1583" s="171"/>
      <c r="BT1583" s="171"/>
      <c r="BU1583" s="171"/>
      <c r="BV1583" s="171"/>
      <c r="BW1583" s="171"/>
      <c r="BX1583" s="171"/>
      <c r="BY1583" s="171"/>
      <c r="BZ1583" s="171"/>
      <c r="CA1583" s="171"/>
      <c r="CB1583" s="171"/>
      <c r="CC1583" s="171"/>
      <c r="CD1583" s="171"/>
      <c r="CE1583" s="171"/>
      <c r="CF1583" s="171"/>
      <c r="CG1583" s="171"/>
      <c r="CH1583" s="171"/>
      <c r="CI1583" s="171"/>
      <c r="CJ1583" s="171"/>
      <c r="CK1583" s="171"/>
      <c r="CL1583" s="171"/>
      <c r="CM1583" s="171"/>
      <c r="CN1583" s="171"/>
      <c r="CO1583" s="171"/>
      <c r="CP1583" s="171"/>
      <c r="CQ1583" s="171"/>
      <c r="CR1583" s="171"/>
      <c r="CS1583" s="171"/>
      <c r="CT1583" s="171"/>
      <c r="CU1583" s="171"/>
      <c r="CV1583" s="171"/>
      <c r="CW1583" s="171"/>
      <c r="CX1583" s="171"/>
      <c r="CY1583" s="171"/>
      <c r="CZ1583" s="171"/>
      <c r="DA1583" s="171"/>
      <c r="DB1583" s="171"/>
      <c r="DC1583" s="171"/>
      <c r="DD1583" s="171"/>
      <c r="DE1583" s="171"/>
      <c r="DF1583" s="171"/>
      <c r="DG1583" s="171"/>
      <c r="DH1583" s="171"/>
      <c r="DI1583" s="171"/>
      <c r="DJ1583" s="171"/>
      <c r="DK1583" s="171"/>
      <c r="DL1583" s="171"/>
      <c r="DM1583" s="171"/>
      <c r="DN1583" s="171"/>
      <c r="DO1583" s="171"/>
      <c r="DP1583" s="171"/>
      <c r="DQ1583" s="171"/>
      <c r="DR1583" s="171"/>
      <c r="DS1583" s="171"/>
      <c r="DT1583" s="171"/>
      <c r="DU1583" s="171"/>
      <c r="DV1583" s="171"/>
      <c r="DW1583" s="171"/>
      <c r="DX1583" s="171"/>
      <c r="DY1583" s="171"/>
      <c r="DZ1583" s="171"/>
      <c r="EA1583" s="171"/>
      <c r="EB1583" s="171"/>
      <c r="EC1583" s="171"/>
      <c r="ED1583" s="171"/>
      <c r="EE1583" s="171"/>
      <c r="EF1583" s="171"/>
      <c r="EG1583" s="171"/>
      <c r="EH1583" s="171"/>
      <c r="EI1583" s="171"/>
      <c r="EJ1583" s="171"/>
      <c r="EK1583" s="171"/>
      <c r="EL1583" s="171"/>
      <c r="EM1583" s="171"/>
      <c r="EN1583" s="171"/>
    </row>
    <row r="1584" spans="43:144" ht="15" x14ac:dyDescent="0.25">
      <c r="AQ1584" s="171"/>
      <c r="AR1584"/>
      <c r="AS1584"/>
      <c r="AT1584"/>
      <c r="AU1584"/>
      <c r="AV1584"/>
      <c r="AW1584"/>
      <c r="AX1584"/>
      <c r="AY1584"/>
      <c r="AZ1584"/>
      <c r="BA1584"/>
      <c r="BB1584"/>
      <c r="BC1584"/>
      <c r="BD1584"/>
      <c r="BE1584" s="171"/>
      <c r="BF1584" s="171"/>
      <c r="BG1584" s="171"/>
      <c r="BH1584" s="171"/>
      <c r="BI1584" s="171"/>
      <c r="BJ1584" s="171"/>
      <c r="BK1584" s="171"/>
      <c r="BL1584" s="171"/>
      <c r="BM1584" s="171"/>
      <c r="BN1584" s="171"/>
      <c r="BO1584" s="171"/>
      <c r="BP1584" s="171"/>
      <c r="BQ1584" s="171"/>
      <c r="BR1584" s="171"/>
      <c r="BS1584" s="171"/>
      <c r="BT1584" s="171"/>
      <c r="BU1584" s="171"/>
      <c r="BV1584" s="171"/>
      <c r="BW1584" s="171"/>
      <c r="BX1584" s="171"/>
      <c r="BY1584" s="171"/>
      <c r="BZ1584" s="171"/>
      <c r="CA1584" s="171"/>
      <c r="CB1584" s="171"/>
      <c r="CC1584" s="171"/>
      <c r="CD1584" s="171"/>
      <c r="CE1584" s="171"/>
      <c r="CF1584" s="171"/>
      <c r="CG1584" s="171"/>
      <c r="CH1584" s="171"/>
      <c r="CI1584" s="171"/>
      <c r="CJ1584" s="171"/>
      <c r="CK1584" s="171"/>
      <c r="CL1584" s="171"/>
      <c r="CM1584" s="171"/>
      <c r="CN1584" s="171"/>
      <c r="CO1584" s="171"/>
      <c r="CP1584" s="171"/>
      <c r="CQ1584" s="171"/>
      <c r="CR1584" s="171"/>
      <c r="CS1584" s="171"/>
      <c r="CT1584" s="171"/>
      <c r="CU1584" s="171"/>
      <c r="CV1584" s="171"/>
      <c r="CW1584" s="171"/>
      <c r="CX1584" s="171"/>
      <c r="CY1584" s="171"/>
      <c r="CZ1584" s="171"/>
      <c r="DA1584" s="171"/>
      <c r="DB1584" s="171"/>
      <c r="DC1584" s="171"/>
      <c r="DD1584" s="171"/>
      <c r="DE1584" s="171"/>
      <c r="DF1584" s="171"/>
      <c r="DG1584" s="171"/>
      <c r="DH1584" s="171"/>
      <c r="DI1584" s="171"/>
      <c r="DJ1584" s="171"/>
      <c r="DK1584" s="171"/>
      <c r="DL1584" s="171"/>
      <c r="DM1584" s="171"/>
      <c r="DN1584" s="171"/>
      <c r="DO1584" s="171"/>
      <c r="DP1584" s="171"/>
      <c r="DQ1584" s="171"/>
      <c r="DR1584" s="171"/>
      <c r="DS1584" s="171"/>
      <c r="DT1584" s="171"/>
      <c r="DU1584" s="171"/>
      <c r="DV1584" s="171"/>
      <c r="DW1584" s="171"/>
      <c r="DX1584" s="171"/>
      <c r="DY1584" s="171"/>
      <c r="DZ1584" s="171"/>
      <c r="EA1584" s="171"/>
      <c r="EB1584" s="171"/>
      <c r="EC1584" s="171"/>
      <c r="ED1584" s="171"/>
      <c r="EE1584" s="171"/>
      <c r="EF1584" s="171"/>
      <c r="EG1584" s="171"/>
      <c r="EH1584" s="171"/>
      <c r="EI1584" s="171"/>
      <c r="EJ1584" s="171"/>
      <c r="EK1584" s="171"/>
      <c r="EL1584" s="171"/>
      <c r="EM1584" s="171"/>
      <c r="EN1584" s="171"/>
    </row>
    <row r="1585" spans="43:144" ht="15" x14ac:dyDescent="0.25">
      <c r="AQ1585" s="171"/>
      <c r="AR1585"/>
      <c r="AS1585"/>
      <c r="AT1585"/>
      <c r="AU1585"/>
      <c r="AV1585"/>
      <c r="AW1585"/>
      <c r="AX1585"/>
      <c r="AY1585"/>
      <c r="AZ1585"/>
      <c r="BA1585"/>
      <c r="BB1585"/>
      <c r="BC1585"/>
      <c r="BD1585"/>
      <c r="BE1585" s="171"/>
      <c r="BF1585" s="171"/>
      <c r="BG1585" s="171"/>
      <c r="BH1585" s="171"/>
      <c r="BI1585" s="171"/>
      <c r="BJ1585" s="171"/>
      <c r="BK1585" s="171"/>
      <c r="BL1585" s="171"/>
      <c r="BM1585" s="171"/>
      <c r="BN1585" s="171"/>
      <c r="BO1585" s="171"/>
      <c r="BP1585" s="171"/>
      <c r="BQ1585" s="171"/>
      <c r="BR1585" s="171"/>
      <c r="BS1585" s="171"/>
      <c r="BT1585" s="171"/>
      <c r="BU1585" s="171"/>
      <c r="BV1585" s="171"/>
      <c r="BW1585" s="171"/>
      <c r="BX1585" s="171"/>
      <c r="BY1585" s="171"/>
      <c r="BZ1585" s="171"/>
      <c r="CA1585" s="171"/>
      <c r="CB1585" s="171"/>
      <c r="CC1585" s="171"/>
      <c r="CD1585" s="171"/>
      <c r="CE1585" s="171"/>
      <c r="CF1585" s="171"/>
      <c r="CG1585" s="171"/>
      <c r="CH1585" s="171"/>
      <c r="CI1585" s="171"/>
      <c r="CJ1585" s="171"/>
      <c r="CK1585" s="171"/>
      <c r="CL1585" s="171"/>
      <c r="CM1585" s="171"/>
      <c r="CN1585" s="171"/>
      <c r="CO1585" s="171"/>
      <c r="CP1585" s="171"/>
      <c r="CQ1585" s="171"/>
      <c r="CR1585" s="171"/>
      <c r="CS1585" s="171"/>
      <c r="CT1585" s="171"/>
      <c r="CU1585" s="171"/>
      <c r="CV1585" s="171"/>
      <c r="CW1585" s="171"/>
      <c r="CX1585" s="171"/>
      <c r="CY1585" s="171"/>
      <c r="CZ1585" s="171"/>
      <c r="DA1585" s="171"/>
      <c r="DB1585" s="171"/>
      <c r="DC1585" s="171"/>
      <c r="DD1585" s="171"/>
      <c r="DE1585" s="171"/>
      <c r="DF1585" s="171"/>
      <c r="DG1585" s="171"/>
      <c r="DH1585" s="171"/>
      <c r="DI1585" s="171"/>
      <c r="DJ1585" s="171"/>
      <c r="DK1585" s="171"/>
      <c r="DL1585" s="171"/>
      <c r="DM1585" s="171"/>
      <c r="DN1585" s="171"/>
      <c r="DO1585" s="171"/>
      <c r="DP1585" s="171"/>
      <c r="DQ1585" s="171"/>
      <c r="DR1585" s="171"/>
      <c r="DS1585" s="171"/>
      <c r="DT1585" s="171"/>
      <c r="DU1585" s="171"/>
      <c r="DV1585" s="171"/>
      <c r="DW1585" s="171"/>
      <c r="DX1585" s="171"/>
      <c r="DY1585" s="171"/>
      <c r="DZ1585" s="171"/>
      <c r="EA1585" s="171"/>
      <c r="EB1585" s="171"/>
      <c r="EC1585" s="171"/>
      <c r="ED1585" s="171"/>
      <c r="EE1585" s="171"/>
      <c r="EF1585" s="171"/>
      <c r="EG1585" s="171"/>
      <c r="EH1585" s="171"/>
      <c r="EI1585" s="171"/>
      <c r="EJ1585" s="171"/>
      <c r="EK1585" s="171"/>
      <c r="EL1585" s="171"/>
      <c r="EM1585" s="171"/>
      <c r="EN1585" s="171"/>
    </row>
    <row r="1586" spans="43:144" ht="15" x14ac:dyDescent="0.25">
      <c r="AQ1586" s="171"/>
      <c r="AR1586"/>
      <c r="AS1586"/>
      <c r="AT1586"/>
      <c r="AU1586"/>
      <c r="AV1586"/>
      <c r="AW1586"/>
      <c r="AX1586"/>
      <c r="AY1586"/>
      <c r="AZ1586"/>
      <c r="BA1586"/>
      <c r="BB1586"/>
      <c r="BC1586"/>
      <c r="BD1586"/>
      <c r="BE1586" s="171"/>
      <c r="BF1586" s="171"/>
      <c r="BG1586" s="171"/>
      <c r="BH1586" s="171"/>
      <c r="BI1586" s="171"/>
      <c r="BJ1586" s="171"/>
      <c r="BK1586" s="171"/>
      <c r="BL1586" s="171"/>
      <c r="BM1586" s="171"/>
      <c r="BN1586" s="171"/>
      <c r="BO1586" s="171"/>
      <c r="BP1586" s="171"/>
      <c r="BQ1586" s="171"/>
      <c r="BR1586" s="171"/>
      <c r="BS1586" s="171"/>
      <c r="BT1586" s="171"/>
      <c r="BU1586" s="171"/>
      <c r="BV1586" s="171"/>
      <c r="BW1586" s="171"/>
      <c r="BX1586" s="171"/>
      <c r="BY1586" s="171"/>
      <c r="BZ1586" s="171"/>
      <c r="CA1586" s="171"/>
      <c r="CB1586" s="171"/>
      <c r="CC1586" s="171"/>
      <c r="CD1586" s="171"/>
      <c r="CE1586" s="171"/>
      <c r="CF1586" s="171"/>
      <c r="CG1586" s="171"/>
      <c r="CH1586" s="171"/>
      <c r="CI1586" s="171"/>
      <c r="CJ1586" s="171"/>
      <c r="CK1586" s="171"/>
      <c r="CL1586" s="171"/>
      <c r="CM1586" s="171"/>
      <c r="CN1586" s="171"/>
      <c r="CO1586" s="171"/>
      <c r="CP1586" s="171"/>
      <c r="CQ1586" s="171"/>
      <c r="CR1586" s="171"/>
      <c r="CS1586" s="171"/>
      <c r="CT1586" s="171"/>
      <c r="CU1586" s="171"/>
      <c r="CV1586" s="171"/>
      <c r="CW1586" s="171"/>
      <c r="CX1586" s="171"/>
      <c r="CY1586" s="171"/>
      <c r="CZ1586" s="171"/>
      <c r="DA1586" s="171"/>
      <c r="DB1586" s="171"/>
      <c r="DC1586" s="171"/>
      <c r="DD1586" s="171"/>
      <c r="DE1586" s="171"/>
      <c r="DF1586" s="171"/>
      <c r="DG1586" s="171"/>
      <c r="DH1586" s="171"/>
      <c r="DI1586" s="171"/>
      <c r="DJ1586" s="171"/>
      <c r="DK1586" s="171"/>
      <c r="DL1586" s="171"/>
      <c r="DM1586" s="171"/>
      <c r="DN1586" s="171"/>
      <c r="DO1586" s="171"/>
      <c r="DP1586" s="171"/>
      <c r="DQ1586" s="171"/>
      <c r="DR1586" s="171"/>
      <c r="DS1586" s="171"/>
      <c r="DT1586" s="171"/>
      <c r="DU1586" s="171"/>
      <c r="DV1586" s="171"/>
      <c r="DW1586" s="171"/>
      <c r="DX1586" s="171"/>
      <c r="DY1586" s="171"/>
      <c r="DZ1586" s="171"/>
      <c r="EA1586" s="171"/>
      <c r="EB1586" s="171"/>
      <c r="EC1586" s="171"/>
      <c r="ED1586" s="171"/>
      <c r="EE1586" s="171"/>
      <c r="EF1586" s="171"/>
      <c r="EG1586" s="171"/>
      <c r="EH1586" s="171"/>
      <c r="EI1586" s="171"/>
      <c r="EJ1586" s="171"/>
      <c r="EK1586" s="171"/>
      <c r="EL1586" s="171"/>
      <c r="EM1586" s="171"/>
      <c r="EN1586" s="171"/>
    </row>
    <row r="1587" spans="43:144" ht="15" x14ac:dyDescent="0.25">
      <c r="AQ1587" s="171"/>
      <c r="AR1587"/>
      <c r="AS1587"/>
      <c r="AT1587"/>
      <c r="AU1587"/>
      <c r="AV1587"/>
      <c r="AW1587"/>
      <c r="AX1587"/>
      <c r="AY1587"/>
      <c r="AZ1587"/>
      <c r="BA1587"/>
      <c r="BB1587"/>
      <c r="BC1587"/>
      <c r="BD1587"/>
      <c r="BE1587" s="171"/>
      <c r="BF1587" s="171"/>
      <c r="BG1587" s="171"/>
      <c r="BH1587" s="171"/>
      <c r="BI1587" s="171"/>
      <c r="BJ1587" s="171"/>
      <c r="BK1587" s="171"/>
      <c r="BL1587" s="171"/>
      <c r="BM1587" s="171"/>
      <c r="BN1587" s="171"/>
      <c r="BO1587" s="171"/>
      <c r="BP1587" s="171"/>
      <c r="BQ1587" s="171"/>
      <c r="BR1587" s="171"/>
      <c r="BS1587" s="171"/>
      <c r="BT1587" s="171"/>
      <c r="BU1587" s="171"/>
      <c r="BV1587" s="171"/>
      <c r="BW1587" s="171"/>
      <c r="BX1587" s="171"/>
      <c r="BY1587" s="171"/>
      <c r="BZ1587" s="171"/>
      <c r="CA1587" s="171"/>
      <c r="CB1587" s="171"/>
      <c r="CC1587" s="171"/>
      <c r="CD1587" s="171"/>
      <c r="CE1587" s="171"/>
      <c r="CF1587" s="171"/>
      <c r="CG1587" s="171"/>
      <c r="CH1587" s="171"/>
      <c r="CI1587" s="171"/>
      <c r="CJ1587" s="171"/>
      <c r="CK1587" s="171"/>
      <c r="CL1587" s="171"/>
      <c r="CM1587" s="171"/>
      <c r="CN1587" s="171"/>
      <c r="CO1587" s="171"/>
      <c r="CP1587" s="171"/>
      <c r="CQ1587" s="171"/>
      <c r="CR1587" s="171"/>
      <c r="CS1587" s="171"/>
      <c r="CT1587" s="171"/>
      <c r="CU1587" s="171"/>
      <c r="CV1587" s="171"/>
      <c r="CW1587" s="171"/>
      <c r="CX1587" s="171"/>
      <c r="CY1587" s="171"/>
      <c r="CZ1587" s="171"/>
      <c r="DA1587" s="171"/>
      <c r="DB1587" s="171"/>
      <c r="DC1587" s="171"/>
      <c r="DD1587" s="171"/>
      <c r="DE1587" s="171"/>
      <c r="DF1587" s="171"/>
      <c r="DG1587" s="171"/>
      <c r="DH1587" s="171"/>
      <c r="DI1587" s="171"/>
      <c r="DJ1587" s="171"/>
      <c r="DK1587" s="171"/>
      <c r="DL1587" s="171"/>
      <c r="DM1587" s="171"/>
      <c r="DN1587" s="171"/>
      <c r="DO1587" s="171"/>
      <c r="DP1587" s="171"/>
      <c r="DQ1587" s="171"/>
      <c r="DR1587" s="171"/>
      <c r="DS1587" s="171"/>
      <c r="DT1587" s="171"/>
      <c r="DU1587" s="171"/>
      <c r="DV1587" s="171"/>
      <c r="DW1587" s="171"/>
      <c r="DX1587" s="171"/>
      <c r="DY1587" s="171"/>
      <c r="DZ1587" s="171"/>
      <c r="EA1587" s="171"/>
      <c r="EB1587" s="171"/>
      <c r="EC1587" s="171"/>
      <c r="ED1587" s="171"/>
      <c r="EE1587" s="171"/>
      <c r="EF1587" s="171"/>
      <c r="EG1587" s="171"/>
      <c r="EH1587" s="171"/>
      <c r="EI1587" s="171"/>
      <c r="EJ1587" s="171"/>
      <c r="EK1587" s="171"/>
      <c r="EL1587" s="171"/>
      <c r="EM1587" s="171"/>
      <c r="EN1587" s="171"/>
    </row>
    <row r="1588" spans="43:144" ht="15" x14ac:dyDescent="0.25">
      <c r="AQ1588" s="171"/>
      <c r="AR1588"/>
      <c r="AS1588"/>
      <c r="AT1588"/>
      <c r="AU1588"/>
      <c r="AV1588"/>
      <c r="AW1588"/>
      <c r="AX1588"/>
      <c r="AY1588"/>
      <c r="AZ1588"/>
      <c r="BA1588"/>
      <c r="BB1588"/>
      <c r="BC1588"/>
      <c r="BD1588"/>
      <c r="BE1588" s="171"/>
      <c r="BF1588" s="171"/>
      <c r="BG1588" s="171"/>
      <c r="BH1588" s="171"/>
      <c r="BI1588" s="171"/>
      <c r="BJ1588" s="171"/>
      <c r="BK1588" s="171"/>
      <c r="BL1588" s="171"/>
      <c r="BM1588" s="171"/>
      <c r="BN1588" s="171"/>
      <c r="BO1588" s="171"/>
      <c r="BP1588" s="171"/>
      <c r="BQ1588" s="171"/>
      <c r="BR1588" s="171"/>
      <c r="BS1588" s="171"/>
      <c r="BT1588" s="171"/>
      <c r="BU1588" s="171"/>
      <c r="BV1588" s="171"/>
      <c r="BW1588" s="171"/>
      <c r="BX1588" s="171"/>
      <c r="BY1588" s="171"/>
      <c r="BZ1588" s="171"/>
      <c r="CA1588" s="171"/>
      <c r="CB1588" s="171"/>
      <c r="CC1588" s="171"/>
      <c r="CD1588" s="171"/>
      <c r="CE1588" s="171"/>
      <c r="CF1588" s="171"/>
      <c r="CG1588" s="171"/>
      <c r="CH1588" s="171"/>
      <c r="CI1588" s="171"/>
      <c r="CJ1588" s="171"/>
      <c r="CK1588" s="171"/>
      <c r="CL1588" s="171"/>
      <c r="CM1588" s="171"/>
      <c r="CN1588" s="171"/>
      <c r="CO1588" s="171"/>
      <c r="CP1588" s="171"/>
      <c r="CQ1588" s="171"/>
      <c r="CR1588" s="171"/>
      <c r="CS1588" s="171"/>
      <c r="CT1588" s="171"/>
      <c r="CU1588" s="171"/>
      <c r="CV1588" s="171"/>
      <c r="CW1588" s="171"/>
      <c r="CX1588" s="171"/>
      <c r="CY1588" s="171"/>
      <c r="CZ1588" s="171"/>
      <c r="DA1588" s="171"/>
      <c r="DB1588" s="171"/>
      <c r="DC1588" s="171"/>
      <c r="DD1588" s="171"/>
      <c r="DE1588" s="171"/>
      <c r="DF1588" s="171"/>
      <c r="DG1588" s="171"/>
      <c r="DH1588" s="171"/>
      <c r="DI1588" s="171"/>
      <c r="DJ1588" s="171"/>
      <c r="DK1588" s="171"/>
      <c r="DL1588" s="171"/>
      <c r="DM1588" s="171"/>
      <c r="DN1588" s="171"/>
      <c r="DO1588" s="171"/>
      <c r="DP1588" s="171"/>
      <c r="DQ1588" s="171"/>
      <c r="DR1588" s="171"/>
      <c r="DS1588" s="171"/>
      <c r="DT1588" s="171"/>
      <c r="DU1588" s="171"/>
      <c r="DV1588" s="171"/>
      <c r="DW1588" s="171"/>
      <c r="DX1588" s="171"/>
      <c r="DY1588" s="171"/>
      <c r="DZ1588" s="171"/>
      <c r="EA1588" s="171"/>
      <c r="EB1588" s="171"/>
      <c r="EC1588" s="171"/>
      <c r="ED1588" s="171"/>
      <c r="EE1588" s="171"/>
      <c r="EF1588" s="171"/>
      <c r="EG1588" s="171"/>
      <c r="EH1588" s="171"/>
      <c r="EI1588" s="171"/>
      <c r="EJ1588" s="171"/>
      <c r="EK1588" s="171"/>
      <c r="EL1588" s="171"/>
      <c r="EM1588" s="171"/>
      <c r="EN1588" s="171"/>
    </row>
    <row r="1589" spans="43:144" ht="15" x14ac:dyDescent="0.25">
      <c r="AQ1589" s="171"/>
      <c r="AR1589"/>
      <c r="AS1589"/>
      <c r="AT1589"/>
      <c r="AU1589"/>
      <c r="AV1589"/>
      <c r="AW1589"/>
      <c r="AX1589"/>
      <c r="AY1589"/>
      <c r="AZ1589"/>
      <c r="BA1589"/>
      <c r="BB1589"/>
      <c r="BC1589"/>
      <c r="BD1589"/>
      <c r="BE1589" s="171"/>
      <c r="BF1589" s="171"/>
      <c r="BG1589" s="171"/>
      <c r="BH1589" s="171"/>
      <c r="BI1589" s="171"/>
      <c r="BJ1589" s="171"/>
      <c r="BK1589" s="171"/>
      <c r="BL1589" s="171"/>
      <c r="BM1589" s="171"/>
      <c r="BN1589" s="171"/>
      <c r="BO1589" s="171"/>
      <c r="BP1589" s="171"/>
      <c r="BQ1589" s="171"/>
      <c r="BR1589" s="171"/>
      <c r="BS1589" s="171"/>
      <c r="BT1589" s="171"/>
      <c r="BU1589" s="171"/>
      <c r="BV1589" s="171"/>
      <c r="BW1589" s="171"/>
      <c r="BX1589" s="171"/>
      <c r="BY1589" s="171"/>
      <c r="BZ1589" s="171"/>
      <c r="CA1589" s="171"/>
      <c r="CB1589" s="171"/>
      <c r="CC1589" s="171"/>
      <c r="CD1589" s="171"/>
      <c r="CE1589" s="171"/>
      <c r="CF1589" s="171"/>
      <c r="CG1589" s="171"/>
      <c r="CH1589" s="171"/>
      <c r="CI1589" s="171"/>
      <c r="CJ1589" s="171"/>
      <c r="CK1589" s="171"/>
      <c r="CL1589" s="171"/>
      <c r="CM1589" s="171"/>
      <c r="CN1589" s="171"/>
      <c r="CO1589" s="171"/>
      <c r="CP1589" s="171"/>
      <c r="CQ1589" s="171"/>
      <c r="CR1589" s="171"/>
      <c r="CS1589" s="171"/>
      <c r="CT1589" s="171"/>
      <c r="CU1589" s="171"/>
      <c r="CV1589" s="171"/>
      <c r="CW1589" s="171"/>
      <c r="CX1589" s="171"/>
      <c r="CY1589" s="171"/>
      <c r="CZ1589" s="171"/>
      <c r="DA1589" s="171"/>
      <c r="DB1589" s="171"/>
      <c r="DC1589" s="171"/>
      <c r="DD1589" s="171"/>
      <c r="DE1589" s="171"/>
      <c r="DF1589" s="171"/>
      <c r="DG1589" s="171"/>
      <c r="DH1589" s="171"/>
      <c r="DI1589" s="171"/>
      <c r="DJ1589" s="171"/>
      <c r="DK1589" s="171"/>
      <c r="DL1589" s="171"/>
      <c r="DM1589" s="171"/>
      <c r="DN1589" s="171"/>
      <c r="DO1589" s="171"/>
      <c r="DP1589" s="171"/>
      <c r="DQ1589" s="171"/>
      <c r="DR1589" s="171"/>
      <c r="DS1589" s="171"/>
      <c r="DT1589" s="171"/>
      <c r="DU1589" s="171"/>
      <c r="DV1589" s="171"/>
      <c r="DW1589" s="171"/>
      <c r="DX1589" s="171"/>
      <c r="DY1589" s="171"/>
      <c r="DZ1589" s="171"/>
      <c r="EA1589" s="171"/>
      <c r="EB1589" s="171"/>
      <c r="EC1589" s="171"/>
      <c r="ED1589" s="171"/>
      <c r="EE1589" s="171"/>
      <c r="EF1589" s="171"/>
      <c r="EG1589" s="171"/>
      <c r="EH1589" s="171"/>
      <c r="EI1589" s="171"/>
      <c r="EJ1589" s="171"/>
      <c r="EK1589" s="171"/>
      <c r="EL1589" s="171"/>
      <c r="EM1589" s="171"/>
      <c r="EN1589" s="171"/>
    </row>
    <row r="1590" spans="43:144" ht="15" x14ac:dyDescent="0.25">
      <c r="AQ1590" s="171"/>
      <c r="AR1590"/>
      <c r="AS1590"/>
      <c r="AT1590"/>
      <c r="AU1590"/>
      <c r="AV1590"/>
      <c r="AW1590"/>
      <c r="AX1590"/>
      <c r="AY1590"/>
      <c r="AZ1590"/>
      <c r="BA1590"/>
      <c r="BB1590"/>
      <c r="BC1590"/>
      <c r="BD1590"/>
      <c r="BE1590" s="171"/>
      <c r="BF1590" s="171"/>
      <c r="BG1590" s="171"/>
      <c r="BH1590" s="171"/>
      <c r="BI1590" s="171"/>
      <c r="BJ1590" s="171"/>
      <c r="BK1590" s="171"/>
      <c r="BL1590" s="171"/>
      <c r="BM1590" s="171"/>
      <c r="BN1590" s="171"/>
      <c r="BO1590" s="171"/>
      <c r="BP1590" s="171"/>
      <c r="BQ1590" s="171"/>
      <c r="BR1590" s="171"/>
      <c r="BS1590" s="171"/>
      <c r="BT1590" s="171"/>
      <c r="BU1590" s="171"/>
      <c r="BV1590" s="171"/>
      <c r="BW1590" s="171"/>
      <c r="BX1590" s="171"/>
      <c r="BY1590" s="171"/>
      <c r="BZ1590" s="171"/>
      <c r="CA1590" s="171"/>
      <c r="CB1590" s="171"/>
      <c r="CC1590" s="171"/>
      <c r="CD1590" s="171"/>
      <c r="CE1590" s="171"/>
      <c r="CF1590" s="171"/>
      <c r="CG1590" s="171"/>
      <c r="CH1590" s="171"/>
      <c r="CI1590" s="171"/>
      <c r="CJ1590" s="171"/>
      <c r="CK1590" s="171"/>
      <c r="CL1590" s="171"/>
      <c r="CM1590" s="171"/>
      <c r="CN1590" s="171"/>
      <c r="CO1590" s="171"/>
      <c r="CP1590" s="171"/>
      <c r="CQ1590" s="171"/>
      <c r="CR1590" s="171"/>
      <c r="CS1590" s="171"/>
      <c r="CT1590" s="171"/>
      <c r="CU1590" s="171"/>
      <c r="CV1590" s="171"/>
      <c r="CW1590" s="171"/>
      <c r="CX1590" s="171"/>
      <c r="CY1590" s="171"/>
      <c r="CZ1590" s="171"/>
      <c r="DA1590" s="171"/>
      <c r="DB1590" s="171"/>
      <c r="DC1590" s="171"/>
      <c r="DD1590" s="171"/>
      <c r="DE1590" s="171"/>
      <c r="DF1590" s="171"/>
      <c r="DG1590" s="171"/>
      <c r="DH1590" s="171"/>
      <c r="DI1590" s="171"/>
      <c r="DJ1590" s="171"/>
      <c r="DK1590" s="171"/>
      <c r="DL1590" s="171"/>
      <c r="DM1590" s="171"/>
      <c r="DN1590" s="171"/>
      <c r="DO1590" s="171"/>
      <c r="DP1590" s="171"/>
      <c r="DQ1590" s="171"/>
      <c r="DR1590" s="171"/>
      <c r="DS1590" s="171"/>
      <c r="DT1590" s="171"/>
      <c r="DU1590" s="171"/>
      <c r="DV1590" s="171"/>
      <c r="DW1590" s="171"/>
      <c r="DX1590" s="171"/>
      <c r="DY1590" s="171"/>
      <c r="DZ1590" s="171"/>
      <c r="EA1590" s="171"/>
      <c r="EB1590" s="171"/>
      <c r="EC1590" s="171"/>
      <c r="ED1590" s="171"/>
      <c r="EE1590" s="171"/>
      <c r="EF1590" s="171"/>
      <c r="EG1590" s="171"/>
      <c r="EH1590" s="171"/>
      <c r="EI1590" s="171"/>
      <c r="EJ1590" s="171"/>
      <c r="EK1590" s="171"/>
      <c r="EL1590" s="171"/>
      <c r="EM1590" s="171"/>
      <c r="EN1590" s="171"/>
    </row>
    <row r="1591" spans="43:144" ht="15" x14ac:dyDescent="0.25">
      <c r="AQ1591" s="171"/>
      <c r="AR1591"/>
      <c r="AS1591"/>
      <c r="AT1591"/>
      <c r="AU1591"/>
      <c r="AV1591"/>
      <c r="AW1591"/>
      <c r="AX1591"/>
      <c r="AY1591"/>
      <c r="AZ1591"/>
      <c r="BA1591"/>
      <c r="BB1591"/>
      <c r="BC1591"/>
      <c r="BD1591"/>
      <c r="BE1591" s="171"/>
      <c r="BF1591" s="171"/>
      <c r="BG1591" s="171"/>
      <c r="BH1591" s="171"/>
      <c r="BI1591" s="171"/>
      <c r="BJ1591" s="171"/>
      <c r="BK1591" s="171"/>
      <c r="BL1591" s="171"/>
      <c r="BM1591" s="171"/>
      <c r="BN1591" s="171"/>
      <c r="BO1591" s="171"/>
      <c r="BP1591" s="171"/>
      <c r="BQ1591" s="171"/>
      <c r="BR1591" s="171"/>
      <c r="BS1591" s="171"/>
      <c r="BT1591" s="171"/>
      <c r="BU1591" s="171"/>
      <c r="BV1591" s="171"/>
      <c r="BW1591" s="171"/>
      <c r="BX1591" s="171"/>
      <c r="BY1591" s="171"/>
      <c r="BZ1591" s="171"/>
      <c r="CA1591" s="171"/>
      <c r="CB1591" s="171"/>
      <c r="CC1591" s="171"/>
      <c r="CD1591" s="171"/>
      <c r="CE1591" s="171"/>
      <c r="CF1591" s="171"/>
      <c r="CG1591" s="171"/>
      <c r="CH1591" s="171"/>
      <c r="CI1591" s="171"/>
      <c r="CJ1591" s="171"/>
      <c r="CK1591" s="171"/>
      <c r="CL1591" s="171"/>
      <c r="CM1591" s="171"/>
      <c r="CN1591" s="171"/>
      <c r="CO1591" s="171"/>
      <c r="CP1591" s="171"/>
      <c r="CQ1591" s="171"/>
      <c r="CR1591" s="171"/>
      <c r="CS1591" s="171"/>
      <c r="CT1591" s="171"/>
      <c r="CU1591" s="171"/>
      <c r="CV1591" s="171"/>
      <c r="CW1591" s="171"/>
      <c r="CX1591" s="171"/>
      <c r="CY1591" s="171"/>
      <c r="CZ1591" s="171"/>
      <c r="DA1591" s="171"/>
      <c r="DB1591" s="171"/>
      <c r="DC1591" s="171"/>
      <c r="DD1591" s="171"/>
      <c r="DE1591" s="171"/>
      <c r="DF1591" s="171"/>
      <c r="DG1591" s="171"/>
      <c r="DH1591" s="171"/>
      <c r="DI1591" s="171"/>
      <c r="DJ1591" s="171"/>
      <c r="DK1591" s="171"/>
      <c r="DL1591" s="171"/>
      <c r="DM1591" s="171"/>
      <c r="DN1591" s="171"/>
      <c r="DO1591" s="171"/>
      <c r="DP1591" s="171"/>
      <c r="DQ1591" s="171"/>
      <c r="DR1591" s="171"/>
      <c r="DS1591" s="171"/>
      <c r="DT1591" s="171"/>
      <c r="DU1591" s="171"/>
      <c r="DV1591" s="171"/>
      <c r="DW1591" s="171"/>
      <c r="DX1591" s="171"/>
      <c r="DY1591" s="171"/>
      <c r="DZ1591" s="171"/>
      <c r="EA1591" s="171"/>
      <c r="EB1591" s="171"/>
      <c r="EC1591" s="171"/>
      <c r="ED1591" s="171"/>
      <c r="EE1591" s="171"/>
      <c r="EF1591" s="171"/>
      <c r="EG1591" s="171"/>
      <c r="EH1591" s="171"/>
      <c r="EI1591" s="171"/>
      <c r="EJ1591" s="171"/>
      <c r="EK1591" s="171"/>
      <c r="EL1591" s="171"/>
      <c r="EM1591" s="171"/>
      <c r="EN1591" s="171"/>
    </row>
    <row r="1592" spans="43:144" ht="15" x14ac:dyDescent="0.25">
      <c r="AQ1592" s="171"/>
      <c r="AR1592"/>
      <c r="AS1592"/>
      <c r="AT1592"/>
      <c r="AU1592"/>
      <c r="AV1592"/>
      <c r="AW1592"/>
      <c r="AX1592"/>
      <c r="AY1592"/>
      <c r="AZ1592"/>
      <c r="BA1592"/>
      <c r="BB1592"/>
      <c r="BC1592"/>
      <c r="BD1592"/>
      <c r="BE1592" s="171"/>
      <c r="BF1592" s="171"/>
      <c r="BG1592" s="171"/>
      <c r="BH1592" s="171"/>
      <c r="BI1592" s="171"/>
      <c r="BJ1592" s="171"/>
      <c r="BK1592" s="171"/>
      <c r="BL1592" s="171"/>
      <c r="BM1592" s="171"/>
      <c r="BN1592" s="171"/>
      <c r="BO1592" s="171"/>
      <c r="BP1592" s="171"/>
      <c r="BQ1592" s="171"/>
      <c r="BR1592" s="171"/>
      <c r="BS1592" s="171"/>
      <c r="BT1592" s="171"/>
      <c r="BU1592" s="171"/>
      <c r="BV1592" s="171"/>
      <c r="BW1592" s="171"/>
      <c r="BX1592" s="171"/>
      <c r="BY1592" s="171"/>
      <c r="BZ1592" s="171"/>
      <c r="CA1592" s="171"/>
      <c r="CB1592" s="171"/>
      <c r="CC1592" s="171"/>
      <c r="CD1592" s="171"/>
      <c r="CE1592" s="171"/>
      <c r="CF1592" s="171"/>
      <c r="CG1592" s="171"/>
      <c r="CH1592" s="171"/>
      <c r="CI1592" s="171"/>
      <c r="CJ1592" s="171"/>
      <c r="CK1592" s="171"/>
      <c r="CL1592" s="171"/>
      <c r="CM1592" s="171"/>
      <c r="CN1592" s="171"/>
      <c r="CO1592" s="171"/>
      <c r="CP1592" s="171"/>
      <c r="CQ1592" s="171"/>
      <c r="CR1592" s="171"/>
      <c r="CS1592" s="171"/>
      <c r="CT1592" s="171"/>
      <c r="CU1592" s="171"/>
      <c r="CV1592" s="171"/>
      <c r="CW1592" s="171"/>
      <c r="CX1592" s="171"/>
      <c r="CY1592" s="171"/>
      <c r="CZ1592" s="171"/>
      <c r="DA1592" s="171"/>
      <c r="DB1592" s="171"/>
      <c r="DC1592" s="171"/>
      <c r="DD1592" s="171"/>
      <c r="DE1592" s="171"/>
      <c r="DF1592" s="171"/>
      <c r="DG1592" s="171"/>
      <c r="DH1592" s="171"/>
      <c r="DI1592" s="171"/>
      <c r="DJ1592" s="171"/>
      <c r="DK1592" s="171"/>
      <c r="DL1592" s="171"/>
      <c r="DM1592" s="171"/>
      <c r="DN1592" s="171"/>
      <c r="DO1592" s="171"/>
      <c r="DP1592" s="171"/>
      <c r="DQ1592" s="171"/>
      <c r="DR1592" s="171"/>
      <c r="DS1592" s="171"/>
      <c r="DT1592" s="171"/>
      <c r="DU1592" s="171"/>
      <c r="DV1592" s="171"/>
      <c r="DW1592" s="171"/>
      <c r="DX1592" s="171"/>
      <c r="DY1592" s="171"/>
      <c r="DZ1592" s="171"/>
      <c r="EA1592" s="171"/>
      <c r="EB1592" s="171"/>
      <c r="EC1592" s="171"/>
      <c r="ED1592" s="171"/>
      <c r="EE1592" s="171"/>
      <c r="EF1592" s="171"/>
      <c r="EG1592" s="171"/>
      <c r="EH1592" s="171"/>
      <c r="EI1592" s="171"/>
      <c r="EJ1592" s="171"/>
      <c r="EK1592" s="171"/>
      <c r="EL1592" s="171"/>
      <c r="EM1592" s="171"/>
      <c r="EN1592" s="171"/>
    </row>
    <row r="1593" spans="43:144" ht="15" x14ac:dyDescent="0.25">
      <c r="AQ1593" s="171"/>
      <c r="AR1593"/>
      <c r="AS1593"/>
      <c r="AT1593"/>
      <c r="AU1593"/>
      <c r="AV1593"/>
      <c r="AW1593"/>
      <c r="AX1593"/>
      <c r="AY1593"/>
      <c r="AZ1593"/>
      <c r="BA1593"/>
      <c r="BB1593"/>
      <c r="BC1593"/>
      <c r="BD1593"/>
      <c r="BE1593" s="171"/>
      <c r="BF1593" s="171"/>
      <c r="BG1593" s="171"/>
      <c r="BH1593" s="171"/>
      <c r="BI1593" s="171"/>
      <c r="BJ1593" s="171"/>
      <c r="BK1593" s="171"/>
      <c r="BL1593" s="171"/>
      <c r="BM1593" s="171"/>
      <c r="BN1593" s="171"/>
      <c r="BO1593" s="171"/>
      <c r="BP1593" s="171"/>
      <c r="BQ1593" s="171"/>
      <c r="BR1593" s="171"/>
      <c r="BS1593" s="171"/>
      <c r="BT1593" s="171"/>
      <c r="BU1593" s="171"/>
      <c r="BV1593" s="171"/>
      <c r="BW1593" s="171"/>
      <c r="BX1593" s="171"/>
      <c r="BY1593" s="171"/>
      <c r="BZ1593" s="171"/>
      <c r="CA1593" s="171"/>
      <c r="CB1593" s="171"/>
      <c r="CC1593" s="171"/>
      <c r="CD1593" s="171"/>
      <c r="CE1593" s="171"/>
      <c r="CF1593" s="171"/>
      <c r="CG1593" s="171"/>
      <c r="CH1593" s="171"/>
      <c r="CI1593" s="171"/>
      <c r="CJ1593" s="171"/>
      <c r="CK1593" s="171"/>
      <c r="CL1593" s="171"/>
      <c r="CM1593" s="171"/>
      <c r="CN1593" s="171"/>
      <c r="CO1593" s="171"/>
      <c r="CP1593" s="171"/>
      <c r="CQ1593" s="171"/>
      <c r="CR1593" s="171"/>
      <c r="CS1593" s="171"/>
      <c r="CT1593" s="171"/>
      <c r="CU1593" s="171"/>
      <c r="CV1593" s="171"/>
      <c r="CW1593" s="171"/>
      <c r="CX1593" s="171"/>
      <c r="CY1593" s="171"/>
      <c r="CZ1593" s="171"/>
      <c r="DA1593" s="171"/>
      <c r="DB1593" s="171"/>
      <c r="DC1593" s="171"/>
      <c r="DD1593" s="171"/>
      <c r="DE1593" s="171"/>
      <c r="DF1593" s="171"/>
      <c r="DG1593" s="171"/>
      <c r="DH1593" s="171"/>
      <c r="DI1593" s="171"/>
      <c r="DJ1593" s="171"/>
      <c r="DK1593" s="171"/>
      <c r="DL1593" s="171"/>
      <c r="DM1593" s="171"/>
      <c r="DN1593" s="171"/>
      <c r="DO1593" s="171"/>
      <c r="DP1593" s="171"/>
      <c r="DQ1593" s="171"/>
      <c r="DR1593" s="171"/>
      <c r="DS1593" s="171"/>
      <c r="DT1593" s="171"/>
      <c r="DU1593" s="171"/>
      <c r="DV1593" s="171"/>
      <c r="DW1593" s="171"/>
      <c r="DX1593" s="171"/>
      <c r="DY1593" s="171"/>
      <c r="DZ1593" s="171"/>
      <c r="EA1593" s="171"/>
      <c r="EB1593" s="171"/>
      <c r="EC1593" s="171"/>
      <c r="ED1593" s="171"/>
      <c r="EE1593" s="171"/>
      <c r="EF1593" s="171"/>
      <c r="EG1593" s="171"/>
      <c r="EH1593" s="171"/>
      <c r="EI1593" s="171"/>
      <c r="EJ1593" s="171"/>
      <c r="EK1593" s="171"/>
      <c r="EL1593" s="171"/>
      <c r="EM1593" s="171"/>
      <c r="EN1593" s="171"/>
    </row>
    <row r="1594" spans="43:144" ht="15" x14ac:dyDescent="0.25">
      <c r="AQ1594" s="171"/>
      <c r="AR1594"/>
      <c r="AS1594"/>
      <c r="AT1594"/>
      <c r="AU1594"/>
      <c r="AV1594"/>
      <c r="AW1594"/>
      <c r="AX1594"/>
      <c r="AY1594"/>
      <c r="AZ1594"/>
      <c r="BA1594"/>
      <c r="BB1594"/>
      <c r="BC1594"/>
      <c r="BD1594"/>
      <c r="BE1594" s="171"/>
      <c r="BF1594" s="171"/>
      <c r="BG1594" s="171"/>
      <c r="BH1594" s="171"/>
      <c r="BI1594" s="171"/>
      <c r="BJ1594" s="171"/>
      <c r="BK1594" s="171"/>
      <c r="BL1594" s="171"/>
      <c r="BM1594" s="171"/>
      <c r="BN1594" s="171"/>
      <c r="BO1594" s="171"/>
      <c r="BP1594" s="171"/>
      <c r="BQ1594" s="171"/>
      <c r="BR1594" s="171"/>
      <c r="BS1594" s="171"/>
      <c r="BT1594" s="171"/>
      <c r="BU1594" s="171"/>
      <c r="BV1594" s="171"/>
      <c r="BW1594" s="171"/>
      <c r="BX1594" s="171"/>
      <c r="BY1594" s="171"/>
      <c r="BZ1594" s="171"/>
      <c r="CA1594" s="171"/>
      <c r="CB1594" s="171"/>
      <c r="CC1594" s="171"/>
      <c r="CD1594" s="171"/>
      <c r="CE1594" s="171"/>
      <c r="CF1594" s="171"/>
      <c r="CG1594" s="171"/>
      <c r="CH1594" s="171"/>
      <c r="CI1594" s="171"/>
      <c r="CJ1594" s="171"/>
      <c r="CK1594" s="171"/>
      <c r="CL1594" s="171"/>
      <c r="CM1594" s="171"/>
      <c r="CN1594" s="171"/>
      <c r="CO1594" s="171"/>
      <c r="CP1594" s="171"/>
      <c r="CQ1594" s="171"/>
      <c r="CR1594" s="171"/>
      <c r="CS1594" s="171"/>
      <c r="CT1594" s="171"/>
      <c r="CU1594" s="171"/>
      <c r="CV1594" s="171"/>
      <c r="CW1594" s="171"/>
      <c r="CX1594" s="171"/>
      <c r="CY1594" s="171"/>
      <c r="CZ1594" s="171"/>
      <c r="DA1594" s="171"/>
      <c r="DB1594" s="171"/>
      <c r="DC1594" s="171"/>
      <c r="DD1594" s="171"/>
      <c r="DE1594" s="171"/>
      <c r="DF1594" s="171"/>
      <c r="DG1594" s="171"/>
      <c r="DH1594" s="171"/>
      <c r="DI1594" s="171"/>
      <c r="DJ1594" s="171"/>
      <c r="DK1594" s="171"/>
      <c r="DL1594" s="171"/>
      <c r="DM1594" s="171"/>
      <c r="DN1594" s="171"/>
      <c r="DO1594" s="171"/>
      <c r="DP1594" s="171"/>
      <c r="DQ1594" s="171"/>
      <c r="DR1594" s="171"/>
      <c r="DS1594" s="171"/>
      <c r="DT1594" s="171"/>
      <c r="DU1594" s="171"/>
      <c r="DV1594" s="171"/>
      <c r="DW1594" s="171"/>
      <c r="DX1594" s="171"/>
      <c r="DY1594" s="171"/>
      <c r="DZ1594" s="171"/>
      <c r="EA1594" s="171"/>
      <c r="EB1594" s="171"/>
      <c r="EC1594" s="171"/>
      <c r="ED1594" s="171"/>
      <c r="EE1594" s="171"/>
      <c r="EF1594" s="171"/>
      <c r="EG1594" s="171"/>
      <c r="EH1594" s="171"/>
      <c r="EI1594" s="171"/>
      <c r="EJ1594" s="171"/>
      <c r="EK1594" s="171"/>
      <c r="EL1594" s="171"/>
      <c r="EM1594" s="171"/>
      <c r="EN1594" s="171"/>
    </row>
    <row r="1595" spans="43:144" ht="15" x14ac:dyDescent="0.25">
      <c r="AQ1595" s="171"/>
      <c r="AR1595"/>
      <c r="AS1595"/>
      <c r="AT1595"/>
      <c r="AU1595"/>
      <c r="AV1595"/>
      <c r="AW1595"/>
      <c r="AX1595"/>
      <c r="AY1595"/>
      <c r="AZ1595"/>
      <c r="BA1595"/>
      <c r="BB1595"/>
      <c r="BC1595"/>
      <c r="BD1595"/>
      <c r="BE1595" s="171"/>
      <c r="BF1595" s="171"/>
      <c r="BG1595" s="171"/>
      <c r="BH1595" s="171"/>
      <c r="BI1595" s="171"/>
      <c r="BJ1595" s="171"/>
      <c r="BK1595" s="171"/>
      <c r="BL1595" s="171"/>
      <c r="BM1595" s="171"/>
      <c r="BN1595" s="171"/>
      <c r="BO1595" s="171"/>
      <c r="BP1595" s="171"/>
      <c r="BQ1595" s="171"/>
      <c r="BR1595" s="171"/>
      <c r="BS1595" s="171"/>
      <c r="BT1595" s="171"/>
      <c r="BU1595" s="171"/>
      <c r="BV1595" s="171"/>
      <c r="BW1595" s="171"/>
      <c r="BX1595" s="171"/>
      <c r="BY1595" s="171"/>
      <c r="BZ1595" s="171"/>
      <c r="CA1595" s="171"/>
      <c r="CB1595" s="171"/>
      <c r="CC1595" s="171"/>
      <c r="CD1595" s="171"/>
      <c r="CE1595" s="171"/>
      <c r="CF1595" s="171"/>
      <c r="CG1595" s="171"/>
      <c r="CH1595" s="171"/>
      <c r="CI1595" s="171"/>
      <c r="CJ1595" s="171"/>
      <c r="CK1595" s="171"/>
      <c r="CL1595" s="171"/>
      <c r="CM1595" s="171"/>
      <c r="CN1595" s="171"/>
      <c r="CO1595" s="171"/>
      <c r="CP1595" s="171"/>
      <c r="CQ1595" s="171"/>
      <c r="CR1595" s="171"/>
      <c r="CS1595" s="171"/>
      <c r="CT1595" s="171"/>
      <c r="CU1595" s="171"/>
      <c r="CV1595" s="171"/>
      <c r="CW1595" s="171"/>
      <c r="CX1595" s="171"/>
      <c r="CY1595" s="171"/>
      <c r="CZ1595" s="171"/>
      <c r="DA1595" s="171"/>
      <c r="DB1595" s="171"/>
      <c r="DC1595" s="171"/>
      <c r="DD1595" s="171"/>
      <c r="DE1595" s="171"/>
      <c r="DF1595" s="171"/>
      <c r="DG1595" s="171"/>
      <c r="DH1595" s="171"/>
      <c r="DI1595" s="171"/>
      <c r="DJ1595" s="171"/>
      <c r="DK1595" s="171"/>
      <c r="DL1595" s="171"/>
      <c r="DM1595" s="171"/>
      <c r="DN1595" s="171"/>
      <c r="DO1595" s="171"/>
      <c r="DP1595" s="171"/>
      <c r="DQ1595" s="171"/>
      <c r="DR1595" s="171"/>
      <c r="DS1595" s="171"/>
      <c r="DT1595" s="171"/>
      <c r="DU1595" s="171"/>
      <c r="DV1595" s="171"/>
      <c r="DW1595" s="171"/>
      <c r="DX1595" s="171"/>
      <c r="DY1595" s="171"/>
      <c r="DZ1595" s="171"/>
      <c r="EA1595" s="171"/>
      <c r="EB1595" s="171"/>
      <c r="EC1595" s="171"/>
      <c r="ED1595" s="171"/>
      <c r="EE1595" s="171"/>
      <c r="EF1595" s="171"/>
      <c r="EG1595" s="171"/>
      <c r="EH1595" s="171"/>
      <c r="EI1595" s="171"/>
      <c r="EJ1595" s="171"/>
      <c r="EK1595" s="171"/>
      <c r="EL1595" s="171"/>
      <c r="EM1595" s="171"/>
      <c r="EN1595" s="171"/>
    </row>
    <row r="1596" spans="43:144" ht="15" x14ac:dyDescent="0.25">
      <c r="AQ1596" s="171"/>
      <c r="AR1596"/>
      <c r="AS1596"/>
      <c r="AT1596"/>
      <c r="AU1596"/>
      <c r="AV1596"/>
      <c r="AW1596"/>
      <c r="AX1596"/>
      <c r="AY1596"/>
      <c r="AZ1596"/>
      <c r="BA1596"/>
      <c r="BB1596"/>
      <c r="BC1596"/>
      <c r="BD1596"/>
      <c r="BE1596" s="171"/>
      <c r="BF1596" s="171"/>
      <c r="BG1596" s="171"/>
      <c r="BH1596" s="171"/>
      <c r="BI1596" s="171"/>
      <c r="BJ1596" s="171"/>
      <c r="BK1596" s="171"/>
      <c r="BL1596" s="171"/>
      <c r="BM1596" s="171"/>
      <c r="BN1596" s="171"/>
      <c r="BO1596" s="171"/>
      <c r="BP1596" s="171"/>
      <c r="BQ1596" s="171"/>
      <c r="BR1596" s="171"/>
      <c r="BS1596" s="171"/>
      <c r="BT1596" s="171"/>
      <c r="BU1596" s="171"/>
      <c r="BV1596" s="171"/>
      <c r="BW1596" s="171"/>
      <c r="BX1596" s="171"/>
      <c r="BY1596" s="171"/>
      <c r="BZ1596" s="171"/>
      <c r="CA1596" s="171"/>
      <c r="CB1596" s="171"/>
      <c r="CC1596" s="171"/>
      <c r="CD1596" s="171"/>
      <c r="CE1596" s="171"/>
      <c r="CF1596" s="171"/>
      <c r="CG1596" s="171"/>
      <c r="CH1596" s="171"/>
      <c r="CI1596" s="171"/>
      <c r="CJ1596" s="171"/>
      <c r="CK1596" s="171"/>
      <c r="CL1596" s="171"/>
      <c r="CM1596" s="171"/>
      <c r="CN1596" s="171"/>
      <c r="CO1596" s="171"/>
      <c r="CP1596" s="171"/>
      <c r="CQ1596" s="171"/>
      <c r="CR1596" s="171"/>
      <c r="CS1596" s="171"/>
      <c r="CT1596" s="171"/>
      <c r="CU1596" s="171"/>
      <c r="CV1596" s="171"/>
      <c r="CW1596" s="171"/>
      <c r="CX1596" s="171"/>
      <c r="CY1596" s="171"/>
      <c r="CZ1596" s="171"/>
      <c r="DA1596" s="171"/>
      <c r="DB1596" s="171"/>
      <c r="DC1596" s="171"/>
      <c r="DD1596" s="171"/>
      <c r="DE1596" s="171"/>
      <c r="DF1596" s="171"/>
      <c r="DG1596" s="171"/>
      <c r="DH1596" s="171"/>
      <c r="DI1596" s="171"/>
      <c r="DJ1596" s="171"/>
      <c r="DK1596" s="171"/>
      <c r="DL1596" s="171"/>
      <c r="DM1596" s="171"/>
      <c r="DN1596" s="171"/>
      <c r="DO1596" s="171"/>
      <c r="DP1596" s="171"/>
      <c r="DQ1596" s="171"/>
      <c r="DR1596" s="171"/>
      <c r="DS1596" s="171"/>
      <c r="DT1596" s="171"/>
      <c r="DU1596" s="171"/>
      <c r="DV1596" s="171"/>
      <c r="DW1596" s="171"/>
      <c r="DX1596" s="171"/>
      <c r="DY1596" s="171"/>
      <c r="DZ1596" s="171"/>
      <c r="EA1596" s="171"/>
      <c r="EB1596" s="171"/>
      <c r="EC1596" s="171"/>
      <c r="ED1596" s="171"/>
      <c r="EE1596" s="171"/>
      <c r="EF1596" s="171"/>
      <c r="EG1596" s="171"/>
      <c r="EH1596" s="171"/>
      <c r="EI1596" s="171"/>
      <c r="EJ1596" s="171"/>
      <c r="EK1596" s="171"/>
      <c r="EL1596" s="171"/>
      <c r="EM1596" s="171"/>
      <c r="EN1596" s="171"/>
    </row>
    <row r="1597" spans="43:144" ht="15" x14ac:dyDescent="0.25">
      <c r="AQ1597" s="171"/>
      <c r="AR1597"/>
      <c r="AS1597"/>
      <c r="AT1597"/>
      <c r="AU1597"/>
      <c r="AV1597"/>
      <c r="AW1597"/>
      <c r="AX1597"/>
      <c r="AY1597"/>
      <c r="AZ1597"/>
      <c r="BA1597"/>
      <c r="BB1597"/>
      <c r="BC1597"/>
      <c r="BD1597"/>
      <c r="BE1597" s="171"/>
      <c r="BF1597" s="171"/>
      <c r="BG1597" s="171"/>
      <c r="BH1597" s="171"/>
      <c r="BI1597" s="171"/>
      <c r="BJ1597" s="171"/>
      <c r="BK1597" s="171"/>
      <c r="BL1597" s="171"/>
      <c r="BM1597" s="171"/>
      <c r="BN1597" s="171"/>
      <c r="BO1597" s="171"/>
      <c r="BP1597" s="171"/>
      <c r="BQ1597" s="171"/>
      <c r="BR1597" s="171"/>
      <c r="BS1597" s="171"/>
      <c r="BT1597" s="171"/>
      <c r="BU1597" s="171"/>
      <c r="BV1597" s="171"/>
      <c r="BW1597" s="171"/>
      <c r="BX1597" s="171"/>
      <c r="BY1597" s="171"/>
      <c r="BZ1597" s="171"/>
      <c r="CA1597" s="171"/>
      <c r="CB1597" s="171"/>
      <c r="CC1597" s="171"/>
      <c r="CD1597" s="171"/>
      <c r="CE1597" s="171"/>
      <c r="CF1597" s="171"/>
      <c r="CG1597" s="171"/>
      <c r="CH1597" s="171"/>
      <c r="CI1597" s="171"/>
      <c r="CJ1597" s="171"/>
      <c r="CK1597" s="171"/>
      <c r="CL1597" s="171"/>
      <c r="CM1597" s="171"/>
      <c r="CN1597" s="171"/>
      <c r="CO1597" s="171"/>
      <c r="CP1597" s="171"/>
      <c r="CQ1597" s="171"/>
      <c r="CR1597" s="171"/>
      <c r="CS1597" s="171"/>
      <c r="CT1597" s="171"/>
      <c r="CU1597" s="171"/>
      <c r="CV1597" s="171"/>
      <c r="CW1597" s="171"/>
      <c r="CX1597" s="171"/>
      <c r="CY1597" s="171"/>
      <c r="CZ1597" s="171"/>
      <c r="DA1597" s="171"/>
      <c r="DB1597" s="171"/>
      <c r="DC1597" s="171"/>
      <c r="DD1597" s="171"/>
      <c r="DE1597" s="171"/>
      <c r="DF1597" s="171"/>
      <c r="DG1597" s="171"/>
      <c r="DH1597" s="171"/>
      <c r="DI1597" s="171"/>
      <c r="DJ1597" s="171"/>
      <c r="DK1597" s="171"/>
      <c r="DL1597" s="171"/>
      <c r="DM1597" s="171"/>
      <c r="DN1597" s="171"/>
      <c r="DO1597" s="171"/>
      <c r="DP1597" s="171"/>
      <c r="DQ1597" s="171"/>
      <c r="DR1597" s="171"/>
      <c r="DS1597" s="171"/>
      <c r="DT1597" s="171"/>
      <c r="DU1597" s="171"/>
      <c r="DV1597" s="171"/>
      <c r="DW1597" s="171"/>
      <c r="DX1597" s="171"/>
      <c r="DY1597" s="171"/>
      <c r="DZ1597" s="171"/>
      <c r="EA1597" s="171"/>
      <c r="EB1597" s="171"/>
      <c r="EC1597" s="171"/>
      <c r="ED1597" s="171"/>
      <c r="EE1597" s="171"/>
      <c r="EF1597" s="171"/>
      <c r="EG1597" s="171"/>
      <c r="EH1597" s="171"/>
      <c r="EI1597" s="171"/>
      <c r="EJ1597" s="171"/>
      <c r="EK1597" s="171"/>
      <c r="EL1597" s="171"/>
      <c r="EM1597" s="171"/>
      <c r="EN1597" s="171"/>
    </row>
    <row r="1598" spans="43:144" ht="15" x14ac:dyDescent="0.25">
      <c r="AQ1598" s="171"/>
      <c r="AR1598"/>
      <c r="AS1598"/>
      <c r="AT1598"/>
      <c r="AU1598"/>
      <c r="AV1598"/>
      <c r="AW1598"/>
      <c r="AX1598"/>
      <c r="AY1598"/>
      <c r="AZ1598"/>
      <c r="BA1598"/>
      <c r="BB1598"/>
      <c r="BC1598"/>
      <c r="BD1598"/>
      <c r="BE1598" s="171"/>
      <c r="BF1598" s="171"/>
      <c r="BG1598" s="171"/>
      <c r="BH1598" s="171"/>
      <c r="BI1598" s="171"/>
      <c r="BJ1598" s="171"/>
      <c r="BK1598" s="171"/>
      <c r="BL1598" s="171"/>
      <c r="BM1598" s="171"/>
      <c r="BN1598" s="171"/>
      <c r="BO1598" s="171"/>
      <c r="BP1598" s="171"/>
      <c r="BQ1598" s="171"/>
      <c r="BR1598" s="171"/>
      <c r="BS1598" s="171"/>
      <c r="BT1598" s="171"/>
      <c r="BU1598" s="171"/>
      <c r="BV1598" s="171"/>
      <c r="BW1598" s="171"/>
      <c r="BX1598" s="171"/>
      <c r="BY1598" s="171"/>
      <c r="BZ1598" s="171"/>
      <c r="CA1598" s="171"/>
      <c r="CB1598" s="171"/>
      <c r="CC1598" s="171"/>
      <c r="CD1598" s="171"/>
      <c r="CE1598" s="171"/>
      <c r="CF1598" s="171"/>
      <c r="CG1598" s="171"/>
      <c r="CH1598" s="171"/>
      <c r="CI1598" s="171"/>
      <c r="CJ1598" s="171"/>
      <c r="CK1598" s="171"/>
      <c r="CL1598" s="171"/>
      <c r="CM1598" s="171"/>
      <c r="CN1598" s="171"/>
      <c r="CO1598" s="171"/>
      <c r="CP1598" s="171"/>
      <c r="CQ1598" s="171"/>
      <c r="CR1598" s="171"/>
      <c r="CS1598" s="171"/>
      <c r="CT1598" s="171"/>
      <c r="CU1598" s="171"/>
      <c r="CV1598" s="171"/>
      <c r="CW1598" s="171"/>
      <c r="CX1598" s="171"/>
      <c r="CY1598" s="171"/>
      <c r="CZ1598" s="171"/>
      <c r="DA1598" s="171"/>
      <c r="DB1598" s="171"/>
      <c r="DC1598" s="171"/>
      <c r="DD1598" s="171"/>
      <c r="DE1598" s="171"/>
      <c r="DF1598" s="171"/>
      <c r="DG1598" s="171"/>
      <c r="DH1598" s="171"/>
      <c r="DI1598" s="171"/>
      <c r="DJ1598" s="171"/>
      <c r="DK1598" s="171"/>
      <c r="DL1598" s="171"/>
      <c r="DM1598" s="171"/>
      <c r="DN1598" s="171"/>
      <c r="DO1598" s="171"/>
      <c r="DP1598" s="171"/>
      <c r="DQ1598" s="171"/>
      <c r="DR1598" s="171"/>
      <c r="DS1598" s="171"/>
      <c r="DT1598" s="171"/>
      <c r="DU1598" s="171"/>
      <c r="DV1598" s="171"/>
      <c r="DW1598" s="171"/>
      <c r="DX1598" s="171"/>
      <c r="DY1598" s="171"/>
      <c r="DZ1598" s="171"/>
      <c r="EA1598" s="171"/>
      <c r="EB1598" s="171"/>
      <c r="EC1598" s="171"/>
      <c r="ED1598" s="171"/>
      <c r="EE1598" s="171"/>
      <c r="EF1598" s="171"/>
      <c r="EG1598" s="171"/>
      <c r="EH1598" s="171"/>
      <c r="EI1598" s="171"/>
      <c r="EJ1598" s="171"/>
      <c r="EK1598" s="171"/>
      <c r="EL1598" s="171"/>
      <c r="EM1598" s="171"/>
      <c r="EN1598" s="171"/>
    </row>
    <row r="1599" spans="43:144" ht="15" x14ac:dyDescent="0.25">
      <c r="AQ1599" s="171"/>
      <c r="AR1599"/>
      <c r="AS1599"/>
      <c r="AT1599"/>
      <c r="AU1599"/>
      <c r="AV1599"/>
      <c r="AW1599"/>
      <c r="AX1599"/>
      <c r="AY1599"/>
      <c r="AZ1599"/>
      <c r="BA1599"/>
      <c r="BB1599"/>
      <c r="BC1599"/>
      <c r="BD1599"/>
      <c r="BE1599" s="171"/>
      <c r="BF1599" s="171"/>
      <c r="BG1599" s="171"/>
      <c r="BH1599" s="171"/>
      <c r="BI1599" s="171"/>
      <c r="BJ1599" s="171"/>
      <c r="BK1599" s="171"/>
      <c r="BL1599" s="171"/>
      <c r="BM1599" s="171"/>
      <c r="BN1599" s="171"/>
      <c r="BO1599" s="171"/>
      <c r="BP1599" s="171"/>
      <c r="BQ1599" s="171"/>
      <c r="BR1599" s="171"/>
      <c r="BS1599" s="171"/>
      <c r="BT1599" s="171"/>
      <c r="BU1599" s="171"/>
      <c r="BV1599" s="171"/>
      <c r="BW1599" s="171"/>
      <c r="BX1599" s="171"/>
      <c r="BY1599" s="171"/>
      <c r="BZ1599" s="171"/>
      <c r="CA1599" s="171"/>
      <c r="CB1599" s="171"/>
      <c r="CC1599" s="171"/>
      <c r="CD1599" s="171"/>
      <c r="CE1599" s="171"/>
      <c r="CF1599" s="171"/>
      <c r="CG1599" s="171"/>
      <c r="CH1599" s="171"/>
      <c r="CI1599" s="171"/>
      <c r="CJ1599" s="171"/>
      <c r="CK1599" s="171"/>
      <c r="CL1599" s="171"/>
      <c r="CM1599" s="171"/>
      <c r="CN1599" s="171"/>
      <c r="CO1599" s="171"/>
      <c r="CP1599" s="171"/>
      <c r="CQ1599" s="171"/>
      <c r="CR1599" s="171"/>
      <c r="CS1599" s="171"/>
      <c r="CT1599" s="171"/>
      <c r="CU1599" s="171"/>
      <c r="CV1599" s="171"/>
      <c r="CW1599" s="171"/>
      <c r="CX1599" s="171"/>
      <c r="CY1599" s="171"/>
      <c r="CZ1599" s="171"/>
      <c r="DA1599" s="171"/>
      <c r="DB1599" s="171"/>
      <c r="DC1599" s="171"/>
      <c r="DD1599" s="171"/>
      <c r="DE1599" s="171"/>
      <c r="DF1599" s="171"/>
      <c r="DG1599" s="171"/>
      <c r="DH1599" s="171"/>
      <c r="DI1599" s="171"/>
      <c r="DJ1599" s="171"/>
      <c r="DK1599" s="171"/>
      <c r="DL1599" s="171"/>
      <c r="DM1599" s="171"/>
      <c r="DN1599" s="171"/>
      <c r="DO1599" s="171"/>
      <c r="DP1599" s="171"/>
      <c r="DQ1599" s="171"/>
      <c r="DR1599" s="171"/>
      <c r="DS1599" s="171"/>
      <c r="DT1599" s="171"/>
      <c r="DU1599" s="171"/>
      <c r="DV1599" s="171"/>
      <c r="DW1599" s="171"/>
      <c r="DX1599" s="171"/>
      <c r="DY1599" s="171"/>
      <c r="DZ1599" s="171"/>
      <c r="EA1599" s="171"/>
      <c r="EB1599" s="171"/>
      <c r="EC1599" s="171"/>
      <c r="ED1599" s="171"/>
      <c r="EE1599" s="171"/>
      <c r="EF1599" s="171"/>
      <c r="EG1599" s="171"/>
      <c r="EH1599" s="171"/>
      <c r="EI1599" s="171"/>
      <c r="EJ1599" s="171"/>
      <c r="EK1599" s="171"/>
      <c r="EL1599" s="171"/>
      <c r="EM1599" s="171"/>
      <c r="EN1599" s="171"/>
    </row>
    <row r="1600" spans="43:144" ht="15" x14ac:dyDescent="0.25">
      <c r="AQ1600" s="171"/>
      <c r="AR1600"/>
      <c r="AS1600"/>
      <c r="AT1600"/>
      <c r="AU1600"/>
      <c r="AV1600"/>
      <c r="AW1600"/>
      <c r="AX1600"/>
      <c r="AY1600"/>
      <c r="AZ1600"/>
      <c r="BA1600"/>
      <c r="BB1600"/>
      <c r="BC1600"/>
      <c r="BD1600"/>
      <c r="BE1600" s="171"/>
      <c r="BF1600" s="171"/>
      <c r="BG1600" s="171"/>
      <c r="BH1600" s="171"/>
      <c r="BI1600" s="171"/>
      <c r="BJ1600" s="171"/>
      <c r="BK1600" s="171"/>
      <c r="BL1600" s="171"/>
      <c r="BM1600" s="171"/>
      <c r="BN1600" s="171"/>
      <c r="BO1600" s="171"/>
      <c r="BP1600" s="171"/>
      <c r="BQ1600" s="171"/>
      <c r="BR1600" s="171"/>
      <c r="BS1600" s="171"/>
      <c r="BT1600" s="171"/>
      <c r="BU1600" s="171"/>
      <c r="BV1600" s="171"/>
      <c r="BW1600" s="171"/>
      <c r="BX1600" s="171"/>
      <c r="BY1600" s="171"/>
      <c r="BZ1600" s="171"/>
      <c r="CA1600" s="171"/>
      <c r="CB1600" s="171"/>
      <c r="CC1600" s="171"/>
      <c r="CD1600" s="171"/>
      <c r="CE1600" s="171"/>
      <c r="CF1600" s="171"/>
      <c r="CG1600" s="171"/>
      <c r="CH1600" s="171"/>
      <c r="CI1600" s="171"/>
      <c r="CJ1600" s="171"/>
      <c r="CK1600" s="171"/>
      <c r="CL1600" s="171"/>
      <c r="CM1600" s="171"/>
      <c r="CN1600" s="171"/>
      <c r="CO1600" s="171"/>
      <c r="CP1600" s="171"/>
      <c r="CQ1600" s="171"/>
      <c r="CR1600" s="171"/>
      <c r="CS1600" s="171"/>
      <c r="CT1600" s="171"/>
      <c r="CU1600" s="171"/>
      <c r="CV1600" s="171"/>
      <c r="CW1600" s="171"/>
      <c r="CX1600" s="171"/>
      <c r="CY1600" s="171"/>
      <c r="CZ1600" s="171"/>
      <c r="DA1600" s="171"/>
      <c r="DB1600" s="171"/>
      <c r="DC1600" s="171"/>
      <c r="DD1600" s="171"/>
      <c r="DE1600" s="171"/>
      <c r="DF1600" s="171"/>
      <c r="DG1600" s="171"/>
      <c r="DH1600" s="171"/>
      <c r="DI1600" s="171"/>
      <c r="DJ1600" s="171"/>
      <c r="DK1600" s="171"/>
      <c r="DL1600" s="171"/>
      <c r="DM1600" s="171"/>
      <c r="DN1600" s="171"/>
      <c r="DO1600" s="171"/>
      <c r="DP1600" s="171"/>
      <c r="DQ1600" s="171"/>
      <c r="DR1600" s="171"/>
      <c r="DS1600" s="171"/>
      <c r="DT1600" s="171"/>
      <c r="DU1600" s="171"/>
      <c r="DV1600" s="171"/>
      <c r="DW1600" s="171"/>
      <c r="DX1600" s="171"/>
      <c r="DY1600" s="171"/>
      <c r="DZ1600" s="171"/>
      <c r="EA1600" s="171"/>
      <c r="EB1600" s="171"/>
      <c r="EC1600" s="171"/>
      <c r="ED1600" s="171"/>
      <c r="EE1600" s="171"/>
      <c r="EF1600" s="171"/>
      <c r="EG1600" s="171"/>
      <c r="EH1600" s="171"/>
      <c r="EI1600" s="171"/>
      <c r="EJ1600" s="171"/>
      <c r="EK1600" s="171"/>
      <c r="EL1600" s="171"/>
      <c r="EM1600" s="171"/>
      <c r="EN1600" s="171"/>
    </row>
    <row r="1601" spans="43:144" ht="15" x14ac:dyDescent="0.25">
      <c r="AQ1601" s="171"/>
      <c r="AR1601"/>
      <c r="AS1601"/>
      <c r="AT1601"/>
      <c r="AU1601"/>
      <c r="AV1601"/>
      <c r="AW1601"/>
      <c r="AX1601"/>
      <c r="AY1601"/>
      <c r="AZ1601"/>
      <c r="BA1601"/>
      <c r="BB1601"/>
      <c r="BC1601"/>
      <c r="BD1601"/>
      <c r="BE1601" s="171"/>
      <c r="BF1601" s="171"/>
      <c r="BG1601" s="171"/>
      <c r="BH1601" s="171"/>
      <c r="BI1601" s="171"/>
      <c r="BJ1601" s="171"/>
      <c r="BK1601" s="171"/>
      <c r="BL1601" s="171"/>
      <c r="BM1601" s="171"/>
      <c r="BN1601" s="171"/>
      <c r="BO1601" s="171"/>
      <c r="BP1601" s="171"/>
      <c r="BQ1601" s="171"/>
      <c r="BR1601" s="171"/>
      <c r="BS1601" s="171"/>
      <c r="BT1601" s="171"/>
      <c r="BU1601" s="171"/>
      <c r="BV1601" s="171"/>
      <c r="BW1601" s="171"/>
      <c r="BX1601" s="171"/>
      <c r="BY1601" s="171"/>
      <c r="BZ1601" s="171"/>
      <c r="CA1601" s="171"/>
      <c r="CB1601" s="171"/>
      <c r="CC1601" s="171"/>
      <c r="CD1601" s="171"/>
      <c r="CE1601" s="171"/>
      <c r="CF1601" s="171"/>
      <c r="CG1601" s="171"/>
      <c r="CH1601" s="171"/>
      <c r="CI1601" s="171"/>
      <c r="CJ1601" s="171"/>
      <c r="CK1601" s="171"/>
      <c r="CL1601" s="171"/>
      <c r="CM1601" s="171"/>
      <c r="CN1601" s="171"/>
      <c r="CO1601" s="171"/>
      <c r="CP1601" s="171"/>
      <c r="CQ1601" s="171"/>
      <c r="CR1601" s="171"/>
      <c r="CS1601" s="171"/>
      <c r="CT1601" s="171"/>
      <c r="CU1601" s="171"/>
      <c r="CV1601" s="171"/>
      <c r="CW1601" s="171"/>
      <c r="CX1601" s="171"/>
      <c r="CY1601" s="171"/>
      <c r="CZ1601" s="171"/>
      <c r="DA1601" s="171"/>
      <c r="DB1601" s="171"/>
      <c r="DC1601" s="171"/>
      <c r="DD1601" s="171"/>
      <c r="DE1601" s="171"/>
      <c r="DF1601" s="171"/>
      <c r="DG1601" s="171"/>
      <c r="DH1601" s="171"/>
      <c r="DI1601" s="171"/>
      <c r="DJ1601" s="171"/>
      <c r="DK1601" s="171"/>
      <c r="DL1601" s="171"/>
      <c r="DM1601" s="171"/>
      <c r="DN1601" s="171"/>
      <c r="DO1601" s="171"/>
      <c r="DP1601" s="171"/>
      <c r="DQ1601" s="171"/>
      <c r="DR1601" s="171"/>
      <c r="DS1601" s="171"/>
      <c r="DT1601" s="171"/>
      <c r="DU1601" s="171"/>
      <c r="DV1601" s="171"/>
      <c r="DW1601" s="171"/>
      <c r="DX1601" s="171"/>
      <c r="DY1601" s="171"/>
      <c r="DZ1601" s="171"/>
      <c r="EA1601" s="171"/>
      <c r="EB1601" s="171"/>
      <c r="EC1601" s="171"/>
      <c r="ED1601" s="171"/>
      <c r="EE1601" s="171"/>
      <c r="EF1601" s="171"/>
      <c r="EG1601" s="171"/>
      <c r="EH1601" s="171"/>
      <c r="EI1601" s="171"/>
      <c r="EJ1601" s="171"/>
      <c r="EK1601" s="171"/>
      <c r="EL1601" s="171"/>
      <c r="EM1601" s="171"/>
      <c r="EN1601" s="171"/>
    </row>
    <row r="1602" spans="43:144" ht="15" x14ac:dyDescent="0.25">
      <c r="AQ1602" s="171"/>
      <c r="AR1602"/>
      <c r="AS1602"/>
      <c r="AT1602"/>
      <c r="AU1602"/>
      <c r="AV1602"/>
      <c r="AW1602"/>
      <c r="AX1602"/>
      <c r="AY1602"/>
      <c r="AZ1602"/>
      <c r="BA1602"/>
      <c r="BB1602"/>
      <c r="BC1602"/>
      <c r="BD1602"/>
      <c r="BE1602" s="171"/>
      <c r="BF1602" s="171"/>
      <c r="BG1602" s="171"/>
      <c r="BH1602" s="171"/>
      <c r="BI1602" s="171"/>
      <c r="BJ1602" s="171"/>
      <c r="BK1602" s="171"/>
      <c r="BL1602" s="171"/>
      <c r="BM1602" s="171"/>
      <c r="BN1602" s="171"/>
      <c r="BO1602" s="171"/>
      <c r="BP1602" s="171"/>
      <c r="BQ1602" s="171"/>
      <c r="BR1602" s="171"/>
      <c r="BS1602" s="171"/>
      <c r="BT1602" s="171"/>
      <c r="BU1602" s="171"/>
      <c r="BV1602" s="171"/>
      <c r="BW1602" s="171"/>
      <c r="BX1602" s="171"/>
      <c r="BY1602" s="171"/>
      <c r="BZ1602" s="171"/>
      <c r="CA1602" s="171"/>
      <c r="CB1602" s="171"/>
      <c r="CC1602" s="171"/>
      <c r="CD1602" s="171"/>
      <c r="CE1602" s="171"/>
      <c r="CF1602" s="171"/>
      <c r="CG1602" s="171"/>
      <c r="CH1602" s="171"/>
      <c r="CI1602" s="171"/>
      <c r="CJ1602" s="171"/>
      <c r="CK1602" s="171"/>
      <c r="CL1602" s="171"/>
      <c r="CM1602" s="171"/>
      <c r="CN1602" s="171"/>
      <c r="CO1602" s="171"/>
      <c r="CP1602" s="171"/>
      <c r="CQ1602" s="171"/>
      <c r="CR1602" s="171"/>
      <c r="CS1602" s="171"/>
      <c r="CT1602" s="171"/>
      <c r="CU1602" s="171"/>
      <c r="CV1602" s="171"/>
      <c r="CW1602" s="171"/>
      <c r="CX1602" s="171"/>
      <c r="CY1602" s="171"/>
      <c r="CZ1602" s="171"/>
      <c r="DA1602" s="171"/>
      <c r="DB1602" s="171"/>
      <c r="DC1602" s="171"/>
      <c r="DD1602" s="171"/>
      <c r="DE1602" s="171"/>
      <c r="DF1602" s="171"/>
      <c r="DG1602" s="171"/>
      <c r="DH1602" s="171"/>
      <c r="DI1602" s="171"/>
      <c r="DJ1602" s="171"/>
      <c r="DK1602" s="171"/>
      <c r="DL1602" s="171"/>
      <c r="DM1602" s="171"/>
      <c r="DN1602" s="171"/>
      <c r="DO1602" s="171"/>
      <c r="DP1602" s="171"/>
      <c r="DQ1602" s="171"/>
      <c r="DR1602" s="171"/>
      <c r="DS1602" s="171"/>
      <c r="DT1602" s="171"/>
      <c r="DU1602" s="171"/>
      <c r="DV1602" s="171"/>
      <c r="DW1602" s="171"/>
      <c r="DX1602" s="171"/>
      <c r="DY1602" s="171"/>
      <c r="DZ1602" s="171"/>
      <c r="EA1602" s="171"/>
      <c r="EB1602" s="171"/>
      <c r="EC1602" s="171"/>
      <c r="ED1602" s="171"/>
      <c r="EE1602" s="171"/>
      <c r="EF1602" s="171"/>
      <c r="EG1602" s="171"/>
      <c r="EH1602" s="171"/>
      <c r="EI1602" s="171"/>
      <c r="EJ1602" s="171"/>
      <c r="EK1602" s="171"/>
      <c r="EL1602" s="171"/>
      <c r="EM1602" s="171"/>
      <c r="EN1602" s="171"/>
    </row>
    <row r="1603" spans="43:144" ht="15" x14ac:dyDescent="0.25">
      <c r="AQ1603" s="171"/>
      <c r="AR1603"/>
      <c r="AS1603"/>
      <c r="AT1603"/>
      <c r="AU1603"/>
      <c r="AV1603"/>
      <c r="AW1603"/>
      <c r="AX1603"/>
      <c r="AY1603"/>
      <c r="AZ1603"/>
      <c r="BA1603"/>
      <c r="BB1603"/>
      <c r="BC1603"/>
      <c r="BD1603"/>
      <c r="BE1603" s="171"/>
      <c r="BF1603" s="171"/>
      <c r="BG1603" s="171"/>
      <c r="BH1603" s="171"/>
      <c r="BI1603" s="171"/>
      <c r="BJ1603" s="171"/>
      <c r="BK1603" s="171"/>
      <c r="BL1603" s="171"/>
      <c r="BM1603" s="171"/>
      <c r="BN1603" s="171"/>
      <c r="BO1603" s="171"/>
      <c r="BP1603" s="171"/>
      <c r="BQ1603" s="171"/>
      <c r="BR1603" s="171"/>
      <c r="BS1603" s="171"/>
      <c r="BT1603" s="171"/>
      <c r="BU1603" s="171"/>
      <c r="BV1603" s="171"/>
      <c r="BW1603" s="171"/>
      <c r="BX1603" s="171"/>
      <c r="BY1603" s="171"/>
      <c r="BZ1603" s="171"/>
      <c r="CA1603" s="171"/>
      <c r="CB1603" s="171"/>
      <c r="CC1603" s="171"/>
      <c r="CD1603" s="171"/>
      <c r="CE1603" s="171"/>
      <c r="CF1603" s="171"/>
      <c r="CG1603" s="171"/>
      <c r="CH1603" s="171"/>
      <c r="CI1603" s="171"/>
      <c r="CJ1603" s="171"/>
      <c r="CK1603" s="171"/>
      <c r="CL1603" s="171"/>
      <c r="CM1603" s="171"/>
      <c r="CN1603" s="171"/>
      <c r="CO1603" s="171"/>
      <c r="CP1603" s="171"/>
      <c r="CQ1603" s="171"/>
      <c r="CR1603" s="171"/>
      <c r="CS1603" s="171"/>
      <c r="CT1603" s="171"/>
      <c r="CU1603" s="171"/>
      <c r="CV1603" s="171"/>
      <c r="CW1603" s="171"/>
      <c r="CX1603" s="171"/>
      <c r="CY1603" s="171"/>
      <c r="CZ1603" s="171"/>
      <c r="DA1603" s="171"/>
      <c r="DB1603" s="171"/>
      <c r="DC1603" s="171"/>
      <c r="DD1603" s="171"/>
      <c r="DE1603" s="171"/>
      <c r="DF1603" s="171"/>
      <c r="DG1603" s="171"/>
      <c r="DH1603" s="171"/>
      <c r="DI1603" s="171"/>
      <c r="DJ1603" s="171"/>
      <c r="DK1603" s="171"/>
      <c r="DL1603" s="171"/>
      <c r="DM1603" s="171"/>
      <c r="DN1603" s="171"/>
      <c r="DO1603" s="171"/>
      <c r="DP1603" s="171"/>
      <c r="DQ1603" s="171"/>
      <c r="DR1603" s="171"/>
      <c r="DS1603" s="171"/>
      <c r="DT1603" s="171"/>
      <c r="DU1603" s="171"/>
      <c r="DV1603" s="171"/>
      <c r="DW1603" s="171"/>
      <c r="DX1603" s="171"/>
      <c r="DY1603" s="171"/>
      <c r="DZ1603" s="171"/>
      <c r="EA1603" s="171"/>
      <c r="EB1603" s="171"/>
      <c r="EC1603" s="171"/>
      <c r="ED1603" s="171"/>
      <c r="EE1603" s="171"/>
      <c r="EF1603" s="171"/>
      <c r="EG1603" s="171"/>
      <c r="EH1603" s="171"/>
      <c r="EI1603" s="171"/>
      <c r="EJ1603" s="171"/>
      <c r="EK1603" s="171"/>
      <c r="EL1603" s="171"/>
      <c r="EM1603" s="171"/>
      <c r="EN1603" s="171"/>
    </row>
    <row r="1604" spans="43:144" ht="15" x14ac:dyDescent="0.25">
      <c r="AQ1604" s="171"/>
      <c r="AR1604"/>
      <c r="AS1604"/>
      <c r="AT1604"/>
      <c r="AU1604"/>
      <c r="AV1604"/>
      <c r="AW1604"/>
      <c r="AX1604"/>
      <c r="AY1604"/>
      <c r="AZ1604"/>
      <c r="BA1604"/>
      <c r="BB1604"/>
      <c r="BC1604"/>
      <c r="BD1604"/>
      <c r="BE1604" s="171"/>
      <c r="BF1604" s="171"/>
      <c r="BG1604" s="171"/>
      <c r="BH1604" s="171"/>
      <c r="BI1604" s="171"/>
      <c r="BJ1604" s="171"/>
      <c r="BK1604" s="171"/>
      <c r="BL1604" s="171"/>
      <c r="BM1604" s="171"/>
      <c r="BN1604" s="171"/>
      <c r="BO1604" s="171"/>
      <c r="BP1604" s="171"/>
      <c r="BQ1604" s="171"/>
      <c r="BR1604" s="171"/>
      <c r="BS1604" s="171"/>
      <c r="BT1604" s="171"/>
      <c r="BU1604" s="171"/>
      <c r="BV1604" s="171"/>
      <c r="BW1604" s="171"/>
      <c r="BX1604" s="171"/>
      <c r="BY1604" s="171"/>
      <c r="BZ1604" s="171"/>
      <c r="CA1604" s="171"/>
      <c r="CB1604" s="171"/>
      <c r="CC1604" s="171"/>
      <c r="CD1604" s="171"/>
      <c r="CE1604" s="171"/>
      <c r="CF1604" s="171"/>
      <c r="CG1604" s="171"/>
      <c r="CH1604" s="171"/>
      <c r="CI1604" s="171"/>
      <c r="CJ1604" s="171"/>
      <c r="CK1604" s="171"/>
      <c r="CL1604" s="171"/>
      <c r="CM1604" s="171"/>
      <c r="CN1604" s="171"/>
      <c r="CO1604" s="171"/>
      <c r="CP1604" s="171"/>
      <c r="CQ1604" s="171"/>
      <c r="CR1604" s="171"/>
      <c r="CS1604" s="171"/>
      <c r="CT1604" s="171"/>
      <c r="CU1604" s="171"/>
      <c r="CV1604" s="171"/>
      <c r="CW1604" s="171"/>
      <c r="CX1604" s="171"/>
      <c r="CY1604" s="171"/>
      <c r="CZ1604" s="171"/>
      <c r="DA1604" s="171"/>
      <c r="DB1604" s="171"/>
      <c r="DC1604" s="171"/>
      <c r="DD1604" s="171"/>
      <c r="DE1604" s="171"/>
      <c r="DF1604" s="171"/>
      <c r="DG1604" s="171"/>
      <c r="DH1604" s="171"/>
      <c r="DI1604" s="171"/>
      <c r="DJ1604" s="171"/>
      <c r="DK1604" s="171"/>
      <c r="DL1604" s="171"/>
      <c r="DM1604" s="171"/>
      <c r="DN1604" s="171"/>
      <c r="DO1604" s="171"/>
      <c r="DP1604" s="171"/>
      <c r="DQ1604" s="171"/>
      <c r="DR1604" s="171"/>
      <c r="DS1604" s="171"/>
      <c r="DT1604" s="171"/>
      <c r="DU1604" s="171"/>
      <c r="DV1604" s="171"/>
      <c r="DW1604" s="171"/>
      <c r="DX1604" s="171"/>
      <c r="DY1604" s="171"/>
      <c r="DZ1604" s="171"/>
      <c r="EA1604" s="171"/>
      <c r="EB1604" s="171"/>
      <c r="EC1604" s="171"/>
      <c r="ED1604" s="171"/>
      <c r="EE1604" s="171"/>
      <c r="EF1604" s="171"/>
      <c r="EG1604" s="171"/>
      <c r="EH1604" s="171"/>
      <c r="EI1604" s="171"/>
      <c r="EJ1604" s="171"/>
      <c r="EK1604" s="171"/>
      <c r="EL1604" s="171"/>
      <c r="EM1604" s="171"/>
      <c r="EN1604" s="171"/>
    </row>
    <row r="1605" spans="43:144" ht="15" x14ac:dyDescent="0.25">
      <c r="AQ1605" s="171"/>
      <c r="AR1605"/>
      <c r="AS1605"/>
      <c r="AT1605"/>
      <c r="AU1605"/>
      <c r="AV1605"/>
      <c r="AW1605"/>
      <c r="AX1605"/>
      <c r="AY1605"/>
      <c r="AZ1605"/>
      <c r="BA1605"/>
      <c r="BB1605"/>
      <c r="BC1605"/>
      <c r="BD1605"/>
      <c r="BE1605" s="171"/>
      <c r="BF1605" s="171"/>
      <c r="BG1605" s="171"/>
      <c r="BH1605" s="171"/>
      <c r="BI1605" s="171"/>
      <c r="BJ1605" s="171"/>
      <c r="BK1605" s="171"/>
      <c r="BL1605" s="171"/>
      <c r="BM1605" s="171"/>
      <c r="BN1605" s="171"/>
      <c r="BO1605" s="171"/>
      <c r="BP1605" s="171"/>
      <c r="BQ1605" s="171"/>
      <c r="BR1605" s="171"/>
      <c r="BS1605" s="171"/>
      <c r="BT1605" s="171"/>
      <c r="BU1605" s="171"/>
      <c r="BV1605" s="171"/>
      <c r="BW1605" s="171"/>
      <c r="BX1605" s="171"/>
      <c r="BY1605" s="171"/>
      <c r="BZ1605" s="171"/>
      <c r="CA1605" s="171"/>
      <c r="CB1605" s="171"/>
      <c r="CC1605" s="171"/>
      <c r="CD1605" s="171"/>
      <c r="CE1605" s="171"/>
      <c r="CF1605" s="171"/>
      <c r="CG1605" s="171"/>
      <c r="CH1605" s="171"/>
      <c r="CI1605" s="171"/>
      <c r="CJ1605" s="171"/>
      <c r="CK1605" s="171"/>
      <c r="CL1605" s="171"/>
      <c r="CM1605" s="171"/>
      <c r="CN1605" s="171"/>
      <c r="CO1605" s="171"/>
      <c r="CP1605" s="171"/>
      <c r="CQ1605" s="171"/>
      <c r="CR1605" s="171"/>
      <c r="CS1605" s="171"/>
      <c r="CT1605" s="171"/>
      <c r="CU1605" s="171"/>
      <c r="CV1605" s="171"/>
      <c r="CW1605" s="171"/>
      <c r="CX1605" s="171"/>
      <c r="CY1605" s="171"/>
      <c r="CZ1605" s="171"/>
      <c r="DA1605" s="171"/>
      <c r="DB1605" s="171"/>
      <c r="DC1605" s="171"/>
      <c r="DD1605" s="171"/>
      <c r="DE1605" s="171"/>
      <c r="DF1605" s="171"/>
      <c r="DG1605" s="171"/>
      <c r="DH1605" s="171"/>
      <c r="DI1605" s="171"/>
      <c r="DJ1605" s="171"/>
      <c r="DK1605" s="171"/>
      <c r="DL1605" s="171"/>
      <c r="DM1605" s="171"/>
      <c r="DN1605" s="171"/>
      <c r="DO1605" s="171"/>
      <c r="DP1605" s="171"/>
      <c r="DQ1605" s="171"/>
      <c r="DR1605" s="171"/>
      <c r="DS1605" s="171"/>
      <c r="DT1605" s="171"/>
      <c r="DU1605" s="171"/>
      <c r="DV1605" s="171"/>
      <c r="DW1605" s="171"/>
      <c r="DX1605" s="171"/>
      <c r="DY1605" s="171"/>
      <c r="DZ1605" s="171"/>
      <c r="EA1605" s="171"/>
      <c r="EB1605" s="171"/>
      <c r="EC1605" s="171"/>
      <c r="ED1605" s="171"/>
      <c r="EE1605" s="171"/>
      <c r="EF1605" s="171"/>
      <c r="EG1605" s="171"/>
      <c r="EH1605" s="171"/>
      <c r="EI1605" s="171"/>
      <c r="EJ1605" s="171"/>
      <c r="EK1605" s="171"/>
      <c r="EL1605" s="171"/>
      <c r="EM1605" s="171"/>
      <c r="EN1605" s="171"/>
    </row>
    <row r="1606" spans="43:144" ht="15" x14ac:dyDescent="0.25">
      <c r="AQ1606" s="171"/>
      <c r="AR1606"/>
      <c r="AS1606"/>
      <c r="AT1606"/>
      <c r="AU1606"/>
      <c r="AV1606"/>
      <c r="AW1606"/>
      <c r="AX1606"/>
      <c r="AY1606"/>
      <c r="AZ1606"/>
      <c r="BA1606"/>
      <c r="BB1606"/>
      <c r="BC1606"/>
      <c r="BD1606"/>
      <c r="BE1606" s="171"/>
      <c r="BF1606" s="171"/>
      <c r="BG1606" s="171"/>
      <c r="BH1606" s="171"/>
      <c r="BI1606" s="171"/>
      <c r="BJ1606" s="171"/>
      <c r="BK1606" s="171"/>
      <c r="BL1606" s="171"/>
      <c r="BM1606" s="171"/>
      <c r="BN1606" s="171"/>
      <c r="BO1606" s="171"/>
      <c r="BP1606" s="171"/>
      <c r="BQ1606" s="171"/>
      <c r="BR1606" s="171"/>
      <c r="BS1606" s="171"/>
      <c r="BT1606" s="171"/>
      <c r="BU1606" s="171"/>
      <c r="BV1606" s="171"/>
      <c r="BW1606" s="171"/>
      <c r="BX1606" s="171"/>
      <c r="BY1606" s="171"/>
      <c r="BZ1606" s="171"/>
      <c r="CA1606" s="171"/>
      <c r="CB1606" s="171"/>
      <c r="CC1606" s="171"/>
      <c r="CD1606" s="171"/>
      <c r="CE1606" s="171"/>
      <c r="CF1606" s="171"/>
      <c r="CG1606" s="171"/>
      <c r="CH1606" s="171"/>
      <c r="CI1606" s="171"/>
      <c r="CJ1606" s="171"/>
      <c r="CK1606" s="171"/>
      <c r="CL1606" s="171"/>
      <c r="CM1606" s="171"/>
      <c r="CN1606" s="171"/>
      <c r="CO1606" s="171"/>
      <c r="CP1606" s="171"/>
      <c r="CQ1606" s="171"/>
      <c r="CR1606" s="171"/>
      <c r="CS1606" s="171"/>
      <c r="CT1606" s="171"/>
      <c r="CU1606" s="171"/>
      <c r="CV1606" s="171"/>
      <c r="CW1606" s="171"/>
      <c r="CX1606" s="171"/>
      <c r="CY1606" s="171"/>
      <c r="CZ1606" s="171"/>
      <c r="DA1606" s="171"/>
      <c r="DB1606" s="171"/>
      <c r="DC1606" s="171"/>
      <c r="DD1606" s="171"/>
      <c r="DE1606" s="171"/>
      <c r="DF1606" s="171"/>
      <c r="DG1606" s="171"/>
      <c r="DH1606" s="171"/>
      <c r="DI1606" s="171"/>
      <c r="DJ1606" s="171"/>
      <c r="DK1606" s="171"/>
      <c r="DL1606" s="171"/>
      <c r="DM1606" s="171"/>
      <c r="DN1606" s="171"/>
      <c r="DO1606" s="171"/>
      <c r="DP1606" s="171"/>
      <c r="DQ1606" s="171"/>
      <c r="DR1606" s="171"/>
      <c r="DS1606" s="171"/>
      <c r="DT1606" s="171"/>
      <c r="DU1606" s="171"/>
      <c r="DV1606" s="171"/>
      <c r="DW1606" s="171"/>
      <c r="DX1606" s="171"/>
      <c r="DY1606" s="171"/>
      <c r="DZ1606" s="171"/>
      <c r="EA1606" s="171"/>
      <c r="EB1606" s="171"/>
      <c r="EC1606" s="171"/>
      <c r="ED1606" s="171"/>
      <c r="EE1606" s="171"/>
      <c r="EF1606" s="171"/>
      <c r="EG1606" s="171"/>
      <c r="EH1606" s="171"/>
      <c r="EI1606" s="171"/>
      <c r="EJ1606" s="171"/>
      <c r="EK1606" s="171"/>
      <c r="EL1606" s="171"/>
      <c r="EM1606" s="171"/>
      <c r="EN1606" s="171"/>
    </row>
    <row r="1607" spans="43:144" ht="15" x14ac:dyDescent="0.25">
      <c r="AQ1607" s="171"/>
      <c r="AR1607"/>
      <c r="AS1607"/>
      <c r="AT1607"/>
      <c r="AU1607"/>
      <c r="AV1607"/>
      <c r="AW1607"/>
      <c r="AX1607"/>
      <c r="AY1607"/>
      <c r="AZ1607"/>
      <c r="BA1607"/>
      <c r="BB1607"/>
      <c r="BC1607"/>
      <c r="BD1607"/>
      <c r="BE1607" s="171"/>
      <c r="BF1607" s="171"/>
      <c r="BG1607" s="171"/>
      <c r="BH1607" s="171"/>
      <c r="BI1607" s="171"/>
      <c r="BJ1607" s="171"/>
      <c r="BK1607" s="171"/>
      <c r="BL1607" s="171"/>
      <c r="BM1607" s="171"/>
      <c r="BN1607" s="171"/>
      <c r="BO1607" s="171"/>
      <c r="BP1607" s="171"/>
      <c r="BQ1607" s="171"/>
      <c r="BR1607" s="171"/>
      <c r="BS1607" s="171"/>
      <c r="BT1607" s="171"/>
      <c r="BU1607" s="171"/>
      <c r="BV1607" s="171"/>
      <c r="BW1607" s="171"/>
      <c r="BX1607" s="171"/>
      <c r="BY1607" s="171"/>
      <c r="BZ1607" s="171"/>
      <c r="CA1607" s="171"/>
      <c r="CB1607" s="171"/>
      <c r="CC1607" s="171"/>
      <c r="CD1607" s="171"/>
      <c r="CE1607" s="171"/>
      <c r="CF1607" s="171"/>
      <c r="CG1607" s="171"/>
      <c r="CH1607" s="171"/>
      <c r="CI1607" s="171"/>
      <c r="CJ1607" s="171"/>
      <c r="CK1607" s="171"/>
      <c r="CL1607" s="171"/>
      <c r="CM1607" s="171"/>
      <c r="CN1607" s="171"/>
      <c r="CO1607" s="171"/>
      <c r="CP1607" s="171"/>
      <c r="CQ1607" s="171"/>
      <c r="CR1607" s="171"/>
      <c r="CS1607" s="171"/>
      <c r="CT1607" s="171"/>
      <c r="CU1607" s="171"/>
      <c r="CV1607" s="171"/>
      <c r="CW1607" s="171"/>
      <c r="CX1607" s="171"/>
      <c r="CY1607" s="171"/>
      <c r="CZ1607" s="171"/>
      <c r="DA1607" s="171"/>
      <c r="DB1607" s="171"/>
      <c r="DC1607" s="171"/>
      <c r="DD1607" s="171"/>
      <c r="DE1607" s="171"/>
      <c r="DF1607" s="171"/>
      <c r="DG1607" s="171"/>
      <c r="DH1607" s="171"/>
      <c r="DI1607" s="171"/>
      <c r="DJ1607" s="171"/>
      <c r="DK1607" s="171"/>
      <c r="DL1607" s="171"/>
      <c r="DM1607" s="171"/>
      <c r="DN1607" s="171"/>
      <c r="DO1607" s="171"/>
      <c r="DP1607" s="171"/>
      <c r="DQ1607" s="171"/>
      <c r="DR1607" s="171"/>
      <c r="DS1607" s="171"/>
      <c r="DT1607" s="171"/>
      <c r="DU1607" s="171"/>
      <c r="DV1607" s="171"/>
      <c r="DW1607" s="171"/>
      <c r="DX1607" s="171"/>
      <c r="DY1607" s="171"/>
      <c r="DZ1607" s="171"/>
      <c r="EA1607" s="171"/>
      <c r="EB1607" s="171"/>
      <c r="EC1607" s="171"/>
      <c r="ED1607" s="171"/>
      <c r="EE1607" s="171"/>
      <c r="EF1607" s="171"/>
      <c r="EG1607" s="171"/>
      <c r="EH1607" s="171"/>
      <c r="EI1607" s="171"/>
      <c r="EJ1607" s="171"/>
      <c r="EK1607" s="171"/>
      <c r="EL1607" s="171"/>
      <c r="EM1607" s="171"/>
      <c r="EN1607" s="171"/>
    </row>
    <row r="1608" spans="43:144" ht="15" x14ac:dyDescent="0.25">
      <c r="AQ1608" s="171"/>
      <c r="AR1608"/>
      <c r="AS1608"/>
      <c r="AT1608"/>
      <c r="AU1608"/>
      <c r="AV1608"/>
      <c r="AW1608"/>
      <c r="AX1608"/>
      <c r="AY1608"/>
      <c r="AZ1608"/>
      <c r="BA1608"/>
      <c r="BB1608"/>
      <c r="BC1608"/>
      <c r="BD1608"/>
      <c r="BE1608" s="171"/>
      <c r="BF1608" s="171"/>
      <c r="BG1608" s="171"/>
      <c r="BH1608" s="171"/>
      <c r="BI1608" s="171"/>
      <c r="BJ1608" s="171"/>
      <c r="BK1608" s="171"/>
      <c r="BL1608" s="171"/>
      <c r="BM1608" s="171"/>
      <c r="BN1608" s="171"/>
      <c r="BO1608" s="171"/>
      <c r="BP1608" s="171"/>
      <c r="BQ1608" s="171"/>
      <c r="BR1608" s="171"/>
      <c r="BS1608" s="171"/>
      <c r="BT1608" s="171"/>
      <c r="BU1608" s="171"/>
      <c r="BV1608" s="171"/>
      <c r="BW1608" s="171"/>
      <c r="BX1608" s="171"/>
      <c r="BY1608" s="171"/>
      <c r="BZ1608" s="171"/>
      <c r="CA1608" s="171"/>
      <c r="CB1608" s="171"/>
      <c r="CC1608" s="171"/>
      <c r="CD1608" s="171"/>
      <c r="CE1608" s="171"/>
      <c r="CF1608" s="171"/>
      <c r="CG1608" s="171"/>
      <c r="CH1608" s="171"/>
      <c r="CI1608" s="171"/>
      <c r="CJ1608" s="171"/>
      <c r="CK1608" s="171"/>
      <c r="CL1608" s="171"/>
      <c r="CM1608" s="171"/>
      <c r="CN1608" s="171"/>
      <c r="CO1608" s="171"/>
      <c r="CP1608" s="171"/>
      <c r="CQ1608" s="171"/>
      <c r="CR1608" s="171"/>
      <c r="CS1608" s="171"/>
      <c r="CT1608" s="171"/>
      <c r="CU1608" s="171"/>
      <c r="CV1608" s="171"/>
      <c r="CW1608" s="171"/>
      <c r="CX1608" s="171"/>
      <c r="CY1608" s="171"/>
      <c r="CZ1608" s="171"/>
      <c r="DA1608" s="171"/>
      <c r="DB1608" s="171"/>
      <c r="DC1608" s="171"/>
      <c r="DD1608" s="171"/>
      <c r="DE1608" s="171"/>
      <c r="DF1608" s="171"/>
      <c r="DG1608" s="171"/>
      <c r="DH1608" s="171"/>
      <c r="DI1608" s="171"/>
      <c r="DJ1608" s="171"/>
      <c r="DK1608" s="171"/>
      <c r="DL1608" s="171"/>
      <c r="DM1608" s="171"/>
      <c r="DN1608" s="171"/>
      <c r="DO1608" s="171"/>
      <c r="DP1608" s="171"/>
      <c r="DQ1608" s="171"/>
      <c r="DR1608" s="171"/>
      <c r="DS1608" s="171"/>
      <c r="DT1608" s="171"/>
      <c r="DU1608" s="171"/>
      <c r="DV1608" s="171"/>
      <c r="DW1608" s="171"/>
      <c r="DX1608" s="171"/>
      <c r="DY1608" s="171"/>
      <c r="DZ1608" s="171"/>
      <c r="EA1608" s="171"/>
      <c r="EB1608" s="171"/>
      <c r="EC1608" s="171"/>
      <c r="ED1608" s="171"/>
      <c r="EE1608" s="171"/>
      <c r="EF1608" s="171"/>
      <c r="EG1608" s="171"/>
      <c r="EH1608" s="171"/>
      <c r="EI1608" s="171"/>
      <c r="EJ1608" s="171"/>
      <c r="EK1608" s="171"/>
      <c r="EL1608" s="171"/>
      <c r="EM1608" s="171"/>
      <c r="EN1608" s="171"/>
    </row>
    <row r="1609" spans="43:144" ht="15" x14ac:dyDescent="0.25">
      <c r="AQ1609" s="171"/>
      <c r="AR1609"/>
      <c r="AS1609"/>
      <c r="AT1609"/>
      <c r="AU1609"/>
      <c r="AV1609"/>
      <c r="AW1609"/>
      <c r="AX1609"/>
      <c r="AY1609"/>
      <c r="AZ1609"/>
      <c r="BA1609"/>
      <c r="BB1609"/>
      <c r="BC1609"/>
      <c r="BD1609"/>
      <c r="BE1609" s="171"/>
      <c r="BF1609" s="171"/>
      <c r="BG1609" s="171"/>
      <c r="BH1609" s="171"/>
      <c r="BI1609" s="171"/>
      <c r="BJ1609" s="171"/>
      <c r="BK1609" s="171"/>
      <c r="BL1609" s="171"/>
      <c r="BM1609" s="171"/>
      <c r="BN1609" s="171"/>
      <c r="BO1609" s="171"/>
      <c r="BP1609" s="171"/>
      <c r="BQ1609" s="171"/>
      <c r="BR1609" s="171"/>
      <c r="BS1609" s="171"/>
      <c r="BT1609" s="171"/>
      <c r="BU1609" s="171"/>
      <c r="BV1609" s="171"/>
      <c r="BW1609" s="171"/>
      <c r="BX1609" s="171"/>
      <c r="BY1609" s="171"/>
      <c r="BZ1609" s="171"/>
      <c r="CA1609" s="171"/>
      <c r="CB1609" s="171"/>
      <c r="CC1609" s="171"/>
      <c r="CD1609" s="171"/>
      <c r="CE1609" s="171"/>
      <c r="CF1609" s="171"/>
      <c r="CG1609" s="171"/>
      <c r="CH1609" s="171"/>
      <c r="CI1609" s="171"/>
      <c r="CJ1609" s="171"/>
      <c r="CK1609" s="171"/>
      <c r="CL1609" s="171"/>
      <c r="CM1609" s="171"/>
      <c r="CN1609" s="171"/>
      <c r="CO1609" s="171"/>
      <c r="CP1609" s="171"/>
      <c r="CQ1609" s="171"/>
      <c r="CR1609" s="171"/>
      <c r="CS1609" s="171"/>
      <c r="CT1609" s="171"/>
      <c r="CU1609" s="171"/>
      <c r="CV1609" s="171"/>
      <c r="CW1609" s="171"/>
      <c r="CX1609" s="171"/>
      <c r="CY1609" s="171"/>
      <c r="CZ1609" s="171"/>
      <c r="DA1609" s="171"/>
      <c r="DB1609" s="171"/>
      <c r="DC1609" s="171"/>
      <c r="DD1609" s="171"/>
      <c r="DE1609" s="171"/>
      <c r="DF1609" s="171"/>
      <c r="DG1609" s="171"/>
      <c r="DH1609" s="171"/>
      <c r="DI1609" s="171"/>
      <c r="DJ1609" s="171"/>
      <c r="DK1609" s="171"/>
      <c r="DL1609" s="171"/>
      <c r="DM1609" s="171"/>
      <c r="DN1609" s="171"/>
      <c r="DO1609" s="171"/>
      <c r="DP1609" s="171"/>
      <c r="DQ1609" s="171"/>
      <c r="DR1609" s="171"/>
      <c r="DS1609" s="171"/>
      <c r="DT1609" s="171"/>
      <c r="DU1609" s="171"/>
      <c r="DV1609" s="171"/>
      <c r="DW1609" s="171"/>
      <c r="DX1609" s="171"/>
      <c r="DY1609" s="171"/>
      <c r="DZ1609" s="171"/>
      <c r="EA1609" s="171"/>
      <c r="EB1609" s="171"/>
      <c r="EC1609" s="171"/>
      <c r="ED1609" s="171"/>
      <c r="EE1609" s="171"/>
      <c r="EF1609" s="171"/>
      <c r="EG1609" s="171"/>
      <c r="EH1609" s="171"/>
      <c r="EI1609" s="171"/>
      <c r="EJ1609" s="171"/>
      <c r="EK1609" s="171"/>
      <c r="EL1609" s="171"/>
      <c r="EM1609" s="171"/>
      <c r="EN1609" s="171"/>
    </row>
    <row r="1610" spans="43:144" ht="15" x14ac:dyDescent="0.25">
      <c r="AQ1610" s="171"/>
      <c r="AR1610"/>
      <c r="AS1610"/>
      <c r="AT1610"/>
      <c r="AU1610"/>
      <c r="AV1610"/>
      <c r="AW1610"/>
      <c r="AX1610"/>
      <c r="AY1610"/>
      <c r="AZ1610"/>
      <c r="BA1610"/>
      <c r="BB1610"/>
      <c r="BC1610"/>
      <c r="BD1610"/>
      <c r="BE1610" s="171"/>
      <c r="BF1610" s="171"/>
      <c r="BG1610" s="171"/>
      <c r="BH1610" s="171"/>
      <c r="BI1610" s="171"/>
      <c r="BJ1610" s="171"/>
      <c r="BK1610" s="171"/>
      <c r="BL1610" s="171"/>
      <c r="BM1610" s="171"/>
      <c r="BN1610" s="171"/>
      <c r="BO1610" s="171"/>
      <c r="BP1610" s="171"/>
      <c r="BQ1610" s="171"/>
      <c r="BR1610" s="171"/>
      <c r="BS1610" s="171"/>
      <c r="BT1610" s="171"/>
      <c r="BU1610" s="171"/>
      <c r="BV1610" s="171"/>
      <c r="BW1610" s="171"/>
      <c r="BX1610" s="171"/>
      <c r="BY1610" s="171"/>
      <c r="BZ1610" s="171"/>
      <c r="CA1610" s="171"/>
      <c r="CB1610" s="171"/>
      <c r="CC1610" s="171"/>
      <c r="CD1610" s="171"/>
      <c r="CE1610" s="171"/>
      <c r="CF1610" s="171"/>
      <c r="CG1610" s="171"/>
      <c r="CH1610" s="171"/>
      <c r="CI1610" s="171"/>
      <c r="CJ1610" s="171"/>
      <c r="CK1610" s="171"/>
      <c r="CL1610" s="171"/>
      <c r="CM1610" s="171"/>
      <c r="CN1610" s="171"/>
      <c r="CO1610" s="171"/>
      <c r="CP1610" s="171"/>
      <c r="CQ1610" s="171"/>
      <c r="CR1610" s="171"/>
      <c r="CS1610" s="171"/>
      <c r="CT1610" s="171"/>
      <c r="CU1610" s="171"/>
      <c r="CV1610" s="171"/>
      <c r="CW1610" s="171"/>
      <c r="CX1610" s="171"/>
      <c r="CY1610" s="171"/>
      <c r="CZ1610" s="171"/>
      <c r="DA1610" s="171"/>
      <c r="DB1610" s="171"/>
      <c r="DC1610" s="171"/>
      <c r="DD1610" s="171"/>
      <c r="DE1610" s="171"/>
      <c r="DF1610" s="171"/>
      <c r="DG1610" s="171"/>
      <c r="DH1610" s="171"/>
      <c r="DI1610" s="171"/>
      <c r="DJ1610" s="171"/>
      <c r="DK1610" s="171"/>
      <c r="DL1610" s="171"/>
      <c r="DM1610" s="171"/>
      <c r="DN1610" s="171"/>
      <c r="DO1610" s="171"/>
      <c r="DP1610" s="171"/>
      <c r="DQ1610" s="171"/>
      <c r="DR1610" s="171"/>
      <c r="DS1610" s="171"/>
      <c r="DT1610" s="171"/>
      <c r="DU1610" s="171"/>
      <c r="DV1610" s="171"/>
      <c r="DW1610" s="171"/>
      <c r="DX1610" s="171"/>
      <c r="DY1610" s="171"/>
      <c r="DZ1610" s="171"/>
      <c r="EA1610" s="171"/>
      <c r="EB1610" s="171"/>
      <c r="EC1610" s="171"/>
      <c r="ED1610" s="171"/>
      <c r="EE1610" s="171"/>
      <c r="EF1610" s="171"/>
      <c r="EG1610" s="171"/>
      <c r="EH1610" s="171"/>
      <c r="EI1610" s="171"/>
      <c r="EJ1610" s="171"/>
      <c r="EK1610" s="171"/>
      <c r="EL1610" s="171"/>
      <c r="EM1610" s="171"/>
      <c r="EN1610" s="171"/>
    </row>
    <row r="1611" spans="43:144" ht="15" x14ac:dyDescent="0.25">
      <c r="AQ1611" s="171"/>
      <c r="AR1611"/>
      <c r="AS1611"/>
      <c r="AT1611"/>
      <c r="AU1611"/>
      <c r="AV1611"/>
      <c r="AW1611"/>
      <c r="AX1611"/>
      <c r="AY1611"/>
      <c r="AZ1611"/>
      <c r="BA1611"/>
      <c r="BB1611"/>
      <c r="BC1611"/>
      <c r="BD1611"/>
      <c r="BE1611" s="171"/>
      <c r="BF1611" s="171"/>
      <c r="BG1611" s="171"/>
      <c r="BH1611" s="171"/>
      <c r="BI1611" s="171"/>
      <c r="BJ1611" s="171"/>
      <c r="BK1611" s="171"/>
      <c r="BL1611" s="171"/>
      <c r="BM1611" s="171"/>
      <c r="BN1611" s="171"/>
      <c r="BO1611" s="171"/>
      <c r="BP1611" s="171"/>
      <c r="BQ1611" s="171"/>
      <c r="BR1611" s="171"/>
      <c r="BS1611" s="171"/>
      <c r="BT1611" s="171"/>
      <c r="BU1611" s="171"/>
      <c r="BV1611" s="171"/>
      <c r="BW1611" s="171"/>
      <c r="BX1611" s="171"/>
      <c r="BY1611" s="171"/>
      <c r="BZ1611" s="171"/>
      <c r="CA1611" s="171"/>
      <c r="CB1611" s="171"/>
      <c r="CC1611" s="171"/>
      <c r="CD1611" s="171"/>
      <c r="CE1611" s="171"/>
      <c r="CF1611" s="171"/>
      <c r="CG1611" s="171"/>
      <c r="CH1611" s="171"/>
      <c r="CI1611" s="171"/>
      <c r="CJ1611" s="171"/>
      <c r="CK1611" s="171"/>
      <c r="CL1611" s="171"/>
      <c r="CM1611" s="171"/>
      <c r="CN1611" s="171"/>
      <c r="CO1611" s="171"/>
      <c r="CP1611" s="171"/>
      <c r="CQ1611" s="171"/>
      <c r="CR1611" s="171"/>
      <c r="CS1611" s="171"/>
      <c r="CT1611" s="171"/>
      <c r="CU1611" s="171"/>
      <c r="CV1611" s="171"/>
      <c r="CW1611" s="171"/>
      <c r="CX1611" s="171"/>
      <c r="CY1611" s="171"/>
      <c r="CZ1611" s="171"/>
      <c r="DA1611" s="171"/>
      <c r="DB1611" s="171"/>
      <c r="DC1611" s="171"/>
      <c r="DD1611" s="171"/>
      <c r="DE1611" s="171"/>
      <c r="DF1611" s="171"/>
      <c r="DG1611" s="171"/>
      <c r="DH1611" s="171"/>
      <c r="DI1611" s="171"/>
      <c r="DJ1611" s="171"/>
      <c r="DK1611" s="171"/>
      <c r="DL1611" s="171"/>
      <c r="DM1611" s="171"/>
      <c r="DN1611" s="171"/>
      <c r="DO1611" s="171"/>
      <c r="DP1611" s="171"/>
      <c r="DQ1611" s="171"/>
      <c r="DR1611" s="171"/>
      <c r="DS1611" s="171"/>
      <c r="DT1611" s="171"/>
      <c r="DU1611" s="171"/>
      <c r="DV1611" s="171"/>
      <c r="DW1611" s="171"/>
      <c r="DX1611" s="171"/>
      <c r="DY1611" s="171"/>
      <c r="DZ1611" s="171"/>
      <c r="EA1611" s="171"/>
      <c r="EB1611" s="171"/>
      <c r="EC1611" s="171"/>
      <c r="ED1611" s="171"/>
      <c r="EE1611" s="171"/>
      <c r="EF1611" s="171"/>
      <c r="EG1611" s="171"/>
      <c r="EH1611" s="171"/>
      <c r="EI1611" s="171"/>
      <c r="EJ1611" s="171"/>
      <c r="EK1611" s="171"/>
      <c r="EL1611" s="171"/>
      <c r="EM1611" s="171"/>
      <c r="EN1611" s="171"/>
    </row>
    <row r="1612" spans="43:144" ht="15" x14ac:dyDescent="0.25">
      <c r="AQ1612" s="171"/>
      <c r="AR1612"/>
      <c r="AS1612"/>
      <c r="AT1612"/>
      <c r="AU1612"/>
      <c r="AV1612"/>
      <c r="AW1612"/>
      <c r="AX1612"/>
      <c r="AY1612"/>
      <c r="AZ1612"/>
      <c r="BA1612"/>
      <c r="BB1612"/>
      <c r="BC1612"/>
      <c r="BD1612"/>
      <c r="BE1612" s="171"/>
      <c r="BF1612" s="171"/>
      <c r="BG1612" s="171"/>
      <c r="BH1612" s="171"/>
      <c r="BI1612" s="171"/>
      <c r="BJ1612" s="171"/>
      <c r="BK1612" s="171"/>
      <c r="BL1612" s="171"/>
      <c r="BM1612" s="171"/>
      <c r="BN1612" s="171"/>
      <c r="BO1612" s="171"/>
      <c r="BP1612" s="171"/>
      <c r="BQ1612" s="171"/>
      <c r="BR1612" s="171"/>
      <c r="BS1612" s="171"/>
      <c r="BT1612" s="171"/>
      <c r="BU1612" s="171"/>
      <c r="BV1612" s="171"/>
      <c r="BW1612" s="171"/>
      <c r="BX1612" s="171"/>
      <c r="BY1612" s="171"/>
      <c r="BZ1612" s="171"/>
      <c r="CA1612" s="171"/>
      <c r="CB1612" s="171"/>
      <c r="CC1612" s="171"/>
      <c r="CD1612" s="171"/>
      <c r="CE1612" s="171"/>
      <c r="CF1612" s="171"/>
      <c r="CG1612" s="171"/>
      <c r="CH1612" s="171"/>
      <c r="CI1612" s="171"/>
      <c r="CJ1612" s="171"/>
      <c r="CK1612" s="171"/>
      <c r="CL1612" s="171"/>
      <c r="CM1612" s="171"/>
      <c r="CN1612" s="171"/>
      <c r="CO1612" s="171"/>
      <c r="CP1612" s="171"/>
      <c r="CQ1612" s="171"/>
      <c r="CR1612" s="171"/>
      <c r="CS1612" s="171"/>
      <c r="CT1612" s="171"/>
      <c r="CU1612" s="171"/>
      <c r="CV1612" s="171"/>
      <c r="CW1612" s="171"/>
      <c r="CX1612" s="171"/>
      <c r="CY1612" s="171"/>
      <c r="CZ1612" s="171"/>
      <c r="DA1612" s="171"/>
      <c r="DB1612" s="171"/>
      <c r="DC1612" s="171"/>
      <c r="DD1612" s="171"/>
      <c r="DE1612" s="171"/>
      <c r="DF1612" s="171"/>
      <c r="DG1612" s="171"/>
      <c r="DH1612" s="171"/>
      <c r="DI1612" s="171"/>
      <c r="DJ1612" s="171"/>
      <c r="DK1612" s="171"/>
      <c r="DL1612" s="171"/>
      <c r="DM1612" s="171"/>
      <c r="DN1612" s="171"/>
      <c r="DO1612" s="171"/>
      <c r="DP1612" s="171"/>
      <c r="DQ1612" s="171"/>
      <c r="DR1612" s="171"/>
      <c r="DS1612" s="171"/>
      <c r="DT1612" s="171"/>
      <c r="DU1612" s="171"/>
      <c r="DV1612" s="171"/>
      <c r="DW1612" s="171"/>
      <c r="DX1612" s="171"/>
      <c r="DY1612" s="171"/>
      <c r="DZ1612" s="171"/>
      <c r="EA1612" s="171"/>
      <c r="EB1612" s="171"/>
      <c r="EC1612" s="171"/>
      <c r="ED1612" s="171"/>
      <c r="EE1612" s="171"/>
      <c r="EF1612" s="171"/>
      <c r="EG1612" s="171"/>
      <c r="EH1612" s="171"/>
      <c r="EI1612" s="171"/>
      <c r="EJ1612" s="171"/>
      <c r="EK1612" s="171"/>
      <c r="EL1612" s="171"/>
      <c r="EM1612" s="171"/>
      <c r="EN1612" s="171"/>
    </row>
    <row r="1613" spans="43:144" ht="15" x14ac:dyDescent="0.25">
      <c r="AQ1613" s="171"/>
      <c r="AR1613"/>
      <c r="AS1613"/>
      <c r="AT1613"/>
      <c r="AU1613"/>
      <c r="AV1613"/>
      <c r="AW1613"/>
      <c r="AX1613"/>
      <c r="AY1613"/>
      <c r="AZ1613"/>
      <c r="BA1613"/>
      <c r="BB1613"/>
      <c r="BC1613"/>
      <c r="BD1613"/>
      <c r="BE1613" s="171"/>
      <c r="BF1613" s="171"/>
      <c r="BG1613" s="171"/>
      <c r="BH1613" s="171"/>
      <c r="BI1613" s="171"/>
      <c r="BJ1613" s="171"/>
      <c r="BK1613" s="171"/>
      <c r="BL1613" s="171"/>
      <c r="BM1613" s="171"/>
      <c r="BN1613" s="171"/>
      <c r="BO1613" s="171"/>
      <c r="BP1613" s="171"/>
      <c r="BQ1613" s="171"/>
      <c r="BR1613" s="171"/>
      <c r="BS1613" s="171"/>
      <c r="BT1613" s="171"/>
      <c r="BU1613" s="171"/>
      <c r="BV1613" s="171"/>
      <c r="BW1613" s="171"/>
      <c r="BX1613" s="171"/>
      <c r="BY1613" s="171"/>
      <c r="BZ1613" s="171"/>
      <c r="CA1613" s="171"/>
      <c r="CB1613" s="171"/>
      <c r="CC1613" s="171"/>
      <c r="CD1613" s="171"/>
      <c r="CE1613" s="171"/>
      <c r="CF1613" s="171"/>
      <c r="CG1613" s="171"/>
      <c r="CH1613" s="171"/>
      <c r="CI1613" s="171"/>
      <c r="CJ1613" s="171"/>
      <c r="CK1613" s="171"/>
      <c r="CL1613" s="171"/>
      <c r="CM1613" s="171"/>
      <c r="CN1613" s="171"/>
      <c r="CO1613" s="171"/>
      <c r="CP1613" s="171"/>
      <c r="CQ1613" s="171"/>
      <c r="CR1613" s="171"/>
      <c r="CS1613" s="171"/>
      <c r="CT1613" s="171"/>
      <c r="CU1613" s="171"/>
      <c r="CV1613" s="171"/>
      <c r="CW1613" s="171"/>
      <c r="CX1613" s="171"/>
      <c r="CY1613" s="171"/>
      <c r="CZ1613" s="171"/>
      <c r="DA1613" s="171"/>
      <c r="DB1613" s="171"/>
      <c r="DC1613" s="171"/>
      <c r="DD1613" s="171"/>
      <c r="DE1613" s="171"/>
      <c r="DF1613" s="171"/>
      <c r="DG1613" s="171"/>
      <c r="DH1613" s="171"/>
      <c r="DI1613" s="171"/>
      <c r="DJ1613" s="171"/>
      <c r="DK1613" s="171"/>
      <c r="DL1613" s="171"/>
      <c r="DM1613" s="171"/>
      <c r="DN1613" s="171"/>
      <c r="DO1613" s="171"/>
      <c r="DP1613" s="171"/>
      <c r="DQ1613" s="171"/>
      <c r="DR1613" s="171"/>
      <c r="DS1613" s="171"/>
      <c r="DT1613" s="171"/>
      <c r="DU1613" s="171"/>
      <c r="DV1613" s="171"/>
      <c r="DW1613" s="171"/>
      <c r="DX1613" s="171"/>
      <c r="DY1613" s="171"/>
      <c r="DZ1613" s="171"/>
      <c r="EA1613" s="171"/>
      <c r="EB1613" s="171"/>
      <c r="EC1613" s="171"/>
      <c r="ED1613" s="171"/>
      <c r="EE1613" s="171"/>
      <c r="EF1613" s="171"/>
      <c r="EG1613" s="171"/>
      <c r="EH1613" s="171"/>
      <c r="EI1613" s="171"/>
      <c r="EJ1613" s="171"/>
      <c r="EK1613" s="171"/>
      <c r="EL1613" s="171"/>
      <c r="EM1613" s="171"/>
      <c r="EN1613" s="171"/>
    </row>
    <row r="1614" spans="43:144" ht="15" x14ac:dyDescent="0.25">
      <c r="AQ1614" s="171"/>
      <c r="AR1614"/>
      <c r="AS1614"/>
      <c r="AT1614"/>
      <c r="AU1614"/>
      <c r="AV1614"/>
      <c r="AW1614"/>
      <c r="AX1614"/>
      <c r="AY1614"/>
      <c r="AZ1614"/>
      <c r="BA1614"/>
      <c r="BB1614"/>
      <c r="BC1614"/>
      <c r="BD1614"/>
      <c r="BE1614" s="171"/>
      <c r="BF1614" s="171"/>
      <c r="BG1614" s="171"/>
      <c r="BH1614" s="171"/>
      <c r="BI1614" s="171"/>
      <c r="BJ1614" s="171"/>
      <c r="BK1614" s="171"/>
      <c r="BL1614" s="171"/>
      <c r="BM1614" s="171"/>
      <c r="BN1614" s="171"/>
      <c r="BO1614" s="171"/>
      <c r="BP1614" s="171"/>
      <c r="BQ1614" s="171"/>
      <c r="BR1614" s="171"/>
      <c r="BS1614" s="171"/>
      <c r="BT1614" s="171"/>
      <c r="BU1614" s="171"/>
      <c r="BV1614" s="171"/>
      <c r="BW1614" s="171"/>
      <c r="BX1614" s="171"/>
      <c r="BY1614" s="171"/>
      <c r="BZ1614" s="171"/>
      <c r="CA1614" s="171"/>
      <c r="CB1614" s="171"/>
      <c r="CC1614" s="171"/>
      <c r="CD1614" s="171"/>
      <c r="CE1614" s="171"/>
      <c r="CF1614" s="171"/>
      <c r="CG1614" s="171"/>
      <c r="CH1614" s="171"/>
      <c r="CI1614" s="171"/>
      <c r="CJ1614" s="171"/>
      <c r="CK1614" s="171"/>
      <c r="CL1614" s="171"/>
      <c r="CM1614" s="171"/>
      <c r="CN1614" s="171"/>
      <c r="CO1614" s="171"/>
      <c r="CP1614" s="171"/>
      <c r="CQ1614" s="171"/>
      <c r="CR1614" s="171"/>
      <c r="CS1614" s="171"/>
      <c r="CT1614" s="171"/>
      <c r="CU1614" s="171"/>
      <c r="CV1614" s="171"/>
      <c r="CW1614" s="171"/>
      <c r="CX1614" s="171"/>
      <c r="CY1614" s="171"/>
      <c r="CZ1614" s="171"/>
      <c r="DA1614" s="171"/>
      <c r="DB1614" s="171"/>
      <c r="DC1614" s="171"/>
      <c r="DD1614" s="171"/>
      <c r="DE1614" s="171"/>
      <c r="DF1614" s="171"/>
      <c r="DG1614" s="171"/>
      <c r="DH1614" s="171"/>
      <c r="DI1614" s="171"/>
      <c r="DJ1614" s="171"/>
      <c r="DK1614" s="171"/>
      <c r="DL1614" s="171"/>
      <c r="DM1614" s="171"/>
      <c r="DN1614" s="171"/>
      <c r="DO1614" s="171"/>
      <c r="DP1614" s="171"/>
      <c r="DQ1614" s="171"/>
      <c r="DR1614" s="171"/>
      <c r="DS1614" s="171"/>
      <c r="DT1614" s="171"/>
      <c r="DU1614" s="171"/>
      <c r="DV1614" s="171"/>
      <c r="DW1614" s="171"/>
      <c r="DX1614" s="171"/>
      <c r="DY1614" s="171"/>
      <c r="DZ1614" s="171"/>
      <c r="EA1614" s="171"/>
      <c r="EB1614" s="171"/>
      <c r="EC1614" s="171"/>
      <c r="ED1614" s="171"/>
      <c r="EE1614" s="171"/>
      <c r="EF1614" s="171"/>
      <c r="EG1614" s="171"/>
      <c r="EH1614" s="171"/>
      <c r="EI1614" s="171"/>
      <c r="EJ1614" s="171"/>
      <c r="EK1614" s="171"/>
      <c r="EL1614" s="171"/>
      <c r="EM1614" s="171"/>
      <c r="EN1614" s="171"/>
    </row>
    <row r="1615" spans="43:144" ht="15" x14ac:dyDescent="0.25">
      <c r="AQ1615" s="171"/>
      <c r="AR1615"/>
      <c r="AS1615"/>
      <c r="AT1615"/>
      <c r="AU1615"/>
      <c r="AV1615"/>
      <c r="AW1615"/>
      <c r="AX1615"/>
      <c r="AY1615"/>
      <c r="AZ1615"/>
      <c r="BA1615"/>
      <c r="BB1615"/>
      <c r="BC1615"/>
      <c r="BD1615"/>
      <c r="BE1615" s="171"/>
      <c r="BF1615" s="171"/>
      <c r="BG1615" s="171"/>
      <c r="BH1615" s="171"/>
      <c r="BI1615" s="171"/>
      <c r="BJ1615" s="171"/>
      <c r="BK1615" s="171"/>
      <c r="BL1615" s="171"/>
      <c r="BM1615" s="171"/>
      <c r="BN1615" s="171"/>
      <c r="BO1615" s="171"/>
      <c r="BP1615" s="171"/>
      <c r="BQ1615" s="171"/>
      <c r="BR1615" s="171"/>
      <c r="BS1615" s="171"/>
      <c r="BT1615" s="171"/>
      <c r="BU1615" s="171"/>
      <c r="BV1615" s="171"/>
      <c r="BW1615" s="171"/>
      <c r="BX1615" s="171"/>
      <c r="BY1615" s="171"/>
      <c r="BZ1615" s="171"/>
      <c r="CA1615" s="171"/>
      <c r="CB1615" s="171"/>
      <c r="CC1615" s="171"/>
      <c r="CD1615" s="171"/>
      <c r="CE1615" s="171"/>
      <c r="CF1615" s="171"/>
      <c r="CG1615" s="171"/>
      <c r="CH1615" s="171"/>
      <c r="CI1615" s="171"/>
      <c r="CJ1615" s="171"/>
      <c r="CK1615" s="171"/>
      <c r="CL1615" s="171"/>
      <c r="CM1615" s="171"/>
      <c r="CN1615" s="171"/>
      <c r="CO1615" s="171"/>
      <c r="CP1615" s="171"/>
      <c r="CQ1615" s="171"/>
      <c r="CR1615" s="171"/>
      <c r="CS1615" s="171"/>
      <c r="CT1615" s="171"/>
      <c r="CU1615" s="171"/>
      <c r="CV1615" s="171"/>
      <c r="CW1615" s="171"/>
      <c r="CX1615" s="171"/>
      <c r="CY1615" s="171"/>
      <c r="CZ1615" s="171"/>
      <c r="DA1615" s="171"/>
      <c r="DB1615" s="171"/>
      <c r="DC1615" s="171"/>
      <c r="DD1615" s="171"/>
      <c r="DE1615" s="171"/>
      <c r="DF1615" s="171"/>
      <c r="DG1615" s="171"/>
      <c r="DH1615" s="171"/>
      <c r="DI1615" s="171"/>
      <c r="DJ1615" s="171"/>
      <c r="DK1615" s="171"/>
      <c r="DL1615" s="171"/>
      <c r="DM1615" s="171"/>
      <c r="DN1615" s="171"/>
      <c r="DO1615" s="171"/>
      <c r="DP1615" s="171"/>
      <c r="DQ1615" s="171"/>
      <c r="DR1615" s="171"/>
      <c r="DS1615" s="171"/>
      <c r="DT1615" s="171"/>
      <c r="DU1615" s="171"/>
      <c r="DV1615" s="171"/>
      <c r="DW1615" s="171"/>
      <c r="DX1615" s="171"/>
      <c r="DY1615" s="171"/>
      <c r="DZ1615" s="171"/>
      <c r="EA1615" s="171"/>
      <c r="EB1615" s="171"/>
      <c r="EC1615" s="171"/>
      <c r="ED1615" s="171"/>
      <c r="EE1615" s="171"/>
      <c r="EF1615" s="171"/>
      <c r="EG1615" s="171"/>
      <c r="EH1615" s="171"/>
      <c r="EI1615" s="171"/>
      <c r="EJ1615" s="171"/>
      <c r="EK1615" s="171"/>
      <c r="EL1615" s="171"/>
      <c r="EM1615" s="171"/>
      <c r="EN1615" s="171"/>
    </row>
    <row r="1616" spans="43:144" ht="15" x14ac:dyDescent="0.25">
      <c r="AQ1616" s="171"/>
      <c r="AR1616"/>
      <c r="AS1616"/>
      <c r="AT1616"/>
      <c r="AU1616"/>
      <c r="AV1616"/>
      <c r="AW1616"/>
      <c r="AX1616"/>
      <c r="AY1616"/>
      <c r="AZ1616"/>
      <c r="BA1616"/>
      <c r="BB1616"/>
      <c r="BC1616"/>
      <c r="BD1616"/>
      <c r="BE1616" s="171"/>
      <c r="BF1616" s="171"/>
      <c r="BG1616" s="171"/>
      <c r="BH1616" s="171"/>
      <c r="BI1616" s="171"/>
      <c r="BJ1616" s="171"/>
      <c r="BK1616" s="171"/>
      <c r="BL1616" s="171"/>
      <c r="BM1616" s="171"/>
      <c r="BN1616" s="171"/>
      <c r="BO1616" s="171"/>
      <c r="BP1616" s="171"/>
      <c r="BQ1616" s="171"/>
      <c r="BR1616" s="171"/>
      <c r="BS1616" s="171"/>
      <c r="BT1616" s="171"/>
      <c r="BU1616" s="171"/>
      <c r="BV1616" s="171"/>
      <c r="BW1616" s="171"/>
      <c r="BX1616" s="171"/>
      <c r="BY1616" s="171"/>
      <c r="BZ1616" s="171"/>
      <c r="CA1616" s="171"/>
      <c r="CB1616" s="171"/>
      <c r="CC1616" s="171"/>
      <c r="CD1616" s="171"/>
      <c r="CE1616" s="171"/>
      <c r="CF1616" s="171"/>
      <c r="CG1616" s="171"/>
      <c r="CH1616" s="171"/>
      <c r="CI1616" s="171"/>
      <c r="CJ1616" s="171"/>
      <c r="CK1616" s="171"/>
      <c r="CL1616" s="171"/>
      <c r="CM1616" s="171"/>
      <c r="CN1616" s="171"/>
      <c r="CO1616" s="171"/>
      <c r="CP1616" s="171"/>
      <c r="CQ1616" s="171"/>
      <c r="CR1616" s="171"/>
      <c r="CS1616" s="171"/>
      <c r="CT1616" s="171"/>
      <c r="CU1616" s="171"/>
      <c r="CV1616" s="171"/>
      <c r="CW1616" s="171"/>
      <c r="CX1616" s="171"/>
      <c r="CY1616" s="171"/>
      <c r="CZ1616" s="171"/>
      <c r="DA1616" s="171"/>
      <c r="DB1616" s="171"/>
      <c r="DC1616" s="171"/>
      <c r="DD1616" s="171"/>
      <c r="DE1616" s="171"/>
      <c r="DF1616" s="171"/>
      <c r="DG1616" s="171"/>
      <c r="DH1616" s="171"/>
      <c r="DI1616" s="171"/>
      <c r="DJ1616" s="171"/>
      <c r="DK1616" s="171"/>
      <c r="DL1616" s="171"/>
      <c r="DM1616" s="171"/>
      <c r="DN1616" s="171"/>
      <c r="DO1616" s="171"/>
      <c r="DP1616" s="171"/>
      <c r="DQ1616" s="171"/>
      <c r="DR1616" s="171"/>
      <c r="DS1616" s="171"/>
      <c r="DT1616" s="171"/>
      <c r="DU1616" s="171"/>
      <c r="DV1616" s="171"/>
      <c r="DW1616" s="171"/>
      <c r="DX1616" s="171"/>
      <c r="DY1616" s="171"/>
      <c r="DZ1616" s="171"/>
      <c r="EA1616" s="171"/>
      <c r="EB1616" s="171"/>
      <c r="EC1616" s="171"/>
      <c r="ED1616" s="171"/>
      <c r="EE1616" s="171"/>
      <c r="EF1616" s="171"/>
      <c r="EG1616" s="171"/>
      <c r="EH1616" s="171"/>
      <c r="EI1616" s="171"/>
      <c r="EJ1616" s="171"/>
      <c r="EK1616" s="171"/>
      <c r="EL1616" s="171"/>
      <c r="EM1616" s="171"/>
      <c r="EN1616" s="171"/>
    </row>
    <row r="1617" spans="43:144" ht="15" x14ac:dyDescent="0.25">
      <c r="AQ1617" s="171"/>
      <c r="AR1617"/>
      <c r="AS1617"/>
      <c r="AT1617"/>
      <c r="AU1617"/>
      <c r="AV1617"/>
      <c r="AW1617"/>
      <c r="AX1617"/>
      <c r="AY1617"/>
      <c r="AZ1617"/>
      <c r="BA1617"/>
      <c r="BB1617"/>
      <c r="BC1617"/>
      <c r="BD1617"/>
      <c r="BE1617" s="171"/>
      <c r="BF1617" s="171"/>
      <c r="BG1617" s="171"/>
      <c r="BH1617" s="171"/>
      <c r="BI1617" s="171"/>
      <c r="BJ1617" s="171"/>
      <c r="BK1617" s="171"/>
      <c r="BL1617" s="171"/>
      <c r="BM1617" s="171"/>
      <c r="BN1617" s="171"/>
      <c r="BO1617" s="171"/>
      <c r="BP1617" s="171"/>
      <c r="BQ1617" s="171"/>
      <c r="BR1617" s="171"/>
      <c r="BS1617" s="171"/>
      <c r="BT1617" s="171"/>
      <c r="BU1617" s="171"/>
      <c r="BV1617" s="171"/>
      <c r="BW1617" s="171"/>
      <c r="BX1617" s="171"/>
      <c r="BY1617" s="171"/>
      <c r="BZ1617" s="171"/>
      <c r="CA1617" s="171"/>
      <c r="CB1617" s="171"/>
      <c r="CC1617" s="171"/>
      <c r="CD1617" s="171"/>
      <c r="CE1617" s="171"/>
      <c r="CF1617" s="171"/>
      <c r="CG1617" s="171"/>
      <c r="CH1617" s="171"/>
      <c r="CI1617" s="171"/>
      <c r="CJ1617" s="171"/>
      <c r="CK1617" s="171"/>
      <c r="CL1617" s="171"/>
      <c r="CM1617" s="171"/>
      <c r="CN1617" s="171"/>
      <c r="CO1617" s="171"/>
      <c r="CP1617" s="171"/>
      <c r="CQ1617" s="171"/>
      <c r="CR1617" s="171"/>
      <c r="CS1617" s="171"/>
      <c r="CT1617" s="171"/>
      <c r="CU1617" s="171"/>
      <c r="CV1617" s="171"/>
      <c r="CW1617" s="171"/>
      <c r="CX1617" s="171"/>
      <c r="CY1617" s="171"/>
      <c r="CZ1617" s="171"/>
      <c r="DA1617" s="171"/>
      <c r="DB1617" s="171"/>
      <c r="DC1617" s="171"/>
      <c r="DD1617" s="171"/>
      <c r="DE1617" s="171"/>
      <c r="DF1617" s="171"/>
      <c r="DG1617" s="171"/>
      <c r="DH1617" s="171"/>
      <c r="DI1617" s="171"/>
      <c r="DJ1617" s="171"/>
      <c r="DK1617" s="171"/>
      <c r="DL1617" s="171"/>
      <c r="DM1617" s="171"/>
      <c r="DN1617" s="171"/>
      <c r="DO1617" s="171"/>
      <c r="DP1617" s="171"/>
      <c r="DQ1617" s="171"/>
      <c r="DR1617" s="171"/>
      <c r="DS1617" s="171"/>
      <c r="DT1617" s="171"/>
      <c r="DU1617" s="171"/>
      <c r="DV1617" s="171"/>
      <c r="DW1617" s="171"/>
      <c r="DX1617" s="171"/>
      <c r="DY1617" s="171"/>
      <c r="DZ1617" s="171"/>
      <c r="EA1617" s="171"/>
      <c r="EB1617" s="171"/>
      <c r="EC1617" s="171"/>
      <c r="ED1617" s="171"/>
      <c r="EE1617" s="171"/>
      <c r="EF1617" s="171"/>
      <c r="EG1617" s="171"/>
      <c r="EH1617" s="171"/>
      <c r="EI1617" s="171"/>
      <c r="EJ1617" s="171"/>
      <c r="EK1617" s="171"/>
      <c r="EL1617" s="171"/>
      <c r="EM1617" s="171"/>
      <c r="EN1617" s="171"/>
    </row>
    <row r="1618" spans="43:144" ht="15" x14ac:dyDescent="0.25">
      <c r="AQ1618" s="171"/>
      <c r="AR1618"/>
      <c r="AS1618"/>
      <c r="AT1618"/>
      <c r="AU1618"/>
      <c r="AV1618"/>
      <c r="AW1618"/>
      <c r="AX1618"/>
      <c r="AY1618"/>
      <c r="AZ1618"/>
      <c r="BA1618"/>
      <c r="BB1618"/>
      <c r="BC1618"/>
      <c r="BD1618"/>
      <c r="BE1618" s="171"/>
      <c r="BF1618" s="171"/>
      <c r="BG1618" s="171"/>
      <c r="BH1618" s="171"/>
      <c r="BI1618" s="171"/>
      <c r="BJ1618" s="171"/>
      <c r="BK1618" s="171"/>
      <c r="BL1618" s="171"/>
      <c r="BM1618" s="171"/>
      <c r="BN1618" s="171"/>
      <c r="BO1618" s="171"/>
      <c r="BP1618" s="171"/>
      <c r="BQ1618" s="171"/>
      <c r="BR1618" s="171"/>
      <c r="BS1618" s="171"/>
      <c r="BT1618" s="171"/>
      <c r="BU1618" s="171"/>
      <c r="BV1618" s="171"/>
      <c r="BW1618" s="171"/>
      <c r="BX1618" s="171"/>
      <c r="BY1618" s="171"/>
      <c r="BZ1618" s="171"/>
      <c r="CA1618" s="171"/>
      <c r="CB1618" s="171"/>
      <c r="CC1618" s="171"/>
      <c r="CD1618" s="171"/>
      <c r="CE1618" s="171"/>
      <c r="CF1618" s="171"/>
      <c r="CG1618" s="171"/>
      <c r="CH1618" s="171"/>
      <c r="CI1618" s="171"/>
      <c r="CJ1618" s="171"/>
      <c r="CK1618" s="171"/>
      <c r="CL1618" s="171"/>
      <c r="CM1618" s="171"/>
      <c r="CN1618" s="171"/>
      <c r="CO1618" s="171"/>
      <c r="CP1618" s="171"/>
      <c r="CQ1618" s="171"/>
      <c r="CR1618" s="171"/>
      <c r="CS1618" s="171"/>
      <c r="CT1618" s="171"/>
      <c r="CU1618" s="171"/>
      <c r="CV1618" s="171"/>
      <c r="CW1618" s="171"/>
      <c r="CX1618" s="171"/>
      <c r="CY1618" s="171"/>
      <c r="CZ1618" s="171"/>
      <c r="DA1618" s="171"/>
      <c r="DB1618" s="171"/>
      <c r="DC1618" s="171"/>
      <c r="DD1618" s="171"/>
      <c r="DE1618" s="171"/>
      <c r="DF1618" s="171"/>
      <c r="DG1618" s="171"/>
      <c r="DH1618" s="171"/>
      <c r="DI1618" s="171"/>
      <c r="DJ1618" s="171"/>
      <c r="DK1618" s="171"/>
      <c r="DL1618" s="171"/>
      <c r="DM1618" s="171"/>
      <c r="DN1618" s="171"/>
      <c r="DO1618" s="171"/>
      <c r="DP1618" s="171"/>
      <c r="DQ1618" s="171"/>
      <c r="DR1618" s="171"/>
      <c r="DS1618" s="171"/>
      <c r="DT1618" s="171"/>
      <c r="DU1618" s="171"/>
      <c r="DV1618" s="171"/>
      <c r="DW1618" s="171"/>
      <c r="DX1618" s="171"/>
      <c r="DY1618" s="171"/>
      <c r="DZ1618" s="171"/>
      <c r="EA1618" s="171"/>
      <c r="EB1618" s="171"/>
      <c r="EC1618" s="171"/>
      <c r="ED1618" s="171"/>
      <c r="EE1618" s="171"/>
      <c r="EF1618" s="171"/>
      <c r="EG1618" s="171"/>
      <c r="EH1618" s="171"/>
      <c r="EI1618" s="171"/>
      <c r="EJ1618" s="171"/>
      <c r="EK1618" s="171"/>
      <c r="EL1618" s="171"/>
      <c r="EM1618" s="171"/>
      <c r="EN1618" s="171"/>
    </row>
    <row r="1619" spans="43:144" ht="15" x14ac:dyDescent="0.25">
      <c r="AQ1619" s="171"/>
      <c r="AR1619"/>
      <c r="AS1619"/>
      <c r="AT1619"/>
      <c r="AU1619"/>
      <c r="AV1619"/>
      <c r="AW1619"/>
      <c r="AX1619"/>
      <c r="AY1619"/>
      <c r="AZ1619"/>
      <c r="BA1619"/>
      <c r="BB1619"/>
      <c r="BC1619"/>
      <c r="BD1619"/>
      <c r="BE1619" s="171"/>
      <c r="BF1619" s="171"/>
      <c r="BG1619" s="171"/>
      <c r="BH1619" s="171"/>
      <c r="BI1619" s="171"/>
      <c r="BJ1619" s="171"/>
      <c r="BK1619" s="171"/>
      <c r="BL1619" s="171"/>
      <c r="BM1619" s="171"/>
      <c r="BN1619" s="171"/>
      <c r="BO1619" s="171"/>
      <c r="BP1619" s="171"/>
      <c r="BQ1619" s="171"/>
      <c r="BR1619" s="171"/>
      <c r="BS1619" s="171"/>
      <c r="BT1619" s="171"/>
      <c r="BU1619" s="171"/>
      <c r="BV1619" s="171"/>
      <c r="BW1619" s="171"/>
      <c r="BX1619" s="171"/>
      <c r="BY1619" s="171"/>
      <c r="BZ1619" s="171"/>
      <c r="CA1619" s="171"/>
      <c r="CB1619" s="171"/>
      <c r="CC1619" s="171"/>
      <c r="CD1619" s="171"/>
      <c r="CE1619" s="171"/>
      <c r="CF1619" s="171"/>
      <c r="CG1619" s="171"/>
      <c r="CH1619" s="171"/>
      <c r="CI1619" s="171"/>
      <c r="CJ1619" s="171"/>
      <c r="CK1619" s="171"/>
      <c r="CL1619" s="171"/>
      <c r="CM1619" s="171"/>
      <c r="CN1619" s="171"/>
      <c r="CO1619" s="171"/>
      <c r="CP1619" s="171"/>
      <c r="CQ1619" s="171"/>
      <c r="CR1619" s="171"/>
      <c r="CS1619" s="171"/>
      <c r="CT1619" s="171"/>
      <c r="CU1619" s="171"/>
      <c r="CV1619" s="171"/>
      <c r="CW1619" s="171"/>
      <c r="CX1619" s="171"/>
      <c r="CY1619" s="171"/>
      <c r="CZ1619" s="171"/>
      <c r="DA1619" s="171"/>
      <c r="DB1619" s="171"/>
      <c r="DC1619" s="171"/>
      <c r="DD1619" s="171"/>
      <c r="DE1619" s="171"/>
      <c r="DF1619" s="171"/>
      <c r="DG1619" s="171"/>
      <c r="DH1619" s="171"/>
      <c r="DI1619" s="171"/>
      <c r="DJ1619" s="171"/>
      <c r="DK1619" s="171"/>
      <c r="DL1619" s="171"/>
      <c r="DM1619" s="171"/>
      <c r="DN1619" s="171"/>
      <c r="DO1619" s="171"/>
      <c r="DP1619" s="171"/>
      <c r="DQ1619" s="171"/>
      <c r="DR1619" s="171"/>
      <c r="DS1619" s="171"/>
      <c r="DT1619" s="171"/>
      <c r="DU1619" s="171"/>
      <c r="DV1619" s="171"/>
      <c r="DW1619" s="171"/>
      <c r="DX1619" s="171"/>
      <c r="DY1619" s="171"/>
      <c r="DZ1619" s="171"/>
      <c r="EA1619" s="171"/>
      <c r="EB1619" s="171"/>
      <c r="EC1619" s="171"/>
      <c r="ED1619" s="171"/>
      <c r="EE1619" s="171"/>
      <c r="EF1619" s="171"/>
      <c r="EG1619" s="171"/>
      <c r="EH1619" s="171"/>
      <c r="EI1619" s="171"/>
      <c r="EJ1619" s="171"/>
      <c r="EK1619" s="171"/>
      <c r="EL1619" s="171"/>
      <c r="EM1619" s="171"/>
      <c r="EN1619" s="171"/>
    </row>
    <row r="1620" spans="43:144" ht="15" x14ac:dyDescent="0.25">
      <c r="AQ1620" s="171"/>
      <c r="AR1620"/>
      <c r="AS1620"/>
      <c r="AT1620"/>
      <c r="AU1620"/>
      <c r="AV1620"/>
      <c r="AW1620"/>
      <c r="AX1620"/>
      <c r="AY1620"/>
      <c r="AZ1620"/>
      <c r="BA1620"/>
      <c r="BB1620"/>
      <c r="BC1620"/>
      <c r="BD1620"/>
      <c r="BE1620" s="171"/>
      <c r="BF1620" s="171"/>
      <c r="BG1620" s="171"/>
      <c r="BH1620" s="171"/>
      <c r="BI1620" s="171"/>
      <c r="BJ1620" s="171"/>
      <c r="BK1620" s="171"/>
      <c r="BL1620" s="171"/>
      <c r="BM1620" s="171"/>
      <c r="BN1620" s="171"/>
      <c r="BO1620" s="171"/>
      <c r="BP1620" s="171"/>
      <c r="BQ1620" s="171"/>
      <c r="BR1620" s="171"/>
      <c r="BS1620" s="171"/>
      <c r="BT1620" s="171"/>
      <c r="BU1620" s="171"/>
      <c r="BV1620" s="171"/>
      <c r="BW1620" s="171"/>
      <c r="BX1620" s="171"/>
      <c r="BY1620" s="171"/>
      <c r="BZ1620" s="171"/>
      <c r="CA1620" s="171"/>
      <c r="CB1620" s="171"/>
      <c r="CC1620" s="171"/>
      <c r="CD1620" s="171"/>
      <c r="CE1620" s="171"/>
      <c r="CF1620" s="171"/>
      <c r="CG1620" s="171"/>
      <c r="CH1620" s="171"/>
      <c r="CI1620" s="171"/>
      <c r="CJ1620" s="171"/>
      <c r="CK1620" s="171"/>
      <c r="CL1620" s="171"/>
      <c r="CM1620" s="171"/>
      <c r="CN1620" s="171"/>
      <c r="CO1620" s="171"/>
      <c r="CP1620" s="171"/>
      <c r="CQ1620" s="171"/>
      <c r="CR1620" s="171"/>
      <c r="CS1620" s="171"/>
      <c r="CT1620" s="171"/>
      <c r="CU1620" s="171"/>
      <c r="CV1620" s="171"/>
      <c r="CW1620" s="171"/>
      <c r="CX1620" s="171"/>
      <c r="CY1620" s="171"/>
      <c r="CZ1620" s="171"/>
      <c r="DA1620" s="171"/>
      <c r="DB1620" s="171"/>
      <c r="DC1620" s="171"/>
      <c r="DD1620" s="171"/>
      <c r="DE1620" s="171"/>
      <c r="DF1620" s="171"/>
      <c r="DG1620" s="171"/>
      <c r="DH1620" s="171"/>
      <c r="DI1620" s="171"/>
      <c r="DJ1620" s="171"/>
      <c r="DK1620" s="171"/>
      <c r="DL1620" s="171"/>
      <c r="DM1620" s="171"/>
      <c r="DN1620" s="171"/>
      <c r="DO1620" s="171"/>
      <c r="DP1620" s="171"/>
      <c r="DQ1620" s="171"/>
      <c r="DR1620" s="171"/>
      <c r="DS1620" s="171"/>
      <c r="DT1620" s="171"/>
      <c r="DU1620" s="171"/>
      <c r="DV1620" s="171"/>
      <c r="DW1620" s="171"/>
      <c r="DX1620" s="171"/>
      <c r="DY1620" s="171"/>
      <c r="DZ1620" s="171"/>
      <c r="EA1620" s="171"/>
      <c r="EB1620" s="171"/>
      <c r="EC1620" s="171"/>
      <c r="ED1620" s="171"/>
      <c r="EE1620" s="171"/>
      <c r="EF1620" s="171"/>
      <c r="EG1620" s="171"/>
      <c r="EH1620" s="171"/>
      <c r="EI1620" s="171"/>
      <c r="EJ1620" s="171"/>
      <c r="EK1620" s="171"/>
      <c r="EL1620" s="171"/>
      <c r="EM1620" s="171"/>
      <c r="EN1620" s="171"/>
    </row>
    <row r="1621" spans="43:144" ht="15" x14ac:dyDescent="0.25">
      <c r="AQ1621" s="171"/>
      <c r="AR1621"/>
      <c r="AS1621"/>
      <c r="AT1621"/>
      <c r="AU1621"/>
      <c r="AV1621"/>
      <c r="AW1621"/>
      <c r="AX1621"/>
      <c r="AY1621"/>
      <c r="AZ1621"/>
      <c r="BA1621"/>
      <c r="BB1621"/>
      <c r="BC1621"/>
      <c r="BD1621"/>
      <c r="BE1621" s="171"/>
      <c r="BF1621" s="171"/>
      <c r="BG1621" s="171"/>
      <c r="BH1621" s="171"/>
      <c r="BI1621" s="171"/>
      <c r="BJ1621" s="171"/>
      <c r="BK1621" s="171"/>
      <c r="BL1621" s="171"/>
      <c r="BM1621" s="171"/>
      <c r="BN1621" s="171"/>
      <c r="BO1621" s="171"/>
      <c r="BP1621" s="171"/>
      <c r="BQ1621" s="171"/>
      <c r="BR1621" s="171"/>
      <c r="BS1621" s="171"/>
      <c r="BT1621" s="171"/>
      <c r="BU1621" s="171"/>
      <c r="BV1621" s="171"/>
      <c r="BW1621" s="171"/>
      <c r="BX1621" s="171"/>
      <c r="BY1621" s="171"/>
      <c r="BZ1621" s="171"/>
      <c r="CA1621" s="171"/>
      <c r="CB1621" s="171"/>
      <c r="CC1621" s="171"/>
      <c r="CD1621" s="171"/>
      <c r="CE1621" s="171"/>
      <c r="CF1621" s="171"/>
      <c r="CG1621" s="171"/>
      <c r="CH1621" s="171"/>
      <c r="CI1621" s="171"/>
      <c r="CJ1621" s="171"/>
      <c r="CK1621" s="171"/>
      <c r="CL1621" s="171"/>
      <c r="CM1621" s="171"/>
      <c r="CN1621" s="171"/>
      <c r="CO1621" s="171"/>
      <c r="CP1621" s="171"/>
      <c r="CQ1621" s="171"/>
      <c r="CR1621" s="171"/>
      <c r="CS1621" s="171"/>
      <c r="CT1621" s="171"/>
      <c r="CU1621" s="171"/>
      <c r="CV1621" s="171"/>
      <c r="CW1621" s="171"/>
      <c r="CX1621" s="171"/>
      <c r="CY1621" s="171"/>
      <c r="CZ1621" s="171"/>
      <c r="DA1621" s="171"/>
      <c r="DB1621" s="171"/>
      <c r="DC1621" s="171"/>
      <c r="DD1621" s="171"/>
      <c r="DE1621" s="171"/>
      <c r="DF1621" s="171"/>
      <c r="DG1621" s="171"/>
      <c r="DH1621" s="171"/>
      <c r="DI1621" s="171"/>
      <c r="DJ1621" s="171"/>
      <c r="DK1621" s="171"/>
      <c r="DL1621" s="171"/>
      <c r="DM1621" s="171"/>
      <c r="DN1621" s="171"/>
      <c r="DO1621" s="171"/>
      <c r="DP1621" s="171"/>
      <c r="DQ1621" s="171"/>
      <c r="DR1621" s="171"/>
      <c r="DS1621" s="171"/>
      <c r="DT1621" s="171"/>
      <c r="DU1621" s="171"/>
      <c r="DV1621" s="171"/>
      <c r="DW1621" s="171"/>
      <c r="DX1621" s="171"/>
      <c r="DY1621" s="171"/>
      <c r="DZ1621" s="171"/>
      <c r="EA1621" s="171"/>
      <c r="EB1621" s="171"/>
      <c r="EC1621" s="171"/>
      <c r="ED1621" s="171"/>
      <c r="EE1621" s="171"/>
      <c r="EF1621" s="171"/>
      <c r="EG1621" s="171"/>
      <c r="EH1621" s="171"/>
      <c r="EI1621" s="171"/>
      <c r="EJ1621" s="171"/>
      <c r="EK1621" s="171"/>
      <c r="EL1621" s="171"/>
      <c r="EM1621" s="171"/>
      <c r="EN1621" s="171"/>
    </row>
    <row r="1622" spans="43:144" ht="15" x14ac:dyDescent="0.25">
      <c r="AQ1622" s="171"/>
      <c r="AR1622"/>
      <c r="AS1622"/>
      <c r="AT1622"/>
      <c r="AU1622"/>
      <c r="AV1622"/>
      <c r="AW1622"/>
      <c r="AX1622"/>
      <c r="AY1622"/>
      <c r="AZ1622"/>
      <c r="BA1622"/>
      <c r="BB1622"/>
      <c r="BC1622"/>
      <c r="BD1622"/>
      <c r="BE1622" s="171"/>
      <c r="BF1622" s="171"/>
      <c r="BG1622" s="171"/>
      <c r="BH1622" s="171"/>
      <c r="BI1622" s="171"/>
      <c r="BJ1622" s="171"/>
      <c r="BK1622" s="171"/>
      <c r="BL1622" s="171"/>
      <c r="BM1622" s="171"/>
      <c r="BN1622" s="171"/>
      <c r="BO1622" s="171"/>
      <c r="BP1622" s="171"/>
      <c r="BQ1622" s="171"/>
      <c r="BR1622" s="171"/>
      <c r="BS1622" s="171"/>
      <c r="BT1622" s="171"/>
      <c r="BU1622" s="171"/>
      <c r="BV1622" s="171"/>
      <c r="BW1622" s="171"/>
      <c r="BX1622" s="171"/>
      <c r="BY1622" s="171"/>
      <c r="BZ1622" s="171"/>
      <c r="CA1622" s="171"/>
      <c r="CB1622" s="171"/>
      <c r="CC1622" s="171"/>
      <c r="CD1622" s="171"/>
      <c r="CE1622" s="171"/>
      <c r="CF1622" s="171"/>
      <c r="CG1622" s="171"/>
      <c r="CH1622" s="171"/>
      <c r="CI1622" s="171"/>
      <c r="CJ1622" s="171"/>
      <c r="CK1622" s="171"/>
      <c r="CL1622" s="171"/>
      <c r="CM1622" s="171"/>
      <c r="CN1622" s="171"/>
      <c r="CO1622" s="171"/>
      <c r="CP1622" s="171"/>
      <c r="CQ1622" s="171"/>
      <c r="CR1622" s="171"/>
      <c r="CS1622" s="171"/>
      <c r="CT1622" s="171"/>
      <c r="CU1622" s="171"/>
      <c r="CV1622" s="171"/>
      <c r="CW1622" s="171"/>
      <c r="CX1622" s="171"/>
      <c r="CY1622" s="171"/>
      <c r="CZ1622" s="171"/>
      <c r="DA1622" s="171"/>
      <c r="DB1622" s="171"/>
      <c r="DC1622" s="171"/>
      <c r="DD1622" s="171"/>
      <c r="DE1622" s="171"/>
      <c r="DF1622" s="171"/>
      <c r="DG1622" s="171"/>
      <c r="DH1622" s="171"/>
      <c r="DI1622" s="171"/>
      <c r="DJ1622" s="171"/>
      <c r="DK1622" s="171"/>
      <c r="DL1622" s="171"/>
      <c r="DM1622" s="171"/>
      <c r="DN1622" s="171"/>
      <c r="DO1622" s="171"/>
      <c r="DP1622" s="171"/>
      <c r="DQ1622" s="171"/>
      <c r="DR1622" s="171"/>
      <c r="DS1622" s="171"/>
      <c r="DT1622" s="171"/>
      <c r="DU1622" s="171"/>
      <c r="DV1622" s="171"/>
      <c r="DW1622" s="171"/>
      <c r="DX1622" s="171"/>
      <c r="DY1622" s="171"/>
      <c r="DZ1622" s="171"/>
      <c r="EA1622" s="171"/>
      <c r="EB1622" s="171"/>
      <c r="EC1622" s="171"/>
      <c r="ED1622" s="171"/>
      <c r="EE1622" s="171"/>
      <c r="EF1622" s="171"/>
      <c r="EG1622" s="171"/>
      <c r="EH1622" s="171"/>
      <c r="EI1622" s="171"/>
      <c r="EJ1622" s="171"/>
      <c r="EK1622" s="171"/>
      <c r="EL1622" s="171"/>
      <c r="EM1622" s="171"/>
      <c r="EN1622" s="171"/>
    </row>
    <row r="1623" spans="43:144" ht="15" x14ac:dyDescent="0.25">
      <c r="AQ1623" s="171"/>
      <c r="AR1623"/>
      <c r="AS1623"/>
      <c r="AT1623"/>
      <c r="AU1623"/>
      <c r="AV1623"/>
      <c r="AW1623"/>
      <c r="AX1623"/>
      <c r="AY1623"/>
      <c r="AZ1623"/>
      <c r="BA1623"/>
      <c r="BB1623"/>
      <c r="BC1623"/>
      <c r="BD1623"/>
      <c r="BE1623" s="171"/>
      <c r="BF1623" s="171"/>
      <c r="BG1623" s="171"/>
      <c r="BH1623" s="171"/>
      <c r="BI1623" s="171"/>
      <c r="BJ1623" s="171"/>
      <c r="BK1623" s="171"/>
      <c r="BL1623" s="171"/>
      <c r="BM1623" s="171"/>
      <c r="BN1623" s="171"/>
      <c r="BO1623" s="171"/>
      <c r="BP1623" s="171"/>
      <c r="BQ1623" s="171"/>
      <c r="BR1623" s="171"/>
      <c r="BS1623" s="171"/>
      <c r="BT1623" s="171"/>
      <c r="BU1623" s="171"/>
      <c r="BV1623" s="171"/>
      <c r="BW1623" s="171"/>
      <c r="BX1623" s="171"/>
      <c r="BY1623" s="171"/>
      <c r="BZ1623" s="171"/>
      <c r="CA1623" s="171"/>
      <c r="CB1623" s="171"/>
      <c r="CC1623" s="171"/>
      <c r="CD1623" s="171"/>
      <c r="CE1623" s="171"/>
      <c r="CF1623" s="171"/>
      <c r="CG1623" s="171"/>
      <c r="CH1623" s="171"/>
      <c r="CI1623" s="171"/>
      <c r="CJ1623" s="171"/>
      <c r="CK1623" s="171"/>
      <c r="CL1623" s="171"/>
      <c r="CM1623" s="171"/>
      <c r="CN1623" s="171"/>
      <c r="CO1623" s="171"/>
      <c r="CP1623" s="171"/>
      <c r="CQ1623" s="171"/>
      <c r="CR1623" s="171"/>
      <c r="CS1623" s="171"/>
      <c r="CT1623" s="171"/>
      <c r="CU1623" s="171"/>
      <c r="CV1623" s="171"/>
      <c r="CW1623" s="171"/>
      <c r="CX1623" s="171"/>
      <c r="CY1623" s="171"/>
      <c r="CZ1623" s="171"/>
      <c r="DA1623" s="171"/>
      <c r="DB1623" s="171"/>
      <c r="DC1623" s="171"/>
      <c r="DD1623" s="171"/>
      <c r="DE1623" s="171"/>
      <c r="DF1623" s="171"/>
      <c r="DG1623" s="171"/>
      <c r="DH1623" s="171"/>
      <c r="DI1623" s="171"/>
      <c r="DJ1623" s="171"/>
      <c r="DK1623" s="171"/>
      <c r="DL1623" s="171"/>
      <c r="DM1623" s="171"/>
      <c r="DN1623" s="171"/>
      <c r="DO1623" s="171"/>
      <c r="DP1623" s="171"/>
      <c r="DQ1623" s="171"/>
      <c r="DR1623" s="171"/>
      <c r="DS1623" s="171"/>
      <c r="DT1623" s="171"/>
      <c r="DU1623" s="171"/>
      <c r="DV1623" s="171"/>
      <c r="DW1623" s="171"/>
      <c r="DX1623" s="171"/>
      <c r="DY1623" s="171"/>
      <c r="DZ1623" s="171"/>
      <c r="EA1623" s="171"/>
      <c r="EB1623" s="171"/>
      <c r="EC1623" s="171"/>
      <c r="ED1623" s="171"/>
      <c r="EE1623" s="171"/>
      <c r="EF1623" s="171"/>
      <c r="EG1623" s="171"/>
      <c r="EH1623" s="171"/>
      <c r="EI1623" s="171"/>
      <c r="EJ1623" s="171"/>
      <c r="EK1623" s="171"/>
      <c r="EL1623" s="171"/>
      <c r="EM1623" s="171"/>
      <c r="EN1623" s="171"/>
    </row>
    <row r="1624" spans="43:144" ht="15" x14ac:dyDescent="0.25">
      <c r="AQ1624" s="171"/>
      <c r="AR1624"/>
      <c r="AS1624"/>
      <c r="AT1624"/>
      <c r="AU1624"/>
      <c r="AV1624"/>
      <c r="AW1624"/>
      <c r="AX1624"/>
      <c r="AY1624"/>
      <c r="AZ1624"/>
      <c r="BA1624"/>
      <c r="BB1624"/>
      <c r="BC1624"/>
      <c r="BD1624"/>
      <c r="BE1624" s="171"/>
      <c r="BF1624" s="171"/>
      <c r="BG1624" s="171"/>
      <c r="BH1624" s="171"/>
      <c r="BI1624" s="171"/>
      <c r="BJ1624" s="171"/>
      <c r="BK1624" s="171"/>
      <c r="BL1624" s="171"/>
      <c r="BM1624" s="171"/>
      <c r="BN1624" s="171"/>
      <c r="BO1624" s="171"/>
      <c r="BP1624" s="171"/>
      <c r="BQ1624" s="171"/>
      <c r="BR1624" s="171"/>
      <c r="BS1624" s="171"/>
      <c r="BT1624" s="171"/>
      <c r="BU1624" s="171"/>
      <c r="BV1624" s="171"/>
      <c r="BW1624" s="171"/>
      <c r="BX1624" s="171"/>
      <c r="BY1624" s="171"/>
      <c r="BZ1624" s="171"/>
      <c r="CA1624" s="171"/>
      <c r="CB1624" s="171"/>
      <c r="CC1624" s="171"/>
      <c r="CD1624" s="171"/>
      <c r="CE1624" s="171"/>
      <c r="CF1624" s="171"/>
      <c r="CG1624" s="171"/>
      <c r="CH1624" s="171"/>
      <c r="CI1624" s="171"/>
      <c r="CJ1624" s="171"/>
      <c r="CK1624" s="171"/>
      <c r="CL1624" s="171"/>
      <c r="CM1624" s="171"/>
      <c r="CN1624" s="171"/>
      <c r="CO1624" s="171"/>
      <c r="CP1624" s="171"/>
      <c r="CQ1624" s="171"/>
      <c r="CR1624" s="171"/>
      <c r="CS1624" s="171"/>
      <c r="CT1624" s="171"/>
      <c r="CU1624" s="171"/>
      <c r="CV1624" s="171"/>
      <c r="CW1624" s="171"/>
      <c r="CX1624" s="171"/>
      <c r="CY1624" s="171"/>
      <c r="CZ1624" s="171"/>
      <c r="DA1624" s="171"/>
      <c r="DB1624" s="171"/>
      <c r="DC1624" s="171"/>
      <c r="DD1624" s="171"/>
      <c r="DE1624" s="171"/>
      <c r="DF1624" s="171"/>
      <c r="DG1624" s="171"/>
      <c r="DH1624" s="171"/>
      <c r="DI1624" s="171"/>
      <c r="DJ1624" s="171"/>
      <c r="DK1624" s="171"/>
      <c r="DL1624" s="171"/>
      <c r="DM1624" s="171"/>
      <c r="DN1624" s="171"/>
      <c r="DO1624" s="171"/>
      <c r="DP1624" s="171"/>
      <c r="DQ1624" s="171"/>
      <c r="DR1624" s="171"/>
      <c r="DS1624" s="171"/>
      <c r="DT1624" s="171"/>
      <c r="DU1624" s="171"/>
      <c r="DV1624" s="171"/>
      <c r="DW1624" s="171"/>
      <c r="DX1624" s="171"/>
      <c r="DY1624" s="171"/>
      <c r="DZ1624" s="171"/>
      <c r="EA1624" s="171"/>
      <c r="EB1624" s="171"/>
      <c r="EC1624" s="171"/>
      <c r="ED1624" s="171"/>
      <c r="EE1624" s="171"/>
      <c r="EF1624" s="171"/>
      <c r="EG1624" s="171"/>
      <c r="EH1624" s="171"/>
      <c r="EI1624" s="171"/>
      <c r="EJ1624" s="171"/>
      <c r="EK1624" s="171"/>
      <c r="EL1624" s="171"/>
      <c r="EM1624" s="171"/>
      <c r="EN1624" s="171"/>
    </row>
    <row r="1625" spans="43:144" ht="15" x14ac:dyDescent="0.25">
      <c r="AQ1625" s="171"/>
      <c r="AR1625"/>
      <c r="AS1625"/>
      <c r="AT1625"/>
      <c r="AU1625"/>
      <c r="AV1625"/>
      <c r="AW1625"/>
      <c r="AX1625"/>
      <c r="AY1625"/>
      <c r="AZ1625"/>
      <c r="BA1625"/>
      <c r="BB1625"/>
      <c r="BC1625"/>
      <c r="BD1625"/>
      <c r="BE1625" s="171"/>
      <c r="BF1625" s="171"/>
      <c r="BG1625" s="171"/>
      <c r="BH1625" s="171"/>
      <c r="BI1625" s="171"/>
      <c r="BJ1625" s="171"/>
      <c r="BK1625" s="171"/>
      <c r="BL1625" s="171"/>
      <c r="BM1625" s="171"/>
      <c r="BN1625" s="171"/>
      <c r="BO1625" s="171"/>
      <c r="BP1625" s="171"/>
      <c r="BQ1625" s="171"/>
      <c r="BR1625" s="171"/>
      <c r="BS1625" s="171"/>
      <c r="BT1625" s="171"/>
      <c r="BU1625" s="171"/>
      <c r="BV1625" s="171"/>
      <c r="BW1625" s="171"/>
      <c r="BX1625" s="171"/>
      <c r="BY1625" s="171"/>
      <c r="BZ1625" s="171"/>
      <c r="CA1625" s="171"/>
      <c r="CB1625" s="171"/>
      <c r="CC1625" s="171"/>
      <c r="CD1625" s="171"/>
      <c r="CE1625" s="171"/>
      <c r="CF1625" s="171"/>
      <c r="CG1625" s="171"/>
      <c r="CH1625" s="171"/>
      <c r="CI1625" s="171"/>
      <c r="CJ1625" s="171"/>
      <c r="CK1625" s="171"/>
      <c r="CL1625" s="171"/>
      <c r="CM1625" s="171"/>
      <c r="CN1625" s="171"/>
      <c r="CO1625" s="171"/>
      <c r="CP1625" s="171"/>
      <c r="CQ1625" s="171"/>
      <c r="CR1625" s="171"/>
      <c r="CS1625" s="171"/>
      <c r="CT1625" s="171"/>
      <c r="CU1625" s="171"/>
      <c r="CV1625" s="171"/>
      <c r="CW1625" s="171"/>
      <c r="CX1625" s="171"/>
      <c r="CY1625" s="171"/>
      <c r="CZ1625" s="171"/>
      <c r="DA1625" s="171"/>
      <c r="DB1625" s="171"/>
      <c r="DC1625" s="171"/>
      <c r="DD1625" s="171"/>
      <c r="DE1625" s="171"/>
      <c r="DF1625" s="171"/>
      <c r="DG1625" s="171"/>
      <c r="DH1625" s="171"/>
      <c r="DI1625" s="171"/>
      <c r="DJ1625" s="171"/>
      <c r="DK1625" s="171"/>
      <c r="DL1625" s="171"/>
      <c r="DM1625" s="171"/>
      <c r="DN1625" s="171"/>
      <c r="DO1625" s="171"/>
      <c r="DP1625" s="171"/>
      <c r="DQ1625" s="171"/>
      <c r="DR1625" s="171"/>
      <c r="DS1625" s="171"/>
      <c r="DT1625" s="171"/>
      <c r="DU1625" s="171"/>
      <c r="DV1625" s="171"/>
      <c r="DW1625" s="171"/>
      <c r="DX1625" s="171"/>
      <c r="DY1625" s="171"/>
      <c r="DZ1625" s="171"/>
      <c r="EA1625" s="171"/>
      <c r="EB1625" s="171"/>
      <c r="EC1625" s="171"/>
      <c r="ED1625" s="171"/>
      <c r="EE1625" s="171"/>
      <c r="EF1625" s="171"/>
      <c r="EG1625" s="171"/>
      <c r="EH1625" s="171"/>
      <c r="EI1625" s="171"/>
      <c r="EJ1625" s="171"/>
      <c r="EK1625" s="171"/>
      <c r="EL1625" s="171"/>
      <c r="EM1625" s="171"/>
      <c r="EN1625" s="171"/>
    </row>
    <row r="1626" spans="43:144" ht="15" x14ac:dyDescent="0.25">
      <c r="AQ1626" s="171"/>
      <c r="AR1626"/>
      <c r="AS1626"/>
      <c r="AT1626"/>
      <c r="AU1626"/>
      <c r="AV1626"/>
      <c r="AW1626"/>
      <c r="AX1626"/>
      <c r="AY1626"/>
      <c r="AZ1626"/>
      <c r="BA1626"/>
      <c r="BB1626"/>
      <c r="BC1626"/>
      <c r="BD1626"/>
      <c r="BE1626" s="171"/>
      <c r="BF1626" s="171"/>
      <c r="BG1626" s="171"/>
      <c r="BH1626" s="171"/>
      <c r="BI1626" s="171"/>
      <c r="BJ1626" s="171"/>
      <c r="BK1626" s="171"/>
      <c r="BL1626" s="171"/>
      <c r="BM1626" s="171"/>
      <c r="BN1626" s="171"/>
      <c r="BO1626" s="171"/>
      <c r="BP1626" s="171"/>
      <c r="BQ1626" s="171"/>
      <c r="BR1626" s="171"/>
      <c r="BS1626" s="171"/>
      <c r="BT1626" s="171"/>
      <c r="BU1626" s="171"/>
      <c r="BV1626" s="171"/>
      <c r="BW1626" s="171"/>
      <c r="BX1626" s="171"/>
      <c r="BY1626" s="171"/>
      <c r="BZ1626" s="171"/>
      <c r="CA1626" s="171"/>
      <c r="CB1626" s="171"/>
      <c r="CC1626" s="171"/>
      <c r="CD1626" s="171"/>
      <c r="CE1626" s="171"/>
      <c r="CF1626" s="171"/>
      <c r="CG1626" s="171"/>
      <c r="CH1626" s="171"/>
      <c r="CI1626" s="171"/>
      <c r="CJ1626" s="171"/>
      <c r="CK1626" s="171"/>
      <c r="CL1626" s="171"/>
      <c r="CM1626" s="171"/>
      <c r="CN1626" s="171"/>
      <c r="CO1626" s="171"/>
      <c r="CP1626" s="171"/>
      <c r="CQ1626" s="171"/>
      <c r="CR1626" s="171"/>
      <c r="CS1626" s="171"/>
      <c r="CT1626" s="171"/>
      <c r="CU1626" s="171"/>
      <c r="CV1626" s="171"/>
      <c r="CW1626" s="171"/>
      <c r="CX1626" s="171"/>
      <c r="CY1626" s="171"/>
      <c r="CZ1626" s="171"/>
      <c r="DA1626" s="171"/>
      <c r="DB1626" s="171"/>
      <c r="DC1626" s="171"/>
      <c r="DD1626" s="171"/>
      <c r="DE1626" s="171"/>
      <c r="DF1626" s="171"/>
      <c r="DG1626" s="171"/>
      <c r="DH1626" s="171"/>
      <c r="DI1626" s="171"/>
      <c r="DJ1626" s="171"/>
      <c r="DK1626" s="171"/>
      <c r="DL1626" s="171"/>
      <c r="DM1626" s="171"/>
      <c r="DN1626" s="171"/>
      <c r="DO1626" s="171"/>
      <c r="DP1626" s="171"/>
      <c r="DQ1626" s="171"/>
      <c r="DR1626" s="171"/>
      <c r="DS1626" s="171"/>
      <c r="DT1626" s="171"/>
      <c r="DU1626" s="171"/>
      <c r="DV1626" s="171"/>
      <c r="DW1626" s="171"/>
      <c r="DX1626" s="171"/>
      <c r="DY1626" s="171"/>
      <c r="DZ1626" s="171"/>
      <c r="EA1626" s="171"/>
      <c r="EB1626" s="171"/>
      <c r="EC1626" s="171"/>
      <c r="ED1626" s="171"/>
      <c r="EE1626" s="171"/>
      <c r="EF1626" s="171"/>
      <c r="EG1626" s="171"/>
      <c r="EH1626" s="171"/>
      <c r="EI1626" s="171"/>
      <c r="EJ1626" s="171"/>
      <c r="EK1626" s="171"/>
      <c r="EL1626" s="171"/>
      <c r="EM1626" s="171"/>
      <c r="EN1626" s="171"/>
    </row>
    <row r="1627" spans="43:144" ht="15" x14ac:dyDescent="0.25">
      <c r="AQ1627" s="171"/>
      <c r="AR1627"/>
      <c r="AS1627"/>
      <c r="AT1627"/>
      <c r="AU1627"/>
      <c r="AV1627"/>
      <c r="AW1627"/>
      <c r="AX1627"/>
      <c r="AY1627"/>
      <c r="AZ1627"/>
      <c r="BA1627"/>
      <c r="BB1627"/>
      <c r="BC1627"/>
      <c r="BD1627"/>
      <c r="BE1627" s="171"/>
      <c r="BF1627" s="171"/>
      <c r="BG1627" s="171"/>
      <c r="BH1627" s="171"/>
      <c r="BI1627" s="171"/>
      <c r="BJ1627" s="171"/>
      <c r="BK1627" s="171"/>
      <c r="BL1627" s="171"/>
      <c r="BM1627" s="171"/>
      <c r="BN1627" s="171"/>
      <c r="BO1627" s="171"/>
      <c r="BP1627" s="171"/>
      <c r="BQ1627" s="171"/>
      <c r="BR1627" s="171"/>
      <c r="BS1627" s="171"/>
      <c r="BT1627" s="171"/>
      <c r="BU1627" s="171"/>
      <c r="BV1627" s="171"/>
      <c r="BW1627" s="171"/>
      <c r="BX1627" s="171"/>
      <c r="BY1627" s="171"/>
      <c r="BZ1627" s="171"/>
      <c r="CA1627" s="171"/>
      <c r="CB1627" s="171"/>
      <c r="CC1627" s="171"/>
      <c r="CD1627" s="171"/>
      <c r="CE1627" s="171"/>
      <c r="CF1627" s="171"/>
      <c r="CG1627" s="171"/>
      <c r="CH1627" s="171"/>
      <c r="CI1627" s="171"/>
      <c r="CJ1627" s="171"/>
      <c r="CK1627" s="171"/>
      <c r="CL1627" s="171"/>
      <c r="CM1627" s="171"/>
      <c r="CN1627" s="171"/>
      <c r="CO1627" s="171"/>
      <c r="CP1627" s="171"/>
      <c r="CQ1627" s="171"/>
      <c r="CR1627" s="171"/>
      <c r="CS1627" s="171"/>
      <c r="CT1627" s="171"/>
      <c r="CU1627" s="171"/>
      <c r="CV1627" s="171"/>
      <c r="CW1627" s="171"/>
      <c r="CX1627" s="171"/>
      <c r="CY1627" s="171"/>
      <c r="CZ1627" s="171"/>
      <c r="DA1627" s="171"/>
      <c r="DB1627" s="171"/>
      <c r="DC1627" s="171"/>
      <c r="DD1627" s="171"/>
      <c r="DE1627" s="171"/>
      <c r="DF1627" s="171"/>
      <c r="DG1627" s="171"/>
      <c r="DH1627" s="171"/>
      <c r="DI1627" s="171"/>
      <c r="DJ1627" s="171"/>
      <c r="DK1627" s="171"/>
      <c r="DL1627" s="171"/>
      <c r="DM1627" s="171"/>
      <c r="DN1627" s="171"/>
      <c r="DO1627" s="171"/>
      <c r="DP1627" s="171"/>
      <c r="DQ1627" s="171"/>
      <c r="DR1627" s="171"/>
      <c r="DS1627" s="171"/>
      <c r="DT1627" s="171"/>
      <c r="DU1627" s="171"/>
      <c r="DV1627" s="171"/>
      <c r="DW1627" s="171"/>
      <c r="DX1627" s="171"/>
      <c r="DY1627" s="171"/>
      <c r="DZ1627" s="171"/>
      <c r="EA1627" s="171"/>
      <c r="EB1627" s="171"/>
      <c r="EC1627" s="171"/>
      <c r="ED1627" s="171"/>
      <c r="EE1627" s="171"/>
      <c r="EF1627" s="171"/>
      <c r="EG1627" s="171"/>
      <c r="EH1627" s="171"/>
      <c r="EI1627" s="171"/>
      <c r="EJ1627" s="171"/>
      <c r="EK1627" s="171"/>
      <c r="EL1627" s="171"/>
      <c r="EM1627" s="171"/>
      <c r="EN1627" s="171"/>
    </row>
    <row r="1628" spans="43:144" ht="15" x14ac:dyDescent="0.25">
      <c r="AQ1628" s="171"/>
      <c r="AR1628"/>
      <c r="AS1628"/>
      <c r="AT1628"/>
      <c r="AU1628"/>
      <c r="AV1628"/>
      <c r="AW1628"/>
      <c r="AX1628"/>
      <c r="AY1628"/>
      <c r="AZ1628"/>
      <c r="BA1628"/>
      <c r="BB1628"/>
      <c r="BC1628"/>
      <c r="BD1628"/>
      <c r="BE1628" s="171"/>
      <c r="BF1628" s="171"/>
      <c r="BG1628" s="171"/>
      <c r="BH1628" s="171"/>
      <c r="BI1628" s="171"/>
      <c r="BJ1628" s="171"/>
      <c r="BK1628" s="171"/>
      <c r="BL1628" s="171"/>
      <c r="BM1628" s="171"/>
      <c r="BN1628" s="171"/>
      <c r="BO1628" s="171"/>
      <c r="BP1628" s="171"/>
      <c r="BQ1628" s="171"/>
      <c r="BR1628" s="171"/>
      <c r="BS1628" s="171"/>
      <c r="BT1628" s="171"/>
      <c r="BU1628" s="171"/>
      <c r="BV1628" s="171"/>
      <c r="BW1628" s="171"/>
      <c r="BX1628" s="171"/>
      <c r="BY1628" s="171"/>
      <c r="BZ1628" s="171"/>
      <c r="CA1628" s="171"/>
      <c r="CB1628" s="171"/>
      <c r="CC1628" s="171"/>
      <c r="CD1628" s="171"/>
      <c r="CE1628" s="171"/>
      <c r="CF1628" s="171"/>
      <c r="CG1628" s="171"/>
      <c r="CH1628" s="171"/>
      <c r="CI1628" s="171"/>
      <c r="CJ1628" s="171"/>
      <c r="CK1628" s="171"/>
      <c r="CL1628" s="171"/>
      <c r="CM1628" s="171"/>
      <c r="CN1628" s="171"/>
      <c r="CO1628" s="171"/>
      <c r="CP1628" s="171"/>
      <c r="CQ1628" s="171"/>
      <c r="CR1628" s="171"/>
      <c r="CS1628" s="171"/>
      <c r="CT1628" s="171"/>
      <c r="CU1628" s="171"/>
      <c r="CV1628" s="171"/>
      <c r="CW1628" s="171"/>
      <c r="CX1628" s="171"/>
      <c r="CY1628" s="171"/>
      <c r="CZ1628" s="171"/>
      <c r="DA1628" s="171"/>
      <c r="DB1628" s="171"/>
      <c r="DC1628" s="171"/>
      <c r="DD1628" s="171"/>
      <c r="DE1628" s="171"/>
      <c r="DF1628" s="171"/>
      <c r="DG1628" s="171"/>
      <c r="DH1628" s="171"/>
      <c r="DI1628" s="171"/>
      <c r="DJ1628" s="171"/>
      <c r="DK1628" s="171"/>
      <c r="DL1628" s="171"/>
      <c r="DM1628" s="171"/>
      <c r="DN1628" s="171"/>
      <c r="DO1628" s="171"/>
      <c r="DP1628" s="171"/>
      <c r="DQ1628" s="171"/>
      <c r="DR1628" s="171"/>
      <c r="DS1628" s="171"/>
      <c r="DT1628" s="171"/>
      <c r="DU1628" s="171"/>
      <c r="DV1628" s="171"/>
      <c r="DW1628" s="171"/>
      <c r="DX1628" s="171"/>
      <c r="DY1628" s="171"/>
      <c r="DZ1628" s="171"/>
      <c r="EA1628" s="171"/>
      <c r="EB1628" s="171"/>
      <c r="EC1628" s="171"/>
      <c r="ED1628" s="171"/>
      <c r="EE1628" s="171"/>
      <c r="EF1628" s="171"/>
      <c r="EG1628" s="171"/>
      <c r="EH1628" s="171"/>
      <c r="EI1628" s="171"/>
      <c r="EJ1628" s="171"/>
      <c r="EK1628" s="171"/>
      <c r="EL1628" s="171"/>
      <c r="EM1628" s="171"/>
      <c r="EN1628" s="171"/>
    </row>
    <row r="1629" spans="43:144" ht="15" x14ac:dyDescent="0.25">
      <c r="AQ1629" s="171"/>
      <c r="AR1629"/>
      <c r="AS1629"/>
      <c r="AT1629"/>
      <c r="AU1629"/>
      <c r="AV1629"/>
      <c r="AW1629"/>
      <c r="AX1629"/>
      <c r="AY1629"/>
      <c r="AZ1629"/>
      <c r="BA1629"/>
      <c r="BB1629"/>
      <c r="BC1629"/>
      <c r="BD1629"/>
      <c r="BE1629" s="171"/>
      <c r="BF1629" s="171"/>
      <c r="BG1629" s="171"/>
      <c r="BH1629" s="171"/>
      <c r="BI1629" s="171"/>
      <c r="BJ1629" s="171"/>
      <c r="BK1629" s="171"/>
      <c r="BL1629" s="171"/>
      <c r="BM1629" s="171"/>
      <c r="BN1629" s="171"/>
      <c r="BO1629" s="171"/>
      <c r="BP1629" s="171"/>
      <c r="BQ1629" s="171"/>
      <c r="BR1629" s="171"/>
      <c r="BS1629" s="171"/>
      <c r="BT1629" s="171"/>
      <c r="BU1629" s="171"/>
      <c r="BV1629" s="171"/>
      <c r="BW1629" s="171"/>
      <c r="BX1629" s="171"/>
      <c r="BY1629" s="171"/>
      <c r="BZ1629" s="171"/>
      <c r="CA1629" s="171"/>
      <c r="CB1629" s="171"/>
      <c r="CC1629" s="171"/>
      <c r="CD1629" s="171"/>
      <c r="CE1629" s="171"/>
      <c r="CF1629" s="171"/>
      <c r="CG1629" s="171"/>
      <c r="CH1629" s="171"/>
      <c r="CI1629" s="171"/>
      <c r="CJ1629" s="171"/>
      <c r="CK1629" s="171"/>
      <c r="CL1629" s="171"/>
      <c r="CM1629" s="171"/>
      <c r="CN1629" s="171"/>
      <c r="CO1629" s="171"/>
      <c r="CP1629" s="171"/>
      <c r="CQ1629" s="171"/>
      <c r="CR1629" s="171"/>
      <c r="CS1629" s="171"/>
      <c r="CT1629" s="171"/>
      <c r="CU1629" s="171"/>
      <c r="CV1629" s="171"/>
      <c r="CW1629" s="171"/>
      <c r="CX1629" s="171"/>
      <c r="CY1629" s="171"/>
      <c r="CZ1629" s="171"/>
      <c r="DA1629" s="171"/>
      <c r="DB1629" s="171"/>
      <c r="DC1629" s="171"/>
      <c r="DD1629" s="171"/>
      <c r="DE1629" s="171"/>
      <c r="DF1629" s="171"/>
      <c r="DG1629" s="171"/>
      <c r="DH1629" s="171"/>
      <c r="DI1629" s="171"/>
      <c r="DJ1629" s="171"/>
      <c r="DK1629" s="171"/>
      <c r="DL1629" s="171"/>
      <c r="DM1629" s="171"/>
      <c r="DN1629" s="171"/>
      <c r="DO1629" s="171"/>
      <c r="DP1629" s="171"/>
      <c r="DQ1629" s="171"/>
      <c r="DR1629" s="171"/>
      <c r="DS1629" s="171"/>
      <c r="DT1629" s="171"/>
      <c r="DU1629" s="171"/>
      <c r="DV1629" s="171"/>
      <c r="DW1629" s="171"/>
      <c r="DX1629" s="171"/>
      <c r="DY1629" s="171"/>
      <c r="DZ1629" s="171"/>
      <c r="EA1629" s="171"/>
      <c r="EB1629" s="171"/>
      <c r="EC1629" s="171"/>
      <c r="ED1629" s="171"/>
      <c r="EE1629" s="171"/>
      <c r="EF1629" s="171"/>
      <c r="EG1629" s="171"/>
      <c r="EH1629" s="171"/>
      <c r="EI1629" s="171"/>
      <c r="EJ1629" s="171"/>
      <c r="EK1629" s="171"/>
      <c r="EL1629" s="171"/>
      <c r="EM1629" s="171"/>
      <c r="EN1629" s="171"/>
    </row>
    <row r="1630" spans="43:144" ht="15" x14ac:dyDescent="0.25">
      <c r="AQ1630" s="171"/>
      <c r="AR1630"/>
      <c r="AS1630"/>
      <c r="AT1630"/>
      <c r="AU1630"/>
      <c r="AV1630"/>
      <c r="AW1630"/>
      <c r="AX1630"/>
      <c r="AY1630"/>
      <c r="AZ1630"/>
      <c r="BA1630"/>
      <c r="BB1630"/>
      <c r="BC1630"/>
      <c r="BD1630"/>
      <c r="BE1630" s="171"/>
      <c r="BF1630" s="171"/>
      <c r="BG1630" s="171"/>
      <c r="BH1630" s="171"/>
      <c r="BI1630" s="171"/>
      <c r="BJ1630" s="171"/>
      <c r="BK1630" s="171"/>
      <c r="BL1630" s="171"/>
      <c r="BM1630" s="171"/>
      <c r="BN1630" s="171"/>
      <c r="BO1630" s="171"/>
      <c r="BP1630" s="171"/>
      <c r="BQ1630" s="171"/>
      <c r="BR1630" s="171"/>
      <c r="BS1630" s="171"/>
      <c r="BT1630" s="171"/>
      <c r="BU1630" s="171"/>
      <c r="BV1630" s="171"/>
      <c r="BW1630" s="171"/>
      <c r="BX1630" s="171"/>
      <c r="BY1630" s="171"/>
      <c r="BZ1630" s="171"/>
      <c r="CA1630" s="171"/>
      <c r="CB1630" s="171"/>
      <c r="CC1630" s="171"/>
      <c r="CD1630" s="171"/>
      <c r="CE1630" s="171"/>
      <c r="CF1630" s="171"/>
      <c r="CG1630" s="171"/>
      <c r="CH1630" s="171"/>
      <c r="CI1630" s="171"/>
      <c r="CJ1630" s="171"/>
      <c r="CK1630" s="171"/>
      <c r="CL1630" s="171"/>
      <c r="CM1630" s="171"/>
      <c r="CN1630" s="171"/>
      <c r="CO1630" s="171"/>
      <c r="CP1630" s="171"/>
      <c r="CQ1630" s="171"/>
      <c r="CR1630" s="171"/>
      <c r="CS1630" s="171"/>
      <c r="CT1630" s="171"/>
      <c r="CU1630" s="171"/>
      <c r="CV1630" s="171"/>
      <c r="CW1630" s="171"/>
      <c r="CX1630" s="171"/>
      <c r="CY1630" s="171"/>
      <c r="CZ1630" s="171"/>
      <c r="DA1630" s="171"/>
      <c r="DB1630" s="171"/>
      <c r="DC1630" s="171"/>
      <c r="DD1630" s="171"/>
      <c r="DE1630" s="171"/>
      <c r="DF1630" s="171"/>
      <c r="DG1630" s="171"/>
      <c r="DH1630" s="171"/>
      <c r="DI1630" s="171"/>
      <c r="DJ1630" s="171"/>
      <c r="DK1630" s="171"/>
      <c r="DL1630" s="171"/>
      <c r="DM1630" s="171"/>
      <c r="DN1630" s="171"/>
      <c r="DO1630" s="171"/>
      <c r="DP1630" s="171"/>
      <c r="DQ1630" s="171"/>
      <c r="DR1630" s="171"/>
      <c r="DS1630" s="171"/>
      <c r="DT1630" s="171"/>
      <c r="DU1630" s="171"/>
      <c r="DV1630" s="171"/>
      <c r="DW1630" s="171"/>
      <c r="DX1630" s="171"/>
      <c r="DY1630" s="171"/>
      <c r="DZ1630" s="171"/>
      <c r="EA1630" s="171"/>
      <c r="EB1630" s="171"/>
      <c r="EC1630" s="171"/>
      <c r="ED1630" s="171"/>
      <c r="EE1630" s="171"/>
      <c r="EF1630" s="171"/>
      <c r="EG1630" s="171"/>
      <c r="EH1630" s="171"/>
      <c r="EI1630" s="171"/>
      <c r="EJ1630" s="171"/>
      <c r="EK1630" s="171"/>
      <c r="EL1630" s="171"/>
      <c r="EM1630" s="171"/>
      <c r="EN1630" s="171"/>
    </row>
    <row r="1631" spans="43:144" ht="15" x14ac:dyDescent="0.25">
      <c r="AQ1631" s="171"/>
      <c r="AR1631"/>
      <c r="AS1631"/>
      <c r="AT1631"/>
      <c r="AU1631"/>
      <c r="AV1631"/>
      <c r="AW1631"/>
      <c r="AX1631"/>
      <c r="AY1631"/>
      <c r="AZ1631"/>
      <c r="BA1631"/>
      <c r="BB1631"/>
      <c r="BC1631"/>
      <c r="BD1631"/>
      <c r="BE1631" s="171"/>
      <c r="BF1631" s="171"/>
      <c r="BG1631" s="171"/>
      <c r="BH1631" s="171"/>
      <c r="BI1631" s="171"/>
      <c r="BJ1631" s="171"/>
      <c r="BK1631" s="171"/>
      <c r="BL1631" s="171"/>
      <c r="BM1631" s="171"/>
      <c r="BN1631" s="171"/>
      <c r="BO1631" s="171"/>
      <c r="BP1631" s="171"/>
      <c r="BQ1631" s="171"/>
      <c r="BR1631" s="171"/>
      <c r="BS1631" s="171"/>
      <c r="BT1631" s="171"/>
      <c r="BU1631" s="171"/>
      <c r="BV1631" s="171"/>
      <c r="BW1631" s="171"/>
      <c r="BX1631" s="171"/>
      <c r="BY1631" s="171"/>
      <c r="BZ1631" s="171"/>
      <c r="CA1631" s="171"/>
      <c r="CB1631" s="171"/>
      <c r="CC1631" s="171"/>
      <c r="CD1631" s="171"/>
      <c r="CE1631" s="171"/>
      <c r="CF1631" s="171"/>
      <c r="CG1631" s="171"/>
      <c r="CH1631" s="171"/>
      <c r="CI1631" s="171"/>
      <c r="CJ1631" s="171"/>
      <c r="CK1631" s="171"/>
      <c r="CL1631" s="171"/>
      <c r="CM1631" s="171"/>
      <c r="CN1631" s="171"/>
      <c r="CO1631" s="171"/>
      <c r="CP1631" s="171"/>
      <c r="CQ1631" s="171"/>
      <c r="CR1631" s="171"/>
      <c r="CS1631" s="171"/>
      <c r="CT1631" s="171"/>
      <c r="CU1631" s="171"/>
      <c r="CV1631" s="171"/>
      <c r="CW1631" s="171"/>
      <c r="CX1631" s="171"/>
      <c r="CY1631" s="171"/>
      <c r="CZ1631" s="171"/>
      <c r="DA1631" s="171"/>
      <c r="DB1631" s="171"/>
      <c r="DC1631" s="171"/>
      <c r="DD1631" s="171"/>
      <c r="DE1631" s="171"/>
      <c r="DF1631" s="171"/>
      <c r="DG1631" s="171"/>
      <c r="DH1631" s="171"/>
      <c r="DI1631" s="171"/>
      <c r="DJ1631" s="171"/>
      <c r="DK1631" s="171"/>
      <c r="DL1631" s="171"/>
      <c r="DM1631" s="171"/>
      <c r="DN1631" s="171"/>
      <c r="DO1631" s="171"/>
      <c r="DP1631" s="171"/>
      <c r="DQ1631" s="171"/>
      <c r="DR1631" s="171"/>
      <c r="DS1631" s="171"/>
      <c r="DT1631" s="171"/>
      <c r="DU1631" s="171"/>
      <c r="DV1631" s="171"/>
      <c r="DW1631" s="171"/>
      <c r="DX1631" s="171"/>
      <c r="DY1631" s="171"/>
      <c r="DZ1631" s="171"/>
      <c r="EA1631" s="171"/>
      <c r="EB1631" s="171"/>
      <c r="EC1631" s="171"/>
      <c r="ED1631" s="171"/>
      <c r="EE1631" s="171"/>
      <c r="EF1631" s="171"/>
      <c r="EG1631" s="171"/>
      <c r="EH1631" s="171"/>
      <c r="EI1631" s="171"/>
      <c r="EJ1631" s="171"/>
      <c r="EK1631" s="171"/>
      <c r="EL1631" s="171"/>
      <c r="EM1631" s="171"/>
      <c r="EN1631" s="171"/>
    </row>
    <row r="1632" spans="43:144" ht="15" x14ac:dyDescent="0.25">
      <c r="AQ1632" s="171"/>
      <c r="AR1632"/>
      <c r="AS1632"/>
      <c r="AT1632"/>
      <c r="AU1632"/>
      <c r="AV1632"/>
      <c r="AW1632"/>
      <c r="AX1632"/>
      <c r="AY1632"/>
      <c r="AZ1632"/>
      <c r="BA1632"/>
      <c r="BB1632"/>
      <c r="BC1632"/>
      <c r="BD1632"/>
      <c r="BE1632" s="171"/>
      <c r="BF1632" s="171"/>
      <c r="BG1632" s="171"/>
      <c r="BH1632" s="171"/>
      <c r="BI1632" s="171"/>
      <c r="BJ1632" s="171"/>
      <c r="BK1632" s="171"/>
      <c r="BL1632" s="171"/>
      <c r="BM1632" s="171"/>
      <c r="BN1632" s="171"/>
      <c r="BO1632" s="171"/>
      <c r="BP1632" s="171"/>
      <c r="BQ1632" s="171"/>
      <c r="BR1632" s="171"/>
      <c r="BS1632" s="171"/>
      <c r="BT1632" s="171"/>
      <c r="BU1632" s="171"/>
      <c r="BV1632" s="171"/>
      <c r="BW1632" s="171"/>
      <c r="BX1632" s="171"/>
      <c r="BY1632" s="171"/>
      <c r="BZ1632" s="171"/>
      <c r="CA1632" s="171"/>
      <c r="CB1632" s="171"/>
      <c r="CC1632" s="171"/>
      <c r="CD1632" s="171"/>
      <c r="CE1632" s="171"/>
      <c r="CF1632" s="171"/>
      <c r="CG1632" s="171"/>
      <c r="CH1632" s="171"/>
      <c r="CI1632" s="171"/>
      <c r="CJ1632" s="171"/>
      <c r="CK1632" s="171"/>
      <c r="CL1632" s="171"/>
      <c r="CM1632" s="171"/>
      <c r="CN1632" s="171"/>
      <c r="CO1632" s="171"/>
      <c r="CP1632" s="171"/>
      <c r="CQ1632" s="171"/>
      <c r="CR1632" s="171"/>
      <c r="CS1632" s="171"/>
      <c r="CT1632" s="171"/>
      <c r="CU1632" s="171"/>
      <c r="CV1632" s="171"/>
      <c r="CW1632" s="171"/>
      <c r="CX1632" s="171"/>
      <c r="CY1632" s="171"/>
      <c r="CZ1632" s="171"/>
      <c r="DA1632" s="171"/>
      <c r="DB1632" s="171"/>
      <c r="DC1632" s="171"/>
      <c r="DD1632" s="171"/>
      <c r="DE1632" s="171"/>
      <c r="DF1632" s="171"/>
      <c r="DG1632" s="171"/>
      <c r="DH1632" s="171"/>
      <c r="DI1632" s="171"/>
      <c r="DJ1632" s="171"/>
      <c r="DK1632" s="171"/>
      <c r="DL1632" s="171"/>
      <c r="DM1632" s="171"/>
      <c r="DN1632" s="171"/>
      <c r="DO1632" s="171"/>
      <c r="DP1632" s="171"/>
      <c r="DQ1632" s="171"/>
      <c r="DR1632" s="171"/>
      <c r="DS1632" s="171"/>
      <c r="DT1632" s="171"/>
      <c r="DU1632" s="171"/>
      <c r="DV1632" s="171"/>
      <c r="DW1632" s="171"/>
      <c r="DX1632" s="171"/>
      <c r="DY1632" s="171"/>
      <c r="DZ1632" s="171"/>
      <c r="EA1632" s="171"/>
      <c r="EB1632" s="171"/>
      <c r="EC1632" s="171"/>
      <c r="ED1632" s="171"/>
      <c r="EE1632" s="171"/>
      <c r="EF1632" s="171"/>
      <c r="EG1632" s="171"/>
      <c r="EH1632" s="171"/>
      <c r="EI1632" s="171"/>
      <c r="EJ1632" s="171"/>
      <c r="EK1632" s="171"/>
      <c r="EL1632" s="171"/>
      <c r="EM1632" s="171"/>
      <c r="EN1632" s="171"/>
    </row>
    <row r="1633" spans="43:144" ht="15" x14ac:dyDescent="0.25">
      <c r="AQ1633" s="171"/>
      <c r="AR1633"/>
      <c r="AS1633"/>
      <c r="AT1633"/>
      <c r="AU1633"/>
      <c r="AV1633"/>
      <c r="AW1633"/>
      <c r="AX1633"/>
      <c r="AY1633"/>
      <c r="AZ1633"/>
      <c r="BA1633"/>
      <c r="BB1633"/>
      <c r="BC1633"/>
      <c r="BD1633"/>
      <c r="BE1633" s="171"/>
      <c r="BF1633" s="171"/>
      <c r="BG1633" s="171"/>
      <c r="BH1633" s="171"/>
      <c r="BI1633" s="171"/>
      <c r="BJ1633" s="171"/>
      <c r="BK1633" s="171"/>
      <c r="BL1633" s="171"/>
      <c r="BM1633" s="171"/>
      <c r="BN1633" s="171"/>
      <c r="BO1633" s="171"/>
      <c r="BP1633" s="171"/>
      <c r="BQ1633" s="171"/>
      <c r="BR1633" s="171"/>
      <c r="BS1633" s="171"/>
      <c r="BT1633" s="171"/>
      <c r="BU1633" s="171"/>
      <c r="BV1633" s="171"/>
      <c r="BW1633" s="171"/>
      <c r="BX1633" s="171"/>
      <c r="BY1633" s="171"/>
      <c r="BZ1633" s="171"/>
      <c r="CA1633" s="171"/>
      <c r="CB1633" s="171"/>
      <c r="CC1633" s="171"/>
      <c r="CD1633" s="171"/>
      <c r="CE1633" s="171"/>
      <c r="CF1633" s="171"/>
      <c r="CG1633" s="171"/>
      <c r="CH1633" s="171"/>
      <c r="CI1633" s="171"/>
      <c r="CJ1633" s="171"/>
      <c r="CK1633" s="171"/>
      <c r="CL1633" s="171"/>
      <c r="CM1633" s="171"/>
      <c r="CN1633" s="171"/>
      <c r="CO1633" s="171"/>
      <c r="CP1633" s="171"/>
      <c r="CQ1633" s="171"/>
      <c r="CR1633" s="171"/>
      <c r="CS1633" s="171"/>
      <c r="CT1633" s="171"/>
      <c r="CU1633" s="171"/>
      <c r="CV1633" s="171"/>
      <c r="CW1633" s="171"/>
      <c r="CX1633" s="171"/>
      <c r="CY1633" s="171"/>
      <c r="CZ1633" s="171"/>
      <c r="DA1633" s="171"/>
      <c r="DB1633" s="171"/>
      <c r="DC1633" s="171"/>
      <c r="DD1633" s="171"/>
      <c r="DE1633" s="171"/>
      <c r="DF1633" s="171"/>
      <c r="DG1633" s="171"/>
      <c r="DH1633" s="171"/>
      <c r="DI1633" s="171"/>
      <c r="DJ1633" s="171"/>
      <c r="DK1633" s="171"/>
      <c r="DL1633" s="171"/>
      <c r="DM1633" s="171"/>
      <c r="DN1633" s="171"/>
      <c r="DO1633" s="171"/>
      <c r="DP1633" s="171"/>
      <c r="DQ1633" s="171"/>
      <c r="DR1633" s="171"/>
      <c r="DS1633" s="171"/>
      <c r="DT1633" s="171"/>
      <c r="DU1633" s="171"/>
      <c r="DV1633" s="171"/>
      <c r="DW1633" s="171"/>
      <c r="DX1633" s="171"/>
      <c r="DY1633" s="171"/>
      <c r="DZ1633" s="171"/>
      <c r="EA1633" s="171"/>
      <c r="EB1633" s="171"/>
      <c r="EC1633" s="171"/>
      <c r="ED1633" s="171"/>
      <c r="EE1633" s="171"/>
      <c r="EF1633" s="171"/>
      <c r="EG1633" s="171"/>
      <c r="EH1633" s="171"/>
      <c r="EI1633" s="171"/>
      <c r="EJ1633" s="171"/>
      <c r="EK1633" s="171"/>
      <c r="EL1633" s="171"/>
      <c r="EM1633" s="171"/>
      <c r="EN1633" s="171"/>
    </row>
    <row r="1634" spans="43:144" ht="15" x14ac:dyDescent="0.25">
      <c r="AQ1634" s="171"/>
      <c r="AR1634"/>
      <c r="AS1634"/>
      <c r="AT1634"/>
      <c r="AU1634"/>
      <c r="AV1634"/>
      <c r="AW1634"/>
      <c r="AX1634"/>
      <c r="AY1634"/>
      <c r="AZ1634"/>
      <c r="BA1634"/>
      <c r="BB1634"/>
      <c r="BC1634"/>
      <c r="BD1634"/>
      <c r="BE1634" s="171"/>
      <c r="BF1634" s="171"/>
      <c r="BG1634" s="171"/>
      <c r="BH1634" s="171"/>
      <c r="BI1634" s="171"/>
      <c r="BJ1634" s="171"/>
      <c r="BK1634" s="171"/>
      <c r="BL1634" s="171"/>
      <c r="BM1634" s="171"/>
      <c r="BN1634" s="171"/>
      <c r="BO1634" s="171"/>
      <c r="BP1634" s="171"/>
      <c r="BQ1634" s="171"/>
      <c r="BR1634" s="171"/>
      <c r="BS1634" s="171"/>
      <c r="BT1634" s="171"/>
      <c r="BU1634" s="171"/>
      <c r="BV1634" s="171"/>
      <c r="BW1634" s="171"/>
      <c r="BX1634" s="171"/>
      <c r="BY1634" s="171"/>
      <c r="BZ1634" s="171"/>
      <c r="CA1634" s="171"/>
      <c r="CB1634" s="171"/>
      <c r="CC1634" s="171"/>
      <c r="CD1634" s="171"/>
      <c r="CE1634" s="171"/>
      <c r="CF1634" s="171"/>
      <c r="CG1634" s="171"/>
      <c r="CH1634" s="171"/>
      <c r="CI1634" s="171"/>
      <c r="CJ1634" s="171"/>
      <c r="CK1634" s="171"/>
      <c r="CL1634" s="171"/>
      <c r="CM1634" s="171"/>
      <c r="CN1634" s="171"/>
      <c r="CO1634" s="171"/>
      <c r="CP1634" s="171"/>
      <c r="CQ1634" s="171"/>
      <c r="CR1634" s="171"/>
      <c r="CS1634" s="171"/>
      <c r="CT1634" s="171"/>
      <c r="CU1634" s="171"/>
      <c r="CV1634" s="171"/>
      <c r="CW1634" s="171"/>
      <c r="CX1634" s="171"/>
      <c r="CY1634" s="171"/>
      <c r="CZ1634" s="171"/>
      <c r="DA1634" s="171"/>
      <c r="DB1634" s="171"/>
      <c r="DC1634" s="171"/>
      <c r="DD1634" s="171"/>
      <c r="DE1634" s="171"/>
      <c r="DF1634" s="171"/>
      <c r="DG1634" s="171"/>
      <c r="DH1634" s="171"/>
      <c r="DI1634" s="171"/>
      <c r="DJ1634" s="171"/>
      <c r="DK1634" s="171"/>
      <c r="DL1634" s="171"/>
      <c r="DM1634" s="171"/>
      <c r="DN1634" s="171"/>
      <c r="DO1634" s="171"/>
      <c r="DP1634" s="171"/>
      <c r="DQ1634" s="171"/>
      <c r="DR1634" s="171"/>
      <c r="DS1634" s="171"/>
      <c r="DT1634" s="171"/>
      <c r="DU1634" s="171"/>
      <c r="DV1634" s="171"/>
      <c r="DW1634" s="171"/>
      <c r="DX1634" s="171"/>
      <c r="DY1634" s="171"/>
      <c r="DZ1634" s="171"/>
      <c r="EA1634" s="171"/>
      <c r="EB1634" s="171"/>
      <c r="EC1634" s="171"/>
      <c r="ED1634" s="171"/>
      <c r="EE1634" s="171"/>
      <c r="EF1634" s="171"/>
      <c r="EG1634" s="171"/>
      <c r="EH1634" s="171"/>
      <c r="EI1634" s="171"/>
      <c r="EJ1634" s="171"/>
      <c r="EK1634" s="171"/>
      <c r="EL1634" s="171"/>
      <c r="EM1634" s="171"/>
      <c r="EN1634" s="171"/>
    </row>
    <row r="1635" spans="43:144" ht="15" x14ac:dyDescent="0.25">
      <c r="AQ1635" s="171"/>
      <c r="AR1635"/>
      <c r="AS1635"/>
      <c r="AT1635"/>
      <c r="AU1635"/>
      <c r="AV1635"/>
      <c r="AW1635"/>
      <c r="AX1635"/>
      <c r="AY1635"/>
      <c r="AZ1635"/>
      <c r="BA1635"/>
      <c r="BB1635"/>
      <c r="BC1635"/>
      <c r="BD1635"/>
      <c r="BE1635" s="171"/>
      <c r="BF1635" s="171"/>
      <c r="BG1635" s="171"/>
      <c r="BH1635" s="171"/>
      <c r="BI1635" s="171"/>
      <c r="BJ1635" s="171"/>
      <c r="BK1635" s="171"/>
      <c r="BL1635" s="171"/>
      <c r="BM1635" s="171"/>
      <c r="BN1635" s="171"/>
      <c r="BO1635" s="171"/>
      <c r="BP1635" s="171"/>
      <c r="BQ1635" s="171"/>
      <c r="BR1635" s="171"/>
      <c r="BS1635" s="171"/>
      <c r="BT1635" s="171"/>
      <c r="BU1635" s="171"/>
      <c r="BV1635" s="171"/>
      <c r="BW1635" s="171"/>
      <c r="BX1635" s="171"/>
      <c r="BY1635" s="171"/>
      <c r="BZ1635" s="171"/>
      <c r="CA1635" s="171"/>
      <c r="CB1635" s="171"/>
      <c r="CC1635" s="171"/>
      <c r="CD1635" s="171"/>
      <c r="CE1635" s="171"/>
      <c r="CF1635" s="171"/>
      <c r="CG1635" s="171"/>
      <c r="CH1635" s="171"/>
      <c r="CI1635" s="171"/>
      <c r="CJ1635" s="171"/>
      <c r="CK1635" s="171"/>
      <c r="CL1635" s="171"/>
      <c r="CM1635" s="171"/>
      <c r="CN1635" s="171"/>
      <c r="CO1635" s="171"/>
      <c r="CP1635" s="171"/>
      <c r="CQ1635" s="171"/>
      <c r="CR1635" s="171"/>
      <c r="CS1635" s="171"/>
      <c r="CT1635" s="171"/>
      <c r="CU1635" s="171"/>
      <c r="CV1635" s="171"/>
      <c r="CW1635" s="171"/>
      <c r="CX1635" s="171"/>
      <c r="CY1635" s="171"/>
      <c r="CZ1635" s="171"/>
      <c r="DA1635" s="171"/>
      <c r="DB1635" s="171"/>
      <c r="DC1635" s="171"/>
      <c r="DD1635" s="171"/>
      <c r="DE1635" s="171"/>
      <c r="DF1635" s="171"/>
      <c r="DG1635" s="171"/>
      <c r="DH1635" s="171"/>
      <c r="DI1635" s="171"/>
      <c r="DJ1635" s="171"/>
      <c r="DK1635" s="171"/>
      <c r="DL1635" s="171"/>
      <c r="DM1635" s="171"/>
      <c r="DN1635" s="171"/>
      <c r="DO1635" s="171"/>
      <c r="DP1635" s="171"/>
      <c r="DQ1635" s="171"/>
      <c r="DR1635" s="171"/>
      <c r="DS1635" s="171"/>
      <c r="DT1635" s="171"/>
      <c r="DU1635" s="171"/>
      <c r="DV1635" s="171"/>
      <c r="DW1635" s="171"/>
      <c r="DX1635" s="171"/>
      <c r="DY1635" s="171"/>
      <c r="DZ1635" s="171"/>
      <c r="EA1635" s="171"/>
      <c r="EB1635" s="171"/>
      <c r="EC1635" s="171"/>
      <c r="ED1635" s="171"/>
      <c r="EE1635" s="171"/>
      <c r="EF1635" s="171"/>
      <c r="EG1635" s="171"/>
      <c r="EH1635" s="171"/>
      <c r="EI1635" s="171"/>
      <c r="EJ1635" s="171"/>
      <c r="EK1635" s="171"/>
      <c r="EL1635" s="171"/>
      <c r="EM1635" s="171"/>
      <c r="EN1635" s="171"/>
    </row>
    <row r="1636" spans="43:144" ht="15" x14ac:dyDescent="0.25">
      <c r="AQ1636" s="171"/>
      <c r="AR1636"/>
      <c r="AS1636"/>
      <c r="AT1636"/>
      <c r="AU1636"/>
      <c r="AV1636"/>
      <c r="AW1636"/>
      <c r="AX1636"/>
      <c r="AY1636"/>
      <c r="AZ1636"/>
      <c r="BA1636"/>
      <c r="BB1636"/>
      <c r="BC1636"/>
      <c r="BD1636"/>
      <c r="BE1636" s="171"/>
      <c r="BF1636" s="171"/>
      <c r="BG1636" s="171"/>
      <c r="BH1636" s="171"/>
      <c r="BI1636" s="171"/>
      <c r="BJ1636" s="171"/>
      <c r="BK1636" s="171"/>
      <c r="BL1636" s="171"/>
      <c r="BM1636" s="171"/>
      <c r="BN1636" s="171"/>
      <c r="BO1636" s="171"/>
      <c r="BP1636" s="171"/>
      <c r="BQ1636" s="171"/>
      <c r="BR1636" s="171"/>
      <c r="BS1636" s="171"/>
      <c r="BT1636" s="171"/>
      <c r="BU1636" s="171"/>
      <c r="BV1636" s="171"/>
      <c r="BW1636" s="171"/>
      <c r="BX1636" s="171"/>
      <c r="BY1636" s="171"/>
      <c r="BZ1636" s="171"/>
      <c r="CA1636" s="171"/>
      <c r="CB1636" s="171"/>
      <c r="CC1636" s="171"/>
      <c r="CD1636" s="171"/>
      <c r="CE1636" s="171"/>
      <c r="CF1636" s="171"/>
      <c r="CG1636" s="171"/>
      <c r="CH1636" s="171"/>
      <c r="CI1636" s="171"/>
      <c r="CJ1636" s="171"/>
      <c r="CK1636" s="171"/>
      <c r="CL1636" s="171"/>
      <c r="CM1636" s="171"/>
      <c r="CN1636" s="171"/>
      <c r="CO1636" s="171"/>
      <c r="CP1636" s="171"/>
      <c r="CQ1636" s="171"/>
      <c r="CR1636" s="171"/>
      <c r="CS1636" s="171"/>
      <c r="CT1636" s="171"/>
      <c r="CU1636" s="171"/>
      <c r="CV1636" s="171"/>
      <c r="CW1636" s="171"/>
      <c r="CX1636" s="171"/>
      <c r="CY1636" s="171"/>
      <c r="CZ1636" s="171"/>
      <c r="DA1636" s="171"/>
      <c r="DB1636" s="171"/>
      <c r="DC1636" s="171"/>
      <c r="DD1636" s="171"/>
      <c r="DE1636" s="171"/>
      <c r="DF1636" s="171"/>
      <c r="DG1636" s="171"/>
      <c r="DH1636" s="171"/>
      <c r="DI1636" s="171"/>
      <c r="DJ1636" s="171"/>
      <c r="DK1636" s="171"/>
      <c r="DL1636" s="171"/>
      <c r="DM1636" s="171"/>
      <c r="DN1636" s="171"/>
      <c r="DO1636" s="171"/>
      <c r="DP1636" s="171"/>
      <c r="DQ1636" s="171"/>
      <c r="DR1636" s="171"/>
      <c r="DS1636" s="171"/>
      <c r="DT1636" s="171"/>
      <c r="DU1636" s="171"/>
      <c r="DV1636" s="171"/>
      <c r="DW1636" s="171"/>
      <c r="DX1636" s="171"/>
      <c r="DY1636" s="171"/>
      <c r="DZ1636" s="171"/>
      <c r="EA1636" s="171"/>
      <c r="EB1636" s="171"/>
      <c r="EC1636" s="171"/>
      <c r="ED1636" s="171"/>
      <c r="EE1636" s="171"/>
      <c r="EF1636" s="171"/>
      <c r="EG1636" s="171"/>
      <c r="EH1636" s="171"/>
      <c r="EI1636" s="171"/>
      <c r="EJ1636" s="171"/>
      <c r="EK1636" s="171"/>
      <c r="EL1636" s="171"/>
      <c r="EM1636" s="171"/>
      <c r="EN1636" s="171"/>
    </row>
    <row r="1637" spans="43:144" ht="15" x14ac:dyDescent="0.25">
      <c r="AQ1637" s="171"/>
      <c r="AR1637"/>
      <c r="AS1637"/>
      <c r="AT1637"/>
      <c r="AU1637"/>
      <c r="AV1637"/>
      <c r="AW1637"/>
      <c r="AX1637"/>
      <c r="AY1637"/>
      <c r="AZ1637"/>
      <c r="BA1637"/>
      <c r="BB1637"/>
      <c r="BC1637"/>
      <c r="BD1637"/>
      <c r="BE1637" s="171"/>
      <c r="BF1637" s="171"/>
      <c r="BG1637" s="171"/>
      <c r="BH1637" s="171"/>
      <c r="BI1637" s="171"/>
      <c r="BJ1637" s="171"/>
      <c r="BK1637" s="171"/>
      <c r="BL1637" s="171"/>
      <c r="BM1637" s="171"/>
      <c r="BN1637" s="171"/>
      <c r="BO1637" s="171"/>
      <c r="BP1637" s="171"/>
      <c r="BQ1637" s="171"/>
      <c r="BR1637" s="171"/>
      <c r="BS1637" s="171"/>
      <c r="BT1637" s="171"/>
      <c r="BU1637" s="171"/>
      <c r="BV1637" s="171"/>
      <c r="BW1637" s="171"/>
      <c r="BX1637" s="171"/>
      <c r="BY1637" s="171"/>
      <c r="BZ1637" s="171"/>
      <c r="CA1637" s="171"/>
      <c r="CB1637" s="171"/>
      <c r="CC1637" s="171"/>
      <c r="CD1637" s="171"/>
      <c r="CE1637" s="171"/>
      <c r="CF1637" s="171"/>
      <c r="CG1637" s="171"/>
      <c r="CH1637" s="171"/>
      <c r="CI1637" s="171"/>
      <c r="CJ1637" s="171"/>
      <c r="CK1637" s="171"/>
      <c r="CL1637" s="171"/>
      <c r="CM1637" s="171"/>
      <c r="CN1637" s="171"/>
      <c r="CO1637" s="171"/>
      <c r="CP1637" s="171"/>
      <c r="CQ1637" s="171"/>
      <c r="CR1637" s="171"/>
      <c r="CS1637" s="171"/>
      <c r="CT1637" s="171"/>
      <c r="CU1637" s="171"/>
      <c r="CV1637" s="171"/>
      <c r="CW1637" s="171"/>
      <c r="CX1637" s="171"/>
      <c r="CY1637" s="171"/>
      <c r="CZ1637" s="171"/>
      <c r="DA1637" s="171"/>
      <c r="DB1637" s="171"/>
      <c r="DC1637" s="171"/>
      <c r="DD1637" s="171"/>
      <c r="DE1637" s="171"/>
      <c r="DF1637" s="171"/>
      <c r="DG1637" s="171"/>
      <c r="DH1637" s="171"/>
      <c r="DI1637" s="171"/>
      <c r="DJ1637" s="171"/>
      <c r="DK1637" s="171"/>
      <c r="DL1637" s="171"/>
      <c r="DM1637" s="171"/>
      <c r="DN1637" s="171"/>
      <c r="DO1637" s="171"/>
      <c r="DP1637" s="171"/>
      <c r="DQ1637" s="171"/>
      <c r="DR1637" s="171"/>
      <c r="DS1637" s="171"/>
      <c r="DT1637" s="171"/>
      <c r="DU1637" s="171"/>
      <c r="DV1637" s="171"/>
      <c r="DW1637" s="171"/>
      <c r="DX1637" s="171"/>
      <c r="DY1637" s="171"/>
      <c r="DZ1637" s="171"/>
      <c r="EA1637" s="171"/>
      <c r="EB1637" s="171"/>
      <c r="EC1637" s="171"/>
      <c r="ED1637" s="171"/>
      <c r="EE1637" s="171"/>
      <c r="EF1637" s="171"/>
      <c r="EG1637" s="171"/>
      <c r="EH1637" s="171"/>
      <c r="EI1637" s="171"/>
      <c r="EJ1637" s="171"/>
      <c r="EK1637" s="171"/>
      <c r="EL1637" s="171"/>
      <c r="EM1637" s="171"/>
      <c r="EN1637" s="171"/>
    </row>
    <row r="1638" spans="43:144" ht="15" x14ac:dyDescent="0.25">
      <c r="AQ1638" s="171"/>
      <c r="AR1638"/>
      <c r="AS1638"/>
      <c r="AT1638"/>
      <c r="AU1638"/>
      <c r="AV1638"/>
      <c r="AW1638"/>
      <c r="AX1638"/>
      <c r="AY1638"/>
      <c r="AZ1638"/>
      <c r="BA1638"/>
      <c r="BB1638"/>
      <c r="BC1638"/>
      <c r="BD1638"/>
      <c r="BE1638" s="171"/>
      <c r="BF1638" s="171"/>
      <c r="BG1638" s="171"/>
      <c r="BH1638" s="171"/>
      <c r="BI1638" s="171"/>
      <c r="BJ1638" s="171"/>
      <c r="BK1638" s="171"/>
      <c r="BL1638" s="171"/>
      <c r="BM1638" s="171"/>
      <c r="BN1638" s="171"/>
      <c r="BO1638" s="171"/>
      <c r="BP1638" s="171"/>
      <c r="BQ1638" s="171"/>
      <c r="BR1638" s="171"/>
      <c r="BS1638" s="171"/>
      <c r="BT1638" s="171"/>
      <c r="BU1638" s="171"/>
      <c r="BV1638" s="171"/>
      <c r="BW1638" s="171"/>
      <c r="BX1638" s="171"/>
      <c r="BY1638" s="171"/>
      <c r="BZ1638" s="171"/>
      <c r="CA1638" s="171"/>
      <c r="CB1638" s="171"/>
      <c r="CC1638" s="171"/>
      <c r="CD1638" s="171"/>
      <c r="CE1638" s="171"/>
      <c r="CF1638" s="171"/>
      <c r="CG1638" s="171"/>
      <c r="CH1638" s="171"/>
      <c r="CI1638" s="171"/>
      <c r="CJ1638" s="171"/>
      <c r="CK1638" s="171"/>
      <c r="CL1638" s="171"/>
      <c r="CM1638" s="171"/>
      <c r="CN1638" s="171"/>
      <c r="CO1638" s="171"/>
      <c r="CP1638" s="171"/>
      <c r="CQ1638" s="171"/>
      <c r="CR1638" s="171"/>
      <c r="CS1638" s="171"/>
      <c r="CT1638" s="171"/>
      <c r="CU1638" s="171"/>
      <c r="CV1638" s="171"/>
      <c r="CW1638" s="171"/>
      <c r="CX1638" s="171"/>
      <c r="CY1638" s="171"/>
      <c r="CZ1638" s="171"/>
      <c r="DA1638" s="171"/>
      <c r="DB1638" s="171"/>
      <c r="DC1638" s="171"/>
      <c r="DD1638" s="171"/>
      <c r="DE1638" s="171"/>
      <c r="DF1638" s="171"/>
      <c r="DG1638" s="171"/>
      <c r="DH1638" s="171"/>
      <c r="DI1638" s="171"/>
      <c r="DJ1638" s="171"/>
      <c r="DK1638" s="171"/>
      <c r="DL1638" s="171"/>
      <c r="DM1638" s="171"/>
      <c r="DN1638" s="171"/>
      <c r="DO1638" s="171"/>
      <c r="DP1638" s="171"/>
      <c r="DQ1638" s="171"/>
      <c r="DR1638" s="171"/>
      <c r="DS1638" s="171"/>
      <c r="DT1638" s="171"/>
      <c r="DU1638" s="171"/>
      <c r="DV1638" s="171"/>
      <c r="DW1638" s="171"/>
      <c r="DX1638" s="171"/>
      <c r="DY1638" s="171"/>
      <c r="DZ1638" s="171"/>
      <c r="EA1638" s="171"/>
      <c r="EB1638" s="171"/>
      <c r="EC1638" s="171"/>
      <c r="ED1638" s="171"/>
      <c r="EE1638" s="171"/>
      <c r="EF1638" s="171"/>
      <c r="EG1638" s="171"/>
      <c r="EH1638" s="171"/>
      <c r="EI1638" s="171"/>
      <c r="EJ1638" s="171"/>
      <c r="EK1638" s="171"/>
      <c r="EL1638" s="171"/>
      <c r="EM1638" s="171"/>
      <c r="EN1638" s="171"/>
    </row>
    <row r="1639" spans="43:144" ht="15" x14ac:dyDescent="0.25">
      <c r="AQ1639" s="171"/>
      <c r="AR1639"/>
      <c r="AS1639"/>
      <c r="AT1639"/>
      <c r="AU1639"/>
      <c r="AV1639"/>
      <c r="AW1639"/>
      <c r="AX1639"/>
      <c r="AY1639"/>
      <c r="AZ1639"/>
      <c r="BA1639"/>
      <c r="BB1639"/>
      <c r="BC1639"/>
      <c r="BD1639"/>
      <c r="BE1639" s="171"/>
      <c r="BF1639" s="171"/>
      <c r="BG1639" s="171"/>
      <c r="BH1639" s="171"/>
      <c r="BI1639" s="171"/>
      <c r="BJ1639" s="171"/>
      <c r="BK1639" s="171"/>
      <c r="BL1639" s="171"/>
      <c r="BM1639" s="171"/>
      <c r="BN1639" s="171"/>
      <c r="BO1639" s="171"/>
      <c r="BP1639" s="171"/>
      <c r="BQ1639" s="171"/>
      <c r="BR1639" s="171"/>
      <c r="BS1639" s="171"/>
      <c r="BT1639" s="171"/>
      <c r="BU1639" s="171"/>
      <c r="BV1639" s="171"/>
      <c r="BW1639" s="171"/>
      <c r="BX1639" s="171"/>
      <c r="BY1639" s="171"/>
      <c r="BZ1639" s="171"/>
      <c r="CA1639" s="171"/>
      <c r="CB1639" s="171"/>
      <c r="CC1639" s="171"/>
      <c r="CD1639" s="171"/>
      <c r="CE1639" s="171"/>
      <c r="CF1639" s="171"/>
      <c r="CG1639" s="171"/>
      <c r="CH1639" s="171"/>
      <c r="CI1639" s="171"/>
      <c r="CJ1639" s="171"/>
      <c r="CK1639" s="171"/>
      <c r="CL1639" s="171"/>
      <c r="CM1639" s="171"/>
      <c r="CN1639" s="171"/>
      <c r="CO1639" s="171"/>
      <c r="CP1639" s="171"/>
      <c r="CQ1639" s="171"/>
      <c r="CR1639" s="171"/>
      <c r="CS1639" s="171"/>
      <c r="CT1639" s="171"/>
      <c r="CU1639" s="171"/>
      <c r="CV1639" s="171"/>
      <c r="CW1639" s="171"/>
      <c r="CX1639" s="171"/>
      <c r="CY1639" s="171"/>
      <c r="CZ1639" s="171"/>
      <c r="DA1639" s="171"/>
      <c r="DB1639" s="171"/>
      <c r="DC1639" s="171"/>
      <c r="DD1639" s="171"/>
      <c r="DE1639" s="171"/>
      <c r="DF1639" s="171"/>
      <c r="DG1639" s="171"/>
      <c r="DH1639" s="171"/>
      <c r="DI1639" s="171"/>
      <c r="DJ1639" s="171"/>
      <c r="DK1639" s="171"/>
      <c r="DL1639" s="171"/>
      <c r="DM1639" s="171"/>
      <c r="DN1639" s="171"/>
      <c r="DO1639" s="171"/>
      <c r="DP1639" s="171"/>
      <c r="DQ1639" s="171"/>
      <c r="DR1639" s="171"/>
      <c r="DS1639" s="171"/>
      <c r="DT1639" s="171"/>
      <c r="DU1639" s="171"/>
      <c r="DV1639" s="171"/>
      <c r="DW1639" s="171"/>
      <c r="DX1639" s="171"/>
      <c r="DY1639" s="171"/>
      <c r="DZ1639" s="171"/>
      <c r="EA1639" s="171"/>
      <c r="EB1639" s="171"/>
      <c r="EC1639" s="171"/>
      <c r="ED1639" s="171"/>
      <c r="EE1639" s="171"/>
      <c r="EF1639" s="171"/>
      <c r="EG1639" s="171"/>
      <c r="EH1639" s="171"/>
      <c r="EI1639" s="171"/>
      <c r="EJ1639" s="171"/>
      <c r="EK1639" s="171"/>
      <c r="EL1639" s="171"/>
      <c r="EM1639" s="171"/>
      <c r="EN1639" s="171"/>
    </row>
    <row r="1640" spans="43:144" ht="15" x14ac:dyDescent="0.25">
      <c r="AQ1640" s="171"/>
      <c r="AR1640"/>
      <c r="AS1640"/>
      <c r="AT1640"/>
      <c r="AU1640"/>
      <c r="AV1640"/>
      <c r="AW1640"/>
      <c r="AX1640"/>
      <c r="AY1640"/>
      <c r="AZ1640"/>
      <c r="BA1640"/>
      <c r="BB1640"/>
      <c r="BC1640"/>
      <c r="BD1640"/>
      <c r="BE1640" s="171"/>
      <c r="BF1640" s="171"/>
      <c r="BG1640" s="171"/>
      <c r="BH1640" s="171"/>
      <c r="BI1640" s="171"/>
      <c r="BJ1640" s="171"/>
      <c r="BK1640" s="171"/>
      <c r="BL1640" s="171"/>
      <c r="BM1640" s="171"/>
      <c r="BN1640" s="171"/>
      <c r="BO1640" s="171"/>
      <c r="BP1640" s="171"/>
      <c r="BQ1640" s="171"/>
      <c r="BR1640" s="171"/>
      <c r="BS1640" s="171"/>
      <c r="BT1640" s="171"/>
      <c r="BU1640" s="171"/>
      <c r="BV1640" s="171"/>
      <c r="BW1640" s="171"/>
      <c r="BX1640" s="171"/>
      <c r="BY1640" s="171"/>
      <c r="BZ1640" s="171"/>
      <c r="CA1640" s="171"/>
      <c r="CB1640" s="171"/>
      <c r="CC1640" s="171"/>
      <c r="CD1640" s="171"/>
      <c r="CE1640" s="171"/>
      <c r="CF1640" s="171"/>
      <c r="CG1640" s="171"/>
      <c r="CH1640" s="171"/>
      <c r="CI1640" s="171"/>
      <c r="CJ1640" s="171"/>
      <c r="CK1640" s="171"/>
      <c r="CL1640" s="171"/>
      <c r="CM1640" s="171"/>
      <c r="CN1640" s="171"/>
      <c r="CO1640" s="171"/>
      <c r="CP1640" s="171"/>
      <c r="CQ1640" s="171"/>
      <c r="CR1640" s="171"/>
      <c r="CS1640" s="171"/>
      <c r="CT1640" s="171"/>
      <c r="CU1640" s="171"/>
      <c r="CV1640" s="171"/>
      <c r="CW1640" s="171"/>
      <c r="CX1640" s="171"/>
      <c r="CY1640" s="171"/>
      <c r="CZ1640" s="171"/>
      <c r="DA1640" s="171"/>
      <c r="DB1640" s="171"/>
      <c r="DC1640" s="171"/>
      <c r="DD1640" s="171"/>
      <c r="DE1640" s="171"/>
      <c r="DF1640" s="171"/>
      <c r="DG1640" s="171"/>
      <c r="DH1640" s="171"/>
      <c r="DI1640" s="171"/>
      <c r="DJ1640" s="171"/>
      <c r="DK1640" s="171"/>
      <c r="DL1640" s="171"/>
      <c r="DM1640" s="171"/>
      <c r="DN1640" s="171"/>
      <c r="DO1640" s="171"/>
      <c r="DP1640" s="171"/>
      <c r="DQ1640" s="171"/>
      <c r="DR1640" s="171"/>
      <c r="DS1640" s="171"/>
      <c r="DT1640" s="171"/>
      <c r="DU1640" s="171"/>
      <c r="DV1640" s="171"/>
      <c r="DW1640" s="171"/>
      <c r="DX1640" s="171"/>
      <c r="DY1640" s="171"/>
      <c r="DZ1640" s="171"/>
      <c r="EA1640" s="171"/>
      <c r="EB1640" s="171"/>
      <c r="EC1640" s="171"/>
      <c r="ED1640" s="171"/>
      <c r="EE1640" s="171"/>
      <c r="EF1640" s="171"/>
      <c r="EG1640" s="171"/>
      <c r="EH1640" s="171"/>
      <c r="EI1640" s="171"/>
      <c r="EJ1640" s="171"/>
      <c r="EK1640" s="171"/>
      <c r="EL1640" s="171"/>
      <c r="EM1640" s="171"/>
      <c r="EN1640" s="171"/>
    </row>
    <row r="1641" spans="43:144" ht="15" x14ac:dyDescent="0.25">
      <c r="AQ1641" s="171"/>
      <c r="AR1641"/>
      <c r="AS1641"/>
      <c r="AT1641"/>
      <c r="AU1641"/>
      <c r="AV1641"/>
      <c r="AW1641"/>
      <c r="AX1641"/>
      <c r="AY1641"/>
      <c r="AZ1641"/>
      <c r="BA1641"/>
      <c r="BB1641"/>
      <c r="BC1641"/>
      <c r="BD1641"/>
      <c r="BE1641" s="171"/>
      <c r="BF1641" s="171"/>
      <c r="BG1641" s="171"/>
      <c r="BH1641" s="171"/>
      <c r="BI1641" s="171"/>
      <c r="BJ1641" s="171"/>
      <c r="BK1641" s="171"/>
      <c r="BL1641" s="171"/>
      <c r="BM1641" s="171"/>
      <c r="BN1641" s="171"/>
      <c r="BO1641" s="171"/>
      <c r="BP1641" s="171"/>
      <c r="BQ1641" s="171"/>
      <c r="BR1641" s="171"/>
      <c r="BS1641" s="171"/>
      <c r="BT1641" s="171"/>
      <c r="BU1641" s="171"/>
      <c r="BV1641" s="171"/>
      <c r="BW1641" s="171"/>
      <c r="BX1641" s="171"/>
      <c r="BY1641" s="171"/>
      <c r="BZ1641" s="171"/>
      <c r="CA1641" s="171"/>
      <c r="CB1641" s="171"/>
      <c r="CC1641" s="171"/>
      <c r="CD1641" s="171"/>
      <c r="CE1641" s="171"/>
      <c r="CF1641" s="171"/>
      <c r="CG1641" s="171"/>
      <c r="CH1641" s="171"/>
      <c r="CI1641" s="171"/>
      <c r="CJ1641" s="171"/>
      <c r="CK1641" s="171"/>
      <c r="CL1641" s="171"/>
      <c r="CM1641" s="171"/>
      <c r="CN1641" s="171"/>
      <c r="CO1641" s="171"/>
      <c r="CP1641" s="171"/>
      <c r="CQ1641" s="171"/>
      <c r="CR1641" s="171"/>
      <c r="CS1641" s="171"/>
      <c r="CT1641" s="171"/>
      <c r="CU1641" s="171"/>
      <c r="CV1641" s="171"/>
      <c r="CW1641" s="171"/>
      <c r="CX1641" s="171"/>
      <c r="CY1641" s="171"/>
      <c r="CZ1641" s="171"/>
      <c r="DA1641" s="171"/>
      <c r="DB1641" s="171"/>
      <c r="DC1641" s="171"/>
      <c r="DD1641" s="171"/>
      <c r="DE1641" s="171"/>
      <c r="DF1641" s="171"/>
      <c r="DG1641" s="171"/>
      <c r="DH1641" s="171"/>
      <c r="DI1641" s="171"/>
      <c r="DJ1641" s="171"/>
      <c r="DK1641" s="171"/>
      <c r="DL1641" s="171"/>
      <c r="DM1641" s="171"/>
      <c r="DN1641" s="171"/>
      <c r="DO1641" s="171"/>
      <c r="DP1641" s="171"/>
      <c r="DQ1641" s="171"/>
      <c r="DR1641" s="171"/>
      <c r="DS1641" s="171"/>
      <c r="DT1641" s="171"/>
      <c r="DU1641" s="171"/>
      <c r="DV1641" s="171"/>
      <c r="DW1641" s="171"/>
      <c r="DX1641" s="171"/>
      <c r="DY1641" s="171"/>
      <c r="DZ1641" s="171"/>
      <c r="EA1641" s="171"/>
      <c r="EB1641" s="171"/>
      <c r="EC1641" s="171"/>
      <c r="ED1641" s="171"/>
      <c r="EE1641" s="171"/>
      <c r="EF1641" s="171"/>
      <c r="EG1641" s="171"/>
      <c r="EH1641" s="171"/>
      <c r="EI1641" s="171"/>
      <c r="EJ1641" s="171"/>
      <c r="EK1641" s="171"/>
      <c r="EL1641" s="171"/>
      <c r="EM1641" s="171"/>
      <c r="EN1641" s="171"/>
    </row>
    <row r="1642" spans="43:144" ht="15" x14ac:dyDescent="0.25">
      <c r="AQ1642" s="171"/>
      <c r="AR1642"/>
      <c r="AS1642"/>
      <c r="AT1642"/>
      <c r="AU1642"/>
      <c r="AV1642"/>
      <c r="AW1642"/>
      <c r="AX1642"/>
      <c r="AY1642"/>
      <c r="AZ1642"/>
      <c r="BA1642"/>
      <c r="BB1642"/>
      <c r="BC1642"/>
      <c r="BD1642"/>
      <c r="BE1642" s="171"/>
      <c r="BF1642" s="171"/>
      <c r="BG1642" s="171"/>
      <c r="BH1642" s="171"/>
      <c r="BI1642" s="171"/>
      <c r="BJ1642" s="171"/>
      <c r="BK1642" s="171"/>
      <c r="BL1642" s="171"/>
      <c r="BM1642" s="171"/>
      <c r="BN1642" s="171"/>
      <c r="BO1642" s="171"/>
      <c r="BP1642" s="171"/>
      <c r="BQ1642" s="171"/>
      <c r="BR1642" s="171"/>
      <c r="BS1642" s="171"/>
      <c r="BT1642" s="171"/>
      <c r="BU1642" s="171"/>
      <c r="BV1642" s="171"/>
      <c r="BW1642" s="171"/>
      <c r="BX1642" s="171"/>
      <c r="BY1642" s="171"/>
      <c r="BZ1642" s="171"/>
      <c r="CA1642" s="171"/>
      <c r="CB1642" s="171"/>
      <c r="CC1642" s="171"/>
      <c r="CD1642" s="171"/>
      <c r="CE1642" s="171"/>
      <c r="CF1642" s="171"/>
      <c r="CG1642" s="171"/>
      <c r="CH1642" s="171"/>
      <c r="CI1642" s="171"/>
      <c r="CJ1642" s="171"/>
      <c r="CK1642" s="171"/>
      <c r="CL1642" s="171"/>
      <c r="CM1642" s="171"/>
      <c r="CN1642" s="171"/>
      <c r="CO1642" s="171"/>
      <c r="CP1642" s="171"/>
      <c r="CQ1642" s="171"/>
      <c r="CR1642" s="171"/>
      <c r="CS1642" s="171"/>
      <c r="CT1642" s="171"/>
      <c r="CU1642" s="171"/>
      <c r="CV1642" s="171"/>
      <c r="CW1642" s="171"/>
      <c r="CX1642" s="171"/>
      <c r="CY1642" s="171"/>
      <c r="CZ1642" s="171"/>
      <c r="DA1642" s="171"/>
      <c r="DB1642" s="171"/>
      <c r="DC1642" s="171"/>
      <c r="DD1642" s="171"/>
      <c r="DE1642" s="171"/>
      <c r="DF1642" s="171"/>
      <c r="DG1642" s="171"/>
      <c r="DH1642" s="171"/>
      <c r="DI1642" s="171"/>
      <c r="DJ1642" s="171"/>
      <c r="DK1642" s="171"/>
      <c r="DL1642" s="171"/>
      <c r="DM1642" s="171"/>
      <c r="DN1642" s="171"/>
      <c r="DO1642" s="171"/>
      <c r="DP1642" s="171"/>
      <c r="DQ1642" s="171"/>
      <c r="DR1642" s="171"/>
      <c r="DS1642" s="171"/>
      <c r="DT1642" s="171"/>
      <c r="DU1642" s="171"/>
      <c r="DV1642" s="171"/>
      <c r="DW1642" s="171"/>
      <c r="DX1642" s="171"/>
      <c r="DY1642" s="171"/>
      <c r="DZ1642" s="171"/>
      <c r="EA1642" s="171"/>
      <c r="EB1642" s="171"/>
      <c r="EC1642" s="171"/>
      <c r="ED1642" s="171"/>
      <c r="EE1642" s="171"/>
      <c r="EF1642" s="171"/>
      <c r="EG1642" s="171"/>
      <c r="EH1642" s="171"/>
      <c r="EI1642" s="171"/>
      <c r="EJ1642" s="171"/>
      <c r="EK1642" s="171"/>
      <c r="EL1642" s="171"/>
      <c r="EM1642" s="171"/>
      <c r="EN1642" s="171"/>
    </row>
    <row r="1643" spans="43:144" ht="15" x14ac:dyDescent="0.25">
      <c r="AQ1643" s="171"/>
      <c r="AR1643"/>
      <c r="AS1643"/>
      <c r="AT1643"/>
      <c r="AU1643"/>
      <c r="AV1643"/>
      <c r="AW1643"/>
      <c r="AX1643"/>
      <c r="AY1643"/>
      <c r="AZ1643"/>
      <c r="BA1643"/>
      <c r="BB1643"/>
      <c r="BC1643"/>
      <c r="BD1643"/>
      <c r="BE1643" s="171"/>
      <c r="BF1643" s="171"/>
      <c r="BG1643" s="171"/>
      <c r="BH1643" s="171"/>
      <c r="BI1643" s="171"/>
      <c r="BJ1643" s="171"/>
      <c r="BK1643" s="171"/>
      <c r="BL1643" s="171"/>
      <c r="BM1643" s="171"/>
      <c r="BN1643" s="171"/>
      <c r="BO1643" s="171"/>
      <c r="BP1643" s="171"/>
      <c r="BQ1643" s="171"/>
      <c r="BR1643" s="171"/>
      <c r="BS1643" s="171"/>
      <c r="BT1643" s="171"/>
      <c r="BU1643" s="171"/>
      <c r="BV1643" s="171"/>
      <c r="BW1643" s="171"/>
      <c r="BX1643" s="171"/>
      <c r="BY1643" s="171"/>
      <c r="BZ1643" s="171"/>
      <c r="CA1643" s="171"/>
      <c r="CB1643" s="171"/>
      <c r="CC1643" s="171"/>
      <c r="CD1643" s="171"/>
      <c r="CE1643" s="171"/>
      <c r="CF1643" s="171"/>
      <c r="CG1643" s="171"/>
      <c r="CH1643" s="171"/>
      <c r="CI1643" s="171"/>
      <c r="CJ1643" s="171"/>
      <c r="CK1643" s="171"/>
      <c r="CL1643" s="171"/>
      <c r="CM1643" s="171"/>
      <c r="CN1643" s="171"/>
      <c r="CO1643" s="171"/>
      <c r="CP1643" s="171"/>
      <c r="CQ1643" s="171"/>
      <c r="CR1643" s="171"/>
      <c r="CS1643" s="171"/>
      <c r="CT1643" s="171"/>
      <c r="CU1643" s="171"/>
      <c r="CV1643" s="171"/>
      <c r="CW1643" s="171"/>
      <c r="CX1643" s="171"/>
      <c r="CY1643" s="171"/>
      <c r="CZ1643" s="171"/>
      <c r="DA1643" s="171"/>
      <c r="DB1643" s="171"/>
      <c r="DC1643" s="171"/>
      <c r="DD1643" s="171"/>
      <c r="DE1643" s="171"/>
      <c r="DF1643" s="171"/>
      <c r="DG1643" s="171"/>
      <c r="DH1643" s="171"/>
      <c r="DI1643" s="171"/>
      <c r="DJ1643" s="171"/>
      <c r="DK1643" s="171"/>
      <c r="DL1643" s="171"/>
      <c r="DM1643" s="171"/>
      <c r="DN1643" s="171"/>
      <c r="DO1643" s="171"/>
      <c r="DP1643" s="171"/>
      <c r="DQ1643" s="171"/>
      <c r="DR1643" s="171"/>
      <c r="DS1643" s="171"/>
      <c r="DT1643" s="171"/>
      <c r="DU1643" s="171"/>
      <c r="DV1643" s="171"/>
      <c r="DW1643" s="171"/>
      <c r="DX1643" s="171"/>
      <c r="DY1643" s="171"/>
      <c r="DZ1643" s="171"/>
      <c r="EA1643" s="171"/>
      <c r="EB1643" s="171"/>
      <c r="EC1643" s="171"/>
      <c r="ED1643" s="171"/>
      <c r="EE1643" s="171"/>
      <c r="EF1643" s="171"/>
      <c r="EG1643" s="171"/>
      <c r="EH1643" s="171"/>
      <c r="EI1643" s="171"/>
      <c r="EJ1643" s="171"/>
      <c r="EK1643" s="171"/>
      <c r="EL1643" s="171"/>
      <c r="EM1643" s="171"/>
      <c r="EN1643" s="171"/>
    </row>
    <row r="1644" spans="43:144" ht="15" x14ac:dyDescent="0.25">
      <c r="AQ1644" s="171"/>
      <c r="AR1644"/>
      <c r="AS1644"/>
      <c r="AT1644"/>
      <c r="AU1644"/>
      <c r="AV1644"/>
      <c r="AW1644"/>
      <c r="AX1644"/>
      <c r="AY1644"/>
      <c r="AZ1644"/>
      <c r="BA1644"/>
      <c r="BB1644"/>
      <c r="BC1644"/>
      <c r="BD1644"/>
      <c r="BE1644" s="171"/>
      <c r="BF1644" s="171"/>
      <c r="BG1644" s="171"/>
      <c r="BH1644" s="171"/>
      <c r="BI1644" s="171"/>
      <c r="BJ1644" s="171"/>
      <c r="BK1644" s="171"/>
      <c r="BL1644" s="171"/>
      <c r="BM1644" s="171"/>
      <c r="BN1644" s="171"/>
      <c r="BO1644" s="171"/>
      <c r="BP1644" s="171"/>
      <c r="BQ1644" s="171"/>
      <c r="BR1644" s="171"/>
      <c r="BS1644" s="171"/>
      <c r="BT1644" s="171"/>
      <c r="BU1644" s="171"/>
      <c r="BV1644" s="171"/>
      <c r="BW1644" s="171"/>
      <c r="BX1644" s="171"/>
      <c r="BY1644" s="171"/>
      <c r="BZ1644" s="171"/>
      <c r="CA1644" s="171"/>
      <c r="CB1644" s="171"/>
      <c r="CC1644" s="171"/>
      <c r="CD1644" s="171"/>
      <c r="CE1644" s="171"/>
      <c r="CF1644" s="171"/>
      <c r="CG1644" s="171"/>
      <c r="CH1644" s="171"/>
      <c r="CI1644" s="171"/>
      <c r="CJ1644" s="171"/>
      <c r="CK1644" s="171"/>
      <c r="CL1644" s="171"/>
      <c r="CM1644" s="171"/>
      <c r="CN1644" s="171"/>
      <c r="CO1644" s="171"/>
      <c r="CP1644" s="171"/>
      <c r="CQ1644" s="171"/>
      <c r="CR1644" s="171"/>
      <c r="CS1644" s="171"/>
      <c r="CT1644" s="171"/>
      <c r="CU1644" s="171"/>
      <c r="CV1644" s="171"/>
      <c r="CW1644" s="171"/>
      <c r="CX1644" s="171"/>
      <c r="CY1644" s="171"/>
      <c r="CZ1644" s="171"/>
      <c r="DA1644" s="171"/>
      <c r="DB1644" s="171"/>
      <c r="DC1644" s="171"/>
      <c r="DD1644" s="171"/>
      <c r="DE1644" s="171"/>
      <c r="DF1644" s="171"/>
      <c r="DG1644" s="171"/>
      <c r="DH1644" s="171"/>
      <c r="DI1644" s="171"/>
      <c r="DJ1644" s="171"/>
      <c r="DK1644" s="171"/>
      <c r="DL1644" s="171"/>
      <c r="DM1644" s="171"/>
      <c r="DN1644" s="171"/>
      <c r="DO1644" s="171"/>
      <c r="DP1644" s="171"/>
      <c r="DQ1644" s="171"/>
      <c r="DR1644" s="171"/>
      <c r="DS1644" s="171"/>
      <c r="DT1644" s="171"/>
      <c r="DU1644" s="171"/>
      <c r="DV1644" s="171"/>
      <c r="DW1644" s="171"/>
      <c r="DX1644" s="171"/>
      <c r="DY1644" s="171"/>
      <c r="DZ1644" s="171"/>
      <c r="EA1644" s="171"/>
      <c r="EB1644" s="171"/>
      <c r="EC1644" s="171"/>
      <c r="ED1644" s="171"/>
      <c r="EE1644" s="171"/>
      <c r="EF1644" s="171"/>
      <c r="EG1644" s="171"/>
      <c r="EH1644" s="171"/>
      <c r="EI1644" s="171"/>
      <c r="EJ1644" s="171"/>
      <c r="EK1644" s="171"/>
      <c r="EL1644" s="171"/>
      <c r="EM1644" s="171"/>
      <c r="EN1644" s="171"/>
    </row>
    <row r="1645" spans="43:144" ht="15" x14ac:dyDescent="0.25">
      <c r="AQ1645" s="171"/>
      <c r="AR1645"/>
      <c r="AS1645"/>
      <c r="AT1645"/>
      <c r="AU1645"/>
      <c r="AV1645"/>
      <c r="AW1645"/>
      <c r="AX1645"/>
      <c r="AY1645"/>
      <c r="AZ1645"/>
      <c r="BA1645"/>
      <c r="BB1645"/>
      <c r="BC1645"/>
      <c r="BD1645"/>
      <c r="BE1645" s="171"/>
      <c r="BF1645" s="171"/>
      <c r="BG1645" s="171"/>
      <c r="BH1645" s="171"/>
      <c r="BI1645" s="171"/>
      <c r="BJ1645" s="171"/>
      <c r="BK1645" s="171"/>
      <c r="BL1645" s="171"/>
      <c r="BM1645" s="171"/>
      <c r="BN1645" s="171"/>
      <c r="BO1645" s="171"/>
      <c r="BP1645" s="171"/>
      <c r="BQ1645" s="171"/>
      <c r="BR1645" s="171"/>
      <c r="BS1645" s="171"/>
      <c r="BT1645" s="171"/>
      <c r="BU1645" s="171"/>
      <c r="BV1645" s="171"/>
      <c r="BW1645" s="171"/>
      <c r="BX1645" s="171"/>
      <c r="BY1645" s="171"/>
      <c r="BZ1645" s="171"/>
      <c r="CA1645" s="171"/>
      <c r="CB1645" s="171"/>
      <c r="CC1645" s="171"/>
      <c r="CD1645" s="171"/>
      <c r="CE1645" s="171"/>
      <c r="CF1645" s="171"/>
      <c r="CG1645" s="171"/>
      <c r="CH1645" s="171"/>
      <c r="CI1645" s="171"/>
      <c r="CJ1645" s="171"/>
      <c r="CK1645" s="171"/>
      <c r="CL1645" s="171"/>
      <c r="CM1645" s="171"/>
      <c r="CN1645" s="171"/>
      <c r="CO1645" s="171"/>
      <c r="CP1645" s="171"/>
      <c r="CQ1645" s="171"/>
      <c r="CR1645" s="171"/>
      <c r="CS1645" s="171"/>
      <c r="CT1645" s="171"/>
      <c r="CU1645" s="171"/>
      <c r="CV1645" s="171"/>
      <c r="CW1645" s="171"/>
      <c r="CX1645" s="171"/>
      <c r="CY1645" s="171"/>
      <c r="CZ1645" s="171"/>
      <c r="DA1645" s="171"/>
      <c r="DB1645" s="171"/>
      <c r="DC1645" s="171"/>
      <c r="DD1645" s="171"/>
      <c r="DE1645" s="171"/>
      <c r="DF1645" s="171"/>
      <c r="DG1645" s="171"/>
      <c r="DH1645" s="171"/>
      <c r="DI1645" s="171"/>
      <c r="DJ1645" s="171"/>
      <c r="DK1645" s="171"/>
      <c r="DL1645" s="171"/>
      <c r="DM1645" s="171"/>
      <c r="DN1645" s="171"/>
      <c r="DO1645" s="171"/>
      <c r="DP1645" s="171"/>
      <c r="DQ1645" s="171"/>
      <c r="DR1645" s="171"/>
      <c r="DS1645" s="171"/>
      <c r="DT1645" s="171"/>
      <c r="DU1645" s="171"/>
      <c r="DV1645" s="171"/>
      <c r="DW1645" s="171"/>
      <c r="DX1645" s="171"/>
      <c r="DY1645" s="171"/>
      <c r="DZ1645" s="171"/>
      <c r="EA1645" s="171"/>
      <c r="EB1645" s="171"/>
      <c r="EC1645" s="171"/>
      <c r="ED1645" s="171"/>
      <c r="EE1645" s="171"/>
      <c r="EF1645" s="171"/>
      <c r="EG1645" s="171"/>
      <c r="EH1645" s="171"/>
      <c r="EI1645" s="171"/>
      <c r="EJ1645" s="171"/>
      <c r="EK1645" s="171"/>
      <c r="EL1645" s="171"/>
      <c r="EM1645" s="171"/>
      <c r="EN1645" s="171"/>
    </row>
    <row r="1646" spans="43:144" ht="15" x14ac:dyDescent="0.25">
      <c r="AQ1646" s="171"/>
      <c r="AR1646"/>
      <c r="AS1646"/>
      <c r="AT1646"/>
      <c r="AU1646"/>
      <c r="AV1646"/>
      <c r="AW1646"/>
      <c r="AX1646"/>
      <c r="AY1646"/>
      <c r="AZ1646"/>
      <c r="BA1646"/>
      <c r="BB1646"/>
      <c r="BC1646"/>
      <c r="BD1646"/>
      <c r="BE1646" s="171"/>
      <c r="BF1646" s="171"/>
      <c r="BG1646" s="171"/>
      <c r="BH1646" s="171"/>
      <c r="BI1646" s="171"/>
      <c r="BJ1646" s="171"/>
      <c r="BK1646" s="171"/>
      <c r="BL1646" s="171"/>
      <c r="BM1646" s="171"/>
      <c r="BN1646" s="171"/>
      <c r="BO1646" s="171"/>
      <c r="BP1646" s="171"/>
      <c r="BQ1646" s="171"/>
      <c r="BR1646" s="171"/>
      <c r="BS1646" s="171"/>
      <c r="BT1646" s="171"/>
      <c r="BU1646" s="171"/>
      <c r="BV1646" s="171"/>
      <c r="BW1646" s="171"/>
      <c r="BX1646" s="171"/>
      <c r="BY1646" s="171"/>
      <c r="BZ1646" s="171"/>
      <c r="CA1646" s="171"/>
      <c r="CB1646" s="171"/>
      <c r="CC1646" s="171"/>
      <c r="CD1646" s="171"/>
      <c r="CE1646" s="171"/>
      <c r="CF1646" s="171"/>
      <c r="CG1646" s="171"/>
      <c r="CH1646" s="171"/>
      <c r="CI1646" s="171"/>
      <c r="CJ1646" s="171"/>
      <c r="CK1646" s="171"/>
      <c r="CL1646" s="171"/>
      <c r="CM1646" s="171"/>
      <c r="CN1646" s="171"/>
      <c r="CO1646" s="171"/>
      <c r="CP1646" s="171"/>
      <c r="CQ1646" s="171"/>
      <c r="CR1646" s="171"/>
      <c r="CS1646" s="171"/>
      <c r="CT1646" s="171"/>
      <c r="CU1646" s="171"/>
      <c r="CV1646" s="171"/>
      <c r="CW1646" s="171"/>
      <c r="CX1646" s="171"/>
      <c r="CY1646" s="171"/>
      <c r="CZ1646" s="171"/>
      <c r="DA1646" s="171"/>
      <c r="DB1646" s="171"/>
      <c r="DC1646" s="171"/>
      <c r="DD1646" s="171"/>
      <c r="DE1646" s="171"/>
      <c r="DF1646" s="171"/>
      <c r="DG1646" s="171"/>
      <c r="DH1646" s="171"/>
      <c r="DI1646" s="171"/>
      <c r="DJ1646" s="171"/>
      <c r="DK1646" s="171"/>
      <c r="DL1646" s="171"/>
      <c r="DM1646" s="171"/>
      <c r="DN1646" s="171"/>
      <c r="DO1646" s="171"/>
      <c r="DP1646" s="171"/>
      <c r="DQ1646" s="171"/>
      <c r="DR1646" s="171"/>
      <c r="DS1646" s="171"/>
      <c r="DT1646" s="171"/>
      <c r="DU1646" s="171"/>
      <c r="DV1646" s="171"/>
      <c r="DW1646" s="171"/>
      <c r="DX1646" s="171"/>
      <c r="DY1646" s="171"/>
      <c r="DZ1646" s="171"/>
      <c r="EA1646" s="171"/>
      <c r="EB1646" s="171"/>
      <c r="EC1646" s="171"/>
      <c r="ED1646" s="171"/>
      <c r="EE1646" s="171"/>
      <c r="EF1646" s="171"/>
      <c r="EG1646" s="171"/>
      <c r="EH1646" s="171"/>
      <c r="EI1646" s="171"/>
      <c r="EJ1646" s="171"/>
      <c r="EK1646" s="171"/>
      <c r="EL1646" s="171"/>
      <c r="EM1646" s="171"/>
      <c r="EN1646" s="171"/>
    </row>
    <row r="1647" spans="43:144" ht="15" x14ac:dyDescent="0.25">
      <c r="AQ1647" s="171"/>
      <c r="AR1647"/>
      <c r="AS1647"/>
      <c r="AT1647"/>
      <c r="AU1647"/>
      <c r="AV1647"/>
      <c r="AW1647"/>
      <c r="AX1647"/>
      <c r="AY1647"/>
      <c r="AZ1647"/>
      <c r="BA1647"/>
      <c r="BB1647"/>
      <c r="BC1647"/>
      <c r="BD1647"/>
      <c r="BE1647" s="171"/>
      <c r="BF1647" s="171"/>
      <c r="BG1647" s="171"/>
      <c r="BH1647" s="171"/>
      <c r="BI1647" s="171"/>
      <c r="BJ1647" s="171"/>
      <c r="BK1647" s="171"/>
      <c r="BL1647" s="171"/>
      <c r="BM1647" s="171"/>
      <c r="BN1647" s="171"/>
      <c r="BO1647" s="171"/>
      <c r="BP1647" s="171"/>
      <c r="BQ1647" s="171"/>
      <c r="BR1647" s="171"/>
      <c r="BS1647" s="171"/>
      <c r="BT1647" s="171"/>
      <c r="BU1647" s="171"/>
      <c r="BV1647" s="171"/>
      <c r="BW1647" s="171"/>
      <c r="BX1647" s="171"/>
      <c r="BY1647" s="171"/>
      <c r="BZ1647" s="171"/>
      <c r="CA1647" s="171"/>
      <c r="CB1647" s="171"/>
      <c r="CC1647" s="171"/>
      <c r="CD1647" s="171"/>
      <c r="CE1647" s="171"/>
      <c r="CF1647" s="171"/>
      <c r="CG1647" s="171"/>
      <c r="CH1647" s="171"/>
      <c r="CI1647" s="171"/>
      <c r="CJ1647" s="171"/>
      <c r="CK1647" s="171"/>
      <c r="CL1647" s="171"/>
      <c r="CM1647" s="171"/>
      <c r="CN1647" s="171"/>
      <c r="CO1647" s="171"/>
      <c r="CP1647" s="171"/>
      <c r="CQ1647" s="171"/>
      <c r="CR1647" s="171"/>
      <c r="CS1647" s="171"/>
      <c r="CT1647" s="171"/>
      <c r="CU1647" s="171"/>
      <c r="CV1647" s="171"/>
      <c r="CW1647" s="171"/>
      <c r="CX1647" s="171"/>
      <c r="CY1647" s="171"/>
      <c r="CZ1647" s="171"/>
      <c r="DA1647" s="171"/>
      <c r="DB1647" s="171"/>
      <c r="DC1647" s="171"/>
      <c r="DD1647" s="171"/>
      <c r="DE1647" s="171"/>
      <c r="DF1647" s="171"/>
      <c r="DG1647" s="171"/>
      <c r="DH1647" s="171"/>
      <c r="DI1647" s="171"/>
      <c r="DJ1647" s="171"/>
      <c r="DK1647" s="171"/>
      <c r="DL1647" s="171"/>
      <c r="DM1647" s="171"/>
      <c r="DN1647" s="171"/>
      <c r="DO1647" s="171"/>
      <c r="DP1647" s="171"/>
      <c r="DQ1647" s="171"/>
      <c r="DR1647" s="171"/>
      <c r="DS1647" s="171"/>
      <c r="DT1647" s="171"/>
      <c r="DU1647" s="171"/>
      <c r="DV1647" s="171"/>
      <c r="DW1647" s="171"/>
      <c r="DX1647" s="171"/>
      <c r="DY1647" s="171"/>
      <c r="DZ1647" s="171"/>
      <c r="EA1647" s="171"/>
      <c r="EB1647" s="171"/>
      <c r="EC1647" s="171"/>
      <c r="ED1647" s="171"/>
      <c r="EE1647" s="171"/>
      <c r="EF1647" s="171"/>
      <c r="EG1647" s="171"/>
      <c r="EH1647" s="171"/>
      <c r="EI1647" s="171"/>
      <c r="EJ1647" s="171"/>
      <c r="EK1647" s="171"/>
      <c r="EL1647" s="171"/>
      <c r="EM1647" s="171"/>
      <c r="EN1647" s="171"/>
    </row>
    <row r="1648" spans="43:144" ht="15" x14ac:dyDescent="0.25">
      <c r="AQ1648" s="171"/>
      <c r="AR1648"/>
      <c r="AS1648"/>
      <c r="AT1648"/>
      <c r="AU1648"/>
      <c r="AV1648"/>
      <c r="AW1648"/>
      <c r="AX1648"/>
      <c r="AY1648"/>
      <c r="AZ1648"/>
      <c r="BA1648"/>
      <c r="BB1648"/>
      <c r="BC1648"/>
      <c r="BD1648"/>
      <c r="BE1648" s="171"/>
      <c r="BF1648" s="171"/>
      <c r="BG1648" s="171"/>
      <c r="BH1648" s="171"/>
      <c r="BI1648" s="171"/>
      <c r="BJ1648" s="171"/>
      <c r="BK1648" s="171"/>
      <c r="BL1648" s="171"/>
      <c r="BM1648" s="171"/>
      <c r="BN1648" s="171"/>
      <c r="BO1648" s="171"/>
      <c r="BP1648" s="171"/>
      <c r="BQ1648" s="171"/>
      <c r="BR1648" s="171"/>
      <c r="BS1648" s="171"/>
      <c r="BT1648" s="171"/>
      <c r="BU1648" s="171"/>
      <c r="BV1648" s="171"/>
      <c r="BW1648" s="171"/>
      <c r="BX1648" s="171"/>
      <c r="BY1648" s="171"/>
      <c r="BZ1648" s="171"/>
      <c r="CA1648" s="171"/>
      <c r="CB1648" s="171"/>
      <c r="CC1648" s="171"/>
      <c r="CD1648" s="171"/>
      <c r="CE1648" s="171"/>
      <c r="CF1648" s="171"/>
      <c r="CG1648" s="171"/>
      <c r="CH1648" s="171"/>
      <c r="CI1648" s="171"/>
      <c r="CJ1648" s="171"/>
      <c r="CK1648" s="171"/>
      <c r="CL1648" s="171"/>
      <c r="CM1648" s="171"/>
      <c r="CN1648" s="171"/>
      <c r="CO1648" s="171"/>
      <c r="CP1648" s="171"/>
      <c r="CQ1648" s="171"/>
      <c r="CR1648" s="171"/>
      <c r="CS1648" s="171"/>
      <c r="CT1648" s="171"/>
      <c r="CU1648" s="171"/>
      <c r="CV1648" s="171"/>
      <c r="CW1648" s="171"/>
      <c r="CX1648" s="171"/>
      <c r="CY1648" s="171"/>
      <c r="CZ1648" s="171"/>
      <c r="DA1648" s="171"/>
      <c r="DB1648" s="171"/>
      <c r="DC1648" s="171"/>
      <c r="DD1648" s="171"/>
      <c r="DE1648" s="171"/>
      <c r="DF1648" s="171"/>
      <c r="DG1648" s="171"/>
      <c r="DH1648" s="171"/>
      <c r="DI1648" s="171"/>
      <c r="DJ1648" s="171"/>
      <c r="DK1648" s="171"/>
      <c r="DL1648" s="171"/>
      <c r="DM1648" s="171"/>
      <c r="DN1648" s="171"/>
      <c r="DO1648" s="171"/>
      <c r="DP1648" s="171"/>
      <c r="DQ1648" s="171"/>
      <c r="DR1648" s="171"/>
      <c r="DS1648" s="171"/>
      <c r="DT1648" s="171"/>
      <c r="DU1648" s="171"/>
      <c r="DV1648" s="171"/>
      <c r="DW1648" s="171"/>
      <c r="DX1648" s="171"/>
      <c r="DY1648" s="171"/>
      <c r="DZ1648" s="171"/>
      <c r="EA1648" s="171"/>
      <c r="EB1648" s="171"/>
      <c r="EC1648" s="171"/>
      <c r="ED1648" s="171"/>
      <c r="EE1648" s="171"/>
      <c r="EF1648" s="171"/>
      <c r="EG1648" s="171"/>
      <c r="EH1648" s="171"/>
      <c r="EI1648" s="171"/>
      <c r="EJ1648" s="171"/>
      <c r="EK1648" s="171"/>
      <c r="EL1648" s="171"/>
      <c r="EM1648" s="171"/>
      <c r="EN1648" s="171"/>
    </row>
    <row r="1649" spans="43:144" ht="15" x14ac:dyDescent="0.25">
      <c r="AQ1649" s="171"/>
      <c r="AR1649"/>
      <c r="AS1649"/>
      <c r="AT1649"/>
      <c r="AU1649"/>
      <c r="AV1649"/>
      <c r="AW1649"/>
      <c r="AX1649"/>
      <c r="AY1649"/>
      <c r="AZ1649"/>
      <c r="BA1649"/>
      <c r="BB1649"/>
      <c r="BC1649"/>
      <c r="BD1649"/>
      <c r="BE1649" s="171"/>
      <c r="BF1649" s="171"/>
      <c r="BG1649" s="171"/>
      <c r="BH1649" s="171"/>
      <c r="BI1649" s="171"/>
      <c r="BJ1649" s="171"/>
      <c r="BK1649" s="171"/>
      <c r="BL1649" s="171"/>
      <c r="BM1649" s="171"/>
      <c r="BN1649" s="171"/>
      <c r="BO1649" s="171"/>
      <c r="BP1649" s="171"/>
      <c r="BQ1649" s="171"/>
      <c r="BR1649" s="171"/>
      <c r="BS1649" s="171"/>
      <c r="BT1649" s="171"/>
      <c r="BU1649" s="171"/>
      <c r="BV1649" s="171"/>
      <c r="BW1649" s="171"/>
      <c r="BX1649" s="171"/>
      <c r="BY1649" s="171"/>
      <c r="BZ1649" s="171"/>
      <c r="CA1649" s="171"/>
      <c r="CB1649" s="171"/>
      <c r="CC1649" s="171"/>
      <c r="CD1649" s="171"/>
      <c r="CE1649" s="171"/>
      <c r="CF1649" s="171"/>
      <c r="CG1649" s="171"/>
      <c r="CH1649" s="171"/>
      <c r="CI1649" s="171"/>
      <c r="CJ1649" s="171"/>
      <c r="CK1649" s="171"/>
      <c r="CL1649" s="171"/>
      <c r="CM1649" s="171"/>
      <c r="CN1649" s="171"/>
      <c r="CO1649" s="171"/>
      <c r="CP1649" s="171"/>
      <c r="CQ1649" s="171"/>
      <c r="CR1649" s="171"/>
      <c r="CS1649" s="171"/>
      <c r="CT1649" s="171"/>
      <c r="CU1649" s="171"/>
      <c r="CV1649" s="171"/>
      <c r="CW1649" s="171"/>
      <c r="CX1649" s="171"/>
      <c r="CY1649" s="171"/>
      <c r="CZ1649" s="171"/>
      <c r="DA1649" s="171"/>
      <c r="DB1649" s="171"/>
      <c r="DC1649" s="171"/>
      <c r="DD1649" s="171"/>
      <c r="DE1649" s="171"/>
      <c r="DF1649" s="171"/>
      <c r="DG1649" s="171"/>
      <c r="DH1649" s="171"/>
      <c r="DI1649" s="171"/>
      <c r="DJ1649" s="171"/>
      <c r="DK1649" s="171"/>
      <c r="DL1649" s="171"/>
      <c r="DM1649" s="171"/>
      <c r="DN1649" s="171"/>
      <c r="DO1649" s="171"/>
      <c r="DP1649" s="171"/>
      <c r="DQ1649" s="171"/>
      <c r="DR1649" s="171"/>
      <c r="DS1649" s="171"/>
      <c r="DT1649" s="171"/>
      <c r="DU1649" s="171"/>
      <c r="DV1649" s="171"/>
      <c r="DW1649" s="171"/>
      <c r="DX1649" s="171"/>
      <c r="DY1649" s="171"/>
      <c r="DZ1649" s="171"/>
      <c r="EA1649" s="171"/>
      <c r="EB1649" s="171"/>
      <c r="EC1649" s="171"/>
      <c r="ED1649" s="171"/>
      <c r="EE1649" s="171"/>
      <c r="EF1649" s="171"/>
      <c r="EG1649" s="171"/>
      <c r="EH1649" s="171"/>
      <c r="EI1649" s="171"/>
      <c r="EJ1649" s="171"/>
      <c r="EK1649" s="171"/>
      <c r="EL1649" s="171"/>
      <c r="EM1649" s="171"/>
      <c r="EN1649" s="171"/>
    </row>
    <row r="1650" spans="43:144" ht="15" x14ac:dyDescent="0.25">
      <c r="AQ1650" s="171"/>
      <c r="AR1650"/>
      <c r="AS1650"/>
      <c r="AT1650"/>
      <c r="AU1650"/>
      <c r="AV1650"/>
      <c r="AW1650"/>
      <c r="AX1650"/>
      <c r="AY1650"/>
      <c r="AZ1650"/>
      <c r="BA1650"/>
      <c r="BB1650"/>
      <c r="BC1650"/>
      <c r="BD1650"/>
      <c r="BE1650" s="171"/>
      <c r="BF1650" s="171"/>
      <c r="BG1650" s="171"/>
      <c r="BH1650" s="171"/>
      <c r="BI1650" s="171"/>
      <c r="BJ1650" s="171"/>
      <c r="BK1650" s="171"/>
      <c r="BL1650" s="171"/>
      <c r="BM1650" s="171"/>
      <c r="BN1650" s="171"/>
      <c r="BO1650" s="171"/>
      <c r="BP1650" s="171"/>
      <c r="BQ1650" s="171"/>
      <c r="BR1650" s="171"/>
      <c r="BS1650" s="171"/>
      <c r="BT1650" s="171"/>
      <c r="BU1650" s="171"/>
      <c r="BV1650" s="171"/>
      <c r="BW1650" s="171"/>
      <c r="BX1650" s="171"/>
      <c r="BY1650" s="171"/>
      <c r="BZ1650" s="171"/>
      <c r="CA1650" s="171"/>
      <c r="CB1650" s="171"/>
      <c r="CC1650" s="171"/>
      <c r="CD1650" s="171"/>
      <c r="CE1650" s="171"/>
      <c r="CF1650" s="171"/>
      <c r="CG1650" s="171"/>
      <c r="CH1650" s="171"/>
      <c r="CI1650" s="171"/>
      <c r="CJ1650" s="171"/>
      <c r="CK1650" s="171"/>
      <c r="CL1650" s="171"/>
      <c r="CM1650" s="171"/>
      <c r="CN1650" s="171"/>
      <c r="CO1650" s="171"/>
      <c r="CP1650" s="171"/>
      <c r="CQ1650" s="171"/>
      <c r="CR1650" s="171"/>
      <c r="CS1650" s="171"/>
      <c r="CT1650" s="171"/>
      <c r="CU1650" s="171"/>
      <c r="CV1650" s="171"/>
      <c r="CW1650" s="171"/>
      <c r="CX1650" s="171"/>
      <c r="CY1650" s="171"/>
      <c r="CZ1650" s="171"/>
      <c r="DA1650" s="171"/>
      <c r="DB1650" s="171"/>
      <c r="DC1650" s="171"/>
      <c r="DD1650" s="171"/>
      <c r="DE1650" s="171"/>
      <c r="DF1650" s="171"/>
      <c r="DG1650" s="171"/>
      <c r="DH1650" s="171"/>
      <c r="DI1650" s="171"/>
      <c r="DJ1650" s="171"/>
      <c r="DK1650" s="171"/>
      <c r="DL1650" s="171"/>
      <c r="DM1650" s="171"/>
      <c r="DN1650" s="171"/>
      <c r="DO1650" s="171"/>
      <c r="DP1650" s="171"/>
      <c r="DQ1650" s="171"/>
      <c r="DR1650" s="171"/>
      <c r="DS1650" s="171"/>
      <c r="DT1650" s="171"/>
      <c r="DU1650" s="171"/>
      <c r="DV1650" s="171"/>
      <c r="DW1650" s="171"/>
      <c r="DX1650" s="171"/>
      <c r="DY1650" s="171"/>
      <c r="DZ1650" s="171"/>
      <c r="EA1650" s="171"/>
      <c r="EB1650" s="171"/>
      <c r="EC1650" s="171"/>
      <c r="ED1650" s="171"/>
      <c r="EE1650" s="171"/>
      <c r="EF1650" s="171"/>
      <c r="EG1650" s="171"/>
      <c r="EH1650" s="171"/>
      <c r="EI1650" s="171"/>
      <c r="EJ1650" s="171"/>
      <c r="EK1650" s="171"/>
      <c r="EL1650" s="171"/>
      <c r="EM1650" s="171"/>
      <c r="EN1650" s="171"/>
    </row>
    <row r="1651" spans="43:144" ht="15" x14ac:dyDescent="0.25">
      <c r="AQ1651" s="171"/>
      <c r="AR1651"/>
      <c r="AS1651"/>
      <c r="AT1651"/>
      <c r="AU1651"/>
      <c r="AV1651"/>
      <c r="AW1651"/>
      <c r="AX1651"/>
      <c r="AY1651"/>
      <c r="AZ1651"/>
      <c r="BA1651"/>
      <c r="BB1651"/>
      <c r="BC1651"/>
      <c r="BD1651"/>
      <c r="BE1651" s="171"/>
      <c r="BF1651" s="171"/>
      <c r="BG1651" s="171"/>
      <c r="BH1651" s="171"/>
      <c r="BI1651" s="171"/>
      <c r="BJ1651" s="171"/>
      <c r="BK1651" s="171"/>
      <c r="BL1651" s="171"/>
      <c r="BM1651" s="171"/>
      <c r="BN1651" s="171"/>
      <c r="BO1651" s="171"/>
      <c r="BP1651" s="171"/>
      <c r="BQ1651" s="171"/>
      <c r="BR1651" s="171"/>
      <c r="BS1651" s="171"/>
      <c r="BT1651" s="171"/>
      <c r="BU1651" s="171"/>
      <c r="BV1651" s="171"/>
      <c r="BW1651" s="171"/>
      <c r="BX1651" s="171"/>
      <c r="BY1651" s="171"/>
      <c r="BZ1651" s="171"/>
      <c r="CA1651" s="171"/>
      <c r="CB1651" s="171"/>
      <c r="CC1651" s="171"/>
      <c r="CD1651" s="171"/>
      <c r="CE1651" s="171"/>
      <c r="CF1651" s="171"/>
      <c r="CG1651" s="171"/>
      <c r="CH1651" s="171"/>
      <c r="CI1651" s="171"/>
      <c r="CJ1651" s="171"/>
      <c r="CK1651" s="171"/>
      <c r="CL1651" s="171"/>
      <c r="CM1651" s="171"/>
      <c r="CN1651" s="171"/>
      <c r="CO1651" s="171"/>
      <c r="CP1651" s="171"/>
      <c r="CQ1651" s="171"/>
      <c r="CR1651" s="171"/>
      <c r="CS1651" s="171"/>
      <c r="CT1651" s="171"/>
      <c r="CU1651" s="171"/>
      <c r="CV1651" s="171"/>
      <c r="CW1651" s="171"/>
      <c r="CX1651" s="171"/>
      <c r="CY1651" s="171"/>
      <c r="CZ1651" s="171"/>
      <c r="DA1651" s="171"/>
      <c r="DB1651" s="171"/>
      <c r="DC1651" s="171"/>
      <c r="DD1651" s="171"/>
      <c r="DE1651" s="171"/>
      <c r="DF1651" s="171"/>
      <c r="DG1651" s="171"/>
      <c r="DH1651" s="171"/>
      <c r="DI1651" s="171"/>
      <c r="DJ1651" s="171"/>
      <c r="DK1651" s="171"/>
      <c r="DL1651" s="171"/>
      <c r="DM1651" s="171"/>
      <c r="DN1651" s="171"/>
      <c r="DO1651" s="171"/>
      <c r="DP1651" s="171"/>
      <c r="DQ1651" s="171"/>
      <c r="DR1651" s="171"/>
      <c r="DS1651" s="171"/>
      <c r="DT1651" s="171"/>
      <c r="DU1651" s="171"/>
      <c r="DV1651" s="171"/>
      <c r="DW1651" s="171"/>
      <c r="DX1651" s="171"/>
      <c r="DY1651" s="171"/>
      <c r="DZ1651" s="171"/>
      <c r="EA1651" s="171"/>
      <c r="EB1651" s="171"/>
      <c r="EC1651" s="171"/>
      <c r="ED1651" s="171"/>
      <c r="EE1651" s="171"/>
      <c r="EF1651" s="171"/>
      <c r="EG1651" s="171"/>
      <c r="EH1651" s="171"/>
      <c r="EI1651" s="171"/>
      <c r="EJ1651" s="171"/>
      <c r="EK1651" s="171"/>
      <c r="EL1651" s="171"/>
      <c r="EM1651" s="171"/>
      <c r="EN1651" s="171"/>
    </row>
    <row r="1652" spans="43:144" ht="15" x14ac:dyDescent="0.25">
      <c r="AQ1652" s="171"/>
      <c r="AR1652"/>
      <c r="AS1652"/>
      <c r="AT1652"/>
      <c r="AU1652"/>
      <c r="AV1652"/>
      <c r="AW1652"/>
      <c r="AX1652"/>
      <c r="AY1652"/>
      <c r="AZ1652"/>
      <c r="BA1652"/>
      <c r="BB1652"/>
      <c r="BC1652"/>
      <c r="BD1652"/>
      <c r="BE1652" s="171"/>
      <c r="BF1652" s="171"/>
      <c r="BG1652" s="171"/>
      <c r="BH1652" s="171"/>
      <c r="BI1652" s="171"/>
      <c r="BJ1652" s="171"/>
      <c r="BK1652" s="171"/>
      <c r="BL1652" s="171"/>
      <c r="BM1652" s="171"/>
      <c r="BN1652" s="171"/>
      <c r="BO1652" s="171"/>
      <c r="BP1652" s="171"/>
      <c r="BQ1652" s="171"/>
      <c r="BR1652" s="171"/>
      <c r="BS1652" s="171"/>
      <c r="BT1652" s="171"/>
      <c r="BU1652" s="171"/>
      <c r="BV1652" s="171"/>
      <c r="BW1652" s="171"/>
      <c r="BX1652" s="171"/>
      <c r="BY1652" s="171"/>
      <c r="BZ1652" s="171"/>
      <c r="CA1652" s="171"/>
      <c r="CB1652" s="171"/>
      <c r="CC1652" s="171"/>
      <c r="CD1652" s="171"/>
      <c r="CE1652" s="171"/>
      <c r="CF1652" s="171"/>
      <c r="CG1652" s="171"/>
      <c r="CH1652" s="171"/>
      <c r="CI1652" s="171"/>
      <c r="CJ1652" s="171"/>
      <c r="CK1652" s="171"/>
      <c r="CL1652" s="171"/>
      <c r="CM1652" s="171"/>
      <c r="CN1652" s="171"/>
      <c r="CO1652" s="171"/>
      <c r="CP1652" s="171"/>
      <c r="CQ1652" s="171"/>
      <c r="CR1652" s="171"/>
      <c r="CS1652" s="171"/>
      <c r="CT1652" s="171"/>
      <c r="CU1652" s="171"/>
      <c r="CV1652" s="171"/>
      <c r="CW1652" s="171"/>
      <c r="CX1652" s="171"/>
      <c r="CY1652" s="171"/>
      <c r="CZ1652" s="171"/>
      <c r="DA1652" s="171"/>
      <c r="DB1652" s="171"/>
      <c r="DC1652" s="171"/>
      <c r="DD1652" s="171"/>
      <c r="DE1652" s="171"/>
      <c r="DF1652" s="171"/>
      <c r="DG1652" s="171"/>
      <c r="DH1652" s="171"/>
      <c r="DI1652" s="171"/>
      <c r="DJ1652" s="171"/>
      <c r="DK1652" s="171"/>
      <c r="DL1652" s="171"/>
      <c r="DM1652" s="171"/>
      <c r="DN1652" s="171"/>
      <c r="DO1652" s="171"/>
      <c r="DP1652" s="171"/>
      <c r="DQ1652" s="171"/>
      <c r="DR1652" s="171"/>
      <c r="DS1652" s="171"/>
      <c r="DT1652" s="171"/>
      <c r="DU1652" s="171"/>
      <c r="DV1652" s="171"/>
      <c r="DW1652" s="171"/>
      <c r="DX1652" s="171"/>
      <c r="DY1652" s="171"/>
      <c r="DZ1652" s="171"/>
      <c r="EA1652" s="171"/>
      <c r="EB1652" s="171"/>
      <c r="EC1652" s="171"/>
      <c r="ED1652" s="171"/>
      <c r="EE1652" s="171"/>
      <c r="EF1652" s="171"/>
      <c r="EG1652" s="171"/>
      <c r="EH1652" s="171"/>
      <c r="EI1652" s="171"/>
      <c r="EJ1652" s="171"/>
      <c r="EK1652" s="171"/>
      <c r="EL1652" s="171"/>
      <c r="EM1652" s="171"/>
      <c r="EN1652" s="171"/>
    </row>
    <row r="1653" spans="43:144" ht="15" x14ac:dyDescent="0.25">
      <c r="AQ1653" s="171"/>
      <c r="AR1653"/>
      <c r="AS1653"/>
      <c r="AT1653"/>
      <c r="AU1653"/>
      <c r="AV1653"/>
      <c r="AW1653"/>
      <c r="AX1653"/>
      <c r="AY1653"/>
      <c r="AZ1653"/>
      <c r="BA1653"/>
      <c r="BB1653"/>
      <c r="BC1653"/>
      <c r="BD1653"/>
      <c r="BE1653" s="171"/>
      <c r="BF1653" s="171"/>
      <c r="BG1653" s="171"/>
      <c r="BH1653" s="171"/>
      <c r="BI1653" s="171"/>
      <c r="BJ1653" s="171"/>
      <c r="BK1653" s="171"/>
      <c r="BL1653" s="171"/>
      <c r="BM1653" s="171"/>
      <c r="BN1653" s="171"/>
      <c r="BO1653" s="171"/>
      <c r="BP1653" s="171"/>
      <c r="BQ1653" s="171"/>
      <c r="BR1653" s="171"/>
      <c r="BS1653" s="171"/>
      <c r="BT1653" s="171"/>
      <c r="BU1653" s="171"/>
      <c r="BV1653" s="171"/>
      <c r="BW1653" s="171"/>
      <c r="BX1653" s="171"/>
      <c r="BY1653" s="171"/>
      <c r="BZ1653" s="171"/>
      <c r="CA1653" s="171"/>
      <c r="CB1653" s="171"/>
      <c r="CC1653" s="171"/>
      <c r="CD1653" s="171"/>
      <c r="CE1653" s="171"/>
      <c r="CF1653" s="171"/>
      <c r="CG1653" s="171"/>
      <c r="CH1653" s="171"/>
      <c r="CI1653" s="171"/>
      <c r="CJ1653" s="171"/>
      <c r="CK1653" s="171"/>
      <c r="CL1653" s="171"/>
      <c r="CM1653" s="171"/>
      <c r="CN1653" s="171"/>
      <c r="CO1653" s="171"/>
      <c r="CP1653" s="171"/>
      <c r="CQ1653" s="171"/>
      <c r="CR1653" s="171"/>
      <c r="CS1653" s="171"/>
      <c r="CT1653" s="171"/>
      <c r="CU1653" s="171"/>
      <c r="CV1653" s="171"/>
      <c r="CW1653" s="171"/>
      <c r="CX1653" s="171"/>
      <c r="CY1653" s="171"/>
      <c r="CZ1653" s="171"/>
      <c r="DA1653" s="171"/>
      <c r="DB1653" s="171"/>
      <c r="DC1653" s="171"/>
      <c r="DD1653" s="171"/>
      <c r="DE1653" s="171"/>
      <c r="DF1653" s="171"/>
      <c r="DG1653" s="171"/>
      <c r="DH1653" s="171"/>
      <c r="DI1653" s="171"/>
      <c r="DJ1653" s="171"/>
      <c r="DK1653" s="171"/>
      <c r="DL1653" s="171"/>
      <c r="DM1653" s="171"/>
      <c r="DN1653" s="171"/>
      <c r="DO1653" s="171"/>
      <c r="DP1653" s="171"/>
      <c r="DQ1653" s="171"/>
      <c r="DR1653" s="171"/>
      <c r="DS1653" s="171"/>
      <c r="DT1653" s="171"/>
      <c r="DU1653" s="171"/>
      <c r="DV1653" s="171"/>
      <c r="DW1653" s="171"/>
      <c r="DX1653" s="171"/>
      <c r="DY1653" s="171"/>
      <c r="DZ1653" s="171"/>
      <c r="EA1653" s="171"/>
      <c r="EB1653" s="171"/>
      <c r="EC1653" s="171"/>
      <c r="ED1653" s="171"/>
      <c r="EE1653" s="171"/>
      <c r="EF1653" s="171"/>
      <c r="EG1653" s="171"/>
      <c r="EH1653" s="171"/>
      <c r="EI1653" s="171"/>
      <c r="EJ1653" s="171"/>
      <c r="EK1653" s="171"/>
      <c r="EL1653" s="171"/>
      <c r="EM1653" s="171"/>
      <c r="EN1653" s="171"/>
    </row>
    <row r="1654" spans="43:144" ht="15" x14ac:dyDescent="0.25">
      <c r="AQ1654" s="171"/>
      <c r="AR1654"/>
      <c r="AS1654"/>
      <c r="AT1654"/>
      <c r="AU1654"/>
      <c r="AV1654"/>
      <c r="AW1654"/>
      <c r="AX1654"/>
      <c r="AY1654"/>
      <c r="AZ1654"/>
      <c r="BA1654"/>
      <c r="BB1654"/>
      <c r="BC1654"/>
      <c r="BD1654"/>
      <c r="BE1654" s="171"/>
      <c r="BF1654" s="171"/>
      <c r="BG1654" s="171"/>
      <c r="BH1654" s="171"/>
      <c r="BI1654" s="171"/>
      <c r="BJ1654" s="171"/>
      <c r="BK1654" s="171"/>
      <c r="BL1654" s="171"/>
      <c r="BM1654" s="171"/>
      <c r="BN1654" s="171"/>
      <c r="BO1654" s="171"/>
      <c r="BP1654" s="171"/>
      <c r="BQ1654" s="171"/>
      <c r="BR1654" s="171"/>
      <c r="BS1654" s="171"/>
      <c r="BT1654" s="171"/>
      <c r="BU1654" s="171"/>
      <c r="BV1654" s="171"/>
      <c r="BW1654" s="171"/>
      <c r="BX1654" s="171"/>
      <c r="BY1654" s="171"/>
      <c r="BZ1654" s="171"/>
      <c r="CA1654" s="171"/>
      <c r="CB1654" s="171"/>
      <c r="CC1654" s="171"/>
      <c r="CD1654" s="171"/>
      <c r="CE1654" s="171"/>
      <c r="CF1654" s="171"/>
      <c r="CG1654" s="171"/>
      <c r="CH1654" s="171"/>
      <c r="CI1654" s="171"/>
      <c r="CJ1654" s="171"/>
      <c r="CK1654" s="171"/>
      <c r="CL1654" s="171"/>
      <c r="CM1654" s="171"/>
      <c r="CN1654" s="171"/>
      <c r="CO1654" s="171"/>
      <c r="CP1654" s="171"/>
      <c r="CQ1654" s="171"/>
      <c r="CR1654" s="171"/>
      <c r="CS1654" s="171"/>
      <c r="CT1654" s="171"/>
      <c r="CU1654" s="171"/>
      <c r="CV1654" s="171"/>
      <c r="CW1654" s="171"/>
      <c r="CX1654" s="171"/>
      <c r="CY1654" s="171"/>
      <c r="CZ1654" s="171"/>
      <c r="DA1654" s="171"/>
      <c r="DB1654" s="171"/>
      <c r="DC1654" s="171"/>
      <c r="DD1654" s="171"/>
      <c r="DE1654" s="171"/>
      <c r="DF1654" s="171"/>
      <c r="DG1654" s="171"/>
      <c r="DH1654" s="171"/>
      <c r="DI1654" s="171"/>
      <c r="DJ1654" s="171"/>
      <c r="DK1654" s="171"/>
      <c r="DL1654" s="171"/>
      <c r="DM1654" s="171"/>
      <c r="DN1654" s="171"/>
      <c r="DO1654" s="171"/>
      <c r="DP1654" s="171"/>
      <c r="DQ1654" s="171"/>
      <c r="DR1654" s="171"/>
      <c r="DS1654" s="171"/>
      <c r="DT1654" s="171"/>
      <c r="DU1654" s="171"/>
      <c r="DV1654" s="171"/>
      <c r="DW1654" s="171"/>
      <c r="DX1654" s="171"/>
      <c r="DY1654" s="171"/>
      <c r="DZ1654" s="171"/>
      <c r="EA1654" s="171"/>
      <c r="EB1654" s="171"/>
      <c r="EC1654" s="171"/>
      <c r="ED1654" s="171"/>
      <c r="EE1654" s="171"/>
      <c r="EF1654" s="171"/>
      <c r="EG1654" s="171"/>
      <c r="EH1654" s="171"/>
      <c r="EI1654" s="171"/>
      <c r="EJ1654" s="171"/>
      <c r="EK1654" s="171"/>
      <c r="EL1654" s="171"/>
      <c r="EM1654" s="171"/>
      <c r="EN1654" s="171"/>
    </row>
    <row r="1655" spans="43:144" ht="15" x14ac:dyDescent="0.25">
      <c r="AQ1655" s="171"/>
      <c r="AR1655"/>
      <c r="AS1655"/>
      <c r="AT1655"/>
      <c r="AU1655"/>
      <c r="AV1655"/>
      <c r="AW1655"/>
      <c r="AX1655"/>
      <c r="AY1655"/>
      <c r="AZ1655"/>
      <c r="BA1655"/>
      <c r="BB1655"/>
      <c r="BC1655"/>
      <c r="BD1655"/>
      <c r="BE1655" s="171"/>
      <c r="BF1655" s="171"/>
      <c r="BG1655" s="171"/>
      <c r="BH1655" s="171"/>
      <c r="BI1655" s="171"/>
      <c r="BJ1655" s="171"/>
      <c r="BK1655" s="171"/>
      <c r="BL1655" s="171"/>
      <c r="BM1655" s="171"/>
      <c r="BN1655" s="171"/>
      <c r="BO1655" s="171"/>
      <c r="BP1655" s="171"/>
      <c r="BQ1655" s="171"/>
      <c r="BR1655" s="171"/>
      <c r="BS1655" s="171"/>
      <c r="BT1655" s="171"/>
      <c r="BU1655" s="171"/>
      <c r="BV1655" s="171"/>
      <c r="BW1655" s="171"/>
      <c r="BX1655" s="171"/>
      <c r="BY1655" s="171"/>
      <c r="BZ1655" s="171"/>
      <c r="CA1655" s="171"/>
      <c r="CB1655" s="171"/>
      <c r="CC1655" s="171"/>
      <c r="CD1655" s="171"/>
      <c r="CE1655" s="171"/>
      <c r="CF1655" s="171"/>
      <c r="CG1655" s="171"/>
      <c r="CH1655" s="171"/>
      <c r="CI1655" s="171"/>
      <c r="CJ1655" s="171"/>
      <c r="CK1655" s="171"/>
      <c r="CL1655" s="171"/>
      <c r="CM1655" s="171"/>
      <c r="CN1655" s="171"/>
      <c r="CO1655" s="171"/>
      <c r="CP1655" s="171"/>
      <c r="CQ1655" s="171"/>
      <c r="CR1655" s="171"/>
      <c r="CS1655" s="171"/>
      <c r="CT1655" s="171"/>
      <c r="CU1655" s="171"/>
      <c r="CV1655" s="171"/>
      <c r="CW1655" s="171"/>
      <c r="CX1655" s="171"/>
      <c r="CY1655" s="171"/>
      <c r="CZ1655" s="171"/>
      <c r="DA1655" s="171"/>
      <c r="DB1655" s="171"/>
      <c r="DC1655" s="171"/>
      <c r="DD1655" s="171"/>
      <c r="DE1655" s="171"/>
      <c r="DF1655" s="171"/>
      <c r="DG1655" s="171"/>
      <c r="DH1655" s="171"/>
      <c r="DI1655" s="171"/>
      <c r="DJ1655" s="171"/>
      <c r="DK1655" s="171"/>
      <c r="DL1655" s="171"/>
      <c r="DM1655" s="171"/>
      <c r="DN1655" s="171"/>
      <c r="DO1655" s="171"/>
      <c r="DP1655" s="171"/>
      <c r="DQ1655" s="171"/>
      <c r="DR1655" s="171"/>
      <c r="DS1655" s="171"/>
      <c r="DT1655" s="171"/>
      <c r="DU1655" s="171"/>
      <c r="DV1655" s="171"/>
      <c r="DW1655" s="171"/>
      <c r="DX1655" s="171"/>
      <c r="DY1655" s="171"/>
      <c r="DZ1655" s="171"/>
      <c r="EA1655" s="171"/>
      <c r="EB1655" s="171"/>
      <c r="EC1655" s="171"/>
      <c r="ED1655" s="171"/>
      <c r="EE1655" s="171"/>
      <c r="EF1655" s="171"/>
      <c r="EG1655" s="171"/>
      <c r="EH1655" s="171"/>
      <c r="EI1655" s="171"/>
      <c r="EJ1655" s="171"/>
      <c r="EK1655" s="171"/>
      <c r="EL1655" s="171"/>
      <c r="EM1655" s="171"/>
      <c r="EN1655" s="171"/>
    </row>
    <row r="1656" spans="43:144" ht="15" x14ac:dyDescent="0.25">
      <c r="AQ1656" s="171"/>
      <c r="AR1656"/>
      <c r="AS1656"/>
      <c r="AT1656"/>
      <c r="AU1656"/>
      <c r="AV1656"/>
      <c r="AW1656"/>
      <c r="AX1656"/>
      <c r="AY1656"/>
      <c r="AZ1656"/>
      <c r="BA1656"/>
      <c r="BB1656"/>
      <c r="BC1656"/>
      <c r="BD1656"/>
      <c r="BE1656" s="171"/>
      <c r="BF1656" s="171"/>
      <c r="BG1656" s="171"/>
      <c r="BH1656" s="171"/>
      <c r="BI1656" s="171"/>
      <c r="BJ1656" s="171"/>
      <c r="BK1656" s="171"/>
      <c r="BL1656" s="171"/>
      <c r="BM1656" s="171"/>
      <c r="BN1656" s="171"/>
      <c r="BO1656" s="171"/>
      <c r="BP1656" s="171"/>
      <c r="BQ1656" s="171"/>
      <c r="BR1656" s="171"/>
      <c r="BS1656" s="171"/>
      <c r="BT1656" s="171"/>
      <c r="BU1656" s="171"/>
      <c r="BV1656" s="171"/>
      <c r="BW1656" s="171"/>
      <c r="BX1656" s="171"/>
      <c r="BY1656" s="171"/>
      <c r="BZ1656" s="171"/>
      <c r="CA1656" s="171"/>
      <c r="CB1656" s="171"/>
      <c r="CC1656" s="171"/>
      <c r="CD1656" s="171"/>
      <c r="CE1656" s="171"/>
      <c r="CF1656" s="171"/>
      <c r="CG1656" s="171"/>
      <c r="CH1656" s="171"/>
      <c r="CI1656" s="171"/>
      <c r="CJ1656" s="171"/>
      <c r="CK1656" s="171"/>
      <c r="CL1656" s="171"/>
      <c r="CM1656" s="171"/>
      <c r="CN1656" s="171"/>
      <c r="CO1656" s="171"/>
      <c r="CP1656" s="171"/>
      <c r="CQ1656" s="171"/>
      <c r="CR1656" s="171"/>
      <c r="CS1656" s="171"/>
      <c r="CT1656" s="171"/>
      <c r="CU1656" s="171"/>
      <c r="CV1656" s="171"/>
      <c r="CW1656" s="171"/>
      <c r="CX1656" s="171"/>
      <c r="CY1656" s="171"/>
      <c r="CZ1656" s="171"/>
      <c r="DA1656" s="171"/>
      <c r="DB1656" s="171"/>
      <c r="DC1656" s="171"/>
      <c r="DD1656" s="171"/>
      <c r="DE1656" s="171"/>
      <c r="DF1656" s="171"/>
      <c r="DG1656" s="171"/>
      <c r="DH1656" s="171"/>
      <c r="DI1656" s="171"/>
      <c r="DJ1656" s="171"/>
      <c r="DK1656" s="171"/>
      <c r="DL1656" s="171"/>
      <c r="DM1656" s="171"/>
      <c r="DN1656" s="171"/>
      <c r="DO1656" s="171"/>
      <c r="DP1656" s="171"/>
      <c r="DQ1656" s="171"/>
      <c r="DR1656" s="171"/>
      <c r="DS1656" s="171"/>
      <c r="DT1656" s="171"/>
      <c r="DU1656" s="171"/>
      <c r="DV1656" s="171"/>
      <c r="DW1656" s="171"/>
      <c r="DX1656" s="171"/>
      <c r="DY1656" s="171"/>
      <c r="DZ1656" s="171"/>
      <c r="EA1656" s="171"/>
      <c r="EB1656" s="171"/>
      <c r="EC1656" s="171"/>
      <c r="ED1656" s="171"/>
      <c r="EE1656" s="171"/>
      <c r="EF1656" s="171"/>
      <c r="EG1656" s="171"/>
      <c r="EH1656" s="171"/>
      <c r="EI1656" s="171"/>
      <c r="EJ1656" s="171"/>
      <c r="EK1656" s="171"/>
      <c r="EL1656" s="171"/>
      <c r="EM1656" s="171"/>
      <c r="EN1656" s="171"/>
    </row>
    <row r="1657" spans="43:144" ht="15" x14ac:dyDescent="0.25">
      <c r="AQ1657" s="171"/>
      <c r="AR1657"/>
      <c r="AS1657"/>
      <c r="AT1657"/>
      <c r="AU1657"/>
      <c r="AV1657"/>
      <c r="AW1657"/>
      <c r="AX1657"/>
      <c r="AY1657"/>
      <c r="AZ1657"/>
      <c r="BA1657"/>
      <c r="BB1657"/>
      <c r="BC1657"/>
      <c r="BD1657"/>
      <c r="BE1657" s="171"/>
      <c r="BF1657" s="171"/>
      <c r="BG1657" s="171"/>
      <c r="BH1657" s="171"/>
      <c r="BI1657" s="171"/>
      <c r="BJ1657" s="171"/>
      <c r="BK1657" s="171"/>
      <c r="BL1657" s="171"/>
      <c r="BM1657" s="171"/>
      <c r="BN1657" s="171"/>
      <c r="BO1657" s="171"/>
      <c r="BP1657" s="171"/>
      <c r="BQ1657" s="171"/>
      <c r="BR1657" s="171"/>
      <c r="BS1657" s="171"/>
      <c r="BT1657" s="171"/>
      <c r="BU1657" s="171"/>
      <c r="BV1657" s="171"/>
      <c r="BW1657" s="171"/>
      <c r="BX1657" s="171"/>
      <c r="BY1657" s="171"/>
      <c r="BZ1657" s="171"/>
      <c r="CA1657" s="171"/>
      <c r="CB1657" s="171"/>
      <c r="CC1657" s="171"/>
      <c r="CD1657" s="171"/>
      <c r="CE1657" s="171"/>
      <c r="CF1657" s="171"/>
      <c r="CG1657" s="171"/>
      <c r="CH1657" s="171"/>
      <c r="CI1657" s="171"/>
      <c r="CJ1657" s="171"/>
      <c r="CK1657" s="171"/>
      <c r="CL1657" s="171"/>
      <c r="CM1657" s="171"/>
      <c r="CN1657" s="171"/>
      <c r="CO1657" s="171"/>
      <c r="CP1657" s="171"/>
      <c r="CQ1657" s="171"/>
      <c r="CR1657" s="171"/>
      <c r="CS1657" s="171"/>
      <c r="CT1657" s="171"/>
      <c r="CU1657" s="171"/>
      <c r="CV1657" s="171"/>
      <c r="CW1657" s="171"/>
      <c r="CX1657" s="171"/>
      <c r="CY1657" s="171"/>
      <c r="CZ1657" s="171"/>
      <c r="DA1657" s="171"/>
      <c r="DB1657" s="171"/>
      <c r="DC1657" s="171"/>
      <c r="DD1657" s="171"/>
      <c r="DE1657" s="171"/>
      <c r="DF1657" s="171"/>
      <c r="DG1657" s="171"/>
      <c r="DH1657" s="171"/>
      <c r="DI1657" s="171"/>
      <c r="DJ1657" s="171"/>
      <c r="DK1657" s="171"/>
      <c r="DL1657" s="171"/>
      <c r="DM1657" s="171"/>
      <c r="DN1657" s="171"/>
      <c r="DO1657" s="171"/>
      <c r="DP1657" s="171"/>
      <c r="DQ1657" s="171"/>
      <c r="DR1657" s="171"/>
      <c r="DS1657" s="171"/>
      <c r="DT1657" s="171"/>
      <c r="DU1657" s="171"/>
      <c r="DV1657" s="171"/>
      <c r="DW1657" s="171"/>
      <c r="DX1657" s="171"/>
      <c r="DY1657" s="171"/>
      <c r="DZ1657" s="171"/>
      <c r="EA1657" s="171"/>
      <c r="EB1657" s="171"/>
      <c r="EC1657" s="171"/>
      <c r="ED1657" s="171"/>
      <c r="EE1657" s="171"/>
      <c r="EF1657" s="171"/>
      <c r="EG1657" s="171"/>
      <c r="EH1657" s="171"/>
      <c r="EI1657" s="171"/>
      <c r="EJ1657" s="171"/>
      <c r="EK1657" s="171"/>
      <c r="EL1657" s="171"/>
      <c r="EM1657" s="171"/>
      <c r="EN1657" s="171"/>
    </row>
    <row r="1658" spans="43:144" ht="15" x14ac:dyDescent="0.25">
      <c r="AQ1658" s="171"/>
      <c r="AR1658"/>
      <c r="AS1658"/>
      <c r="AT1658"/>
      <c r="AU1658"/>
      <c r="AV1658"/>
      <c r="AW1658"/>
      <c r="AX1658"/>
      <c r="AY1658"/>
      <c r="AZ1658"/>
      <c r="BA1658"/>
      <c r="BB1658"/>
      <c r="BC1658"/>
      <c r="BD1658"/>
      <c r="BE1658" s="171"/>
      <c r="BF1658" s="171"/>
      <c r="BG1658" s="171"/>
      <c r="BH1658" s="171"/>
      <c r="BI1658" s="171"/>
      <c r="BJ1658" s="171"/>
      <c r="BK1658" s="171"/>
      <c r="BL1658" s="171"/>
      <c r="BM1658" s="171"/>
      <c r="BN1658" s="171"/>
      <c r="BO1658" s="171"/>
      <c r="BP1658" s="171"/>
      <c r="BQ1658" s="171"/>
      <c r="BR1658" s="171"/>
      <c r="BS1658" s="171"/>
      <c r="BT1658" s="171"/>
      <c r="BU1658" s="171"/>
      <c r="BV1658" s="171"/>
      <c r="BW1658" s="171"/>
      <c r="BX1658" s="171"/>
      <c r="BY1658" s="171"/>
      <c r="BZ1658" s="171"/>
      <c r="CA1658" s="171"/>
      <c r="CB1658" s="171"/>
      <c r="CC1658" s="171"/>
      <c r="CD1658" s="171"/>
      <c r="CE1658" s="171"/>
      <c r="CF1658" s="171"/>
      <c r="CG1658" s="171"/>
      <c r="CH1658" s="171"/>
      <c r="CI1658" s="171"/>
      <c r="CJ1658" s="171"/>
      <c r="CK1658" s="171"/>
      <c r="CL1658" s="171"/>
      <c r="CM1658" s="171"/>
      <c r="CN1658" s="171"/>
      <c r="CO1658" s="171"/>
      <c r="CP1658" s="171"/>
      <c r="CQ1658" s="171"/>
      <c r="CR1658" s="171"/>
      <c r="CS1658" s="171"/>
      <c r="CT1658" s="171"/>
      <c r="CU1658" s="171"/>
      <c r="CV1658" s="171"/>
      <c r="CW1658" s="171"/>
      <c r="CX1658" s="171"/>
      <c r="CY1658" s="171"/>
      <c r="CZ1658" s="171"/>
      <c r="DA1658" s="171"/>
      <c r="DB1658" s="171"/>
      <c r="DC1658" s="171"/>
      <c r="DD1658" s="171"/>
      <c r="DE1658" s="171"/>
      <c r="DF1658" s="171"/>
      <c r="DG1658" s="171"/>
      <c r="DH1658" s="171"/>
      <c r="DI1658" s="171"/>
      <c r="DJ1658" s="171"/>
      <c r="DK1658" s="171"/>
      <c r="DL1658" s="171"/>
      <c r="DM1658" s="171"/>
      <c r="DN1658" s="171"/>
      <c r="DO1658" s="171"/>
      <c r="DP1658" s="171"/>
      <c r="DQ1658" s="171"/>
      <c r="DR1658" s="171"/>
      <c r="DS1658" s="171"/>
      <c r="DT1658" s="171"/>
      <c r="DU1658" s="171"/>
      <c r="DV1658" s="171"/>
      <c r="DW1658" s="171"/>
      <c r="DX1658" s="171"/>
      <c r="DY1658" s="171"/>
      <c r="DZ1658" s="171"/>
      <c r="EA1658" s="171"/>
      <c r="EB1658" s="171"/>
      <c r="EC1658" s="171"/>
      <c r="ED1658" s="171"/>
      <c r="EE1658" s="171"/>
      <c r="EF1658" s="171"/>
      <c r="EG1658" s="171"/>
      <c r="EH1658" s="171"/>
      <c r="EI1658" s="171"/>
      <c r="EJ1658" s="171"/>
      <c r="EK1658" s="171"/>
      <c r="EL1658" s="171"/>
      <c r="EM1658" s="171"/>
      <c r="EN1658" s="171"/>
    </row>
    <row r="1659" spans="43:144" ht="15" x14ac:dyDescent="0.25">
      <c r="AQ1659" s="171"/>
      <c r="AR1659"/>
      <c r="AS1659"/>
      <c r="AT1659"/>
      <c r="AU1659"/>
      <c r="AV1659"/>
      <c r="AW1659"/>
      <c r="AX1659"/>
      <c r="AY1659"/>
      <c r="AZ1659"/>
      <c r="BA1659"/>
      <c r="BB1659"/>
      <c r="BC1659"/>
      <c r="BD1659"/>
      <c r="BE1659" s="171"/>
      <c r="BF1659" s="171"/>
      <c r="BG1659" s="171"/>
      <c r="BH1659" s="171"/>
      <c r="BI1659" s="171"/>
      <c r="BJ1659" s="171"/>
      <c r="BK1659" s="171"/>
      <c r="BL1659" s="171"/>
      <c r="BM1659" s="171"/>
      <c r="BN1659" s="171"/>
      <c r="BO1659" s="171"/>
      <c r="BP1659" s="171"/>
      <c r="BQ1659" s="171"/>
      <c r="BR1659" s="171"/>
      <c r="BS1659" s="171"/>
      <c r="BT1659" s="171"/>
      <c r="BU1659" s="171"/>
      <c r="BV1659" s="171"/>
      <c r="BW1659" s="171"/>
      <c r="BX1659" s="171"/>
      <c r="BY1659" s="171"/>
      <c r="BZ1659" s="171"/>
      <c r="CA1659" s="171"/>
      <c r="CB1659" s="171"/>
      <c r="CC1659" s="171"/>
      <c r="CD1659" s="171"/>
      <c r="CE1659" s="171"/>
      <c r="CF1659" s="171"/>
      <c r="CG1659" s="171"/>
      <c r="CH1659" s="171"/>
      <c r="CI1659" s="171"/>
      <c r="CJ1659" s="171"/>
      <c r="CK1659" s="171"/>
      <c r="CL1659" s="171"/>
      <c r="CM1659" s="171"/>
      <c r="CN1659" s="171"/>
      <c r="CO1659" s="171"/>
      <c r="CP1659" s="171"/>
      <c r="CQ1659" s="171"/>
      <c r="CR1659" s="171"/>
      <c r="CS1659" s="171"/>
      <c r="CT1659" s="171"/>
      <c r="CU1659" s="171"/>
      <c r="CV1659" s="171"/>
      <c r="CW1659" s="171"/>
      <c r="CX1659" s="171"/>
      <c r="CY1659" s="171"/>
      <c r="CZ1659" s="171"/>
      <c r="DA1659" s="171"/>
      <c r="DB1659" s="171"/>
      <c r="DC1659" s="171"/>
      <c r="DD1659" s="171"/>
      <c r="DE1659" s="171"/>
      <c r="DF1659" s="171"/>
      <c r="DG1659" s="171"/>
      <c r="DH1659" s="171"/>
      <c r="DI1659" s="171"/>
      <c r="DJ1659" s="171"/>
      <c r="DK1659" s="171"/>
      <c r="DL1659" s="171"/>
      <c r="DM1659" s="171"/>
      <c r="DN1659" s="171"/>
      <c r="DO1659" s="171"/>
      <c r="DP1659" s="171"/>
      <c r="DQ1659" s="171"/>
      <c r="DR1659" s="171"/>
      <c r="DS1659" s="171"/>
      <c r="DT1659" s="171"/>
      <c r="DU1659" s="171"/>
      <c r="DV1659" s="171"/>
      <c r="DW1659" s="171"/>
      <c r="DX1659" s="171"/>
      <c r="DY1659" s="171"/>
      <c r="DZ1659" s="171"/>
      <c r="EA1659" s="171"/>
      <c r="EB1659" s="171"/>
      <c r="EC1659" s="171"/>
      <c r="ED1659" s="171"/>
      <c r="EE1659" s="171"/>
      <c r="EF1659" s="171"/>
      <c r="EG1659" s="171"/>
      <c r="EH1659" s="171"/>
      <c r="EI1659" s="171"/>
      <c r="EJ1659" s="171"/>
      <c r="EK1659" s="171"/>
      <c r="EL1659" s="171"/>
      <c r="EM1659" s="171"/>
      <c r="EN1659" s="171"/>
    </row>
    <row r="1660" spans="43:144" ht="15" x14ac:dyDescent="0.25">
      <c r="AQ1660" s="171"/>
      <c r="AR1660"/>
      <c r="AS1660"/>
      <c r="AT1660"/>
      <c r="AU1660"/>
      <c r="AV1660"/>
      <c r="AW1660"/>
      <c r="AX1660"/>
      <c r="AY1660"/>
      <c r="AZ1660"/>
      <c r="BA1660"/>
      <c r="BB1660"/>
      <c r="BC1660"/>
      <c r="BD1660"/>
      <c r="BE1660" s="171"/>
      <c r="BF1660" s="171"/>
      <c r="BG1660" s="171"/>
      <c r="BH1660" s="171"/>
      <c r="BI1660" s="171"/>
      <c r="BJ1660" s="171"/>
      <c r="BK1660" s="171"/>
      <c r="BL1660" s="171"/>
      <c r="BM1660" s="171"/>
      <c r="BN1660" s="171"/>
      <c r="BO1660" s="171"/>
      <c r="BP1660" s="171"/>
      <c r="BQ1660" s="171"/>
      <c r="BR1660" s="171"/>
      <c r="BS1660" s="171"/>
      <c r="BT1660" s="171"/>
      <c r="BU1660" s="171"/>
      <c r="BV1660" s="171"/>
      <c r="BW1660" s="171"/>
      <c r="BX1660" s="171"/>
      <c r="BY1660" s="171"/>
      <c r="BZ1660" s="171"/>
      <c r="CA1660" s="171"/>
      <c r="CB1660" s="171"/>
      <c r="CC1660" s="171"/>
      <c r="CD1660" s="171"/>
      <c r="CE1660" s="171"/>
      <c r="CF1660" s="171"/>
      <c r="CG1660" s="171"/>
      <c r="CH1660" s="171"/>
      <c r="CI1660" s="171"/>
      <c r="CJ1660" s="171"/>
      <c r="CK1660" s="171"/>
      <c r="CL1660" s="171"/>
      <c r="CM1660" s="171"/>
      <c r="CN1660" s="171"/>
      <c r="CO1660" s="171"/>
      <c r="CP1660" s="171"/>
      <c r="CQ1660" s="171"/>
      <c r="CR1660" s="171"/>
      <c r="CS1660" s="171"/>
      <c r="CT1660" s="171"/>
      <c r="CU1660" s="171"/>
      <c r="CV1660" s="171"/>
      <c r="CW1660" s="171"/>
      <c r="CX1660" s="171"/>
      <c r="CY1660" s="171"/>
      <c r="CZ1660" s="171"/>
      <c r="DA1660" s="171"/>
      <c r="DB1660" s="171"/>
      <c r="DC1660" s="171"/>
      <c r="DD1660" s="171"/>
      <c r="DE1660" s="171"/>
      <c r="DF1660" s="171"/>
      <c r="DG1660" s="171"/>
      <c r="DH1660" s="171"/>
      <c r="DI1660" s="171"/>
      <c r="DJ1660" s="171"/>
      <c r="DK1660" s="171"/>
      <c r="DL1660" s="171"/>
      <c r="DM1660" s="171"/>
      <c r="DN1660" s="171"/>
      <c r="DO1660" s="171"/>
      <c r="DP1660" s="171"/>
      <c r="DQ1660" s="171"/>
      <c r="DR1660" s="171"/>
      <c r="DS1660" s="171"/>
      <c r="DT1660" s="171"/>
      <c r="DU1660" s="171"/>
      <c r="DV1660" s="171"/>
      <c r="DW1660" s="171"/>
      <c r="DX1660" s="171"/>
      <c r="DY1660" s="171"/>
      <c r="DZ1660" s="171"/>
      <c r="EA1660" s="171"/>
      <c r="EB1660" s="171"/>
      <c r="EC1660" s="171"/>
      <c r="ED1660" s="171"/>
      <c r="EE1660" s="171"/>
      <c r="EF1660" s="171"/>
      <c r="EG1660" s="171"/>
      <c r="EH1660" s="171"/>
      <c r="EI1660" s="171"/>
      <c r="EJ1660" s="171"/>
      <c r="EK1660" s="171"/>
      <c r="EL1660" s="171"/>
      <c r="EM1660" s="171"/>
      <c r="EN1660" s="171"/>
    </row>
    <row r="1661" spans="43:144" ht="15" x14ac:dyDescent="0.25">
      <c r="AQ1661" s="171"/>
      <c r="AR1661"/>
      <c r="AS1661"/>
      <c r="AT1661"/>
      <c r="AU1661"/>
      <c r="AV1661"/>
      <c r="AW1661"/>
      <c r="AX1661"/>
      <c r="AY1661"/>
      <c r="AZ1661"/>
      <c r="BA1661"/>
      <c r="BB1661"/>
      <c r="BC1661"/>
      <c r="BD1661"/>
      <c r="BE1661" s="171"/>
      <c r="BF1661" s="171"/>
      <c r="BG1661" s="171"/>
      <c r="BH1661" s="171"/>
      <c r="BI1661" s="171"/>
      <c r="BJ1661" s="171"/>
      <c r="BK1661" s="171"/>
      <c r="BL1661" s="171"/>
      <c r="BM1661" s="171"/>
      <c r="BN1661" s="171"/>
      <c r="BO1661" s="171"/>
      <c r="BP1661" s="171"/>
      <c r="BQ1661" s="171"/>
      <c r="BR1661" s="171"/>
      <c r="BS1661" s="171"/>
      <c r="BT1661" s="171"/>
      <c r="BU1661" s="171"/>
      <c r="BV1661" s="171"/>
      <c r="BW1661" s="171"/>
      <c r="BX1661" s="171"/>
      <c r="BY1661" s="171"/>
      <c r="BZ1661" s="171"/>
      <c r="CA1661" s="171"/>
      <c r="CB1661" s="171"/>
      <c r="CC1661" s="171"/>
      <c r="CD1661" s="171"/>
      <c r="CE1661" s="171"/>
      <c r="CF1661" s="171"/>
      <c r="CG1661" s="171"/>
      <c r="CH1661" s="171"/>
      <c r="CI1661" s="171"/>
      <c r="CJ1661" s="171"/>
      <c r="CK1661" s="171"/>
      <c r="CL1661" s="171"/>
      <c r="CM1661" s="171"/>
      <c r="CN1661" s="171"/>
      <c r="CO1661" s="171"/>
      <c r="CP1661" s="171"/>
      <c r="CQ1661" s="171"/>
      <c r="CR1661" s="171"/>
      <c r="CS1661" s="171"/>
      <c r="CT1661" s="171"/>
      <c r="CU1661" s="171"/>
      <c r="CV1661" s="171"/>
      <c r="CW1661" s="171"/>
      <c r="CX1661" s="171"/>
      <c r="CY1661" s="171"/>
      <c r="CZ1661" s="171"/>
      <c r="DA1661" s="171"/>
      <c r="DB1661" s="171"/>
      <c r="DC1661" s="171"/>
      <c r="DD1661" s="171"/>
      <c r="DE1661" s="171"/>
      <c r="DF1661" s="171"/>
      <c r="DG1661" s="171"/>
      <c r="DH1661" s="171"/>
      <c r="DI1661" s="171"/>
      <c r="DJ1661" s="171"/>
      <c r="DK1661" s="171"/>
      <c r="DL1661" s="171"/>
      <c r="DM1661" s="171"/>
      <c r="DN1661" s="171"/>
      <c r="DO1661" s="171"/>
      <c r="DP1661" s="171"/>
      <c r="DQ1661" s="171"/>
      <c r="DR1661" s="171"/>
      <c r="DS1661" s="171"/>
      <c r="DT1661" s="171"/>
      <c r="DU1661" s="171"/>
      <c r="DV1661" s="171"/>
      <c r="DW1661" s="171"/>
      <c r="DX1661" s="171"/>
      <c r="DY1661" s="171"/>
      <c r="DZ1661" s="171"/>
      <c r="EA1661" s="171"/>
      <c r="EB1661" s="171"/>
      <c r="EC1661" s="171"/>
      <c r="ED1661" s="171"/>
      <c r="EE1661" s="171"/>
      <c r="EF1661" s="171"/>
      <c r="EG1661" s="171"/>
      <c r="EH1661" s="171"/>
      <c r="EI1661" s="171"/>
      <c r="EJ1661" s="171"/>
      <c r="EK1661" s="171"/>
      <c r="EL1661" s="171"/>
      <c r="EM1661" s="171"/>
      <c r="EN1661" s="171"/>
    </row>
    <row r="1662" spans="43:144" ht="15" x14ac:dyDescent="0.25">
      <c r="AQ1662" s="171"/>
      <c r="AR1662"/>
      <c r="AS1662"/>
      <c r="AT1662"/>
      <c r="AU1662"/>
      <c r="AV1662"/>
      <c r="AW1662"/>
      <c r="AX1662"/>
      <c r="AY1662"/>
      <c r="AZ1662"/>
      <c r="BA1662"/>
      <c r="BB1662"/>
      <c r="BC1662"/>
      <c r="BD1662"/>
      <c r="BE1662" s="171"/>
      <c r="BF1662" s="171"/>
      <c r="BG1662" s="171"/>
      <c r="BH1662" s="171"/>
      <c r="BI1662" s="171"/>
      <c r="BJ1662" s="171"/>
      <c r="BK1662" s="171"/>
      <c r="BL1662" s="171"/>
      <c r="BM1662" s="171"/>
      <c r="BN1662" s="171"/>
      <c r="BO1662" s="171"/>
      <c r="BP1662" s="171"/>
      <c r="BQ1662" s="171"/>
      <c r="BR1662" s="171"/>
      <c r="BS1662" s="171"/>
      <c r="BT1662" s="171"/>
      <c r="BU1662" s="171"/>
      <c r="BV1662" s="171"/>
      <c r="BW1662" s="171"/>
      <c r="BX1662" s="171"/>
      <c r="BY1662" s="171"/>
      <c r="BZ1662" s="171"/>
      <c r="CA1662" s="171"/>
      <c r="CB1662" s="171"/>
      <c r="CC1662" s="171"/>
      <c r="CD1662" s="171"/>
      <c r="CE1662" s="171"/>
      <c r="CF1662" s="171"/>
      <c r="CG1662" s="171"/>
      <c r="CH1662" s="171"/>
      <c r="CI1662" s="171"/>
      <c r="CJ1662" s="171"/>
      <c r="CK1662" s="171"/>
      <c r="CL1662" s="171"/>
      <c r="CM1662" s="171"/>
      <c r="CN1662" s="171"/>
      <c r="CO1662" s="171"/>
      <c r="CP1662" s="171"/>
      <c r="CQ1662" s="171"/>
      <c r="CR1662" s="171"/>
      <c r="CS1662" s="171"/>
      <c r="CT1662" s="171"/>
      <c r="CU1662" s="171"/>
      <c r="CV1662" s="171"/>
      <c r="CW1662" s="171"/>
      <c r="CX1662" s="171"/>
      <c r="CY1662" s="171"/>
      <c r="CZ1662" s="171"/>
      <c r="DA1662" s="171"/>
      <c r="DB1662" s="171"/>
      <c r="DC1662" s="171"/>
      <c r="DD1662" s="171"/>
      <c r="DE1662" s="171"/>
      <c r="DF1662" s="171"/>
      <c r="DG1662" s="171"/>
      <c r="DH1662" s="171"/>
      <c r="DI1662" s="171"/>
      <c r="DJ1662" s="171"/>
      <c r="DK1662" s="171"/>
      <c r="DL1662" s="171"/>
      <c r="DM1662" s="171"/>
      <c r="DN1662" s="171"/>
      <c r="DO1662" s="171"/>
      <c r="DP1662" s="171"/>
      <c r="DQ1662" s="171"/>
      <c r="DR1662" s="171"/>
      <c r="DS1662" s="171"/>
      <c r="DT1662" s="171"/>
      <c r="DU1662" s="171"/>
      <c r="DV1662" s="171"/>
      <c r="DW1662" s="171"/>
      <c r="DX1662" s="171"/>
      <c r="DY1662" s="171"/>
      <c r="DZ1662" s="171"/>
      <c r="EA1662" s="171"/>
      <c r="EB1662" s="171"/>
      <c r="EC1662" s="171"/>
      <c r="ED1662" s="171"/>
      <c r="EE1662" s="171"/>
      <c r="EF1662" s="171"/>
      <c r="EG1662" s="171"/>
      <c r="EH1662" s="171"/>
      <c r="EI1662" s="171"/>
      <c r="EJ1662" s="171"/>
      <c r="EK1662" s="171"/>
      <c r="EL1662" s="171"/>
      <c r="EM1662" s="171"/>
      <c r="EN1662" s="171"/>
    </row>
    <row r="1663" spans="43:144" ht="15" x14ac:dyDescent="0.25">
      <c r="AQ1663" s="171"/>
      <c r="AR1663"/>
      <c r="AS1663"/>
      <c r="AT1663"/>
      <c r="AU1663"/>
      <c r="AV1663"/>
      <c r="AW1663"/>
      <c r="AX1663"/>
      <c r="AY1663"/>
      <c r="AZ1663"/>
      <c r="BA1663"/>
      <c r="BB1663"/>
      <c r="BC1663"/>
      <c r="BD1663"/>
      <c r="BE1663" s="171"/>
      <c r="BF1663" s="171"/>
      <c r="BG1663" s="171"/>
      <c r="BH1663" s="171"/>
      <c r="BI1663" s="171"/>
      <c r="BJ1663" s="171"/>
      <c r="BK1663" s="171"/>
      <c r="BL1663" s="171"/>
      <c r="BM1663" s="171"/>
      <c r="BN1663" s="171"/>
      <c r="BO1663" s="171"/>
      <c r="BP1663" s="171"/>
      <c r="BQ1663" s="171"/>
      <c r="BR1663" s="171"/>
      <c r="BS1663" s="171"/>
      <c r="BT1663" s="171"/>
      <c r="BU1663" s="171"/>
      <c r="BV1663" s="171"/>
      <c r="BW1663" s="171"/>
      <c r="BX1663" s="171"/>
      <c r="BY1663" s="171"/>
      <c r="BZ1663" s="171"/>
      <c r="CA1663" s="171"/>
      <c r="CB1663" s="171"/>
      <c r="CC1663" s="171"/>
      <c r="CD1663" s="171"/>
      <c r="CE1663" s="171"/>
      <c r="CF1663" s="171"/>
      <c r="CG1663" s="171"/>
      <c r="CH1663" s="171"/>
      <c r="CI1663" s="171"/>
      <c r="CJ1663" s="171"/>
      <c r="CK1663" s="171"/>
      <c r="CL1663" s="171"/>
      <c r="CM1663" s="171"/>
      <c r="CN1663" s="171"/>
      <c r="CO1663" s="171"/>
      <c r="CP1663" s="171"/>
      <c r="CQ1663" s="171"/>
      <c r="CR1663" s="171"/>
      <c r="CS1663" s="171"/>
      <c r="CT1663" s="171"/>
      <c r="CU1663" s="171"/>
      <c r="CV1663" s="171"/>
      <c r="CW1663" s="171"/>
      <c r="CX1663" s="171"/>
      <c r="CY1663" s="171"/>
      <c r="CZ1663" s="171"/>
      <c r="DA1663" s="171"/>
      <c r="DB1663" s="171"/>
      <c r="DC1663" s="171"/>
      <c r="DD1663" s="171"/>
      <c r="DE1663" s="171"/>
      <c r="DF1663" s="171"/>
      <c r="DG1663" s="171"/>
      <c r="DH1663" s="171"/>
      <c r="DI1663" s="171"/>
      <c r="DJ1663" s="171"/>
      <c r="DK1663" s="171"/>
      <c r="DL1663" s="171"/>
      <c r="DM1663" s="171"/>
      <c r="DN1663" s="171"/>
      <c r="DO1663" s="171"/>
      <c r="DP1663" s="171"/>
      <c r="DQ1663" s="171"/>
      <c r="DR1663" s="171"/>
      <c r="DS1663" s="171"/>
      <c r="DT1663" s="171"/>
      <c r="DU1663" s="171"/>
      <c r="DV1663" s="171"/>
      <c r="DW1663" s="171"/>
      <c r="DX1663" s="171"/>
      <c r="DY1663" s="171"/>
      <c r="DZ1663" s="171"/>
      <c r="EA1663" s="171"/>
      <c r="EB1663" s="171"/>
      <c r="EC1663" s="171"/>
      <c r="ED1663" s="171"/>
      <c r="EE1663" s="171"/>
      <c r="EF1663" s="171"/>
      <c r="EG1663" s="171"/>
      <c r="EH1663" s="171"/>
      <c r="EI1663" s="171"/>
      <c r="EJ1663" s="171"/>
      <c r="EK1663" s="171"/>
      <c r="EL1663" s="171"/>
      <c r="EM1663" s="171"/>
      <c r="EN1663" s="171"/>
    </row>
    <row r="1664" spans="43:144" ht="15" x14ac:dyDescent="0.25">
      <c r="AQ1664" s="171"/>
      <c r="AR1664"/>
      <c r="AS1664"/>
      <c r="AT1664"/>
      <c r="AU1664"/>
      <c r="AV1664"/>
      <c r="AW1664"/>
      <c r="AX1664"/>
      <c r="AY1664"/>
      <c r="AZ1664"/>
      <c r="BA1664"/>
      <c r="BB1664"/>
      <c r="BC1664"/>
      <c r="BD1664"/>
      <c r="BE1664" s="171"/>
      <c r="BF1664" s="171"/>
      <c r="BG1664" s="171"/>
      <c r="BH1664" s="171"/>
      <c r="BI1664" s="171"/>
      <c r="BJ1664" s="171"/>
      <c r="BK1664" s="171"/>
      <c r="BL1664" s="171"/>
      <c r="BM1664" s="171"/>
      <c r="BN1664" s="171"/>
      <c r="BO1664" s="171"/>
      <c r="BP1664" s="171"/>
      <c r="BQ1664" s="171"/>
      <c r="BR1664" s="171"/>
      <c r="BS1664" s="171"/>
      <c r="BT1664" s="171"/>
      <c r="BU1664" s="171"/>
      <c r="BV1664" s="171"/>
      <c r="BW1664" s="171"/>
      <c r="BX1664" s="171"/>
      <c r="BY1664" s="171"/>
      <c r="BZ1664" s="171"/>
      <c r="CA1664" s="171"/>
      <c r="CB1664" s="171"/>
      <c r="CC1664" s="171"/>
      <c r="CD1664" s="171"/>
      <c r="CE1664" s="171"/>
      <c r="CF1664" s="171"/>
      <c r="CG1664" s="171"/>
      <c r="CH1664" s="171"/>
      <c r="CI1664" s="171"/>
      <c r="CJ1664" s="171"/>
      <c r="CK1664" s="171"/>
      <c r="CL1664" s="171"/>
      <c r="CM1664" s="171"/>
      <c r="CN1664" s="171"/>
      <c r="CO1664" s="171"/>
      <c r="CP1664" s="171"/>
      <c r="CQ1664" s="171"/>
      <c r="CR1664" s="171"/>
      <c r="CS1664" s="171"/>
      <c r="CT1664" s="171"/>
      <c r="CU1664" s="171"/>
      <c r="CV1664" s="171"/>
      <c r="CW1664" s="171"/>
      <c r="CX1664" s="171"/>
      <c r="CY1664" s="171"/>
      <c r="CZ1664" s="171"/>
      <c r="DA1664" s="171"/>
      <c r="DB1664" s="171"/>
      <c r="DC1664" s="171"/>
      <c r="DD1664" s="171"/>
      <c r="DE1664" s="171"/>
      <c r="DF1664" s="171"/>
      <c r="DG1664" s="171"/>
      <c r="DH1664" s="171"/>
      <c r="DI1664" s="171"/>
      <c r="DJ1664" s="171"/>
      <c r="DK1664" s="171"/>
      <c r="DL1664" s="171"/>
      <c r="DM1664" s="171"/>
      <c r="DN1664" s="171"/>
      <c r="DO1664" s="171"/>
      <c r="DP1664" s="171"/>
      <c r="DQ1664" s="171"/>
      <c r="DR1664" s="171"/>
      <c r="DS1664" s="171"/>
      <c r="DT1664" s="171"/>
      <c r="DU1664" s="171"/>
      <c r="DV1664" s="171"/>
      <c r="DW1664" s="171"/>
      <c r="DX1664" s="171"/>
      <c r="DY1664" s="171"/>
      <c r="DZ1664" s="171"/>
      <c r="EA1664" s="171"/>
      <c r="EB1664" s="171"/>
      <c r="EC1664" s="171"/>
      <c r="ED1664" s="171"/>
      <c r="EE1664" s="171"/>
      <c r="EF1664" s="171"/>
      <c r="EG1664" s="171"/>
      <c r="EH1664" s="171"/>
      <c r="EI1664" s="171"/>
      <c r="EJ1664" s="171"/>
      <c r="EK1664" s="171"/>
      <c r="EL1664" s="171"/>
      <c r="EM1664" s="171"/>
      <c r="EN1664" s="171"/>
    </row>
    <row r="1665" spans="43:144" ht="15" x14ac:dyDescent="0.25">
      <c r="AQ1665" s="171"/>
      <c r="AR1665"/>
      <c r="AS1665"/>
      <c r="AT1665"/>
      <c r="AU1665"/>
      <c r="AV1665"/>
      <c r="AW1665"/>
      <c r="AX1665"/>
      <c r="AY1665"/>
      <c r="AZ1665"/>
      <c r="BA1665"/>
      <c r="BB1665"/>
      <c r="BC1665"/>
      <c r="BD1665"/>
      <c r="BE1665" s="171"/>
      <c r="BF1665" s="171"/>
      <c r="BG1665" s="171"/>
      <c r="BH1665" s="171"/>
      <c r="BI1665" s="171"/>
      <c r="BJ1665" s="171"/>
      <c r="BK1665" s="171"/>
      <c r="BL1665" s="171"/>
      <c r="BM1665" s="171"/>
      <c r="BN1665" s="171"/>
      <c r="BO1665" s="171"/>
      <c r="BP1665" s="171"/>
      <c r="BQ1665" s="171"/>
      <c r="BR1665" s="171"/>
      <c r="BS1665" s="171"/>
      <c r="BT1665" s="171"/>
      <c r="BU1665" s="171"/>
      <c r="BV1665" s="171"/>
      <c r="BW1665" s="171"/>
      <c r="BX1665" s="171"/>
      <c r="BY1665" s="171"/>
      <c r="BZ1665" s="171"/>
      <c r="CA1665" s="171"/>
      <c r="CB1665" s="171"/>
      <c r="CC1665" s="171"/>
      <c r="CD1665" s="171"/>
      <c r="CE1665" s="171"/>
      <c r="CF1665" s="171"/>
      <c r="CG1665" s="171"/>
      <c r="CH1665" s="171"/>
      <c r="CI1665" s="171"/>
      <c r="CJ1665" s="171"/>
      <c r="CK1665" s="171"/>
      <c r="CL1665" s="171"/>
      <c r="CM1665" s="171"/>
      <c r="CN1665" s="171"/>
      <c r="CO1665" s="171"/>
      <c r="CP1665" s="171"/>
      <c r="CQ1665" s="171"/>
      <c r="CR1665" s="171"/>
      <c r="CS1665" s="171"/>
      <c r="CT1665" s="171"/>
      <c r="CU1665" s="171"/>
      <c r="CV1665" s="171"/>
      <c r="CW1665" s="171"/>
      <c r="CX1665" s="171"/>
      <c r="CY1665" s="171"/>
      <c r="CZ1665" s="171"/>
      <c r="DA1665" s="171"/>
      <c r="DB1665" s="171"/>
      <c r="DC1665" s="171"/>
      <c r="DD1665" s="171"/>
      <c r="DE1665" s="171"/>
      <c r="DF1665" s="171"/>
      <c r="DG1665" s="171"/>
      <c r="DH1665" s="171"/>
      <c r="DI1665" s="171"/>
      <c r="DJ1665" s="171"/>
      <c r="DK1665" s="171"/>
      <c r="DL1665" s="171"/>
      <c r="DM1665" s="171"/>
      <c r="DN1665" s="171"/>
      <c r="DO1665" s="171"/>
      <c r="DP1665" s="171"/>
      <c r="DQ1665" s="171"/>
      <c r="DR1665" s="171"/>
      <c r="DS1665" s="171"/>
      <c r="DT1665" s="171"/>
      <c r="DU1665" s="171"/>
      <c r="DV1665" s="171"/>
      <c r="DW1665" s="171"/>
      <c r="DX1665" s="171"/>
      <c r="DY1665" s="171"/>
      <c r="DZ1665" s="171"/>
      <c r="EA1665" s="171"/>
      <c r="EB1665" s="171"/>
      <c r="EC1665" s="171"/>
      <c r="ED1665" s="171"/>
      <c r="EE1665" s="171"/>
      <c r="EF1665" s="171"/>
      <c r="EG1665" s="171"/>
      <c r="EH1665" s="171"/>
      <c r="EI1665" s="171"/>
      <c r="EJ1665" s="171"/>
      <c r="EK1665" s="171"/>
      <c r="EL1665" s="171"/>
      <c r="EM1665" s="171"/>
      <c r="EN1665" s="171"/>
    </row>
    <row r="1666" spans="43:144" ht="15" x14ac:dyDescent="0.25">
      <c r="AQ1666" s="171"/>
      <c r="AR1666"/>
      <c r="AS1666"/>
      <c r="AT1666"/>
      <c r="AU1666"/>
      <c r="AV1666"/>
      <c r="AW1666"/>
      <c r="AX1666"/>
      <c r="AY1666"/>
      <c r="AZ1666"/>
      <c r="BA1666"/>
      <c r="BB1666"/>
      <c r="BC1666"/>
      <c r="BD1666"/>
      <c r="BE1666" s="171"/>
      <c r="BF1666" s="171"/>
      <c r="BG1666" s="171"/>
      <c r="BH1666" s="171"/>
      <c r="BI1666" s="171"/>
      <c r="BJ1666" s="171"/>
      <c r="BK1666" s="171"/>
      <c r="BL1666" s="171"/>
      <c r="BM1666" s="171"/>
      <c r="BN1666" s="171"/>
      <c r="BO1666" s="171"/>
      <c r="BP1666" s="171"/>
      <c r="BQ1666" s="171"/>
      <c r="BR1666" s="171"/>
      <c r="BS1666" s="171"/>
      <c r="BT1666" s="171"/>
      <c r="BU1666" s="171"/>
      <c r="BV1666" s="171"/>
      <c r="BW1666" s="171"/>
      <c r="BX1666" s="171"/>
      <c r="BY1666" s="171"/>
      <c r="BZ1666" s="171"/>
      <c r="CA1666" s="171"/>
      <c r="CB1666" s="171"/>
      <c r="CC1666" s="171"/>
      <c r="CD1666" s="171"/>
      <c r="CE1666" s="171"/>
      <c r="CF1666" s="171"/>
      <c r="CG1666" s="171"/>
      <c r="CH1666" s="171"/>
      <c r="CI1666" s="171"/>
      <c r="CJ1666" s="171"/>
      <c r="CK1666" s="171"/>
      <c r="CL1666" s="171"/>
      <c r="CM1666" s="171"/>
      <c r="CN1666" s="171"/>
      <c r="CO1666" s="171"/>
      <c r="CP1666" s="171"/>
      <c r="CQ1666" s="171"/>
      <c r="CR1666" s="171"/>
      <c r="CS1666" s="171"/>
      <c r="CT1666" s="171"/>
      <c r="CU1666" s="171"/>
      <c r="CV1666" s="171"/>
      <c r="CW1666" s="171"/>
      <c r="CX1666" s="171"/>
      <c r="CY1666" s="171"/>
      <c r="CZ1666" s="171"/>
      <c r="DA1666" s="171"/>
      <c r="DB1666" s="171"/>
      <c r="DC1666" s="171"/>
      <c r="DD1666" s="171"/>
      <c r="DE1666" s="171"/>
      <c r="DF1666" s="171"/>
      <c r="DG1666" s="171"/>
      <c r="DH1666" s="171"/>
      <c r="DI1666" s="171"/>
      <c r="DJ1666" s="171"/>
      <c r="DK1666" s="171"/>
      <c r="DL1666" s="171"/>
      <c r="DM1666" s="171"/>
      <c r="DN1666" s="171"/>
      <c r="DO1666" s="171"/>
      <c r="DP1666" s="171"/>
      <c r="DQ1666" s="171"/>
      <c r="DR1666" s="171"/>
      <c r="DS1666" s="171"/>
      <c r="DT1666" s="171"/>
      <c r="DU1666" s="171"/>
      <c r="DV1666" s="171"/>
      <c r="DW1666" s="171"/>
      <c r="DX1666" s="171"/>
      <c r="DY1666" s="171"/>
      <c r="DZ1666" s="171"/>
      <c r="EA1666" s="171"/>
      <c r="EB1666" s="171"/>
      <c r="EC1666" s="171"/>
      <c r="ED1666" s="171"/>
      <c r="EE1666" s="171"/>
      <c r="EF1666" s="171"/>
      <c r="EG1666" s="171"/>
      <c r="EH1666" s="171"/>
      <c r="EI1666" s="171"/>
      <c r="EJ1666" s="171"/>
      <c r="EK1666" s="171"/>
      <c r="EL1666" s="171"/>
      <c r="EM1666" s="171"/>
      <c r="EN1666" s="171"/>
    </row>
    <row r="1667" spans="43:144" ht="15" x14ac:dyDescent="0.25">
      <c r="AQ1667" s="171"/>
      <c r="AR1667"/>
      <c r="AS1667"/>
      <c r="AT1667"/>
      <c r="AU1667"/>
      <c r="AV1667"/>
      <c r="AW1667"/>
      <c r="AX1667"/>
      <c r="AY1667"/>
      <c r="AZ1667"/>
      <c r="BA1667"/>
      <c r="BB1667"/>
      <c r="BC1667"/>
      <c r="BD1667"/>
      <c r="BE1667" s="171"/>
      <c r="BF1667" s="171"/>
      <c r="BG1667" s="171"/>
      <c r="BH1667" s="171"/>
      <c r="BI1667" s="171"/>
      <c r="BJ1667" s="171"/>
      <c r="BK1667" s="171"/>
      <c r="BL1667" s="171"/>
      <c r="BM1667" s="171"/>
      <c r="BN1667" s="171"/>
      <c r="BO1667" s="171"/>
      <c r="BP1667" s="171"/>
      <c r="BQ1667" s="171"/>
      <c r="BR1667" s="171"/>
      <c r="BS1667" s="171"/>
      <c r="BT1667" s="171"/>
      <c r="BU1667" s="171"/>
      <c r="BV1667" s="171"/>
      <c r="BW1667" s="171"/>
      <c r="BX1667" s="171"/>
      <c r="BY1667" s="171"/>
      <c r="BZ1667" s="171"/>
      <c r="CA1667" s="171"/>
      <c r="CB1667" s="171"/>
      <c r="CC1667" s="171"/>
      <c r="CD1667" s="171"/>
      <c r="CE1667" s="171"/>
      <c r="CF1667" s="171"/>
      <c r="CG1667" s="171"/>
      <c r="CH1667" s="171"/>
      <c r="CI1667" s="171"/>
      <c r="CJ1667" s="171"/>
      <c r="CK1667" s="171"/>
      <c r="CL1667" s="171"/>
      <c r="CM1667" s="171"/>
      <c r="CN1667" s="171"/>
      <c r="CO1667" s="171"/>
      <c r="CP1667" s="171"/>
      <c r="CQ1667" s="171"/>
      <c r="CR1667" s="171"/>
      <c r="CS1667" s="171"/>
      <c r="CT1667" s="171"/>
      <c r="CU1667" s="171"/>
      <c r="CV1667" s="171"/>
      <c r="CW1667" s="171"/>
      <c r="CX1667" s="171"/>
      <c r="CY1667" s="171"/>
      <c r="CZ1667" s="171"/>
      <c r="DA1667" s="171"/>
      <c r="DB1667" s="171"/>
      <c r="DC1667" s="171"/>
      <c r="DD1667" s="171"/>
      <c r="DE1667" s="171"/>
      <c r="DF1667" s="171"/>
      <c r="DG1667" s="171"/>
      <c r="DH1667" s="171"/>
      <c r="DI1667" s="171"/>
      <c r="DJ1667" s="171"/>
      <c r="DK1667" s="171"/>
      <c r="DL1667" s="171"/>
      <c r="DM1667" s="171"/>
      <c r="DN1667" s="171"/>
      <c r="DO1667" s="171"/>
      <c r="DP1667" s="171"/>
      <c r="DQ1667" s="171"/>
      <c r="DR1667" s="171"/>
      <c r="DS1667" s="171"/>
      <c r="DT1667" s="171"/>
      <c r="DU1667" s="171"/>
      <c r="DV1667" s="171"/>
      <c r="DW1667" s="171"/>
      <c r="DX1667" s="171"/>
      <c r="DY1667" s="171"/>
      <c r="DZ1667" s="171"/>
      <c r="EA1667" s="171"/>
      <c r="EB1667" s="171"/>
      <c r="EC1667" s="171"/>
      <c r="ED1667" s="171"/>
      <c r="EE1667" s="171"/>
      <c r="EF1667" s="171"/>
      <c r="EG1667" s="171"/>
      <c r="EH1667" s="171"/>
      <c r="EI1667" s="171"/>
      <c r="EJ1667" s="171"/>
      <c r="EK1667" s="171"/>
      <c r="EL1667" s="171"/>
      <c r="EM1667" s="171"/>
      <c r="EN1667" s="171"/>
    </row>
    <row r="1668" spans="43:144" ht="15" x14ac:dyDescent="0.25">
      <c r="AQ1668" s="171"/>
      <c r="AR1668"/>
      <c r="AS1668"/>
      <c r="AT1668"/>
      <c r="AU1668"/>
      <c r="AV1668"/>
      <c r="AW1668"/>
      <c r="AX1668"/>
      <c r="AY1668"/>
      <c r="AZ1668"/>
      <c r="BA1668"/>
      <c r="BB1668"/>
      <c r="BC1668"/>
      <c r="BD1668"/>
      <c r="BE1668" s="171"/>
      <c r="BF1668" s="171"/>
      <c r="BG1668" s="171"/>
      <c r="BH1668" s="171"/>
      <c r="BI1668" s="171"/>
      <c r="BJ1668" s="171"/>
      <c r="BK1668" s="171"/>
      <c r="BL1668" s="171"/>
      <c r="BM1668" s="171"/>
      <c r="BN1668" s="171"/>
      <c r="BO1668" s="171"/>
      <c r="BP1668" s="171"/>
      <c r="BQ1668" s="171"/>
      <c r="BR1668" s="171"/>
      <c r="BS1668" s="171"/>
      <c r="BT1668" s="171"/>
      <c r="BU1668" s="171"/>
      <c r="BV1668" s="171"/>
      <c r="BW1668" s="171"/>
      <c r="BX1668" s="171"/>
      <c r="BY1668" s="171"/>
      <c r="BZ1668" s="171"/>
      <c r="CA1668" s="171"/>
      <c r="CB1668" s="171"/>
      <c r="CC1668" s="171"/>
      <c r="CD1668" s="171"/>
      <c r="CE1668" s="171"/>
      <c r="CF1668" s="171"/>
      <c r="CG1668" s="171"/>
      <c r="CH1668" s="171"/>
      <c r="CI1668" s="171"/>
      <c r="CJ1668" s="171"/>
      <c r="CK1668" s="171"/>
      <c r="CL1668" s="171"/>
      <c r="CM1668" s="171"/>
      <c r="CN1668" s="171"/>
      <c r="CO1668" s="171"/>
      <c r="CP1668" s="171"/>
      <c r="CQ1668" s="171"/>
      <c r="CR1668" s="171"/>
      <c r="CS1668" s="171"/>
      <c r="CT1668" s="171"/>
      <c r="CU1668" s="171"/>
      <c r="CV1668" s="171"/>
      <c r="CW1668" s="171"/>
      <c r="CX1668" s="171"/>
      <c r="CY1668" s="171"/>
      <c r="CZ1668" s="171"/>
      <c r="DA1668" s="171"/>
      <c r="DB1668" s="171"/>
      <c r="DC1668" s="171"/>
      <c r="DD1668" s="171"/>
      <c r="DE1668" s="171"/>
      <c r="DF1668" s="171"/>
      <c r="DG1668" s="171"/>
      <c r="DH1668" s="171"/>
      <c r="DI1668" s="171"/>
      <c r="DJ1668" s="171"/>
      <c r="DK1668" s="171"/>
      <c r="DL1668" s="171"/>
      <c r="DM1668" s="171"/>
      <c r="DN1668" s="171"/>
      <c r="DO1668" s="171"/>
      <c r="DP1668" s="171"/>
      <c r="DQ1668" s="171"/>
      <c r="DR1668" s="171"/>
      <c r="DS1668" s="171"/>
      <c r="DT1668" s="171"/>
      <c r="DU1668" s="171"/>
      <c r="DV1668" s="171"/>
      <c r="DW1668" s="171"/>
      <c r="DX1668" s="171"/>
      <c r="DY1668" s="171"/>
      <c r="DZ1668" s="171"/>
      <c r="EA1668" s="171"/>
      <c r="EB1668" s="171"/>
      <c r="EC1668" s="171"/>
      <c r="ED1668" s="171"/>
      <c r="EE1668" s="171"/>
      <c r="EF1668" s="171"/>
      <c r="EG1668" s="171"/>
      <c r="EH1668" s="171"/>
      <c r="EI1668" s="171"/>
      <c r="EJ1668" s="171"/>
      <c r="EK1668" s="171"/>
      <c r="EL1668" s="171"/>
      <c r="EM1668" s="171"/>
      <c r="EN1668" s="171"/>
    </row>
    <row r="1669" spans="43:144" ht="15" x14ac:dyDescent="0.25">
      <c r="AQ1669" s="171"/>
      <c r="AR1669"/>
      <c r="AS1669"/>
      <c r="AT1669"/>
      <c r="AU1669"/>
      <c r="AV1669"/>
      <c r="AW1669"/>
      <c r="AX1669"/>
      <c r="AY1669"/>
      <c r="AZ1669"/>
      <c r="BA1669"/>
      <c r="BB1669"/>
      <c r="BC1669"/>
      <c r="BD1669"/>
      <c r="BE1669" s="171"/>
      <c r="BF1669" s="171"/>
      <c r="BG1669" s="171"/>
      <c r="BH1669" s="171"/>
      <c r="BI1669" s="171"/>
      <c r="BJ1669" s="171"/>
      <c r="BK1669" s="171"/>
      <c r="BL1669" s="171"/>
      <c r="BM1669" s="171"/>
      <c r="BN1669" s="171"/>
      <c r="BO1669" s="171"/>
      <c r="BP1669" s="171"/>
      <c r="BQ1669" s="171"/>
      <c r="BR1669" s="171"/>
      <c r="BS1669" s="171"/>
      <c r="BT1669" s="171"/>
      <c r="BU1669" s="171"/>
      <c r="BV1669" s="171"/>
      <c r="BW1669" s="171"/>
      <c r="BX1669" s="171"/>
      <c r="BY1669" s="171"/>
      <c r="BZ1669" s="171"/>
      <c r="CA1669" s="171"/>
      <c r="CB1669" s="171"/>
      <c r="CC1669" s="171"/>
      <c r="CD1669" s="171"/>
      <c r="CE1669" s="171"/>
      <c r="CF1669" s="171"/>
      <c r="CG1669" s="171"/>
      <c r="CH1669" s="171"/>
      <c r="CI1669" s="171"/>
      <c r="CJ1669" s="171"/>
      <c r="CK1669" s="171"/>
      <c r="CL1669" s="171"/>
      <c r="CM1669" s="171"/>
      <c r="CN1669" s="171"/>
      <c r="CO1669" s="171"/>
      <c r="CP1669" s="171"/>
      <c r="CQ1669" s="171"/>
      <c r="CR1669" s="171"/>
      <c r="CS1669" s="171"/>
      <c r="CT1669" s="171"/>
      <c r="CU1669" s="171"/>
      <c r="CV1669" s="171"/>
      <c r="CW1669" s="171"/>
      <c r="CX1669" s="171"/>
      <c r="CY1669" s="171"/>
      <c r="CZ1669" s="171"/>
      <c r="DA1669" s="171"/>
      <c r="DB1669" s="171"/>
      <c r="DC1669" s="171"/>
      <c r="DD1669" s="171"/>
      <c r="DE1669" s="171"/>
      <c r="DF1669" s="171"/>
      <c r="DG1669" s="171"/>
      <c r="DH1669" s="171"/>
      <c r="DI1669" s="171"/>
      <c r="DJ1669" s="171"/>
      <c r="DK1669" s="171"/>
      <c r="DL1669" s="171"/>
      <c r="DM1669" s="171"/>
      <c r="DN1669" s="171"/>
      <c r="DO1669" s="171"/>
      <c r="DP1669" s="171"/>
      <c r="DQ1669" s="171"/>
      <c r="DR1669" s="171"/>
      <c r="DS1669" s="171"/>
      <c r="DT1669" s="171"/>
      <c r="DU1669" s="171"/>
      <c r="DV1669" s="171"/>
      <c r="DW1669" s="171"/>
      <c r="DX1669" s="171"/>
      <c r="DY1669" s="171"/>
      <c r="DZ1669" s="171"/>
      <c r="EA1669" s="171"/>
      <c r="EB1669" s="171"/>
      <c r="EC1669" s="171"/>
      <c r="ED1669" s="171"/>
      <c r="EE1669" s="171"/>
      <c r="EF1669" s="171"/>
      <c r="EG1669" s="171"/>
      <c r="EH1669" s="171"/>
      <c r="EI1669" s="171"/>
      <c r="EJ1669" s="171"/>
      <c r="EK1669" s="171"/>
      <c r="EL1669" s="171"/>
      <c r="EM1669" s="171"/>
      <c r="EN1669" s="171"/>
    </row>
    <row r="1670" spans="43:144" ht="15" x14ac:dyDescent="0.25">
      <c r="AQ1670" s="171"/>
      <c r="AR1670"/>
      <c r="AS1670"/>
      <c r="AT1670"/>
      <c r="AU1670"/>
      <c r="AV1670"/>
      <c r="AW1670"/>
      <c r="AX1670"/>
      <c r="AY1670"/>
      <c r="AZ1670"/>
      <c r="BA1670"/>
      <c r="BB1670"/>
      <c r="BC1670"/>
      <c r="BD1670"/>
      <c r="BE1670" s="171"/>
      <c r="BF1670" s="171"/>
      <c r="BG1670" s="171"/>
      <c r="BH1670" s="171"/>
      <c r="BI1670" s="171"/>
      <c r="BJ1670" s="171"/>
      <c r="BK1670" s="171"/>
      <c r="BL1670" s="171"/>
      <c r="BM1670" s="171"/>
      <c r="BN1670" s="171"/>
      <c r="BO1670" s="171"/>
      <c r="BP1670" s="171"/>
      <c r="BQ1670" s="171"/>
      <c r="BR1670" s="171"/>
      <c r="BS1670" s="171"/>
      <c r="BT1670" s="171"/>
      <c r="BU1670" s="171"/>
      <c r="BV1670" s="171"/>
      <c r="BW1670" s="171"/>
      <c r="BX1670" s="171"/>
      <c r="BY1670" s="171"/>
      <c r="BZ1670" s="171"/>
      <c r="CA1670" s="171"/>
      <c r="CB1670" s="171"/>
      <c r="CC1670" s="171"/>
      <c r="CD1670" s="171"/>
      <c r="CE1670" s="171"/>
      <c r="CF1670" s="171"/>
      <c r="CG1670" s="171"/>
      <c r="CH1670" s="171"/>
      <c r="CI1670" s="171"/>
      <c r="CJ1670" s="171"/>
      <c r="CK1670" s="171"/>
      <c r="CL1670" s="171"/>
      <c r="CM1670" s="171"/>
      <c r="CN1670" s="171"/>
      <c r="CO1670" s="171"/>
      <c r="CP1670" s="171"/>
      <c r="CQ1670" s="171"/>
      <c r="CR1670" s="171"/>
      <c r="CS1670" s="171"/>
      <c r="CT1670" s="171"/>
      <c r="CU1670" s="171"/>
      <c r="CV1670" s="171"/>
      <c r="CW1670" s="171"/>
      <c r="CX1670" s="171"/>
      <c r="CY1670" s="171"/>
      <c r="CZ1670" s="171"/>
      <c r="DA1670" s="171"/>
      <c r="DB1670" s="171"/>
      <c r="DC1670" s="171"/>
      <c r="DD1670" s="171"/>
      <c r="DE1670" s="171"/>
      <c r="DF1670" s="171"/>
      <c r="DG1670" s="171"/>
      <c r="DH1670" s="171"/>
      <c r="DI1670" s="171"/>
      <c r="DJ1670" s="171"/>
      <c r="DK1670" s="171"/>
      <c r="DL1670" s="171"/>
      <c r="DM1670" s="171"/>
      <c r="DN1670" s="171"/>
      <c r="DO1670" s="171"/>
      <c r="DP1670" s="171"/>
      <c r="DQ1670" s="171"/>
      <c r="DR1670" s="171"/>
      <c r="DS1670" s="171"/>
      <c r="DT1670" s="171"/>
      <c r="DU1670" s="171"/>
      <c r="DV1670" s="171"/>
      <c r="DW1670" s="171"/>
      <c r="DX1670" s="171"/>
      <c r="DY1670" s="171"/>
      <c r="DZ1670" s="171"/>
      <c r="EA1670" s="171"/>
      <c r="EB1670" s="171"/>
      <c r="EC1670" s="171"/>
      <c r="ED1670" s="171"/>
      <c r="EE1670" s="171"/>
      <c r="EF1670" s="171"/>
      <c r="EG1670" s="171"/>
      <c r="EH1670" s="171"/>
      <c r="EI1670" s="171"/>
      <c r="EJ1670" s="171"/>
      <c r="EK1670" s="171"/>
      <c r="EL1670" s="171"/>
      <c r="EM1670" s="171"/>
      <c r="EN1670" s="171"/>
    </row>
    <row r="1671" spans="43:144" ht="15" x14ac:dyDescent="0.25">
      <c r="AQ1671" s="171"/>
      <c r="AR1671"/>
      <c r="AS1671"/>
      <c r="AT1671"/>
      <c r="AU1671"/>
      <c r="AV1671"/>
      <c r="AW1671"/>
      <c r="AX1671"/>
      <c r="AY1671"/>
      <c r="AZ1671"/>
      <c r="BA1671"/>
      <c r="BB1671"/>
      <c r="BC1671"/>
      <c r="BD1671"/>
      <c r="BE1671" s="171"/>
      <c r="BF1671" s="171"/>
      <c r="BG1671" s="171"/>
      <c r="BH1671" s="171"/>
      <c r="BI1671" s="171"/>
      <c r="BJ1671" s="171"/>
      <c r="BK1671" s="171"/>
      <c r="BL1671" s="171"/>
      <c r="BM1671" s="171"/>
      <c r="BN1671" s="171"/>
      <c r="BO1671" s="171"/>
      <c r="BP1671" s="171"/>
      <c r="BQ1671" s="171"/>
      <c r="BR1671" s="171"/>
      <c r="BS1671" s="171"/>
      <c r="BT1671" s="171"/>
      <c r="BU1671" s="171"/>
      <c r="BV1671" s="171"/>
      <c r="BW1671" s="171"/>
      <c r="BX1671" s="171"/>
      <c r="BY1671" s="171"/>
      <c r="BZ1671" s="171"/>
      <c r="CA1671" s="171"/>
      <c r="CB1671" s="171"/>
      <c r="CC1671" s="171"/>
      <c r="CD1671" s="171"/>
      <c r="CE1671" s="171"/>
      <c r="CF1671" s="171"/>
      <c r="CG1671" s="171"/>
      <c r="CH1671" s="171"/>
      <c r="CI1671" s="171"/>
      <c r="CJ1671" s="171"/>
      <c r="CK1671" s="171"/>
      <c r="CL1671" s="171"/>
      <c r="CM1671" s="171"/>
      <c r="CN1671" s="171"/>
      <c r="CO1671" s="171"/>
      <c r="CP1671" s="171"/>
      <c r="CQ1671" s="171"/>
      <c r="CR1671" s="171"/>
      <c r="CS1671" s="171"/>
      <c r="CT1671" s="171"/>
      <c r="CU1671" s="171"/>
      <c r="CV1671" s="171"/>
      <c r="CW1671" s="171"/>
      <c r="CX1671" s="171"/>
      <c r="CY1671" s="171"/>
      <c r="CZ1671" s="171"/>
      <c r="DA1671" s="171"/>
      <c r="DB1671" s="171"/>
      <c r="DC1671" s="171"/>
      <c r="DD1671" s="171"/>
      <c r="DE1671" s="171"/>
      <c r="DF1671" s="171"/>
      <c r="DG1671" s="171"/>
      <c r="DH1671" s="171"/>
      <c r="DI1671" s="171"/>
      <c r="DJ1671" s="171"/>
      <c r="DK1671" s="171"/>
      <c r="DL1671" s="171"/>
      <c r="DM1671" s="171"/>
      <c r="DN1671" s="171"/>
      <c r="DO1671" s="171"/>
      <c r="DP1671" s="171"/>
      <c r="DQ1671" s="171"/>
      <c r="DR1671" s="171"/>
      <c r="DS1671" s="171"/>
      <c r="DT1671" s="171"/>
      <c r="DU1671" s="171"/>
      <c r="DV1671" s="171"/>
      <c r="DW1671" s="171"/>
      <c r="DX1671" s="171"/>
      <c r="DY1671" s="171"/>
      <c r="DZ1671" s="171"/>
      <c r="EA1671" s="171"/>
      <c r="EB1671" s="171"/>
      <c r="EC1671" s="171"/>
      <c r="ED1671" s="171"/>
      <c r="EE1671" s="171"/>
      <c r="EF1671" s="171"/>
      <c r="EG1671" s="171"/>
      <c r="EH1671" s="171"/>
      <c r="EI1671" s="171"/>
      <c r="EJ1671" s="171"/>
      <c r="EK1671" s="171"/>
      <c r="EL1671" s="171"/>
      <c r="EM1671" s="171"/>
      <c r="EN1671" s="171"/>
    </row>
    <row r="1672" spans="43:144" ht="15" x14ac:dyDescent="0.25">
      <c r="AQ1672" s="171"/>
      <c r="AR1672"/>
      <c r="AS1672"/>
      <c r="AT1672"/>
      <c r="AU1672"/>
      <c r="AV1672"/>
      <c r="AW1672"/>
      <c r="AX1672"/>
      <c r="AY1672"/>
      <c r="AZ1672"/>
      <c r="BA1672"/>
      <c r="BB1672"/>
      <c r="BC1672"/>
      <c r="BD1672"/>
      <c r="BE1672" s="171"/>
      <c r="BF1672" s="171"/>
      <c r="BG1672" s="171"/>
      <c r="BH1672" s="171"/>
      <c r="BI1672" s="171"/>
      <c r="BJ1672" s="171"/>
      <c r="BK1672" s="171"/>
      <c r="BL1672" s="171"/>
      <c r="BM1672" s="171"/>
      <c r="BN1672" s="171"/>
      <c r="BO1672" s="171"/>
      <c r="BP1672" s="171"/>
      <c r="BQ1672" s="171"/>
      <c r="BR1672" s="171"/>
      <c r="BS1672" s="171"/>
      <c r="BT1672" s="171"/>
      <c r="BU1672" s="171"/>
      <c r="BV1672" s="171"/>
      <c r="BW1672" s="171"/>
      <c r="BX1672" s="171"/>
      <c r="BY1672" s="171"/>
      <c r="BZ1672" s="171"/>
      <c r="CA1672" s="171"/>
      <c r="CB1672" s="171"/>
      <c r="CC1672" s="171"/>
      <c r="CD1672" s="171"/>
      <c r="CE1672" s="171"/>
      <c r="CF1672" s="171"/>
      <c r="CG1672" s="171"/>
      <c r="CH1672" s="171"/>
      <c r="CI1672" s="171"/>
      <c r="CJ1672" s="171"/>
      <c r="CK1672" s="171"/>
      <c r="CL1672" s="171"/>
      <c r="CM1672" s="171"/>
      <c r="CN1672" s="171"/>
      <c r="CO1672" s="171"/>
      <c r="CP1672" s="171"/>
      <c r="CQ1672" s="171"/>
      <c r="CR1672" s="171"/>
      <c r="CS1672" s="171"/>
      <c r="CT1672" s="171"/>
      <c r="CU1672" s="171"/>
      <c r="CV1672" s="171"/>
      <c r="CW1672" s="171"/>
      <c r="CX1672" s="171"/>
      <c r="CY1672" s="171"/>
      <c r="CZ1672" s="171"/>
      <c r="DA1672" s="171"/>
      <c r="DB1672" s="171"/>
      <c r="DC1672" s="171"/>
      <c r="DD1672" s="171"/>
      <c r="DE1672" s="171"/>
      <c r="DF1672" s="171"/>
      <c r="DG1672" s="171"/>
      <c r="DH1672" s="171"/>
      <c r="DI1672" s="171"/>
      <c r="DJ1672" s="171"/>
      <c r="DK1672" s="171"/>
      <c r="DL1672" s="171"/>
      <c r="DM1672" s="171"/>
      <c r="DN1672" s="171"/>
      <c r="DO1672" s="171"/>
      <c r="DP1672" s="171"/>
      <c r="DQ1672" s="171"/>
      <c r="DR1672" s="171"/>
      <c r="DS1672" s="171"/>
      <c r="DT1672" s="171"/>
      <c r="DU1672" s="171"/>
      <c r="DV1672" s="171"/>
      <c r="DW1672" s="171"/>
      <c r="DX1672" s="171"/>
      <c r="DY1672" s="171"/>
      <c r="DZ1672" s="171"/>
      <c r="EA1672" s="171"/>
      <c r="EB1672" s="171"/>
      <c r="EC1672" s="171"/>
      <c r="ED1672" s="171"/>
      <c r="EE1672" s="171"/>
      <c r="EF1672" s="171"/>
      <c r="EG1672" s="171"/>
      <c r="EH1672" s="171"/>
      <c r="EI1672" s="171"/>
      <c r="EJ1672" s="171"/>
      <c r="EK1672" s="171"/>
      <c r="EL1672" s="171"/>
      <c r="EM1672" s="171"/>
      <c r="EN1672" s="171"/>
    </row>
    <row r="1673" spans="43:144" ht="15" x14ac:dyDescent="0.25">
      <c r="AQ1673" s="171"/>
      <c r="AR1673"/>
      <c r="AS1673"/>
      <c r="AT1673"/>
      <c r="AU1673"/>
      <c r="AV1673"/>
      <c r="AW1673"/>
      <c r="AX1673"/>
      <c r="AY1673"/>
      <c r="AZ1673"/>
      <c r="BA1673"/>
      <c r="BB1673"/>
      <c r="BC1673"/>
      <c r="BD1673"/>
      <c r="BE1673" s="171"/>
      <c r="BF1673" s="171"/>
      <c r="BG1673" s="171"/>
      <c r="BH1673" s="171"/>
      <c r="BI1673" s="171"/>
      <c r="BJ1673" s="171"/>
      <c r="BK1673" s="171"/>
      <c r="BL1673" s="171"/>
      <c r="BM1673" s="171"/>
      <c r="BN1673" s="171"/>
      <c r="BO1673" s="171"/>
      <c r="BP1673" s="171"/>
      <c r="BQ1673" s="171"/>
      <c r="BR1673" s="171"/>
      <c r="BS1673" s="171"/>
      <c r="BT1673" s="171"/>
      <c r="BU1673" s="171"/>
      <c r="BV1673" s="171"/>
      <c r="BW1673" s="171"/>
      <c r="BX1673" s="171"/>
      <c r="BY1673" s="171"/>
      <c r="BZ1673" s="171"/>
      <c r="CA1673" s="171"/>
      <c r="CB1673" s="171"/>
      <c r="CC1673" s="171"/>
      <c r="CD1673" s="171"/>
      <c r="CE1673" s="171"/>
      <c r="CF1673" s="171"/>
      <c r="CG1673" s="171"/>
      <c r="CH1673" s="171"/>
      <c r="CI1673" s="171"/>
      <c r="CJ1673" s="171"/>
      <c r="CK1673" s="171"/>
      <c r="CL1673" s="171"/>
      <c r="CM1673" s="171"/>
      <c r="CN1673" s="171"/>
      <c r="CO1673" s="171"/>
      <c r="CP1673" s="171"/>
      <c r="CQ1673" s="171"/>
      <c r="CR1673" s="171"/>
      <c r="CS1673" s="171"/>
      <c r="CT1673" s="171"/>
      <c r="CU1673" s="171"/>
      <c r="CV1673" s="171"/>
      <c r="CW1673" s="171"/>
      <c r="CX1673" s="171"/>
      <c r="CY1673" s="171"/>
      <c r="CZ1673" s="171"/>
      <c r="DA1673" s="171"/>
      <c r="DB1673" s="171"/>
      <c r="DC1673" s="171"/>
      <c r="DD1673" s="171"/>
      <c r="DE1673" s="171"/>
      <c r="DF1673" s="171"/>
      <c r="DG1673" s="171"/>
      <c r="DH1673" s="171"/>
      <c r="DI1673" s="171"/>
      <c r="DJ1673" s="171"/>
      <c r="DK1673" s="171"/>
      <c r="DL1673" s="171"/>
      <c r="DM1673" s="171"/>
      <c r="DN1673" s="171"/>
      <c r="DO1673" s="171"/>
      <c r="DP1673" s="171"/>
      <c r="DQ1673" s="171"/>
      <c r="DR1673" s="171"/>
      <c r="DS1673" s="171"/>
      <c r="DT1673" s="171"/>
      <c r="DU1673" s="171"/>
      <c r="DV1673" s="171"/>
      <c r="DW1673" s="171"/>
      <c r="DX1673" s="171"/>
      <c r="DY1673" s="171"/>
      <c r="DZ1673" s="171"/>
      <c r="EA1673" s="171"/>
      <c r="EB1673" s="171"/>
      <c r="EC1673" s="171"/>
      <c r="ED1673" s="171"/>
      <c r="EE1673" s="171"/>
      <c r="EF1673" s="171"/>
      <c r="EG1673" s="171"/>
      <c r="EH1673" s="171"/>
      <c r="EI1673" s="171"/>
      <c r="EJ1673" s="171"/>
      <c r="EK1673" s="171"/>
      <c r="EL1673" s="171"/>
      <c r="EM1673" s="171"/>
      <c r="EN1673" s="171"/>
    </row>
    <row r="1674" spans="43:144" ht="15" x14ac:dyDescent="0.25">
      <c r="AQ1674" s="171"/>
      <c r="AR1674"/>
      <c r="AS1674"/>
      <c r="AT1674"/>
      <c r="AU1674"/>
      <c r="AV1674"/>
      <c r="AW1674"/>
      <c r="AX1674"/>
      <c r="AY1674"/>
      <c r="AZ1674"/>
      <c r="BA1674"/>
      <c r="BB1674"/>
      <c r="BC1674"/>
      <c r="BD1674"/>
      <c r="BE1674" s="171"/>
      <c r="BF1674" s="171"/>
      <c r="BG1674" s="171"/>
      <c r="BH1674" s="171"/>
      <c r="BI1674" s="171"/>
      <c r="BJ1674" s="171"/>
      <c r="BK1674" s="171"/>
      <c r="BL1674" s="171"/>
      <c r="BM1674" s="171"/>
      <c r="BN1674" s="171"/>
      <c r="BO1674" s="171"/>
      <c r="BP1674" s="171"/>
      <c r="BQ1674" s="171"/>
      <c r="BR1674" s="171"/>
      <c r="BS1674" s="171"/>
      <c r="BT1674" s="171"/>
      <c r="BU1674" s="171"/>
      <c r="BV1674" s="171"/>
      <c r="BW1674" s="171"/>
      <c r="BX1674" s="171"/>
      <c r="BY1674" s="171"/>
      <c r="BZ1674" s="171"/>
      <c r="CA1674" s="171"/>
      <c r="CB1674" s="171"/>
      <c r="CC1674" s="171"/>
      <c r="CD1674" s="171"/>
      <c r="CE1674" s="171"/>
      <c r="CF1674" s="171"/>
      <c r="CG1674" s="171"/>
      <c r="CH1674" s="171"/>
      <c r="CI1674" s="171"/>
      <c r="CJ1674" s="171"/>
      <c r="CK1674" s="171"/>
      <c r="CL1674" s="171"/>
      <c r="CM1674" s="171"/>
      <c r="CN1674" s="171"/>
      <c r="CO1674" s="171"/>
      <c r="CP1674" s="171"/>
      <c r="CQ1674" s="171"/>
      <c r="CR1674" s="171"/>
      <c r="CS1674" s="171"/>
      <c r="CT1674" s="171"/>
      <c r="CU1674" s="171"/>
      <c r="CV1674" s="171"/>
      <c r="CW1674" s="171"/>
      <c r="CX1674" s="171"/>
      <c r="CY1674" s="171"/>
      <c r="CZ1674" s="171"/>
      <c r="DA1674" s="171"/>
      <c r="DB1674" s="171"/>
      <c r="DC1674" s="171"/>
      <c r="DD1674" s="171"/>
      <c r="DE1674" s="171"/>
      <c r="DF1674" s="171"/>
      <c r="DG1674" s="171"/>
      <c r="DH1674" s="171"/>
      <c r="DI1674" s="171"/>
      <c r="DJ1674" s="171"/>
      <c r="DK1674" s="171"/>
      <c r="DL1674" s="171"/>
      <c r="DM1674" s="171"/>
      <c r="DN1674" s="171"/>
      <c r="DO1674" s="171"/>
      <c r="DP1674" s="171"/>
      <c r="DQ1674" s="171"/>
      <c r="DR1674" s="171"/>
      <c r="DS1674" s="171"/>
      <c r="DT1674" s="171"/>
      <c r="DU1674" s="171"/>
      <c r="DV1674" s="171"/>
      <c r="DW1674" s="171"/>
      <c r="DX1674" s="171"/>
      <c r="DY1674" s="171"/>
      <c r="DZ1674" s="171"/>
      <c r="EA1674" s="171"/>
      <c r="EB1674" s="171"/>
      <c r="EC1674" s="171"/>
      <c r="ED1674" s="171"/>
      <c r="EE1674" s="171"/>
      <c r="EF1674" s="171"/>
      <c r="EG1674" s="171"/>
      <c r="EH1674" s="171"/>
      <c r="EI1674" s="171"/>
      <c r="EJ1674" s="171"/>
      <c r="EK1674" s="171"/>
      <c r="EL1674" s="171"/>
      <c r="EM1674" s="171"/>
      <c r="EN1674" s="171"/>
    </row>
    <row r="1675" spans="43:144" ht="15" x14ac:dyDescent="0.25">
      <c r="AQ1675" s="171"/>
      <c r="AR1675"/>
      <c r="AS1675"/>
      <c r="AT1675"/>
      <c r="AU1675"/>
      <c r="AV1675"/>
      <c r="AW1675"/>
      <c r="AX1675"/>
      <c r="AY1675"/>
      <c r="AZ1675"/>
      <c r="BA1675"/>
      <c r="BB1675"/>
      <c r="BC1675"/>
      <c r="BD1675"/>
      <c r="BE1675" s="171"/>
      <c r="BF1675" s="171"/>
      <c r="BG1675" s="171"/>
      <c r="BH1675" s="171"/>
      <c r="BI1675" s="171"/>
      <c r="BJ1675" s="171"/>
      <c r="BK1675" s="171"/>
      <c r="BL1675" s="171"/>
      <c r="BM1675" s="171"/>
      <c r="BN1675" s="171"/>
      <c r="BO1675" s="171"/>
      <c r="BP1675" s="171"/>
      <c r="BQ1675" s="171"/>
      <c r="BR1675" s="171"/>
      <c r="BS1675" s="171"/>
      <c r="BT1675" s="171"/>
      <c r="BU1675" s="171"/>
      <c r="BV1675" s="171"/>
      <c r="BW1675" s="171"/>
      <c r="BX1675" s="171"/>
      <c r="BY1675" s="171"/>
      <c r="BZ1675" s="171"/>
      <c r="CA1675" s="171"/>
      <c r="CB1675" s="171"/>
      <c r="CC1675" s="171"/>
      <c r="CD1675" s="171"/>
      <c r="CE1675" s="171"/>
      <c r="CF1675" s="171"/>
      <c r="CG1675" s="171"/>
      <c r="CH1675" s="171"/>
      <c r="CI1675" s="171"/>
      <c r="CJ1675" s="171"/>
      <c r="CK1675" s="171"/>
      <c r="CL1675" s="171"/>
      <c r="CM1675" s="171"/>
      <c r="CN1675" s="171"/>
      <c r="CO1675" s="171"/>
      <c r="CP1675" s="171"/>
      <c r="CQ1675" s="171"/>
      <c r="CR1675" s="171"/>
      <c r="CS1675" s="171"/>
      <c r="CT1675" s="171"/>
      <c r="CU1675" s="171"/>
      <c r="CV1675" s="171"/>
      <c r="CW1675" s="171"/>
      <c r="CX1675" s="171"/>
      <c r="CY1675" s="171"/>
      <c r="CZ1675" s="171"/>
      <c r="DA1675" s="171"/>
      <c r="DB1675" s="171"/>
      <c r="DC1675" s="171"/>
      <c r="DD1675" s="171"/>
      <c r="DE1675" s="171"/>
      <c r="DF1675" s="171"/>
      <c r="DG1675" s="171"/>
      <c r="DH1675" s="171"/>
      <c r="DI1675" s="171"/>
      <c r="DJ1675" s="171"/>
      <c r="DK1675" s="171"/>
      <c r="DL1675" s="171"/>
      <c r="DM1675" s="171"/>
      <c r="DN1675" s="171"/>
      <c r="DO1675" s="171"/>
      <c r="DP1675" s="171"/>
      <c r="DQ1675" s="171"/>
      <c r="DR1675" s="171"/>
      <c r="DS1675" s="171"/>
      <c r="DT1675" s="171"/>
      <c r="DU1675" s="171"/>
      <c r="DV1675" s="171"/>
      <c r="DW1675" s="171"/>
      <c r="DX1675" s="171"/>
      <c r="DY1675" s="171"/>
      <c r="DZ1675" s="171"/>
      <c r="EA1675" s="171"/>
      <c r="EB1675" s="171"/>
      <c r="EC1675" s="171"/>
      <c r="ED1675" s="171"/>
      <c r="EE1675" s="171"/>
      <c r="EF1675" s="171"/>
      <c r="EG1675" s="171"/>
      <c r="EH1675" s="171"/>
      <c r="EI1675" s="171"/>
      <c r="EJ1675" s="171"/>
      <c r="EK1675" s="171"/>
      <c r="EL1675" s="171"/>
      <c r="EM1675" s="171"/>
      <c r="EN1675" s="171"/>
    </row>
    <row r="1676" spans="43:144" ht="15" x14ac:dyDescent="0.25">
      <c r="AQ1676" s="171"/>
      <c r="AR1676"/>
      <c r="AS1676"/>
      <c r="AT1676"/>
      <c r="AU1676"/>
      <c r="AV1676"/>
      <c r="AW1676"/>
      <c r="AX1676"/>
      <c r="AY1676"/>
      <c r="AZ1676"/>
      <c r="BA1676"/>
      <c r="BB1676"/>
      <c r="BC1676"/>
      <c r="BD1676"/>
      <c r="BE1676" s="171"/>
      <c r="BF1676" s="171"/>
      <c r="BG1676" s="171"/>
      <c r="BH1676" s="171"/>
      <c r="BI1676" s="171"/>
      <c r="BJ1676" s="171"/>
      <c r="BK1676" s="171"/>
      <c r="BL1676" s="171"/>
      <c r="BM1676" s="171"/>
      <c r="BN1676" s="171"/>
      <c r="BO1676" s="171"/>
      <c r="BP1676" s="171"/>
      <c r="BQ1676" s="171"/>
      <c r="BR1676" s="171"/>
      <c r="BS1676" s="171"/>
      <c r="BT1676" s="171"/>
      <c r="BU1676" s="171"/>
      <c r="BV1676" s="171"/>
      <c r="BW1676" s="171"/>
      <c r="BX1676" s="171"/>
      <c r="BY1676" s="171"/>
      <c r="BZ1676" s="171"/>
      <c r="CA1676" s="171"/>
      <c r="CB1676" s="171"/>
      <c r="CC1676" s="171"/>
      <c r="CD1676" s="171"/>
      <c r="CE1676" s="171"/>
      <c r="CF1676" s="171"/>
      <c r="CG1676" s="171"/>
      <c r="CH1676" s="171"/>
      <c r="CI1676" s="171"/>
      <c r="CJ1676" s="171"/>
      <c r="CK1676" s="171"/>
      <c r="CL1676" s="171"/>
      <c r="CM1676" s="171"/>
      <c r="CN1676" s="171"/>
      <c r="CO1676" s="171"/>
      <c r="CP1676" s="171"/>
      <c r="CQ1676" s="171"/>
      <c r="CR1676" s="171"/>
      <c r="CS1676" s="171"/>
      <c r="CT1676" s="171"/>
      <c r="CU1676" s="171"/>
      <c r="CV1676" s="171"/>
      <c r="CW1676" s="171"/>
      <c r="CX1676" s="171"/>
      <c r="CY1676" s="171"/>
      <c r="CZ1676" s="171"/>
      <c r="DA1676" s="171"/>
      <c r="DB1676" s="171"/>
      <c r="DC1676" s="171"/>
      <c r="DD1676" s="171"/>
      <c r="DE1676" s="171"/>
      <c r="DF1676" s="171"/>
      <c r="DG1676" s="171"/>
      <c r="DH1676" s="171"/>
      <c r="DI1676" s="171"/>
      <c r="DJ1676" s="171"/>
      <c r="DK1676" s="171"/>
      <c r="DL1676" s="171"/>
      <c r="DM1676" s="171"/>
      <c r="DN1676" s="171"/>
      <c r="DO1676" s="171"/>
      <c r="DP1676" s="171"/>
      <c r="DQ1676" s="171"/>
      <c r="DR1676" s="171"/>
      <c r="DS1676" s="171"/>
      <c r="DT1676" s="171"/>
      <c r="DU1676" s="171"/>
      <c r="DV1676" s="171"/>
      <c r="DW1676" s="171"/>
      <c r="DX1676" s="171"/>
      <c r="DY1676" s="171"/>
      <c r="DZ1676" s="171"/>
      <c r="EA1676" s="171"/>
      <c r="EB1676" s="171"/>
      <c r="EC1676" s="171"/>
      <c r="ED1676" s="171"/>
      <c r="EE1676" s="171"/>
      <c r="EF1676" s="171"/>
      <c r="EG1676" s="171"/>
      <c r="EH1676" s="171"/>
      <c r="EI1676" s="171"/>
      <c r="EJ1676" s="171"/>
      <c r="EK1676" s="171"/>
      <c r="EL1676" s="171"/>
      <c r="EM1676" s="171"/>
      <c r="EN1676" s="171"/>
    </row>
    <row r="1677" spans="43:144" ht="15" x14ac:dyDescent="0.25">
      <c r="AQ1677" s="171"/>
      <c r="AR1677"/>
      <c r="AS1677"/>
      <c r="AT1677"/>
      <c r="AU1677"/>
      <c r="AV1677"/>
      <c r="AW1677"/>
      <c r="AX1677"/>
      <c r="AY1677"/>
      <c r="AZ1677"/>
      <c r="BA1677"/>
      <c r="BB1677"/>
      <c r="BC1677"/>
      <c r="BD1677"/>
      <c r="BE1677" s="171"/>
      <c r="BF1677" s="171"/>
      <c r="BG1677" s="171"/>
      <c r="BH1677" s="171"/>
      <c r="BI1677" s="171"/>
      <c r="BJ1677" s="171"/>
      <c r="BK1677" s="171"/>
      <c r="BL1677" s="171"/>
      <c r="BM1677" s="171"/>
      <c r="BN1677" s="171"/>
      <c r="BO1677" s="171"/>
      <c r="BP1677" s="171"/>
      <c r="BQ1677" s="171"/>
      <c r="BR1677" s="171"/>
      <c r="BS1677" s="171"/>
      <c r="BT1677" s="171"/>
      <c r="BU1677" s="171"/>
      <c r="BV1677" s="171"/>
      <c r="BW1677" s="171"/>
      <c r="BX1677" s="171"/>
      <c r="BY1677" s="171"/>
      <c r="BZ1677" s="171"/>
      <c r="CA1677" s="171"/>
      <c r="CB1677" s="171"/>
      <c r="CC1677" s="171"/>
      <c r="CD1677" s="171"/>
      <c r="CE1677" s="171"/>
      <c r="CF1677" s="171"/>
      <c r="CG1677" s="171"/>
      <c r="CH1677" s="171"/>
      <c r="CI1677" s="171"/>
      <c r="CJ1677" s="171"/>
      <c r="CK1677" s="171"/>
      <c r="CL1677" s="171"/>
      <c r="CM1677" s="171"/>
      <c r="CN1677" s="171"/>
      <c r="CO1677" s="171"/>
      <c r="CP1677" s="171"/>
      <c r="CQ1677" s="171"/>
      <c r="CR1677" s="171"/>
      <c r="CS1677" s="171"/>
      <c r="CT1677" s="171"/>
      <c r="CU1677" s="171"/>
      <c r="CV1677" s="171"/>
      <c r="CW1677" s="171"/>
      <c r="CX1677" s="171"/>
      <c r="CY1677" s="171"/>
      <c r="CZ1677" s="171"/>
      <c r="DA1677" s="171"/>
      <c r="DB1677" s="171"/>
      <c r="DC1677" s="171"/>
      <c r="DD1677" s="171"/>
      <c r="DE1677" s="171"/>
      <c r="DF1677" s="171"/>
      <c r="DG1677" s="171"/>
      <c r="DH1677" s="171"/>
      <c r="DI1677" s="171"/>
      <c r="DJ1677" s="171"/>
      <c r="DK1677" s="171"/>
      <c r="DL1677" s="171"/>
      <c r="DM1677" s="171"/>
      <c r="DN1677" s="171"/>
      <c r="DO1677" s="171"/>
      <c r="DP1677" s="171"/>
      <c r="DQ1677" s="171"/>
      <c r="DR1677" s="171"/>
      <c r="DS1677" s="171"/>
      <c r="DT1677" s="171"/>
      <c r="DU1677" s="171"/>
      <c r="DV1677" s="171"/>
      <c r="DW1677" s="171"/>
      <c r="DX1677" s="171"/>
      <c r="DY1677" s="171"/>
      <c r="DZ1677" s="171"/>
      <c r="EA1677" s="171"/>
      <c r="EB1677" s="171"/>
      <c r="EC1677" s="171"/>
      <c r="ED1677" s="171"/>
      <c r="EE1677" s="171"/>
      <c r="EF1677" s="171"/>
      <c r="EG1677" s="171"/>
      <c r="EH1677" s="171"/>
      <c r="EI1677" s="171"/>
      <c r="EJ1677" s="171"/>
      <c r="EK1677" s="171"/>
      <c r="EL1677" s="171"/>
      <c r="EM1677" s="171"/>
      <c r="EN1677" s="171"/>
    </row>
    <row r="1678" spans="43:144" ht="15" x14ac:dyDescent="0.25">
      <c r="AQ1678" s="171"/>
      <c r="AR1678"/>
      <c r="AS1678"/>
      <c r="AT1678"/>
      <c r="AU1678"/>
      <c r="AV1678"/>
      <c r="AW1678"/>
      <c r="AX1678"/>
      <c r="AY1678"/>
      <c r="AZ1678"/>
      <c r="BA1678"/>
      <c r="BB1678"/>
      <c r="BC1678"/>
      <c r="BD1678"/>
      <c r="BE1678" s="171"/>
      <c r="BF1678" s="171"/>
      <c r="BG1678" s="171"/>
      <c r="BH1678" s="171"/>
      <c r="BI1678" s="171"/>
      <c r="BJ1678" s="171"/>
      <c r="BK1678" s="171"/>
      <c r="BL1678" s="171"/>
      <c r="BM1678" s="171"/>
      <c r="BN1678" s="171"/>
      <c r="BO1678" s="171"/>
      <c r="BP1678" s="171"/>
      <c r="BQ1678" s="171"/>
      <c r="BR1678" s="171"/>
      <c r="BS1678" s="171"/>
      <c r="BT1678" s="171"/>
      <c r="BU1678" s="171"/>
      <c r="BV1678" s="171"/>
      <c r="BW1678" s="171"/>
      <c r="BX1678" s="171"/>
      <c r="BY1678" s="171"/>
      <c r="BZ1678" s="171"/>
      <c r="CA1678" s="171"/>
      <c r="CB1678" s="171"/>
      <c r="CC1678" s="171"/>
      <c r="CD1678" s="171"/>
      <c r="CE1678" s="171"/>
      <c r="CF1678" s="171"/>
      <c r="CG1678" s="171"/>
      <c r="CH1678" s="171"/>
      <c r="CI1678" s="171"/>
      <c r="CJ1678" s="171"/>
      <c r="CK1678" s="171"/>
      <c r="CL1678" s="171"/>
      <c r="CM1678" s="171"/>
      <c r="CN1678" s="171"/>
      <c r="CO1678" s="171"/>
      <c r="CP1678" s="171"/>
      <c r="CQ1678" s="171"/>
      <c r="CR1678" s="171"/>
      <c r="CS1678" s="171"/>
      <c r="CT1678" s="171"/>
      <c r="CU1678" s="171"/>
      <c r="CV1678" s="171"/>
      <c r="CW1678" s="171"/>
      <c r="CX1678" s="171"/>
      <c r="CY1678" s="171"/>
      <c r="CZ1678" s="171"/>
      <c r="DA1678" s="171"/>
      <c r="DB1678" s="171"/>
      <c r="DC1678" s="171"/>
      <c r="DD1678" s="171"/>
      <c r="DE1678" s="171"/>
      <c r="DF1678" s="171"/>
      <c r="DG1678" s="171"/>
      <c r="DH1678" s="171"/>
      <c r="DI1678" s="171"/>
      <c r="DJ1678" s="171"/>
      <c r="DK1678" s="171"/>
      <c r="DL1678" s="171"/>
      <c r="DM1678" s="171"/>
      <c r="DN1678" s="171"/>
      <c r="DO1678" s="171"/>
      <c r="DP1678" s="171"/>
      <c r="DQ1678" s="171"/>
      <c r="DR1678" s="171"/>
      <c r="DS1678" s="171"/>
      <c r="DT1678" s="171"/>
      <c r="DU1678" s="171"/>
      <c r="DV1678" s="171"/>
      <c r="DW1678" s="171"/>
      <c r="DX1678" s="171"/>
      <c r="DY1678" s="171"/>
      <c r="DZ1678" s="171"/>
      <c r="EA1678" s="171"/>
      <c r="EB1678" s="171"/>
      <c r="EC1678" s="171"/>
      <c r="ED1678" s="171"/>
      <c r="EE1678" s="171"/>
      <c r="EF1678" s="171"/>
      <c r="EG1678" s="171"/>
      <c r="EH1678" s="171"/>
      <c r="EI1678" s="171"/>
      <c r="EJ1678" s="171"/>
      <c r="EK1678" s="171"/>
      <c r="EL1678" s="171"/>
      <c r="EM1678" s="171"/>
      <c r="EN1678" s="171"/>
    </row>
    <row r="1679" spans="43:144" ht="15" x14ac:dyDescent="0.25">
      <c r="AQ1679" s="171"/>
      <c r="AR1679"/>
      <c r="AS1679"/>
      <c r="AT1679"/>
      <c r="AU1679"/>
      <c r="AV1679"/>
      <c r="AW1679"/>
      <c r="AX1679"/>
      <c r="AY1679"/>
      <c r="AZ1679"/>
      <c r="BA1679"/>
      <c r="BB1679"/>
      <c r="BC1679"/>
      <c r="BD1679"/>
      <c r="BE1679" s="171"/>
      <c r="BF1679" s="171"/>
      <c r="BG1679" s="171"/>
      <c r="BH1679" s="171"/>
      <c r="BI1679" s="171"/>
      <c r="BJ1679" s="171"/>
      <c r="BK1679" s="171"/>
      <c r="BL1679" s="171"/>
      <c r="BM1679" s="171"/>
      <c r="BN1679" s="171"/>
      <c r="BO1679" s="171"/>
      <c r="BP1679" s="171"/>
      <c r="BQ1679" s="171"/>
      <c r="BR1679" s="171"/>
      <c r="BS1679" s="171"/>
      <c r="BT1679" s="171"/>
      <c r="BU1679" s="171"/>
      <c r="BV1679" s="171"/>
      <c r="BW1679" s="171"/>
      <c r="BX1679" s="171"/>
      <c r="BY1679" s="171"/>
      <c r="BZ1679" s="171"/>
      <c r="CA1679" s="171"/>
      <c r="CB1679" s="171"/>
      <c r="CC1679" s="171"/>
      <c r="CD1679" s="171"/>
      <c r="CE1679" s="171"/>
      <c r="CF1679" s="171"/>
      <c r="CG1679" s="171"/>
      <c r="CH1679" s="171"/>
      <c r="CI1679" s="171"/>
      <c r="CJ1679" s="171"/>
      <c r="CK1679" s="171"/>
      <c r="CL1679" s="171"/>
      <c r="CM1679" s="171"/>
      <c r="CN1679" s="171"/>
      <c r="CO1679" s="171"/>
      <c r="CP1679" s="171"/>
      <c r="CQ1679" s="171"/>
      <c r="CR1679" s="171"/>
      <c r="CS1679" s="171"/>
      <c r="CT1679" s="171"/>
      <c r="CU1679" s="171"/>
      <c r="CV1679" s="171"/>
      <c r="CW1679" s="171"/>
      <c r="CX1679" s="171"/>
      <c r="CY1679" s="171"/>
      <c r="CZ1679" s="171"/>
      <c r="DA1679" s="171"/>
      <c r="DB1679" s="171"/>
      <c r="DC1679" s="171"/>
      <c r="DD1679" s="171"/>
      <c r="DE1679" s="171"/>
      <c r="DF1679" s="171"/>
      <c r="DG1679" s="171"/>
      <c r="DH1679" s="171"/>
      <c r="DI1679" s="171"/>
      <c r="DJ1679" s="171"/>
      <c r="DK1679" s="171"/>
      <c r="DL1679" s="171"/>
      <c r="DM1679" s="171"/>
      <c r="DN1679" s="171"/>
      <c r="DO1679" s="171"/>
      <c r="DP1679" s="171"/>
      <c r="DQ1679" s="171"/>
      <c r="DR1679" s="171"/>
      <c r="DS1679" s="171"/>
      <c r="DT1679" s="171"/>
      <c r="DU1679" s="171"/>
      <c r="DV1679" s="171"/>
      <c r="DW1679" s="171"/>
      <c r="DX1679" s="171"/>
      <c r="DY1679" s="171"/>
      <c r="DZ1679" s="171"/>
      <c r="EA1679" s="171"/>
      <c r="EB1679" s="171"/>
      <c r="EC1679" s="171"/>
      <c r="ED1679" s="171"/>
      <c r="EE1679" s="171"/>
      <c r="EF1679" s="171"/>
      <c r="EG1679" s="171"/>
      <c r="EH1679" s="171"/>
      <c r="EI1679" s="171"/>
      <c r="EJ1679" s="171"/>
      <c r="EK1679" s="171"/>
      <c r="EL1679" s="171"/>
      <c r="EM1679" s="171"/>
      <c r="EN1679" s="171"/>
    </row>
    <row r="1680" spans="43:144" ht="15" x14ac:dyDescent="0.25">
      <c r="AQ1680" s="171"/>
      <c r="AR1680"/>
      <c r="AS1680"/>
      <c r="AT1680"/>
      <c r="AU1680"/>
      <c r="AV1680"/>
      <c r="AW1680"/>
      <c r="AX1680"/>
      <c r="AY1680"/>
      <c r="AZ1680"/>
      <c r="BA1680"/>
      <c r="BB1680"/>
      <c r="BC1680"/>
      <c r="BD1680"/>
      <c r="BE1680" s="171"/>
      <c r="BF1680" s="171"/>
      <c r="BG1680" s="171"/>
      <c r="BH1680" s="171"/>
      <c r="BI1680" s="171"/>
      <c r="BJ1680" s="171"/>
      <c r="BK1680" s="171"/>
      <c r="BL1680" s="171"/>
      <c r="BM1680" s="171"/>
      <c r="BN1680" s="171"/>
      <c r="BO1680" s="171"/>
      <c r="BP1680" s="171"/>
      <c r="BQ1680" s="171"/>
      <c r="BR1680" s="171"/>
      <c r="BS1680" s="171"/>
      <c r="BT1680" s="171"/>
      <c r="BU1680" s="171"/>
      <c r="BV1680" s="171"/>
      <c r="BW1680" s="171"/>
      <c r="BX1680" s="171"/>
      <c r="BY1680" s="171"/>
      <c r="BZ1680" s="171"/>
      <c r="CA1680" s="171"/>
      <c r="CB1680" s="171"/>
      <c r="CC1680" s="171"/>
      <c r="CD1680" s="171"/>
      <c r="CE1680" s="171"/>
      <c r="CF1680" s="171"/>
      <c r="CG1680" s="171"/>
      <c r="CH1680" s="171"/>
      <c r="CI1680" s="171"/>
      <c r="CJ1680" s="171"/>
      <c r="CK1680" s="171"/>
      <c r="CL1680" s="171"/>
      <c r="CM1680" s="171"/>
      <c r="CN1680" s="171"/>
      <c r="CO1680" s="171"/>
      <c r="CP1680" s="171"/>
      <c r="CQ1680" s="171"/>
      <c r="CR1680" s="171"/>
      <c r="CS1680" s="171"/>
      <c r="CT1680" s="171"/>
      <c r="CU1680" s="171"/>
      <c r="CV1680" s="171"/>
      <c r="CW1680" s="171"/>
      <c r="CX1680" s="171"/>
      <c r="CY1680" s="171"/>
      <c r="CZ1680" s="171"/>
      <c r="DA1680" s="171"/>
      <c r="DB1680" s="171"/>
      <c r="DC1680" s="171"/>
      <c r="DD1680" s="171"/>
      <c r="DE1680" s="171"/>
      <c r="DF1680" s="171"/>
      <c r="DG1680" s="171"/>
      <c r="DH1680" s="171"/>
      <c r="DI1680" s="171"/>
      <c r="DJ1680" s="171"/>
      <c r="DK1680" s="171"/>
      <c r="DL1680" s="171"/>
      <c r="DM1680" s="171"/>
      <c r="DN1680" s="171"/>
      <c r="DO1680" s="171"/>
      <c r="DP1680" s="171"/>
      <c r="DQ1680" s="171"/>
      <c r="DR1680" s="171"/>
      <c r="DS1680" s="171"/>
      <c r="DT1680" s="171"/>
      <c r="DU1680" s="171"/>
      <c r="DV1680" s="171"/>
      <c r="DW1680" s="171"/>
      <c r="DX1680" s="171"/>
      <c r="DY1680" s="171"/>
      <c r="DZ1680" s="171"/>
      <c r="EA1680" s="171"/>
      <c r="EB1680" s="171"/>
      <c r="EC1680" s="171"/>
      <c r="ED1680" s="171"/>
      <c r="EE1680" s="171"/>
      <c r="EF1680" s="171"/>
      <c r="EG1680" s="171"/>
      <c r="EH1680" s="171"/>
      <c r="EI1680" s="171"/>
      <c r="EJ1680" s="171"/>
      <c r="EK1680" s="171"/>
      <c r="EL1680" s="171"/>
      <c r="EM1680" s="171"/>
      <c r="EN1680" s="171"/>
    </row>
    <row r="1681" spans="43:144" ht="15" x14ac:dyDescent="0.25">
      <c r="AQ1681" s="171"/>
      <c r="AR1681"/>
      <c r="AS1681"/>
      <c r="AT1681"/>
      <c r="AU1681"/>
      <c r="AV1681"/>
      <c r="AW1681"/>
      <c r="AX1681"/>
      <c r="AY1681"/>
      <c r="AZ1681"/>
      <c r="BA1681"/>
      <c r="BB1681"/>
      <c r="BC1681"/>
      <c r="BD1681"/>
      <c r="BE1681" s="171"/>
      <c r="BF1681" s="171"/>
      <c r="BG1681" s="171"/>
      <c r="BH1681" s="171"/>
      <c r="BI1681" s="171"/>
      <c r="BJ1681" s="171"/>
      <c r="BK1681" s="171"/>
      <c r="BL1681" s="171"/>
      <c r="BM1681" s="171"/>
      <c r="BN1681" s="171"/>
      <c r="BO1681" s="171"/>
      <c r="BP1681" s="171"/>
      <c r="BQ1681" s="171"/>
      <c r="BR1681" s="171"/>
      <c r="BS1681" s="171"/>
      <c r="BT1681" s="171"/>
      <c r="BU1681" s="171"/>
      <c r="BV1681" s="171"/>
      <c r="BW1681" s="171"/>
      <c r="BX1681" s="171"/>
      <c r="BY1681" s="171"/>
      <c r="BZ1681" s="171"/>
      <c r="CA1681" s="171"/>
      <c r="CB1681" s="171"/>
      <c r="CC1681" s="171"/>
      <c r="CD1681" s="171"/>
      <c r="CE1681" s="171"/>
      <c r="CF1681" s="171"/>
      <c r="CG1681" s="171"/>
      <c r="CH1681" s="171"/>
      <c r="CI1681" s="171"/>
      <c r="CJ1681" s="171"/>
      <c r="CK1681" s="171"/>
      <c r="CL1681" s="171"/>
      <c r="CM1681" s="171"/>
      <c r="CN1681" s="171"/>
      <c r="CO1681" s="171"/>
      <c r="CP1681" s="171"/>
      <c r="CQ1681" s="171"/>
      <c r="CR1681" s="171"/>
      <c r="CS1681" s="171"/>
      <c r="CT1681" s="171"/>
      <c r="CU1681" s="171"/>
      <c r="CV1681" s="171"/>
      <c r="CW1681" s="171"/>
      <c r="CX1681" s="171"/>
      <c r="CY1681" s="171"/>
      <c r="CZ1681" s="171"/>
      <c r="DA1681" s="171"/>
      <c r="DB1681" s="171"/>
      <c r="DC1681" s="171"/>
      <c r="DD1681" s="171"/>
      <c r="DE1681" s="171"/>
      <c r="DF1681" s="171"/>
      <c r="DG1681" s="171"/>
      <c r="DH1681" s="171"/>
      <c r="DI1681" s="171"/>
      <c r="DJ1681" s="171"/>
      <c r="DK1681" s="171"/>
      <c r="DL1681" s="171"/>
      <c r="DM1681" s="171"/>
      <c r="DN1681" s="171"/>
      <c r="DO1681" s="171"/>
      <c r="DP1681" s="171"/>
      <c r="DQ1681" s="171"/>
      <c r="DR1681" s="171"/>
      <c r="DS1681" s="171"/>
      <c r="DT1681" s="171"/>
      <c r="DU1681" s="171"/>
      <c r="DV1681" s="171"/>
      <c r="DW1681" s="171"/>
      <c r="DX1681" s="171"/>
      <c r="DY1681" s="171"/>
      <c r="DZ1681" s="171"/>
      <c r="EA1681" s="171"/>
      <c r="EB1681" s="171"/>
      <c r="EC1681" s="171"/>
      <c r="ED1681" s="171"/>
      <c r="EE1681" s="171"/>
      <c r="EF1681" s="171"/>
      <c r="EG1681" s="171"/>
      <c r="EH1681" s="171"/>
      <c r="EI1681" s="171"/>
      <c r="EJ1681" s="171"/>
      <c r="EK1681" s="171"/>
      <c r="EL1681" s="171"/>
      <c r="EM1681" s="171"/>
      <c r="EN1681" s="171"/>
    </row>
    <row r="1682" spans="43:144" ht="15" x14ac:dyDescent="0.25">
      <c r="AQ1682" s="171"/>
      <c r="AR1682"/>
      <c r="AS1682"/>
      <c r="AT1682"/>
      <c r="AU1682"/>
      <c r="AV1682"/>
      <c r="AW1682"/>
      <c r="AX1682"/>
      <c r="AY1682"/>
      <c r="AZ1682"/>
      <c r="BA1682"/>
      <c r="BB1682"/>
      <c r="BC1682"/>
      <c r="BD1682"/>
      <c r="BE1682" s="171"/>
      <c r="BF1682" s="171"/>
      <c r="BG1682" s="171"/>
      <c r="BH1682" s="171"/>
      <c r="BI1682" s="171"/>
      <c r="BJ1682" s="171"/>
      <c r="BK1682" s="171"/>
      <c r="BL1682" s="171"/>
      <c r="BM1682" s="171"/>
      <c r="BN1682" s="171"/>
      <c r="BO1682" s="171"/>
      <c r="BP1682" s="171"/>
      <c r="BQ1682" s="171"/>
      <c r="BR1682" s="171"/>
      <c r="BS1682" s="171"/>
      <c r="BT1682" s="171"/>
      <c r="BU1682" s="171"/>
      <c r="BV1682" s="171"/>
      <c r="BW1682" s="171"/>
      <c r="BX1682" s="171"/>
      <c r="BY1682" s="171"/>
      <c r="BZ1682" s="171"/>
      <c r="CA1682" s="171"/>
      <c r="CB1682" s="171"/>
      <c r="CC1682" s="171"/>
      <c r="CD1682" s="171"/>
      <c r="CE1682" s="171"/>
      <c r="CF1682" s="171"/>
      <c r="CG1682" s="171"/>
      <c r="CH1682" s="171"/>
      <c r="CI1682" s="171"/>
      <c r="CJ1682" s="171"/>
      <c r="CK1682" s="171"/>
      <c r="CL1682" s="171"/>
      <c r="CM1682" s="171"/>
      <c r="CN1682" s="171"/>
      <c r="CO1682" s="171"/>
      <c r="CP1682" s="171"/>
      <c r="CQ1682" s="171"/>
      <c r="CR1682" s="171"/>
      <c r="CS1682" s="171"/>
      <c r="CT1682" s="171"/>
      <c r="CU1682" s="171"/>
      <c r="CV1682" s="171"/>
      <c r="CW1682" s="171"/>
      <c r="CX1682" s="171"/>
      <c r="CY1682" s="171"/>
      <c r="CZ1682" s="171"/>
      <c r="DA1682" s="171"/>
      <c r="DB1682" s="171"/>
      <c r="DC1682" s="171"/>
      <c r="DD1682" s="171"/>
      <c r="DE1682" s="171"/>
      <c r="DF1682" s="171"/>
      <c r="DG1682" s="171"/>
      <c r="DH1682" s="171"/>
      <c r="DI1682" s="171"/>
      <c r="DJ1682" s="171"/>
      <c r="DK1682" s="171"/>
      <c r="DL1682" s="171"/>
      <c r="DM1682" s="171"/>
      <c r="DN1682" s="171"/>
      <c r="DO1682" s="171"/>
      <c r="DP1682" s="171"/>
      <c r="DQ1682" s="171"/>
      <c r="DR1682" s="171"/>
      <c r="DS1682" s="171"/>
      <c r="DT1682" s="171"/>
      <c r="DU1682" s="171"/>
      <c r="DV1682" s="171"/>
      <c r="DW1682" s="171"/>
      <c r="DX1682" s="171"/>
      <c r="DY1682" s="171"/>
      <c r="DZ1682" s="171"/>
      <c r="EA1682" s="171"/>
      <c r="EB1682" s="171"/>
      <c r="EC1682" s="171"/>
      <c r="ED1682" s="171"/>
      <c r="EE1682" s="171"/>
      <c r="EF1682" s="171"/>
      <c r="EG1682" s="171"/>
      <c r="EH1682" s="171"/>
      <c r="EI1682" s="171"/>
      <c r="EJ1682" s="171"/>
      <c r="EK1682" s="171"/>
      <c r="EL1682" s="171"/>
      <c r="EM1682" s="171"/>
      <c r="EN1682" s="171"/>
    </row>
    <row r="1683" spans="43:144" ht="15" x14ac:dyDescent="0.25">
      <c r="AQ1683" s="171"/>
      <c r="AR1683"/>
      <c r="AS1683"/>
      <c r="AT1683"/>
      <c r="AU1683"/>
      <c r="AV1683"/>
      <c r="AW1683"/>
      <c r="AX1683"/>
      <c r="AY1683"/>
      <c r="AZ1683"/>
      <c r="BA1683"/>
      <c r="BB1683"/>
      <c r="BC1683"/>
      <c r="BD1683"/>
      <c r="BE1683" s="171"/>
      <c r="BF1683" s="171"/>
      <c r="BG1683" s="171"/>
      <c r="BH1683" s="171"/>
      <c r="BI1683" s="171"/>
      <c r="BJ1683" s="171"/>
      <c r="BK1683" s="171"/>
      <c r="BL1683" s="171"/>
      <c r="BM1683" s="171"/>
      <c r="BN1683" s="171"/>
      <c r="BO1683" s="171"/>
      <c r="BP1683" s="171"/>
      <c r="BQ1683" s="171"/>
      <c r="BR1683" s="171"/>
      <c r="BS1683" s="171"/>
      <c r="BT1683" s="171"/>
      <c r="BU1683" s="171"/>
      <c r="BV1683" s="171"/>
      <c r="BW1683" s="171"/>
      <c r="BX1683" s="171"/>
      <c r="BY1683" s="171"/>
      <c r="BZ1683" s="171"/>
      <c r="CA1683" s="171"/>
      <c r="CB1683" s="171"/>
      <c r="CC1683" s="171"/>
      <c r="CD1683" s="171"/>
      <c r="CE1683" s="171"/>
      <c r="CF1683" s="171"/>
      <c r="CG1683" s="171"/>
      <c r="CH1683" s="171"/>
      <c r="CI1683" s="171"/>
      <c r="CJ1683" s="171"/>
      <c r="CK1683" s="171"/>
      <c r="CL1683" s="171"/>
      <c r="CM1683" s="171"/>
      <c r="CN1683" s="171"/>
      <c r="CO1683" s="171"/>
      <c r="CP1683" s="171"/>
      <c r="CQ1683" s="171"/>
      <c r="CR1683" s="171"/>
      <c r="CS1683" s="171"/>
      <c r="CT1683" s="171"/>
      <c r="CU1683" s="171"/>
      <c r="CV1683" s="171"/>
      <c r="CW1683" s="171"/>
      <c r="CX1683" s="171"/>
      <c r="CY1683" s="171"/>
      <c r="CZ1683" s="171"/>
      <c r="DA1683" s="171"/>
      <c r="DB1683" s="171"/>
      <c r="DC1683" s="171"/>
      <c r="DD1683" s="171"/>
      <c r="DE1683" s="171"/>
      <c r="DF1683" s="171"/>
      <c r="DG1683" s="171"/>
      <c r="DH1683" s="171"/>
      <c r="DI1683" s="171"/>
      <c r="DJ1683" s="171"/>
      <c r="DK1683" s="171"/>
      <c r="DL1683" s="171"/>
      <c r="DM1683" s="171"/>
      <c r="DN1683" s="171"/>
      <c r="DO1683" s="171"/>
      <c r="DP1683" s="171"/>
      <c r="DQ1683" s="171"/>
      <c r="DR1683" s="171"/>
      <c r="DS1683" s="171"/>
      <c r="DT1683" s="171"/>
      <c r="DU1683" s="171"/>
      <c r="DV1683" s="171"/>
      <c r="DW1683" s="171"/>
      <c r="DX1683" s="171"/>
      <c r="DY1683" s="171"/>
      <c r="DZ1683" s="171"/>
      <c r="EA1683" s="171"/>
      <c r="EB1683" s="171"/>
      <c r="EC1683" s="171"/>
      <c r="ED1683" s="171"/>
      <c r="EE1683" s="171"/>
      <c r="EF1683" s="171"/>
      <c r="EG1683" s="171"/>
      <c r="EH1683" s="171"/>
      <c r="EI1683" s="171"/>
      <c r="EJ1683" s="171"/>
      <c r="EK1683" s="171"/>
      <c r="EL1683" s="171"/>
      <c r="EM1683" s="171"/>
      <c r="EN1683" s="171"/>
    </row>
    <row r="1684" spans="43:144" ht="15" x14ac:dyDescent="0.25">
      <c r="AQ1684" s="171"/>
      <c r="AR1684"/>
      <c r="AS1684"/>
      <c r="AT1684"/>
      <c r="AU1684"/>
      <c r="AV1684"/>
      <c r="AW1684"/>
      <c r="AX1684"/>
      <c r="AY1684"/>
      <c r="AZ1684"/>
      <c r="BA1684"/>
      <c r="BB1684"/>
      <c r="BC1684"/>
      <c r="BD1684"/>
      <c r="BE1684" s="171"/>
      <c r="BF1684" s="171"/>
      <c r="BG1684" s="171"/>
      <c r="BH1684" s="171"/>
      <c r="BI1684" s="171"/>
      <c r="BJ1684" s="171"/>
      <c r="BK1684" s="171"/>
      <c r="BL1684" s="171"/>
      <c r="BM1684" s="171"/>
      <c r="BN1684" s="171"/>
      <c r="BO1684" s="171"/>
      <c r="BP1684" s="171"/>
      <c r="BQ1684" s="171"/>
      <c r="BR1684" s="171"/>
      <c r="BS1684" s="171"/>
      <c r="BT1684" s="171"/>
      <c r="BU1684" s="171"/>
      <c r="BV1684" s="171"/>
      <c r="BW1684" s="171"/>
      <c r="BX1684" s="171"/>
      <c r="BY1684" s="171"/>
      <c r="BZ1684" s="171"/>
      <c r="CA1684" s="171"/>
      <c r="CB1684" s="171"/>
      <c r="CC1684" s="171"/>
      <c r="CD1684" s="171"/>
      <c r="CE1684" s="171"/>
      <c r="CF1684" s="171"/>
      <c r="CG1684" s="171"/>
      <c r="CH1684" s="171"/>
      <c r="CI1684" s="171"/>
      <c r="CJ1684" s="171"/>
      <c r="CK1684" s="171"/>
      <c r="CL1684" s="171"/>
      <c r="CM1684" s="171"/>
      <c r="CN1684" s="171"/>
      <c r="CO1684" s="171"/>
      <c r="CP1684" s="171"/>
      <c r="CQ1684" s="171"/>
      <c r="CR1684" s="171"/>
      <c r="CS1684" s="171"/>
      <c r="CT1684" s="171"/>
      <c r="CU1684" s="171"/>
      <c r="CV1684" s="171"/>
      <c r="CW1684" s="171"/>
      <c r="CX1684" s="171"/>
      <c r="CY1684" s="171"/>
      <c r="CZ1684" s="171"/>
      <c r="DA1684" s="171"/>
      <c r="DB1684" s="171"/>
      <c r="DC1684" s="171"/>
      <c r="DD1684" s="171"/>
      <c r="DE1684" s="171"/>
      <c r="DF1684" s="171"/>
      <c r="DG1684" s="171"/>
      <c r="DH1684" s="171"/>
      <c r="DI1684" s="171"/>
      <c r="DJ1684" s="171"/>
      <c r="DK1684" s="171"/>
      <c r="DL1684" s="171"/>
      <c r="DM1684" s="171"/>
      <c r="DN1684" s="171"/>
      <c r="DO1684" s="171"/>
      <c r="DP1684" s="171"/>
      <c r="DQ1684" s="171"/>
      <c r="DR1684" s="171"/>
      <c r="DS1684" s="171"/>
      <c r="DT1684" s="171"/>
      <c r="DU1684" s="171"/>
      <c r="DV1684" s="171"/>
      <c r="DW1684" s="171"/>
      <c r="DX1684" s="171"/>
      <c r="DY1684" s="171"/>
      <c r="DZ1684" s="171"/>
      <c r="EA1684" s="171"/>
      <c r="EB1684" s="171"/>
      <c r="EC1684" s="171"/>
      <c r="ED1684" s="171"/>
      <c r="EE1684" s="171"/>
      <c r="EF1684" s="171"/>
      <c r="EG1684" s="171"/>
      <c r="EH1684" s="171"/>
      <c r="EI1684" s="171"/>
      <c r="EJ1684" s="171"/>
      <c r="EK1684" s="171"/>
      <c r="EL1684" s="171"/>
      <c r="EM1684" s="171"/>
      <c r="EN1684" s="171"/>
    </row>
    <row r="1685" spans="43:144" ht="15" x14ac:dyDescent="0.25">
      <c r="AQ1685" s="171"/>
      <c r="AR1685"/>
      <c r="AS1685"/>
      <c r="AT1685"/>
      <c r="AU1685"/>
      <c r="AV1685"/>
      <c r="AW1685"/>
      <c r="AX1685"/>
      <c r="AY1685"/>
      <c r="AZ1685"/>
      <c r="BA1685"/>
      <c r="BB1685"/>
      <c r="BC1685"/>
      <c r="BD1685"/>
      <c r="BE1685" s="171"/>
      <c r="BF1685" s="171"/>
      <c r="BG1685" s="171"/>
      <c r="BH1685" s="171"/>
      <c r="BI1685" s="171"/>
      <c r="BJ1685" s="171"/>
      <c r="BK1685" s="171"/>
      <c r="BL1685" s="171"/>
      <c r="BM1685" s="171"/>
      <c r="BN1685" s="171"/>
      <c r="BO1685" s="171"/>
      <c r="BP1685" s="171"/>
      <c r="BQ1685" s="171"/>
      <c r="BR1685" s="171"/>
      <c r="BS1685" s="171"/>
      <c r="BT1685" s="171"/>
      <c r="BU1685" s="171"/>
      <c r="BV1685" s="171"/>
      <c r="BW1685" s="171"/>
      <c r="BX1685" s="171"/>
      <c r="BY1685" s="171"/>
      <c r="BZ1685" s="171"/>
      <c r="CA1685" s="171"/>
      <c r="CB1685" s="171"/>
      <c r="CC1685" s="171"/>
      <c r="CD1685" s="171"/>
      <c r="CE1685" s="171"/>
      <c r="CF1685" s="171"/>
      <c r="CG1685" s="171"/>
      <c r="CH1685" s="171"/>
      <c r="CI1685" s="171"/>
      <c r="CJ1685" s="171"/>
      <c r="CK1685" s="171"/>
      <c r="CL1685" s="171"/>
      <c r="CM1685" s="171"/>
      <c r="CN1685" s="171"/>
      <c r="CO1685" s="171"/>
      <c r="CP1685" s="171"/>
      <c r="CQ1685" s="171"/>
      <c r="CR1685" s="171"/>
      <c r="CS1685" s="171"/>
      <c r="CT1685" s="171"/>
      <c r="CU1685" s="171"/>
      <c r="CV1685" s="171"/>
      <c r="CW1685" s="171"/>
      <c r="CX1685" s="171"/>
      <c r="CY1685" s="171"/>
      <c r="CZ1685" s="171"/>
      <c r="DA1685" s="171"/>
      <c r="DB1685" s="171"/>
      <c r="DC1685" s="171"/>
      <c r="DD1685" s="171"/>
      <c r="DE1685" s="171"/>
      <c r="DF1685" s="171"/>
      <c r="DG1685" s="171"/>
      <c r="DH1685" s="171"/>
      <c r="DI1685" s="171"/>
      <c r="DJ1685" s="171"/>
      <c r="DK1685" s="171"/>
      <c r="DL1685" s="171"/>
      <c r="DM1685" s="171"/>
      <c r="DN1685" s="171"/>
      <c r="DO1685" s="171"/>
      <c r="DP1685" s="171"/>
      <c r="DQ1685" s="171"/>
      <c r="DR1685" s="171"/>
      <c r="DS1685" s="171"/>
      <c r="DT1685" s="171"/>
      <c r="DU1685" s="171"/>
      <c r="DV1685" s="171"/>
      <c r="DW1685" s="171"/>
      <c r="DX1685" s="171"/>
      <c r="DY1685" s="171"/>
      <c r="DZ1685" s="171"/>
      <c r="EA1685" s="171"/>
      <c r="EB1685" s="171"/>
      <c r="EC1685" s="171"/>
      <c r="ED1685" s="171"/>
      <c r="EE1685" s="171"/>
      <c r="EF1685" s="171"/>
      <c r="EG1685" s="171"/>
      <c r="EH1685" s="171"/>
      <c r="EI1685" s="171"/>
      <c r="EJ1685" s="171"/>
      <c r="EK1685" s="171"/>
      <c r="EL1685" s="171"/>
      <c r="EM1685" s="171"/>
      <c r="EN1685" s="171"/>
    </row>
    <row r="1686" spans="43:144" ht="15" x14ac:dyDescent="0.25">
      <c r="AQ1686" s="171"/>
      <c r="AR1686"/>
      <c r="AS1686"/>
      <c r="AT1686"/>
      <c r="AU1686"/>
      <c r="AV1686"/>
      <c r="AW1686"/>
      <c r="AX1686"/>
      <c r="AY1686"/>
      <c r="AZ1686"/>
      <c r="BA1686"/>
      <c r="BB1686"/>
      <c r="BC1686"/>
      <c r="BD1686"/>
      <c r="BE1686" s="171"/>
      <c r="BF1686" s="171"/>
      <c r="BG1686" s="171"/>
      <c r="BH1686" s="171"/>
      <c r="BI1686" s="171"/>
      <c r="BJ1686" s="171"/>
      <c r="BK1686" s="171"/>
      <c r="BL1686" s="171"/>
      <c r="BM1686" s="171"/>
      <c r="BN1686" s="171"/>
      <c r="BO1686" s="171"/>
      <c r="BP1686" s="171"/>
      <c r="BQ1686" s="171"/>
      <c r="BR1686" s="171"/>
      <c r="BS1686" s="171"/>
      <c r="BT1686" s="171"/>
      <c r="BU1686" s="171"/>
      <c r="BV1686" s="171"/>
      <c r="BW1686" s="171"/>
      <c r="BX1686" s="171"/>
      <c r="BY1686" s="171"/>
      <c r="BZ1686" s="171"/>
      <c r="CA1686" s="171"/>
      <c r="CB1686" s="171"/>
      <c r="CC1686" s="171"/>
      <c r="CD1686" s="171"/>
      <c r="CE1686" s="171"/>
      <c r="CF1686" s="171"/>
      <c r="CG1686" s="171"/>
      <c r="CH1686" s="171"/>
      <c r="CI1686" s="171"/>
      <c r="CJ1686" s="171"/>
      <c r="CK1686" s="171"/>
      <c r="CL1686" s="171"/>
      <c r="CM1686" s="171"/>
      <c r="CN1686" s="171"/>
      <c r="CO1686" s="171"/>
      <c r="CP1686" s="171"/>
      <c r="CQ1686" s="171"/>
      <c r="CR1686" s="171"/>
      <c r="CS1686" s="171"/>
      <c r="CT1686" s="171"/>
      <c r="CU1686" s="171"/>
      <c r="CV1686" s="171"/>
      <c r="CW1686" s="171"/>
      <c r="CX1686" s="171"/>
      <c r="CY1686" s="171"/>
      <c r="CZ1686" s="171"/>
      <c r="DA1686" s="171"/>
      <c r="DB1686" s="171"/>
      <c r="DC1686" s="171"/>
      <c r="DD1686" s="171"/>
      <c r="DE1686" s="171"/>
      <c r="DF1686" s="171"/>
      <c r="DG1686" s="171"/>
      <c r="DH1686" s="171"/>
      <c r="DI1686" s="171"/>
      <c r="DJ1686" s="171"/>
      <c r="DK1686" s="171"/>
      <c r="DL1686" s="171"/>
      <c r="DM1686" s="171"/>
      <c r="DN1686" s="171"/>
      <c r="DO1686" s="171"/>
      <c r="DP1686" s="171"/>
      <c r="DQ1686" s="171"/>
      <c r="DR1686" s="171"/>
      <c r="DS1686" s="171"/>
      <c r="DT1686" s="171"/>
      <c r="DU1686" s="171"/>
      <c r="DV1686" s="171"/>
      <c r="DW1686" s="171"/>
      <c r="DX1686" s="171"/>
      <c r="DY1686" s="171"/>
      <c r="DZ1686" s="171"/>
      <c r="EA1686" s="171"/>
      <c r="EB1686" s="171"/>
      <c r="EC1686" s="171"/>
      <c r="ED1686" s="171"/>
      <c r="EE1686" s="171"/>
      <c r="EF1686" s="171"/>
      <c r="EG1686" s="171"/>
      <c r="EH1686" s="171"/>
      <c r="EI1686" s="171"/>
      <c r="EJ1686" s="171"/>
      <c r="EK1686" s="171"/>
      <c r="EL1686" s="171"/>
      <c r="EM1686" s="171"/>
      <c r="EN1686" s="171"/>
    </row>
    <row r="1687" spans="43:144" ht="15" x14ac:dyDescent="0.25">
      <c r="AQ1687" s="171"/>
      <c r="AR1687"/>
      <c r="AS1687"/>
      <c r="AT1687"/>
      <c r="AU1687"/>
      <c r="AV1687"/>
      <c r="AW1687"/>
      <c r="AX1687"/>
      <c r="AY1687"/>
      <c r="AZ1687"/>
      <c r="BA1687"/>
      <c r="BB1687"/>
      <c r="BC1687"/>
      <c r="BD1687"/>
      <c r="BE1687" s="171"/>
      <c r="BF1687" s="171"/>
      <c r="BG1687" s="171"/>
      <c r="BH1687" s="171"/>
      <c r="BI1687" s="171"/>
      <c r="BJ1687" s="171"/>
      <c r="BK1687" s="171"/>
      <c r="BL1687" s="171"/>
      <c r="BM1687" s="171"/>
      <c r="BN1687" s="171"/>
      <c r="BO1687" s="171"/>
      <c r="BP1687" s="171"/>
      <c r="BQ1687" s="171"/>
      <c r="BR1687" s="171"/>
      <c r="BS1687" s="171"/>
      <c r="BT1687" s="171"/>
      <c r="BU1687" s="171"/>
      <c r="BV1687" s="171"/>
      <c r="BW1687" s="171"/>
      <c r="BX1687" s="171"/>
      <c r="BY1687" s="171"/>
      <c r="BZ1687" s="171"/>
      <c r="CA1687" s="171"/>
      <c r="CB1687" s="171"/>
      <c r="CC1687" s="171"/>
      <c r="CD1687" s="171"/>
      <c r="CE1687" s="171"/>
      <c r="CF1687" s="171"/>
      <c r="CG1687" s="171"/>
      <c r="CH1687" s="171"/>
      <c r="CI1687" s="171"/>
      <c r="CJ1687" s="171"/>
      <c r="CK1687" s="171"/>
      <c r="CL1687" s="171"/>
      <c r="CM1687" s="171"/>
      <c r="CN1687" s="171"/>
      <c r="CO1687" s="171"/>
      <c r="CP1687" s="171"/>
      <c r="CQ1687" s="171"/>
      <c r="CR1687" s="171"/>
      <c r="CS1687" s="171"/>
      <c r="CT1687" s="171"/>
      <c r="CU1687" s="171"/>
      <c r="CV1687" s="171"/>
      <c r="CW1687" s="171"/>
      <c r="CX1687" s="171"/>
      <c r="CY1687" s="171"/>
      <c r="CZ1687" s="171"/>
      <c r="DA1687" s="171"/>
      <c r="DB1687" s="171"/>
      <c r="DC1687" s="171"/>
      <c r="DD1687" s="171"/>
      <c r="DE1687" s="171"/>
      <c r="DF1687" s="171"/>
      <c r="DG1687" s="171"/>
      <c r="DH1687" s="171"/>
      <c r="DI1687" s="171"/>
      <c r="DJ1687" s="171"/>
      <c r="DK1687" s="171"/>
      <c r="DL1687" s="171"/>
      <c r="DM1687" s="171"/>
      <c r="DN1687" s="171"/>
      <c r="DO1687" s="171"/>
      <c r="DP1687" s="171"/>
      <c r="DQ1687" s="171"/>
      <c r="DR1687" s="171"/>
      <c r="DS1687" s="171"/>
      <c r="DT1687" s="171"/>
      <c r="DU1687" s="171"/>
      <c r="DV1687" s="171"/>
      <c r="DW1687" s="171"/>
      <c r="DX1687" s="171"/>
      <c r="DY1687" s="171"/>
      <c r="DZ1687" s="171"/>
      <c r="EA1687" s="171"/>
      <c r="EB1687" s="171"/>
      <c r="EC1687" s="171"/>
      <c r="ED1687" s="171"/>
      <c r="EE1687" s="171"/>
      <c r="EF1687" s="171"/>
      <c r="EG1687" s="171"/>
      <c r="EH1687" s="171"/>
      <c r="EI1687" s="171"/>
      <c r="EJ1687" s="171"/>
      <c r="EK1687" s="171"/>
      <c r="EL1687" s="171"/>
      <c r="EM1687" s="171"/>
      <c r="EN1687" s="171"/>
    </row>
    <row r="1688" spans="43:144" ht="15" x14ac:dyDescent="0.25">
      <c r="AQ1688" s="171"/>
      <c r="AR1688"/>
      <c r="AS1688"/>
      <c r="AT1688"/>
      <c r="AU1688"/>
      <c r="AV1688"/>
      <c r="AW1688"/>
      <c r="AX1688"/>
      <c r="AY1688"/>
      <c r="AZ1688"/>
      <c r="BA1688"/>
      <c r="BB1688"/>
      <c r="BC1688"/>
      <c r="BD1688"/>
      <c r="BE1688" s="171"/>
      <c r="BF1688" s="171"/>
      <c r="BG1688" s="171"/>
      <c r="BH1688" s="171"/>
      <c r="BI1688" s="171"/>
      <c r="BJ1688" s="171"/>
      <c r="BK1688" s="171"/>
      <c r="BL1688" s="171"/>
      <c r="BM1688" s="171"/>
      <c r="BN1688" s="171"/>
      <c r="BO1688" s="171"/>
      <c r="BP1688" s="171"/>
      <c r="BQ1688" s="171"/>
      <c r="BR1688" s="171"/>
      <c r="BS1688" s="171"/>
      <c r="BT1688" s="171"/>
      <c r="BU1688" s="171"/>
      <c r="BV1688" s="171"/>
      <c r="BW1688" s="171"/>
      <c r="BX1688" s="171"/>
      <c r="BY1688" s="171"/>
      <c r="BZ1688" s="171"/>
      <c r="CA1688" s="171"/>
      <c r="CB1688" s="171"/>
      <c r="CC1688" s="171"/>
      <c r="CD1688" s="171"/>
      <c r="CE1688" s="171"/>
      <c r="CF1688" s="171"/>
      <c r="CG1688" s="171"/>
      <c r="CH1688" s="171"/>
      <c r="CI1688" s="171"/>
      <c r="CJ1688" s="171"/>
      <c r="CK1688" s="171"/>
      <c r="CL1688" s="171"/>
      <c r="CM1688" s="171"/>
      <c r="CN1688" s="171"/>
      <c r="CO1688" s="171"/>
      <c r="CP1688" s="171"/>
      <c r="CQ1688" s="171"/>
      <c r="CR1688" s="171"/>
      <c r="CS1688" s="171"/>
      <c r="CT1688" s="171"/>
      <c r="CU1688" s="171"/>
      <c r="CV1688" s="171"/>
      <c r="CW1688" s="171"/>
      <c r="CX1688" s="171"/>
      <c r="CY1688" s="171"/>
      <c r="CZ1688" s="171"/>
      <c r="DA1688" s="171"/>
      <c r="DB1688" s="171"/>
      <c r="DC1688" s="171"/>
      <c r="DD1688" s="171"/>
      <c r="DE1688" s="171"/>
      <c r="DF1688" s="171"/>
      <c r="DG1688" s="171"/>
      <c r="DH1688" s="171"/>
      <c r="DI1688" s="171"/>
      <c r="DJ1688" s="171"/>
      <c r="DK1688" s="171"/>
      <c r="DL1688" s="171"/>
      <c r="DM1688" s="171"/>
      <c r="DN1688" s="171"/>
      <c r="DO1688" s="171"/>
      <c r="DP1688" s="171"/>
      <c r="DQ1688" s="171"/>
      <c r="DR1688" s="171"/>
      <c r="DS1688" s="171"/>
      <c r="DT1688" s="171"/>
      <c r="DU1688" s="171"/>
      <c r="DV1688" s="171"/>
      <c r="DW1688" s="171"/>
      <c r="DX1688" s="171"/>
      <c r="DY1688" s="171"/>
      <c r="DZ1688" s="171"/>
      <c r="EA1688" s="171"/>
      <c r="EB1688" s="171"/>
      <c r="EC1688" s="171"/>
      <c r="ED1688" s="171"/>
      <c r="EE1688" s="171"/>
      <c r="EF1688" s="171"/>
      <c r="EG1688" s="171"/>
      <c r="EH1688" s="171"/>
      <c r="EI1688" s="171"/>
      <c r="EJ1688" s="171"/>
      <c r="EK1688" s="171"/>
      <c r="EL1688" s="171"/>
      <c r="EM1688" s="171"/>
      <c r="EN1688" s="171"/>
    </row>
    <row r="1689" spans="43:144" ht="15" x14ac:dyDescent="0.25">
      <c r="AQ1689" s="171"/>
      <c r="AR1689"/>
      <c r="AS1689"/>
      <c r="AT1689"/>
      <c r="AU1689"/>
      <c r="AV1689"/>
      <c r="AW1689"/>
      <c r="AX1689"/>
      <c r="AY1689"/>
      <c r="AZ1689"/>
      <c r="BA1689"/>
      <c r="BB1689"/>
      <c r="BC1689"/>
      <c r="BD1689"/>
      <c r="BE1689" s="171"/>
      <c r="BF1689" s="171"/>
      <c r="BG1689" s="171"/>
      <c r="BH1689" s="171"/>
      <c r="BI1689" s="171"/>
      <c r="BJ1689" s="171"/>
      <c r="BK1689" s="171"/>
      <c r="BL1689" s="171"/>
      <c r="BM1689" s="171"/>
      <c r="BN1689" s="171"/>
      <c r="BO1689" s="171"/>
      <c r="BP1689" s="171"/>
      <c r="BQ1689" s="171"/>
      <c r="BR1689" s="171"/>
      <c r="BS1689" s="171"/>
      <c r="BT1689" s="171"/>
      <c r="BU1689" s="171"/>
      <c r="BV1689" s="171"/>
      <c r="BW1689" s="171"/>
      <c r="BX1689" s="171"/>
      <c r="BY1689" s="171"/>
      <c r="BZ1689" s="171"/>
      <c r="CA1689" s="171"/>
      <c r="CB1689" s="171"/>
      <c r="CC1689" s="171"/>
      <c r="CD1689" s="171"/>
      <c r="CE1689" s="171"/>
      <c r="CF1689" s="171"/>
      <c r="CG1689" s="171"/>
      <c r="CH1689" s="171"/>
      <c r="CI1689" s="171"/>
      <c r="CJ1689" s="171"/>
      <c r="CK1689" s="171"/>
      <c r="CL1689" s="171"/>
      <c r="CM1689" s="171"/>
      <c r="CN1689" s="171"/>
      <c r="CO1689" s="171"/>
      <c r="CP1689" s="171"/>
      <c r="CQ1689" s="171"/>
      <c r="CR1689" s="171"/>
      <c r="CS1689" s="171"/>
      <c r="CT1689" s="171"/>
      <c r="CU1689" s="171"/>
      <c r="CV1689" s="171"/>
      <c r="CW1689" s="171"/>
      <c r="CX1689" s="171"/>
      <c r="CY1689" s="171"/>
      <c r="CZ1689" s="171"/>
      <c r="DA1689" s="171"/>
      <c r="DB1689" s="171"/>
      <c r="DC1689" s="171"/>
      <c r="DD1689" s="171"/>
      <c r="DE1689" s="171"/>
      <c r="DF1689" s="171"/>
      <c r="DG1689" s="171"/>
      <c r="DH1689" s="171"/>
      <c r="DI1689" s="171"/>
      <c r="DJ1689" s="171"/>
      <c r="DK1689" s="171"/>
      <c r="DL1689" s="171"/>
      <c r="DM1689" s="171"/>
      <c r="DN1689" s="171"/>
      <c r="DO1689" s="171"/>
      <c r="DP1689" s="171"/>
      <c r="DQ1689" s="171"/>
      <c r="DR1689" s="171"/>
      <c r="DS1689" s="171"/>
      <c r="DT1689" s="171"/>
      <c r="DU1689" s="171"/>
      <c r="DV1689" s="171"/>
      <c r="DW1689" s="171"/>
      <c r="DX1689" s="171"/>
      <c r="DY1689" s="171"/>
      <c r="DZ1689" s="171"/>
      <c r="EA1689" s="171"/>
      <c r="EB1689" s="171"/>
      <c r="EC1689" s="171"/>
      <c r="ED1689" s="171"/>
      <c r="EE1689" s="171"/>
      <c r="EF1689" s="171"/>
      <c r="EG1689" s="171"/>
      <c r="EH1689" s="171"/>
      <c r="EI1689" s="171"/>
      <c r="EJ1689" s="171"/>
      <c r="EK1689" s="171"/>
      <c r="EL1689" s="171"/>
      <c r="EM1689" s="171"/>
      <c r="EN1689" s="171"/>
    </row>
    <row r="1690" spans="43:144" ht="15" x14ac:dyDescent="0.25">
      <c r="AQ1690" s="171"/>
      <c r="AR1690"/>
      <c r="AS1690"/>
      <c r="AT1690"/>
      <c r="AU1690"/>
      <c r="AV1690"/>
      <c r="AW1690"/>
      <c r="AX1690"/>
      <c r="AY1690"/>
      <c r="AZ1690"/>
      <c r="BA1690"/>
      <c r="BB1690"/>
      <c r="BC1690"/>
      <c r="BD1690"/>
      <c r="BE1690" s="171"/>
      <c r="BF1690" s="171"/>
      <c r="BG1690" s="171"/>
      <c r="BH1690" s="171"/>
      <c r="BI1690" s="171"/>
      <c r="BJ1690" s="171"/>
      <c r="BK1690" s="171"/>
      <c r="BL1690" s="171"/>
      <c r="BM1690" s="171"/>
      <c r="BN1690" s="171"/>
      <c r="BO1690" s="171"/>
      <c r="BP1690" s="171"/>
      <c r="BQ1690" s="171"/>
      <c r="BR1690" s="171"/>
      <c r="BS1690" s="171"/>
      <c r="BT1690" s="171"/>
      <c r="BU1690" s="171"/>
      <c r="BV1690" s="171"/>
      <c r="BW1690" s="171"/>
      <c r="BX1690" s="171"/>
      <c r="BY1690" s="171"/>
      <c r="BZ1690" s="171"/>
      <c r="CA1690" s="171"/>
      <c r="CB1690" s="171"/>
      <c r="CC1690" s="171"/>
      <c r="CD1690" s="171"/>
      <c r="CE1690" s="171"/>
      <c r="CF1690" s="171"/>
      <c r="CG1690" s="171"/>
      <c r="CH1690" s="171"/>
      <c r="CI1690" s="171"/>
      <c r="CJ1690" s="171"/>
      <c r="CK1690" s="171"/>
      <c r="CL1690" s="171"/>
      <c r="CM1690" s="171"/>
      <c r="CN1690" s="171"/>
      <c r="CO1690" s="171"/>
      <c r="CP1690" s="171"/>
      <c r="CQ1690" s="171"/>
      <c r="CR1690" s="171"/>
      <c r="CS1690" s="171"/>
      <c r="CT1690" s="171"/>
      <c r="CU1690" s="171"/>
      <c r="CV1690" s="171"/>
      <c r="CW1690" s="171"/>
      <c r="CX1690" s="171"/>
      <c r="CY1690" s="171"/>
      <c r="CZ1690" s="171"/>
      <c r="DA1690" s="171"/>
      <c r="DB1690" s="171"/>
      <c r="DC1690" s="171"/>
      <c r="DD1690" s="171"/>
      <c r="DE1690" s="171"/>
      <c r="DF1690" s="171"/>
      <c r="DG1690" s="171"/>
      <c r="DH1690" s="171"/>
      <c r="DI1690" s="171"/>
      <c r="DJ1690" s="171"/>
      <c r="DK1690" s="171"/>
      <c r="DL1690" s="171"/>
      <c r="DM1690" s="171"/>
      <c r="DN1690" s="171"/>
      <c r="DO1690" s="171"/>
      <c r="DP1690" s="171"/>
      <c r="DQ1690" s="171"/>
      <c r="DR1690" s="171"/>
      <c r="DS1690" s="171"/>
      <c r="DT1690" s="171"/>
      <c r="DU1690" s="171"/>
      <c r="DV1690" s="171"/>
      <c r="DW1690" s="171"/>
      <c r="DX1690" s="171"/>
      <c r="DY1690" s="171"/>
      <c r="DZ1690" s="171"/>
      <c r="EA1690" s="171"/>
      <c r="EB1690" s="171"/>
      <c r="EC1690" s="171"/>
      <c r="ED1690" s="171"/>
      <c r="EE1690" s="171"/>
      <c r="EF1690" s="171"/>
      <c r="EG1690" s="171"/>
      <c r="EH1690" s="171"/>
      <c r="EI1690" s="171"/>
      <c r="EJ1690" s="171"/>
      <c r="EK1690" s="171"/>
      <c r="EL1690" s="171"/>
      <c r="EM1690" s="171"/>
      <c r="EN1690" s="171"/>
    </row>
    <row r="1691" spans="43:144" ht="15" x14ac:dyDescent="0.25">
      <c r="AQ1691" s="171"/>
      <c r="AR1691"/>
      <c r="AS1691"/>
      <c r="AT1691"/>
      <c r="AU1691"/>
      <c r="AV1691"/>
      <c r="AW1691"/>
      <c r="AX1691"/>
      <c r="AY1691"/>
      <c r="AZ1691"/>
      <c r="BA1691"/>
      <c r="BB1691"/>
      <c r="BC1691"/>
      <c r="BD1691"/>
      <c r="BE1691" s="171"/>
      <c r="BF1691" s="171"/>
      <c r="BG1691" s="171"/>
      <c r="BH1691" s="171"/>
      <c r="BI1691" s="171"/>
      <c r="BJ1691" s="171"/>
      <c r="BK1691" s="171"/>
      <c r="BL1691" s="171"/>
      <c r="BM1691" s="171"/>
      <c r="BN1691" s="171"/>
      <c r="BO1691" s="171"/>
      <c r="BP1691" s="171"/>
      <c r="BQ1691" s="171"/>
      <c r="BR1691" s="171"/>
      <c r="BS1691" s="171"/>
      <c r="BT1691" s="171"/>
      <c r="BU1691" s="171"/>
      <c r="BV1691" s="171"/>
      <c r="BW1691" s="171"/>
      <c r="BX1691" s="171"/>
      <c r="BY1691" s="171"/>
      <c r="BZ1691" s="171"/>
      <c r="CA1691" s="171"/>
      <c r="CB1691" s="171"/>
      <c r="CC1691" s="171"/>
      <c r="CD1691" s="171"/>
      <c r="CE1691" s="171"/>
      <c r="CF1691" s="171"/>
      <c r="CG1691" s="171"/>
      <c r="CH1691" s="171"/>
      <c r="CI1691" s="171"/>
      <c r="CJ1691" s="171"/>
      <c r="CK1691" s="171"/>
      <c r="CL1691" s="171"/>
      <c r="CM1691" s="171"/>
      <c r="CN1691" s="171"/>
      <c r="CO1691" s="171"/>
      <c r="CP1691" s="171"/>
      <c r="CQ1691" s="171"/>
      <c r="CR1691" s="171"/>
      <c r="CS1691" s="171"/>
      <c r="CT1691" s="171"/>
      <c r="CU1691" s="171"/>
      <c r="CV1691" s="171"/>
      <c r="CW1691" s="171"/>
      <c r="CX1691" s="171"/>
      <c r="CY1691" s="171"/>
      <c r="CZ1691" s="171"/>
      <c r="DA1691" s="171"/>
      <c r="DB1691" s="171"/>
      <c r="DC1691" s="171"/>
      <c r="DD1691" s="171"/>
      <c r="DE1691" s="171"/>
      <c r="DF1691" s="171"/>
      <c r="DG1691" s="171"/>
      <c r="DH1691" s="171"/>
      <c r="DI1691" s="171"/>
      <c r="DJ1691" s="171"/>
      <c r="DK1691" s="171"/>
      <c r="DL1691" s="171"/>
      <c r="DM1691" s="171"/>
      <c r="DN1691" s="171"/>
      <c r="DO1691" s="171"/>
      <c r="DP1691" s="171"/>
      <c r="DQ1691" s="171"/>
      <c r="DR1691" s="171"/>
      <c r="DS1691" s="171"/>
      <c r="DT1691" s="171"/>
      <c r="DU1691" s="171"/>
      <c r="DV1691" s="171"/>
      <c r="DW1691" s="171"/>
      <c r="DX1691" s="171"/>
      <c r="DY1691" s="171"/>
      <c r="DZ1691" s="171"/>
      <c r="EA1691" s="171"/>
      <c r="EB1691" s="171"/>
      <c r="EC1691" s="171"/>
      <c r="ED1691" s="171"/>
      <c r="EE1691" s="171"/>
      <c r="EF1691" s="171"/>
      <c r="EG1691" s="171"/>
      <c r="EH1691" s="171"/>
      <c r="EI1691" s="171"/>
      <c r="EJ1691" s="171"/>
      <c r="EK1691" s="171"/>
      <c r="EL1691" s="171"/>
      <c r="EM1691" s="171"/>
      <c r="EN1691" s="171"/>
    </row>
    <row r="1692" spans="43:144" ht="15" x14ac:dyDescent="0.25">
      <c r="AQ1692" s="171"/>
      <c r="AR1692"/>
      <c r="AS1692"/>
      <c r="AT1692"/>
      <c r="AU1692"/>
      <c r="AV1692"/>
      <c r="AW1692"/>
      <c r="AX1692"/>
      <c r="AY1692"/>
      <c r="AZ1692"/>
      <c r="BA1692"/>
      <c r="BB1692"/>
      <c r="BC1692"/>
      <c r="BD1692"/>
      <c r="BE1692" s="171"/>
      <c r="BF1692" s="171"/>
      <c r="BG1692" s="171"/>
      <c r="BH1692" s="171"/>
      <c r="BI1692" s="171"/>
      <c r="BJ1692" s="171"/>
      <c r="BK1692" s="171"/>
      <c r="BL1692" s="171"/>
      <c r="BM1692" s="171"/>
      <c r="BN1692" s="171"/>
      <c r="BO1692" s="171"/>
      <c r="BP1692" s="171"/>
      <c r="BQ1692" s="171"/>
      <c r="BR1692" s="171"/>
      <c r="BS1692" s="171"/>
      <c r="BT1692" s="171"/>
      <c r="BU1692" s="171"/>
      <c r="BV1692" s="171"/>
      <c r="BW1692" s="171"/>
      <c r="BX1692" s="171"/>
      <c r="BY1692" s="171"/>
      <c r="BZ1692" s="171"/>
      <c r="CA1692" s="171"/>
      <c r="CB1692" s="171"/>
      <c r="CC1692" s="171"/>
      <c r="CD1692" s="171"/>
      <c r="CE1692" s="171"/>
      <c r="CF1692" s="171"/>
      <c r="CG1692" s="171"/>
      <c r="CH1692" s="171"/>
      <c r="CI1692" s="171"/>
      <c r="CJ1692" s="171"/>
      <c r="CK1692" s="171"/>
      <c r="CL1692" s="171"/>
      <c r="CM1692" s="171"/>
      <c r="CN1692" s="171"/>
      <c r="CO1692" s="171"/>
      <c r="CP1692" s="171"/>
      <c r="CQ1692" s="171"/>
      <c r="CR1692" s="171"/>
      <c r="CS1692" s="171"/>
      <c r="CT1692" s="171"/>
      <c r="CU1692" s="171"/>
      <c r="CV1692" s="171"/>
      <c r="CW1692" s="171"/>
      <c r="CX1692" s="171"/>
      <c r="CY1692" s="171"/>
      <c r="CZ1692" s="171"/>
      <c r="DA1692" s="171"/>
      <c r="DB1692" s="171"/>
      <c r="DC1692" s="171"/>
      <c r="DD1692" s="171"/>
      <c r="DE1692" s="171"/>
      <c r="DF1692" s="171"/>
      <c r="DG1692" s="171"/>
      <c r="DH1692" s="171"/>
      <c r="DI1692" s="171"/>
      <c r="DJ1692" s="171"/>
      <c r="DK1692" s="171"/>
      <c r="DL1692" s="171"/>
      <c r="DM1692" s="171"/>
      <c r="DN1692" s="171"/>
      <c r="DO1692" s="171"/>
      <c r="DP1692" s="171"/>
      <c r="DQ1692" s="171"/>
      <c r="DR1692" s="171"/>
      <c r="DS1692" s="171"/>
      <c r="DT1692" s="171"/>
      <c r="DU1692" s="171"/>
      <c r="DV1692" s="171"/>
      <c r="DW1692" s="171"/>
      <c r="DX1692" s="171"/>
      <c r="DY1692" s="171"/>
      <c r="DZ1692" s="171"/>
      <c r="EA1692" s="171"/>
      <c r="EB1692" s="171"/>
      <c r="EC1692" s="171"/>
      <c r="ED1692" s="171"/>
      <c r="EE1692" s="171"/>
      <c r="EF1692" s="171"/>
      <c r="EG1692" s="171"/>
      <c r="EH1692" s="171"/>
      <c r="EI1692" s="171"/>
      <c r="EJ1692" s="171"/>
      <c r="EK1692" s="171"/>
      <c r="EL1692" s="171"/>
      <c r="EM1692" s="171"/>
      <c r="EN1692" s="171"/>
    </row>
    <row r="1693" spans="43:144" ht="15" x14ac:dyDescent="0.25">
      <c r="AQ1693" s="171"/>
      <c r="AR1693"/>
      <c r="AS1693"/>
      <c r="AT1693"/>
      <c r="AU1693"/>
      <c r="AV1693"/>
      <c r="AW1693"/>
      <c r="AX1693"/>
      <c r="AY1693"/>
      <c r="AZ1693"/>
      <c r="BA1693"/>
      <c r="BB1693"/>
      <c r="BC1693"/>
      <c r="BD1693"/>
      <c r="BE1693" s="171"/>
      <c r="BF1693" s="171"/>
      <c r="BG1693" s="171"/>
      <c r="BH1693" s="171"/>
      <c r="BI1693" s="171"/>
      <c r="BJ1693" s="171"/>
      <c r="BK1693" s="171"/>
      <c r="BL1693" s="171"/>
      <c r="BM1693" s="171"/>
      <c r="BN1693" s="171"/>
      <c r="BO1693" s="171"/>
      <c r="BP1693" s="171"/>
      <c r="BQ1693" s="171"/>
      <c r="BR1693" s="171"/>
      <c r="BS1693" s="171"/>
      <c r="BT1693" s="171"/>
      <c r="BU1693" s="171"/>
      <c r="BV1693" s="171"/>
      <c r="BW1693" s="171"/>
      <c r="BX1693" s="171"/>
      <c r="BY1693" s="171"/>
      <c r="BZ1693" s="171"/>
      <c r="CA1693" s="171"/>
      <c r="CB1693" s="171"/>
      <c r="CC1693" s="171"/>
      <c r="CD1693" s="171"/>
      <c r="CE1693" s="171"/>
      <c r="CF1693" s="171"/>
      <c r="CG1693" s="171"/>
      <c r="CH1693" s="171"/>
      <c r="CI1693" s="171"/>
      <c r="CJ1693" s="171"/>
      <c r="CK1693" s="171"/>
      <c r="CL1693" s="171"/>
      <c r="CM1693" s="171"/>
      <c r="CN1693" s="171"/>
      <c r="CO1693" s="171"/>
      <c r="CP1693" s="171"/>
      <c r="CQ1693" s="171"/>
      <c r="CR1693" s="171"/>
      <c r="CS1693" s="171"/>
      <c r="CT1693" s="171"/>
      <c r="CU1693" s="171"/>
      <c r="CV1693" s="171"/>
      <c r="CW1693" s="171"/>
      <c r="CX1693" s="171"/>
      <c r="CY1693" s="171"/>
      <c r="CZ1693" s="171"/>
      <c r="DA1693" s="171"/>
      <c r="DB1693" s="171"/>
      <c r="DC1693" s="171"/>
      <c r="DD1693" s="171"/>
      <c r="DE1693" s="171"/>
      <c r="DF1693" s="171"/>
      <c r="DG1693" s="171"/>
      <c r="DH1693" s="171"/>
      <c r="DI1693" s="171"/>
      <c r="DJ1693" s="171"/>
      <c r="DK1693" s="171"/>
      <c r="DL1693" s="171"/>
      <c r="DM1693" s="171"/>
      <c r="DN1693" s="171"/>
      <c r="DO1693" s="171"/>
      <c r="DP1693" s="171"/>
      <c r="DQ1693" s="171"/>
      <c r="DR1693" s="171"/>
      <c r="DS1693" s="171"/>
      <c r="DT1693" s="171"/>
      <c r="DU1693" s="171"/>
      <c r="DV1693" s="171"/>
      <c r="DW1693" s="171"/>
      <c r="DX1693" s="171"/>
      <c r="DY1693" s="171"/>
      <c r="DZ1693" s="171"/>
      <c r="EA1693" s="171"/>
      <c r="EB1693" s="171"/>
      <c r="EC1693" s="171"/>
      <c r="ED1693" s="171"/>
      <c r="EE1693" s="171"/>
      <c r="EF1693" s="171"/>
      <c r="EG1693" s="171"/>
      <c r="EH1693" s="171"/>
      <c r="EI1693" s="171"/>
      <c r="EJ1693" s="171"/>
      <c r="EK1693" s="171"/>
      <c r="EL1693" s="171"/>
      <c r="EM1693" s="171"/>
      <c r="EN1693" s="171"/>
    </row>
    <row r="1694" spans="43:144" ht="15" x14ac:dyDescent="0.25">
      <c r="AQ1694" s="171"/>
      <c r="AR1694"/>
      <c r="AS1694"/>
      <c r="AT1694"/>
      <c r="AU1694"/>
      <c r="AV1694"/>
      <c r="AW1694"/>
      <c r="AX1694"/>
      <c r="AY1694"/>
      <c r="AZ1694"/>
      <c r="BA1694"/>
      <c r="BB1694"/>
      <c r="BC1694"/>
      <c r="BD1694"/>
      <c r="BE1694" s="171"/>
      <c r="BF1694" s="171"/>
      <c r="BG1694" s="171"/>
      <c r="BH1694" s="171"/>
      <c r="BI1694" s="171"/>
      <c r="BJ1694" s="171"/>
      <c r="BK1694" s="171"/>
      <c r="BL1694" s="171"/>
      <c r="BM1694" s="171"/>
      <c r="BN1694" s="171"/>
      <c r="BO1694" s="171"/>
      <c r="BP1694" s="171"/>
      <c r="BQ1694" s="171"/>
      <c r="BR1694" s="171"/>
      <c r="BS1694" s="171"/>
      <c r="BT1694" s="171"/>
      <c r="BU1694" s="171"/>
      <c r="BV1694" s="171"/>
      <c r="BW1694" s="171"/>
      <c r="BX1694" s="171"/>
      <c r="BY1694" s="171"/>
      <c r="BZ1694" s="171"/>
      <c r="CA1694" s="171"/>
      <c r="CB1694" s="171"/>
      <c r="CC1694" s="171"/>
      <c r="CD1694" s="171"/>
      <c r="CE1694" s="171"/>
      <c r="CF1694" s="171"/>
      <c r="CG1694" s="171"/>
      <c r="CH1694" s="171"/>
      <c r="CI1694" s="171"/>
      <c r="CJ1694" s="171"/>
      <c r="CK1694" s="171"/>
      <c r="CL1694" s="171"/>
      <c r="CM1694" s="171"/>
      <c r="CN1694" s="171"/>
      <c r="CO1694" s="171"/>
      <c r="CP1694" s="171"/>
      <c r="CQ1694" s="171"/>
      <c r="CR1694" s="171"/>
      <c r="CS1694" s="171"/>
      <c r="CT1694" s="171"/>
      <c r="CU1694" s="171"/>
      <c r="CV1694" s="171"/>
      <c r="CW1694" s="171"/>
      <c r="CX1694" s="171"/>
      <c r="CY1694" s="171"/>
      <c r="CZ1694" s="171"/>
      <c r="DA1694" s="171"/>
      <c r="DB1694" s="171"/>
      <c r="DC1694" s="171"/>
      <c r="DD1694" s="171"/>
      <c r="DE1694" s="171"/>
      <c r="DF1694" s="171"/>
      <c r="DG1694" s="171"/>
      <c r="DH1694" s="171"/>
      <c r="DI1694" s="171"/>
      <c r="DJ1694" s="171"/>
      <c r="DK1694" s="171"/>
      <c r="DL1694" s="171"/>
      <c r="DM1694" s="171"/>
      <c r="DN1694" s="171"/>
      <c r="DO1694" s="171"/>
      <c r="DP1694" s="171"/>
      <c r="DQ1694" s="171"/>
      <c r="DR1694" s="171"/>
      <c r="DS1694" s="171"/>
      <c r="DT1694" s="171"/>
      <c r="DU1694" s="171"/>
      <c r="DV1694" s="171"/>
      <c r="DW1694" s="171"/>
      <c r="DX1694" s="171"/>
      <c r="DY1694" s="171"/>
      <c r="DZ1694" s="171"/>
      <c r="EA1694" s="171"/>
      <c r="EB1694" s="171"/>
      <c r="EC1694" s="171"/>
      <c r="ED1694" s="171"/>
      <c r="EE1694" s="171"/>
      <c r="EF1694" s="171"/>
      <c r="EG1694" s="171"/>
      <c r="EH1694" s="171"/>
      <c r="EI1694" s="171"/>
      <c r="EJ1694" s="171"/>
      <c r="EK1694" s="171"/>
      <c r="EL1694" s="171"/>
      <c r="EM1694" s="171"/>
      <c r="EN1694" s="171"/>
    </row>
    <row r="1695" spans="43:144" ht="15" x14ac:dyDescent="0.25">
      <c r="AQ1695" s="171"/>
      <c r="AR1695"/>
      <c r="AS1695"/>
      <c r="AT1695"/>
      <c r="AU1695"/>
      <c r="AV1695"/>
      <c r="AW1695"/>
      <c r="AX1695"/>
      <c r="AY1695"/>
      <c r="AZ1695"/>
      <c r="BA1695"/>
      <c r="BB1695"/>
      <c r="BC1695"/>
      <c r="BD1695"/>
      <c r="BE1695" s="171"/>
      <c r="BF1695" s="171"/>
      <c r="BG1695" s="171"/>
      <c r="BH1695" s="171"/>
      <c r="BI1695" s="171"/>
      <c r="BJ1695" s="171"/>
      <c r="BK1695" s="171"/>
      <c r="BL1695" s="171"/>
      <c r="BM1695" s="171"/>
      <c r="BN1695" s="171"/>
      <c r="BO1695" s="171"/>
      <c r="BP1695" s="171"/>
      <c r="BQ1695" s="171"/>
      <c r="BR1695" s="171"/>
      <c r="BS1695" s="171"/>
      <c r="BT1695" s="171"/>
      <c r="BU1695" s="171"/>
      <c r="BV1695" s="171"/>
      <c r="BW1695" s="171"/>
      <c r="BX1695" s="171"/>
      <c r="BY1695" s="171"/>
      <c r="BZ1695" s="171"/>
      <c r="CA1695" s="171"/>
      <c r="CB1695" s="171"/>
      <c r="CC1695" s="171"/>
      <c r="CD1695" s="171"/>
      <c r="CE1695" s="171"/>
      <c r="CF1695" s="171"/>
      <c r="CG1695" s="171"/>
      <c r="CH1695" s="171"/>
      <c r="CI1695" s="171"/>
      <c r="CJ1695" s="171"/>
      <c r="CK1695" s="171"/>
      <c r="CL1695" s="171"/>
      <c r="CM1695" s="171"/>
      <c r="CN1695" s="171"/>
      <c r="CO1695" s="171"/>
      <c r="CP1695" s="171"/>
      <c r="CQ1695" s="171"/>
      <c r="CR1695" s="171"/>
      <c r="CS1695" s="171"/>
      <c r="CT1695" s="171"/>
      <c r="CU1695" s="171"/>
      <c r="CV1695" s="171"/>
      <c r="CW1695" s="171"/>
      <c r="CX1695" s="171"/>
      <c r="CY1695" s="171"/>
      <c r="CZ1695" s="171"/>
      <c r="DA1695" s="171"/>
      <c r="DB1695" s="171"/>
      <c r="DC1695" s="171"/>
      <c r="DD1695" s="171"/>
      <c r="DE1695" s="171"/>
      <c r="DF1695" s="171"/>
      <c r="DG1695" s="171"/>
      <c r="DH1695" s="171"/>
      <c r="DI1695" s="171"/>
      <c r="DJ1695" s="171"/>
      <c r="DK1695" s="171"/>
      <c r="DL1695" s="171"/>
      <c r="DM1695" s="171"/>
      <c r="DN1695" s="171"/>
      <c r="DO1695" s="171"/>
      <c r="DP1695" s="171"/>
      <c r="DQ1695" s="171"/>
      <c r="DR1695" s="171"/>
      <c r="DS1695" s="171"/>
      <c r="DT1695" s="171"/>
      <c r="DU1695" s="171"/>
      <c r="DV1695" s="171"/>
      <c r="DW1695" s="171"/>
      <c r="DX1695" s="171"/>
      <c r="DY1695" s="171"/>
      <c r="DZ1695" s="171"/>
      <c r="EA1695" s="171"/>
      <c r="EB1695" s="171"/>
      <c r="EC1695" s="171"/>
      <c r="ED1695" s="171"/>
      <c r="EE1695" s="171"/>
      <c r="EF1695" s="171"/>
      <c r="EG1695" s="171"/>
      <c r="EH1695" s="171"/>
      <c r="EI1695" s="171"/>
      <c r="EJ1695" s="171"/>
      <c r="EK1695" s="171"/>
      <c r="EL1695" s="171"/>
      <c r="EM1695" s="171"/>
      <c r="EN1695" s="171"/>
    </row>
    <row r="1696" spans="43:144" ht="15" x14ac:dyDescent="0.25">
      <c r="AQ1696" s="171"/>
      <c r="AR1696"/>
      <c r="AS1696"/>
      <c r="AT1696"/>
      <c r="AU1696"/>
      <c r="AV1696"/>
      <c r="AW1696"/>
      <c r="AX1696"/>
      <c r="AY1696"/>
      <c r="AZ1696"/>
      <c r="BA1696"/>
      <c r="BB1696"/>
      <c r="BC1696"/>
      <c r="BD1696"/>
      <c r="BE1696" s="171"/>
      <c r="BF1696" s="171"/>
      <c r="BG1696" s="171"/>
      <c r="BH1696" s="171"/>
      <c r="BI1696" s="171"/>
      <c r="BJ1696" s="171"/>
      <c r="BK1696" s="171"/>
      <c r="BL1696" s="171"/>
      <c r="BM1696" s="171"/>
      <c r="BN1696" s="171"/>
      <c r="BO1696" s="171"/>
      <c r="BP1696" s="171"/>
      <c r="BQ1696" s="171"/>
      <c r="BR1696" s="171"/>
      <c r="BS1696" s="171"/>
      <c r="BT1696" s="171"/>
      <c r="BU1696" s="171"/>
      <c r="BV1696" s="171"/>
      <c r="BW1696" s="171"/>
      <c r="BX1696" s="171"/>
      <c r="BY1696" s="171"/>
      <c r="BZ1696" s="171"/>
      <c r="CA1696" s="171"/>
      <c r="CB1696" s="171"/>
      <c r="CC1696" s="171"/>
      <c r="CD1696" s="171"/>
      <c r="CE1696" s="171"/>
      <c r="CF1696" s="171"/>
      <c r="CG1696" s="171"/>
      <c r="CH1696" s="171"/>
      <c r="CI1696" s="171"/>
      <c r="CJ1696" s="171"/>
      <c r="CK1696" s="171"/>
      <c r="CL1696" s="171"/>
      <c r="CM1696" s="171"/>
      <c r="CN1696" s="171"/>
      <c r="CO1696" s="171"/>
      <c r="CP1696" s="171"/>
      <c r="CQ1696" s="171"/>
      <c r="CR1696" s="171"/>
      <c r="CS1696" s="171"/>
      <c r="CT1696" s="171"/>
      <c r="CU1696" s="171"/>
      <c r="CV1696" s="171"/>
      <c r="CW1696" s="171"/>
      <c r="CX1696" s="171"/>
      <c r="CY1696" s="171"/>
      <c r="CZ1696" s="171"/>
      <c r="DA1696" s="171"/>
      <c r="DB1696" s="171"/>
      <c r="DC1696" s="171"/>
      <c r="DD1696" s="171"/>
      <c r="DE1696" s="171"/>
      <c r="DF1696" s="171"/>
      <c r="DG1696" s="171"/>
      <c r="DH1696" s="171"/>
      <c r="DI1696" s="171"/>
      <c r="DJ1696" s="171"/>
      <c r="DK1696" s="171"/>
      <c r="DL1696" s="171"/>
      <c r="DM1696" s="171"/>
      <c r="DN1696" s="171"/>
      <c r="DO1696" s="171"/>
      <c r="DP1696" s="171"/>
      <c r="DQ1696" s="171"/>
      <c r="DR1696" s="171"/>
      <c r="DS1696" s="171"/>
      <c r="DT1696" s="171"/>
      <c r="DU1696" s="171"/>
      <c r="DV1696" s="171"/>
      <c r="DW1696" s="171"/>
      <c r="DX1696" s="171"/>
      <c r="DY1696" s="171"/>
      <c r="DZ1696" s="171"/>
      <c r="EA1696" s="171"/>
      <c r="EB1696" s="171"/>
      <c r="EC1696" s="171"/>
      <c r="ED1696" s="171"/>
      <c r="EE1696" s="171"/>
      <c r="EF1696" s="171"/>
      <c r="EG1696" s="171"/>
      <c r="EH1696" s="171"/>
      <c r="EI1696" s="171"/>
      <c r="EJ1696" s="171"/>
      <c r="EK1696" s="171"/>
      <c r="EL1696" s="171"/>
      <c r="EM1696" s="171"/>
      <c r="EN1696" s="171"/>
    </row>
    <row r="1697" spans="43:144" ht="15" x14ac:dyDescent="0.25">
      <c r="AQ1697" s="171"/>
      <c r="AR1697"/>
      <c r="AS1697"/>
      <c r="AT1697"/>
      <c r="AU1697"/>
      <c r="AV1697"/>
      <c r="AW1697"/>
      <c r="AX1697"/>
      <c r="AY1697"/>
      <c r="AZ1697"/>
      <c r="BA1697"/>
      <c r="BB1697"/>
      <c r="BC1697"/>
      <c r="BD1697"/>
      <c r="BE1697" s="171"/>
      <c r="BF1697" s="171"/>
      <c r="BG1697" s="171"/>
      <c r="BH1697" s="171"/>
      <c r="BI1697" s="171"/>
      <c r="BJ1697" s="171"/>
      <c r="BK1697" s="171"/>
      <c r="BL1697" s="171"/>
      <c r="BM1697" s="171"/>
      <c r="BN1697" s="171"/>
      <c r="BO1697" s="171"/>
      <c r="BP1697" s="171"/>
      <c r="BQ1697" s="171"/>
      <c r="BR1697" s="171"/>
      <c r="BS1697" s="171"/>
      <c r="BT1697" s="171"/>
      <c r="BU1697" s="171"/>
      <c r="BV1697" s="171"/>
      <c r="BW1697" s="171"/>
      <c r="BX1697" s="171"/>
      <c r="BY1697" s="171"/>
      <c r="BZ1697" s="171"/>
      <c r="CA1697" s="171"/>
      <c r="CB1697" s="171"/>
      <c r="CC1697" s="171"/>
      <c r="CD1697" s="171"/>
      <c r="CE1697" s="171"/>
      <c r="CF1697" s="171"/>
      <c r="CG1697" s="171"/>
      <c r="CH1697" s="171"/>
      <c r="CI1697" s="171"/>
      <c r="CJ1697" s="171"/>
      <c r="CK1697" s="171"/>
      <c r="CL1697" s="171"/>
      <c r="CM1697" s="171"/>
      <c r="CN1697" s="171"/>
      <c r="CO1697" s="171"/>
      <c r="CP1697" s="171"/>
      <c r="CQ1697" s="171"/>
      <c r="CR1697" s="171"/>
      <c r="CS1697" s="171"/>
      <c r="CT1697" s="171"/>
      <c r="CU1697" s="171"/>
      <c r="CV1697" s="171"/>
      <c r="CW1697" s="171"/>
      <c r="CX1697" s="171"/>
      <c r="CY1697" s="171"/>
      <c r="CZ1697" s="171"/>
      <c r="DA1697" s="171"/>
      <c r="DB1697" s="171"/>
      <c r="DC1697" s="171"/>
      <c r="DD1697" s="171"/>
      <c r="DE1697" s="171"/>
      <c r="DF1697" s="171"/>
      <c r="DG1697" s="171"/>
      <c r="DH1697" s="171"/>
      <c r="DI1697" s="171"/>
      <c r="DJ1697" s="171"/>
      <c r="DK1697" s="171"/>
      <c r="DL1697" s="171"/>
      <c r="DM1697" s="171"/>
      <c r="DN1697" s="171"/>
      <c r="DO1697" s="171"/>
      <c r="DP1697" s="171"/>
      <c r="DQ1697" s="171"/>
      <c r="DR1697" s="171"/>
      <c r="DS1697" s="171"/>
      <c r="DT1697" s="171"/>
      <c r="DU1697" s="171"/>
      <c r="DV1697" s="171"/>
      <c r="DW1697" s="171"/>
      <c r="DX1697" s="171"/>
      <c r="DY1697" s="171"/>
      <c r="DZ1697" s="171"/>
      <c r="EA1697" s="171"/>
      <c r="EB1697" s="171"/>
      <c r="EC1697" s="171"/>
      <c r="ED1697" s="171"/>
      <c r="EE1697" s="171"/>
      <c r="EF1697" s="171"/>
      <c r="EG1697" s="171"/>
      <c r="EH1697" s="171"/>
      <c r="EI1697" s="171"/>
      <c r="EJ1697" s="171"/>
      <c r="EK1697" s="171"/>
      <c r="EL1697" s="171"/>
      <c r="EM1697" s="171"/>
      <c r="EN1697" s="171"/>
    </row>
    <row r="1698" spans="43:144" ht="15" x14ac:dyDescent="0.25">
      <c r="AQ1698" s="171"/>
      <c r="AR1698"/>
      <c r="AS1698"/>
      <c r="AT1698"/>
      <c r="AU1698"/>
      <c r="AV1698"/>
      <c r="AW1698"/>
      <c r="AX1698"/>
      <c r="AY1698"/>
      <c r="AZ1698"/>
      <c r="BA1698"/>
      <c r="BB1698"/>
      <c r="BC1698"/>
      <c r="BD1698"/>
      <c r="BE1698" s="171"/>
      <c r="BF1698" s="171"/>
      <c r="BG1698" s="171"/>
      <c r="BH1698" s="171"/>
      <c r="BI1698" s="171"/>
      <c r="BJ1698" s="171"/>
      <c r="BK1698" s="171"/>
      <c r="BL1698" s="171"/>
      <c r="BM1698" s="171"/>
      <c r="BN1698" s="171"/>
      <c r="BO1698" s="171"/>
      <c r="BP1698" s="171"/>
      <c r="BQ1698" s="171"/>
      <c r="BR1698" s="171"/>
      <c r="BS1698" s="171"/>
      <c r="BT1698" s="171"/>
      <c r="BU1698" s="171"/>
      <c r="BV1698" s="171"/>
      <c r="BW1698" s="171"/>
      <c r="BX1698" s="171"/>
      <c r="BY1698" s="171"/>
      <c r="BZ1698" s="171"/>
      <c r="CA1698" s="171"/>
      <c r="CB1698" s="171"/>
      <c r="CC1698" s="171"/>
      <c r="CD1698" s="171"/>
      <c r="CE1698" s="171"/>
      <c r="CF1698" s="171"/>
      <c r="CG1698" s="171"/>
      <c r="CH1698" s="171"/>
      <c r="CI1698" s="171"/>
      <c r="CJ1698" s="171"/>
      <c r="CK1698" s="171"/>
      <c r="CL1698" s="171"/>
      <c r="CM1698" s="171"/>
      <c r="CN1698" s="171"/>
      <c r="CO1698" s="171"/>
      <c r="CP1698" s="171"/>
      <c r="CQ1698" s="171"/>
      <c r="CR1698" s="171"/>
      <c r="CS1698" s="171"/>
      <c r="CT1698" s="171"/>
      <c r="CU1698" s="171"/>
      <c r="CV1698" s="171"/>
      <c r="CW1698" s="171"/>
      <c r="CX1698" s="171"/>
      <c r="CY1698" s="171"/>
      <c r="CZ1698" s="171"/>
      <c r="DA1698" s="171"/>
      <c r="DB1698" s="171"/>
      <c r="DC1698" s="171"/>
      <c r="DD1698" s="171"/>
      <c r="DE1698" s="171"/>
      <c r="DF1698" s="171"/>
      <c r="DG1698" s="171"/>
      <c r="DH1698" s="171"/>
      <c r="DI1698" s="171"/>
      <c r="DJ1698" s="171"/>
      <c r="DK1698" s="171"/>
      <c r="DL1698" s="171"/>
      <c r="DM1698" s="171"/>
      <c r="DN1698" s="171"/>
      <c r="DO1698" s="171"/>
      <c r="DP1698" s="171"/>
      <c r="DQ1698" s="171"/>
      <c r="DR1698" s="171"/>
      <c r="DS1698" s="171"/>
      <c r="DT1698" s="171"/>
      <c r="DU1698" s="171"/>
      <c r="DV1698" s="171"/>
      <c r="DW1698" s="171"/>
      <c r="DX1698" s="171"/>
      <c r="DY1698" s="171"/>
      <c r="DZ1698" s="171"/>
      <c r="EA1698" s="171"/>
      <c r="EB1698" s="171"/>
      <c r="EC1698" s="171"/>
      <c r="ED1698" s="171"/>
      <c r="EE1698" s="171"/>
      <c r="EF1698" s="171"/>
      <c r="EG1698" s="171"/>
      <c r="EH1698" s="171"/>
      <c r="EI1698" s="171"/>
      <c r="EJ1698" s="171"/>
      <c r="EK1698" s="171"/>
      <c r="EL1698" s="171"/>
      <c r="EM1698" s="171"/>
      <c r="EN1698" s="171"/>
    </row>
    <row r="1699" spans="43:144" ht="15" x14ac:dyDescent="0.25">
      <c r="AQ1699" s="171"/>
      <c r="AR1699"/>
      <c r="AS1699"/>
      <c r="AT1699"/>
      <c r="AU1699"/>
      <c r="AV1699"/>
      <c r="AW1699"/>
      <c r="AX1699"/>
      <c r="AY1699"/>
      <c r="AZ1699"/>
      <c r="BA1699"/>
      <c r="BB1699"/>
      <c r="BC1699"/>
      <c r="BD1699"/>
      <c r="BE1699" s="171"/>
      <c r="BF1699" s="171"/>
      <c r="BG1699" s="171"/>
      <c r="BH1699" s="171"/>
      <c r="BI1699" s="171"/>
      <c r="BJ1699" s="171"/>
      <c r="BK1699" s="171"/>
      <c r="BL1699" s="171"/>
      <c r="BM1699" s="171"/>
      <c r="BN1699" s="171"/>
      <c r="BO1699" s="171"/>
      <c r="BP1699" s="171"/>
      <c r="BQ1699" s="171"/>
      <c r="BR1699" s="171"/>
      <c r="BS1699" s="171"/>
      <c r="BT1699" s="171"/>
      <c r="BU1699" s="171"/>
      <c r="BV1699" s="171"/>
      <c r="BW1699" s="171"/>
      <c r="BX1699" s="171"/>
      <c r="BY1699" s="171"/>
      <c r="BZ1699" s="171"/>
      <c r="CA1699" s="171"/>
      <c r="CB1699" s="171"/>
      <c r="CC1699" s="171"/>
      <c r="CD1699" s="171"/>
      <c r="CE1699" s="171"/>
      <c r="CF1699" s="171"/>
      <c r="CG1699" s="171"/>
      <c r="CH1699" s="171"/>
      <c r="CI1699" s="171"/>
      <c r="CJ1699" s="171"/>
      <c r="CK1699" s="171"/>
      <c r="CL1699" s="171"/>
      <c r="CM1699" s="171"/>
      <c r="CN1699" s="171"/>
      <c r="CO1699" s="171"/>
      <c r="CP1699" s="171"/>
      <c r="CQ1699" s="171"/>
      <c r="CR1699" s="171"/>
      <c r="CS1699" s="171"/>
      <c r="CT1699" s="171"/>
      <c r="CU1699" s="171"/>
      <c r="CV1699" s="171"/>
      <c r="CW1699" s="171"/>
      <c r="CX1699" s="171"/>
      <c r="CY1699" s="171"/>
      <c r="CZ1699" s="171"/>
      <c r="DA1699" s="171"/>
      <c r="DB1699" s="171"/>
      <c r="DC1699" s="171"/>
      <c r="DD1699" s="171"/>
      <c r="DE1699" s="171"/>
      <c r="DF1699" s="171"/>
      <c r="DG1699" s="171"/>
      <c r="DH1699" s="171"/>
      <c r="DI1699" s="171"/>
      <c r="DJ1699" s="171"/>
      <c r="DK1699" s="171"/>
      <c r="DL1699" s="171"/>
      <c r="DM1699" s="171"/>
      <c r="DN1699" s="171"/>
      <c r="DO1699" s="171"/>
      <c r="DP1699" s="171"/>
      <c r="DQ1699" s="171"/>
      <c r="DR1699" s="171"/>
      <c r="DS1699" s="171"/>
      <c r="DT1699" s="171"/>
      <c r="DU1699" s="171"/>
      <c r="DV1699" s="171"/>
      <c r="DW1699" s="171"/>
      <c r="DX1699" s="171"/>
      <c r="DY1699" s="171"/>
      <c r="DZ1699" s="171"/>
      <c r="EA1699" s="171"/>
      <c r="EB1699" s="171"/>
      <c r="EC1699" s="171"/>
      <c r="ED1699" s="171"/>
      <c r="EE1699" s="171"/>
      <c r="EF1699" s="171"/>
      <c r="EG1699" s="171"/>
      <c r="EH1699" s="171"/>
      <c r="EI1699" s="171"/>
      <c r="EJ1699" s="171"/>
      <c r="EK1699" s="171"/>
      <c r="EL1699" s="171"/>
      <c r="EM1699" s="171"/>
      <c r="EN1699" s="171"/>
    </row>
    <row r="1700" spans="43:144" ht="15" x14ac:dyDescent="0.25">
      <c r="AQ1700" s="171"/>
      <c r="AR1700"/>
      <c r="AS1700"/>
      <c r="AT1700"/>
      <c r="AU1700"/>
      <c r="AV1700"/>
      <c r="AW1700"/>
      <c r="AX1700"/>
      <c r="AY1700"/>
      <c r="AZ1700"/>
      <c r="BA1700"/>
      <c r="BB1700"/>
      <c r="BC1700"/>
      <c r="BD1700"/>
      <c r="BE1700" s="171"/>
      <c r="BF1700" s="171"/>
      <c r="BG1700" s="171"/>
      <c r="BH1700" s="171"/>
      <c r="BI1700" s="171"/>
      <c r="BJ1700" s="171"/>
      <c r="BK1700" s="171"/>
      <c r="BL1700" s="171"/>
      <c r="BM1700" s="171"/>
      <c r="BN1700" s="171"/>
      <c r="BO1700" s="171"/>
      <c r="BP1700" s="171"/>
      <c r="BQ1700" s="171"/>
      <c r="BR1700" s="171"/>
      <c r="BS1700" s="171"/>
      <c r="BT1700" s="171"/>
      <c r="BU1700" s="171"/>
      <c r="BV1700" s="171"/>
      <c r="BW1700" s="171"/>
      <c r="BX1700" s="171"/>
      <c r="BY1700" s="171"/>
      <c r="BZ1700" s="171"/>
      <c r="CA1700" s="171"/>
      <c r="CB1700" s="171"/>
      <c r="CC1700" s="171"/>
      <c r="CD1700" s="171"/>
      <c r="CE1700" s="171"/>
      <c r="CF1700" s="171"/>
      <c r="CG1700" s="171"/>
      <c r="CH1700" s="171"/>
      <c r="CI1700" s="171"/>
      <c r="CJ1700" s="171"/>
      <c r="CK1700" s="171"/>
      <c r="CL1700" s="171"/>
      <c r="CM1700" s="171"/>
      <c r="CN1700" s="171"/>
      <c r="CO1700" s="171"/>
      <c r="CP1700" s="171"/>
      <c r="CQ1700" s="171"/>
      <c r="CR1700" s="171"/>
      <c r="CS1700" s="171"/>
      <c r="CT1700" s="171"/>
      <c r="CU1700" s="171"/>
      <c r="CV1700" s="171"/>
      <c r="CW1700" s="171"/>
      <c r="CX1700" s="171"/>
      <c r="CY1700" s="171"/>
      <c r="CZ1700" s="171"/>
      <c r="DA1700" s="171"/>
      <c r="DB1700" s="171"/>
      <c r="DC1700" s="171"/>
      <c r="DD1700" s="171"/>
      <c r="DE1700" s="171"/>
      <c r="DF1700" s="171"/>
      <c r="DG1700" s="171"/>
      <c r="DH1700" s="171"/>
      <c r="DI1700" s="171"/>
      <c r="DJ1700" s="171"/>
      <c r="DK1700" s="171"/>
      <c r="DL1700" s="171"/>
      <c r="DM1700" s="171"/>
      <c r="DN1700" s="171"/>
      <c r="DO1700" s="171"/>
      <c r="DP1700" s="171"/>
      <c r="DQ1700" s="171"/>
      <c r="DR1700" s="171"/>
      <c r="DS1700" s="171"/>
      <c r="DT1700" s="171"/>
      <c r="DU1700" s="171"/>
      <c r="DV1700" s="171"/>
      <c r="DW1700" s="171"/>
      <c r="DX1700" s="171"/>
      <c r="DY1700" s="171"/>
      <c r="DZ1700" s="171"/>
      <c r="EA1700" s="171"/>
      <c r="EB1700" s="171"/>
      <c r="EC1700" s="171"/>
      <c r="ED1700" s="171"/>
      <c r="EE1700" s="171"/>
      <c r="EF1700" s="171"/>
      <c r="EG1700" s="171"/>
      <c r="EH1700" s="171"/>
      <c r="EI1700" s="171"/>
      <c r="EJ1700" s="171"/>
      <c r="EK1700" s="171"/>
      <c r="EL1700" s="171"/>
      <c r="EM1700" s="171"/>
      <c r="EN1700" s="171"/>
    </row>
    <row r="1701" spans="43:144" ht="15" x14ac:dyDescent="0.25">
      <c r="AQ1701" s="171"/>
      <c r="AR1701"/>
      <c r="AS1701"/>
      <c r="AT1701"/>
      <c r="AU1701"/>
      <c r="AV1701"/>
      <c r="AW1701"/>
      <c r="AX1701"/>
      <c r="AY1701"/>
      <c r="AZ1701"/>
      <c r="BA1701"/>
      <c r="BB1701"/>
      <c r="BC1701"/>
      <c r="BD1701"/>
      <c r="BE1701" s="171"/>
      <c r="BF1701" s="171"/>
      <c r="BG1701" s="171"/>
      <c r="BH1701" s="171"/>
      <c r="BI1701" s="171"/>
      <c r="BJ1701" s="171"/>
      <c r="BK1701" s="171"/>
      <c r="BL1701" s="171"/>
      <c r="BM1701" s="171"/>
      <c r="BN1701" s="171"/>
      <c r="BO1701" s="171"/>
      <c r="BP1701" s="171"/>
      <c r="BQ1701" s="171"/>
      <c r="BR1701" s="171"/>
      <c r="BS1701" s="171"/>
      <c r="BT1701" s="171"/>
      <c r="BU1701" s="171"/>
      <c r="BV1701" s="171"/>
      <c r="BW1701" s="171"/>
      <c r="BX1701" s="171"/>
      <c r="BY1701" s="171"/>
      <c r="BZ1701" s="171"/>
      <c r="CA1701" s="171"/>
      <c r="CB1701" s="171"/>
      <c r="CC1701" s="171"/>
      <c r="CD1701" s="171"/>
      <c r="CE1701" s="171"/>
      <c r="CF1701" s="171"/>
      <c r="CG1701" s="171"/>
      <c r="CH1701" s="171"/>
      <c r="CI1701" s="171"/>
      <c r="CJ1701" s="171"/>
      <c r="CK1701" s="171"/>
      <c r="CL1701" s="171"/>
      <c r="CM1701" s="171"/>
      <c r="CN1701" s="171"/>
      <c r="CO1701" s="171"/>
      <c r="CP1701" s="171"/>
      <c r="CQ1701" s="171"/>
      <c r="CR1701" s="171"/>
      <c r="CS1701" s="171"/>
      <c r="CT1701" s="171"/>
      <c r="CU1701" s="171"/>
      <c r="CV1701" s="171"/>
      <c r="CW1701" s="171"/>
      <c r="CX1701" s="171"/>
      <c r="CY1701" s="171"/>
      <c r="CZ1701" s="171"/>
      <c r="DA1701" s="171"/>
      <c r="DB1701" s="171"/>
      <c r="DC1701" s="171"/>
      <c r="DD1701" s="171"/>
      <c r="DE1701" s="171"/>
      <c r="DF1701" s="171"/>
      <c r="DG1701" s="171"/>
      <c r="DH1701" s="171"/>
      <c r="DI1701" s="171"/>
      <c r="DJ1701" s="171"/>
      <c r="DK1701" s="171"/>
      <c r="DL1701" s="171"/>
      <c r="DM1701" s="171"/>
      <c r="DN1701" s="171"/>
      <c r="DO1701" s="171"/>
      <c r="DP1701" s="171"/>
      <c r="DQ1701" s="171"/>
      <c r="DR1701" s="171"/>
      <c r="DS1701" s="171"/>
      <c r="DT1701" s="171"/>
      <c r="DU1701" s="171"/>
      <c r="DV1701" s="171"/>
      <c r="DW1701" s="171"/>
      <c r="DX1701" s="171"/>
      <c r="DY1701" s="171"/>
      <c r="DZ1701" s="171"/>
      <c r="EA1701" s="171"/>
      <c r="EB1701" s="171"/>
      <c r="EC1701" s="171"/>
      <c r="ED1701" s="171"/>
      <c r="EE1701" s="171"/>
      <c r="EF1701" s="171"/>
      <c r="EG1701" s="171"/>
      <c r="EH1701" s="171"/>
      <c r="EI1701" s="171"/>
      <c r="EJ1701" s="171"/>
      <c r="EK1701" s="171"/>
      <c r="EL1701" s="171"/>
      <c r="EM1701" s="171"/>
      <c r="EN1701" s="171"/>
    </row>
    <row r="1702" spans="43:144" ht="15" x14ac:dyDescent="0.25">
      <c r="AQ1702" s="171"/>
      <c r="AR1702"/>
      <c r="AS1702"/>
      <c r="AT1702"/>
      <c r="AU1702"/>
      <c r="AV1702"/>
      <c r="AW1702"/>
      <c r="AX1702"/>
      <c r="AY1702"/>
      <c r="AZ1702"/>
      <c r="BA1702"/>
      <c r="BB1702"/>
      <c r="BC1702"/>
      <c r="BD1702"/>
      <c r="BE1702" s="171"/>
      <c r="BF1702" s="171"/>
      <c r="BG1702" s="171"/>
      <c r="BH1702" s="171"/>
      <c r="BI1702" s="171"/>
      <c r="BJ1702" s="171"/>
      <c r="BK1702" s="171"/>
      <c r="BL1702" s="171"/>
      <c r="BM1702" s="171"/>
      <c r="BN1702" s="171"/>
      <c r="BO1702" s="171"/>
      <c r="BP1702" s="171"/>
      <c r="BQ1702" s="171"/>
      <c r="BR1702" s="171"/>
      <c r="BS1702" s="171"/>
      <c r="BT1702" s="171"/>
      <c r="BU1702" s="171"/>
      <c r="BV1702" s="171"/>
      <c r="BW1702" s="171"/>
      <c r="BX1702" s="171"/>
      <c r="BY1702" s="171"/>
      <c r="BZ1702" s="171"/>
      <c r="CA1702" s="171"/>
      <c r="CB1702" s="171"/>
      <c r="CC1702" s="171"/>
      <c r="CD1702" s="171"/>
      <c r="CE1702" s="171"/>
      <c r="CF1702" s="171"/>
      <c r="CG1702" s="171"/>
      <c r="CH1702" s="171"/>
      <c r="CI1702" s="171"/>
      <c r="CJ1702" s="171"/>
      <c r="CK1702" s="171"/>
      <c r="CL1702" s="171"/>
      <c r="CM1702" s="171"/>
      <c r="CN1702" s="171"/>
      <c r="CO1702" s="171"/>
      <c r="CP1702" s="171"/>
      <c r="CQ1702" s="171"/>
      <c r="CR1702" s="171"/>
      <c r="CS1702" s="171"/>
      <c r="CT1702" s="171"/>
      <c r="CU1702" s="171"/>
      <c r="CV1702" s="171"/>
      <c r="CW1702" s="171"/>
      <c r="CX1702" s="171"/>
      <c r="CY1702" s="171"/>
      <c r="CZ1702" s="171"/>
      <c r="DA1702" s="171"/>
      <c r="DB1702" s="171"/>
      <c r="DC1702" s="171"/>
      <c r="DD1702" s="171"/>
      <c r="DE1702" s="171"/>
      <c r="DF1702" s="171"/>
      <c r="DG1702" s="171"/>
      <c r="DH1702" s="171"/>
      <c r="DI1702" s="171"/>
      <c r="DJ1702" s="171"/>
      <c r="DK1702" s="171"/>
      <c r="DL1702" s="171"/>
      <c r="DM1702" s="171"/>
      <c r="DN1702" s="171"/>
      <c r="DO1702" s="171"/>
      <c r="DP1702" s="171"/>
      <c r="DQ1702" s="171"/>
      <c r="DR1702" s="171"/>
      <c r="DS1702" s="171"/>
      <c r="DT1702" s="171"/>
      <c r="DU1702" s="171"/>
      <c r="DV1702" s="171"/>
      <c r="DW1702" s="171"/>
      <c r="DX1702" s="171"/>
      <c r="DY1702" s="171"/>
      <c r="DZ1702" s="171"/>
      <c r="EA1702" s="171"/>
      <c r="EB1702" s="171"/>
      <c r="EC1702" s="171"/>
      <c r="ED1702" s="171"/>
      <c r="EE1702" s="171"/>
      <c r="EF1702" s="171"/>
      <c r="EG1702" s="171"/>
      <c r="EH1702" s="171"/>
      <c r="EI1702" s="171"/>
      <c r="EJ1702" s="171"/>
      <c r="EK1702" s="171"/>
      <c r="EL1702" s="171"/>
      <c r="EM1702" s="171"/>
      <c r="EN1702" s="171"/>
    </row>
    <row r="1703" spans="43:144" ht="15" x14ac:dyDescent="0.25">
      <c r="AQ1703" s="171"/>
      <c r="AR1703"/>
      <c r="AS1703"/>
      <c r="AT1703"/>
      <c r="AU1703"/>
      <c r="AV1703"/>
      <c r="AW1703"/>
      <c r="AX1703"/>
      <c r="AY1703"/>
      <c r="AZ1703"/>
      <c r="BA1703"/>
      <c r="BB1703"/>
      <c r="BC1703"/>
      <c r="BD1703"/>
      <c r="BE1703" s="171"/>
      <c r="BF1703" s="171"/>
      <c r="BG1703" s="171"/>
      <c r="BH1703" s="171"/>
      <c r="BI1703" s="171"/>
      <c r="BJ1703" s="171"/>
      <c r="BK1703" s="171"/>
      <c r="BL1703" s="171"/>
      <c r="BM1703" s="171"/>
      <c r="BN1703" s="171"/>
      <c r="BO1703" s="171"/>
      <c r="BP1703" s="171"/>
      <c r="BQ1703" s="171"/>
      <c r="BR1703" s="171"/>
      <c r="BS1703" s="171"/>
      <c r="BT1703" s="171"/>
      <c r="BU1703" s="171"/>
      <c r="BV1703" s="171"/>
      <c r="BW1703" s="171"/>
      <c r="BX1703" s="171"/>
      <c r="BY1703" s="171"/>
      <c r="BZ1703" s="171"/>
      <c r="CA1703" s="171"/>
      <c r="CB1703" s="171"/>
      <c r="CC1703" s="171"/>
      <c r="CD1703" s="171"/>
      <c r="CE1703" s="171"/>
      <c r="CF1703" s="171"/>
      <c r="CG1703" s="171"/>
      <c r="CH1703" s="171"/>
      <c r="CI1703" s="171"/>
      <c r="CJ1703" s="171"/>
      <c r="CK1703" s="171"/>
      <c r="CL1703" s="171"/>
      <c r="CM1703" s="171"/>
      <c r="CN1703" s="171"/>
      <c r="CO1703" s="171"/>
      <c r="CP1703" s="171"/>
      <c r="CQ1703" s="171"/>
      <c r="CR1703" s="171"/>
      <c r="CS1703" s="171"/>
      <c r="CT1703" s="171"/>
      <c r="CU1703" s="171"/>
      <c r="CV1703" s="171"/>
      <c r="CW1703" s="171"/>
      <c r="CX1703" s="171"/>
      <c r="CY1703" s="171"/>
      <c r="CZ1703" s="171"/>
      <c r="DA1703" s="171"/>
      <c r="DB1703" s="171"/>
      <c r="DC1703" s="171"/>
      <c r="DD1703" s="171"/>
      <c r="DE1703" s="171"/>
      <c r="DF1703" s="171"/>
      <c r="DG1703" s="171"/>
      <c r="DH1703" s="171"/>
      <c r="DI1703" s="171"/>
      <c r="DJ1703" s="171"/>
      <c r="DK1703" s="171"/>
      <c r="DL1703" s="171"/>
      <c r="DM1703" s="171"/>
      <c r="DN1703" s="171"/>
      <c r="DO1703" s="171"/>
      <c r="DP1703" s="171"/>
      <c r="DQ1703" s="171"/>
      <c r="DR1703" s="171"/>
      <c r="DS1703" s="171"/>
      <c r="DT1703" s="171"/>
      <c r="DU1703" s="171"/>
      <c r="DV1703" s="171"/>
      <c r="DW1703" s="171"/>
      <c r="DX1703" s="171"/>
      <c r="DY1703" s="171"/>
      <c r="DZ1703" s="171"/>
      <c r="EA1703" s="171"/>
      <c r="EB1703" s="171"/>
      <c r="EC1703" s="171"/>
      <c r="ED1703" s="171"/>
      <c r="EE1703" s="171"/>
      <c r="EF1703" s="171"/>
      <c r="EG1703" s="171"/>
      <c r="EH1703" s="171"/>
      <c r="EI1703" s="171"/>
      <c r="EJ1703" s="171"/>
      <c r="EK1703" s="171"/>
      <c r="EL1703" s="171"/>
      <c r="EM1703" s="171"/>
      <c r="EN1703" s="171"/>
    </row>
    <row r="1704" spans="43:144" ht="15" x14ac:dyDescent="0.25">
      <c r="AQ1704" s="171"/>
      <c r="AR1704"/>
      <c r="AS1704"/>
      <c r="AT1704"/>
      <c r="AU1704"/>
      <c r="AV1704"/>
      <c r="AW1704"/>
      <c r="AX1704"/>
      <c r="AY1704"/>
      <c r="AZ1704"/>
      <c r="BA1704"/>
      <c r="BB1704"/>
      <c r="BC1704"/>
      <c r="BD1704"/>
      <c r="BE1704" s="171"/>
      <c r="BF1704" s="171"/>
      <c r="BG1704" s="171"/>
      <c r="BH1704" s="171"/>
      <c r="BI1704" s="171"/>
      <c r="BJ1704" s="171"/>
      <c r="BK1704" s="171"/>
      <c r="BL1704" s="171"/>
      <c r="BM1704" s="171"/>
      <c r="BN1704" s="171"/>
      <c r="BO1704" s="171"/>
      <c r="BP1704" s="171"/>
      <c r="BQ1704" s="171"/>
      <c r="BR1704" s="171"/>
      <c r="BS1704" s="171"/>
      <c r="BT1704" s="171"/>
      <c r="BU1704" s="171"/>
      <c r="BV1704" s="171"/>
      <c r="BW1704" s="171"/>
      <c r="BX1704" s="171"/>
      <c r="BY1704" s="171"/>
      <c r="BZ1704" s="171"/>
      <c r="CA1704" s="171"/>
      <c r="CB1704" s="171"/>
      <c r="CC1704" s="171"/>
      <c r="CD1704" s="171"/>
      <c r="CE1704" s="171"/>
      <c r="CF1704" s="171"/>
      <c r="CG1704" s="171"/>
      <c r="CH1704" s="171"/>
      <c r="CI1704" s="171"/>
      <c r="CJ1704" s="171"/>
      <c r="CK1704" s="171"/>
      <c r="CL1704" s="171"/>
      <c r="CM1704" s="171"/>
      <c r="CN1704" s="171"/>
      <c r="CO1704" s="171"/>
      <c r="CP1704" s="171"/>
      <c r="CQ1704" s="171"/>
      <c r="CR1704" s="171"/>
      <c r="CS1704" s="171"/>
      <c r="CT1704" s="171"/>
      <c r="CU1704" s="171"/>
      <c r="CV1704" s="171"/>
      <c r="CW1704" s="171"/>
      <c r="CX1704" s="171"/>
      <c r="CY1704" s="171"/>
      <c r="CZ1704" s="171"/>
      <c r="DA1704" s="171"/>
      <c r="DB1704" s="171"/>
      <c r="DC1704" s="171"/>
      <c r="DD1704" s="171"/>
      <c r="DE1704" s="171"/>
      <c r="DF1704" s="171"/>
      <c r="DG1704" s="171"/>
      <c r="DH1704" s="171"/>
      <c r="DI1704" s="171"/>
      <c r="DJ1704" s="171"/>
      <c r="DK1704" s="171"/>
      <c r="DL1704" s="171"/>
      <c r="DM1704" s="171"/>
      <c r="DN1704" s="171"/>
      <c r="DO1704" s="171"/>
      <c r="DP1704" s="171"/>
      <c r="DQ1704" s="171"/>
      <c r="DR1704" s="171"/>
      <c r="DS1704" s="171"/>
      <c r="DT1704" s="171"/>
      <c r="DU1704" s="171"/>
      <c r="DV1704" s="171"/>
      <c r="DW1704" s="171"/>
      <c r="DX1704" s="171"/>
      <c r="DY1704" s="171"/>
      <c r="DZ1704" s="171"/>
      <c r="EA1704" s="171"/>
      <c r="EB1704" s="171"/>
      <c r="EC1704" s="171"/>
      <c r="ED1704" s="171"/>
      <c r="EE1704" s="171"/>
      <c r="EF1704" s="171"/>
      <c r="EG1704" s="171"/>
      <c r="EH1704" s="171"/>
      <c r="EI1704" s="171"/>
      <c r="EJ1704" s="171"/>
      <c r="EK1704" s="171"/>
      <c r="EL1704" s="171"/>
      <c r="EM1704" s="171"/>
      <c r="EN1704" s="171"/>
    </row>
    <row r="1705" spans="43:144" ht="15" x14ac:dyDescent="0.25">
      <c r="AQ1705" s="171"/>
      <c r="AR1705"/>
      <c r="AS1705"/>
      <c r="AT1705"/>
      <c r="AU1705"/>
      <c r="AV1705"/>
      <c r="AW1705"/>
      <c r="AX1705"/>
      <c r="AY1705"/>
      <c r="AZ1705"/>
      <c r="BA1705"/>
      <c r="BB1705"/>
      <c r="BC1705"/>
      <c r="BD1705"/>
      <c r="BE1705" s="171"/>
      <c r="BF1705" s="171"/>
      <c r="BG1705" s="171"/>
      <c r="BH1705" s="171"/>
      <c r="BI1705" s="171"/>
      <c r="BJ1705" s="171"/>
      <c r="BK1705" s="171"/>
      <c r="BL1705" s="171"/>
      <c r="BM1705" s="171"/>
      <c r="BN1705" s="171"/>
      <c r="BO1705" s="171"/>
      <c r="BP1705" s="171"/>
      <c r="BQ1705" s="171"/>
      <c r="BR1705" s="171"/>
      <c r="BS1705" s="171"/>
      <c r="BT1705" s="171"/>
      <c r="BU1705" s="171"/>
      <c r="BV1705" s="171"/>
      <c r="BW1705" s="171"/>
      <c r="BX1705" s="171"/>
      <c r="BY1705" s="171"/>
      <c r="BZ1705" s="171"/>
      <c r="CA1705" s="171"/>
      <c r="CB1705" s="171"/>
      <c r="CC1705" s="171"/>
      <c r="CD1705" s="171"/>
      <c r="CE1705" s="171"/>
      <c r="CF1705" s="171"/>
      <c r="CG1705" s="171"/>
      <c r="CH1705" s="171"/>
      <c r="CI1705" s="171"/>
      <c r="CJ1705" s="171"/>
      <c r="CK1705" s="171"/>
      <c r="CL1705" s="171"/>
      <c r="CM1705" s="171"/>
      <c r="CN1705" s="171"/>
      <c r="CO1705" s="171"/>
      <c r="CP1705" s="171"/>
      <c r="CQ1705" s="171"/>
      <c r="CR1705" s="171"/>
      <c r="CS1705" s="171"/>
      <c r="CT1705" s="171"/>
      <c r="CU1705" s="171"/>
      <c r="CV1705" s="171"/>
      <c r="CW1705" s="171"/>
      <c r="CX1705" s="171"/>
      <c r="CY1705" s="171"/>
      <c r="CZ1705" s="171"/>
      <c r="DA1705" s="171"/>
      <c r="DB1705" s="171"/>
      <c r="DC1705" s="171"/>
      <c r="DD1705" s="171"/>
      <c r="DE1705" s="171"/>
      <c r="DF1705" s="171"/>
      <c r="DG1705" s="171"/>
      <c r="DH1705" s="171"/>
      <c r="DI1705" s="171"/>
      <c r="DJ1705" s="171"/>
      <c r="DK1705" s="171"/>
      <c r="DL1705" s="171"/>
      <c r="DM1705" s="171"/>
      <c r="DN1705" s="171"/>
      <c r="DO1705" s="171"/>
      <c r="DP1705" s="171"/>
      <c r="DQ1705" s="171"/>
      <c r="DR1705" s="171"/>
      <c r="DS1705" s="171"/>
      <c r="DT1705" s="171"/>
      <c r="DU1705" s="171"/>
      <c r="DV1705" s="171"/>
      <c r="DW1705" s="171"/>
      <c r="DX1705" s="171"/>
      <c r="DY1705" s="171"/>
      <c r="DZ1705" s="171"/>
      <c r="EA1705" s="171"/>
      <c r="EB1705" s="171"/>
      <c r="EC1705" s="171"/>
      <c r="ED1705" s="171"/>
      <c r="EE1705" s="171"/>
      <c r="EF1705" s="171"/>
      <c r="EG1705" s="171"/>
      <c r="EH1705" s="171"/>
      <c r="EI1705" s="171"/>
      <c r="EJ1705" s="171"/>
      <c r="EK1705" s="171"/>
      <c r="EL1705" s="171"/>
      <c r="EM1705" s="171"/>
      <c r="EN1705" s="171"/>
    </row>
    <row r="1706" spans="43:144" ht="15" x14ac:dyDescent="0.25">
      <c r="AQ1706" s="171"/>
      <c r="AR1706"/>
      <c r="AS1706"/>
      <c r="AT1706"/>
      <c r="AU1706"/>
      <c r="AV1706"/>
      <c r="AW1706"/>
      <c r="AX1706"/>
      <c r="AY1706"/>
      <c r="AZ1706"/>
      <c r="BA1706"/>
      <c r="BB1706"/>
      <c r="BC1706"/>
      <c r="BD1706"/>
      <c r="BE1706" s="171"/>
      <c r="BF1706" s="171"/>
      <c r="BG1706" s="171"/>
      <c r="BH1706" s="171"/>
      <c r="BI1706" s="171"/>
      <c r="BJ1706" s="171"/>
      <c r="BK1706" s="171"/>
      <c r="BL1706" s="171"/>
      <c r="BM1706" s="171"/>
      <c r="BN1706" s="171"/>
      <c r="BO1706" s="171"/>
      <c r="BP1706" s="171"/>
      <c r="BQ1706" s="171"/>
      <c r="BR1706" s="171"/>
      <c r="BS1706" s="171"/>
      <c r="BT1706" s="171"/>
      <c r="BU1706" s="171"/>
      <c r="BV1706" s="171"/>
      <c r="BW1706" s="171"/>
      <c r="BX1706" s="171"/>
      <c r="BY1706" s="171"/>
      <c r="BZ1706" s="171"/>
      <c r="CA1706" s="171"/>
      <c r="CB1706" s="171"/>
      <c r="CC1706" s="171"/>
      <c r="CD1706" s="171"/>
      <c r="CE1706" s="171"/>
      <c r="CF1706" s="171"/>
      <c r="CG1706" s="171"/>
      <c r="CH1706" s="171"/>
      <c r="CI1706" s="171"/>
      <c r="CJ1706" s="171"/>
      <c r="CK1706" s="171"/>
      <c r="CL1706" s="171"/>
      <c r="CM1706" s="171"/>
      <c r="CN1706" s="171"/>
      <c r="CO1706" s="171"/>
      <c r="CP1706" s="171"/>
      <c r="CQ1706" s="171"/>
      <c r="CR1706" s="171"/>
      <c r="CS1706" s="171"/>
      <c r="CT1706" s="171"/>
      <c r="CU1706" s="171"/>
      <c r="CV1706" s="171"/>
      <c r="CW1706" s="171"/>
      <c r="CX1706" s="171"/>
      <c r="CY1706" s="171"/>
      <c r="CZ1706" s="171"/>
      <c r="DA1706" s="171"/>
      <c r="DB1706" s="171"/>
      <c r="DC1706" s="171"/>
      <c r="DD1706" s="171"/>
      <c r="DE1706" s="171"/>
      <c r="DF1706" s="171"/>
      <c r="DG1706" s="171"/>
      <c r="DH1706" s="171"/>
      <c r="DI1706" s="171"/>
      <c r="DJ1706" s="171"/>
      <c r="DK1706" s="171"/>
      <c r="DL1706" s="171"/>
      <c r="DM1706" s="171"/>
      <c r="DN1706" s="171"/>
      <c r="DO1706" s="171"/>
      <c r="DP1706" s="171"/>
      <c r="DQ1706" s="171"/>
      <c r="DR1706" s="171"/>
      <c r="DS1706" s="171"/>
      <c r="DT1706" s="171"/>
      <c r="DU1706" s="171"/>
      <c r="DV1706" s="171"/>
      <c r="DW1706" s="171"/>
      <c r="DX1706" s="171"/>
      <c r="DY1706" s="171"/>
      <c r="DZ1706" s="171"/>
      <c r="EA1706" s="171"/>
      <c r="EB1706" s="171"/>
      <c r="EC1706" s="171"/>
      <c r="ED1706" s="171"/>
      <c r="EE1706" s="171"/>
      <c r="EF1706" s="171"/>
      <c r="EG1706" s="171"/>
      <c r="EH1706" s="171"/>
      <c r="EI1706" s="171"/>
      <c r="EJ1706" s="171"/>
      <c r="EK1706" s="171"/>
      <c r="EL1706" s="171"/>
      <c r="EM1706" s="171"/>
      <c r="EN1706" s="171"/>
    </row>
    <row r="1707" spans="43:144" ht="15" x14ac:dyDescent="0.25">
      <c r="AQ1707" s="171"/>
      <c r="AR1707"/>
      <c r="AS1707"/>
      <c r="AT1707"/>
      <c r="AU1707"/>
      <c r="AV1707"/>
      <c r="AW1707"/>
      <c r="AX1707"/>
      <c r="AY1707"/>
      <c r="AZ1707"/>
      <c r="BA1707"/>
      <c r="BB1707"/>
      <c r="BC1707"/>
      <c r="BD1707"/>
      <c r="BE1707" s="171"/>
      <c r="BF1707" s="171"/>
      <c r="BG1707" s="171"/>
      <c r="BH1707" s="171"/>
      <c r="BI1707" s="171"/>
      <c r="BJ1707" s="171"/>
      <c r="BK1707" s="171"/>
      <c r="BL1707" s="171"/>
      <c r="BM1707" s="171"/>
      <c r="BN1707" s="171"/>
      <c r="BO1707" s="171"/>
      <c r="BP1707" s="171"/>
      <c r="BQ1707" s="171"/>
      <c r="BR1707" s="171"/>
      <c r="BS1707" s="171"/>
      <c r="BT1707" s="171"/>
      <c r="BU1707" s="171"/>
      <c r="BV1707" s="171"/>
      <c r="BW1707" s="171"/>
      <c r="BX1707" s="171"/>
      <c r="BY1707" s="171"/>
      <c r="BZ1707" s="171"/>
      <c r="CA1707" s="171"/>
      <c r="CB1707" s="171"/>
      <c r="CC1707" s="171"/>
      <c r="CD1707" s="171"/>
      <c r="CE1707" s="171"/>
      <c r="CF1707" s="171"/>
      <c r="CG1707" s="171"/>
      <c r="CH1707" s="171"/>
      <c r="CI1707" s="171"/>
      <c r="CJ1707" s="171"/>
      <c r="CK1707" s="171"/>
      <c r="CL1707" s="171"/>
      <c r="CM1707" s="171"/>
      <c r="CN1707" s="171"/>
      <c r="CO1707" s="171"/>
      <c r="CP1707" s="171"/>
      <c r="CQ1707" s="171"/>
      <c r="CR1707" s="171"/>
      <c r="CS1707" s="171"/>
      <c r="CT1707" s="171"/>
      <c r="CU1707" s="171"/>
      <c r="CV1707" s="171"/>
      <c r="CW1707" s="171"/>
      <c r="CX1707" s="171"/>
      <c r="CY1707" s="171"/>
      <c r="CZ1707" s="171"/>
      <c r="DA1707" s="171"/>
      <c r="DB1707" s="171"/>
      <c r="DC1707" s="171"/>
      <c r="DD1707" s="171"/>
      <c r="DE1707" s="171"/>
      <c r="DF1707" s="171"/>
      <c r="DG1707" s="171"/>
      <c r="DH1707" s="171"/>
      <c r="DI1707" s="171"/>
      <c r="DJ1707" s="171"/>
      <c r="DK1707" s="171"/>
      <c r="DL1707" s="171"/>
      <c r="DM1707" s="171"/>
      <c r="DN1707" s="171"/>
      <c r="DO1707" s="171"/>
      <c r="DP1707" s="171"/>
      <c r="DQ1707" s="171"/>
      <c r="DR1707" s="171"/>
      <c r="DS1707" s="171"/>
      <c r="DT1707" s="171"/>
      <c r="DU1707" s="171"/>
      <c r="DV1707" s="171"/>
      <c r="DW1707" s="171"/>
      <c r="DX1707" s="171"/>
      <c r="DY1707" s="171"/>
      <c r="DZ1707" s="171"/>
      <c r="EA1707" s="171"/>
      <c r="EB1707" s="171"/>
      <c r="EC1707" s="171"/>
      <c r="ED1707" s="171"/>
      <c r="EE1707" s="171"/>
      <c r="EF1707" s="171"/>
      <c r="EG1707" s="171"/>
      <c r="EH1707" s="171"/>
      <c r="EI1707" s="171"/>
      <c r="EJ1707" s="171"/>
      <c r="EK1707" s="171"/>
      <c r="EL1707" s="171"/>
      <c r="EM1707" s="171"/>
      <c r="EN1707" s="171"/>
    </row>
    <row r="1708" spans="43:144" ht="15" x14ac:dyDescent="0.25">
      <c r="AQ1708" s="171"/>
      <c r="AR1708"/>
      <c r="AS1708"/>
      <c r="AT1708"/>
      <c r="AU1708"/>
      <c r="AV1708"/>
      <c r="AW1708"/>
      <c r="AX1708"/>
      <c r="AY1708"/>
      <c r="AZ1708"/>
      <c r="BA1708"/>
      <c r="BB1708"/>
      <c r="BC1708"/>
      <c r="BD1708"/>
      <c r="BE1708" s="171"/>
      <c r="BF1708" s="171"/>
      <c r="BG1708" s="171"/>
      <c r="BH1708" s="171"/>
      <c r="BI1708" s="171"/>
      <c r="BJ1708" s="171"/>
      <c r="BK1708" s="171"/>
      <c r="BL1708" s="171"/>
      <c r="BM1708" s="171"/>
      <c r="BN1708" s="171"/>
      <c r="BO1708" s="171"/>
      <c r="BP1708" s="171"/>
      <c r="BQ1708" s="171"/>
      <c r="BR1708" s="171"/>
      <c r="BS1708" s="171"/>
      <c r="BT1708" s="171"/>
      <c r="BU1708" s="171"/>
      <c r="BV1708" s="171"/>
      <c r="BW1708" s="171"/>
      <c r="BX1708" s="171"/>
      <c r="BY1708" s="171"/>
      <c r="BZ1708" s="171"/>
      <c r="CA1708" s="171"/>
      <c r="CB1708" s="171"/>
      <c r="CC1708" s="171"/>
      <c r="CD1708" s="171"/>
      <c r="CE1708" s="171"/>
      <c r="CF1708" s="171"/>
      <c r="CG1708" s="171"/>
      <c r="CH1708" s="171"/>
      <c r="CI1708" s="171"/>
      <c r="CJ1708" s="171"/>
      <c r="CK1708" s="171"/>
      <c r="CL1708" s="171"/>
      <c r="CM1708" s="171"/>
      <c r="CN1708" s="171"/>
      <c r="CO1708" s="171"/>
      <c r="CP1708" s="171"/>
      <c r="CQ1708" s="171"/>
      <c r="CR1708" s="171"/>
      <c r="CS1708" s="171"/>
      <c r="CT1708" s="171"/>
      <c r="CU1708" s="171"/>
      <c r="CV1708" s="171"/>
      <c r="CW1708" s="171"/>
      <c r="CX1708" s="171"/>
      <c r="CY1708" s="171"/>
      <c r="CZ1708" s="171"/>
      <c r="DA1708" s="171"/>
      <c r="DB1708" s="171"/>
      <c r="DC1708" s="171"/>
      <c r="DD1708" s="171"/>
      <c r="DE1708" s="171"/>
      <c r="DF1708" s="171"/>
      <c r="DG1708" s="171"/>
      <c r="DH1708" s="171"/>
      <c r="DI1708" s="171"/>
      <c r="DJ1708" s="171"/>
      <c r="DK1708" s="171"/>
      <c r="DL1708" s="171"/>
      <c r="DM1708" s="171"/>
      <c r="DN1708" s="171"/>
      <c r="DO1708" s="171"/>
      <c r="DP1708" s="171"/>
      <c r="DQ1708" s="171"/>
      <c r="DR1708" s="171"/>
      <c r="DS1708" s="171"/>
      <c r="DT1708" s="171"/>
      <c r="DU1708" s="171"/>
      <c r="DV1708" s="171"/>
      <c r="DW1708" s="171"/>
      <c r="DX1708" s="171"/>
      <c r="DY1708" s="171"/>
      <c r="DZ1708" s="171"/>
      <c r="EA1708" s="171"/>
      <c r="EB1708" s="171"/>
      <c r="EC1708" s="171"/>
      <c r="ED1708" s="171"/>
      <c r="EE1708" s="171"/>
      <c r="EF1708" s="171"/>
      <c r="EG1708" s="171"/>
      <c r="EH1708" s="171"/>
      <c r="EI1708" s="171"/>
      <c r="EJ1708" s="171"/>
      <c r="EK1708" s="171"/>
      <c r="EL1708" s="171"/>
      <c r="EM1708" s="171"/>
      <c r="EN1708" s="171"/>
    </row>
    <row r="1709" spans="43:144" ht="15" x14ac:dyDescent="0.25">
      <c r="AQ1709" s="171"/>
      <c r="AR1709"/>
      <c r="AS1709"/>
      <c r="AT1709"/>
      <c r="AU1709"/>
      <c r="AV1709"/>
      <c r="AW1709"/>
      <c r="AX1709"/>
      <c r="AY1709"/>
      <c r="AZ1709"/>
      <c r="BA1709"/>
      <c r="BB1709"/>
      <c r="BC1709"/>
      <c r="BD1709"/>
      <c r="BE1709" s="171"/>
      <c r="BF1709" s="171"/>
      <c r="BG1709" s="171"/>
      <c r="BH1709" s="171"/>
      <c r="BI1709" s="171"/>
      <c r="BJ1709" s="171"/>
      <c r="BK1709" s="171"/>
      <c r="BL1709" s="171"/>
      <c r="BM1709" s="171"/>
      <c r="BN1709" s="171"/>
      <c r="BO1709" s="171"/>
      <c r="BP1709" s="171"/>
      <c r="BQ1709" s="171"/>
      <c r="BR1709" s="171"/>
      <c r="BS1709" s="171"/>
      <c r="BT1709" s="171"/>
      <c r="BU1709" s="171"/>
      <c r="BV1709" s="171"/>
      <c r="BW1709" s="171"/>
      <c r="BX1709" s="171"/>
      <c r="BY1709" s="171"/>
      <c r="BZ1709" s="171"/>
      <c r="CA1709" s="171"/>
      <c r="CB1709" s="171"/>
      <c r="CC1709" s="171"/>
      <c r="CD1709" s="171"/>
      <c r="CE1709" s="171"/>
      <c r="CF1709" s="171"/>
      <c r="CG1709" s="171"/>
      <c r="CH1709" s="171"/>
      <c r="CI1709" s="171"/>
      <c r="CJ1709" s="171"/>
      <c r="CK1709" s="171"/>
      <c r="CL1709" s="171"/>
      <c r="CM1709" s="171"/>
      <c r="CN1709" s="171"/>
      <c r="CO1709" s="171"/>
      <c r="CP1709" s="171"/>
      <c r="CQ1709" s="171"/>
      <c r="CR1709" s="171"/>
      <c r="CS1709" s="171"/>
      <c r="CT1709" s="171"/>
      <c r="CU1709" s="171"/>
      <c r="CV1709" s="171"/>
      <c r="CW1709" s="171"/>
      <c r="CX1709" s="171"/>
      <c r="CY1709" s="171"/>
      <c r="CZ1709" s="171"/>
      <c r="DA1709" s="171"/>
      <c r="DB1709" s="171"/>
      <c r="DC1709" s="171"/>
      <c r="DD1709" s="171"/>
      <c r="DE1709" s="171"/>
      <c r="DF1709" s="171"/>
      <c r="DG1709" s="171"/>
      <c r="DH1709" s="171"/>
      <c r="DI1709" s="171"/>
      <c r="DJ1709" s="171"/>
      <c r="DK1709" s="171"/>
      <c r="DL1709" s="171"/>
      <c r="DM1709" s="171"/>
      <c r="DN1709" s="171"/>
      <c r="DO1709" s="171"/>
      <c r="DP1709" s="171"/>
      <c r="DQ1709" s="171"/>
      <c r="DR1709" s="171"/>
      <c r="DS1709" s="171"/>
      <c r="DT1709" s="171"/>
      <c r="DU1709" s="171"/>
      <c r="DV1709" s="171"/>
      <c r="DW1709" s="171"/>
      <c r="DX1709" s="171"/>
      <c r="DY1709" s="171"/>
      <c r="DZ1709" s="171"/>
      <c r="EA1709" s="171"/>
      <c r="EB1709" s="171"/>
      <c r="EC1709" s="171"/>
      <c r="ED1709" s="171"/>
      <c r="EE1709" s="171"/>
      <c r="EF1709" s="171"/>
      <c r="EG1709" s="171"/>
      <c r="EH1709" s="171"/>
      <c r="EI1709" s="171"/>
      <c r="EJ1709" s="171"/>
      <c r="EK1709" s="171"/>
      <c r="EL1709" s="171"/>
      <c r="EM1709" s="171"/>
      <c r="EN1709" s="171"/>
    </row>
    <row r="1710" spans="43:144" ht="15" x14ac:dyDescent="0.25">
      <c r="AQ1710" s="171"/>
      <c r="AR1710"/>
      <c r="AS1710"/>
      <c r="AT1710"/>
      <c r="AU1710"/>
      <c r="AV1710"/>
      <c r="AW1710"/>
      <c r="AX1710"/>
      <c r="AY1710"/>
      <c r="AZ1710"/>
      <c r="BA1710"/>
      <c r="BB1710"/>
      <c r="BC1710"/>
      <c r="BD1710"/>
      <c r="BE1710" s="171"/>
      <c r="BF1710" s="171"/>
      <c r="BG1710" s="171"/>
      <c r="BH1710" s="171"/>
      <c r="BI1710" s="171"/>
      <c r="BJ1710" s="171"/>
      <c r="BK1710" s="171"/>
      <c r="BL1710" s="171"/>
      <c r="BM1710" s="171"/>
      <c r="BN1710" s="171"/>
      <c r="BO1710" s="171"/>
      <c r="BP1710" s="171"/>
      <c r="BQ1710" s="171"/>
      <c r="BR1710" s="171"/>
      <c r="BS1710" s="171"/>
      <c r="BT1710" s="171"/>
      <c r="BU1710" s="171"/>
      <c r="BV1710" s="171"/>
      <c r="BW1710" s="171"/>
      <c r="BX1710" s="171"/>
      <c r="BY1710" s="171"/>
      <c r="BZ1710" s="171"/>
      <c r="CA1710" s="171"/>
      <c r="CB1710" s="171"/>
      <c r="CC1710" s="171"/>
      <c r="CD1710" s="171"/>
      <c r="CE1710" s="171"/>
      <c r="CF1710" s="171"/>
      <c r="CG1710" s="171"/>
      <c r="CH1710" s="171"/>
      <c r="CI1710" s="171"/>
      <c r="CJ1710" s="171"/>
      <c r="CK1710" s="171"/>
      <c r="CL1710" s="171"/>
      <c r="CM1710" s="171"/>
      <c r="CN1710" s="171"/>
      <c r="CO1710" s="171"/>
      <c r="CP1710" s="171"/>
      <c r="CQ1710" s="171"/>
      <c r="CR1710" s="171"/>
      <c r="CS1710" s="171"/>
      <c r="CT1710" s="171"/>
      <c r="CU1710" s="171"/>
      <c r="CV1710" s="171"/>
      <c r="CW1710" s="171"/>
      <c r="CX1710" s="171"/>
      <c r="CY1710" s="171"/>
      <c r="CZ1710" s="171"/>
      <c r="DA1710" s="171"/>
      <c r="DB1710" s="171"/>
      <c r="DC1710" s="171"/>
      <c r="DD1710" s="171"/>
      <c r="DE1710" s="171"/>
      <c r="DF1710" s="171"/>
      <c r="DG1710" s="171"/>
      <c r="DH1710" s="171"/>
      <c r="DI1710" s="171"/>
      <c r="DJ1710" s="171"/>
      <c r="DK1710" s="171"/>
      <c r="DL1710" s="171"/>
      <c r="DM1710" s="171"/>
      <c r="DN1710" s="171"/>
      <c r="DO1710" s="171"/>
      <c r="DP1710" s="171"/>
      <c r="DQ1710" s="171"/>
      <c r="DR1710" s="171"/>
      <c r="DS1710" s="171"/>
      <c r="DT1710" s="171"/>
      <c r="DU1710" s="171"/>
      <c r="DV1710" s="171"/>
      <c r="DW1710" s="171"/>
      <c r="DX1710" s="171"/>
      <c r="DY1710" s="171"/>
      <c r="DZ1710" s="171"/>
      <c r="EA1710" s="171"/>
      <c r="EB1710" s="171"/>
      <c r="EC1710" s="171"/>
      <c r="ED1710" s="171"/>
      <c r="EE1710" s="171"/>
      <c r="EF1710" s="171"/>
      <c r="EG1710" s="171"/>
      <c r="EH1710" s="171"/>
      <c r="EI1710" s="171"/>
      <c r="EJ1710" s="171"/>
      <c r="EK1710" s="171"/>
      <c r="EL1710" s="171"/>
      <c r="EM1710" s="171"/>
      <c r="EN1710" s="171"/>
    </row>
    <row r="1711" spans="43:144" ht="15" x14ac:dyDescent="0.25">
      <c r="AQ1711" s="171"/>
      <c r="AR1711"/>
      <c r="AS1711"/>
      <c r="AT1711"/>
      <c r="AU1711"/>
      <c r="AV1711"/>
      <c r="AW1711"/>
      <c r="AX1711"/>
      <c r="AY1711"/>
      <c r="AZ1711"/>
      <c r="BA1711"/>
      <c r="BB1711"/>
      <c r="BC1711"/>
      <c r="BD1711"/>
      <c r="BE1711" s="171"/>
      <c r="BF1711" s="171"/>
      <c r="BG1711" s="171"/>
      <c r="BH1711" s="171"/>
      <c r="BI1711" s="171"/>
      <c r="BJ1711" s="171"/>
      <c r="BK1711" s="171"/>
      <c r="BL1711" s="171"/>
      <c r="BM1711" s="171"/>
      <c r="BN1711" s="171"/>
      <c r="BO1711" s="171"/>
      <c r="BP1711" s="171"/>
      <c r="BQ1711" s="171"/>
      <c r="BR1711" s="171"/>
      <c r="BS1711" s="171"/>
      <c r="BT1711" s="171"/>
      <c r="BU1711" s="171"/>
      <c r="BV1711" s="171"/>
      <c r="BW1711" s="171"/>
      <c r="BX1711" s="171"/>
      <c r="BY1711" s="171"/>
      <c r="BZ1711" s="171"/>
      <c r="CA1711" s="171"/>
      <c r="CB1711" s="171"/>
      <c r="CC1711" s="171"/>
      <c r="CD1711" s="171"/>
      <c r="CE1711" s="171"/>
      <c r="CF1711" s="171"/>
      <c r="CG1711" s="171"/>
      <c r="CH1711" s="171"/>
      <c r="CI1711" s="171"/>
      <c r="CJ1711" s="171"/>
      <c r="CK1711" s="171"/>
      <c r="CL1711" s="171"/>
      <c r="CM1711" s="171"/>
      <c r="CN1711" s="171"/>
      <c r="CO1711" s="171"/>
      <c r="CP1711" s="171"/>
      <c r="CQ1711" s="171"/>
      <c r="CR1711" s="171"/>
      <c r="CS1711" s="171"/>
      <c r="CT1711" s="171"/>
      <c r="CU1711" s="171"/>
      <c r="CV1711" s="171"/>
      <c r="CW1711" s="171"/>
      <c r="CX1711" s="171"/>
      <c r="CY1711" s="171"/>
      <c r="CZ1711" s="171"/>
      <c r="DA1711" s="171"/>
      <c r="DB1711" s="171"/>
      <c r="DC1711" s="171"/>
      <c r="DD1711" s="171"/>
      <c r="DE1711" s="171"/>
      <c r="DF1711" s="171"/>
      <c r="DG1711" s="171"/>
      <c r="DH1711" s="171"/>
      <c r="DI1711" s="171"/>
      <c r="DJ1711" s="171"/>
      <c r="DK1711" s="171"/>
      <c r="DL1711" s="171"/>
      <c r="DM1711" s="171"/>
      <c r="DN1711" s="171"/>
      <c r="DO1711" s="171"/>
      <c r="DP1711" s="171"/>
      <c r="DQ1711" s="171"/>
      <c r="DR1711" s="171"/>
      <c r="DS1711" s="171"/>
      <c r="DT1711" s="171"/>
      <c r="DU1711" s="171"/>
      <c r="DV1711" s="171"/>
      <c r="DW1711" s="171"/>
      <c r="DX1711" s="171"/>
      <c r="DY1711" s="171"/>
      <c r="DZ1711" s="171"/>
      <c r="EA1711" s="171"/>
      <c r="EB1711" s="171"/>
      <c r="EC1711" s="171"/>
      <c r="ED1711" s="171"/>
      <c r="EE1711" s="171"/>
      <c r="EF1711" s="171"/>
      <c r="EG1711" s="171"/>
      <c r="EH1711" s="171"/>
      <c r="EI1711" s="171"/>
      <c r="EJ1711" s="171"/>
      <c r="EK1711" s="171"/>
      <c r="EL1711" s="171"/>
      <c r="EM1711" s="171"/>
      <c r="EN1711" s="171"/>
    </row>
    <row r="1712" spans="43:144" ht="15" x14ac:dyDescent="0.25">
      <c r="AQ1712" s="171"/>
      <c r="AR1712"/>
      <c r="AS1712"/>
      <c r="AT1712"/>
      <c r="AU1712"/>
      <c r="AV1712"/>
      <c r="AW1712"/>
      <c r="AX1712"/>
      <c r="AY1712"/>
      <c r="AZ1712"/>
      <c r="BA1712"/>
      <c r="BB1712"/>
      <c r="BC1712"/>
      <c r="BD1712"/>
      <c r="BE1712" s="171"/>
      <c r="BF1712" s="171"/>
      <c r="BG1712" s="171"/>
      <c r="BH1712" s="171"/>
      <c r="BI1712" s="171"/>
      <c r="BJ1712" s="171"/>
      <c r="BK1712" s="171"/>
      <c r="BL1712" s="171"/>
      <c r="BM1712" s="171"/>
      <c r="BN1712" s="171"/>
      <c r="BO1712" s="171"/>
      <c r="BP1712" s="171"/>
      <c r="BQ1712" s="171"/>
      <c r="BR1712" s="171"/>
      <c r="BS1712" s="171"/>
      <c r="BT1712" s="171"/>
      <c r="BU1712" s="171"/>
      <c r="BV1712" s="171"/>
      <c r="BW1712" s="171"/>
      <c r="BX1712" s="171"/>
      <c r="BY1712" s="171"/>
      <c r="BZ1712" s="171"/>
      <c r="CA1712" s="171"/>
      <c r="CB1712" s="171"/>
      <c r="CC1712" s="171"/>
      <c r="CD1712" s="171"/>
      <c r="CE1712" s="171"/>
      <c r="CF1712" s="171"/>
      <c r="CG1712" s="171"/>
      <c r="CH1712" s="171"/>
      <c r="CI1712" s="171"/>
      <c r="CJ1712" s="171"/>
      <c r="CK1712" s="171"/>
      <c r="CL1712" s="171"/>
      <c r="CM1712" s="171"/>
      <c r="CN1712" s="171"/>
      <c r="CO1712" s="171"/>
      <c r="CP1712" s="171"/>
      <c r="CQ1712" s="171"/>
      <c r="CR1712" s="171"/>
      <c r="CS1712" s="171"/>
      <c r="CT1712" s="171"/>
      <c r="CU1712" s="171"/>
      <c r="CV1712" s="171"/>
      <c r="CW1712" s="171"/>
      <c r="CX1712" s="171"/>
      <c r="CY1712" s="171"/>
      <c r="CZ1712" s="171"/>
      <c r="DA1712" s="171"/>
      <c r="DB1712" s="171"/>
      <c r="DC1712" s="171"/>
      <c r="DD1712" s="171"/>
      <c r="DE1712" s="171"/>
      <c r="DF1712" s="171"/>
      <c r="DG1712" s="171"/>
      <c r="DH1712" s="171"/>
      <c r="DI1712" s="171"/>
      <c r="DJ1712" s="171"/>
      <c r="DK1712" s="171"/>
      <c r="DL1712" s="171"/>
      <c r="DM1712" s="171"/>
      <c r="DN1712" s="171"/>
      <c r="DO1712" s="171"/>
      <c r="DP1712" s="171"/>
      <c r="DQ1712" s="171"/>
      <c r="DR1712" s="171"/>
      <c r="DS1712" s="171"/>
      <c r="DT1712" s="171"/>
      <c r="DU1712" s="171"/>
      <c r="DV1712" s="171"/>
      <c r="DW1712" s="171"/>
      <c r="DX1712" s="171"/>
      <c r="DY1712" s="171"/>
      <c r="DZ1712" s="171"/>
      <c r="EA1712" s="171"/>
      <c r="EB1712" s="171"/>
      <c r="EC1712" s="171"/>
      <c r="ED1712" s="171"/>
      <c r="EE1712" s="171"/>
      <c r="EF1712" s="171"/>
      <c r="EG1712" s="171"/>
      <c r="EH1712" s="171"/>
      <c r="EI1712" s="171"/>
      <c r="EJ1712" s="171"/>
      <c r="EK1712" s="171"/>
      <c r="EL1712" s="171"/>
      <c r="EM1712" s="171"/>
      <c r="EN1712" s="171"/>
    </row>
    <row r="1713" spans="43:144" ht="15" x14ac:dyDescent="0.25">
      <c r="AQ1713" s="171"/>
      <c r="AR1713"/>
      <c r="AS1713"/>
      <c r="AT1713"/>
      <c r="AU1713"/>
      <c r="AV1713"/>
      <c r="AW1713"/>
      <c r="AX1713"/>
      <c r="AY1713"/>
      <c r="AZ1713"/>
      <c r="BA1713"/>
      <c r="BB1713"/>
      <c r="BC1713"/>
      <c r="BD1713"/>
      <c r="BE1713" s="171"/>
      <c r="BF1713" s="171"/>
      <c r="BG1713" s="171"/>
      <c r="BH1713" s="171"/>
      <c r="BI1713" s="171"/>
      <c r="BJ1713" s="171"/>
      <c r="BK1713" s="171"/>
      <c r="BL1713" s="171"/>
      <c r="BM1713" s="171"/>
      <c r="BN1713" s="171"/>
      <c r="BO1713" s="171"/>
      <c r="BP1713" s="171"/>
      <c r="BQ1713" s="171"/>
      <c r="BR1713" s="171"/>
      <c r="BS1713" s="171"/>
      <c r="BT1713" s="171"/>
      <c r="BU1713" s="171"/>
      <c r="BV1713" s="171"/>
      <c r="BW1713" s="171"/>
      <c r="BX1713" s="171"/>
      <c r="BY1713" s="171"/>
      <c r="BZ1713" s="171"/>
      <c r="CA1713" s="171"/>
      <c r="CB1713" s="171"/>
      <c r="CC1713" s="171"/>
      <c r="CD1713" s="171"/>
      <c r="CE1713" s="171"/>
      <c r="CF1713" s="171"/>
      <c r="CG1713" s="171"/>
      <c r="CH1713" s="171"/>
      <c r="CI1713" s="171"/>
      <c r="CJ1713" s="171"/>
      <c r="CK1713" s="171"/>
      <c r="CL1713" s="171"/>
      <c r="CM1713" s="171"/>
      <c r="CN1713" s="171"/>
      <c r="CO1713" s="171"/>
      <c r="CP1713" s="171"/>
      <c r="CQ1713" s="171"/>
      <c r="CR1713" s="171"/>
      <c r="CS1713" s="171"/>
      <c r="CT1713" s="171"/>
      <c r="CU1713" s="171"/>
      <c r="CV1713" s="171"/>
      <c r="CW1713" s="171"/>
      <c r="CX1713" s="171"/>
      <c r="CY1713" s="171"/>
      <c r="CZ1713" s="171"/>
      <c r="DA1713" s="171"/>
      <c r="DB1713" s="171"/>
      <c r="DC1713" s="171"/>
      <c r="DD1713" s="171"/>
      <c r="DE1713" s="171"/>
      <c r="DF1713" s="171"/>
      <c r="DG1713" s="171"/>
      <c r="DH1713" s="171"/>
      <c r="DI1713" s="171"/>
      <c r="DJ1713" s="171"/>
      <c r="DK1713" s="171"/>
      <c r="DL1713" s="171"/>
      <c r="DM1713" s="171"/>
      <c r="DN1713" s="171"/>
      <c r="DO1713" s="171"/>
      <c r="DP1713" s="171"/>
      <c r="DQ1713" s="171"/>
      <c r="DR1713" s="171"/>
      <c r="DS1713" s="171"/>
      <c r="DT1713" s="171"/>
      <c r="DU1713" s="171"/>
      <c r="DV1713" s="171"/>
      <c r="DW1713" s="171"/>
      <c r="DX1713" s="171"/>
      <c r="DY1713" s="171"/>
      <c r="DZ1713" s="171"/>
      <c r="EA1713" s="171"/>
      <c r="EB1713" s="171"/>
      <c r="EC1713" s="171"/>
      <c r="ED1713" s="171"/>
      <c r="EE1713" s="171"/>
      <c r="EF1713" s="171"/>
      <c r="EG1713" s="171"/>
      <c r="EH1713" s="171"/>
      <c r="EI1713" s="171"/>
      <c r="EJ1713" s="171"/>
      <c r="EK1713" s="171"/>
      <c r="EL1713" s="171"/>
      <c r="EM1713" s="171"/>
      <c r="EN1713" s="171"/>
    </row>
    <row r="1714" spans="43:144" ht="15" x14ac:dyDescent="0.25">
      <c r="AQ1714" s="171"/>
      <c r="AR1714"/>
      <c r="AS1714"/>
      <c r="AT1714"/>
      <c r="AU1714"/>
      <c r="AV1714"/>
      <c r="AW1714"/>
      <c r="AX1714"/>
      <c r="AY1714"/>
      <c r="AZ1714"/>
      <c r="BA1714"/>
      <c r="BB1714"/>
      <c r="BC1714"/>
      <c r="BD1714"/>
      <c r="BE1714" s="171"/>
      <c r="BF1714" s="171"/>
      <c r="BG1714" s="171"/>
      <c r="BH1714" s="171"/>
      <c r="BI1714" s="171"/>
      <c r="BJ1714" s="171"/>
      <c r="BK1714" s="171"/>
      <c r="BL1714" s="171"/>
      <c r="BM1714" s="171"/>
      <c r="BN1714" s="171"/>
      <c r="BO1714" s="171"/>
      <c r="BP1714" s="171"/>
      <c r="BQ1714" s="171"/>
      <c r="BR1714" s="171"/>
      <c r="BS1714" s="171"/>
      <c r="BT1714" s="171"/>
      <c r="BU1714" s="171"/>
      <c r="BV1714" s="171"/>
      <c r="BW1714" s="171"/>
      <c r="BX1714" s="171"/>
      <c r="BY1714" s="171"/>
      <c r="BZ1714" s="171"/>
      <c r="CA1714" s="171"/>
      <c r="CB1714" s="171"/>
      <c r="CC1714" s="171"/>
      <c r="CD1714" s="171"/>
      <c r="CE1714" s="171"/>
      <c r="CF1714" s="171"/>
      <c r="CG1714" s="171"/>
      <c r="CH1714" s="171"/>
      <c r="CI1714" s="171"/>
      <c r="CJ1714" s="171"/>
      <c r="CK1714" s="171"/>
      <c r="CL1714" s="171"/>
      <c r="CM1714" s="171"/>
      <c r="CN1714" s="171"/>
      <c r="CO1714" s="171"/>
      <c r="CP1714" s="171"/>
      <c r="CQ1714" s="171"/>
      <c r="CR1714" s="171"/>
      <c r="CS1714" s="171"/>
      <c r="CT1714" s="171"/>
      <c r="CU1714" s="171"/>
      <c r="CV1714" s="171"/>
      <c r="CW1714" s="171"/>
      <c r="CX1714" s="171"/>
      <c r="CY1714" s="171"/>
      <c r="CZ1714" s="171"/>
      <c r="DA1714" s="171"/>
      <c r="DB1714" s="171"/>
      <c r="DC1714" s="171"/>
      <c r="DD1714" s="171"/>
      <c r="DE1714" s="171"/>
      <c r="DF1714" s="171"/>
      <c r="DG1714" s="171"/>
      <c r="DH1714" s="171"/>
      <c r="DI1714" s="171"/>
      <c r="DJ1714" s="171"/>
      <c r="DK1714" s="171"/>
      <c r="DL1714" s="171"/>
      <c r="DM1714" s="171"/>
      <c r="DN1714" s="171"/>
      <c r="DO1714" s="171"/>
      <c r="DP1714" s="171"/>
      <c r="DQ1714" s="171"/>
      <c r="DR1714" s="171"/>
      <c r="DS1714" s="171"/>
      <c r="DT1714" s="171"/>
      <c r="DU1714" s="171"/>
      <c r="DV1714" s="171"/>
      <c r="DW1714" s="171"/>
      <c r="DX1714" s="171"/>
      <c r="DY1714" s="171"/>
      <c r="DZ1714" s="171"/>
      <c r="EA1714" s="171"/>
      <c r="EB1714" s="171"/>
      <c r="EC1714" s="171"/>
      <c r="ED1714" s="171"/>
      <c r="EE1714" s="171"/>
      <c r="EF1714" s="171"/>
      <c r="EG1714" s="171"/>
      <c r="EH1714" s="171"/>
      <c r="EI1714" s="171"/>
      <c r="EJ1714" s="171"/>
      <c r="EK1714" s="171"/>
      <c r="EL1714" s="171"/>
      <c r="EM1714" s="171"/>
      <c r="EN1714" s="171"/>
    </row>
    <row r="1715" spans="43:144" ht="15" x14ac:dyDescent="0.25">
      <c r="AQ1715" s="171"/>
      <c r="AR1715"/>
      <c r="AS1715"/>
      <c r="AT1715"/>
      <c r="AU1715"/>
      <c r="AV1715"/>
      <c r="AW1715"/>
      <c r="AX1715"/>
      <c r="AY1715"/>
      <c r="AZ1715"/>
      <c r="BA1715"/>
      <c r="BB1715"/>
      <c r="BC1715"/>
      <c r="BD1715"/>
      <c r="BE1715" s="171"/>
      <c r="BF1715" s="171"/>
      <c r="BG1715" s="171"/>
      <c r="BH1715" s="171"/>
      <c r="BI1715" s="171"/>
      <c r="BJ1715" s="171"/>
      <c r="BK1715" s="171"/>
      <c r="BL1715" s="171"/>
      <c r="BM1715" s="171"/>
      <c r="BN1715" s="171"/>
      <c r="BO1715" s="171"/>
      <c r="BP1715" s="171"/>
      <c r="BQ1715" s="171"/>
      <c r="BR1715" s="171"/>
      <c r="BS1715" s="171"/>
      <c r="BT1715" s="171"/>
      <c r="BU1715" s="171"/>
      <c r="BV1715" s="171"/>
      <c r="BW1715" s="171"/>
      <c r="BX1715" s="171"/>
      <c r="BY1715" s="171"/>
      <c r="BZ1715" s="171"/>
      <c r="CA1715" s="171"/>
      <c r="CB1715" s="171"/>
      <c r="CC1715" s="171"/>
      <c r="CD1715" s="171"/>
      <c r="CE1715" s="171"/>
      <c r="CF1715" s="171"/>
      <c r="CG1715" s="171"/>
      <c r="CH1715" s="171"/>
      <c r="CI1715" s="171"/>
      <c r="CJ1715" s="171"/>
      <c r="CK1715" s="171"/>
      <c r="CL1715" s="171"/>
      <c r="CM1715" s="171"/>
      <c r="CN1715" s="171"/>
      <c r="CO1715" s="171"/>
      <c r="CP1715" s="171"/>
      <c r="CQ1715" s="171"/>
      <c r="CR1715" s="171"/>
      <c r="CS1715" s="171"/>
      <c r="CT1715" s="171"/>
      <c r="CU1715" s="171"/>
      <c r="CV1715" s="171"/>
      <c r="CW1715" s="171"/>
      <c r="CX1715" s="171"/>
      <c r="CY1715" s="171"/>
      <c r="CZ1715" s="171"/>
      <c r="DA1715" s="171"/>
      <c r="DB1715" s="171"/>
      <c r="DC1715" s="171"/>
      <c r="DD1715" s="171"/>
      <c r="DE1715" s="171"/>
      <c r="DF1715" s="171"/>
      <c r="DG1715" s="171"/>
      <c r="DH1715" s="171"/>
      <c r="DI1715" s="171"/>
      <c r="DJ1715" s="171"/>
      <c r="DK1715" s="171"/>
      <c r="DL1715" s="171"/>
      <c r="DM1715" s="171"/>
      <c r="DN1715" s="171"/>
      <c r="DO1715" s="171"/>
      <c r="DP1715" s="171"/>
      <c r="DQ1715" s="171"/>
      <c r="DR1715" s="171"/>
      <c r="DS1715" s="171"/>
      <c r="DT1715" s="171"/>
      <c r="DU1715" s="171"/>
      <c r="DV1715" s="171"/>
      <c r="DW1715" s="171"/>
      <c r="DX1715" s="171"/>
      <c r="DY1715" s="171"/>
      <c r="DZ1715" s="171"/>
      <c r="EA1715" s="171"/>
      <c r="EB1715" s="171"/>
      <c r="EC1715" s="171"/>
      <c r="ED1715" s="171"/>
      <c r="EE1715" s="171"/>
      <c r="EF1715" s="171"/>
      <c r="EG1715" s="171"/>
      <c r="EH1715" s="171"/>
      <c r="EI1715" s="171"/>
      <c r="EJ1715" s="171"/>
      <c r="EK1715" s="171"/>
      <c r="EL1715" s="171"/>
      <c r="EM1715" s="171"/>
      <c r="EN1715" s="171"/>
    </row>
    <row r="1716" spans="43:144" ht="15" x14ac:dyDescent="0.25">
      <c r="AQ1716" s="171"/>
      <c r="AR1716"/>
      <c r="AS1716"/>
      <c r="AT1716"/>
      <c r="AU1716"/>
      <c r="AV1716"/>
      <c r="AW1716"/>
      <c r="AX1716"/>
      <c r="AY1716"/>
      <c r="AZ1716"/>
      <c r="BA1716"/>
      <c r="BB1716"/>
      <c r="BC1716"/>
      <c r="BD1716"/>
      <c r="BE1716" s="171"/>
      <c r="BF1716" s="171"/>
      <c r="BG1716" s="171"/>
      <c r="BH1716" s="171"/>
      <c r="BI1716" s="171"/>
      <c r="BJ1716" s="171"/>
      <c r="BK1716" s="171"/>
      <c r="BL1716" s="171"/>
      <c r="BM1716" s="171"/>
      <c r="BN1716" s="171"/>
      <c r="BO1716" s="171"/>
      <c r="BP1716" s="171"/>
      <c r="BQ1716" s="171"/>
      <c r="BR1716" s="171"/>
      <c r="BS1716" s="171"/>
      <c r="BT1716" s="171"/>
      <c r="BU1716" s="171"/>
      <c r="BV1716" s="171"/>
      <c r="BW1716" s="171"/>
      <c r="BX1716" s="171"/>
      <c r="BY1716" s="171"/>
      <c r="BZ1716" s="171"/>
      <c r="CA1716" s="171"/>
      <c r="CB1716" s="171"/>
      <c r="CC1716" s="171"/>
      <c r="CD1716" s="171"/>
      <c r="CE1716" s="171"/>
      <c r="CF1716" s="171"/>
      <c r="CG1716" s="171"/>
      <c r="CH1716" s="171"/>
      <c r="CI1716" s="171"/>
      <c r="CJ1716" s="171"/>
      <c r="CK1716" s="171"/>
      <c r="CL1716" s="171"/>
      <c r="CM1716" s="171"/>
      <c r="CN1716" s="171"/>
      <c r="CO1716" s="171"/>
      <c r="CP1716" s="171"/>
      <c r="CQ1716" s="171"/>
      <c r="CR1716" s="171"/>
      <c r="CS1716" s="171"/>
      <c r="CT1716" s="171"/>
      <c r="CU1716" s="171"/>
      <c r="CV1716" s="171"/>
      <c r="CW1716" s="171"/>
      <c r="CX1716" s="171"/>
      <c r="CY1716" s="171"/>
      <c r="CZ1716" s="171"/>
      <c r="DA1716" s="171"/>
      <c r="DB1716" s="171"/>
      <c r="DC1716" s="171"/>
      <c r="DD1716" s="171"/>
      <c r="DE1716" s="171"/>
      <c r="DF1716" s="171"/>
      <c r="DG1716" s="171"/>
      <c r="DH1716" s="171"/>
      <c r="DI1716" s="171"/>
      <c r="DJ1716" s="171"/>
      <c r="DK1716" s="171"/>
      <c r="DL1716" s="171"/>
      <c r="DM1716" s="171"/>
      <c r="DN1716" s="171"/>
      <c r="DO1716" s="171"/>
      <c r="DP1716" s="171"/>
      <c r="DQ1716" s="171"/>
      <c r="DR1716" s="171"/>
      <c r="DS1716" s="171"/>
      <c r="DT1716" s="171"/>
      <c r="DU1716" s="171"/>
      <c r="DV1716" s="171"/>
      <c r="DW1716" s="171"/>
      <c r="DX1716" s="171"/>
      <c r="DY1716" s="171"/>
      <c r="DZ1716" s="171"/>
      <c r="EA1716" s="171"/>
      <c r="EB1716" s="171"/>
      <c r="EC1716" s="171"/>
      <c r="ED1716" s="171"/>
      <c r="EE1716" s="171"/>
      <c r="EF1716" s="171"/>
      <c r="EG1716" s="171"/>
      <c r="EH1716" s="171"/>
      <c r="EI1716" s="171"/>
      <c r="EJ1716" s="171"/>
      <c r="EK1716" s="171"/>
      <c r="EL1716" s="171"/>
      <c r="EM1716" s="171"/>
      <c r="EN1716" s="171"/>
    </row>
    <row r="1717" spans="43:144" ht="15" x14ac:dyDescent="0.25">
      <c r="AQ1717" s="171"/>
      <c r="AR1717"/>
      <c r="AS1717"/>
      <c r="AT1717"/>
      <c r="AU1717"/>
      <c r="AV1717"/>
      <c r="AW1717"/>
      <c r="AX1717"/>
      <c r="AY1717"/>
      <c r="AZ1717"/>
      <c r="BA1717"/>
      <c r="BB1717"/>
      <c r="BC1717"/>
      <c r="BD1717"/>
      <c r="BE1717" s="171"/>
      <c r="BF1717" s="171"/>
      <c r="BG1717" s="171"/>
      <c r="BH1717" s="171"/>
      <c r="BI1717" s="171"/>
      <c r="BJ1717" s="171"/>
      <c r="BK1717" s="171"/>
      <c r="BL1717" s="171"/>
      <c r="BM1717" s="171"/>
      <c r="BN1717" s="171"/>
      <c r="BO1717" s="171"/>
      <c r="BP1717" s="171"/>
      <c r="BQ1717" s="171"/>
      <c r="BR1717" s="171"/>
      <c r="BS1717" s="171"/>
      <c r="BT1717" s="171"/>
      <c r="BU1717" s="171"/>
      <c r="BV1717" s="171"/>
      <c r="BW1717" s="171"/>
      <c r="BX1717" s="171"/>
      <c r="BY1717" s="171"/>
      <c r="BZ1717" s="171"/>
      <c r="CA1717" s="171"/>
      <c r="CB1717" s="171"/>
      <c r="CC1717" s="171"/>
      <c r="CD1717" s="171"/>
      <c r="CE1717" s="171"/>
      <c r="CF1717" s="171"/>
      <c r="CG1717" s="171"/>
      <c r="CH1717" s="171"/>
      <c r="CI1717" s="171"/>
      <c r="CJ1717" s="171"/>
      <c r="CK1717" s="171"/>
      <c r="CL1717" s="171"/>
      <c r="CM1717" s="171"/>
      <c r="CN1717" s="171"/>
      <c r="CO1717" s="171"/>
      <c r="CP1717" s="171"/>
      <c r="CQ1717" s="171"/>
      <c r="CR1717" s="171"/>
      <c r="CS1717" s="171"/>
      <c r="CT1717" s="171"/>
      <c r="CU1717" s="171"/>
      <c r="CV1717" s="171"/>
      <c r="CW1717" s="171"/>
      <c r="CX1717" s="171"/>
      <c r="CY1717" s="171"/>
      <c r="CZ1717" s="171"/>
      <c r="DA1717" s="171"/>
      <c r="DB1717" s="171"/>
      <c r="DC1717" s="171"/>
      <c r="DD1717" s="171"/>
      <c r="DE1717" s="171"/>
      <c r="DF1717" s="171"/>
      <c r="DG1717" s="171"/>
      <c r="DH1717" s="171"/>
      <c r="DI1717" s="171"/>
      <c r="DJ1717" s="171"/>
      <c r="DK1717" s="171"/>
      <c r="DL1717" s="171"/>
      <c r="DM1717" s="171"/>
      <c r="DN1717" s="171"/>
      <c r="DO1717" s="171"/>
      <c r="DP1717" s="171"/>
      <c r="DQ1717" s="171"/>
      <c r="DR1717" s="171"/>
      <c r="DS1717" s="171"/>
      <c r="DT1717" s="171"/>
      <c r="DU1717" s="171"/>
      <c r="DV1717" s="171"/>
      <c r="DW1717" s="171"/>
      <c r="DX1717" s="171"/>
      <c r="DY1717" s="171"/>
      <c r="DZ1717" s="171"/>
      <c r="EA1717" s="171"/>
      <c r="EB1717" s="171"/>
      <c r="EC1717" s="171"/>
      <c r="ED1717" s="171"/>
      <c r="EE1717" s="171"/>
      <c r="EF1717" s="171"/>
      <c r="EG1717" s="171"/>
      <c r="EH1717" s="171"/>
      <c r="EI1717" s="171"/>
      <c r="EJ1717" s="171"/>
      <c r="EK1717" s="171"/>
      <c r="EL1717" s="171"/>
      <c r="EM1717" s="171"/>
      <c r="EN1717" s="171"/>
    </row>
    <row r="1718" spans="43:144" ht="15" x14ac:dyDescent="0.25">
      <c r="AQ1718" s="171"/>
      <c r="AR1718"/>
      <c r="AS1718"/>
      <c r="AT1718"/>
      <c r="AU1718"/>
      <c r="AV1718"/>
      <c r="AW1718"/>
      <c r="AX1718"/>
      <c r="AY1718"/>
      <c r="AZ1718"/>
      <c r="BA1718"/>
      <c r="BB1718"/>
      <c r="BC1718"/>
      <c r="BD1718"/>
      <c r="BE1718" s="171"/>
      <c r="BF1718" s="171"/>
      <c r="BG1718" s="171"/>
      <c r="BH1718" s="171"/>
      <c r="BI1718" s="171"/>
      <c r="BJ1718" s="171"/>
      <c r="BK1718" s="171"/>
      <c r="BL1718" s="171"/>
      <c r="BM1718" s="171"/>
      <c r="BN1718" s="171"/>
      <c r="BO1718" s="171"/>
      <c r="BP1718" s="171"/>
      <c r="BQ1718" s="171"/>
      <c r="BR1718" s="171"/>
      <c r="BS1718" s="171"/>
      <c r="BT1718" s="171"/>
      <c r="BU1718" s="171"/>
      <c r="BV1718" s="171"/>
      <c r="BW1718" s="171"/>
      <c r="BX1718" s="171"/>
      <c r="BY1718" s="171"/>
      <c r="BZ1718" s="171"/>
      <c r="CA1718" s="171"/>
      <c r="CB1718" s="171"/>
      <c r="CC1718" s="171"/>
      <c r="CD1718" s="171"/>
      <c r="CE1718" s="171"/>
      <c r="CF1718" s="171"/>
      <c r="CG1718" s="171"/>
      <c r="CH1718" s="171"/>
      <c r="CI1718" s="171"/>
      <c r="CJ1718" s="171"/>
      <c r="CK1718" s="171"/>
      <c r="CL1718" s="171"/>
      <c r="CM1718" s="171"/>
      <c r="CN1718" s="171"/>
      <c r="CO1718" s="171"/>
      <c r="CP1718" s="171"/>
      <c r="CQ1718" s="171"/>
      <c r="CR1718" s="171"/>
      <c r="CS1718" s="171"/>
      <c r="CT1718" s="171"/>
      <c r="CU1718" s="171"/>
      <c r="CV1718" s="171"/>
      <c r="CW1718" s="171"/>
      <c r="CX1718" s="171"/>
      <c r="CY1718" s="171"/>
      <c r="CZ1718" s="171"/>
      <c r="DA1718" s="171"/>
      <c r="DB1718" s="171"/>
      <c r="DC1718" s="171"/>
      <c r="DD1718" s="171"/>
      <c r="DE1718" s="171"/>
      <c r="DF1718" s="171"/>
      <c r="DG1718" s="171"/>
      <c r="DH1718" s="171"/>
      <c r="DI1718" s="171"/>
      <c r="DJ1718" s="171"/>
      <c r="DK1718" s="171"/>
      <c r="DL1718" s="171"/>
      <c r="DM1718" s="171"/>
      <c r="DN1718" s="171"/>
      <c r="DO1718" s="171"/>
      <c r="DP1718" s="171"/>
      <c r="DQ1718" s="171"/>
      <c r="DR1718" s="171"/>
      <c r="DS1718" s="171"/>
      <c r="DT1718" s="171"/>
      <c r="DU1718" s="171"/>
      <c r="DV1718" s="171"/>
      <c r="DW1718" s="171"/>
      <c r="DX1718" s="171"/>
      <c r="DY1718" s="171"/>
      <c r="DZ1718" s="171"/>
      <c r="EA1718" s="171"/>
      <c r="EB1718" s="171"/>
      <c r="EC1718" s="171"/>
      <c r="ED1718" s="171"/>
      <c r="EE1718" s="171"/>
      <c r="EF1718" s="171"/>
      <c r="EG1718" s="171"/>
      <c r="EH1718" s="171"/>
      <c r="EI1718" s="171"/>
      <c r="EJ1718" s="171"/>
      <c r="EK1718" s="171"/>
      <c r="EL1718" s="171"/>
      <c r="EM1718" s="171"/>
      <c r="EN1718" s="171"/>
    </row>
    <row r="1719" spans="43:144" ht="15" x14ac:dyDescent="0.25">
      <c r="AQ1719" s="171"/>
      <c r="AR1719"/>
      <c r="AS1719"/>
      <c r="AT1719"/>
      <c r="AU1719"/>
      <c r="AV1719"/>
      <c r="AW1719"/>
      <c r="AX1719"/>
      <c r="AY1719"/>
      <c r="AZ1719"/>
      <c r="BA1719"/>
      <c r="BB1719"/>
      <c r="BC1719"/>
      <c r="BD1719"/>
      <c r="BE1719" s="171"/>
      <c r="BF1719" s="171"/>
      <c r="BG1719" s="171"/>
      <c r="BH1719" s="171"/>
      <c r="BI1719" s="171"/>
      <c r="BJ1719" s="171"/>
      <c r="BK1719" s="171"/>
      <c r="BL1719" s="171"/>
      <c r="BM1719" s="171"/>
      <c r="BN1719" s="171"/>
      <c r="BO1719" s="171"/>
      <c r="BP1719" s="171"/>
      <c r="BQ1719" s="171"/>
      <c r="BR1719" s="171"/>
      <c r="BS1719" s="171"/>
      <c r="BT1719" s="171"/>
      <c r="BU1719" s="171"/>
      <c r="BV1719" s="171"/>
      <c r="BW1719" s="171"/>
      <c r="BX1719" s="171"/>
      <c r="BY1719" s="171"/>
      <c r="BZ1719" s="171"/>
      <c r="CA1719" s="171"/>
      <c r="CB1719" s="171"/>
      <c r="CC1719" s="171"/>
      <c r="CD1719" s="171"/>
      <c r="CE1719" s="171"/>
      <c r="CF1719" s="171"/>
      <c r="CG1719" s="171"/>
      <c r="CH1719" s="171"/>
      <c r="CI1719" s="171"/>
      <c r="CJ1719" s="171"/>
      <c r="CK1719" s="171"/>
      <c r="CL1719" s="171"/>
      <c r="CM1719" s="171"/>
      <c r="CN1719" s="171"/>
      <c r="CO1719" s="171"/>
      <c r="CP1719" s="171"/>
      <c r="CQ1719" s="171"/>
      <c r="CR1719" s="171"/>
      <c r="CS1719" s="171"/>
      <c r="CT1719" s="171"/>
      <c r="CU1719" s="171"/>
      <c r="CV1719" s="171"/>
      <c r="CW1719" s="171"/>
      <c r="CX1719" s="171"/>
      <c r="CY1719" s="171"/>
      <c r="CZ1719" s="171"/>
      <c r="DA1719" s="171"/>
      <c r="DB1719" s="171"/>
      <c r="DC1719" s="171"/>
      <c r="DD1719" s="171"/>
      <c r="DE1719" s="171"/>
      <c r="DF1719" s="171"/>
      <c r="DG1719" s="171"/>
      <c r="DH1719" s="171"/>
      <c r="DI1719" s="171"/>
      <c r="DJ1719" s="171"/>
      <c r="DK1719" s="171"/>
      <c r="DL1719" s="171"/>
      <c r="DM1719" s="171"/>
      <c r="DN1719" s="171"/>
      <c r="DO1719" s="171"/>
      <c r="DP1719" s="171"/>
      <c r="DQ1719" s="171"/>
      <c r="DR1719" s="171"/>
      <c r="DS1719" s="171"/>
      <c r="DT1719" s="171"/>
      <c r="DU1719" s="171"/>
      <c r="DV1719" s="171"/>
      <c r="DW1719" s="171"/>
      <c r="DX1719" s="171"/>
      <c r="DY1719" s="171"/>
      <c r="DZ1719" s="171"/>
      <c r="EA1719" s="171"/>
      <c r="EB1719" s="171"/>
      <c r="EC1719" s="171"/>
      <c r="ED1719" s="171"/>
      <c r="EE1719" s="171"/>
      <c r="EF1719" s="171"/>
      <c r="EG1719" s="171"/>
      <c r="EH1719" s="171"/>
      <c r="EI1719" s="171"/>
      <c r="EJ1719" s="171"/>
      <c r="EK1719" s="171"/>
      <c r="EL1719" s="171"/>
      <c r="EM1719" s="171"/>
      <c r="EN1719" s="171"/>
    </row>
    <row r="1720" spans="43:144" ht="15" x14ac:dyDescent="0.25">
      <c r="AQ1720" s="171"/>
      <c r="AR1720"/>
      <c r="AS1720"/>
      <c r="AT1720"/>
      <c r="AU1720"/>
      <c r="AV1720"/>
      <c r="AW1720"/>
      <c r="AX1720"/>
      <c r="AY1720"/>
      <c r="AZ1720"/>
      <c r="BA1720"/>
      <c r="BB1720"/>
      <c r="BC1720"/>
      <c r="BD1720"/>
      <c r="BE1720" s="171"/>
      <c r="BF1720" s="171"/>
      <c r="BG1720" s="171"/>
      <c r="BH1720" s="171"/>
      <c r="BI1720" s="171"/>
      <c r="BJ1720" s="171"/>
      <c r="BK1720" s="171"/>
      <c r="BL1720" s="171"/>
      <c r="BM1720" s="171"/>
      <c r="BN1720" s="171"/>
      <c r="BO1720" s="171"/>
      <c r="BP1720" s="171"/>
      <c r="BQ1720" s="171"/>
      <c r="BR1720" s="171"/>
      <c r="BS1720" s="171"/>
      <c r="BT1720" s="171"/>
      <c r="BU1720" s="171"/>
      <c r="BV1720" s="171"/>
      <c r="BW1720" s="171"/>
      <c r="BX1720" s="171"/>
      <c r="BY1720" s="171"/>
      <c r="BZ1720" s="171"/>
      <c r="CA1720" s="171"/>
      <c r="CB1720" s="171"/>
      <c r="CC1720" s="171"/>
      <c r="CD1720" s="171"/>
      <c r="CE1720" s="171"/>
      <c r="CF1720" s="171"/>
      <c r="CG1720" s="171"/>
      <c r="CH1720" s="171"/>
      <c r="CI1720" s="171"/>
      <c r="CJ1720" s="171"/>
      <c r="CK1720" s="171"/>
      <c r="CL1720" s="171"/>
      <c r="CM1720" s="171"/>
      <c r="CN1720" s="171"/>
      <c r="CO1720" s="171"/>
      <c r="CP1720" s="171"/>
      <c r="CQ1720" s="171"/>
      <c r="CR1720" s="171"/>
      <c r="CS1720" s="171"/>
      <c r="CT1720" s="171"/>
      <c r="CU1720" s="171"/>
      <c r="CV1720" s="171"/>
      <c r="CW1720" s="171"/>
      <c r="CX1720" s="171"/>
      <c r="CY1720" s="171"/>
      <c r="CZ1720" s="171"/>
      <c r="DA1720" s="171"/>
      <c r="DB1720" s="171"/>
      <c r="DC1720" s="171"/>
      <c r="DD1720" s="171"/>
      <c r="DE1720" s="171"/>
      <c r="DF1720" s="171"/>
      <c r="DG1720" s="171"/>
      <c r="DH1720" s="171"/>
      <c r="DI1720" s="171"/>
      <c r="DJ1720" s="171"/>
      <c r="DK1720" s="171"/>
      <c r="DL1720" s="171"/>
      <c r="DM1720" s="171"/>
      <c r="DN1720" s="171"/>
      <c r="DO1720" s="171"/>
      <c r="DP1720" s="171"/>
      <c r="DQ1720" s="171"/>
      <c r="DR1720" s="171"/>
      <c r="DS1720" s="171"/>
      <c r="DT1720" s="171"/>
      <c r="DU1720" s="171"/>
      <c r="DV1720" s="171"/>
      <c r="DW1720" s="171"/>
      <c r="DX1720" s="171"/>
      <c r="DY1720" s="171"/>
      <c r="DZ1720" s="171"/>
      <c r="EA1720" s="171"/>
      <c r="EB1720" s="171"/>
      <c r="EC1720" s="171"/>
      <c r="ED1720" s="171"/>
      <c r="EE1720" s="171"/>
      <c r="EF1720" s="171"/>
      <c r="EG1720" s="171"/>
      <c r="EH1720" s="171"/>
      <c r="EI1720" s="171"/>
      <c r="EJ1720" s="171"/>
      <c r="EK1720" s="171"/>
      <c r="EL1720" s="171"/>
      <c r="EM1720" s="171"/>
      <c r="EN1720" s="171"/>
    </row>
    <row r="1721" spans="43:144" ht="15" x14ac:dyDescent="0.25">
      <c r="AQ1721" s="171"/>
      <c r="AR1721"/>
      <c r="AS1721"/>
      <c r="AT1721"/>
      <c r="AU1721"/>
      <c r="AV1721"/>
      <c r="AW1721"/>
      <c r="AX1721"/>
      <c r="AY1721"/>
      <c r="AZ1721"/>
      <c r="BA1721"/>
      <c r="BB1721"/>
      <c r="BC1721"/>
      <c r="BD1721"/>
      <c r="BE1721" s="171"/>
      <c r="BF1721" s="171"/>
      <c r="BG1721" s="171"/>
      <c r="BH1721" s="171"/>
      <c r="BI1721" s="171"/>
      <c r="BJ1721" s="171"/>
      <c r="BK1721" s="171"/>
      <c r="BL1721" s="171"/>
      <c r="BM1721" s="171"/>
      <c r="BN1721" s="171"/>
      <c r="BO1721" s="171"/>
      <c r="BP1721" s="171"/>
      <c r="BQ1721" s="171"/>
      <c r="BR1721" s="171"/>
      <c r="BS1721" s="171"/>
      <c r="BT1721" s="171"/>
      <c r="BU1721" s="171"/>
      <c r="BV1721" s="171"/>
      <c r="BW1721" s="171"/>
      <c r="BX1721" s="171"/>
      <c r="BY1721" s="171"/>
      <c r="BZ1721" s="171"/>
      <c r="CA1721" s="171"/>
      <c r="CB1721" s="171"/>
      <c r="CC1721" s="171"/>
      <c r="CD1721" s="171"/>
      <c r="CE1721" s="171"/>
      <c r="CF1721" s="171"/>
      <c r="CG1721" s="171"/>
      <c r="CH1721" s="171"/>
      <c r="CI1721" s="171"/>
      <c r="CJ1721" s="171"/>
      <c r="CK1721" s="171"/>
      <c r="CL1721" s="171"/>
      <c r="CM1721" s="171"/>
      <c r="CN1721" s="171"/>
      <c r="CO1721" s="171"/>
      <c r="CP1721" s="171"/>
      <c r="CQ1721" s="171"/>
      <c r="CR1721" s="171"/>
      <c r="CS1721" s="171"/>
      <c r="CT1721" s="171"/>
      <c r="CU1721" s="171"/>
      <c r="CV1721" s="171"/>
      <c r="CW1721" s="171"/>
      <c r="CX1721" s="171"/>
      <c r="CY1721" s="171"/>
      <c r="CZ1721" s="171"/>
      <c r="DA1721" s="171"/>
      <c r="DB1721" s="171"/>
      <c r="DC1721" s="171"/>
      <c r="DD1721" s="171"/>
      <c r="DE1721" s="171"/>
      <c r="DF1721" s="171"/>
      <c r="DG1721" s="171"/>
      <c r="DH1721" s="171"/>
      <c r="DI1721" s="171"/>
      <c r="DJ1721" s="171"/>
      <c r="DK1721" s="171"/>
      <c r="DL1721" s="171"/>
      <c r="DM1721" s="171"/>
      <c r="DN1721" s="171"/>
      <c r="DO1721" s="171"/>
      <c r="DP1721" s="171"/>
      <c r="DQ1721" s="171"/>
      <c r="DR1721" s="171"/>
      <c r="DS1721" s="171"/>
      <c r="DT1721" s="171"/>
      <c r="DU1721" s="171"/>
      <c r="DV1721" s="171"/>
      <c r="DW1721" s="171"/>
      <c r="DX1721" s="171"/>
      <c r="DY1721" s="171"/>
      <c r="DZ1721" s="171"/>
      <c r="EA1721" s="171"/>
      <c r="EB1721" s="171"/>
      <c r="EC1721" s="171"/>
      <c r="ED1721" s="171"/>
      <c r="EE1721" s="171"/>
      <c r="EF1721" s="171"/>
      <c r="EG1721" s="171"/>
      <c r="EH1721" s="171"/>
      <c r="EI1721" s="171"/>
      <c r="EJ1721" s="171"/>
      <c r="EK1721" s="171"/>
      <c r="EL1721" s="171"/>
      <c r="EM1721" s="171"/>
      <c r="EN1721" s="171"/>
    </row>
    <row r="1722" spans="43:144" ht="15" x14ac:dyDescent="0.25">
      <c r="AQ1722" s="171"/>
      <c r="AR1722"/>
      <c r="AS1722"/>
      <c r="AT1722"/>
      <c r="AU1722"/>
      <c r="AV1722"/>
      <c r="AW1722"/>
      <c r="AX1722"/>
      <c r="AY1722"/>
      <c r="AZ1722"/>
      <c r="BA1722"/>
      <c r="BB1722"/>
      <c r="BC1722"/>
      <c r="BD1722"/>
      <c r="BE1722" s="171"/>
      <c r="BF1722" s="171"/>
      <c r="BG1722" s="171"/>
      <c r="BH1722" s="171"/>
      <c r="BI1722" s="171"/>
      <c r="BJ1722" s="171"/>
      <c r="BK1722" s="171"/>
      <c r="BL1722" s="171"/>
      <c r="BM1722" s="171"/>
      <c r="BN1722" s="171"/>
      <c r="BO1722" s="171"/>
      <c r="BP1722" s="171"/>
      <c r="BQ1722" s="171"/>
      <c r="BR1722" s="171"/>
      <c r="BS1722" s="171"/>
      <c r="BT1722" s="171"/>
      <c r="BU1722" s="171"/>
      <c r="BV1722" s="171"/>
      <c r="BW1722" s="171"/>
      <c r="BX1722" s="171"/>
      <c r="BY1722" s="171"/>
      <c r="BZ1722" s="171"/>
      <c r="CA1722" s="171"/>
      <c r="CB1722" s="171"/>
      <c r="CC1722" s="171"/>
      <c r="CD1722" s="171"/>
      <c r="CE1722" s="171"/>
      <c r="CF1722" s="171"/>
      <c r="CG1722" s="171"/>
      <c r="CH1722" s="171"/>
      <c r="CI1722" s="171"/>
      <c r="CJ1722" s="171"/>
      <c r="CK1722" s="171"/>
      <c r="CL1722" s="171"/>
      <c r="CM1722" s="171"/>
      <c r="CN1722" s="171"/>
      <c r="CO1722" s="171"/>
      <c r="CP1722" s="171"/>
      <c r="CQ1722" s="171"/>
      <c r="CR1722" s="171"/>
      <c r="CS1722" s="171"/>
      <c r="CT1722" s="171"/>
      <c r="CU1722" s="171"/>
      <c r="CV1722" s="171"/>
      <c r="CW1722" s="171"/>
      <c r="CX1722" s="171"/>
      <c r="CY1722" s="171"/>
      <c r="CZ1722" s="171"/>
      <c r="DA1722" s="171"/>
      <c r="DB1722" s="171"/>
      <c r="DC1722" s="171"/>
      <c r="DD1722" s="171"/>
      <c r="DE1722" s="171"/>
      <c r="DF1722" s="171"/>
      <c r="DG1722" s="171"/>
      <c r="DH1722" s="171"/>
      <c r="DI1722" s="171"/>
      <c r="DJ1722" s="171"/>
      <c r="DK1722" s="171"/>
      <c r="DL1722" s="171"/>
      <c r="DM1722" s="171"/>
      <c r="DN1722" s="171"/>
      <c r="DO1722" s="171"/>
      <c r="DP1722" s="171"/>
      <c r="DQ1722" s="171"/>
      <c r="DR1722" s="171"/>
      <c r="DS1722" s="171"/>
      <c r="DT1722" s="171"/>
      <c r="DU1722" s="171"/>
      <c r="DV1722" s="171"/>
      <c r="DW1722" s="171"/>
      <c r="DX1722" s="171"/>
      <c r="DY1722" s="171"/>
      <c r="DZ1722" s="171"/>
      <c r="EA1722" s="171"/>
      <c r="EB1722" s="171"/>
      <c r="EC1722" s="171"/>
      <c r="ED1722" s="171"/>
      <c r="EE1722" s="171"/>
      <c r="EF1722" s="171"/>
      <c r="EG1722" s="171"/>
      <c r="EH1722" s="171"/>
      <c r="EI1722" s="171"/>
      <c r="EJ1722" s="171"/>
      <c r="EK1722" s="171"/>
      <c r="EL1722" s="171"/>
      <c r="EM1722" s="171"/>
      <c r="EN1722" s="171"/>
    </row>
    <row r="1723" spans="43:144" ht="15" x14ac:dyDescent="0.25">
      <c r="AQ1723" s="171"/>
      <c r="AR1723"/>
      <c r="AS1723"/>
      <c r="AT1723"/>
      <c r="AU1723"/>
      <c r="AV1723"/>
      <c r="AW1723"/>
      <c r="AX1723"/>
      <c r="AY1723"/>
      <c r="AZ1723"/>
      <c r="BA1723"/>
      <c r="BB1723"/>
      <c r="BC1723"/>
      <c r="BD1723"/>
      <c r="BE1723" s="171"/>
      <c r="BF1723" s="171"/>
      <c r="BG1723" s="171"/>
      <c r="BH1723" s="171"/>
      <c r="BI1723" s="171"/>
      <c r="BJ1723" s="171"/>
      <c r="BK1723" s="171"/>
      <c r="BL1723" s="171"/>
      <c r="BM1723" s="171"/>
      <c r="BN1723" s="171"/>
      <c r="BO1723" s="171"/>
      <c r="BP1723" s="171"/>
      <c r="BQ1723" s="171"/>
      <c r="BR1723" s="171"/>
      <c r="BS1723" s="171"/>
      <c r="BT1723" s="171"/>
      <c r="BU1723" s="171"/>
      <c r="BV1723" s="171"/>
      <c r="BW1723" s="171"/>
      <c r="BX1723" s="171"/>
      <c r="BY1723" s="171"/>
      <c r="BZ1723" s="171"/>
      <c r="CA1723" s="171"/>
      <c r="CB1723" s="171"/>
      <c r="CC1723" s="171"/>
      <c r="CD1723" s="171"/>
      <c r="CE1723" s="171"/>
      <c r="CF1723" s="171"/>
      <c r="CG1723" s="171"/>
      <c r="CH1723" s="171"/>
      <c r="CI1723" s="171"/>
      <c r="CJ1723" s="171"/>
      <c r="CK1723" s="171"/>
      <c r="CL1723" s="171"/>
      <c r="CM1723" s="171"/>
      <c r="CN1723" s="171"/>
      <c r="CO1723" s="171"/>
      <c r="CP1723" s="171"/>
      <c r="CQ1723" s="171"/>
      <c r="CR1723" s="171"/>
      <c r="CS1723" s="171"/>
      <c r="CT1723" s="171"/>
      <c r="CU1723" s="171"/>
      <c r="CV1723" s="171"/>
      <c r="CW1723" s="171"/>
      <c r="CX1723" s="171"/>
      <c r="CY1723" s="171"/>
      <c r="CZ1723" s="171"/>
      <c r="DA1723" s="171"/>
      <c r="DB1723" s="171"/>
      <c r="DC1723" s="171"/>
      <c r="DD1723" s="171"/>
      <c r="DE1723" s="171"/>
      <c r="DF1723" s="171"/>
      <c r="DG1723" s="171"/>
      <c r="DH1723" s="171"/>
      <c r="DI1723" s="171"/>
      <c r="DJ1723" s="171"/>
      <c r="DK1723" s="171"/>
      <c r="DL1723" s="171"/>
      <c r="DM1723" s="171"/>
      <c r="DN1723" s="171"/>
      <c r="DO1723" s="171"/>
      <c r="DP1723" s="171"/>
      <c r="DQ1723" s="171"/>
      <c r="DR1723" s="171"/>
      <c r="DS1723" s="171"/>
      <c r="DT1723" s="171"/>
      <c r="DU1723" s="171"/>
      <c r="DV1723" s="171"/>
      <c r="DW1723" s="171"/>
      <c r="DX1723" s="171"/>
      <c r="DY1723" s="171"/>
      <c r="DZ1723" s="171"/>
      <c r="EA1723" s="171"/>
      <c r="EB1723" s="171"/>
      <c r="EC1723" s="171"/>
      <c r="ED1723" s="171"/>
      <c r="EE1723" s="171"/>
      <c r="EF1723" s="171"/>
      <c r="EG1723" s="171"/>
      <c r="EH1723" s="171"/>
      <c r="EI1723" s="171"/>
      <c r="EJ1723" s="171"/>
      <c r="EK1723" s="171"/>
      <c r="EL1723" s="171"/>
      <c r="EM1723" s="171"/>
      <c r="EN1723" s="171"/>
    </row>
    <row r="1724" spans="43:144" ht="15" x14ac:dyDescent="0.25">
      <c r="AQ1724" s="171"/>
      <c r="AR1724"/>
      <c r="AS1724"/>
      <c r="AT1724"/>
      <c r="AU1724"/>
      <c r="AV1724"/>
      <c r="AW1724"/>
      <c r="AX1724"/>
      <c r="AY1724"/>
      <c r="AZ1724"/>
      <c r="BA1724"/>
      <c r="BB1724"/>
      <c r="BC1724"/>
      <c r="BD1724"/>
      <c r="BE1724" s="171"/>
      <c r="BF1724" s="171"/>
      <c r="BG1724" s="171"/>
      <c r="BH1724" s="171"/>
      <c r="BI1724" s="171"/>
      <c r="BJ1724" s="171"/>
      <c r="BK1724" s="171"/>
      <c r="BL1724" s="171"/>
      <c r="BM1724" s="171"/>
      <c r="BN1724" s="171"/>
      <c r="BO1724" s="171"/>
      <c r="BP1724" s="171"/>
      <c r="BQ1724" s="171"/>
      <c r="BR1724" s="171"/>
      <c r="BS1724" s="171"/>
      <c r="BT1724" s="171"/>
      <c r="BU1724" s="171"/>
      <c r="BV1724" s="171"/>
      <c r="BW1724" s="171"/>
      <c r="BX1724" s="171"/>
      <c r="BY1724" s="171"/>
      <c r="BZ1724" s="171"/>
      <c r="CA1724" s="171"/>
      <c r="CB1724" s="171"/>
      <c r="CC1724" s="171"/>
      <c r="CD1724" s="171"/>
      <c r="CE1724" s="171"/>
      <c r="CF1724" s="171"/>
      <c r="CG1724" s="171"/>
      <c r="CH1724" s="171"/>
      <c r="CI1724" s="171"/>
      <c r="CJ1724" s="171"/>
      <c r="CK1724" s="171"/>
      <c r="CL1724" s="171"/>
      <c r="CM1724" s="171"/>
      <c r="CN1724" s="171"/>
      <c r="CO1724" s="171"/>
      <c r="CP1724" s="171"/>
      <c r="CQ1724" s="171"/>
      <c r="CR1724" s="171"/>
      <c r="CS1724" s="171"/>
      <c r="CT1724" s="171"/>
      <c r="CU1724" s="171"/>
      <c r="CV1724" s="171"/>
      <c r="CW1724" s="171"/>
      <c r="CX1724" s="171"/>
      <c r="CY1724" s="171"/>
      <c r="CZ1724" s="171"/>
      <c r="DA1724" s="171"/>
      <c r="DB1724" s="171"/>
      <c r="DC1724" s="171"/>
      <c r="DD1724" s="171"/>
      <c r="DE1724" s="171"/>
      <c r="DF1724" s="171"/>
      <c r="DG1724" s="171"/>
      <c r="DH1724" s="171"/>
      <c r="DI1724" s="171"/>
      <c r="DJ1724" s="171"/>
      <c r="DK1724" s="171"/>
      <c r="DL1724" s="171"/>
      <c r="DM1724" s="171"/>
      <c r="DN1724" s="171"/>
      <c r="DO1724" s="171"/>
      <c r="DP1724" s="171"/>
      <c r="DQ1724" s="171"/>
      <c r="DR1724" s="171"/>
      <c r="DS1724" s="171"/>
      <c r="DT1724" s="171"/>
      <c r="DU1724" s="171"/>
      <c r="DV1724" s="171"/>
      <c r="DW1724" s="171"/>
      <c r="DX1724" s="171"/>
      <c r="DY1724" s="171"/>
      <c r="DZ1724" s="171"/>
      <c r="EA1724" s="171"/>
      <c r="EB1724" s="171"/>
      <c r="EC1724" s="171"/>
      <c r="ED1724" s="171"/>
      <c r="EE1724" s="171"/>
      <c r="EF1724" s="171"/>
      <c r="EG1724" s="171"/>
      <c r="EH1724" s="171"/>
      <c r="EI1724" s="171"/>
      <c r="EJ1724" s="171"/>
      <c r="EK1724" s="171"/>
      <c r="EL1724" s="171"/>
      <c r="EM1724" s="171"/>
      <c r="EN1724" s="171"/>
    </row>
    <row r="1725" spans="43:144" ht="15" x14ac:dyDescent="0.25">
      <c r="AQ1725" s="171"/>
      <c r="AR1725"/>
      <c r="AS1725"/>
      <c r="AT1725"/>
      <c r="AU1725"/>
      <c r="AV1725"/>
      <c r="AW1725"/>
      <c r="AX1725"/>
      <c r="AY1725"/>
      <c r="AZ1725"/>
      <c r="BA1725"/>
      <c r="BB1725"/>
      <c r="BC1725"/>
      <c r="BD1725"/>
      <c r="BE1725" s="171"/>
      <c r="BF1725" s="171"/>
      <c r="BG1725" s="171"/>
      <c r="BH1725" s="171"/>
      <c r="BI1725" s="171"/>
      <c r="BJ1725" s="171"/>
      <c r="BK1725" s="171"/>
      <c r="BL1725" s="171"/>
      <c r="BM1725" s="171"/>
      <c r="BN1725" s="171"/>
      <c r="BO1725" s="171"/>
      <c r="BP1725" s="171"/>
      <c r="BQ1725" s="171"/>
      <c r="BR1725" s="171"/>
      <c r="BS1725" s="171"/>
      <c r="BT1725" s="171"/>
      <c r="BU1725" s="171"/>
      <c r="BV1725" s="171"/>
      <c r="BW1725" s="171"/>
      <c r="BX1725" s="171"/>
      <c r="BY1725" s="171"/>
      <c r="BZ1725" s="171"/>
      <c r="CA1725" s="171"/>
      <c r="CB1725" s="171"/>
      <c r="CC1725" s="171"/>
      <c r="CD1725" s="171"/>
      <c r="CE1725" s="171"/>
      <c r="CF1725" s="171"/>
      <c r="CG1725" s="171"/>
      <c r="CH1725" s="171"/>
      <c r="CI1725" s="171"/>
      <c r="CJ1725" s="171"/>
      <c r="CK1725" s="171"/>
      <c r="CL1725" s="171"/>
      <c r="CM1725" s="171"/>
      <c r="CN1725" s="171"/>
      <c r="CO1725" s="171"/>
      <c r="CP1725" s="171"/>
      <c r="CQ1725" s="171"/>
      <c r="CR1725" s="171"/>
      <c r="CS1725" s="171"/>
      <c r="CT1725" s="171"/>
      <c r="CU1725" s="171"/>
      <c r="CV1725" s="171"/>
      <c r="CW1725" s="171"/>
      <c r="CX1725" s="171"/>
      <c r="CY1725" s="171"/>
      <c r="CZ1725" s="171"/>
      <c r="DA1725" s="171"/>
      <c r="DB1725" s="171"/>
      <c r="DC1725" s="171"/>
      <c r="DD1725" s="171"/>
      <c r="DE1725" s="171"/>
      <c r="DF1725" s="171"/>
      <c r="DG1725" s="171"/>
      <c r="DH1725" s="171"/>
      <c r="DI1725" s="171"/>
      <c r="DJ1725" s="171"/>
      <c r="DK1725" s="171"/>
      <c r="DL1725" s="171"/>
      <c r="DM1725" s="171"/>
      <c r="DN1725" s="171"/>
      <c r="DO1725" s="171"/>
      <c r="DP1725" s="171"/>
      <c r="DQ1725" s="171"/>
      <c r="DR1725" s="171"/>
      <c r="DS1725" s="171"/>
      <c r="DT1725" s="171"/>
      <c r="DU1725" s="171"/>
      <c r="DV1725" s="171"/>
      <c r="DW1725" s="171"/>
      <c r="DX1725" s="171"/>
      <c r="DY1725" s="171"/>
      <c r="DZ1725" s="171"/>
      <c r="EA1725" s="171"/>
      <c r="EB1725" s="171"/>
      <c r="EC1725" s="171"/>
      <c r="ED1725" s="171"/>
      <c r="EE1725" s="171"/>
      <c r="EF1725" s="171"/>
      <c r="EG1725" s="171"/>
      <c r="EH1725" s="171"/>
      <c r="EI1725" s="171"/>
      <c r="EJ1725" s="171"/>
      <c r="EK1725" s="171"/>
      <c r="EL1725" s="171"/>
      <c r="EM1725" s="171"/>
      <c r="EN1725" s="171"/>
    </row>
    <row r="1726" spans="43:144" ht="15" x14ac:dyDescent="0.25">
      <c r="AQ1726" s="171"/>
      <c r="AR1726"/>
      <c r="AS1726"/>
      <c r="AT1726"/>
      <c r="AU1726"/>
      <c r="AV1726"/>
      <c r="AW1726"/>
      <c r="AX1726"/>
      <c r="AY1726"/>
      <c r="AZ1726"/>
      <c r="BA1726"/>
      <c r="BB1726"/>
      <c r="BC1726"/>
      <c r="BD1726"/>
      <c r="BE1726" s="171"/>
      <c r="BF1726" s="171"/>
      <c r="BG1726" s="171"/>
      <c r="BH1726" s="171"/>
      <c r="BI1726" s="171"/>
      <c r="BJ1726" s="171"/>
      <c r="BK1726" s="171"/>
      <c r="BL1726" s="171"/>
      <c r="BM1726" s="171"/>
      <c r="BN1726" s="171"/>
      <c r="BO1726" s="171"/>
      <c r="BP1726" s="171"/>
      <c r="BQ1726" s="171"/>
      <c r="BR1726" s="171"/>
      <c r="BS1726" s="171"/>
      <c r="BT1726" s="171"/>
      <c r="BU1726" s="171"/>
      <c r="BV1726" s="171"/>
      <c r="BW1726" s="171"/>
      <c r="BX1726" s="171"/>
      <c r="BY1726" s="171"/>
      <c r="BZ1726" s="171"/>
      <c r="CA1726" s="171"/>
      <c r="CB1726" s="171"/>
      <c r="CC1726" s="171"/>
      <c r="CD1726" s="171"/>
      <c r="CE1726" s="171"/>
      <c r="CF1726" s="171"/>
      <c r="CG1726" s="171"/>
      <c r="CH1726" s="171"/>
      <c r="CI1726" s="171"/>
      <c r="CJ1726" s="171"/>
      <c r="CK1726" s="171"/>
      <c r="CL1726" s="171"/>
      <c r="CM1726" s="171"/>
      <c r="CN1726" s="171"/>
      <c r="CO1726" s="171"/>
      <c r="CP1726" s="171"/>
      <c r="CQ1726" s="171"/>
      <c r="CR1726" s="171"/>
      <c r="CS1726" s="171"/>
      <c r="CT1726" s="171"/>
      <c r="CU1726" s="171"/>
      <c r="CV1726" s="171"/>
      <c r="CW1726" s="171"/>
      <c r="CX1726" s="171"/>
      <c r="CY1726" s="171"/>
      <c r="CZ1726" s="171"/>
      <c r="DA1726" s="171"/>
      <c r="DB1726" s="171"/>
      <c r="DC1726" s="171"/>
      <c r="DD1726" s="171"/>
      <c r="DE1726" s="171"/>
      <c r="DF1726" s="171"/>
      <c r="DG1726" s="171"/>
      <c r="DH1726" s="171"/>
      <c r="DI1726" s="171"/>
      <c r="DJ1726" s="171"/>
      <c r="DK1726" s="171"/>
      <c r="DL1726" s="171"/>
      <c r="DM1726" s="171"/>
      <c r="DN1726" s="171"/>
      <c r="DO1726" s="171"/>
      <c r="DP1726" s="171"/>
      <c r="DQ1726" s="171"/>
      <c r="DR1726" s="171"/>
      <c r="DS1726" s="171"/>
      <c r="DT1726" s="171"/>
      <c r="DU1726" s="171"/>
      <c r="DV1726" s="171"/>
      <c r="DW1726" s="171"/>
      <c r="DX1726" s="171"/>
      <c r="DY1726" s="171"/>
      <c r="DZ1726" s="171"/>
      <c r="EA1726" s="171"/>
      <c r="EB1726" s="171"/>
      <c r="EC1726" s="171"/>
      <c r="ED1726" s="171"/>
      <c r="EE1726" s="171"/>
      <c r="EF1726" s="171"/>
      <c r="EG1726" s="171"/>
      <c r="EH1726" s="171"/>
      <c r="EI1726" s="171"/>
      <c r="EJ1726" s="171"/>
      <c r="EK1726" s="171"/>
      <c r="EL1726" s="171"/>
      <c r="EM1726" s="171"/>
      <c r="EN1726" s="171"/>
    </row>
    <row r="1727" spans="43:144" ht="15" x14ac:dyDescent="0.25">
      <c r="AQ1727" s="171"/>
      <c r="AR1727"/>
      <c r="AS1727"/>
      <c r="AT1727"/>
      <c r="AU1727"/>
      <c r="AV1727"/>
      <c r="AW1727"/>
      <c r="AX1727"/>
      <c r="AY1727"/>
      <c r="AZ1727"/>
      <c r="BA1727"/>
      <c r="BB1727"/>
      <c r="BC1727"/>
      <c r="BD1727"/>
      <c r="BE1727" s="171"/>
      <c r="BF1727" s="171"/>
      <c r="BG1727" s="171"/>
      <c r="BH1727" s="171"/>
      <c r="BI1727" s="171"/>
      <c r="BJ1727" s="171"/>
      <c r="BK1727" s="171"/>
      <c r="BL1727" s="171"/>
      <c r="BM1727" s="171"/>
      <c r="BN1727" s="171"/>
      <c r="BO1727" s="171"/>
      <c r="BP1727" s="171"/>
      <c r="BQ1727" s="171"/>
      <c r="BR1727" s="171"/>
      <c r="BS1727" s="171"/>
      <c r="BT1727" s="171"/>
      <c r="BU1727" s="171"/>
      <c r="BV1727" s="171"/>
      <c r="BW1727" s="171"/>
      <c r="BX1727" s="171"/>
      <c r="BY1727" s="171"/>
      <c r="BZ1727" s="171"/>
      <c r="CA1727" s="171"/>
      <c r="CB1727" s="171"/>
      <c r="CC1727" s="171"/>
      <c r="CD1727" s="171"/>
      <c r="CE1727" s="171"/>
      <c r="CF1727" s="171"/>
      <c r="CG1727" s="171"/>
      <c r="CH1727" s="171"/>
      <c r="CI1727" s="171"/>
      <c r="CJ1727" s="171"/>
      <c r="CK1727" s="171"/>
      <c r="CL1727" s="171"/>
      <c r="CM1727" s="171"/>
      <c r="CN1727" s="171"/>
      <c r="CO1727" s="171"/>
      <c r="CP1727" s="171"/>
      <c r="CQ1727" s="171"/>
      <c r="CR1727" s="171"/>
      <c r="CS1727" s="171"/>
      <c r="CT1727" s="171"/>
      <c r="CU1727" s="171"/>
      <c r="CV1727" s="171"/>
      <c r="CW1727" s="171"/>
      <c r="CX1727" s="171"/>
      <c r="CY1727" s="171"/>
      <c r="CZ1727" s="171"/>
      <c r="DA1727" s="171"/>
      <c r="DB1727" s="171"/>
      <c r="DC1727" s="171"/>
      <c r="DD1727" s="171"/>
      <c r="DE1727" s="171"/>
      <c r="DF1727" s="171"/>
      <c r="DG1727" s="171"/>
      <c r="DH1727" s="171"/>
      <c r="DI1727" s="171"/>
      <c r="DJ1727" s="171"/>
      <c r="DK1727" s="171"/>
      <c r="DL1727" s="171"/>
      <c r="DM1727" s="171"/>
      <c r="DN1727" s="171"/>
      <c r="DO1727" s="171"/>
      <c r="DP1727" s="171"/>
      <c r="DQ1727" s="171"/>
      <c r="DR1727" s="171"/>
      <c r="DS1727" s="171"/>
      <c r="DT1727" s="171"/>
      <c r="DU1727" s="171"/>
      <c r="DV1727" s="171"/>
      <c r="DW1727" s="171"/>
      <c r="DX1727" s="171"/>
      <c r="DY1727" s="171"/>
      <c r="DZ1727" s="171"/>
      <c r="EA1727" s="171"/>
      <c r="EB1727" s="171"/>
      <c r="EC1727" s="171"/>
      <c r="ED1727" s="171"/>
      <c r="EE1727" s="171"/>
      <c r="EF1727" s="171"/>
      <c r="EG1727" s="171"/>
      <c r="EH1727" s="171"/>
      <c r="EI1727" s="171"/>
      <c r="EJ1727" s="171"/>
      <c r="EK1727" s="171"/>
      <c r="EL1727" s="171"/>
      <c r="EM1727" s="171"/>
      <c r="EN1727" s="171"/>
    </row>
    <row r="1728" spans="43:144" ht="15" x14ac:dyDescent="0.25">
      <c r="AQ1728" s="171"/>
      <c r="AR1728"/>
      <c r="AS1728"/>
      <c r="AT1728"/>
      <c r="AU1728"/>
      <c r="AV1728"/>
      <c r="AW1728"/>
      <c r="AX1728"/>
      <c r="AY1728"/>
      <c r="AZ1728"/>
      <c r="BA1728"/>
      <c r="BB1728"/>
      <c r="BC1728"/>
      <c r="BD1728"/>
      <c r="BE1728" s="171"/>
      <c r="BF1728" s="171"/>
      <c r="BG1728" s="171"/>
      <c r="BH1728" s="171"/>
      <c r="BI1728" s="171"/>
      <c r="BJ1728" s="171"/>
      <c r="BK1728" s="171"/>
      <c r="BL1728" s="171"/>
      <c r="BM1728" s="171"/>
      <c r="BN1728" s="171"/>
      <c r="BO1728" s="171"/>
      <c r="BP1728" s="171"/>
      <c r="BQ1728" s="171"/>
      <c r="BR1728" s="171"/>
      <c r="BS1728" s="171"/>
      <c r="BT1728" s="171"/>
      <c r="BU1728" s="171"/>
      <c r="BV1728" s="171"/>
      <c r="BW1728" s="171"/>
      <c r="BX1728" s="171"/>
      <c r="BY1728" s="171"/>
      <c r="BZ1728" s="171"/>
      <c r="CA1728" s="171"/>
      <c r="CB1728" s="171"/>
      <c r="CC1728" s="171"/>
      <c r="CD1728" s="171"/>
      <c r="CE1728" s="171"/>
      <c r="CF1728" s="171"/>
      <c r="CG1728" s="171"/>
      <c r="CH1728" s="171"/>
      <c r="CI1728" s="171"/>
      <c r="CJ1728" s="171"/>
      <c r="CK1728" s="171"/>
      <c r="CL1728" s="171"/>
      <c r="CM1728" s="171"/>
      <c r="CN1728" s="171"/>
      <c r="CO1728" s="171"/>
      <c r="CP1728" s="171"/>
      <c r="CQ1728" s="171"/>
      <c r="CR1728" s="171"/>
      <c r="CS1728" s="171"/>
      <c r="CT1728" s="171"/>
      <c r="CU1728" s="171"/>
      <c r="CV1728" s="171"/>
      <c r="CW1728" s="171"/>
      <c r="CX1728" s="171"/>
      <c r="CY1728" s="171"/>
      <c r="CZ1728" s="171"/>
      <c r="DA1728" s="171"/>
      <c r="DB1728" s="171"/>
      <c r="DC1728" s="171"/>
      <c r="DD1728" s="171"/>
      <c r="DE1728" s="171"/>
      <c r="DF1728" s="171"/>
      <c r="DG1728" s="171"/>
      <c r="DH1728" s="171"/>
      <c r="DI1728" s="171"/>
      <c r="DJ1728" s="171"/>
      <c r="DK1728" s="171"/>
      <c r="DL1728" s="171"/>
      <c r="DM1728" s="171"/>
      <c r="DN1728" s="171"/>
      <c r="DO1728" s="171"/>
      <c r="DP1728" s="171"/>
      <c r="DQ1728" s="171"/>
      <c r="DR1728" s="171"/>
      <c r="DS1728" s="171"/>
      <c r="DT1728" s="171"/>
      <c r="DU1728" s="171"/>
      <c r="DV1728" s="171"/>
      <c r="DW1728" s="171"/>
      <c r="DX1728" s="171"/>
      <c r="DY1728" s="171"/>
      <c r="DZ1728" s="171"/>
      <c r="EA1728" s="171"/>
      <c r="EB1728" s="171"/>
      <c r="EC1728" s="171"/>
      <c r="ED1728" s="171"/>
      <c r="EE1728" s="171"/>
      <c r="EF1728" s="171"/>
      <c r="EG1728" s="171"/>
      <c r="EH1728" s="171"/>
      <c r="EI1728" s="171"/>
      <c r="EJ1728" s="171"/>
      <c r="EK1728" s="171"/>
      <c r="EL1728" s="171"/>
      <c r="EM1728" s="171"/>
      <c r="EN1728" s="171"/>
    </row>
    <row r="1729" spans="43:144" ht="15" x14ac:dyDescent="0.25">
      <c r="AQ1729" s="171"/>
      <c r="AR1729"/>
      <c r="AS1729"/>
      <c r="AT1729"/>
      <c r="AU1729"/>
      <c r="AV1729"/>
      <c r="AW1729"/>
      <c r="AX1729"/>
      <c r="AY1729"/>
      <c r="AZ1729"/>
      <c r="BA1729"/>
      <c r="BB1729"/>
      <c r="BC1729"/>
      <c r="BD1729"/>
      <c r="BE1729" s="171"/>
      <c r="BF1729" s="171"/>
      <c r="BG1729" s="171"/>
      <c r="BH1729" s="171"/>
      <c r="BI1729" s="171"/>
      <c r="BJ1729" s="171"/>
      <c r="BK1729" s="171"/>
      <c r="BL1729" s="171"/>
      <c r="BM1729" s="171"/>
      <c r="BN1729" s="171"/>
      <c r="BO1729" s="171"/>
      <c r="BP1729" s="171"/>
      <c r="BQ1729" s="171"/>
      <c r="BR1729" s="171"/>
      <c r="BS1729" s="171"/>
      <c r="BT1729" s="171"/>
      <c r="BU1729" s="171"/>
      <c r="BV1729" s="171"/>
      <c r="BW1729" s="171"/>
      <c r="BX1729" s="171"/>
      <c r="BY1729" s="171"/>
      <c r="BZ1729" s="171"/>
      <c r="CA1729" s="171"/>
      <c r="CB1729" s="171"/>
      <c r="CC1729" s="171"/>
      <c r="CD1729" s="171"/>
      <c r="CE1729" s="171"/>
      <c r="CF1729" s="171"/>
      <c r="CG1729" s="171"/>
      <c r="CH1729" s="171"/>
      <c r="CI1729" s="171"/>
      <c r="CJ1729" s="171"/>
      <c r="CK1729" s="171"/>
      <c r="CL1729" s="171"/>
      <c r="CM1729" s="171"/>
      <c r="CN1729" s="171"/>
      <c r="CO1729" s="171"/>
      <c r="CP1729" s="171"/>
      <c r="CQ1729" s="171"/>
      <c r="CR1729" s="171"/>
      <c r="CS1729" s="171"/>
      <c r="CT1729" s="171"/>
      <c r="CU1729" s="171"/>
      <c r="CV1729" s="171"/>
      <c r="CW1729" s="171"/>
      <c r="CX1729" s="171"/>
      <c r="CY1729" s="171"/>
      <c r="CZ1729" s="171"/>
      <c r="DA1729" s="171"/>
      <c r="DB1729" s="171"/>
      <c r="DC1729" s="171"/>
      <c r="DD1729" s="171"/>
      <c r="DE1729" s="171"/>
      <c r="DF1729" s="171"/>
      <c r="DG1729" s="171"/>
      <c r="DH1729" s="171"/>
      <c r="DI1729" s="171"/>
      <c r="DJ1729" s="171"/>
      <c r="DK1729" s="171"/>
      <c r="DL1729" s="171"/>
      <c r="DM1729" s="171"/>
      <c r="DN1729" s="171"/>
      <c r="DO1729" s="171"/>
      <c r="DP1729" s="171"/>
      <c r="DQ1729" s="171"/>
      <c r="DR1729" s="171"/>
      <c r="DS1729" s="171"/>
      <c r="DT1729" s="171"/>
      <c r="DU1729" s="171"/>
      <c r="DV1729" s="171"/>
      <c r="DW1729" s="171"/>
      <c r="DX1729" s="171"/>
      <c r="DY1729" s="171"/>
      <c r="DZ1729" s="171"/>
      <c r="EA1729" s="171"/>
      <c r="EB1729" s="171"/>
      <c r="EC1729" s="171"/>
      <c r="ED1729" s="171"/>
      <c r="EE1729" s="171"/>
      <c r="EF1729" s="171"/>
      <c r="EG1729" s="171"/>
      <c r="EH1729" s="171"/>
      <c r="EI1729" s="171"/>
      <c r="EJ1729" s="171"/>
      <c r="EK1729" s="171"/>
      <c r="EL1729" s="171"/>
      <c r="EM1729" s="171"/>
      <c r="EN1729" s="171"/>
    </row>
    <row r="1730" spans="43:144" ht="15" x14ac:dyDescent="0.25">
      <c r="AQ1730" s="171"/>
      <c r="AR1730"/>
      <c r="AS1730"/>
      <c r="AT1730"/>
      <c r="AU1730"/>
      <c r="AV1730"/>
      <c r="AW1730"/>
      <c r="AX1730"/>
      <c r="AY1730"/>
      <c r="AZ1730"/>
      <c r="BA1730"/>
      <c r="BB1730"/>
      <c r="BC1730"/>
      <c r="BD1730"/>
      <c r="BE1730" s="171"/>
      <c r="BF1730" s="171"/>
      <c r="BG1730" s="171"/>
      <c r="BH1730" s="171"/>
      <c r="BI1730" s="171"/>
      <c r="BJ1730" s="171"/>
      <c r="BK1730" s="171"/>
      <c r="BL1730" s="171"/>
      <c r="BM1730" s="171"/>
      <c r="BN1730" s="171"/>
      <c r="BO1730" s="171"/>
      <c r="BP1730" s="171"/>
      <c r="BQ1730" s="171"/>
      <c r="BR1730" s="171"/>
      <c r="BS1730" s="171"/>
      <c r="BT1730" s="171"/>
      <c r="BU1730" s="171"/>
      <c r="BV1730" s="171"/>
      <c r="BW1730" s="171"/>
      <c r="BX1730" s="171"/>
      <c r="BY1730" s="171"/>
      <c r="BZ1730" s="171"/>
      <c r="CA1730" s="171"/>
      <c r="CB1730" s="171"/>
      <c r="CC1730" s="171"/>
      <c r="CD1730" s="171"/>
      <c r="CE1730" s="171"/>
      <c r="CF1730" s="171"/>
      <c r="CG1730" s="171"/>
      <c r="CH1730" s="171"/>
      <c r="CI1730" s="171"/>
      <c r="CJ1730" s="171"/>
      <c r="CK1730" s="171"/>
      <c r="CL1730" s="171"/>
      <c r="CM1730" s="171"/>
      <c r="CN1730" s="171"/>
      <c r="CO1730" s="171"/>
      <c r="CP1730" s="171"/>
      <c r="CQ1730" s="171"/>
      <c r="CR1730" s="171"/>
      <c r="CS1730" s="171"/>
      <c r="CT1730" s="171"/>
      <c r="CU1730" s="171"/>
      <c r="CV1730" s="171"/>
      <c r="CW1730" s="171"/>
      <c r="CX1730" s="171"/>
      <c r="CY1730" s="171"/>
      <c r="CZ1730" s="171"/>
      <c r="DA1730" s="171"/>
      <c r="DB1730" s="171"/>
      <c r="DC1730" s="171"/>
      <c r="DD1730" s="171"/>
      <c r="DE1730" s="171"/>
      <c r="DF1730" s="171"/>
      <c r="DG1730" s="171"/>
      <c r="DH1730" s="171"/>
      <c r="DI1730" s="171"/>
      <c r="DJ1730" s="171"/>
      <c r="DK1730" s="171"/>
      <c r="DL1730" s="171"/>
      <c r="DM1730" s="171"/>
      <c r="DN1730" s="171"/>
      <c r="DO1730" s="171"/>
      <c r="DP1730" s="171"/>
      <c r="DQ1730" s="171"/>
      <c r="DR1730" s="171"/>
      <c r="DS1730" s="171"/>
      <c r="DT1730" s="171"/>
      <c r="DU1730" s="171"/>
      <c r="DV1730" s="171"/>
      <c r="DW1730" s="171"/>
      <c r="DX1730" s="171"/>
      <c r="DY1730" s="171"/>
      <c r="DZ1730" s="171"/>
      <c r="EA1730" s="171"/>
      <c r="EB1730" s="171"/>
      <c r="EC1730" s="171"/>
      <c r="ED1730" s="171"/>
      <c r="EE1730" s="171"/>
      <c r="EF1730" s="171"/>
      <c r="EG1730" s="171"/>
      <c r="EH1730" s="171"/>
      <c r="EI1730" s="171"/>
      <c r="EJ1730" s="171"/>
      <c r="EK1730" s="171"/>
      <c r="EL1730" s="171"/>
      <c r="EM1730" s="171"/>
      <c r="EN1730" s="171"/>
    </row>
    <row r="1731" spans="43:144" ht="15" x14ac:dyDescent="0.25">
      <c r="AQ1731" s="171"/>
      <c r="AR1731"/>
      <c r="AS1731"/>
      <c r="AT1731"/>
      <c r="AU1731"/>
      <c r="AV1731"/>
      <c r="AW1731"/>
      <c r="AX1731"/>
      <c r="AY1731"/>
      <c r="AZ1731"/>
      <c r="BA1731"/>
      <c r="BB1731"/>
      <c r="BC1731"/>
      <c r="BD1731"/>
      <c r="BE1731" s="171"/>
      <c r="BF1731" s="171"/>
      <c r="BG1731" s="171"/>
      <c r="BH1731" s="171"/>
      <c r="BI1731" s="171"/>
      <c r="BJ1731" s="171"/>
      <c r="BK1731" s="171"/>
      <c r="BL1731" s="171"/>
      <c r="BM1731" s="171"/>
      <c r="BN1731" s="171"/>
      <c r="BO1731" s="171"/>
      <c r="BP1731" s="171"/>
      <c r="BQ1731" s="171"/>
      <c r="BR1731" s="171"/>
      <c r="BS1731" s="171"/>
      <c r="BT1731" s="171"/>
      <c r="BU1731" s="171"/>
      <c r="BV1731" s="171"/>
      <c r="BW1731" s="171"/>
      <c r="BX1731" s="171"/>
      <c r="BY1731" s="171"/>
      <c r="BZ1731" s="171"/>
      <c r="CA1731" s="171"/>
      <c r="CB1731" s="171"/>
      <c r="CC1731" s="171"/>
      <c r="CD1731" s="171"/>
      <c r="CE1731" s="171"/>
      <c r="CF1731" s="171"/>
      <c r="CG1731" s="171"/>
      <c r="CH1731" s="171"/>
      <c r="CI1731" s="171"/>
      <c r="CJ1731" s="171"/>
      <c r="CK1731" s="171"/>
      <c r="CL1731" s="171"/>
      <c r="CM1731" s="171"/>
      <c r="CN1731" s="171"/>
      <c r="CO1731" s="171"/>
      <c r="CP1731" s="171"/>
      <c r="CQ1731" s="171"/>
      <c r="CR1731" s="171"/>
      <c r="CS1731" s="171"/>
      <c r="CT1731" s="171"/>
      <c r="CU1731" s="171"/>
      <c r="CV1731" s="171"/>
      <c r="CW1731" s="171"/>
      <c r="CX1731" s="171"/>
      <c r="CY1731" s="171"/>
      <c r="CZ1731" s="171"/>
      <c r="DA1731" s="171"/>
      <c r="DB1731" s="171"/>
      <c r="DC1731" s="171"/>
      <c r="DD1731" s="171"/>
      <c r="DE1731" s="171"/>
      <c r="DF1731" s="171"/>
      <c r="DG1731" s="171"/>
      <c r="DH1731" s="171"/>
      <c r="DI1731" s="171"/>
      <c r="DJ1731" s="171"/>
      <c r="DK1731" s="171"/>
      <c r="DL1731" s="171"/>
      <c r="DM1731" s="171"/>
      <c r="DN1731" s="171"/>
      <c r="DO1731" s="171"/>
      <c r="DP1731" s="171"/>
      <c r="DQ1731" s="171"/>
      <c r="DR1731" s="171"/>
      <c r="DS1731" s="171"/>
      <c r="DT1731" s="171"/>
      <c r="DU1731" s="171"/>
      <c r="DV1731" s="171"/>
      <c r="DW1731" s="171"/>
      <c r="DX1731" s="171"/>
      <c r="DY1731" s="171"/>
      <c r="DZ1731" s="171"/>
      <c r="EA1731" s="171"/>
      <c r="EB1731" s="171"/>
      <c r="EC1731" s="171"/>
      <c r="ED1731" s="171"/>
      <c r="EE1731" s="171"/>
      <c r="EF1731" s="171"/>
      <c r="EG1731" s="171"/>
      <c r="EH1731" s="171"/>
      <c r="EI1731" s="171"/>
      <c r="EJ1731" s="171"/>
      <c r="EK1731" s="171"/>
      <c r="EL1731" s="171"/>
      <c r="EM1731" s="171"/>
      <c r="EN1731" s="171"/>
    </row>
    <row r="1732" spans="43:144" ht="15" x14ac:dyDescent="0.25">
      <c r="AQ1732" s="171"/>
      <c r="AR1732"/>
      <c r="AS1732"/>
      <c r="AT1732"/>
      <c r="AU1732"/>
      <c r="AV1732"/>
      <c r="AW1732"/>
      <c r="AX1732"/>
      <c r="AY1732"/>
      <c r="AZ1732"/>
      <c r="BA1732"/>
      <c r="BB1732"/>
      <c r="BC1732"/>
      <c r="BD1732"/>
      <c r="BE1732" s="171"/>
      <c r="BF1732" s="171"/>
      <c r="BG1732" s="171"/>
      <c r="BH1732" s="171"/>
      <c r="BI1732" s="171"/>
      <c r="BJ1732" s="171"/>
      <c r="BK1732" s="171"/>
      <c r="BL1732" s="171"/>
      <c r="BM1732" s="171"/>
      <c r="BN1732" s="171"/>
      <c r="BO1732" s="171"/>
      <c r="BP1732" s="171"/>
      <c r="BQ1732" s="171"/>
      <c r="BR1732" s="171"/>
      <c r="BS1732" s="171"/>
      <c r="BT1732" s="171"/>
      <c r="BU1732" s="171"/>
      <c r="BV1732" s="171"/>
      <c r="BW1732" s="171"/>
      <c r="BX1732" s="171"/>
      <c r="BY1732" s="171"/>
      <c r="BZ1732" s="171"/>
      <c r="CA1732" s="171"/>
      <c r="CB1732" s="171"/>
      <c r="CC1732" s="171"/>
      <c r="CD1732" s="171"/>
      <c r="CE1732" s="171"/>
      <c r="CF1732" s="171"/>
      <c r="CG1732" s="171"/>
      <c r="CH1732" s="171"/>
      <c r="CI1732" s="171"/>
      <c r="CJ1732" s="171"/>
      <c r="CK1732" s="171"/>
      <c r="CL1732" s="171"/>
      <c r="CM1732" s="171"/>
      <c r="CN1732" s="171"/>
      <c r="CO1732" s="171"/>
      <c r="CP1732" s="171"/>
      <c r="CQ1732" s="171"/>
      <c r="CR1732" s="171"/>
      <c r="CS1732" s="171"/>
      <c r="CT1732" s="171"/>
      <c r="CU1732" s="171"/>
      <c r="CV1732" s="171"/>
      <c r="CW1732" s="171"/>
      <c r="CX1732" s="171"/>
      <c r="CY1732" s="171"/>
      <c r="CZ1732" s="171"/>
      <c r="DA1732" s="171"/>
      <c r="DB1732" s="171"/>
      <c r="DC1732" s="171"/>
      <c r="DD1732" s="171"/>
      <c r="DE1732" s="171"/>
      <c r="DF1732" s="171"/>
      <c r="DG1732" s="171"/>
      <c r="DH1732" s="171"/>
      <c r="DI1732" s="171"/>
      <c r="DJ1732" s="171"/>
      <c r="DK1732" s="171"/>
      <c r="DL1732" s="171"/>
      <c r="DM1732" s="171"/>
      <c r="DN1732" s="171"/>
      <c r="DO1732" s="171"/>
      <c r="DP1732" s="171"/>
      <c r="DQ1732" s="171"/>
      <c r="DR1732" s="171"/>
      <c r="DS1732" s="171"/>
      <c r="DT1732" s="171"/>
      <c r="DU1732" s="171"/>
      <c r="DV1732" s="171"/>
      <c r="DW1732" s="171"/>
      <c r="DX1732" s="171"/>
      <c r="DY1732" s="171"/>
      <c r="DZ1732" s="171"/>
      <c r="EA1732" s="171"/>
      <c r="EB1732" s="171"/>
      <c r="EC1732" s="171"/>
      <c r="ED1732" s="171"/>
      <c r="EE1732" s="171"/>
      <c r="EF1732" s="171"/>
      <c r="EG1732" s="171"/>
      <c r="EH1732" s="171"/>
      <c r="EI1732" s="171"/>
      <c r="EJ1732" s="171"/>
      <c r="EK1732" s="171"/>
      <c r="EL1732" s="171"/>
      <c r="EM1732" s="171"/>
      <c r="EN1732" s="171"/>
    </row>
    <row r="1733" spans="43:144" ht="15" x14ac:dyDescent="0.25">
      <c r="AQ1733" s="171"/>
      <c r="AR1733"/>
      <c r="AS1733"/>
      <c r="AT1733"/>
      <c r="AU1733"/>
      <c r="AV1733"/>
      <c r="AW1733"/>
      <c r="AX1733"/>
      <c r="AY1733"/>
      <c r="AZ1733"/>
      <c r="BA1733"/>
      <c r="BB1733"/>
      <c r="BC1733"/>
      <c r="BD1733"/>
      <c r="BE1733" s="171"/>
      <c r="BF1733" s="171"/>
      <c r="BG1733" s="171"/>
      <c r="BH1733" s="171"/>
      <c r="BI1733" s="171"/>
      <c r="BJ1733" s="171"/>
      <c r="BK1733" s="171"/>
      <c r="BL1733" s="171"/>
      <c r="BM1733" s="171"/>
      <c r="BN1733" s="171"/>
      <c r="BO1733" s="171"/>
      <c r="BP1733" s="171"/>
      <c r="BQ1733" s="171"/>
      <c r="BR1733" s="171"/>
      <c r="BS1733" s="171"/>
      <c r="BT1733" s="171"/>
      <c r="BU1733" s="171"/>
      <c r="BV1733" s="171"/>
      <c r="BW1733" s="171"/>
      <c r="BX1733" s="171"/>
      <c r="BY1733" s="171"/>
      <c r="BZ1733" s="171"/>
      <c r="CA1733" s="171"/>
      <c r="CB1733" s="171"/>
      <c r="CC1733" s="171"/>
      <c r="CD1733" s="171"/>
      <c r="CE1733" s="171"/>
      <c r="CF1733" s="171"/>
      <c r="CG1733" s="171"/>
      <c r="CH1733" s="171"/>
      <c r="CI1733" s="171"/>
      <c r="CJ1733" s="171"/>
      <c r="CK1733" s="171"/>
      <c r="CL1733" s="171"/>
      <c r="CM1733" s="171"/>
      <c r="CN1733" s="171"/>
      <c r="CO1733" s="171"/>
      <c r="CP1733" s="171"/>
      <c r="CQ1733" s="171"/>
      <c r="CR1733" s="171"/>
      <c r="CS1733" s="171"/>
      <c r="CT1733" s="171"/>
      <c r="CU1733" s="171"/>
      <c r="CV1733" s="171"/>
      <c r="CW1733" s="171"/>
      <c r="CX1733" s="171"/>
      <c r="CY1733" s="171"/>
      <c r="CZ1733" s="171"/>
      <c r="DA1733" s="171"/>
      <c r="DB1733" s="171"/>
      <c r="DC1733" s="171"/>
      <c r="DD1733" s="171"/>
      <c r="DE1733" s="171"/>
      <c r="DF1733" s="171"/>
      <c r="DG1733" s="171"/>
      <c r="DH1733" s="171"/>
      <c r="DI1733" s="171"/>
      <c r="DJ1733" s="171"/>
      <c r="DK1733" s="171"/>
      <c r="DL1733" s="171"/>
      <c r="DM1733" s="171"/>
      <c r="DN1733" s="171"/>
      <c r="DO1733" s="171"/>
      <c r="DP1733" s="171"/>
      <c r="DQ1733" s="171"/>
      <c r="DR1733" s="171"/>
      <c r="DS1733" s="171"/>
      <c r="DT1733" s="171"/>
      <c r="DU1733" s="171"/>
      <c r="DV1733" s="171"/>
      <c r="DW1733" s="171"/>
      <c r="DX1733" s="171"/>
      <c r="DY1733" s="171"/>
      <c r="DZ1733" s="171"/>
      <c r="EA1733" s="171"/>
      <c r="EB1733" s="171"/>
      <c r="EC1733" s="171"/>
      <c r="ED1733" s="171"/>
      <c r="EE1733" s="171"/>
      <c r="EF1733" s="171"/>
      <c r="EG1733" s="171"/>
      <c r="EH1733" s="171"/>
      <c r="EI1733" s="171"/>
      <c r="EJ1733" s="171"/>
      <c r="EK1733" s="171"/>
      <c r="EL1733" s="171"/>
      <c r="EM1733" s="171"/>
      <c r="EN1733" s="171"/>
    </row>
    <row r="1734" spans="43:144" ht="15" x14ac:dyDescent="0.25">
      <c r="AQ1734" s="171"/>
      <c r="AR1734"/>
      <c r="AS1734"/>
      <c r="AT1734"/>
      <c r="AU1734"/>
      <c r="AV1734"/>
      <c r="AW1734"/>
      <c r="AX1734"/>
      <c r="AY1734"/>
      <c r="AZ1734"/>
      <c r="BA1734"/>
      <c r="BB1734"/>
      <c r="BC1734"/>
      <c r="BD1734"/>
      <c r="BE1734" s="171"/>
      <c r="BF1734" s="171"/>
      <c r="BG1734" s="171"/>
      <c r="BH1734" s="171"/>
      <c r="BI1734" s="171"/>
      <c r="BJ1734" s="171"/>
      <c r="BK1734" s="171"/>
      <c r="BL1734" s="171"/>
      <c r="BM1734" s="171"/>
      <c r="BN1734" s="171"/>
      <c r="BO1734" s="171"/>
      <c r="BP1734" s="171"/>
      <c r="BQ1734" s="171"/>
      <c r="BR1734" s="171"/>
      <c r="BS1734" s="171"/>
      <c r="BT1734" s="171"/>
      <c r="BU1734" s="171"/>
      <c r="BV1734" s="171"/>
      <c r="BW1734" s="171"/>
      <c r="BX1734" s="171"/>
      <c r="BY1734" s="171"/>
      <c r="BZ1734" s="171"/>
      <c r="CA1734" s="171"/>
      <c r="CB1734" s="171"/>
      <c r="CC1734" s="171"/>
      <c r="CD1734" s="171"/>
      <c r="CE1734" s="171"/>
      <c r="CF1734" s="171"/>
      <c r="CG1734" s="171"/>
      <c r="CH1734" s="171"/>
      <c r="CI1734" s="171"/>
      <c r="CJ1734" s="171"/>
      <c r="CK1734" s="171"/>
      <c r="CL1734" s="171"/>
      <c r="CM1734" s="171"/>
      <c r="CN1734" s="171"/>
      <c r="CO1734" s="171"/>
      <c r="CP1734" s="171"/>
      <c r="CQ1734" s="171"/>
      <c r="CR1734" s="171"/>
      <c r="CS1734" s="171"/>
      <c r="CT1734" s="171"/>
      <c r="CU1734" s="171"/>
      <c r="CV1734" s="171"/>
      <c r="CW1734" s="171"/>
      <c r="CX1734" s="171"/>
      <c r="CY1734" s="171"/>
      <c r="CZ1734" s="171"/>
      <c r="DA1734" s="171"/>
      <c r="DB1734" s="171"/>
      <c r="DC1734" s="171"/>
      <c r="DD1734" s="171"/>
      <c r="DE1734" s="171"/>
      <c r="DF1734" s="171"/>
      <c r="DG1734" s="171"/>
      <c r="DH1734" s="171"/>
      <c r="DI1734" s="171"/>
      <c r="DJ1734" s="171"/>
      <c r="DK1734" s="171"/>
      <c r="DL1734" s="171"/>
      <c r="DM1734" s="171"/>
      <c r="DN1734" s="171"/>
      <c r="DO1734" s="171"/>
      <c r="DP1734" s="171"/>
      <c r="DQ1734" s="171"/>
      <c r="DR1734" s="171"/>
      <c r="DS1734" s="171"/>
      <c r="DT1734" s="171"/>
      <c r="DU1734" s="171"/>
      <c r="DV1734" s="171"/>
      <c r="DW1734" s="171"/>
      <c r="DX1734" s="171"/>
      <c r="DY1734" s="171"/>
      <c r="DZ1734" s="171"/>
      <c r="EA1734" s="171"/>
      <c r="EB1734" s="171"/>
      <c r="EC1734" s="171"/>
      <c r="ED1734" s="171"/>
      <c r="EE1734" s="171"/>
      <c r="EF1734" s="171"/>
      <c r="EG1734" s="171"/>
      <c r="EH1734" s="171"/>
      <c r="EI1734" s="171"/>
      <c r="EJ1734" s="171"/>
      <c r="EK1734" s="171"/>
      <c r="EL1734" s="171"/>
      <c r="EM1734" s="171"/>
      <c r="EN1734" s="171"/>
    </row>
    <row r="1735" spans="43:144" ht="15" x14ac:dyDescent="0.25">
      <c r="AQ1735" s="171"/>
      <c r="AR1735"/>
      <c r="AS1735"/>
      <c r="AT1735"/>
      <c r="AU1735"/>
      <c r="AV1735"/>
      <c r="AW1735"/>
      <c r="AX1735"/>
      <c r="AY1735"/>
      <c r="AZ1735"/>
      <c r="BA1735"/>
      <c r="BB1735"/>
      <c r="BC1735"/>
      <c r="BD1735"/>
      <c r="BE1735" s="171"/>
      <c r="BF1735" s="171"/>
      <c r="BG1735" s="171"/>
      <c r="BH1735" s="171"/>
      <c r="BI1735" s="171"/>
      <c r="BJ1735" s="171"/>
      <c r="BK1735" s="171"/>
      <c r="BL1735" s="171"/>
      <c r="BM1735" s="171"/>
      <c r="BN1735" s="171"/>
      <c r="BO1735" s="171"/>
      <c r="BP1735" s="171"/>
      <c r="BQ1735" s="171"/>
      <c r="BR1735" s="171"/>
      <c r="BS1735" s="171"/>
      <c r="BT1735" s="171"/>
      <c r="BU1735" s="171"/>
      <c r="BV1735" s="171"/>
      <c r="BW1735" s="171"/>
      <c r="BX1735" s="171"/>
      <c r="BY1735" s="171"/>
      <c r="BZ1735" s="171"/>
      <c r="CA1735" s="171"/>
      <c r="CB1735" s="171"/>
      <c r="CC1735" s="171"/>
      <c r="CD1735" s="171"/>
      <c r="CE1735" s="171"/>
      <c r="CF1735" s="171"/>
      <c r="CG1735" s="171"/>
      <c r="CH1735" s="171"/>
      <c r="CI1735" s="171"/>
      <c r="CJ1735" s="171"/>
      <c r="CK1735" s="171"/>
      <c r="CL1735" s="171"/>
      <c r="CM1735" s="171"/>
      <c r="CN1735" s="171"/>
      <c r="CO1735" s="171"/>
      <c r="CP1735" s="171"/>
      <c r="CQ1735" s="171"/>
      <c r="CR1735" s="171"/>
      <c r="CS1735" s="171"/>
      <c r="CT1735" s="171"/>
      <c r="CU1735" s="171"/>
      <c r="CV1735" s="171"/>
      <c r="CW1735" s="171"/>
      <c r="CX1735" s="171"/>
      <c r="CY1735" s="171"/>
      <c r="CZ1735" s="171"/>
      <c r="DA1735" s="171"/>
      <c r="DB1735" s="171"/>
      <c r="DC1735" s="171"/>
      <c r="DD1735" s="171"/>
      <c r="DE1735" s="171"/>
      <c r="DF1735" s="171"/>
      <c r="DG1735" s="171"/>
      <c r="DH1735" s="171"/>
      <c r="DI1735" s="171"/>
      <c r="DJ1735" s="171"/>
      <c r="DK1735" s="171"/>
      <c r="DL1735" s="171"/>
      <c r="DM1735" s="171"/>
      <c r="DN1735" s="171"/>
      <c r="DO1735" s="171"/>
      <c r="DP1735" s="171"/>
      <c r="DQ1735" s="171"/>
      <c r="DR1735" s="171"/>
      <c r="DS1735" s="171"/>
      <c r="DT1735" s="171"/>
      <c r="DU1735" s="171"/>
      <c r="DV1735" s="171"/>
      <c r="DW1735" s="171"/>
      <c r="DX1735" s="171"/>
      <c r="DY1735" s="171"/>
      <c r="DZ1735" s="171"/>
      <c r="EA1735" s="171"/>
      <c r="EB1735" s="171"/>
      <c r="EC1735" s="171"/>
      <c r="ED1735" s="171"/>
      <c r="EE1735" s="171"/>
      <c r="EF1735" s="171"/>
      <c r="EG1735" s="171"/>
      <c r="EH1735" s="171"/>
      <c r="EI1735" s="171"/>
      <c r="EJ1735" s="171"/>
      <c r="EK1735" s="171"/>
      <c r="EL1735" s="171"/>
      <c r="EM1735" s="171"/>
      <c r="EN1735" s="171"/>
    </row>
    <row r="1736" spans="43:144" ht="15" x14ac:dyDescent="0.25">
      <c r="AQ1736" s="171"/>
      <c r="AR1736"/>
      <c r="AS1736"/>
      <c r="AT1736"/>
      <c r="AU1736"/>
      <c r="AV1736"/>
      <c r="AW1736"/>
      <c r="AX1736"/>
      <c r="AY1736"/>
      <c r="AZ1736"/>
      <c r="BA1736"/>
      <c r="BB1736"/>
      <c r="BC1736"/>
      <c r="BD1736"/>
      <c r="BE1736" s="171"/>
      <c r="BF1736" s="171"/>
      <c r="BG1736" s="171"/>
      <c r="BH1736" s="171"/>
      <c r="BI1736" s="171"/>
      <c r="BJ1736" s="171"/>
      <c r="BK1736" s="171"/>
      <c r="BL1736" s="171"/>
      <c r="BM1736" s="171"/>
      <c r="BN1736" s="171"/>
      <c r="BO1736" s="171"/>
      <c r="BP1736" s="171"/>
      <c r="BQ1736" s="171"/>
      <c r="BR1736" s="171"/>
      <c r="BS1736" s="171"/>
      <c r="BT1736" s="171"/>
      <c r="BU1736" s="171"/>
      <c r="BV1736" s="171"/>
      <c r="BW1736" s="171"/>
      <c r="BX1736" s="171"/>
      <c r="BY1736" s="171"/>
      <c r="BZ1736" s="171"/>
      <c r="CA1736" s="171"/>
      <c r="CB1736" s="171"/>
      <c r="CC1736" s="171"/>
      <c r="CD1736" s="171"/>
      <c r="CE1736" s="171"/>
      <c r="CF1736" s="171"/>
      <c r="CG1736" s="171"/>
      <c r="CH1736" s="171"/>
      <c r="CI1736" s="171"/>
      <c r="CJ1736" s="171"/>
      <c r="CK1736" s="171"/>
      <c r="CL1736" s="171"/>
      <c r="CM1736" s="171"/>
      <c r="CN1736" s="171"/>
      <c r="CO1736" s="171"/>
      <c r="CP1736" s="171"/>
      <c r="CQ1736" s="171"/>
      <c r="CR1736" s="171"/>
      <c r="CS1736" s="171"/>
      <c r="CT1736" s="171"/>
      <c r="CU1736" s="171"/>
      <c r="CV1736" s="171"/>
      <c r="CW1736" s="171"/>
      <c r="CX1736" s="171"/>
      <c r="CY1736" s="171"/>
      <c r="CZ1736" s="171"/>
      <c r="DA1736" s="171"/>
      <c r="DB1736" s="171"/>
      <c r="DC1736" s="171"/>
      <c r="DD1736" s="171"/>
      <c r="DE1736" s="171"/>
      <c r="DF1736" s="171"/>
      <c r="DG1736" s="171"/>
      <c r="DH1736" s="171"/>
      <c r="DI1736" s="171"/>
      <c r="DJ1736" s="171"/>
      <c r="DK1736" s="171"/>
      <c r="DL1736" s="171"/>
      <c r="DM1736" s="171"/>
      <c r="DN1736" s="171"/>
      <c r="DO1736" s="171"/>
      <c r="DP1736" s="171"/>
      <c r="DQ1736" s="171"/>
      <c r="DR1736" s="171"/>
      <c r="DS1736" s="171"/>
      <c r="DT1736" s="171"/>
      <c r="DU1736" s="171"/>
      <c r="DV1736" s="171"/>
      <c r="DW1736" s="171"/>
      <c r="DX1736" s="171"/>
      <c r="DY1736" s="171"/>
      <c r="DZ1736" s="171"/>
      <c r="EA1736" s="171"/>
      <c r="EB1736" s="171"/>
      <c r="EC1736" s="171"/>
      <c r="ED1736" s="171"/>
      <c r="EE1736" s="171"/>
      <c r="EF1736" s="171"/>
      <c r="EG1736" s="171"/>
      <c r="EH1736" s="171"/>
      <c r="EI1736" s="171"/>
      <c r="EJ1736" s="171"/>
      <c r="EK1736" s="171"/>
      <c r="EL1736" s="171"/>
      <c r="EM1736" s="171"/>
      <c r="EN1736" s="171"/>
    </row>
    <row r="1737" spans="43:144" ht="15" x14ac:dyDescent="0.25">
      <c r="AQ1737" s="171"/>
      <c r="AR1737"/>
      <c r="AS1737"/>
      <c r="AT1737"/>
      <c r="AU1737"/>
      <c r="AV1737"/>
      <c r="AW1737"/>
      <c r="AX1737"/>
      <c r="AY1737"/>
      <c r="AZ1737"/>
      <c r="BA1737"/>
      <c r="BB1737"/>
      <c r="BC1737"/>
      <c r="BD1737"/>
      <c r="BE1737" s="171"/>
      <c r="BF1737" s="171"/>
      <c r="BG1737" s="171"/>
      <c r="BH1737" s="171"/>
      <c r="BI1737" s="171"/>
      <c r="BJ1737" s="171"/>
      <c r="BK1737" s="171"/>
      <c r="BL1737" s="171"/>
      <c r="BM1737" s="171"/>
      <c r="BN1737" s="171"/>
      <c r="BO1737" s="171"/>
      <c r="BP1737" s="171"/>
      <c r="BQ1737" s="171"/>
      <c r="BR1737" s="171"/>
      <c r="BS1737" s="171"/>
      <c r="BT1737" s="171"/>
      <c r="BU1737" s="171"/>
      <c r="BV1737" s="171"/>
      <c r="BW1737" s="171"/>
      <c r="BX1737" s="171"/>
      <c r="BY1737" s="171"/>
      <c r="BZ1737" s="171"/>
      <c r="CA1737" s="171"/>
      <c r="CB1737" s="171"/>
      <c r="CC1737" s="171"/>
      <c r="CD1737" s="171"/>
      <c r="CE1737" s="171"/>
      <c r="CF1737" s="171"/>
      <c r="CG1737" s="171"/>
      <c r="CH1737" s="171"/>
      <c r="CI1737" s="171"/>
      <c r="CJ1737" s="171"/>
      <c r="CK1737" s="171"/>
      <c r="CL1737" s="171"/>
      <c r="CM1737" s="171"/>
      <c r="CN1737" s="171"/>
      <c r="CO1737" s="171"/>
      <c r="CP1737" s="171"/>
      <c r="CQ1737" s="171"/>
      <c r="CR1737" s="171"/>
      <c r="CS1737" s="171"/>
      <c r="CT1737" s="171"/>
      <c r="CU1737" s="171"/>
      <c r="CV1737" s="171"/>
      <c r="CW1737" s="171"/>
      <c r="CX1737" s="171"/>
      <c r="CY1737" s="171"/>
      <c r="CZ1737" s="171"/>
      <c r="DA1737" s="171"/>
      <c r="DB1737" s="171"/>
      <c r="DC1737" s="171"/>
      <c r="DD1737" s="171"/>
      <c r="DE1737" s="171"/>
      <c r="DF1737" s="171"/>
      <c r="DG1737" s="171"/>
      <c r="DH1737" s="171"/>
      <c r="DI1737" s="171"/>
      <c r="DJ1737" s="171"/>
      <c r="DK1737" s="171"/>
      <c r="DL1737" s="171"/>
      <c r="DM1737" s="171"/>
      <c r="DN1737" s="171"/>
      <c r="DO1737" s="171"/>
      <c r="DP1737" s="171"/>
      <c r="DQ1737" s="171"/>
      <c r="DR1737" s="171"/>
      <c r="DS1737" s="171"/>
      <c r="DT1737" s="171"/>
      <c r="DU1737" s="171"/>
      <c r="DV1737" s="171"/>
      <c r="DW1737" s="171"/>
      <c r="DX1737" s="171"/>
      <c r="DY1737" s="171"/>
      <c r="DZ1737" s="171"/>
      <c r="EA1737" s="171"/>
      <c r="EB1737" s="171"/>
      <c r="EC1737" s="171"/>
      <c r="ED1737" s="171"/>
      <c r="EE1737" s="171"/>
      <c r="EF1737" s="171"/>
      <c r="EG1737" s="171"/>
      <c r="EH1737" s="171"/>
      <c r="EI1737" s="171"/>
      <c r="EJ1737" s="171"/>
      <c r="EK1737" s="171"/>
      <c r="EL1737" s="171"/>
      <c r="EM1737" s="171"/>
      <c r="EN1737" s="171"/>
    </row>
    <row r="1738" spans="43:144" ht="15" x14ac:dyDescent="0.25">
      <c r="AQ1738" s="171"/>
      <c r="AR1738"/>
      <c r="AS1738"/>
      <c r="AT1738"/>
      <c r="AU1738"/>
      <c r="AV1738"/>
      <c r="AW1738"/>
      <c r="AX1738"/>
      <c r="AY1738"/>
      <c r="AZ1738"/>
      <c r="BA1738"/>
      <c r="BB1738"/>
      <c r="BC1738"/>
      <c r="BD1738"/>
      <c r="BE1738" s="171"/>
      <c r="BF1738" s="171"/>
      <c r="BG1738" s="171"/>
      <c r="BH1738" s="171"/>
      <c r="BI1738" s="171"/>
      <c r="BJ1738" s="171"/>
      <c r="BK1738" s="171"/>
      <c r="BL1738" s="171"/>
      <c r="BM1738" s="171"/>
      <c r="BN1738" s="171"/>
      <c r="BO1738" s="171"/>
      <c r="BP1738" s="171"/>
      <c r="BQ1738" s="171"/>
      <c r="BR1738" s="171"/>
      <c r="BS1738" s="171"/>
      <c r="BT1738" s="171"/>
      <c r="BU1738" s="171"/>
      <c r="BV1738" s="171"/>
      <c r="BW1738" s="171"/>
      <c r="BX1738" s="171"/>
      <c r="BY1738" s="171"/>
      <c r="BZ1738" s="171"/>
      <c r="CA1738" s="171"/>
      <c r="CB1738" s="171"/>
      <c r="CC1738" s="171"/>
      <c r="CD1738" s="171"/>
      <c r="CE1738" s="171"/>
      <c r="CF1738" s="171"/>
      <c r="CG1738" s="171"/>
      <c r="CH1738" s="171"/>
      <c r="CI1738" s="171"/>
      <c r="CJ1738" s="171"/>
      <c r="CK1738" s="171"/>
      <c r="CL1738" s="171"/>
      <c r="CM1738" s="171"/>
      <c r="CN1738" s="171"/>
      <c r="CO1738" s="171"/>
      <c r="CP1738" s="171"/>
      <c r="CQ1738" s="171"/>
      <c r="CR1738" s="171"/>
      <c r="CS1738" s="171"/>
      <c r="CT1738" s="171"/>
      <c r="CU1738" s="171"/>
      <c r="CV1738" s="171"/>
      <c r="CW1738" s="171"/>
      <c r="CX1738" s="171"/>
      <c r="CY1738" s="171"/>
      <c r="CZ1738" s="171"/>
      <c r="DA1738" s="171"/>
      <c r="DB1738" s="171"/>
      <c r="DC1738" s="171"/>
      <c r="DD1738" s="171"/>
      <c r="DE1738" s="171"/>
      <c r="DF1738" s="171"/>
      <c r="DG1738" s="171"/>
      <c r="DH1738" s="171"/>
      <c r="DI1738" s="171"/>
      <c r="DJ1738" s="171"/>
      <c r="DK1738" s="171"/>
      <c r="DL1738" s="171"/>
      <c r="DM1738" s="171"/>
      <c r="DN1738" s="171"/>
      <c r="DO1738" s="171"/>
      <c r="DP1738" s="171"/>
      <c r="DQ1738" s="171"/>
      <c r="DR1738" s="171"/>
      <c r="DS1738" s="171"/>
      <c r="DT1738" s="171"/>
      <c r="DU1738" s="171"/>
      <c r="DV1738" s="171"/>
      <c r="DW1738" s="171"/>
      <c r="DX1738" s="171"/>
      <c r="DY1738" s="171"/>
      <c r="DZ1738" s="171"/>
      <c r="EA1738" s="171"/>
      <c r="EB1738" s="171"/>
      <c r="EC1738" s="171"/>
      <c r="ED1738" s="171"/>
      <c r="EE1738" s="171"/>
      <c r="EF1738" s="171"/>
      <c r="EG1738" s="171"/>
      <c r="EH1738" s="171"/>
      <c r="EI1738" s="171"/>
      <c r="EJ1738" s="171"/>
      <c r="EK1738" s="171"/>
      <c r="EL1738" s="171"/>
      <c r="EM1738" s="171"/>
      <c r="EN1738" s="171"/>
    </row>
    <row r="1739" spans="43:144" ht="15" x14ac:dyDescent="0.25">
      <c r="AQ1739" s="171"/>
      <c r="AR1739"/>
      <c r="AS1739"/>
      <c r="AT1739"/>
      <c r="AU1739"/>
      <c r="AV1739"/>
      <c r="AW1739"/>
      <c r="AX1739"/>
      <c r="AY1739"/>
      <c r="AZ1739"/>
      <c r="BA1739"/>
      <c r="BB1739"/>
      <c r="BC1739"/>
      <c r="BD1739"/>
      <c r="BE1739" s="171"/>
      <c r="BF1739" s="171"/>
      <c r="BG1739" s="171"/>
      <c r="BH1739" s="171"/>
      <c r="BI1739" s="171"/>
      <c r="BJ1739" s="171"/>
      <c r="BK1739" s="171"/>
      <c r="BL1739" s="171"/>
      <c r="BM1739" s="171"/>
      <c r="BN1739" s="171"/>
      <c r="BO1739" s="171"/>
      <c r="BP1739" s="171"/>
      <c r="BQ1739" s="171"/>
      <c r="BR1739" s="171"/>
      <c r="BS1739" s="171"/>
      <c r="BT1739" s="171"/>
      <c r="BU1739" s="171"/>
      <c r="BV1739" s="171"/>
      <c r="BW1739" s="171"/>
      <c r="BX1739" s="171"/>
      <c r="BY1739" s="171"/>
      <c r="BZ1739" s="171"/>
      <c r="CA1739" s="171"/>
      <c r="CB1739" s="171"/>
      <c r="CC1739" s="171"/>
      <c r="CD1739" s="171"/>
      <c r="CE1739" s="171"/>
      <c r="CF1739" s="171"/>
      <c r="CG1739" s="171"/>
      <c r="CH1739" s="171"/>
      <c r="CI1739" s="171"/>
      <c r="CJ1739" s="171"/>
      <c r="CK1739" s="171"/>
      <c r="CL1739" s="171"/>
      <c r="CM1739" s="171"/>
      <c r="CN1739" s="171"/>
      <c r="CO1739" s="171"/>
      <c r="CP1739" s="171"/>
      <c r="CQ1739" s="171"/>
      <c r="CR1739" s="171"/>
      <c r="CS1739" s="171"/>
      <c r="CT1739" s="171"/>
      <c r="CU1739" s="171"/>
      <c r="CV1739" s="171"/>
      <c r="CW1739" s="171"/>
      <c r="CX1739" s="171"/>
      <c r="CY1739" s="171"/>
      <c r="CZ1739" s="171"/>
      <c r="DA1739" s="171"/>
      <c r="DB1739" s="171"/>
      <c r="DC1739" s="171"/>
      <c r="DD1739" s="171"/>
      <c r="DE1739" s="171"/>
      <c r="DF1739" s="171"/>
      <c r="DG1739" s="171"/>
      <c r="DH1739" s="171"/>
      <c r="DI1739" s="171"/>
      <c r="DJ1739" s="171"/>
      <c r="DK1739" s="171"/>
      <c r="DL1739" s="171"/>
      <c r="DM1739" s="171"/>
      <c r="DN1739" s="171"/>
      <c r="DO1739" s="171"/>
      <c r="DP1739" s="171"/>
      <c r="DQ1739" s="171"/>
      <c r="DR1739" s="171"/>
      <c r="DS1739" s="171"/>
      <c r="DT1739" s="171"/>
      <c r="DU1739" s="171"/>
      <c r="DV1739" s="171"/>
      <c r="DW1739" s="171"/>
      <c r="DX1739" s="171"/>
      <c r="DY1739" s="171"/>
      <c r="DZ1739" s="171"/>
      <c r="EA1739" s="171"/>
      <c r="EB1739" s="171"/>
      <c r="EC1739" s="171"/>
      <c r="ED1739" s="171"/>
      <c r="EE1739" s="171"/>
      <c r="EF1739" s="171"/>
      <c r="EG1739" s="171"/>
      <c r="EH1739" s="171"/>
      <c r="EI1739" s="171"/>
      <c r="EJ1739" s="171"/>
      <c r="EK1739" s="171"/>
      <c r="EL1739" s="171"/>
      <c r="EM1739" s="171"/>
      <c r="EN1739" s="171"/>
    </row>
    <row r="1740" spans="43:144" ht="15" x14ac:dyDescent="0.25">
      <c r="AQ1740" s="171"/>
      <c r="AR1740"/>
      <c r="AS1740"/>
      <c r="AT1740"/>
      <c r="AU1740"/>
      <c r="AV1740"/>
      <c r="AW1740"/>
      <c r="AX1740"/>
      <c r="AY1740"/>
      <c r="AZ1740"/>
      <c r="BA1740"/>
      <c r="BB1740"/>
      <c r="BC1740"/>
      <c r="BD1740"/>
      <c r="BE1740" s="171"/>
      <c r="BF1740" s="171"/>
      <c r="BG1740" s="171"/>
      <c r="BH1740" s="171"/>
      <c r="BI1740" s="171"/>
      <c r="BJ1740" s="171"/>
      <c r="BK1740" s="171"/>
      <c r="BL1740" s="171"/>
      <c r="BM1740" s="171"/>
      <c r="BN1740" s="171"/>
      <c r="BO1740" s="171"/>
      <c r="BP1740" s="171"/>
      <c r="BQ1740" s="171"/>
      <c r="BR1740" s="171"/>
      <c r="BS1740" s="171"/>
      <c r="BT1740" s="171"/>
      <c r="BU1740" s="171"/>
      <c r="BV1740" s="171"/>
      <c r="BW1740" s="171"/>
      <c r="BX1740" s="171"/>
      <c r="BY1740" s="171"/>
      <c r="BZ1740" s="171"/>
      <c r="CA1740" s="171"/>
      <c r="CB1740" s="171"/>
      <c r="CC1740" s="171"/>
      <c r="CD1740" s="171"/>
      <c r="CE1740" s="171"/>
      <c r="CF1740" s="171"/>
      <c r="CG1740" s="171"/>
      <c r="CH1740" s="171"/>
      <c r="CI1740" s="171"/>
      <c r="CJ1740" s="171"/>
      <c r="CK1740" s="171"/>
      <c r="CL1740" s="171"/>
      <c r="CM1740" s="171"/>
      <c r="CN1740" s="171"/>
      <c r="CO1740" s="171"/>
      <c r="CP1740" s="171"/>
      <c r="CQ1740" s="171"/>
      <c r="CR1740" s="171"/>
      <c r="CS1740" s="171"/>
      <c r="CT1740" s="171"/>
      <c r="CU1740" s="171"/>
      <c r="CV1740" s="171"/>
      <c r="CW1740" s="171"/>
      <c r="CX1740" s="171"/>
      <c r="CY1740" s="171"/>
      <c r="CZ1740" s="171"/>
      <c r="DA1740" s="171"/>
      <c r="DB1740" s="171"/>
      <c r="DC1740" s="171"/>
      <c r="DD1740" s="171"/>
      <c r="DE1740" s="171"/>
      <c r="DF1740" s="171"/>
      <c r="DG1740" s="171"/>
      <c r="DH1740" s="171"/>
      <c r="DI1740" s="171"/>
      <c r="DJ1740" s="171"/>
      <c r="DK1740" s="171"/>
      <c r="DL1740" s="171"/>
      <c r="DM1740" s="171"/>
      <c r="DN1740" s="171"/>
      <c r="DO1740" s="171"/>
      <c r="DP1740" s="171"/>
      <c r="DQ1740" s="171"/>
      <c r="DR1740" s="171"/>
      <c r="DS1740" s="171"/>
      <c r="DT1740" s="171"/>
      <c r="DU1740" s="171"/>
      <c r="DV1740" s="171"/>
      <c r="DW1740" s="171"/>
      <c r="DX1740" s="171"/>
      <c r="DY1740" s="171"/>
      <c r="DZ1740" s="171"/>
      <c r="EA1740" s="171"/>
      <c r="EB1740" s="171"/>
      <c r="EC1740" s="171"/>
      <c r="ED1740" s="171"/>
      <c r="EE1740" s="171"/>
      <c r="EF1740" s="171"/>
      <c r="EG1740" s="171"/>
      <c r="EH1740" s="171"/>
      <c r="EI1740" s="171"/>
      <c r="EJ1740" s="171"/>
      <c r="EK1740" s="171"/>
      <c r="EL1740" s="171"/>
      <c r="EM1740" s="171"/>
      <c r="EN1740" s="171"/>
    </row>
    <row r="1741" spans="43:144" ht="15" x14ac:dyDescent="0.25">
      <c r="AQ1741" s="171"/>
      <c r="AR1741"/>
      <c r="AS1741"/>
      <c r="AT1741"/>
      <c r="AU1741"/>
      <c r="AV1741"/>
      <c r="AW1741"/>
      <c r="AX1741"/>
      <c r="AY1741"/>
      <c r="AZ1741"/>
      <c r="BA1741"/>
      <c r="BB1741"/>
      <c r="BC1741"/>
      <c r="BD1741"/>
      <c r="BE1741" s="171"/>
      <c r="BF1741" s="171"/>
      <c r="BG1741" s="171"/>
      <c r="BH1741" s="171"/>
      <c r="BI1741" s="171"/>
      <c r="BJ1741" s="171"/>
      <c r="BK1741" s="171"/>
      <c r="BL1741" s="171"/>
      <c r="BM1741" s="171"/>
      <c r="BN1741" s="171"/>
      <c r="BO1741" s="171"/>
      <c r="BP1741" s="171"/>
      <c r="BQ1741" s="171"/>
      <c r="BR1741" s="171"/>
      <c r="BS1741" s="171"/>
      <c r="BT1741" s="171"/>
      <c r="BU1741" s="171"/>
      <c r="BV1741" s="171"/>
      <c r="BW1741" s="171"/>
      <c r="BX1741" s="171"/>
      <c r="BY1741" s="171"/>
      <c r="BZ1741" s="171"/>
      <c r="CA1741" s="171"/>
      <c r="CB1741" s="171"/>
      <c r="CC1741" s="171"/>
      <c r="CD1741" s="171"/>
      <c r="CE1741" s="171"/>
      <c r="CF1741" s="171"/>
      <c r="CG1741" s="171"/>
      <c r="CH1741" s="171"/>
      <c r="CI1741" s="171"/>
      <c r="CJ1741" s="171"/>
      <c r="CK1741" s="171"/>
      <c r="CL1741" s="171"/>
      <c r="CM1741" s="171"/>
      <c r="CN1741" s="171"/>
      <c r="CO1741" s="171"/>
      <c r="CP1741" s="171"/>
      <c r="CQ1741" s="171"/>
      <c r="CR1741" s="171"/>
      <c r="CS1741" s="171"/>
      <c r="CT1741" s="171"/>
      <c r="CU1741" s="171"/>
      <c r="CV1741" s="171"/>
      <c r="CW1741" s="171"/>
      <c r="CX1741" s="171"/>
      <c r="CY1741" s="171"/>
      <c r="CZ1741" s="171"/>
      <c r="DA1741" s="171"/>
      <c r="DB1741" s="171"/>
      <c r="DC1741" s="171"/>
      <c r="DD1741" s="171"/>
      <c r="DE1741" s="171"/>
      <c r="DF1741" s="171"/>
      <c r="DG1741" s="171"/>
      <c r="DH1741" s="171"/>
      <c r="DI1741" s="171"/>
      <c r="DJ1741" s="171"/>
      <c r="DK1741" s="171"/>
      <c r="DL1741" s="171"/>
      <c r="DM1741" s="171"/>
      <c r="DN1741" s="171"/>
      <c r="DO1741" s="171"/>
      <c r="DP1741" s="171"/>
      <c r="DQ1741" s="171"/>
      <c r="DR1741" s="171"/>
      <c r="DS1741" s="171"/>
      <c r="DT1741" s="171"/>
      <c r="DU1741" s="171"/>
      <c r="DV1741" s="171"/>
      <c r="DW1741" s="171"/>
      <c r="DX1741" s="171"/>
      <c r="DY1741" s="171"/>
      <c r="DZ1741" s="171"/>
      <c r="EA1741" s="171"/>
      <c r="EB1741" s="171"/>
      <c r="EC1741" s="171"/>
      <c r="ED1741" s="171"/>
      <c r="EE1741" s="171"/>
      <c r="EF1741" s="171"/>
      <c r="EG1741" s="171"/>
      <c r="EH1741" s="171"/>
      <c r="EI1741" s="171"/>
      <c r="EJ1741" s="171"/>
      <c r="EK1741" s="171"/>
      <c r="EL1741" s="171"/>
      <c r="EM1741" s="171"/>
      <c r="EN1741" s="171"/>
    </row>
    <row r="1742" spans="43:144" ht="15" x14ac:dyDescent="0.25">
      <c r="AQ1742" s="171"/>
      <c r="AR1742"/>
      <c r="AS1742"/>
      <c r="AT1742"/>
      <c r="AU1742"/>
      <c r="AV1742"/>
      <c r="AW1742"/>
      <c r="AX1742"/>
      <c r="AY1742"/>
      <c r="AZ1742"/>
      <c r="BA1742"/>
      <c r="BB1742"/>
      <c r="BC1742"/>
      <c r="BD1742"/>
      <c r="BE1742" s="171"/>
      <c r="BF1742" s="171"/>
      <c r="BG1742" s="171"/>
      <c r="BH1742" s="171"/>
      <c r="BI1742" s="171"/>
      <c r="BJ1742" s="171"/>
      <c r="BK1742" s="171"/>
      <c r="BL1742" s="171"/>
      <c r="BM1742" s="171"/>
      <c r="BN1742" s="171"/>
      <c r="BO1742" s="171"/>
      <c r="BP1742" s="171"/>
      <c r="BQ1742" s="171"/>
      <c r="BR1742" s="171"/>
      <c r="BS1742" s="171"/>
      <c r="BT1742" s="171"/>
      <c r="BU1742" s="171"/>
      <c r="BV1742" s="171"/>
      <c r="BW1742" s="171"/>
      <c r="BX1742" s="171"/>
      <c r="BY1742" s="171"/>
      <c r="BZ1742" s="171"/>
      <c r="CA1742" s="171"/>
      <c r="CB1742" s="171"/>
      <c r="CC1742" s="171"/>
      <c r="CD1742" s="171"/>
      <c r="CE1742" s="171"/>
      <c r="CF1742" s="171"/>
      <c r="CG1742" s="171"/>
      <c r="CH1742" s="171"/>
      <c r="CI1742" s="171"/>
      <c r="CJ1742" s="171"/>
      <c r="CK1742" s="171"/>
      <c r="CL1742" s="171"/>
      <c r="CM1742" s="171"/>
      <c r="CN1742" s="171"/>
      <c r="CO1742" s="171"/>
      <c r="CP1742" s="171"/>
      <c r="CQ1742" s="171"/>
      <c r="CR1742" s="171"/>
      <c r="CS1742" s="171"/>
      <c r="CT1742" s="171"/>
      <c r="CU1742" s="171"/>
      <c r="CV1742" s="171"/>
      <c r="CW1742" s="171"/>
      <c r="CX1742" s="171"/>
      <c r="CY1742" s="171"/>
      <c r="CZ1742" s="171"/>
      <c r="DA1742" s="171"/>
      <c r="DB1742" s="171"/>
      <c r="DC1742" s="171"/>
      <c r="DD1742" s="171"/>
      <c r="DE1742" s="171"/>
      <c r="DF1742" s="171"/>
      <c r="DG1742" s="171"/>
      <c r="DH1742" s="171"/>
      <c r="DI1742" s="171"/>
      <c r="DJ1742" s="171"/>
      <c r="DK1742" s="171"/>
      <c r="DL1742" s="171"/>
      <c r="DM1742" s="171"/>
      <c r="DN1742" s="171"/>
      <c r="DO1742" s="171"/>
      <c r="DP1742" s="171"/>
      <c r="DQ1742" s="171"/>
      <c r="DR1742" s="171"/>
      <c r="DS1742" s="171"/>
      <c r="DT1742" s="171"/>
      <c r="DU1742" s="171"/>
      <c r="DV1742" s="171"/>
      <c r="DW1742" s="171"/>
      <c r="DX1742" s="171"/>
      <c r="DY1742" s="171"/>
      <c r="DZ1742" s="171"/>
      <c r="EA1742" s="171"/>
      <c r="EB1742" s="171"/>
      <c r="EC1742" s="171"/>
      <c r="ED1742" s="171"/>
      <c r="EE1742" s="171"/>
      <c r="EF1742" s="171"/>
      <c r="EG1742" s="171"/>
      <c r="EH1742" s="171"/>
      <c r="EI1742" s="171"/>
      <c r="EJ1742" s="171"/>
      <c r="EK1742" s="171"/>
      <c r="EL1742" s="171"/>
      <c r="EM1742" s="171"/>
      <c r="EN1742" s="171"/>
    </row>
    <row r="1743" spans="43:144" ht="15" x14ac:dyDescent="0.25">
      <c r="AQ1743" s="171"/>
      <c r="AR1743"/>
      <c r="AS1743"/>
      <c r="AT1743"/>
      <c r="AU1743"/>
      <c r="AV1743"/>
      <c r="AW1743"/>
      <c r="AX1743"/>
      <c r="AY1743"/>
      <c r="AZ1743"/>
      <c r="BA1743"/>
      <c r="BB1743"/>
      <c r="BC1743"/>
      <c r="BD1743"/>
      <c r="BE1743" s="171"/>
      <c r="BF1743" s="171"/>
      <c r="BG1743" s="171"/>
      <c r="BH1743" s="171"/>
      <c r="BI1743" s="171"/>
      <c r="BJ1743" s="171"/>
      <c r="BK1743" s="171"/>
      <c r="BL1743" s="171"/>
      <c r="BM1743" s="171"/>
      <c r="BN1743" s="171"/>
      <c r="BO1743" s="171"/>
      <c r="BP1743" s="171"/>
      <c r="BQ1743" s="171"/>
      <c r="BR1743" s="171"/>
      <c r="BS1743" s="171"/>
      <c r="BT1743" s="171"/>
      <c r="BU1743" s="171"/>
      <c r="BV1743" s="171"/>
      <c r="BW1743" s="171"/>
      <c r="BX1743" s="171"/>
      <c r="BY1743" s="171"/>
      <c r="BZ1743" s="171"/>
      <c r="CA1743" s="171"/>
      <c r="CB1743" s="171"/>
      <c r="CC1743" s="171"/>
      <c r="CD1743" s="171"/>
      <c r="CE1743" s="171"/>
      <c r="CF1743" s="171"/>
      <c r="CG1743" s="171"/>
      <c r="CH1743" s="171"/>
      <c r="CI1743" s="171"/>
      <c r="CJ1743" s="171"/>
      <c r="CK1743" s="171"/>
      <c r="CL1743" s="171"/>
      <c r="CM1743" s="171"/>
      <c r="CN1743" s="171"/>
      <c r="CO1743" s="171"/>
      <c r="CP1743" s="171"/>
      <c r="CQ1743" s="171"/>
      <c r="CR1743" s="171"/>
      <c r="CS1743" s="171"/>
      <c r="CT1743" s="171"/>
      <c r="CU1743" s="171"/>
      <c r="CV1743" s="171"/>
      <c r="CW1743" s="171"/>
      <c r="CX1743" s="171"/>
      <c r="CY1743" s="171"/>
      <c r="CZ1743" s="171"/>
      <c r="DA1743" s="171"/>
      <c r="DB1743" s="171"/>
      <c r="DC1743" s="171"/>
      <c r="DD1743" s="171"/>
      <c r="DE1743" s="171"/>
      <c r="DF1743" s="171"/>
      <c r="DG1743" s="171"/>
      <c r="DH1743" s="171"/>
      <c r="DI1743" s="171"/>
      <c r="DJ1743" s="171"/>
      <c r="DK1743" s="171"/>
      <c r="DL1743" s="171"/>
      <c r="DM1743" s="171"/>
      <c r="DN1743" s="171"/>
      <c r="DO1743" s="171"/>
      <c r="DP1743" s="171"/>
      <c r="DQ1743" s="171"/>
      <c r="DR1743" s="171"/>
      <c r="DS1743" s="171"/>
      <c r="DT1743" s="171"/>
      <c r="DU1743" s="171"/>
      <c r="DV1743" s="171"/>
      <c r="DW1743" s="171"/>
      <c r="DX1743" s="171"/>
      <c r="DY1743" s="171"/>
      <c r="DZ1743" s="171"/>
      <c r="EA1743" s="171"/>
      <c r="EB1743" s="171"/>
      <c r="EC1743" s="171"/>
      <c r="ED1743" s="171"/>
      <c r="EE1743" s="171"/>
      <c r="EF1743" s="171"/>
      <c r="EG1743" s="171"/>
      <c r="EH1743" s="171"/>
      <c r="EI1743" s="171"/>
      <c r="EJ1743" s="171"/>
      <c r="EK1743" s="171"/>
      <c r="EL1743" s="171"/>
      <c r="EM1743" s="171"/>
      <c r="EN1743" s="171"/>
    </row>
    <row r="1744" spans="43:144" ht="15" x14ac:dyDescent="0.25">
      <c r="AQ1744" s="171"/>
      <c r="AR1744"/>
      <c r="AS1744"/>
      <c r="AT1744"/>
      <c r="AU1744"/>
      <c r="AV1744"/>
      <c r="AW1744"/>
      <c r="AX1744"/>
      <c r="AY1744"/>
      <c r="AZ1744"/>
      <c r="BA1744"/>
      <c r="BB1744"/>
      <c r="BC1744"/>
      <c r="BD1744"/>
      <c r="BE1744" s="171"/>
      <c r="BF1744" s="171"/>
      <c r="BG1744" s="171"/>
      <c r="BH1744" s="171"/>
      <c r="BI1744" s="171"/>
      <c r="BJ1744" s="171"/>
      <c r="BK1744" s="171"/>
      <c r="BL1744" s="171"/>
      <c r="BM1744" s="171"/>
      <c r="BN1744" s="171"/>
      <c r="BO1744" s="171"/>
      <c r="BP1744" s="171"/>
      <c r="BQ1744" s="171"/>
      <c r="BR1744" s="171"/>
      <c r="BS1744" s="171"/>
      <c r="BT1744" s="171"/>
      <c r="BU1744" s="171"/>
      <c r="BV1744" s="171"/>
      <c r="BW1744" s="171"/>
      <c r="BX1744" s="171"/>
      <c r="BY1744" s="171"/>
      <c r="BZ1744" s="171"/>
      <c r="CA1744" s="171"/>
      <c r="CB1744" s="171"/>
      <c r="CC1744" s="171"/>
      <c r="CD1744" s="171"/>
      <c r="CE1744" s="171"/>
      <c r="CF1744" s="171"/>
      <c r="CG1744" s="171"/>
      <c r="CH1744" s="171"/>
      <c r="CI1744" s="171"/>
      <c r="CJ1744" s="171"/>
      <c r="CK1744" s="171"/>
      <c r="CL1744" s="171"/>
      <c r="CM1744" s="171"/>
      <c r="CN1744" s="171"/>
      <c r="CO1744" s="171"/>
      <c r="CP1744" s="171"/>
      <c r="CQ1744" s="171"/>
      <c r="CR1744" s="171"/>
      <c r="CS1744" s="171"/>
      <c r="CT1744" s="171"/>
      <c r="CU1744" s="171"/>
      <c r="CV1744" s="171"/>
      <c r="CW1744" s="171"/>
      <c r="CX1744" s="171"/>
      <c r="CY1744" s="171"/>
      <c r="CZ1744" s="171"/>
      <c r="DA1744" s="171"/>
      <c r="DB1744" s="171"/>
      <c r="DC1744" s="171"/>
      <c r="DD1744" s="171"/>
      <c r="DE1744" s="171"/>
      <c r="DF1744" s="171"/>
      <c r="DG1744" s="171"/>
      <c r="DH1744" s="171"/>
      <c r="DI1744" s="171"/>
      <c r="DJ1744" s="171"/>
      <c r="DK1744" s="171"/>
      <c r="DL1744" s="171"/>
      <c r="DM1744" s="171"/>
      <c r="DN1744" s="171"/>
      <c r="DO1744" s="171"/>
      <c r="DP1744" s="171"/>
      <c r="DQ1744" s="171"/>
      <c r="DR1744" s="171"/>
      <c r="DS1744" s="171"/>
      <c r="DT1744" s="171"/>
      <c r="DU1744" s="171"/>
      <c r="DV1744" s="171"/>
      <c r="DW1744" s="171"/>
      <c r="DX1744" s="171"/>
      <c r="DY1744" s="171"/>
      <c r="DZ1744" s="171"/>
      <c r="EA1744" s="171"/>
      <c r="EB1744" s="171"/>
      <c r="EC1744" s="171"/>
      <c r="ED1744" s="171"/>
      <c r="EE1744" s="171"/>
      <c r="EF1744" s="171"/>
      <c r="EG1744" s="171"/>
      <c r="EH1744" s="171"/>
      <c r="EI1744" s="171"/>
      <c r="EJ1744" s="171"/>
      <c r="EK1744" s="171"/>
      <c r="EL1744" s="171"/>
      <c r="EM1744" s="171"/>
      <c r="EN1744" s="171"/>
    </row>
    <row r="1745" spans="43:144" ht="15" x14ac:dyDescent="0.25">
      <c r="AQ1745" s="171"/>
      <c r="AR1745"/>
      <c r="AS1745"/>
      <c r="AT1745"/>
      <c r="AU1745"/>
      <c r="AV1745"/>
      <c r="AW1745"/>
      <c r="AX1745"/>
      <c r="AY1745"/>
      <c r="AZ1745"/>
      <c r="BA1745"/>
      <c r="BB1745"/>
      <c r="BC1745"/>
      <c r="BD1745"/>
      <c r="BE1745" s="171"/>
      <c r="BF1745" s="171"/>
      <c r="BG1745" s="171"/>
      <c r="BH1745" s="171"/>
      <c r="BI1745" s="171"/>
      <c r="BJ1745" s="171"/>
      <c r="BK1745" s="171"/>
      <c r="BL1745" s="171"/>
      <c r="BM1745" s="171"/>
      <c r="BN1745" s="171"/>
      <c r="BO1745" s="171"/>
      <c r="BP1745" s="171"/>
      <c r="BQ1745" s="171"/>
      <c r="BR1745" s="171"/>
      <c r="BS1745" s="171"/>
      <c r="BT1745" s="171"/>
      <c r="BU1745" s="171"/>
      <c r="BV1745" s="171"/>
      <c r="BW1745" s="171"/>
      <c r="BX1745" s="171"/>
      <c r="BY1745" s="171"/>
      <c r="BZ1745" s="171"/>
      <c r="CA1745" s="171"/>
      <c r="CB1745" s="171"/>
      <c r="CC1745" s="171"/>
      <c r="CD1745" s="171"/>
      <c r="CE1745" s="171"/>
      <c r="CF1745" s="171"/>
      <c r="CG1745" s="171"/>
      <c r="CH1745" s="171"/>
      <c r="CI1745" s="171"/>
      <c r="CJ1745" s="171"/>
      <c r="CK1745" s="171"/>
      <c r="CL1745" s="171"/>
      <c r="CM1745" s="171"/>
      <c r="CN1745" s="171"/>
      <c r="CO1745" s="171"/>
      <c r="CP1745" s="171"/>
      <c r="CQ1745" s="171"/>
      <c r="CR1745" s="171"/>
      <c r="CS1745" s="171"/>
      <c r="CT1745" s="171"/>
      <c r="CU1745" s="171"/>
      <c r="CV1745" s="171"/>
      <c r="CW1745" s="171"/>
      <c r="CX1745" s="171"/>
      <c r="CY1745" s="171"/>
      <c r="CZ1745" s="171"/>
      <c r="DA1745" s="171"/>
      <c r="DB1745" s="171"/>
      <c r="DC1745" s="171"/>
      <c r="DD1745" s="171"/>
      <c r="DE1745" s="171"/>
      <c r="DF1745" s="171"/>
      <c r="DG1745" s="171"/>
      <c r="DH1745" s="171"/>
      <c r="DI1745" s="171"/>
      <c r="DJ1745" s="171"/>
      <c r="DK1745" s="171"/>
      <c r="DL1745" s="171"/>
      <c r="DM1745" s="171"/>
      <c r="DN1745" s="171"/>
      <c r="DO1745" s="171"/>
      <c r="DP1745" s="171"/>
      <c r="DQ1745" s="171"/>
      <c r="DR1745" s="171"/>
      <c r="DS1745" s="171"/>
      <c r="DT1745" s="171"/>
      <c r="DU1745" s="171"/>
      <c r="DV1745" s="171"/>
      <c r="DW1745" s="171"/>
      <c r="DX1745" s="171"/>
      <c r="DY1745" s="171"/>
      <c r="DZ1745" s="171"/>
      <c r="EA1745" s="171"/>
      <c r="EB1745" s="171"/>
      <c r="EC1745" s="171"/>
      <c r="ED1745" s="171"/>
      <c r="EE1745" s="171"/>
      <c r="EF1745" s="171"/>
      <c r="EG1745" s="171"/>
      <c r="EH1745" s="171"/>
      <c r="EI1745" s="171"/>
      <c r="EJ1745" s="171"/>
      <c r="EK1745" s="171"/>
      <c r="EL1745" s="171"/>
      <c r="EM1745" s="171"/>
      <c r="EN1745" s="171"/>
    </row>
    <row r="1746" spans="43:144" ht="15" x14ac:dyDescent="0.25">
      <c r="AQ1746" s="171"/>
      <c r="AR1746"/>
      <c r="AS1746"/>
      <c r="AT1746"/>
      <c r="AU1746"/>
      <c r="AV1746"/>
      <c r="AW1746"/>
      <c r="AX1746"/>
      <c r="AY1746"/>
      <c r="AZ1746"/>
      <c r="BA1746"/>
      <c r="BB1746"/>
      <c r="BC1746"/>
      <c r="BD1746"/>
      <c r="BE1746" s="171"/>
      <c r="BF1746" s="171"/>
      <c r="BG1746" s="171"/>
      <c r="BH1746" s="171"/>
      <c r="BI1746" s="171"/>
      <c r="BJ1746" s="171"/>
      <c r="BK1746" s="171"/>
      <c r="BL1746" s="171"/>
      <c r="BM1746" s="171"/>
      <c r="BN1746" s="171"/>
      <c r="BO1746" s="171"/>
      <c r="BP1746" s="171"/>
      <c r="BQ1746" s="171"/>
      <c r="BR1746" s="171"/>
      <c r="BS1746" s="171"/>
      <c r="BT1746" s="171"/>
      <c r="BU1746" s="171"/>
      <c r="BV1746" s="171"/>
      <c r="BW1746" s="171"/>
      <c r="BX1746" s="171"/>
      <c r="BY1746" s="171"/>
      <c r="BZ1746" s="171"/>
      <c r="CA1746" s="171"/>
      <c r="CB1746" s="171"/>
      <c r="CC1746" s="171"/>
      <c r="CD1746" s="171"/>
      <c r="CE1746" s="171"/>
      <c r="CF1746" s="171"/>
      <c r="CG1746" s="171"/>
      <c r="CH1746" s="171"/>
      <c r="CI1746" s="171"/>
      <c r="CJ1746" s="171"/>
      <c r="CK1746" s="171"/>
      <c r="CL1746" s="171"/>
      <c r="CM1746" s="171"/>
      <c r="CN1746" s="171"/>
      <c r="CO1746" s="171"/>
      <c r="CP1746" s="171"/>
      <c r="CQ1746" s="171"/>
      <c r="CR1746" s="171"/>
      <c r="CS1746" s="171"/>
      <c r="CT1746" s="171"/>
      <c r="CU1746" s="171"/>
      <c r="CV1746" s="171"/>
      <c r="CW1746" s="171"/>
      <c r="CX1746" s="171"/>
      <c r="CY1746" s="171"/>
      <c r="CZ1746" s="171"/>
      <c r="DA1746" s="171"/>
      <c r="DB1746" s="171"/>
      <c r="DC1746" s="171"/>
      <c r="DD1746" s="171"/>
      <c r="DE1746" s="171"/>
      <c r="DF1746" s="171"/>
      <c r="DG1746" s="171"/>
      <c r="DH1746" s="171"/>
      <c r="DI1746" s="171"/>
      <c r="DJ1746" s="171"/>
      <c r="DK1746" s="171"/>
      <c r="DL1746" s="171"/>
      <c r="DM1746" s="171"/>
      <c r="DN1746" s="171"/>
      <c r="DO1746" s="171"/>
      <c r="DP1746" s="171"/>
      <c r="DQ1746" s="171"/>
      <c r="DR1746" s="171"/>
      <c r="DS1746" s="171"/>
      <c r="DT1746" s="171"/>
      <c r="DU1746" s="171"/>
      <c r="DV1746" s="171"/>
      <c r="DW1746" s="171"/>
      <c r="DX1746" s="171"/>
      <c r="DY1746" s="171"/>
      <c r="DZ1746" s="171"/>
      <c r="EA1746" s="171"/>
      <c r="EB1746" s="171"/>
      <c r="EC1746" s="171"/>
      <c r="ED1746" s="171"/>
      <c r="EE1746" s="171"/>
      <c r="EF1746" s="171"/>
      <c r="EG1746" s="171"/>
      <c r="EH1746" s="171"/>
      <c r="EI1746" s="171"/>
      <c r="EJ1746" s="171"/>
      <c r="EK1746" s="171"/>
      <c r="EL1746" s="171"/>
      <c r="EM1746" s="171"/>
      <c r="EN1746" s="171"/>
    </row>
    <row r="1747" spans="43:144" ht="15" x14ac:dyDescent="0.25">
      <c r="AQ1747" s="171"/>
      <c r="AR1747"/>
      <c r="AS1747"/>
      <c r="AT1747"/>
      <c r="AU1747"/>
      <c r="AV1747"/>
      <c r="AW1747"/>
      <c r="AX1747"/>
      <c r="AY1747"/>
      <c r="AZ1747"/>
      <c r="BA1747"/>
      <c r="BB1747"/>
      <c r="BC1747"/>
      <c r="BD1747"/>
      <c r="BE1747" s="171"/>
      <c r="BF1747" s="171"/>
      <c r="BG1747" s="171"/>
      <c r="BH1747" s="171"/>
      <c r="BI1747" s="171"/>
      <c r="BJ1747" s="171"/>
      <c r="BK1747" s="171"/>
      <c r="BL1747" s="171"/>
      <c r="BM1747" s="171"/>
      <c r="BN1747" s="171"/>
      <c r="BO1747" s="171"/>
      <c r="BP1747" s="171"/>
      <c r="BQ1747" s="171"/>
      <c r="BR1747" s="171"/>
      <c r="BS1747" s="171"/>
      <c r="BT1747" s="171"/>
      <c r="BU1747" s="171"/>
      <c r="BV1747" s="171"/>
      <c r="BW1747" s="171"/>
      <c r="BX1747" s="171"/>
      <c r="BY1747" s="171"/>
      <c r="BZ1747" s="171"/>
      <c r="CA1747" s="171"/>
      <c r="CB1747" s="171"/>
      <c r="CC1747" s="171"/>
      <c r="CD1747" s="171"/>
      <c r="CE1747" s="171"/>
      <c r="CF1747" s="171"/>
      <c r="CG1747" s="171"/>
      <c r="CH1747" s="171"/>
      <c r="CI1747" s="171"/>
      <c r="CJ1747" s="171"/>
      <c r="CK1747" s="171"/>
      <c r="CL1747" s="171"/>
      <c r="CM1747" s="171"/>
      <c r="CN1747" s="171"/>
      <c r="CO1747" s="171"/>
      <c r="CP1747" s="171"/>
      <c r="CQ1747" s="171"/>
      <c r="CR1747" s="171"/>
      <c r="CS1747" s="171"/>
      <c r="CT1747" s="171"/>
      <c r="CU1747" s="171"/>
      <c r="CV1747" s="171"/>
      <c r="CW1747" s="171"/>
      <c r="CX1747" s="171"/>
      <c r="CY1747" s="171"/>
      <c r="CZ1747" s="171"/>
      <c r="DA1747" s="171"/>
      <c r="DB1747" s="171"/>
      <c r="DC1747" s="171"/>
      <c r="DD1747" s="171"/>
      <c r="DE1747" s="171"/>
      <c r="DF1747" s="171"/>
      <c r="DG1747" s="171"/>
      <c r="DH1747" s="171"/>
      <c r="DI1747" s="171"/>
      <c r="DJ1747" s="171"/>
      <c r="DK1747" s="171"/>
      <c r="DL1747" s="171"/>
      <c r="DM1747" s="171"/>
      <c r="DN1747" s="171"/>
      <c r="DO1747" s="171"/>
      <c r="DP1747" s="171"/>
      <c r="DQ1747" s="171"/>
      <c r="DR1747" s="171"/>
      <c r="DS1747" s="171"/>
      <c r="DT1747" s="171"/>
      <c r="DU1747" s="171"/>
      <c r="DV1747" s="171"/>
      <c r="DW1747" s="171"/>
      <c r="DX1747" s="171"/>
      <c r="DY1747" s="171"/>
      <c r="DZ1747" s="171"/>
      <c r="EA1747" s="171"/>
      <c r="EB1747" s="171"/>
      <c r="EC1747" s="171"/>
      <c r="ED1747" s="171"/>
      <c r="EE1747" s="171"/>
      <c r="EF1747" s="171"/>
      <c r="EG1747" s="171"/>
      <c r="EH1747" s="171"/>
      <c r="EI1747" s="171"/>
      <c r="EJ1747" s="171"/>
      <c r="EK1747" s="171"/>
      <c r="EL1747" s="171"/>
      <c r="EM1747" s="171"/>
      <c r="EN1747" s="171"/>
    </row>
    <row r="1748" spans="43:144" ht="15" x14ac:dyDescent="0.25">
      <c r="AQ1748" s="171"/>
      <c r="AR1748"/>
      <c r="AS1748"/>
      <c r="AT1748"/>
      <c r="AU1748"/>
      <c r="AV1748"/>
      <c r="AW1748"/>
      <c r="AX1748"/>
      <c r="AY1748"/>
      <c r="AZ1748"/>
      <c r="BA1748"/>
      <c r="BB1748"/>
      <c r="BC1748"/>
      <c r="BD1748"/>
      <c r="BE1748" s="171"/>
      <c r="BF1748" s="171"/>
      <c r="BG1748" s="171"/>
      <c r="BH1748" s="171"/>
      <c r="BI1748" s="171"/>
      <c r="BJ1748" s="171"/>
      <c r="BK1748" s="171"/>
      <c r="BL1748" s="171"/>
      <c r="BM1748" s="171"/>
      <c r="BN1748" s="171"/>
      <c r="BO1748" s="171"/>
      <c r="BP1748" s="171"/>
      <c r="BQ1748" s="171"/>
      <c r="BR1748" s="171"/>
      <c r="BS1748" s="171"/>
      <c r="BT1748" s="171"/>
      <c r="BU1748" s="171"/>
      <c r="BV1748" s="171"/>
      <c r="BW1748" s="171"/>
      <c r="BX1748" s="171"/>
      <c r="BY1748" s="171"/>
      <c r="BZ1748" s="171"/>
      <c r="CA1748" s="171"/>
      <c r="CB1748" s="171"/>
      <c r="CC1748" s="171"/>
      <c r="CD1748" s="171"/>
      <c r="CE1748" s="171"/>
      <c r="CF1748" s="171"/>
      <c r="CG1748" s="171"/>
      <c r="CH1748" s="171"/>
      <c r="CI1748" s="171"/>
      <c r="CJ1748" s="171"/>
      <c r="CK1748" s="171"/>
      <c r="CL1748" s="171"/>
      <c r="CM1748" s="171"/>
      <c r="CN1748" s="171"/>
      <c r="CO1748" s="171"/>
      <c r="CP1748" s="171"/>
      <c r="CQ1748" s="171"/>
      <c r="CR1748" s="171"/>
      <c r="CS1748" s="171"/>
      <c r="CT1748" s="171"/>
      <c r="CU1748" s="171"/>
      <c r="CV1748" s="171"/>
      <c r="CW1748" s="171"/>
      <c r="CX1748" s="171"/>
      <c r="CY1748" s="171"/>
      <c r="CZ1748" s="171"/>
      <c r="DA1748" s="171"/>
      <c r="DB1748" s="171"/>
      <c r="DC1748" s="171"/>
      <c r="DD1748" s="171"/>
      <c r="DE1748" s="171"/>
      <c r="DF1748" s="171"/>
      <c r="DG1748" s="171"/>
      <c r="DH1748" s="171"/>
      <c r="DI1748" s="171"/>
      <c r="DJ1748" s="171"/>
      <c r="DK1748" s="171"/>
      <c r="DL1748" s="171"/>
      <c r="DM1748" s="171"/>
      <c r="DN1748" s="171"/>
      <c r="DO1748" s="171"/>
      <c r="DP1748" s="171"/>
      <c r="DQ1748" s="171"/>
      <c r="DR1748" s="171"/>
      <c r="DS1748" s="171"/>
      <c r="DT1748" s="171"/>
      <c r="DU1748" s="171"/>
      <c r="DV1748" s="171"/>
      <c r="DW1748" s="171"/>
      <c r="DX1748" s="171"/>
      <c r="DY1748" s="171"/>
      <c r="DZ1748" s="171"/>
      <c r="EA1748" s="171"/>
      <c r="EB1748" s="171"/>
      <c r="EC1748" s="171"/>
      <c r="ED1748" s="171"/>
      <c r="EE1748" s="171"/>
      <c r="EF1748" s="171"/>
      <c r="EG1748" s="171"/>
      <c r="EH1748" s="171"/>
      <c r="EI1748" s="171"/>
      <c r="EJ1748" s="171"/>
      <c r="EK1748" s="171"/>
      <c r="EL1748" s="171"/>
      <c r="EM1748" s="171"/>
      <c r="EN1748" s="171"/>
    </row>
    <row r="1749" spans="43:144" ht="15" x14ac:dyDescent="0.25">
      <c r="AQ1749" s="171"/>
      <c r="AR1749"/>
      <c r="AS1749"/>
      <c r="AT1749"/>
      <c r="AU1749"/>
      <c r="AV1749"/>
      <c r="AW1749"/>
      <c r="AX1749"/>
      <c r="AY1749"/>
      <c r="AZ1749"/>
      <c r="BA1749"/>
      <c r="BB1749"/>
      <c r="BC1749"/>
      <c r="BD1749"/>
      <c r="BE1749" s="171"/>
      <c r="BF1749" s="171"/>
      <c r="BG1749" s="171"/>
      <c r="BH1749" s="171"/>
      <c r="BI1749" s="171"/>
      <c r="BJ1749" s="171"/>
      <c r="BK1749" s="171"/>
      <c r="BL1749" s="171"/>
      <c r="BM1749" s="171"/>
      <c r="BN1749" s="171"/>
      <c r="BO1749" s="171"/>
      <c r="BP1749" s="171"/>
      <c r="BQ1749" s="171"/>
      <c r="BR1749" s="171"/>
      <c r="BS1749" s="171"/>
      <c r="BT1749" s="171"/>
      <c r="BU1749" s="171"/>
      <c r="BV1749" s="171"/>
      <c r="BW1749" s="171"/>
      <c r="BX1749" s="171"/>
      <c r="BY1749" s="171"/>
      <c r="BZ1749" s="171"/>
      <c r="CA1749" s="171"/>
      <c r="CB1749" s="171"/>
      <c r="CC1749" s="171"/>
      <c r="CD1749" s="171"/>
      <c r="CE1749" s="171"/>
      <c r="CF1749" s="171"/>
      <c r="CG1749" s="171"/>
      <c r="CH1749" s="171"/>
      <c r="CI1749" s="171"/>
      <c r="CJ1749" s="171"/>
      <c r="CK1749" s="171"/>
      <c r="CL1749" s="171"/>
      <c r="CM1749" s="171"/>
      <c r="CN1749" s="171"/>
      <c r="CO1749" s="171"/>
      <c r="CP1749" s="171"/>
      <c r="CQ1749" s="171"/>
      <c r="CR1749" s="171"/>
      <c r="CS1749" s="171"/>
      <c r="CT1749" s="171"/>
      <c r="CU1749" s="171"/>
      <c r="CV1749" s="171"/>
      <c r="CW1749" s="171"/>
      <c r="CX1749" s="171"/>
      <c r="CY1749" s="171"/>
      <c r="CZ1749" s="171"/>
      <c r="DA1749" s="171"/>
      <c r="DB1749" s="171"/>
      <c r="DC1749" s="171"/>
      <c r="DD1749" s="171"/>
      <c r="DE1749" s="171"/>
      <c r="DF1749" s="171"/>
      <c r="DG1749" s="171"/>
      <c r="DH1749" s="171"/>
      <c r="DI1749" s="171"/>
      <c r="DJ1749" s="171"/>
      <c r="DK1749" s="171"/>
      <c r="DL1749" s="171"/>
      <c r="DM1749" s="171"/>
      <c r="DN1749" s="171"/>
      <c r="DO1749" s="171"/>
      <c r="DP1749" s="171"/>
      <c r="DQ1749" s="171"/>
      <c r="DR1749" s="171"/>
      <c r="DS1749" s="171"/>
      <c r="DT1749" s="171"/>
      <c r="DU1749" s="171"/>
      <c r="DV1749" s="171"/>
      <c r="DW1749" s="171"/>
      <c r="DX1749" s="171"/>
      <c r="DY1749" s="171"/>
      <c r="DZ1749" s="171"/>
      <c r="EA1749" s="171"/>
      <c r="EB1749" s="171"/>
      <c r="EC1749" s="171"/>
      <c r="ED1749" s="171"/>
      <c r="EE1749" s="171"/>
      <c r="EF1749" s="171"/>
      <c r="EG1749" s="171"/>
      <c r="EH1749" s="171"/>
      <c r="EI1749" s="171"/>
      <c r="EJ1749" s="171"/>
      <c r="EK1749" s="171"/>
      <c r="EL1749" s="171"/>
      <c r="EM1749" s="171"/>
      <c r="EN1749" s="171"/>
    </row>
    <row r="1750" spans="43:144" ht="15" x14ac:dyDescent="0.25">
      <c r="AQ1750" s="171"/>
      <c r="AR1750"/>
      <c r="AS1750"/>
      <c r="AT1750"/>
      <c r="AU1750"/>
      <c r="AV1750"/>
      <c r="AW1750"/>
      <c r="AX1750"/>
      <c r="AY1750"/>
      <c r="AZ1750"/>
      <c r="BA1750"/>
      <c r="BB1750"/>
      <c r="BC1750"/>
      <c r="BD1750"/>
      <c r="BE1750" s="171"/>
      <c r="BF1750" s="171"/>
      <c r="BG1750" s="171"/>
      <c r="BH1750" s="171"/>
      <c r="BI1750" s="171"/>
      <c r="BJ1750" s="171"/>
      <c r="BK1750" s="171"/>
      <c r="BL1750" s="171"/>
      <c r="BM1750" s="171"/>
      <c r="BN1750" s="171"/>
      <c r="BO1750" s="171"/>
      <c r="BP1750" s="171"/>
      <c r="BQ1750" s="171"/>
      <c r="BR1750" s="171"/>
      <c r="BS1750" s="171"/>
      <c r="BT1750" s="171"/>
      <c r="BU1750" s="171"/>
      <c r="BV1750" s="171"/>
      <c r="BW1750" s="171"/>
      <c r="BX1750" s="171"/>
      <c r="BY1750" s="171"/>
      <c r="BZ1750" s="171"/>
      <c r="CA1750" s="171"/>
      <c r="CB1750" s="171"/>
      <c r="CC1750" s="171"/>
      <c r="CD1750" s="171"/>
      <c r="CE1750" s="171"/>
      <c r="CF1750" s="171"/>
      <c r="CG1750" s="171"/>
      <c r="CH1750" s="171"/>
      <c r="CI1750" s="171"/>
      <c r="CJ1750" s="171"/>
      <c r="CK1750" s="171"/>
      <c r="CL1750" s="171"/>
      <c r="CM1750" s="171"/>
      <c r="CN1750" s="171"/>
      <c r="CO1750" s="171"/>
      <c r="CP1750" s="171"/>
      <c r="CQ1750" s="171"/>
      <c r="CR1750" s="171"/>
      <c r="CS1750" s="171"/>
      <c r="CT1750" s="171"/>
      <c r="CU1750" s="171"/>
      <c r="CV1750" s="171"/>
      <c r="CW1750" s="171"/>
      <c r="CX1750" s="171"/>
      <c r="CY1750" s="171"/>
      <c r="CZ1750" s="171"/>
      <c r="DA1750" s="171"/>
      <c r="DB1750" s="171"/>
      <c r="DC1750" s="171"/>
      <c r="DD1750" s="171"/>
      <c r="DE1750" s="171"/>
      <c r="DF1750" s="171"/>
      <c r="DG1750" s="171"/>
      <c r="DH1750" s="171"/>
      <c r="DI1750" s="171"/>
      <c r="DJ1750" s="171"/>
      <c r="DK1750" s="171"/>
      <c r="DL1750" s="171"/>
      <c r="DM1750" s="171"/>
      <c r="DN1750" s="171"/>
      <c r="DO1750" s="171"/>
      <c r="DP1750" s="171"/>
      <c r="DQ1750" s="171"/>
      <c r="DR1750" s="171"/>
      <c r="DS1750" s="171"/>
      <c r="DT1750" s="171"/>
      <c r="DU1750" s="171"/>
      <c r="DV1750" s="171"/>
      <c r="DW1750" s="171"/>
      <c r="DX1750" s="171"/>
      <c r="DY1750" s="171"/>
      <c r="DZ1750" s="171"/>
      <c r="EA1750" s="171"/>
      <c r="EB1750" s="171"/>
      <c r="EC1750" s="171"/>
      <c r="ED1750" s="171"/>
      <c r="EE1750" s="171"/>
      <c r="EF1750" s="171"/>
      <c r="EG1750" s="171"/>
      <c r="EH1750" s="171"/>
      <c r="EI1750" s="171"/>
      <c r="EJ1750" s="171"/>
      <c r="EK1750" s="171"/>
      <c r="EL1750" s="171"/>
      <c r="EM1750" s="171"/>
      <c r="EN1750" s="171"/>
    </row>
    <row r="1751" spans="43:144" ht="15" x14ac:dyDescent="0.25">
      <c r="AQ1751" s="171"/>
      <c r="AR1751"/>
      <c r="AS1751"/>
      <c r="AT1751"/>
      <c r="AU1751"/>
      <c r="AV1751"/>
      <c r="AW1751"/>
      <c r="AX1751"/>
      <c r="AY1751"/>
      <c r="AZ1751"/>
      <c r="BA1751"/>
      <c r="BB1751"/>
      <c r="BC1751"/>
      <c r="BD1751"/>
      <c r="BE1751" s="171"/>
      <c r="BF1751" s="171"/>
      <c r="BG1751" s="171"/>
      <c r="BH1751" s="171"/>
      <c r="BI1751" s="171"/>
      <c r="BJ1751" s="171"/>
      <c r="BK1751" s="171"/>
      <c r="BL1751" s="171"/>
      <c r="BM1751" s="171"/>
      <c r="BN1751" s="171"/>
      <c r="BO1751" s="171"/>
      <c r="BP1751" s="171"/>
      <c r="BQ1751" s="171"/>
      <c r="BR1751" s="171"/>
      <c r="BS1751" s="171"/>
      <c r="BT1751" s="171"/>
      <c r="BU1751" s="171"/>
      <c r="BV1751" s="171"/>
      <c r="BW1751" s="171"/>
      <c r="BX1751" s="171"/>
      <c r="BY1751" s="171"/>
      <c r="BZ1751" s="171"/>
      <c r="CA1751" s="171"/>
      <c r="CB1751" s="171"/>
      <c r="CC1751" s="171"/>
      <c r="CD1751" s="171"/>
      <c r="CE1751" s="171"/>
      <c r="CF1751" s="171"/>
      <c r="CG1751" s="171"/>
      <c r="CH1751" s="171"/>
      <c r="CI1751" s="171"/>
      <c r="CJ1751" s="171"/>
      <c r="CK1751" s="171"/>
      <c r="CL1751" s="171"/>
      <c r="CM1751" s="171"/>
      <c r="CN1751" s="171"/>
      <c r="CO1751" s="171"/>
      <c r="CP1751" s="171"/>
      <c r="CQ1751" s="171"/>
      <c r="CR1751" s="171"/>
      <c r="CS1751" s="171"/>
      <c r="CT1751" s="171"/>
      <c r="CU1751" s="171"/>
      <c r="CV1751" s="171"/>
      <c r="CW1751" s="171"/>
      <c r="CX1751" s="171"/>
      <c r="CY1751" s="171"/>
      <c r="CZ1751" s="171"/>
      <c r="DA1751" s="171"/>
      <c r="DB1751" s="171"/>
      <c r="DC1751" s="171"/>
      <c r="DD1751" s="171"/>
      <c r="DE1751" s="171"/>
      <c r="DF1751" s="171"/>
      <c r="DG1751" s="171"/>
      <c r="DH1751" s="171"/>
      <c r="DI1751" s="171"/>
      <c r="DJ1751" s="171"/>
      <c r="DK1751" s="171"/>
      <c r="DL1751" s="171"/>
      <c r="DM1751" s="171"/>
      <c r="DN1751" s="171"/>
      <c r="DO1751" s="171"/>
      <c r="DP1751" s="171"/>
      <c r="DQ1751" s="171"/>
      <c r="DR1751" s="171"/>
      <c r="DS1751" s="171"/>
      <c r="DT1751" s="171"/>
      <c r="DU1751" s="171"/>
      <c r="DV1751" s="171"/>
      <c r="DW1751" s="171"/>
      <c r="DX1751" s="171"/>
      <c r="DY1751" s="171"/>
      <c r="DZ1751" s="171"/>
      <c r="EA1751" s="171"/>
      <c r="EB1751" s="171"/>
      <c r="EC1751" s="171"/>
      <c r="ED1751" s="171"/>
      <c r="EE1751" s="171"/>
      <c r="EF1751" s="171"/>
      <c r="EG1751" s="171"/>
      <c r="EH1751" s="171"/>
      <c r="EI1751" s="171"/>
      <c r="EJ1751" s="171"/>
      <c r="EK1751" s="171"/>
      <c r="EL1751" s="171"/>
      <c r="EM1751" s="171"/>
      <c r="EN1751" s="171"/>
    </row>
    <row r="1752" spans="43:144" ht="15" x14ac:dyDescent="0.25">
      <c r="AQ1752" s="171"/>
      <c r="AR1752"/>
      <c r="AS1752"/>
      <c r="AT1752"/>
      <c r="AU1752"/>
      <c r="AV1752"/>
      <c r="AW1752"/>
      <c r="AX1752"/>
      <c r="AY1752"/>
      <c r="AZ1752"/>
      <c r="BA1752"/>
      <c r="BB1752"/>
      <c r="BC1752"/>
      <c r="BD1752"/>
      <c r="BE1752" s="171"/>
      <c r="BF1752" s="171"/>
      <c r="BG1752" s="171"/>
      <c r="BH1752" s="171"/>
      <c r="BI1752" s="171"/>
      <c r="BJ1752" s="171"/>
      <c r="BK1752" s="171"/>
      <c r="BL1752" s="171"/>
      <c r="BM1752" s="171"/>
      <c r="BN1752" s="171"/>
      <c r="BO1752" s="171"/>
      <c r="BP1752" s="171"/>
      <c r="BQ1752" s="171"/>
      <c r="BR1752" s="171"/>
      <c r="BS1752" s="171"/>
      <c r="BT1752" s="171"/>
      <c r="BU1752" s="171"/>
      <c r="BV1752" s="171"/>
      <c r="BW1752" s="171"/>
      <c r="BX1752" s="171"/>
      <c r="BY1752" s="171"/>
      <c r="BZ1752" s="171"/>
      <c r="CA1752" s="171"/>
      <c r="CB1752" s="171"/>
      <c r="CC1752" s="171"/>
      <c r="CD1752" s="171"/>
      <c r="CE1752" s="171"/>
      <c r="CF1752" s="171"/>
      <c r="CG1752" s="171"/>
      <c r="CH1752" s="171"/>
      <c r="CI1752" s="171"/>
      <c r="CJ1752" s="171"/>
      <c r="CK1752" s="171"/>
      <c r="CL1752" s="171"/>
      <c r="CM1752" s="171"/>
      <c r="CN1752" s="171"/>
      <c r="CO1752" s="171"/>
      <c r="CP1752" s="171"/>
      <c r="CQ1752" s="171"/>
      <c r="CR1752" s="171"/>
      <c r="CS1752" s="171"/>
      <c r="CT1752" s="171"/>
      <c r="CU1752" s="171"/>
      <c r="CV1752" s="171"/>
      <c r="CW1752" s="171"/>
      <c r="CX1752" s="171"/>
      <c r="CY1752" s="171"/>
      <c r="CZ1752" s="171"/>
      <c r="DA1752" s="171"/>
      <c r="DB1752" s="171"/>
      <c r="DC1752" s="171"/>
      <c r="DD1752" s="171"/>
      <c r="DE1752" s="171"/>
      <c r="DF1752" s="171"/>
      <c r="DG1752" s="171"/>
      <c r="DH1752" s="171"/>
      <c r="DI1752" s="171"/>
      <c r="DJ1752" s="171"/>
      <c r="DK1752" s="171"/>
      <c r="DL1752" s="171"/>
      <c r="DM1752" s="171"/>
      <c r="DN1752" s="171"/>
      <c r="DO1752" s="171"/>
      <c r="DP1752" s="171"/>
      <c r="DQ1752" s="171"/>
      <c r="DR1752" s="171"/>
      <c r="DS1752" s="171"/>
      <c r="DT1752" s="171"/>
      <c r="DU1752" s="171"/>
      <c r="DV1752" s="171"/>
      <c r="DW1752" s="171"/>
      <c r="DX1752" s="171"/>
      <c r="DY1752" s="171"/>
      <c r="DZ1752" s="171"/>
      <c r="EA1752" s="171"/>
      <c r="EB1752" s="171"/>
      <c r="EC1752" s="171"/>
      <c r="ED1752" s="171"/>
      <c r="EE1752" s="171"/>
      <c r="EF1752" s="171"/>
      <c r="EG1752" s="171"/>
      <c r="EH1752" s="171"/>
      <c r="EI1752" s="171"/>
      <c r="EJ1752" s="171"/>
      <c r="EK1752" s="171"/>
      <c r="EL1752" s="171"/>
      <c r="EM1752" s="171"/>
      <c r="EN1752" s="171"/>
    </row>
    <row r="1753" spans="43:144" ht="15" x14ac:dyDescent="0.25">
      <c r="AQ1753" s="171"/>
      <c r="AR1753"/>
      <c r="AS1753"/>
      <c r="AT1753"/>
      <c r="AU1753"/>
      <c r="AV1753"/>
      <c r="AW1753"/>
      <c r="AX1753"/>
      <c r="AY1753"/>
      <c r="AZ1753"/>
      <c r="BA1753"/>
      <c r="BB1753"/>
      <c r="BC1753"/>
      <c r="BD1753"/>
      <c r="BE1753" s="171"/>
      <c r="BF1753" s="171"/>
      <c r="BG1753" s="171"/>
      <c r="BH1753" s="171"/>
      <c r="BI1753" s="171"/>
      <c r="BJ1753" s="171"/>
      <c r="BK1753" s="171"/>
      <c r="BL1753" s="171"/>
      <c r="BM1753" s="171"/>
      <c r="BN1753" s="171"/>
      <c r="BO1753" s="171"/>
      <c r="BP1753" s="171"/>
      <c r="BQ1753" s="171"/>
      <c r="BR1753" s="171"/>
      <c r="BS1753" s="171"/>
      <c r="BT1753" s="171"/>
      <c r="BU1753" s="171"/>
      <c r="BV1753" s="171"/>
      <c r="BW1753" s="171"/>
      <c r="BX1753" s="171"/>
      <c r="BY1753" s="171"/>
      <c r="BZ1753" s="171"/>
      <c r="CA1753" s="171"/>
      <c r="CB1753" s="171"/>
      <c r="CC1753" s="171"/>
      <c r="CD1753" s="171"/>
      <c r="CE1753" s="171"/>
      <c r="CF1753" s="171"/>
      <c r="CG1753" s="171"/>
      <c r="CH1753" s="171"/>
      <c r="CI1753" s="171"/>
      <c r="CJ1753" s="171"/>
      <c r="CK1753" s="171"/>
      <c r="CL1753" s="171"/>
      <c r="CM1753" s="171"/>
      <c r="CN1753" s="171"/>
      <c r="CO1753" s="171"/>
      <c r="CP1753" s="171"/>
      <c r="CQ1753" s="171"/>
      <c r="CR1753" s="171"/>
      <c r="CS1753" s="171"/>
      <c r="CT1753" s="171"/>
      <c r="CU1753" s="171"/>
      <c r="CV1753" s="171"/>
      <c r="CW1753" s="171"/>
      <c r="CX1753" s="171"/>
      <c r="CY1753" s="171"/>
      <c r="CZ1753" s="171"/>
      <c r="DA1753" s="171"/>
      <c r="DB1753" s="171"/>
      <c r="DC1753" s="171"/>
      <c r="DD1753" s="171"/>
      <c r="DE1753" s="171"/>
      <c r="DF1753" s="171"/>
      <c r="DG1753" s="171"/>
      <c r="DH1753" s="171"/>
      <c r="DI1753" s="171"/>
      <c r="DJ1753" s="171"/>
      <c r="DK1753" s="171"/>
      <c r="DL1753" s="171"/>
      <c r="DM1753" s="171"/>
      <c r="DN1753" s="171"/>
      <c r="DO1753" s="171"/>
      <c r="DP1753" s="171"/>
      <c r="DQ1753" s="171"/>
      <c r="DR1753" s="171"/>
      <c r="DS1753" s="171"/>
      <c r="DT1753" s="171"/>
      <c r="DU1753" s="171"/>
      <c r="DV1753" s="171"/>
      <c r="DW1753" s="171"/>
      <c r="DX1753" s="171"/>
      <c r="DY1753" s="171"/>
      <c r="DZ1753" s="171"/>
      <c r="EA1753" s="171"/>
      <c r="EB1753" s="171"/>
      <c r="EC1753" s="171"/>
      <c r="ED1753" s="171"/>
      <c r="EE1753" s="171"/>
      <c r="EF1753" s="171"/>
      <c r="EG1753" s="171"/>
      <c r="EH1753" s="171"/>
      <c r="EI1753" s="171"/>
      <c r="EJ1753" s="171"/>
      <c r="EK1753" s="171"/>
      <c r="EL1753" s="171"/>
      <c r="EM1753" s="171"/>
      <c r="EN1753" s="171"/>
    </row>
    <row r="1754" spans="43:144" ht="15" x14ac:dyDescent="0.25">
      <c r="AQ1754" s="171"/>
      <c r="AR1754"/>
      <c r="AS1754"/>
      <c r="AT1754"/>
      <c r="AU1754"/>
      <c r="AV1754"/>
      <c r="AW1754"/>
      <c r="AX1754"/>
      <c r="AY1754"/>
      <c r="AZ1754"/>
      <c r="BA1754"/>
      <c r="BB1754"/>
      <c r="BC1754"/>
      <c r="BD1754"/>
      <c r="BE1754" s="171"/>
      <c r="BF1754" s="171"/>
      <c r="BG1754" s="171"/>
      <c r="BH1754" s="171"/>
      <c r="BI1754" s="171"/>
      <c r="BJ1754" s="171"/>
      <c r="BK1754" s="171"/>
      <c r="BL1754" s="171"/>
      <c r="BM1754" s="171"/>
      <c r="BN1754" s="171"/>
      <c r="BO1754" s="171"/>
      <c r="BP1754" s="171"/>
      <c r="BQ1754" s="171"/>
      <c r="BR1754" s="171"/>
      <c r="BS1754" s="171"/>
      <c r="BT1754" s="171"/>
      <c r="BU1754" s="171"/>
      <c r="BV1754" s="171"/>
      <c r="BW1754" s="171"/>
      <c r="BX1754" s="171"/>
      <c r="BY1754" s="171"/>
      <c r="BZ1754" s="171"/>
      <c r="CA1754" s="171"/>
      <c r="CB1754" s="171"/>
      <c r="CC1754" s="171"/>
      <c r="CD1754" s="171"/>
      <c r="CE1754" s="171"/>
      <c r="CF1754" s="171"/>
      <c r="CG1754" s="171"/>
      <c r="CH1754" s="171"/>
      <c r="CI1754" s="171"/>
      <c r="CJ1754" s="171"/>
      <c r="CK1754" s="171"/>
      <c r="CL1754" s="171"/>
      <c r="CM1754" s="171"/>
      <c r="CN1754" s="171"/>
      <c r="CO1754" s="171"/>
      <c r="CP1754" s="171"/>
      <c r="CQ1754" s="171"/>
      <c r="CR1754" s="171"/>
      <c r="CS1754" s="171"/>
      <c r="CT1754" s="171"/>
      <c r="CU1754" s="171"/>
      <c r="CV1754" s="171"/>
      <c r="CW1754" s="171"/>
      <c r="CX1754" s="171"/>
      <c r="CY1754" s="171"/>
      <c r="CZ1754" s="171"/>
      <c r="DA1754" s="171"/>
      <c r="DB1754" s="171"/>
      <c r="DC1754" s="171"/>
      <c r="DD1754" s="171"/>
      <c r="DE1754" s="171"/>
      <c r="DF1754" s="171"/>
      <c r="DG1754" s="171"/>
      <c r="DH1754" s="171"/>
      <c r="DI1754" s="171"/>
      <c r="DJ1754" s="171"/>
      <c r="DK1754" s="171"/>
      <c r="DL1754" s="171"/>
      <c r="DM1754" s="171"/>
      <c r="DN1754" s="171"/>
      <c r="DO1754" s="171"/>
      <c r="DP1754" s="171"/>
      <c r="DQ1754" s="171"/>
      <c r="DR1754" s="171"/>
      <c r="DS1754" s="171"/>
      <c r="DT1754" s="171"/>
      <c r="DU1754" s="171"/>
      <c r="DV1754" s="171"/>
      <c r="DW1754" s="171"/>
      <c r="DX1754" s="171"/>
      <c r="DY1754" s="171"/>
      <c r="DZ1754" s="171"/>
      <c r="EA1754" s="171"/>
      <c r="EB1754" s="171"/>
      <c r="EC1754" s="171"/>
      <c r="ED1754" s="171"/>
      <c r="EE1754" s="171"/>
      <c r="EF1754" s="171"/>
      <c r="EG1754" s="171"/>
      <c r="EH1754" s="171"/>
      <c r="EI1754" s="171"/>
      <c r="EJ1754" s="171"/>
      <c r="EK1754" s="171"/>
      <c r="EL1754" s="171"/>
      <c r="EM1754" s="171"/>
      <c r="EN1754" s="171"/>
    </row>
    <row r="1755" spans="43:144" ht="15" x14ac:dyDescent="0.25">
      <c r="AQ1755" s="171"/>
      <c r="AR1755"/>
      <c r="AS1755"/>
      <c r="AT1755"/>
      <c r="AU1755"/>
      <c r="AV1755"/>
      <c r="AW1755"/>
      <c r="AX1755"/>
      <c r="AY1755"/>
      <c r="AZ1755"/>
      <c r="BA1755"/>
      <c r="BB1755"/>
      <c r="BC1755"/>
      <c r="BD1755"/>
      <c r="BE1755" s="171"/>
      <c r="BF1755" s="171"/>
      <c r="BG1755" s="171"/>
      <c r="BH1755" s="171"/>
      <c r="BI1755" s="171"/>
      <c r="BJ1755" s="171"/>
      <c r="BK1755" s="171"/>
      <c r="BL1755" s="171"/>
      <c r="BM1755" s="171"/>
      <c r="BN1755" s="171"/>
      <c r="BO1755" s="171"/>
      <c r="BP1755" s="171"/>
      <c r="BQ1755" s="171"/>
      <c r="BR1755" s="171"/>
      <c r="BS1755" s="171"/>
      <c r="BT1755" s="171"/>
      <c r="BU1755" s="171"/>
      <c r="BV1755" s="171"/>
      <c r="BW1755" s="171"/>
      <c r="BX1755" s="171"/>
      <c r="BY1755" s="171"/>
      <c r="BZ1755" s="171"/>
      <c r="CA1755" s="171"/>
      <c r="CB1755" s="171"/>
      <c r="CC1755" s="171"/>
      <c r="CD1755" s="171"/>
      <c r="CE1755" s="171"/>
      <c r="CF1755" s="171"/>
      <c r="CG1755" s="171"/>
      <c r="CH1755" s="171"/>
      <c r="CI1755" s="171"/>
      <c r="CJ1755" s="171"/>
      <c r="CK1755" s="171"/>
      <c r="CL1755" s="171"/>
      <c r="CM1755" s="171"/>
      <c r="CN1755" s="171"/>
      <c r="CO1755" s="171"/>
      <c r="CP1755" s="171"/>
      <c r="CQ1755" s="171"/>
      <c r="CR1755" s="171"/>
      <c r="CS1755" s="171"/>
      <c r="CT1755" s="171"/>
      <c r="CU1755" s="171"/>
      <c r="CV1755" s="171"/>
      <c r="CW1755" s="171"/>
      <c r="CX1755" s="171"/>
      <c r="CY1755" s="171"/>
      <c r="CZ1755" s="171"/>
      <c r="DA1755" s="171"/>
      <c r="DB1755" s="171"/>
      <c r="DC1755" s="171"/>
      <c r="DD1755" s="171"/>
      <c r="DE1755" s="171"/>
      <c r="DF1755" s="171"/>
      <c r="DG1755" s="171"/>
      <c r="DH1755" s="171"/>
      <c r="DI1755" s="171"/>
      <c r="DJ1755" s="171"/>
      <c r="DK1755" s="171"/>
      <c r="DL1755" s="171"/>
      <c r="DM1755" s="171"/>
      <c r="DN1755" s="171"/>
      <c r="DO1755" s="171"/>
      <c r="DP1755" s="171"/>
      <c r="DQ1755" s="171"/>
      <c r="DR1755" s="171"/>
      <c r="DS1755" s="171"/>
      <c r="DT1755" s="171"/>
      <c r="DU1755" s="171"/>
      <c r="DV1755" s="171"/>
      <c r="DW1755" s="171"/>
      <c r="DX1755" s="171"/>
      <c r="DY1755" s="171"/>
      <c r="DZ1755" s="171"/>
      <c r="EA1755" s="171"/>
      <c r="EB1755" s="171"/>
      <c r="EC1755" s="171"/>
      <c r="ED1755" s="171"/>
      <c r="EE1755" s="171"/>
      <c r="EF1755" s="171"/>
      <c r="EG1755" s="171"/>
      <c r="EH1755" s="171"/>
      <c r="EI1755" s="171"/>
      <c r="EJ1755" s="171"/>
      <c r="EK1755" s="171"/>
      <c r="EL1755" s="171"/>
      <c r="EM1755" s="171"/>
      <c r="EN1755" s="171"/>
    </row>
    <row r="1756" spans="43:144" ht="15" x14ac:dyDescent="0.25">
      <c r="AQ1756" s="171"/>
      <c r="AR1756"/>
      <c r="AS1756"/>
      <c r="AT1756"/>
      <c r="AU1756"/>
      <c r="AV1756"/>
      <c r="AW1756"/>
      <c r="AX1756"/>
      <c r="AY1756"/>
      <c r="AZ1756"/>
      <c r="BA1756"/>
      <c r="BB1756"/>
      <c r="BC1756"/>
      <c r="BD1756"/>
      <c r="BE1756" s="171"/>
      <c r="BF1756" s="171"/>
      <c r="BG1756" s="171"/>
      <c r="BH1756" s="171"/>
      <c r="BI1756" s="171"/>
      <c r="BJ1756" s="171"/>
      <c r="BK1756" s="171"/>
      <c r="BL1756" s="171"/>
      <c r="BM1756" s="171"/>
      <c r="BN1756" s="171"/>
      <c r="BO1756" s="171"/>
      <c r="BP1756" s="171"/>
      <c r="BQ1756" s="171"/>
      <c r="BR1756" s="171"/>
      <c r="BS1756" s="171"/>
      <c r="BT1756" s="171"/>
      <c r="BU1756" s="171"/>
      <c r="BV1756" s="171"/>
      <c r="BW1756" s="171"/>
      <c r="BX1756" s="171"/>
      <c r="BY1756" s="171"/>
      <c r="BZ1756" s="171"/>
      <c r="CA1756" s="171"/>
      <c r="CB1756" s="171"/>
      <c r="CC1756" s="171"/>
      <c r="CD1756" s="171"/>
      <c r="CE1756" s="171"/>
      <c r="CF1756" s="171"/>
      <c r="CG1756" s="171"/>
      <c r="CH1756" s="171"/>
      <c r="CI1756" s="171"/>
      <c r="CJ1756" s="171"/>
      <c r="CK1756" s="171"/>
      <c r="CL1756" s="171"/>
      <c r="CM1756" s="171"/>
      <c r="CN1756" s="171"/>
      <c r="CO1756" s="171"/>
      <c r="CP1756" s="171"/>
      <c r="CQ1756" s="171"/>
      <c r="CR1756" s="171"/>
      <c r="CS1756" s="171"/>
      <c r="CT1756" s="171"/>
      <c r="CU1756" s="171"/>
      <c r="CV1756" s="171"/>
      <c r="CW1756" s="171"/>
      <c r="CX1756" s="171"/>
      <c r="CY1756" s="171"/>
      <c r="CZ1756" s="171"/>
      <c r="DA1756" s="171"/>
      <c r="DB1756" s="171"/>
      <c r="DC1756" s="171"/>
      <c r="DD1756" s="171"/>
      <c r="DE1756" s="171"/>
      <c r="DF1756" s="171"/>
      <c r="DG1756" s="171"/>
      <c r="DH1756" s="171"/>
      <c r="DI1756" s="171"/>
      <c r="DJ1756" s="171"/>
      <c r="DK1756" s="171"/>
      <c r="DL1756" s="171"/>
      <c r="DM1756" s="171"/>
      <c r="DN1756" s="171"/>
      <c r="DO1756" s="171"/>
      <c r="DP1756" s="171"/>
      <c r="DQ1756" s="171"/>
      <c r="DR1756" s="171"/>
      <c r="DS1756" s="171"/>
      <c r="DT1756" s="171"/>
      <c r="DU1756" s="171"/>
      <c r="DV1756" s="171"/>
      <c r="DW1756" s="171"/>
      <c r="DX1756" s="171"/>
      <c r="DY1756" s="171"/>
      <c r="DZ1756" s="171"/>
      <c r="EA1756" s="171"/>
      <c r="EB1756" s="171"/>
      <c r="EC1756" s="171"/>
      <c r="ED1756" s="171"/>
      <c r="EE1756" s="171"/>
      <c r="EF1756" s="171"/>
      <c r="EG1756" s="171"/>
      <c r="EH1756" s="171"/>
      <c r="EI1756" s="171"/>
      <c r="EJ1756" s="171"/>
      <c r="EK1756" s="171"/>
      <c r="EL1756" s="171"/>
      <c r="EM1756" s="171"/>
      <c r="EN1756" s="171"/>
    </row>
    <row r="1757" spans="43:144" ht="15" x14ac:dyDescent="0.25">
      <c r="AQ1757" s="171"/>
      <c r="AR1757"/>
      <c r="AS1757"/>
      <c r="AT1757"/>
      <c r="AU1757"/>
      <c r="AV1757"/>
      <c r="AW1757"/>
      <c r="AX1757"/>
      <c r="AY1757"/>
      <c r="AZ1757"/>
      <c r="BA1757"/>
      <c r="BB1757"/>
      <c r="BC1757"/>
      <c r="BD1757"/>
      <c r="BE1757" s="171"/>
      <c r="BF1757" s="171"/>
      <c r="BG1757" s="171"/>
      <c r="BH1757" s="171"/>
      <c r="BI1757" s="171"/>
      <c r="BJ1757" s="171"/>
      <c r="BK1757" s="171"/>
      <c r="BL1757" s="171"/>
      <c r="BM1757" s="171"/>
      <c r="BN1757" s="171"/>
      <c r="BO1757" s="171"/>
      <c r="BP1757" s="171"/>
      <c r="BQ1757" s="171"/>
      <c r="BR1757" s="171"/>
      <c r="BS1757" s="171"/>
      <c r="BT1757" s="171"/>
      <c r="BU1757" s="171"/>
      <c r="BV1757" s="171"/>
      <c r="BW1757" s="171"/>
      <c r="BX1757" s="171"/>
      <c r="BY1757" s="171"/>
      <c r="BZ1757" s="171"/>
      <c r="CA1757" s="171"/>
      <c r="CB1757" s="171"/>
      <c r="CC1757" s="171"/>
      <c r="CD1757" s="171"/>
      <c r="CE1757" s="171"/>
      <c r="CF1757" s="171"/>
      <c r="CG1757" s="171"/>
      <c r="CH1757" s="171"/>
      <c r="CI1757" s="171"/>
      <c r="CJ1757" s="171"/>
      <c r="CK1757" s="171"/>
      <c r="CL1757" s="171"/>
      <c r="CM1757" s="171"/>
      <c r="CN1757" s="171"/>
      <c r="CO1757" s="171"/>
      <c r="CP1757" s="171"/>
      <c r="CQ1757" s="171"/>
      <c r="CR1757" s="171"/>
      <c r="CS1757" s="171"/>
      <c r="CT1757" s="171"/>
      <c r="CU1757" s="171"/>
      <c r="CV1757" s="171"/>
      <c r="CW1757" s="171"/>
      <c r="CX1757" s="171"/>
      <c r="CY1757" s="171"/>
      <c r="CZ1757" s="171"/>
      <c r="DA1757" s="171"/>
      <c r="DB1757" s="171"/>
      <c r="DC1757" s="171"/>
      <c r="DD1757" s="171"/>
      <c r="DE1757" s="171"/>
      <c r="DF1757" s="171"/>
      <c r="DG1757" s="171"/>
      <c r="DH1757" s="171"/>
      <c r="DI1757" s="171"/>
      <c r="DJ1757" s="171"/>
      <c r="DK1757" s="171"/>
      <c r="DL1757" s="171"/>
      <c r="DM1757" s="171"/>
      <c r="DN1757" s="171"/>
      <c r="DO1757" s="171"/>
      <c r="DP1757" s="171"/>
      <c r="DQ1757" s="171"/>
      <c r="DR1757" s="171"/>
      <c r="DS1757" s="171"/>
      <c r="DT1757" s="171"/>
      <c r="DU1757" s="171"/>
      <c r="DV1757" s="171"/>
      <c r="DW1757" s="171"/>
      <c r="DX1757" s="171"/>
      <c r="DY1757" s="171"/>
      <c r="DZ1757" s="171"/>
      <c r="EA1757" s="171"/>
      <c r="EB1757" s="171"/>
      <c r="EC1757" s="171"/>
      <c r="ED1757" s="171"/>
      <c r="EE1757" s="171"/>
      <c r="EF1757" s="171"/>
      <c r="EG1757" s="171"/>
      <c r="EH1757" s="171"/>
      <c r="EI1757" s="171"/>
      <c r="EJ1757" s="171"/>
      <c r="EK1757" s="171"/>
      <c r="EL1757" s="171"/>
      <c r="EM1757" s="171"/>
      <c r="EN1757" s="171"/>
    </row>
    <row r="1758" spans="43:144" ht="15" x14ac:dyDescent="0.25">
      <c r="AQ1758" s="171"/>
      <c r="AR1758"/>
      <c r="AS1758"/>
      <c r="AT1758"/>
      <c r="AU1758"/>
      <c r="AV1758"/>
      <c r="AW1758"/>
      <c r="AX1758"/>
      <c r="AY1758"/>
      <c r="AZ1758"/>
      <c r="BA1758"/>
      <c r="BB1758"/>
      <c r="BC1758"/>
      <c r="BD1758"/>
      <c r="BE1758" s="171"/>
      <c r="BF1758" s="171"/>
      <c r="BG1758" s="171"/>
      <c r="BH1758" s="171"/>
      <c r="BI1758" s="171"/>
      <c r="BJ1758" s="171"/>
      <c r="BK1758" s="171"/>
      <c r="BL1758" s="171"/>
      <c r="BM1758" s="171"/>
      <c r="BN1758" s="171"/>
      <c r="BO1758" s="171"/>
      <c r="BP1758" s="171"/>
      <c r="BQ1758" s="171"/>
      <c r="BR1758" s="171"/>
      <c r="BS1758" s="171"/>
      <c r="BT1758" s="171"/>
      <c r="BU1758" s="171"/>
      <c r="BV1758" s="171"/>
      <c r="BW1758" s="171"/>
      <c r="BX1758" s="171"/>
      <c r="BY1758" s="171"/>
      <c r="BZ1758" s="171"/>
      <c r="CA1758" s="171"/>
      <c r="CB1758" s="171"/>
      <c r="CC1758" s="171"/>
      <c r="CD1758" s="171"/>
      <c r="CE1758" s="171"/>
      <c r="CF1758" s="171"/>
      <c r="CG1758" s="171"/>
      <c r="CH1758" s="171"/>
      <c r="CI1758" s="171"/>
      <c r="CJ1758" s="171"/>
      <c r="CK1758" s="171"/>
      <c r="CL1758" s="171"/>
      <c r="CM1758" s="171"/>
      <c r="CN1758" s="171"/>
      <c r="CO1758" s="171"/>
      <c r="CP1758" s="171"/>
      <c r="CQ1758" s="171"/>
      <c r="CR1758" s="171"/>
      <c r="CS1758" s="171"/>
      <c r="CT1758" s="171"/>
      <c r="CU1758" s="171"/>
      <c r="CV1758" s="171"/>
      <c r="CW1758" s="171"/>
      <c r="CX1758" s="171"/>
      <c r="CY1758" s="171"/>
      <c r="CZ1758" s="171"/>
      <c r="DA1758" s="171"/>
      <c r="DB1758" s="171"/>
      <c r="DC1758" s="171"/>
      <c r="DD1758" s="171"/>
      <c r="DE1758" s="171"/>
      <c r="DF1758" s="171"/>
      <c r="DG1758" s="171"/>
      <c r="DH1758" s="171"/>
      <c r="DI1758" s="171"/>
      <c r="DJ1758" s="171"/>
      <c r="DK1758" s="171"/>
      <c r="DL1758" s="171"/>
      <c r="DM1758" s="171"/>
      <c r="DN1758" s="171"/>
      <c r="DO1758" s="171"/>
      <c r="DP1758" s="171"/>
      <c r="DQ1758" s="171"/>
      <c r="DR1758" s="171"/>
      <c r="DS1758" s="171"/>
      <c r="DT1758" s="171"/>
      <c r="DU1758" s="171"/>
      <c r="DV1758" s="171"/>
      <c r="DW1758" s="171"/>
      <c r="DX1758" s="171"/>
      <c r="DY1758" s="171"/>
      <c r="DZ1758" s="171"/>
      <c r="EA1758" s="171"/>
      <c r="EB1758" s="171"/>
      <c r="EC1758" s="171"/>
      <c r="ED1758" s="171"/>
      <c r="EE1758" s="171"/>
      <c r="EF1758" s="171"/>
      <c r="EG1758" s="171"/>
      <c r="EH1758" s="171"/>
      <c r="EI1758" s="171"/>
      <c r="EJ1758" s="171"/>
      <c r="EK1758" s="171"/>
      <c r="EL1758" s="171"/>
      <c r="EM1758" s="171"/>
      <c r="EN1758" s="171"/>
    </row>
    <row r="1759" spans="43:144" ht="15" x14ac:dyDescent="0.25">
      <c r="AQ1759" s="171"/>
      <c r="AR1759"/>
      <c r="AS1759"/>
      <c r="AT1759"/>
      <c r="AU1759"/>
      <c r="AV1759"/>
      <c r="AW1759"/>
      <c r="AX1759"/>
      <c r="AY1759"/>
      <c r="AZ1759"/>
      <c r="BA1759"/>
      <c r="BB1759"/>
      <c r="BC1759"/>
      <c r="BD1759"/>
      <c r="BE1759" s="171"/>
      <c r="BF1759" s="171"/>
      <c r="BG1759" s="171"/>
      <c r="BH1759" s="171"/>
      <c r="BI1759" s="171"/>
      <c r="BJ1759" s="171"/>
      <c r="BK1759" s="171"/>
      <c r="BL1759" s="171"/>
      <c r="BM1759" s="171"/>
      <c r="BN1759" s="171"/>
      <c r="BO1759" s="171"/>
      <c r="BP1759" s="171"/>
      <c r="BQ1759" s="171"/>
      <c r="BR1759" s="171"/>
      <c r="BS1759" s="171"/>
      <c r="BT1759" s="171"/>
      <c r="BU1759" s="171"/>
      <c r="BV1759" s="171"/>
      <c r="BW1759" s="171"/>
      <c r="BX1759" s="171"/>
      <c r="BY1759" s="171"/>
      <c r="BZ1759" s="171"/>
      <c r="CA1759" s="171"/>
      <c r="CB1759" s="171"/>
      <c r="CC1759" s="171"/>
      <c r="CD1759" s="171"/>
      <c r="CE1759" s="171"/>
      <c r="CF1759" s="171"/>
      <c r="CG1759" s="171"/>
      <c r="CH1759" s="171"/>
      <c r="CI1759" s="171"/>
      <c r="CJ1759" s="171"/>
      <c r="CK1759" s="171"/>
      <c r="CL1759" s="171"/>
      <c r="CM1759" s="171"/>
      <c r="CN1759" s="171"/>
      <c r="CO1759" s="171"/>
      <c r="CP1759" s="171"/>
      <c r="CQ1759" s="171"/>
      <c r="CR1759" s="171"/>
      <c r="CS1759" s="171"/>
      <c r="CT1759" s="171"/>
      <c r="CU1759" s="171"/>
      <c r="CV1759" s="171"/>
      <c r="CW1759" s="171"/>
      <c r="CX1759" s="171"/>
      <c r="CY1759" s="171"/>
      <c r="CZ1759" s="171"/>
      <c r="DA1759" s="171"/>
      <c r="DB1759" s="171"/>
      <c r="DC1759" s="171"/>
      <c r="DD1759" s="171"/>
      <c r="DE1759" s="171"/>
      <c r="DF1759" s="171"/>
      <c r="DG1759" s="171"/>
      <c r="DH1759" s="171"/>
      <c r="DI1759" s="171"/>
      <c r="DJ1759" s="171"/>
      <c r="DK1759" s="171"/>
      <c r="DL1759" s="171"/>
      <c r="DM1759" s="171"/>
      <c r="DN1759" s="171"/>
      <c r="DO1759" s="171"/>
      <c r="DP1759" s="171"/>
      <c r="DQ1759" s="171"/>
      <c r="DR1759" s="171"/>
      <c r="DS1759" s="171"/>
      <c r="DT1759" s="171"/>
      <c r="DU1759" s="171"/>
      <c r="DV1759" s="171"/>
      <c r="DW1759" s="171"/>
      <c r="DX1759" s="171"/>
      <c r="DY1759" s="171"/>
      <c r="DZ1759" s="171"/>
      <c r="EA1759" s="171"/>
      <c r="EB1759" s="171"/>
      <c r="EC1759" s="171"/>
      <c r="ED1759" s="171"/>
      <c r="EE1759" s="171"/>
      <c r="EF1759" s="171"/>
      <c r="EG1759" s="171"/>
      <c r="EH1759" s="171"/>
      <c r="EI1759" s="171"/>
      <c r="EJ1759" s="171"/>
      <c r="EK1759" s="171"/>
      <c r="EL1759" s="171"/>
      <c r="EM1759" s="171"/>
      <c r="EN1759" s="171"/>
    </row>
    <row r="1760" spans="43:144" ht="15" x14ac:dyDescent="0.25">
      <c r="AQ1760" s="171"/>
      <c r="AR1760"/>
      <c r="AS1760"/>
      <c r="AT1760"/>
      <c r="AU1760"/>
      <c r="AV1760"/>
      <c r="AW1760"/>
      <c r="AX1760"/>
      <c r="AY1760"/>
      <c r="AZ1760"/>
      <c r="BA1760"/>
      <c r="BB1760"/>
      <c r="BC1760"/>
      <c r="BD1760"/>
      <c r="BE1760" s="171"/>
      <c r="BF1760" s="171"/>
      <c r="BG1760" s="171"/>
      <c r="BH1760" s="171"/>
      <c r="BI1760" s="171"/>
      <c r="BJ1760" s="171"/>
      <c r="BK1760" s="171"/>
      <c r="BL1760" s="171"/>
      <c r="BM1760" s="171"/>
      <c r="BN1760" s="171"/>
      <c r="BO1760" s="171"/>
      <c r="BP1760" s="171"/>
      <c r="BQ1760" s="171"/>
      <c r="BR1760" s="171"/>
      <c r="BS1760" s="171"/>
      <c r="BT1760" s="171"/>
      <c r="BU1760" s="171"/>
      <c r="BV1760" s="171"/>
      <c r="BW1760" s="171"/>
      <c r="BX1760" s="171"/>
      <c r="BY1760" s="171"/>
      <c r="BZ1760" s="171"/>
      <c r="CA1760" s="171"/>
      <c r="CB1760" s="171"/>
      <c r="CC1760" s="171"/>
      <c r="CD1760" s="171"/>
      <c r="CE1760" s="171"/>
      <c r="CF1760" s="171"/>
      <c r="CG1760" s="171"/>
      <c r="CH1760" s="171"/>
      <c r="CI1760" s="171"/>
      <c r="CJ1760" s="171"/>
      <c r="CK1760" s="171"/>
      <c r="CL1760" s="171"/>
      <c r="CM1760" s="171"/>
      <c r="CN1760" s="171"/>
      <c r="CO1760" s="171"/>
      <c r="CP1760" s="171"/>
      <c r="CQ1760" s="171"/>
      <c r="CR1760" s="171"/>
      <c r="CS1760" s="171"/>
      <c r="CT1760" s="171"/>
      <c r="CU1760" s="171"/>
      <c r="CV1760" s="171"/>
      <c r="CW1760" s="171"/>
      <c r="CX1760" s="171"/>
      <c r="CY1760" s="171"/>
      <c r="CZ1760" s="171"/>
      <c r="DA1760" s="171"/>
      <c r="DB1760" s="171"/>
      <c r="DC1760" s="171"/>
      <c r="DD1760" s="171"/>
      <c r="DE1760" s="171"/>
      <c r="DF1760" s="171"/>
      <c r="DG1760" s="171"/>
      <c r="DH1760" s="171"/>
      <c r="DI1760" s="171"/>
      <c r="DJ1760" s="171"/>
      <c r="DK1760" s="171"/>
      <c r="DL1760" s="171"/>
      <c r="DM1760" s="171"/>
      <c r="DN1760" s="171"/>
      <c r="DO1760" s="171"/>
      <c r="DP1760" s="171"/>
      <c r="DQ1760" s="171"/>
      <c r="DR1760" s="171"/>
      <c r="DS1760" s="171"/>
      <c r="DT1760" s="171"/>
      <c r="DU1760" s="171"/>
      <c r="DV1760" s="171"/>
      <c r="DW1760" s="171"/>
      <c r="DX1760" s="171"/>
      <c r="DY1760" s="171"/>
      <c r="DZ1760" s="171"/>
      <c r="EA1760" s="171"/>
      <c r="EB1760" s="171"/>
      <c r="EC1760" s="171"/>
      <c r="ED1760" s="171"/>
      <c r="EE1760" s="171"/>
      <c r="EF1760" s="171"/>
      <c r="EG1760" s="171"/>
      <c r="EH1760" s="171"/>
      <c r="EI1760" s="171"/>
      <c r="EJ1760" s="171"/>
      <c r="EK1760" s="171"/>
      <c r="EL1760" s="171"/>
      <c r="EM1760" s="171"/>
      <c r="EN1760" s="171"/>
    </row>
    <row r="1761" spans="43:144" ht="15" x14ac:dyDescent="0.25">
      <c r="AQ1761" s="171"/>
      <c r="AR1761"/>
      <c r="AS1761"/>
      <c r="AT1761"/>
      <c r="AU1761"/>
      <c r="AV1761"/>
      <c r="AW1761"/>
      <c r="AX1761"/>
      <c r="AY1761"/>
      <c r="AZ1761"/>
      <c r="BA1761"/>
      <c r="BB1761"/>
      <c r="BC1761"/>
      <c r="BD1761"/>
      <c r="BE1761" s="171"/>
      <c r="BF1761" s="171"/>
      <c r="BG1761" s="171"/>
      <c r="BH1761" s="171"/>
      <c r="BI1761" s="171"/>
      <c r="BJ1761" s="171"/>
      <c r="BK1761" s="171"/>
      <c r="BL1761" s="171"/>
      <c r="BM1761" s="171"/>
      <c r="BN1761" s="171"/>
      <c r="BO1761" s="171"/>
      <c r="BP1761" s="171"/>
      <c r="BQ1761" s="171"/>
      <c r="BR1761" s="171"/>
      <c r="BS1761" s="171"/>
      <c r="BT1761" s="171"/>
      <c r="BU1761" s="171"/>
      <c r="BV1761" s="171"/>
      <c r="BW1761" s="171"/>
      <c r="BX1761" s="171"/>
      <c r="BY1761" s="171"/>
      <c r="BZ1761" s="171"/>
      <c r="CA1761" s="171"/>
      <c r="CB1761" s="171"/>
      <c r="CC1761" s="171"/>
      <c r="CD1761" s="171"/>
      <c r="CE1761" s="171"/>
      <c r="CF1761" s="171"/>
      <c r="CG1761" s="171"/>
      <c r="CH1761" s="171"/>
      <c r="CI1761" s="171"/>
      <c r="CJ1761" s="171"/>
      <c r="CK1761" s="171"/>
      <c r="CL1761" s="171"/>
      <c r="CM1761" s="171"/>
      <c r="CN1761" s="171"/>
      <c r="CO1761" s="171"/>
      <c r="CP1761" s="171"/>
      <c r="CQ1761" s="171"/>
      <c r="CR1761" s="171"/>
      <c r="CS1761" s="171"/>
      <c r="CT1761" s="171"/>
      <c r="CU1761" s="171"/>
      <c r="CV1761" s="171"/>
      <c r="CW1761" s="171"/>
      <c r="CX1761" s="171"/>
      <c r="CY1761" s="171"/>
      <c r="CZ1761" s="171"/>
      <c r="DA1761" s="171"/>
      <c r="DB1761" s="171"/>
      <c r="DC1761" s="171"/>
      <c r="DD1761" s="171"/>
      <c r="DE1761" s="171"/>
      <c r="DF1761" s="171"/>
      <c r="DG1761" s="171"/>
      <c r="DH1761" s="171"/>
      <c r="DI1761" s="171"/>
      <c r="DJ1761" s="171"/>
      <c r="DK1761" s="171"/>
      <c r="DL1761" s="171"/>
      <c r="DM1761" s="171"/>
      <c r="DN1761" s="171"/>
      <c r="DO1761" s="171"/>
      <c r="DP1761" s="171"/>
      <c r="DQ1761" s="171"/>
      <c r="DR1761" s="171"/>
      <c r="DS1761" s="171"/>
      <c r="DT1761" s="171"/>
      <c r="DU1761" s="171"/>
      <c r="DV1761" s="171"/>
      <c r="DW1761" s="171"/>
      <c r="DX1761" s="171"/>
      <c r="DY1761" s="171"/>
      <c r="DZ1761" s="171"/>
      <c r="EA1761" s="171"/>
      <c r="EB1761" s="171"/>
      <c r="EC1761" s="171"/>
      <c r="ED1761" s="171"/>
      <c r="EE1761" s="171"/>
      <c r="EF1761" s="171"/>
      <c r="EG1761" s="171"/>
      <c r="EH1761" s="171"/>
      <c r="EI1761" s="171"/>
      <c r="EJ1761" s="171"/>
      <c r="EK1761" s="171"/>
      <c r="EL1761" s="171"/>
      <c r="EM1761" s="171"/>
      <c r="EN1761" s="171"/>
    </row>
    <row r="1762" spans="43:144" ht="15" x14ac:dyDescent="0.25">
      <c r="AQ1762" s="171"/>
      <c r="AR1762"/>
      <c r="AS1762"/>
      <c r="AT1762"/>
      <c r="AU1762"/>
      <c r="AV1762"/>
      <c r="AW1762"/>
      <c r="AX1762"/>
      <c r="AY1762"/>
      <c r="AZ1762"/>
      <c r="BA1762"/>
      <c r="BB1762"/>
      <c r="BC1762"/>
      <c r="BD1762"/>
      <c r="BE1762" s="171"/>
      <c r="BF1762" s="171"/>
      <c r="BG1762" s="171"/>
      <c r="BH1762" s="171"/>
      <c r="BI1762" s="171"/>
      <c r="BJ1762" s="171"/>
      <c r="BK1762" s="171"/>
      <c r="BL1762" s="171"/>
      <c r="BM1762" s="171"/>
      <c r="BN1762" s="171"/>
      <c r="BO1762" s="171"/>
      <c r="BP1762" s="171"/>
      <c r="BQ1762" s="171"/>
      <c r="BR1762" s="171"/>
      <c r="BS1762" s="171"/>
      <c r="BT1762" s="171"/>
      <c r="BU1762" s="171"/>
      <c r="BV1762" s="171"/>
      <c r="BW1762" s="171"/>
      <c r="BX1762" s="171"/>
      <c r="BY1762" s="171"/>
      <c r="BZ1762" s="171"/>
      <c r="CA1762" s="171"/>
      <c r="CB1762" s="171"/>
      <c r="CC1762" s="171"/>
      <c r="CD1762" s="171"/>
      <c r="CE1762" s="171"/>
      <c r="CF1762" s="171"/>
      <c r="CG1762" s="171"/>
      <c r="CH1762" s="171"/>
      <c r="CI1762" s="171"/>
      <c r="CJ1762" s="171"/>
      <c r="CK1762" s="171"/>
      <c r="CL1762" s="171"/>
      <c r="CM1762" s="171"/>
      <c r="CN1762" s="171"/>
      <c r="CO1762" s="171"/>
      <c r="CP1762" s="171"/>
      <c r="CQ1762" s="171"/>
      <c r="CR1762" s="171"/>
      <c r="CS1762" s="171"/>
      <c r="CT1762" s="171"/>
      <c r="CU1762" s="171"/>
      <c r="CV1762" s="171"/>
      <c r="CW1762" s="171"/>
      <c r="CX1762" s="171"/>
      <c r="CY1762" s="171"/>
      <c r="CZ1762" s="171"/>
      <c r="DA1762" s="171"/>
      <c r="DB1762" s="171"/>
      <c r="DC1762" s="171"/>
      <c r="DD1762" s="171"/>
      <c r="DE1762" s="171"/>
      <c r="DF1762" s="171"/>
      <c r="DG1762" s="171"/>
      <c r="DH1762" s="171"/>
      <c r="DI1762" s="171"/>
      <c r="DJ1762" s="171"/>
      <c r="DK1762" s="171"/>
      <c r="DL1762" s="171"/>
      <c r="DM1762" s="171"/>
      <c r="DN1762" s="171"/>
      <c r="DO1762" s="171"/>
      <c r="DP1762" s="171"/>
      <c r="DQ1762" s="171"/>
      <c r="DR1762" s="171"/>
      <c r="DS1762" s="171"/>
      <c r="DT1762" s="171"/>
      <c r="DU1762" s="171"/>
      <c r="DV1762" s="171"/>
      <c r="DW1762" s="171"/>
      <c r="DX1762" s="171"/>
      <c r="DY1762" s="171"/>
      <c r="DZ1762" s="171"/>
      <c r="EA1762" s="171"/>
      <c r="EB1762" s="171"/>
      <c r="EC1762" s="171"/>
      <c r="ED1762" s="171"/>
      <c r="EE1762" s="171"/>
      <c r="EF1762" s="171"/>
      <c r="EG1762" s="171"/>
      <c r="EH1762" s="171"/>
      <c r="EI1762" s="171"/>
      <c r="EJ1762" s="171"/>
      <c r="EK1762" s="171"/>
      <c r="EL1762" s="171"/>
      <c r="EM1762" s="171"/>
      <c r="EN1762" s="171"/>
    </row>
    <row r="1763" spans="43:144" ht="15" x14ac:dyDescent="0.25">
      <c r="AQ1763" s="171"/>
      <c r="AR1763"/>
      <c r="AS1763"/>
      <c r="AT1763"/>
      <c r="AU1763"/>
      <c r="AV1763"/>
      <c r="AW1763"/>
      <c r="AX1763"/>
      <c r="AY1763"/>
      <c r="AZ1763"/>
      <c r="BA1763"/>
      <c r="BB1763"/>
      <c r="BC1763"/>
      <c r="BD1763"/>
      <c r="BE1763" s="171"/>
      <c r="BF1763" s="171"/>
      <c r="BG1763" s="171"/>
      <c r="BH1763" s="171"/>
      <c r="BI1763" s="171"/>
      <c r="BJ1763" s="171"/>
      <c r="BK1763" s="171"/>
      <c r="BL1763" s="171"/>
      <c r="BM1763" s="171"/>
      <c r="BN1763" s="171"/>
      <c r="BO1763" s="171"/>
      <c r="BP1763" s="171"/>
      <c r="BQ1763" s="171"/>
      <c r="BR1763" s="171"/>
      <c r="BS1763" s="171"/>
      <c r="BT1763" s="171"/>
      <c r="BU1763" s="171"/>
      <c r="BV1763" s="171"/>
      <c r="BW1763" s="171"/>
      <c r="BX1763" s="171"/>
      <c r="BY1763" s="171"/>
      <c r="BZ1763" s="171"/>
      <c r="CA1763" s="171"/>
      <c r="CB1763" s="171"/>
      <c r="CC1763" s="171"/>
      <c r="CD1763" s="171"/>
      <c r="CE1763" s="171"/>
      <c r="CF1763" s="171"/>
      <c r="CG1763" s="171"/>
      <c r="CH1763" s="171"/>
      <c r="CI1763" s="171"/>
      <c r="CJ1763" s="171"/>
      <c r="CK1763" s="171"/>
      <c r="CL1763" s="171"/>
      <c r="CM1763" s="171"/>
      <c r="CN1763" s="171"/>
      <c r="CO1763" s="171"/>
      <c r="CP1763" s="171"/>
      <c r="CQ1763" s="171"/>
      <c r="CR1763" s="171"/>
      <c r="CS1763" s="171"/>
      <c r="CT1763" s="171"/>
      <c r="CU1763" s="171"/>
      <c r="CV1763" s="171"/>
      <c r="CW1763" s="171"/>
      <c r="CX1763" s="171"/>
      <c r="CY1763" s="171"/>
      <c r="CZ1763" s="171"/>
      <c r="DA1763" s="171"/>
      <c r="DB1763" s="171"/>
      <c r="DC1763" s="171"/>
      <c r="DD1763" s="171"/>
      <c r="DE1763" s="171"/>
      <c r="DF1763" s="171"/>
      <c r="DG1763" s="171"/>
      <c r="DH1763" s="171"/>
      <c r="DI1763" s="171"/>
      <c r="DJ1763" s="171"/>
      <c r="DK1763" s="171"/>
      <c r="DL1763" s="171"/>
      <c r="DM1763" s="171"/>
      <c r="DN1763" s="171"/>
      <c r="DO1763" s="171"/>
      <c r="DP1763" s="171"/>
      <c r="DQ1763" s="171"/>
      <c r="DR1763" s="171"/>
      <c r="DS1763" s="171"/>
      <c r="DT1763" s="171"/>
      <c r="DU1763" s="171"/>
      <c r="DV1763" s="171"/>
      <c r="DW1763" s="171"/>
      <c r="DX1763" s="171"/>
      <c r="DY1763" s="171"/>
      <c r="DZ1763" s="171"/>
      <c r="EA1763" s="171"/>
      <c r="EB1763" s="171"/>
      <c r="EC1763" s="171"/>
      <c r="ED1763" s="171"/>
      <c r="EE1763" s="171"/>
      <c r="EF1763" s="171"/>
      <c r="EG1763" s="171"/>
      <c r="EH1763" s="171"/>
      <c r="EI1763" s="171"/>
      <c r="EJ1763" s="171"/>
      <c r="EK1763" s="171"/>
      <c r="EL1763" s="171"/>
      <c r="EM1763" s="171"/>
      <c r="EN1763" s="171"/>
    </row>
    <row r="1764" spans="43:144" ht="15" x14ac:dyDescent="0.25">
      <c r="AQ1764" s="171"/>
      <c r="AR1764"/>
      <c r="AS1764"/>
      <c r="AT1764"/>
      <c r="AU1764"/>
      <c r="AV1764"/>
      <c r="AW1764"/>
      <c r="AX1764"/>
      <c r="AY1764"/>
      <c r="AZ1764"/>
      <c r="BA1764"/>
      <c r="BB1764"/>
      <c r="BC1764"/>
      <c r="BD1764"/>
      <c r="BE1764" s="171"/>
      <c r="BF1764" s="171"/>
      <c r="BG1764" s="171"/>
      <c r="BH1764" s="171"/>
      <c r="BI1764" s="171"/>
      <c r="BJ1764" s="171"/>
      <c r="BK1764" s="171"/>
      <c r="BL1764" s="171"/>
      <c r="BM1764" s="171"/>
      <c r="BN1764" s="171"/>
      <c r="BO1764" s="171"/>
      <c r="BP1764" s="171"/>
      <c r="BQ1764" s="171"/>
      <c r="BR1764" s="171"/>
      <c r="BS1764" s="171"/>
      <c r="BT1764" s="171"/>
      <c r="BU1764" s="171"/>
      <c r="BV1764" s="171"/>
      <c r="BW1764" s="171"/>
      <c r="BX1764" s="171"/>
      <c r="BY1764" s="171"/>
      <c r="BZ1764" s="171"/>
      <c r="CA1764" s="171"/>
      <c r="CB1764" s="171"/>
      <c r="CC1764" s="171"/>
      <c r="CD1764" s="171"/>
      <c r="CE1764" s="171"/>
      <c r="CF1764" s="171"/>
      <c r="CG1764" s="171"/>
      <c r="CH1764" s="171"/>
      <c r="CI1764" s="171"/>
      <c r="CJ1764" s="171"/>
      <c r="CK1764" s="171"/>
      <c r="CL1764" s="171"/>
      <c r="CM1764" s="171"/>
      <c r="CN1764" s="171"/>
      <c r="CO1764" s="171"/>
      <c r="CP1764" s="171"/>
      <c r="CQ1764" s="171"/>
      <c r="CR1764" s="171"/>
      <c r="CS1764" s="171"/>
      <c r="CT1764" s="171"/>
      <c r="CU1764" s="171"/>
      <c r="CV1764" s="171"/>
      <c r="CW1764" s="171"/>
      <c r="CX1764" s="171"/>
      <c r="CY1764" s="171"/>
      <c r="CZ1764" s="171"/>
      <c r="DA1764" s="171"/>
      <c r="DB1764" s="171"/>
      <c r="DC1764" s="171"/>
      <c r="DD1764" s="171"/>
      <c r="DE1764" s="171"/>
      <c r="DF1764" s="171"/>
      <c r="DG1764" s="171"/>
      <c r="DH1764" s="171"/>
      <c r="DI1764" s="171"/>
      <c r="DJ1764" s="171"/>
      <c r="DK1764" s="171"/>
      <c r="DL1764" s="171"/>
      <c r="DM1764" s="171"/>
      <c r="DN1764" s="171"/>
      <c r="DO1764" s="171"/>
      <c r="DP1764" s="171"/>
      <c r="DQ1764" s="171"/>
      <c r="DR1764" s="171"/>
      <c r="DS1764" s="171"/>
      <c r="DT1764" s="171"/>
      <c r="DU1764" s="171"/>
      <c r="DV1764" s="171"/>
      <c r="DW1764" s="171"/>
      <c r="DX1764" s="171"/>
      <c r="DY1764" s="171"/>
      <c r="DZ1764" s="171"/>
      <c r="EA1764" s="171"/>
      <c r="EB1764" s="171"/>
      <c r="EC1764" s="171"/>
      <c r="ED1764" s="171"/>
      <c r="EE1764" s="171"/>
      <c r="EF1764" s="171"/>
      <c r="EG1764" s="171"/>
      <c r="EH1764" s="171"/>
      <c r="EI1764" s="171"/>
      <c r="EJ1764" s="171"/>
      <c r="EK1764" s="171"/>
      <c r="EL1764" s="171"/>
      <c r="EM1764" s="171"/>
      <c r="EN1764" s="171"/>
    </row>
    <row r="1765" spans="43:144" ht="15" x14ac:dyDescent="0.25">
      <c r="AQ1765" s="171"/>
      <c r="AR1765"/>
      <c r="AS1765"/>
      <c r="AT1765"/>
      <c r="AU1765"/>
      <c r="AV1765"/>
      <c r="AW1765"/>
      <c r="AX1765"/>
      <c r="AY1765"/>
      <c r="AZ1765"/>
      <c r="BA1765"/>
      <c r="BB1765"/>
      <c r="BC1765"/>
      <c r="BD1765"/>
      <c r="BE1765" s="171"/>
      <c r="BF1765" s="171"/>
      <c r="BG1765" s="171"/>
      <c r="BH1765" s="171"/>
      <c r="BI1765" s="171"/>
      <c r="BJ1765" s="171"/>
      <c r="BK1765" s="171"/>
      <c r="BL1765" s="171"/>
      <c r="BM1765" s="171"/>
      <c r="BN1765" s="171"/>
      <c r="BO1765" s="171"/>
      <c r="BP1765" s="171"/>
      <c r="BQ1765" s="171"/>
      <c r="BR1765" s="171"/>
      <c r="BS1765" s="171"/>
      <c r="BT1765" s="171"/>
      <c r="BU1765" s="171"/>
      <c r="BV1765" s="171"/>
      <c r="BW1765" s="171"/>
      <c r="BX1765" s="171"/>
      <c r="BY1765" s="171"/>
      <c r="BZ1765" s="171"/>
      <c r="CA1765" s="171"/>
      <c r="CB1765" s="171"/>
      <c r="CC1765" s="171"/>
      <c r="CD1765" s="171"/>
      <c r="CE1765" s="171"/>
      <c r="CF1765" s="171"/>
      <c r="CG1765" s="171"/>
      <c r="CH1765" s="171"/>
      <c r="CI1765" s="171"/>
      <c r="CJ1765" s="171"/>
      <c r="CK1765" s="171"/>
      <c r="CL1765" s="171"/>
      <c r="CM1765" s="171"/>
      <c r="CN1765" s="171"/>
      <c r="CO1765" s="171"/>
      <c r="CP1765" s="171"/>
      <c r="CQ1765" s="171"/>
      <c r="CR1765" s="171"/>
      <c r="CS1765" s="171"/>
      <c r="CT1765" s="171"/>
      <c r="CU1765" s="171"/>
      <c r="CV1765" s="171"/>
      <c r="CW1765" s="171"/>
      <c r="CX1765" s="171"/>
      <c r="CY1765" s="171"/>
      <c r="CZ1765" s="171"/>
      <c r="DA1765" s="171"/>
      <c r="DB1765" s="171"/>
      <c r="DC1765" s="171"/>
      <c r="DD1765" s="171"/>
      <c r="DE1765" s="171"/>
      <c r="DF1765" s="171"/>
      <c r="DG1765" s="171"/>
      <c r="DH1765" s="171"/>
      <c r="DI1765" s="171"/>
      <c r="DJ1765" s="171"/>
      <c r="DK1765" s="171"/>
      <c r="DL1765" s="171"/>
      <c r="DM1765" s="171"/>
      <c r="DN1765" s="171"/>
      <c r="DO1765" s="171"/>
      <c r="DP1765" s="171"/>
      <c r="DQ1765" s="171"/>
      <c r="DR1765" s="171"/>
      <c r="DS1765" s="171"/>
      <c r="DT1765" s="171"/>
      <c r="DU1765" s="171"/>
      <c r="DV1765" s="171"/>
      <c r="DW1765" s="171"/>
      <c r="DX1765" s="171"/>
      <c r="DY1765" s="171"/>
      <c r="DZ1765" s="171"/>
      <c r="EA1765" s="171"/>
      <c r="EB1765" s="171"/>
      <c r="EC1765" s="171"/>
      <c r="ED1765" s="171"/>
      <c r="EE1765" s="171"/>
      <c r="EF1765" s="171"/>
      <c r="EG1765" s="171"/>
      <c r="EH1765" s="171"/>
      <c r="EI1765" s="171"/>
      <c r="EJ1765" s="171"/>
      <c r="EK1765" s="171"/>
      <c r="EL1765" s="171"/>
      <c r="EM1765" s="171"/>
      <c r="EN1765" s="171"/>
    </row>
    <row r="1766" spans="43:144" ht="15" x14ac:dyDescent="0.25">
      <c r="AQ1766" s="171"/>
      <c r="AR1766"/>
      <c r="AS1766"/>
      <c r="AT1766"/>
      <c r="AU1766"/>
      <c r="AV1766"/>
      <c r="AW1766"/>
      <c r="AX1766"/>
      <c r="AY1766"/>
      <c r="AZ1766"/>
      <c r="BA1766"/>
      <c r="BB1766"/>
      <c r="BC1766"/>
      <c r="BD1766"/>
      <c r="BE1766" s="171"/>
      <c r="BF1766" s="171"/>
      <c r="BG1766" s="171"/>
      <c r="BH1766" s="171"/>
      <c r="BI1766" s="171"/>
      <c r="BJ1766" s="171"/>
      <c r="BK1766" s="171"/>
      <c r="BL1766" s="171"/>
      <c r="BM1766" s="171"/>
      <c r="BN1766" s="171"/>
      <c r="BO1766" s="171"/>
      <c r="BP1766" s="171"/>
      <c r="BQ1766" s="171"/>
      <c r="BR1766" s="171"/>
      <c r="BS1766" s="171"/>
      <c r="BT1766" s="171"/>
      <c r="BU1766" s="171"/>
      <c r="BV1766" s="171"/>
      <c r="BW1766" s="171"/>
      <c r="BX1766" s="171"/>
      <c r="BY1766" s="171"/>
      <c r="BZ1766" s="171"/>
      <c r="CA1766" s="171"/>
      <c r="CB1766" s="171"/>
      <c r="CC1766" s="171"/>
      <c r="CD1766" s="171"/>
      <c r="CE1766" s="171"/>
      <c r="CF1766" s="171"/>
      <c r="CG1766" s="171"/>
      <c r="CH1766" s="171"/>
      <c r="CI1766" s="171"/>
      <c r="CJ1766" s="171"/>
      <c r="CK1766" s="171"/>
      <c r="CL1766" s="171"/>
      <c r="CM1766" s="171"/>
      <c r="CN1766" s="171"/>
      <c r="CO1766" s="171"/>
      <c r="CP1766" s="171"/>
      <c r="CQ1766" s="171"/>
      <c r="CR1766" s="171"/>
      <c r="CS1766" s="171"/>
      <c r="CT1766" s="171"/>
      <c r="CU1766" s="171"/>
      <c r="CV1766" s="171"/>
      <c r="CW1766" s="171"/>
      <c r="CX1766" s="171"/>
      <c r="CY1766" s="171"/>
      <c r="CZ1766" s="171"/>
      <c r="DA1766" s="171"/>
      <c r="DB1766" s="171"/>
      <c r="DC1766" s="171"/>
      <c r="DD1766" s="171"/>
      <c r="DE1766" s="171"/>
      <c r="DF1766" s="171"/>
      <c r="DG1766" s="171"/>
      <c r="DH1766" s="171"/>
      <c r="DI1766" s="171"/>
      <c r="DJ1766" s="171"/>
      <c r="DK1766" s="171"/>
      <c r="DL1766" s="171"/>
      <c r="DM1766" s="171"/>
      <c r="DN1766" s="171"/>
      <c r="DO1766" s="171"/>
      <c r="DP1766" s="171"/>
      <c r="DQ1766" s="171"/>
      <c r="DR1766" s="171"/>
      <c r="DS1766" s="171"/>
      <c r="DT1766" s="171"/>
      <c r="DU1766" s="171"/>
      <c r="DV1766" s="171"/>
      <c r="DW1766" s="171"/>
      <c r="DX1766" s="171"/>
      <c r="DY1766" s="171"/>
      <c r="DZ1766" s="171"/>
      <c r="EA1766" s="171"/>
      <c r="EB1766" s="171"/>
      <c r="EC1766" s="171"/>
      <c r="ED1766" s="171"/>
      <c r="EE1766" s="171"/>
      <c r="EF1766" s="171"/>
      <c r="EG1766" s="171"/>
      <c r="EH1766" s="171"/>
      <c r="EI1766" s="171"/>
      <c r="EJ1766" s="171"/>
      <c r="EK1766" s="171"/>
      <c r="EL1766" s="171"/>
      <c r="EM1766" s="171"/>
      <c r="EN1766" s="171"/>
    </row>
    <row r="1767" spans="43:144" ht="15" x14ac:dyDescent="0.25">
      <c r="AQ1767" s="171"/>
      <c r="AR1767"/>
      <c r="AS1767"/>
      <c r="AT1767"/>
      <c r="AU1767"/>
      <c r="AV1767"/>
      <c r="AW1767"/>
      <c r="AX1767"/>
      <c r="AY1767"/>
      <c r="AZ1767"/>
      <c r="BA1767"/>
      <c r="BB1767"/>
      <c r="BC1767"/>
      <c r="BD1767"/>
      <c r="BE1767" s="171"/>
      <c r="BF1767" s="171"/>
      <c r="BG1767" s="171"/>
      <c r="BH1767" s="171"/>
      <c r="BI1767" s="171"/>
      <c r="BJ1767" s="171"/>
      <c r="BK1767" s="171"/>
      <c r="BL1767" s="171"/>
      <c r="BM1767" s="171"/>
      <c r="BN1767" s="171"/>
      <c r="BO1767" s="171"/>
      <c r="BP1767" s="171"/>
      <c r="BQ1767" s="171"/>
      <c r="BR1767" s="171"/>
      <c r="BS1767" s="171"/>
      <c r="BT1767" s="171"/>
      <c r="BU1767" s="171"/>
      <c r="BV1767" s="171"/>
      <c r="BW1767" s="171"/>
      <c r="BX1767" s="171"/>
      <c r="BY1767" s="171"/>
      <c r="BZ1767" s="171"/>
      <c r="CA1767" s="171"/>
      <c r="CB1767" s="171"/>
      <c r="CC1767" s="171"/>
      <c r="CD1767" s="171"/>
      <c r="CE1767" s="171"/>
      <c r="CF1767" s="171"/>
      <c r="CG1767" s="171"/>
      <c r="CH1767" s="171"/>
      <c r="CI1767" s="171"/>
      <c r="CJ1767" s="171"/>
      <c r="CK1767" s="171"/>
      <c r="CL1767" s="171"/>
      <c r="CM1767" s="171"/>
      <c r="CN1767" s="171"/>
      <c r="CO1767" s="171"/>
      <c r="CP1767" s="171"/>
      <c r="CQ1767" s="171"/>
      <c r="CR1767" s="171"/>
      <c r="CS1767" s="171"/>
      <c r="CT1767" s="171"/>
      <c r="CU1767" s="171"/>
      <c r="CV1767" s="171"/>
      <c r="CW1767" s="171"/>
      <c r="CX1767" s="171"/>
      <c r="CY1767" s="171"/>
      <c r="CZ1767" s="171"/>
      <c r="DA1767" s="171"/>
      <c r="DB1767" s="171"/>
      <c r="DC1767" s="171"/>
      <c r="DD1767" s="171"/>
      <c r="DE1767" s="171"/>
      <c r="DF1767" s="171"/>
      <c r="DG1767" s="171"/>
      <c r="DH1767" s="171"/>
      <c r="DI1767" s="171"/>
      <c r="DJ1767" s="171"/>
      <c r="DK1767" s="171"/>
      <c r="DL1767" s="171"/>
      <c r="DM1767" s="171"/>
      <c r="DN1767" s="171"/>
      <c r="DO1767" s="171"/>
      <c r="DP1767" s="171"/>
      <c r="DQ1767" s="171"/>
      <c r="DR1767" s="171"/>
      <c r="DS1767" s="171"/>
      <c r="DT1767" s="171"/>
      <c r="DU1767" s="171"/>
      <c r="DV1767" s="171"/>
      <c r="DW1767" s="171"/>
      <c r="DX1767" s="171"/>
      <c r="DY1767" s="171"/>
      <c r="DZ1767" s="171"/>
      <c r="EA1767" s="171"/>
      <c r="EB1767" s="171"/>
      <c r="EC1767" s="171"/>
      <c r="ED1767" s="171"/>
      <c r="EE1767" s="171"/>
      <c r="EF1767" s="171"/>
      <c r="EG1767" s="171"/>
      <c r="EH1767" s="171"/>
      <c r="EI1767" s="171"/>
      <c r="EJ1767" s="171"/>
      <c r="EK1767" s="171"/>
      <c r="EL1767" s="171"/>
      <c r="EM1767" s="171"/>
      <c r="EN1767" s="171"/>
    </row>
    <row r="1768" spans="43:144" ht="15" x14ac:dyDescent="0.25">
      <c r="AQ1768" s="171"/>
      <c r="AR1768"/>
      <c r="AS1768"/>
      <c r="AT1768"/>
      <c r="AU1768"/>
      <c r="AV1768"/>
      <c r="AW1768"/>
      <c r="AX1768"/>
      <c r="AY1768"/>
      <c r="AZ1768"/>
      <c r="BA1768"/>
      <c r="BB1768"/>
      <c r="BC1768"/>
      <c r="BD1768"/>
      <c r="BE1768" s="171"/>
      <c r="BF1768" s="171"/>
      <c r="BG1768" s="171"/>
      <c r="BH1768" s="171"/>
      <c r="BI1768" s="171"/>
      <c r="BJ1768" s="171"/>
      <c r="BK1768" s="171"/>
      <c r="BL1768" s="171"/>
      <c r="BM1768" s="171"/>
      <c r="BN1768" s="171"/>
      <c r="BO1768" s="171"/>
      <c r="BP1768" s="171"/>
      <c r="BQ1768" s="171"/>
      <c r="BR1768" s="171"/>
      <c r="BS1768" s="171"/>
      <c r="BT1768" s="171"/>
      <c r="BU1768" s="171"/>
      <c r="BV1768" s="171"/>
      <c r="BW1768" s="171"/>
      <c r="BX1768" s="171"/>
      <c r="BY1768" s="171"/>
      <c r="BZ1768" s="171"/>
      <c r="CA1768" s="171"/>
      <c r="CB1768" s="171"/>
      <c r="CC1768" s="171"/>
      <c r="CD1768" s="171"/>
      <c r="CE1768" s="171"/>
      <c r="CF1768" s="171"/>
      <c r="CG1768" s="171"/>
      <c r="CH1768" s="171"/>
      <c r="CI1768" s="171"/>
      <c r="CJ1768" s="171"/>
      <c r="CK1768" s="171"/>
      <c r="CL1768" s="171"/>
      <c r="CM1768" s="171"/>
      <c r="CN1768" s="171"/>
      <c r="CO1768" s="171"/>
      <c r="CP1768" s="171"/>
      <c r="CQ1768" s="171"/>
      <c r="CR1768" s="171"/>
      <c r="CS1768" s="171"/>
      <c r="CT1768" s="171"/>
      <c r="CU1768" s="171"/>
      <c r="CV1768" s="171"/>
      <c r="CW1768" s="171"/>
      <c r="CX1768" s="171"/>
      <c r="CY1768" s="171"/>
      <c r="CZ1768" s="171"/>
      <c r="DA1768" s="171"/>
      <c r="DB1768" s="171"/>
      <c r="DC1768" s="171"/>
      <c r="DD1768" s="171"/>
      <c r="DE1768" s="171"/>
      <c r="DF1768" s="171"/>
      <c r="DG1768" s="171"/>
      <c r="DH1768" s="171"/>
      <c r="DI1768" s="171"/>
      <c r="DJ1768" s="171"/>
      <c r="DK1768" s="171"/>
      <c r="DL1768" s="171"/>
      <c r="DM1768" s="171"/>
      <c r="DN1768" s="171"/>
      <c r="DO1768" s="171"/>
      <c r="DP1768" s="171"/>
      <c r="DQ1768" s="171"/>
      <c r="DR1768" s="171"/>
      <c r="DS1768" s="171"/>
      <c r="DT1768" s="171"/>
      <c r="DU1768" s="171"/>
      <c r="DV1768" s="171"/>
      <c r="DW1768" s="171"/>
      <c r="DX1768" s="171"/>
      <c r="DY1768" s="171"/>
      <c r="DZ1768" s="171"/>
      <c r="EA1768" s="171"/>
      <c r="EB1768" s="171"/>
      <c r="EC1768" s="171"/>
      <c r="ED1768" s="171"/>
      <c r="EE1768" s="171"/>
      <c r="EF1768" s="171"/>
      <c r="EG1768" s="171"/>
      <c r="EH1768" s="171"/>
      <c r="EI1768" s="171"/>
      <c r="EJ1768" s="171"/>
      <c r="EK1768" s="171"/>
      <c r="EL1768" s="171"/>
      <c r="EM1768" s="171"/>
      <c r="EN1768" s="171"/>
    </row>
    <row r="1769" spans="43:144" ht="15" x14ac:dyDescent="0.25">
      <c r="AQ1769" s="171"/>
      <c r="AR1769"/>
      <c r="AS1769"/>
      <c r="AT1769"/>
      <c r="AU1769"/>
      <c r="AV1769"/>
      <c r="AW1769"/>
      <c r="AX1769"/>
      <c r="AY1769"/>
      <c r="AZ1769"/>
      <c r="BA1769"/>
      <c r="BB1769"/>
      <c r="BC1769"/>
      <c r="BD1769"/>
      <c r="BE1769" s="171"/>
      <c r="BF1769" s="171"/>
      <c r="BG1769" s="171"/>
      <c r="BH1769" s="171"/>
      <c r="BI1769" s="171"/>
      <c r="BJ1769" s="171"/>
      <c r="BK1769" s="171"/>
      <c r="BL1769" s="171"/>
      <c r="BM1769" s="171"/>
      <c r="BN1769" s="171"/>
      <c r="BO1769" s="171"/>
      <c r="BP1769" s="171"/>
      <c r="BQ1769" s="171"/>
      <c r="BR1769" s="171"/>
      <c r="BS1769" s="171"/>
      <c r="BT1769" s="171"/>
      <c r="BU1769" s="171"/>
      <c r="BV1769" s="171"/>
      <c r="BW1769" s="171"/>
      <c r="BX1769" s="171"/>
      <c r="BY1769" s="171"/>
      <c r="BZ1769" s="171"/>
      <c r="CA1769" s="171"/>
      <c r="CB1769" s="171"/>
      <c r="CC1769" s="171"/>
      <c r="CD1769" s="171"/>
      <c r="CE1769" s="171"/>
      <c r="CF1769" s="171"/>
      <c r="CG1769" s="171"/>
      <c r="CH1769" s="171"/>
      <c r="CI1769" s="171"/>
      <c r="CJ1769" s="171"/>
      <c r="CK1769" s="171"/>
      <c r="CL1769" s="171"/>
      <c r="CM1769" s="171"/>
      <c r="CN1769" s="171"/>
      <c r="CO1769" s="171"/>
      <c r="CP1769" s="171"/>
      <c r="CQ1769" s="171"/>
      <c r="CR1769" s="171"/>
      <c r="CS1769" s="171"/>
      <c r="CT1769" s="171"/>
      <c r="CU1769" s="171"/>
      <c r="CV1769" s="171"/>
      <c r="CW1769" s="171"/>
      <c r="CX1769" s="171"/>
      <c r="CY1769" s="171"/>
      <c r="CZ1769" s="171"/>
      <c r="DA1769" s="171"/>
      <c r="DB1769" s="171"/>
      <c r="DC1769" s="171"/>
      <c r="DD1769" s="171"/>
      <c r="DE1769" s="171"/>
      <c r="DF1769" s="171"/>
      <c r="DG1769" s="171"/>
      <c r="DH1769" s="171"/>
      <c r="DI1769" s="171"/>
      <c r="DJ1769" s="171"/>
      <c r="DK1769" s="171"/>
      <c r="DL1769" s="171"/>
      <c r="DM1769" s="171"/>
      <c r="DN1769" s="171"/>
      <c r="DO1769" s="171"/>
      <c r="DP1769" s="171"/>
      <c r="DQ1769" s="171"/>
      <c r="DR1769" s="171"/>
      <c r="DS1769" s="171"/>
      <c r="DT1769" s="171"/>
      <c r="DU1769" s="171"/>
      <c r="DV1769" s="171"/>
      <c r="DW1769" s="171"/>
      <c r="DX1769" s="171"/>
      <c r="DY1769" s="171"/>
      <c r="DZ1769" s="171"/>
      <c r="EA1769" s="171"/>
      <c r="EB1769" s="171"/>
      <c r="EC1769" s="171"/>
      <c r="ED1769" s="171"/>
      <c r="EE1769" s="171"/>
      <c r="EF1769" s="171"/>
      <c r="EG1769" s="171"/>
      <c r="EH1769" s="171"/>
      <c r="EI1769" s="171"/>
      <c r="EJ1769" s="171"/>
      <c r="EK1769" s="171"/>
      <c r="EL1769" s="171"/>
      <c r="EM1769" s="171"/>
      <c r="EN1769" s="171"/>
    </row>
    <row r="1770" spans="43:144" ht="15" x14ac:dyDescent="0.25">
      <c r="AQ1770" s="171"/>
      <c r="AR1770"/>
      <c r="AS1770"/>
      <c r="AT1770"/>
      <c r="AU1770"/>
      <c r="AV1770"/>
      <c r="AW1770"/>
      <c r="AX1770"/>
      <c r="AY1770"/>
      <c r="AZ1770"/>
      <c r="BA1770"/>
      <c r="BB1770"/>
      <c r="BC1770"/>
      <c r="BD1770"/>
      <c r="BE1770" s="171"/>
      <c r="BF1770" s="171"/>
      <c r="BG1770" s="171"/>
      <c r="BH1770" s="171"/>
      <c r="BI1770" s="171"/>
      <c r="BJ1770" s="171"/>
      <c r="BK1770" s="171"/>
      <c r="BL1770" s="171"/>
      <c r="BM1770" s="171"/>
      <c r="BN1770" s="171"/>
      <c r="BO1770" s="171"/>
      <c r="BP1770" s="171"/>
      <c r="BQ1770" s="171"/>
      <c r="BR1770" s="171"/>
      <c r="BS1770" s="171"/>
      <c r="BT1770" s="171"/>
      <c r="BU1770" s="171"/>
      <c r="BV1770" s="171"/>
      <c r="BW1770" s="171"/>
      <c r="BX1770" s="171"/>
      <c r="BY1770" s="171"/>
      <c r="BZ1770" s="171"/>
      <c r="CA1770" s="171"/>
      <c r="CB1770" s="171"/>
      <c r="CC1770" s="171"/>
      <c r="CD1770" s="171"/>
      <c r="CE1770" s="171"/>
      <c r="CF1770" s="171"/>
      <c r="CG1770" s="171"/>
      <c r="CH1770" s="171"/>
      <c r="CI1770" s="171"/>
      <c r="CJ1770" s="171"/>
      <c r="CK1770" s="171"/>
      <c r="CL1770" s="171"/>
      <c r="CM1770" s="171"/>
      <c r="CN1770" s="171"/>
      <c r="CO1770" s="171"/>
      <c r="CP1770" s="171"/>
      <c r="CQ1770" s="171"/>
      <c r="CR1770" s="171"/>
      <c r="CS1770" s="171"/>
      <c r="CT1770" s="171"/>
      <c r="CU1770" s="171"/>
      <c r="CV1770" s="171"/>
      <c r="CW1770" s="171"/>
      <c r="CX1770" s="171"/>
      <c r="CY1770" s="171"/>
      <c r="CZ1770" s="171"/>
      <c r="DA1770" s="171"/>
      <c r="DB1770" s="171"/>
      <c r="DC1770" s="171"/>
      <c r="DD1770" s="171"/>
      <c r="DE1770" s="171"/>
      <c r="DF1770" s="171"/>
      <c r="DG1770" s="171"/>
      <c r="DH1770" s="171"/>
      <c r="DI1770" s="171"/>
      <c r="DJ1770" s="171"/>
      <c r="DK1770" s="171"/>
      <c r="DL1770" s="171"/>
      <c r="DM1770" s="171"/>
      <c r="DN1770" s="171"/>
      <c r="DO1770" s="171"/>
      <c r="DP1770" s="171"/>
      <c r="DQ1770" s="171"/>
      <c r="DR1770" s="171"/>
      <c r="DS1770" s="171"/>
      <c r="DT1770" s="171"/>
      <c r="DU1770" s="171"/>
      <c r="DV1770" s="171"/>
      <c r="DW1770" s="171"/>
      <c r="DX1770" s="171"/>
      <c r="DY1770" s="171"/>
      <c r="DZ1770" s="171"/>
      <c r="EA1770" s="171"/>
      <c r="EB1770" s="171"/>
      <c r="EC1770" s="171"/>
      <c r="ED1770" s="171"/>
      <c r="EE1770" s="171"/>
      <c r="EF1770" s="171"/>
      <c r="EG1770" s="171"/>
      <c r="EH1770" s="171"/>
      <c r="EI1770" s="171"/>
      <c r="EJ1770" s="171"/>
      <c r="EK1770" s="171"/>
      <c r="EL1770" s="171"/>
      <c r="EM1770" s="171"/>
      <c r="EN1770" s="171"/>
    </row>
    <row r="1771" spans="43:144" ht="15" x14ac:dyDescent="0.25">
      <c r="AQ1771" s="171"/>
      <c r="AR1771"/>
      <c r="AS1771"/>
      <c r="AT1771"/>
      <c r="AU1771"/>
      <c r="AV1771"/>
      <c r="AW1771"/>
      <c r="AX1771"/>
      <c r="AY1771"/>
      <c r="AZ1771"/>
      <c r="BA1771"/>
      <c r="BB1771"/>
      <c r="BC1771"/>
      <c r="BD1771"/>
      <c r="BE1771" s="171"/>
      <c r="BF1771" s="171"/>
      <c r="BG1771" s="171"/>
      <c r="BH1771" s="171"/>
      <c r="BI1771" s="171"/>
      <c r="BJ1771" s="171"/>
      <c r="BK1771" s="171"/>
      <c r="BL1771" s="171"/>
      <c r="BM1771" s="171"/>
      <c r="BN1771" s="171"/>
      <c r="BO1771" s="171"/>
      <c r="BP1771" s="171"/>
      <c r="BQ1771" s="171"/>
      <c r="BR1771" s="171"/>
      <c r="BS1771" s="171"/>
      <c r="BT1771" s="171"/>
      <c r="BU1771" s="171"/>
      <c r="BV1771" s="171"/>
      <c r="BW1771" s="171"/>
      <c r="BX1771" s="171"/>
      <c r="BY1771" s="171"/>
      <c r="BZ1771" s="171"/>
      <c r="CA1771" s="171"/>
      <c r="CB1771" s="171"/>
      <c r="CC1771" s="171"/>
      <c r="CD1771" s="171"/>
      <c r="CE1771" s="171"/>
      <c r="CF1771" s="171"/>
      <c r="CG1771" s="171"/>
      <c r="CH1771" s="171"/>
      <c r="CI1771" s="171"/>
      <c r="CJ1771" s="171"/>
      <c r="CK1771" s="171"/>
      <c r="CL1771" s="171"/>
      <c r="CM1771" s="171"/>
      <c r="CN1771" s="171"/>
      <c r="CO1771" s="171"/>
      <c r="CP1771" s="171"/>
      <c r="CQ1771" s="171"/>
      <c r="CR1771" s="171"/>
      <c r="CS1771" s="171"/>
      <c r="CT1771" s="171"/>
      <c r="CU1771" s="171"/>
      <c r="CV1771" s="171"/>
      <c r="CW1771" s="171"/>
      <c r="CX1771" s="171"/>
      <c r="CY1771" s="171"/>
      <c r="CZ1771" s="171"/>
      <c r="DA1771" s="171"/>
      <c r="DB1771" s="171"/>
      <c r="DC1771" s="171"/>
      <c r="DD1771" s="171"/>
      <c r="DE1771" s="171"/>
      <c r="DF1771" s="171"/>
      <c r="DG1771" s="171"/>
      <c r="DH1771" s="171"/>
      <c r="DI1771" s="171"/>
      <c r="DJ1771" s="171"/>
      <c r="DK1771" s="171"/>
      <c r="DL1771" s="171"/>
      <c r="DM1771" s="171"/>
      <c r="DN1771" s="171"/>
      <c r="DO1771" s="171"/>
      <c r="DP1771" s="171"/>
      <c r="DQ1771" s="171"/>
      <c r="DR1771" s="171"/>
      <c r="DS1771" s="171"/>
      <c r="DT1771" s="171"/>
      <c r="DU1771" s="171"/>
      <c r="DV1771" s="171"/>
      <c r="DW1771" s="171"/>
      <c r="DX1771" s="171"/>
      <c r="DY1771" s="171"/>
      <c r="DZ1771" s="171"/>
      <c r="EA1771" s="171"/>
      <c r="EB1771" s="171"/>
      <c r="EC1771" s="171"/>
      <c r="ED1771" s="171"/>
      <c r="EE1771" s="171"/>
      <c r="EF1771" s="171"/>
      <c r="EG1771" s="171"/>
      <c r="EH1771" s="171"/>
      <c r="EI1771" s="171"/>
      <c r="EJ1771" s="171"/>
      <c r="EK1771" s="171"/>
      <c r="EL1771" s="171"/>
      <c r="EM1771" s="171"/>
      <c r="EN1771" s="171"/>
    </row>
    <row r="1772" spans="43:144" ht="15" x14ac:dyDescent="0.25">
      <c r="AQ1772" s="171"/>
      <c r="AR1772"/>
      <c r="AS1772"/>
      <c r="AT1772"/>
      <c r="AU1772"/>
      <c r="AV1772"/>
      <c r="AW1772"/>
      <c r="AX1772"/>
      <c r="AY1772"/>
      <c r="AZ1772"/>
      <c r="BA1772"/>
      <c r="BB1772"/>
      <c r="BC1772"/>
      <c r="BD1772"/>
      <c r="BE1772" s="171"/>
      <c r="BF1772" s="171"/>
      <c r="BG1772" s="171"/>
      <c r="BH1772" s="171"/>
      <c r="BI1772" s="171"/>
      <c r="BJ1772" s="171"/>
      <c r="BK1772" s="171"/>
      <c r="BL1772" s="171"/>
      <c r="BM1772" s="171"/>
      <c r="BN1772" s="171"/>
      <c r="BO1772" s="171"/>
      <c r="BP1772" s="171"/>
      <c r="BQ1772" s="171"/>
      <c r="BR1772" s="171"/>
      <c r="BS1772" s="171"/>
      <c r="BT1772" s="171"/>
      <c r="BU1772" s="171"/>
      <c r="BV1772" s="171"/>
      <c r="BW1772" s="171"/>
      <c r="BX1772" s="171"/>
      <c r="BY1772" s="171"/>
      <c r="BZ1772" s="171"/>
      <c r="CA1772" s="171"/>
      <c r="CB1772" s="171"/>
      <c r="CC1772" s="171"/>
      <c r="CD1772" s="171"/>
      <c r="CE1772" s="171"/>
      <c r="CF1772" s="171"/>
      <c r="CG1772" s="171"/>
      <c r="CH1772" s="171"/>
      <c r="CI1772" s="171"/>
      <c r="CJ1772" s="171"/>
      <c r="CK1772" s="171"/>
      <c r="CL1772" s="171"/>
      <c r="CM1772" s="171"/>
      <c r="CN1772" s="171"/>
      <c r="CO1772" s="171"/>
      <c r="CP1772" s="171"/>
      <c r="CQ1772" s="171"/>
      <c r="CR1772" s="171"/>
      <c r="CS1772" s="171"/>
      <c r="CT1772" s="171"/>
      <c r="CU1772" s="171"/>
      <c r="CV1772" s="171"/>
      <c r="CW1772" s="171"/>
      <c r="CX1772" s="171"/>
      <c r="CY1772" s="171"/>
      <c r="CZ1772" s="171"/>
      <c r="DA1772" s="171"/>
      <c r="DB1772" s="171"/>
      <c r="DC1772" s="171"/>
      <c r="DD1772" s="171"/>
      <c r="DE1772" s="171"/>
      <c r="DF1772" s="171"/>
      <c r="DG1772" s="171"/>
      <c r="DH1772" s="171"/>
      <c r="DI1772" s="171"/>
      <c r="DJ1772" s="171"/>
      <c r="DK1772" s="171"/>
      <c r="DL1772" s="171"/>
      <c r="DM1772" s="171"/>
      <c r="DN1772" s="171"/>
      <c r="DO1772" s="171"/>
      <c r="DP1772" s="171"/>
      <c r="DQ1772" s="171"/>
      <c r="DR1772" s="171"/>
      <c r="DS1772" s="171"/>
      <c r="DT1772" s="171"/>
      <c r="DU1772" s="171"/>
      <c r="DV1772" s="171"/>
      <c r="DW1772" s="171"/>
      <c r="DX1772" s="171"/>
      <c r="DY1772" s="171"/>
      <c r="DZ1772" s="171"/>
      <c r="EA1772" s="171"/>
      <c r="EB1772" s="171"/>
      <c r="EC1772" s="171"/>
      <c r="ED1772" s="171"/>
      <c r="EE1772" s="171"/>
      <c r="EF1772" s="171"/>
      <c r="EG1772" s="171"/>
      <c r="EH1772" s="171"/>
      <c r="EI1772" s="171"/>
      <c r="EJ1772" s="171"/>
      <c r="EK1772" s="171"/>
      <c r="EL1772" s="171"/>
      <c r="EM1772" s="171"/>
      <c r="EN1772" s="171"/>
    </row>
    <row r="1773" spans="43:144" ht="15" x14ac:dyDescent="0.25">
      <c r="AQ1773" s="171"/>
      <c r="AR1773"/>
      <c r="AS1773"/>
      <c r="AT1773"/>
      <c r="AU1773"/>
      <c r="AV1773"/>
      <c r="AW1773"/>
      <c r="AX1773"/>
      <c r="AY1773"/>
      <c r="AZ1773"/>
      <c r="BA1773"/>
      <c r="BB1773"/>
      <c r="BC1773"/>
      <c r="BD1773"/>
      <c r="BE1773" s="171"/>
      <c r="BF1773" s="171"/>
      <c r="BG1773" s="171"/>
      <c r="BH1773" s="171"/>
      <c r="BI1773" s="171"/>
      <c r="BJ1773" s="171"/>
      <c r="BK1773" s="171"/>
      <c r="BL1773" s="171"/>
      <c r="BM1773" s="171"/>
      <c r="BN1773" s="171"/>
      <c r="BO1773" s="171"/>
      <c r="BP1773" s="171"/>
      <c r="BQ1773" s="171"/>
      <c r="BR1773" s="171"/>
      <c r="BS1773" s="171"/>
      <c r="BT1773" s="171"/>
      <c r="BU1773" s="171"/>
      <c r="BV1773" s="171"/>
      <c r="BW1773" s="171"/>
      <c r="BX1773" s="171"/>
      <c r="BY1773" s="171"/>
      <c r="BZ1773" s="171"/>
      <c r="CA1773" s="171"/>
      <c r="CB1773" s="171"/>
      <c r="CC1773" s="171"/>
      <c r="CD1773" s="171"/>
      <c r="CE1773" s="171"/>
      <c r="CF1773" s="171"/>
      <c r="CG1773" s="171"/>
      <c r="CH1773" s="171"/>
      <c r="CI1773" s="171"/>
      <c r="CJ1773" s="171"/>
      <c r="CK1773" s="171"/>
      <c r="CL1773" s="171"/>
      <c r="CM1773" s="171"/>
      <c r="CN1773" s="171"/>
      <c r="CO1773" s="171"/>
      <c r="CP1773" s="171"/>
      <c r="CQ1773" s="171"/>
      <c r="CR1773" s="171"/>
      <c r="CS1773" s="171"/>
      <c r="CT1773" s="171"/>
      <c r="CU1773" s="171"/>
      <c r="CV1773" s="171"/>
      <c r="CW1773" s="171"/>
      <c r="CX1773" s="171"/>
      <c r="CY1773" s="171"/>
      <c r="CZ1773" s="171"/>
      <c r="DA1773" s="171"/>
      <c r="DB1773" s="171"/>
      <c r="DC1773" s="171"/>
      <c r="DD1773" s="171"/>
      <c r="DE1773" s="171"/>
      <c r="DF1773" s="171"/>
      <c r="DG1773" s="171"/>
      <c r="DH1773" s="171"/>
      <c r="DI1773" s="171"/>
      <c r="DJ1773" s="171"/>
      <c r="DK1773" s="171"/>
      <c r="DL1773" s="171"/>
      <c r="DM1773" s="171"/>
      <c r="DN1773" s="171"/>
      <c r="DO1773" s="171"/>
      <c r="DP1773" s="171"/>
      <c r="DQ1773" s="171"/>
      <c r="DR1773" s="171"/>
      <c r="DS1773" s="171"/>
      <c r="DT1773" s="171"/>
      <c r="DU1773" s="171"/>
      <c r="DV1773" s="171"/>
      <c r="DW1773" s="171"/>
      <c r="DX1773" s="171"/>
      <c r="DY1773" s="171"/>
      <c r="DZ1773" s="171"/>
      <c r="EA1773" s="171"/>
      <c r="EB1773" s="171"/>
      <c r="EC1773" s="171"/>
      <c r="ED1773" s="171"/>
      <c r="EE1773" s="171"/>
      <c r="EF1773" s="171"/>
      <c r="EG1773" s="171"/>
      <c r="EH1773" s="171"/>
      <c r="EI1773" s="171"/>
      <c r="EJ1773" s="171"/>
      <c r="EK1773" s="171"/>
      <c r="EL1773" s="171"/>
      <c r="EM1773" s="171"/>
      <c r="EN1773" s="171"/>
    </row>
    <row r="1774" spans="43:144" ht="15" x14ac:dyDescent="0.25">
      <c r="AQ1774" s="171"/>
      <c r="AR1774"/>
      <c r="AS1774"/>
      <c r="AT1774"/>
      <c r="AU1774"/>
      <c r="AV1774"/>
      <c r="AW1774"/>
      <c r="AX1774"/>
      <c r="AY1774"/>
      <c r="AZ1774"/>
      <c r="BA1774"/>
      <c r="BB1774"/>
      <c r="BC1774"/>
      <c r="BD1774"/>
      <c r="BE1774" s="171"/>
      <c r="BF1774" s="171"/>
      <c r="BG1774" s="171"/>
      <c r="BH1774" s="171"/>
      <c r="BI1774" s="171"/>
      <c r="BJ1774" s="171"/>
      <c r="BK1774" s="171"/>
      <c r="BL1774" s="171"/>
      <c r="BM1774" s="171"/>
      <c r="BN1774" s="171"/>
      <c r="BO1774" s="171"/>
      <c r="BP1774" s="171"/>
      <c r="BQ1774" s="171"/>
      <c r="BR1774" s="171"/>
      <c r="BS1774" s="171"/>
      <c r="BT1774" s="171"/>
      <c r="BU1774" s="171"/>
      <c r="BV1774" s="171"/>
      <c r="BW1774" s="171"/>
      <c r="BX1774" s="171"/>
      <c r="BY1774" s="171"/>
      <c r="BZ1774" s="171"/>
      <c r="CA1774" s="171"/>
      <c r="CB1774" s="171"/>
      <c r="CC1774" s="171"/>
      <c r="CD1774" s="171"/>
      <c r="CE1774" s="171"/>
      <c r="CF1774" s="171"/>
      <c r="CG1774" s="171"/>
      <c r="CH1774" s="171"/>
      <c r="CI1774" s="171"/>
      <c r="CJ1774" s="171"/>
      <c r="CK1774" s="171"/>
      <c r="CL1774" s="171"/>
      <c r="CM1774" s="171"/>
      <c r="CN1774" s="171"/>
      <c r="CO1774" s="171"/>
      <c r="CP1774" s="171"/>
      <c r="CQ1774" s="171"/>
      <c r="CR1774" s="171"/>
      <c r="CS1774" s="171"/>
      <c r="CT1774" s="171"/>
      <c r="CU1774" s="171"/>
      <c r="CV1774" s="171"/>
      <c r="CW1774" s="171"/>
      <c r="CX1774" s="171"/>
      <c r="CY1774" s="171"/>
      <c r="CZ1774" s="171"/>
      <c r="DA1774" s="171"/>
      <c r="DB1774" s="171"/>
      <c r="DC1774" s="171"/>
      <c r="DD1774" s="171"/>
      <c r="DE1774" s="171"/>
      <c r="DF1774" s="171"/>
      <c r="DG1774" s="171"/>
      <c r="DH1774" s="171"/>
      <c r="DI1774" s="171"/>
      <c r="DJ1774" s="171"/>
      <c r="DK1774" s="171"/>
      <c r="DL1774" s="171"/>
      <c r="DM1774" s="171"/>
      <c r="DN1774" s="171"/>
      <c r="DO1774" s="171"/>
      <c r="DP1774" s="171"/>
      <c r="DQ1774" s="171"/>
      <c r="DR1774" s="171"/>
      <c r="DS1774" s="171"/>
      <c r="DT1774" s="171"/>
      <c r="DU1774" s="171"/>
      <c r="DV1774" s="171"/>
      <c r="DW1774" s="171"/>
      <c r="DX1774" s="171"/>
      <c r="DY1774" s="171"/>
      <c r="DZ1774" s="171"/>
      <c r="EA1774" s="171"/>
      <c r="EB1774" s="171"/>
      <c r="EC1774" s="171"/>
      <c r="ED1774" s="171"/>
      <c r="EE1774" s="171"/>
      <c r="EF1774" s="171"/>
      <c r="EG1774" s="171"/>
      <c r="EH1774" s="171"/>
      <c r="EI1774" s="171"/>
      <c r="EJ1774" s="171"/>
      <c r="EK1774" s="171"/>
      <c r="EL1774" s="171"/>
      <c r="EM1774" s="171"/>
      <c r="EN1774" s="171"/>
    </row>
    <row r="1775" spans="43:144" ht="15" x14ac:dyDescent="0.25">
      <c r="AQ1775" s="171"/>
      <c r="AR1775"/>
      <c r="AS1775"/>
      <c r="AT1775"/>
      <c r="AU1775"/>
      <c r="AV1775"/>
      <c r="AW1775"/>
      <c r="AX1775"/>
      <c r="AY1775"/>
      <c r="AZ1775"/>
      <c r="BA1775"/>
      <c r="BB1775"/>
      <c r="BC1775"/>
      <c r="BD1775"/>
      <c r="BE1775" s="171"/>
      <c r="BF1775" s="171"/>
      <c r="BG1775" s="171"/>
      <c r="BH1775" s="171"/>
      <c r="BI1775" s="171"/>
      <c r="BJ1775" s="171"/>
      <c r="BK1775" s="171"/>
      <c r="BL1775" s="171"/>
      <c r="BM1775" s="171"/>
      <c r="BN1775" s="171"/>
      <c r="BO1775" s="171"/>
      <c r="BP1775" s="171"/>
      <c r="BQ1775" s="171"/>
      <c r="BR1775" s="171"/>
      <c r="BS1775" s="171"/>
      <c r="BT1775" s="171"/>
      <c r="BU1775" s="171"/>
      <c r="BV1775" s="171"/>
      <c r="BW1775" s="171"/>
      <c r="BX1775" s="171"/>
      <c r="BY1775" s="171"/>
      <c r="BZ1775" s="171"/>
      <c r="CA1775" s="171"/>
      <c r="CB1775" s="171"/>
      <c r="CC1775" s="171"/>
      <c r="CD1775" s="171"/>
      <c r="CE1775" s="171"/>
      <c r="CF1775" s="171"/>
      <c r="CG1775" s="171"/>
      <c r="CH1775" s="171"/>
      <c r="CI1775" s="171"/>
      <c r="CJ1775" s="171"/>
      <c r="CK1775" s="171"/>
      <c r="CL1775" s="171"/>
      <c r="CM1775" s="171"/>
      <c r="CN1775" s="171"/>
      <c r="CO1775" s="171"/>
      <c r="CP1775" s="171"/>
      <c r="CQ1775" s="171"/>
      <c r="CR1775" s="171"/>
      <c r="CS1775" s="171"/>
      <c r="CT1775" s="171"/>
      <c r="CU1775" s="171"/>
      <c r="CV1775" s="171"/>
      <c r="CW1775" s="171"/>
      <c r="CX1775" s="171"/>
      <c r="CY1775" s="171"/>
      <c r="CZ1775" s="171"/>
      <c r="DA1775" s="171"/>
      <c r="DB1775" s="171"/>
      <c r="DC1775" s="171"/>
      <c r="DD1775" s="171"/>
      <c r="DE1775" s="171"/>
      <c r="DF1775" s="171"/>
      <c r="DG1775" s="171"/>
      <c r="DH1775" s="171"/>
      <c r="DI1775" s="171"/>
      <c r="DJ1775" s="171"/>
      <c r="DK1775" s="171"/>
      <c r="DL1775" s="171"/>
      <c r="DM1775" s="171"/>
      <c r="DN1775" s="171"/>
      <c r="DO1775" s="171"/>
      <c r="DP1775" s="171"/>
      <c r="DQ1775" s="171"/>
      <c r="DR1775" s="171"/>
      <c r="DS1775" s="171"/>
      <c r="DT1775" s="171"/>
      <c r="DU1775" s="171"/>
      <c r="DV1775" s="171"/>
      <c r="DW1775" s="171"/>
      <c r="DX1775" s="171"/>
      <c r="DY1775" s="171"/>
      <c r="DZ1775" s="171"/>
      <c r="EA1775" s="171"/>
      <c r="EB1775" s="171"/>
      <c r="EC1775" s="171"/>
      <c r="ED1775" s="171"/>
      <c r="EE1775" s="171"/>
      <c r="EF1775" s="171"/>
      <c r="EG1775" s="171"/>
      <c r="EH1775" s="171"/>
      <c r="EI1775" s="171"/>
      <c r="EJ1775" s="171"/>
      <c r="EK1775" s="171"/>
      <c r="EL1775" s="171"/>
      <c r="EM1775" s="171"/>
      <c r="EN1775" s="171"/>
    </row>
    <row r="1776" spans="43:144" ht="15" x14ac:dyDescent="0.25">
      <c r="AQ1776" s="171"/>
      <c r="AR1776"/>
      <c r="AS1776"/>
      <c r="AT1776"/>
      <c r="AU1776"/>
      <c r="AV1776"/>
      <c r="AW1776"/>
      <c r="AX1776"/>
      <c r="AY1776"/>
      <c r="AZ1776"/>
      <c r="BA1776"/>
      <c r="BB1776"/>
      <c r="BC1776"/>
      <c r="BD1776"/>
      <c r="BE1776" s="171"/>
      <c r="BF1776" s="171"/>
      <c r="BG1776" s="171"/>
      <c r="BH1776" s="171"/>
      <c r="BI1776" s="171"/>
      <c r="BJ1776" s="171"/>
      <c r="BK1776" s="171"/>
      <c r="BL1776" s="171"/>
      <c r="BM1776" s="171"/>
      <c r="BN1776" s="171"/>
      <c r="BO1776" s="171"/>
      <c r="BP1776" s="171"/>
      <c r="BQ1776" s="171"/>
      <c r="BR1776" s="171"/>
      <c r="BS1776" s="171"/>
      <c r="BT1776" s="171"/>
      <c r="BU1776" s="171"/>
      <c r="BV1776" s="171"/>
      <c r="BW1776" s="171"/>
      <c r="BX1776" s="171"/>
      <c r="BY1776" s="171"/>
      <c r="BZ1776" s="171"/>
      <c r="CA1776" s="171"/>
      <c r="CB1776" s="171"/>
      <c r="CC1776" s="171"/>
      <c r="CD1776" s="171"/>
      <c r="CE1776" s="171"/>
      <c r="CF1776" s="171"/>
      <c r="CG1776" s="171"/>
      <c r="CH1776" s="171"/>
      <c r="CI1776" s="171"/>
      <c r="CJ1776" s="171"/>
      <c r="CK1776" s="171"/>
      <c r="CL1776" s="171"/>
      <c r="CM1776" s="171"/>
      <c r="CN1776" s="171"/>
      <c r="CO1776" s="171"/>
      <c r="CP1776" s="171"/>
      <c r="CQ1776" s="171"/>
      <c r="CR1776" s="171"/>
      <c r="CS1776" s="171"/>
      <c r="CT1776" s="171"/>
      <c r="CU1776" s="171"/>
      <c r="CV1776" s="171"/>
      <c r="CW1776" s="171"/>
      <c r="CX1776" s="171"/>
      <c r="CY1776" s="171"/>
      <c r="CZ1776" s="171"/>
      <c r="DA1776" s="171"/>
      <c r="DB1776" s="171"/>
      <c r="DC1776" s="171"/>
      <c r="DD1776" s="171"/>
      <c r="DE1776" s="171"/>
      <c r="DF1776" s="171"/>
      <c r="DG1776" s="171"/>
      <c r="DH1776" s="171"/>
      <c r="DI1776" s="171"/>
      <c r="DJ1776" s="171"/>
      <c r="DK1776" s="171"/>
      <c r="DL1776" s="171"/>
      <c r="DM1776" s="171"/>
      <c r="DN1776" s="171"/>
      <c r="DO1776" s="171"/>
      <c r="DP1776" s="171"/>
      <c r="DQ1776" s="171"/>
      <c r="DR1776" s="171"/>
      <c r="DS1776" s="171"/>
      <c r="DT1776" s="171"/>
      <c r="DU1776" s="171"/>
      <c r="DV1776" s="171"/>
      <c r="DW1776" s="171"/>
      <c r="DX1776" s="171"/>
      <c r="DY1776" s="171"/>
      <c r="DZ1776" s="171"/>
      <c r="EA1776" s="171"/>
      <c r="EB1776" s="171"/>
      <c r="EC1776" s="171"/>
      <c r="ED1776" s="171"/>
      <c r="EE1776" s="171"/>
      <c r="EF1776" s="171"/>
      <c r="EG1776" s="171"/>
      <c r="EH1776" s="171"/>
      <c r="EI1776" s="171"/>
      <c r="EJ1776" s="171"/>
      <c r="EK1776" s="171"/>
      <c r="EL1776" s="171"/>
      <c r="EM1776" s="171"/>
      <c r="EN1776" s="171"/>
    </row>
    <row r="1777" spans="43:144" ht="15" x14ac:dyDescent="0.25">
      <c r="AQ1777" s="171"/>
      <c r="AR1777"/>
      <c r="AS1777"/>
      <c r="AT1777"/>
      <c r="AU1777"/>
      <c r="AV1777"/>
      <c r="AW1777"/>
      <c r="AX1777"/>
      <c r="AY1777"/>
      <c r="AZ1777"/>
      <c r="BA1777"/>
      <c r="BB1777"/>
      <c r="BC1777"/>
      <c r="BD1777"/>
      <c r="BE1777" s="171"/>
      <c r="BF1777" s="171"/>
      <c r="BG1777" s="171"/>
      <c r="BH1777" s="171"/>
      <c r="BI1777" s="171"/>
      <c r="BJ1777" s="171"/>
      <c r="BK1777" s="171"/>
      <c r="BL1777" s="171"/>
      <c r="BM1777" s="171"/>
      <c r="BN1777" s="171"/>
      <c r="BO1777" s="171"/>
      <c r="BP1777" s="171"/>
      <c r="BQ1777" s="171"/>
      <c r="BR1777" s="171"/>
      <c r="BS1777" s="171"/>
      <c r="BT1777" s="171"/>
      <c r="BU1777" s="171"/>
      <c r="BV1777" s="171"/>
      <c r="BW1777" s="171"/>
      <c r="BX1777" s="171"/>
      <c r="BY1777" s="171"/>
      <c r="BZ1777" s="171"/>
      <c r="CA1777" s="171"/>
      <c r="CB1777" s="171"/>
      <c r="CC1777" s="171"/>
      <c r="CD1777" s="171"/>
      <c r="CE1777" s="171"/>
      <c r="CF1777" s="171"/>
      <c r="CG1777" s="171"/>
      <c r="CH1777" s="171"/>
      <c r="CI1777" s="171"/>
      <c r="CJ1777" s="171"/>
      <c r="CK1777" s="171"/>
      <c r="CL1777" s="171"/>
      <c r="CM1777" s="171"/>
      <c r="CN1777" s="171"/>
      <c r="CO1777" s="171"/>
      <c r="CP1777" s="171"/>
      <c r="CQ1777" s="171"/>
      <c r="CR1777" s="171"/>
      <c r="CS1777" s="171"/>
      <c r="CT1777" s="171"/>
      <c r="CU1777" s="171"/>
      <c r="CV1777" s="171"/>
      <c r="CW1777" s="171"/>
      <c r="CX1777" s="171"/>
      <c r="CY1777" s="171"/>
      <c r="CZ1777" s="171"/>
      <c r="DA1777" s="171"/>
      <c r="DB1777" s="171"/>
      <c r="DC1777" s="171"/>
      <c r="DD1777" s="171"/>
      <c r="DE1777" s="171"/>
      <c r="DF1777" s="171"/>
      <c r="DG1777" s="171"/>
      <c r="DH1777" s="171"/>
      <c r="DI1777" s="171"/>
      <c r="DJ1777" s="171"/>
      <c r="DK1777" s="171"/>
      <c r="DL1777" s="171"/>
      <c r="DM1777" s="171"/>
      <c r="DN1777" s="171"/>
      <c r="DO1777" s="171"/>
      <c r="DP1777" s="171"/>
      <c r="DQ1777" s="171"/>
      <c r="DR1777" s="171"/>
      <c r="DS1777" s="171"/>
      <c r="DT1777" s="171"/>
      <c r="DU1777" s="171"/>
      <c r="DV1777" s="171"/>
      <c r="DW1777" s="171"/>
      <c r="DX1777" s="171"/>
      <c r="DY1777" s="171"/>
      <c r="DZ1777" s="171"/>
      <c r="EA1777" s="171"/>
      <c r="EB1777" s="171"/>
      <c r="EC1777" s="171"/>
      <c r="ED1777" s="171"/>
      <c r="EE1777" s="171"/>
      <c r="EF1777" s="171"/>
      <c r="EG1777" s="171"/>
      <c r="EH1777" s="171"/>
      <c r="EI1777" s="171"/>
      <c r="EJ1777" s="171"/>
      <c r="EK1777" s="171"/>
      <c r="EL1777" s="171"/>
      <c r="EM1777" s="171"/>
      <c r="EN1777" s="171"/>
    </row>
    <row r="1778" spans="43:144" ht="15" x14ac:dyDescent="0.25">
      <c r="AQ1778" s="171"/>
      <c r="AR1778"/>
      <c r="AS1778"/>
      <c r="AT1778"/>
      <c r="AU1778"/>
      <c r="AV1778"/>
      <c r="AW1778"/>
      <c r="AX1778"/>
      <c r="AY1778"/>
      <c r="AZ1778"/>
      <c r="BA1778"/>
      <c r="BB1778"/>
      <c r="BC1778"/>
      <c r="BD1778"/>
      <c r="BE1778" s="171"/>
      <c r="BF1778" s="171"/>
      <c r="BG1778" s="171"/>
      <c r="BH1778" s="171"/>
      <c r="BI1778" s="171"/>
      <c r="BJ1778" s="171"/>
      <c r="BK1778" s="171"/>
      <c r="BL1778" s="171"/>
      <c r="BM1778" s="171"/>
      <c r="BN1778" s="171"/>
      <c r="BO1778" s="171"/>
      <c r="BP1778" s="171"/>
      <c r="BQ1778" s="171"/>
      <c r="BR1778" s="171"/>
      <c r="BS1778" s="171"/>
      <c r="BT1778" s="171"/>
      <c r="BU1778" s="171"/>
      <c r="BV1778" s="171"/>
      <c r="BW1778" s="171"/>
      <c r="BX1778" s="171"/>
      <c r="BY1778" s="171"/>
      <c r="BZ1778" s="171"/>
      <c r="CA1778" s="171"/>
      <c r="CB1778" s="171"/>
      <c r="CC1778" s="171"/>
      <c r="CD1778" s="171"/>
      <c r="CE1778" s="171"/>
      <c r="CF1778" s="171"/>
      <c r="CG1778" s="171"/>
      <c r="CH1778" s="171"/>
      <c r="CI1778" s="171"/>
      <c r="CJ1778" s="171"/>
      <c r="CK1778" s="171"/>
      <c r="CL1778" s="171"/>
      <c r="CM1778" s="171"/>
      <c r="CN1778" s="171"/>
      <c r="CO1778" s="171"/>
      <c r="CP1778" s="171"/>
      <c r="CQ1778" s="171"/>
      <c r="CR1778" s="171"/>
      <c r="CS1778" s="171"/>
      <c r="CT1778" s="171"/>
      <c r="CU1778" s="171"/>
      <c r="CV1778" s="171"/>
      <c r="CW1778" s="171"/>
      <c r="CX1778" s="171"/>
      <c r="CY1778" s="171"/>
      <c r="CZ1778" s="171"/>
      <c r="DA1778" s="171"/>
      <c r="DB1778" s="171"/>
      <c r="DC1778" s="171"/>
      <c r="DD1778" s="171"/>
      <c r="DE1778" s="171"/>
      <c r="DF1778" s="171"/>
      <c r="DG1778" s="171"/>
      <c r="DH1778" s="171"/>
      <c r="DI1778" s="171"/>
      <c r="DJ1778" s="171"/>
      <c r="DK1778" s="171"/>
      <c r="DL1778" s="171"/>
      <c r="DM1778" s="171"/>
      <c r="DN1778" s="171"/>
      <c r="DO1778" s="171"/>
      <c r="DP1778" s="171"/>
      <c r="DQ1778" s="171"/>
      <c r="DR1778" s="171"/>
      <c r="DS1778" s="171"/>
      <c r="DT1778" s="171"/>
      <c r="DU1778" s="171"/>
      <c r="DV1778" s="171"/>
      <c r="DW1778" s="171"/>
      <c r="DX1778" s="171"/>
      <c r="DY1778" s="171"/>
      <c r="DZ1778" s="171"/>
      <c r="EA1778" s="171"/>
      <c r="EB1778" s="171"/>
      <c r="EC1778" s="171"/>
      <c r="ED1778" s="171"/>
      <c r="EE1778" s="171"/>
      <c r="EF1778" s="171"/>
      <c r="EG1778" s="171"/>
      <c r="EH1778" s="171"/>
      <c r="EI1778" s="171"/>
      <c r="EJ1778" s="171"/>
      <c r="EK1778" s="171"/>
      <c r="EL1778" s="171"/>
      <c r="EM1778" s="171"/>
      <c r="EN1778" s="171"/>
    </row>
    <row r="1779" spans="43:144" ht="15" x14ac:dyDescent="0.25">
      <c r="AQ1779" s="171"/>
      <c r="AR1779"/>
      <c r="AS1779"/>
      <c r="AT1779"/>
      <c r="AU1779"/>
      <c r="AV1779"/>
      <c r="AW1779"/>
      <c r="AX1779"/>
      <c r="AY1779"/>
      <c r="AZ1779"/>
      <c r="BA1779"/>
      <c r="BB1779"/>
      <c r="BC1779"/>
      <c r="BD1779"/>
      <c r="BE1779" s="171"/>
      <c r="BF1779" s="171"/>
      <c r="BG1779" s="171"/>
      <c r="BH1779" s="171"/>
      <c r="BI1779" s="171"/>
      <c r="BJ1779" s="171"/>
      <c r="BK1779" s="171"/>
      <c r="BL1779" s="171"/>
      <c r="BM1779" s="171"/>
      <c r="BN1779" s="171"/>
      <c r="BO1779" s="171"/>
      <c r="BP1779" s="171"/>
      <c r="BQ1779" s="171"/>
      <c r="BR1779" s="171"/>
      <c r="BS1779" s="171"/>
      <c r="BT1779" s="171"/>
      <c r="BU1779" s="171"/>
      <c r="BV1779" s="171"/>
      <c r="BW1779" s="171"/>
      <c r="BX1779" s="171"/>
      <c r="BY1779" s="171"/>
      <c r="BZ1779" s="171"/>
      <c r="CA1779" s="171"/>
      <c r="CB1779" s="171"/>
      <c r="CC1779" s="171"/>
      <c r="CD1779" s="171"/>
      <c r="CE1779" s="171"/>
      <c r="CF1779" s="171"/>
      <c r="CG1779" s="171"/>
      <c r="CH1779" s="171"/>
      <c r="CI1779" s="171"/>
      <c r="CJ1779" s="171"/>
      <c r="CK1779" s="171"/>
      <c r="CL1779" s="171"/>
      <c r="CM1779" s="171"/>
      <c r="CN1779" s="171"/>
      <c r="CO1779" s="171"/>
      <c r="CP1779" s="171"/>
      <c r="CQ1779" s="171"/>
      <c r="CR1779" s="171"/>
      <c r="CS1779" s="171"/>
      <c r="CT1779" s="171"/>
      <c r="CU1779" s="171"/>
      <c r="CV1779" s="171"/>
      <c r="CW1779" s="171"/>
      <c r="CX1779" s="171"/>
      <c r="CY1779" s="171"/>
      <c r="CZ1779" s="171"/>
      <c r="DA1779" s="171"/>
      <c r="DB1779" s="171"/>
      <c r="DC1779" s="171"/>
      <c r="DD1779" s="171"/>
      <c r="DE1779" s="171"/>
      <c r="DF1779" s="171"/>
      <c r="DG1779" s="171"/>
      <c r="DH1779" s="171"/>
      <c r="DI1779" s="171"/>
      <c r="DJ1779" s="171"/>
      <c r="DK1779" s="171"/>
      <c r="DL1779" s="171"/>
      <c r="DM1779" s="171"/>
      <c r="DN1779" s="171"/>
      <c r="DO1779" s="171"/>
      <c r="DP1779" s="171"/>
      <c r="DQ1779" s="171"/>
      <c r="DR1779" s="171"/>
      <c r="DS1779" s="171"/>
      <c r="DT1779" s="171"/>
      <c r="DU1779" s="171"/>
      <c r="DV1779" s="171"/>
      <c r="DW1779" s="171"/>
      <c r="DX1779" s="171"/>
      <c r="DY1779" s="171"/>
      <c r="DZ1779" s="171"/>
      <c r="EA1779" s="171"/>
      <c r="EB1779" s="171"/>
      <c r="EC1779" s="171"/>
      <c r="ED1779" s="171"/>
      <c r="EE1779" s="171"/>
      <c r="EF1779" s="171"/>
      <c r="EG1779" s="171"/>
      <c r="EH1779" s="171"/>
      <c r="EI1779" s="171"/>
      <c r="EJ1779" s="171"/>
      <c r="EK1779" s="171"/>
      <c r="EL1779" s="171"/>
      <c r="EM1779" s="171"/>
      <c r="EN1779" s="171"/>
    </row>
    <row r="1780" spans="43:144" ht="15" x14ac:dyDescent="0.25">
      <c r="AQ1780" s="171"/>
      <c r="AR1780"/>
      <c r="AS1780"/>
      <c r="AT1780"/>
      <c r="AU1780"/>
      <c r="AV1780"/>
      <c r="AW1780"/>
      <c r="AX1780"/>
      <c r="AY1780"/>
      <c r="AZ1780"/>
      <c r="BA1780"/>
      <c r="BB1780"/>
      <c r="BC1780"/>
      <c r="BD1780"/>
      <c r="BE1780" s="171"/>
      <c r="BF1780" s="171"/>
      <c r="BG1780" s="171"/>
      <c r="BH1780" s="171"/>
      <c r="BI1780" s="171"/>
      <c r="BJ1780" s="171"/>
      <c r="BK1780" s="171"/>
      <c r="BL1780" s="171"/>
      <c r="BM1780" s="171"/>
      <c r="BN1780" s="171"/>
      <c r="BO1780" s="171"/>
      <c r="BP1780" s="171"/>
      <c r="BQ1780" s="171"/>
      <c r="BR1780" s="171"/>
      <c r="BS1780" s="171"/>
      <c r="BT1780" s="171"/>
      <c r="BU1780" s="171"/>
      <c r="BV1780" s="171"/>
      <c r="BW1780" s="171"/>
      <c r="BX1780" s="171"/>
      <c r="BY1780" s="171"/>
      <c r="BZ1780" s="171"/>
      <c r="CA1780" s="171"/>
      <c r="CB1780" s="171"/>
      <c r="CC1780" s="171"/>
      <c r="CD1780" s="171"/>
      <c r="CE1780" s="171"/>
      <c r="CF1780" s="171"/>
      <c r="CG1780" s="171"/>
      <c r="CH1780" s="171"/>
      <c r="CI1780" s="171"/>
      <c r="CJ1780" s="171"/>
      <c r="CK1780" s="171"/>
      <c r="CL1780" s="171"/>
      <c r="CM1780" s="171"/>
      <c r="CN1780" s="171"/>
      <c r="CO1780" s="171"/>
      <c r="CP1780" s="171"/>
      <c r="CQ1780" s="171"/>
      <c r="CR1780" s="171"/>
      <c r="CS1780" s="171"/>
      <c r="CT1780" s="171"/>
      <c r="CU1780" s="171"/>
      <c r="CV1780" s="171"/>
      <c r="CW1780" s="171"/>
      <c r="CX1780" s="171"/>
      <c r="CY1780" s="171"/>
      <c r="CZ1780" s="171"/>
      <c r="DA1780" s="171"/>
      <c r="DB1780" s="171"/>
      <c r="DC1780" s="171"/>
      <c r="DD1780" s="171"/>
      <c r="DE1780" s="171"/>
      <c r="DF1780" s="171"/>
      <c r="DG1780" s="171"/>
      <c r="DH1780" s="171"/>
      <c r="DI1780" s="171"/>
      <c r="DJ1780" s="171"/>
      <c r="DK1780" s="171"/>
      <c r="DL1780" s="171"/>
      <c r="DM1780" s="171"/>
      <c r="DN1780" s="171"/>
      <c r="DO1780" s="171"/>
      <c r="DP1780" s="171"/>
      <c r="DQ1780" s="171"/>
      <c r="DR1780" s="171"/>
      <c r="DS1780" s="171"/>
      <c r="DT1780" s="171"/>
      <c r="DU1780" s="171"/>
      <c r="DV1780" s="171"/>
      <c r="DW1780" s="171"/>
      <c r="DX1780" s="171"/>
      <c r="DY1780" s="171"/>
      <c r="DZ1780" s="171"/>
      <c r="EA1780" s="171"/>
      <c r="EB1780" s="171"/>
      <c r="EC1780" s="171"/>
      <c r="ED1780" s="171"/>
      <c r="EE1780" s="171"/>
      <c r="EF1780" s="171"/>
      <c r="EG1780" s="171"/>
      <c r="EH1780" s="171"/>
      <c r="EI1780" s="171"/>
      <c r="EJ1780" s="171"/>
      <c r="EK1780" s="171"/>
      <c r="EL1780" s="171"/>
      <c r="EM1780" s="171"/>
      <c r="EN1780" s="171"/>
    </row>
    <row r="1781" spans="43:144" ht="15" x14ac:dyDescent="0.25">
      <c r="AQ1781" s="171"/>
      <c r="AR1781"/>
      <c r="AS1781"/>
      <c r="AT1781"/>
      <c r="AU1781"/>
      <c r="AV1781"/>
      <c r="AW1781"/>
      <c r="AX1781"/>
      <c r="AY1781"/>
      <c r="AZ1781"/>
      <c r="BA1781"/>
      <c r="BB1781"/>
      <c r="BC1781"/>
      <c r="BD1781"/>
      <c r="BE1781" s="171"/>
      <c r="BF1781" s="171"/>
      <c r="BG1781" s="171"/>
      <c r="BH1781" s="171"/>
      <c r="BI1781" s="171"/>
      <c r="BJ1781" s="171"/>
      <c r="BK1781" s="171"/>
      <c r="BL1781" s="171"/>
      <c r="BM1781" s="171"/>
      <c r="BN1781" s="171"/>
      <c r="BO1781" s="171"/>
      <c r="BP1781" s="171"/>
      <c r="BQ1781" s="171"/>
      <c r="BR1781" s="171"/>
      <c r="BS1781" s="171"/>
      <c r="BT1781" s="171"/>
      <c r="BU1781" s="171"/>
      <c r="BV1781" s="171"/>
      <c r="BW1781" s="171"/>
      <c r="BX1781" s="171"/>
      <c r="BY1781" s="171"/>
      <c r="BZ1781" s="171"/>
      <c r="CA1781" s="171"/>
      <c r="CB1781" s="171"/>
      <c r="CC1781" s="171"/>
      <c r="CD1781" s="171"/>
      <c r="CE1781" s="171"/>
      <c r="CF1781" s="171"/>
      <c r="CG1781" s="171"/>
      <c r="CH1781" s="171"/>
      <c r="CI1781" s="171"/>
      <c r="CJ1781" s="171"/>
      <c r="CK1781" s="171"/>
      <c r="CL1781" s="171"/>
      <c r="CM1781" s="171"/>
      <c r="CN1781" s="171"/>
      <c r="CO1781" s="171"/>
      <c r="CP1781" s="171"/>
      <c r="CQ1781" s="171"/>
      <c r="CR1781" s="171"/>
      <c r="CS1781" s="171"/>
      <c r="CT1781" s="171"/>
      <c r="CU1781" s="171"/>
      <c r="CV1781" s="171"/>
      <c r="CW1781" s="171"/>
      <c r="CX1781" s="171"/>
      <c r="CY1781" s="171"/>
      <c r="CZ1781" s="171"/>
      <c r="DA1781" s="171"/>
      <c r="DB1781" s="171"/>
      <c r="DC1781" s="171"/>
      <c r="DD1781" s="171"/>
      <c r="DE1781" s="171"/>
      <c r="DF1781" s="171"/>
      <c r="DG1781" s="171"/>
      <c r="DH1781" s="171"/>
      <c r="DI1781" s="171"/>
      <c r="DJ1781" s="171"/>
      <c r="DK1781" s="171"/>
      <c r="DL1781" s="171"/>
      <c r="DM1781" s="171"/>
      <c r="DN1781" s="171"/>
      <c r="DO1781" s="171"/>
      <c r="DP1781" s="171"/>
      <c r="DQ1781" s="171"/>
      <c r="DR1781" s="171"/>
      <c r="DS1781" s="171"/>
      <c r="DT1781" s="171"/>
      <c r="DU1781" s="171"/>
      <c r="DV1781" s="171"/>
      <c r="DW1781" s="171"/>
      <c r="DX1781" s="171"/>
      <c r="DY1781" s="171"/>
      <c r="DZ1781" s="171"/>
      <c r="EA1781" s="171"/>
      <c r="EB1781" s="171"/>
      <c r="EC1781" s="171"/>
      <c r="ED1781" s="171"/>
      <c r="EE1781" s="171"/>
      <c r="EF1781" s="171"/>
      <c r="EG1781" s="171"/>
      <c r="EH1781" s="171"/>
      <c r="EI1781" s="171"/>
      <c r="EJ1781" s="171"/>
      <c r="EK1781" s="171"/>
      <c r="EL1781" s="171"/>
      <c r="EM1781" s="171"/>
      <c r="EN1781" s="171"/>
    </row>
    <row r="1782" spans="43:144" ht="15" x14ac:dyDescent="0.25">
      <c r="AQ1782" s="171"/>
      <c r="AR1782"/>
      <c r="AS1782"/>
      <c r="AT1782"/>
      <c r="AU1782"/>
      <c r="AV1782"/>
      <c r="AW1782"/>
      <c r="AX1782"/>
      <c r="AY1782"/>
      <c r="AZ1782"/>
      <c r="BA1782"/>
      <c r="BB1782"/>
      <c r="BC1782"/>
      <c r="BD1782"/>
      <c r="BE1782" s="171"/>
      <c r="BF1782" s="171"/>
      <c r="BG1782" s="171"/>
      <c r="BH1782" s="171"/>
      <c r="BI1782" s="171"/>
      <c r="BJ1782" s="171"/>
      <c r="BK1782" s="171"/>
      <c r="BL1782" s="171"/>
      <c r="BM1782" s="171"/>
      <c r="BN1782" s="171"/>
      <c r="BO1782" s="171"/>
      <c r="BP1782" s="171"/>
      <c r="BQ1782" s="171"/>
      <c r="BR1782" s="171"/>
      <c r="BS1782" s="171"/>
      <c r="BT1782" s="171"/>
      <c r="BU1782" s="171"/>
      <c r="BV1782" s="171"/>
      <c r="BW1782" s="171"/>
      <c r="BX1782" s="171"/>
      <c r="BY1782" s="171"/>
      <c r="BZ1782" s="171"/>
      <c r="CA1782" s="171"/>
      <c r="CB1782" s="171"/>
      <c r="CC1782" s="171"/>
      <c r="CD1782" s="171"/>
      <c r="CE1782" s="171"/>
      <c r="CF1782" s="171"/>
      <c r="CG1782" s="171"/>
      <c r="CH1782" s="171"/>
      <c r="CI1782" s="171"/>
      <c r="CJ1782" s="171"/>
      <c r="CK1782" s="171"/>
      <c r="CL1782" s="171"/>
      <c r="CM1782" s="171"/>
      <c r="CN1782" s="171"/>
      <c r="CO1782" s="171"/>
      <c r="CP1782" s="171"/>
      <c r="CQ1782" s="171"/>
      <c r="CR1782" s="171"/>
      <c r="CS1782" s="171"/>
      <c r="CT1782" s="171"/>
      <c r="CU1782" s="171"/>
      <c r="CV1782" s="171"/>
      <c r="CW1782" s="171"/>
      <c r="CX1782" s="171"/>
      <c r="CY1782" s="171"/>
      <c r="CZ1782" s="171"/>
      <c r="DA1782" s="171"/>
      <c r="DB1782" s="171"/>
      <c r="DC1782" s="171"/>
      <c r="DD1782" s="171"/>
      <c r="DE1782" s="171"/>
      <c r="DF1782" s="171"/>
      <c r="DG1782" s="171"/>
      <c r="DH1782" s="171"/>
      <c r="DI1782" s="171"/>
      <c r="DJ1782" s="171"/>
      <c r="DK1782" s="171"/>
      <c r="DL1782" s="171"/>
      <c r="DM1782" s="171"/>
      <c r="DN1782" s="171"/>
      <c r="DO1782" s="171"/>
      <c r="DP1782" s="171"/>
      <c r="DQ1782" s="171"/>
      <c r="DR1782" s="171"/>
      <c r="DS1782" s="171"/>
      <c r="DT1782" s="171"/>
      <c r="DU1782" s="171"/>
      <c r="DV1782" s="171"/>
      <c r="DW1782" s="171"/>
      <c r="DX1782" s="171"/>
      <c r="DY1782" s="171"/>
      <c r="DZ1782" s="171"/>
      <c r="EA1782" s="171"/>
      <c r="EB1782" s="171"/>
      <c r="EC1782" s="171"/>
      <c r="ED1782" s="171"/>
      <c r="EE1782" s="171"/>
      <c r="EF1782" s="171"/>
      <c r="EG1782" s="171"/>
      <c r="EH1782" s="171"/>
      <c r="EI1782" s="171"/>
      <c r="EJ1782" s="171"/>
      <c r="EK1782" s="171"/>
      <c r="EL1782" s="171"/>
      <c r="EM1782" s="171"/>
      <c r="EN1782" s="171"/>
    </row>
    <row r="1783" spans="43:144" ht="15" x14ac:dyDescent="0.25">
      <c r="AQ1783" s="171"/>
      <c r="AR1783"/>
      <c r="AS1783"/>
      <c r="AT1783"/>
      <c r="AU1783"/>
      <c r="AV1783"/>
      <c r="AW1783"/>
      <c r="AX1783"/>
      <c r="AY1783"/>
      <c r="AZ1783"/>
      <c r="BA1783"/>
      <c r="BB1783"/>
      <c r="BC1783"/>
      <c r="BD1783"/>
      <c r="BE1783" s="171"/>
      <c r="BF1783" s="171"/>
      <c r="BG1783" s="171"/>
      <c r="BH1783" s="171"/>
      <c r="BI1783" s="171"/>
      <c r="BJ1783" s="171"/>
      <c r="BK1783" s="171"/>
      <c r="BL1783" s="171"/>
      <c r="BM1783" s="171"/>
      <c r="BN1783" s="171"/>
      <c r="BO1783" s="171"/>
      <c r="BP1783" s="171"/>
      <c r="BQ1783" s="171"/>
      <c r="BR1783" s="171"/>
      <c r="BS1783" s="171"/>
      <c r="BT1783" s="171"/>
      <c r="BU1783" s="171"/>
      <c r="BV1783" s="171"/>
      <c r="BW1783" s="171"/>
      <c r="BX1783" s="171"/>
      <c r="BY1783" s="171"/>
      <c r="BZ1783" s="171"/>
      <c r="CA1783" s="171"/>
      <c r="CB1783" s="171"/>
      <c r="CC1783" s="171"/>
      <c r="CD1783" s="171"/>
      <c r="CE1783" s="171"/>
      <c r="CF1783" s="171"/>
      <c r="CG1783" s="171"/>
      <c r="CH1783" s="171"/>
      <c r="CI1783" s="171"/>
      <c r="CJ1783" s="171"/>
      <c r="CK1783" s="171"/>
      <c r="CL1783" s="171"/>
      <c r="CM1783" s="171"/>
      <c r="CN1783" s="171"/>
      <c r="CO1783" s="171"/>
      <c r="CP1783" s="171"/>
      <c r="CQ1783" s="171"/>
      <c r="CR1783" s="171"/>
      <c r="CS1783" s="171"/>
      <c r="CT1783" s="171"/>
      <c r="CU1783" s="171"/>
      <c r="CV1783" s="171"/>
      <c r="CW1783" s="171"/>
      <c r="CX1783" s="171"/>
      <c r="CY1783" s="171"/>
      <c r="CZ1783" s="171"/>
      <c r="DA1783" s="171"/>
      <c r="DB1783" s="171"/>
      <c r="DC1783" s="171"/>
      <c r="DD1783" s="171"/>
      <c r="DE1783" s="171"/>
      <c r="DF1783" s="171"/>
      <c r="DG1783" s="171"/>
      <c r="DH1783" s="171"/>
      <c r="DI1783" s="171"/>
      <c r="DJ1783" s="171"/>
      <c r="DK1783" s="171"/>
      <c r="DL1783" s="171"/>
      <c r="DM1783" s="171"/>
      <c r="DN1783" s="171"/>
      <c r="DO1783" s="171"/>
      <c r="DP1783" s="171"/>
      <c r="DQ1783" s="171"/>
      <c r="DR1783" s="171"/>
      <c r="DS1783" s="171"/>
      <c r="DT1783" s="171"/>
      <c r="DU1783" s="171"/>
      <c r="DV1783" s="171"/>
      <c r="DW1783" s="171"/>
      <c r="DX1783" s="171"/>
      <c r="DY1783" s="171"/>
      <c r="DZ1783" s="171"/>
      <c r="EA1783" s="171"/>
      <c r="EB1783" s="171"/>
      <c r="EC1783" s="171"/>
      <c r="ED1783" s="171"/>
      <c r="EE1783" s="171"/>
      <c r="EF1783" s="171"/>
      <c r="EG1783" s="171"/>
      <c r="EH1783" s="171"/>
      <c r="EI1783" s="171"/>
      <c r="EJ1783" s="171"/>
      <c r="EK1783" s="171"/>
      <c r="EL1783" s="171"/>
      <c r="EM1783" s="171"/>
      <c r="EN1783" s="171"/>
    </row>
    <row r="1784" spans="43:144" ht="15" x14ac:dyDescent="0.25">
      <c r="AQ1784" s="171"/>
      <c r="AR1784"/>
      <c r="AS1784"/>
      <c r="AT1784"/>
      <c r="AU1784"/>
      <c r="AV1784"/>
      <c r="AW1784"/>
      <c r="AX1784"/>
      <c r="AY1784"/>
      <c r="AZ1784"/>
      <c r="BA1784"/>
      <c r="BB1784"/>
      <c r="BC1784"/>
      <c r="BD1784"/>
      <c r="BE1784" s="171"/>
      <c r="BF1784" s="171"/>
      <c r="BG1784" s="171"/>
      <c r="BH1784" s="171"/>
      <c r="BI1784" s="171"/>
      <c r="BJ1784" s="171"/>
      <c r="BK1784" s="171"/>
      <c r="BL1784" s="171"/>
      <c r="BM1784" s="171"/>
      <c r="BN1784" s="171"/>
      <c r="BO1784" s="171"/>
      <c r="BP1784" s="171"/>
      <c r="BQ1784" s="171"/>
      <c r="BR1784" s="171"/>
      <c r="BS1784" s="171"/>
      <c r="BT1784" s="171"/>
      <c r="BU1784" s="171"/>
      <c r="BV1784" s="171"/>
      <c r="BW1784" s="171"/>
      <c r="BX1784" s="171"/>
      <c r="BY1784" s="171"/>
      <c r="BZ1784" s="171"/>
      <c r="CA1784" s="171"/>
      <c r="CB1784" s="171"/>
      <c r="CC1784" s="171"/>
      <c r="CD1784" s="171"/>
      <c r="CE1784" s="171"/>
      <c r="CF1784" s="171"/>
      <c r="CG1784" s="171"/>
      <c r="CH1784" s="171"/>
      <c r="CI1784" s="171"/>
      <c r="CJ1784" s="171"/>
      <c r="CK1784" s="171"/>
      <c r="CL1784" s="171"/>
      <c r="CM1784" s="171"/>
      <c r="CN1784" s="171"/>
      <c r="CO1784" s="171"/>
      <c r="CP1784" s="171"/>
      <c r="CQ1784" s="171"/>
      <c r="CR1784" s="171"/>
      <c r="CS1784" s="171"/>
      <c r="CT1784" s="171"/>
      <c r="CU1784" s="171"/>
      <c r="CV1784" s="171"/>
      <c r="CW1784" s="171"/>
      <c r="CX1784" s="171"/>
      <c r="CY1784" s="171"/>
      <c r="CZ1784" s="171"/>
      <c r="DA1784" s="171"/>
      <c r="DB1784" s="171"/>
      <c r="DC1784" s="171"/>
      <c r="DD1784" s="171"/>
      <c r="DE1784" s="171"/>
      <c r="DF1784" s="171"/>
      <c r="DG1784" s="171"/>
      <c r="DH1784" s="171"/>
      <c r="DI1784" s="171"/>
      <c r="DJ1784" s="171"/>
      <c r="DK1784" s="171"/>
      <c r="DL1784" s="171"/>
      <c r="DM1784" s="171"/>
      <c r="DN1784" s="171"/>
      <c r="DO1784" s="171"/>
      <c r="DP1784" s="171"/>
      <c r="DQ1784" s="171"/>
      <c r="DR1784" s="171"/>
      <c r="DS1784" s="171"/>
      <c r="DT1784" s="171"/>
      <c r="DU1784" s="171"/>
      <c r="DV1784" s="171"/>
      <c r="DW1784" s="171"/>
      <c r="DX1784" s="171"/>
      <c r="DY1784" s="171"/>
      <c r="DZ1784" s="171"/>
      <c r="EA1784" s="171"/>
      <c r="EB1784" s="171"/>
      <c r="EC1784" s="171"/>
      <c r="ED1784" s="171"/>
      <c r="EE1784" s="171"/>
      <c r="EF1784" s="171"/>
      <c r="EG1784" s="171"/>
      <c r="EH1784" s="171"/>
      <c r="EI1784" s="171"/>
      <c r="EJ1784" s="171"/>
      <c r="EK1784" s="171"/>
      <c r="EL1784" s="171"/>
      <c r="EM1784" s="171"/>
      <c r="EN1784" s="171"/>
    </row>
    <row r="1785" spans="43:144" ht="15" x14ac:dyDescent="0.25">
      <c r="AQ1785" s="171"/>
      <c r="AR1785"/>
      <c r="AS1785"/>
      <c r="AT1785"/>
      <c r="AU1785"/>
      <c r="AV1785"/>
      <c r="AW1785"/>
      <c r="AX1785"/>
      <c r="AY1785"/>
      <c r="AZ1785"/>
      <c r="BA1785"/>
      <c r="BB1785"/>
      <c r="BC1785"/>
      <c r="BD1785"/>
      <c r="BE1785" s="171"/>
      <c r="BF1785" s="171"/>
      <c r="BG1785" s="171"/>
      <c r="BH1785" s="171"/>
      <c r="BI1785" s="171"/>
      <c r="BJ1785" s="171"/>
      <c r="BK1785" s="171"/>
      <c r="BL1785" s="171"/>
      <c r="BM1785" s="171"/>
      <c r="BN1785" s="171"/>
      <c r="BO1785" s="171"/>
      <c r="BP1785" s="171"/>
      <c r="BQ1785" s="171"/>
      <c r="BR1785" s="171"/>
      <c r="BS1785" s="171"/>
      <c r="BT1785" s="171"/>
      <c r="BU1785" s="171"/>
      <c r="BV1785" s="171"/>
      <c r="BW1785" s="171"/>
      <c r="BX1785" s="171"/>
      <c r="BY1785" s="171"/>
      <c r="BZ1785" s="171"/>
      <c r="CA1785" s="171"/>
      <c r="CB1785" s="171"/>
      <c r="CC1785" s="171"/>
      <c r="CD1785" s="171"/>
      <c r="CE1785" s="171"/>
      <c r="CF1785" s="171"/>
      <c r="CG1785" s="171"/>
      <c r="CH1785" s="171"/>
      <c r="CI1785" s="171"/>
      <c r="CJ1785" s="171"/>
      <c r="CK1785" s="171"/>
      <c r="CL1785" s="171"/>
      <c r="CM1785" s="171"/>
      <c r="CN1785" s="171"/>
      <c r="CO1785" s="171"/>
      <c r="CP1785" s="171"/>
      <c r="CQ1785" s="171"/>
      <c r="CR1785" s="171"/>
      <c r="CS1785" s="171"/>
      <c r="CT1785" s="171"/>
      <c r="CU1785" s="171"/>
      <c r="CV1785" s="171"/>
      <c r="CW1785" s="171"/>
      <c r="CX1785" s="171"/>
      <c r="CY1785" s="171"/>
      <c r="CZ1785" s="171"/>
      <c r="DA1785" s="171"/>
      <c r="DB1785" s="171"/>
      <c r="DC1785" s="171"/>
      <c r="DD1785" s="171"/>
      <c r="DE1785" s="171"/>
      <c r="DF1785" s="171"/>
      <c r="DG1785" s="171"/>
      <c r="DH1785" s="171"/>
      <c r="DI1785" s="171"/>
      <c r="DJ1785" s="171"/>
      <c r="DK1785" s="171"/>
      <c r="DL1785" s="171"/>
      <c r="DM1785" s="171"/>
      <c r="DN1785" s="171"/>
      <c r="DO1785" s="171"/>
      <c r="DP1785" s="171"/>
      <c r="DQ1785" s="171"/>
      <c r="DR1785" s="171"/>
      <c r="DS1785" s="171"/>
      <c r="DT1785" s="171"/>
      <c r="DU1785" s="171"/>
      <c r="DV1785" s="171"/>
      <c r="DW1785" s="171"/>
      <c r="DX1785" s="171"/>
      <c r="DY1785" s="171"/>
      <c r="DZ1785" s="171"/>
      <c r="EA1785" s="171"/>
      <c r="EB1785" s="171"/>
      <c r="EC1785" s="171"/>
      <c r="ED1785" s="171"/>
      <c r="EE1785" s="171"/>
      <c r="EF1785" s="171"/>
      <c r="EG1785" s="171"/>
      <c r="EH1785" s="171"/>
      <c r="EI1785" s="171"/>
      <c r="EJ1785" s="171"/>
      <c r="EK1785" s="171"/>
      <c r="EL1785" s="171"/>
      <c r="EM1785" s="171"/>
      <c r="EN1785" s="171"/>
    </row>
    <row r="1786" spans="43:144" ht="15" x14ac:dyDescent="0.25">
      <c r="AQ1786" s="171"/>
      <c r="AR1786"/>
      <c r="AS1786"/>
      <c r="AT1786"/>
      <c r="AU1786"/>
      <c r="AV1786"/>
      <c r="AW1786"/>
      <c r="AX1786"/>
      <c r="AY1786"/>
      <c r="AZ1786"/>
      <c r="BA1786"/>
      <c r="BB1786"/>
      <c r="BC1786"/>
      <c r="BD1786"/>
      <c r="BE1786" s="171"/>
      <c r="BF1786" s="171"/>
      <c r="BG1786" s="171"/>
      <c r="BH1786" s="171"/>
      <c r="BI1786" s="171"/>
      <c r="BJ1786" s="171"/>
      <c r="BK1786" s="171"/>
      <c r="BL1786" s="171"/>
      <c r="BM1786" s="171"/>
      <c r="BN1786" s="171"/>
      <c r="BO1786" s="171"/>
      <c r="BP1786" s="171"/>
      <c r="BQ1786" s="171"/>
      <c r="BR1786" s="171"/>
      <c r="BS1786" s="171"/>
      <c r="BT1786" s="171"/>
      <c r="BU1786" s="171"/>
      <c r="BV1786" s="171"/>
      <c r="BW1786" s="171"/>
      <c r="BX1786" s="171"/>
      <c r="BY1786" s="171"/>
      <c r="BZ1786" s="171"/>
      <c r="CA1786" s="171"/>
      <c r="CB1786" s="171"/>
      <c r="CC1786" s="171"/>
      <c r="CD1786" s="171"/>
      <c r="CE1786" s="171"/>
      <c r="CF1786" s="171"/>
      <c r="CG1786" s="171"/>
      <c r="CH1786" s="171"/>
      <c r="CI1786" s="171"/>
      <c r="CJ1786" s="171"/>
      <c r="CK1786" s="171"/>
      <c r="CL1786" s="171"/>
      <c r="CM1786" s="171"/>
      <c r="CN1786" s="171"/>
      <c r="CO1786" s="171"/>
      <c r="CP1786" s="171"/>
      <c r="CQ1786" s="171"/>
      <c r="CR1786" s="171"/>
      <c r="CS1786" s="171"/>
      <c r="CT1786" s="171"/>
      <c r="CU1786" s="171"/>
      <c r="CV1786" s="171"/>
      <c r="CW1786" s="171"/>
      <c r="CX1786" s="171"/>
      <c r="CY1786" s="171"/>
      <c r="CZ1786" s="171"/>
      <c r="DA1786" s="171"/>
      <c r="DB1786" s="171"/>
      <c r="DC1786" s="171"/>
      <c r="DD1786" s="171"/>
      <c r="DE1786" s="171"/>
      <c r="DF1786" s="171"/>
      <c r="DG1786" s="171"/>
      <c r="DH1786" s="171"/>
      <c r="DI1786" s="171"/>
      <c r="DJ1786" s="171"/>
      <c r="DK1786" s="171"/>
      <c r="DL1786" s="171"/>
      <c r="DM1786" s="171"/>
      <c r="DN1786" s="171"/>
      <c r="DO1786" s="171"/>
      <c r="DP1786" s="171"/>
      <c r="DQ1786" s="171"/>
      <c r="DR1786" s="171"/>
      <c r="DS1786" s="171"/>
      <c r="DT1786" s="171"/>
      <c r="DU1786" s="171"/>
      <c r="DV1786" s="171"/>
      <c r="DW1786" s="171"/>
      <c r="DX1786" s="171"/>
      <c r="DY1786" s="171"/>
      <c r="DZ1786" s="171"/>
      <c r="EA1786" s="171"/>
      <c r="EB1786" s="171"/>
      <c r="EC1786" s="171"/>
      <c r="ED1786" s="171"/>
      <c r="EE1786" s="171"/>
      <c r="EF1786" s="171"/>
      <c r="EG1786" s="171"/>
      <c r="EH1786" s="171"/>
      <c r="EI1786" s="171"/>
      <c r="EJ1786" s="171"/>
      <c r="EK1786" s="171"/>
      <c r="EL1786" s="171"/>
      <c r="EM1786" s="171"/>
      <c r="EN1786" s="171"/>
    </row>
    <row r="1787" spans="43:144" ht="15" x14ac:dyDescent="0.25">
      <c r="AQ1787" s="171"/>
      <c r="AR1787"/>
      <c r="AS1787"/>
      <c r="AT1787"/>
      <c r="AU1787"/>
      <c r="AV1787"/>
      <c r="AW1787"/>
      <c r="AX1787"/>
      <c r="AY1787"/>
      <c r="AZ1787"/>
      <c r="BA1787"/>
      <c r="BB1787"/>
      <c r="BC1787"/>
      <c r="BD1787"/>
      <c r="BE1787" s="171"/>
      <c r="BF1787" s="171"/>
      <c r="BG1787" s="171"/>
      <c r="BH1787" s="171"/>
      <c r="BI1787" s="171"/>
      <c r="BJ1787" s="171"/>
      <c r="BK1787" s="171"/>
      <c r="BL1787" s="171"/>
      <c r="BM1787" s="171"/>
      <c r="BN1787" s="171"/>
      <c r="BO1787" s="171"/>
      <c r="BP1787" s="171"/>
      <c r="BQ1787" s="171"/>
      <c r="BR1787" s="171"/>
      <c r="BS1787" s="171"/>
      <c r="BT1787" s="171"/>
      <c r="BU1787" s="171"/>
      <c r="BV1787" s="171"/>
      <c r="BW1787" s="171"/>
      <c r="BX1787" s="171"/>
      <c r="BY1787" s="171"/>
      <c r="BZ1787" s="171"/>
      <c r="CA1787" s="171"/>
      <c r="CB1787" s="171"/>
      <c r="CC1787" s="171"/>
      <c r="CD1787" s="171"/>
      <c r="CE1787" s="171"/>
      <c r="CF1787" s="171"/>
      <c r="CG1787" s="171"/>
      <c r="CH1787" s="171"/>
      <c r="CI1787" s="171"/>
      <c r="CJ1787" s="171"/>
      <c r="CK1787" s="171"/>
      <c r="CL1787" s="171"/>
      <c r="CM1787" s="171"/>
      <c r="CN1787" s="171"/>
      <c r="CO1787" s="171"/>
      <c r="CP1787" s="171"/>
      <c r="CQ1787" s="171"/>
      <c r="CR1787" s="171"/>
      <c r="CS1787" s="171"/>
      <c r="CT1787" s="171"/>
      <c r="CU1787" s="171"/>
      <c r="CV1787" s="171"/>
      <c r="CW1787" s="171"/>
      <c r="CX1787" s="171"/>
      <c r="CY1787" s="171"/>
      <c r="CZ1787" s="171"/>
      <c r="DA1787" s="171"/>
      <c r="DB1787" s="171"/>
      <c r="DC1787" s="171"/>
      <c r="DD1787" s="171"/>
      <c r="DE1787" s="171"/>
      <c r="DF1787" s="171"/>
      <c r="DG1787" s="171"/>
      <c r="DH1787" s="171"/>
      <c r="DI1787" s="171"/>
      <c r="DJ1787" s="171"/>
      <c r="DK1787" s="171"/>
      <c r="DL1787" s="171"/>
      <c r="DM1787" s="171"/>
      <c r="DN1787" s="171"/>
      <c r="DO1787" s="171"/>
      <c r="DP1787" s="171"/>
      <c r="DQ1787" s="171"/>
      <c r="DR1787" s="171"/>
      <c r="DS1787" s="171"/>
      <c r="DT1787" s="171"/>
      <c r="DU1787" s="171"/>
      <c r="DV1787" s="171"/>
      <c r="DW1787" s="171"/>
      <c r="DX1787" s="171"/>
      <c r="DY1787" s="171"/>
      <c r="DZ1787" s="171"/>
      <c r="EA1787" s="171"/>
      <c r="EB1787" s="171"/>
      <c r="EC1787" s="171"/>
      <c r="ED1787" s="171"/>
      <c r="EE1787" s="171"/>
      <c r="EF1787" s="171"/>
      <c r="EG1787" s="171"/>
      <c r="EH1787" s="171"/>
      <c r="EI1787" s="171"/>
      <c r="EJ1787" s="171"/>
      <c r="EK1787" s="171"/>
      <c r="EL1787" s="171"/>
      <c r="EM1787" s="171"/>
      <c r="EN1787" s="171"/>
    </row>
    <row r="1788" spans="43:144" ht="15" x14ac:dyDescent="0.25">
      <c r="AQ1788" s="171"/>
      <c r="AR1788"/>
      <c r="AS1788"/>
      <c r="AT1788"/>
      <c r="AU1788"/>
      <c r="AV1788"/>
      <c r="AW1788"/>
      <c r="AX1788"/>
      <c r="AY1788"/>
      <c r="AZ1788"/>
      <c r="BA1788"/>
      <c r="BB1788"/>
      <c r="BC1788"/>
      <c r="BD1788"/>
      <c r="BE1788" s="171"/>
      <c r="BF1788" s="171"/>
      <c r="BG1788" s="171"/>
      <c r="BH1788" s="171"/>
      <c r="BI1788" s="171"/>
      <c r="BJ1788" s="171"/>
      <c r="BK1788" s="171"/>
      <c r="BL1788" s="171"/>
      <c r="BM1788" s="171"/>
      <c r="BN1788" s="171"/>
      <c r="BO1788" s="171"/>
      <c r="BP1788" s="171"/>
      <c r="BQ1788" s="171"/>
      <c r="BR1788" s="171"/>
      <c r="BS1788" s="171"/>
      <c r="BT1788" s="171"/>
      <c r="BU1788" s="171"/>
      <c r="BV1788" s="171"/>
      <c r="BW1788" s="171"/>
      <c r="BX1788" s="171"/>
      <c r="BY1788" s="171"/>
      <c r="BZ1788" s="171"/>
      <c r="CA1788" s="171"/>
      <c r="CB1788" s="171"/>
      <c r="CC1788" s="171"/>
      <c r="CD1788" s="171"/>
      <c r="CE1788" s="171"/>
      <c r="CF1788" s="171"/>
      <c r="CG1788" s="171"/>
      <c r="CH1788" s="171"/>
      <c r="CI1788" s="171"/>
      <c r="CJ1788" s="171"/>
      <c r="CK1788" s="171"/>
      <c r="CL1788" s="171"/>
      <c r="CM1788" s="171"/>
      <c r="CN1788" s="171"/>
      <c r="CO1788" s="171"/>
      <c r="CP1788" s="171"/>
      <c r="CQ1788" s="171"/>
      <c r="CR1788" s="171"/>
      <c r="CS1788" s="171"/>
      <c r="CT1788" s="171"/>
      <c r="CU1788" s="171"/>
      <c r="CV1788" s="171"/>
      <c r="CW1788" s="171"/>
      <c r="CX1788" s="171"/>
      <c r="CY1788" s="171"/>
      <c r="CZ1788" s="171"/>
      <c r="DA1788" s="171"/>
      <c r="DB1788" s="171"/>
      <c r="DC1788" s="171"/>
      <c r="DD1788" s="171"/>
      <c r="DE1788" s="171"/>
      <c r="DF1788" s="171"/>
      <c r="DG1788" s="171"/>
      <c r="DH1788" s="171"/>
      <c r="DI1788" s="171"/>
      <c r="DJ1788" s="171"/>
      <c r="DK1788" s="171"/>
      <c r="DL1788" s="171"/>
      <c r="DM1788" s="171"/>
      <c r="DN1788" s="171"/>
      <c r="DO1788" s="171"/>
      <c r="DP1788" s="171"/>
      <c r="DQ1788" s="171"/>
      <c r="DR1788" s="171"/>
      <c r="DS1788" s="171"/>
      <c r="DT1788" s="171"/>
      <c r="DU1788" s="171"/>
      <c r="DV1788" s="171"/>
      <c r="DW1788" s="171"/>
      <c r="DX1788" s="171"/>
      <c r="DY1788" s="171"/>
      <c r="DZ1788" s="171"/>
      <c r="EA1788" s="171"/>
      <c r="EB1788" s="171"/>
      <c r="EC1788" s="171"/>
      <c r="ED1788" s="171"/>
      <c r="EE1788" s="171"/>
      <c r="EF1788" s="171"/>
      <c r="EG1788" s="171"/>
      <c r="EH1788" s="171"/>
      <c r="EI1788" s="171"/>
      <c r="EJ1788" s="171"/>
      <c r="EK1788" s="171"/>
      <c r="EL1788" s="171"/>
      <c r="EM1788" s="171"/>
      <c r="EN1788" s="171"/>
    </row>
    <row r="1789" spans="43:144" ht="15" x14ac:dyDescent="0.25">
      <c r="AQ1789" s="171"/>
      <c r="AR1789"/>
      <c r="AS1789"/>
      <c r="AT1789"/>
      <c r="AU1789"/>
      <c r="AV1789"/>
      <c r="AW1789"/>
      <c r="AX1789"/>
      <c r="AY1789"/>
      <c r="AZ1789"/>
      <c r="BA1789"/>
      <c r="BB1789"/>
      <c r="BC1789"/>
      <c r="BD1789"/>
      <c r="BE1789" s="171"/>
      <c r="BF1789" s="171"/>
      <c r="BG1789" s="171"/>
      <c r="BH1789" s="171"/>
      <c r="BI1789" s="171"/>
      <c r="BJ1789" s="171"/>
      <c r="BK1789" s="171"/>
      <c r="BL1789" s="171"/>
      <c r="BM1789" s="171"/>
      <c r="BN1789" s="171"/>
      <c r="BO1789" s="171"/>
      <c r="BP1789" s="171"/>
      <c r="BQ1789" s="171"/>
      <c r="BR1789" s="171"/>
      <c r="BS1789" s="171"/>
      <c r="BT1789" s="171"/>
      <c r="BU1789" s="171"/>
      <c r="BV1789" s="171"/>
      <c r="BW1789" s="171"/>
      <c r="BX1789" s="171"/>
      <c r="BY1789" s="171"/>
      <c r="BZ1789" s="171"/>
      <c r="CA1789" s="171"/>
      <c r="CB1789" s="171"/>
      <c r="CC1789" s="171"/>
      <c r="CD1789" s="171"/>
      <c r="CE1789" s="171"/>
      <c r="CF1789" s="171"/>
      <c r="CG1789" s="171"/>
      <c r="CH1789" s="171"/>
      <c r="CI1789" s="171"/>
      <c r="CJ1789" s="171"/>
      <c r="CK1789" s="171"/>
      <c r="CL1789" s="171"/>
      <c r="CM1789" s="171"/>
      <c r="CN1789" s="171"/>
      <c r="CO1789" s="171"/>
      <c r="CP1789" s="171"/>
      <c r="CQ1789" s="171"/>
      <c r="CR1789" s="171"/>
      <c r="CS1789" s="171"/>
      <c r="CT1789" s="171"/>
      <c r="CU1789" s="171"/>
      <c r="CV1789" s="171"/>
      <c r="CW1789" s="171"/>
      <c r="CX1789" s="171"/>
      <c r="CY1789" s="171"/>
      <c r="CZ1789" s="171"/>
      <c r="DA1789" s="171"/>
      <c r="DB1789" s="171"/>
      <c r="DC1789" s="171"/>
      <c r="DD1789" s="171"/>
      <c r="DE1789" s="171"/>
      <c r="DF1789" s="171"/>
      <c r="DG1789" s="171"/>
      <c r="DH1789" s="171"/>
      <c r="DI1789" s="171"/>
      <c r="DJ1789" s="171"/>
      <c r="DK1789" s="171"/>
      <c r="DL1789" s="171"/>
      <c r="DM1789" s="171"/>
      <c r="DN1789" s="171"/>
      <c r="DO1789" s="171"/>
      <c r="DP1789" s="171"/>
      <c r="DQ1789" s="171"/>
      <c r="DR1789" s="171"/>
      <c r="DS1789" s="171"/>
      <c r="DT1789" s="171"/>
      <c r="DU1789" s="171"/>
      <c r="DV1789" s="171"/>
      <c r="DW1789" s="171"/>
      <c r="DX1789" s="171"/>
      <c r="DY1789" s="171"/>
      <c r="DZ1789" s="171"/>
      <c r="EA1789" s="171"/>
      <c r="EB1789" s="171"/>
      <c r="EC1789" s="171"/>
      <c r="ED1789" s="171"/>
      <c r="EE1789" s="171"/>
      <c r="EF1789" s="171"/>
      <c r="EG1789" s="171"/>
      <c r="EH1789" s="171"/>
      <c r="EI1789" s="171"/>
      <c r="EJ1789" s="171"/>
      <c r="EK1789" s="171"/>
      <c r="EL1789" s="171"/>
      <c r="EM1789" s="171"/>
      <c r="EN1789" s="171"/>
    </row>
    <row r="1790" spans="43:144" ht="15" x14ac:dyDescent="0.25">
      <c r="AQ1790" s="171"/>
      <c r="AR1790"/>
      <c r="AS1790"/>
      <c r="AT1790"/>
      <c r="AU1790"/>
      <c r="AV1790"/>
      <c r="AW1790"/>
      <c r="AX1790"/>
      <c r="AY1790"/>
      <c r="AZ1790"/>
      <c r="BA1790"/>
      <c r="BB1790"/>
      <c r="BC1790"/>
      <c r="BD1790"/>
      <c r="BE1790" s="171"/>
      <c r="BF1790" s="171"/>
      <c r="BG1790" s="171"/>
      <c r="BH1790" s="171"/>
      <c r="BI1790" s="171"/>
      <c r="BJ1790" s="171"/>
      <c r="BK1790" s="171"/>
      <c r="BL1790" s="171"/>
      <c r="BM1790" s="171"/>
      <c r="BN1790" s="171"/>
      <c r="BO1790" s="171"/>
      <c r="BP1790" s="171"/>
      <c r="BQ1790" s="171"/>
      <c r="BR1790" s="171"/>
      <c r="BS1790" s="171"/>
      <c r="BT1790" s="171"/>
      <c r="BU1790" s="171"/>
      <c r="BV1790" s="171"/>
      <c r="BW1790" s="171"/>
      <c r="BX1790" s="171"/>
      <c r="BY1790" s="171"/>
      <c r="BZ1790" s="171"/>
      <c r="CA1790" s="171"/>
      <c r="CB1790" s="171"/>
      <c r="CC1790" s="171"/>
      <c r="CD1790" s="171"/>
      <c r="CE1790" s="171"/>
      <c r="CF1790" s="171"/>
      <c r="CG1790" s="171"/>
      <c r="CH1790" s="171"/>
      <c r="CI1790" s="171"/>
      <c r="CJ1790" s="171"/>
      <c r="CK1790" s="171"/>
      <c r="CL1790" s="171"/>
      <c r="CM1790" s="171"/>
      <c r="CN1790" s="171"/>
      <c r="CO1790" s="171"/>
      <c r="CP1790" s="171"/>
      <c r="CQ1790" s="171"/>
      <c r="CR1790" s="171"/>
      <c r="CS1790" s="171"/>
      <c r="CT1790" s="171"/>
      <c r="CU1790" s="171"/>
      <c r="CV1790" s="171"/>
      <c r="CW1790" s="171"/>
      <c r="CX1790" s="171"/>
      <c r="CY1790" s="171"/>
      <c r="CZ1790" s="171"/>
      <c r="DA1790" s="171"/>
      <c r="DB1790" s="171"/>
      <c r="DC1790" s="171"/>
      <c r="DD1790" s="171"/>
      <c r="DE1790" s="171"/>
      <c r="DF1790" s="171"/>
      <c r="DG1790" s="171"/>
      <c r="DH1790" s="171"/>
      <c r="DI1790" s="171"/>
      <c r="DJ1790" s="171"/>
      <c r="DK1790" s="171"/>
      <c r="DL1790" s="171"/>
      <c r="DM1790" s="171"/>
      <c r="DN1790" s="171"/>
      <c r="DO1790" s="171"/>
      <c r="DP1790" s="171"/>
      <c r="DQ1790" s="171"/>
      <c r="DR1790" s="171"/>
      <c r="DS1790" s="171"/>
      <c r="DT1790" s="171"/>
      <c r="DU1790" s="171"/>
      <c r="DV1790" s="171"/>
      <c r="DW1790" s="171"/>
      <c r="DX1790" s="171"/>
      <c r="DY1790" s="171"/>
      <c r="DZ1790" s="171"/>
      <c r="EA1790" s="171"/>
      <c r="EB1790" s="171"/>
      <c r="EC1790" s="171"/>
      <c r="ED1790" s="171"/>
      <c r="EE1790" s="171"/>
      <c r="EF1790" s="171"/>
      <c r="EG1790" s="171"/>
      <c r="EH1790" s="171"/>
      <c r="EI1790" s="171"/>
      <c r="EJ1790" s="171"/>
      <c r="EK1790" s="171"/>
      <c r="EL1790" s="171"/>
      <c r="EM1790" s="171"/>
      <c r="EN1790" s="171"/>
    </row>
    <row r="1791" spans="43:144" ht="15" x14ac:dyDescent="0.25">
      <c r="AQ1791" s="171"/>
      <c r="AR1791"/>
      <c r="AS1791"/>
      <c r="AT1791"/>
      <c r="AU1791"/>
      <c r="AV1791"/>
      <c r="AW1791"/>
      <c r="AX1791"/>
      <c r="AY1791"/>
      <c r="AZ1791"/>
      <c r="BA1791"/>
      <c r="BB1791"/>
      <c r="BC1791"/>
      <c r="BD1791"/>
      <c r="BE1791" s="171"/>
      <c r="BF1791" s="171"/>
      <c r="BG1791" s="171"/>
      <c r="BH1791" s="171"/>
      <c r="BI1791" s="171"/>
      <c r="BJ1791" s="171"/>
      <c r="BK1791" s="171"/>
      <c r="BL1791" s="171"/>
      <c r="BM1791" s="171"/>
      <c r="BN1791" s="171"/>
      <c r="BO1791" s="171"/>
      <c r="BP1791" s="171"/>
      <c r="BQ1791" s="171"/>
      <c r="BR1791" s="171"/>
      <c r="BS1791" s="171"/>
      <c r="BT1791" s="171"/>
      <c r="BU1791" s="171"/>
      <c r="BV1791" s="171"/>
      <c r="BW1791" s="171"/>
      <c r="BX1791" s="171"/>
      <c r="BY1791" s="171"/>
      <c r="BZ1791" s="171"/>
      <c r="CA1791" s="171"/>
      <c r="CB1791" s="171"/>
      <c r="CC1791" s="171"/>
      <c r="CD1791" s="171"/>
      <c r="CE1791" s="171"/>
      <c r="CF1791" s="171"/>
      <c r="CG1791" s="171"/>
      <c r="CH1791" s="171"/>
      <c r="CI1791" s="171"/>
      <c r="CJ1791" s="171"/>
      <c r="CK1791" s="171"/>
      <c r="CL1791" s="171"/>
      <c r="CM1791" s="171"/>
      <c r="CN1791" s="171"/>
      <c r="CO1791" s="171"/>
      <c r="CP1791" s="171"/>
      <c r="CQ1791" s="171"/>
      <c r="CR1791" s="171"/>
      <c r="CS1791" s="171"/>
      <c r="CT1791" s="171"/>
      <c r="CU1791" s="171"/>
      <c r="CV1791" s="171"/>
      <c r="CW1791" s="171"/>
      <c r="CX1791" s="171"/>
      <c r="CY1791" s="171"/>
      <c r="CZ1791" s="171"/>
      <c r="DA1791" s="171"/>
      <c r="DB1791" s="171"/>
      <c r="DC1791" s="171"/>
      <c r="DD1791" s="171"/>
      <c r="DE1791" s="171"/>
      <c r="DF1791" s="171"/>
      <c r="DG1791" s="171"/>
      <c r="DH1791" s="171"/>
      <c r="DI1791" s="171"/>
      <c r="DJ1791" s="171"/>
      <c r="DK1791" s="171"/>
      <c r="DL1791" s="171"/>
      <c r="DM1791" s="171"/>
      <c r="DN1791" s="171"/>
      <c r="DO1791" s="171"/>
      <c r="DP1791" s="171"/>
      <c r="DQ1791" s="171"/>
      <c r="DR1791" s="171"/>
      <c r="DS1791" s="171"/>
      <c r="DT1791" s="171"/>
      <c r="DU1791" s="171"/>
      <c r="DV1791" s="171"/>
      <c r="DW1791" s="171"/>
      <c r="DX1791" s="171"/>
      <c r="DY1791" s="171"/>
      <c r="DZ1791" s="171"/>
      <c r="EA1791" s="171"/>
      <c r="EB1791" s="171"/>
      <c r="EC1791" s="171"/>
      <c r="ED1791" s="171"/>
      <c r="EE1791" s="171"/>
      <c r="EF1791" s="171"/>
      <c r="EG1791" s="171"/>
      <c r="EH1791" s="171"/>
      <c r="EI1791" s="171"/>
      <c r="EJ1791" s="171"/>
      <c r="EK1791" s="171"/>
      <c r="EL1791" s="171"/>
      <c r="EM1791" s="171"/>
      <c r="EN1791" s="171"/>
    </row>
    <row r="1792" spans="43:144" ht="15" x14ac:dyDescent="0.25">
      <c r="AQ1792" s="171"/>
      <c r="AR1792"/>
      <c r="AS1792"/>
      <c r="AT1792"/>
      <c r="AU1792"/>
      <c r="AV1792"/>
      <c r="AW1792"/>
      <c r="AX1792"/>
      <c r="AY1792"/>
      <c r="AZ1792"/>
      <c r="BA1792"/>
      <c r="BB1792"/>
      <c r="BC1792"/>
      <c r="BD1792"/>
      <c r="BE1792" s="171"/>
      <c r="BF1792" s="171"/>
      <c r="BG1792" s="171"/>
      <c r="BH1792" s="171"/>
      <c r="BI1792" s="171"/>
      <c r="BJ1792" s="171"/>
      <c r="BK1792" s="171"/>
      <c r="BL1792" s="171"/>
      <c r="BM1792" s="171"/>
      <c r="BN1792" s="171"/>
      <c r="BO1792" s="171"/>
      <c r="BP1792" s="171"/>
      <c r="BQ1792" s="171"/>
      <c r="BR1792" s="171"/>
      <c r="BS1792" s="171"/>
      <c r="BT1792" s="171"/>
      <c r="BU1792" s="171"/>
      <c r="BV1792" s="171"/>
      <c r="BW1792" s="171"/>
      <c r="BX1792" s="171"/>
      <c r="BY1792" s="171"/>
      <c r="BZ1792" s="171"/>
      <c r="CA1792" s="171"/>
      <c r="CB1792" s="171"/>
      <c r="CC1792" s="171"/>
      <c r="CD1792" s="171"/>
      <c r="CE1792" s="171"/>
      <c r="CF1792" s="171"/>
      <c r="CG1792" s="171"/>
      <c r="CH1792" s="171"/>
      <c r="CI1792" s="171"/>
      <c r="CJ1792" s="171"/>
      <c r="CK1792" s="171"/>
      <c r="CL1792" s="171"/>
      <c r="CM1792" s="171"/>
      <c r="CN1792" s="171"/>
      <c r="CO1792" s="171"/>
      <c r="CP1792" s="171"/>
      <c r="CQ1792" s="171"/>
      <c r="CR1792" s="171"/>
      <c r="CS1792" s="171"/>
      <c r="CT1792" s="171"/>
      <c r="CU1792" s="171"/>
      <c r="CV1792" s="171"/>
      <c r="CW1792" s="171"/>
      <c r="CX1792" s="171"/>
      <c r="CY1792" s="171"/>
      <c r="CZ1792" s="171"/>
      <c r="DA1792" s="171"/>
      <c r="DB1792" s="171"/>
      <c r="DC1792" s="171"/>
      <c r="DD1792" s="171"/>
      <c r="DE1792" s="171"/>
      <c r="DF1792" s="171"/>
      <c r="DG1792" s="171"/>
      <c r="DH1792" s="171"/>
      <c r="DI1792" s="171"/>
      <c r="DJ1792" s="171"/>
      <c r="DK1792" s="171"/>
      <c r="DL1792" s="171"/>
      <c r="DM1792" s="171"/>
      <c r="DN1792" s="171"/>
      <c r="DO1792" s="171"/>
      <c r="DP1792" s="171"/>
      <c r="DQ1792" s="171"/>
      <c r="DR1792" s="171"/>
      <c r="DS1792" s="171"/>
      <c r="DT1792" s="171"/>
      <c r="DU1792" s="171"/>
      <c r="DV1792" s="171"/>
      <c r="DW1792" s="171"/>
      <c r="DX1792" s="171"/>
      <c r="DY1792" s="171"/>
      <c r="DZ1792" s="171"/>
      <c r="EA1792" s="171"/>
      <c r="EB1792" s="171"/>
      <c r="EC1792" s="171"/>
      <c r="ED1792" s="171"/>
      <c r="EE1792" s="171"/>
      <c r="EF1792" s="171"/>
      <c r="EG1792" s="171"/>
      <c r="EH1792" s="171"/>
      <c r="EI1792" s="171"/>
      <c r="EJ1792" s="171"/>
      <c r="EK1792" s="171"/>
      <c r="EL1792" s="171"/>
      <c r="EM1792" s="171"/>
      <c r="EN1792" s="171"/>
    </row>
    <row r="1793" spans="43:144" ht="15" x14ac:dyDescent="0.25">
      <c r="AQ1793" s="171"/>
      <c r="AR1793"/>
      <c r="AS1793"/>
      <c r="AT1793"/>
      <c r="AU1793"/>
      <c r="AV1793"/>
      <c r="AW1793"/>
      <c r="AX1793"/>
      <c r="AY1793"/>
      <c r="AZ1793"/>
      <c r="BA1793"/>
      <c r="BB1793"/>
      <c r="BC1793"/>
      <c r="BD1793"/>
      <c r="BE1793" s="171"/>
      <c r="BF1793" s="171"/>
      <c r="BG1793" s="171"/>
      <c r="BH1793" s="171"/>
      <c r="BI1793" s="171"/>
      <c r="BJ1793" s="171"/>
      <c r="BK1793" s="171"/>
      <c r="BL1793" s="171"/>
      <c r="BM1793" s="171"/>
      <c r="BN1793" s="171"/>
      <c r="BO1793" s="171"/>
      <c r="BP1793" s="171"/>
      <c r="BQ1793" s="171"/>
      <c r="BR1793" s="171"/>
      <c r="BS1793" s="171"/>
      <c r="BT1793" s="171"/>
      <c r="BU1793" s="171"/>
      <c r="BV1793" s="171"/>
      <c r="BW1793" s="171"/>
      <c r="BX1793" s="171"/>
      <c r="BY1793" s="171"/>
      <c r="BZ1793" s="171"/>
      <c r="CA1793" s="171"/>
      <c r="CB1793" s="171"/>
      <c r="CC1793" s="171"/>
      <c r="CD1793" s="171"/>
      <c r="CE1793" s="171"/>
      <c r="CF1793" s="171"/>
      <c r="CG1793" s="171"/>
      <c r="CH1793" s="171"/>
      <c r="CI1793" s="171"/>
      <c r="CJ1793" s="171"/>
      <c r="CK1793" s="171"/>
      <c r="CL1793" s="171"/>
      <c r="CM1793" s="171"/>
      <c r="CN1793" s="171"/>
      <c r="CO1793" s="171"/>
      <c r="CP1793" s="171"/>
      <c r="CQ1793" s="171"/>
      <c r="CR1793" s="171"/>
      <c r="CS1793" s="171"/>
      <c r="CT1793" s="171"/>
      <c r="CU1793" s="171"/>
      <c r="CV1793" s="171"/>
      <c r="CW1793" s="171"/>
      <c r="CX1793" s="171"/>
      <c r="CY1793" s="171"/>
      <c r="CZ1793" s="171"/>
      <c r="DA1793" s="171"/>
      <c r="DB1793" s="171"/>
      <c r="DC1793" s="171"/>
      <c r="DD1793" s="171"/>
      <c r="DE1793" s="171"/>
      <c r="DF1793" s="171"/>
      <c r="DG1793" s="171"/>
      <c r="DH1793" s="171"/>
      <c r="DI1793" s="171"/>
      <c r="DJ1793" s="171"/>
      <c r="DK1793" s="171"/>
      <c r="DL1793" s="171"/>
      <c r="DM1793" s="171"/>
      <c r="DN1793" s="171"/>
      <c r="DO1793" s="171"/>
      <c r="DP1793" s="171"/>
      <c r="DQ1793" s="171"/>
      <c r="DR1793" s="171"/>
      <c r="DS1793" s="171"/>
      <c r="DT1793" s="171"/>
      <c r="DU1793" s="171"/>
      <c r="DV1793" s="171"/>
      <c r="DW1793" s="171"/>
      <c r="DX1793" s="171"/>
      <c r="DY1793" s="171"/>
      <c r="DZ1793" s="171"/>
      <c r="EA1793" s="171"/>
      <c r="EB1793" s="171"/>
      <c r="EC1793" s="171"/>
      <c r="ED1793" s="171"/>
      <c r="EE1793" s="171"/>
      <c r="EF1793" s="171"/>
      <c r="EG1793" s="171"/>
      <c r="EH1793" s="171"/>
      <c r="EI1793" s="171"/>
      <c r="EJ1793" s="171"/>
      <c r="EK1793" s="171"/>
      <c r="EL1793" s="171"/>
      <c r="EM1793" s="171"/>
      <c r="EN1793" s="171"/>
    </row>
    <row r="1794" spans="43:144" ht="15" x14ac:dyDescent="0.25">
      <c r="AQ1794" s="171"/>
      <c r="AR1794"/>
      <c r="AS1794"/>
      <c r="AT1794"/>
      <c r="AU1794"/>
      <c r="AV1794"/>
      <c r="AW1794"/>
      <c r="AX1794"/>
      <c r="AY1794"/>
      <c r="AZ1794"/>
      <c r="BA1794"/>
      <c r="BB1794"/>
      <c r="BC1794"/>
      <c r="BD1794"/>
      <c r="BE1794" s="171"/>
      <c r="BF1794" s="171"/>
      <c r="BG1794" s="171"/>
      <c r="BH1794" s="171"/>
      <c r="BI1794" s="171"/>
      <c r="BJ1794" s="171"/>
      <c r="BK1794" s="171"/>
      <c r="BL1794" s="171"/>
      <c r="BM1794" s="171"/>
      <c r="BN1794" s="171"/>
      <c r="BO1794" s="171"/>
      <c r="BP1794" s="171"/>
      <c r="BQ1794" s="171"/>
      <c r="BR1794" s="171"/>
      <c r="BS1794" s="171"/>
      <c r="BT1794" s="171"/>
      <c r="BU1794" s="171"/>
      <c r="BV1794" s="171"/>
      <c r="BW1794" s="171"/>
      <c r="BX1794" s="171"/>
      <c r="BY1794" s="171"/>
      <c r="BZ1794" s="171"/>
      <c r="CA1794" s="171"/>
      <c r="CB1794" s="171"/>
      <c r="CC1794" s="171"/>
      <c r="CD1794" s="171"/>
      <c r="CE1794" s="171"/>
      <c r="CF1794" s="171"/>
      <c r="CG1794" s="171"/>
      <c r="CH1794" s="171"/>
      <c r="CI1794" s="171"/>
      <c r="CJ1794" s="171"/>
      <c r="CK1794" s="171"/>
      <c r="CL1794" s="171"/>
      <c r="CM1794" s="171"/>
      <c r="CN1794" s="171"/>
      <c r="CO1794" s="171"/>
      <c r="CP1794" s="171"/>
      <c r="CQ1794" s="171"/>
      <c r="CR1794" s="171"/>
      <c r="CS1794" s="171"/>
      <c r="CT1794" s="171"/>
      <c r="CU1794" s="171"/>
      <c r="CV1794" s="171"/>
      <c r="CW1794" s="171"/>
      <c r="CX1794" s="171"/>
      <c r="CY1794" s="171"/>
      <c r="CZ1794" s="171"/>
      <c r="DA1794" s="171"/>
      <c r="DB1794" s="171"/>
      <c r="DC1794" s="171"/>
      <c r="DD1794" s="171"/>
      <c r="DE1794" s="171"/>
      <c r="DF1794" s="171"/>
      <c r="DG1794" s="171"/>
      <c r="DH1794" s="171"/>
      <c r="DI1794" s="171"/>
      <c r="DJ1794" s="171"/>
      <c r="DK1794" s="171"/>
      <c r="DL1794" s="171"/>
      <c r="DM1794" s="171"/>
      <c r="DN1794" s="171"/>
      <c r="DO1794" s="171"/>
      <c r="DP1794" s="171"/>
      <c r="DQ1794" s="171"/>
      <c r="DR1794" s="171"/>
      <c r="DS1794" s="171"/>
      <c r="DT1794" s="171"/>
      <c r="DU1794" s="171"/>
      <c r="DV1794" s="171"/>
      <c r="DW1794" s="171"/>
      <c r="DX1794" s="171"/>
      <c r="DY1794" s="171"/>
      <c r="DZ1794" s="171"/>
      <c r="EA1794" s="171"/>
      <c r="EB1794" s="171"/>
      <c r="EC1794" s="171"/>
      <c r="ED1794" s="171"/>
      <c r="EE1794" s="171"/>
      <c r="EF1794" s="171"/>
      <c r="EG1794" s="171"/>
      <c r="EH1794" s="171"/>
      <c r="EI1794" s="171"/>
      <c r="EJ1794" s="171"/>
      <c r="EK1794" s="171"/>
      <c r="EL1794" s="171"/>
      <c r="EM1794" s="171"/>
      <c r="EN1794" s="171"/>
    </row>
    <row r="1795" spans="43:144" ht="15" x14ac:dyDescent="0.25">
      <c r="AQ1795" s="171"/>
      <c r="AR1795"/>
      <c r="AS1795"/>
      <c r="AT1795"/>
      <c r="AU1795"/>
      <c r="AV1795"/>
      <c r="AW1795"/>
      <c r="AX1795"/>
      <c r="AY1795"/>
      <c r="AZ1795"/>
      <c r="BA1795"/>
      <c r="BB1795"/>
      <c r="BC1795"/>
      <c r="BD1795"/>
      <c r="BE1795" s="171"/>
      <c r="BF1795" s="171"/>
      <c r="BG1795" s="171"/>
      <c r="BH1795" s="171"/>
      <c r="BI1795" s="171"/>
      <c r="BJ1795" s="171"/>
      <c r="BK1795" s="171"/>
      <c r="BL1795" s="171"/>
      <c r="BM1795" s="171"/>
      <c r="BN1795" s="171"/>
      <c r="BO1795" s="171"/>
      <c r="BP1795" s="171"/>
      <c r="BQ1795" s="171"/>
      <c r="BR1795" s="171"/>
      <c r="BS1795" s="171"/>
      <c r="BT1795" s="171"/>
      <c r="BU1795" s="171"/>
      <c r="BV1795" s="171"/>
      <c r="BW1795" s="171"/>
      <c r="BX1795" s="171"/>
      <c r="BY1795" s="171"/>
      <c r="BZ1795" s="171"/>
      <c r="CA1795" s="171"/>
      <c r="CB1795" s="171"/>
      <c r="CC1795" s="171"/>
      <c r="CD1795" s="171"/>
      <c r="CE1795" s="171"/>
      <c r="CF1795" s="171"/>
      <c r="CG1795" s="171"/>
      <c r="CH1795" s="171"/>
      <c r="CI1795" s="171"/>
      <c r="CJ1795" s="171"/>
      <c r="CK1795" s="171"/>
      <c r="CL1795" s="171"/>
      <c r="CM1795" s="171"/>
      <c r="CN1795" s="171"/>
      <c r="CO1795" s="171"/>
      <c r="CP1795" s="171"/>
      <c r="CQ1795" s="171"/>
      <c r="CR1795" s="171"/>
      <c r="CS1795" s="171"/>
      <c r="CT1795" s="171"/>
      <c r="CU1795" s="171"/>
      <c r="CV1795" s="171"/>
      <c r="CW1795" s="171"/>
      <c r="CX1795" s="171"/>
      <c r="CY1795" s="171"/>
      <c r="CZ1795" s="171"/>
      <c r="DA1795" s="171"/>
      <c r="DB1795" s="171"/>
      <c r="DC1795" s="171"/>
      <c r="DD1795" s="171"/>
      <c r="DE1795" s="171"/>
      <c r="DF1795" s="171"/>
      <c r="DG1795" s="171"/>
      <c r="DH1795" s="171"/>
      <c r="DI1795" s="171"/>
      <c r="DJ1795" s="171"/>
      <c r="DK1795" s="171"/>
      <c r="DL1795" s="171"/>
      <c r="DM1795" s="171"/>
      <c r="DN1795" s="171"/>
      <c r="DO1795" s="171"/>
      <c r="DP1795" s="171"/>
      <c r="DQ1795" s="171"/>
      <c r="DR1795" s="171"/>
      <c r="DS1795" s="171"/>
      <c r="DT1795" s="171"/>
      <c r="DU1795" s="171"/>
      <c r="DV1795" s="171"/>
      <c r="DW1795" s="171"/>
      <c r="DX1795" s="171"/>
      <c r="DY1795" s="171"/>
      <c r="DZ1795" s="171"/>
      <c r="EA1795" s="171"/>
      <c r="EB1795" s="171"/>
      <c r="EC1795" s="171"/>
      <c r="ED1795" s="171"/>
      <c r="EE1795" s="171"/>
      <c r="EF1795" s="171"/>
      <c r="EG1795" s="171"/>
      <c r="EH1795" s="171"/>
      <c r="EI1795" s="171"/>
      <c r="EJ1795" s="171"/>
      <c r="EK1795" s="171"/>
      <c r="EL1795" s="171"/>
      <c r="EM1795" s="171"/>
      <c r="EN1795" s="171"/>
    </row>
    <row r="1796" spans="43:144" ht="15" x14ac:dyDescent="0.25">
      <c r="AQ1796" s="171"/>
      <c r="AR1796"/>
      <c r="AS1796"/>
      <c r="AT1796"/>
      <c r="AU1796"/>
      <c r="AV1796"/>
      <c r="AW1796"/>
      <c r="AX1796"/>
      <c r="AY1796"/>
      <c r="AZ1796"/>
      <c r="BA1796"/>
      <c r="BB1796"/>
      <c r="BC1796"/>
      <c r="BD1796"/>
      <c r="BE1796" s="171"/>
      <c r="BF1796" s="171"/>
      <c r="BG1796" s="171"/>
      <c r="BH1796" s="171"/>
      <c r="BI1796" s="171"/>
      <c r="BJ1796" s="171"/>
      <c r="BK1796" s="171"/>
      <c r="BL1796" s="171"/>
      <c r="BM1796" s="171"/>
      <c r="BN1796" s="171"/>
      <c r="BO1796" s="171"/>
      <c r="BP1796" s="171"/>
      <c r="BQ1796" s="171"/>
      <c r="BR1796" s="171"/>
      <c r="BS1796" s="171"/>
      <c r="BT1796" s="171"/>
      <c r="BU1796" s="171"/>
      <c r="BV1796" s="171"/>
      <c r="BW1796" s="171"/>
      <c r="BX1796" s="171"/>
      <c r="BY1796" s="171"/>
      <c r="BZ1796" s="171"/>
      <c r="CA1796" s="171"/>
      <c r="CB1796" s="171"/>
      <c r="CC1796" s="171"/>
      <c r="CD1796" s="171"/>
      <c r="CE1796" s="171"/>
      <c r="CF1796" s="171"/>
      <c r="CG1796" s="171"/>
      <c r="CH1796" s="171"/>
      <c r="CI1796" s="171"/>
      <c r="CJ1796" s="171"/>
      <c r="CK1796" s="171"/>
      <c r="CL1796" s="171"/>
      <c r="CM1796" s="171"/>
      <c r="CN1796" s="171"/>
      <c r="CO1796" s="171"/>
      <c r="CP1796" s="171"/>
      <c r="CQ1796" s="171"/>
      <c r="CR1796" s="171"/>
      <c r="CS1796" s="171"/>
      <c r="CT1796" s="171"/>
      <c r="CU1796" s="171"/>
      <c r="CV1796" s="171"/>
      <c r="CW1796" s="171"/>
      <c r="CX1796" s="171"/>
      <c r="CY1796" s="171"/>
      <c r="CZ1796" s="171"/>
      <c r="DA1796" s="171"/>
      <c r="DB1796" s="171"/>
      <c r="DC1796" s="171"/>
      <c r="DD1796" s="171"/>
      <c r="DE1796" s="171"/>
      <c r="DF1796" s="171"/>
      <c r="DG1796" s="171"/>
      <c r="DH1796" s="171"/>
      <c r="DI1796" s="171"/>
      <c r="DJ1796" s="171"/>
      <c r="DK1796" s="171"/>
      <c r="DL1796" s="171"/>
      <c r="DM1796" s="171"/>
      <c r="DN1796" s="171"/>
      <c r="DO1796" s="171"/>
      <c r="DP1796" s="171"/>
      <c r="DQ1796" s="171"/>
      <c r="DR1796" s="171"/>
      <c r="DS1796" s="171"/>
      <c r="DT1796" s="171"/>
      <c r="DU1796" s="171"/>
      <c r="DV1796" s="171"/>
      <c r="DW1796" s="171"/>
      <c r="DX1796" s="171"/>
      <c r="DY1796" s="171"/>
      <c r="DZ1796" s="171"/>
      <c r="EA1796" s="171"/>
      <c r="EB1796" s="171"/>
      <c r="EC1796" s="171"/>
      <c r="ED1796" s="171"/>
      <c r="EE1796" s="171"/>
      <c r="EF1796" s="171"/>
      <c r="EG1796" s="171"/>
      <c r="EH1796" s="171"/>
      <c r="EI1796" s="171"/>
      <c r="EJ1796" s="171"/>
      <c r="EK1796" s="171"/>
      <c r="EL1796" s="171"/>
      <c r="EM1796" s="171"/>
      <c r="EN1796" s="171"/>
    </row>
    <row r="1797" spans="43:144" ht="15" x14ac:dyDescent="0.25">
      <c r="AQ1797" s="171"/>
      <c r="AR1797"/>
      <c r="AS1797"/>
      <c r="AT1797"/>
      <c r="AU1797"/>
      <c r="AV1797"/>
      <c r="AW1797"/>
      <c r="AX1797"/>
      <c r="AY1797"/>
      <c r="AZ1797"/>
      <c r="BA1797"/>
      <c r="BB1797"/>
      <c r="BC1797"/>
      <c r="BD1797"/>
      <c r="BE1797" s="171"/>
      <c r="BF1797" s="171"/>
      <c r="BG1797" s="171"/>
      <c r="BH1797" s="171"/>
      <c r="BI1797" s="171"/>
      <c r="BJ1797" s="171"/>
      <c r="BK1797" s="171"/>
      <c r="BL1797" s="171"/>
      <c r="BM1797" s="171"/>
      <c r="BN1797" s="171"/>
      <c r="BO1797" s="171"/>
      <c r="BP1797" s="171"/>
      <c r="BQ1797" s="171"/>
      <c r="BR1797" s="171"/>
      <c r="BS1797" s="171"/>
      <c r="BT1797" s="171"/>
      <c r="BU1797" s="171"/>
      <c r="BV1797" s="171"/>
      <c r="BW1797" s="171"/>
      <c r="BX1797" s="171"/>
      <c r="BY1797" s="171"/>
      <c r="BZ1797" s="171"/>
      <c r="CA1797" s="171"/>
      <c r="CB1797" s="171"/>
      <c r="CC1797" s="171"/>
      <c r="CD1797" s="171"/>
      <c r="CE1797" s="171"/>
      <c r="CF1797" s="171"/>
      <c r="CG1797" s="171"/>
      <c r="CH1797" s="171"/>
      <c r="CI1797" s="171"/>
      <c r="CJ1797" s="171"/>
      <c r="CK1797" s="171"/>
      <c r="CL1797" s="171"/>
      <c r="CM1797" s="171"/>
      <c r="CN1797" s="171"/>
      <c r="CO1797" s="171"/>
      <c r="CP1797" s="171"/>
      <c r="CQ1797" s="171"/>
      <c r="CR1797" s="171"/>
      <c r="CS1797" s="171"/>
      <c r="CT1797" s="171"/>
      <c r="CU1797" s="171"/>
      <c r="CV1797" s="171"/>
      <c r="CW1797" s="171"/>
      <c r="CX1797" s="171"/>
      <c r="CY1797" s="171"/>
      <c r="CZ1797" s="171"/>
      <c r="DA1797" s="171"/>
      <c r="DB1797" s="171"/>
      <c r="DC1797" s="171"/>
      <c r="DD1797" s="171"/>
      <c r="DE1797" s="171"/>
      <c r="DF1797" s="171"/>
      <c r="DG1797" s="171"/>
      <c r="DH1797" s="171"/>
      <c r="DI1797" s="171"/>
      <c r="DJ1797" s="171"/>
      <c r="DK1797" s="171"/>
      <c r="DL1797" s="171"/>
      <c r="DM1797" s="171"/>
      <c r="DN1797" s="171"/>
      <c r="DO1797" s="171"/>
      <c r="DP1797" s="171"/>
      <c r="DQ1797" s="171"/>
      <c r="DR1797" s="171"/>
      <c r="DS1797" s="171"/>
      <c r="DT1797" s="171"/>
      <c r="DU1797" s="171"/>
      <c r="DV1797" s="171"/>
      <c r="DW1797" s="171"/>
      <c r="DX1797" s="171"/>
      <c r="DY1797" s="171"/>
      <c r="DZ1797" s="171"/>
      <c r="EA1797" s="171"/>
      <c r="EB1797" s="171"/>
      <c r="EC1797" s="171"/>
      <c r="ED1797" s="171"/>
      <c r="EE1797" s="171"/>
      <c r="EF1797" s="171"/>
      <c r="EG1797" s="171"/>
      <c r="EH1797" s="171"/>
      <c r="EI1797" s="171"/>
      <c r="EJ1797" s="171"/>
      <c r="EK1797" s="171"/>
      <c r="EL1797" s="171"/>
      <c r="EM1797" s="171"/>
      <c r="EN1797" s="171"/>
    </row>
    <row r="1798" spans="43:144" ht="15" x14ac:dyDescent="0.25">
      <c r="AQ1798" s="171"/>
      <c r="AR1798"/>
      <c r="AS1798"/>
      <c r="AT1798"/>
      <c r="AU1798"/>
      <c r="AV1798"/>
      <c r="AW1798"/>
      <c r="AX1798"/>
      <c r="AY1798"/>
      <c r="AZ1798"/>
      <c r="BA1798"/>
      <c r="BB1798"/>
      <c r="BC1798"/>
      <c r="BD1798"/>
      <c r="BE1798" s="171"/>
      <c r="BF1798" s="171"/>
      <c r="BG1798" s="171"/>
      <c r="BH1798" s="171"/>
      <c r="BI1798" s="171"/>
      <c r="BJ1798" s="171"/>
      <c r="BK1798" s="171"/>
      <c r="BL1798" s="171"/>
      <c r="BM1798" s="171"/>
      <c r="BN1798" s="171"/>
      <c r="BO1798" s="171"/>
      <c r="BP1798" s="171"/>
      <c r="BQ1798" s="171"/>
      <c r="BR1798" s="171"/>
      <c r="BS1798" s="171"/>
      <c r="BT1798" s="171"/>
      <c r="BU1798" s="171"/>
      <c r="BV1798" s="171"/>
      <c r="BW1798" s="171"/>
      <c r="BX1798" s="171"/>
      <c r="BY1798" s="171"/>
      <c r="BZ1798" s="171"/>
      <c r="CA1798" s="171"/>
      <c r="CB1798" s="171"/>
      <c r="CC1798" s="171"/>
      <c r="CD1798" s="171"/>
      <c r="CE1798" s="171"/>
      <c r="CF1798" s="171"/>
      <c r="CG1798" s="171"/>
      <c r="CH1798" s="171"/>
      <c r="CI1798" s="171"/>
      <c r="CJ1798" s="171"/>
      <c r="CK1798" s="171"/>
      <c r="CL1798" s="171"/>
      <c r="CM1798" s="171"/>
      <c r="CN1798" s="171"/>
      <c r="CO1798" s="171"/>
      <c r="CP1798" s="171"/>
      <c r="CQ1798" s="171"/>
      <c r="CR1798" s="171"/>
      <c r="CS1798" s="171"/>
      <c r="CT1798" s="171"/>
      <c r="CU1798" s="171"/>
      <c r="CV1798" s="171"/>
      <c r="CW1798" s="171"/>
      <c r="CX1798" s="171"/>
      <c r="CY1798" s="171"/>
      <c r="CZ1798" s="171"/>
      <c r="DA1798" s="171"/>
      <c r="DB1798" s="171"/>
      <c r="DC1798" s="171"/>
      <c r="DD1798" s="171"/>
      <c r="DE1798" s="171"/>
      <c r="DF1798" s="171"/>
      <c r="DG1798" s="171"/>
      <c r="DH1798" s="171"/>
      <c r="DI1798" s="171"/>
      <c r="DJ1798" s="171"/>
      <c r="DK1798" s="171"/>
      <c r="DL1798" s="171"/>
      <c r="DM1798" s="171"/>
      <c r="DN1798" s="171"/>
      <c r="DO1798" s="171"/>
      <c r="DP1798" s="171"/>
      <c r="DQ1798" s="171"/>
      <c r="DR1798" s="171"/>
      <c r="DS1798" s="171"/>
      <c r="DT1798" s="171"/>
      <c r="DU1798" s="171"/>
      <c r="DV1798" s="171"/>
      <c r="DW1798" s="171"/>
      <c r="DX1798" s="171"/>
      <c r="DY1798" s="171"/>
      <c r="DZ1798" s="171"/>
      <c r="EA1798" s="171"/>
      <c r="EB1798" s="171"/>
      <c r="EC1798" s="171"/>
      <c r="ED1798" s="171"/>
      <c r="EE1798" s="171"/>
      <c r="EF1798" s="171"/>
      <c r="EG1798" s="171"/>
      <c r="EH1798" s="171"/>
      <c r="EI1798" s="171"/>
      <c r="EJ1798" s="171"/>
      <c r="EK1798" s="171"/>
      <c r="EL1798" s="171"/>
      <c r="EM1798" s="171"/>
      <c r="EN1798" s="171"/>
    </row>
    <row r="1799" spans="43:144" ht="15" x14ac:dyDescent="0.25">
      <c r="AQ1799" s="171"/>
      <c r="AR1799"/>
      <c r="AS1799"/>
      <c r="AT1799"/>
      <c r="AU1799"/>
      <c r="AV1799"/>
      <c r="AW1799"/>
      <c r="AX1799"/>
      <c r="AY1799"/>
      <c r="AZ1799"/>
      <c r="BA1799"/>
      <c r="BB1799"/>
      <c r="BC1799"/>
      <c r="BD1799"/>
      <c r="BE1799" s="171"/>
      <c r="BF1799" s="171"/>
      <c r="BG1799" s="171"/>
      <c r="BH1799" s="171"/>
      <c r="BI1799" s="171"/>
      <c r="BJ1799" s="171"/>
      <c r="BK1799" s="171"/>
      <c r="BL1799" s="171"/>
      <c r="BM1799" s="171"/>
      <c r="BN1799" s="171"/>
      <c r="BO1799" s="171"/>
      <c r="BP1799" s="171"/>
      <c r="BQ1799" s="171"/>
      <c r="BR1799" s="171"/>
      <c r="BS1799" s="171"/>
      <c r="BT1799" s="171"/>
      <c r="BU1799" s="171"/>
      <c r="BV1799" s="171"/>
      <c r="BW1799" s="171"/>
      <c r="BX1799" s="171"/>
      <c r="BY1799" s="171"/>
      <c r="BZ1799" s="171"/>
      <c r="CA1799" s="171"/>
      <c r="CB1799" s="171"/>
      <c r="CC1799" s="171"/>
      <c r="CD1799" s="171"/>
      <c r="CE1799" s="171"/>
      <c r="CF1799" s="171"/>
      <c r="CG1799" s="171"/>
      <c r="CH1799" s="171"/>
      <c r="CI1799" s="171"/>
      <c r="CJ1799" s="171"/>
      <c r="CK1799" s="171"/>
      <c r="CL1799" s="171"/>
      <c r="CM1799" s="171"/>
      <c r="CN1799" s="171"/>
      <c r="CO1799" s="171"/>
      <c r="CP1799" s="171"/>
      <c r="CQ1799" s="171"/>
      <c r="CR1799" s="171"/>
      <c r="CS1799" s="171"/>
      <c r="CT1799" s="171"/>
      <c r="CU1799" s="171"/>
      <c r="CV1799" s="171"/>
      <c r="CW1799" s="171"/>
      <c r="CX1799" s="171"/>
      <c r="CY1799" s="171"/>
      <c r="CZ1799" s="171"/>
      <c r="DA1799" s="171"/>
      <c r="DB1799" s="171"/>
      <c r="DC1799" s="171"/>
      <c r="DD1799" s="171"/>
      <c r="DE1799" s="171"/>
      <c r="DF1799" s="171"/>
      <c r="DG1799" s="171"/>
      <c r="DH1799" s="171"/>
      <c r="DI1799" s="171"/>
      <c r="DJ1799" s="171"/>
      <c r="DK1799" s="171"/>
      <c r="DL1799" s="171"/>
      <c r="DM1799" s="171"/>
      <c r="DN1799" s="171"/>
      <c r="DO1799" s="171"/>
      <c r="DP1799" s="171"/>
      <c r="DQ1799" s="171"/>
      <c r="DR1799" s="171"/>
      <c r="DS1799" s="171"/>
      <c r="DT1799" s="171"/>
      <c r="DU1799" s="171"/>
      <c r="DV1799" s="171"/>
      <c r="DW1799" s="171"/>
      <c r="DX1799" s="171"/>
      <c r="DY1799" s="171"/>
      <c r="DZ1799" s="171"/>
      <c r="EA1799" s="171"/>
      <c r="EB1799" s="171"/>
      <c r="EC1799" s="171"/>
      <c r="ED1799" s="171"/>
      <c r="EE1799" s="171"/>
      <c r="EF1799" s="171"/>
      <c r="EG1799" s="171"/>
      <c r="EH1799" s="171"/>
      <c r="EI1799" s="171"/>
      <c r="EJ1799" s="171"/>
      <c r="EK1799" s="171"/>
      <c r="EL1799" s="171"/>
      <c r="EM1799" s="171"/>
      <c r="EN1799" s="171"/>
    </row>
    <row r="1800" spans="43:144" ht="15" x14ac:dyDescent="0.25">
      <c r="AQ1800" s="171"/>
      <c r="AR1800"/>
      <c r="AS1800"/>
      <c r="AT1800"/>
      <c r="AU1800"/>
      <c r="AV1800"/>
      <c r="AW1800"/>
      <c r="AX1800"/>
      <c r="AY1800"/>
      <c r="AZ1800"/>
      <c r="BA1800"/>
      <c r="BB1800"/>
      <c r="BC1800"/>
      <c r="BD1800"/>
      <c r="BE1800" s="171"/>
      <c r="BF1800" s="171"/>
      <c r="BG1800" s="171"/>
      <c r="BH1800" s="171"/>
      <c r="BI1800" s="171"/>
      <c r="BJ1800" s="171"/>
      <c r="BK1800" s="171"/>
      <c r="BL1800" s="171"/>
      <c r="BM1800" s="171"/>
      <c r="BN1800" s="171"/>
      <c r="BO1800" s="171"/>
      <c r="BP1800" s="171"/>
      <c r="BQ1800" s="171"/>
      <c r="BR1800" s="171"/>
      <c r="BS1800" s="171"/>
      <c r="BT1800" s="171"/>
      <c r="BU1800" s="171"/>
      <c r="BV1800" s="171"/>
      <c r="BW1800" s="171"/>
      <c r="BX1800" s="171"/>
      <c r="BY1800" s="171"/>
      <c r="BZ1800" s="171"/>
      <c r="CA1800" s="171"/>
      <c r="CB1800" s="171"/>
      <c r="CC1800" s="171"/>
      <c r="CD1800" s="171"/>
      <c r="CE1800" s="171"/>
      <c r="CF1800" s="171"/>
      <c r="CG1800" s="171"/>
      <c r="CH1800" s="171"/>
      <c r="CI1800" s="171"/>
      <c r="CJ1800" s="171"/>
      <c r="CK1800" s="171"/>
      <c r="CL1800" s="171"/>
      <c r="CM1800" s="171"/>
      <c r="CN1800" s="171"/>
      <c r="CO1800" s="171"/>
      <c r="CP1800" s="171"/>
      <c r="CQ1800" s="171"/>
      <c r="CR1800" s="171"/>
      <c r="CS1800" s="171"/>
      <c r="CT1800" s="171"/>
      <c r="CU1800" s="171"/>
      <c r="CV1800" s="171"/>
      <c r="CW1800" s="171"/>
      <c r="CX1800" s="171"/>
      <c r="CY1800" s="171"/>
      <c r="CZ1800" s="171"/>
      <c r="DA1800" s="171"/>
      <c r="DB1800" s="171"/>
      <c r="DC1800" s="171"/>
      <c r="DD1800" s="171"/>
      <c r="DE1800" s="171"/>
      <c r="DF1800" s="171"/>
      <c r="DG1800" s="171"/>
      <c r="DH1800" s="171"/>
      <c r="DI1800" s="171"/>
      <c r="DJ1800" s="171"/>
      <c r="DK1800" s="171"/>
      <c r="DL1800" s="171"/>
      <c r="DM1800" s="171"/>
      <c r="DN1800" s="171"/>
      <c r="DO1800" s="171"/>
      <c r="DP1800" s="171"/>
      <c r="DQ1800" s="171"/>
      <c r="DR1800" s="171"/>
      <c r="DS1800" s="171"/>
      <c r="DT1800" s="171"/>
      <c r="DU1800" s="171"/>
      <c r="DV1800" s="171"/>
      <c r="DW1800" s="171"/>
      <c r="DX1800" s="171"/>
      <c r="DY1800" s="171"/>
      <c r="DZ1800" s="171"/>
      <c r="EA1800" s="171"/>
      <c r="EB1800" s="171"/>
      <c r="EC1800" s="171"/>
      <c r="ED1800" s="171"/>
      <c r="EE1800" s="171"/>
      <c r="EF1800" s="171"/>
      <c r="EG1800" s="171"/>
      <c r="EH1800" s="171"/>
      <c r="EI1800" s="171"/>
      <c r="EJ1800" s="171"/>
      <c r="EK1800" s="171"/>
      <c r="EL1800" s="171"/>
      <c r="EM1800" s="171"/>
      <c r="EN1800" s="171"/>
    </row>
    <row r="1801" spans="43:144" ht="15" x14ac:dyDescent="0.25">
      <c r="AQ1801" s="171"/>
      <c r="AR1801"/>
      <c r="AS1801"/>
      <c r="AT1801"/>
      <c r="AU1801"/>
      <c r="AV1801"/>
      <c r="AW1801"/>
      <c r="AX1801"/>
      <c r="AY1801"/>
      <c r="AZ1801"/>
      <c r="BA1801"/>
      <c r="BB1801"/>
      <c r="BC1801"/>
      <c r="BD1801"/>
      <c r="BE1801" s="171"/>
      <c r="BF1801" s="171"/>
      <c r="BG1801" s="171"/>
      <c r="BH1801" s="171"/>
      <c r="BI1801" s="171"/>
      <c r="BJ1801" s="171"/>
      <c r="BK1801" s="171"/>
      <c r="BL1801" s="171"/>
      <c r="BM1801" s="171"/>
      <c r="BN1801" s="171"/>
      <c r="BO1801" s="171"/>
      <c r="BP1801" s="171"/>
      <c r="BQ1801" s="171"/>
      <c r="BR1801" s="171"/>
      <c r="BS1801" s="171"/>
      <c r="BT1801" s="171"/>
      <c r="BU1801" s="171"/>
      <c r="BV1801" s="171"/>
      <c r="BW1801" s="171"/>
      <c r="BX1801" s="171"/>
      <c r="BY1801" s="171"/>
      <c r="BZ1801" s="171"/>
      <c r="CA1801" s="171"/>
      <c r="CB1801" s="171"/>
      <c r="CC1801" s="171"/>
      <c r="CD1801" s="171"/>
      <c r="CE1801" s="171"/>
      <c r="CF1801" s="171"/>
      <c r="CG1801" s="171"/>
      <c r="CH1801" s="171"/>
      <c r="CI1801" s="171"/>
      <c r="CJ1801" s="171"/>
      <c r="CK1801" s="171"/>
      <c r="CL1801" s="171"/>
      <c r="CM1801" s="171"/>
      <c r="CN1801" s="171"/>
      <c r="CO1801" s="171"/>
      <c r="CP1801" s="171"/>
      <c r="CQ1801" s="171"/>
      <c r="CR1801" s="171"/>
      <c r="CS1801" s="171"/>
      <c r="CT1801" s="171"/>
      <c r="CU1801" s="171"/>
      <c r="CV1801" s="171"/>
      <c r="CW1801" s="171"/>
      <c r="CX1801" s="171"/>
      <c r="CY1801" s="171"/>
      <c r="CZ1801" s="171"/>
      <c r="DA1801" s="171"/>
      <c r="DB1801" s="171"/>
      <c r="DC1801" s="171"/>
      <c r="DD1801" s="171"/>
      <c r="DE1801" s="171"/>
      <c r="DF1801" s="171"/>
      <c r="DG1801" s="171"/>
      <c r="DH1801" s="171"/>
      <c r="DI1801" s="171"/>
      <c r="DJ1801" s="171"/>
      <c r="DK1801" s="171"/>
      <c r="DL1801" s="171"/>
      <c r="DM1801" s="171"/>
      <c r="DN1801" s="171"/>
      <c r="DO1801" s="171"/>
      <c r="DP1801" s="171"/>
      <c r="DQ1801" s="171"/>
      <c r="DR1801" s="171"/>
      <c r="DS1801" s="171"/>
      <c r="DT1801" s="171"/>
      <c r="DU1801" s="171"/>
      <c r="DV1801" s="171"/>
      <c r="DW1801" s="171"/>
      <c r="DX1801" s="171"/>
      <c r="DY1801" s="171"/>
      <c r="DZ1801" s="171"/>
      <c r="EA1801" s="171"/>
      <c r="EB1801" s="171"/>
      <c r="EC1801" s="171"/>
      <c r="ED1801" s="171"/>
      <c r="EE1801" s="171"/>
      <c r="EF1801" s="171"/>
      <c r="EG1801" s="171"/>
      <c r="EH1801" s="171"/>
      <c r="EI1801" s="171"/>
      <c r="EJ1801" s="171"/>
      <c r="EK1801" s="171"/>
      <c r="EL1801" s="171"/>
      <c r="EM1801" s="171"/>
      <c r="EN1801" s="171"/>
    </row>
    <row r="1802" spans="43:144" ht="15" x14ac:dyDescent="0.25">
      <c r="AQ1802" s="171"/>
      <c r="AR1802"/>
      <c r="AS1802"/>
      <c r="AT1802"/>
      <c r="AU1802"/>
      <c r="AV1802"/>
      <c r="AW1802"/>
      <c r="AX1802"/>
      <c r="AY1802"/>
      <c r="AZ1802"/>
      <c r="BA1802"/>
      <c r="BB1802"/>
      <c r="BC1802"/>
      <c r="BD1802"/>
      <c r="BE1802" s="171"/>
      <c r="BF1802" s="171"/>
      <c r="BG1802" s="171"/>
      <c r="BH1802" s="171"/>
      <c r="BI1802" s="171"/>
      <c r="BJ1802" s="171"/>
      <c r="BK1802" s="171"/>
      <c r="BL1802" s="171"/>
      <c r="BM1802" s="171"/>
      <c r="BN1802" s="171"/>
      <c r="BO1802" s="171"/>
      <c r="BP1802" s="171"/>
      <c r="BQ1802" s="171"/>
      <c r="BR1802" s="171"/>
      <c r="BS1802" s="171"/>
      <c r="BT1802" s="171"/>
      <c r="BU1802" s="171"/>
      <c r="BV1802" s="171"/>
      <c r="BW1802" s="171"/>
      <c r="BX1802" s="171"/>
      <c r="BY1802" s="171"/>
      <c r="BZ1802" s="171"/>
      <c r="CA1802" s="171"/>
      <c r="CB1802" s="171"/>
      <c r="CC1802" s="171"/>
      <c r="CD1802" s="171"/>
      <c r="CE1802" s="171"/>
      <c r="CF1802" s="171"/>
      <c r="CG1802" s="171"/>
      <c r="CH1802" s="171"/>
      <c r="CI1802" s="171"/>
      <c r="CJ1802" s="171"/>
      <c r="CK1802" s="171"/>
      <c r="CL1802" s="171"/>
      <c r="CM1802" s="171"/>
      <c r="CN1802" s="171"/>
      <c r="CO1802" s="171"/>
      <c r="CP1802" s="171"/>
      <c r="CQ1802" s="171"/>
      <c r="CR1802" s="171"/>
      <c r="CS1802" s="171"/>
      <c r="CT1802" s="171"/>
      <c r="CU1802" s="171"/>
      <c r="CV1802" s="171"/>
      <c r="CW1802" s="171"/>
      <c r="CX1802" s="171"/>
      <c r="CY1802" s="171"/>
      <c r="CZ1802" s="171"/>
      <c r="DA1802" s="171"/>
      <c r="DB1802" s="171"/>
      <c r="DC1802" s="171"/>
      <c r="DD1802" s="171"/>
      <c r="DE1802" s="171"/>
      <c r="DF1802" s="171"/>
      <c r="DG1802" s="171"/>
      <c r="DH1802" s="171"/>
      <c r="DI1802" s="171"/>
      <c r="DJ1802" s="171"/>
      <c r="DK1802" s="171"/>
      <c r="DL1802" s="171"/>
      <c r="DM1802" s="171"/>
      <c r="DN1802" s="171"/>
      <c r="DO1802" s="171"/>
      <c r="DP1802" s="171"/>
      <c r="DQ1802" s="171"/>
      <c r="DR1802" s="171"/>
      <c r="DS1802" s="171"/>
      <c r="DT1802" s="171"/>
      <c r="DU1802" s="171"/>
      <c r="DV1802" s="171"/>
      <c r="DW1802" s="171"/>
      <c r="DX1802" s="171"/>
      <c r="DY1802" s="171"/>
      <c r="DZ1802" s="171"/>
      <c r="EA1802" s="171"/>
      <c r="EB1802" s="171"/>
      <c r="EC1802" s="171"/>
      <c r="ED1802" s="171"/>
      <c r="EE1802" s="171"/>
      <c r="EF1802" s="171"/>
      <c r="EG1802" s="171"/>
      <c r="EH1802" s="171"/>
      <c r="EI1802" s="171"/>
      <c r="EJ1802" s="171"/>
      <c r="EK1802" s="171"/>
      <c r="EL1802" s="171"/>
      <c r="EM1802" s="171"/>
      <c r="EN1802" s="171"/>
    </row>
    <row r="1803" spans="43:144" ht="15" x14ac:dyDescent="0.25">
      <c r="AQ1803" s="171"/>
      <c r="AR1803"/>
      <c r="AS1803"/>
      <c r="AT1803"/>
      <c r="AU1803"/>
      <c r="AV1803"/>
      <c r="AW1803"/>
      <c r="AX1803"/>
      <c r="AY1803"/>
      <c r="AZ1803"/>
      <c r="BA1803"/>
      <c r="BB1803"/>
      <c r="BC1803"/>
      <c r="BD1803"/>
      <c r="BE1803" s="171"/>
      <c r="BF1803" s="171"/>
      <c r="BG1803" s="171"/>
      <c r="BH1803" s="171"/>
      <c r="BI1803" s="171"/>
      <c r="BJ1803" s="171"/>
      <c r="BK1803" s="171"/>
      <c r="BL1803" s="171"/>
      <c r="BM1803" s="171"/>
      <c r="BN1803" s="171"/>
      <c r="BO1803" s="171"/>
      <c r="BP1803" s="171"/>
      <c r="BQ1803" s="171"/>
      <c r="BR1803" s="171"/>
      <c r="BS1803" s="171"/>
      <c r="BT1803" s="171"/>
      <c r="BU1803" s="171"/>
      <c r="BV1803" s="171"/>
      <c r="BW1803" s="171"/>
      <c r="BX1803" s="171"/>
      <c r="BY1803" s="171"/>
      <c r="BZ1803" s="171"/>
      <c r="CA1803" s="171"/>
      <c r="CB1803" s="171"/>
      <c r="CC1803" s="171"/>
      <c r="CD1803" s="171"/>
      <c r="CE1803" s="171"/>
      <c r="CF1803" s="171"/>
      <c r="CG1803" s="171"/>
      <c r="CH1803" s="171"/>
      <c r="CI1803" s="171"/>
      <c r="CJ1803" s="171"/>
      <c r="CK1803" s="171"/>
      <c r="CL1803" s="171"/>
      <c r="CM1803" s="171"/>
      <c r="CN1803" s="171"/>
      <c r="CO1803" s="171"/>
      <c r="CP1803" s="171"/>
      <c r="CQ1803" s="171"/>
      <c r="CR1803" s="171"/>
      <c r="CS1803" s="171"/>
      <c r="CT1803" s="171"/>
      <c r="CU1803" s="171"/>
      <c r="CV1803" s="171"/>
      <c r="CW1803" s="171"/>
      <c r="CX1803" s="171"/>
      <c r="CY1803" s="171"/>
      <c r="CZ1803" s="171"/>
      <c r="DA1803" s="171"/>
      <c r="DB1803" s="171"/>
      <c r="DC1803" s="171"/>
      <c r="DD1803" s="171"/>
      <c r="DE1803" s="171"/>
      <c r="DF1803" s="171"/>
      <c r="DG1803" s="171"/>
      <c r="DH1803" s="171"/>
      <c r="DI1803" s="171"/>
      <c r="DJ1803" s="171"/>
      <c r="DK1803" s="171"/>
      <c r="DL1803" s="171"/>
      <c r="DM1803" s="171"/>
      <c r="DN1803" s="171"/>
      <c r="DO1803" s="171"/>
      <c r="DP1803" s="171"/>
      <c r="DQ1803" s="171"/>
      <c r="DR1803" s="171"/>
      <c r="DS1803" s="171"/>
      <c r="DT1803" s="171"/>
      <c r="DU1803" s="171"/>
      <c r="DV1803" s="171"/>
      <c r="DW1803" s="171"/>
      <c r="DX1803" s="171"/>
      <c r="DY1803" s="171"/>
      <c r="DZ1803" s="171"/>
      <c r="EA1803" s="171"/>
      <c r="EB1803" s="171"/>
      <c r="EC1803" s="171"/>
      <c r="ED1803" s="171"/>
      <c r="EE1803" s="171"/>
      <c r="EF1803" s="171"/>
      <c r="EG1803" s="171"/>
      <c r="EH1803" s="171"/>
      <c r="EI1803" s="171"/>
      <c r="EJ1803" s="171"/>
      <c r="EK1803" s="171"/>
      <c r="EL1803" s="171"/>
      <c r="EM1803" s="171"/>
      <c r="EN1803" s="171"/>
    </row>
    <row r="1804" spans="43:144" ht="15" x14ac:dyDescent="0.25">
      <c r="AQ1804" s="171"/>
      <c r="AR1804"/>
      <c r="AS1804"/>
      <c r="AT1804"/>
      <c r="AU1804"/>
      <c r="AV1804"/>
      <c r="AW1804"/>
      <c r="AX1804"/>
      <c r="AY1804"/>
      <c r="AZ1804"/>
      <c r="BA1804"/>
      <c r="BB1804"/>
      <c r="BC1804"/>
      <c r="BD1804"/>
      <c r="BE1804" s="171"/>
      <c r="BF1804" s="171"/>
      <c r="BG1804" s="171"/>
      <c r="BH1804" s="171"/>
      <c r="BI1804" s="171"/>
      <c r="BJ1804" s="171"/>
      <c r="BK1804" s="171"/>
      <c r="BL1804" s="171"/>
      <c r="BM1804" s="171"/>
      <c r="BN1804" s="171"/>
      <c r="BO1804" s="171"/>
      <c r="BP1804" s="171"/>
      <c r="BQ1804" s="171"/>
      <c r="BR1804" s="171"/>
      <c r="BS1804" s="171"/>
      <c r="BT1804" s="171"/>
      <c r="BU1804" s="171"/>
      <c r="BV1804" s="171"/>
      <c r="BW1804" s="171"/>
      <c r="BX1804" s="171"/>
      <c r="BY1804" s="171"/>
      <c r="BZ1804" s="171"/>
      <c r="CA1804" s="171"/>
      <c r="CB1804" s="171"/>
      <c r="CC1804" s="171"/>
      <c r="CD1804" s="171"/>
      <c r="CE1804" s="171"/>
      <c r="CF1804" s="171"/>
      <c r="CG1804" s="171"/>
      <c r="CH1804" s="171"/>
      <c r="CI1804" s="171"/>
      <c r="CJ1804" s="171"/>
      <c r="CK1804" s="171"/>
      <c r="CL1804" s="171"/>
      <c r="CM1804" s="171"/>
      <c r="CN1804" s="171"/>
      <c r="CO1804" s="171"/>
      <c r="CP1804" s="171"/>
      <c r="CQ1804" s="171"/>
      <c r="CR1804" s="171"/>
      <c r="CS1804" s="171"/>
      <c r="CT1804" s="171"/>
      <c r="CU1804" s="171"/>
      <c r="CV1804" s="171"/>
      <c r="CW1804" s="171"/>
      <c r="CX1804" s="171"/>
      <c r="CY1804" s="171"/>
      <c r="CZ1804" s="171"/>
      <c r="DA1804" s="171"/>
      <c r="DB1804" s="171"/>
      <c r="DC1804" s="171"/>
      <c r="DD1804" s="171"/>
      <c r="DE1804" s="171"/>
      <c r="DF1804" s="171"/>
      <c r="DG1804" s="171"/>
      <c r="DH1804" s="171"/>
      <c r="DI1804" s="171"/>
      <c r="DJ1804" s="171"/>
      <c r="DK1804" s="171"/>
      <c r="DL1804" s="171"/>
      <c r="DM1804" s="171"/>
      <c r="DN1804" s="171"/>
      <c r="DO1804" s="171"/>
      <c r="DP1804" s="171"/>
      <c r="DQ1804" s="171"/>
      <c r="DR1804" s="171"/>
      <c r="DS1804" s="171"/>
      <c r="DT1804" s="171"/>
      <c r="DU1804" s="171"/>
      <c r="DV1804" s="171"/>
      <c r="DW1804" s="171"/>
      <c r="DX1804" s="171"/>
      <c r="DY1804" s="171"/>
      <c r="DZ1804" s="171"/>
      <c r="EA1804" s="171"/>
      <c r="EB1804" s="171"/>
      <c r="EC1804" s="171"/>
      <c r="ED1804" s="171"/>
      <c r="EE1804" s="171"/>
      <c r="EF1804" s="171"/>
      <c r="EG1804" s="171"/>
      <c r="EH1804" s="171"/>
      <c r="EI1804" s="171"/>
      <c r="EJ1804" s="171"/>
      <c r="EK1804" s="171"/>
      <c r="EL1804" s="171"/>
      <c r="EM1804" s="171"/>
      <c r="EN1804" s="171"/>
    </row>
    <row r="1805" spans="43:144" ht="15" x14ac:dyDescent="0.25">
      <c r="AQ1805" s="171"/>
      <c r="AR1805"/>
      <c r="AS1805"/>
      <c r="AT1805"/>
      <c r="AU1805"/>
      <c r="AV1805"/>
      <c r="AW1805"/>
      <c r="AX1805"/>
      <c r="AY1805"/>
      <c r="AZ1805"/>
      <c r="BA1805"/>
      <c r="BB1805"/>
      <c r="BC1805"/>
      <c r="BD1805"/>
      <c r="BE1805" s="171"/>
      <c r="BF1805" s="171"/>
      <c r="BG1805" s="171"/>
      <c r="BH1805" s="171"/>
      <c r="BI1805" s="171"/>
      <c r="BJ1805" s="171"/>
      <c r="BK1805" s="171"/>
      <c r="BL1805" s="171"/>
      <c r="BM1805" s="171"/>
      <c r="BN1805" s="171"/>
      <c r="BO1805" s="171"/>
      <c r="BP1805" s="171"/>
      <c r="BQ1805" s="171"/>
      <c r="BR1805" s="171"/>
      <c r="BS1805" s="171"/>
      <c r="BT1805" s="171"/>
      <c r="BU1805" s="171"/>
      <c r="BV1805" s="171"/>
      <c r="BW1805" s="171"/>
      <c r="BX1805" s="171"/>
      <c r="BY1805" s="171"/>
      <c r="BZ1805" s="171"/>
      <c r="CA1805" s="171"/>
      <c r="CB1805" s="171"/>
      <c r="CC1805" s="171"/>
      <c r="CD1805" s="171"/>
      <c r="CE1805" s="171"/>
      <c r="CF1805" s="171"/>
      <c r="CG1805" s="171"/>
      <c r="CH1805" s="171"/>
      <c r="CI1805" s="171"/>
      <c r="CJ1805" s="171"/>
      <c r="CK1805" s="171"/>
      <c r="CL1805" s="171"/>
      <c r="CM1805" s="171"/>
      <c r="CN1805" s="171"/>
      <c r="CO1805" s="171"/>
      <c r="CP1805" s="171"/>
      <c r="CQ1805" s="171"/>
      <c r="CR1805" s="171"/>
      <c r="CS1805" s="171"/>
      <c r="CT1805" s="171"/>
      <c r="CU1805" s="171"/>
      <c r="CV1805" s="171"/>
      <c r="CW1805" s="171"/>
      <c r="CX1805" s="171"/>
      <c r="CY1805" s="171"/>
      <c r="CZ1805" s="171"/>
      <c r="DA1805" s="171"/>
      <c r="DB1805" s="171"/>
      <c r="DC1805" s="171"/>
      <c r="DD1805" s="171"/>
      <c r="DE1805" s="171"/>
      <c r="DF1805" s="171"/>
      <c r="DG1805" s="171"/>
      <c r="DH1805" s="171"/>
      <c r="DI1805" s="171"/>
      <c r="DJ1805" s="171"/>
      <c r="DK1805" s="171"/>
      <c r="DL1805" s="171"/>
      <c r="DM1805" s="171"/>
      <c r="DN1805" s="171"/>
      <c r="DO1805" s="171"/>
      <c r="DP1805" s="171"/>
      <c r="DQ1805" s="171"/>
      <c r="DR1805" s="171"/>
      <c r="DS1805" s="171"/>
      <c r="DT1805" s="171"/>
      <c r="DU1805" s="171"/>
      <c r="DV1805" s="171"/>
      <c r="DW1805" s="171"/>
      <c r="DX1805" s="171"/>
      <c r="DY1805" s="171"/>
      <c r="DZ1805" s="171"/>
      <c r="EA1805" s="171"/>
      <c r="EB1805" s="171"/>
      <c r="EC1805" s="171"/>
      <c r="ED1805" s="171"/>
      <c r="EE1805" s="171"/>
      <c r="EF1805" s="171"/>
      <c r="EG1805" s="171"/>
      <c r="EH1805" s="171"/>
      <c r="EI1805" s="171"/>
      <c r="EJ1805" s="171"/>
      <c r="EK1805" s="171"/>
      <c r="EL1805" s="171"/>
      <c r="EM1805" s="171"/>
      <c r="EN1805" s="171"/>
    </row>
    <row r="1806" spans="43:144" ht="15" x14ac:dyDescent="0.25">
      <c r="AQ1806" s="171"/>
      <c r="AR1806"/>
      <c r="AS1806"/>
      <c r="AT1806"/>
      <c r="AU1806"/>
      <c r="AV1806"/>
      <c r="AW1806"/>
      <c r="AX1806"/>
      <c r="AY1806"/>
      <c r="AZ1806"/>
      <c r="BA1806"/>
      <c r="BB1806"/>
      <c r="BC1806"/>
      <c r="BD1806"/>
      <c r="BE1806" s="171"/>
      <c r="BF1806" s="171"/>
      <c r="BG1806" s="171"/>
      <c r="BH1806" s="171"/>
      <c r="BI1806" s="171"/>
      <c r="BJ1806" s="171"/>
      <c r="BK1806" s="171"/>
      <c r="BL1806" s="171"/>
      <c r="BM1806" s="171"/>
      <c r="BN1806" s="171"/>
      <c r="BO1806" s="171"/>
      <c r="BP1806" s="171"/>
      <c r="BQ1806" s="171"/>
      <c r="BR1806" s="171"/>
      <c r="BS1806" s="171"/>
      <c r="BT1806" s="171"/>
      <c r="BU1806" s="171"/>
      <c r="BV1806" s="171"/>
      <c r="BW1806" s="171"/>
      <c r="BX1806" s="171"/>
      <c r="BY1806" s="171"/>
      <c r="BZ1806" s="171"/>
      <c r="CA1806" s="171"/>
      <c r="CB1806" s="171"/>
      <c r="CC1806" s="171"/>
      <c r="CD1806" s="171"/>
      <c r="CE1806" s="171"/>
      <c r="CF1806" s="171"/>
      <c r="CG1806" s="171"/>
      <c r="CH1806" s="171"/>
      <c r="CI1806" s="171"/>
      <c r="CJ1806" s="171"/>
      <c r="CK1806" s="171"/>
      <c r="CL1806" s="171"/>
      <c r="CM1806" s="171"/>
      <c r="CN1806" s="171"/>
      <c r="CO1806" s="171"/>
      <c r="CP1806" s="171"/>
      <c r="CQ1806" s="171"/>
      <c r="CR1806" s="171"/>
      <c r="CS1806" s="171"/>
      <c r="CT1806" s="171"/>
      <c r="CU1806" s="171"/>
      <c r="CV1806" s="171"/>
      <c r="CW1806" s="171"/>
      <c r="CX1806" s="171"/>
      <c r="CY1806" s="171"/>
      <c r="CZ1806" s="171"/>
      <c r="DA1806" s="171"/>
      <c r="DB1806" s="171"/>
      <c r="DC1806" s="171"/>
      <c r="DD1806" s="171"/>
      <c r="DE1806" s="171"/>
      <c r="DF1806" s="171"/>
      <c r="DG1806" s="171"/>
      <c r="DH1806" s="171"/>
      <c r="DI1806" s="171"/>
      <c r="DJ1806" s="171"/>
      <c r="DK1806" s="171"/>
      <c r="DL1806" s="171"/>
      <c r="DM1806" s="171"/>
      <c r="DN1806" s="171"/>
      <c r="DO1806" s="171"/>
      <c r="DP1806" s="171"/>
      <c r="DQ1806" s="171"/>
      <c r="DR1806" s="171"/>
      <c r="DS1806" s="171"/>
      <c r="DT1806" s="171"/>
      <c r="DU1806" s="171"/>
      <c r="DV1806" s="171"/>
      <c r="DW1806" s="171"/>
      <c r="DX1806" s="171"/>
      <c r="DY1806" s="171"/>
      <c r="DZ1806" s="171"/>
      <c r="EA1806" s="171"/>
      <c r="EB1806" s="171"/>
      <c r="EC1806" s="171"/>
      <c r="ED1806" s="171"/>
      <c r="EE1806" s="171"/>
      <c r="EF1806" s="171"/>
      <c r="EG1806" s="171"/>
      <c r="EH1806" s="171"/>
      <c r="EI1806" s="171"/>
      <c r="EJ1806" s="171"/>
      <c r="EK1806" s="171"/>
      <c r="EL1806" s="171"/>
      <c r="EM1806" s="171"/>
      <c r="EN1806" s="171"/>
    </row>
    <row r="1807" spans="43:144" ht="15" x14ac:dyDescent="0.25">
      <c r="AQ1807" s="171"/>
      <c r="AR1807"/>
      <c r="AS1807"/>
      <c r="AT1807"/>
      <c r="AU1807"/>
      <c r="AV1807"/>
      <c r="AW1807"/>
      <c r="AX1807"/>
      <c r="AY1807"/>
      <c r="AZ1807"/>
      <c r="BA1807"/>
      <c r="BB1807"/>
      <c r="BC1807"/>
      <c r="BD1807"/>
      <c r="BE1807" s="171"/>
      <c r="BF1807" s="171"/>
      <c r="BG1807" s="171"/>
      <c r="BH1807" s="171"/>
      <c r="BI1807" s="171"/>
      <c r="BJ1807" s="171"/>
      <c r="BK1807" s="171"/>
      <c r="BL1807" s="171"/>
      <c r="BM1807" s="171"/>
      <c r="BN1807" s="171"/>
      <c r="BO1807" s="171"/>
      <c r="BP1807" s="171"/>
      <c r="BQ1807" s="171"/>
      <c r="BR1807" s="171"/>
      <c r="BS1807" s="171"/>
      <c r="BT1807" s="171"/>
      <c r="BU1807" s="171"/>
      <c r="BV1807" s="171"/>
      <c r="BW1807" s="171"/>
      <c r="BX1807" s="171"/>
      <c r="BY1807" s="171"/>
      <c r="BZ1807" s="171"/>
      <c r="CA1807" s="171"/>
      <c r="CB1807" s="171"/>
      <c r="CC1807" s="171"/>
      <c r="CD1807" s="171"/>
      <c r="CE1807" s="171"/>
      <c r="CF1807" s="171"/>
      <c r="CG1807" s="171"/>
      <c r="CH1807" s="171"/>
      <c r="CI1807" s="171"/>
      <c r="CJ1807" s="171"/>
      <c r="CK1807" s="171"/>
      <c r="CL1807" s="171"/>
      <c r="CM1807" s="171"/>
      <c r="CN1807" s="171"/>
      <c r="CO1807" s="171"/>
      <c r="CP1807" s="171"/>
      <c r="CQ1807" s="171"/>
      <c r="CR1807" s="171"/>
      <c r="CS1807" s="171"/>
      <c r="CT1807" s="171"/>
      <c r="CU1807" s="171"/>
      <c r="CV1807" s="171"/>
      <c r="CW1807" s="171"/>
      <c r="CX1807" s="171"/>
      <c r="CY1807" s="171"/>
      <c r="CZ1807" s="171"/>
      <c r="DA1807" s="171"/>
      <c r="DB1807" s="171"/>
      <c r="DC1807" s="171"/>
      <c r="DD1807" s="171"/>
      <c r="DE1807" s="171"/>
      <c r="DF1807" s="171"/>
      <c r="DG1807" s="171"/>
      <c r="DH1807" s="171"/>
      <c r="DI1807" s="171"/>
      <c r="DJ1807" s="171"/>
      <c r="DK1807" s="171"/>
      <c r="DL1807" s="171"/>
      <c r="DM1807" s="171"/>
      <c r="DN1807" s="171"/>
      <c r="DO1807" s="171"/>
      <c r="DP1807" s="171"/>
      <c r="DQ1807" s="171"/>
      <c r="DR1807" s="171"/>
      <c r="DS1807" s="171"/>
      <c r="DT1807" s="171"/>
      <c r="DU1807" s="171"/>
      <c r="DV1807" s="171"/>
      <c r="DW1807" s="171"/>
      <c r="DX1807" s="171"/>
      <c r="DY1807" s="171"/>
      <c r="DZ1807" s="171"/>
      <c r="EA1807" s="171"/>
      <c r="EB1807" s="171"/>
      <c r="EC1807" s="171"/>
      <c r="ED1807" s="171"/>
      <c r="EE1807" s="171"/>
      <c r="EF1807" s="171"/>
      <c r="EG1807" s="171"/>
      <c r="EH1807" s="171"/>
      <c r="EI1807" s="171"/>
      <c r="EJ1807" s="171"/>
      <c r="EK1807" s="171"/>
      <c r="EL1807" s="171"/>
      <c r="EM1807" s="171"/>
      <c r="EN1807" s="171"/>
    </row>
    <row r="1808" spans="43:144" ht="15" x14ac:dyDescent="0.25">
      <c r="AQ1808" s="171"/>
      <c r="AR1808"/>
      <c r="AS1808"/>
      <c r="AT1808"/>
      <c r="AU1808"/>
      <c r="AV1808"/>
      <c r="AW1808"/>
      <c r="AX1808"/>
      <c r="AY1808"/>
      <c r="AZ1808"/>
      <c r="BA1808"/>
      <c r="BB1808"/>
      <c r="BC1808"/>
      <c r="BD1808"/>
      <c r="BE1808" s="171"/>
      <c r="BF1808" s="171"/>
      <c r="BG1808" s="171"/>
      <c r="BH1808" s="171"/>
      <c r="BI1808" s="171"/>
      <c r="BJ1808" s="171"/>
      <c r="BK1808" s="171"/>
      <c r="BL1808" s="171"/>
      <c r="BM1808" s="171"/>
      <c r="BN1808" s="171"/>
      <c r="BO1808" s="171"/>
      <c r="BP1808" s="171"/>
      <c r="BQ1808" s="171"/>
      <c r="BR1808" s="171"/>
      <c r="BS1808" s="171"/>
      <c r="BT1808" s="171"/>
      <c r="BU1808" s="171"/>
      <c r="BV1808" s="171"/>
      <c r="BW1808" s="171"/>
      <c r="BX1808" s="171"/>
      <c r="BY1808" s="171"/>
      <c r="BZ1808" s="171"/>
      <c r="CA1808" s="171"/>
      <c r="CB1808" s="171"/>
      <c r="CC1808" s="171"/>
      <c r="CD1808" s="171"/>
      <c r="CE1808" s="171"/>
      <c r="CF1808" s="171"/>
      <c r="CG1808" s="171"/>
      <c r="CH1808" s="171"/>
      <c r="CI1808" s="171"/>
      <c r="CJ1808" s="171"/>
      <c r="CK1808" s="171"/>
      <c r="CL1808" s="171"/>
      <c r="CM1808" s="171"/>
      <c r="CN1808" s="171"/>
      <c r="CO1808" s="171"/>
      <c r="CP1808" s="171"/>
      <c r="CQ1808" s="171"/>
      <c r="CR1808" s="171"/>
      <c r="CS1808" s="171"/>
      <c r="CT1808" s="171"/>
      <c r="CU1808" s="171"/>
      <c r="CV1808" s="171"/>
      <c r="CW1808" s="171"/>
      <c r="CX1808" s="171"/>
      <c r="CY1808" s="171"/>
      <c r="CZ1808" s="171"/>
      <c r="DA1808" s="171"/>
      <c r="DB1808" s="171"/>
      <c r="DC1808" s="171"/>
      <c r="DD1808" s="171"/>
      <c r="DE1808" s="171"/>
      <c r="DF1808" s="171"/>
      <c r="DG1808" s="171"/>
      <c r="DH1808" s="171"/>
      <c r="DI1808" s="171"/>
      <c r="DJ1808" s="171"/>
      <c r="DK1808" s="171"/>
      <c r="DL1808" s="171"/>
      <c r="DM1808" s="171"/>
      <c r="DN1808" s="171"/>
      <c r="DO1808" s="171"/>
      <c r="DP1808" s="171"/>
      <c r="DQ1808" s="171"/>
      <c r="DR1808" s="171"/>
      <c r="DS1808" s="171"/>
      <c r="DT1808" s="171"/>
      <c r="DU1808" s="171"/>
      <c r="DV1808" s="171"/>
      <c r="DW1808" s="171"/>
      <c r="DX1808" s="171"/>
      <c r="DY1808" s="171"/>
      <c r="DZ1808" s="171"/>
      <c r="EA1808" s="171"/>
      <c r="EB1808" s="171"/>
      <c r="EC1808" s="171"/>
      <c r="ED1808" s="171"/>
      <c r="EE1808" s="171"/>
      <c r="EF1808" s="171"/>
      <c r="EG1808" s="171"/>
      <c r="EH1808" s="171"/>
      <c r="EI1808" s="171"/>
      <c r="EJ1808" s="171"/>
      <c r="EK1808" s="171"/>
      <c r="EL1808" s="171"/>
      <c r="EM1808" s="171"/>
      <c r="EN1808" s="171"/>
    </row>
    <row r="1809" spans="43:144" ht="15" x14ac:dyDescent="0.25">
      <c r="AQ1809" s="171"/>
      <c r="AR1809"/>
      <c r="AS1809"/>
      <c r="AT1809"/>
      <c r="AU1809"/>
      <c r="AV1809"/>
      <c r="AW1809"/>
      <c r="AX1809"/>
      <c r="AY1809"/>
      <c r="AZ1809"/>
      <c r="BA1809"/>
      <c r="BB1809"/>
      <c r="BC1809"/>
      <c r="BD1809"/>
      <c r="BE1809" s="171"/>
      <c r="BF1809" s="171"/>
      <c r="BG1809" s="171"/>
      <c r="BH1809" s="171"/>
      <c r="BI1809" s="171"/>
      <c r="BJ1809" s="171"/>
      <c r="BK1809" s="171"/>
      <c r="BL1809" s="171"/>
      <c r="BM1809" s="171"/>
      <c r="BN1809" s="171"/>
      <c r="BO1809" s="171"/>
      <c r="BP1809" s="171"/>
      <c r="BQ1809" s="171"/>
      <c r="BR1809" s="171"/>
      <c r="BS1809" s="171"/>
      <c r="BT1809" s="171"/>
      <c r="BU1809" s="171"/>
      <c r="BV1809" s="171"/>
      <c r="BW1809" s="171"/>
      <c r="BX1809" s="171"/>
      <c r="BY1809" s="171"/>
      <c r="BZ1809" s="171"/>
      <c r="CA1809" s="171"/>
      <c r="CB1809" s="171"/>
      <c r="CC1809" s="171"/>
      <c r="CD1809" s="171"/>
      <c r="CE1809" s="171"/>
      <c r="CF1809" s="171"/>
      <c r="CG1809" s="171"/>
      <c r="CH1809" s="171"/>
      <c r="CI1809" s="171"/>
      <c r="CJ1809" s="171"/>
      <c r="CK1809" s="171"/>
      <c r="CL1809" s="171"/>
      <c r="CM1809" s="171"/>
      <c r="CN1809" s="171"/>
      <c r="CO1809" s="171"/>
      <c r="CP1809" s="171"/>
      <c r="CQ1809" s="171"/>
      <c r="CR1809" s="171"/>
      <c r="CS1809" s="171"/>
      <c r="CT1809" s="171"/>
      <c r="CU1809" s="171"/>
      <c r="CV1809" s="171"/>
      <c r="CW1809" s="171"/>
      <c r="CX1809" s="171"/>
      <c r="CY1809" s="171"/>
      <c r="CZ1809" s="171"/>
      <c r="DA1809" s="171"/>
      <c r="DB1809" s="171"/>
      <c r="DC1809" s="171"/>
      <c r="DD1809" s="171"/>
      <c r="DE1809" s="171"/>
      <c r="DF1809" s="171"/>
      <c r="DG1809" s="171"/>
      <c r="DH1809" s="171"/>
      <c r="DI1809" s="171"/>
      <c r="DJ1809" s="171"/>
      <c r="DK1809" s="171"/>
      <c r="DL1809" s="171"/>
      <c r="DM1809" s="171"/>
      <c r="DN1809" s="171"/>
      <c r="DO1809" s="171"/>
      <c r="DP1809" s="171"/>
      <c r="DQ1809" s="171"/>
      <c r="DR1809" s="171"/>
      <c r="DS1809" s="171"/>
      <c r="DT1809" s="171"/>
      <c r="DU1809" s="171"/>
      <c r="DV1809" s="171"/>
      <c r="DW1809" s="171"/>
      <c r="DX1809" s="171"/>
      <c r="DY1809" s="171"/>
      <c r="DZ1809" s="171"/>
      <c r="EA1809" s="171"/>
      <c r="EB1809" s="171"/>
      <c r="EC1809" s="171"/>
      <c r="ED1809" s="171"/>
      <c r="EE1809" s="171"/>
      <c r="EF1809" s="171"/>
      <c r="EG1809" s="171"/>
      <c r="EH1809" s="171"/>
      <c r="EI1809" s="171"/>
      <c r="EJ1809" s="171"/>
      <c r="EK1809" s="171"/>
      <c r="EL1809" s="171"/>
      <c r="EM1809" s="171"/>
      <c r="EN1809" s="171"/>
    </row>
    <row r="1810" spans="43:144" ht="15" x14ac:dyDescent="0.25">
      <c r="AQ1810" s="171"/>
      <c r="AR1810"/>
      <c r="AS1810"/>
      <c r="AT1810"/>
      <c r="AU1810"/>
      <c r="AV1810"/>
      <c r="AW1810"/>
      <c r="AX1810"/>
      <c r="AY1810"/>
      <c r="AZ1810"/>
      <c r="BA1810"/>
      <c r="BB1810"/>
      <c r="BC1810"/>
      <c r="BD1810"/>
      <c r="BE1810" s="171"/>
      <c r="BF1810" s="171"/>
      <c r="BG1810" s="171"/>
      <c r="BH1810" s="171"/>
      <c r="BI1810" s="171"/>
      <c r="BJ1810" s="171"/>
      <c r="BK1810" s="171"/>
      <c r="BL1810" s="171"/>
      <c r="BM1810" s="171"/>
      <c r="BN1810" s="171"/>
      <c r="BO1810" s="171"/>
      <c r="BP1810" s="171"/>
      <c r="BQ1810" s="171"/>
      <c r="BR1810" s="171"/>
      <c r="BS1810" s="171"/>
      <c r="BT1810" s="171"/>
      <c r="BU1810" s="171"/>
      <c r="BV1810" s="171"/>
      <c r="BW1810" s="171"/>
      <c r="BX1810" s="171"/>
      <c r="BY1810" s="171"/>
      <c r="BZ1810" s="171"/>
      <c r="CA1810" s="171"/>
      <c r="CB1810" s="171"/>
      <c r="CC1810" s="171"/>
      <c r="CD1810" s="171"/>
      <c r="CE1810" s="171"/>
      <c r="CF1810" s="171"/>
      <c r="CG1810" s="171"/>
      <c r="CH1810" s="171"/>
      <c r="CI1810" s="171"/>
      <c r="CJ1810" s="171"/>
      <c r="CK1810" s="171"/>
      <c r="CL1810" s="171"/>
      <c r="CM1810" s="171"/>
      <c r="CN1810" s="171"/>
      <c r="CO1810" s="171"/>
      <c r="CP1810" s="171"/>
      <c r="CQ1810" s="171"/>
      <c r="CR1810" s="171"/>
      <c r="CS1810" s="171"/>
      <c r="CT1810" s="171"/>
      <c r="CU1810" s="171"/>
      <c r="CV1810" s="171"/>
      <c r="CW1810" s="171"/>
      <c r="CX1810" s="171"/>
      <c r="CY1810" s="171"/>
      <c r="CZ1810" s="171"/>
      <c r="DA1810" s="171"/>
      <c r="DB1810" s="171"/>
      <c r="DC1810" s="171"/>
      <c r="DD1810" s="171"/>
      <c r="DE1810" s="171"/>
      <c r="DF1810" s="171"/>
      <c r="DG1810" s="171"/>
      <c r="DH1810" s="171"/>
      <c r="DI1810" s="171"/>
      <c r="DJ1810" s="171"/>
      <c r="DK1810" s="171"/>
      <c r="DL1810" s="171"/>
      <c r="DM1810" s="171"/>
      <c r="DN1810" s="171"/>
      <c r="DO1810" s="171"/>
      <c r="DP1810" s="171"/>
      <c r="DQ1810" s="171"/>
      <c r="DR1810" s="171"/>
      <c r="DS1810" s="171"/>
      <c r="DT1810" s="171"/>
      <c r="DU1810" s="171"/>
      <c r="DV1810" s="171"/>
      <c r="DW1810" s="171"/>
      <c r="DX1810" s="171"/>
      <c r="DY1810" s="171"/>
      <c r="DZ1810" s="171"/>
      <c r="EA1810" s="171"/>
      <c r="EB1810" s="171"/>
      <c r="EC1810" s="171"/>
      <c r="ED1810" s="171"/>
      <c r="EE1810" s="171"/>
      <c r="EF1810" s="171"/>
      <c r="EG1810" s="171"/>
      <c r="EH1810" s="171"/>
      <c r="EI1810" s="171"/>
      <c r="EJ1810" s="171"/>
      <c r="EK1810" s="171"/>
      <c r="EL1810" s="171"/>
      <c r="EM1810" s="171"/>
      <c r="EN1810" s="171"/>
    </row>
    <row r="1811" spans="43:144" ht="15" x14ac:dyDescent="0.25">
      <c r="AQ1811" s="171"/>
      <c r="AR1811"/>
      <c r="AS1811"/>
      <c r="AT1811"/>
      <c r="AU1811"/>
      <c r="AV1811"/>
      <c r="AW1811"/>
      <c r="AX1811"/>
      <c r="AY1811"/>
      <c r="AZ1811"/>
      <c r="BA1811"/>
      <c r="BB1811"/>
      <c r="BC1811"/>
      <c r="BD1811"/>
      <c r="BE1811" s="171"/>
      <c r="BF1811" s="171"/>
      <c r="BG1811" s="171"/>
      <c r="BH1811" s="171"/>
      <c r="BI1811" s="171"/>
      <c r="BJ1811" s="171"/>
      <c r="BK1811" s="171"/>
      <c r="BL1811" s="171"/>
      <c r="BM1811" s="171"/>
      <c r="BN1811" s="171"/>
      <c r="BO1811" s="171"/>
      <c r="BP1811" s="171"/>
      <c r="BQ1811" s="171"/>
      <c r="BR1811" s="171"/>
      <c r="BS1811" s="171"/>
      <c r="BT1811" s="171"/>
      <c r="BU1811" s="171"/>
      <c r="BV1811" s="171"/>
      <c r="BW1811" s="171"/>
      <c r="BX1811" s="171"/>
      <c r="BY1811" s="171"/>
      <c r="BZ1811" s="171"/>
      <c r="CA1811" s="171"/>
      <c r="CB1811" s="171"/>
      <c r="CC1811" s="171"/>
      <c r="CD1811" s="171"/>
      <c r="CE1811" s="171"/>
      <c r="CF1811" s="171"/>
      <c r="CG1811" s="171"/>
      <c r="CH1811" s="171"/>
      <c r="CI1811" s="171"/>
      <c r="CJ1811" s="171"/>
      <c r="CK1811" s="171"/>
      <c r="CL1811" s="171"/>
      <c r="CM1811" s="171"/>
      <c r="CN1811" s="171"/>
      <c r="CO1811" s="171"/>
      <c r="CP1811" s="171"/>
      <c r="CQ1811" s="171"/>
      <c r="CR1811" s="171"/>
      <c r="CS1811" s="171"/>
      <c r="CT1811" s="171"/>
      <c r="CU1811" s="171"/>
      <c r="CV1811" s="171"/>
      <c r="CW1811" s="171"/>
      <c r="CX1811" s="171"/>
      <c r="CY1811" s="171"/>
      <c r="CZ1811" s="171"/>
      <c r="DA1811" s="171"/>
      <c r="DB1811" s="171"/>
      <c r="DC1811" s="171"/>
      <c r="DD1811" s="171"/>
      <c r="DE1811" s="171"/>
      <c r="DF1811" s="171"/>
      <c r="DG1811" s="171"/>
      <c r="DH1811" s="171"/>
      <c r="DI1811" s="171"/>
      <c r="DJ1811" s="171"/>
      <c r="DK1811" s="171"/>
      <c r="DL1811" s="171"/>
      <c r="DM1811" s="171"/>
      <c r="DN1811" s="171"/>
      <c r="DO1811" s="171"/>
      <c r="DP1811" s="171"/>
      <c r="DQ1811" s="171"/>
      <c r="DR1811" s="171"/>
      <c r="DS1811" s="171"/>
      <c r="DT1811" s="171"/>
      <c r="DU1811" s="171"/>
      <c r="DV1811" s="171"/>
      <c r="DW1811" s="171"/>
      <c r="DX1811" s="171"/>
      <c r="DY1811" s="171"/>
      <c r="DZ1811" s="171"/>
      <c r="EA1811" s="171"/>
      <c r="EB1811" s="171"/>
      <c r="EC1811" s="171"/>
      <c r="ED1811" s="171"/>
      <c r="EE1811" s="171"/>
      <c r="EF1811" s="171"/>
      <c r="EG1811" s="171"/>
      <c r="EH1811" s="171"/>
      <c r="EI1811" s="171"/>
      <c r="EJ1811" s="171"/>
      <c r="EK1811" s="171"/>
      <c r="EL1811" s="171"/>
      <c r="EM1811" s="171"/>
      <c r="EN1811" s="171"/>
    </row>
    <row r="1812" spans="43:144" ht="15" x14ac:dyDescent="0.25">
      <c r="AQ1812" s="171"/>
      <c r="AR1812"/>
      <c r="AS1812"/>
      <c r="AT1812"/>
      <c r="AU1812"/>
      <c r="AV1812"/>
      <c r="AW1812"/>
      <c r="AX1812"/>
      <c r="AY1812"/>
      <c r="AZ1812"/>
      <c r="BA1812"/>
      <c r="BB1812"/>
      <c r="BC1812"/>
      <c r="BD1812"/>
      <c r="BE1812" s="171"/>
      <c r="BF1812" s="171"/>
      <c r="BG1812" s="171"/>
      <c r="BH1812" s="171"/>
      <c r="BI1812" s="171"/>
      <c r="BJ1812" s="171"/>
      <c r="BK1812" s="171"/>
      <c r="BL1812" s="171"/>
      <c r="BM1812" s="171"/>
      <c r="BN1812" s="171"/>
      <c r="BO1812" s="171"/>
      <c r="BP1812" s="171"/>
      <c r="BQ1812" s="171"/>
      <c r="BR1812" s="171"/>
      <c r="BS1812" s="171"/>
      <c r="BT1812" s="171"/>
      <c r="BU1812" s="171"/>
      <c r="BV1812" s="171"/>
      <c r="BW1812" s="171"/>
      <c r="BX1812" s="171"/>
      <c r="BY1812" s="171"/>
      <c r="BZ1812" s="171"/>
      <c r="CA1812" s="171"/>
      <c r="CB1812" s="171"/>
      <c r="CC1812" s="171"/>
      <c r="CD1812" s="171"/>
      <c r="CE1812" s="171"/>
      <c r="CF1812" s="171"/>
      <c r="CG1812" s="171"/>
      <c r="CH1812" s="171"/>
      <c r="CI1812" s="171"/>
      <c r="CJ1812" s="171"/>
      <c r="CK1812" s="171"/>
      <c r="CL1812" s="171"/>
      <c r="CM1812" s="171"/>
      <c r="CN1812" s="171"/>
      <c r="CO1812" s="171"/>
      <c r="CP1812" s="171"/>
      <c r="CQ1812" s="171"/>
      <c r="CR1812" s="171"/>
      <c r="CS1812" s="171"/>
      <c r="CT1812" s="171"/>
      <c r="CU1812" s="171"/>
      <c r="CV1812" s="171"/>
      <c r="CW1812" s="171"/>
      <c r="CX1812" s="171"/>
      <c r="CY1812" s="171"/>
      <c r="CZ1812" s="171"/>
      <c r="DA1812" s="171"/>
      <c r="DB1812" s="171"/>
      <c r="DC1812" s="171"/>
      <c r="DD1812" s="171"/>
      <c r="DE1812" s="171"/>
      <c r="DF1812" s="171"/>
      <c r="DG1812" s="171"/>
      <c r="DH1812" s="171"/>
      <c r="DI1812" s="171"/>
      <c r="DJ1812" s="171"/>
      <c r="DK1812" s="171"/>
      <c r="DL1812" s="171"/>
      <c r="DM1812" s="171"/>
      <c r="DN1812" s="171"/>
      <c r="DO1812" s="171"/>
      <c r="DP1812" s="171"/>
      <c r="DQ1812" s="171"/>
      <c r="DR1812" s="171"/>
      <c r="DS1812" s="171"/>
      <c r="DT1812" s="171"/>
      <c r="DU1812" s="171"/>
      <c r="DV1812" s="171"/>
      <c r="DW1812" s="171"/>
      <c r="DX1812" s="171"/>
      <c r="DY1812" s="171"/>
      <c r="DZ1812" s="171"/>
      <c r="EA1812" s="171"/>
      <c r="EB1812" s="171"/>
      <c r="EC1812" s="171"/>
      <c r="ED1812" s="171"/>
      <c r="EE1812" s="171"/>
      <c r="EF1812" s="171"/>
      <c r="EG1812" s="171"/>
      <c r="EH1812" s="171"/>
      <c r="EI1812" s="171"/>
      <c r="EJ1812" s="171"/>
      <c r="EK1812" s="171"/>
      <c r="EL1812" s="171"/>
      <c r="EM1812" s="171"/>
      <c r="EN1812" s="171"/>
    </row>
    <row r="1813" spans="43:144" ht="15" x14ac:dyDescent="0.25">
      <c r="AQ1813" s="171"/>
      <c r="AR1813"/>
      <c r="AS1813"/>
      <c r="AT1813"/>
      <c r="AU1813"/>
      <c r="AV1813"/>
      <c r="AW1813"/>
      <c r="AX1813"/>
      <c r="AY1813"/>
      <c r="AZ1813"/>
      <c r="BA1813"/>
      <c r="BB1813"/>
      <c r="BC1813"/>
      <c r="BD1813"/>
      <c r="BE1813" s="171"/>
      <c r="BF1813" s="171"/>
      <c r="BG1813" s="171"/>
      <c r="BH1813" s="171"/>
      <c r="BI1813" s="171"/>
      <c r="BJ1813" s="171"/>
      <c r="BK1813" s="171"/>
      <c r="BL1813" s="171"/>
      <c r="BM1813" s="171"/>
      <c r="BN1813" s="171"/>
      <c r="BO1813" s="171"/>
      <c r="BP1813" s="171"/>
      <c r="BQ1813" s="171"/>
      <c r="BR1813" s="171"/>
      <c r="BS1813" s="171"/>
      <c r="BT1813" s="171"/>
      <c r="BU1813" s="171"/>
      <c r="BV1813" s="171"/>
      <c r="BW1813" s="171"/>
      <c r="BX1813" s="171"/>
      <c r="BY1813" s="171"/>
      <c r="BZ1813" s="171"/>
      <c r="CA1813" s="171"/>
      <c r="CB1813" s="171"/>
      <c r="CC1813" s="171"/>
      <c r="CD1813" s="171"/>
      <c r="CE1813" s="171"/>
      <c r="CF1813" s="171"/>
      <c r="CG1813" s="171"/>
      <c r="CH1813" s="171"/>
      <c r="CI1813" s="171"/>
      <c r="CJ1813" s="171"/>
      <c r="CK1813" s="171"/>
      <c r="CL1813" s="171"/>
      <c r="CM1813" s="171"/>
      <c r="CN1813" s="171"/>
      <c r="CO1813" s="171"/>
      <c r="CP1813" s="171"/>
      <c r="CQ1813" s="171"/>
      <c r="CR1813" s="171"/>
      <c r="CS1813" s="171"/>
      <c r="CT1813" s="171"/>
      <c r="CU1813" s="171"/>
      <c r="CV1813" s="171"/>
      <c r="CW1813" s="171"/>
      <c r="CX1813" s="171"/>
      <c r="CY1813" s="171"/>
      <c r="CZ1813" s="171"/>
      <c r="DA1813" s="171"/>
      <c r="DB1813" s="171"/>
      <c r="DC1813" s="171"/>
      <c r="DD1813" s="171"/>
      <c r="DE1813" s="171"/>
      <c r="DF1813" s="171"/>
      <c r="DG1813" s="171"/>
      <c r="DH1813" s="171"/>
      <c r="DI1813" s="171"/>
      <c r="DJ1813" s="171"/>
      <c r="DK1813" s="171"/>
      <c r="DL1813" s="171"/>
      <c r="DM1813" s="171"/>
      <c r="DN1813" s="171"/>
      <c r="DO1813" s="171"/>
      <c r="DP1813" s="171"/>
      <c r="DQ1813" s="171"/>
      <c r="DR1813" s="171"/>
      <c r="DS1813" s="171"/>
      <c r="DT1813" s="171"/>
      <c r="DU1813" s="171"/>
      <c r="DV1813" s="171"/>
      <c r="DW1813" s="171"/>
      <c r="DX1813" s="171"/>
      <c r="DY1813" s="171"/>
      <c r="DZ1813" s="171"/>
      <c r="EA1813" s="171"/>
      <c r="EB1813" s="171"/>
      <c r="EC1813" s="171"/>
      <c r="ED1813" s="171"/>
      <c r="EE1813" s="171"/>
      <c r="EF1813" s="171"/>
      <c r="EG1813" s="171"/>
      <c r="EH1813" s="171"/>
      <c r="EI1813" s="171"/>
      <c r="EJ1813" s="171"/>
      <c r="EK1813" s="171"/>
      <c r="EL1813" s="171"/>
      <c r="EM1813" s="171"/>
      <c r="EN1813" s="171"/>
    </row>
    <row r="1814" spans="43:144" ht="15" x14ac:dyDescent="0.25">
      <c r="AQ1814" s="171"/>
      <c r="AR1814"/>
      <c r="AS1814"/>
      <c r="AT1814"/>
      <c r="AU1814"/>
      <c r="AV1814"/>
      <c r="AW1814"/>
      <c r="AX1814"/>
      <c r="AY1814"/>
      <c r="AZ1814"/>
      <c r="BA1814"/>
      <c r="BB1814"/>
      <c r="BC1814"/>
      <c r="BD1814"/>
      <c r="BE1814" s="171"/>
      <c r="BF1814" s="171"/>
      <c r="BG1814" s="171"/>
      <c r="BH1814" s="171"/>
      <c r="BI1814" s="171"/>
      <c r="BJ1814" s="171"/>
      <c r="BK1814" s="171"/>
      <c r="BL1814" s="171"/>
      <c r="BM1814" s="171"/>
      <c r="BN1814" s="171"/>
      <c r="BO1814" s="171"/>
      <c r="BP1814" s="171"/>
      <c r="BQ1814" s="171"/>
      <c r="BR1814" s="171"/>
      <c r="BS1814" s="171"/>
      <c r="BT1814" s="171"/>
      <c r="BU1814" s="171"/>
      <c r="BV1814" s="171"/>
      <c r="BW1814" s="171"/>
      <c r="BX1814" s="171"/>
      <c r="BY1814" s="171"/>
      <c r="BZ1814" s="171"/>
      <c r="CA1814" s="171"/>
      <c r="CB1814" s="171"/>
      <c r="CC1814" s="171"/>
      <c r="CD1814" s="171"/>
      <c r="CE1814" s="171"/>
      <c r="CF1814" s="171"/>
      <c r="CG1814" s="171"/>
      <c r="CH1814" s="171"/>
      <c r="CI1814" s="171"/>
      <c r="CJ1814" s="171"/>
      <c r="CK1814" s="171"/>
      <c r="CL1814" s="171"/>
      <c r="CM1814" s="171"/>
      <c r="CN1814" s="171"/>
      <c r="CO1814" s="171"/>
      <c r="CP1814" s="171"/>
      <c r="CQ1814" s="171"/>
      <c r="CR1814" s="171"/>
      <c r="CS1814" s="171"/>
      <c r="CT1814" s="171"/>
      <c r="CU1814" s="171"/>
      <c r="CV1814" s="171"/>
      <c r="CW1814" s="171"/>
      <c r="CX1814" s="171"/>
      <c r="CY1814" s="171"/>
      <c r="CZ1814" s="171"/>
      <c r="DA1814" s="171"/>
      <c r="DB1814" s="171"/>
      <c r="DC1814" s="171"/>
      <c r="DD1814" s="171"/>
      <c r="DE1814" s="171"/>
      <c r="DF1814" s="171"/>
      <c r="DG1814" s="171"/>
      <c r="DH1814" s="171"/>
      <c r="DI1814" s="171"/>
      <c r="DJ1814" s="171"/>
      <c r="DK1814" s="171"/>
      <c r="DL1814" s="171"/>
      <c r="DM1814" s="171"/>
      <c r="DN1814" s="171"/>
      <c r="DO1814" s="171"/>
      <c r="DP1814" s="171"/>
      <c r="DQ1814" s="171"/>
      <c r="DR1814" s="171"/>
      <c r="DS1814" s="171"/>
      <c r="DT1814" s="171"/>
      <c r="DU1814" s="171"/>
      <c r="DV1814" s="171"/>
      <c r="DW1814" s="171"/>
      <c r="DX1814" s="171"/>
      <c r="DY1814" s="171"/>
      <c r="DZ1814" s="171"/>
      <c r="EA1814" s="171"/>
      <c r="EB1814" s="171"/>
      <c r="EC1814" s="171"/>
      <c r="ED1814" s="171"/>
      <c r="EE1814" s="171"/>
      <c r="EF1814" s="171"/>
      <c r="EG1814" s="171"/>
      <c r="EH1814" s="171"/>
      <c r="EI1814" s="171"/>
      <c r="EJ1814" s="171"/>
      <c r="EK1814" s="171"/>
      <c r="EL1814" s="171"/>
      <c r="EM1814" s="171"/>
      <c r="EN1814" s="171"/>
    </row>
    <row r="1815" spans="43:144" ht="15" x14ac:dyDescent="0.25">
      <c r="AQ1815" s="171"/>
      <c r="AR1815"/>
      <c r="AS1815"/>
      <c r="AT1815"/>
      <c r="AU1815"/>
      <c r="AV1815"/>
      <c r="AW1815"/>
      <c r="AX1815"/>
      <c r="AY1815"/>
      <c r="AZ1815"/>
      <c r="BA1815"/>
      <c r="BB1815"/>
      <c r="BC1815"/>
      <c r="BD1815"/>
      <c r="BE1815" s="171"/>
      <c r="BF1815" s="171"/>
      <c r="BG1815" s="171"/>
      <c r="BH1815" s="171"/>
      <c r="BI1815" s="171"/>
      <c r="BJ1815" s="171"/>
      <c r="BK1815" s="171"/>
      <c r="BL1815" s="171"/>
      <c r="BM1815" s="171"/>
      <c r="BN1815" s="171"/>
      <c r="BO1815" s="171"/>
      <c r="BP1815" s="171"/>
      <c r="BQ1815" s="171"/>
      <c r="BR1815" s="171"/>
      <c r="BS1815" s="171"/>
      <c r="BT1815" s="171"/>
      <c r="BU1815" s="171"/>
      <c r="BV1815" s="171"/>
      <c r="BW1815" s="171"/>
      <c r="BX1815" s="171"/>
      <c r="BY1815" s="171"/>
      <c r="BZ1815" s="171"/>
      <c r="CA1815" s="171"/>
      <c r="CB1815" s="171"/>
      <c r="CC1815" s="171"/>
      <c r="CD1815" s="171"/>
      <c r="CE1815" s="171"/>
      <c r="CF1815" s="171"/>
      <c r="CG1815" s="171"/>
      <c r="CH1815" s="171"/>
      <c r="CI1815" s="171"/>
      <c r="CJ1815" s="171"/>
      <c r="CK1815" s="171"/>
      <c r="CL1815" s="171"/>
      <c r="CM1815" s="171"/>
      <c r="CN1815" s="171"/>
      <c r="CO1815" s="171"/>
      <c r="CP1815" s="171"/>
      <c r="CQ1815" s="171"/>
      <c r="CR1815" s="171"/>
      <c r="CS1815" s="171"/>
      <c r="CT1815" s="171"/>
      <c r="CU1815" s="171"/>
      <c r="CV1815" s="171"/>
      <c r="CW1815" s="171"/>
      <c r="CX1815" s="171"/>
      <c r="CY1815" s="171"/>
      <c r="CZ1815" s="171"/>
      <c r="DA1815" s="171"/>
      <c r="DB1815" s="171"/>
      <c r="DC1815" s="171"/>
      <c r="DD1815" s="171"/>
      <c r="DE1815" s="171"/>
      <c r="DF1815" s="171"/>
      <c r="DG1815" s="171"/>
      <c r="DH1815" s="171"/>
      <c r="DI1815" s="171"/>
      <c r="DJ1815" s="171"/>
      <c r="DK1815" s="171"/>
      <c r="DL1815" s="171"/>
      <c r="DM1815" s="171"/>
      <c r="DN1815" s="171"/>
      <c r="DO1815" s="171"/>
      <c r="DP1815" s="171"/>
      <c r="DQ1815" s="171"/>
      <c r="DR1815" s="171"/>
      <c r="DS1815" s="171"/>
      <c r="DT1815" s="171"/>
      <c r="DU1815" s="171"/>
      <c r="DV1815" s="171"/>
      <c r="DW1815" s="171"/>
      <c r="DX1815" s="171"/>
      <c r="DY1815" s="171"/>
      <c r="DZ1815" s="171"/>
      <c r="EA1815" s="171"/>
      <c r="EB1815" s="171"/>
      <c r="EC1815" s="171"/>
      <c r="ED1815" s="171"/>
      <c r="EE1815" s="171"/>
      <c r="EF1815" s="171"/>
      <c r="EG1815" s="171"/>
      <c r="EH1815" s="171"/>
      <c r="EI1815" s="171"/>
      <c r="EJ1815" s="171"/>
      <c r="EK1815" s="171"/>
      <c r="EL1815" s="171"/>
      <c r="EM1815" s="171"/>
      <c r="EN1815" s="171"/>
    </row>
    <row r="1816" spans="43:144" ht="15" x14ac:dyDescent="0.25">
      <c r="AQ1816" s="171"/>
      <c r="AR1816"/>
      <c r="AS1816"/>
      <c r="AT1816"/>
      <c r="AU1816"/>
      <c r="AV1816"/>
      <c r="AW1816"/>
      <c r="AX1816"/>
      <c r="AY1816"/>
      <c r="AZ1816"/>
      <c r="BA1816"/>
      <c r="BB1816"/>
      <c r="BC1816"/>
      <c r="BD1816"/>
      <c r="BE1816" s="171"/>
      <c r="BF1816" s="171"/>
      <c r="BG1816" s="171"/>
      <c r="BH1816" s="171"/>
      <c r="BI1816" s="171"/>
      <c r="BJ1816" s="171"/>
      <c r="BK1816" s="171"/>
      <c r="BL1816" s="171"/>
      <c r="BM1816" s="171"/>
      <c r="BN1816" s="171"/>
      <c r="BO1816" s="171"/>
      <c r="BP1816" s="171"/>
      <c r="BQ1816" s="171"/>
      <c r="BR1816" s="171"/>
      <c r="BS1816" s="171"/>
      <c r="BT1816" s="171"/>
      <c r="BU1816" s="171"/>
      <c r="BV1816" s="171"/>
      <c r="BW1816" s="171"/>
      <c r="BX1816" s="171"/>
      <c r="BY1816" s="171"/>
      <c r="BZ1816" s="171"/>
      <c r="CA1816" s="171"/>
      <c r="CB1816" s="171"/>
      <c r="CC1816" s="171"/>
      <c r="CD1816" s="171"/>
      <c r="CE1816" s="171"/>
      <c r="CF1816" s="171"/>
      <c r="CG1816" s="171"/>
      <c r="CH1816" s="171"/>
      <c r="CI1816" s="171"/>
      <c r="CJ1816" s="171"/>
      <c r="CK1816" s="171"/>
      <c r="CL1816" s="171"/>
      <c r="CM1816" s="171"/>
      <c r="CN1816" s="171"/>
      <c r="CO1816" s="171"/>
      <c r="CP1816" s="171"/>
      <c r="CQ1816" s="171"/>
      <c r="CR1816" s="171"/>
      <c r="CS1816" s="171"/>
      <c r="CT1816" s="171"/>
      <c r="CU1816" s="171"/>
      <c r="CV1816" s="171"/>
      <c r="CW1816" s="171"/>
      <c r="CX1816" s="171"/>
      <c r="CY1816" s="171"/>
      <c r="CZ1816" s="171"/>
      <c r="DA1816" s="171"/>
      <c r="DB1816" s="171"/>
      <c r="DC1816" s="171"/>
      <c r="DD1816" s="171"/>
      <c r="DE1816" s="171"/>
      <c r="DF1816" s="171"/>
      <c r="DG1816" s="171"/>
      <c r="DH1816" s="171"/>
      <c r="DI1816" s="171"/>
      <c r="DJ1816" s="171"/>
      <c r="DK1816" s="171"/>
      <c r="DL1816" s="171"/>
      <c r="DM1816" s="171"/>
      <c r="DN1816" s="171"/>
      <c r="DO1816" s="171"/>
      <c r="DP1816" s="171"/>
      <c r="DQ1816" s="171"/>
      <c r="DR1816" s="171"/>
      <c r="DS1816" s="171"/>
      <c r="DT1816" s="171"/>
      <c r="DU1816" s="171"/>
      <c r="DV1816" s="171"/>
      <c r="DW1816" s="171"/>
      <c r="DX1816" s="171"/>
      <c r="DY1816" s="171"/>
      <c r="DZ1816" s="171"/>
      <c r="EA1816" s="171"/>
      <c r="EB1816" s="171"/>
      <c r="EC1816" s="171"/>
      <c r="ED1816" s="171"/>
      <c r="EE1816" s="171"/>
      <c r="EF1816" s="171"/>
      <c r="EG1816" s="171"/>
      <c r="EH1816" s="171"/>
      <c r="EI1816" s="171"/>
      <c r="EJ1816" s="171"/>
      <c r="EK1816" s="171"/>
      <c r="EL1816" s="171"/>
      <c r="EM1816" s="171"/>
      <c r="EN1816" s="171"/>
    </row>
    <row r="1817" spans="43:144" ht="15" x14ac:dyDescent="0.25">
      <c r="AQ1817" s="171"/>
      <c r="AR1817"/>
      <c r="AS1817"/>
      <c r="AT1817"/>
      <c r="AU1817"/>
      <c r="AV1817"/>
      <c r="AW1817"/>
      <c r="AX1817"/>
      <c r="AY1817"/>
      <c r="AZ1817"/>
      <c r="BA1817"/>
      <c r="BB1817"/>
      <c r="BC1817"/>
      <c r="BD1817"/>
      <c r="BE1817" s="171"/>
      <c r="BF1817" s="171"/>
      <c r="BG1817" s="171"/>
      <c r="BH1817" s="171"/>
      <c r="BI1817" s="171"/>
      <c r="BJ1817" s="171"/>
      <c r="BK1817" s="171"/>
      <c r="BL1817" s="171"/>
      <c r="BM1817" s="171"/>
      <c r="BN1817" s="171"/>
      <c r="BO1817" s="171"/>
      <c r="BP1817" s="171"/>
      <c r="BQ1817" s="171"/>
      <c r="BR1817" s="171"/>
      <c r="BS1817" s="171"/>
      <c r="BT1817" s="171"/>
      <c r="BU1817" s="171"/>
      <c r="BV1817" s="171"/>
      <c r="BW1817" s="171"/>
      <c r="BX1817" s="171"/>
      <c r="BY1817" s="171"/>
      <c r="BZ1817" s="171"/>
      <c r="CA1817" s="171"/>
      <c r="CB1817" s="171"/>
      <c r="CC1817" s="171"/>
      <c r="CD1817" s="171"/>
      <c r="CE1817" s="171"/>
      <c r="CF1817" s="171"/>
      <c r="CG1817" s="171"/>
      <c r="CH1817" s="171"/>
      <c r="CI1817" s="171"/>
      <c r="CJ1817" s="171"/>
      <c r="CK1817" s="171"/>
      <c r="CL1817" s="171"/>
      <c r="CM1817" s="171"/>
      <c r="CN1817" s="171"/>
      <c r="CO1817" s="171"/>
      <c r="CP1817" s="171"/>
      <c r="CQ1817" s="171"/>
      <c r="CR1817" s="171"/>
      <c r="CS1817" s="171"/>
      <c r="CT1817" s="171"/>
      <c r="CU1817" s="171"/>
      <c r="CV1817" s="171"/>
      <c r="CW1817" s="171"/>
      <c r="CX1817" s="171"/>
      <c r="CY1817" s="171"/>
      <c r="CZ1817" s="171"/>
      <c r="DA1817" s="171"/>
      <c r="DB1817" s="171"/>
      <c r="DC1817" s="171"/>
      <c r="DD1817" s="171"/>
      <c r="DE1817" s="171"/>
      <c r="DF1817" s="171"/>
      <c r="DG1817" s="171"/>
      <c r="DH1817" s="171"/>
      <c r="DI1817" s="171"/>
      <c r="DJ1817" s="171"/>
      <c r="DK1817" s="171"/>
      <c r="DL1817" s="171"/>
      <c r="DM1817" s="171"/>
      <c r="DN1817" s="171"/>
      <c r="DO1817" s="171"/>
      <c r="DP1817" s="171"/>
      <c r="DQ1817" s="171"/>
      <c r="DR1817" s="171"/>
      <c r="DS1817" s="171"/>
      <c r="DT1817" s="171"/>
      <c r="DU1817" s="171"/>
      <c r="DV1817" s="171"/>
      <c r="DW1817" s="171"/>
      <c r="DX1817" s="171"/>
      <c r="DY1817" s="171"/>
      <c r="DZ1817" s="171"/>
      <c r="EA1817" s="171"/>
      <c r="EB1817" s="171"/>
      <c r="EC1817" s="171"/>
      <c r="ED1817" s="171"/>
      <c r="EE1817" s="171"/>
      <c r="EF1817" s="171"/>
      <c r="EG1817" s="171"/>
      <c r="EH1817" s="171"/>
      <c r="EI1817" s="171"/>
      <c r="EJ1817" s="171"/>
      <c r="EK1817" s="171"/>
      <c r="EL1817" s="171"/>
      <c r="EM1817" s="171"/>
      <c r="EN1817" s="171"/>
    </row>
    <row r="1818" spans="43:144" ht="15" x14ac:dyDescent="0.25">
      <c r="AQ1818" s="171"/>
      <c r="AR1818"/>
      <c r="AS1818"/>
      <c r="AT1818"/>
      <c r="AU1818"/>
      <c r="AV1818"/>
      <c r="AW1818"/>
      <c r="AX1818"/>
      <c r="AY1818"/>
      <c r="AZ1818"/>
      <c r="BA1818"/>
      <c r="BB1818"/>
      <c r="BC1818"/>
      <c r="BD1818"/>
      <c r="BE1818" s="171"/>
      <c r="BF1818" s="171"/>
      <c r="BG1818" s="171"/>
      <c r="BH1818" s="171"/>
      <c r="BI1818" s="171"/>
      <c r="BJ1818" s="171"/>
      <c r="BK1818" s="171"/>
      <c r="BL1818" s="171"/>
      <c r="BM1818" s="171"/>
      <c r="BN1818" s="171"/>
      <c r="BO1818" s="171"/>
      <c r="BP1818" s="171"/>
      <c r="BQ1818" s="171"/>
      <c r="BR1818" s="171"/>
      <c r="BS1818" s="171"/>
      <c r="BT1818" s="171"/>
      <c r="BU1818" s="171"/>
      <c r="BV1818" s="171"/>
      <c r="BW1818" s="171"/>
      <c r="BX1818" s="171"/>
      <c r="BY1818" s="171"/>
      <c r="BZ1818" s="171"/>
      <c r="CA1818" s="171"/>
      <c r="CB1818" s="171"/>
      <c r="CC1818" s="171"/>
      <c r="CD1818" s="171"/>
      <c r="CE1818" s="171"/>
      <c r="CF1818" s="171"/>
      <c r="CG1818" s="171"/>
      <c r="CH1818" s="171"/>
      <c r="CI1818" s="171"/>
      <c r="CJ1818" s="171"/>
      <c r="CK1818" s="171"/>
      <c r="CL1818" s="171"/>
      <c r="CM1818" s="171"/>
      <c r="CN1818" s="171"/>
      <c r="CO1818" s="171"/>
      <c r="CP1818" s="171"/>
      <c r="CQ1818" s="171"/>
      <c r="CR1818" s="171"/>
      <c r="CS1818" s="171"/>
      <c r="CT1818" s="171"/>
      <c r="CU1818" s="171"/>
      <c r="CV1818" s="171"/>
      <c r="CW1818" s="171"/>
      <c r="CX1818" s="171"/>
      <c r="CY1818" s="171"/>
      <c r="CZ1818" s="171"/>
      <c r="DA1818" s="171"/>
      <c r="DB1818" s="171"/>
      <c r="DC1818" s="171"/>
      <c r="DD1818" s="171"/>
      <c r="DE1818" s="171"/>
      <c r="DF1818" s="171"/>
      <c r="DG1818" s="171"/>
      <c r="DH1818" s="171"/>
      <c r="DI1818" s="171"/>
      <c r="DJ1818" s="171"/>
      <c r="DK1818" s="171"/>
      <c r="DL1818" s="171"/>
      <c r="DM1818" s="171"/>
      <c r="DN1818" s="171"/>
      <c r="DO1818" s="171"/>
      <c r="DP1818" s="171"/>
      <c r="DQ1818" s="171"/>
      <c r="DR1818" s="171"/>
      <c r="DS1818" s="171"/>
      <c r="DT1818" s="171"/>
      <c r="DU1818" s="171"/>
      <c r="DV1818" s="171"/>
      <c r="DW1818" s="171"/>
      <c r="DX1818" s="171"/>
      <c r="DY1818" s="171"/>
      <c r="DZ1818" s="171"/>
      <c r="EA1818" s="171"/>
      <c r="EB1818" s="171"/>
      <c r="EC1818" s="171"/>
      <c r="ED1818" s="171"/>
      <c r="EE1818" s="171"/>
      <c r="EF1818" s="171"/>
      <c r="EG1818" s="171"/>
      <c r="EH1818" s="171"/>
      <c r="EI1818" s="171"/>
      <c r="EJ1818" s="171"/>
      <c r="EK1818" s="171"/>
      <c r="EL1818" s="171"/>
      <c r="EM1818" s="171"/>
      <c r="EN1818" s="171"/>
    </row>
    <row r="1819" spans="43:144" ht="15" x14ac:dyDescent="0.25">
      <c r="AQ1819" s="171"/>
      <c r="AR1819"/>
      <c r="AS1819"/>
      <c r="AT1819"/>
      <c r="AU1819"/>
      <c r="AV1819"/>
      <c r="AW1819"/>
      <c r="AX1819"/>
      <c r="AY1819"/>
      <c r="AZ1819"/>
      <c r="BA1819"/>
      <c r="BB1819"/>
      <c r="BC1819"/>
      <c r="BD1819"/>
      <c r="BE1819" s="171"/>
      <c r="BF1819" s="171"/>
      <c r="BG1819" s="171"/>
      <c r="BH1819" s="171"/>
      <c r="BI1819" s="171"/>
      <c r="BJ1819" s="171"/>
      <c r="BK1819" s="171"/>
      <c r="BL1819" s="171"/>
      <c r="BM1819" s="171"/>
      <c r="BN1819" s="171"/>
      <c r="BO1819" s="171"/>
      <c r="BP1819" s="171"/>
      <c r="BQ1819" s="171"/>
      <c r="BR1819" s="171"/>
      <c r="BS1819" s="171"/>
      <c r="BT1819" s="171"/>
      <c r="BU1819" s="171"/>
      <c r="BV1819" s="171"/>
      <c r="BW1819" s="171"/>
      <c r="BX1819" s="171"/>
      <c r="BY1819" s="171"/>
      <c r="BZ1819" s="171"/>
      <c r="CA1819" s="171"/>
      <c r="CB1819" s="171"/>
      <c r="CC1819" s="171"/>
      <c r="CD1819" s="171"/>
      <c r="CE1819" s="171"/>
      <c r="CF1819" s="171"/>
      <c r="CG1819" s="171"/>
      <c r="CH1819" s="171"/>
      <c r="CI1819" s="171"/>
      <c r="CJ1819" s="171"/>
      <c r="CK1819" s="171"/>
      <c r="CL1819" s="171"/>
      <c r="CM1819" s="171"/>
      <c r="CN1819" s="171"/>
      <c r="CO1819" s="171"/>
      <c r="CP1819" s="171"/>
      <c r="CQ1819" s="171"/>
      <c r="CR1819" s="171"/>
      <c r="CS1819" s="171"/>
      <c r="CT1819" s="171"/>
      <c r="CU1819" s="171"/>
      <c r="CV1819" s="171"/>
      <c r="CW1819" s="171"/>
      <c r="CX1819" s="171"/>
      <c r="CY1819" s="171"/>
      <c r="CZ1819" s="171"/>
      <c r="DA1819" s="171"/>
      <c r="DB1819" s="171"/>
      <c r="DC1819" s="171"/>
      <c r="DD1819" s="171"/>
      <c r="DE1819" s="171"/>
      <c r="DF1819" s="171"/>
      <c r="DG1819" s="171"/>
      <c r="DH1819" s="171"/>
      <c r="DI1819" s="171"/>
      <c r="DJ1819" s="171"/>
      <c r="DK1819" s="171"/>
      <c r="DL1819" s="171"/>
      <c r="DM1819" s="171"/>
      <c r="DN1819" s="171"/>
      <c r="DO1819" s="171"/>
      <c r="DP1819" s="171"/>
      <c r="DQ1819" s="171"/>
      <c r="DR1819" s="171"/>
      <c r="DS1819" s="171"/>
      <c r="DT1819" s="171"/>
      <c r="DU1819" s="171"/>
      <c r="DV1819" s="171"/>
      <c r="DW1819" s="171"/>
      <c r="DX1819" s="171"/>
      <c r="DY1819" s="171"/>
      <c r="DZ1819" s="171"/>
      <c r="EA1819" s="171"/>
      <c r="EB1819" s="171"/>
      <c r="EC1819" s="171"/>
      <c r="ED1819" s="171"/>
      <c r="EE1819" s="171"/>
      <c r="EF1819" s="171"/>
      <c r="EG1819" s="171"/>
      <c r="EH1819" s="171"/>
      <c r="EI1819" s="171"/>
      <c r="EJ1819" s="171"/>
      <c r="EK1819" s="171"/>
      <c r="EL1819" s="171"/>
      <c r="EM1819" s="171"/>
      <c r="EN1819" s="171"/>
    </row>
    <row r="1820" spans="43:144" ht="15" x14ac:dyDescent="0.25">
      <c r="AQ1820" s="171"/>
      <c r="AR1820"/>
      <c r="AS1820"/>
      <c r="AT1820"/>
      <c r="AU1820"/>
      <c r="AV1820"/>
      <c r="AW1820"/>
      <c r="AX1820"/>
      <c r="AY1820"/>
      <c r="AZ1820"/>
      <c r="BA1820"/>
      <c r="BB1820"/>
      <c r="BC1820"/>
      <c r="BD1820"/>
      <c r="BE1820" s="171"/>
      <c r="BF1820" s="171"/>
      <c r="BG1820" s="171"/>
      <c r="BH1820" s="171"/>
      <c r="BI1820" s="171"/>
      <c r="BJ1820" s="171"/>
      <c r="BK1820" s="171"/>
      <c r="BL1820" s="171"/>
      <c r="BM1820" s="171"/>
      <c r="BN1820" s="171"/>
      <c r="BO1820" s="171"/>
      <c r="BP1820" s="171"/>
      <c r="BQ1820" s="171"/>
      <c r="BR1820" s="171"/>
      <c r="BS1820" s="171"/>
      <c r="BT1820" s="171"/>
      <c r="BU1820" s="171"/>
      <c r="BV1820" s="171"/>
      <c r="BW1820" s="171"/>
      <c r="BX1820" s="171"/>
      <c r="BY1820" s="171"/>
      <c r="BZ1820" s="171"/>
      <c r="CA1820" s="171"/>
      <c r="CB1820" s="171"/>
      <c r="CC1820" s="171"/>
      <c r="CD1820" s="171"/>
      <c r="CE1820" s="171"/>
      <c r="CF1820" s="171"/>
      <c r="CG1820" s="171"/>
      <c r="CH1820" s="171"/>
      <c r="CI1820" s="171"/>
      <c r="CJ1820" s="171"/>
      <c r="CK1820" s="171"/>
      <c r="CL1820" s="171"/>
      <c r="CM1820" s="171"/>
      <c r="CN1820" s="171"/>
      <c r="CO1820" s="171"/>
      <c r="CP1820" s="171"/>
      <c r="CQ1820" s="171"/>
      <c r="CR1820" s="171"/>
      <c r="CS1820" s="171"/>
      <c r="CT1820" s="171"/>
      <c r="CU1820" s="171"/>
      <c r="CV1820" s="171"/>
      <c r="CW1820" s="171"/>
      <c r="CX1820" s="171"/>
      <c r="CY1820" s="171"/>
      <c r="CZ1820" s="171"/>
      <c r="DA1820" s="171"/>
      <c r="DB1820" s="171"/>
      <c r="DC1820" s="171"/>
      <c r="DD1820" s="171"/>
      <c r="DE1820" s="171"/>
      <c r="DF1820" s="171"/>
      <c r="DG1820" s="171"/>
      <c r="DH1820" s="171"/>
      <c r="DI1820" s="171"/>
      <c r="DJ1820" s="171"/>
      <c r="DK1820" s="171"/>
      <c r="DL1820" s="171"/>
      <c r="DM1820" s="171"/>
      <c r="DN1820" s="171"/>
      <c r="DO1820" s="171"/>
      <c r="DP1820" s="171"/>
      <c r="DQ1820" s="171"/>
      <c r="DR1820" s="171"/>
      <c r="DS1820" s="171"/>
      <c r="DT1820" s="171"/>
      <c r="DU1820" s="171"/>
      <c r="DV1820" s="171"/>
      <c r="DW1820" s="171"/>
      <c r="DX1820" s="171"/>
      <c r="DY1820" s="171"/>
      <c r="DZ1820" s="171"/>
      <c r="EA1820" s="171"/>
      <c r="EB1820" s="171"/>
      <c r="EC1820" s="171"/>
      <c r="ED1820" s="171"/>
      <c r="EE1820" s="171"/>
      <c r="EF1820" s="171"/>
      <c r="EG1820" s="171"/>
      <c r="EH1820" s="171"/>
      <c r="EI1820" s="171"/>
      <c r="EJ1820" s="171"/>
      <c r="EK1820" s="171"/>
      <c r="EL1820" s="171"/>
      <c r="EM1820" s="171"/>
      <c r="EN1820" s="171"/>
    </row>
    <row r="1821" spans="43:144" ht="15" x14ac:dyDescent="0.25">
      <c r="AQ1821" s="171"/>
      <c r="AR1821"/>
      <c r="AS1821"/>
      <c r="AT1821"/>
      <c r="AU1821"/>
      <c r="AV1821"/>
      <c r="AW1821"/>
      <c r="AX1821"/>
      <c r="AY1821"/>
      <c r="AZ1821"/>
      <c r="BA1821"/>
      <c r="BB1821"/>
      <c r="BC1821"/>
      <c r="BD1821"/>
      <c r="BE1821" s="171"/>
      <c r="BF1821" s="171"/>
      <c r="BG1821" s="171"/>
      <c r="BH1821" s="171"/>
      <c r="BI1821" s="171"/>
      <c r="BJ1821" s="171"/>
      <c r="BK1821" s="171"/>
      <c r="BL1821" s="171"/>
      <c r="BM1821" s="171"/>
      <c r="BN1821" s="171"/>
      <c r="BO1821" s="171"/>
      <c r="BP1821" s="171"/>
      <c r="BQ1821" s="171"/>
      <c r="BR1821" s="171"/>
      <c r="BS1821" s="171"/>
      <c r="BT1821" s="171"/>
      <c r="BU1821" s="171"/>
      <c r="BV1821" s="171"/>
      <c r="BW1821" s="171"/>
      <c r="BX1821" s="171"/>
      <c r="BY1821" s="171"/>
      <c r="BZ1821" s="171"/>
      <c r="CA1821" s="171"/>
      <c r="CB1821" s="171"/>
      <c r="CC1821" s="171"/>
      <c r="CD1821" s="171"/>
      <c r="CE1821" s="171"/>
      <c r="CF1821" s="171"/>
      <c r="CG1821" s="171"/>
      <c r="CH1821" s="171"/>
      <c r="CI1821" s="171"/>
      <c r="CJ1821" s="171"/>
      <c r="CK1821" s="171"/>
      <c r="CL1821" s="171"/>
      <c r="CM1821" s="171"/>
      <c r="CN1821" s="171"/>
      <c r="CO1821" s="171"/>
      <c r="CP1821" s="171"/>
      <c r="CQ1821" s="171"/>
      <c r="CR1821" s="171"/>
      <c r="CS1821" s="171"/>
      <c r="CT1821" s="171"/>
      <c r="CU1821" s="171"/>
      <c r="CV1821" s="171"/>
      <c r="CW1821" s="171"/>
      <c r="CX1821" s="171"/>
      <c r="CY1821" s="171"/>
      <c r="CZ1821" s="171"/>
      <c r="DA1821" s="171"/>
      <c r="DB1821" s="171"/>
      <c r="DC1821" s="171"/>
      <c r="DD1821" s="171"/>
      <c r="DE1821" s="171"/>
      <c r="DF1821" s="171"/>
      <c r="DG1821" s="171"/>
      <c r="DH1821" s="171"/>
      <c r="DI1821" s="171"/>
      <c r="DJ1821" s="171"/>
      <c r="DK1821" s="171"/>
      <c r="DL1821" s="171"/>
      <c r="DM1821" s="171"/>
      <c r="DN1821" s="171"/>
      <c r="DO1821" s="171"/>
      <c r="DP1821" s="171"/>
      <c r="DQ1821" s="171"/>
      <c r="DR1821" s="171"/>
      <c r="DS1821" s="171"/>
      <c r="DT1821" s="171"/>
      <c r="DU1821" s="171"/>
      <c r="DV1821" s="171"/>
      <c r="DW1821" s="171"/>
      <c r="DX1821" s="171"/>
      <c r="DY1821" s="171"/>
      <c r="DZ1821" s="171"/>
      <c r="EA1821" s="171"/>
      <c r="EB1821" s="171"/>
      <c r="EC1821" s="171"/>
      <c r="ED1821" s="171"/>
      <c r="EE1821" s="171"/>
      <c r="EF1821" s="171"/>
      <c r="EG1821" s="171"/>
      <c r="EH1821" s="171"/>
      <c r="EI1821" s="171"/>
      <c r="EJ1821" s="171"/>
      <c r="EK1821" s="171"/>
      <c r="EL1821" s="171"/>
      <c r="EM1821" s="171"/>
      <c r="EN1821" s="171"/>
    </row>
    <row r="1822" spans="43:144" ht="15" x14ac:dyDescent="0.25">
      <c r="AQ1822" s="171"/>
      <c r="AR1822"/>
      <c r="AS1822"/>
      <c r="AT1822"/>
      <c r="AU1822"/>
      <c r="AV1822"/>
      <c r="AW1822"/>
      <c r="AX1822"/>
      <c r="AY1822"/>
      <c r="AZ1822"/>
      <c r="BA1822"/>
      <c r="BB1822"/>
      <c r="BC1822"/>
      <c r="BD1822"/>
      <c r="BE1822" s="171"/>
      <c r="BF1822" s="171"/>
      <c r="BG1822" s="171"/>
      <c r="BH1822" s="171"/>
      <c r="BI1822" s="171"/>
      <c r="BJ1822" s="171"/>
      <c r="BK1822" s="171"/>
      <c r="BL1822" s="171"/>
      <c r="BM1822" s="171"/>
      <c r="BN1822" s="171"/>
      <c r="BO1822" s="171"/>
      <c r="BP1822" s="171"/>
      <c r="BQ1822" s="171"/>
      <c r="BR1822" s="171"/>
      <c r="BS1822" s="171"/>
      <c r="BT1822" s="171"/>
      <c r="BU1822" s="171"/>
      <c r="BV1822" s="171"/>
      <c r="BW1822" s="171"/>
      <c r="BX1822" s="171"/>
      <c r="BY1822" s="171"/>
      <c r="BZ1822" s="171"/>
      <c r="CA1822" s="171"/>
      <c r="CB1822" s="171"/>
      <c r="CC1822" s="171"/>
      <c r="CD1822" s="171"/>
      <c r="CE1822" s="171"/>
      <c r="CF1822" s="171"/>
      <c r="CG1822" s="171"/>
      <c r="CH1822" s="171"/>
      <c r="CI1822" s="171"/>
      <c r="CJ1822" s="171"/>
      <c r="CK1822" s="171"/>
      <c r="CL1822" s="171"/>
      <c r="CM1822" s="171"/>
      <c r="CN1822" s="171"/>
      <c r="CO1822" s="171"/>
      <c r="CP1822" s="171"/>
      <c r="CQ1822" s="171"/>
      <c r="CR1822" s="171"/>
      <c r="CS1822" s="171"/>
      <c r="CT1822" s="171"/>
      <c r="CU1822" s="171"/>
      <c r="CV1822" s="171"/>
      <c r="CW1822" s="171"/>
      <c r="CX1822" s="171"/>
      <c r="CY1822" s="171"/>
      <c r="CZ1822" s="171"/>
      <c r="DA1822" s="171"/>
      <c r="DB1822" s="171"/>
      <c r="DC1822" s="171"/>
      <c r="DD1822" s="171"/>
      <c r="DE1822" s="171"/>
      <c r="DF1822" s="171"/>
      <c r="DG1822" s="171"/>
      <c r="DH1822" s="171"/>
      <c r="DI1822" s="171"/>
      <c r="DJ1822" s="171"/>
      <c r="DK1822" s="171"/>
      <c r="DL1822" s="171"/>
      <c r="DM1822" s="171"/>
      <c r="DN1822" s="171"/>
      <c r="DO1822" s="171"/>
      <c r="DP1822" s="171"/>
      <c r="DQ1822" s="171"/>
      <c r="DR1822" s="171"/>
      <c r="DS1822" s="171"/>
      <c r="DT1822" s="171"/>
      <c r="DU1822" s="171"/>
      <c r="DV1822" s="171"/>
      <c r="DW1822" s="171"/>
      <c r="DX1822" s="171"/>
      <c r="DY1822" s="171"/>
      <c r="DZ1822" s="171"/>
      <c r="EA1822" s="171"/>
      <c r="EB1822" s="171"/>
      <c r="EC1822" s="171"/>
      <c r="ED1822" s="171"/>
      <c r="EE1822" s="171"/>
      <c r="EF1822" s="171"/>
      <c r="EG1822" s="171"/>
      <c r="EH1822" s="171"/>
      <c r="EI1822" s="171"/>
      <c r="EJ1822" s="171"/>
      <c r="EK1822" s="171"/>
      <c r="EL1822" s="171"/>
      <c r="EM1822" s="171"/>
      <c r="EN1822" s="171"/>
    </row>
    <row r="1823" spans="43:144" ht="15" x14ac:dyDescent="0.25">
      <c r="AQ1823" s="171"/>
      <c r="AR1823"/>
      <c r="AS1823"/>
      <c r="AT1823"/>
      <c r="AU1823"/>
      <c r="AV1823"/>
      <c r="AW1823"/>
      <c r="AX1823"/>
      <c r="AY1823"/>
      <c r="AZ1823"/>
      <c r="BA1823"/>
      <c r="BB1823"/>
      <c r="BC1823"/>
      <c r="BD1823"/>
      <c r="BE1823" s="171"/>
      <c r="BF1823" s="171"/>
      <c r="BG1823" s="171"/>
      <c r="BH1823" s="171"/>
      <c r="BI1823" s="171"/>
      <c r="BJ1823" s="171"/>
      <c r="BK1823" s="171"/>
      <c r="BL1823" s="171"/>
      <c r="BM1823" s="171"/>
      <c r="BN1823" s="171"/>
      <c r="BO1823" s="171"/>
      <c r="BP1823" s="171"/>
      <c r="BQ1823" s="171"/>
      <c r="BR1823" s="171"/>
      <c r="BS1823" s="171"/>
      <c r="BT1823" s="171"/>
      <c r="BU1823" s="171"/>
      <c r="BV1823" s="171"/>
      <c r="BW1823" s="171"/>
      <c r="BX1823" s="171"/>
      <c r="BY1823" s="171"/>
      <c r="BZ1823" s="171"/>
      <c r="CA1823" s="171"/>
      <c r="CB1823" s="171"/>
      <c r="CC1823" s="171"/>
      <c r="CD1823" s="171"/>
      <c r="CE1823" s="171"/>
      <c r="CF1823" s="171"/>
      <c r="CG1823" s="171"/>
      <c r="CH1823" s="171"/>
      <c r="CI1823" s="171"/>
      <c r="CJ1823" s="171"/>
      <c r="CK1823" s="171"/>
      <c r="CL1823" s="171"/>
      <c r="CM1823" s="171"/>
      <c r="CN1823" s="171"/>
      <c r="CO1823" s="171"/>
      <c r="CP1823" s="171"/>
      <c r="CQ1823" s="171"/>
      <c r="CR1823" s="171"/>
      <c r="CS1823" s="171"/>
      <c r="CT1823" s="171"/>
      <c r="CU1823" s="171"/>
      <c r="CV1823" s="171"/>
      <c r="CW1823" s="171"/>
      <c r="CX1823" s="171"/>
      <c r="CY1823" s="171"/>
      <c r="CZ1823" s="171"/>
      <c r="DA1823" s="171"/>
      <c r="DB1823" s="171"/>
      <c r="DC1823" s="171"/>
      <c r="DD1823" s="171"/>
      <c r="DE1823" s="171"/>
      <c r="DF1823" s="171"/>
      <c r="DG1823" s="171"/>
      <c r="DH1823" s="171"/>
      <c r="DI1823" s="171"/>
      <c r="DJ1823" s="171"/>
      <c r="DK1823" s="171"/>
      <c r="DL1823" s="171"/>
      <c r="DM1823" s="171"/>
      <c r="DN1823" s="171"/>
      <c r="DO1823" s="171"/>
      <c r="DP1823" s="171"/>
      <c r="DQ1823" s="171"/>
      <c r="DR1823" s="171"/>
      <c r="DS1823" s="171"/>
      <c r="DT1823" s="171"/>
      <c r="DU1823" s="171"/>
      <c r="DV1823" s="171"/>
      <c r="DW1823" s="171"/>
      <c r="DX1823" s="171"/>
      <c r="DY1823" s="171"/>
      <c r="DZ1823" s="171"/>
      <c r="EA1823" s="171"/>
      <c r="EB1823" s="171"/>
      <c r="EC1823" s="171"/>
      <c r="ED1823" s="171"/>
      <c r="EE1823" s="171"/>
      <c r="EF1823" s="171"/>
      <c r="EG1823" s="171"/>
      <c r="EH1823" s="171"/>
      <c r="EI1823" s="171"/>
      <c r="EJ1823" s="171"/>
      <c r="EK1823" s="171"/>
      <c r="EL1823" s="171"/>
      <c r="EM1823" s="171"/>
      <c r="EN1823" s="171"/>
    </row>
    <row r="1824" spans="43:144" ht="15" x14ac:dyDescent="0.25">
      <c r="AQ1824" s="171"/>
      <c r="AR1824"/>
      <c r="AS1824"/>
      <c r="AT1824"/>
      <c r="AU1824"/>
      <c r="AV1824"/>
      <c r="AW1824"/>
      <c r="AX1824"/>
      <c r="AY1824"/>
      <c r="AZ1824"/>
      <c r="BA1824"/>
      <c r="BB1824"/>
      <c r="BC1824"/>
      <c r="BD1824"/>
      <c r="BE1824" s="171"/>
      <c r="BF1824" s="171"/>
      <c r="BG1824" s="171"/>
      <c r="BH1824" s="171"/>
      <c r="BI1824" s="171"/>
      <c r="BJ1824" s="171"/>
      <c r="BK1824" s="171"/>
      <c r="BL1824" s="171"/>
      <c r="BM1824" s="171"/>
      <c r="BN1824" s="171"/>
      <c r="BO1824" s="171"/>
      <c r="BP1824" s="171"/>
      <c r="BQ1824" s="171"/>
      <c r="BR1824" s="171"/>
      <c r="BS1824" s="171"/>
      <c r="BT1824" s="171"/>
      <c r="BU1824" s="171"/>
      <c r="BV1824" s="171"/>
      <c r="BW1824" s="171"/>
      <c r="BX1824" s="171"/>
      <c r="BY1824" s="171"/>
      <c r="BZ1824" s="171"/>
      <c r="CA1824" s="171"/>
      <c r="CB1824" s="171"/>
      <c r="CC1824" s="171"/>
      <c r="CD1824" s="171"/>
      <c r="CE1824" s="171"/>
      <c r="CF1824" s="171"/>
      <c r="CG1824" s="171"/>
      <c r="CH1824" s="171"/>
      <c r="CI1824" s="171"/>
      <c r="CJ1824" s="171"/>
      <c r="CK1824" s="171"/>
      <c r="CL1824" s="171"/>
      <c r="CM1824" s="171"/>
      <c r="CN1824" s="171"/>
      <c r="CO1824" s="171"/>
      <c r="CP1824" s="171"/>
      <c r="CQ1824" s="171"/>
      <c r="CR1824" s="171"/>
      <c r="CS1824" s="171"/>
      <c r="CT1824" s="171"/>
      <c r="CU1824" s="171"/>
      <c r="CV1824" s="171"/>
      <c r="CW1824" s="171"/>
      <c r="CX1824" s="171"/>
      <c r="CY1824" s="171"/>
      <c r="CZ1824" s="171"/>
      <c r="DA1824" s="171"/>
      <c r="DB1824" s="171"/>
      <c r="DC1824" s="171"/>
      <c r="DD1824" s="171"/>
      <c r="DE1824" s="171"/>
      <c r="DF1824" s="171"/>
      <c r="DG1824" s="171"/>
      <c r="DH1824" s="171"/>
      <c r="DI1824" s="171"/>
      <c r="DJ1824" s="171"/>
      <c r="DK1824" s="171"/>
      <c r="DL1824" s="171"/>
      <c r="DM1824" s="171"/>
      <c r="DN1824" s="171"/>
      <c r="DO1824" s="171"/>
      <c r="DP1824" s="171"/>
      <c r="DQ1824" s="171"/>
      <c r="DR1824" s="171"/>
      <c r="DS1824" s="171"/>
      <c r="DT1824" s="171"/>
      <c r="DU1824" s="171"/>
      <c r="DV1824" s="171"/>
      <c r="DW1824" s="171"/>
      <c r="DX1824" s="171"/>
      <c r="DY1824" s="171"/>
      <c r="DZ1824" s="171"/>
      <c r="EA1824" s="171"/>
      <c r="EB1824" s="171"/>
      <c r="EC1824" s="171"/>
      <c r="ED1824" s="171"/>
      <c r="EE1824" s="171"/>
      <c r="EF1824" s="171"/>
      <c r="EG1824" s="171"/>
      <c r="EH1824" s="171"/>
      <c r="EI1824" s="171"/>
      <c r="EJ1824" s="171"/>
      <c r="EK1824" s="171"/>
      <c r="EL1824" s="171"/>
      <c r="EM1824" s="171"/>
      <c r="EN1824" s="171"/>
    </row>
    <row r="1825" spans="43:144" ht="15" x14ac:dyDescent="0.25">
      <c r="AQ1825" s="171"/>
      <c r="AR1825"/>
      <c r="AS1825"/>
      <c r="AT1825"/>
      <c r="AU1825"/>
      <c r="AV1825"/>
      <c r="AW1825"/>
      <c r="AX1825"/>
      <c r="AY1825"/>
      <c r="AZ1825"/>
      <c r="BA1825"/>
      <c r="BB1825"/>
      <c r="BC1825"/>
      <c r="BD1825"/>
      <c r="BE1825" s="171"/>
      <c r="BF1825" s="171"/>
      <c r="BG1825" s="171"/>
      <c r="BH1825" s="171"/>
      <c r="BI1825" s="171"/>
      <c r="BJ1825" s="171"/>
      <c r="BK1825" s="171"/>
      <c r="BL1825" s="171"/>
      <c r="BM1825" s="171"/>
      <c r="BN1825" s="171"/>
      <c r="BO1825" s="171"/>
      <c r="BP1825" s="171"/>
      <c r="BQ1825" s="171"/>
      <c r="BR1825" s="171"/>
      <c r="BS1825" s="171"/>
      <c r="BT1825" s="171"/>
      <c r="BU1825" s="171"/>
      <c r="BV1825" s="171"/>
      <c r="BW1825" s="171"/>
      <c r="BX1825" s="171"/>
      <c r="BY1825" s="171"/>
      <c r="BZ1825" s="171"/>
      <c r="CA1825" s="171"/>
      <c r="CB1825" s="171"/>
      <c r="CC1825" s="171"/>
      <c r="CD1825" s="171"/>
      <c r="CE1825" s="171"/>
      <c r="CF1825" s="171"/>
      <c r="CG1825" s="171"/>
      <c r="CH1825" s="171"/>
      <c r="CI1825" s="171"/>
      <c r="CJ1825" s="171"/>
      <c r="CK1825" s="171"/>
      <c r="CL1825" s="171"/>
      <c r="CM1825" s="171"/>
      <c r="CN1825" s="171"/>
      <c r="CO1825" s="171"/>
      <c r="CP1825" s="171"/>
      <c r="CQ1825" s="171"/>
      <c r="CR1825" s="171"/>
      <c r="CS1825" s="171"/>
      <c r="CT1825" s="171"/>
      <c r="CU1825" s="171"/>
      <c r="CV1825" s="171"/>
      <c r="CW1825" s="171"/>
      <c r="CX1825" s="171"/>
      <c r="CY1825" s="171"/>
      <c r="CZ1825" s="171"/>
      <c r="DA1825" s="171"/>
      <c r="DB1825" s="171"/>
      <c r="DC1825" s="171"/>
      <c r="DD1825" s="171"/>
      <c r="DE1825" s="171"/>
      <c r="DF1825" s="171"/>
      <c r="DG1825" s="171"/>
      <c r="DH1825" s="171"/>
      <c r="DI1825" s="171"/>
      <c r="DJ1825" s="171"/>
      <c r="DK1825" s="171"/>
      <c r="DL1825" s="171"/>
      <c r="DM1825" s="171"/>
      <c r="DN1825" s="171"/>
      <c r="DO1825" s="171"/>
      <c r="DP1825" s="171"/>
      <c r="DQ1825" s="171"/>
      <c r="DR1825" s="171"/>
      <c r="DS1825" s="171"/>
      <c r="DT1825" s="171"/>
      <c r="DU1825" s="171"/>
      <c r="DV1825" s="171"/>
      <c r="DW1825" s="171"/>
      <c r="DX1825" s="171"/>
      <c r="DY1825" s="171"/>
      <c r="DZ1825" s="171"/>
      <c r="EA1825" s="171"/>
      <c r="EB1825" s="171"/>
      <c r="EC1825" s="171"/>
      <c r="ED1825" s="171"/>
      <c r="EE1825" s="171"/>
      <c r="EF1825" s="171"/>
      <c r="EG1825" s="171"/>
      <c r="EH1825" s="171"/>
      <c r="EI1825" s="171"/>
      <c r="EJ1825" s="171"/>
      <c r="EK1825" s="171"/>
      <c r="EL1825" s="171"/>
      <c r="EM1825" s="171"/>
      <c r="EN1825" s="171"/>
    </row>
    <row r="1826" spans="43:144" ht="15" x14ac:dyDescent="0.25">
      <c r="AQ1826" s="171"/>
      <c r="AR1826"/>
      <c r="AS1826"/>
      <c r="AT1826"/>
      <c r="AU1826"/>
      <c r="AV1826"/>
      <c r="AW1826"/>
      <c r="AX1826"/>
      <c r="AY1826"/>
      <c r="AZ1826"/>
      <c r="BA1826"/>
      <c r="BB1826"/>
      <c r="BC1826"/>
      <c r="BD1826"/>
      <c r="BE1826" s="171"/>
      <c r="BF1826" s="171"/>
      <c r="BG1826" s="171"/>
      <c r="BH1826" s="171"/>
      <c r="BI1826" s="171"/>
      <c r="BJ1826" s="171"/>
      <c r="BK1826" s="171"/>
      <c r="BL1826" s="171"/>
      <c r="BM1826" s="171"/>
      <c r="BN1826" s="171"/>
      <c r="BO1826" s="171"/>
      <c r="BP1826" s="171"/>
      <c r="BQ1826" s="171"/>
      <c r="BR1826" s="171"/>
      <c r="BS1826" s="171"/>
      <c r="BT1826" s="171"/>
      <c r="BU1826" s="171"/>
      <c r="BV1826" s="171"/>
      <c r="BW1826" s="171"/>
      <c r="BX1826" s="171"/>
      <c r="BY1826" s="171"/>
      <c r="BZ1826" s="171"/>
      <c r="CA1826" s="171"/>
      <c r="CB1826" s="171"/>
      <c r="CC1826" s="171"/>
      <c r="CD1826" s="171"/>
      <c r="CE1826" s="171"/>
      <c r="CF1826" s="171"/>
      <c r="CG1826" s="171"/>
      <c r="CH1826" s="171"/>
      <c r="CI1826" s="171"/>
      <c r="CJ1826" s="171"/>
      <c r="CK1826" s="171"/>
      <c r="CL1826" s="171"/>
      <c r="CM1826" s="171"/>
      <c r="CN1826" s="171"/>
      <c r="CO1826" s="171"/>
      <c r="CP1826" s="171"/>
      <c r="CQ1826" s="171"/>
      <c r="CR1826" s="171"/>
      <c r="CS1826" s="171"/>
      <c r="CT1826" s="171"/>
      <c r="CU1826" s="171"/>
      <c r="CV1826" s="171"/>
      <c r="CW1826" s="171"/>
      <c r="CX1826" s="171"/>
      <c r="CY1826" s="171"/>
      <c r="CZ1826" s="171"/>
      <c r="DA1826" s="171"/>
      <c r="DB1826" s="171"/>
      <c r="DC1826" s="171"/>
      <c r="DD1826" s="171"/>
      <c r="DE1826" s="171"/>
      <c r="DF1826" s="171"/>
      <c r="DG1826" s="171"/>
      <c r="DH1826" s="171"/>
      <c r="DI1826" s="171"/>
      <c r="DJ1826" s="171"/>
      <c r="DK1826" s="171"/>
      <c r="DL1826" s="171"/>
      <c r="DM1826" s="171"/>
      <c r="DN1826" s="171"/>
      <c r="DO1826" s="171"/>
      <c r="DP1826" s="171"/>
      <c r="DQ1826" s="171"/>
      <c r="DR1826" s="171"/>
      <c r="DS1826" s="171"/>
      <c r="DT1826" s="171"/>
      <c r="DU1826" s="171"/>
      <c r="DV1826" s="171"/>
      <c r="DW1826" s="171"/>
      <c r="DX1826" s="171"/>
      <c r="DY1826" s="171"/>
      <c r="DZ1826" s="171"/>
      <c r="EA1826" s="171"/>
      <c r="EB1826" s="171"/>
      <c r="EC1826" s="171"/>
      <c r="ED1826" s="171"/>
      <c r="EE1826" s="171"/>
      <c r="EF1826" s="171"/>
      <c r="EG1826" s="171"/>
      <c r="EH1826" s="171"/>
      <c r="EI1826" s="171"/>
      <c r="EJ1826" s="171"/>
      <c r="EK1826" s="171"/>
      <c r="EL1826" s="171"/>
      <c r="EM1826" s="171"/>
      <c r="EN1826" s="171"/>
    </row>
    <row r="1827" spans="43:144" ht="15" x14ac:dyDescent="0.25">
      <c r="AQ1827" s="171"/>
      <c r="AR1827"/>
      <c r="AS1827"/>
      <c r="AT1827"/>
      <c r="AU1827"/>
      <c r="AV1827"/>
      <c r="AW1827"/>
      <c r="AX1827"/>
      <c r="AY1827"/>
      <c r="AZ1827"/>
      <c r="BA1827"/>
      <c r="BB1827"/>
      <c r="BC1827"/>
      <c r="BD1827"/>
      <c r="BE1827" s="171"/>
      <c r="BF1827" s="171"/>
      <c r="BG1827" s="171"/>
      <c r="BH1827" s="171"/>
      <c r="BI1827" s="171"/>
      <c r="BJ1827" s="171"/>
      <c r="BK1827" s="171"/>
      <c r="BL1827" s="171"/>
      <c r="BM1827" s="171"/>
      <c r="BN1827" s="171"/>
      <c r="BO1827" s="171"/>
      <c r="BP1827" s="171"/>
      <c r="BQ1827" s="171"/>
      <c r="BR1827" s="171"/>
      <c r="BS1827" s="171"/>
      <c r="BT1827" s="171"/>
      <c r="BU1827" s="171"/>
      <c r="BV1827" s="171"/>
      <c r="BW1827" s="171"/>
      <c r="BX1827" s="171"/>
      <c r="BY1827" s="171"/>
      <c r="BZ1827" s="171"/>
      <c r="CA1827" s="171"/>
      <c r="CB1827" s="171"/>
      <c r="CC1827" s="171"/>
      <c r="CD1827" s="171"/>
      <c r="CE1827" s="171"/>
      <c r="CF1827" s="171"/>
      <c r="CG1827" s="171"/>
      <c r="CH1827" s="171"/>
      <c r="CI1827" s="171"/>
      <c r="CJ1827" s="171"/>
      <c r="CK1827" s="171"/>
      <c r="CL1827" s="171"/>
      <c r="CM1827" s="171"/>
      <c r="CN1827" s="171"/>
      <c r="CO1827" s="171"/>
      <c r="CP1827" s="171"/>
      <c r="CQ1827" s="171"/>
      <c r="CR1827" s="171"/>
      <c r="CS1827" s="171"/>
      <c r="CT1827" s="171"/>
      <c r="CU1827" s="171"/>
      <c r="CV1827" s="171"/>
      <c r="CW1827" s="171"/>
      <c r="CX1827" s="171"/>
      <c r="CY1827" s="171"/>
      <c r="CZ1827" s="171"/>
      <c r="DA1827" s="171"/>
      <c r="DB1827" s="171"/>
      <c r="DC1827" s="171"/>
      <c r="DD1827" s="171"/>
      <c r="DE1827" s="171"/>
      <c r="DF1827" s="171"/>
      <c r="DG1827" s="171"/>
      <c r="DH1827" s="171"/>
      <c r="DI1827" s="171"/>
      <c r="DJ1827" s="171"/>
      <c r="DK1827" s="171"/>
      <c r="DL1827" s="171"/>
      <c r="DM1827" s="171"/>
      <c r="DN1827" s="171"/>
      <c r="DO1827" s="171"/>
      <c r="DP1827" s="171"/>
      <c r="DQ1827" s="171"/>
      <c r="DR1827" s="171"/>
      <c r="DS1827" s="171"/>
      <c r="DT1827" s="171"/>
      <c r="DU1827" s="171"/>
      <c r="DV1827" s="171"/>
      <c r="DW1827" s="171"/>
      <c r="DX1827" s="171"/>
      <c r="DY1827" s="171"/>
      <c r="DZ1827" s="171"/>
      <c r="EA1827" s="171"/>
      <c r="EB1827" s="171"/>
      <c r="EC1827" s="171"/>
      <c r="ED1827" s="171"/>
      <c r="EE1827" s="171"/>
      <c r="EF1827" s="171"/>
      <c r="EG1827" s="171"/>
      <c r="EH1827" s="171"/>
      <c r="EI1827" s="171"/>
      <c r="EJ1827" s="171"/>
      <c r="EK1827" s="171"/>
      <c r="EL1827" s="171"/>
      <c r="EM1827" s="171"/>
      <c r="EN1827" s="171"/>
    </row>
    <row r="1828" spans="43:144" ht="15" x14ac:dyDescent="0.25">
      <c r="AQ1828" s="171"/>
      <c r="AR1828"/>
      <c r="AS1828"/>
      <c r="AT1828"/>
      <c r="AU1828"/>
      <c r="AV1828"/>
      <c r="AW1828"/>
      <c r="AX1828"/>
      <c r="AY1828"/>
      <c r="AZ1828"/>
      <c r="BA1828"/>
      <c r="BB1828"/>
      <c r="BC1828"/>
      <c r="BD1828"/>
      <c r="BE1828" s="171"/>
      <c r="BF1828" s="171"/>
      <c r="BG1828" s="171"/>
      <c r="BH1828" s="171"/>
      <c r="BI1828" s="171"/>
      <c r="BJ1828" s="171"/>
      <c r="BK1828" s="171"/>
      <c r="BL1828" s="171"/>
      <c r="BM1828" s="171"/>
      <c r="BN1828" s="171"/>
      <c r="BO1828" s="171"/>
      <c r="BP1828" s="171"/>
      <c r="BQ1828" s="171"/>
      <c r="BR1828" s="171"/>
      <c r="BS1828" s="171"/>
      <c r="BT1828" s="171"/>
      <c r="BU1828" s="171"/>
      <c r="BV1828" s="171"/>
      <c r="BW1828" s="171"/>
      <c r="BX1828" s="171"/>
      <c r="BY1828" s="171"/>
      <c r="BZ1828" s="171"/>
      <c r="CA1828" s="171"/>
      <c r="CB1828" s="171"/>
      <c r="CC1828" s="171"/>
      <c r="CD1828" s="171"/>
      <c r="CE1828" s="171"/>
      <c r="CF1828" s="171"/>
      <c r="CG1828" s="171"/>
      <c r="CH1828" s="171"/>
      <c r="CI1828" s="171"/>
      <c r="CJ1828" s="171"/>
      <c r="CK1828" s="171"/>
      <c r="CL1828" s="171"/>
      <c r="CM1828" s="171"/>
      <c r="CN1828" s="171"/>
      <c r="CO1828" s="171"/>
      <c r="CP1828" s="171"/>
      <c r="CQ1828" s="171"/>
      <c r="CR1828" s="171"/>
      <c r="CS1828" s="171"/>
      <c r="CT1828" s="171"/>
      <c r="CU1828" s="171"/>
      <c r="CV1828" s="171"/>
      <c r="CW1828" s="171"/>
      <c r="CX1828" s="171"/>
      <c r="CY1828" s="171"/>
      <c r="CZ1828" s="171"/>
      <c r="DA1828" s="171"/>
      <c r="DB1828" s="171"/>
      <c r="DC1828" s="171"/>
      <c r="DD1828" s="171"/>
      <c r="DE1828" s="171"/>
      <c r="DF1828" s="171"/>
      <c r="DG1828" s="171"/>
      <c r="DH1828" s="171"/>
      <c r="DI1828" s="171"/>
      <c r="DJ1828" s="171"/>
      <c r="DK1828" s="171"/>
      <c r="DL1828" s="171"/>
      <c r="DM1828" s="171"/>
      <c r="DN1828" s="171"/>
      <c r="DO1828" s="171"/>
      <c r="DP1828" s="171"/>
      <c r="DQ1828" s="171"/>
      <c r="DR1828" s="171"/>
      <c r="DS1828" s="171"/>
      <c r="DT1828" s="171"/>
      <c r="DU1828" s="171"/>
      <c r="DV1828" s="171"/>
      <c r="DW1828" s="171"/>
      <c r="DX1828" s="171"/>
      <c r="DY1828" s="171"/>
      <c r="DZ1828" s="171"/>
      <c r="EA1828" s="171"/>
      <c r="EB1828" s="171"/>
      <c r="EC1828" s="171"/>
      <c r="ED1828" s="171"/>
      <c r="EE1828" s="171"/>
      <c r="EF1828" s="171"/>
      <c r="EG1828" s="171"/>
      <c r="EH1828" s="171"/>
      <c r="EI1828" s="171"/>
      <c r="EJ1828" s="171"/>
      <c r="EK1828" s="171"/>
      <c r="EL1828" s="171"/>
      <c r="EM1828" s="171"/>
      <c r="EN1828" s="171"/>
    </row>
    <row r="1829" spans="43:144" ht="15" x14ac:dyDescent="0.25">
      <c r="AQ1829" s="171"/>
      <c r="AR1829"/>
      <c r="AS1829"/>
      <c r="AT1829"/>
      <c r="AU1829"/>
      <c r="AV1829"/>
      <c r="AW1829"/>
      <c r="AX1829"/>
      <c r="AY1829"/>
      <c r="AZ1829"/>
      <c r="BA1829"/>
      <c r="BB1829"/>
      <c r="BC1829"/>
      <c r="BD1829"/>
      <c r="BE1829" s="171"/>
      <c r="BF1829" s="171"/>
      <c r="BG1829" s="171"/>
      <c r="BH1829" s="171"/>
      <c r="BI1829" s="171"/>
      <c r="BJ1829" s="171"/>
      <c r="BK1829" s="171"/>
      <c r="BL1829" s="171"/>
      <c r="BM1829" s="171"/>
      <c r="BN1829" s="171"/>
      <c r="BO1829" s="171"/>
      <c r="BP1829" s="171"/>
      <c r="BQ1829" s="171"/>
      <c r="BR1829" s="171"/>
      <c r="BS1829" s="171"/>
      <c r="BT1829" s="171"/>
      <c r="BU1829" s="171"/>
      <c r="BV1829" s="171"/>
      <c r="BW1829" s="171"/>
      <c r="BX1829" s="171"/>
      <c r="BY1829" s="171"/>
      <c r="BZ1829" s="171"/>
      <c r="CA1829" s="171"/>
      <c r="CB1829" s="171"/>
      <c r="CC1829" s="171"/>
      <c r="CD1829" s="171"/>
      <c r="CE1829" s="171"/>
      <c r="CF1829" s="171"/>
      <c r="CG1829" s="171"/>
      <c r="CH1829" s="171"/>
      <c r="CI1829" s="171"/>
      <c r="CJ1829" s="171"/>
      <c r="CK1829" s="171"/>
      <c r="CL1829" s="171"/>
      <c r="CM1829" s="171"/>
      <c r="CN1829" s="171"/>
      <c r="CO1829" s="171"/>
      <c r="CP1829" s="171"/>
      <c r="CQ1829" s="171"/>
      <c r="CR1829" s="171"/>
      <c r="CS1829" s="171"/>
      <c r="CT1829" s="171"/>
      <c r="CU1829" s="171"/>
      <c r="CV1829" s="171"/>
      <c r="CW1829" s="171"/>
      <c r="CX1829" s="171"/>
      <c r="CY1829" s="171"/>
      <c r="CZ1829" s="171"/>
      <c r="DA1829" s="171"/>
      <c r="DB1829" s="171"/>
      <c r="DC1829" s="171"/>
      <c r="DD1829" s="171"/>
      <c r="DE1829" s="171"/>
      <c r="DF1829" s="171"/>
      <c r="DG1829" s="171"/>
      <c r="DH1829" s="171"/>
      <c r="DI1829" s="171"/>
      <c r="DJ1829" s="171"/>
      <c r="DK1829" s="171"/>
      <c r="DL1829" s="171"/>
      <c r="DM1829" s="171"/>
      <c r="DN1829" s="171"/>
      <c r="DO1829" s="171"/>
      <c r="DP1829" s="171"/>
      <c r="DQ1829" s="171"/>
      <c r="DR1829" s="171"/>
      <c r="DS1829" s="171"/>
      <c r="DT1829" s="171"/>
      <c r="DU1829" s="171"/>
      <c r="DV1829" s="171"/>
      <c r="DW1829" s="171"/>
      <c r="DX1829" s="171"/>
      <c r="DY1829" s="171"/>
      <c r="DZ1829" s="171"/>
      <c r="EA1829" s="171"/>
      <c r="EB1829" s="171"/>
      <c r="EC1829" s="171"/>
      <c r="ED1829" s="171"/>
      <c r="EE1829" s="171"/>
      <c r="EF1829" s="171"/>
      <c r="EG1829" s="171"/>
      <c r="EH1829" s="171"/>
      <c r="EI1829" s="171"/>
      <c r="EJ1829" s="171"/>
      <c r="EK1829" s="171"/>
      <c r="EL1829" s="171"/>
      <c r="EM1829" s="171"/>
      <c r="EN1829" s="171"/>
    </row>
    <row r="1830" spans="43:144" ht="15" x14ac:dyDescent="0.25">
      <c r="AQ1830" s="171"/>
      <c r="AR1830"/>
      <c r="AS1830"/>
      <c r="AT1830"/>
      <c r="AU1830"/>
      <c r="AV1830"/>
      <c r="AW1830"/>
      <c r="AX1830"/>
      <c r="AY1830"/>
      <c r="AZ1830"/>
      <c r="BA1830"/>
      <c r="BB1830"/>
      <c r="BC1830"/>
      <c r="BD1830"/>
      <c r="BE1830" s="171"/>
      <c r="BF1830" s="171"/>
      <c r="BG1830" s="171"/>
      <c r="BH1830" s="171"/>
      <c r="BI1830" s="171"/>
      <c r="BJ1830" s="171"/>
      <c r="BK1830" s="171"/>
      <c r="BL1830" s="171"/>
      <c r="BM1830" s="171"/>
      <c r="BN1830" s="171"/>
      <c r="BO1830" s="171"/>
      <c r="BP1830" s="171"/>
      <c r="BQ1830" s="171"/>
      <c r="BR1830" s="171"/>
      <c r="BS1830" s="171"/>
      <c r="BT1830" s="171"/>
      <c r="BU1830" s="171"/>
      <c r="BV1830" s="171"/>
      <c r="BW1830" s="171"/>
      <c r="BX1830" s="171"/>
      <c r="BY1830" s="171"/>
      <c r="BZ1830" s="171"/>
      <c r="CA1830" s="171"/>
      <c r="CB1830" s="171"/>
      <c r="CC1830" s="171"/>
      <c r="CD1830" s="171"/>
      <c r="CE1830" s="171"/>
      <c r="CF1830" s="171"/>
      <c r="CG1830" s="171"/>
      <c r="CH1830" s="171"/>
      <c r="CI1830" s="171"/>
      <c r="CJ1830" s="171"/>
      <c r="CK1830" s="171"/>
      <c r="CL1830" s="171"/>
      <c r="CM1830" s="171"/>
      <c r="CN1830" s="171"/>
      <c r="CO1830" s="171"/>
      <c r="CP1830" s="171"/>
      <c r="CQ1830" s="171"/>
      <c r="CR1830" s="171"/>
      <c r="CS1830" s="171"/>
      <c r="CT1830" s="171"/>
      <c r="CU1830" s="171"/>
      <c r="CV1830" s="171"/>
      <c r="CW1830" s="171"/>
      <c r="CX1830" s="171"/>
      <c r="CY1830" s="171"/>
      <c r="CZ1830" s="171"/>
      <c r="DA1830" s="171"/>
      <c r="DB1830" s="171"/>
      <c r="DC1830" s="171"/>
      <c r="DD1830" s="171"/>
      <c r="DE1830" s="171"/>
      <c r="DF1830" s="171"/>
      <c r="DG1830" s="171"/>
      <c r="DH1830" s="171"/>
      <c r="DI1830" s="171"/>
      <c r="DJ1830" s="171"/>
      <c r="DK1830" s="171"/>
      <c r="DL1830" s="171"/>
      <c r="DM1830" s="171"/>
      <c r="DN1830" s="171"/>
      <c r="DO1830" s="171"/>
      <c r="DP1830" s="171"/>
      <c r="DQ1830" s="171"/>
      <c r="DR1830" s="171"/>
      <c r="DS1830" s="171"/>
      <c r="DT1830" s="171"/>
      <c r="DU1830" s="171"/>
      <c r="DV1830" s="171"/>
      <c r="DW1830" s="171"/>
      <c r="DX1830" s="171"/>
      <c r="DY1830" s="171"/>
      <c r="DZ1830" s="171"/>
      <c r="EA1830" s="171"/>
      <c r="EB1830" s="171"/>
      <c r="EC1830" s="171"/>
      <c r="ED1830" s="171"/>
      <c r="EE1830" s="171"/>
      <c r="EF1830" s="171"/>
      <c r="EG1830" s="171"/>
      <c r="EH1830" s="171"/>
      <c r="EI1830" s="171"/>
      <c r="EJ1830" s="171"/>
      <c r="EK1830" s="171"/>
      <c r="EL1830" s="171"/>
      <c r="EM1830" s="171"/>
      <c r="EN1830" s="171"/>
    </row>
    <row r="1831" spans="43:144" ht="15" x14ac:dyDescent="0.25">
      <c r="AQ1831" s="171"/>
      <c r="AR1831"/>
      <c r="AS1831"/>
      <c r="AT1831"/>
      <c r="AU1831"/>
      <c r="AV1831"/>
      <c r="AW1831"/>
      <c r="AX1831"/>
      <c r="AY1831"/>
      <c r="AZ1831"/>
      <c r="BA1831"/>
      <c r="BB1831"/>
      <c r="BC1831"/>
      <c r="BD1831"/>
      <c r="BE1831" s="171"/>
      <c r="BF1831" s="171"/>
      <c r="BG1831" s="171"/>
      <c r="BH1831" s="171"/>
      <c r="BI1831" s="171"/>
      <c r="BJ1831" s="171"/>
      <c r="BK1831" s="171"/>
      <c r="BL1831" s="171"/>
      <c r="BM1831" s="171"/>
      <c r="BN1831" s="171"/>
      <c r="BO1831" s="171"/>
      <c r="BP1831" s="171"/>
      <c r="BQ1831" s="171"/>
      <c r="BR1831" s="171"/>
      <c r="BS1831" s="171"/>
      <c r="BT1831" s="171"/>
      <c r="BU1831" s="171"/>
      <c r="BV1831" s="171"/>
      <c r="BW1831" s="171"/>
      <c r="BX1831" s="171"/>
      <c r="BY1831" s="171"/>
      <c r="BZ1831" s="171"/>
      <c r="CA1831" s="171"/>
      <c r="CB1831" s="171"/>
      <c r="CC1831" s="171"/>
      <c r="CD1831" s="171"/>
      <c r="CE1831" s="171"/>
      <c r="CF1831" s="171"/>
      <c r="CG1831" s="171"/>
      <c r="CH1831" s="171"/>
      <c r="CI1831" s="171"/>
      <c r="CJ1831" s="171"/>
      <c r="CK1831" s="171"/>
      <c r="CL1831" s="171"/>
      <c r="CM1831" s="171"/>
      <c r="CN1831" s="171"/>
      <c r="CO1831" s="171"/>
      <c r="CP1831" s="171"/>
      <c r="CQ1831" s="171"/>
      <c r="CR1831" s="171"/>
      <c r="CS1831" s="171"/>
      <c r="CT1831" s="171"/>
      <c r="CU1831" s="171"/>
      <c r="CV1831" s="171"/>
      <c r="CW1831" s="171"/>
      <c r="CX1831" s="171"/>
      <c r="CY1831" s="171"/>
      <c r="CZ1831" s="171"/>
      <c r="DA1831" s="171"/>
      <c r="DB1831" s="171"/>
      <c r="DC1831" s="171"/>
      <c r="DD1831" s="171"/>
      <c r="DE1831" s="171"/>
      <c r="DF1831" s="171"/>
      <c r="DG1831" s="171"/>
      <c r="DH1831" s="171"/>
      <c r="DI1831" s="171"/>
      <c r="DJ1831" s="171"/>
      <c r="DK1831" s="171"/>
      <c r="DL1831" s="171"/>
      <c r="DM1831" s="171"/>
      <c r="DN1831" s="171"/>
      <c r="DO1831" s="171"/>
      <c r="DP1831" s="171"/>
      <c r="DQ1831" s="171"/>
      <c r="DR1831" s="171"/>
      <c r="DS1831" s="171"/>
      <c r="DT1831" s="171"/>
      <c r="DU1831" s="171"/>
      <c r="DV1831" s="171"/>
      <c r="DW1831" s="171"/>
      <c r="DX1831" s="171"/>
      <c r="DY1831" s="171"/>
      <c r="DZ1831" s="171"/>
      <c r="EA1831" s="171"/>
      <c r="EB1831" s="171"/>
      <c r="EC1831" s="171"/>
      <c r="ED1831" s="171"/>
      <c r="EE1831" s="171"/>
      <c r="EF1831" s="171"/>
      <c r="EG1831" s="171"/>
      <c r="EH1831" s="171"/>
      <c r="EI1831" s="171"/>
      <c r="EJ1831" s="171"/>
      <c r="EK1831" s="171"/>
      <c r="EL1831" s="171"/>
      <c r="EM1831" s="171"/>
      <c r="EN1831" s="171"/>
    </row>
    <row r="1832" spans="43:144" ht="15" x14ac:dyDescent="0.25">
      <c r="AQ1832" s="171"/>
      <c r="AR1832"/>
      <c r="AS1832"/>
      <c r="AT1832"/>
      <c r="AU1832"/>
      <c r="AV1832"/>
      <c r="AW1832"/>
      <c r="AX1832"/>
      <c r="AY1832"/>
      <c r="AZ1832"/>
      <c r="BA1832"/>
      <c r="BB1832"/>
      <c r="BC1832"/>
      <c r="BD1832"/>
      <c r="BE1832" s="171"/>
      <c r="BF1832" s="171"/>
      <c r="BG1832" s="171"/>
      <c r="BH1832" s="171"/>
      <c r="BI1832" s="171"/>
      <c r="BJ1832" s="171"/>
      <c r="BK1832" s="171"/>
      <c r="BL1832" s="171"/>
      <c r="BM1832" s="171"/>
      <c r="BN1832" s="171"/>
      <c r="BO1832" s="171"/>
      <c r="BP1832" s="171"/>
      <c r="BQ1832" s="171"/>
      <c r="BR1832" s="171"/>
      <c r="BS1832" s="171"/>
      <c r="BT1832" s="171"/>
      <c r="BU1832" s="171"/>
      <c r="BV1832" s="171"/>
      <c r="BW1832" s="171"/>
      <c r="BX1832" s="171"/>
      <c r="BY1832" s="171"/>
      <c r="BZ1832" s="171"/>
      <c r="CA1832" s="171"/>
      <c r="CB1832" s="171"/>
      <c r="CC1832" s="171"/>
      <c r="CD1832" s="171"/>
      <c r="CE1832" s="171"/>
      <c r="CF1832" s="171"/>
      <c r="CG1832" s="171"/>
      <c r="CH1832" s="171"/>
      <c r="CI1832" s="171"/>
      <c r="CJ1832" s="171"/>
      <c r="CK1832" s="171"/>
      <c r="CL1832" s="171"/>
      <c r="CM1832" s="171"/>
      <c r="CN1832" s="171"/>
      <c r="CO1832" s="171"/>
      <c r="CP1832" s="171"/>
      <c r="CQ1832" s="171"/>
      <c r="CR1832" s="171"/>
      <c r="CS1832" s="171"/>
      <c r="CT1832" s="171"/>
      <c r="CU1832" s="171"/>
      <c r="CV1832" s="171"/>
      <c r="CW1832" s="171"/>
      <c r="CX1832" s="171"/>
      <c r="CY1832" s="171"/>
      <c r="CZ1832" s="171"/>
      <c r="DA1832" s="171"/>
      <c r="DB1832" s="171"/>
      <c r="DC1832" s="171"/>
      <c r="DD1832" s="171"/>
      <c r="DE1832" s="171"/>
      <c r="DF1832" s="171"/>
      <c r="DG1832" s="171"/>
      <c r="DH1832" s="171"/>
      <c r="DI1832" s="171"/>
      <c r="DJ1832" s="171"/>
      <c r="DK1832" s="171"/>
      <c r="DL1832" s="171"/>
      <c r="DM1832" s="171"/>
      <c r="DN1832" s="171"/>
      <c r="DO1832" s="171"/>
      <c r="DP1832" s="171"/>
      <c r="DQ1832" s="171"/>
      <c r="DR1832" s="171"/>
      <c r="DS1832" s="171"/>
      <c r="DT1832" s="171"/>
      <c r="DU1832" s="171"/>
      <c r="DV1832" s="171"/>
      <c r="DW1832" s="171"/>
      <c r="DX1832" s="171"/>
      <c r="DY1832" s="171"/>
      <c r="DZ1832" s="171"/>
      <c r="EA1832" s="171"/>
      <c r="EB1832" s="171"/>
      <c r="EC1832" s="171"/>
      <c r="ED1832" s="171"/>
      <c r="EE1832" s="171"/>
      <c r="EF1832" s="171"/>
      <c r="EG1832" s="171"/>
      <c r="EH1832" s="171"/>
      <c r="EI1832" s="171"/>
      <c r="EJ1832" s="171"/>
      <c r="EK1832" s="171"/>
      <c r="EL1832" s="171"/>
      <c r="EM1832" s="171"/>
      <c r="EN1832" s="171"/>
    </row>
    <row r="1833" spans="43:144" ht="15" x14ac:dyDescent="0.25">
      <c r="AQ1833" s="171"/>
      <c r="AR1833"/>
      <c r="AS1833"/>
      <c r="AT1833"/>
      <c r="AU1833"/>
      <c r="AV1833"/>
      <c r="AW1833"/>
      <c r="AX1833"/>
      <c r="AY1833"/>
      <c r="AZ1833"/>
      <c r="BA1833"/>
      <c r="BB1833"/>
      <c r="BC1833"/>
      <c r="BD1833"/>
      <c r="BE1833" s="171"/>
      <c r="BF1833" s="171"/>
      <c r="BG1833" s="171"/>
      <c r="BH1833" s="171"/>
      <c r="BI1833" s="171"/>
      <c r="BJ1833" s="171"/>
      <c r="BK1833" s="171"/>
      <c r="BL1833" s="171"/>
      <c r="BM1833" s="171"/>
      <c r="BN1833" s="171"/>
      <c r="BO1833" s="171"/>
      <c r="BP1833" s="171"/>
      <c r="BQ1833" s="171"/>
      <c r="BR1833" s="171"/>
      <c r="BS1833" s="171"/>
      <c r="BT1833" s="171"/>
      <c r="BU1833" s="171"/>
      <c r="BV1833" s="171"/>
      <c r="BW1833" s="171"/>
      <c r="BX1833" s="171"/>
      <c r="BY1833" s="171"/>
      <c r="BZ1833" s="171"/>
      <c r="CA1833" s="171"/>
      <c r="CB1833" s="171"/>
      <c r="CC1833" s="171"/>
      <c r="CD1833" s="171"/>
      <c r="CE1833" s="171"/>
      <c r="CF1833" s="171"/>
      <c r="CG1833" s="171"/>
      <c r="CH1833" s="171"/>
      <c r="CI1833" s="171"/>
      <c r="CJ1833" s="171"/>
      <c r="CK1833" s="171"/>
      <c r="CL1833" s="171"/>
      <c r="CM1833" s="171"/>
      <c r="CN1833" s="171"/>
      <c r="CO1833" s="171"/>
      <c r="CP1833" s="171"/>
      <c r="CQ1833" s="171"/>
      <c r="CR1833" s="171"/>
      <c r="CS1833" s="171"/>
      <c r="CT1833" s="171"/>
      <c r="CU1833" s="171"/>
      <c r="CV1833" s="171"/>
      <c r="CW1833" s="171"/>
      <c r="CX1833" s="171"/>
      <c r="CY1833" s="171"/>
      <c r="CZ1833" s="171"/>
      <c r="DA1833" s="171"/>
      <c r="DB1833" s="171"/>
      <c r="DC1833" s="171"/>
      <c r="DD1833" s="171"/>
      <c r="DE1833" s="171"/>
      <c r="DF1833" s="171"/>
      <c r="DG1833" s="171"/>
      <c r="DH1833" s="171"/>
      <c r="DI1833" s="171"/>
      <c r="DJ1833" s="171"/>
      <c r="DK1833" s="171"/>
      <c r="DL1833" s="171"/>
      <c r="DM1833" s="171"/>
      <c r="DN1833" s="171"/>
      <c r="DO1833" s="171"/>
      <c r="DP1833" s="171"/>
      <c r="DQ1833" s="171"/>
      <c r="DR1833" s="171"/>
      <c r="DS1833" s="171"/>
      <c r="DT1833" s="171"/>
      <c r="DU1833" s="171"/>
      <c r="DV1833" s="171"/>
      <c r="DW1833" s="171"/>
      <c r="DX1833" s="171"/>
      <c r="DY1833" s="171"/>
      <c r="DZ1833" s="171"/>
      <c r="EA1833" s="171"/>
      <c r="EB1833" s="171"/>
      <c r="EC1833" s="171"/>
      <c r="ED1833" s="171"/>
      <c r="EE1833" s="171"/>
      <c r="EF1833" s="171"/>
      <c r="EG1833" s="171"/>
      <c r="EH1833" s="171"/>
      <c r="EI1833" s="171"/>
      <c r="EJ1833" s="171"/>
      <c r="EK1833" s="171"/>
      <c r="EL1833" s="171"/>
      <c r="EM1833" s="171"/>
      <c r="EN1833" s="171"/>
    </row>
    <row r="1834" spans="43:144" ht="15" x14ac:dyDescent="0.25">
      <c r="AQ1834" s="171"/>
      <c r="AR1834"/>
      <c r="AS1834"/>
      <c r="AT1834"/>
      <c r="AU1834"/>
      <c r="AV1834"/>
      <c r="AW1834"/>
      <c r="AX1834"/>
      <c r="AY1834"/>
      <c r="AZ1834"/>
      <c r="BA1834"/>
      <c r="BB1834"/>
      <c r="BC1834"/>
      <c r="BD1834"/>
      <c r="BE1834" s="171"/>
      <c r="BF1834" s="171"/>
      <c r="BG1834" s="171"/>
      <c r="BH1834" s="171"/>
      <c r="BI1834" s="171"/>
      <c r="BJ1834" s="171"/>
      <c r="BK1834" s="171"/>
      <c r="BL1834" s="171"/>
      <c r="BM1834" s="171"/>
      <c r="BN1834" s="171"/>
      <c r="BO1834" s="171"/>
      <c r="BP1834" s="171"/>
      <c r="BQ1834" s="171"/>
      <c r="BR1834" s="171"/>
      <c r="BS1834" s="171"/>
      <c r="BT1834" s="171"/>
      <c r="BU1834" s="171"/>
      <c r="BV1834" s="171"/>
      <c r="BW1834" s="171"/>
      <c r="BX1834" s="171"/>
      <c r="BY1834" s="171"/>
      <c r="BZ1834" s="171"/>
      <c r="CA1834" s="171"/>
      <c r="CB1834" s="171"/>
      <c r="CC1834" s="171"/>
      <c r="CD1834" s="171"/>
      <c r="CE1834" s="171"/>
      <c r="CF1834" s="171"/>
      <c r="CG1834" s="171"/>
      <c r="CH1834" s="171"/>
      <c r="CI1834" s="171"/>
      <c r="CJ1834" s="171"/>
      <c r="CK1834" s="171"/>
      <c r="CL1834" s="171"/>
      <c r="CM1834" s="171"/>
      <c r="CN1834" s="171"/>
      <c r="CO1834" s="171"/>
      <c r="CP1834" s="171"/>
      <c r="CQ1834" s="171"/>
      <c r="CR1834" s="171"/>
      <c r="CS1834" s="171"/>
      <c r="CT1834" s="171"/>
      <c r="CU1834" s="171"/>
      <c r="CV1834" s="171"/>
      <c r="CW1834" s="171"/>
      <c r="CX1834" s="171"/>
      <c r="CY1834" s="171"/>
      <c r="CZ1834" s="171"/>
      <c r="DA1834" s="171"/>
      <c r="DB1834" s="171"/>
      <c r="DC1834" s="171"/>
      <c r="DD1834" s="171"/>
      <c r="DE1834" s="171"/>
      <c r="DF1834" s="171"/>
      <c r="DG1834" s="171"/>
      <c r="DH1834" s="171"/>
      <c r="DI1834" s="171"/>
      <c r="DJ1834" s="171"/>
      <c r="DK1834" s="171"/>
      <c r="DL1834" s="171"/>
      <c r="DM1834" s="171"/>
      <c r="DN1834" s="171"/>
      <c r="DO1834" s="171"/>
      <c r="DP1834" s="171"/>
      <c r="DQ1834" s="171"/>
      <c r="DR1834" s="171"/>
      <c r="DS1834" s="171"/>
      <c r="DT1834" s="171"/>
      <c r="DU1834" s="171"/>
      <c r="DV1834" s="171"/>
      <c r="DW1834" s="171"/>
      <c r="DX1834" s="171"/>
      <c r="DY1834" s="171"/>
      <c r="DZ1834" s="171"/>
      <c r="EA1834" s="171"/>
      <c r="EB1834" s="171"/>
      <c r="EC1834" s="171"/>
      <c r="ED1834" s="171"/>
      <c r="EE1834" s="171"/>
      <c r="EF1834" s="171"/>
      <c r="EG1834" s="171"/>
      <c r="EH1834" s="171"/>
      <c r="EI1834" s="171"/>
      <c r="EJ1834" s="171"/>
      <c r="EK1834" s="171"/>
      <c r="EL1834" s="171"/>
      <c r="EM1834" s="171"/>
      <c r="EN1834" s="171"/>
    </row>
    <row r="1835" spans="43:144" ht="15" x14ac:dyDescent="0.25">
      <c r="AQ1835" s="171"/>
      <c r="AR1835"/>
      <c r="AS1835"/>
      <c r="AT1835"/>
      <c r="AU1835"/>
      <c r="AV1835"/>
      <c r="AW1835"/>
      <c r="AX1835"/>
      <c r="AY1835"/>
      <c r="AZ1835"/>
      <c r="BA1835"/>
      <c r="BB1835"/>
      <c r="BC1835"/>
      <c r="BD1835"/>
      <c r="BE1835" s="171"/>
      <c r="BF1835" s="171"/>
      <c r="BG1835" s="171"/>
      <c r="BH1835" s="171"/>
      <c r="BI1835" s="171"/>
      <c r="BJ1835" s="171"/>
      <c r="BK1835" s="171"/>
      <c r="BL1835" s="171"/>
      <c r="BM1835" s="171"/>
      <c r="BN1835" s="171"/>
      <c r="BO1835" s="171"/>
      <c r="BP1835" s="171"/>
      <c r="BQ1835" s="171"/>
      <c r="BR1835" s="171"/>
      <c r="BS1835" s="171"/>
      <c r="BT1835" s="171"/>
      <c r="BU1835" s="171"/>
      <c r="BV1835" s="171"/>
      <c r="BW1835" s="171"/>
      <c r="BX1835" s="171"/>
      <c r="BY1835" s="171"/>
      <c r="BZ1835" s="171"/>
      <c r="CA1835" s="171"/>
      <c r="CB1835" s="171"/>
      <c r="CC1835" s="171"/>
      <c r="CD1835" s="171"/>
      <c r="CE1835" s="171"/>
      <c r="CF1835" s="171"/>
      <c r="CG1835" s="171"/>
      <c r="CH1835" s="171"/>
      <c r="CI1835" s="171"/>
      <c r="CJ1835" s="171"/>
      <c r="CK1835" s="171"/>
      <c r="CL1835" s="171"/>
      <c r="CM1835" s="171"/>
      <c r="CN1835" s="171"/>
      <c r="CO1835" s="171"/>
      <c r="CP1835" s="171"/>
      <c r="CQ1835" s="171"/>
      <c r="CR1835" s="171"/>
      <c r="CS1835" s="171"/>
      <c r="CT1835" s="171"/>
      <c r="CU1835" s="171"/>
      <c r="CV1835" s="171"/>
      <c r="CW1835" s="171"/>
      <c r="CX1835" s="171"/>
      <c r="CY1835" s="171"/>
      <c r="CZ1835" s="171"/>
      <c r="DA1835" s="171"/>
      <c r="DB1835" s="171"/>
      <c r="DC1835" s="171"/>
      <c r="DD1835" s="171"/>
      <c r="DE1835" s="171"/>
      <c r="DF1835" s="171"/>
      <c r="DG1835" s="171"/>
      <c r="DH1835" s="171"/>
      <c r="DI1835" s="171"/>
      <c r="DJ1835" s="171"/>
      <c r="DK1835" s="171"/>
      <c r="DL1835" s="171"/>
      <c r="DM1835" s="171"/>
      <c r="DN1835" s="171"/>
      <c r="DO1835" s="171"/>
      <c r="DP1835" s="171"/>
      <c r="DQ1835" s="171"/>
      <c r="DR1835" s="171"/>
      <c r="DS1835" s="171"/>
      <c r="DT1835" s="171"/>
      <c r="DU1835" s="171"/>
      <c r="DV1835" s="171"/>
      <c r="DW1835" s="171"/>
      <c r="DX1835" s="171"/>
      <c r="DY1835" s="171"/>
      <c r="DZ1835" s="171"/>
      <c r="EA1835" s="171"/>
      <c r="EB1835" s="171"/>
      <c r="EC1835" s="171"/>
      <c r="ED1835" s="171"/>
      <c r="EE1835" s="171"/>
      <c r="EF1835" s="171"/>
      <c r="EG1835" s="171"/>
      <c r="EH1835" s="171"/>
      <c r="EI1835" s="171"/>
      <c r="EJ1835" s="171"/>
      <c r="EK1835" s="171"/>
      <c r="EL1835" s="171"/>
      <c r="EM1835" s="171"/>
      <c r="EN1835" s="171"/>
    </row>
    <row r="1836" spans="43:144" ht="15" x14ac:dyDescent="0.25">
      <c r="AQ1836" s="171"/>
      <c r="AR1836"/>
      <c r="AS1836"/>
      <c r="AT1836"/>
      <c r="AU1836"/>
      <c r="AV1836"/>
      <c r="AW1836"/>
      <c r="AX1836"/>
      <c r="AY1836"/>
      <c r="AZ1836"/>
      <c r="BA1836"/>
      <c r="BB1836"/>
      <c r="BC1836"/>
      <c r="BD1836"/>
      <c r="BE1836" s="171"/>
      <c r="BF1836" s="171"/>
      <c r="BG1836" s="171"/>
      <c r="BH1836" s="171"/>
      <c r="BI1836" s="171"/>
      <c r="BJ1836" s="171"/>
      <c r="BK1836" s="171"/>
      <c r="BL1836" s="171"/>
      <c r="BM1836" s="171"/>
      <c r="BN1836" s="171"/>
      <c r="BO1836" s="171"/>
      <c r="BP1836" s="171"/>
      <c r="BQ1836" s="171"/>
      <c r="BR1836" s="171"/>
      <c r="BS1836" s="171"/>
      <c r="BT1836" s="171"/>
      <c r="BU1836" s="171"/>
      <c r="BV1836" s="171"/>
      <c r="BW1836" s="171"/>
      <c r="BX1836" s="171"/>
      <c r="BY1836" s="171"/>
      <c r="BZ1836" s="171"/>
      <c r="CA1836" s="171"/>
      <c r="CB1836" s="171"/>
      <c r="CC1836" s="171"/>
      <c r="CD1836" s="171"/>
      <c r="CE1836" s="171"/>
      <c r="CF1836" s="171"/>
      <c r="CG1836" s="171"/>
      <c r="CH1836" s="171"/>
      <c r="CI1836" s="171"/>
      <c r="CJ1836" s="171"/>
      <c r="CK1836" s="171"/>
      <c r="CL1836" s="171"/>
      <c r="CM1836" s="171"/>
      <c r="CN1836" s="171"/>
      <c r="CO1836" s="171"/>
      <c r="CP1836" s="171"/>
      <c r="CQ1836" s="171"/>
      <c r="CR1836" s="171"/>
      <c r="CS1836" s="171"/>
      <c r="CT1836" s="171"/>
      <c r="CU1836" s="171"/>
      <c r="CV1836" s="171"/>
      <c r="CW1836" s="171"/>
      <c r="CX1836" s="171"/>
      <c r="CY1836" s="171"/>
      <c r="CZ1836" s="171"/>
      <c r="DA1836" s="171"/>
      <c r="DB1836" s="171"/>
      <c r="DC1836" s="171"/>
      <c r="DD1836" s="171"/>
      <c r="DE1836" s="171"/>
      <c r="DF1836" s="171"/>
      <c r="DG1836" s="171"/>
      <c r="DH1836" s="171"/>
      <c r="DI1836" s="171"/>
      <c r="DJ1836" s="171"/>
      <c r="DK1836" s="171"/>
      <c r="DL1836" s="171"/>
      <c r="DM1836" s="171"/>
      <c r="DN1836" s="171"/>
      <c r="DO1836" s="171"/>
      <c r="DP1836" s="171"/>
      <c r="DQ1836" s="171"/>
      <c r="DR1836" s="171"/>
      <c r="DS1836" s="171"/>
      <c r="DT1836" s="171"/>
      <c r="DU1836" s="171"/>
      <c r="DV1836" s="171"/>
      <c r="DW1836" s="171"/>
      <c r="DX1836" s="171"/>
      <c r="DY1836" s="171"/>
      <c r="DZ1836" s="171"/>
      <c r="EA1836" s="171"/>
      <c r="EB1836" s="171"/>
      <c r="EC1836" s="171"/>
      <c r="ED1836" s="171"/>
      <c r="EE1836" s="171"/>
      <c r="EF1836" s="171"/>
      <c r="EG1836" s="171"/>
      <c r="EH1836" s="171"/>
      <c r="EI1836" s="171"/>
      <c r="EJ1836" s="171"/>
      <c r="EK1836" s="171"/>
      <c r="EL1836" s="171"/>
      <c r="EM1836" s="171"/>
      <c r="EN1836" s="171"/>
    </row>
    <row r="1837" spans="43:144" ht="15" x14ac:dyDescent="0.25">
      <c r="AQ1837" s="171"/>
      <c r="AR1837"/>
      <c r="AS1837"/>
      <c r="AT1837"/>
      <c r="AU1837"/>
      <c r="AV1837"/>
      <c r="AW1837"/>
      <c r="AX1837"/>
      <c r="AY1837"/>
      <c r="AZ1837"/>
      <c r="BA1837"/>
      <c r="BB1837"/>
      <c r="BC1837"/>
      <c r="BD1837"/>
      <c r="BE1837" s="171"/>
      <c r="BF1837" s="171"/>
      <c r="BG1837" s="171"/>
      <c r="BH1837" s="171"/>
      <c r="BI1837" s="171"/>
      <c r="BJ1837" s="171"/>
      <c r="BK1837" s="171"/>
      <c r="BL1837" s="171"/>
      <c r="BM1837" s="171"/>
      <c r="BN1837" s="171"/>
      <c r="BO1837" s="171"/>
      <c r="BP1837" s="171"/>
      <c r="BQ1837" s="171"/>
      <c r="BR1837" s="171"/>
      <c r="BS1837" s="171"/>
      <c r="BT1837" s="171"/>
      <c r="BU1837" s="171"/>
      <c r="BV1837" s="171"/>
      <c r="BW1837" s="171"/>
      <c r="BX1837" s="171"/>
      <c r="BY1837" s="171"/>
      <c r="BZ1837" s="171"/>
      <c r="CA1837" s="171"/>
      <c r="CB1837" s="171"/>
      <c r="CC1837" s="171"/>
      <c r="CD1837" s="171"/>
      <c r="CE1837" s="171"/>
      <c r="CF1837" s="171"/>
      <c r="CG1837" s="171"/>
      <c r="CH1837" s="171"/>
      <c r="CI1837" s="171"/>
      <c r="CJ1837" s="171"/>
      <c r="CK1837" s="171"/>
      <c r="CL1837" s="171"/>
      <c r="CM1837" s="171"/>
      <c r="CN1837" s="171"/>
      <c r="CO1837" s="171"/>
      <c r="CP1837" s="171"/>
      <c r="CQ1837" s="171"/>
      <c r="CR1837" s="171"/>
      <c r="CS1837" s="171"/>
      <c r="CT1837" s="171"/>
      <c r="CU1837" s="171"/>
      <c r="CV1837" s="171"/>
      <c r="CW1837" s="171"/>
      <c r="CX1837" s="171"/>
      <c r="CY1837" s="171"/>
      <c r="CZ1837" s="171"/>
      <c r="DA1837" s="171"/>
      <c r="DB1837" s="171"/>
      <c r="DC1837" s="171"/>
      <c r="DD1837" s="171"/>
      <c r="DE1837" s="171"/>
      <c r="DF1837" s="171"/>
      <c r="DG1837" s="171"/>
      <c r="DH1837" s="171"/>
      <c r="DI1837" s="171"/>
      <c r="DJ1837" s="171"/>
      <c r="DK1837" s="171"/>
      <c r="DL1837" s="171"/>
      <c r="DM1837" s="171"/>
      <c r="DN1837" s="171"/>
      <c r="DO1837" s="171"/>
      <c r="DP1837" s="171"/>
      <c r="DQ1837" s="171"/>
      <c r="DR1837" s="171"/>
      <c r="DS1837" s="171"/>
      <c r="DT1837" s="171"/>
      <c r="DU1837" s="171"/>
      <c r="DV1837" s="171"/>
      <c r="DW1837" s="171"/>
      <c r="DX1837" s="171"/>
      <c r="DY1837" s="171"/>
      <c r="DZ1837" s="171"/>
      <c r="EA1837" s="171"/>
      <c r="EB1837" s="171"/>
      <c r="EC1837" s="171"/>
      <c r="ED1837" s="171"/>
      <c r="EE1837" s="171"/>
      <c r="EF1837" s="171"/>
      <c r="EG1837" s="171"/>
      <c r="EH1837" s="171"/>
      <c r="EI1837" s="171"/>
      <c r="EJ1837" s="171"/>
      <c r="EK1837" s="171"/>
      <c r="EL1837" s="171"/>
      <c r="EM1837" s="171"/>
      <c r="EN1837" s="171"/>
    </row>
    <row r="1838" spans="43:144" ht="15" x14ac:dyDescent="0.25">
      <c r="AQ1838" s="171"/>
      <c r="AR1838"/>
      <c r="AS1838"/>
      <c r="AT1838"/>
      <c r="AU1838"/>
      <c r="AV1838"/>
      <c r="AW1838"/>
      <c r="AX1838"/>
      <c r="AY1838"/>
      <c r="AZ1838"/>
      <c r="BA1838"/>
      <c r="BB1838"/>
      <c r="BC1838"/>
      <c r="BD1838"/>
      <c r="BE1838" s="171"/>
      <c r="BF1838" s="171"/>
      <c r="BG1838" s="171"/>
      <c r="BH1838" s="171"/>
      <c r="BI1838" s="171"/>
      <c r="BJ1838" s="171"/>
      <c r="BK1838" s="171"/>
      <c r="BL1838" s="171"/>
      <c r="BM1838" s="171"/>
      <c r="BN1838" s="171"/>
      <c r="BO1838" s="171"/>
      <c r="BP1838" s="171"/>
      <c r="BQ1838" s="171"/>
      <c r="BR1838" s="171"/>
      <c r="BS1838" s="171"/>
      <c r="BT1838" s="171"/>
      <c r="BU1838" s="171"/>
      <c r="BV1838" s="171"/>
      <c r="BW1838" s="171"/>
      <c r="BX1838" s="171"/>
      <c r="BY1838" s="171"/>
      <c r="BZ1838" s="171"/>
      <c r="CA1838" s="171"/>
      <c r="CB1838" s="171"/>
      <c r="CC1838" s="171"/>
      <c r="CD1838" s="171"/>
      <c r="CE1838" s="171"/>
      <c r="CF1838" s="171"/>
      <c r="CG1838" s="171"/>
      <c r="CH1838" s="171"/>
      <c r="CI1838" s="171"/>
      <c r="CJ1838" s="171"/>
      <c r="CK1838" s="171"/>
      <c r="CL1838" s="171"/>
      <c r="CM1838" s="171"/>
      <c r="CN1838" s="171"/>
      <c r="CO1838" s="171"/>
      <c r="CP1838" s="171"/>
      <c r="CQ1838" s="171"/>
      <c r="CR1838" s="171"/>
      <c r="CS1838" s="171"/>
      <c r="CT1838" s="171"/>
      <c r="CU1838" s="171"/>
      <c r="CV1838" s="171"/>
      <c r="CW1838" s="171"/>
      <c r="CX1838" s="171"/>
      <c r="CY1838" s="171"/>
      <c r="CZ1838" s="171"/>
      <c r="DA1838" s="171"/>
      <c r="DB1838" s="171"/>
      <c r="DC1838" s="171"/>
      <c r="DD1838" s="171"/>
      <c r="DE1838" s="171"/>
      <c r="DF1838" s="171"/>
      <c r="DG1838" s="171"/>
      <c r="DH1838" s="171"/>
      <c r="DI1838" s="171"/>
      <c r="DJ1838" s="171"/>
      <c r="DK1838" s="171"/>
      <c r="DL1838" s="171"/>
      <c r="DM1838" s="171"/>
      <c r="DN1838" s="171"/>
      <c r="DO1838" s="171"/>
      <c r="DP1838" s="171"/>
      <c r="DQ1838" s="171"/>
      <c r="DR1838" s="171"/>
      <c r="DS1838" s="171"/>
      <c r="DT1838" s="171"/>
      <c r="DU1838" s="171"/>
      <c r="DV1838" s="171"/>
      <c r="DW1838" s="171"/>
      <c r="DX1838" s="171"/>
      <c r="DY1838" s="171"/>
      <c r="DZ1838" s="171"/>
      <c r="EA1838" s="171"/>
      <c r="EB1838" s="171"/>
      <c r="EC1838" s="171"/>
      <c r="ED1838" s="171"/>
      <c r="EE1838" s="171"/>
      <c r="EF1838" s="171"/>
      <c r="EG1838" s="171"/>
      <c r="EH1838" s="171"/>
      <c r="EI1838" s="171"/>
      <c r="EJ1838" s="171"/>
      <c r="EK1838" s="171"/>
      <c r="EL1838" s="171"/>
      <c r="EM1838" s="171"/>
      <c r="EN1838" s="171"/>
    </row>
    <row r="1839" spans="43:144" ht="15" x14ac:dyDescent="0.25">
      <c r="AQ1839" s="171"/>
      <c r="AR1839"/>
      <c r="AS1839"/>
      <c r="AT1839"/>
      <c r="AU1839"/>
      <c r="AV1839"/>
      <c r="AW1839"/>
      <c r="AX1839"/>
      <c r="AY1839"/>
      <c r="AZ1839"/>
      <c r="BA1839"/>
      <c r="BB1839"/>
      <c r="BC1839"/>
      <c r="BD1839"/>
      <c r="BE1839" s="171"/>
      <c r="BF1839" s="171"/>
      <c r="BG1839" s="171"/>
      <c r="BH1839" s="171"/>
      <c r="BI1839" s="171"/>
      <c r="BJ1839" s="171"/>
      <c r="BK1839" s="171"/>
      <c r="BL1839" s="171"/>
      <c r="BM1839" s="171"/>
      <c r="BN1839" s="171"/>
      <c r="BO1839" s="171"/>
      <c r="BP1839" s="171"/>
      <c r="BQ1839" s="171"/>
      <c r="BR1839" s="171"/>
      <c r="BS1839" s="171"/>
      <c r="BT1839" s="171"/>
      <c r="BU1839" s="171"/>
      <c r="BV1839" s="171"/>
      <c r="BW1839" s="171"/>
      <c r="BX1839" s="171"/>
      <c r="BY1839" s="171"/>
      <c r="BZ1839" s="171"/>
      <c r="CA1839" s="171"/>
      <c r="CB1839" s="171"/>
      <c r="CC1839" s="171"/>
      <c r="CD1839" s="171"/>
      <c r="CE1839" s="171"/>
      <c r="CF1839" s="171"/>
      <c r="CG1839" s="171"/>
      <c r="CH1839" s="171"/>
      <c r="CI1839" s="171"/>
      <c r="CJ1839" s="171"/>
      <c r="CK1839" s="171"/>
      <c r="CL1839" s="171"/>
      <c r="CM1839" s="171"/>
      <c r="CN1839" s="171"/>
      <c r="CO1839" s="171"/>
      <c r="CP1839" s="171"/>
      <c r="CQ1839" s="171"/>
      <c r="CR1839" s="171"/>
      <c r="CS1839" s="171"/>
      <c r="CT1839" s="171"/>
      <c r="CU1839" s="171"/>
      <c r="CV1839" s="171"/>
      <c r="CW1839" s="171"/>
      <c r="CX1839" s="171"/>
      <c r="CY1839" s="171"/>
      <c r="CZ1839" s="171"/>
      <c r="DA1839" s="171"/>
      <c r="DB1839" s="171"/>
      <c r="DC1839" s="171"/>
      <c r="DD1839" s="171"/>
      <c r="DE1839" s="171"/>
      <c r="DF1839" s="171"/>
      <c r="DG1839" s="171"/>
      <c r="DH1839" s="171"/>
      <c r="DI1839" s="171"/>
      <c r="DJ1839" s="171"/>
      <c r="DK1839" s="171"/>
      <c r="DL1839" s="171"/>
      <c r="DM1839" s="171"/>
      <c r="DN1839" s="171"/>
      <c r="DO1839" s="171"/>
      <c r="DP1839" s="171"/>
      <c r="DQ1839" s="171"/>
      <c r="DR1839" s="171"/>
      <c r="DS1839" s="171"/>
      <c r="DT1839" s="171"/>
      <c r="DU1839" s="171"/>
      <c r="DV1839" s="171"/>
      <c r="DW1839" s="171"/>
      <c r="DX1839" s="171"/>
      <c r="DY1839" s="171"/>
      <c r="DZ1839" s="171"/>
      <c r="EA1839" s="171"/>
      <c r="EB1839" s="171"/>
      <c r="EC1839" s="171"/>
      <c r="ED1839" s="171"/>
      <c r="EE1839" s="171"/>
      <c r="EF1839" s="171"/>
      <c r="EG1839" s="171"/>
      <c r="EH1839" s="171"/>
      <c r="EI1839" s="171"/>
      <c r="EJ1839" s="171"/>
      <c r="EK1839" s="171"/>
      <c r="EL1839" s="171"/>
      <c r="EM1839" s="171"/>
      <c r="EN1839" s="171"/>
    </row>
    <row r="1840" spans="43:144" ht="15" x14ac:dyDescent="0.25">
      <c r="AQ1840" s="171"/>
      <c r="AR1840"/>
      <c r="AS1840"/>
      <c r="AT1840"/>
      <c r="AU1840"/>
      <c r="AV1840"/>
      <c r="AW1840"/>
      <c r="AX1840"/>
      <c r="AY1840"/>
      <c r="AZ1840"/>
      <c r="BA1840"/>
      <c r="BB1840"/>
      <c r="BC1840"/>
      <c r="BD1840"/>
      <c r="BE1840" s="171"/>
      <c r="BF1840" s="171"/>
      <c r="BG1840" s="171"/>
      <c r="BH1840" s="171"/>
      <c r="BI1840" s="171"/>
      <c r="BJ1840" s="171"/>
      <c r="BK1840" s="171"/>
      <c r="BL1840" s="171"/>
      <c r="BM1840" s="171"/>
      <c r="BN1840" s="171"/>
      <c r="BO1840" s="171"/>
      <c r="BP1840" s="171"/>
      <c r="BQ1840" s="171"/>
      <c r="BR1840" s="171"/>
      <c r="BS1840" s="171"/>
      <c r="BT1840" s="171"/>
      <c r="BU1840" s="171"/>
      <c r="BV1840" s="171"/>
      <c r="BW1840" s="171"/>
      <c r="BX1840" s="171"/>
      <c r="BY1840" s="171"/>
      <c r="BZ1840" s="171"/>
      <c r="CA1840" s="171"/>
      <c r="CB1840" s="171"/>
      <c r="CC1840" s="171"/>
      <c r="CD1840" s="171"/>
      <c r="CE1840" s="171"/>
      <c r="CF1840" s="171"/>
      <c r="CG1840" s="171"/>
      <c r="CH1840" s="171"/>
      <c r="CI1840" s="171"/>
      <c r="CJ1840" s="171"/>
      <c r="CK1840" s="171"/>
      <c r="CL1840" s="171"/>
      <c r="CM1840" s="171"/>
      <c r="CN1840" s="171"/>
      <c r="CO1840" s="171"/>
      <c r="CP1840" s="171"/>
      <c r="CQ1840" s="171"/>
      <c r="CR1840" s="171"/>
      <c r="CS1840" s="171"/>
      <c r="CT1840" s="171"/>
      <c r="CU1840" s="171"/>
      <c r="CV1840" s="171"/>
      <c r="CW1840" s="171"/>
      <c r="CX1840" s="171"/>
      <c r="CY1840" s="171"/>
      <c r="CZ1840" s="171"/>
      <c r="DA1840" s="171"/>
      <c r="DB1840" s="171"/>
      <c r="DC1840" s="171"/>
      <c r="DD1840" s="171"/>
      <c r="DE1840" s="171"/>
      <c r="DF1840" s="171"/>
      <c r="DG1840" s="171"/>
      <c r="DH1840" s="171"/>
      <c r="DI1840" s="171"/>
      <c r="DJ1840" s="171"/>
      <c r="DK1840" s="171"/>
      <c r="DL1840" s="171"/>
      <c r="DM1840" s="171"/>
      <c r="DN1840" s="171"/>
      <c r="DO1840" s="171"/>
      <c r="DP1840" s="171"/>
      <c r="DQ1840" s="171"/>
      <c r="DR1840" s="171"/>
      <c r="DS1840" s="171"/>
      <c r="DT1840" s="171"/>
      <c r="DU1840" s="171"/>
      <c r="DV1840" s="171"/>
      <c r="DW1840" s="171"/>
      <c r="DX1840" s="171"/>
      <c r="DY1840" s="171"/>
      <c r="DZ1840" s="171"/>
      <c r="EA1840" s="171"/>
      <c r="EB1840" s="171"/>
      <c r="EC1840" s="171"/>
      <c r="ED1840" s="171"/>
      <c r="EE1840" s="171"/>
      <c r="EF1840" s="171"/>
      <c r="EG1840" s="171"/>
      <c r="EH1840" s="171"/>
      <c r="EI1840" s="171"/>
      <c r="EJ1840" s="171"/>
      <c r="EK1840" s="171"/>
      <c r="EL1840" s="171"/>
      <c r="EM1840" s="171"/>
      <c r="EN1840" s="171"/>
    </row>
    <row r="1841" spans="43:144" ht="15" x14ac:dyDescent="0.25">
      <c r="AQ1841" s="171"/>
      <c r="AR1841"/>
      <c r="AS1841"/>
      <c r="AT1841"/>
      <c r="AU1841"/>
      <c r="AV1841"/>
      <c r="AW1841"/>
      <c r="AX1841"/>
      <c r="AY1841"/>
      <c r="AZ1841"/>
      <c r="BA1841"/>
      <c r="BB1841"/>
      <c r="BC1841"/>
      <c r="BD1841"/>
      <c r="BE1841" s="171"/>
      <c r="BF1841" s="171"/>
      <c r="BG1841" s="171"/>
      <c r="BH1841" s="171"/>
      <c r="BI1841" s="171"/>
      <c r="BJ1841" s="171"/>
      <c r="BK1841" s="171"/>
      <c r="BL1841" s="171"/>
      <c r="BM1841" s="171"/>
      <c r="BN1841" s="171"/>
      <c r="BO1841" s="171"/>
      <c r="BP1841" s="171"/>
      <c r="BQ1841" s="171"/>
      <c r="BR1841" s="171"/>
      <c r="BS1841" s="171"/>
      <c r="BT1841" s="171"/>
      <c r="BU1841" s="171"/>
      <c r="BV1841" s="171"/>
      <c r="BW1841" s="171"/>
      <c r="BX1841" s="171"/>
      <c r="BY1841" s="171"/>
      <c r="BZ1841" s="171"/>
      <c r="CA1841" s="171"/>
      <c r="CB1841" s="171"/>
      <c r="CC1841" s="171"/>
      <c r="CD1841" s="171"/>
      <c r="CE1841" s="171"/>
      <c r="CF1841" s="171"/>
      <c r="CG1841" s="171"/>
      <c r="CH1841" s="171"/>
      <c r="CI1841" s="171"/>
      <c r="CJ1841" s="171"/>
      <c r="CK1841" s="171"/>
      <c r="CL1841" s="171"/>
      <c r="CM1841" s="171"/>
      <c r="CN1841" s="171"/>
      <c r="CO1841" s="171"/>
      <c r="CP1841" s="171"/>
      <c r="CQ1841" s="171"/>
      <c r="CR1841" s="171"/>
      <c r="CS1841" s="171"/>
      <c r="CT1841" s="171"/>
      <c r="CU1841" s="171"/>
      <c r="CV1841" s="171"/>
      <c r="CW1841" s="171"/>
      <c r="CX1841" s="171"/>
      <c r="CY1841" s="171"/>
      <c r="CZ1841" s="171"/>
      <c r="DA1841" s="171"/>
      <c r="DB1841" s="171"/>
      <c r="DC1841" s="171"/>
      <c r="DD1841" s="171"/>
      <c r="DE1841" s="171"/>
      <c r="DF1841" s="171"/>
      <c r="DG1841" s="171"/>
      <c r="DH1841" s="171"/>
      <c r="DI1841" s="171"/>
      <c r="DJ1841" s="171"/>
      <c r="DK1841" s="171"/>
      <c r="DL1841" s="171"/>
      <c r="DM1841" s="171"/>
      <c r="DN1841" s="171"/>
      <c r="DO1841" s="171"/>
      <c r="DP1841" s="171"/>
      <c r="DQ1841" s="171"/>
      <c r="DR1841" s="171"/>
      <c r="DS1841" s="171"/>
      <c r="DT1841" s="171"/>
      <c r="DU1841" s="171"/>
      <c r="DV1841" s="171"/>
      <c r="DW1841" s="171"/>
      <c r="DX1841" s="171"/>
      <c r="DY1841" s="171"/>
      <c r="DZ1841" s="171"/>
      <c r="EA1841" s="171"/>
      <c r="EB1841" s="171"/>
      <c r="EC1841" s="171"/>
      <c r="ED1841" s="171"/>
      <c r="EE1841" s="171"/>
      <c r="EF1841" s="171"/>
      <c r="EG1841" s="171"/>
      <c r="EH1841" s="171"/>
      <c r="EI1841" s="171"/>
      <c r="EJ1841" s="171"/>
      <c r="EK1841" s="171"/>
      <c r="EL1841" s="171"/>
      <c r="EM1841" s="171"/>
      <c r="EN1841" s="171"/>
    </row>
    <row r="1842" spans="43:144" ht="15" x14ac:dyDescent="0.25">
      <c r="AQ1842" s="171"/>
      <c r="AR1842"/>
      <c r="AS1842"/>
      <c r="AT1842"/>
      <c r="AU1842"/>
      <c r="AV1842"/>
      <c r="AW1842"/>
      <c r="AX1842"/>
      <c r="AY1842"/>
      <c r="AZ1842"/>
      <c r="BA1842"/>
      <c r="BB1842"/>
      <c r="BC1842"/>
      <c r="BD1842"/>
      <c r="BE1842" s="171"/>
      <c r="BF1842" s="171"/>
      <c r="BG1842" s="171"/>
      <c r="BH1842" s="171"/>
      <c r="BI1842" s="171"/>
      <c r="BJ1842" s="171"/>
      <c r="BK1842" s="171"/>
      <c r="BL1842" s="171"/>
      <c r="BM1842" s="171"/>
      <c r="BN1842" s="171"/>
      <c r="BO1842" s="171"/>
      <c r="BP1842" s="171"/>
      <c r="BQ1842" s="171"/>
      <c r="BR1842" s="171"/>
      <c r="BS1842" s="171"/>
      <c r="BT1842" s="171"/>
      <c r="BU1842" s="171"/>
      <c r="BV1842" s="171"/>
      <c r="BW1842" s="171"/>
      <c r="BX1842" s="171"/>
      <c r="BY1842" s="171"/>
      <c r="BZ1842" s="171"/>
      <c r="CA1842" s="171"/>
      <c r="CB1842" s="171"/>
      <c r="CC1842" s="171"/>
      <c r="CD1842" s="171"/>
      <c r="CE1842" s="171"/>
      <c r="CF1842" s="171"/>
      <c r="CG1842" s="171"/>
      <c r="CH1842" s="171"/>
      <c r="CI1842" s="171"/>
      <c r="CJ1842" s="171"/>
      <c r="CK1842" s="171"/>
      <c r="CL1842" s="171"/>
      <c r="CM1842" s="171"/>
      <c r="CN1842" s="171"/>
      <c r="CO1842" s="171"/>
      <c r="CP1842" s="171"/>
      <c r="CQ1842" s="171"/>
      <c r="CR1842" s="171"/>
      <c r="CS1842" s="171"/>
      <c r="CT1842" s="171"/>
      <c r="CU1842" s="171"/>
      <c r="CV1842" s="171"/>
      <c r="CW1842" s="171"/>
      <c r="CX1842" s="171"/>
      <c r="CY1842" s="171"/>
      <c r="CZ1842" s="171"/>
      <c r="DA1842" s="171"/>
      <c r="DB1842" s="171"/>
      <c r="DC1842" s="171"/>
      <c r="DD1842" s="171"/>
      <c r="DE1842" s="171"/>
      <c r="DF1842" s="171"/>
      <c r="DG1842" s="171"/>
      <c r="DH1842" s="171"/>
      <c r="DI1842" s="171"/>
      <c r="DJ1842" s="171"/>
      <c r="DK1842" s="171"/>
      <c r="DL1842" s="171"/>
      <c r="DM1842" s="171"/>
      <c r="DN1842" s="171"/>
      <c r="DO1842" s="171"/>
      <c r="DP1842" s="171"/>
      <c r="DQ1842" s="171"/>
      <c r="DR1842" s="171"/>
      <c r="DS1842" s="171"/>
      <c r="DT1842" s="171"/>
      <c r="DU1842" s="171"/>
      <c r="DV1842" s="171"/>
      <c r="DW1842" s="171"/>
      <c r="DX1842" s="171"/>
      <c r="DY1842" s="171"/>
      <c r="DZ1842" s="171"/>
      <c r="EA1842" s="171"/>
      <c r="EB1842" s="171"/>
      <c r="EC1842" s="171"/>
      <c r="ED1842" s="171"/>
      <c r="EE1842" s="171"/>
      <c r="EF1842" s="171"/>
      <c r="EG1842" s="171"/>
      <c r="EH1842" s="171"/>
      <c r="EI1842" s="171"/>
      <c r="EJ1842" s="171"/>
      <c r="EK1842" s="171"/>
      <c r="EL1842" s="171"/>
      <c r="EM1842" s="171"/>
      <c r="EN1842" s="171"/>
    </row>
    <row r="1843" spans="43:144" ht="15" x14ac:dyDescent="0.25">
      <c r="AQ1843" s="171"/>
      <c r="AR1843"/>
      <c r="AS1843"/>
      <c r="AT1843"/>
      <c r="AU1843"/>
      <c r="AV1843"/>
      <c r="AW1843"/>
      <c r="AX1843"/>
      <c r="AY1843"/>
      <c r="AZ1843"/>
      <c r="BA1843"/>
      <c r="BB1843"/>
      <c r="BC1843"/>
      <c r="BD1843"/>
      <c r="BE1843" s="171"/>
      <c r="BF1843" s="171"/>
      <c r="BG1843" s="171"/>
      <c r="BH1843" s="171"/>
      <c r="BI1843" s="171"/>
      <c r="BJ1843" s="171"/>
      <c r="BK1843" s="171"/>
      <c r="BL1843" s="171"/>
      <c r="BM1843" s="171"/>
      <c r="BN1843" s="171"/>
      <c r="BO1843" s="171"/>
      <c r="BP1843" s="171"/>
      <c r="BQ1843" s="171"/>
      <c r="BR1843" s="171"/>
      <c r="BS1843" s="171"/>
      <c r="BT1843" s="171"/>
      <c r="BU1843" s="171"/>
      <c r="BV1843" s="171"/>
      <c r="BW1843" s="171"/>
      <c r="BX1843" s="171"/>
      <c r="BY1843" s="171"/>
      <c r="BZ1843" s="171"/>
      <c r="CA1843" s="171"/>
      <c r="CB1843" s="171"/>
      <c r="CC1843" s="171"/>
      <c r="CD1843" s="171"/>
      <c r="CE1843" s="171"/>
      <c r="CF1843" s="171"/>
      <c r="CG1843" s="171"/>
      <c r="CH1843" s="171"/>
      <c r="CI1843" s="171"/>
      <c r="CJ1843" s="171"/>
      <c r="CK1843" s="171"/>
      <c r="CL1843" s="171"/>
      <c r="CM1843" s="171"/>
      <c r="CN1843" s="171"/>
      <c r="CO1843" s="171"/>
      <c r="CP1843" s="171"/>
      <c r="CQ1843" s="171"/>
      <c r="CR1843" s="171"/>
      <c r="CS1843" s="171"/>
      <c r="CT1843" s="171"/>
      <c r="CU1843" s="171"/>
      <c r="CV1843" s="171"/>
      <c r="CW1843" s="171"/>
      <c r="CX1843" s="171"/>
      <c r="CY1843" s="171"/>
      <c r="CZ1843" s="171"/>
      <c r="DA1843" s="171"/>
      <c r="DB1843" s="171"/>
      <c r="DC1843" s="171"/>
      <c r="DD1843" s="171"/>
      <c r="DE1843" s="171"/>
      <c r="DF1843" s="171"/>
      <c r="DG1843" s="171"/>
      <c r="DH1843" s="171"/>
      <c r="DI1843" s="171"/>
      <c r="DJ1843" s="171"/>
      <c r="DK1843" s="171"/>
      <c r="DL1843" s="171"/>
      <c r="DM1843" s="171"/>
      <c r="DN1843" s="171"/>
      <c r="DO1843" s="171"/>
      <c r="DP1843" s="171"/>
      <c r="DQ1843" s="171"/>
      <c r="DR1843" s="171"/>
      <c r="DS1843" s="171"/>
      <c r="DT1843" s="171"/>
      <c r="DU1843" s="171"/>
      <c r="DV1843" s="171"/>
      <c r="DW1843" s="171"/>
      <c r="DX1843" s="171"/>
      <c r="DY1843" s="171"/>
      <c r="DZ1843" s="171"/>
      <c r="EA1843" s="171"/>
      <c r="EB1843" s="171"/>
      <c r="EC1843" s="171"/>
      <c r="ED1843" s="171"/>
      <c r="EE1843" s="171"/>
      <c r="EF1843" s="171"/>
      <c r="EG1843" s="171"/>
      <c r="EH1843" s="171"/>
      <c r="EI1843" s="171"/>
      <c r="EJ1843" s="171"/>
      <c r="EK1843" s="171"/>
      <c r="EL1843" s="171"/>
      <c r="EM1843" s="171"/>
      <c r="EN1843" s="171"/>
    </row>
    <row r="1844" spans="43:144" ht="15" x14ac:dyDescent="0.25">
      <c r="AQ1844" s="171"/>
      <c r="AR1844"/>
      <c r="AS1844"/>
      <c r="AT1844"/>
      <c r="AU1844"/>
      <c r="AV1844"/>
      <c r="AW1844"/>
      <c r="AX1844"/>
      <c r="AY1844"/>
      <c r="AZ1844"/>
      <c r="BA1844"/>
      <c r="BB1844"/>
      <c r="BC1844"/>
      <c r="BD1844"/>
      <c r="BE1844" s="171"/>
      <c r="BF1844" s="171"/>
      <c r="BG1844" s="171"/>
      <c r="BH1844" s="171"/>
      <c r="BI1844" s="171"/>
      <c r="BJ1844" s="171"/>
      <c r="BK1844" s="171"/>
      <c r="BL1844" s="171"/>
      <c r="BM1844" s="171"/>
      <c r="BN1844" s="171"/>
      <c r="BO1844" s="171"/>
      <c r="BP1844" s="171"/>
      <c r="BQ1844" s="171"/>
      <c r="BR1844" s="171"/>
      <c r="BS1844" s="171"/>
      <c r="BT1844" s="171"/>
      <c r="BU1844" s="171"/>
      <c r="BV1844" s="171"/>
      <c r="BW1844" s="171"/>
      <c r="BX1844" s="171"/>
      <c r="BY1844" s="171"/>
      <c r="BZ1844" s="171"/>
      <c r="CA1844" s="171"/>
      <c r="CB1844" s="171"/>
      <c r="CC1844" s="171"/>
      <c r="CD1844" s="171"/>
      <c r="CE1844" s="171"/>
      <c r="CF1844" s="171"/>
      <c r="CG1844" s="171"/>
      <c r="CH1844" s="171"/>
      <c r="CI1844" s="171"/>
      <c r="CJ1844" s="171"/>
      <c r="CK1844" s="171"/>
      <c r="CL1844" s="171"/>
      <c r="CM1844" s="171"/>
      <c r="CN1844" s="171"/>
      <c r="CO1844" s="171"/>
      <c r="CP1844" s="171"/>
      <c r="CQ1844" s="171"/>
      <c r="CR1844" s="171"/>
      <c r="CS1844" s="171"/>
      <c r="CT1844" s="171"/>
      <c r="CU1844" s="171"/>
      <c r="CV1844" s="171"/>
      <c r="CW1844" s="171"/>
      <c r="CX1844" s="171"/>
      <c r="CY1844" s="171"/>
      <c r="CZ1844" s="171"/>
      <c r="DA1844" s="171"/>
      <c r="DB1844" s="171"/>
      <c r="DC1844" s="171"/>
      <c r="DD1844" s="171"/>
      <c r="DE1844" s="171"/>
      <c r="DF1844" s="171"/>
      <c r="DG1844" s="171"/>
      <c r="DH1844" s="171"/>
      <c r="DI1844" s="171"/>
      <c r="DJ1844" s="171"/>
      <c r="DK1844" s="171"/>
      <c r="DL1844" s="171"/>
      <c r="DM1844" s="171"/>
      <c r="DN1844" s="171"/>
      <c r="DO1844" s="171"/>
      <c r="DP1844" s="171"/>
      <c r="DQ1844" s="171"/>
      <c r="DR1844" s="171"/>
      <c r="DS1844" s="171"/>
      <c r="DT1844" s="171"/>
      <c r="DU1844" s="171"/>
      <c r="DV1844" s="171"/>
      <c r="DW1844" s="171"/>
      <c r="DX1844" s="171"/>
      <c r="DY1844" s="171"/>
      <c r="DZ1844" s="171"/>
      <c r="EA1844" s="171"/>
      <c r="EB1844" s="171"/>
      <c r="EC1844" s="171"/>
      <c r="ED1844" s="171"/>
      <c r="EE1844" s="171"/>
      <c r="EF1844" s="171"/>
      <c r="EG1844" s="171"/>
      <c r="EH1844" s="171"/>
      <c r="EI1844" s="171"/>
      <c r="EJ1844" s="171"/>
      <c r="EK1844" s="171"/>
      <c r="EL1844" s="171"/>
      <c r="EM1844" s="171"/>
      <c r="EN1844" s="171"/>
    </row>
    <row r="1845" spans="43:144" ht="15" x14ac:dyDescent="0.25">
      <c r="AQ1845" s="171"/>
      <c r="AR1845"/>
      <c r="AS1845"/>
      <c r="AT1845"/>
      <c r="AU1845"/>
      <c r="AV1845"/>
      <c r="AW1845"/>
      <c r="AX1845"/>
      <c r="AY1845"/>
      <c r="AZ1845"/>
      <c r="BA1845"/>
      <c r="BB1845"/>
      <c r="BC1845"/>
      <c r="BD1845"/>
      <c r="BE1845" s="171"/>
      <c r="BF1845" s="171"/>
      <c r="BG1845" s="171"/>
      <c r="BH1845" s="171"/>
      <c r="BI1845" s="171"/>
      <c r="BJ1845" s="171"/>
      <c r="BK1845" s="171"/>
      <c r="BL1845" s="171"/>
      <c r="BM1845" s="171"/>
      <c r="BN1845" s="171"/>
      <c r="BO1845" s="171"/>
      <c r="BP1845" s="171"/>
      <c r="BQ1845" s="171"/>
      <c r="BR1845" s="171"/>
      <c r="BS1845" s="171"/>
      <c r="BT1845" s="171"/>
      <c r="BU1845" s="171"/>
      <c r="BV1845" s="171"/>
      <c r="BW1845" s="171"/>
      <c r="BX1845" s="171"/>
      <c r="BY1845" s="171"/>
      <c r="BZ1845" s="171"/>
      <c r="CA1845" s="171"/>
      <c r="CB1845" s="171"/>
      <c r="CC1845" s="171"/>
      <c r="CD1845" s="171"/>
      <c r="CE1845" s="171"/>
      <c r="CF1845" s="171"/>
      <c r="CG1845" s="171"/>
      <c r="CH1845" s="171"/>
      <c r="CI1845" s="171"/>
      <c r="CJ1845" s="171"/>
      <c r="CK1845" s="171"/>
      <c r="CL1845" s="171"/>
      <c r="CM1845" s="171"/>
      <c r="CN1845" s="171"/>
      <c r="CO1845" s="171"/>
      <c r="CP1845" s="171"/>
      <c r="CQ1845" s="171"/>
      <c r="CR1845" s="171"/>
      <c r="CS1845" s="171"/>
      <c r="CT1845" s="171"/>
      <c r="CU1845" s="171"/>
      <c r="CV1845" s="171"/>
      <c r="CW1845" s="171"/>
      <c r="CX1845" s="171"/>
      <c r="CY1845" s="171"/>
      <c r="CZ1845" s="171"/>
      <c r="DA1845" s="171"/>
      <c r="DB1845" s="171"/>
      <c r="DC1845" s="171"/>
      <c r="DD1845" s="171"/>
      <c r="DE1845" s="171"/>
      <c r="DF1845" s="171"/>
      <c r="DG1845" s="171"/>
      <c r="DH1845" s="171"/>
      <c r="DI1845" s="171"/>
      <c r="DJ1845" s="171"/>
      <c r="DK1845" s="171"/>
      <c r="DL1845" s="171"/>
      <c r="DM1845" s="171"/>
      <c r="DN1845" s="171"/>
      <c r="DO1845" s="171"/>
      <c r="DP1845" s="171"/>
      <c r="DQ1845" s="171"/>
      <c r="DR1845" s="171"/>
      <c r="DS1845" s="171"/>
      <c r="DT1845" s="171"/>
      <c r="DU1845" s="171"/>
      <c r="DV1845" s="171"/>
      <c r="DW1845" s="171"/>
      <c r="DX1845" s="171"/>
      <c r="DY1845" s="171"/>
      <c r="DZ1845" s="171"/>
      <c r="EA1845" s="171"/>
      <c r="EB1845" s="171"/>
      <c r="EC1845" s="171"/>
      <c r="ED1845" s="171"/>
      <c r="EE1845" s="171"/>
      <c r="EF1845" s="171"/>
      <c r="EG1845" s="171"/>
      <c r="EH1845" s="171"/>
      <c r="EI1845" s="171"/>
      <c r="EJ1845" s="171"/>
      <c r="EK1845" s="171"/>
      <c r="EL1845" s="171"/>
      <c r="EM1845" s="171"/>
      <c r="EN1845" s="171"/>
    </row>
    <row r="1846" spans="43:144" ht="15" x14ac:dyDescent="0.25">
      <c r="AQ1846" s="171"/>
      <c r="AR1846"/>
      <c r="AS1846"/>
      <c r="AT1846"/>
      <c r="AU1846"/>
      <c r="AV1846"/>
      <c r="AW1846"/>
      <c r="AX1846"/>
      <c r="AY1846"/>
      <c r="AZ1846"/>
      <c r="BA1846"/>
      <c r="BB1846"/>
      <c r="BC1846"/>
      <c r="BD1846"/>
      <c r="BE1846" s="171"/>
      <c r="BF1846" s="171"/>
      <c r="BG1846" s="171"/>
      <c r="BH1846" s="171"/>
      <c r="BI1846" s="171"/>
      <c r="BJ1846" s="171"/>
      <c r="BK1846" s="171"/>
      <c r="BL1846" s="171"/>
      <c r="BM1846" s="171"/>
      <c r="BN1846" s="171"/>
      <c r="BO1846" s="171"/>
      <c r="BP1846" s="171"/>
      <c r="BQ1846" s="171"/>
      <c r="BR1846" s="171"/>
      <c r="BS1846" s="171"/>
      <c r="BT1846" s="171"/>
      <c r="BU1846" s="171"/>
      <c r="BV1846" s="171"/>
      <c r="BW1846" s="171"/>
      <c r="BX1846" s="171"/>
      <c r="BY1846" s="171"/>
      <c r="BZ1846" s="171"/>
      <c r="CA1846" s="171"/>
      <c r="CB1846" s="171"/>
      <c r="CC1846" s="171"/>
      <c r="CD1846" s="171"/>
      <c r="CE1846" s="171"/>
      <c r="CF1846" s="171"/>
      <c r="CG1846" s="171"/>
      <c r="CH1846" s="171"/>
      <c r="CI1846" s="171"/>
      <c r="CJ1846" s="171"/>
      <c r="CK1846" s="171"/>
      <c r="CL1846" s="171"/>
      <c r="CM1846" s="171"/>
      <c r="CN1846" s="171"/>
      <c r="CO1846" s="171"/>
      <c r="CP1846" s="171"/>
      <c r="CQ1846" s="171"/>
      <c r="CR1846" s="171"/>
      <c r="CS1846" s="171"/>
      <c r="CT1846" s="171"/>
      <c r="CU1846" s="171"/>
      <c r="CV1846" s="171"/>
      <c r="CW1846" s="171"/>
      <c r="CX1846" s="171"/>
      <c r="CY1846" s="171"/>
      <c r="CZ1846" s="171"/>
      <c r="DA1846" s="171"/>
      <c r="DB1846" s="171"/>
      <c r="DC1846" s="171"/>
      <c r="DD1846" s="171"/>
      <c r="DE1846" s="171"/>
      <c r="DF1846" s="171"/>
      <c r="DG1846" s="171"/>
      <c r="DH1846" s="171"/>
      <c r="DI1846" s="171"/>
      <c r="DJ1846" s="171"/>
      <c r="DK1846" s="171"/>
      <c r="DL1846" s="171"/>
      <c r="DM1846" s="171"/>
      <c r="DN1846" s="171"/>
      <c r="DO1846" s="171"/>
      <c r="DP1846" s="171"/>
      <c r="DQ1846" s="171"/>
      <c r="DR1846" s="171"/>
      <c r="DS1846" s="171"/>
      <c r="DT1846" s="171"/>
      <c r="DU1846" s="171"/>
      <c r="DV1846" s="171"/>
      <c r="DW1846" s="171"/>
      <c r="DX1846" s="171"/>
      <c r="DY1846" s="171"/>
      <c r="DZ1846" s="171"/>
      <c r="EA1846" s="171"/>
      <c r="EB1846" s="171"/>
      <c r="EC1846" s="171"/>
      <c r="ED1846" s="171"/>
      <c r="EE1846" s="171"/>
      <c r="EF1846" s="171"/>
      <c r="EG1846" s="171"/>
      <c r="EH1846" s="171"/>
      <c r="EI1846" s="171"/>
      <c r="EJ1846" s="171"/>
      <c r="EK1846" s="171"/>
      <c r="EL1846" s="171"/>
      <c r="EM1846" s="171"/>
      <c r="EN1846" s="171"/>
    </row>
    <row r="1847" spans="43:144" ht="15" x14ac:dyDescent="0.25">
      <c r="AQ1847" s="171"/>
      <c r="AR1847"/>
      <c r="AS1847"/>
      <c r="AT1847"/>
      <c r="AU1847"/>
      <c r="AV1847"/>
      <c r="AW1847"/>
      <c r="AX1847"/>
      <c r="AY1847"/>
      <c r="AZ1847"/>
      <c r="BA1847"/>
      <c r="BB1847"/>
      <c r="BC1847"/>
      <c r="BD1847"/>
      <c r="BE1847" s="171"/>
      <c r="BF1847" s="171"/>
      <c r="BG1847" s="171"/>
      <c r="BH1847" s="171"/>
      <c r="BI1847" s="171"/>
      <c r="BJ1847" s="171"/>
      <c r="BK1847" s="171"/>
      <c r="BL1847" s="171"/>
      <c r="BM1847" s="171"/>
      <c r="BN1847" s="171"/>
      <c r="BO1847" s="171"/>
      <c r="BP1847" s="171"/>
      <c r="BQ1847" s="171"/>
      <c r="BR1847" s="171"/>
      <c r="BS1847" s="171"/>
      <c r="BT1847" s="171"/>
      <c r="BU1847" s="171"/>
      <c r="BV1847" s="171"/>
      <c r="BW1847" s="171"/>
      <c r="BX1847" s="171"/>
      <c r="BY1847" s="171"/>
      <c r="BZ1847" s="171"/>
      <c r="CA1847" s="171"/>
      <c r="CB1847" s="171"/>
      <c r="CC1847" s="171"/>
      <c r="CD1847" s="171"/>
      <c r="CE1847" s="171"/>
      <c r="CF1847" s="171"/>
      <c r="CG1847" s="171"/>
      <c r="CH1847" s="171"/>
      <c r="CI1847" s="171"/>
      <c r="CJ1847" s="171"/>
      <c r="CK1847" s="171"/>
      <c r="CL1847" s="171"/>
      <c r="CM1847" s="171"/>
      <c r="CN1847" s="171"/>
      <c r="CO1847" s="171"/>
      <c r="CP1847" s="171"/>
      <c r="CQ1847" s="171"/>
      <c r="CR1847" s="171"/>
      <c r="CS1847" s="171"/>
      <c r="CT1847" s="171"/>
      <c r="CU1847" s="171"/>
      <c r="CV1847" s="171"/>
      <c r="CW1847" s="171"/>
      <c r="CX1847" s="171"/>
      <c r="CY1847" s="171"/>
      <c r="CZ1847" s="171"/>
      <c r="DA1847" s="171"/>
      <c r="DB1847" s="171"/>
      <c r="DC1847" s="171"/>
      <c r="DD1847" s="171"/>
      <c r="DE1847" s="171"/>
      <c r="DF1847" s="171"/>
      <c r="DG1847" s="171"/>
      <c r="DH1847" s="171"/>
      <c r="DI1847" s="171"/>
      <c r="DJ1847" s="171"/>
      <c r="DK1847" s="171"/>
      <c r="DL1847" s="171"/>
      <c r="DM1847" s="171"/>
      <c r="DN1847" s="171"/>
      <c r="DO1847" s="171"/>
      <c r="DP1847" s="171"/>
      <c r="DQ1847" s="171"/>
      <c r="DR1847" s="171"/>
      <c r="DS1847" s="171"/>
      <c r="DT1847" s="171"/>
      <c r="DU1847" s="171"/>
      <c r="DV1847" s="171"/>
      <c r="DW1847" s="171"/>
      <c r="DX1847" s="171"/>
      <c r="DY1847" s="171"/>
      <c r="DZ1847" s="171"/>
      <c r="EA1847" s="171"/>
      <c r="EB1847" s="171"/>
      <c r="EC1847" s="171"/>
      <c r="ED1847" s="171"/>
      <c r="EE1847" s="171"/>
      <c r="EF1847" s="171"/>
      <c r="EG1847" s="171"/>
      <c r="EH1847" s="171"/>
      <c r="EI1847" s="171"/>
      <c r="EJ1847" s="171"/>
      <c r="EK1847" s="171"/>
      <c r="EL1847" s="171"/>
      <c r="EM1847" s="171"/>
      <c r="EN1847" s="171"/>
    </row>
    <row r="1848" spans="43:144" ht="15" x14ac:dyDescent="0.25">
      <c r="AQ1848" s="171"/>
      <c r="AR1848"/>
      <c r="AS1848"/>
      <c r="AT1848"/>
      <c r="AU1848"/>
      <c r="AV1848"/>
      <c r="AW1848"/>
      <c r="AX1848"/>
      <c r="AY1848"/>
      <c r="AZ1848"/>
      <c r="BA1848"/>
      <c r="BB1848"/>
      <c r="BC1848"/>
      <c r="BD1848"/>
      <c r="BE1848" s="171"/>
      <c r="BF1848" s="171"/>
      <c r="BG1848" s="171"/>
      <c r="BH1848" s="171"/>
      <c r="BI1848" s="171"/>
      <c r="BJ1848" s="171"/>
      <c r="BK1848" s="171"/>
      <c r="BL1848" s="171"/>
      <c r="BM1848" s="171"/>
      <c r="BN1848" s="171"/>
      <c r="BO1848" s="171"/>
      <c r="BP1848" s="171"/>
      <c r="BQ1848" s="171"/>
      <c r="BR1848" s="171"/>
      <c r="BS1848" s="171"/>
      <c r="BT1848" s="171"/>
      <c r="BU1848" s="171"/>
      <c r="BV1848" s="171"/>
      <c r="BW1848" s="171"/>
      <c r="BX1848" s="171"/>
      <c r="BY1848" s="171"/>
      <c r="BZ1848" s="171"/>
      <c r="CA1848" s="171"/>
      <c r="CB1848" s="171"/>
      <c r="CC1848" s="171"/>
      <c r="CD1848" s="171"/>
      <c r="CE1848" s="171"/>
      <c r="CF1848" s="171"/>
      <c r="CG1848" s="171"/>
      <c r="CH1848" s="171"/>
      <c r="CI1848" s="171"/>
      <c r="CJ1848" s="171"/>
      <c r="CK1848" s="171"/>
      <c r="CL1848" s="171"/>
      <c r="CM1848" s="171"/>
      <c r="CN1848" s="171"/>
      <c r="CO1848" s="171"/>
      <c r="CP1848" s="171"/>
      <c r="CQ1848" s="171"/>
      <c r="CR1848" s="171"/>
      <c r="CS1848" s="171"/>
      <c r="CT1848" s="171"/>
      <c r="CU1848" s="171"/>
      <c r="CV1848" s="171"/>
      <c r="CW1848" s="171"/>
      <c r="CX1848" s="171"/>
      <c r="CY1848" s="171"/>
      <c r="CZ1848" s="171"/>
      <c r="DA1848" s="171"/>
      <c r="DB1848" s="171"/>
      <c r="DC1848" s="171"/>
      <c r="DD1848" s="171"/>
      <c r="DE1848" s="171"/>
      <c r="DF1848" s="171"/>
      <c r="DG1848" s="171"/>
      <c r="DH1848" s="171"/>
      <c r="DI1848" s="171"/>
      <c r="DJ1848" s="171"/>
      <c r="DK1848" s="171"/>
      <c r="DL1848" s="171"/>
      <c r="DM1848" s="171"/>
      <c r="DN1848" s="171"/>
      <c r="DO1848" s="171"/>
      <c r="DP1848" s="171"/>
      <c r="DQ1848" s="171"/>
      <c r="DR1848" s="171"/>
      <c r="DS1848" s="171"/>
      <c r="DT1848" s="171"/>
      <c r="DU1848" s="171"/>
      <c r="DV1848" s="171"/>
      <c r="DW1848" s="171"/>
      <c r="DX1848" s="171"/>
      <c r="DY1848" s="171"/>
      <c r="DZ1848" s="171"/>
      <c r="EA1848" s="171"/>
      <c r="EB1848" s="171"/>
      <c r="EC1848" s="171"/>
      <c r="ED1848" s="171"/>
      <c r="EE1848" s="171"/>
      <c r="EF1848" s="171"/>
      <c r="EG1848" s="171"/>
      <c r="EH1848" s="171"/>
      <c r="EI1848" s="171"/>
      <c r="EJ1848" s="171"/>
      <c r="EK1848" s="171"/>
      <c r="EL1848" s="171"/>
      <c r="EM1848" s="171"/>
      <c r="EN1848" s="171"/>
    </row>
    <row r="1849" spans="43:144" ht="15" x14ac:dyDescent="0.25">
      <c r="AQ1849" s="171"/>
      <c r="AR1849"/>
      <c r="AS1849"/>
      <c r="AT1849"/>
      <c r="AU1849"/>
      <c r="AV1849"/>
      <c r="AW1849"/>
      <c r="AX1849"/>
      <c r="AY1849"/>
      <c r="AZ1849"/>
      <c r="BA1849"/>
      <c r="BB1849"/>
      <c r="BC1849"/>
      <c r="BD1849"/>
      <c r="BE1849" s="171"/>
      <c r="BF1849" s="171"/>
      <c r="BG1849" s="171"/>
      <c r="BH1849" s="171"/>
      <c r="BI1849" s="171"/>
      <c r="BJ1849" s="171"/>
      <c r="BK1849" s="171"/>
      <c r="BL1849" s="171"/>
      <c r="BM1849" s="171"/>
      <c r="BN1849" s="171"/>
      <c r="BO1849" s="171"/>
      <c r="BP1849" s="171"/>
      <c r="BQ1849" s="171"/>
      <c r="BR1849" s="171"/>
      <c r="BS1849" s="171"/>
      <c r="BT1849" s="171"/>
      <c r="BU1849" s="171"/>
      <c r="BV1849" s="171"/>
      <c r="BW1849" s="171"/>
      <c r="BX1849" s="171"/>
      <c r="BY1849" s="171"/>
      <c r="BZ1849" s="171"/>
      <c r="CA1849" s="171"/>
      <c r="CB1849" s="171"/>
      <c r="CC1849" s="171"/>
      <c r="CD1849" s="171"/>
      <c r="CE1849" s="171"/>
      <c r="CF1849" s="171"/>
      <c r="CG1849" s="171"/>
      <c r="CH1849" s="171"/>
      <c r="CI1849" s="171"/>
      <c r="CJ1849" s="171"/>
      <c r="CK1849" s="171"/>
      <c r="CL1849" s="171"/>
      <c r="CM1849" s="171"/>
      <c r="CN1849" s="171"/>
      <c r="CO1849" s="171"/>
      <c r="CP1849" s="171"/>
      <c r="CQ1849" s="171"/>
      <c r="CR1849" s="171"/>
      <c r="CS1849" s="171"/>
      <c r="CT1849" s="171"/>
      <c r="CU1849" s="171"/>
      <c r="CV1849" s="171"/>
      <c r="CW1849" s="171"/>
      <c r="CX1849" s="171"/>
      <c r="CY1849" s="171"/>
      <c r="CZ1849" s="171"/>
      <c r="DA1849" s="171"/>
      <c r="DB1849" s="171"/>
      <c r="DC1849" s="171"/>
      <c r="DD1849" s="171"/>
      <c r="DE1849" s="171"/>
      <c r="DF1849" s="171"/>
      <c r="DG1849" s="171"/>
      <c r="DH1849" s="171"/>
      <c r="DI1849" s="171"/>
      <c r="DJ1849" s="171"/>
      <c r="DK1849" s="171"/>
      <c r="DL1849" s="171"/>
      <c r="DM1849" s="171"/>
      <c r="DN1849" s="171"/>
      <c r="DO1849" s="171"/>
      <c r="DP1849" s="171"/>
      <c r="DQ1849" s="171"/>
      <c r="DR1849" s="171"/>
      <c r="DS1849" s="171"/>
      <c r="DT1849" s="171"/>
      <c r="DU1849" s="171"/>
      <c r="DV1849" s="171"/>
      <c r="DW1849" s="171"/>
      <c r="DX1849" s="171"/>
      <c r="DY1849" s="171"/>
      <c r="DZ1849" s="171"/>
      <c r="EA1849" s="171"/>
      <c r="EB1849" s="171"/>
      <c r="EC1849" s="171"/>
      <c r="ED1849" s="171"/>
      <c r="EE1849" s="171"/>
      <c r="EF1849" s="171"/>
      <c r="EG1849" s="171"/>
      <c r="EH1849" s="171"/>
      <c r="EI1849" s="171"/>
      <c r="EJ1849" s="171"/>
      <c r="EK1849" s="171"/>
      <c r="EL1849" s="171"/>
      <c r="EM1849" s="171"/>
      <c r="EN1849" s="171"/>
    </row>
    <row r="1850" spans="43:144" ht="15" x14ac:dyDescent="0.25">
      <c r="AQ1850" s="171"/>
      <c r="AR1850"/>
      <c r="AS1850"/>
      <c r="AT1850"/>
      <c r="AU1850"/>
      <c r="AV1850"/>
      <c r="AW1850"/>
      <c r="AX1850"/>
      <c r="AY1850"/>
      <c r="AZ1850"/>
      <c r="BA1850"/>
      <c r="BB1850"/>
      <c r="BC1850"/>
      <c r="BD1850"/>
      <c r="BE1850" s="171"/>
      <c r="BF1850" s="171"/>
      <c r="BG1850" s="171"/>
      <c r="BH1850" s="171"/>
      <c r="BI1850" s="171"/>
      <c r="BJ1850" s="171"/>
      <c r="BK1850" s="171"/>
      <c r="BL1850" s="171"/>
      <c r="BM1850" s="171"/>
      <c r="BN1850" s="171"/>
      <c r="BO1850" s="171"/>
      <c r="BP1850" s="171"/>
      <c r="BQ1850" s="171"/>
      <c r="BR1850" s="171"/>
      <c r="BS1850" s="171"/>
      <c r="BT1850" s="171"/>
      <c r="BU1850" s="171"/>
      <c r="BV1850" s="171"/>
      <c r="BW1850" s="171"/>
      <c r="BX1850" s="171"/>
      <c r="BY1850" s="171"/>
      <c r="BZ1850" s="171"/>
      <c r="CA1850" s="171"/>
      <c r="CB1850" s="171"/>
      <c r="CC1850" s="171"/>
      <c r="CD1850" s="171"/>
      <c r="CE1850" s="171"/>
      <c r="CF1850" s="171"/>
      <c r="CG1850" s="171"/>
      <c r="CH1850" s="171"/>
      <c r="CI1850" s="171"/>
      <c r="CJ1850" s="171"/>
      <c r="CK1850" s="171"/>
      <c r="CL1850" s="171"/>
      <c r="CM1850" s="171"/>
      <c r="CN1850" s="171"/>
      <c r="CO1850" s="171"/>
      <c r="CP1850" s="171"/>
      <c r="CQ1850" s="171"/>
      <c r="CR1850" s="171"/>
      <c r="CS1850" s="171"/>
      <c r="CT1850" s="171"/>
      <c r="CU1850" s="171"/>
      <c r="CV1850" s="171"/>
      <c r="CW1850" s="171"/>
      <c r="CX1850" s="171"/>
      <c r="CY1850" s="171"/>
      <c r="CZ1850" s="171"/>
      <c r="DA1850" s="171"/>
      <c r="DB1850" s="171"/>
      <c r="DC1850" s="171"/>
      <c r="DD1850" s="171"/>
      <c r="DE1850" s="171"/>
      <c r="DF1850" s="171"/>
      <c r="DG1850" s="171"/>
      <c r="DH1850" s="171"/>
      <c r="DI1850" s="171"/>
      <c r="DJ1850" s="171"/>
      <c r="DK1850" s="171"/>
      <c r="DL1850" s="171"/>
      <c r="DM1850" s="171"/>
      <c r="DN1850" s="171"/>
      <c r="DO1850" s="171"/>
      <c r="DP1850" s="171"/>
      <c r="DQ1850" s="171"/>
      <c r="DR1850" s="171"/>
      <c r="DS1850" s="171"/>
      <c r="DT1850" s="171"/>
      <c r="DU1850" s="171"/>
      <c r="DV1850" s="171"/>
      <c r="DW1850" s="171"/>
      <c r="DX1850" s="171"/>
      <c r="DY1850" s="171"/>
      <c r="DZ1850" s="171"/>
      <c r="EA1850" s="171"/>
      <c r="EB1850" s="171"/>
      <c r="EC1850" s="171"/>
      <c r="ED1850" s="171"/>
      <c r="EE1850" s="171"/>
      <c r="EF1850" s="171"/>
      <c r="EG1850" s="171"/>
      <c r="EH1850" s="171"/>
      <c r="EI1850" s="171"/>
      <c r="EJ1850" s="171"/>
      <c r="EK1850" s="171"/>
      <c r="EL1850" s="171"/>
      <c r="EM1850" s="171"/>
      <c r="EN1850" s="171"/>
    </row>
    <row r="1851" spans="43:144" ht="15" x14ac:dyDescent="0.25">
      <c r="AQ1851" s="171"/>
      <c r="AR1851"/>
      <c r="AS1851"/>
      <c r="AT1851"/>
      <c r="AU1851"/>
      <c r="AV1851"/>
      <c r="AW1851"/>
      <c r="AX1851"/>
      <c r="AY1851"/>
      <c r="AZ1851"/>
      <c r="BA1851"/>
      <c r="BB1851"/>
      <c r="BC1851"/>
      <c r="BD1851"/>
      <c r="BE1851" s="171"/>
      <c r="BF1851" s="171"/>
      <c r="BG1851" s="171"/>
      <c r="BH1851" s="171"/>
      <c r="BI1851" s="171"/>
      <c r="BJ1851" s="171"/>
      <c r="BK1851" s="171"/>
      <c r="BL1851" s="171"/>
      <c r="BM1851" s="171"/>
      <c r="BN1851" s="171"/>
      <c r="BO1851" s="171"/>
      <c r="BP1851" s="171"/>
      <c r="BQ1851" s="171"/>
      <c r="BR1851" s="171"/>
      <c r="BS1851" s="171"/>
      <c r="BT1851" s="171"/>
      <c r="BU1851" s="171"/>
      <c r="BV1851" s="171"/>
      <c r="BW1851" s="171"/>
      <c r="BX1851" s="171"/>
      <c r="BY1851" s="171"/>
      <c r="BZ1851" s="171"/>
      <c r="CA1851" s="171"/>
      <c r="CB1851" s="171"/>
      <c r="CC1851" s="171"/>
      <c r="CD1851" s="171"/>
      <c r="CE1851" s="171"/>
      <c r="CF1851" s="171"/>
      <c r="CG1851" s="171"/>
      <c r="CH1851" s="171"/>
      <c r="CI1851" s="171"/>
      <c r="CJ1851" s="171"/>
      <c r="CK1851" s="171"/>
      <c r="CL1851" s="171"/>
      <c r="CM1851" s="171"/>
      <c r="CN1851" s="171"/>
      <c r="CO1851" s="171"/>
      <c r="CP1851" s="171"/>
      <c r="CQ1851" s="171"/>
      <c r="CR1851" s="171"/>
      <c r="CS1851" s="171"/>
      <c r="CT1851" s="171"/>
      <c r="CU1851" s="171"/>
      <c r="CV1851" s="171"/>
      <c r="CW1851" s="171"/>
      <c r="CX1851" s="171"/>
      <c r="CY1851" s="171"/>
      <c r="CZ1851" s="171"/>
      <c r="DA1851" s="171"/>
      <c r="DB1851" s="171"/>
      <c r="DC1851" s="171"/>
      <c r="DD1851" s="171"/>
      <c r="DE1851" s="171"/>
      <c r="DF1851" s="171"/>
      <c r="DG1851" s="171"/>
      <c r="DH1851" s="171"/>
      <c r="DI1851" s="171"/>
      <c r="DJ1851" s="171"/>
      <c r="DK1851" s="171"/>
      <c r="DL1851" s="171"/>
      <c r="DM1851" s="171"/>
      <c r="DN1851" s="171"/>
      <c r="DO1851" s="171"/>
      <c r="DP1851" s="171"/>
      <c r="DQ1851" s="171"/>
      <c r="DR1851" s="171"/>
      <c r="DS1851" s="171"/>
      <c r="DT1851" s="171"/>
      <c r="DU1851" s="171"/>
      <c r="DV1851" s="171"/>
      <c r="DW1851" s="171"/>
      <c r="DX1851" s="171"/>
      <c r="DY1851" s="171"/>
      <c r="DZ1851" s="171"/>
      <c r="EA1851" s="171"/>
      <c r="EB1851" s="171"/>
      <c r="EC1851" s="171"/>
      <c r="ED1851" s="171"/>
      <c r="EE1851" s="171"/>
      <c r="EF1851" s="171"/>
      <c r="EG1851" s="171"/>
      <c r="EH1851" s="171"/>
      <c r="EI1851" s="171"/>
      <c r="EJ1851" s="171"/>
      <c r="EK1851" s="171"/>
      <c r="EL1851" s="171"/>
      <c r="EM1851" s="171"/>
      <c r="EN1851" s="171"/>
    </row>
    <row r="1852" spans="43:144" ht="15" x14ac:dyDescent="0.25">
      <c r="AQ1852" s="171"/>
      <c r="AR1852"/>
      <c r="AS1852"/>
      <c r="AT1852"/>
      <c r="AU1852"/>
      <c r="AV1852"/>
      <c r="AW1852"/>
      <c r="AX1852"/>
      <c r="AY1852"/>
      <c r="AZ1852"/>
      <c r="BA1852"/>
      <c r="BB1852"/>
      <c r="BC1852"/>
      <c r="BD1852"/>
      <c r="BE1852" s="171"/>
      <c r="BF1852" s="171"/>
      <c r="BG1852" s="171"/>
      <c r="BH1852" s="171"/>
      <c r="BI1852" s="171"/>
      <c r="BJ1852" s="171"/>
      <c r="BK1852" s="171"/>
      <c r="BL1852" s="171"/>
      <c r="BM1852" s="171"/>
      <c r="BN1852" s="171"/>
      <c r="BO1852" s="171"/>
      <c r="BP1852" s="171"/>
      <c r="BQ1852" s="171"/>
      <c r="BR1852" s="171"/>
      <c r="BS1852" s="171"/>
      <c r="BT1852" s="171"/>
      <c r="BU1852" s="171"/>
      <c r="BV1852" s="171"/>
      <c r="BW1852" s="171"/>
      <c r="BX1852" s="171"/>
      <c r="BY1852" s="171"/>
      <c r="BZ1852" s="171"/>
      <c r="CA1852" s="171"/>
      <c r="CB1852" s="171"/>
      <c r="CC1852" s="171"/>
      <c r="CD1852" s="171"/>
      <c r="CE1852" s="171"/>
      <c r="CF1852" s="171"/>
      <c r="CG1852" s="171"/>
      <c r="CH1852" s="171"/>
      <c r="CI1852" s="171"/>
      <c r="CJ1852" s="171"/>
      <c r="CK1852" s="171"/>
      <c r="CL1852" s="171"/>
      <c r="CM1852" s="171"/>
      <c r="CN1852" s="171"/>
      <c r="CO1852" s="171"/>
      <c r="CP1852" s="171"/>
      <c r="CQ1852" s="171"/>
      <c r="CR1852" s="171"/>
      <c r="CS1852" s="171"/>
      <c r="CT1852" s="171"/>
      <c r="CU1852" s="171"/>
      <c r="CV1852" s="171"/>
      <c r="CW1852" s="171"/>
      <c r="CX1852" s="171"/>
      <c r="CY1852" s="171"/>
      <c r="CZ1852" s="171"/>
      <c r="DA1852" s="171"/>
      <c r="DB1852" s="171"/>
      <c r="DC1852" s="171"/>
      <c r="DD1852" s="171"/>
      <c r="DE1852" s="171"/>
      <c r="DF1852" s="171"/>
      <c r="DG1852" s="171"/>
      <c r="DH1852" s="171"/>
      <c r="DI1852" s="171"/>
      <c r="DJ1852" s="171"/>
      <c r="DK1852" s="171"/>
      <c r="DL1852" s="171"/>
      <c r="DM1852" s="171"/>
      <c r="DN1852" s="171"/>
      <c r="DO1852" s="171"/>
      <c r="DP1852" s="171"/>
      <c r="DQ1852" s="171"/>
      <c r="DR1852" s="171"/>
      <c r="DS1852" s="171"/>
      <c r="DT1852" s="171"/>
      <c r="DU1852" s="171"/>
      <c r="DV1852" s="171"/>
      <c r="DW1852" s="171"/>
      <c r="DX1852" s="171"/>
      <c r="DY1852" s="171"/>
      <c r="DZ1852" s="171"/>
      <c r="EA1852" s="171"/>
      <c r="EB1852" s="171"/>
      <c r="EC1852" s="171"/>
      <c r="ED1852" s="171"/>
      <c r="EE1852" s="171"/>
      <c r="EF1852" s="171"/>
      <c r="EG1852" s="171"/>
      <c r="EH1852" s="171"/>
      <c r="EI1852" s="171"/>
      <c r="EJ1852" s="171"/>
      <c r="EK1852" s="171"/>
      <c r="EL1852" s="171"/>
      <c r="EM1852" s="171"/>
      <c r="EN1852" s="171"/>
    </row>
    <row r="1853" spans="43:144" ht="15" x14ac:dyDescent="0.25">
      <c r="AQ1853" s="171"/>
      <c r="AR1853"/>
      <c r="AS1853"/>
      <c r="AT1853"/>
      <c r="AU1853"/>
      <c r="AV1853"/>
      <c r="AW1853"/>
      <c r="AX1853"/>
      <c r="AY1853"/>
      <c r="AZ1853"/>
      <c r="BA1853"/>
      <c r="BB1853"/>
      <c r="BC1853"/>
      <c r="BD1853"/>
      <c r="BE1853" s="171"/>
      <c r="BF1853" s="171"/>
      <c r="BG1853" s="171"/>
      <c r="BH1853" s="171"/>
      <c r="BI1853" s="171"/>
      <c r="BJ1853" s="171"/>
      <c r="BK1853" s="171"/>
      <c r="BL1853" s="171"/>
      <c r="BM1853" s="171"/>
      <c r="BN1853" s="171"/>
      <c r="BO1853" s="171"/>
      <c r="BP1853" s="171"/>
      <c r="BQ1853" s="171"/>
      <c r="BR1853" s="171"/>
      <c r="BS1853" s="171"/>
      <c r="BT1853" s="171"/>
      <c r="BU1853" s="171"/>
      <c r="BV1853" s="171"/>
      <c r="BW1853" s="171"/>
      <c r="BX1853" s="171"/>
      <c r="BY1853" s="171"/>
      <c r="BZ1853" s="171"/>
      <c r="CA1853" s="171"/>
      <c r="CB1853" s="171"/>
      <c r="CC1853" s="171"/>
      <c r="CD1853" s="171"/>
      <c r="CE1853" s="171"/>
      <c r="CF1853" s="171"/>
      <c r="CG1853" s="171"/>
      <c r="CH1853" s="171"/>
      <c r="CI1853" s="171"/>
      <c r="CJ1853" s="171"/>
      <c r="CK1853" s="171"/>
      <c r="CL1853" s="171"/>
      <c r="CM1853" s="171"/>
      <c r="CN1853" s="171"/>
      <c r="CO1853" s="171"/>
      <c r="CP1853" s="171"/>
      <c r="CQ1853" s="171"/>
      <c r="CR1853" s="171"/>
      <c r="CS1853" s="171"/>
      <c r="CT1853" s="171"/>
      <c r="CU1853" s="171"/>
      <c r="CV1853" s="171"/>
      <c r="CW1853" s="171"/>
      <c r="CX1853" s="171"/>
      <c r="CY1853" s="171"/>
      <c r="CZ1853" s="171"/>
      <c r="DA1853" s="171"/>
      <c r="DB1853" s="171"/>
      <c r="DC1853" s="171"/>
      <c r="DD1853" s="171"/>
      <c r="DE1853" s="171"/>
      <c r="DF1853" s="171"/>
      <c r="DG1853" s="171"/>
      <c r="DH1853" s="171"/>
      <c r="DI1853" s="171"/>
      <c r="DJ1853" s="171"/>
      <c r="DK1853" s="171"/>
      <c r="DL1853" s="171"/>
      <c r="DM1853" s="171"/>
      <c r="DN1853" s="171"/>
      <c r="DO1853" s="171"/>
      <c r="DP1853" s="171"/>
      <c r="DQ1853" s="171"/>
      <c r="DR1853" s="171"/>
      <c r="DS1853" s="171"/>
      <c r="DT1853" s="171"/>
      <c r="DU1853" s="171"/>
      <c r="DV1853" s="171"/>
      <c r="DW1853" s="171"/>
      <c r="DX1853" s="171"/>
      <c r="DY1853" s="171"/>
      <c r="DZ1853" s="171"/>
      <c r="EA1853" s="171"/>
      <c r="EB1853" s="171"/>
      <c r="EC1853" s="171"/>
      <c r="ED1853" s="171"/>
      <c r="EE1853" s="171"/>
      <c r="EF1853" s="171"/>
      <c r="EG1853" s="171"/>
      <c r="EH1853" s="171"/>
      <c r="EI1853" s="171"/>
      <c r="EJ1853" s="171"/>
      <c r="EK1853" s="171"/>
      <c r="EL1853" s="171"/>
      <c r="EM1853" s="171"/>
      <c r="EN1853" s="171"/>
    </row>
    <row r="1854" spans="43:144" ht="15" x14ac:dyDescent="0.25">
      <c r="AQ1854" s="171"/>
      <c r="AR1854"/>
      <c r="AS1854"/>
      <c r="AT1854"/>
      <c r="AU1854"/>
      <c r="AV1854"/>
      <c r="AW1854"/>
      <c r="AX1854"/>
      <c r="AY1854"/>
      <c r="AZ1854"/>
      <c r="BA1854"/>
      <c r="BB1854"/>
      <c r="BC1854"/>
      <c r="BD1854"/>
      <c r="BE1854" s="171"/>
      <c r="BF1854" s="171"/>
      <c r="BG1854" s="171"/>
      <c r="BH1854" s="171"/>
      <c r="BI1854" s="171"/>
      <c r="BJ1854" s="171"/>
      <c r="BK1854" s="171"/>
      <c r="BL1854" s="171"/>
      <c r="BM1854" s="171"/>
      <c r="BN1854" s="171"/>
      <c r="BO1854" s="171"/>
      <c r="BP1854" s="171"/>
      <c r="BQ1854" s="171"/>
      <c r="BR1854" s="171"/>
      <c r="BS1854" s="171"/>
      <c r="BT1854" s="171"/>
      <c r="BU1854" s="171"/>
      <c r="BV1854" s="171"/>
      <c r="BW1854" s="171"/>
      <c r="BX1854" s="171"/>
      <c r="BY1854" s="171"/>
      <c r="BZ1854" s="171"/>
      <c r="CA1854" s="171"/>
      <c r="CB1854" s="171"/>
      <c r="CC1854" s="171"/>
      <c r="CD1854" s="171"/>
      <c r="CE1854" s="171"/>
      <c r="CF1854" s="171"/>
      <c r="CG1854" s="171"/>
      <c r="CH1854" s="171"/>
      <c r="CI1854" s="171"/>
      <c r="CJ1854" s="171"/>
      <c r="CK1854" s="171"/>
      <c r="CL1854" s="171"/>
      <c r="CM1854" s="171"/>
      <c r="CN1854" s="171"/>
      <c r="CO1854" s="171"/>
      <c r="CP1854" s="171"/>
      <c r="CQ1854" s="171"/>
      <c r="CR1854" s="171"/>
      <c r="CS1854" s="171"/>
      <c r="CT1854" s="171"/>
      <c r="CU1854" s="171"/>
      <c r="CV1854" s="171"/>
      <c r="CW1854" s="171"/>
      <c r="CX1854" s="171"/>
      <c r="CY1854" s="171"/>
      <c r="CZ1854" s="171"/>
      <c r="DA1854" s="171"/>
      <c r="DB1854" s="171"/>
      <c r="DC1854" s="171"/>
      <c r="DD1854" s="171"/>
      <c r="DE1854" s="171"/>
      <c r="DF1854" s="171"/>
      <c r="DG1854" s="171"/>
      <c r="DH1854" s="171"/>
      <c r="DI1854" s="171"/>
      <c r="DJ1854" s="171"/>
      <c r="DK1854" s="171"/>
      <c r="DL1854" s="171"/>
      <c r="DM1854" s="171"/>
      <c r="DN1854" s="171"/>
      <c r="DO1854" s="171"/>
      <c r="DP1854" s="171"/>
      <c r="DQ1854" s="171"/>
      <c r="DR1854" s="171"/>
      <c r="DS1854" s="171"/>
      <c r="DT1854" s="171"/>
      <c r="DU1854" s="171"/>
      <c r="DV1854" s="171"/>
      <c r="DW1854" s="171"/>
      <c r="DX1854" s="171"/>
      <c r="DY1854" s="171"/>
      <c r="DZ1854" s="171"/>
      <c r="EA1854" s="171"/>
      <c r="EB1854" s="171"/>
      <c r="EC1854" s="171"/>
      <c r="ED1854" s="171"/>
      <c r="EE1854" s="171"/>
      <c r="EF1854" s="171"/>
      <c r="EG1854" s="171"/>
      <c r="EH1854" s="171"/>
      <c r="EI1854" s="171"/>
      <c r="EJ1854" s="171"/>
      <c r="EK1854" s="171"/>
      <c r="EL1854" s="171"/>
      <c r="EM1854" s="171"/>
      <c r="EN1854" s="171"/>
    </row>
    <row r="1855" spans="43:144" ht="15" x14ac:dyDescent="0.25">
      <c r="AQ1855" s="171"/>
      <c r="AR1855"/>
      <c r="AS1855"/>
      <c r="AT1855"/>
      <c r="AU1855"/>
      <c r="AV1855"/>
      <c r="AW1855"/>
      <c r="AX1855"/>
      <c r="AY1855"/>
      <c r="AZ1855"/>
      <c r="BA1855"/>
      <c r="BB1855"/>
      <c r="BC1855"/>
      <c r="BD1855"/>
      <c r="BE1855" s="171"/>
      <c r="BF1855" s="171"/>
      <c r="BG1855" s="171"/>
      <c r="BH1855" s="171"/>
      <c r="BI1855" s="171"/>
      <c r="BJ1855" s="171"/>
      <c r="BK1855" s="171"/>
      <c r="BL1855" s="171"/>
      <c r="BM1855" s="171"/>
      <c r="BN1855" s="171"/>
      <c r="BO1855" s="171"/>
      <c r="BP1855" s="171"/>
      <c r="BQ1855" s="171"/>
      <c r="BR1855" s="171"/>
      <c r="BS1855" s="171"/>
      <c r="BT1855" s="171"/>
      <c r="BU1855" s="171"/>
      <c r="BV1855" s="171"/>
      <c r="BW1855" s="171"/>
      <c r="BX1855" s="171"/>
      <c r="BY1855" s="171"/>
      <c r="BZ1855" s="171"/>
      <c r="CA1855" s="171"/>
      <c r="CB1855" s="171"/>
      <c r="CC1855" s="171"/>
      <c r="CD1855" s="171"/>
      <c r="CE1855" s="171"/>
      <c r="CF1855" s="171"/>
      <c r="CG1855" s="171"/>
      <c r="CH1855" s="171"/>
      <c r="CI1855" s="171"/>
      <c r="CJ1855" s="171"/>
      <c r="CK1855" s="171"/>
      <c r="CL1855" s="171"/>
      <c r="CM1855" s="171"/>
      <c r="CN1855" s="171"/>
      <c r="CO1855" s="171"/>
      <c r="CP1855" s="171"/>
      <c r="CQ1855" s="171"/>
      <c r="CR1855" s="171"/>
      <c r="CS1855" s="171"/>
      <c r="CT1855" s="171"/>
      <c r="CU1855" s="171"/>
      <c r="CV1855" s="171"/>
      <c r="CW1855" s="171"/>
      <c r="CX1855" s="171"/>
      <c r="CY1855" s="171"/>
      <c r="CZ1855" s="171"/>
      <c r="DA1855" s="171"/>
      <c r="DB1855" s="171"/>
      <c r="DC1855" s="171"/>
      <c r="DD1855" s="171"/>
      <c r="DE1855" s="171"/>
      <c r="DF1855" s="171"/>
      <c r="DG1855" s="171"/>
      <c r="DH1855" s="171"/>
      <c r="DI1855" s="171"/>
      <c r="DJ1855" s="171"/>
      <c r="DK1855" s="171"/>
      <c r="DL1855" s="171"/>
      <c r="DM1855" s="171"/>
      <c r="DN1855" s="171"/>
      <c r="DO1855" s="171"/>
      <c r="DP1855" s="171"/>
      <c r="DQ1855" s="171"/>
      <c r="DR1855" s="171"/>
      <c r="DS1855" s="171"/>
      <c r="DT1855" s="171"/>
      <c r="DU1855" s="171"/>
      <c r="DV1855" s="171"/>
      <c r="DW1855" s="171"/>
      <c r="DX1855" s="171"/>
      <c r="DY1855" s="171"/>
      <c r="DZ1855" s="171"/>
      <c r="EA1855" s="171"/>
      <c r="EB1855" s="171"/>
      <c r="EC1855" s="171"/>
      <c r="ED1855" s="171"/>
      <c r="EE1855" s="171"/>
      <c r="EF1855" s="171"/>
      <c r="EG1855" s="171"/>
      <c r="EH1855" s="171"/>
      <c r="EI1855" s="171"/>
      <c r="EJ1855" s="171"/>
      <c r="EK1855" s="171"/>
      <c r="EL1855" s="171"/>
      <c r="EM1855" s="171"/>
      <c r="EN1855" s="171"/>
    </row>
    <row r="1856" spans="43:144" ht="15" x14ac:dyDescent="0.25">
      <c r="AQ1856" s="171"/>
      <c r="AR1856"/>
      <c r="AS1856"/>
      <c r="AT1856"/>
      <c r="AU1856"/>
      <c r="AV1856"/>
      <c r="AW1856"/>
      <c r="AX1856"/>
      <c r="AY1856"/>
      <c r="AZ1856"/>
      <c r="BA1856"/>
      <c r="BB1856"/>
      <c r="BC1856"/>
      <c r="BD1856"/>
      <c r="BE1856" s="171"/>
      <c r="BF1856" s="171"/>
      <c r="BG1856" s="171"/>
      <c r="BH1856" s="171"/>
      <c r="BI1856" s="171"/>
      <c r="BJ1856" s="171"/>
      <c r="BK1856" s="171"/>
      <c r="BL1856" s="171"/>
      <c r="BM1856" s="171"/>
      <c r="BN1856" s="171"/>
      <c r="BO1856" s="171"/>
      <c r="BP1856" s="171"/>
      <c r="BQ1856" s="171"/>
      <c r="BR1856" s="171"/>
      <c r="BS1856" s="171"/>
      <c r="BT1856" s="171"/>
      <c r="BU1856" s="171"/>
      <c r="BV1856" s="171"/>
      <c r="BW1856" s="171"/>
      <c r="BX1856" s="171"/>
      <c r="BY1856" s="171"/>
      <c r="BZ1856" s="171"/>
      <c r="CA1856" s="171"/>
      <c r="CB1856" s="171"/>
      <c r="CC1856" s="171"/>
      <c r="CD1856" s="171"/>
      <c r="CE1856" s="171"/>
      <c r="CF1856" s="171"/>
      <c r="CG1856" s="171"/>
      <c r="CH1856" s="171"/>
      <c r="CI1856" s="171"/>
      <c r="CJ1856" s="171"/>
      <c r="CK1856" s="171"/>
      <c r="CL1856" s="171"/>
      <c r="CM1856" s="171"/>
      <c r="CN1856" s="171"/>
      <c r="CO1856" s="171"/>
      <c r="CP1856" s="171"/>
      <c r="CQ1856" s="171"/>
      <c r="CR1856" s="171"/>
      <c r="CS1856" s="171"/>
      <c r="CT1856" s="171"/>
      <c r="CU1856" s="171"/>
      <c r="CV1856" s="171"/>
      <c r="CW1856" s="171"/>
      <c r="CX1856" s="171"/>
      <c r="CY1856" s="171"/>
      <c r="CZ1856" s="171"/>
      <c r="DA1856" s="171"/>
      <c r="DB1856" s="171"/>
      <c r="DC1856" s="171"/>
      <c r="DD1856" s="171"/>
      <c r="DE1856" s="171"/>
      <c r="DF1856" s="171"/>
      <c r="DG1856" s="171"/>
      <c r="DH1856" s="171"/>
      <c r="DI1856" s="171"/>
      <c r="DJ1856" s="171"/>
      <c r="DK1856" s="171"/>
      <c r="DL1856" s="171"/>
      <c r="DM1856" s="171"/>
      <c r="DN1856" s="171"/>
      <c r="DO1856" s="171"/>
      <c r="DP1856" s="171"/>
      <c r="DQ1856" s="171"/>
      <c r="DR1856" s="171"/>
      <c r="DS1856" s="171"/>
      <c r="DT1856" s="171"/>
      <c r="DU1856" s="171"/>
      <c r="DV1856" s="171"/>
      <c r="DW1856" s="171"/>
      <c r="DX1856" s="171"/>
      <c r="DY1856" s="171"/>
      <c r="DZ1856" s="171"/>
      <c r="EA1856" s="171"/>
      <c r="EB1856" s="171"/>
      <c r="EC1856" s="171"/>
      <c r="ED1856" s="171"/>
      <c r="EE1856" s="171"/>
      <c r="EF1856" s="171"/>
      <c r="EG1856" s="171"/>
      <c r="EH1856" s="171"/>
      <c r="EI1856" s="171"/>
      <c r="EJ1856" s="171"/>
      <c r="EK1856" s="171"/>
      <c r="EL1856" s="171"/>
      <c r="EM1856" s="171"/>
      <c r="EN1856" s="171"/>
    </row>
    <row r="1857" spans="43:144" ht="15" x14ac:dyDescent="0.25">
      <c r="AQ1857" s="171"/>
      <c r="AR1857"/>
      <c r="AS1857"/>
      <c r="AT1857"/>
      <c r="AU1857"/>
      <c r="AV1857"/>
      <c r="AW1857"/>
      <c r="AX1857"/>
      <c r="AY1857"/>
      <c r="AZ1857"/>
      <c r="BA1857"/>
      <c r="BB1857"/>
      <c r="BC1857"/>
      <c r="BD1857"/>
      <c r="BE1857" s="171"/>
      <c r="BF1857" s="171"/>
      <c r="BG1857" s="171"/>
      <c r="BH1857" s="171"/>
      <c r="BI1857" s="171"/>
      <c r="BJ1857" s="171"/>
      <c r="BK1857" s="171"/>
      <c r="BL1857" s="171"/>
      <c r="BM1857" s="171"/>
      <c r="BN1857" s="171"/>
      <c r="BO1857" s="171"/>
      <c r="BP1857" s="171"/>
      <c r="BQ1857" s="171"/>
      <c r="BR1857" s="171"/>
      <c r="BS1857" s="171"/>
      <c r="BT1857" s="171"/>
      <c r="BU1857" s="171"/>
      <c r="BV1857" s="171"/>
      <c r="BW1857" s="171"/>
      <c r="BX1857" s="171"/>
      <c r="BY1857" s="171"/>
      <c r="BZ1857" s="171"/>
      <c r="CA1857" s="171"/>
      <c r="CB1857" s="171"/>
      <c r="CC1857" s="171"/>
      <c r="CD1857" s="171"/>
      <c r="CE1857" s="171"/>
      <c r="CF1857" s="171"/>
      <c r="CG1857" s="171"/>
      <c r="CH1857" s="171"/>
      <c r="CI1857" s="171"/>
      <c r="CJ1857" s="171"/>
      <c r="CK1857" s="171"/>
      <c r="CL1857" s="171"/>
      <c r="CM1857" s="171"/>
      <c r="CN1857" s="171"/>
      <c r="CO1857" s="171"/>
      <c r="CP1857" s="171"/>
      <c r="CQ1857" s="171"/>
      <c r="CR1857" s="171"/>
      <c r="CS1857" s="171"/>
      <c r="CT1857" s="171"/>
      <c r="CU1857" s="171"/>
      <c r="CV1857" s="171"/>
      <c r="CW1857" s="171"/>
      <c r="CX1857" s="171"/>
      <c r="CY1857" s="171"/>
      <c r="CZ1857" s="171"/>
      <c r="DA1857" s="171"/>
      <c r="DB1857" s="171"/>
      <c r="DC1857" s="171"/>
      <c r="DD1857" s="171"/>
      <c r="DE1857" s="171"/>
      <c r="DF1857" s="171"/>
      <c r="DG1857" s="171"/>
      <c r="DH1857" s="171"/>
      <c r="DI1857" s="171"/>
      <c r="DJ1857" s="171"/>
      <c r="DK1857" s="171"/>
      <c r="DL1857" s="171"/>
      <c r="DM1857" s="171"/>
      <c r="DN1857" s="171"/>
      <c r="DO1857" s="171"/>
      <c r="DP1857" s="171"/>
      <c r="DQ1857" s="171"/>
      <c r="DR1857" s="171"/>
      <c r="DS1857" s="171"/>
      <c r="DT1857" s="171"/>
      <c r="DU1857" s="171"/>
      <c r="DV1857" s="171"/>
      <c r="DW1857" s="171"/>
      <c r="DX1857" s="171"/>
      <c r="DY1857" s="171"/>
      <c r="DZ1857" s="171"/>
      <c r="EA1857" s="171"/>
      <c r="EB1857" s="171"/>
      <c r="EC1857" s="171"/>
      <c r="ED1857" s="171"/>
      <c r="EE1857" s="171"/>
      <c r="EF1857" s="171"/>
      <c r="EG1857" s="171"/>
      <c r="EH1857" s="171"/>
      <c r="EI1857" s="171"/>
      <c r="EJ1857" s="171"/>
      <c r="EK1857" s="171"/>
      <c r="EL1857" s="171"/>
      <c r="EM1857" s="171"/>
      <c r="EN1857" s="171"/>
    </row>
    <row r="1858" spans="43:144" ht="15" x14ac:dyDescent="0.25">
      <c r="AQ1858" s="171"/>
      <c r="AR1858"/>
      <c r="AS1858"/>
      <c r="AT1858"/>
      <c r="AU1858"/>
      <c r="AV1858"/>
      <c r="AW1858"/>
      <c r="AX1858"/>
      <c r="AY1858"/>
      <c r="AZ1858"/>
      <c r="BA1858"/>
      <c r="BB1858"/>
      <c r="BC1858"/>
      <c r="BD1858"/>
      <c r="BE1858" s="171"/>
      <c r="BF1858" s="171"/>
      <c r="BG1858" s="171"/>
      <c r="BH1858" s="171"/>
      <c r="BI1858" s="171"/>
      <c r="BJ1858" s="171"/>
      <c r="BK1858" s="171"/>
      <c r="BL1858" s="171"/>
      <c r="BM1858" s="171"/>
      <c r="BN1858" s="171"/>
      <c r="BO1858" s="171"/>
      <c r="BP1858" s="171"/>
      <c r="BQ1858" s="171"/>
      <c r="BR1858" s="171"/>
      <c r="BS1858" s="171"/>
      <c r="BT1858" s="171"/>
      <c r="BU1858" s="171"/>
      <c r="BV1858" s="171"/>
      <c r="BW1858" s="171"/>
      <c r="BX1858" s="171"/>
      <c r="BY1858" s="171"/>
      <c r="BZ1858" s="171"/>
      <c r="CA1858" s="171"/>
      <c r="CB1858" s="171"/>
      <c r="CC1858" s="171"/>
      <c r="CD1858" s="171"/>
      <c r="CE1858" s="171"/>
      <c r="CF1858" s="171"/>
      <c r="CG1858" s="171"/>
      <c r="CH1858" s="171"/>
      <c r="CI1858" s="171"/>
      <c r="CJ1858" s="171"/>
      <c r="CK1858" s="171"/>
      <c r="CL1858" s="171"/>
      <c r="CM1858" s="171"/>
      <c r="CN1858" s="171"/>
      <c r="CO1858" s="171"/>
      <c r="CP1858" s="171"/>
      <c r="CQ1858" s="171"/>
      <c r="CR1858" s="171"/>
      <c r="CS1858" s="171"/>
      <c r="CT1858" s="171"/>
      <c r="CU1858" s="171"/>
      <c r="CV1858" s="171"/>
      <c r="CW1858" s="171"/>
      <c r="CX1858" s="171"/>
      <c r="CY1858" s="171"/>
      <c r="CZ1858" s="171"/>
      <c r="DA1858" s="171"/>
      <c r="DB1858" s="171"/>
      <c r="DC1858" s="171"/>
      <c r="DD1858" s="171"/>
      <c r="DE1858" s="171"/>
      <c r="DF1858" s="171"/>
      <c r="DG1858" s="171"/>
      <c r="DH1858" s="171"/>
      <c r="DI1858" s="171"/>
      <c r="DJ1858" s="171"/>
      <c r="DK1858" s="171"/>
      <c r="DL1858" s="171"/>
      <c r="DM1858" s="171"/>
      <c r="DN1858" s="171"/>
      <c r="DO1858" s="171"/>
      <c r="DP1858" s="171"/>
      <c r="DQ1858" s="171"/>
      <c r="DR1858" s="171"/>
      <c r="DS1858" s="171"/>
      <c r="DT1858" s="171"/>
      <c r="DU1858" s="171"/>
      <c r="DV1858" s="171"/>
      <c r="DW1858" s="171"/>
      <c r="DX1858" s="171"/>
      <c r="DY1858" s="171"/>
      <c r="DZ1858" s="171"/>
      <c r="EA1858" s="171"/>
      <c r="EB1858" s="171"/>
      <c r="EC1858" s="171"/>
      <c r="ED1858" s="171"/>
      <c r="EE1858" s="171"/>
      <c r="EF1858" s="171"/>
      <c r="EG1858" s="171"/>
      <c r="EH1858" s="171"/>
      <c r="EI1858" s="171"/>
      <c r="EJ1858" s="171"/>
      <c r="EK1858" s="171"/>
      <c r="EL1858" s="171"/>
      <c r="EM1858" s="171"/>
      <c r="EN1858" s="171"/>
    </row>
    <row r="1859" spans="43:144" ht="15" x14ac:dyDescent="0.25">
      <c r="AQ1859" s="171"/>
      <c r="AR1859"/>
      <c r="AS1859"/>
      <c r="AT1859"/>
      <c r="AU1859"/>
      <c r="AV1859"/>
      <c r="AW1859"/>
      <c r="AX1859"/>
      <c r="AY1859"/>
      <c r="AZ1859"/>
      <c r="BA1859"/>
      <c r="BB1859"/>
      <c r="BC1859"/>
      <c r="BD1859"/>
      <c r="BE1859" s="171"/>
      <c r="BF1859" s="171"/>
      <c r="BG1859" s="171"/>
      <c r="BH1859" s="171"/>
      <c r="BI1859" s="171"/>
      <c r="BJ1859" s="171"/>
      <c r="BK1859" s="171"/>
      <c r="BL1859" s="171"/>
      <c r="BM1859" s="171"/>
      <c r="BN1859" s="171"/>
      <c r="BO1859" s="171"/>
      <c r="BP1859" s="171"/>
      <c r="BQ1859" s="171"/>
      <c r="BR1859" s="171"/>
      <c r="BS1859" s="171"/>
      <c r="BT1859" s="171"/>
      <c r="BU1859" s="171"/>
      <c r="BV1859" s="171"/>
      <c r="BW1859" s="171"/>
      <c r="BX1859" s="171"/>
      <c r="BY1859" s="171"/>
      <c r="BZ1859" s="171"/>
      <c r="CA1859" s="171"/>
      <c r="CB1859" s="171"/>
      <c r="CC1859" s="171"/>
      <c r="CD1859" s="171"/>
      <c r="CE1859" s="171"/>
      <c r="CF1859" s="171"/>
      <c r="CG1859" s="171"/>
      <c r="CH1859" s="171"/>
      <c r="CI1859" s="171"/>
      <c r="CJ1859" s="171"/>
      <c r="CK1859" s="171"/>
      <c r="CL1859" s="171"/>
      <c r="CM1859" s="171"/>
      <c r="CN1859" s="171"/>
      <c r="CO1859" s="171"/>
      <c r="CP1859" s="171"/>
      <c r="CQ1859" s="171"/>
      <c r="CR1859" s="171"/>
      <c r="CS1859" s="171"/>
      <c r="CT1859" s="171"/>
      <c r="CU1859" s="171"/>
      <c r="CV1859" s="171"/>
      <c r="CW1859" s="171"/>
      <c r="CX1859" s="171"/>
      <c r="CY1859" s="171"/>
      <c r="CZ1859" s="171"/>
      <c r="DA1859" s="171"/>
      <c r="DB1859" s="171"/>
      <c r="DC1859" s="171"/>
      <c r="DD1859" s="171"/>
      <c r="DE1859" s="171"/>
      <c r="DF1859" s="171"/>
      <c r="DG1859" s="171"/>
      <c r="DH1859" s="171"/>
      <c r="DI1859" s="171"/>
      <c r="DJ1859" s="171"/>
      <c r="DK1859" s="171"/>
      <c r="DL1859" s="171"/>
      <c r="DM1859" s="171"/>
      <c r="DN1859" s="171"/>
      <c r="DO1859" s="171"/>
      <c r="DP1859" s="171"/>
      <c r="DQ1859" s="171"/>
      <c r="DR1859" s="171"/>
      <c r="DS1859" s="171"/>
      <c r="DT1859" s="171"/>
      <c r="DU1859" s="171"/>
      <c r="DV1859" s="171"/>
      <c r="DW1859" s="171"/>
      <c r="DX1859" s="171"/>
      <c r="DY1859" s="171"/>
      <c r="DZ1859" s="171"/>
      <c r="EA1859" s="171"/>
      <c r="EB1859" s="171"/>
      <c r="EC1859" s="171"/>
      <c r="ED1859" s="171"/>
      <c r="EE1859" s="171"/>
      <c r="EF1859" s="171"/>
      <c r="EG1859" s="171"/>
      <c r="EH1859" s="171"/>
      <c r="EI1859" s="171"/>
      <c r="EJ1859" s="171"/>
      <c r="EK1859" s="171"/>
      <c r="EL1859" s="171"/>
      <c r="EM1859" s="171"/>
      <c r="EN1859" s="171"/>
    </row>
    <row r="1860" spans="43:144" ht="15" x14ac:dyDescent="0.25">
      <c r="AQ1860" s="171"/>
      <c r="AR1860"/>
      <c r="AS1860"/>
      <c r="AT1860"/>
      <c r="AU1860"/>
      <c r="AV1860"/>
      <c r="AW1860"/>
      <c r="AX1860"/>
      <c r="AY1860"/>
      <c r="AZ1860"/>
      <c r="BA1860"/>
      <c r="BB1860"/>
      <c r="BC1860"/>
      <c r="BD1860"/>
      <c r="BE1860" s="171"/>
      <c r="BF1860" s="171"/>
      <c r="BG1860" s="171"/>
      <c r="BH1860" s="171"/>
      <c r="BI1860" s="171"/>
      <c r="BJ1860" s="171"/>
      <c r="BK1860" s="171"/>
      <c r="BL1860" s="171"/>
      <c r="BM1860" s="171"/>
      <c r="BN1860" s="171"/>
      <c r="BO1860" s="171"/>
      <c r="BP1860" s="171"/>
      <c r="BQ1860" s="171"/>
      <c r="BR1860" s="171"/>
      <c r="BS1860" s="171"/>
      <c r="BT1860" s="171"/>
      <c r="BU1860" s="171"/>
      <c r="BV1860" s="171"/>
      <c r="BW1860" s="171"/>
      <c r="BX1860" s="171"/>
      <c r="BY1860" s="171"/>
      <c r="BZ1860" s="171"/>
      <c r="CA1860" s="171"/>
      <c r="CB1860" s="171"/>
      <c r="CC1860" s="171"/>
      <c r="CD1860" s="171"/>
      <c r="CE1860" s="171"/>
      <c r="CF1860" s="171"/>
      <c r="CG1860" s="171"/>
      <c r="CH1860" s="171"/>
      <c r="CI1860" s="171"/>
      <c r="CJ1860" s="171"/>
      <c r="CK1860" s="171"/>
      <c r="CL1860" s="171"/>
      <c r="CM1860" s="171"/>
      <c r="CN1860" s="171"/>
      <c r="CO1860" s="171"/>
      <c r="CP1860" s="171"/>
      <c r="CQ1860" s="171"/>
      <c r="CR1860" s="171"/>
      <c r="CS1860" s="171"/>
      <c r="CT1860" s="171"/>
      <c r="CU1860" s="171"/>
      <c r="CV1860" s="171"/>
      <c r="CW1860" s="171"/>
      <c r="CX1860" s="171"/>
      <c r="CY1860" s="171"/>
      <c r="CZ1860" s="171"/>
      <c r="DA1860" s="171"/>
      <c r="DB1860" s="171"/>
      <c r="DC1860" s="171"/>
      <c r="DD1860" s="171"/>
      <c r="DE1860" s="171"/>
      <c r="DF1860" s="171"/>
      <c r="DG1860" s="171"/>
      <c r="DH1860" s="171"/>
      <c r="DI1860" s="171"/>
      <c r="DJ1860" s="171"/>
      <c r="DK1860" s="171"/>
      <c r="DL1860" s="171"/>
      <c r="DM1860" s="171"/>
      <c r="DN1860" s="171"/>
      <c r="DO1860" s="171"/>
      <c r="DP1860" s="171"/>
      <c r="DQ1860" s="171"/>
      <c r="DR1860" s="171"/>
      <c r="DS1860" s="171"/>
      <c r="DT1860" s="171"/>
      <c r="DU1860" s="171"/>
      <c r="DV1860" s="171"/>
      <c r="DW1860" s="171"/>
      <c r="DX1860" s="171"/>
      <c r="DY1860" s="171"/>
      <c r="DZ1860" s="171"/>
      <c r="EA1860" s="171"/>
      <c r="EB1860" s="171"/>
      <c r="EC1860" s="171"/>
      <c r="ED1860" s="171"/>
      <c r="EE1860" s="171"/>
      <c r="EF1860" s="171"/>
      <c r="EG1860" s="171"/>
      <c r="EH1860" s="171"/>
      <c r="EI1860" s="171"/>
      <c r="EJ1860" s="171"/>
      <c r="EK1860" s="171"/>
      <c r="EL1860" s="171"/>
      <c r="EM1860" s="171"/>
      <c r="EN1860" s="171"/>
    </row>
    <row r="1861" spans="43:144" ht="15" x14ac:dyDescent="0.25">
      <c r="AQ1861" s="171"/>
      <c r="AR1861"/>
      <c r="AS1861"/>
      <c r="AT1861"/>
      <c r="AU1861"/>
      <c r="AV1861"/>
      <c r="AW1861"/>
      <c r="AX1861"/>
      <c r="AY1861"/>
      <c r="AZ1861"/>
      <c r="BA1861"/>
      <c r="BB1861"/>
      <c r="BC1861"/>
      <c r="BD1861"/>
      <c r="BE1861" s="171"/>
      <c r="BF1861" s="171"/>
      <c r="BG1861" s="171"/>
      <c r="BH1861" s="171"/>
      <c r="BI1861" s="171"/>
      <c r="BJ1861" s="171"/>
      <c r="BK1861" s="171"/>
      <c r="BL1861" s="171"/>
      <c r="BM1861" s="171"/>
      <c r="BN1861" s="171"/>
      <c r="BO1861" s="171"/>
      <c r="BP1861" s="171"/>
      <c r="BQ1861" s="171"/>
      <c r="BR1861" s="171"/>
      <c r="BS1861" s="171"/>
      <c r="BT1861" s="171"/>
      <c r="BU1861" s="171"/>
      <c r="BV1861" s="171"/>
      <c r="BW1861" s="171"/>
      <c r="BX1861" s="171"/>
      <c r="BY1861" s="171"/>
      <c r="BZ1861" s="171"/>
      <c r="CA1861" s="171"/>
      <c r="CB1861" s="171"/>
      <c r="CC1861" s="171"/>
      <c r="CD1861" s="171"/>
      <c r="CE1861" s="171"/>
      <c r="CF1861" s="171"/>
      <c r="CG1861" s="171"/>
      <c r="CH1861" s="171"/>
      <c r="CI1861" s="171"/>
      <c r="CJ1861" s="171"/>
      <c r="CK1861" s="171"/>
      <c r="CL1861" s="171"/>
      <c r="CM1861" s="171"/>
      <c r="CN1861" s="171"/>
      <c r="CO1861" s="171"/>
      <c r="CP1861" s="171"/>
      <c r="CQ1861" s="171"/>
      <c r="CR1861" s="171"/>
      <c r="CS1861" s="171"/>
      <c r="CT1861" s="171"/>
      <c r="CU1861" s="171"/>
      <c r="CV1861" s="171"/>
      <c r="CW1861" s="171"/>
      <c r="CX1861" s="171"/>
      <c r="CY1861" s="171"/>
      <c r="CZ1861" s="171"/>
      <c r="DA1861" s="171"/>
      <c r="DB1861" s="171"/>
      <c r="DC1861" s="171"/>
      <c r="DD1861" s="171"/>
      <c r="DE1861" s="171"/>
      <c r="DF1861" s="171"/>
      <c r="DG1861" s="171"/>
      <c r="DH1861" s="171"/>
      <c r="DI1861" s="171"/>
      <c r="DJ1861" s="171"/>
      <c r="DK1861" s="171"/>
      <c r="DL1861" s="171"/>
      <c r="DM1861" s="171"/>
      <c r="DN1861" s="171"/>
      <c r="DO1861" s="171"/>
      <c r="DP1861" s="171"/>
      <c r="DQ1861" s="171"/>
      <c r="DR1861" s="171"/>
      <c r="DS1861" s="171"/>
      <c r="DT1861" s="171"/>
      <c r="DU1861" s="171"/>
      <c r="DV1861" s="171"/>
      <c r="DW1861" s="171"/>
      <c r="DX1861" s="171"/>
      <c r="DY1861" s="171"/>
      <c r="DZ1861" s="171"/>
      <c r="EA1861" s="171"/>
      <c r="EB1861" s="171"/>
      <c r="EC1861" s="171"/>
      <c r="ED1861" s="171"/>
      <c r="EE1861" s="171"/>
      <c r="EF1861" s="171"/>
      <c r="EG1861" s="171"/>
      <c r="EH1861" s="171"/>
      <c r="EI1861" s="171"/>
      <c r="EJ1861" s="171"/>
      <c r="EK1861" s="171"/>
      <c r="EL1861" s="171"/>
      <c r="EM1861" s="171"/>
      <c r="EN1861" s="171"/>
    </row>
    <row r="1862" spans="43:144" ht="15" x14ac:dyDescent="0.25">
      <c r="AQ1862" s="171"/>
      <c r="AR1862"/>
      <c r="AS1862"/>
      <c r="AT1862"/>
      <c r="AU1862"/>
      <c r="AV1862"/>
      <c r="AW1862"/>
      <c r="AX1862"/>
      <c r="AY1862"/>
      <c r="AZ1862"/>
      <c r="BA1862"/>
      <c r="BB1862"/>
      <c r="BC1862"/>
      <c r="BD1862"/>
      <c r="BE1862" s="171"/>
      <c r="BF1862" s="171"/>
      <c r="BG1862" s="171"/>
      <c r="BH1862" s="171"/>
      <c r="BI1862" s="171"/>
      <c r="BJ1862" s="171"/>
      <c r="BK1862" s="171"/>
      <c r="BL1862" s="171"/>
      <c r="BM1862" s="171"/>
      <c r="BN1862" s="171"/>
      <c r="BO1862" s="171"/>
      <c r="BP1862" s="171"/>
      <c r="BQ1862" s="171"/>
      <c r="BR1862" s="171"/>
      <c r="BS1862" s="171"/>
      <c r="BT1862" s="171"/>
      <c r="BU1862" s="171"/>
      <c r="BV1862" s="171"/>
      <c r="BW1862" s="171"/>
      <c r="BX1862" s="171"/>
      <c r="BY1862" s="171"/>
      <c r="BZ1862" s="171"/>
      <c r="CA1862" s="171"/>
      <c r="CB1862" s="171"/>
      <c r="CC1862" s="171"/>
      <c r="CD1862" s="171"/>
      <c r="CE1862" s="171"/>
      <c r="CF1862" s="171"/>
      <c r="CG1862" s="171"/>
      <c r="CH1862" s="171"/>
      <c r="CI1862" s="171"/>
      <c r="CJ1862" s="171"/>
      <c r="CK1862" s="171"/>
      <c r="CL1862" s="171"/>
      <c r="CM1862" s="171"/>
      <c r="CN1862" s="171"/>
      <c r="CO1862" s="171"/>
      <c r="CP1862" s="171"/>
      <c r="CQ1862" s="171"/>
      <c r="CR1862" s="171"/>
      <c r="CS1862" s="171"/>
      <c r="CT1862" s="171"/>
      <c r="CU1862" s="171"/>
      <c r="CV1862" s="171"/>
      <c r="CW1862" s="171"/>
      <c r="CX1862" s="171"/>
      <c r="CY1862" s="171"/>
      <c r="CZ1862" s="171"/>
      <c r="DA1862" s="171"/>
      <c r="DB1862" s="171"/>
      <c r="DC1862" s="171"/>
      <c r="DD1862" s="171"/>
      <c r="DE1862" s="171"/>
      <c r="DF1862" s="171"/>
      <c r="DG1862" s="171"/>
      <c r="DH1862" s="171"/>
      <c r="DI1862" s="171"/>
      <c r="DJ1862" s="171"/>
      <c r="DK1862" s="171"/>
      <c r="DL1862" s="171"/>
      <c r="DM1862" s="171"/>
      <c r="DN1862" s="171"/>
      <c r="DO1862" s="171"/>
      <c r="DP1862" s="171"/>
      <c r="DQ1862" s="171"/>
      <c r="DR1862" s="171"/>
      <c r="DS1862" s="171"/>
      <c r="DT1862" s="171"/>
      <c r="DU1862" s="171"/>
      <c r="DV1862" s="171"/>
      <c r="DW1862" s="171"/>
      <c r="DX1862" s="171"/>
      <c r="DY1862" s="171"/>
      <c r="DZ1862" s="171"/>
      <c r="EA1862" s="171"/>
      <c r="EB1862" s="171"/>
      <c r="EC1862" s="171"/>
      <c r="ED1862" s="171"/>
      <c r="EE1862" s="171"/>
      <c r="EF1862" s="171"/>
      <c r="EG1862" s="171"/>
      <c r="EH1862" s="171"/>
      <c r="EI1862" s="171"/>
      <c r="EJ1862" s="171"/>
      <c r="EK1862" s="171"/>
      <c r="EL1862" s="171"/>
      <c r="EM1862" s="171"/>
      <c r="EN1862" s="171"/>
    </row>
    <row r="1863" spans="43:144" ht="15" x14ac:dyDescent="0.25">
      <c r="AQ1863" s="171"/>
      <c r="AR1863"/>
      <c r="AS1863"/>
      <c r="AT1863"/>
      <c r="AU1863"/>
      <c r="AV1863"/>
      <c r="AW1863"/>
      <c r="AX1863"/>
      <c r="AY1863"/>
      <c r="AZ1863"/>
      <c r="BA1863"/>
      <c r="BB1863"/>
      <c r="BC1863"/>
      <c r="BD1863"/>
      <c r="BE1863" s="171"/>
      <c r="BF1863" s="171"/>
      <c r="BG1863" s="171"/>
      <c r="BH1863" s="171"/>
      <c r="BI1863" s="171"/>
      <c r="BJ1863" s="171"/>
      <c r="BK1863" s="171"/>
      <c r="BL1863" s="171"/>
      <c r="BM1863" s="171"/>
      <c r="BN1863" s="171"/>
      <c r="BO1863" s="171"/>
      <c r="BP1863" s="171"/>
      <c r="BQ1863" s="171"/>
      <c r="BR1863" s="171"/>
      <c r="BS1863" s="171"/>
      <c r="BT1863" s="171"/>
      <c r="BU1863" s="171"/>
      <c r="BV1863" s="171"/>
      <c r="BW1863" s="171"/>
      <c r="BX1863" s="171"/>
      <c r="BY1863" s="171"/>
      <c r="BZ1863" s="171"/>
      <c r="CA1863" s="171"/>
      <c r="CB1863" s="171"/>
      <c r="CC1863" s="171"/>
      <c r="CD1863" s="171"/>
      <c r="CE1863" s="171"/>
      <c r="CF1863" s="171"/>
      <c r="CG1863" s="171"/>
      <c r="CH1863" s="171"/>
      <c r="CI1863" s="171"/>
      <c r="CJ1863" s="171"/>
      <c r="CK1863" s="171"/>
      <c r="CL1863" s="171"/>
      <c r="CM1863" s="171"/>
      <c r="CN1863" s="171"/>
      <c r="CO1863" s="171"/>
      <c r="CP1863" s="171"/>
      <c r="CQ1863" s="171"/>
      <c r="CR1863" s="171"/>
      <c r="CS1863" s="171"/>
      <c r="CT1863" s="171"/>
      <c r="CU1863" s="171"/>
      <c r="CV1863" s="171"/>
      <c r="CW1863" s="171"/>
      <c r="CX1863" s="171"/>
      <c r="CY1863" s="171"/>
      <c r="CZ1863" s="171"/>
      <c r="DA1863" s="171"/>
      <c r="DB1863" s="171"/>
      <c r="DC1863" s="171"/>
      <c r="DD1863" s="171"/>
      <c r="DE1863" s="171"/>
      <c r="DF1863" s="171"/>
      <c r="DG1863" s="171"/>
      <c r="DH1863" s="171"/>
      <c r="DI1863" s="171"/>
      <c r="DJ1863" s="171"/>
      <c r="DK1863" s="171"/>
      <c r="DL1863" s="171"/>
      <c r="DM1863" s="171"/>
      <c r="DN1863" s="171"/>
      <c r="DO1863" s="171"/>
      <c r="DP1863" s="171"/>
      <c r="DQ1863" s="171"/>
      <c r="DR1863" s="171"/>
      <c r="DS1863" s="171"/>
      <c r="DT1863" s="171"/>
      <c r="DU1863" s="171"/>
      <c r="DV1863" s="171"/>
      <c r="DW1863" s="171"/>
      <c r="DX1863" s="171"/>
      <c r="DY1863" s="171"/>
      <c r="DZ1863" s="171"/>
      <c r="EA1863" s="171"/>
      <c r="EB1863" s="171"/>
      <c r="EC1863" s="171"/>
      <c r="ED1863" s="171"/>
      <c r="EE1863" s="171"/>
      <c r="EF1863" s="171"/>
      <c r="EG1863" s="171"/>
      <c r="EH1863" s="171"/>
      <c r="EI1863" s="171"/>
      <c r="EJ1863" s="171"/>
      <c r="EK1863" s="171"/>
      <c r="EL1863" s="171"/>
      <c r="EM1863" s="171"/>
      <c r="EN1863" s="171"/>
    </row>
    <row r="1864" spans="43:144" ht="15" x14ac:dyDescent="0.25">
      <c r="AQ1864" s="171"/>
      <c r="AR1864"/>
      <c r="AS1864"/>
      <c r="AT1864"/>
      <c r="AU1864"/>
      <c r="AV1864"/>
      <c r="AW1864"/>
      <c r="AX1864"/>
      <c r="AY1864"/>
      <c r="AZ1864"/>
      <c r="BA1864"/>
      <c r="BB1864"/>
      <c r="BC1864"/>
      <c r="BD1864"/>
      <c r="BE1864" s="171"/>
      <c r="BF1864" s="171"/>
      <c r="BG1864" s="171"/>
      <c r="BH1864" s="171"/>
      <c r="BI1864" s="171"/>
      <c r="BJ1864" s="171"/>
      <c r="BK1864" s="171"/>
      <c r="BL1864" s="171"/>
      <c r="BM1864" s="171"/>
      <c r="BN1864" s="171"/>
      <c r="BO1864" s="171"/>
      <c r="BP1864" s="171"/>
      <c r="BQ1864" s="171"/>
      <c r="BR1864" s="171"/>
      <c r="BS1864" s="171"/>
      <c r="BT1864" s="171"/>
      <c r="BU1864" s="171"/>
      <c r="BV1864" s="171"/>
      <c r="BW1864" s="171"/>
      <c r="BX1864" s="171"/>
      <c r="BY1864" s="171"/>
      <c r="BZ1864" s="171"/>
      <c r="CA1864" s="171"/>
      <c r="CB1864" s="171"/>
      <c r="CC1864" s="171"/>
      <c r="CD1864" s="171"/>
      <c r="CE1864" s="171"/>
      <c r="CF1864" s="171"/>
      <c r="CG1864" s="171"/>
      <c r="CH1864" s="171"/>
      <c r="CI1864" s="171"/>
      <c r="CJ1864" s="171"/>
      <c r="CK1864" s="171"/>
      <c r="CL1864" s="171"/>
      <c r="CM1864" s="171"/>
      <c r="CN1864" s="171"/>
      <c r="CO1864" s="171"/>
      <c r="CP1864" s="171"/>
      <c r="CQ1864" s="171"/>
      <c r="CR1864" s="171"/>
      <c r="CS1864" s="171"/>
      <c r="CT1864" s="171"/>
      <c r="CU1864" s="171"/>
      <c r="CV1864" s="171"/>
      <c r="CW1864" s="171"/>
      <c r="CX1864" s="171"/>
      <c r="CY1864" s="171"/>
      <c r="CZ1864" s="171"/>
      <c r="DA1864" s="171"/>
      <c r="DB1864" s="171"/>
      <c r="DC1864" s="171"/>
      <c r="DD1864" s="171"/>
      <c r="DE1864" s="171"/>
      <c r="DF1864" s="171"/>
      <c r="DG1864" s="171"/>
      <c r="DH1864" s="171"/>
      <c r="DI1864" s="171"/>
      <c r="DJ1864" s="171"/>
      <c r="DK1864" s="171"/>
      <c r="DL1864" s="171"/>
      <c r="DM1864" s="171"/>
      <c r="DN1864" s="171"/>
      <c r="DO1864" s="171"/>
      <c r="DP1864" s="171"/>
      <c r="DQ1864" s="171"/>
      <c r="DR1864" s="171"/>
      <c r="DS1864" s="171"/>
      <c r="DT1864" s="171"/>
      <c r="DU1864" s="171"/>
      <c r="DV1864" s="171"/>
      <c r="DW1864" s="171"/>
      <c r="DX1864" s="171"/>
      <c r="DY1864" s="171"/>
      <c r="DZ1864" s="171"/>
      <c r="EA1864" s="171"/>
      <c r="EB1864" s="171"/>
      <c r="EC1864" s="171"/>
      <c r="ED1864" s="171"/>
      <c r="EE1864" s="171"/>
      <c r="EF1864" s="171"/>
      <c r="EG1864" s="171"/>
      <c r="EH1864" s="171"/>
      <c r="EI1864" s="171"/>
      <c r="EJ1864" s="171"/>
      <c r="EK1864" s="171"/>
      <c r="EL1864" s="171"/>
      <c r="EM1864" s="171"/>
      <c r="EN1864" s="171"/>
    </row>
    <row r="1865" spans="43:144" ht="15" x14ac:dyDescent="0.25">
      <c r="AQ1865" s="171"/>
      <c r="AR1865"/>
      <c r="AS1865"/>
      <c r="AT1865"/>
      <c r="AU1865"/>
      <c r="AV1865"/>
      <c r="AW1865"/>
      <c r="AX1865"/>
      <c r="AY1865"/>
      <c r="AZ1865"/>
      <c r="BA1865"/>
      <c r="BB1865"/>
      <c r="BC1865"/>
      <c r="BD1865"/>
      <c r="BE1865" s="171"/>
      <c r="BF1865" s="171"/>
      <c r="BG1865" s="171"/>
      <c r="BH1865" s="171"/>
      <c r="BI1865" s="171"/>
      <c r="BJ1865" s="171"/>
      <c r="BK1865" s="171"/>
      <c r="BL1865" s="171"/>
      <c r="BM1865" s="171"/>
      <c r="BN1865" s="171"/>
      <c r="BO1865" s="171"/>
      <c r="BP1865" s="171"/>
      <c r="BQ1865" s="171"/>
      <c r="BR1865" s="171"/>
      <c r="BS1865" s="171"/>
      <c r="BT1865" s="171"/>
      <c r="BU1865" s="171"/>
      <c r="BV1865" s="171"/>
      <c r="BW1865" s="171"/>
      <c r="BX1865" s="171"/>
      <c r="BY1865" s="171"/>
      <c r="BZ1865" s="171"/>
      <c r="CA1865" s="171"/>
      <c r="CB1865" s="171"/>
      <c r="CC1865" s="171"/>
      <c r="CD1865" s="171"/>
      <c r="CE1865" s="171"/>
      <c r="CF1865" s="171"/>
      <c r="CG1865" s="171"/>
      <c r="CH1865" s="171"/>
      <c r="CI1865" s="171"/>
      <c r="CJ1865" s="171"/>
      <c r="CK1865" s="171"/>
      <c r="CL1865" s="171"/>
      <c r="CM1865" s="171"/>
      <c r="CN1865" s="171"/>
      <c r="CO1865" s="171"/>
      <c r="CP1865" s="171"/>
      <c r="CQ1865" s="171"/>
      <c r="CR1865" s="171"/>
      <c r="CS1865" s="171"/>
      <c r="CT1865" s="171"/>
      <c r="CU1865" s="171"/>
      <c r="CV1865" s="171"/>
      <c r="CW1865" s="171"/>
      <c r="CX1865" s="171"/>
      <c r="CY1865" s="171"/>
      <c r="CZ1865" s="171"/>
      <c r="DA1865" s="171"/>
      <c r="DB1865" s="171"/>
      <c r="DC1865" s="171"/>
      <c r="DD1865" s="171"/>
      <c r="DE1865" s="171"/>
      <c r="DF1865" s="171"/>
      <c r="DG1865" s="171"/>
      <c r="DH1865" s="171"/>
      <c r="DI1865" s="171"/>
      <c r="DJ1865" s="171"/>
      <c r="DK1865" s="171"/>
      <c r="DL1865" s="171"/>
      <c r="DM1865" s="171"/>
      <c r="DN1865" s="171"/>
      <c r="DO1865" s="171"/>
      <c r="DP1865" s="171"/>
      <c r="DQ1865" s="171"/>
      <c r="DR1865" s="171"/>
      <c r="DS1865" s="171"/>
      <c r="DT1865" s="171"/>
      <c r="DU1865" s="171"/>
      <c r="DV1865" s="171"/>
      <c r="DW1865" s="171"/>
      <c r="DX1865" s="171"/>
      <c r="DY1865" s="171"/>
      <c r="DZ1865" s="171"/>
      <c r="EA1865" s="171"/>
      <c r="EB1865" s="171"/>
      <c r="EC1865" s="171"/>
      <c r="ED1865" s="171"/>
      <c r="EE1865" s="171"/>
      <c r="EF1865" s="171"/>
      <c r="EG1865" s="171"/>
      <c r="EH1865" s="171"/>
      <c r="EI1865" s="171"/>
      <c r="EJ1865" s="171"/>
      <c r="EK1865" s="171"/>
      <c r="EL1865" s="171"/>
      <c r="EM1865" s="171"/>
      <c r="EN1865" s="171"/>
    </row>
    <row r="1866" spans="43:144" ht="15" x14ac:dyDescent="0.25">
      <c r="AQ1866" s="171"/>
      <c r="AR1866"/>
      <c r="AS1866"/>
      <c r="AT1866"/>
      <c r="AU1866"/>
      <c r="AV1866"/>
      <c r="AW1866"/>
      <c r="AX1866"/>
      <c r="AY1866"/>
      <c r="AZ1866"/>
      <c r="BA1866"/>
      <c r="BB1866"/>
      <c r="BC1866"/>
      <c r="BD1866"/>
      <c r="BE1866" s="171"/>
      <c r="BF1866" s="171"/>
      <c r="BG1866" s="171"/>
      <c r="BH1866" s="171"/>
      <c r="BI1866" s="171"/>
      <c r="BJ1866" s="171"/>
      <c r="BK1866" s="171"/>
      <c r="BL1866" s="171"/>
      <c r="BM1866" s="171"/>
      <c r="BN1866" s="171"/>
      <c r="BO1866" s="171"/>
      <c r="BP1866" s="171"/>
      <c r="BQ1866" s="171"/>
      <c r="BR1866" s="171"/>
      <c r="BS1866" s="171"/>
      <c r="BT1866" s="171"/>
      <c r="BU1866" s="171"/>
      <c r="BV1866" s="171"/>
      <c r="BW1866" s="171"/>
      <c r="BX1866" s="171"/>
      <c r="BY1866" s="171"/>
      <c r="BZ1866" s="171"/>
      <c r="CA1866" s="171"/>
      <c r="CB1866" s="171"/>
      <c r="CC1866" s="171"/>
      <c r="CD1866" s="171"/>
      <c r="CE1866" s="171"/>
      <c r="CF1866" s="171"/>
      <c r="CG1866" s="171"/>
      <c r="CH1866" s="171"/>
      <c r="CI1866" s="171"/>
      <c r="CJ1866" s="171"/>
      <c r="CK1866" s="171"/>
      <c r="CL1866" s="171"/>
      <c r="CM1866" s="171"/>
      <c r="CN1866" s="171"/>
      <c r="CO1866" s="171"/>
      <c r="CP1866" s="171"/>
      <c r="CQ1866" s="171"/>
      <c r="CR1866" s="171"/>
      <c r="CS1866" s="171"/>
      <c r="CT1866" s="171"/>
      <c r="CU1866" s="171"/>
      <c r="CV1866" s="171"/>
      <c r="CW1866" s="171"/>
      <c r="CX1866" s="171"/>
      <c r="CY1866" s="171"/>
      <c r="CZ1866" s="171"/>
      <c r="DA1866" s="171"/>
      <c r="DB1866" s="171"/>
      <c r="DC1866" s="171"/>
      <c r="DD1866" s="171"/>
      <c r="DE1866" s="171"/>
      <c r="DF1866" s="171"/>
      <c r="DG1866" s="171"/>
      <c r="DH1866" s="171"/>
      <c r="DI1866" s="171"/>
      <c r="DJ1866" s="171"/>
      <c r="DK1866" s="171"/>
      <c r="DL1866" s="171"/>
      <c r="DM1866" s="171"/>
      <c r="DN1866" s="171"/>
      <c r="DO1866" s="171"/>
      <c r="DP1866" s="171"/>
      <c r="DQ1866" s="171"/>
      <c r="DR1866" s="171"/>
      <c r="DS1866" s="171"/>
      <c r="DT1866" s="171"/>
      <c r="DU1866" s="171"/>
      <c r="DV1866" s="171"/>
      <c r="DW1866" s="171"/>
      <c r="DX1866" s="171"/>
      <c r="DY1866" s="171"/>
      <c r="DZ1866" s="171"/>
      <c r="EA1866" s="171"/>
      <c r="EB1866" s="171"/>
      <c r="EC1866" s="171"/>
      <c r="ED1866" s="171"/>
      <c r="EE1866" s="171"/>
      <c r="EF1866" s="171"/>
      <c r="EG1866" s="171"/>
      <c r="EH1866" s="171"/>
      <c r="EI1866" s="171"/>
      <c r="EJ1866" s="171"/>
      <c r="EK1866" s="171"/>
      <c r="EL1866" s="171"/>
      <c r="EM1866" s="171"/>
      <c r="EN1866" s="171"/>
    </row>
    <row r="1867" spans="43:144" ht="15" x14ac:dyDescent="0.25">
      <c r="AQ1867" s="171"/>
      <c r="AR1867"/>
      <c r="AS1867"/>
      <c r="AT1867"/>
      <c r="AU1867"/>
      <c r="AV1867"/>
      <c r="AW1867"/>
      <c r="AX1867"/>
      <c r="AY1867"/>
      <c r="AZ1867"/>
      <c r="BA1867"/>
      <c r="BB1867"/>
      <c r="BC1867"/>
      <c r="BD1867"/>
      <c r="BE1867" s="171"/>
      <c r="BF1867" s="171"/>
      <c r="BG1867" s="171"/>
      <c r="BH1867" s="171"/>
      <c r="BI1867" s="171"/>
      <c r="BJ1867" s="171"/>
      <c r="BK1867" s="171"/>
      <c r="BL1867" s="171"/>
      <c r="BM1867" s="171"/>
      <c r="BN1867" s="171"/>
      <c r="BO1867" s="171"/>
      <c r="BP1867" s="171"/>
      <c r="BQ1867" s="171"/>
      <c r="BR1867" s="171"/>
      <c r="BS1867" s="171"/>
      <c r="BT1867" s="171"/>
      <c r="BU1867" s="171"/>
      <c r="BV1867" s="171"/>
      <c r="BW1867" s="171"/>
      <c r="BX1867" s="171"/>
      <c r="BY1867" s="171"/>
      <c r="BZ1867" s="171"/>
      <c r="CA1867" s="171"/>
      <c r="CB1867" s="171"/>
      <c r="CC1867" s="171"/>
      <c r="CD1867" s="171"/>
      <c r="CE1867" s="171"/>
      <c r="CF1867" s="171"/>
      <c r="CG1867" s="171"/>
      <c r="CH1867" s="171"/>
      <c r="CI1867" s="171"/>
      <c r="CJ1867" s="171"/>
      <c r="CK1867" s="171"/>
      <c r="CL1867" s="171"/>
      <c r="CM1867" s="171"/>
      <c r="CN1867" s="171"/>
      <c r="CO1867" s="171"/>
      <c r="CP1867" s="171"/>
      <c r="CQ1867" s="171"/>
      <c r="CR1867" s="171"/>
      <c r="CS1867" s="171"/>
      <c r="CT1867" s="171"/>
      <c r="CU1867" s="171"/>
      <c r="CV1867" s="171"/>
      <c r="CW1867" s="171"/>
      <c r="CX1867" s="171"/>
      <c r="CY1867" s="171"/>
      <c r="CZ1867" s="171"/>
      <c r="DA1867" s="171"/>
      <c r="DB1867" s="171"/>
      <c r="DC1867" s="171"/>
      <c r="DD1867" s="171"/>
      <c r="DE1867" s="171"/>
      <c r="DF1867" s="171"/>
      <c r="DG1867" s="171"/>
      <c r="DH1867" s="171"/>
      <c r="DI1867" s="171"/>
      <c r="DJ1867" s="171"/>
      <c r="DK1867" s="171"/>
      <c r="DL1867" s="171"/>
      <c r="DM1867" s="171"/>
      <c r="DN1867" s="171"/>
      <c r="DO1867" s="171"/>
      <c r="DP1867" s="171"/>
      <c r="DQ1867" s="171"/>
      <c r="DR1867" s="171"/>
      <c r="DS1867" s="171"/>
      <c r="DT1867" s="171"/>
      <c r="DU1867" s="171"/>
      <c r="DV1867" s="171"/>
      <c r="DW1867" s="171"/>
      <c r="DX1867" s="171"/>
      <c r="DY1867" s="171"/>
      <c r="DZ1867" s="171"/>
      <c r="EA1867" s="171"/>
      <c r="EB1867" s="171"/>
      <c r="EC1867" s="171"/>
      <c r="ED1867" s="171"/>
      <c r="EE1867" s="171"/>
      <c r="EF1867" s="171"/>
      <c r="EG1867" s="171"/>
      <c r="EH1867" s="171"/>
      <c r="EI1867" s="171"/>
      <c r="EJ1867" s="171"/>
      <c r="EK1867" s="171"/>
      <c r="EL1867" s="171"/>
      <c r="EM1867" s="171"/>
      <c r="EN1867" s="171"/>
    </row>
    <row r="1868" spans="43:144" ht="15" x14ac:dyDescent="0.25">
      <c r="AQ1868" s="171"/>
      <c r="AR1868"/>
      <c r="AS1868"/>
      <c r="AT1868"/>
      <c r="AU1868"/>
      <c r="AV1868"/>
      <c r="AW1868"/>
      <c r="AX1868"/>
      <c r="AY1868"/>
      <c r="AZ1868"/>
      <c r="BA1868"/>
      <c r="BB1868"/>
      <c r="BC1868"/>
      <c r="BD1868"/>
      <c r="BE1868" s="171"/>
      <c r="BF1868" s="171"/>
      <c r="BG1868" s="171"/>
      <c r="BH1868" s="171"/>
      <c r="BI1868" s="171"/>
      <c r="BJ1868" s="171"/>
      <c r="BK1868" s="171"/>
      <c r="BL1868" s="171"/>
      <c r="BM1868" s="171"/>
      <c r="BN1868" s="171"/>
      <c r="BO1868" s="171"/>
      <c r="BP1868" s="171"/>
      <c r="BQ1868" s="171"/>
      <c r="BR1868" s="171"/>
      <c r="BS1868" s="171"/>
      <c r="BT1868" s="171"/>
      <c r="BU1868" s="171"/>
      <c r="BV1868" s="171"/>
      <c r="BW1868" s="171"/>
      <c r="BX1868" s="171"/>
      <c r="BY1868" s="171"/>
      <c r="BZ1868" s="171"/>
      <c r="CA1868" s="171"/>
      <c r="CB1868" s="171"/>
      <c r="CC1868" s="171"/>
      <c r="CD1868" s="171"/>
      <c r="CE1868" s="171"/>
      <c r="CF1868" s="171"/>
      <c r="CG1868" s="171"/>
      <c r="CH1868" s="171"/>
      <c r="CI1868" s="171"/>
      <c r="CJ1868" s="171"/>
      <c r="CK1868" s="171"/>
      <c r="CL1868" s="171"/>
      <c r="CM1868" s="171"/>
      <c r="CN1868" s="171"/>
      <c r="CO1868" s="171"/>
      <c r="CP1868" s="171"/>
      <c r="CQ1868" s="171"/>
      <c r="CR1868" s="171"/>
      <c r="CS1868" s="171"/>
      <c r="CT1868" s="171"/>
      <c r="CU1868" s="171"/>
      <c r="CV1868" s="171"/>
      <c r="CW1868" s="171"/>
      <c r="CX1868" s="171"/>
      <c r="CY1868" s="171"/>
      <c r="CZ1868" s="171"/>
      <c r="DA1868" s="171"/>
      <c r="DB1868" s="171"/>
      <c r="DC1868" s="171"/>
      <c r="DD1868" s="171"/>
      <c r="DE1868" s="171"/>
      <c r="DF1868" s="171"/>
      <c r="DG1868" s="171"/>
      <c r="DH1868" s="171"/>
      <c r="DI1868" s="171"/>
      <c r="DJ1868" s="171"/>
      <c r="DK1868" s="171"/>
      <c r="DL1868" s="171"/>
      <c r="DM1868" s="171"/>
      <c r="DN1868" s="171"/>
      <c r="DO1868" s="171"/>
      <c r="DP1868" s="171"/>
      <c r="DQ1868" s="171"/>
      <c r="DR1868" s="171"/>
      <c r="DS1868" s="171"/>
      <c r="DT1868" s="171"/>
      <c r="DU1868" s="171"/>
      <c r="DV1868" s="171"/>
      <c r="DW1868" s="171"/>
      <c r="DX1868" s="171"/>
      <c r="DY1868" s="171"/>
      <c r="DZ1868" s="171"/>
      <c r="EA1868" s="171"/>
      <c r="EB1868" s="171"/>
      <c r="EC1868" s="171"/>
      <c r="ED1868" s="171"/>
      <c r="EE1868" s="171"/>
      <c r="EF1868" s="171"/>
      <c r="EG1868" s="171"/>
      <c r="EH1868" s="171"/>
      <c r="EI1868" s="171"/>
      <c r="EJ1868" s="171"/>
      <c r="EK1868" s="171"/>
      <c r="EL1868" s="171"/>
      <c r="EM1868" s="171"/>
      <c r="EN1868" s="171"/>
    </row>
    <row r="1869" spans="43:144" ht="15" x14ac:dyDescent="0.25">
      <c r="AQ1869" s="171"/>
      <c r="AR1869"/>
      <c r="AS1869"/>
      <c r="AT1869"/>
      <c r="AU1869"/>
      <c r="AV1869"/>
      <c r="AW1869"/>
      <c r="AX1869"/>
      <c r="AY1869"/>
      <c r="AZ1869"/>
      <c r="BA1869"/>
      <c r="BB1869"/>
      <c r="BC1869"/>
      <c r="BD1869"/>
      <c r="BE1869" s="171"/>
      <c r="BF1869" s="171"/>
      <c r="BG1869" s="171"/>
      <c r="BH1869" s="171"/>
      <c r="BI1869" s="171"/>
      <c r="BJ1869" s="171"/>
      <c r="BK1869" s="171"/>
      <c r="BL1869" s="171"/>
      <c r="BM1869" s="171"/>
      <c r="BN1869" s="171"/>
      <c r="BO1869" s="171"/>
      <c r="BP1869" s="171"/>
      <c r="BQ1869" s="171"/>
      <c r="BR1869" s="171"/>
      <c r="BS1869" s="171"/>
      <c r="BT1869" s="171"/>
      <c r="BU1869" s="171"/>
      <c r="BV1869" s="171"/>
      <c r="BW1869" s="171"/>
      <c r="BX1869" s="171"/>
      <c r="BY1869" s="171"/>
      <c r="BZ1869" s="171"/>
      <c r="CA1869" s="171"/>
      <c r="CB1869" s="171"/>
      <c r="CC1869" s="171"/>
      <c r="CD1869" s="171"/>
      <c r="CE1869" s="171"/>
      <c r="CF1869" s="171"/>
      <c r="CG1869" s="171"/>
      <c r="CH1869" s="171"/>
      <c r="CI1869" s="171"/>
      <c r="CJ1869" s="171"/>
      <c r="CK1869" s="171"/>
      <c r="CL1869" s="171"/>
      <c r="CM1869" s="171"/>
      <c r="CN1869" s="171"/>
      <c r="CO1869" s="171"/>
      <c r="CP1869" s="171"/>
      <c r="CQ1869" s="171"/>
      <c r="CR1869" s="171"/>
      <c r="CS1869" s="171"/>
      <c r="CT1869" s="171"/>
      <c r="CU1869" s="171"/>
      <c r="CV1869" s="171"/>
      <c r="CW1869" s="171"/>
      <c r="CX1869" s="171"/>
      <c r="CY1869" s="171"/>
      <c r="CZ1869" s="171"/>
      <c r="DA1869" s="171"/>
      <c r="DB1869" s="171"/>
      <c r="DC1869" s="171"/>
      <c r="DD1869" s="171"/>
      <c r="DE1869" s="171"/>
      <c r="DF1869" s="171"/>
      <c r="DG1869" s="171"/>
      <c r="DH1869" s="171"/>
      <c r="DI1869" s="171"/>
      <c r="DJ1869" s="171"/>
      <c r="DK1869" s="171"/>
      <c r="DL1869" s="171"/>
      <c r="DM1869" s="171"/>
      <c r="DN1869" s="171"/>
      <c r="DO1869" s="171"/>
      <c r="DP1869" s="171"/>
      <c r="DQ1869" s="171"/>
      <c r="DR1869" s="171"/>
      <c r="DS1869" s="171"/>
      <c r="DT1869" s="171"/>
      <c r="DU1869" s="171"/>
      <c r="DV1869" s="171"/>
      <c r="DW1869" s="171"/>
      <c r="DX1869" s="171"/>
      <c r="DY1869" s="171"/>
      <c r="DZ1869" s="171"/>
      <c r="EA1869" s="171"/>
      <c r="EB1869" s="171"/>
      <c r="EC1869" s="171"/>
      <c r="ED1869" s="171"/>
      <c r="EE1869" s="171"/>
      <c r="EF1869" s="171"/>
      <c r="EG1869" s="171"/>
      <c r="EH1869" s="171"/>
      <c r="EI1869" s="171"/>
      <c r="EJ1869" s="171"/>
      <c r="EK1869" s="171"/>
      <c r="EL1869" s="171"/>
      <c r="EM1869" s="171"/>
      <c r="EN1869" s="171"/>
    </row>
    <row r="1870" spans="43:144" ht="15" x14ac:dyDescent="0.25">
      <c r="AQ1870" s="171"/>
      <c r="AR1870"/>
      <c r="AS1870"/>
      <c r="AT1870"/>
      <c r="AU1870"/>
      <c r="AV1870"/>
      <c r="AW1870"/>
      <c r="AX1870"/>
      <c r="AY1870"/>
      <c r="AZ1870"/>
      <c r="BA1870"/>
      <c r="BB1870"/>
      <c r="BC1870"/>
      <c r="BD1870"/>
      <c r="BE1870" s="171"/>
      <c r="BF1870" s="171"/>
      <c r="BG1870" s="171"/>
      <c r="BH1870" s="171"/>
      <c r="BI1870" s="171"/>
      <c r="BJ1870" s="171"/>
      <c r="BK1870" s="171"/>
      <c r="BL1870" s="171"/>
      <c r="BM1870" s="171"/>
      <c r="BN1870" s="171"/>
      <c r="BO1870" s="171"/>
      <c r="BP1870" s="171"/>
      <c r="BQ1870" s="171"/>
      <c r="BR1870" s="171"/>
      <c r="BS1870" s="171"/>
      <c r="BT1870" s="171"/>
      <c r="BU1870" s="171"/>
      <c r="BV1870" s="171"/>
      <c r="BW1870" s="171"/>
      <c r="BX1870" s="171"/>
      <c r="BY1870" s="171"/>
      <c r="BZ1870" s="171"/>
      <c r="CA1870" s="171"/>
      <c r="CB1870" s="171"/>
      <c r="CC1870" s="171"/>
      <c r="CD1870" s="171"/>
      <c r="CE1870" s="171"/>
      <c r="CF1870" s="171"/>
      <c r="CG1870" s="171"/>
      <c r="CH1870" s="171"/>
      <c r="CI1870" s="171"/>
      <c r="CJ1870" s="171"/>
      <c r="CK1870" s="171"/>
      <c r="CL1870" s="171"/>
      <c r="CM1870" s="171"/>
      <c r="CN1870" s="171"/>
      <c r="CO1870" s="171"/>
      <c r="CP1870" s="171"/>
      <c r="CQ1870" s="171"/>
      <c r="CR1870" s="171"/>
      <c r="CS1870" s="171"/>
      <c r="CT1870" s="171"/>
      <c r="CU1870" s="171"/>
      <c r="CV1870" s="171"/>
      <c r="CW1870" s="171"/>
      <c r="CX1870" s="171"/>
      <c r="CY1870" s="171"/>
      <c r="CZ1870" s="171"/>
      <c r="DA1870" s="171"/>
      <c r="DB1870" s="171"/>
      <c r="DC1870" s="171"/>
      <c r="DD1870" s="171"/>
      <c r="DE1870" s="171"/>
      <c r="DF1870" s="171"/>
      <c r="DG1870" s="171"/>
      <c r="DH1870" s="171"/>
      <c r="DI1870" s="171"/>
      <c r="DJ1870" s="171"/>
      <c r="DK1870" s="171"/>
      <c r="DL1870" s="171"/>
      <c r="DM1870" s="171"/>
      <c r="DN1870" s="171"/>
      <c r="DO1870" s="171"/>
      <c r="DP1870" s="171"/>
      <c r="DQ1870" s="171"/>
      <c r="DR1870" s="171"/>
      <c r="DS1870" s="171"/>
      <c r="DT1870" s="171"/>
      <c r="DU1870" s="171"/>
      <c r="DV1870" s="171"/>
      <c r="DW1870" s="171"/>
      <c r="DX1870" s="171"/>
      <c r="DY1870" s="171"/>
      <c r="DZ1870" s="171"/>
      <c r="EA1870" s="171"/>
      <c r="EB1870" s="171"/>
      <c r="EC1870" s="171"/>
      <c r="ED1870" s="171"/>
      <c r="EE1870" s="171"/>
      <c r="EF1870" s="171"/>
      <c r="EG1870" s="171"/>
      <c r="EH1870" s="171"/>
      <c r="EI1870" s="171"/>
      <c r="EJ1870" s="171"/>
      <c r="EK1870" s="171"/>
      <c r="EL1870" s="171"/>
      <c r="EM1870" s="171"/>
      <c r="EN1870" s="171"/>
    </row>
    <row r="1871" spans="43:144" ht="15" x14ac:dyDescent="0.25">
      <c r="AQ1871" s="171"/>
      <c r="AR1871"/>
      <c r="AS1871"/>
      <c r="AT1871"/>
      <c r="AU1871"/>
      <c r="AV1871"/>
      <c r="AW1871"/>
      <c r="AX1871"/>
      <c r="AY1871"/>
      <c r="AZ1871"/>
      <c r="BA1871"/>
      <c r="BB1871"/>
      <c r="BC1871"/>
      <c r="BD1871"/>
      <c r="BE1871" s="171"/>
      <c r="BF1871" s="171"/>
      <c r="BG1871" s="171"/>
      <c r="BH1871" s="171"/>
      <c r="BI1871" s="171"/>
      <c r="BJ1871" s="171"/>
      <c r="BK1871" s="171"/>
      <c r="BL1871" s="171"/>
      <c r="BM1871" s="171"/>
      <c r="BN1871" s="171"/>
      <c r="BO1871" s="171"/>
      <c r="BP1871" s="171"/>
      <c r="BQ1871" s="171"/>
      <c r="BR1871" s="171"/>
      <c r="BS1871" s="171"/>
      <c r="BT1871" s="171"/>
      <c r="BU1871" s="171"/>
      <c r="BV1871" s="171"/>
      <c r="BW1871" s="171"/>
      <c r="BX1871" s="171"/>
      <c r="BY1871" s="171"/>
      <c r="BZ1871" s="171"/>
      <c r="CA1871" s="171"/>
      <c r="CB1871" s="171"/>
      <c r="CC1871" s="171"/>
      <c r="CD1871" s="171"/>
      <c r="CE1871" s="171"/>
      <c r="CF1871" s="171"/>
      <c r="CG1871" s="171"/>
      <c r="CH1871" s="171"/>
      <c r="CI1871" s="171"/>
      <c r="CJ1871" s="171"/>
      <c r="CK1871" s="171"/>
      <c r="CL1871" s="171"/>
      <c r="CM1871" s="171"/>
      <c r="CN1871" s="171"/>
      <c r="CO1871" s="171"/>
      <c r="CP1871" s="171"/>
      <c r="CQ1871" s="171"/>
      <c r="CR1871" s="171"/>
      <c r="CS1871" s="171"/>
      <c r="CT1871" s="171"/>
      <c r="CU1871" s="171"/>
      <c r="CV1871" s="171"/>
      <c r="CW1871" s="171"/>
      <c r="CX1871" s="171"/>
      <c r="CY1871" s="171"/>
      <c r="CZ1871" s="171"/>
      <c r="DA1871" s="171"/>
      <c r="DB1871" s="171"/>
      <c r="DC1871" s="171"/>
      <c r="DD1871" s="171"/>
      <c r="DE1871" s="171"/>
      <c r="DF1871" s="171"/>
      <c r="DG1871" s="171"/>
      <c r="DH1871" s="171"/>
      <c r="DI1871" s="171"/>
      <c r="DJ1871" s="171"/>
      <c r="DK1871" s="171"/>
      <c r="DL1871" s="171"/>
      <c r="DM1871" s="171"/>
      <c r="DN1871" s="171"/>
      <c r="DO1871" s="171"/>
      <c r="DP1871" s="171"/>
      <c r="DQ1871" s="171"/>
      <c r="DR1871" s="171"/>
      <c r="DS1871" s="171"/>
      <c r="DT1871" s="171"/>
      <c r="DU1871" s="171"/>
      <c r="DV1871" s="171"/>
      <c r="DW1871" s="171"/>
      <c r="DX1871" s="171"/>
      <c r="DY1871" s="171"/>
      <c r="DZ1871" s="171"/>
      <c r="EA1871" s="171"/>
      <c r="EB1871" s="171"/>
      <c r="EC1871" s="171"/>
      <c r="ED1871" s="171"/>
      <c r="EE1871" s="171"/>
      <c r="EF1871" s="171"/>
      <c r="EG1871" s="171"/>
      <c r="EH1871" s="171"/>
      <c r="EI1871" s="171"/>
      <c r="EJ1871" s="171"/>
      <c r="EK1871" s="171"/>
      <c r="EL1871" s="171"/>
      <c r="EM1871" s="171"/>
      <c r="EN1871" s="171"/>
    </row>
    <row r="1872" spans="43:144" ht="15" x14ac:dyDescent="0.25">
      <c r="AQ1872" s="171"/>
      <c r="AR1872"/>
      <c r="AS1872"/>
      <c r="AT1872"/>
      <c r="AU1872"/>
      <c r="AV1872"/>
      <c r="AW1872"/>
      <c r="AX1872"/>
      <c r="AY1872"/>
      <c r="AZ1872"/>
      <c r="BA1872"/>
      <c r="BB1872"/>
      <c r="BC1872"/>
      <c r="BD1872"/>
      <c r="BE1872" s="171"/>
      <c r="BF1872" s="171"/>
      <c r="BG1872" s="171"/>
      <c r="BH1872" s="171"/>
      <c r="BI1872" s="171"/>
      <c r="BJ1872" s="171"/>
      <c r="BK1872" s="171"/>
      <c r="BL1872" s="171"/>
      <c r="BM1872" s="171"/>
      <c r="BN1872" s="171"/>
      <c r="BO1872" s="171"/>
      <c r="BP1872" s="171"/>
      <c r="BQ1872" s="171"/>
      <c r="BR1872" s="171"/>
      <c r="BS1872" s="171"/>
      <c r="BT1872" s="171"/>
      <c r="BU1872" s="171"/>
      <c r="BV1872" s="171"/>
      <c r="BW1872" s="171"/>
      <c r="BX1872" s="171"/>
      <c r="BY1872" s="171"/>
      <c r="BZ1872" s="171"/>
      <c r="CA1872" s="171"/>
      <c r="CB1872" s="171"/>
      <c r="CC1872" s="171"/>
      <c r="CD1872" s="171"/>
      <c r="CE1872" s="171"/>
      <c r="CF1872" s="171"/>
      <c r="CG1872" s="171"/>
      <c r="CH1872" s="171"/>
      <c r="CI1872" s="171"/>
      <c r="CJ1872" s="171"/>
      <c r="CK1872" s="171"/>
      <c r="CL1872" s="171"/>
      <c r="CM1872" s="171"/>
      <c r="CN1872" s="171"/>
      <c r="CO1872" s="171"/>
      <c r="CP1872" s="171"/>
      <c r="CQ1872" s="171"/>
      <c r="CR1872" s="171"/>
      <c r="CS1872" s="171"/>
      <c r="CT1872" s="171"/>
      <c r="CU1872" s="171"/>
      <c r="CV1872" s="171"/>
      <c r="CW1872" s="171"/>
      <c r="CX1872" s="171"/>
      <c r="CY1872" s="171"/>
      <c r="CZ1872" s="171"/>
      <c r="DA1872" s="171"/>
      <c r="DB1872" s="171"/>
      <c r="DC1872" s="171"/>
      <c r="DD1872" s="171"/>
      <c r="DE1872" s="171"/>
      <c r="DF1872" s="171"/>
      <c r="DG1872" s="171"/>
      <c r="DH1872" s="171"/>
      <c r="DI1872" s="171"/>
      <c r="DJ1872" s="171"/>
      <c r="DK1872" s="171"/>
      <c r="DL1872" s="171"/>
      <c r="DM1872" s="171"/>
      <c r="DN1872" s="171"/>
      <c r="DO1872" s="171"/>
      <c r="DP1872" s="171"/>
      <c r="DQ1872" s="171"/>
      <c r="DR1872" s="171"/>
      <c r="DS1872" s="171"/>
      <c r="DT1872" s="171"/>
      <c r="DU1872" s="171"/>
      <c r="DV1872" s="171"/>
      <c r="DW1872" s="171"/>
      <c r="DX1872" s="171"/>
      <c r="DY1872" s="171"/>
      <c r="DZ1872" s="171"/>
      <c r="EA1872" s="171"/>
      <c r="EB1872" s="171"/>
      <c r="EC1872" s="171"/>
      <c r="ED1872" s="171"/>
      <c r="EE1872" s="171"/>
      <c r="EF1872" s="171"/>
      <c r="EG1872" s="171"/>
      <c r="EH1872" s="171"/>
      <c r="EI1872" s="171"/>
      <c r="EJ1872" s="171"/>
      <c r="EK1872" s="171"/>
      <c r="EL1872" s="171"/>
      <c r="EM1872" s="171"/>
      <c r="EN1872" s="171"/>
    </row>
    <row r="1873" spans="43:144" ht="15" x14ac:dyDescent="0.25">
      <c r="AQ1873" s="171"/>
      <c r="AR1873"/>
      <c r="AS1873"/>
      <c r="AT1873"/>
      <c r="AU1873"/>
      <c r="AV1873"/>
      <c r="AW1873"/>
      <c r="AX1873"/>
      <c r="AY1873"/>
      <c r="AZ1873"/>
      <c r="BA1873"/>
      <c r="BB1873"/>
      <c r="BC1873"/>
      <c r="BD1873"/>
      <c r="BE1873" s="171"/>
      <c r="BF1873" s="171"/>
      <c r="BG1873" s="171"/>
      <c r="BH1873" s="171"/>
      <c r="BI1873" s="171"/>
      <c r="BJ1873" s="171"/>
      <c r="BK1873" s="171"/>
      <c r="BL1873" s="171"/>
      <c r="BM1873" s="171"/>
      <c r="BN1873" s="171"/>
      <c r="BO1873" s="171"/>
      <c r="BP1873" s="171"/>
      <c r="BQ1873" s="171"/>
      <c r="BR1873" s="171"/>
      <c r="BS1873" s="171"/>
      <c r="BT1873" s="171"/>
      <c r="BU1873" s="171"/>
      <c r="BV1873" s="171"/>
      <c r="BW1873" s="171"/>
      <c r="BX1873" s="171"/>
      <c r="BY1873" s="171"/>
      <c r="BZ1873" s="171"/>
      <c r="CA1873" s="171"/>
      <c r="CB1873" s="171"/>
      <c r="CC1873" s="171"/>
      <c r="CD1873" s="171"/>
      <c r="CE1873" s="171"/>
      <c r="CF1873" s="171"/>
      <c r="CG1873" s="171"/>
      <c r="CH1873" s="171"/>
      <c r="CI1873" s="171"/>
      <c r="CJ1873" s="171"/>
      <c r="CK1873" s="171"/>
      <c r="CL1873" s="171"/>
      <c r="CM1873" s="171"/>
      <c r="CN1873" s="171"/>
      <c r="CO1873" s="171"/>
      <c r="CP1873" s="171"/>
      <c r="CQ1873" s="171"/>
      <c r="CR1873" s="171"/>
      <c r="CS1873" s="171"/>
      <c r="CT1873" s="171"/>
      <c r="CU1873" s="171"/>
      <c r="CV1873" s="171"/>
      <c r="CW1873" s="171"/>
      <c r="CX1873" s="171"/>
      <c r="CY1873" s="171"/>
      <c r="CZ1873" s="171"/>
      <c r="DA1873" s="171"/>
      <c r="DB1873" s="171"/>
      <c r="DC1873" s="171"/>
      <c r="DD1873" s="171"/>
      <c r="DE1873" s="171"/>
      <c r="DF1873" s="171"/>
      <c r="DG1873" s="171"/>
      <c r="DH1873" s="171"/>
      <c r="DI1873" s="171"/>
      <c r="DJ1873" s="171"/>
      <c r="DK1873" s="171"/>
      <c r="DL1873" s="171"/>
      <c r="DM1873" s="171"/>
      <c r="DN1873" s="171"/>
      <c r="DO1873" s="171"/>
      <c r="DP1873" s="171"/>
      <c r="DQ1873" s="171"/>
      <c r="DR1873" s="171"/>
      <c r="DS1873" s="171"/>
      <c r="DT1873" s="171"/>
      <c r="DU1873" s="171"/>
      <c r="DV1873" s="171"/>
      <c r="DW1873" s="171"/>
      <c r="DX1873" s="171"/>
      <c r="DY1873" s="171"/>
      <c r="DZ1873" s="171"/>
      <c r="EA1873" s="171"/>
      <c r="EB1873" s="171"/>
      <c r="EC1873" s="171"/>
      <c r="ED1873" s="171"/>
      <c r="EE1873" s="171"/>
      <c r="EF1873" s="171"/>
      <c r="EG1873" s="171"/>
      <c r="EH1873" s="171"/>
      <c r="EI1873" s="171"/>
      <c r="EJ1873" s="171"/>
      <c r="EK1873" s="171"/>
      <c r="EL1873" s="171"/>
      <c r="EM1873" s="171"/>
      <c r="EN1873" s="171"/>
    </row>
    <row r="1874" spans="43:144" ht="15" x14ac:dyDescent="0.25">
      <c r="AQ1874" s="171"/>
      <c r="AR1874"/>
      <c r="AS1874"/>
      <c r="AT1874"/>
      <c r="AU1874"/>
      <c r="AV1874"/>
      <c r="AW1874"/>
      <c r="AX1874"/>
      <c r="AY1874"/>
      <c r="AZ1874"/>
      <c r="BA1874"/>
      <c r="BB1874"/>
      <c r="BC1874"/>
      <c r="BD1874"/>
      <c r="BE1874" s="171"/>
      <c r="BF1874" s="171"/>
      <c r="BG1874" s="171"/>
      <c r="BH1874" s="171"/>
      <c r="BI1874" s="171"/>
      <c r="BJ1874" s="171"/>
      <c r="BK1874" s="171"/>
      <c r="BL1874" s="171"/>
      <c r="BM1874" s="171"/>
      <c r="BN1874" s="171"/>
      <c r="BO1874" s="171"/>
      <c r="BP1874" s="171"/>
      <c r="BQ1874" s="171"/>
      <c r="BR1874" s="171"/>
      <c r="BS1874" s="171"/>
      <c r="BT1874" s="171"/>
      <c r="BU1874" s="171"/>
      <c r="BV1874" s="171"/>
      <c r="BW1874" s="171"/>
      <c r="BX1874" s="171"/>
      <c r="BY1874" s="171"/>
      <c r="BZ1874" s="171"/>
      <c r="CA1874" s="171"/>
      <c r="CB1874" s="171"/>
      <c r="CC1874" s="171"/>
      <c r="CD1874" s="171"/>
      <c r="CE1874" s="171"/>
      <c r="CF1874" s="171"/>
      <c r="CG1874" s="171"/>
      <c r="CH1874" s="171"/>
      <c r="CI1874" s="171"/>
      <c r="CJ1874" s="171"/>
      <c r="CK1874" s="171"/>
      <c r="CL1874" s="171"/>
      <c r="CM1874" s="171"/>
      <c r="CN1874" s="171"/>
      <c r="CO1874" s="171"/>
      <c r="CP1874" s="171"/>
      <c r="CQ1874" s="171"/>
      <c r="CR1874" s="171"/>
      <c r="CS1874" s="171"/>
      <c r="CT1874" s="171"/>
      <c r="CU1874" s="171"/>
      <c r="CV1874" s="171"/>
      <c r="CW1874" s="171"/>
      <c r="CX1874" s="171"/>
      <c r="CY1874" s="171"/>
      <c r="CZ1874" s="171"/>
      <c r="DA1874" s="171"/>
      <c r="DB1874" s="171"/>
      <c r="DC1874" s="171"/>
      <c r="DD1874" s="171"/>
      <c r="DE1874" s="171"/>
      <c r="DF1874" s="171"/>
      <c r="DG1874" s="171"/>
      <c r="DH1874" s="171"/>
      <c r="DI1874" s="171"/>
      <c r="DJ1874" s="171"/>
      <c r="DK1874" s="171"/>
      <c r="DL1874" s="171"/>
      <c r="DM1874" s="171"/>
      <c r="DN1874" s="171"/>
      <c r="DO1874" s="171"/>
      <c r="DP1874" s="171"/>
      <c r="DQ1874" s="171"/>
      <c r="DR1874" s="171"/>
      <c r="DS1874" s="171"/>
      <c r="DT1874" s="171"/>
      <c r="DU1874" s="171"/>
      <c r="DV1874" s="171"/>
      <c r="DW1874" s="171"/>
      <c r="DX1874" s="171"/>
      <c r="DY1874" s="171"/>
      <c r="DZ1874" s="171"/>
      <c r="EA1874" s="171"/>
      <c r="EB1874" s="171"/>
      <c r="EC1874" s="171"/>
      <c r="ED1874" s="171"/>
      <c r="EE1874" s="171"/>
      <c r="EF1874" s="171"/>
      <c r="EG1874" s="171"/>
      <c r="EH1874" s="171"/>
      <c r="EI1874" s="171"/>
      <c r="EJ1874" s="171"/>
      <c r="EK1874" s="171"/>
      <c r="EL1874" s="171"/>
      <c r="EM1874" s="171"/>
      <c r="EN1874" s="171"/>
    </row>
    <row r="1875" spans="43:144" ht="15" x14ac:dyDescent="0.25">
      <c r="AQ1875" s="171"/>
      <c r="AR1875"/>
      <c r="AS1875"/>
      <c r="AT1875"/>
      <c r="AU1875"/>
      <c r="AV1875"/>
      <c r="AW1875"/>
      <c r="AX1875"/>
      <c r="AY1875"/>
      <c r="AZ1875"/>
      <c r="BA1875"/>
      <c r="BB1875"/>
      <c r="BC1875"/>
      <c r="BD1875"/>
      <c r="BE1875" s="171"/>
      <c r="BF1875" s="171"/>
      <c r="BG1875" s="171"/>
      <c r="BH1875" s="171"/>
      <c r="BI1875" s="171"/>
      <c r="BJ1875" s="171"/>
      <c r="BK1875" s="171"/>
      <c r="BL1875" s="171"/>
      <c r="BM1875" s="171"/>
      <c r="BN1875" s="171"/>
      <c r="BO1875" s="171"/>
      <c r="BP1875" s="171"/>
      <c r="BQ1875" s="171"/>
      <c r="BR1875" s="171"/>
      <c r="BS1875" s="171"/>
      <c r="BT1875" s="171"/>
      <c r="BU1875" s="171"/>
      <c r="BV1875" s="171"/>
      <c r="BW1875" s="171"/>
      <c r="BX1875" s="171"/>
      <c r="BY1875" s="171"/>
      <c r="BZ1875" s="171"/>
      <c r="CA1875" s="171"/>
      <c r="CB1875" s="171"/>
      <c r="CC1875" s="171"/>
      <c r="CD1875" s="171"/>
      <c r="CE1875" s="171"/>
      <c r="CF1875" s="171"/>
      <c r="CG1875" s="171"/>
      <c r="CH1875" s="171"/>
      <c r="CI1875" s="171"/>
      <c r="CJ1875" s="171"/>
      <c r="CK1875" s="171"/>
      <c r="CL1875" s="171"/>
      <c r="CM1875" s="171"/>
      <c r="CN1875" s="171"/>
      <c r="CO1875" s="171"/>
      <c r="CP1875" s="171"/>
      <c r="CQ1875" s="171"/>
      <c r="CR1875" s="171"/>
      <c r="CS1875" s="171"/>
      <c r="CT1875" s="171"/>
      <c r="CU1875" s="171"/>
      <c r="CV1875" s="171"/>
      <c r="CW1875" s="171"/>
      <c r="CX1875" s="171"/>
      <c r="CY1875" s="171"/>
      <c r="CZ1875" s="171"/>
      <c r="DA1875" s="171"/>
      <c r="DB1875" s="171"/>
      <c r="DC1875" s="171"/>
      <c r="DD1875" s="171"/>
      <c r="DE1875" s="171"/>
      <c r="DF1875" s="171"/>
      <c r="DG1875" s="171"/>
      <c r="DH1875" s="171"/>
      <c r="DI1875" s="171"/>
      <c r="DJ1875" s="171"/>
      <c r="DK1875" s="171"/>
      <c r="DL1875" s="171"/>
      <c r="DM1875" s="171"/>
      <c r="DN1875" s="171"/>
      <c r="DO1875" s="171"/>
      <c r="DP1875" s="171"/>
      <c r="DQ1875" s="171"/>
      <c r="DR1875" s="171"/>
      <c r="DS1875" s="171"/>
      <c r="DT1875" s="171"/>
      <c r="DU1875" s="171"/>
      <c r="DV1875" s="171"/>
      <c r="DW1875" s="171"/>
      <c r="DX1875" s="171"/>
      <c r="DY1875" s="171"/>
      <c r="DZ1875" s="171"/>
      <c r="EA1875" s="171"/>
      <c r="EB1875" s="171"/>
      <c r="EC1875" s="171"/>
      <c r="ED1875" s="171"/>
      <c r="EE1875" s="171"/>
      <c r="EF1875" s="171"/>
      <c r="EG1875" s="171"/>
      <c r="EH1875" s="171"/>
      <c r="EI1875" s="171"/>
      <c r="EJ1875" s="171"/>
      <c r="EK1875" s="171"/>
      <c r="EL1875" s="171"/>
      <c r="EM1875" s="171"/>
      <c r="EN1875" s="171"/>
    </row>
    <row r="1876" spans="43:144" ht="15" x14ac:dyDescent="0.25">
      <c r="AQ1876" s="171"/>
      <c r="AR1876"/>
      <c r="AS1876"/>
      <c r="AT1876"/>
      <c r="AU1876"/>
      <c r="AV1876"/>
      <c r="AW1876"/>
      <c r="AX1876"/>
      <c r="AY1876"/>
      <c r="AZ1876"/>
      <c r="BA1876"/>
      <c r="BB1876"/>
      <c r="BC1876"/>
      <c r="BD1876"/>
      <c r="BE1876" s="171"/>
      <c r="BF1876" s="171"/>
      <c r="BG1876" s="171"/>
      <c r="BH1876" s="171"/>
      <c r="BI1876" s="171"/>
      <c r="BJ1876" s="171"/>
      <c r="BK1876" s="171"/>
      <c r="BL1876" s="171"/>
      <c r="BM1876" s="171"/>
      <c r="BN1876" s="171"/>
      <c r="BO1876" s="171"/>
      <c r="BP1876" s="171"/>
      <c r="BQ1876" s="171"/>
      <c r="BR1876" s="171"/>
      <c r="BS1876" s="171"/>
      <c r="BT1876" s="171"/>
      <c r="BU1876" s="171"/>
      <c r="BV1876" s="171"/>
      <c r="BW1876" s="171"/>
      <c r="BX1876" s="171"/>
      <c r="BY1876" s="171"/>
      <c r="BZ1876" s="171"/>
      <c r="CA1876" s="171"/>
      <c r="CB1876" s="171"/>
      <c r="CC1876" s="171"/>
      <c r="CD1876" s="171"/>
      <c r="CE1876" s="171"/>
      <c r="CF1876" s="171"/>
      <c r="CG1876" s="171"/>
      <c r="CH1876" s="171"/>
      <c r="CI1876" s="171"/>
      <c r="CJ1876" s="171"/>
      <c r="CK1876" s="171"/>
      <c r="CL1876" s="171"/>
      <c r="CM1876" s="171"/>
      <c r="CN1876" s="171"/>
      <c r="CO1876" s="171"/>
      <c r="CP1876" s="171"/>
      <c r="CQ1876" s="171"/>
      <c r="CR1876" s="171"/>
      <c r="CS1876" s="171"/>
      <c r="CT1876" s="171"/>
      <c r="CU1876" s="171"/>
      <c r="CV1876" s="171"/>
      <c r="CW1876" s="171"/>
      <c r="CX1876" s="171"/>
      <c r="CY1876" s="171"/>
      <c r="CZ1876" s="171"/>
      <c r="DA1876" s="171"/>
      <c r="DB1876" s="171"/>
      <c r="DC1876" s="171"/>
      <c r="DD1876" s="171"/>
      <c r="DE1876" s="171"/>
      <c r="DF1876" s="171"/>
      <c r="DG1876" s="171"/>
      <c r="DH1876" s="171"/>
      <c r="DI1876" s="171"/>
      <c r="DJ1876" s="171"/>
      <c r="DK1876" s="171"/>
      <c r="DL1876" s="171"/>
      <c r="DM1876" s="171"/>
      <c r="DN1876" s="171"/>
      <c r="DO1876" s="171"/>
      <c r="DP1876" s="171"/>
      <c r="DQ1876" s="171"/>
      <c r="DR1876" s="171"/>
      <c r="DS1876" s="171"/>
      <c r="DT1876" s="171"/>
      <c r="DU1876" s="171"/>
      <c r="DV1876" s="171"/>
      <c r="DW1876" s="171"/>
      <c r="DX1876" s="171"/>
      <c r="DY1876" s="171"/>
      <c r="DZ1876" s="171"/>
      <c r="EA1876" s="171"/>
      <c r="EB1876" s="171"/>
      <c r="EC1876" s="171"/>
      <c r="ED1876" s="171"/>
      <c r="EE1876" s="171"/>
      <c r="EF1876" s="171"/>
      <c r="EG1876" s="171"/>
      <c r="EH1876" s="171"/>
      <c r="EI1876" s="171"/>
      <c r="EJ1876" s="171"/>
      <c r="EK1876" s="171"/>
      <c r="EL1876" s="171"/>
      <c r="EM1876" s="171"/>
      <c r="EN1876" s="171"/>
    </row>
    <row r="1877" spans="43:144" ht="15" x14ac:dyDescent="0.25">
      <c r="AQ1877" s="171"/>
      <c r="AR1877"/>
      <c r="AS1877"/>
      <c r="AT1877"/>
      <c r="AU1877"/>
      <c r="AV1877"/>
      <c r="AW1877"/>
      <c r="AX1877"/>
      <c r="AY1877"/>
      <c r="AZ1877"/>
      <c r="BA1877"/>
      <c r="BB1877"/>
      <c r="BC1877"/>
      <c r="BD1877"/>
      <c r="BE1877" s="171"/>
      <c r="BF1877" s="171"/>
      <c r="BG1877" s="171"/>
      <c r="BH1877" s="171"/>
      <c r="BI1877" s="171"/>
      <c r="BJ1877" s="171"/>
      <c r="BK1877" s="171"/>
      <c r="BL1877" s="171"/>
      <c r="BM1877" s="171"/>
      <c r="BN1877" s="171"/>
      <c r="BO1877" s="171"/>
      <c r="BP1877" s="171"/>
      <c r="BQ1877" s="171"/>
      <c r="BR1877" s="171"/>
      <c r="BS1877" s="171"/>
      <c r="BT1877" s="171"/>
      <c r="BU1877" s="171"/>
      <c r="BV1877" s="171"/>
      <c r="BW1877" s="171"/>
      <c r="BX1877" s="171"/>
      <c r="BY1877" s="171"/>
      <c r="BZ1877" s="171"/>
      <c r="CA1877" s="171"/>
      <c r="CB1877" s="171"/>
      <c r="CC1877" s="171"/>
      <c r="CD1877" s="171"/>
      <c r="CE1877" s="171"/>
      <c r="CF1877" s="171"/>
      <c r="CG1877" s="171"/>
      <c r="CH1877" s="171"/>
      <c r="CI1877" s="171"/>
      <c r="CJ1877" s="171"/>
      <c r="CK1877" s="171"/>
      <c r="CL1877" s="171"/>
      <c r="CM1877" s="171"/>
      <c r="CN1877" s="171"/>
      <c r="CO1877" s="171"/>
      <c r="CP1877" s="171"/>
      <c r="CQ1877" s="171"/>
      <c r="CR1877" s="171"/>
      <c r="CS1877" s="171"/>
      <c r="CT1877" s="171"/>
      <c r="CU1877" s="171"/>
      <c r="CV1877" s="171"/>
      <c r="CW1877" s="171"/>
      <c r="CX1877" s="171"/>
      <c r="CY1877" s="171"/>
      <c r="CZ1877" s="171"/>
      <c r="DA1877" s="171"/>
      <c r="DB1877" s="171"/>
      <c r="DC1877" s="171"/>
      <c r="DD1877" s="171"/>
      <c r="DE1877" s="171"/>
      <c r="DF1877" s="171"/>
      <c r="DG1877" s="171"/>
      <c r="DH1877" s="171"/>
      <c r="DI1877" s="171"/>
      <c r="DJ1877" s="171"/>
      <c r="DK1877" s="171"/>
      <c r="DL1877" s="171"/>
      <c r="DM1877" s="171"/>
      <c r="DN1877" s="171"/>
      <c r="DO1877" s="171"/>
      <c r="DP1877" s="171"/>
      <c r="DQ1877" s="171"/>
      <c r="DR1877" s="171"/>
      <c r="DS1877" s="171"/>
      <c r="DT1877" s="171"/>
      <c r="DU1877" s="171"/>
      <c r="DV1877" s="171"/>
      <c r="DW1877" s="171"/>
      <c r="DX1877" s="171"/>
      <c r="DY1877" s="171"/>
      <c r="DZ1877" s="171"/>
      <c r="EA1877" s="171"/>
      <c r="EB1877" s="171"/>
      <c r="EC1877" s="171"/>
      <c r="ED1877" s="171"/>
      <c r="EE1877" s="171"/>
      <c r="EF1877" s="171"/>
      <c r="EG1877" s="171"/>
      <c r="EH1877" s="171"/>
      <c r="EI1877" s="171"/>
      <c r="EJ1877" s="171"/>
      <c r="EK1877" s="171"/>
      <c r="EL1877" s="171"/>
      <c r="EM1877" s="171"/>
      <c r="EN1877" s="171"/>
    </row>
    <row r="1878" spans="43:144" ht="15" x14ac:dyDescent="0.25">
      <c r="AQ1878" s="171"/>
      <c r="AR1878"/>
      <c r="AS1878"/>
      <c r="AT1878"/>
      <c r="AU1878"/>
      <c r="AV1878"/>
      <c r="AW1878"/>
      <c r="AX1878"/>
      <c r="AY1878"/>
      <c r="AZ1878"/>
      <c r="BA1878"/>
      <c r="BB1878"/>
      <c r="BC1878"/>
      <c r="BD1878"/>
      <c r="BE1878" s="171"/>
      <c r="BF1878" s="171"/>
      <c r="BG1878" s="171"/>
      <c r="BH1878" s="171"/>
      <c r="BI1878" s="171"/>
      <c r="BJ1878" s="171"/>
      <c r="BK1878" s="171"/>
      <c r="BL1878" s="171"/>
      <c r="BM1878" s="171"/>
      <c r="BN1878" s="171"/>
      <c r="BO1878" s="171"/>
      <c r="BP1878" s="171"/>
      <c r="BQ1878" s="171"/>
      <c r="BR1878" s="171"/>
      <c r="BS1878" s="171"/>
      <c r="BT1878" s="171"/>
      <c r="BU1878" s="171"/>
      <c r="BV1878" s="171"/>
      <c r="BW1878" s="171"/>
      <c r="BX1878" s="171"/>
      <c r="BY1878" s="171"/>
      <c r="BZ1878" s="171"/>
      <c r="CA1878" s="171"/>
      <c r="CB1878" s="171"/>
      <c r="CC1878" s="171"/>
      <c r="CD1878" s="171"/>
      <c r="CE1878" s="171"/>
      <c r="CF1878" s="171"/>
      <c r="CG1878" s="171"/>
      <c r="CH1878" s="171"/>
      <c r="CI1878" s="171"/>
      <c r="CJ1878" s="171"/>
      <c r="CK1878" s="171"/>
      <c r="CL1878" s="171"/>
      <c r="CM1878" s="171"/>
      <c r="CN1878" s="171"/>
      <c r="CO1878" s="171"/>
      <c r="CP1878" s="171"/>
      <c r="CQ1878" s="171"/>
      <c r="CR1878" s="171"/>
      <c r="CS1878" s="171"/>
      <c r="CT1878" s="171"/>
      <c r="CU1878" s="171"/>
      <c r="CV1878" s="171"/>
      <c r="CW1878" s="171"/>
      <c r="CX1878" s="171"/>
      <c r="CY1878" s="171"/>
      <c r="CZ1878" s="171"/>
      <c r="DA1878" s="171"/>
      <c r="DB1878" s="171"/>
      <c r="DC1878" s="171"/>
      <c r="DD1878" s="171"/>
      <c r="DE1878" s="171"/>
      <c r="DF1878" s="171"/>
      <c r="DG1878" s="171"/>
      <c r="DH1878" s="171"/>
      <c r="DI1878" s="171"/>
      <c r="DJ1878" s="171"/>
      <c r="DK1878" s="171"/>
      <c r="DL1878" s="171"/>
      <c r="DM1878" s="171"/>
      <c r="DN1878" s="171"/>
      <c r="DO1878" s="171"/>
      <c r="DP1878" s="171"/>
      <c r="DQ1878" s="171"/>
      <c r="DR1878" s="171"/>
      <c r="DS1878" s="171"/>
      <c r="DT1878" s="171"/>
      <c r="DU1878" s="171"/>
      <c r="DV1878" s="171"/>
      <c r="DW1878" s="171"/>
      <c r="DX1878" s="171"/>
      <c r="DY1878" s="171"/>
      <c r="DZ1878" s="171"/>
      <c r="EA1878" s="171"/>
      <c r="EB1878" s="171"/>
      <c r="EC1878" s="171"/>
      <c r="ED1878" s="171"/>
      <c r="EE1878" s="171"/>
      <c r="EF1878" s="171"/>
      <c r="EG1878" s="171"/>
      <c r="EH1878" s="171"/>
      <c r="EI1878" s="171"/>
      <c r="EJ1878" s="171"/>
      <c r="EK1878" s="171"/>
      <c r="EL1878" s="171"/>
      <c r="EM1878" s="171"/>
      <c r="EN1878" s="171"/>
    </row>
    <row r="1879" spans="43:144" ht="15" x14ac:dyDescent="0.25">
      <c r="AQ1879" s="171"/>
      <c r="AR1879"/>
      <c r="AS1879"/>
      <c r="AT1879"/>
      <c r="AU1879"/>
      <c r="AV1879"/>
      <c r="AW1879"/>
      <c r="AX1879"/>
      <c r="AY1879"/>
      <c r="AZ1879"/>
      <c r="BA1879"/>
      <c r="BB1879"/>
      <c r="BC1879"/>
      <c r="BD1879"/>
      <c r="BE1879" s="171"/>
      <c r="BF1879" s="171"/>
      <c r="BG1879" s="171"/>
      <c r="BH1879" s="171"/>
      <c r="BI1879" s="171"/>
      <c r="BJ1879" s="171"/>
      <c r="BK1879" s="171"/>
      <c r="BL1879" s="171"/>
      <c r="BM1879" s="171"/>
      <c r="BN1879" s="171"/>
      <c r="BO1879" s="171"/>
      <c r="BP1879" s="171"/>
      <c r="BQ1879" s="171"/>
      <c r="BR1879" s="171"/>
      <c r="BS1879" s="171"/>
      <c r="BT1879" s="171"/>
      <c r="BU1879" s="171"/>
      <c r="BV1879" s="171"/>
      <c r="BW1879" s="171"/>
      <c r="BX1879" s="171"/>
      <c r="BY1879" s="171"/>
      <c r="BZ1879" s="171"/>
      <c r="CA1879" s="171"/>
      <c r="CB1879" s="171"/>
      <c r="CC1879" s="171"/>
      <c r="CD1879" s="171"/>
      <c r="CE1879" s="171"/>
      <c r="CF1879" s="171"/>
      <c r="CG1879" s="171"/>
      <c r="CH1879" s="171"/>
      <c r="CI1879" s="171"/>
      <c r="CJ1879" s="171"/>
      <c r="CK1879" s="171"/>
      <c r="CL1879" s="171"/>
      <c r="CM1879" s="171"/>
      <c r="CN1879" s="171"/>
      <c r="CO1879" s="171"/>
      <c r="CP1879" s="171"/>
      <c r="CQ1879" s="171"/>
      <c r="CR1879" s="171"/>
      <c r="CS1879" s="171"/>
      <c r="CT1879" s="171"/>
      <c r="CU1879" s="171"/>
      <c r="CV1879" s="171"/>
      <c r="CW1879" s="171"/>
      <c r="CX1879" s="171"/>
      <c r="CY1879" s="171"/>
      <c r="CZ1879" s="171"/>
      <c r="DA1879" s="171"/>
      <c r="DB1879" s="171"/>
      <c r="DC1879" s="171"/>
      <c r="DD1879" s="171"/>
      <c r="DE1879" s="171"/>
      <c r="DF1879" s="171"/>
      <c r="DG1879" s="171"/>
      <c r="DH1879" s="171"/>
      <c r="DI1879" s="171"/>
      <c r="DJ1879" s="171"/>
      <c r="DK1879" s="171"/>
      <c r="DL1879" s="171"/>
      <c r="DM1879" s="171"/>
      <c r="DN1879" s="171"/>
      <c r="DO1879" s="171"/>
      <c r="DP1879" s="171"/>
      <c r="DQ1879" s="171"/>
      <c r="DR1879" s="171"/>
      <c r="DS1879" s="171"/>
      <c r="DT1879" s="171"/>
      <c r="DU1879" s="171"/>
      <c r="DV1879" s="171"/>
      <c r="DW1879" s="171"/>
      <c r="DX1879" s="171"/>
      <c r="DY1879" s="171"/>
      <c r="DZ1879" s="171"/>
      <c r="EA1879" s="171"/>
      <c r="EB1879" s="171"/>
      <c r="EC1879" s="171"/>
      <c r="ED1879" s="171"/>
      <c r="EE1879" s="171"/>
      <c r="EF1879" s="171"/>
      <c r="EG1879" s="171"/>
      <c r="EH1879" s="171"/>
      <c r="EI1879" s="171"/>
      <c r="EJ1879" s="171"/>
      <c r="EK1879" s="171"/>
      <c r="EL1879" s="171"/>
      <c r="EM1879" s="171"/>
      <c r="EN1879" s="171"/>
    </row>
    <row r="1880" spans="43:144" ht="15" x14ac:dyDescent="0.25">
      <c r="AQ1880" s="171"/>
      <c r="AR1880"/>
      <c r="AS1880"/>
      <c r="AT1880"/>
      <c r="AU1880"/>
      <c r="AV1880"/>
      <c r="AW1880"/>
      <c r="AX1880"/>
      <c r="AY1880"/>
      <c r="AZ1880"/>
      <c r="BA1880"/>
      <c r="BB1880"/>
      <c r="BC1880"/>
      <c r="BD1880"/>
      <c r="BE1880" s="171"/>
      <c r="BF1880" s="171"/>
      <c r="BG1880" s="171"/>
      <c r="BH1880" s="171"/>
      <c r="BI1880" s="171"/>
      <c r="BJ1880" s="171"/>
      <c r="BK1880" s="171"/>
      <c r="BL1880" s="171"/>
      <c r="BM1880" s="171"/>
      <c r="BN1880" s="171"/>
      <c r="BO1880" s="171"/>
      <c r="BP1880" s="171"/>
      <c r="BQ1880" s="171"/>
      <c r="BR1880" s="171"/>
      <c r="BS1880" s="171"/>
      <c r="BT1880" s="171"/>
      <c r="BU1880" s="171"/>
      <c r="BV1880" s="171"/>
      <c r="BW1880" s="171"/>
      <c r="BX1880" s="171"/>
      <c r="BY1880" s="171"/>
      <c r="BZ1880" s="171"/>
      <c r="CA1880" s="171"/>
      <c r="CB1880" s="171"/>
      <c r="CC1880" s="171"/>
      <c r="CD1880" s="171"/>
      <c r="CE1880" s="171"/>
      <c r="CF1880" s="171"/>
      <c r="CG1880" s="171"/>
      <c r="CH1880" s="171"/>
      <c r="CI1880" s="171"/>
      <c r="CJ1880" s="171"/>
      <c r="CK1880" s="171"/>
      <c r="CL1880" s="171"/>
      <c r="CM1880" s="171"/>
      <c r="CN1880" s="171"/>
      <c r="CO1880" s="171"/>
      <c r="CP1880" s="171"/>
      <c r="CQ1880" s="171"/>
      <c r="CR1880" s="171"/>
      <c r="CS1880" s="171"/>
      <c r="CT1880" s="171"/>
      <c r="CU1880" s="171"/>
      <c r="CV1880" s="171"/>
      <c r="CW1880" s="171"/>
      <c r="CX1880" s="171"/>
      <c r="CY1880" s="171"/>
      <c r="CZ1880" s="171"/>
      <c r="DA1880" s="171"/>
      <c r="DB1880" s="171"/>
      <c r="DC1880" s="171"/>
      <c r="DD1880" s="171"/>
      <c r="DE1880" s="171"/>
      <c r="DF1880" s="171"/>
      <c r="DG1880" s="171"/>
      <c r="DH1880" s="171"/>
      <c r="DI1880" s="171"/>
      <c r="DJ1880" s="171"/>
      <c r="DK1880" s="171"/>
      <c r="DL1880" s="171"/>
      <c r="DM1880" s="171"/>
      <c r="DN1880" s="171"/>
      <c r="DO1880" s="171"/>
      <c r="DP1880" s="171"/>
      <c r="DQ1880" s="171"/>
      <c r="DR1880" s="171"/>
      <c r="DS1880" s="171"/>
      <c r="DT1880" s="171"/>
      <c r="DU1880" s="171"/>
      <c r="DV1880" s="171"/>
      <c r="DW1880" s="171"/>
      <c r="DX1880" s="171"/>
      <c r="DY1880" s="171"/>
      <c r="DZ1880" s="171"/>
      <c r="EA1880" s="171"/>
      <c r="EB1880" s="171"/>
      <c r="EC1880" s="171"/>
      <c r="ED1880" s="171"/>
      <c r="EE1880" s="171"/>
      <c r="EF1880" s="171"/>
      <c r="EG1880" s="171"/>
      <c r="EH1880" s="171"/>
      <c r="EI1880" s="171"/>
      <c r="EJ1880" s="171"/>
      <c r="EK1880" s="171"/>
      <c r="EL1880" s="171"/>
      <c r="EM1880" s="171"/>
      <c r="EN1880" s="171"/>
    </row>
    <row r="1881" spans="43:144" ht="15" x14ac:dyDescent="0.25">
      <c r="AQ1881" s="171"/>
      <c r="AR1881"/>
      <c r="AS1881"/>
      <c r="AT1881"/>
      <c r="AU1881"/>
      <c r="AV1881"/>
      <c r="AW1881"/>
      <c r="AX1881"/>
      <c r="AY1881"/>
      <c r="AZ1881"/>
      <c r="BA1881"/>
      <c r="BB1881"/>
      <c r="BC1881"/>
      <c r="BD1881"/>
      <c r="BE1881" s="171"/>
      <c r="BF1881" s="171"/>
      <c r="BG1881" s="171"/>
      <c r="BH1881" s="171"/>
      <c r="BI1881" s="171"/>
      <c r="BJ1881" s="171"/>
      <c r="BK1881" s="171"/>
      <c r="BL1881" s="171"/>
      <c r="BM1881" s="171"/>
      <c r="BN1881" s="171"/>
      <c r="BO1881" s="171"/>
      <c r="BP1881" s="171"/>
      <c r="BQ1881" s="171"/>
      <c r="BR1881" s="171"/>
      <c r="BS1881" s="171"/>
      <c r="BT1881" s="171"/>
      <c r="BU1881" s="171"/>
      <c r="BV1881" s="171"/>
      <c r="BW1881" s="171"/>
      <c r="BX1881" s="171"/>
      <c r="BY1881" s="171"/>
      <c r="BZ1881" s="171"/>
      <c r="CA1881" s="171"/>
      <c r="CB1881" s="171"/>
      <c r="CC1881" s="171"/>
      <c r="CD1881" s="171"/>
      <c r="CE1881" s="171"/>
      <c r="CF1881" s="171"/>
      <c r="CG1881" s="171"/>
      <c r="CH1881" s="171"/>
      <c r="CI1881" s="171"/>
      <c r="CJ1881" s="171"/>
      <c r="CK1881" s="171"/>
      <c r="CL1881" s="171"/>
      <c r="CM1881" s="171"/>
      <c r="CN1881" s="171"/>
      <c r="CO1881" s="171"/>
      <c r="CP1881" s="171"/>
      <c r="CQ1881" s="171"/>
      <c r="CR1881" s="171"/>
      <c r="CS1881" s="171"/>
      <c r="CT1881" s="171"/>
      <c r="CU1881" s="171"/>
      <c r="CV1881" s="171"/>
      <c r="CW1881" s="171"/>
      <c r="CX1881" s="171"/>
      <c r="CY1881" s="171"/>
      <c r="CZ1881" s="171"/>
      <c r="DA1881" s="171"/>
      <c r="DB1881" s="171"/>
      <c r="DC1881" s="171"/>
      <c r="DD1881" s="171"/>
      <c r="DE1881" s="171"/>
      <c r="DF1881" s="171"/>
      <c r="DG1881" s="171"/>
      <c r="DH1881" s="171"/>
      <c r="DI1881" s="171"/>
      <c r="DJ1881" s="171"/>
      <c r="DK1881" s="171"/>
      <c r="DL1881" s="171"/>
      <c r="DM1881" s="171"/>
      <c r="DN1881" s="171"/>
      <c r="DO1881" s="171"/>
      <c r="DP1881" s="171"/>
      <c r="DQ1881" s="171"/>
      <c r="DR1881" s="171"/>
      <c r="DS1881" s="171"/>
      <c r="DT1881" s="171"/>
      <c r="DU1881" s="171"/>
      <c r="DV1881" s="171"/>
      <c r="DW1881" s="171"/>
      <c r="DX1881" s="171"/>
      <c r="DY1881" s="171"/>
      <c r="DZ1881" s="171"/>
      <c r="EA1881" s="171"/>
      <c r="EB1881" s="171"/>
      <c r="EC1881" s="171"/>
      <c r="ED1881" s="171"/>
      <c r="EE1881" s="171"/>
      <c r="EF1881" s="171"/>
      <c r="EG1881" s="171"/>
      <c r="EH1881" s="171"/>
      <c r="EI1881" s="171"/>
      <c r="EJ1881" s="171"/>
      <c r="EK1881" s="171"/>
      <c r="EL1881" s="171"/>
      <c r="EM1881" s="171"/>
      <c r="EN1881" s="171"/>
    </row>
    <row r="1882" spans="43:144" ht="15" x14ac:dyDescent="0.25">
      <c r="AQ1882" s="171"/>
      <c r="AR1882"/>
      <c r="AS1882"/>
      <c r="AT1882"/>
      <c r="AU1882"/>
      <c r="AV1882"/>
      <c r="AW1882"/>
      <c r="AX1882"/>
      <c r="AY1882"/>
      <c r="AZ1882"/>
      <c r="BA1882"/>
      <c r="BB1882"/>
      <c r="BC1882"/>
      <c r="BD1882"/>
      <c r="BE1882" s="171"/>
      <c r="BF1882" s="171"/>
      <c r="BG1882" s="171"/>
      <c r="BH1882" s="171"/>
      <c r="BI1882" s="171"/>
      <c r="BJ1882" s="171"/>
      <c r="BK1882" s="171"/>
      <c r="BL1882" s="171"/>
      <c r="BM1882" s="171"/>
      <c r="BN1882" s="171"/>
      <c r="BO1882" s="171"/>
      <c r="BP1882" s="171"/>
      <c r="BQ1882" s="171"/>
      <c r="BR1882" s="171"/>
      <c r="BS1882" s="171"/>
      <c r="BT1882" s="171"/>
      <c r="BU1882" s="171"/>
      <c r="BV1882" s="171"/>
      <c r="BW1882" s="171"/>
      <c r="BX1882" s="171"/>
      <c r="BY1882" s="171"/>
      <c r="BZ1882" s="171"/>
      <c r="CA1882" s="171"/>
      <c r="CB1882" s="171"/>
      <c r="CC1882" s="171"/>
      <c r="CD1882" s="171"/>
      <c r="CE1882" s="171"/>
      <c r="CF1882" s="171"/>
      <c r="CG1882" s="171"/>
      <c r="CH1882" s="171"/>
      <c r="CI1882" s="171"/>
      <c r="CJ1882" s="171"/>
      <c r="CK1882" s="171"/>
      <c r="CL1882" s="171"/>
      <c r="CM1882" s="171"/>
      <c r="CN1882" s="171"/>
      <c r="CO1882" s="171"/>
      <c r="CP1882" s="171"/>
      <c r="CQ1882" s="171"/>
      <c r="CR1882" s="171"/>
      <c r="CS1882" s="171"/>
      <c r="CT1882" s="171"/>
      <c r="CU1882" s="171"/>
      <c r="CV1882" s="171"/>
      <c r="CW1882" s="171"/>
      <c r="CX1882" s="171"/>
      <c r="CY1882" s="171"/>
      <c r="CZ1882" s="171"/>
      <c r="DA1882" s="171"/>
      <c r="DB1882" s="171"/>
      <c r="DC1882" s="171"/>
      <c r="DD1882" s="171"/>
      <c r="DE1882" s="171"/>
      <c r="DF1882" s="171"/>
      <c r="DG1882" s="171"/>
      <c r="DH1882" s="171"/>
      <c r="DI1882" s="171"/>
      <c r="DJ1882" s="171"/>
      <c r="DK1882" s="171"/>
      <c r="DL1882" s="171"/>
      <c r="DM1882" s="171"/>
      <c r="DN1882" s="171"/>
      <c r="DO1882" s="171"/>
      <c r="DP1882" s="171"/>
      <c r="DQ1882" s="171"/>
      <c r="DR1882" s="171"/>
      <c r="DS1882" s="171"/>
      <c r="DT1882" s="171"/>
      <c r="DU1882" s="171"/>
      <c r="DV1882" s="171"/>
      <c r="DW1882" s="171"/>
      <c r="DX1882" s="171"/>
      <c r="DY1882" s="171"/>
      <c r="DZ1882" s="171"/>
      <c r="EA1882" s="171"/>
      <c r="EB1882" s="171"/>
      <c r="EC1882" s="171"/>
      <c r="ED1882" s="171"/>
      <c r="EE1882" s="171"/>
      <c r="EF1882" s="171"/>
      <c r="EG1882" s="171"/>
      <c r="EH1882" s="171"/>
      <c r="EI1882" s="171"/>
      <c r="EJ1882" s="171"/>
      <c r="EK1882" s="171"/>
      <c r="EL1882" s="171"/>
      <c r="EM1882" s="171"/>
      <c r="EN1882" s="171"/>
    </row>
    <row r="1883" spans="43:144" ht="15" x14ac:dyDescent="0.25">
      <c r="AQ1883" s="171"/>
      <c r="AR1883"/>
      <c r="AS1883"/>
      <c r="AT1883"/>
      <c r="AU1883"/>
      <c r="AV1883"/>
      <c r="AW1883"/>
      <c r="AX1883"/>
      <c r="AY1883"/>
      <c r="AZ1883"/>
      <c r="BA1883"/>
      <c r="BB1883"/>
      <c r="BC1883"/>
      <c r="BD1883"/>
      <c r="BE1883" s="171"/>
      <c r="BF1883" s="171"/>
      <c r="BG1883" s="171"/>
      <c r="BH1883" s="171"/>
      <c r="BI1883" s="171"/>
      <c r="BJ1883" s="171"/>
      <c r="BK1883" s="171"/>
      <c r="BL1883" s="171"/>
      <c r="BM1883" s="171"/>
      <c r="BN1883" s="171"/>
      <c r="BO1883" s="171"/>
      <c r="BP1883" s="171"/>
      <c r="BQ1883" s="171"/>
      <c r="BR1883" s="171"/>
      <c r="BS1883" s="171"/>
      <c r="BT1883" s="171"/>
      <c r="BU1883" s="171"/>
      <c r="BV1883" s="171"/>
      <c r="BW1883" s="171"/>
      <c r="BX1883" s="171"/>
      <c r="BY1883" s="171"/>
      <c r="BZ1883" s="171"/>
      <c r="CA1883" s="171"/>
      <c r="CB1883" s="171"/>
      <c r="CC1883" s="171"/>
      <c r="CD1883" s="171"/>
      <c r="CE1883" s="171"/>
      <c r="CF1883" s="171"/>
      <c r="CG1883" s="171"/>
      <c r="CH1883" s="171"/>
      <c r="CI1883" s="171"/>
      <c r="CJ1883" s="171"/>
      <c r="CK1883" s="171"/>
      <c r="CL1883" s="171"/>
      <c r="CM1883" s="171"/>
      <c r="CN1883" s="171"/>
      <c r="CO1883" s="171"/>
      <c r="CP1883" s="171"/>
      <c r="CQ1883" s="171"/>
      <c r="CR1883" s="171"/>
      <c r="CS1883" s="171"/>
      <c r="CT1883" s="171"/>
      <c r="CU1883" s="171"/>
      <c r="CV1883" s="171"/>
      <c r="CW1883" s="171"/>
      <c r="CX1883" s="171"/>
      <c r="CY1883" s="171"/>
      <c r="CZ1883" s="171"/>
      <c r="DA1883" s="171"/>
      <c r="DB1883" s="171"/>
      <c r="DC1883" s="171"/>
      <c r="DD1883" s="171"/>
      <c r="DE1883" s="171"/>
      <c r="DF1883" s="171"/>
      <c r="DG1883" s="171"/>
      <c r="DH1883" s="171"/>
      <c r="DI1883" s="171"/>
      <c r="DJ1883" s="171"/>
      <c r="DK1883" s="171"/>
      <c r="DL1883" s="171"/>
      <c r="DM1883" s="171"/>
      <c r="DN1883" s="171"/>
      <c r="DO1883" s="171"/>
      <c r="DP1883" s="171"/>
      <c r="DQ1883" s="171"/>
      <c r="DR1883" s="171"/>
      <c r="DS1883" s="171"/>
      <c r="DT1883" s="171"/>
      <c r="DU1883" s="171"/>
      <c r="DV1883" s="171"/>
      <c r="DW1883" s="171"/>
      <c r="DX1883" s="171"/>
      <c r="DY1883" s="171"/>
      <c r="DZ1883" s="171"/>
      <c r="EA1883" s="171"/>
      <c r="EB1883" s="171"/>
      <c r="EC1883" s="171"/>
      <c r="ED1883" s="171"/>
      <c r="EE1883" s="171"/>
      <c r="EF1883" s="171"/>
      <c r="EG1883" s="171"/>
      <c r="EH1883" s="171"/>
      <c r="EI1883" s="171"/>
      <c r="EJ1883" s="171"/>
      <c r="EK1883" s="171"/>
      <c r="EL1883" s="171"/>
      <c r="EM1883" s="171"/>
      <c r="EN1883" s="171"/>
    </row>
    <row r="1884" spans="43:144" ht="15" x14ac:dyDescent="0.25">
      <c r="AQ1884" s="171"/>
      <c r="AR1884"/>
      <c r="AS1884"/>
      <c r="AT1884"/>
      <c r="AU1884"/>
      <c r="AV1884"/>
      <c r="AW1884"/>
      <c r="AX1884"/>
      <c r="AY1884"/>
      <c r="AZ1884"/>
      <c r="BA1884"/>
      <c r="BB1884"/>
      <c r="BC1884"/>
      <c r="BD1884"/>
      <c r="BE1884" s="171"/>
      <c r="BF1884" s="171"/>
      <c r="BG1884" s="171"/>
      <c r="BH1884" s="171"/>
      <c r="BI1884" s="171"/>
      <c r="BJ1884" s="171"/>
      <c r="BK1884" s="171"/>
      <c r="BL1884" s="171"/>
      <c r="BM1884" s="171"/>
      <c r="BN1884" s="171"/>
      <c r="BO1884" s="171"/>
      <c r="BP1884" s="171"/>
      <c r="BQ1884" s="171"/>
      <c r="BR1884" s="171"/>
      <c r="BS1884" s="171"/>
      <c r="BT1884" s="171"/>
      <c r="BU1884" s="171"/>
      <c r="BV1884" s="171"/>
      <c r="BW1884" s="171"/>
      <c r="BX1884" s="171"/>
      <c r="BY1884" s="171"/>
      <c r="BZ1884" s="171"/>
      <c r="CA1884" s="171"/>
      <c r="CB1884" s="171"/>
      <c r="CC1884" s="171"/>
      <c r="CD1884" s="171"/>
      <c r="CE1884" s="171"/>
      <c r="CF1884" s="171"/>
      <c r="CG1884" s="171"/>
      <c r="CH1884" s="171"/>
      <c r="CI1884" s="171"/>
      <c r="CJ1884" s="171"/>
      <c r="CK1884" s="171"/>
      <c r="CL1884" s="171"/>
      <c r="CM1884" s="171"/>
      <c r="CN1884" s="171"/>
      <c r="CO1884" s="171"/>
      <c r="CP1884" s="171"/>
      <c r="CQ1884" s="171"/>
      <c r="CR1884" s="171"/>
      <c r="CS1884" s="171"/>
      <c r="CT1884" s="171"/>
      <c r="CU1884" s="171"/>
      <c r="CV1884" s="171"/>
      <c r="CW1884" s="171"/>
      <c r="CX1884" s="171"/>
      <c r="CY1884" s="171"/>
      <c r="CZ1884" s="171"/>
      <c r="DA1884" s="171"/>
      <c r="DB1884" s="171"/>
      <c r="DC1884" s="171"/>
      <c r="DD1884" s="171"/>
      <c r="DE1884" s="171"/>
      <c r="DF1884" s="171"/>
      <c r="DG1884" s="171"/>
      <c r="DH1884" s="171"/>
      <c r="DI1884" s="171"/>
      <c r="DJ1884" s="171"/>
      <c r="DK1884" s="171"/>
      <c r="DL1884" s="171"/>
      <c r="DM1884" s="171"/>
      <c r="DN1884" s="171"/>
      <c r="DO1884" s="171"/>
      <c r="DP1884" s="171"/>
      <c r="DQ1884" s="171"/>
      <c r="DR1884" s="171"/>
      <c r="DS1884" s="171"/>
      <c r="DT1884" s="171"/>
      <c r="DU1884" s="171"/>
      <c r="DV1884" s="171"/>
      <c r="DW1884" s="171"/>
      <c r="DX1884" s="171"/>
      <c r="DY1884" s="171"/>
      <c r="DZ1884" s="171"/>
      <c r="EA1884" s="171"/>
      <c r="EB1884" s="171"/>
      <c r="EC1884" s="171"/>
      <c r="ED1884" s="171"/>
      <c r="EE1884" s="171"/>
      <c r="EF1884" s="171"/>
      <c r="EG1884" s="171"/>
      <c r="EH1884" s="171"/>
      <c r="EI1884" s="171"/>
      <c r="EJ1884" s="171"/>
      <c r="EK1884" s="171"/>
      <c r="EL1884" s="171"/>
      <c r="EM1884" s="171"/>
      <c r="EN1884" s="171"/>
    </row>
    <row r="1885" spans="43:144" ht="15" x14ac:dyDescent="0.25">
      <c r="AQ1885" s="171"/>
      <c r="AR1885"/>
      <c r="AS1885"/>
      <c r="AT1885"/>
      <c r="AU1885"/>
      <c r="AV1885"/>
      <c r="AW1885"/>
      <c r="AX1885"/>
      <c r="AY1885"/>
      <c r="AZ1885"/>
      <c r="BA1885"/>
      <c r="BB1885"/>
      <c r="BC1885"/>
      <c r="BD1885"/>
      <c r="BE1885" s="171"/>
      <c r="BF1885" s="171"/>
      <c r="BG1885" s="171"/>
      <c r="BH1885" s="171"/>
      <c r="BI1885" s="171"/>
      <c r="BJ1885" s="171"/>
      <c r="BK1885" s="171"/>
      <c r="BL1885" s="171"/>
      <c r="BM1885" s="171"/>
      <c r="BN1885" s="171"/>
      <c r="BO1885" s="171"/>
      <c r="BP1885" s="171"/>
      <c r="BQ1885" s="171"/>
      <c r="BR1885" s="171"/>
      <c r="BS1885" s="171"/>
      <c r="BT1885" s="171"/>
      <c r="BU1885" s="171"/>
      <c r="BV1885" s="171"/>
      <c r="BW1885" s="171"/>
      <c r="BX1885" s="171"/>
      <c r="BY1885" s="171"/>
      <c r="BZ1885" s="171"/>
      <c r="CA1885" s="171"/>
      <c r="CB1885" s="171"/>
      <c r="CC1885" s="171"/>
      <c r="CD1885" s="171"/>
      <c r="CE1885" s="171"/>
      <c r="CF1885" s="171"/>
      <c r="CG1885" s="171"/>
      <c r="CH1885" s="171"/>
      <c r="CI1885" s="171"/>
      <c r="CJ1885" s="171"/>
      <c r="CK1885" s="171"/>
      <c r="CL1885" s="171"/>
      <c r="CM1885" s="171"/>
      <c r="CN1885" s="171"/>
      <c r="CO1885" s="171"/>
      <c r="CP1885" s="171"/>
      <c r="CQ1885" s="171"/>
      <c r="CR1885" s="171"/>
      <c r="CS1885" s="171"/>
      <c r="CT1885" s="171"/>
      <c r="CU1885" s="171"/>
      <c r="CV1885" s="171"/>
      <c r="CW1885" s="171"/>
      <c r="CX1885" s="171"/>
      <c r="CY1885" s="171"/>
      <c r="CZ1885" s="171"/>
      <c r="DA1885" s="171"/>
      <c r="DB1885" s="171"/>
      <c r="DC1885" s="171"/>
      <c r="DD1885" s="171"/>
      <c r="DE1885" s="171"/>
      <c r="DF1885" s="171"/>
      <c r="DG1885" s="171"/>
      <c r="DH1885" s="171"/>
      <c r="DI1885" s="171"/>
      <c r="DJ1885" s="171"/>
      <c r="DK1885" s="171"/>
      <c r="DL1885" s="171"/>
      <c r="DM1885" s="171"/>
      <c r="DN1885" s="171"/>
      <c r="DO1885" s="171"/>
      <c r="DP1885" s="171"/>
      <c r="DQ1885" s="171"/>
      <c r="DR1885" s="171"/>
      <c r="DS1885" s="171"/>
      <c r="DT1885" s="171"/>
      <c r="DU1885" s="171"/>
      <c r="DV1885" s="171"/>
      <c r="DW1885" s="171"/>
      <c r="DX1885" s="171"/>
      <c r="DY1885" s="171"/>
      <c r="DZ1885" s="171"/>
      <c r="EA1885" s="171"/>
      <c r="EB1885" s="171"/>
      <c r="EC1885" s="171"/>
      <c r="ED1885" s="171"/>
      <c r="EE1885" s="171"/>
      <c r="EF1885" s="171"/>
      <c r="EG1885" s="171"/>
      <c r="EH1885" s="171"/>
      <c r="EI1885" s="171"/>
      <c r="EJ1885" s="171"/>
      <c r="EK1885" s="171"/>
      <c r="EL1885" s="171"/>
      <c r="EM1885" s="171"/>
      <c r="EN1885" s="171"/>
    </row>
    <row r="1886" spans="43:144" ht="15" x14ac:dyDescent="0.25">
      <c r="AQ1886" s="171"/>
      <c r="AR1886"/>
      <c r="AS1886"/>
      <c r="AT1886"/>
      <c r="AU1886"/>
      <c r="AV1886"/>
      <c r="AW1886"/>
      <c r="AX1886"/>
      <c r="AY1886"/>
      <c r="AZ1886"/>
      <c r="BA1886"/>
      <c r="BB1886"/>
      <c r="BC1886"/>
      <c r="BD1886"/>
      <c r="BE1886" s="171"/>
      <c r="BF1886" s="171"/>
      <c r="BG1886" s="171"/>
      <c r="BH1886" s="171"/>
      <c r="BI1886" s="171"/>
      <c r="BJ1886" s="171"/>
      <c r="BK1886" s="171"/>
      <c r="BL1886" s="171"/>
      <c r="BM1886" s="171"/>
      <c r="BN1886" s="171"/>
      <c r="BO1886" s="171"/>
      <c r="BP1886" s="171"/>
      <c r="BQ1886" s="171"/>
      <c r="BR1886" s="171"/>
      <c r="BS1886" s="171"/>
      <c r="BT1886" s="171"/>
      <c r="BU1886" s="171"/>
      <c r="BV1886" s="171"/>
      <c r="BW1886" s="171"/>
      <c r="BX1886" s="171"/>
      <c r="BY1886" s="171"/>
      <c r="BZ1886" s="171"/>
      <c r="CA1886" s="171"/>
      <c r="CB1886" s="171"/>
      <c r="CC1886" s="171"/>
      <c r="CD1886" s="171"/>
      <c r="CE1886" s="171"/>
      <c r="CF1886" s="171"/>
      <c r="CG1886" s="171"/>
      <c r="CH1886" s="171"/>
      <c r="CI1886" s="171"/>
      <c r="CJ1886" s="171"/>
      <c r="CK1886" s="171"/>
      <c r="CL1886" s="171"/>
      <c r="CM1886" s="171"/>
      <c r="CN1886" s="171"/>
      <c r="CO1886" s="171"/>
      <c r="CP1886" s="171"/>
      <c r="CQ1886" s="171"/>
      <c r="CR1886" s="171"/>
      <c r="CS1886" s="171"/>
      <c r="CT1886" s="171"/>
      <c r="CU1886" s="171"/>
      <c r="CV1886" s="171"/>
      <c r="CW1886" s="171"/>
      <c r="CX1886" s="171"/>
      <c r="CY1886" s="171"/>
      <c r="CZ1886" s="171"/>
      <c r="DA1886" s="171"/>
      <c r="DB1886" s="171"/>
      <c r="DC1886" s="171"/>
      <c r="DD1886" s="171"/>
      <c r="DE1886" s="171"/>
      <c r="DF1886" s="171"/>
      <c r="DG1886" s="171"/>
      <c r="DH1886" s="171"/>
      <c r="DI1886" s="171"/>
      <c r="DJ1886" s="171"/>
      <c r="DK1886" s="171"/>
      <c r="DL1886" s="171"/>
      <c r="DM1886" s="171"/>
      <c r="DN1886" s="171"/>
      <c r="DO1886" s="171"/>
      <c r="DP1886" s="171"/>
      <c r="DQ1886" s="171"/>
      <c r="DR1886" s="171"/>
      <c r="DS1886" s="171"/>
      <c r="DT1886" s="171"/>
      <c r="DU1886" s="171"/>
      <c r="DV1886" s="171"/>
      <c r="DW1886" s="171"/>
      <c r="DX1886" s="171"/>
      <c r="DY1886" s="171"/>
      <c r="DZ1886" s="171"/>
      <c r="EA1886" s="171"/>
      <c r="EB1886" s="171"/>
      <c r="EC1886" s="171"/>
      <c r="ED1886" s="171"/>
      <c r="EE1886" s="171"/>
      <c r="EF1886" s="171"/>
      <c r="EG1886" s="171"/>
      <c r="EH1886" s="171"/>
      <c r="EI1886" s="171"/>
      <c r="EJ1886" s="171"/>
      <c r="EK1886" s="171"/>
      <c r="EL1886" s="171"/>
      <c r="EM1886" s="171"/>
      <c r="EN1886" s="171"/>
    </row>
    <row r="1887" spans="43:144" ht="15" x14ac:dyDescent="0.25">
      <c r="AQ1887" s="171"/>
      <c r="AR1887"/>
      <c r="AS1887"/>
      <c r="AT1887"/>
      <c r="AU1887"/>
      <c r="AV1887"/>
      <c r="AW1887"/>
      <c r="AX1887"/>
      <c r="AY1887"/>
      <c r="AZ1887"/>
      <c r="BA1887"/>
      <c r="BB1887"/>
      <c r="BC1887"/>
      <c r="BD1887"/>
      <c r="BE1887" s="171"/>
      <c r="BF1887" s="171"/>
      <c r="BG1887" s="171"/>
      <c r="BH1887" s="171"/>
      <c r="BI1887" s="171"/>
      <c r="BJ1887" s="171"/>
      <c r="BK1887" s="171"/>
      <c r="BL1887" s="171"/>
      <c r="BM1887" s="171"/>
      <c r="BN1887" s="171"/>
      <c r="BO1887" s="171"/>
      <c r="BP1887" s="171"/>
      <c r="BQ1887" s="171"/>
      <c r="BR1887" s="171"/>
      <c r="BS1887" s="171"/>
      <c r="BT1887" s="171"/>
      <c r="BU1887" s="171"/>
      <c r="BV1887" s="171"/>
      <c r="BW1887" s="171"/>
      <c r="BX1887" s="171"/>
      <c r="BY1887" s="171"/>
      <c r="BZ1887" s="171"/>
      <c r="CA1887" s="171"/>
      <c r="CB1887" s="171"/>
      <c r="CC1887" s="171"/>
      <c r="CD1887" s="171"/>
      <c r="CE1887" s="171"/>
      <c r="CF1887" s="171"/>
      <c r="CG1887" s="171"/>
      <c r="CH1887" s="171"/>
      <c r="CI1887" s="171"/>
      <c r="CJ1887" s="171"/>
      <c r="CK1887" s="171"/>
      <c r="CL1887" s="171"/>
      <c r="CM1887" s="171"/>
      <c r="CN1887" s="171"/>
      <c r="CO1887" s="171"/>
      <c r="CP1887" s="171"/>
      <c r="CQ1887" s="171"/>
      <c r="CR1887" s="171"/>
      <c r="CS1887" s="171"/>
      <c r="CT1887" s="171"/>
      <c r="CU1887" s="171"/>
      <c r="CV1887" s="171"/>
      <c r="CW1887" s="171"/>
      <c r="CX1887" s="171"/>
      <c r="CY1887" s="171"/>
      <c r="CZ1887" s="171"/>
      <c r="DA1887" s="171"/>
      <c r="DB1887" s="171"/>
      <c r="DC1887" s="171"/>
      <c r="DD1887" s="171"/>
      <c r="DE1887" s="171"/>
      <c r="DF1887" s="171"/>
      <c r="DG1887" s="171"/>
      <c r="DH1887" s="171"/>
      <c r="DI1887" s="171"/>
      <c r="DJ1887" s="171"/>
      <c r="DK1887" s="171"/>
      <c r="DL1887" s="171"/>
      <c r="DM1887" s="171"/>
      <c r="DN1887" s="171"/>
      <c r="DO1887" s="171"/>
      <c r="DP1887" s="171"/>
      <c r="DQ1887" s="171"/>
      <c r="DR1887" s="171"/>
      <c r="DS1887" s="171"/>
      <c r="DT1887" s="171"/>
      <c r="DU1887" s="171"/>
      <c r="DV1887" s="171"/>
      <c r="DW1887" s="171"/>
      <c r="DX1887" s="171"/>
      <c r="DY1887" s="171"/>
      <c r="DZ1887" s="171"/>
      <c r="EA1887" s="171"/>
      <c r="EB1887" s="171"/>
      <c r="EC1887" s="171"/>
      <c r="ED1887" s="171"/>
      <c r="EE1887" s="171"/>
      <c r="EF1887" s="171"/>
      <c r="EG1887" s="171"/>
      <c r="EH1887" s="171"/>
      <c r="EI1887" s="171"/>
      <c r="EJ1887" s="171"/>
      <c r="EK1887" s="171"/>
      <c r="EL1887" s="171"/>
      <c r="EM1887" s="171"/>
      <c r="EN1887" s="171"/>
    </row>
    <row r="1888" spans="43:144" ht="15" x14ac:dyDescent="0.25">
      <c r="AQ1888" s="171"/>
      <c r="AR1888"/>
      <c r="AS1888"/>
      <c r="AT1888"/>
      <c r="AU1888"/>
      <c r="AV1888"/>
      <c r="AW1888"/>
      <c r="AX1888"/>
      <c r="AY1888"/>
      <c r="AZ1888"/>
      <c r="BA1888"/>
      <c r="BB1888"/>
      <c r="BC1888"/>
      <c r="BD1888"/>
      <c r="BE1888" s="171"/>
      <c r="BF1888" s="171"/>
      <c r="BG1888" s="171"/>
      <c r="BH1888" s="171"/>
      <c r="BI1888" s="171"/>
      <c r="BJ1888" s="171"/>
      <c r="BK1888" s="171"/>
      <c r="BL1888" s="171"/>
      <c r="BM1888" s="171"/>
      <c r="BN1888" s="171"/>
      <c r="BO1888" s="171"/>
      <c r="BP1888" s="171"/>
      <c r="BQ1888" s="171"/>
      <c r="BR1888" s="171"/>
      <c r="BS1888" s="171"/>
      <c r="BT1888" s="171"/>
      <c r="BU1888" s="171"/>
      <c r="BV1888" s="171"/>
      <c r="BW1888" s="171"/>
      <c r="BX1888" s="171"/>
      <c r="BY1888" s="171"/>
      <c r="BZ1888" s="171"/>
      <c r="CA1888" s="171"/>
      <c r="CB1888" s="171"/>
      <c r="CC1888" s="171"/>
      <c r="CD1888" s="171"/>
      <c r="CE1888" s="171"/>
      <c r="CF1888" s="171"/>
      <c r="CG1888" s="171"/>
      <c r="CH1888" s="171"/>
      <c r="CI1888" s="171"/>
      <c r="CJ1888" s="171"/>
      <c r="CK1888" s="171"/>
      <c r="CL1888" s="171"/>
      <c r="CM1888" s="171"/>
      <c r="CN1888" s="171"/>
      <c r="CO1888" s="171"/>
      <c r="CP1888" s="171"/>
      <c r="CQ1888" s="171"/>
      <c r="CR1888" s="171"/>
      <c r="CS1888" s="171"/>
      <c r="CT1888" s="171"/>
      <c r="CU1888" s="171"/>
      <c r="CV1888" s="171"/>
      <c r="CW1888" s="171"/>
      <c r="CX1888" s="171"/>
      <c r="CY1888" s="171"/>
      <c r="CZ1888" s="171"/>
      <c r="DA1888" s="171"/>
      <c r="DB1888" s="171"/>
      <c r="DC1888" s="171"/>
      <c r="DD1888" s="171"/>
      <c r="DE1888" s="171"/>
      <c r="DF1888" s="171"/>
      <c r="DG1888" s="171"/>
      <c r="DH1888" s="171"/>
      <c r="DI1888" s="171"/>
      <c r="DJ1888" s="171"/>
      <c r="DK1888" s="171"/>
      <c r="DL1888" s="171"/>
      <c r="DM1888" s="171"/>
      <c r="DN1888" s="171"/>
      <c r="DO1888" s="171"/>
      <c r="DP1888" s="171"/>
      <c r="DQ1888" s="171"/>
      <c r="DR1888" s="171"/>
      <c r="DS1888" s="171"/>
      <c r="DT1888" s="171"/>
      <c r="DU1888" s="171"/>
      <c r="DV1888" s="171"/>
      <c r="DW1888" s="171"/>
      <c r="DX1888" s="171"/>
      <c r="DY1888" s="171"/>
      <c r="DZ1888" s="171"/>
      <c r="EA1888" s="171"/>
      <c r="EB1888" s="171"/>
      <c r="EC1888" s="171"/>
      <c r="ED1888" s="171"/>
      <c r="EE1888" s="171"/>
      <c r="EF1888" s="171"/>
      <c r="EG1888" s="171"/>
      <c r="EH1888" s="171"/>
      <c r="EI1888" s="171"/>
      <c r="EJ1888" s="171"/>
      <c r="EK1888" s="171"/>
      <c r="EL1888" s="171"/>
      <c r="EM1888" s="171"/>
      <c r="EN1888" s="171"/>
    </row>
    <row r="1889" spans="43:144" ht="15" x14ac:dyDescent="0.25">
      <c r="AQ1889" s="171"/>
      <c r="AR1889"/>
      <c r="AS1889"/>
      <c r="AT1889"/>
      <c r="AU1889"/>
      <c r="AV1889"/>
      <c r="AW1889"/>
      <c r="AX1889"/>
      <c r="AY1889"/>
      <c r="AZ1889"/>
      <c r="BA1889"/>
      <c r="BB1889"/>
      <c r="BC1889"/>
      <c r="BD1889"/>
      <c r="BE1889" s="171"/>
      <c r="BF1889" s="171"/>
      <c r="BG1889" s="171"/>
      <c r="BH1889" s="171"/>
      <c r="BI1889" s="171"/>
      <c r="BJ1889" s="171"/>
      <c r="BK1889" s="171"/>
      <c r="BL1889" s="171"/>
      <c r="BM1889" s="171"/>
      <c r="BN1889" s="171"/>
      <c r="BO1889" s="171"/>
      <c r="BP1889" s="171"/>
      <c r="BQ1889" s="171"/>
      <c r="BR1889" s="171"/>
      <c r="BS1889" s="171"/>
      <c r="BT1889" s="171"/>
      <c r="BU1889" s="171"/>
      <c r="BV1889" s="171"/>
      <c r="BW1889" s="171"/>
      <c r="BX1889" s="171"/>
      <c r="BY1889" s="171"/>
      <c r="BZ1889" s="171"/>
      <c r="CA1889" s="171"/>
      <c r="CB1889" s="171"/>
      <c r="CC1889" s="171"/>
      <c r="CD1889" s="171"/>
      <c r="CE1889" s="171"/>
      <c r="CF1889" s="171"/>
      <c r="CG1889" s="171"/>
      <c r="CH1889" s="171"/>
      <c r="CI1889" s="171"/>
      <c r="CJ1889" s="171"/>
      <c r="CK1889" s="171"/>
      <c r="CL1889" s="171"/>
      <c r="CM1889" s="171"/>
      <c r="CN1889" s="171"/>
      <c r="CO1889" s="171"/>
      <c r="CP1889" s="171"/>
      <c r="CQ1889" s="171"/>
      <c r="CR1889" s="171"/>
      <c r="CS1889" s="171"/>
      <c r="CT1889" s="171"/>
      <c r="CU1889" s="171"/>
      <c r="CV1889" s="171"/>
      <c r="CW1889" s="171"/>
      <c r="CX1889" s="171"/>
      <c r="CY1889" s="171"/>
      <c r="CZ1889" s="171"/>
      <c r="DA1889" s="171"/>
      <c r="DB1889" s="171"/>
      <c r="DC1889" s="171"/>
      <c r="DD1889" s="171"/>
      <c r="DE1889" s="171"/>
      <c r="DF1889" s="171"/>
      <c r="DG1889" s="171"/>
      <c r="DH1889" s="171"/>
      <c r="DI1889" s="171"/>
      <c r="DJ1889" s="171"/>
      <c r="DK1889" s="171"/>
      <c r="DL1889" s="171"/>
      <c r="DM1889" s="171"/>
      <c r="DN1889" s="171"/>
      <c r="DO1889" s="171"/>
      <c r="DP1889" s="171"/>
      <c r="DQ1889" s="171"/>
      <c r="DR1889" s="171"/>
      <c r="DS1889" s="171"/>
      <c r="DT1889" s="171"/>
      <c r="DU1889" s="171"/>
      <c r="DV1889" s="171"/>
      <c r="DW1889" s="171"/>
      <c r="DX1889" s="171"/>
      <c r="DY1889" s="171"/>
      <c r="DZ1889" s="171"/>
      <c r="EA1889" s="171"/>
      <c r="EB1889" s="171"/>
      <c r="EC1889" s="171"/>
      <c r="ED1889" s="171"/>
      <c r="EE1889" s="171"/>
      <c r="EF1889" s="171"/>
      <c r="EG1889" s="171"/>
      <c r="EH1889" s="171"/>
      <c r="EI1889" s="171"/>
      <c r="EJ1889" s="171"/>
      <c r="EK1889" s="171"/>
      <c r="EL1889" s="171"/>
      <c r="EM1889" s="171"/>
      <c r="EN1889" s="171"/>
    </row>
    <row r="1890" spans="43:144" ht="15" x14ac:dyDescent="0.25">
      <c r="AQ1890" s="171"/>
      <c r="AR1890"/>
      <c r="AS1890"/>
      <c r="AT1890"/>
      <c r="AU1890"/>
      <c r="AV1890"/>
      <c r="AW1890"/>
      <c r="AX1890"/>
      <c r="AY1890"/>
      <c r="AZ1890"/>
      <c r="BA1890"/>
      <c r="BB1890"/>
      <c r="BC1890"/>
      <c r="BD1890"/>
      <c r="BE1890" s="171"/>
      <c r="BF1890" s="171"/>
      <c r="BG1890" s="171"/>
      <c r="BH1890" s="171"/>
      <c r="BI1890" s="171"/>
      <c r="BJ1890" s="171"/>
      <c r="BK1890" s="171"/>
      <c r="BL1890" s="171"/>
      <c r="BM1890" s="171"/>
      <c r="BN1890" s="171"/>
      <c r="BO1890" s="171"/>
      <c r="BP1890" s="171"/>
      <c r="BQ1890" s="171"/>
      <c r="BR1890" s="171"/>
      <c r="BS1890" s="171"/>
      <c r="BT1890" s="171"/>
      <c r="BU1890" s="171"/>
      <c r="BV1890" s="171"/>
      <c r="BW1890" s="171"/>
      <c r="BX1890" s="171"/>
      <c r="BY1890" s="171"/>
      <c r="BZ1890" s="171"/>
      <c r="CA1890" s="171"/>
      <c r="CB1890" s="171"/>
      <c r="CC1890" s="171"/>
      <c r="CD1890" s="171"/>
      <c r="CE1890" s="171"/>
      <c r="CF1890" s="171"/>
      <c r="CG1890" s="171"/>
      <c r="CH1890" s="171"/>
      <c r="CI1890" s="171"/>
      <c r="CJ1890" s="171"/>
      <c r="CK1890" s="171"/>
      <c r="CL1890" s="171"/>
      <c r="CM1890" s="171"/>
      <c r="CN1890" s="171"/>
      <c r="CO1890" s="171"/>
      <c r="CP1890" s="171"/>
      <c r="CQ1890" s="171"/>
      <c r="CR1890" s="171"/>
      <c r="CS1890" s="171"/>
      <c r="CT1890" s="171"/>
      <c r="CU1890" s="171"/>
      <c r="CV1890" s="171"/>
      <c r="CW1890" s="171"/>
      <c r="CX1890" s="171"/>
      <c r="CY1890" s="171"/>
      <c r="CZ1890" s="171"/>
      <c r="DA1890" s="171"/>
      <c r="DB1890" s="171"/>
      <c r="DC1890" s="171"/>
      <c r="DD1890" s="171"/>
      <c r="DE1890" s="171"/>
      <c r="DF1890" s="171"/>
      <c r="DG1890" s="171"/>
      <c r="DH1890" s="171"/>
      <c r="DI1890" s="171"/>
      <c r="DJ1890" s="171"/>
      <c r="DK1890" s="171"/>
      <c r="DL1890" s="171"/>
      <c r="DM1890" s="171"/>
      <c r="DN1890" s="171"/>
      <c r="DO1890" s="171"/>
      <c r="DP1890" s="171"/>
      <c r="DQ1890" s="171"/>
      <c r="DR1890" s="171"/>
      <c r="DS1890" s="171"/>
      <c r="DT1890" s="171"/>
      <c r="DU1890" s="171"/>
      <c r="DV1890" s="171"/>
      <c r="DW1890" s="171"/>
      <c r="DX1890" s="171"/>
      <c r="DY1890" s="171"/>
      <c r="DZ1890" s="171"/>
      <c r="EA1890" s="171"/>
      <c r="EB1890" s="171"/>
      <c r="EC1890" s="171"/>
      <c r="ED1890" s="171"/>
      <c r="EE1890" s="171"/>
      <c r="EF1890" s="171"/>
      <c r="EG1890" s="171"/>
      <c r="EH1890" s="171"/>
      <c r="EI1890" s="171"/>
      <c r="EJ1890" s="171"/>
      <c r="EK1890" s="171"/>
      <c r="EL1890" s="171"/>
      <c r="EM1890" s="171"/>
      <c r="EN1890" s="171"/>
    </row>
    <row r="1891" spans="43:144" ht="15" x14ac:dyDescent="0.25">
      <c r="AQ1891" s="171"/>
      <c r="AR1891"/>
      <c r="AS1891"/>
      <c r="AT1891"/>
      <c r="AU1891"/>
      <c r="AV1891"/>
      <c r="AW1891"/>
      <c r="AX1891"/>
      <c r="AY1891"/>
      <c r="AZ1891"/>
      <c r="BA1891"/>
      <c r="BB1891"/>
      <c r="BC1891"/>
      <c r="BD1891"/>
      <c r="BE1891" s="171"/>
      <c r="BF1891" s="171"/>
      <c r="BG1891" s="171"/>
      <c r="BH1891" s="171"/>
      <c r="BI1891" s="171"/>
      <c r="BJ1891" s="171"/>
      <c r="BK1891" s="171"/>
      <c r="BL1891" s="171"/>
      <c r="BM1891" s="171"/>
      <c r="BN1891" s="171"/>
      <c r="BO1891" s="171"/>
      <c r="BP1891" s="171"/>
      <c r="BQ1891" s="171"/>
      <c r="BR1891" s="171"/>
      <c r="BS1891" s="171"/>
      <c r="BT1891" s="171"/>
      <c r="BU1891" s="171"/>
      <c r="BV1891" s="171"/>
      <c r="BW1891" s="171"/>
      <c r="BX1891" s="171"/>
      <c r="BY1891" s="171"/>
      <c r="BZ1891" s="171"/>
      <c r="CA1891" s="171"/>
      <c r="CB1891" s="171"/>
      <c r="CC1891" s="171"/>
      <c r="CD1891" s="171"/>
      <c r="CE1891" s="171"/>
      <c r="CF1891" s="171"/>
      <c r="CG1891" s="171"/>
      <c r="CH1891" s="171"/>
      <c r="CI1891" s="171"/>
      <c r="CJ1891" s="171"/>
      <c r="CK1891" s="171"/>
      <c r="CL1891" s="171"/>
      <c r="CM1891" s="171"/>
      <c r="CN1891" s="171"/>
      <c r="CO1891" s="171"/>
      <c r="CP1891" s="171"/>
      <c r="CQ1891" s="171"/>
      <c r="CR1891" s="171"/>
      <c r="CS1891" s="171"/>
      <c r="CT1891" s="171"/>
      <c r="CU1891" s="171"/>
      <c r="CV1891" s="171"/>
      <c r="CW1891" s="171"/>
      <c r="CX1891" s="171"/>
      <c r="CY1891" s="171"/>
      <c r="CZ1891" s="171"/>
      <c r="DA1891" s="171"/>
      <c r="DB1891" s="171"/>
      <c r="DC1891" s="171"/>
      <c r="DD1891" s="171"/>
      <c r="DE1891" s="171"/>
      <c r="DF1891" s="171"/>
      <c r="DG1891" s="171"/>
      <c r="DH1891" s="171"/>
      <c r="DI1891" s="171"/>
      <c r="DJ1891" s="171"/>
      <c r="DK1891" s="171"/>
      <c r="DL1891" s="171"/>
      <c r="DM1891" s="171"/>
      <c r="DN1891" s="171"/>
      <c r="DO1891" s="171"/>
      <c r="DP1891" s="171"/>
      <c r="DQ1891" s="171"/>
      <c r="DR1891" s="171"/>
      <c r="DS1891" s="171"/>
      <c r="DT1891" s="171"/>
      <c r="DU1891" s="171"/>
      <c r="DV1891" s="171"/>
      <c r="DW1891" s="171"/>
      <c r="DX1891" s="171"/>
      <c r="DY1891" s="171"/>
      <c r="DZ1891" s="171"/>
      <c r="EA1891" s="171"/>
      <c r="EB1891" s="171"/>
      <c r="EC1891" s="171"/>
      <c r="ED1891" s="171"/>
      <c r="EE1891" s="171"/>
      <c r="EF1891" s="171"/>
      <c r="EG1891" s="171"/>
      <c r="EH1891" s="171"/>
      <c r="EI1891" s="171"/>
      <c r="EJ1891" s="171"/>
      <c r="EK1891" s="171"/>
      <c r="EL1891" s="171"/>
      <c r="EM1891" s="171"/>
      <c r="EN1891" s="171"/>
    </row>
    <row r="1892" spans="43:144" ht="15" x14ac:dyDescent="0.25">
      <c r="AQ1892" s="171"/>
      <c r="AR1892"/>
      <c r="AS1892"/>
      <c r="AT1892"/>
      <c r="AU1892"/>
      <c r="AV1892"/>
      <c r="AW1892"/>
      <c r="AX1892"/>
      <c r="AY1892"/>
      <c r="AZ1892"/>
      <c r="BA1892"/>
      <c r="BB1892"/>
      <c r="BC1892"/>
      <c r="BD1892"/>
      <c r="BE1892" s="171"/>
      <c r="BF1892" s="171"/>
      <c r="BG1892" s="171"/>
      <c r="BH1892" s="171"/>
      <c r="BI1892" s="171"/>
      <c r="BJ1892" s="171"/>
      <c r="BK1892" s="171"/>
      <c r="BL1892" s="171"/>
      <c r="BM1892" s="171"/>
      <c r="BN1892" s="171"/>
      <c r="BO1892" s="171"/>
      <c r="BP1892" s="171"/>
      <c r="BQ1892" s="171"/>
      <c r="BR1892" s="171"/>
      <c r="BS1892" s="171"/>
      <c r="BT1892" s="171"/>
      <c r="BU1892" s="171"/>
      <c r="BV1892" s="171"/>
      <c r="BW1892" s="171"/>
      <c r="BX1892" s="171"/>
      <c r="BY1892" s="171"/>
      <c r="BZ1892" s="171"/>
      <c r="CA1892" s="171"/>
      <c r="CB1892" s="171"/>
      <c r="CC1892" s="171"/>
      <c r="CD1892" s="171"/>
      <c r="CE1892" s="171"/>
      <c r="CF1892" s="171"/>
      <c r="CG1892" s="171"/>
      <c r="CH1892" s="171"/>
      <c r="CI1892" s="171"/>
      <c r="CJ1892" s="171"/>
      <c r="CK1892" s="171"/>
      <c r="CL1892" s="171"/>
      <c r="CM1892" s="171"/>
      <c r="CN1892" s="171"/>
      <c r="CO1892" s="171"/>
      <c r="CP1892" s="171"/>
      <c r="CQ1892" s="171"/>
      <c r="CR1892" s="171"/>
      <c r="CS1892" s="171"/>
      <c r="CT1892" s="171"/>
      <c r="CU1892" s="171"/>
      <c r="CV1892" s="171"/>
      <c r="CW1892" s="171"/>
      <c r="CX1892" s="171"/>
      <c r="CY1892" s="171"/>
      <c r="CZ1892" s="171"/>
      <c r="DA1892" s="171"/>
      <c r="DB1892" s="171"/>
      <c r="DC1892" s="171"/>
      <c r="DD1892" s="171"/>
      <c r="DE1892" s="171"/>
      <c r="DF1892" s="171"/>
      <c r="DG1892" s="171"/>
      <c r="DH1892" s="171"/>
      <c r="DI1892" s="171"/>
      <c r="DJ1892" s="171"/>
      <c r="DK1892" s="171"/>
      <c r="DL1892" s="171"/>
      <c r="DM1892" s="171"/>
      <c r="DN1892" s="171"/>
      <c r="DO1892" s="171"/>
      <c r="DP1892" s="171"/>
      <c r="DQ1892" s="171"/>
      <c r="DR1892" s="171"/>
      <c r="DS1892" s="171"/>
      <c r="DT1892" s="171"/>
      <c r="DU1892" s="171"/>
      <c r="DV1892" s="171"/>
      <c r="DW1892" s="171"/>
      <c r="DX1892" s="171"/>
      <c r="DY1892" s="171"/>
      <c r="DZ1892" s="171"/>
      <c r="EA1892" s="171"/>
      <c r="EB1892" s="171"/>
      <c r="EC1892" s="171"/>
      <c r="ED1892" s="171"/>
      <c r="EE1892" s="171"/>
      <c r="EF1892" s="171"/>
      <c r="EG1892" s="171"/>
      <c r="EH1892" s="171"/>
      <c r="EI1892" s="171"/>
      <c r="EJ1892" s="171"/>
      <c r="EK1892" s="171"/>
      <c r="EL1892" s="171"/>
      <c r="EM1892" s="171"/>
      <c r="EN1892" s="171"/>
    </row>
    <row r="1893" spans="43:144" ht="15" x14ac:dyDescent="0.25">
      <c r="AQ1893" s="171"/>
      <c r="AR1893"/>
      <c r="AS1893"/>
      <c r="AT1893"/>
      <c r="AU1893"/>
      <c r="AV1893"/>
      <c r="AW1893"/>
      <c r="AX1893"/>
      <c r="AY1893"/>
      <c r="AZ1893"/>
      <c r="BA1893"/>
      <c r="BB1893"/>
      <c r="BC1893"/>
      <c r="BD1893"/>
      <c r="BE1893" s="171"/>
      <c r="BF1893" s="171"/>
      <c r="BG1893" s="171"/>
      <c r="BH1893" s="171"/>
      <c r="BI1893" s="171"/>
      <c r="BJ1893" s="171"/>
      <c r="BK1893" s="171"/>
      <c r="BL1893" s="171"/>
      <c r="BM1893" s="171"/>
      <c r="BN1893" s="171"/>
      <c r="BO1893" s="171"/>
      <c r="BP1893" s="171"/>
      <c r="BQ1893" s="171"/>
      <c r="BR1893" s="171"/>
      <c r="BS1893" s="171"/>
      <c r="BT1893" s="171"/>
      <c r="BU1893" s="171"/>
      <c r="BV1893" s="171"/>
      <c r="BW1893" s="171"/>
      <c r="BX1893" s="171"/>
      <c r="BY1893" s="171"/>
      <c r="BZ1893" s="171"/>
      <c r="CA1893" s="171"/>
      <c r="CB1893" s="171"/>
      <c r="CC1893" s="171"/>
      <c r="CD1893" s="171"/>
      <c r="CE1893" s="171"/>
      <c r="CF1893" s="171"/>
      <c r="CG1893" s="171"/>
      <c r="CH1893" s="171"/>
      <c r="CI1893" s="171"/>
      <c r="CJ1893" s="171"/>
      <c r="CK1893" s="171"/>
      <c r="CL1893" s="171"/>
      <c r="CM1893" s="171"/>
      <c r="CN1893" s="171"/>
      <c r="CO1893" s="171"/>
      <c r="CP1893" s="171"/>
      <c r="CQ1893" s="171"/>
      <c r="CR1893" s="171"/>
      <c r="CS1893" s="171"/>
      <c r="CT1893" s="171"/>
      <c r="CU1893" s="171"/>
      <c r="CV1893" s="171"/>
      <c r="CW1893" s="171"/>
      <c r="CX1893" s="171"/>
      <c r="CY1893" s="171"/>
      <c r="CZ1893" s="171"/>
      <c r="DA1893" s="171"/>
      <c r="DB1893" s="171"/>
      <c r="DC1893" s="171"/>
      <c r="DD1893" s="171"/>
      <c r="DE1893" s="171"/>
      <c r="DF1893" s="171"/>
      <c r="DG1893" s="171"/>
      <c r="DH1893" s="171"/>
      <c r="DI1893" s="171"/>
      <c r="DJ1893" s="171"/>
      <c r="DK1893" s="171"/>
      <c r="DL1893" s="171"/>
      <c r="DM1893" s="171"/>
      <c r="DN1893" s="171"/>
      <c r="DO1893" s="171"/>
      <c r="DP1893" s="171"/>
      <c r="DQ1893" s="171"/>
      <c r="DR1893" s="171"/>
      <c r="DS1893" s="171"/>
      <c r="DT1893" s="171"/>
      <c r="DU1893" s="171"/>
      <c r="DV1893" s="171"/>
      <c r="DW1893" s="171"/>
      <c r="DX1893" s="171"/>
      <c r="DY1893" s="171"/>
      <c r="DZ1893" s="171"/>
      <c r="EA1893" s="171"/>
      <c r="EB1893" s="171"/>
      <c r="EC1893" s="171"/>
      <c r="ED1893" s="171"/>
      <c r="EE1893" s="171"/>
      <c r="EF1893" s="171"/>
      <c r="EG1893" s="171"/>
      <c r="EH1893" s="171"/>
      <c r="EI1893" s="171"/>
      <c r="EJ1893" s="171"/>
      <c r="EK1893" s="171"/>
      <c r="EL1893" s="171"/>
      <c r="EM1893" s="171"/>
      <c r="EN1893" s="171"/>
    </row>
    <row r="1894" spans="43:144" ht="15" x14ac:dyDescent="0.25">
      <c r="AQ1894" s="171"/>
      <c r="AR1894"/>
      <c r="AS1894"/>
      <c r="AT1894"/>
      <c r="AU1894"/>
      <c r="AV1894"/>
      <c r="AW1894"/>
      <c r="AX1894"/>
      <c r="AY1894"/>
      <c r="AZ1894"/>
      <c r="BA1894"/>
      <c r="BB1894"/>
      <c r="BC1894"/>
      <c r="BD1894"/>
      <c r="BE1894" s="171"/>
      <c r="BF1894" s="171"/>
      <c r="BG1894" s="171"/>
      <c r="BH1894" s="171"/>
      <c r="BI1894" s="171"/>
      <c r="BJ1894" s="171"/>
      <c r="BK1894" s="171"/>
      <c r="BL1894" s="171"/>
      <c r="BM1894" s="171"/>
      <c r="BN1894" s="171"/>
      <c r="BO1894" s="171"/>
      <c r="BP1894" s="171"/>
      <c r="BQ1894" s="171"/>
      <c r="BR1894" s="171"/>
      <c r="BS1894" s="171"/>
      <c r="BT1894" s="171"/>
      <c r="BU1894" s="171"/>
      <c r="BV1894" s="171"/>
      <c r="BW1894" s="171"/>
      <c r="BX1894" s="171"/>
      <c r="BY1894" s="171"/>
      <c r="BZ1894" s="171"/>
      <c r="CA1894" s="171"/>
      <c r="CB1894" s="171"/>
      <c r="CC1894" s="171"/>
      <c r="CD1894" s="171"/>
      <c r="CE1894" s="171"/>
      <c r="CF1894" s="171"/>
      <c r="CG1894" s="171"/>
      <c r="CH1894" s="171"/>
      <c r="CI1894" s="171"/>
      <c r="CJ1894" s="171"/>
      <c r="CK1894" s="171"/>
      <c r="CL1894" s="171"/>
      <c r="CM1894" s="171"/>
      <c r="CN1894" s="171"/>
      <c r="CO1894" s="171"/>
      <c r="CP1894" s="171"/>
      <c r="CQ1894" s="171"/>
      <c r="CR1894" s="171"/>
      <c r="CS1894" s="171"/>
      <c r="CT1894" s="171"/>
      <c r="CU1894" s="171"/>
      <c r="CV1894" s="171"/>
      <c r="CW1894" s="171"/>
      <c r="CX1894" s="171"/>
      <c r="CY1894" s="171"/>
      <c r="CZ1894" s="171"/>
      <c r="DA1894" s="171"/>
      <c r="DB1894" s="171"/>
      <c r="DC1894" s="171"/>
      <c r="DD1894" s="171"/>
      <c r="DE1894" s="171"/>
      <c r="DF1894" s="171"/>
      <c r="DG1894" s="171"/>
      <c r="DH1894" s="171"/>
      <c r="DI1894" s="171"/>
      <c r="DJ1894" s="171"/>
      <c r="DK1894" s="171"/>
      <c r="DL1894" s="171"/>
      <c r="DM1894" s="171"/>
      <c r="DN1894" s="171"/>
      <c r="DO1894" s="171"/>
      <c r="DP1894" s="171"/>
      <c r="DQ1894" s="171"/>
      <c r="DR1894" s="171"/>
      <c r="DS1894" s="171"/>
      <c r="DT1894" s="171"/>
      <c r="DU1894" s="171"/>
      <c r="DV1894" s="171"/>
      <c r="DW1894" s="171"/>
      <c r="DX1894" s="171"/>
      <c r="DY1894" s="171"/>
      <c r="DZ1894" s="171"/>
      <c r="EA1894" s="171"/>
      <c r="EB1894" s="171"/>
      <c r="EC1894" s="171"/>
      <c r="ED1894" s="171"/>
      <c r="EE1894" s="171"/>
      <c r="EF1894" s="171"/>
      <c r="EG1894" s="171"/>
      <c r="EH1894" s="171"/>
      <c r="EI1894" s="171"/>
      <c r="EJ1894" s="171"/>
      <c r="EK1894" s="171"/>
      <c r="EL1894" s="171"/>
      <c r="EM1894" s="171"/>
      <c r="EN1894" s="171"/>
    </row>
    <row r="1895" spans="43:144" ht="15" x14ac:dyDescent="0.25">
      <c r="AQ1895" s="171"/>
      <c r="AR1895"/>
      <c r="AS1895"/>
      <c r="AT1895"/>
      <c r="AU1895"/>
      <c r="AV1895"/>
      <c r="AW1895"/>
      <c r="AX1895"/>
      <c r="AY1895"/>
      <c r="AZ1895"/>
      <c r="BA1895"/>
      <c r="BB1895"/>
      <c r="BC1895"/>
      <c r="BD1895"/>
      <c r="BE1895" s="171"/>
      <c r="BF1895" s="171"/>
      <c r="BG1895" s="171"/>
      <c r="BH1895" s="171"/>
      <c r="BI1895" s="171"/>
      <c r="BJ1895" s="171"/>
      <c r="BK1895" s="171"/>
      <c r="BL1895" s="171"/>
      <c r="BM1895" s="171"/>
      <c r="BN1895" s="171"/>
      <c r="BO1895" s="171"/>
      <c r="BP1895" s="171"/>
      <c r="BQ1895" s="171"/>
      <c r="BR1895" s="171"/>
      <c r="BS1895" s="171"/>
      <c r="BT1895" s="171"/>
      <c r="BU1895" s="171"/>
      <c r="BV1895" s="171"/>
      <c r="BW1895" s="171"/>
      <c r="BX1895" s="171"/>
      <c r="BY1895" s="171"/>
      <c r="BZ1895" s="171"/>
      <c r="CA1895" s="171"/>
      <c r="CB1895" s="171"/>
      <c r="CC1895" s="171"/>
      <c r="CD1895" s="171"/>
      <c r="CE1895" s="171"/>
      <c r="CF1895" s="171"/>
      <c r="CG1895" s="171"/>
      <c r="CH1895" s="171"/>
      <c r="CI1895" s="171"/>
      <c r="CJ1895" s="171"/>
      <c r="CK1895" s="171"/>
      <c r="CL1895" s="171"/>
      <c r="CM1895" s="171"/>
      <c r="CN1895" s="171"/>
      <c r="CO1895" s="171"/>
      <c r="CP1895" s="171"/>
      <c r="CQ1895" s="171"/>
      <c r="CR1895" s="171"/>
      <c r="CS1895" s="171"/>
      <c r="CT1895" s="171"/>
      <c r="CU1895" s="171"/>
      <c r="CV1895" s="171"/>
      <c r="CW1895" s="171"/>
      <c r="CX1895" s="171"/>
      <c r="CY1895" s="171"/>
      <c r="CZ1895" s="171"/>
      <c r="DA1895" s="171"/>
      <c r="DB1895" s="171"/>
      <c r="DC1895" s="171"/>
      <c r="DD1895" s="171"/>
      <c r="DE1895" s="171"/>
      <c r="DF1895" s="171"/>
      <c r="DG1895" s="171"/>
      <c r="DH1895" s="171"/>
      <c r="DI1895" s="171"/>
      <c r="DJ1895" s="171"/>
      <c r="DK1895" s="171"/>
      <c r="DL1895" s="171"/>
      <c r="DM1895" s="171"/>
      <c r="DN1895" s="171"/>
      <c r="DO1895" s="171"/>
      <c r="DP1895" s="171"/>
      <c r="DQ1895" s="171"/>
      <c r="DR1895" s="171"/>
      <c r="DS1895" s="171"/>
      <c r="DT1895" s="171"/>
      <c r="DU1895" s="171"/>
      <c r="DV1895" s="171"/>
      <c r="DW1895" s="171"/>
      <c r="DX1895" s="171"/>
      <c r="DY1895" s="171"/>
      <c r="DZ1895" s="171"/>
      <c r="EA1895" s="171"/>
      <c r="EB1895" s="171"/>
      <c r="EC1895" s="171"/>
      <c r="ED1895" s="171"/>
      <c r="EE1895" s="171"/>
      <c r="EF1895" s="171"/>
      <c r="EG1895" s="171"/>
      <c r="EH1895" s="171"/>
      <c r="EI1895" s="171"/>
      <c r="EJ1895" s="171"/>
      <c r="EK1895" s="171"/>
      <c r="EL1895" s="171"/>
      <c r="EM1895" s="171"/>
      <c r="EN1895" s="171"/>
    </row>
    <row r="1896" spans="43:144" ht="15" x14ac:dyDescent="0.25">
      <c r="AQ1896" s="171"/>
      <c r="AR1896"/>
      <c r="AS1896"/>
      <c r="AT1896"/>
      <c r="AU1896"/>
      <c r="AV1896"/>
      <c r="AW1896"/>
      <c r="AX1896"/>
      <c r="AY1896"/>
      <c r="AZ1896"/>
      <c r="BA1896"/>
      <c r="BB1896"/>
      <c r="BC1896"/>
      <c r="BD1896"/>
      <c r="BE1896" s="171"/>
      <c r="BF1896" s="171"/>
      <c r="BG1896" s="171"/>
      <c r="BH1896" s="171"/>
      <c r="BI1896" s="171"/>
      <c r="BJ1896" s="171"/>
      <c r="BK1896" s="171"/>
      <c r="BL1896" s="171"/>
      <c r="BM1896" s="171"/>
      <c r="BN1896" s="171"/>
      <c r="BO1896" s="171"/>
      <c r="BP1896" s="171"/>
      <c r="BQ1896" s="171"/>
      <c r="BR1896" s="171"/>
      <c r="BS1896" s="171"/>
      <c r="BT1896" s="171"/>
      <c r="BU1896" s="171"/>
      <c r="BV1896" s="171"/>
      <c r="BW1896" s="171"/>
      <c r="BX1896" s="171"/>
      <c r="BY1896" s="171"/>
      <c r="BZ1896" s="171"/>
      <c r="CA1896" s="171"/>
      <c r="CB1896" s="171"/>
      <c r="CC1896" s="171"/>
      <c r="CD1896" s="171"/>
      <c r="CE1896" s="171"/>
      <c r="CF1896" s="171"/>
      <c r="CG1896" s="171"/>
      <c r="CH1896" s="171"/>
      <c r="CI1896" s="171"/>
      <c r="CJ1896" s="171"/>
      <c r="CK1896" s="171"/>
      <c r="CL1896" s="171"/>
      <c r="CM1896" s="171"/>
      <c r="CN1896" s="171"/>
      <c r="CO1896" s="171"/>
      <c r="CP1896" s="171"/>
      <c r="CQ1896" s="171"/>
      <c r="CR1896" s="171"/>
      <c r="CS1896" s="171"/>
      <c r="CT1896" s="171"/>
      <c r="CU1896" s="171"/>
      <c r="CV1896" s="171"/>
      <c r="CW1896" s="171"/>
      <c r="CX1896" s="171"/>
      <c r="CY1896" s="171"/>
      <c r="CZ1896" s="171"/>
      <c r="DA1896" s="171"/>
      <c r="DB1896" s="171"/>
      <c r="DC1896" s="171"/>
      <c r="DD1896" s="171"/>
      <c r="DE1896" s="171"/>
      <c r="DF1896" s="171"/>
      <c r="DG1896" s="171"/>
      <c r="DH1896" s="171"/>
      <c r="DI1896" s="171"/>
      <c r="DJ1896" s="171"/>
      <c r="DK1896" s="171"/>
      <c r="DL1896" s="171"/>
      <c r="DM1896" s="171"/>
      <c r="DN1896" s="171"/>
      <c r="DO1896" s="171"/>
      <c r="DP1896" s="171"/>
      <c r="DQ1896" s="171"/>
      <c r="DR1896" s="171"/>
      <c r="DS1896" s="171"/>
      <c r="DT1896" s="171"/>
      <c r="DU1896" s="171"/>
      <c r="DV1896" s="171"/>
      <c r="DW1896" s="171"/>
      <c r="DX1896" s="171"/>
      <c r="DY1896" s="171"/>
      <c r="DZ1896" s="171"/>
      <c r="EA1896" s="171"/>
      <c r="EB1896" s="171"/>
      <c r="EC1896" s="171"/>
      <c r="ED1896" s="171"/>
      <c r="EE1896" s="171"/>
      <c r="EF1896" s="171"/>
      <c r="EG1896" s="171"/>
      <c r="EH1896" s="171"/>
      <c r="EI1896" s="171"/>
      <c r="EJ1896" s="171"/>
      <c r="EK1896" s="171"/>
      <c r="EL1896" s="171"/>
      <c r="EM1896" s="171"/>
      <c r="EN1896" s="171"/>
    </row>
    <row r="1897" spans="43:144" ht="15" x14ac:dyDescent="0.25">
      <c r="AQ1897" s="171"/>
      <c r="AR1897"/>
      <c r="AS1897"/>
      <c r="AT1897"/>
      <c r="AU1897"/>
      <c r="AV1897"/>
      <c r="AW1897"/>
      <c r="AX1897"/>
      <c r="AY1897"/>
      <c r="AZ1897"/>
      <c r="BA1897"/>
      <c r="BB1897"/>
      <c r="BC1897"/>
      <c r="BD1897"/>
      <c r="BE1897" s="171"/>
      <c r="BF1897" s="171"/>
      <c r="BG1897" s="171"/>
      <c r="BH1897" s="171"/>
      <c r="BI1897" s="171"/>
      <c r="BJ1897" s="171"/>
      <c r="BK1897" s="171"/>
      <c r="BL1897" s="171"/>
      <c r="BM1897" s="171"/>
      <c r="BN1897" s="171"/>
      <c r="BO1897" s="171"/>
      <c r="BP1897" s="171"/>
      <c r="BQ1897" s="171"/>
      <c r="BR1897" s="171"/>
      <c r="BS1897" s="171"/>
      <c r="BT1897" s="171"/>
      <c r="BU1897" s="171"/>
      <c r="BV1897" s="171"/>
      <c r="BW1897" s="171"/>
      <c r="BX1897" s="171"/>
      <c r="BY1897" s="171"/>
      <c r="BZ1897" s="171"/>
      <c r="CA1897" s="171"/>
      <c r="CB1897" s="171"/>
      <c r="CC1897" s="171"/>
      <c r="CD1897" s="171"/>
      <c r="CE1897" s="171"/>
      <c r="CF1897" s="171"/>
      <c r="CG1897" s="171"/>
      <c r="CH1897" s="171"/>
      <c r="CI1897" s="171"/>
      <c r="CJ1897" s="171"/>
      <c r="CK1897" s="171"/>
      <c r="CL1897" s="171"/>
      <c r="CM1897" s="171"/>
      <c r="CN1897" s="171"/>
      <c r="CO1897" s="171"/>
      <c r="CP1897" s="171"/>
      <c r="CQ1897" s="171"/>
      <c r="CR1897" s="171"/>
      <c r="CS1897" s="171"/>
      <c r="CT1897" s="171"/>
      <c r="CU1897" s="171"/>
      <c r="CV1897" s="171"/>
      <c r="CW1897" s="171"/>
      <c r="CX1897" s="171"/>
      <c r="CY1897" s="171"/>
      <c r="CZ1897" s="171"/>
      <c r="DA1897" s="171"/>
      <c r="DB1897" s="171"/>
      <c r="DC1897" s="171"/>
      <c r="DD1897" s="171"/>
      <c r="DE1897" s="171"/>
      <c r="DF1897" s="171"/>
      <c r="DG1897" s="171"/>
      <c r="DH1897" s="171"/>
      <c r="DI1897" s="171"/>
      <c r="DJ1897" s="171"/>
      <c r="DK1897" s="171"/>
      <c r="DL1897" s="171"/>
      <c r="DM1897" s="171"/>
      <c r="DN1897" s="171"/>
      <c r="DO1897" s="171"/>
      <c r="DP1897" s="171"/>
      <c r="DQ1897" s="171"/>
      <c r="DR1897" s="171"/>
      <c r="DS1897" s="171"/>
      <c r="DT1897" s="171"/>
      <c r="DU1897" s="171"/>
      <c r="DV1897" s="171"/>
      <c r="DW1897" s="171"/>
      <c r="DX1897" s="171"/>
      <c r="DY1897" s="171"/>
      <c r="DZ1897" s="171"/>
      <c r="EA1897" s="171"/>
      <c r="EB1897" s="171"/>
      <c r="EC1897" s="171"/>
      <c r="ED1897" s="171"/>
      <c r="EE1897" s="171"/>
      <c r="EF1897" s="171"/>
      <c r="EG1897" s="171"/>
      <c r="EH1897" s="171"/>
      <c r="EI1897" s="171"/>
      <c r="EJ1897" s="171"/>
      <c r="EK1897" s="171"/>
      <c r="EL1897" s="171"/>
      <c r="EM1897" s="171"/>
      <c r="EN1897" s="171"/>
    </row>
    <row r="1898" spans="43:144" ht="15" x14ac:dyDescent="0.25">
      <c r="AQ1898" s="171"/>
      <c r="AR1898"/>
      <c r="AS1898"/>
      <c r="AT1898"/>
      <c r="AU1898"/>
      <c r="AV1898"/>
      <c r="AW1898"/>
      <c r="AX1898"/>
      <c r="AY1898"/>
      <c r="AZ1898"/>
      <c r="BA1898"/>
      <c r="BB1898"/>
      <c r="BC1898"/>
      <c r="BD1898"/>
      <c r="BE1898" s="171"/>
      <c r="BF1898" s="171"/>
      <c r="BG1898" s="171"/>
      <c r="BH1898" s="171"/>
      <c r="BI1898" s="171"/>
      <c r="BJ1898" s="171"/>
      <c r="BK1898" s="171"/>
      <c r="BL1898" s="171"/>
      <c r="BM1898" s="171"/>
      <c r="BN1898" s="171"/>
      <c r="BO1898" s="171"/>
      <c r="BP1898" s="171"/>
      <c r="BQ1898" s="171"/>
      <c r="BR1898" s="171"/>
      <c r="BS1898" s="171"/>
      <c r="BT1898" s="171"/>
      <c r="BU1898" s="171"/>
      <c r="BV1898" s="171"/>
      <c r="BW1898" s="171"/>
      <c r="BX1898" s="171"/>
      <c r="BY1898" s="171"/>
      <c r="BZ1898" s="171"/>
      <c r="CA1898" s="171"/>
      <c r="CB1898" s="171"/>
      <c r="CC1898" s="171"/>
      <c r="CD1898" s="171"/>
      <c r="CE1898" s="171"/>
      <c r="CF1898" s="171"/>
      <c r="CG1898" s="171"/>
      <c r="CH1898" s="171"/>
      <c r="CI1898" s="171"/>
      <c r="CJ1898" s="171"/>
      <c r="CK1898" s="171"/>
      <c r="CL1898" s="171"/>
      <c r="CM1898" s="171"/>
      <c r="CN1898" s="171"/>
      <c r="CO1898" s="171"/>
      <c r="CP1898" s="171"/>
      <c r="CQ1898" s="171"/>
      <c r="CR1898" s="171"/>
      <c r="CS1898" s="171"/>
      <c r="CT1898" s="171"/>
      <c r="CU1898" s="171"/>
      <c r="CV1898" s="171"/>
      <c r="CW1898" s="171"/>
      <c r="CX1898" s="171"/>
      <c r="CY1898" s="171"/>
      <c r="CZ1898" s="171"/>
      <c r="DA1898" s="171"/>
      <c r="DB1898" s="171"/>
      <c r="DC1898" s="171"/>
      <c r="DD1898" s="171"/>
      <c r="DE1898" s="171"/>
      <c r="DF1898" s="171"/>
      <c r="DG1898" s="171"/>
      <c r="DH1898" s="171"/>
      <c r="DI1898" s="171"/>
      <c r="DJ1898" s="171"/>
      <c r="DK1898" s="171"/>
      <c r="DL1898" s="171"/>
      <c r="DM1898" s="171"/>
      <c r="DN1898" s="171"/>
      <c r="DO1898" s="171"/>
      <c r="DP1898" s="171"/>
      <c r="DQ1898" s="171"/>
      <c r="DR1898" s="171"/>
      <c r="DS1898" s="171"/>
      <c r="DT1898" s="171"/>
      <c r="DU1898" s="171"/>
      <c r="DV1898" s="171"/>
      <c r="DW1898" s="171"/>
      <c r="DX1898" s="171"/>
      <c r="DY1898" s="171"/>
      <c r="DZ1898" s="171"/>
      <c r="EA1898" s="171"/>
      <c r="EB1898" s="171"/>
      <c r="EC1898" s="171"/>
      <c r="ED1898" s="171"/>
      <c r="EE1898" s="171"/>
      <c r="EF1898" s="171"/>
      <c r="EG1898" s="171"/>
      <c r="EH1898" s="171"/>
      <c r="EI1898" s="171"/>
      <c r="EJ1898" s="171"/>
      <c r="EK1898" s="171"/>
      <c r="EL1898" s="171"/>
      <c r="EM1898" s="171"/>
      <c r="EN1898" s="171"/>
    </row>
    <row r="1899" spans="43:144" ht="15" x14ac:dyDescent="0.25">
      <c r="AQ1899" s="171"/>
      <c r="AR1899"/>
      <c r="AS1899"/>
      <c r="AT1899"/>
      <c r="AU1899"/>
      <c r="AV1899"/>
      <c r="AW1899"/>
      <c r="AX1899"/>
      <c r="AY1899"/>
      <c r="AZ1899"/>
      <c r="BA1899"/>
      <c r="BB1899"/>
      <c r="BC1899"/>
      <c r="BD1899"/>
      <c r="BE1899" s="171"/>
      <c r="BF1899" s="171"/>
      <c r="BG1899" s="171"/>
      <c r="BH1899" s="171"/>
      <c r="BI1899" s="171"/>
      <c r="BJ1899" s="171"/>
      <c r="BK1899" s="171"/>
      <c r="BL1899" s="171"/>
      <c r="BM1899" s="171"/>
      <c r="BN1899" s="171"/>
      <c r="BO1899" s="171"/>
      <c r="BP1899" s="171"/>
      <c r="BQ1899" s="171"/>
      <c r="BR1899" s="171"/>
      <c r="BS1899" s="171"/>
      <c r="BT1899" s="171"/>
      <c r="BU1899" s="171"/>
      <c r="BV1899" s="171"/>
      <c r="BW1899" s="171"/>
      <c r="BX1899" s="171"/>
      <c r="BY1899" s="171"/>
      <c r="BZ1899" s="171"/>
      <c r="CA1899" s="171"/>
      <c r="CB1899" s="171"/>
      <c r="CC1899" s="171"/>
      <c r="CD1899" s="171"/>
      <c r="CE1899" s="171"/>
      <c r="CF1899" s="171"/>
      <c r="CG1899" s="171"/>
      <c r="CH1899" s="171"/>
      <c r="CI1899" s="171"/>
      <c r="CJ1899" s="171"/>
      <c r="CK1899" s="171"/>
      <c r="CL1899" s="171"/>
      <c r="CM1899" s="171"/>
      <c r="CN1899" s="171"/>
      <c r="CO1899" s="171"/>
      <c r="CP1899" s="171"/>
      <c r="CQ1899" s="171"/>
      <c r="CR1899" s="171"/>
      <c r="CS1899" s="171"/>
      <c r="CT1899" s="171"/>
      <c r="CU1899" s="171"/>
      <c r="CV1899" s="171"/>
      <c r="CW1899" s="171"/>
      <c r="CX1899" s="171"/>
      <c r="CY1899" s="171"/>
      <c r="CZ1899" s="171"/>
      <c r="DA1899" s="171"/>
      <c r="DB1899" s="171"/>
      <c r="DC1899" s="171"/>
      <c r="DD1899" s="171"/>
      <c r="DE1899" s="171"/>
      <c r="DF1899" s="171"/>
      <c r="DG1899" s="171"/>
      <c r="DH1899" s="171"/>
      <c r="DI1899" s="171"/>
      <c r="DJ1899" s="171"/>
      <c r="DK1899" s="171"/>
      <c r="DL1899" s="171"/>
      <c r="DM1899" s="171"/>
      <c r="DN1899" s="171"/>
      <c r="DO1899" s="171"/>
      <c r="DP1899" s="171"/>
      <c r="DQ1899" s="171"/>
      <c r="DR1899" s="171"/>
      <c r="DS1899" s="171"/>
      <c r="DT1899" s="171"/>
      <c r="DU1899" s="171"/>
      <c r="DV1899" s="171"/>
      <c r="DW1899" s="171"/>
      <c r="DX1899" s="171"/>
      <c r="DY1899" s="171"/>
      <c r="DZ1899" s="171"/>
      <c r="EA1899" s="171"/>
      <c r="EB1899" s="171"/>
      <c r="EC1899" s="171"/>
      <c r="ED1899" s="171"/>
      <c r="EE1899" s="171"/>
      <c r="EF1899" s="171"/>
      <c r="EG1899" s="171"/>
      <c r="EH1899" s="171"/>
      <c r="EI1899" s="171"/>
      <c r="EJ1899" s="171"/>
      <c r="EK1899" s="171"/>
      <c r="EL1899" s="171"/>
      <c r="EM1899" s="171"/>
      <c r="EN1899" s="171"/>
    </row>
    <row r="1900" spans="43:144" ht="15" x14ac:dyDescent="0.25">
      <c r="AQ1900" s="171"/>
      <c r="AR1900"/>
      <c r="AS1900"/>
      <c r="AT1900"/>
      <c r="AU1900"/>
      <c r="AV1900"/>
      <c r="AW1900"/>
      <c r="AX1900"/>
      <c r="AY1900"/>
      <c r="AZ1900"/>
      <c r="BA1900"/>
      <c r="BB1900"/>
      <c r="BC1900"/>
      <c r="BD1900"/>
      <c r="BE1900" s="171"/>
      <c r="BF1900" s="171"/>
      <c r="BG1900" s="171"/>
      <c r="BH1900" s="171"/>
      <c r="BI1900" s="171"/>
      <c r="BJ1900" s="171"/>
      <c r="BK1900" s="171"/>
      <c r="BL1900" s="171"/>
      <c r="BM1900" s="171"/>
      <c r="BN1900" s="171"/>
      <c r="BO1900" s="171"/>
      <c r="BP1900" s="171"/>
      <c r="BQ1900" s="171"/>
      <c r="BR1900" s="171"/>
      <c r="BS1900" s="171"/>
      <c r="BT1900" s="171"/>
      <c r="BU1900" s="171"/>
      <c r="BV1900" s="171"/>
      <c r="BW1900" s="171"/>
      <c r="BX1900" s="171"/>
      <c r="BY1900" s="171"/>
      <c r="BZ1900" s="171"/>
      <c r="CA1900" s="171"/>
      <c r="CB1900" s="171"/>
      <c r="CC1900" s="171"/>
      <c r="CD1900" s="171"/>
      <c r="CE1900" s="171"/>
      <c r="CF1900" s="171"/>
      <c r="CG1900" s="171"/>
      <c r="CH1900" s="171"/>
      <c r="CI1900" s="171"/>
      <c r="CJ1900" s="171"/>
      <c r="CK1900" s="171"/>
      <c r="CL1900" s="171"/>
      <c r="CM1900" s="171"/>
      <c r="CN1900" s="171"/>
      <c r="CO1900" s="171"/>
      <c r="CP1900" s="171"/>
      <c r="CQ1900" s="171"/>
      <c r="CR1900" s="171"/>
      <c r="CS1900" s="171"/>
      <c r="CT1900" s="171"/>
      <c r="CU1900" s="171"/>
      <c r="CV1900" s="171"/>
      <c r="CW1900" s="171"/>
      <c r="CX1900" s="171"/>
      <c r="CY1900" s="171"/>
      <c r="CZ1900" s="171"/>
      <c r="DA1900" s="171"/>
      <c r="DB1900" s="171"/>
      <c r="DC1900" s="171"/>
      <c r="DD1900" s="171"/>
      <c r="DE1900" s="171"/>
      <c r="DF1900" s="171"/>
      <c r="DG1900" s="171"/>
      <c r="DH1900" s="171"/>
      <c r="DI1900" s="171"/>
      <c r="DJ1900" s="171"/>
      <c r="DK1900" s="171"/>
      <c r="DL1900" s="171"/>
      <c r="DM1900" s="171"/>
      <c r="DN1900" s="171"/>
      <c r="DO1900" s="171"/>
      <c r="DP1900" s="171"/>
      <c r="DQ1900" s="171"/>
      <c r="DR1900" s="171"/>
      <c r="DS1900" s="171"/>
      <c r="DT1900" s="171"/>
      <c r="DU1900" s="171"/>
      <c r="DV1900" s="171"/>
      <c r="DW1900" s="171"/>
      <c r="DX1900" s="171"/>
      <c r="DY1900" s="171"/>
      <c r="DZ1900" s="171"/>
      <c r="EA1900" s="171"/>
      <c r="EB1900" s="171"/>
      <c r="EC1900" s="171"/>
      <c r="ED1900" s="171"/>
      <c r="EE1900" s="171"/>
      <c r="EF1900" s="171"/>
      <c r="EG1900" s="171"/>
      <c r="EH1900" s="171"/>
      <c r="EI1900" s="171"/>
      <c r="EJ1900" s="171"/>
      <c r="EK1900" s="171"/>
      <c r="EL1900" s="171"/>
      <c r="EM1900" s="171"/>
      <c r="EN1900" s="171"/>
    </row>
    <row r="1901" spans="43:144" ht="15" x14ac:dyDescent="0.25">
      <c r="AQ1901" s="171"/>
      <c r="AR1901"/>
      <c r="AS1901"/>
      <c r="AT1901"/>
      <c r="AU1901"/>
      <c r="AV1901"/>
      <c r="AW1901"/>
      <c r="AX1901"/>
      <c r="AY1901"/>
      <c r="AZ1901"/>
      <c r="BA1901"/>
      <c r="BB1901"/>
      <c r="BC1901"/>
      <c r="BD1901"/>
      <c r="BE1901" s="171"/>
      <c r="BF1901" s="171"/>
      <c r="BG1901" s="171"/>
      <c r="BH1901" s="171"/>
      <c r="BI1901" s="171"/>
      <c r="BJ1901" s="171"/>
      <c r="BK1901" s="171"/>
      <c r="BL1901" s="171"/>
      <c r="BM1901" s="171"/>
      <c r="BN1901" s="171"/>
      <c r="BO1901" s="171"/>
      <c r="BP1901" s="171"/>
      <c r="BQ1901" s="171"/>
      <c r="BR1901" s="171"/>
      <c r="BS1901" s="171"/>
      <c r="BT1901" s="171"/>
      <c r="BU1901" s="171"/>
      <c r="BV1901" s="171"/>
      <c r="BW1901" s="171"/>
      <c r="BX1901" s="171"/>
      <c r="BY1901" s="171"/>
      <c r="BZ1901" s="171"/>
      <c r="CA1901" s="171"/>
      <c r="CB1901" s="171"/>
      <c r="CC1901" s="171"/>
      <c r="CD1901" s="171"/>
      <c r="CE1901" s="171"/>
      <c r="CF1901" s="171"/>
      <c r="CG1901" s="171"/>
      <c r="CH1901" s="171"/>
      <c r="CI1901" s="171"/>
      <c r="CJ1901" s="171"/>
      <c r="CK1901" s="171"/>
      <c r="CL1901" s="171"/>
      <c r="CM1901" s="171"/>
      <c r="CN1901" s="171"/>
      <c r="CO1901" s="171"/>
      <c r="CP1901" s="171"/>
      <c r="CQ1901" s="171"/>
      <c r="CR1901" s="171"/>
      <c r="CS1901" s="171"/>
      <c r="CT1901" s="171"/>
      <c r="CU1901" s="171"/>
      <c r="CV1901" s="171"/>
      <c r="CW1901" s="171"/>
      <c r="CX1901" s="171"/>
      <c r="CY1901" s="171"/>
      <c r="CZ1901" s="171"/>
      <c r="DA1901" s="171"/>
      <c r="DB1901" s="171"/>
      <c r="DC1901" s="171"/>
      <c r="DD1901" s="171"/>
      <c r="DE1901" s="171"/>
      <c r="DF1901" s="171"/>
      <c r="DG1901" s="171"/>
      <c r="DH1901" s="171"/>
      <c r="DI1901" s="171"/>
      <c r="DJ1901" s="171"/>
      <c r="DK1901" s="171"/>
      <c r="DL1901" s="171"/>
      <c r="DM1901" s="171"/>
      <c r="DN1901" s="171"/>
      <c r="DO1901" s="171"/>
      <c r="DP1901" s="171"/>
      <c r="DQ1901" s="171"/>
      <c r="DR1901" s="171"/>
      <c r="DS1901" s="171"/>
      <c r="DT1901" s="171"/>
      <c r="DU1901" s="171"/>
      <c r="DV1901" s="171"/>
      <c r="DW1901" s="171"/>
      <c r="DX1901" s="171"/>
      <c r="DY1901" s="171"/>
      <c r="DZ1901" s="171"/>
      <c r="EA1901" s="171"/>
      <c r="EB1901" s="171"/>
      <c r="EC1901" s="171"/>
      <c r="ED1901" s="171"/>
      <c r="EE1901" s="171"/>
      <c r="EF1901" s="171"/>
      <c r="EG1901" s="171"/>
      <c r="EH1901" s="171"/>
      <c r="EI1901" s="171"/>
      <c r="EJ1901" s="171"/>
      <c r="EK1901" s="171"/>
      <c r="EL1901" s="171"/>
      <c r="EM1901" s="171"/>
      <c r="EN1901" s="171"/>
    </row>
    <row r="1902" spans="43:144" ht="15" x14ac:dyDescent="0.25">
      <c r="AQ1902" s="171"/>
      <c r="AR1902"/>
      <c r="AS1902"/>
      <c r="AT1902"/>
      <c r="AU1902"/>
      <c r="AV1902"/>
      <c r="AW1902"/>
      <c r="AX1902"/>
      <c r="AY1902"/>
      <c r="AZ1902"/>
      <c r="BA1902"/>
      <c r="BB1902"/>
      <c r="BC1902"/>
      <c r="BD1902"/>
      <c r="BE1902" s="171"/>
      <c r="BF1902" s="171"/>
      <c r="BG1902" s="171"/>
      <c r="BH1902" s="171"/>
      <c r="BI1902" s="171"/>
      <c r="BJ1902" s="171"/>
      <c r="BK1902" s="171"/>
      <c r="BL1902" s="171"/>
      <c r="BM1902" s="171"/>
      <c r="BN1902" s="171"/>
      <c r="BO1902" s="171"/>
      <c r="BP1902" s="171"/>
      <c r="BQ1902" s="171"/>
      <c r="BR1902" s="171"/>
      <c r="BS1902" s="171"/>
      <c r="BT1902" s="171"/>
      <c r="BU1902" s="171"/>
      <c r="BV1902" s="171"/>
      <c r="BW1902" s="171"/>
      <c r="BX1902" s="171"/>
      <c r="BY1902" s="171"/>
      <c r="BZ1902" s="171"/>
      <c r="CA1902" s="171"/>
      <c r="CB1902" s="171"/>
      <c r="CC1902" s="171"/>
      <c r="CD1902" s="171"/>
      <c r="CE1902" s="171"/>
      <c r="CF1902" s="171"/>
      <c r="CG1902" s="171"/>
      <c r="CH1902" s="171"/>
      <c r="CI1902" s="171"/>
      <c r="CJ1902" s="171"/>
      <c r="CK1902" s="171"/>
      <c r="CL1902" s="171"/>
      <c r="CM1902" s="171"/>
      <c r="CN1902" s="171"/>
      <c r="CO1902" s="171"/>
      <c r="CP1902" s="171"/>
      <c r="CQ1902" s="171"/>
      <c r="CR1902" s="171"/>
      <c r="CS1902" s="171"/>
      <c r="CT1902" s="171"/>
      <c r="CU1902" s="171"/>
      <c r="CV1902" s="171"/>
      <c r="CW1902" s="171"/>
      <c r="CX1902" s="171"/>
      <c r="CY1902" s="171"/>
      <c r="CZ1902" s="171"/>
      <c r="DA1902" s="171"/>
      <c r="DB1902" s="171"/>
      <c r="DC1902" s="171"/>
      <c r="DD1902" s="171"/>
      <c r="DE1902" s="171"/>
      <c r="DF1902" s="171"/>
      <c r="DG1902" s="171"/>
      <c r="DH1902" s="171"/>
      <c r="DI1902" s="171"/>
      <c r="DJ1902" s="171"/>
      <c r="DK1902" s="171"/>
      <c r="DL1902" s="171"/>
      <c r="DM1902" s="171"/>
      <c r="DN1902" s="171"/>
      <c r="DO1902" s="171"/>
      <c r="DP1902" s="171"/>
      <c r="DQ1902" s="171"/>
      <c r="DR1902" s="171"/>
      <c r="DS1902" s="171"/>
      <c r="DT1902" s="171"/>
      <c r="DU1902" s="171"/>
      <c r="DV1902" s="171"/>
      <c r="DW1902" s="171"/>
      <c r="DX1902" s="171"/>
      <c r="DY1902" s="171"/>
      <c r="DZ1902" s="171"/>
      <c r="EA1902" s="171"/>
      <c r="EB1902" s="171"/>
      <c r="EC1902" s="171"/>
      <c r="ED1902" s="171"/>
      <c r="EE1902" s="171"/>
      <c r="EF1902" s="171"/>
      <c r="EG1902" s="171"/>
      <c r="EH1902" s="171"/>
      <c r="EI1902" s="171"/>
      <c r="EJ1902" s="171"/>
      <c r="EK1902" s="171"/>
      <c r="EL1902" s="171"/>
      <c r="EM1902" s="171"/>
      <c r="EN1902" s="171"/>
    </row>
    <row r="1903" spans="43:144" ht="15" x14ac:dyDescent="0.25">
      <c r="AQ1903" s="171"/>
      <c r="AR1903"/>
      <c r="AS1903"/>
      <c r="AT1903"/>
      <c r="AU1903"/>
      <c r="AV1903"/>
      <c r="AW1903"/>
      <c r="AX1903"/>
      <c r="AY1903"/>
      <c r="AZ1903"/>
      <c r="BA1903"/>
      <c r="BB1903"/>
      <c r="BC1903"/>
      <c r="BD1903"/>
      <c r="BE1903" s="171"/>
      <c r="BF1903" s="171"/>
      <c r="BG1903" s="171"/>
      <c r="BH1903" s="171"/>
      <c r="BI1903" s="171"/>
      <c r="BJ1903" s="171"/>
      <c r="BK1903" s="171"/>
      <c r="BL1903" s="171"/>
      <c r="BM1903" s="171"/>
      <c r="BN1903" s="171"/>
      <c r="BO1903" s="171"/>
      <c r="BP1903" s="171"/>
      <c r="BQ1903" s="171"/>
      <c r="BR1903" s="171"/>
      <c r="BS1903" s="171"/>
      <c r="BT1903" s="171"/>
      <c r="BU1903" s="171"/>
      <c r="BV1903" s="171"/>
      <c r="BW1903" s="171"/>
      <c r="BX1903" s="171"/>
      <c r="BY1903" s="171"/>
      <c r="BZ1903" s="171"/>
      <c r="CA1903" s="171"/>
      <c r="CB1903" s="171"/>
      <c r="CC1903" s="171"/>
      <c r="CD1903" s="171"/>
      <c r="CE1903" s="171"/>
      <c r="CF1903" s="171"/>
      <c r="CG1903" s="171"/>
      <c r="CH1903" s="171"/>
      <c r="CI1903" s="171"/>
      <c r="CJ1903" s="171"/>
      <c r="CK1903" s="171"/>
      <c r="CL1903" s="171"/>
      <c r="CM1903" s="171"/>
      <c r="CN1903" s="171"/>
      <c r="CO1903" s="171"/>
      <c r="CP1903" s="171"/>
      <c r="CQ1903" s="171"/>
      <c r="CR1903" s="171"/>
      <c r="CS1903" s="171"/>
      <c r="CT1903" s="171"/>
      <c r="CU1903" s="171"/>
      <c r="CV1903" s="171"/>
      <c r="CW1903" s="171"/>
      <c r="CX1903" s="171"/>
      <c r="CY1903" s="171"/>
      <c r="CZ1903" s="171"/>
      <c r="DA1903" s="171"/>
      <c r="DB1903" s="171"/>
      <c r="DC1903" s="171"/>
      <c r="DD1903" s="171"/>
      <c r="DE1903" s="171"/>
      <c r="DF1903" s="171"/>
      <c r="DG1903" s="171"/>
      <c r="DH1903" s="171"/>
      <c r="DI1903" s="171"/>
      <c r="DJ1903" s="171"/>
      <c r="DK1903" s="171"/>
      <c r="DL1903" s="171"/>
      <c r="DM1903" s="171"/>
      <c r="DN1903" s="171"/>
      <c r="DO1903" s="171"/>
      <c r="DP1903" s="171"/>
      <c r="DQ1903" s="171"/>
      <c r="DR1903" s="171"/>
      <c r="DS1903" s="171"/>
      <c r="DT1903" s="171"/>
      <c r="DU1903" s="171"/>
      <c r="DV1903" s="171"/>
      <c r="DW1903" s="171"/>
      <c r="DX1903" s="171"/>
      <c r="DY1903" s="171"/>
      <c r="DZ1903" s="171"/>
      <c r="EA1903" s="171"/>
      <c r="EB1903" s="171"/>
      <c r="EC1903" s="171"/>
      <c r="ED1903" s="171"/>
      <c r="EE1903" s="171"/>
      <c r="EF1903" s="171"/>
      <c r="EG1903" s="171"/>
      <c r="EH1903" s="171"/>
      <c r="EI1903" s="171"/>
      <c r="EJ1903" s="171"/>
      <c r="EK1903" s="171"/>
      <c r="EL1903" s="171"/>
      <c r="EM1903" s="171"/>
      <c r="EN1903" s="171"/>
    </row>
    <row r="1904" spans="43:144" ht="15" x14ac:dyDescent="0.25">
      <c r="AQ1904" s="171"/>
      <c r="AR1904"/>
      <c r="AS1904"/>
      <c r="AT1904"/>
      <c r="AU1904"/>
      <c r="AV1904"/>
      <c r="AW1904"/>
      <c r="AX1904"/>
      <c r="AY1904"/>
      <c r="AZ1904"/>
      <c r="BA1904"/>
      <c r="BB1904"/>
      <c r="BC1904"/>
      <c r="BD1904"/>
      <c r="BE1904" s="171"/>
      <c r="BF1904" s="171"/>
      <c r="BG1904" s="171"/>
      <c r="BH1904" s="171"/>
      <c r="BI1904" s="171"/>
      <c r="BJ1904" s="171"/>
      <c r="BK1904" s="171"/>
      <c r="BL1904" s="171"/>
      <c r="BM1904" s="171"/>
      <c r="BN1904" s="171"/>
      <c r="BO1904" s="171"/>
      <c r="BP1904" s="171"/>
      <c r="BQ1904" s="171"/>
      <c r="BR1904" s="171"/>
      <c r="BS1904" s="171"/>
      <c r="BT1904" s="171"/>
      <c r="BU1904" s="171"/>
      <c r="BV1904" s="171"/>
      <c r="BW1904" s="171"/>
      <c r="BX1904" s="171"/>
      <c r="BY1904" s="171"/>
      <c r="BZ1904" s="171"/>
      <c r="CA1904" s="171"/>
      <c r="CB1904" s="171"/>
      <c r="CC1904" s="171"/>
      <c r="CD1904" s="171"/>
      <c r="CE1904" s="171"/>
      <c r="CF1904" s="171"/>
      <c r="CG1904" s="171"/>
      <c r="CH1904" s="171"/>
      <c r="CI1904" s="171"/>
      <c r="CJ1904" s="171"/>
      <c r="CK1904" s="171"/>
      <c r="CL1904" s="171"/>
      <c r="CM1904" s="171"/>
      <c r="CN1904" s="171"/>
      <c r="CO1904" s="171"/>
      <c r="CP1904" s="171"/>
      <c r="CQ1904" s="171"/>
      <c r="CR1904" s="171"/>
      <c r="CS1904" s="171"/>
      <c r="CT1904" s="171"/>
      <c r="CU1904" s="171"/>
      <c r="CV1904" s="171"/>
      <c r="CW1904" s="171"/>
      <c r="CX1904" s="171"/>
      <c r="CY1904" s="171"/>
      <c r="CZ1904" s="171"/>
      <c r="DA1904" s="171"/>
      <c r="DB1904" s="171"/>
      <c r="DC1904" s="171"/>
      <c r="DD1904" s="171"/>
      <c r="DE1904" s="171"/>
      <c r="DF1904" s="171"/>
      <c r="DG1904" s="171"/>
      <c r="DH1904" s="171"/>
      <c r="DI1904" s="171"/>
      <c r="DJ1904" s="171"/>
      <c r="DK1904" s="171"/>
      <c r="DL1904" s="171"/>
      <c r="DM1904" s="171"/>
      <c r="DN1904" s="171"/>
      <c r="DO1904" s="171"/>
      <c r="DP1904" s="171"/>
      <c r="DQ1904" s="171"/>
      <c r="DR1904" s="171"/>
      <c r="DS1904" s="171"/>
      <c r="DT1904" s="171"/>
      <c r="DU1904" s="171"/>
      <c r="DV1904" s="171"/>
      <c r="DW1904" s="171"/>
      <c r="DX1904" s="171"/>
      <c r="DY1904" s="171"/>
      <c r="DZ1904" s="171"/>
      <c r="EA1904" s="171"/>
      <c r="EB1904" s="171"/>
      <c r="EC1904" s="171"/>
      <c r="ED1904" s="171"/>
      <c r="EE1904" s="171"/>
      <c r="EF1904" s="171"/>
      <c r="EG1904" s="171"/>
      <c r="EH1904" s="171"/>
      <c r="EI1904" s="171"/>
      <c r="EJ1904" s="171"/>
      <c r="EK1904" s="171"/>
      <c r="EL1904" s="171"/>
      <c r="EM1904" s="171"/>
      <c r="EN1904" s="171"/>
    </row>
    <row r="1905" spans="43:144" ht="15" x14ac:dyDescent="0.25">
      <c r="AQ1905" s="171"/>
      <c r="AR1905"/>
      <c r="AS1905"/>
      <c r="AT1905"/>
      <c r="AU1905"/>
      <c r="AV1905"/>
      <c r="AW1905"/>
      <c r="AX1905"/>
      <c r="AY1905"/>
      <c r="AZ1905"/>
      <c r="BA1905"/>
      <c r="BB1905"/>
      <c r="BC1905"/>
      <c r="BD1905"/>
      <c r="BE1905" s="171"/>
      <c r="BF1905" s="171"/>
      <c r="BG1905" s="171"/>
      <c r="BH1905" s="171"/>
      <c r="BI1905" s="171"/>
      <c r="BJ1905" s="171"/>
      <c r="BK1905" s="171"/>
      <c r="BL1905" s="171"/>
      <c r="BM1905" s="171"/>
      <c r="BN1905" s="171"/>
      <c r="BO1905" s="171"/>
      <c r="BP1905" s="171"/>
      <c r="BQ1905" s="171"/>
      <c r="BR1905" s="171"/>
      <c r="BS1905" s="171"/>
      <c r="BT1905" s="171"/>
      <c r="BU1905" s="171"/>
      <c r="BV1905" s="171"/>
      <c r="BW1905" s="171"/>
      <c r="BX1905" s="171"/>
      <c r="BY1905" s="171"/>
      <c r="BZ1905" s="171"/>
      <c r="CA1905" s="171"/>
      <c r="CB1905" s="171"/>
      <c r="CC1905" s="171"/>
      <c r="CD1905" s="171"/>
      <c r="CE1905" s="171"/>
      <c r="CF1905" s="171"/>
      <c r="CG1905" s="171"/>
      <c r="CH1905" s="171"/>
      <c r="CI1905" s="171"/>
      <c r="CJ1905" s="171"/>
      <c r="CK1905" s="171"/>
      <c r="CL1905" s="171"/>
      <c r="CM1905" s="171"/>
      <c r="CN1905" s="171"/>
      <c r="CO1905" s="171"/>
      <c r="CP1905" s="171"/>
      <c r="CQ1905" s="171"/>
      <c r="CR1905" s="171"/>
      <c r="CS1905" s="171"/>
      <c r="CT1905" s="171"/>
      <c r="CU1905" s="171"/>
      <c r="CV1905" s="171"/>
      <c r="CW1905" s="171"/>
      <c r="CX1905" s="171"/>
      <c r="CY1905" s="171"/>
      <c r="CZ1905" s="171"/>
      <c r="DA1905" s="171"/>
      <c r="DB1905" s="171"/>
      <c r="DC1905" s="171"/>
      <c r="DD1905" s="171"/>
      <c r="DE1905" s="171"/>
      <c r="DF1905" s="171"/>
      <c r="DG1905" s="171"/>
      <c r="DH1905" s="171"/>
      <c r="DI1905" s="171"/>
      <c r="DJ1905" s="171"/>
      <c r="DK1905" s="171"/>
      <c r="DL1905" s="171"/>
      <c r="DM1905" s="171"/>
      <c r="DN1905" s="171"/>
      <c r="DO1905" s="171"/>
      <c r="DP1905" s="171"/>
      <c r="DQ1905" s="171"/>
      <c r="DR1905" s="171"/>
      <c r="DS1905" s="171"/>
      <c r="DT1905" s="171"/>
      <c r="DU1905" s="171"/>
      <c r="DV1905" s="171"/>
      <c r="DW1905" s="171"/>
      <c r="DX1905" s="171"/>
      <c r="DY1905" s="171"/>
      <c r="DZ1905" s="171"/>
      <c r="EA1905" s="171"/>
      <c r="EB1905" s="171"/>
      <c r="EC1905" s="171"/>
      <c r="ED1905" s="171"/>
      <c r="EE1905" s="171"/>
      <c r="EF1905" s="171"/>
      <c r="EG1905" s="171"/>
      <c r="EH1905" s="171"/>
      <c r="EI1905" s="171"/>
      <c r="EJ1905" s="171"/>
      <c r="EK1905" s="171"/>
      <c r="EL1905" s="171"/>
      <c r="EM1905" s="171"/>
      <c r="EN1905" s="171"/>
    </row>
    <row r="1906" spans="43:144" ht="15" x14ac:dyDescent="0.25">
      <c r="AQ1906" s="171"/>
      <c r="AR1906"/>
      <c r="AS1906"/>
      <c r="AT1906"/>
      <c r="AU1906"/>
      <c r="AV1906"/>
      <c r="AW1906"/>
      <c r="AX1906"/>
      <c r="AY1906"/>
      <c r="AZ1906"/>
      <c r="BA1906"/>
      <c r="BB1906"/>
      <c r="BC1906"/>
      <c r="BD1906"/>
      <c r="BE1906" s="171"/>
      <c r="BF1906" s="171"/>
      <c r="BG1906" s="171"/>
      <c r="BH1906" s="171"/>
      <c r="BI1906" s="171"/>
      <c r="BJ1906" s="171"/>
      <c r="BK1906" s="171"/>
      <c r="BL1906" s="171"/>
      <c r="BM1906" s="171"/>
      <c r="BN1906" s="171"/>
      <c r="BO1906" s="171"/>
      <c r="BP1906" s="171"/>
      <c r="BQ1906" s="171"/>
      <c r="BR1906" s="171"/>
      <c r="BS1906" s="171"/>
      <c r="BT1906" s="171"/>
      <c r="BU1906" s="171"/>
      <c r="BV1906" s="171"/>
      <c r="BW1906" s="171"/>
      <c r="BX1906" s="171"/>
      <c r="BY1906" s="171"/>
      <c r="BZ1906" s="171"/>
      <c r="CA1906" s="171"/>
      <c r="CB1906" s="171"/>
      <c r="CC1906" s="171"/>
      <c r="CD1906" s="171"/>
      <c r="CE1906" s="171"/>
      <c r="CF1906" s="171"/>
      <c r="CG1906" s="171"/>
      <c r="CH1906" s="171"/>
      <c r="CI1906" s="171"/>
      <c r="CJ1906" s="171"/>
      <c r="CK1906" s="171"/>
      <c r="CL1906" s="171"/>
      <c r="CM1906" s="171"/>
      <c r="CN1906" s="171"/>
      <c r="CO1906" s="171"/>
      <c r="CP1906" s="171"/>
      <c r="CQ1906" s="171"/>
      <c r="CR1906" s="171"/>
      <c r="CS1906" s="171"/>
      <c r="CT1906" s="171"/>
      <c r="CU1906" s="171"/>
      <c r="CV1906" s="171"/>
      <c r="CW1906" s="171"/>
      <c r="CX1906" s="171"/>
      <c r="CY1906" s="171"/>
      <c r="CZ1906" s="171"/>
      <c r="DA1906" s="171"/>
      <c r="DB1906" s="171"/>
      <c r="DC1906" s="171"/>
      <c r="DD1906" s="171"/>
      <c r="DE1906" s="171"/>
      <c r="DF1906" s="171"/>
      <c r="DG1906" s="171"/>
      <c r="DH1906" s="171"/>
      <c r="DI1906" s="171"/>
      <c r="DJ1906" s="171"/>
      <c r="DK1906" s="171"/>
      <c r="DL1906" s="171"/>
      <c r="DM1906" s="171"/>
      <c r="DN1906" s="171"/>
      <c r="DO1906" s="171"/>
      <c r="DP1906" s="171"/>
      <c r="DQ1906" s="171"/>
      <c r="DR1906" s="171"/>
      <c r="DS1906" s="171"/>
      <c r="DT1906" s="171"/>
      <c r="DU1906" s="171"/>
      <c r="DV1906" s="171"/>
      <c r="DW1906" s="171"/>
      <c r="DX1906" s="171"/>
      <c r="DY1906" s="171"/>
      <c r="DZ1906" s="171"/>
      <c r="EA1906" s="171"/>
      <c r="EB1906" s="171"/>
      <c r="EC1906" s="171"/>
      <c r="ED1906" s="171"/>
      <c r="EE1906" s="171"/>
      <c r="EF1906" s="171"/>
      <c r="EG1906" s="171"/>
      <c r="EH1906" s="171"/>
      <c r="EI1906" s="171"/>
      <c r="EJ1906" s="171"/>
      <c r="EK1906" s="171"/>
      <c r="EL1906" s="171"/>
      <c r="EM1906" s="171"/>
      <c r="EN1906" s="171"/>
    </row>
    <row r="1907" spans="43:144" ht="15" x14ac:dyDescent="0.25">
      <c r="AQ1907" s="171"/>
      <c r="AR1907"/>
      <c r="AS1907"/>
      <c r="AT1907"/>
      <c r="AU1907"/>
      <c r="AV1907"/>
      <c r="AW1907"/>
      <c r="AX1907"/>
      <c r="AY1907"/>
      <c r="AZ1907"/>
      <c r="BA1907"/>
      <c r="BB1907"/>
      <c r="BC1907"/>
      <c r="BD1907"/>
      <c r="BE1907" s="171"/>
      <c r="BF1907" s="171"/>
      <c r="BG1907" s="171"/>
      <c r="BH1907" s="171"/>
      <c r="BI1907" s="171"/>
      <c r="BJ1907" s="171"/>
      <c r="BK1907" s="171"/>
      <c r="BL1907" s="171"/>
      <c r="BM1907" s="171"/>
      <c r="BN1907" s="171"/>
      <c r="BO1907" s="171"/>
      <c r="BP1907" s="171"/>
      <c r="BQ1907" s="171"/>
      <c r="BR1907" s="171"/>
      <c r="BS1907" s="171"/>
      <c r="BT1907" s="171"/>
      <c r="BU1907" s="171"/>
      <c r="BV1907" s="171"/>
      <c r="BW1907" s="171"/>
      <c r="BX1907" s="171"/>
      <c r="BY1907" s="171"/>
      <c r="BZ1907" s="171"/>
      <c r="CA1907" s="171"/>
      <c r="CB1907" s="171"/>
      <c r="CC1907" s="171"/>
      <c r="CD1907" s="171"/>
      <c r="CE1907" s="171"/>
      <c r="CF1907" s="171"/>
      <c r="CG1907" s="171"/>
      <c r="CH1907" s="171"/>
      <c r="CI1907" s="171"/>
      <c r="CJ1907" s="171"/>
      <c r="CK1907" s="171"/>
      <c r="CL1907" s="171"/>
      <c r="CM1907" s="171"/>
      <c r="CN1907" s="171"/>
      <c r="CO1907" s="171"/>
      <c r="CP1907" s="171"/>
      <c r="CQ1907" s="171"/>
      <c r="CR1907" s="171"/>
      <c r="CS1907" s="171"/>
      <c r="CT1907" s="171"/>
      <c r="CU1907" s="171"/>
      <c r="CV1907" s="171"/>
      <c r="CW1907" s="171"/>
      <c r="CX1907" s="171"/>
      <c r="CY1907" s="171"/>
      <c r="CZ1907" s="171"/>
      <c r="DA1907" s="171"/>
      <c r="DB1907" s="171"/>
      <c r="DC1907" s="171"/>
      <c r="DD1907" s="171"/>
      <c r="DE1907" s="171"/>
      <c r="DF1907" s="171"/>
      <c r="DG1907" s="171"/>
      <c r="DH1907" s="171"/>
      <c r="DI1907" s="171"/>
      <c r="DJ1907" s="171"/>
      <c r="DK1907" s="171"/>
      <c r="DL1907" s="171"/>
      <c r="DM1907" s="171"/>
      <c r="DN1907" s="171"/>
      <c r="DO1907" s="171"/>
      <c r="DP1907" s="171"/>
      <c r="DQ1907" s="171"/>
      <c r="DR1907" s="171"/>
      <c r="DS1907" s="171"/>
      <c r="DT1907" s="171"/>
      <c r="DU1907" s="171"/>
      <c r="DV1907" s="171"/>
      <c r="DW1907" s="171"/>
      <c r="DX1907" s="171"/>
      <c r="DY1907" s="171"/>
      <c r="DZ1907" s="171"/>
      <c r="EA1907" s="171"/>
      <c r="EB1907" s="171"/>
      <c r="EC1907" s="171"/>
      <c r="ED1907" s="171"/>
      <c r="EE1907" s="171"/>
      <c r="EF1907" s="171"/>
      <c r="EG1907" s="171"/>
      <c r="EH1907" s="171"/>
      <c r="EI1907" s="171"/>
      <c r="EJ1907" s="171"/>
      <c r="EK1907" s="171"/>
      <c r="EL1907" s="171"/>
      <c r="EM1907" s="171"/>
      <c r="EN1907" s="171"/>
    </row>
    <row r="1908" spans="43:144" ht="15" x14ac:dyDescent="0.25">
      <c r="AQ1908" s="171"/>
      <c r="AR1908"/>
      <c r="AS1908"/>
      <c r="AT1908"/>
      <c r="AU1908"/>
      <c r="AV1908"/>
      <c r="AW1908"/>
      <c r="AX1908"/>
      <c r="AY1908"/>
      <c r="AZ1908"/>
      <c r="BA1908"/>
      <c r="BB1908"/>
      <c r="BC1908"/>
      <c r="BD1908"/>
      <c r="BE1908" s="171"/>
      <c r="BF1908" s="171"/>
      <c r="BG1908" s="171"/>
      <c r="BH1908" s="171"/>
      <c r="BI1908" s="171"/>
      <c r="BJ1908" s="171"/>
      <c r="BK1908" s="171"/>
      <c r="BL1908" s="171"/>
      <c r="BM1908" s="171"/>
      <c r="BN1908" s="171"/>
      <c r="BO1908" s="171"/>
      <c r="BP1908" s="171"/>
      <c r="BQ1908" s="171"/>
      <c r="BR1908" s="171"/>
      <c r="BS1908" s="171"/>
      <c r="BT1908" s="171"/>
      <c r="BU1908" s="171"/>
      <c r="BV1908" s="171"/>
      <c r="BW1908" s="171"/>
      <c r="BX1908" s="171"/>
      <c r="BY1908" s="171"/>
      <c r="BZ1908" s="171"/>
      <c r="CA1908" s="171"/>
      <c r="CB1908" s="171"/>
      <c r="CC1908" s="171"/>
      <c r="CD1908" s="171"/>
      <c r="CE1908" s="171"/>
      <c r="CF1908" s="171"/>
      <c r="CG1908" s="171"/>
      <c r="CH1908" s="171"/>
      <c r="CI1908" s="171"/>
      <c r="CJ1908" s="171"/>
      <c r="CK1908" s="171"/>
      <c r="CL1908" s="171"/>
      <c r="CM1908" s="171"/>
      <c r="CN1908" s="171"/>
      <c r="CO1908" s="171"/>
      <c r="CP1908" s="171"/>
      <c r="CQ1908" s="171"/>
      <c r="CR1908" s="171"/>
      <c r="CS1908" s="171"/>
      <c r="CT1908" s="171"/>
      <c r="CU1908" s="171"/>
      <c r="CV1908" s="171"/>
      <c r="CW1908" s="171"/>
      <c r="CX1908" s="171"/>
      <c r="CY1908" s="171"/>
      <c r="CZ1908" s="171"/>
      <c r="DA1908" s="171"/>
      <c r="DB1908" s="171"/>
      <c r="DC1908" s="171"/>
      <c r="DD1908" s="171"/>
      <c r="DE1908" s="171"/>
      <c r="DF1908" s="171"/>
      <c r="DG1908" s="171"/>
      <c r="DH1908" s="171"/>
      <c r="DI1908" s="171"/>
      <c r="DJ1908" s="171"/>
      <c r="DK1908" s="171"/>
      <c r="DL1908" s="171"/>
      <c r="DM1908" s="171"/>
      <c r="DN1908" s="171"/>
      <c r="DO1908" s="171"/>
      <c r="DP1908" s="171"/>
      <c r="DQ1908" s="171"/>
      <c r="DR1908" s="171"/>
      <c r="DS1908" s="171"/>
      <c r="DT1908" s="171"/>
      <c r="DU1908" s="171"/>
      <c r="DV1908" s="171"/>
      <c r="DW1908" s="171"/>
      <c r="DX1908" s="171"/>
      <c r="DY1908" s="171"/>
      <c r="DZ1908" s="171"/>
      <c r="EA1908" s="171"/>
      <c r="EB1908" s="171"/>
      <c r="EC1908" s="171"/>
      <c r="ED1908" s="171"/>
      <c r="EE1908" s="171"/>
      <c r="EF1908" s="171"/>
      <c r="EG1908" s="171"/>
      <c r="EH1908" s="171"/>
      <c r="EI1908" s="171"/>
      <c r="EJ1908" s="171"/>
      <c r="EK1908" s="171"/>
      <c r="EL1908" s="171"/>
      <c r="EM1908" s="171"/>
      <c r="EN1908" s="171"/>
    </row>
    <row r="1909" spans="43:144" ht="15" x14ac:dyDescent="0.25">
      <c r="AQ1909" s="171"/>
      <c r="AR1909"/>
      <c r="AS1909"/>
      <c r="AT1909"/>
      <c r="AU1909"/>
      <c r="AV1909"/>
      <c r="AW1909"/>
      <c r="AX1909"/>
      <c r="AY1909"/>
      <c r="AZ1909"/>
      <c r="BA1909"/>
      <c r="BB1909"/>
      <c r="BC1909"/>
      <c r="BD1909"/>
      <c r="BE1909" s="171"/>
      <c r="BF1909" s="171"/>
      <c r="BG1909" s="171"/>
      <c r="BH1909" s="171"/>
      <c r="BI1909" s="171"/>
      <c r="BJ1909" s="171"/>
      <c r="BK1909" s="171"/>
      <c r="BL1909" s="171"/>
      <c r="BM1909" s="171"/>
      <c r="BN1909" s="171"/>
      <c r="BO1909" s="171"/>
      <c r="BP1909" s="171"/>
      <c r="BQ1909" s="171"/>
      <c r="BR1909" s="171"/>
      <c r="BS1909" s="171"/>
      <c r="BT1909" s="171"/>
      <c r="BU1909" s="171"/>
      <c r="BV1909" s="171"/>
      <c r="BW1909" s="171"/>
      <c r="BX1909" s="171"/>
      <c r="BY1909" s="171"/>
      <c r="BZ1909" s="171"/>
      <c r="CA1909" s="171"/>
      <c r="CB1909" s="171"/>
      <c r="CC1909" s="171"/>
      <c r="CD1909" s="171"/>
      <c r="CE1909" s="171"/>
      <c r="CF1909" s="171"/>
      <c r="CG1909" s="171"/>
      <c r="CH1909" s="171"/>
      <c r="CI1909" s="171"/>
      <c r="CJ1909" s="171"/>
      <c r="CK1909" s="171"/>
      <c r="CL1909" s="171"/>
      <c r="CM1909" s="171"/>
      <c r="CN1909" s="171"/>
      <c r="CO1909" s="171"/>
      <c r="CP1909" s="171"/>
      <c r="CQ1909" s="171"/>
      <c r="CR1909" s="171"/>
      <c r="CS1909" s="171"/>
      <c r="CT1909" s="171"/>
      <c r="CU1909" s="171"/>
      <c r="CV1909" s="171"/>
      <c r="CW1909" s="171"/>
      <c r="CX1909" s="171"/>
      <c r="CY1909" s="171"/>
      <c r="CZ1909" s="171"/>
      <c r="DA1909" s="171"/>
      <c r="DB1909" s="171"/>
      <c r="DC1909" s="171"/>
      <c r="DD1909" s="171"/>
      <c r="DE1909" s="171"/>
      <c r="DF1909" s="171"/>
      <c r="DG1909" s="171"/>
      <c r="DH1909" s="171"/>
      <c r="DI1909" s="171"/>
      <c r="DJ1909" s="171"/>
      <c r="DK1909" s="171"/>
      <c r="DL1909" s="171"/>
      <c r="DM1909" s="171"/>
      <c r="DN1909" s="171"/>
      <c r="DO1909" s="171"/>
      <c r="DP1909" s="171"/>
      <c r="DQ1909" s="171"/>
      <c r="DR1909" s="171"/>
      <c r="DS1909" s="171"/>
      <c r="DT1909" s="171"/>
      <c r="DU1909" s="171"/>
      <c r="DV1909" s="171"/>
      <c r="DW1909" s="171"/>
      <c r="DX1909" s="171"/>
      <c r="DY1909" s="171"/>
      <c r="DZ1909" s="171"/>
      <c r="EA1909" s="171"/>
      <c r="EB1909" s="171"/>
      <c r="EC1909" s="171"/>
      <c r="ED1909" s="171"/>
      <c r="EE1909" s="171"/>
      <c r="EF1909" s="171"/>
      <c r="EG1909" s="171"/>
      <c r="EH1909" s="171"/>
      <c r="EI1909" s="171"/>
      <c r="EJ1909" s="171"/>
      <c r="EK1909" s="171"/>
      <c r="EL1909" s="171"/>
      <c r="EM1909" s="171"/>
      <c r="EN1909" s="171"/>
    </row>
    <row r="1910" spans="43:144" ht="15" x14ac:dyDescent="0.25">
      <c r="AQ1910" s="171"/>
      <c r="AR1910"/>
      <c r="AS1910"/>
      <c r="AT1910"/>
      <c r="AU1910"/>
      <c r="AV1910"/>
      <c r="AW1910"/>
      <c r="AX1910"/>
      <c r="AY1910"/>
      <c r="AZ1910"/>
      <c r="BA1910"/>
      <c r="BB1910"/>
      <c r="BC1910"/>
      <c r="BD1910"/>
      <c r="BE1910" s="171"/>
      <c r="BF1910" s="171"/>
      <c r="BG1910" s="171"/>
      <c r="BH1910" s="171"/>
      <c r="BI1910" s="171"/>
      <c r="BJ1910" s="171"/>
      <c r="BK1910" s="171"/>
      <c r="BL1910" s="171"/>
      <c r="BM1910" s="171"/>
      <c r="BN1910" s="171"/>
      <c r="BO1910" s="171"/>
      <c r="BP1910" s="171"/>
      <c r="BQ1910" s="171"/>
      <c r="BR1910" s="171"/>
      <c r="BS1910" s="171"/>
      <c r="BT1910" s="171"/>
      <c r="BU1910" s="171"/>
      <c r="BV1910" s="171"/>
      <c r="BW1910" s="171"/>
      <c r="BX1910" s="171"/>
      <c r="BY1910" s="171"/>
      <c r="BZ1910" s="171"/>
      <c r="CA1910" s="171"/>
      <c r="CB1910" s="171"/>
      <c r="CC1910" s="171"/>
      <c r="CD1910" s="171"/>
      <c r="CE1910" s="171"/>
      <c r="CF1910" s="171"/>
      <c r="CG1910" s="171"/>
      <c r="CH1910" s="171"/>
      <c r="CI1910" s="171"/>
      <c r="CJ1910" s="171"/>
      <c r="CK1910" s="171"/>
      <c r="CL1910" s="171"/>
      <c r="CM1910" s="171"/>
      <c r="CN1910" s="171"/>
      <c r="CO1910" s="171"/>
      <c r="CP1910" s="171"/>
      <c r="CQ1910" s="171"/>
      <c r="CR1910" s="171"/>
      <c r="CS1910" s="171"/>
      <c r="CT1910" s="171"/>
      <c r="CU1910" s="171"/>
      <c r="CV1910" s="171"/>
      <c r="CW1910" s="171"/>
      <c r="CX1910" s="171"/>
      <c r="CY1910" s="171"/>
      <c r="CZ1910" s="171"/>
      <c r="DA1910" s="171"/>
      <c r="DB1910" s="171"/>
      <c r="DC1910" s="171"/>
      <c r="DD1910" s="171"/>
      <c r="DE1910" s="171"/>
      <c r="DF1910" s="171"/>
      <c r="DG1910" s="171"/>
      <c r="DH1910" s="171"/>
      <c r="DI1910" s="171"/>
      <c r="DJ1910" s="171"/>
      <c r="DK1910" s="171"/>
      <c r="DL1910" s="171"/>
      <c r="DM1910" s="171"/>
      <c r="DN1910" s="171"/>
      <c r="DO1910" s="171"/>
      <c r="DP1910" s="171"/>
      <c r="DQ1910" s="171"/>
      <c r="DR1910" s="171"/>
      <c r="DS1910" s="171"/>
      <c r="DT1910" s="171"/>
      <c r="DU1910" s="171"/>
      <c r="DV1910" s="171"/>
      <c r="DW1910" s="171"/>
      <c r="DX1910" s="171"/>
      <c r="DY1910" s="171"/>
      <c r="DZ1910" s="171"/>
      <c r="EA1910" s="171"/>
      <c r="EB1910" s="171"/>
      <c r="EC1910" s="171"/>
      <c r="ED1910" s="171"/>
      <c r="EE1910" s="171"/>
      <c r="EF1910" s="171"/>
      <c r="EG1910" s="171"/>
      <c r="EH1910" s="171"/>
      <c r="EI1910" s="171"/>
      <c r="EJ1910" s="171"/>
      <c r="EK1910" s="171"/>
      <c r="EL1910" s="171"/>
      <c r="EM1910" s="171"/>
      <c r="EN1910" s="171"/>
    </row>
    <row r="1911" spans="43:144" ht="15" x14ac:dyDescent="0.25">
      <c r="AQ1911" s="171"/>
      <c r="AR1911"/>
      <c r="AS1911"/>
      <c r="AT1911"/>
      <c r="AU1911"/>
      <c r="AV1911"/>
      <c r="AW1911"/>
      <c r="AX1911"/>
      <c r="AY1911"/>
      <c r="AZ1911"/>
      <c r="BA1911"/>
      <c r="BB1911"/>
      <c r="BC1911"/>
      <c r="BD1911"/>
      <c r="BE1911" s="171"/>
      <c r="BF1911" s="171"/>
      <c r="BG1911" s="171"/>
      <c r="BH1911" s="171"/>
      <c r="BI1911" s="171"/>
      <c r="BJ1911" s="171"/>
      <c r="BK1911" s="171"/>
      <c r="BL1911" s="171"/>
      <c r="BM1911" s="171"/>
      <c r="BN1911" s="171"/>
      <c r="BO1911" s="171"/>
      <c r="BP1911" s="171"/>
      <c r="BQ1911" s="171"/>
      <c r="BR1911" s="171"/>
      <c r="BS1911" s="171"/>
      <c r="BT1911" s="171"/>
      <c r="BU1911" s="171"/>
      <c r="BV1911" s="171"/>
      <c r="BW1911" s="171"/>
      <c r="BX1911" s="171"/>
      <c r="BY1911" s="171"/>
      <c r="BZ1911" s="171"/>
      <c r="CA1911" s="171"/>
      <c r="CB1911" s="171"/>
      <c r="CC1911" s="171"/>
      <c r="CD1911" s="171"/>
      <c r="CE1911" s="171"/>
      <c r="CF1911" s="171"/>
      <c r="CG1911" s="171"/>
      <c r="CH1911" s="171"/>
      <c r="CI1911" s="171"/>
      <c r="CJ1911" s="171"/>
      <c r="CK1911" s="171"/>
      <c r="CL1911" s="171"/>
      <c r="CM1911" s="171"/>
      <c r="CN1911" s="171"/>
      <c r="CO1911" s="171"/>
      <c r="CP1911" s="171"/>
      <c r="CQ1911" s="171"/>
      <c r="CR1911" s="171"/>
      <c r="CS1911" s="171"/>
      <c r="CT1911" s="171"/>
      <c r="CU1911" s="171"/>
      <c r="CV1911" s="171"/>
      <c r="CW1911" s="171"/>
      <c r="CX1911" s="171"/>
      <c r="CY1911" s="171"/>
      <c r="CZ1911" s="171"/>
      <c r="DA1911" s="171"/>
      <c r="DB1911" s="171"/>
      <c r="DC1911" s="171"/>
      <c r="DD1911" s="171"/>
      <c r="DE1911" s="171"/>
      <c r="DF1911" s="171"/>
      <c r="DG1911" s="171"/>
      <c r="DH1911" s="171"/>
      <c r="DI1911" s="171"/>
      <c r="DJ1911" s="171"/>
      <c r="DK1911" s="171"/>
      <c r="DL1911" s="171"/>
      <c r="DM1911" s="171"/>
      <c r="DN1911" s="171"/>
      <c r="DO1911" s="171"/>
      <c r="DP1911" s="171"/>
      <c r="DQ1911" s="171"/>
      <c r="DR1911" s="171"/>
      <c r="DS1911" s="171"/>
      <c r="DT1911" s="171"/>
      <c r="DU1911" s="171"/>
      <c r="DV1911" s="171"/>
      <c r="DW1911" s="171"/>
      <c r="DX1911" s="171"/>
      <c r="DY1911" s="171"/>
      <c r="DZ1911" s="171"/>
      <c r="EA1911" s="171"/>
      <c r="EB1911" s="171"/>
      <c r="EC1911" s="171"/>
      <c r="ED1911" s="171"/>
      <c r="EE1911" s="171"/>
      <c r="EF1911" s="171"/>
      <c r="EG1911" s="171"/>
      <c r="EH1911" s="171"/>
      <c r="EI1911" s="171"/>
      <c r="EJ1911" s="171"/>
      <c r="EK1911" s="171"/>
      <c r="EL1911" s="171"/>
      <c r="EM1911" s="171"/>
      <c r="EN1911" s="171"/>
    </row>
    <row r="1912" spans="43:144" ht="15" x14ac:dyDescent="0.25">
      <c r="AQ1912" s="171"/>
      <c r="AR1912"/>
      <c r="AS1912"/>
      <c r="AT1912"/>
      <c r="AU1912"/>
      <c r="AV1912"/>
      <c r="AW1912"/>
      <c r="AX1912"/>
      <c r="AY1912"/>
      <c r="AZ1912"/>
      <c r="BA1912"/>
      <c r="BB1912"/>
      <c r="BC1912"/>
      <c r="BD1912"/>
      <c r="BE1912" s="171"/>
      <c r="BF1912" s="171"/>
      <c r="BG1912" s="171"/>
      <c r="BH1912" s="171"/>
      <c r="BI1912" s="171"/>
      <c r="BJ1912" s="171"/>
      <c r="BK1912" s="171"/>
      <c r="BL1912" s="171"/>
      <c r="BM1912" s="171"/>
      <c r="BN1912" s="171"/>
      <c r="BO1912" s="171"/>
      <c r="BP1912" s="171"/>
      <c r="BQ1912" s="171"/>
      <c r="BR1912" s="171"/>
      <c r="BS1912" s="171"/>
      <c r="BT1912" s="171"/>
      <c r="BU1912" s="171"/>
      <c r="BV1912" s="171"/>
      <c r="BW1912" s="171"/>
      <c r="BX1912" s="171"/>
      <c r="BY1912" s="171"/>
      <c r="BZ1912" s="171"/>
      <c r="CA1912" s="171"/>
      <c r="CB1912" s="171"/>
      <c r="CC1912" s="171"/>
      <c r="CD1912" s="171"/>
      <c r="CE1912" s="171"/>
      <c r="CF1912" s="171"/>
      <c r="CG1912" s="171"/>
      <c r="CH1912" s="171"/>
      <c r="CI1912" s="171"/>
      <c r="CJ1912" s="171"/>
      <c r="CK1912" s="171"/>
      <c r="CL1912" s="171"/>
      <c r="CM1912" s="171"/>
      <c r="CN1912" s="171"/>
      <c r="CO1912" s="171"/>
      <c r="CP1912" s="171"/>
      <c r="CQ1912" s="171"/>
      <c r="CR1912" s="171"/>
      <c r="CS1912" s="171"/>
      <c r="CT1912" s="171"/>
      <c r="CU1912" s="171"/>
      <c r="CV1912" s="171"/>
      <c r="CW1912" s="171"/>
      <c r="CX1912" s="171"/>
      <c r="CY1912" s="171"/>
      <c r="CZ1912" s="171"/>
      <c r="DA1912" s="171"/>
      <c r="DB1912" s="171"/>
      <c r="DC1912" s="171"/>
      <c r="DD1912" s="171"/>
      <c r="DE1912" s="171"/>
      <c r="DF1912" s="171"/>
      <c r="DG1912" s="171"/>
      <c r="DH1912" s="171"/>
      <c r="DI1912" s="171"/>
      <c r="DJ1912" s="171"/>
      <c r="DK1912" s="171"/>
      <c r="DL1912" s="171"/>
      <c r="DM1912" s="171"/>
      <c r="DN1912" s="171"/>
      <c r="DO1912" s="171"/>
      <c r="DP1912" s="171"/>
      <c r="DQ1912" s="171"/>
      <c r="DR1912" s="171"/>
      <c r="DS1912" s="171"/>
      <c r="DT1912" s="171"/>
      <c r="DU1912" s="171"/>
      <c r="DV1912" s="171"/>
      <c r="DW1912" s="171"/>
      <c r="DX1912" s="171"/>
      <c r="DY1912" s="171"/>
      <c r="DZ1912" s="171"/>
      <c r="EA1912" s="171"/>
      <c r="EB1912" s="171"/>
      <c r="EC1912" s="171"/>
      <c r="ED1912" s="171"/>
      <c r="EE1912" s="171"/>
      <c r="EF1912" s="171"/>
      <c r="EG1912" s="171"/>
      <c r="EH1912" s="171"/>
      <c r="EI1912" s="171"/>
      <c r="EJ1912" s="171"/>
      <c r="EK1912" s="171"/>
      <c r="EL1912" s="171"/>
      <c r="EM1912" s="171"/>
      <c r="EN1912" s="171"/>
    </row>
    <row r="1913" spans="43:144" ht="15" x14ac:dyDescent="0.25">
      <c r="AQ1913" s="171"/>
      <c r="AR1913"/>
      <c r="AS1913"/>
      <c r="AT1913"/>
      <c r="AU1913"/>
      <c r="AV1913"/>
      <c r="AW1913"/>
      <c r="AX1913"/>
      <c r="AY1913"/>
      <c r="AZ1913"/>
      <c r="BA1913"/>
      <c r="BB1913"/>
      <c r="BC1913"/>
      <c r="BD1913"/>
      <c r="BE1913" s="171"/>
      <c r="BF1913" s="171"/>
      <c r="BG1913" s="171"/>
      <c r="BH1913" s="171"/>
      <c r="BI1913" s="171"/>
      <c r="BJ1913" s="171"/>
      <c r="BK1913" s="171"/>
      <c r="BL1913" s="171"/>
      <c r="BM1913" s="171"/>
      <c r="BN1913" s="171"/>
      <c r="BO1913" s="171"/>
      <c r="BP1913" s="171"/>
      <c r="BQ1913" s="171"/>
      <c r="BR1913" s="171"/>
      <c r="BS1913" s="171"/>
      <c r="BT1913" s="171"/>
      <c r="BU1913" s="171"/>
      <c r="BV1913" s="171"/>
      <c r="BW1913" s="171"/>
      <c r="BX1913" s="171"/>
      <c r="BY1913" s="171"/>
      <c r="BZ1913" s="171"/>
      <c r="CA1913" s="171"/>
      <c r="CB1913" s="171"/>
      <c r="CC1913" s="171"/>
      <c r="CD1913" s="171"/>
      <c r="CE1913" s="171"/>
      <c r="CF1913" s="171"/>
      <c r="CG1913" s="171"/>
      <c r="CH1913" s="171"/>
      <c r="CI1913" s="171"/>
      <c r="CJ1913" s="171"/>
      <c r="CK1913" s="171"/>
      <c r="CL1913" s="171"/>
      <c r="CM1913" s="171"/>
      <c r="CN1913" s="171"/>
      <c r="CO1913" s="171"/>
      <c r="CP1913" s="171"/>
      <c r="CQ1913" s="171"/>
      <c r="CR1913" s="171"/>
      <c r="CS1913" s="171"/>
      <c r="CT1913" s="171"/>
      <c r="CU1913" s="171"/>
      <c r="CV1913" s="171"/>
      <c r="CW1913" s="171"/>
      <c r="CX1913" s="171"/>
      <c r="CY1913" s="171"/>
      <c r="CZ1913" s="171"/>
      <c r="DA1913" s="171"/>
      <c r="DB1913" s="171"/>
      <c r="DC1913" s="171"/>
      <c r="DD1913" s="171"/>
      <c r="DE1913" s="171"/>
      <c r="DF1913" s="171"/>
      <c r="DG1913" s="171"/>
      <c r="DH1913" s="171"/>
      <c r="DI1913" s="171"/>
      <c r="DJ1913" s="171"/>
      <c r="DK1913" s="171"/>
      <c r="DL1913" s="171"/>
      <c r="DM1913" s="171"/>
      <c r="DN1913" s="171"/>
      <c r="DO1913" s="171"/>
      <c r="DP1913" s="171"/>
      <c r="DQ1913" s="171"/>
      <c r="DR1913" s="171"/>
      <c r="DS1913" s="171"/>
      <c r="DT1913" s="171"/>
      <c r="DU1913" s="171"/>
      <c r="DV1913" s="171"/>
      <c r="DW1913" s="171"/>
      <c r="DX1913" s="171"/>
      <c r="DY1913" s="171"/>
      <c r="DZ1913" s="171"/>
      <c r="EA1913" s="171"/>
      <c r="EB1913" s="171"/>
      <c r="EC1913" s="171"/>
      <c r="ED1913" s="171"/>
      <c r="EE1913" s="171"/>
      <c r="EF1913" s="171"/>
      <c r="EG1913" s="171"/>
      <c r="EH1913" s="171"/>
      <c r="EI1913" s="171"/>
      <c r="EJ1913" s="171"/>
      <c r="EK1913" s="171"/>
      <c r="EL1913" s="171"/>
      <c r="EM1913" s="171"/>
      <c r="EN1913" s="171"/>
    </row>
    <row r="1914" spans="43:144" ht="15" x14ac:dyDescent="0.25">
      <c r="AQ1914" s="171"/>
      <c r="AR1914"/>
      <c r="AS1914"/>
      <c r="AT1914"/>
      <c r="AU1914"/>
      <c r="AV1914"/>
      <c r="AW1914"/>
      <c r="AX1914"/>
      <c r="AY1914"/>
      <c r="AZ1914"/>
      <c r="BA1914"/>
      <c r="BB1914"/>
      <c r="BC1914"/>
      <c r="BD1914"/>
      <c r="BE1914" s="171"/>
      <c r="BF1914" s="171"/>
      <c r="BG1914" s="171"/>
      <c r="BH1914" s="171"/>
      <c r="BI1914" s="171"/>
      <c r="BJ1914" s="171"/>
      <c r="BK1914" s="171"/>
      <c r="BL1914" s="171"/>
      <c r="BM1914" s="171"/>
      <c r="BN1914" s="171"/>
      <c r="BO1914" s="171"/>
      <c r="BP1914" s="171"/>
      <c r="BQ1914" s="171"/>
      <c r="BR1914" s="171"/>
      <c r="BS1914" s="171"/>
      <c r="BT1914" s="171"/>
      <c r="BU1914" s="171"/>
      <c r="BV1914" s="171"/>
      <c r="BW1914" s="171"/>
      <c r="BX1914" s="171"/>
      <c r="BY1914" s="171"/>
      <c r="BZ1914" s="171"/>
      <c r="CA1914" s="171"/>
      <c r="CB1914" s="171"/>
      <c r="CC1914" s="171"/>
      <c r="CD1914" s="171"/>
      <c r="CE1914" s="171"/>
      <c r="CF1914" s="171"/>
      <c r="CG1914" s="171"/>
      <c r="CH1914" s="171"/>
      <c r="CI1914" s="171"/>
      <c r="CJ1914" s="171"/>
      <c r="CK1914" s="171"/>
      <c r="CL1914" s="171"/>
      <c r="CM1914" s="171"/>
      <c r="CN1914" s="171"/>
      <c r="CO1914" s="171"/>
      <c r="CP1914" s="171"/>
      <c r="CQ1914" s="171"/>
      <c r="CR1914" s="171"/>
      <c r="CS1914" s="171"/>
      <c r="CT1914" s="171"/>
      <c r="CU1914" s="171"/>
      <c r="CV1914" s="171"/>
      <c r="CW1914" s="171"/>
      <c r="CX1914" s="171"/>
      <c r="CY1914" s="171"/>
      <c r="CZ1914" s="171"/>
      <c r="DA1914" s="171"/>
      <c r="DB1914" s="171"/>
      <c r="DC1914" s="171"/>
      <c r="DD1914" s="171"/>
      <c r="DE1914" s="171"/>
      <c r="DF1914" s="171"/>
      <c r="DG1914" s="171"/>
      <c r="DH1914" s="171"/>
      <c r="DI1914" s="171"/>
      <c r="DJ1914" s="171"/>
      <c r="DK1914" s="171"/>
      <c r="DL1914" s="171"/>
      <c r="DM1914" s="171"/>
      <c r="DN1914" s="171"/>
      <c r="DO1914" s="171"/>
      <c r="DP1914" s="171"/>
      <c r="DQ1914" s="171"/>
      <c r="DR1914" s="171"/>
      <c r="DS1914" s="171"/>
      <c r="DT1914" s="171"/>
      <c r="DU1914" s="171"/>
      <c r="DV1914" s="171"/>
      <c r="DW1914" s="171"/>
      <c r="DX1914" s="171"/>
      <c r="DY1914" s="171"/>
      <c r="DZ1914" s="171"/>
      <c r="EA1914" s="171"/>
      <c r="EB1914" s="171"/>
      <c r="EC1914" s="171"/>
      <c r="ED1914" s="171"/>
      <c r="EE1914" s="171"/>
      <c r="EF1914" s="171"/>
      <c r="EG1914" s="171"/>
      <c r="EH1914" s="171"/>
      <c r="EI1914" s="171"/>
      <c r="EJ1914" s="171"/>
      <c r="EK1914" s="171"/>
      <c r="EL1914" s="171"/>
      <c r="EM1914" s="171"/>
      <c r="EN1914" s="171"/>
    </row>
    <row r="1915" spans="43:144" ht="15" x14ac:dyDescent="0.25">
      <c r="AQ1915" s="171"/>
      <c r="AR1915"/>
      <c r="AS1915"/>
      <c r="AT1915"/>
      <c r="AU1915"/>
      <c r="AV1915"/>
      <c r="AW1915"/>
      <c r="AX1915"/>
      <c r="AY1915"/>
      <c r="AZ1915"/>
      <c r="BA1915"/>
      <c r="BB1915"/>
      <c r="BC1915"/>
      <c r="BD1915"/>
      <c r="BE1915" s="171"/>
      <c r="BF1915" s="171"/>
      <c r="BG1915" s="171"/>
      <c r="BH1915" s="171"/>
      <c r="BI1915" s="171"/>
      <c r="BJ1915" s="171"/>
      <c r="BK1915" s="171"/>
      <c r="BL1915" s="171"/>
      <c r="BM1915" s="171"/>
      <c r="BN1915" s="171"/>
      <c r="BO1915" s="171"/>
      <c r="BP1915" s="171"/>
      <c r="BQ1915" s="171"/>
      <c r="BR1915" s="171"/>
      <c r="BS1915" s="171"/>
      <c r="BT1915" s="171"/>
      <c r="BU1915" s="171"/>
      <c r="BV1915" s="171"/>
      <c r="BW1915" s="171"/>
      <c r="BX1915" s="171"/>
      <c r="BY1915" s="171"/>
      <c r="BZ1915" s="171"/>
      <c r="CA1915" s="171"/>
      <c r="CB1915" s="171"/>
      <c r="CC1915" s="171"/>
      <c r="CD1915" s="171"/>
      <c r="CE1915" s="171"/>
      <c r="CF1915" s="171"/>
      <c r="CG1915" s="171"/>
      <c r="CH1915" s="171"/>
      <c r="CI1915" s="171"/>
      <c r="CJ1915" s="171"/>
      <c r="CK1915" s="171"/>
      <c r="CL1915" s="171"/>
      <c r="CM1915" s="171"/>
      <c r="CN1915" s="171"/>
      <c r="CO1915" s="171"/>
      <c r="CP1915" s="171"/>
      <c r="CQ1915" s="171"/>
      <c r="CR1915" s="171"/>
      <c r="CS1915" s="171"/>
      <c r="CT1915" s="171"/>
      <c r="CU1915" s="171"/>
      <c r="CV1915" s="171"/>
      <c r="CW1915" s="171"/>
      <c r="CX1915" s="171"/>
      <c r="CY1915" s="171"/>
      <c r="CZ1915" s="171"/>
      <c r="DA1915" s="171"/>
      <c r="DB1915" s="171"/>
      <c r="DC1915" s="171"/>
      <c r="DD1915" s="171"/>
      <c r="DE1915" s="171"/>
      <c r="DF1915" s="171"/>
      <c r="DG1915" s="171"/>
      <c r="DH1915" s="171"/>
      <c r="DI1915" s="171"/>
      <c r="DJ1915" s="171"/>
      <c r="DK1915" s="171"/>
      <c r="DL1915" s="171"/>
      <c r="DM1915" s="171"/>
      <c r="DN1915" s="171"/>
      <c r="DO1915" s="171"/>
      <c r="DP1915" s="171"/>
      <c r="DQ1915" s="171"/>
      <c r="DR1915" s="171"/>
      <c r="DS1915" s="171"/>
      <c r="DT1915" s="171"/>
      <c r="DU1915" s="171"/>
      <c r="DV1915" s="171"/>
      <c r="DW1915" s="171"/>
      <c r="DX1915" s="171"/>
      <c r="DY1915" s="171"/>
      <c r="DZ1915" s="171"/>
      <c r="EA1915" s="171"/>
      <c r="EB1915" s="171"/>
      <c r="EC1915" s="171"/>
      <c r="ED1915" s="171"/>
      <c r="EE1915" s="171"/>
      <c r="EF1915" s="171"/>
      <c r="EG1915" s="171"/>
      <c r="EH1915" s="171"/>
      <c r="EI1915" s="171"/>
      <c r="EJ1915" s="171"/>
      <c r="EK1915" s="171"/>
      <c r="EL1915" s="171"/>
      <c r="EM1915" s="171"/>
      <c r="EN1915" s="171"/>
    </row>
    <row r="1916" spans="43:144" ht="15" x14ac:dyDescent="0.25">
      <c r="AQ1916" s="171"/>
      <c r="AR1916"/>
      <c r="AS1916"/>
      <c r="AT1916"/>
      <c r="AU1916"/>
      <c r="AV1916"/>
      <c r="AW1916"/>
      <c r="AX1916"/>
      <c r="AY1916"/>
      <c r="AZ1916"/>
      <c r="BA1916"/>
      <c r="BB1916"/>
      <c r="BC1916"/>
      <c r="BD1916"/>
      <c r="BE1916" s="171"/>
      <c r="BF1916" s="171"/>
      <c r="BG1916" s="171"/>
      <c r="BH1916" s="171"/>
      <c r="BI1916" s="171"/>
      <c r="BJ1916" s="171"/>
      <c r="BK1916" s="171"/>
      <c r="BL1916" s="171"/>
      <c r="BM1916" s="171"/>
      <c r="BN1916" s="171"/>
      <c r="BO1916" s="171"/>
      <c r="BP1916" s="171"/>
      <c r="BQ1916" s="171"/>
      <c r="BR1916" s="171"/>
      <c r="BS1916" s="171"/>
      <c r="BT1916" s="171"/>
      <c r="BU1916" s="171"/>
      <c r="BV1916" s="171"/>
      <c r="BW1916" s="171"/>
      <c r="BX1916" s="171"/>
      <c r="BY1916" s="171"/>
      <c r="BZ1916" s="171"/>
      <c r="CA1916" s="171"/>
      <c r="CB1916" s="171"/>
      <c r="CC1916" s="171"/>
      <c r="CD1916" s="171"/>
      <c r="CE1916" s="171"/>
      <c r="CF1916" s="171"/>
      <c r="CG1916" s="171"/>
      <c r="CH1916" s="171"/>
      <c r="CI1916" s="171"/>
      <c r="CJ1916" s="171"/>
      <c r="CK1916" s="171"/>
      <c r="CL1916" s="171"/>
      <c r="CM1916" s="171"/>
      <c r="CN1916" s="171"/>
      <c r="CO1916" s="171"/>
      <c r="CP1916" s="171"/>
      <c r="CQ1916" s="171"/>
      <c r="CR1916" s="171"/>
      <c r="CS1916" s="171"/>
      <c r="CT1916" s="171"/>
      <c r="CU1916" s="171"/>
      <c r="CV1916" s="171"/>
      <c r="CW1916" s="171"/>
      <c r="CX1916" s="171"/>
      <c r="CY1916" s="171"/>
      <c r="CZ1916" s="171"/>
      <c r="DA1916" s="171"/>
      <c r="DB1916" s="171"/>
      <c r="DC1916" s="171"/>
      <c r="DD1916" s="171"/>
      <c r="DE1916" s="171"/>
      <c r="DF1916" s="171"/>
      <c r="DG1916" s="171"/>
      <c r="DH1916" s="171"/>
      <c r="DI1916" s="171"/>
      <c r="DJ1916" s="171"/>
      <c r="DK1916" s="171"/>
      <c r="DL1916" s="171"/>
      <c r="DM1916" s="171"/>
      <c r="DN1916" s="171"/>
      <c r="DO1916" s="171"/>
      <c r="DP1916" s="171"/>
      <c r="DQ1916" s="171"/>
      <c r="DR1916" s="171"/>
      <c r="DS1916" s="171"/>
      <c r="DT1916" s="171"/>
      <c r="DU1916" s="171"/>
      <c r="DV1916" s="171"/>
      <c r="DW1916" s="171"/>
      <c r="DX1916" s="171"/>
      <c r="DY1916" s="171"/>
      <c r="DZ1916" s="171"/>
      <c r="EA1916" s="171"/>
      <c r="EB1916" s="171"/>
      <c r="EC1916" s="171"/>
      <c r="ED1916" s="171"/>
      <c r="EE1916" s="171"/>
      <c r="EF1916" s="171"/>
      <c r="EG1916" s="171"/>
      <c r="EH1916" s="171"/>
      <c r="EI1916" s="171"/>
      <c r="EJ1916" s="171"/>
      <c r="EK1916" s="171"/>
      <c r="EL1916" s="171"/>
      <c r="EM1916" s="171"/>
      <c r="EN1916" s="171"/>
    </row>
    <row r="1917" spans="43:144" ht="15" x14ac:dyDescent="0.25">
      <c r="AQ1917" s="171"/>
      <c r="AR1917"/>
      <c r="AS1917"/>
      <c r="AT1917"/>
      <c r="AU1917"/>
      <c r="AV1917"/>
      <c r="AW1917"/>
      <c r="AX1917"/>
      <c r="AY1917"/>
      <c r="AZ1917"/>
      <c r="BA1917"/>
      <c r="BB1917"/>
      <c r="BC1917"/>
      <c r="BD1917"/>
      <c r="BE1917" s="171"/>
      <c r="BF1917" s="171"/>
      <c r="BG1917" s="171"/>
      <c r="BH1917" s="171"/>
      <c r="BI1917" s="171"/>
      <c r="BJ1917" s="171"/>
      <c r="BK1917" s="171"/>
      <c r="BL1917" s="171"/>
      <c r="BM1917" s="171"/>
      <c r="BN1917" s="171"/>
      <c r="BO1917" s="171"/>
      <c r="BP1917" s="171"/>
      <c r="BQ1917" s="171"/>
      <c r="BR1917" s="171"/>
      <c r="BS1917" s="171"/>
      <c r="BT1917" s="171"/>
      <c r="BU1917" s="171"/>
      <c r="BV1917" s="171"/>
      <c r="BW1917" s="171"/>
      <c r="BX1917" s="171"/>
      <c r="BY1917" s="171"/>
      <c r="BZ1917" s="171"/>
      <c r="CA1917" s="171"/>
      <c r="CB1917" s="171"/>
      <c r="CC1917" s="171"/>
      <c r="CD1917" s="171"/>
      <c r="CE1917" s="171"/>
      <c r="CF1917" s="171"/>
      <c r="CG1917" s="171"/>
      <c r="CH1917" s="171"/>
      <c r="CI1917" s="171"/>
      <c r="CJ1917" s="171"/>
      <c r="CK1917" s="171"/>
      <c r="CL1917" s="171"/>
      <c r="CM1917" s="171"/>
      <c r="CN1917" s="171"/>
      <c r="CO1917" s="171"/>
      <c r="CP1917" s="171"/>
      <c r="CQ1917" s="171"/>
      <c r="CR1917" s="171"/>
      <c r="CS1917" s="171"/>
      <c r="CT1917" s="171"/>
      <c r="CU1917" s="171"/>
      <c r="CV1917" s="171"/>
      <c r="CW1917" s="171"/>
      <c r="CX1917" s="171"/>
      <c r="CY1917" s="171"/>
      <c r="CZ1917" s="171"/>
      <c r="DA1917" s="171"/>
      <c r="DB1917" s="171"/>
      <c r="DC1917" s="171"/>
      <c r="DD1917" s="171"/>
      <c r="DE1917" s="171"/>
      <c r="DF1917" s="171"/>
      <c r="DG1917" s="171"/>
      <c r="DH1917" s="171"/>
      <c r="DI1917" s="171"/>
      <c r="DJ1917" s="171"/>
      <c r="DK1917" s="171"/>
      <c r="DL1917" s="171"/>
      <c r="DM1917" s="171"/>
      <c r="DN1917" s="171"/>
      <c r="DO1917" s="171"/>
      <c r="DP1917" s="171"/>
      <c r="DQ1917" s="171"/>
      <c r="DR1917" s="171"/>
      <c r="DS1917" s="171"/>
      <c r="DT1917" s="171"/>
      <c r="DU1917" s="171"/>
      <c r="DV1917" s="171"/>
      <c r="DW1917" s="171"/>
      <c r="DX1917" s="171"/>
      <c r="DY1917" s="171"/>
      <c r="DZ1917" s="171"/>
      <c r="EA1917" s="171"/>
      <c r="EB1917" s="171"/>
      <c r="EC1917" s="171"/>
      <c r="ED1917" s="171"/>
      <c r="EE1917" s="171"/>
      <c r="EF1917" s="171"/>
      <c r="EG1917" s="171"/>
      <c r="EH1917" s="171"/>
      <c r="EI1917" s="171"/>
      <c r="EJ1917" s="171"/>
      <c r="EK1917" s="171"/>
      <c r="EL1917" s="171"/>
      <c r="EM1917" s="171"/>
      <c r="EN1917" s="171"/>
    </row>
    <row r="1918" spans="43:144" ht="15" x14ac:dyDescent="0.25">
      <c r="AQ1918" s="171"/>
      <c r="AR1918"/>
      <c r="AS1918"/>
      <c r="AT1918"/>
      <c r="AU1918"/>
      <c r="AV1918"/>
      <c r="AW1918"/>
      <c r="AX1918"/>
      <c r="AY1918"/>
      <c r="AZ1918"/>
      <c r="BA1918"/>
      <c r="BB1918"/>
      <c r="BC1918"/>
      <c r="BD1918"/>
      <c r="BE1918" s="171"/>
      <c r="BF1918" s="171"/>
      <c r="BG1918" s="171"/>
      <c r="BH1918" s="171"/>
      <c r="BI1918" s="171"/>
      <c r="BJ1918" s="171"/>
      <c r="BK1918" s="171"/>
      <c r="BL1918" s="171"/>
      <c r="BM1918" s="171"/>
      <c r="BN1918" s="171"/>
      <c r="BO1918" s="171"/>
      <c r="BP1918" s="171"/>
      <c r="BQ1918" s="171"/>
      <c r="BR1918" s="171"/>
      <c r="BS1918" s="171"/>
      <c r="BT1918" s="171"/>
      <c r="BU1918" s="171"/>
      <c r="BV1918" s="171"/>
      <c r="BW1918" s="171"/>
      <c r="BX1918" s="171"/>
      <c r="BY1918" s="171"/>
      <c r="BZ1918" s="171"/>
      <c r="CA1918" s="171"/>
      <c r="CB1918" s="171"/>
      <c r="CC1918" s="171"/>
      <c r="CD1918" s="171"/>
      <c r="CE1918" s="171"/>
      <c r="CF1918" s="171"/>
      <c r="CG1918" s="171"/>
      <c r="CH1918" s="171"/>
      <c r="CI1918" s="171"/>
      <c r="CJ1918" s="171"/>
      <c r="CK1918" s="171"/>
      <c r="CL1918" s="171"/>
      <c r="CM1918" s="171"/>
      <c r="CN1918" s="171"/>
      <c r="CO1918" s="171"/>
      <c r="CP1918" s="171"/>
      <c r="CQ1918" s="171"/>
      <c r="CR1918" s="171"/>
      <c r="CS1918" s="171"/>
      <c r="CT1918" s="171"/>
      <c r="CU1918" s="171"/>
      <c r="CV1918" s="171"/>
      <c r="CW1918" s="171"/>
      <c r="CX1918" s="171"/>
      <c r="CY1918" s="171"/>
      <c r="CZ1918" s="171"/>
      <c r="DA1918" s="171"/>
      <c r="DB1918" s="171"/>
      <c r="DC1918" s="171"/>
      <c r="DD1918" s="171"/>
      <c r="DE1918" s="171"/>
      <c r="DF1918" s="171"/>
      <c r="DG1918" s="171"/>
      <c r="DH1918" s="171"/>
      <c r="DI1918" s="171"/>
      <c r="DJ1918" s="171"/>
      <c r="DK1918" s="171"/>
      <c r="DL1918" s="171"/>
      <c r="DM1918" s="171"/>
      <c r="DN1918" s="171"/>
      <c r="DO1918" s="171"/>
      <c r="DP1918" s="171"/>
      <c r="DQ1918" s="171"/>
      <c r="DR1918" s="171"/>
      <c r="DS1918" s="171"/>
      <c r="DT1918" s="171"/>
      <c r="DU1918" s="171"/>
      <c r="DV1918" s="171"/>
      <c r="DW1918" s="171"/>
      <c r="DX1918" s="171"/>
      <c r="DY1918" s="171"/>
      <c r="DZ1918" s="171"/>
      <c r="EA1918" s="171"/>
      <c r="EB1918" s="171"/>
      <c r="EC1918" s="171"/>
      <c r="ED1918" s="171"/>
      <c r="EE1918" s="171"/>
      <c r="EF1918" s="171"/>
      <c r="EG1918" s="171"/>
      <c r="EH1918" s="171"/>
      <c r="EI1918" s="171"/>
      <c r="EJ1918" s="171"/>
      <c r="EK1918" s="171"/>
      <c r="EL1918" s="171"/>
      <c r="EM1918" s="171"/>
      <c r="EN1918" s="171"/>
    </row>
    <row r="1919" spans="43:144" ht="15" x14ac:dyDescent="0.25">
      <c r="AQ1919" s="171"/>
      <c r="AR1919"/>
      <c r="AS1919"/>
      <c r="AT1919"/>
      <c r="AU1919"/>
      <c r="AV1919"/>
      <c r="AW1919"/>
      <c r="AX1919"/>
      <c r="AY1919"/>
      <c r="AZ1919"/>
      <c r="BA1919"/>
      <c r="BB1919"/>
      <c r="BC1919"/>
      <c r="BD1919"/>
      <c r="BE1919" s="171"/>
      <c r="BF1919" s="171"/>
      <c r="BG1919" s="171"/>
      <c r="BH1919" s="171"/>
      <c r="BI1919" s="171"/>
      <c r="BJ1919" s="171"/>
      <c r="BK1919" s="171"/>
      <c r="BL1919" s="171"/>
      <c r="BM1919" s="171"/>
      <c r="BN1919" s="171"/>
      <c r="BO1919" s="171"/>
      <c r="BP1919" s="171"/>
      <c r="BQ1919" s="171"/>
      <c r="BR1919" s="171"/>
      <c r="BS1919" s="171"/>
      <c r="BT1919" s="171"/>
      <c r="BU1919" s="171"/>
      <c r="BV1919" s="171"/>
      <c r="BW1919" s="171"/>
      <c r="BX1919" s="171"/>
      <c r="BY1919" s="171"/>
      <c r="BZ1919" s="171"/>
      <c r="CA1919" s="171"/>
      <c r="CB1919" s="171"/>
      <c r="CC1919" s="171"/>
      <c r="CD1919" s="171"/>
      <c r="CE1919" s="171"/>
      <c r="CF1919" s="171"/>
      <c r="CG1919" s="171"/>
      <c r="CH1919" s="171"/>
      <c r="CI1919" s="171"/>
      <c r="CJ1919" s="171"/>
      <c r="CK1919" s="171"/>
      <c r="CL1919" s="171"/>
      <c r="CM1919" s="171"/>
      <c r="CN1919" s="171"/>
      <c r="CO1919" s="171"/>
      <c r="CP1919" s="171"/>
      <c r="CQ1919" s="171"/>
      <c r="CR1919" s="171"/>
      <c r="CS1919" s="171"/>
      <c r="CT1919" s="171"/>
      <c r="CU1919" s="171"/>
      <c r="CV1919" s="171"/>
      <c r="CW1919" s="171"/>
      <c r="CX1919" s="171"/>
      <c r="CY1919" s="171"/>
      <c r="CZ1919" s="171"/>
      <c r="DA1919" s="171"/>
      <c r="DB1919" s="171"/>
      <c r="DC1919" s="171"/>
      <c r="DD1919" s="171"/>
      <c r="DE1919" s="171"/>
      <c r="DF1919" s="171"/>
      <c r="DG1919" s="171"/>
      <c r="DH1919" s="171"/>
      <c r="DI1919" s="171"/>
      <c r="DJ1919" s="171"/>
      <c r="DK1919" s="171"/>
      <c r="DL1919" s="171"/>
      <c r="DM1919" s="171"/>
      <c r="DN1919" s="171"/>
      <c r="DO1919" s="171"/>
      <c r="DP1919" s="171"/>
      <c r="DQ1919" s="171"/>
      <c r="DR1919" s="171"/>
      <c r="DS1919" s="171"/>
      <c r="DT1919" s="171"/>
      <c r="DU1919" s="171"/>
      <c r="DV1919" s="171"/>
      <c r="DW1919" s="171"/>
      <c r="DX1919" s="171"/>
      <c r="DY1919" s="171"/>
      <c r="DZ1919" s="171"/>
      <c r="EA1919" s="171"/>
      <c r="EB1919" s="171"/>
      <c r="EC1919" s="171"/>
      <c r="ED1919" s="171"/>
      <c r="EE1919" s="171"/>
      <c r="EF1919" s="171"/>
      <c r="EG1919" s="171"/>
      <c r="EH1919" s="171"/>
      <c r="EI1919" s="171"/>
      <c r="EJ1919" s="171"/>
      <c r="EK1919" s="171"/>
      <c r="EL1919" s="171"/>
      <c r="EM1919" s="171"/>
      <c r="EN1919" s="171"/>
    </row>
    <row r="1920" spans="43:144" ht="15" x14ac:dyDescent="0.25">
      <c r="AQ1920" s="171"/>
      <c r="AR1920"/>
      <c r="AS1920"/>
      <c r="AT1920"/>
      <c r="AU1920"/>
      <c r="AV1920"/>
      <c r="AW1920"/>
      <c r="AX1920"/>
      <c r="AY1920"/>
      <c r="AZ1920"/>
      <c r="BA1920"/>
      <c r="BB1920"/>
      <c r="BC1920"/>
      <c r="BD1920"/>
      <c r="BE1920" s="171"/>
      <c r="BF1920" s="171"/>
      <c r="BG1920" s="171"/>
      <c r="BH1920" s="171"/>
      <c r="BI1920" s="171"/>
      <c r="BJ1920" s="171"/>
      <c r="BK1920" s="171"/>
      <c r="BL1920" s="171"/>
      <c r="BM1920" s="171"/>
      <c r="BN1920" s="171"/>
      <c r="BO1920" s="171"/>
      <c r="BP1920" s="171"/>
      <c r="BQ1920" s="171"/>
      <c r="BR1920" s="171"/>
      <c r="BS1920" s="171"/>
      <c r="BT1920" s="171"/>
      <c r="BU1920" s="171"/>
      <c r="BV1920" s="171"/>
      <c r="BW1920" s="171"/>
      <c r="BX1920" s="171"/>
      <c r="BY1920" s="171"/>
      <c r="BZ1920" s="171"/>
      <c r="CA1920" s="171"/>
      <c r="CB1920" s="171"/>
      <c r="CC1920" s="171"/>
      <c r="CD1920" s="171"/>
      <c r="CE1920" s="171"/>
      <c r="CF1920" s="171"/>
      <c r="CG1920" s="171"/>
      <c r="CH1920" s="171"/>
      <c r="CI1920" s="171"/>
      <c r="CJ1920" s="171"/>
      <c r="CK1920" s="171"/>
      <c r="CL1920" s="171"/>
      <c r="CM1920" s="171"/>
      <c r="CN1920" s="171"/>
      <c r="CO1920" s="171"/>
      <c r="CP1920" s="171"/>
      <c r="CQ1920" s="171"/>
      <c r="CR1920" s="171"/>
      <c r="CS1920" s="171"/>
      <c r="CT1920" s="171"/>
      <c r="CU1920" s="171"/>
      <c r="CV1920" s="171"/>
      <c r="CW1920" s="171"/>
      <c r="CX1920" s="171"/>
      <c r="CY1920" s="171"/>
      <c r="CZ1920" s="171"/>
      <c r="DA1920" s="171"/>
      <c r="DB1920" s="171"/>
      <c r="DC1920" s="171"/>
      <c r="DD1920" s="171"/>
      <c r="DE1920" s="171"/>
      <c r="DF1920" s="171"/>
      <c r="DG1920" s="171"/>
      <c r="DH1920" s="171"/>
      <c r="DI1920" s="171"/>
      <c r="DJ1920" s="171"/>
      <c r="DK1920" s="171"/>
      <c r="DL1920" s="171"/>
      <c r="DM1920" s="171"/>
      <c r="DN1920" s="171"/>
      <c r="DO1920" s="171"/>
      <c r="DP1920" s="171"/>
      <c r="DQ1920" s="171"/>
      <c r="DR1920" s="171"/>
      <c r="DS1920" s="171"/>
      <c r="DT1920" s="171"/>
      <c r="DU1920" s="171"/>
      <c r="DV1920" s="171"/>
      <c r="DW1920" s="171"/>
      <c r="DX1920" s="171"/>
      <c r="DY1920" s="171"/>
      <c r="DZ1920" s="171"/>
      <c r="EA1920" s="171"/>
      <c r="EB1920" s="171"/>
      <c r="EC1920" s="171"/>
      <c r="ED1920" s="171"/>
      <c r="EE1920" s="171"/>
      <c r="EF1920" s="171"/>
      <c r="EG1920" s="171"/>
      <c r="EH1920" s="171"/>
      <c r="EI1920" s="171"/>
      <c r="EJ1920" s="171"/>
      <c r="EK1920" s="171"/>
      <c r="EL1920" s="171"/>
      <c r="EM1920" s="171"/>
      <c r="EN1920" s="171"/>
    </row>
    <row r="1921" spans="43:144" ht="15" x14ac:dyDescent="0.25">
      <c r="AQ1921" s="171"/>
      <c r="AR1921"/>
      <c r="AS1921"/>
      <c r="AT1921"/>
      <c r="AU1921"/>
      <c r="AV1921"/>
      <c r="AW1921"/>
      <c r="AX1921"/>
      <c r="AY1921"/>
      <c r="AZ1921"/>
      <c r="BA1921"/>
      <c r="BB1921"/>
      <c r="BC1921"/>
      <c r="BD1921"/>
      <c r="BE1921" s="171"/>
      <c r="BF1921" s="171"/>
      <c r="BG1921" s="171"/>
      <c r="BH1921" s="171"/>
      <c r="BI1921" s="171"/>
      <c r="BJ1921" s="171"/>
      <c r="BK1921" s="171"/>
      <c r="BL1921" s="171"/>
      <c r="BM1921" s="171"/>
      <c r="BN1921" s="171"/>
      <c r="BO1921" s="171"/>
      <c r="BP1921" s="171"/>
      <c r="BQ1921" s="171"/>
      <c r="BR1921" s="171"/>
      <c r="BS1921" s="171"/>
      <c r="BT1921" s="171"/>
      <c r="BU1921" s="171"/>
      <c r="BV1921" s="171"/>
      <c r="BW1921" s="171"/>
      <c r="BX1921" s="171"/>
      <c r="BY1921" s="171"/>
      <c r="BZ1921" s="171"/>
      <c r="CA1921" s="171"/>
      <c r="CB1921" s="171"/>
      <c r="CC1921" s="171"/>
      <c r="CD1921" s="171"/>
      <c r="CE1921" s="171"/>
      <c r="CF1921" s="171"/>
      <c r="CG1921" s="171"/>
      <c r="CH1921" s="171"/>
      <c r="CI1921" s="171"/>
      <c r="CJ1921" s="171"/>
      <c r="CK1921" s="171"/>
      <c r="CL1921" s="171"/>
      <c r="CM1921" s="171"/>
      <c r="CN1921" s="171"/>
      <c r="CO1921" s="171"/>
      <c r="CP1921" s="171"/>
      <c r="CQ1921" s="171"/>
      <c r="CR1921" s="171"/>
      <c r="CS1921" s="171"/>
      <c r="CT1921" s="171"/>
      <c r="CU1921" s="171"/>
      <c r="CV1921" s="171"/>
      <c r="CW1921" s="171"/>
      <c r="CX1921" s="171"/>
      <c r="CY1921" s="171"/>
      <c r="CZ1921" s="171"/>
      <c r="DA1921" s="171"/>
      <c r="DB1921" s="171"/>
      <c r="DC1921" s="171"/>
      <c r="DD1921" s="171"/>
      <c r="DE1921" s="171"/>
      <c r="DF1921" s="171"/>
      <c r="DG1921" s="171"/>
      <c r="DH1921" s="171"/>
      <c r="DI1921" s="171"/>
      <c r="DJ1921" s="171"/>
      <c r="DK1921" s="171"/>
      <c r="DL1921" s="171"/>
      <c r="DM1921" s="171"/>
      <c r="DN1921" s="171"/>
      <c r="DO1921" s="171"/>
      <c r="DP1921" s="171"/>
      <c r="DQ1921" s="171"/>
      <c r="DR1921" s="171"/>
      <c r="DS1921" s="171"/>
      <c r="DT1921" s="171"/>
      <c r="DU1921" s="171"/>
      <c r="DV1921" s="171"/>
      <c r="DW1921" s="171"/>
      <c r="DX1921" s="171"/>
      <c r="DY1921" s="171"/>
      <c r="DZ1921" s="171"/>
      <c r="EA1921" s="171"/>
      <c r="EB1921" s="171"/>
      <c r="EC1921" s="171"/>
      <c r="ED1921" s="171"/>
      <c r="EE1921" s="171"/>
      <c r="EF1921" s="171"/>
      <c r="EG1921" s="171"/>
      <c r="EH1921" s="171"/>
      <c r="EI1921" s="171"/>
      <c r="EJ1921" s="171"/>
      <c r="EK1921" s="171"/>
      <c r="EL1921" s="171"/>
      <c r="EM1921" s="171"/>
      <c r="EN1921" s="171"/>
    </row>
    <row r="1922" spans="43:144" ht="15" x14ac:dyDescent="0.25">
      <c r="AQ1922" s="171"/>
      <c r="AR1922"/>
      <c r="AS1922"/>
      <c r="AT1922"/>
      <c r="AU1922"/>
      <c r="AV1922"/>
      <c r="AW1922"/>
      <c r="AX1922"/>
      <c r="AY1922"/>
      <c r="AZ1922"/>
      <c r="BA1922"/>
      <c r="BB1922"/>
      <c r="BC1922"/>
      <c r="BD1922"/>
      <c r="BE1922" s="171"/>
      <c r="BF1922" s="171"/>
      <c r="BG1922" s="171"/>
      <c r="BH1922" s="171"/>
      <c r="BI1922" s="171"/>
      <c r="BJ1922" s="171"/>
      <c r="BK1922" s="171"/>
      <c r="BL1922" s="171"/>
      <c r="BM1922" s="171"/>
      <c r="BN1922" s="171"/>
      <c r="BO1922" s="171"/>
      <c r="BP1922" s="171"/>
      <c r="BQ1922" s="171"/>
      <c r="BR1922" s="171"/>
      <c r="BS1922" s="171"/>
      <c r="BT1922" s="171"/>
      <c r="BU1922" s="171"/>
      <c r="BV1922" s="171"/>
      <c r="BW1922" s="171"/>
      <c r="BX1922" s="171"/>
      <c r="BY1922" s="171"/>
      <c r="BZ1922" s="171"/>
      <c r="CA1922" s="171"/>
      <c r="CB1922" s="171"/>
      <c r="CC1922" s="171"/>
      <c r="CD1922" s="171"/>
      <c r="CE1922" s="171"/>
      <c r="CF1922" s="171"/>
      <c r="CG1922" s="171"/>
      <c r="CH1922" s="171"/>
      <c r="CI1922" s="171"/>
      <c r="CJ1922" s="171"/>
      <c r="CK1922" s="171"/>
      <c r="CL1922" s="171"/>
      <c r="CM1922" s="171"/>
      <c r="CN1922" s="171"/>
      <c r="CO1922" s="171"/>
      <c r="CP1922" s="171"/>
      <c r="CQ1922" s="171"/>
      <c r="CR1922" s="171"/>
      <c r="CS1922" s="171"/>
      <c r="CT1922" s="171"/>
      <c r="CU1922" s="171"/>
      <c r="CV1922" s="171"/>
      <c r="CW1922" s="171"/>
      <c r="CX1922" s="171"/>
      <c r="CY1922" s="171"/>
      <c r="CZ1922" s="171"/>
      <c r="DA1922" s="171"/>
      <c r="DB1922" s="171"/>
      <c r="DC1922" s="171"/>
      <c r="DD1922" s="171"/>
      <c r="DE1922" s="171"/>
      <c r="DF1922" s="171"/>
      <c r="DG1922" s="171"/>
      <c r="DH1922" s="171"/>
      <c r="DI1922" s="171"/>
      <c r="DJ1922" s="171"/>
      <c r="DK1922" s="171"/>
      <c r="DL1922" s="171"/>
      <c r="DM1922" s="171"/>
      <c r="DN1922" s="171"/>
      <c r="DO1922" s="171"/>
      <c r="DP1922" s="171"/>
      <c r="DQ1922" s="171"/>
      <c r="DR1922" s="171"/>
      <c r="DS1922" s="171"/>
      <c r="DT1922" s="171"/>
      <c r="DU1922" s="171"/>
      <c r="DV1922" s="171"/>
      <c r="DW1922" s="171"/>
      <c r="DX1922" s="171"/>
      <c r="DY1922" s="171"/>
      <c r="DZ1922" s="171"/>
      <c r="EA1922" s="171"/>
      <c r="EB1922" s="171"/>
      <c r="EC1922" s="171"/>
      <c r="ED1922" s="171"/>
      <c r="EE1922" s="171"/>
      <c r="EF1922" s="171"/>
      <c r="EG1922" s="171"/>
      <c r="EH1922" s="171"/>
      <c r="EI1922" s="171"/>
      <c r="EJ1922" s="171"/>
      <c r="EK1922" s="171"/>
      <c r="EL1922" s="171"/>
      <c r="EM1922" s="171"/>
      <c r="EN1922" s="171"/>
    </row>
    <row r="1923" spans="43:144" ht="15" x14ac:dyDescent="0.25">
      <c r="AQ1923" s="171"/>
      <c r="AR1923"/>
      <c r="AS1923"/>
      <c r="AT1923"/>
      <c r="AU1923"/>
      <c r="AV1923"/>
      <c r="AW1923"/>
      <c r="AX1923"/>
      <c r="AY1923"/>
      <c r="AZ1923"/>
      <c r="BA1923"/>
      <c r="BB1923"/>
      <c r="BC1923"/>
      <c r="BD1923"/>
      <c r="BE1923" s="171"/>
      <c r="BF1923" s="171"/>
      <c r="BG1923" s="171"/>
      <c r="BH1923" s="171"/>
      <c r="BI1923" s="171"/>
      <c r="BJ1923" s="171"/>
      <c r="BK1923" s="171"/>
      <c r="BL1923" s="171"/>
      <c r="BM1923" s="171"/>
      <c r="BN1923" s="171"/>
      <c r="BO1923" s="171"/>
      <c r="BP1923" s="171"/>
      <c r="BQ1923" s="171"/>
      <c r="BR1923" s="171"/>
      <c r="BS1923" s="171"/>
      <c r="BT1923" s="171"/>
      <c r="BU1923" s="171"/>
      <c r="BV1923" s="171"/>
      <c r="BW1923" s="171"/>
      <c r="BX1923" s="171"/>
      <c r="BY1923" s="171"/>
      <c r="BZ1923" s="171"/>
      <c r="CA1923" s="171"/>
      <c r="CB1923" s="171"/>
      <c r="CC1923" s="171"/>
      <c r="CD1923" s="171"/>
      <c r="CE1923" s="171"/>
      <c r="CF1923" s="171"/>
      <c r="CG1923" s="171"/>
      <c r="CH1923" s="171"/>
      <c r="CI1923" s="171"/>
      <c r="CJ1923" s="171"/>
      <c r="CK1923" s="171"/>
      <c r="CL1923" s="171"/>
      <c r="CM1923" s="171"/>
      <c r="CN1923" s="171"/>
      <c r="CO1923" s="171"/>
      <c r="CP1923" s="171"/>
      <c r="CQ1923" s="171"/>
      <c r="CR1923" s="171"/>
      <c r="CS1923" s="171"/>
      <c r="CT1923" s="171"/>
      <c r="CU1923" s="171"/>
      <c r="CV1923" s="171"/>
      <c r="CW1923" s="171"/>
      <c r="CX1923" s="171"/>
      <c r="CY1923" s="171"/>
      <c r="CZ1923" s="171"/>
      <c r="DA1923" s="171"/>
      <c r="DB1923" s="171"/>
      <c r="DC1923" s="171"/>
      <c r="DD1923" s="171"/>
      <c r="DE1923" s="171"/>
      <c r="DF1923" s="171"/>
      <c r="DG1923" s="171"/>
      <c r="DH1923" s="171"/>
      <c r="DI1923" s="171"/>
      <c r="DJ1923" s="171"/>
      <c r="DK1923" s="171"/>
      <c r="DL1923" s="171"/>
      <c r="DM1923" s="171"/>
      <c r="DN1923" s="171"/>
      <c r="DO1923" s="171"/>
      <c r="DP1923" s="171"/>
      <c r="DQ1923" s="171"/>
      <c r="DR1923" s="171"/>
      <c r="DS1923" s="171"/>
      <c r="DT1923" s="171"/>
      <c r="DU1923" s="171"/>
      <c r="DV1923" s="171"/>
      <c r="DW1923" s="171"/>
      <c r="DX1923" s="171"/>
      <c r="DY1923" s="171"/>
      <c r="DZ1923" s="171"/>
      <c r="EA1923" s="171"/>
      <c r="EB1923" s="171"/>
      <c r="EC1923" s="171"/>
      <c r="ED1923" s="171"/>
      <c r="EE1923" s="171"/>
      <c r="EF1923" s="171"/>
      <c r="EG1923" s="171"/>
      <c r="EH1923" s="171"/>
      <c r="EI1923" s="171"/>
      <c r="EJ1923" s="171"/>
      <c r="EK1923" s="171"/>
      <c r="EL1923" s="171"/>
      <c r="EM1923" s="171"/>
      <c r="EN1923" s="171"/>
    </row>
    <row r="1924" spans="43:144" ht="15" x14ac:dyDescent="0.25">
      <c r="AQ1924" s="171"/>
      <c r="AR1924"/>
      <c r="AS1924"/>
      <c r="AT1924"/>
      <c r="AU1924"/>
      <c r="AV1924"/>
      <c r="AW1924"/>
      <c r="AX1924"/>
      <c r="AY1924"/>
      <c r="AZ1924"/>
      <c r="BA1924"/>
      <c r="BB1924"/>
      <c r="BC1924"/>
      <c r="BD1924"/>
      <c r="BE1924" s="171"/>
      <c r="BF1924" s="171"/>
      <c r="BG1924" s="171"/>
      <c r="BH1924" s="171"/>
      <c r="BI1924" s="171"/>
      <c r="BJ1924" s="171"/>
      <c r="BK1924" s="171"/>
      <c r="BL1924" s="171"/>
      <c r="BM1924" s="171"/>
      <c r="BN1924" s="171"/>
      <c r="BO1924" s="171"/>
      <c r="BP1924" s="171"/>
      <c r="BQ1924" s="171"/>
      <c r="BR1924" s="171"/>
      <c r="BS1924" s="171"/>
      <c r="BT1924" s="171"/>
      <c r="BU1924" s="171"/>
      <c r="BV1924" s="171"/>
      <c r="BW1924" s="171"/>
      <c r="BX1924" s="171"/>
      <c r="BY1924" s="171"/>
      <c r="BZ1924" s="171"/>
      <c r="CA1924" s="171"/>
      <c r="CB1924" s="171"/>
      <c r="CC1924" s="171"/>
      <c r="CD1924" s="171"/>
      <c r="CE1924" s="171"/>
      <c r="CF1924" s="171"/>
      <c r="CG1924" s="171"/>
      <c r="CH1924" s="171"/>
      <c r="CI1924" s="171"/>
      <c r="CJ1924" s="171"/>
      <c r="CK1924" s="171"/>
      <c r="CL1924" s="171"/>
      <c r="CM1924" s="171"/>
      <c r="CN1924" s="171"/>
      <c r="CO1924" s="171"/>
      <c r="CP1924" s="171"/>
      <c r="CQ1924" s="171"/>
      <c r="CR1924" s="171"/>
      <c r="CS1924" s="171"/>
      <c r="CT1924" s="171"/>
      <c r="CU1924" s="171"/>
      <c r="CV1924" s="171"/>
      <c r="CW1924" s="171"/>
      <c r="CX1924" s="171"/>
      <c r="CY1924" s="171"/>
      <c r="CZ1924" s="171"/>
      <c r="DA1924" s="171"/>
      <c r="DB1924" s="171"/>
      <c r="DC1924" s="171"/>
      <c r="DD1924" s="171"/>
      <c r="DE1924" s="171"/>
      <c r="DF1924" s="171"/>
      <c r="DG1924" s="171"/>
      <c r="DH1924" s="171"/>
      <c r="DI1924" s="171"/>
      <c r="DJ1924" s="171"/>
      <c r="DK1924" s="171"/>
      <c r="DL1924" s="171"/>
      <c r="DM1924" s="171"/>
      <c r="DN1924" s="171"/>
      <c r="DO1924" s="171"/>
      <c r="DP1924" s="171"/>
      <c r="DQ1924" s="171"/>
      <c r="DR1924" s="171"/>
      <c r="DS1924" s="171"/>
      <c r="DT1924" s="171"/>
      <c r="DU1924" s="171"/>
      <c r="DV1924" s="171"/>
      <c r="DW1924" s="171"/>
      <c r="DX1924" s="171"/>
      <c r="DY1924" s="171"/>
      <c r="DZ1924" s="171"/>
      <c r="EA1924" s="171"/>
      <c r="EB1924" s="171"/>
      <c r="EC1924" s="171"/>
      <c r="ED1924" s="171"/>
      <c r="EE1924" s="171"/>
      <c r="EF1924" s="171"/>
      <c r="EG1924" s="171"/>
      <c r="EH1924" s="171"/>
      <c r="EI1924" s="171"/>
      <c r="EJ1924" s="171"/>
      <c r="EK1924" s="171"/>
      <c r="EL1924" s="171"/>
      <c r="EM1924" s="171"/>
      <c r="EN1924" s="171"/>
    </row>
    <row r="1925" spans="43:144" ht="15" x14ac:dyDescent="0.25">
      <c r="AQ1925" s="171"/>
      <c r="AR1925"/>
      <c r="AS1925"/>
      <c r="AT1925"/>
      <c r="AU1925"/>
      <c r="AV1925"/>
      <c r="AW1925"/>
      <c r="AX1925"/>
      <c r="AY1925"/>
      <c r="AZ1925"/>
      <c r="BA1925"/>
      <c r="BB1925"/>
      <c r="BC1925"/>
      <c r="BD1925"/>
      <c r="BE1925" s="171"/>
      <c r="BF1925" s="171"/>
      <c r="BG1925" s="171"/>
      <c r="BH1925" s="171"/>
      <c r="BI1925" s="171"/>
      <c r="BJ1925" s="171"/>
      <c r="BK1925" s="171"/>
      <c r="BL1925" s="171"/>
      <c r="BM1925" s="171"/>
      <c r="BN1925" s="171"/>
      <c r="BO1925" s="171"/>
      <c r="BP1925" s="171"/>
      <c r="BQ1925" s="171"/>
      <c r="BR1925" s="171"/>
      <c r="BS1925" s="171"/>
      <c r="BT1925" s="171"/>
      <c r="BU1925" s="171"/>
      <c r="BV1925" s="171"/>
      <c r="BW1925" s="171"/>
      <c r="BX1925" s="171"/>
      <c r="BY1925" s="171"/>
      <c r="BZ1925" s="171"/>
      <c r="CA1925" s="171"/>
      <c r="CB1925" s="171"/>
      <c r="CC1925" s="171"/>
      <c r="CD1925" s="171"/>
      <c r="CE1925" s="171"/>
      <c r="CF1925" s="171"/>
      <c r="CG1925" s="171"/>
      <c r="CH1925" s="171"/>
      <c r="CI1925" s="171"/>
      <c r="CJ1925" s="171"/>
      <c r="CK1925" s="171"/>
      <c r="CL1925" s="171"/>
      <c r="CM1925" s="171"/>
      <c r="CN1925" s="171"/>
      <c r="CO1925" s="171"/>
      <c r="CP1925" s="171"/>
      <c r="CQ1925" s="171"/>
      <c r="CR1925" s="171"/>
      <c r="CS1925" s="171"/>
      <c r="CT1925" s="171"/>
      <c r="CU1925" s="171"/>
      <c r="CV1925" s="171"/>
      <c r="CW1925" s="171"/>
      <c r="CX1925" s="171"/>
      <c r="CY1925" s="171"/>
      <c r="CZ1925" s="171"/>
      <c r="DA1925" s="171"/>
      <c r="DB1925" s="171"/>
      <c r="DC1925" s="171"/>
      <c r="DD1925" s="171"/>
      <c r="DE1925" s="171"/>
      <c r="DF1925" s="171"/>
      <c r="DG1925" s="171"/>
      <c r="DH1925" s="171"/>
      <c r="DI1925" s="171"/>
      <c r="DJ1925" s="171"/>
      <c r="DK1925" s="171"/>
      <c r="DL1925" s="171"/>
      <c r="DM1925" s="171"/>
      <c r="DN1925" s="171"/>
      <c r="DO1925" s="171"/>
      <c r="DP1925" s="171"/>
      <c r="DQ1925" s="171"/>
      <c r="DR1925" s="171"/>
      <c r="DS1925" s="171"/>
      <c r="DT1925" s="171"/>
      <c r="DU1925" s="171"/>
      <c r="DV1925" s="171"/>
      <c r="DW1925" s="171"/>
      <c r="DX1925" s="171"/>
      <c r="DY1925" s="171"/>
      <c r="DZ1925" s="171"/>
      <c r="EA1925" s="171"/>
      <c r="EB1925" s="171"/>
      <c r="EC1925" s="171"/>
      <c r="ED1925" s="171"/>
      <c r="EE1925" s="171"/>
      <c r="EF1925" s="171"/>
      <c r="EG1925" s="171"/>
      <c r="EH1925" s="171"/>
      <c r="EI1925" s="171"/>
      <c r="EJ1925" s="171"/>
      <c r="EK1925" s="171"/>
      <c r="EL1925" s="171"/>
      <c r="EM1925" s="171"/>
      <c r="EN1925" s="171"/>
    </row>
    <row r="1926" spans="43:144" ht="15" x14ac:dyDescent="0.25">
      <c r="AQ1926" s="171"/>
      <c r="AR1926"/>
      <c r="AS1926"/>
      <c r="AT1926"/>
      <c r="AU1926"/>
      <c r="AV1926"/>
      <c r="AW1926"/>
      <c r="AX1926"/>
      <c r="AY1926"/>
      <c r="AZ1926"/>
      <c r="BA1926"/>
      <c r="BB1926"/>
      <c r="BC1926"/>
      <c r="BD1926"/>
      <c r="BE1926" s="171"/>
      <c r="BF1926" s="171"/>
      <c r="BG1926" s="171"/>
      <c r="BH1926" s="171"/>
      <c r="BI1926" s="171"/>
      <c r="BJ1926" s="171"/>
      <c r="BK1926" s="171"/>
      <c r="BL1926" s="171"/>
      <c r="BM1926" s="171"/>
      <c r="BN1926" s="171"/>
      <c r="BO1926" s="171"/>
      <c r="BP1926" s="171"/>
      <c r="BQ1926" s="171"/>
      <c r="BR1926" s="171"/>
      <c r="BS1926" s="171"/>
      <c r="BT1926" s="171"/>
      <c r="BU1926" s="171"/>
      <c r="BV1926" s="171"/>
      <c r="BW1926" s="171"/>
      <c r="BX1926" s="171"/>
      <c r="BY1926" s="171"/>
      <c r="BZ1926" s="171"/>
      <c r="CA1926" s="171"/>
      <c r="CB1926" s="171"/>
      <c r="CC1926" s="171"/>
      <c r="CD1926" s="171"/>
      <c r="CE1926" s="171"/>
      <c r="CF1926" s="171"/>
      <c r="CG1926" s="171"/>
      <c r="CH1926" s="171"/>
      <c r="CI1926" s="171"/>
      <c r="CJ1926" s="171"/>
      <c r="CK1926" s="171"/>
      <c r="CL1926" s="171"/>
      <c r="CM1926" s="171"/>
      <c r="CN1926" s="171"/>
      <c r="CO1926" s="171"/>
      <c r="CP1926" s="171"/>
      <c r="CQ1926" s="171"/>
      <c r="CR1926" s="171"/>
      <c r="CS1926" s="171"/>
      <c r="CT1926" s="171"/>
      <c r="CU1926" s="171"/>
      <c r="CV1926" s="171"/>
      <c r="CW1926" s="171"/>
      <c r="CX1926" s="171"/>
      <c r="CY1926" s="171"/>
      <c r="CZ1926" s="171"/>
      <c r="DA1926" s="171"/>
      <c r="DB1926" s="171"/>
      <c r="DC1926" s="171"/>
      <c r="DD1926" s="171"/>
      <c r="DE1926" s="171"/>
      <c r="DF1926" s="171"/>
      <c r="DG1926" s="171"/>
      <c r="DH1926" s="171"/>
      <c r="DI1926" s="171"/>
      <c r="DJ1926" s="171"/>
      <c r="DK1926" s="171"/>
      <c r="DL1926" s="171"/>
      <c r="DM1926" s="171"/>
      <c r="DN1926" s="171"/>
      <c r="DO1926" s="171"/>
      <c r="DP1926" s="171"/>
      <c r="DQ1926" s="171"/>
      <c r="DR1926" s="171"/>
      <c r="DS1926" s="171"/>
      <c r="DT1926" s="171"/>
      <c r="DU1926" s="171"/>
      <c r="DV1926" s="171"/>
      <c r="DW1926" s="171"/>
      <c r="DX1926" s="171"/>
      <c r="DY1926" s="171"/>
      <c r="DZ1926" s="171"/>
      <c r="EA1926" s="171"/>
      <c r="EB1926" s="171"/>
      <c r="EC1926" s="171"/>
      <c r="ED1926" s="171"/>
      <c r="EE1926" s="171"/>
      <c r="EF1926" s="171"/>
      <c r="EG1926" s="171"/>
      <c r="EH1926" s="171"/>
      <c r="EI1926" s="171"/>
      <c r="EJ1926" s="171"/>
      <c r="EK1926" s="171"/>
      <c r="EL1926" s="171"/>
      <c r="EM1926" s="171"/>
      <c r="EN1926" s="171"/>
    </row>
    <row r="1927" spans="43:144" ht="15" x14ac:dyDescent="0.25">
      <c r="AQ1927" s="171"/>
      <c r="AR1927"/>
      <c r="AS1927"/>
      <c r="AT1927"/>
      <c r="AU1927"/>
      <c r="AV1927"/>
      <c r="AW1927"/>
      <c r="AX1927"/>
      <c r="AY1927"/>
      <c r="AZ1927"/>
      <c r="BA1927"/>
      <c r="BB1927"/>
      <c r="BC1927"/>
      <c r="BD1927"/>
      <c r="BE1927" s="171"/>
      <c r="BF1927" s="171"/>
      <c r="BG1927" s="171"/>
      <c r="BH1927" s="171"/>
      <c r="BI1927" s="171"/>
      <c r="BJ1927" s="171"/>
      <c r="BK1927" s="171"/>
      <c r="BL1927" s="171"/>
      <c r="BM1927" s="171"/>
      <c r="BN1927" s="171"/>
      <c r="BO1927" s="171"/>
      <c r="BP1927" s="171"/>
      <c r="BQ1927" s="171"/>
      <c r="BR1927" s="171"/>
      <c r="BS1927" s="171"/>
      <c r="BT1927" s="171"/>
      <c r="BU1927" s="171"/>
      <c r="BV1927" s="171"/>
      <c r="BW1927" s="171"/>
      <c r="BX1927" s="171"/>
      <c r="BY1927" s="171"/>
      <c r="BZ1927" s="171"/>
      <c r="CA1927" s="171"/>
      <c r="CB1927" s="171"/>
      <c r="CC1927" s="171"/>
      <c r="CD1927" s="171"/>
      <c r="CE1927" s="171"/>
      <c r="CF1927" s="171"/>
      <c r="CG1927" s="171"/>
      <c r="CH1927" s="171"/>
      <c r="CI1927" s="171"/>
      <c r="CJ1927" s="171"/>
      <c r="CK1927" s="171"/>
      <c r="CL1927" s="171"/>
      <c r="CM1927" s="171"/>
      <c r="CN1927" s="171"/>
      <c r="CO1927" s="171"/>
      <c r="CP1927" s="171"/>
      <c r="CQ1927" s="171"/>
      <c r="CR1927" s="171"/>
      <c r="CS1927" s="171"/>
      <c r="CT1927" s="171"/>
      <c r="CU1927" s="171"/>
      <c r="CV1927" s="171"/>
      <c r="CW1927" s="171"/>
      <c r="CX1927" s="171"/>
      <c r="CY1927" s="171"/>
      <c r="CZ1927" s="171"/>
      <c r="DA1927" s="171"/>
      <c r="DB1927" s="171"/>
      <c r="DC1927" s="171"/>
      <c r="DD1927" s="171"/>
      <c r="DE1927" s="171"/>
      <c r="DF1927" s="171"/>
      <c r="DG1927" s="171"/>
      <c r="DH1927" s="171"/>
      <c r="DI1927" s="171"/>
      <c r="DJ1927" s="171"/>
      <c r="DK1927" s="171"/>
      <c r="DL1927" s="171"/>
      <c r="DM1927" s="171"/>
      <c r="DN1927" s="171"/>
      <c r="DO1927" s="171"/>
      <c r="DP1927" s="171"/>
      <c r="DQ1927" s="171"/>
      <c r="DR1927" s="171"/>
      <c r="DS1927" s="171"/>
      <c r="DT1927" s="171"/>
      <c r="DU1927" s="171"/>
      <c r="DV1927" s="171"/>
      <c r="DW1927" s="171"/>
      <c r="DX1927" s="171"/>
      <c r="DY1927" s="171"/>
      <c r="DZ1927" s="171"/>
      <c r="EA1927" s="171"/>
      <c r="EB1927" s="171"/>
      <c r="EC1927" s="171"/>
      <c r="ED1927" s="171"/>
      <c r="EE1927" s="171"/>
      <c r="EF1927" s="171"/>
      <c r="EG1927" s="171"/>
      <c r="EH1927" s="171"/>
      <c r="EI1927" s="171"/>
      <c r="EJ1927" s="171"/>
      <c r="EK1927" s="171"/>
      <c r="EL1927" s="171"/>
      <c r="EM1927" s="171"/>
      <c r="EN1927" s="171"/>
    </row>
    <row r="1928" spans="43:144" ht="15" x14ac:dyDescent="0.25">
      <c r="AQ1928" s="171"/>
      <c r="AR1928"/>
      <c r="AS1928"/>
      <c r="AT1928"/>
      <c r="AU1928"/>
      <c r="AV1928"/>
      <c r="AW1928"/>
      <c r="AX1928"/>
      <c r="AY1928"/>
      <c r="AZ1928"/>
      <c r="BA1928"/>
      <c r="BB1928"/>
      <c r="BC1928"/>
      <c r="BD1928"/>
      <c r="BE1928" s="171"/>
      <c r="BF1928" s="171"/>
      <c r="BG1928" s="171"/>
      <c r="BH1928" s="171"/>
      <c r="BI1928" s="171"/>
      <c r="BJ1928" s="171"/>
      <c r="BK1928" s="171"/>
      <c r="BL1928" s="171"/>
      <c r="BM1928" s="171"/>
      <c r="BN1928" s="171"/>
      <c r="BO1928" s="171"/>
      <c r="BP1928" s="171"/>
      <c r="BQ1928" s="171"/>
      <c r="BR1928" s="171"/>
      <c r="BS1928" s="171"/>
      <c r="BT1928" s="171"/>
      <c r="BU1928" s="171"/>
      <c r="BV1928" s="171"/>
      <c r="BW1928" s="171"/>
      <c r="BX1928" s="171"/>
      <c r="BY1928" s="171"/>
      <c r="BZ1928" s="171"/>
      <c r="CA1928" s="171"/>
      <c r="CB1928" s="171"/>
      <c r="CC1928" s="171"/>
      <c r="CD1928" s="171"/>
      <c r="CE1928" s="171"/>
      <c r="CF1928" s="171"/>
      <c r="CG1928" s="171"/>
      <c r="CH1928" s="171"/>
      <c r="CI1928" s="171"/>
      <c r="CJ1928" s="171"/>
      <c r="CK1928" s="171"/>
      <c r="CL1928" s="171"/>
      <c r="CM1928" s="171"/>
      <c r="CN1928" s="171"/>
      <c r="CO1928" s="171"/>
      <c r="CP1928" s="171"/>
      <c r="CQ1928" s="171"/>
      <c r="CR1928" s="171"/>
      <c r="CS1928" s="171"/>
      <c r="CT1928" s="171"/>
      <c r="CU1928" s="171"/>
      <c r="CV1928" s="171"/>
      <c r="CW1928" s="171"/>
      <c r="CX1928" s="171"/>
      <c r="CY1928" s="171"/>
      <c r="CZ1928" s="171"/>
      <c r="DA1928" s="171"/>
      <c r="DB1928" s="171"/>
      <c r="DC1928" s="171"/>
      <c r="DD1928" s="171"/>
      <c r="DE1928" s="171"/>
      <c r="DF1928" s="171"/>
      <c r="DG1928" s="171"/>
      <c r="DH1928" s="171"/>
      <c r="DI1928" s="171"/>
      <c r="DJ1928" s="171"/>
      <c r="DK1928" s="171"/>
      <c r="DL1928" s="171"/>
      <c r="DM1928" s="171"/>
      <c r="DN1928" s="171"/>
      <c r="DO1928" s="171"/>
      <c r="DP1928" s="171"/>
      <c r="DQ1928" s="171"/>
      <c r="DR1928" s="171"/>
      <c r="DS1928" s="171"/>
      <c r="DT1928" s="171"/>
      <c r="DU1928" s="171"/>
      <c r="DV1928" s="171"/>
      <c r="DW1928" s="171"/>
      <c r="DX1928" s="171"/>
      <c r="DY1928" s="171"/>
      <c r="DZ1928" s="171"/>
      <c r="EA1928" s="171"/>
      <c r="EB1928" s="171"/>
      <c r="EC1928" s="171"/>
      <c r="ED1928" s="171"/>
      <c r="EE1928" s="171"/>
      <c r="EF1928" s="171"/>
      <c r="EG1928" s="171"/>
      <c r="EH1928" s="171"/>
      <c r="EI1928" s="171"/>
      <c r="EJ1928" s="171"/>
      <c r="EK1928" s="171"/>
      <c r="EL1928" s="171"/>
      <c r="EM1928" s="171"/>
      <c r="EN1928" s="171"/>
    </row>
    <row r="1929" spans="43:144" ht="15" x14ac:dyDescent="0.25">
      <c r="AQ1929" s="171"/>
      <c r="AR1929"/>
      <c r="AS1929"/>
      <c r="AT1929"/>
      <c r="AU1929"/>
      <c r="AV1929"/>
      <c r="AW1929"/>
      <c r="AX1929"/>
      <c r="AY1929"/>
      <c r="AZ1929"/>
      <c r="BA1929"/>
      <c r="BB1929"/>
      <c r="BC1929"/>
      <c r="BD1929"/>
      <c r="BE1929" s="171"/>
      <c r="BF1929" s="171"/>
      <c r="BG1929" s="171"/>
      <c r="BH1929" s="171"/>
      <c r="BI1929" s="171"/>
      <c r="BJ1929" s="171"/>
      <c r="BK1929" s="171"/>
      <c r="BL1929" s="171"/>
      <c r="BM1929" s="171"/>
      <c r="BN1929" s="171"/>
      <c r="BO1929" s="171"/>
      <c r="BP1929" s="171"/>
      <c r="BQ1929" s="171"/>
      <c r="BR1929" s="171"/>
      <c r="BS1929" s="171"/>
      <c r="BT1929" s="171"/>
      <c r="BU1929" s="171"/>
      <c r="BV1929" s="171"/>
      <c r="BW1929" s="171"/>
      <c r="BX1929" s="171"/>
      <c r="BY1929" s="171"/>
      <c r="BZ1929" s="171"/>
      <c r="CA1929" s="171"/>
      <c r="CB1929" s="171"/>
      <c r="CC1929" s="171"/>
      <c r="CD1929" s="171"/>
      <c r="CE1929" s="171"/>
      <c r="CF1929" s="171"/>
      <c r="CG1929" s="171"/>
      <c r="CH1929" s="171"/>
      <c r="CI1929" s="171"/>
      <c r="CJ1929" s="171"/>
      <c r="CK1929" s="171"/>
      <c r="CL1929" s="171"/>
      <c r="CM1929" s="171"/>
      <c r="CN1929" s="171"/>
      <c r="CO1929" s="171"/>
      <c r="CP1929" s="171"/>
      <c r="CQ1929" s="171"/>
      <c r="CR1929" s="171"/>
      <c r="CS1929" s="171"/>
      <c r="CT1929" s="171"/>
      <c r="CU1929" s="171"/>
      <c r="CV1929" s="171"/>
      <c r="CW1929" s="171"/>
      <c r="CX1929" s="171"/>
      <c r="CY1929" s="171"/>
      <c r="CZ1929" s="171"/>
      <c r="DA1929" s="171"/>
      <c r="DB1929" s="171"/>
      <c r="DC1929" s="171"/>
      <c r="DD1929" s="171"/>
      <c r="DE1929" s="171"/>
      <c r="DF1929" s="171"/>
      <c r="DG1929" s="171"/>
      <c r="DH1929" s="171"/>
      <c r="DI1929" s="171"/>
      <c r="DJ1929" s="171"/>
      <c r="DK1929" s="171"/>
      <c r="DL1929" s="171"/>
      <c r="DM1929" s="171"/>
      <c r="DN1929" s="171"/>
      <c r="DO1929" s="171"/>
      <c r="DP1929" s="171"/>
      <c r="DQ1929" s="171"/>
      <c r="DR1929" s="171"/>
      <c r="DS1929" s="171"/>
      <c r="DT1929" s="171"/>
      <c r="DU1929" s="171"/>
      <c r="DV1929" s="171"/>
      <c r="DW1929" s="171"/>
      <c r="DX1929" s="171"/>
      <c r="DY1929" s="171"/>
      <c r="DZ1929" s="171"/>
      <c r="EA1929" s="171"/>
      <c r="EB1929" s="171"/>
      <c r="EC1929" s="171"/>
      <c r="ED1929" s="171"/>
      <c r="EE1929" s="171"/>
      <c r="EF1929" s="171"/>
      <c r="EG1929" s="171"/>
      <c r="EH1929" s="171"/>
      <c r="EI1929" s="171"/>
      <c r="EJ1929" s="171"/>
      <c r="EK1929" s="171"/>
      <c r="EL1929" s="171"/>
      <c r="EM1929" s="171"/>
      <c r="EN1929" s="171"/>
    </row>
    <row r="1930" spans="43:144" ht="15" x14ac:dyDescent="0.25">
      <c r="AQ1930" s="171"/>
      <c r="AR1930"/>
      <c r="AS1930"/>
      <c r="AT1930"/>
      <c r="AU1930"/>
      <c r="AV1930"/>
      <c r="AW1930"/>
      <c r="AX1930"/>
      <c r="AY1930"/>
      <c r="AZ1930"/>
      <c r="BA1930"/>
      <c r="BB1930"/>
      <c r="BC1930"/>
      <c r="BD1930"/>
      <c r="BE1930" s="171"/>
      <c r="BF1930" s="171"/>
      <c r="BG1930" s="171"/>
      <c r="BH1930" s="171"/>
      <c r="BI1930" s="171"/>
      <c r="BJ1930" s="171"/>
      <c r="BK1930" s="171"/>
      <c r="BL1930" s="171"/>
      <c r="BM1930" s="171"/>
      <c r="BN1930" s="171"/>
      <c r="BO1930" s="171"/>
      <c r="BP1930" s="171"/>
      <c r="BQ1930" s="171"/>
      <c r="BR1930" s="171"/>
      <c r="BS1930" s="171"/>
      <c r="BT1930" s="171"/>
      <c r="BU1930" s="171"/>
      <c r="BV1930" s="171"/>
      <c r="BW1930" s="171"/>
      <c r="BX1930" s="171"/>
      <c r="BY1930" s="171"/>
      <c r="BZ1930" s="171"/>
      <c r="CA1930" s="171"/>
      <c r="CB1930" s="171"/>
      <c r="CC1930" s="171"/>
      <c r="CD1930" s="171"/>
      <c r="CE1930" s="171"/>
      <c r="CF1930" s="171"/>
      <c r="CG1930" s="171"/>
      <c r="CH1930" s="171"/>
      <c r="CI1930" s="171"/>
      <c r="CJ1930" s="171"/>
      <c r="CK1930" s="171"/>
      <c r="CL1930" s="171"/>
      <c r="CM1930" s="171"/>
      <c r="CN1930" s="171"/>
      <c r="CO1930" s="171"/>
      <c r="CP1930" s="171"/>
      <c r="CQ1930" s="171"/>
      <c r="CR1930" s="171"/>
      <c r="CS1930" s="171"/>
      <c r="CT1930" s="171"/>
      <c r="CU1930" s="171"/>
      <c r="CV1930" s="171"/>
      <c r="CW1930" s="171"/>
      <c r="CX1930" s="171"/>
      <c r="CY1930" s="171"/>
      <c r="CZ1930" s="171"/>
      <c r="DA1930" s="171"/>
      <c r="DB1930" s="171"/>
      <c r="DC1930" s="171"/>
      <c r="DD1930" s="171"/>
      <c r="DE1930" s="171"/>
      <c r="DF1930" s="171"/>
      <c r="DG1930" s="171"/>
      <c r="DH1930" s="171"/>
      <c r="DI1930" s="171"/>
      <c r="DJ1930" s="171"/>
      <c r="DK1930" s="171"/>
      <c r="DL1930" s="171"/>
      <c r="DM1930" s="171"/>
      <c r="DN1930" s="171"/>
      <c r="DO1930" s="171"/>
      <c r="DP1930" s="171"/>
      <c r="DQ1930" s="171"/>
      <c r="DR1930" s="171"/>
      <c r="DS1930" s="171"/>
      <c r="DT1930" s="171"/>
      <c r="DU1930" s="171"/>
      <c r="DV1930" s="171"/>
      <c r="DW1930" s="171"/>
      <c r="DX1930" s="171"/>
      <c r="DY1930" s="171"/>
      <c r="DZ1930" s="171"/>
      <c r="EA1930" s="171"/>
      <c r="EB1930" s="171"/>
      <c r="EC1930" s="171"/>
      <c r="ED1930" s="171"/>
      <c r="EE1930" s="171"/>
      <c r="EF1930" s="171"/>
      <c r="EG1930" s="171"/>
      <c r="EH1930" s="171"/>
      <c r="EI1930" s="171"/>
      <c r="EJ1930" s="171"/>
      <c r="EK1930" s="171"/>
      <c r="EL1930" s="171"/>
      <c r="EM1930" s="171"/>
      <c r="EN1930" s="171"/>
    </row>
    <row r="1931" spans="43:144" ht="15" x14ac:dyDescent="0.25">
      <c r="AQ1931" s="171"/>
      <c r="AR1931"/>
      <c r="AS1931"/>
      <c r="AT1931"/>
      <c r="AU1931"/>
      <c r="AV1931"/>
      <c r="AW1931"/>
      <c r="AX1931"/>
      <c r="AY1931"/>
      <c r="AZ1931"/>
      <c r="BA1931"/>
      <c r="BB1931"/>
      <c r="BC1931"/>
      <c r="BD1931"/>
      <c r="BE1931" s="171"/>
      <c r="BF1931" s="171"/>
      <c r="BG1931" s="171"/>
      <c r="BH1931" s="171"/>
      <c r="BI1931" s="171"/>
      <c r="BJ1931" s="171"/>
      <c r="BK1931" s="171"/>
      <c r="BL1931" s="171"/>
      <c r="BM1931" s="171"/>
      <c r="BN1931" s="171"/>
      <c r="BO1931" s="171"/>
      <c r="BP1931" s="171"/>
      <c r="BQ1931" s="171"/>
      <c r="BR1931" s="171"/>
      <c r="BS1931" s="171"/>
      <c r="BT1931" s="171"/>
      <c r="BU1931" s="171"/>
      <c r="BV1931" s="171"/>
      <c r="BW1931" s="171"/>
      <c r="BX1931" s="171"/>
      <c r="BY1931" s="171"/>
      <c r="BZ1931" s="171"/>
      <c r="CA1931" s="171"/>
      <c r="CB1931" s="171"/>
      <c r="CC1931" s="171"/>
      <c r="CD1931" s="171"/>
      <c r="CE1931" s="171"/>
      <c r="CF1931" s="171"/>
      <c r="CG1931" s="171"/>
      <c r="CH1931" s="171"/>
      <c r="CI1931" s="171"/>
      <c r="CJ1931" s="171"/>
      <c r="CK1931" s="171"/>
      <c r="CL1931" s="171"/>
      <c r="CM1931" s="171"/>
      <c r="CN1931" s="171"/>
      <c r="CO1931" s="171"/>
      <c r="CP1931" s="171"/>
      <c r="CQ1931" s="171"/>
      <c r="CR1931" s="171"/>
      <c r="CS1931" s="171"/>
      <c r="CT1931" s="171"/>
      <c r="CU1931" s="171"/>
      <c r="CV1931" s="171"/>
      <c r="CW1931" s="171"/>
      <c r="CX1931" s="171"/>
      <c r="CY1931" s="171"/>
      <c r="CZ1931" s="171"/>
      <c r="DA1931" s="171"/>
      <c r="DB1931" s="171"/>
      <c r="DC1931" s="171"/>
      <c r="DD1931" s="171"/>
      <c r="DE1931" s="171"/>
      <c r="DF1931" s="171"/>
      <c r="DG1931" s="171"/>
      <c r="DH1931" s="171"/>
      <c r="DI1931" s="171"/>
      <c r="DJ1931" s="171"/>
      <c r="DK1931" s="171"/>
      <c r="DL1931" s="171"/>
      <c r="DM1931" s="171"/>
      <c r="DN1931" s="171"/>
      <c r="DO1931" s="171"/>
      <c r="DP1931" s="171"/>
      <c r="DQ1931" s="171"/>
      <c r="DR1931" s="171"/>
      <c r="DS1931" s="171"/>
      <c r="DT1931" s="171"/>
      <c r="DU1931" s="171"/>
      <c r="DV1931" s="171"/>
      <c r="DW1931" s="171"/>
      <c r="DX1931" s="171"/>
      <c r="DY1931" s="171"/>
      <c r="DZ1931" s="171"/>
      <c r="EA1931" s="171"/>
      <c r="EB1931" s="171"/>
      <c r="EC1931" s="171"/>
      <c r="ED1931" s="171"/>
      <c r="EE1931" s="171"/>
      <c r="EF1931" s="171"/>
      <c r="EG1931" s="171"/>
      <c r="EH1931" s="171"/>
      <c r="EI1931" s="171"/>
      <c r="EJ1931" s="171"/>
      <c r="EK1931" s="171"/>
      <c r="EL1931" s="171"/>
      <c r="EM1931" s="171"/>
      <c r="EN1931" s="171"/>
    </row>
    <row r="1932" spans="43:144" ht="15" x14ac:dyDescent="0.25">
      <c r="AQ1932" s="171"/>
      <c r="AR1932"/>
      <c r="AS1932"/>
      <c r="AT1932"/>
      <c r="AU1932"/>
      <c r="AV1932"/>
      <c r="AW1932"/>
      <c r="AX1932"/>
      <c r="AY1932"/>
      <c r="AZ1932"/>
      <c r="BA1932"/>
      <c r="BB1932"/>
      <c r="BC1932"/>
      <c r="BD1932"/>
      <c r="BE1932" s="171"/>
      <c r="BF1932" s="171"/>
      <c r="BG1932" s="171"/>
      <c r="BH1932" s="171"/>
      <c r="BI1932" s="171"/>
      <c r="BJ1932" s="171"/>
      <c r="BK1932" s="171"/>
      <c r="BL1932" s="171"/>
      <c r="BM1932" s="171"/>
      <c r="BN1932" s="171"/>
      <c r="BO1932" s="171"/>
      <c r="BP1932" s="171"/>
      <c r="BQ1932" s="171"/>
      <c r="BR1932" s="171"/>
      <c r="BS1932" s="171"/>
      <c r="BT1932" s="171"/>
      <c r="BU1932" s="171"/>
      <c r="BV1932" s="171"/>
      <c r="BW1932" s="171"/>
      <c r="BX1932" s="171"/>
      <c r="BY1932" s="171"/>
      <c r="BZ1932" s="171"/>
      <c r="CA1932" s="171"/>
      <c r="CB1932" s="171"/>
      <c r="CC1932" s="171"/>
      <c r="CD1932" s="171"/>
      <c r="CE1932" s="171"/>
      <c r="CF1932" s="171"/>
      <c r="CG1932" s="171"/>
      <c r="CH1932" s="171"/>
      <c r="CI1932" s="171"/>
      <c r="CJ1932" s="171"/>
      <c r="CK1932" s="171"/>
      <c r="CL1932" s="171"/>
      <c r="CM1932" s="171"/>
      <c r="CN1932" s="171"/>
      <c r="CO1932" s="171"/>
      <c r="CP1932" s="171"/>
      <c r="CQ1932" s="171"/>
      <c r="CR1932" s="171"/>
      <c r="CS1932" s="171"/>
      <c r="CT1932" s="171"/>
      <c r="CU1932" s="171"/>
      <c r="CV1932" s="171"/>
      <c r="CW1932" s="171"/>
      <c r="CX1932" s="171"/>
      <c r="CY1932" s="171"/>
      <c r="CZ1932" s="171"/>
      <c r="DA1932" s="171"/>
      <c r="DB1932" s="171"/>
      <c r="DC1932" s="171"/>
      <c r="DD1932" s="171"/>
      <c r="DE1932" s="171"/>
      <c r="DF1932" s="171"/>
      <c r="DG1932" s="171"/>
      <c r="DH1932" s="171"/>
      <c r="DI1932" s="171"/>
      <c r="DJ1932" s="171"/>
      <c r="DK1932" s="171"/>
      <c r="DL1932" s="171"/>
      <c r="DM1932" s="171"/>
      <c r="DN1932" s="171"/>
      <c r="DO1932" s="171"/>
      <c r="DP1932" s="171"/>
      <c r="DQ1932" s="171"/>
      <c r="DR1932" s="171"/>
      <c r="DS1932" s="171"/>
      <c r="DT1932" s="171"/>
      <c r="DU1932" s="171"/>
      <c r="DV1932" s="171"/>
      <c r="DW1932" s="171"/>
      <c r="DX1932" s="171"/>
      <c r="DY1932" s="171"/>
      <c r="DZ1932" s="171"/>
      <c r="EA1932" s="171"/>
      <c r="EB1932" s="171"/>
      <c r="EC1932" s="171"/>
      <c r="ED1932" s="171"/>
      <c r="EE1932" s="171"/>
      <c r="EF1932" s="171"/>
      <c r="EG1932" s="171"/>
      <c r="EH1932" s="171"/>
      <c r="EI1932" s="171"/>
      <c r="EJ1932" s="171"/>
      <c r="EK1932" s="171"/>
      <c r="EL1932" s="171"/>
      <c r="EM1932" s="171"/>
      <c r="EN1932" s="171"/>
    </row>
    <row r="1933" spans="43:144" ht="15" x14ac:dyDescent="0.25">
      <c r="AQ1933" s="171"/>
      <c r="AR1933"/>
      <c r="AS1933"/>
      <c r="AT1933"/>
      <c r="AU1933"/>
      <c r="AV1933"/>
      <c r="AW1933"/>
      <c r="AX1933"/>
      <c r="AY1933"/>
      <c r="AZ1933"/>
      <c r="BA1933"/>
      <c r="BB1933"/>
      <c r="BC1933"/>
      <c r="BD1933"/>
      <c r="BE1933" s="171"/>
      <c r="BF1933" s="171"/>
      <c r="BG1933" s="171"/>
      <c r="BH1933" s="171"/>
      <c r="BI1933" s="171"/>
      <c r="BJ1933" s="171"/>
      <c r="BK1933" s="171"/>
      <c r="BL1933" s="171"/>
      <c r="BM1933" s="171"/>
      <c r="BN1933" s="171"/>
      <c r="BO1933" s="171"/>
      <c r="BP1933" s="171"/>
      <c r="BQ1933" s="171"/>
      <c r="BR1933" s="171"/>
      <c r="BS1933" s="171"/>
      <c r="BT1933" s="171"/>
      <c r="BU1933" s="171"/>
      <c r="BV1933" s="171"/>
      <c r="BW1933" s="171"/>
      <c r="BX1933" s="171"/>
      <c r="BY1933" s="171"/>
      <c r="BZ1933" s="171"/>
      <c r="CA1933" s="171"/>
      <c r="CB1933" s="171"/>
      <c r="CC1933" s="171"/>
      <c r="CD1933" s="171"/>
      <c r="CE1933" s="171"/>
      <c r="CF1933" s="171"/>
      <c r="CG1933" s="171"/>
      <c r="CH1933" s="171"/>
      <c r="CI1933" s="171"/>
      <c r="CJ1933" s="171"/>
      <c r="CK1933" s="171"/>
      <c r="CL1933" s="171"/>
      <c r="CM1933" s="171"/>
      <c r="CN1933" s="171"/>
      <c r="CO1933" s="171"/>
      <c r="CP1933" s="171"/>
      <c r="CQ1933" s="171"/>
      <c r="CR1933" s="171"/>
      <c r="CS1933" s="171"/>
      <c r="CT1933" s="171"/>
      <c r="CU1933" s="171"/>
      <c r="CV1933" s="171"/>
      <c r="CW1933" s="171"/>
      <c r="CX1933" s="171"/>
      <c r="CY1933" s="171"/>
      <c r="CZ1933" s="171"/>
      <c r="DA1933" s="171"/>
      <c r="DB1933" s="171"/>
      <c r="DC1933" s="171"/>
      <c r="DD1933" s="171"/>
      <c r="DE1933" s="171"/>
      <c r="DF1933" s="171"/>
      <c r="DG1933" s="171"/>
      <c r="DH1933" s="171"/>
      <c r="DI1933" s="171"/>
      <c r="DJ1933" s="171"/>
      <c r="DK1933" s="171"/>
      <c r="DL1933" s="171"/>
      <c r="DM1933" s="171"/>
      <c r="DN1933" s="171"/>
      <c r="DO1933" s="171"/>
      <c r="DP1933" s="171"/>
      <c r="DQ1933" s="171"/>
      <c r="DR1933" s="171"/>
      <c r="DS1933" s="171"/>
      <c r="DT1933" s="171"/>
      <c r="DU1933" s="171"/>
      <c r="DV1933" s="171"/>
      <c r="DW1933" s="171"/>
      <c r="DX1933" s="171"/>
      <c r="DY1933" s="171"/>
      <c r="DZ1933" s="171"/>
      <c r="EA1933" s="171"/>
      <c r="EB1933" s="171"/>
      <c r="EC1933" s="171"/>
      <c r="ED1933" s="171"/>
      <c r="EE1933" s="171"/>
      <c r="EF1933" s="171"/>
      <c r="EG1933" s="171"/>
      <c r="EH1933" s="171"/>
      <c r="EI1933" s="171"/>
      <c r="EJ1933" s="171"/>
      <c r="EK1933" s="171"/>
      <c r="EL1933" s="171"/>
      <c r="EM1933" s="171"/>
      <c r="EN1933" s="171"/>
    </row>
    <row r="1934" spans="43:144" ht="15" x14ac:dyDescent="0.25">
      <c r="AQ1934" s="171"/>
      <c r="AR1934"/>
      <c r="AS1934"/>
      <c r="AT1934"/>
      <c r="AU1934"/>
      <c r="AV1934"/>
      <c r="AW1934"/>
      <c r="AX1934"/>
      <c r="AY1934"/>
      <c r="AZ1934"/>
      <c r="BA1934"/>
      <c r="BB1934"/>
      <c r="BC1934"/>
      <c r="BD1934"/>
      <c r="BE1934" s="171"/>
      <c r="BF1934" s="171"/>
      <c r="BG1934" s="171"/>
      <c r="BH1934" s="171"/>
      <c r="BI1934" s="171"/>
      <c r="BJ1934" s="171"/>
      <c r="BK1934" s="171"/>
      <c r="BL1934" s="171"/>
      <c r="BM1934" s="171"/>
      <c r="BN1934" s="171"/>
      <c r="BO1934" s="171"/>
      <c r="BP1934" s="171"/>
      <c r="BQ1934" s="171"/>
      <c r="BR1934" s="171"/>
      <c r="BS1934" s="171"/>
      <c r="BT1934" s="171"/>
      <c r="BU1934" s="171"/>
      <c r="BV1934" s="171"/>
      <c r="BW1934" s="171"/>
      <c r="BX1934" s="171"/>
      <c r="BY1934" s="171"/>
      <c r="BZ1934" s="171"/>
      <c r="CA1934" s="171"/>
      <c r="CB1934" s="171"/>
      <c r="CC1934" s="171"/>
      <c r="CD1934" s="171"/>
      <c r="CE1934" s="171"/>
      <c r="CF1934" s="171"/>
      <c r="CG1934" s="171"/>
      <c r="CH1934" s="171"/>
      <c r="CI1934" s="171"/>
      <c r="CJ1934" s="171"/>
      <c r="CK1934" s="171"/>
      <c r="CL1934" s="171"/>
      <c r="CM1934" s="171"/>
      <c r="CN1934" s="171"/>
      <c r="CO1934" s="171"/>
      <c r="CP1934" s="171"/>
      <c r="CQ1934" s="171"/>
      <c r="CR1934" s="171"/>
      <c r="CS1934" s="171"/>
      <c r="CT1934" s="171"/>
      <c r="CU1934" s="171"/>
      <c r="CV1934" s="171"/>
      <c r="CW1934" s="171"/>
      <c r="CX1934" s="171"/>
      <c r="CY1934" s="171"/>
      <c r="CZ1934" s="171"/>
      <c r="DA1934" s="171"/>
      <c r="DB1934" s="171"/>
      <c r="DC1934" s="171"/>
      <c r="DD1934" s="171"/>
      <c r="DE1934" s="171"/>
      <c r="DF1934" s="171"/>
      <c r="DG1934" s="171"/>
      <c r="DH1934" s="171"/>
      <c r="DI1934" s="171"/>
      <c r="DJ1934" s="171"/>
      <c r="DK1934" s="171"/>
      <c r="DL1934" s="171"/>
      <c r="DM1934" s="171"/>
      <c r="DN1934" s="171"/>
      <c r="DO1934" s="171"/>
      <c r="DP1934" s="171"/>
      <c r="DQ1934" s="171"/>
      <c r="DR1934" s="171"/>
      <c r="DS1934" s="171"/>
      <c r="DT1934" s="171"/>
      <c r="DU1934" s="171"/>
      <c r="DV1934" s="171"/>
      <c r="DW1934" s="171"/>
      <c r="DX1934" s="171"/>
      <c r="DY1934" s="171"/>
      <c r="DZ1934" s="171"/>
      <c r="EA1934" s="171"/>
      <c r="EB1934" s="171"/>
      <c r="EC1934" s="171"/>
      <c r="ED1934" s="171"/>
      <c r="EE1934" s="171"/>
      <c r="EF1934" s="171"/>
      <c r="EG1934" s="171"/>
      <c r="EH1934" s="171"/>
      <c r="EI1934" s="171"/>
      <c r="EJ1934" s="171"/>
      <c r="EK1934" s="171"/>
      <c r="EL1934" s="171"/>
      <c r="EM1934" s="171"/>
      <c r="EN1934" s="171"/>
    </row>
    <row r="1935" spans="43:144" ht="15" x14ac:dyDescent="0.25">
      <c r="AQ1935" s="171"/>
      <c r="AR1935"/>
      <c r="AS1935"/>
      <c r="AT1935"/>
      <c r="AU1935"/>
      <c r="AV1935"/>
      <c r="AW1935"/>
      <c r="AX1935"/>
      <c r="AY1935"/>
      <c r="AZ1935"/>
      <c r="BA1935"/>
      <c r="BB1935"/>
      <c r="BC1935"/>
      <c r="BD1935"/>
      <c r="BE1935" s="171"/>
      <c r="BF1935" s="171"/>
      <c r="BG1935" s="171"/>
      <c r="BH1935" s="171"/>
      <c r="BI1935" s="171"/>
      <c r="BJ1935" s="171"/>
      <c r="BK1935" s="171"/>
      <c r="BL1935" s="171"/>
      <c r="BM1935" s="171"/>
      <c r="BN1935" s="171"/>
      <c r="BO1935" s="171"/>
      <c r="BP1935" s="171"/>
      <c r="BQ1935" s="171"/>
      <c r="BR1935" s="171"/>
      <c r="BS1935" s="171"/>
      <c r="BT1935" s="171"/>
      <c r="BU1935" s="171"/>
      <c r="BV1935" s="171"/>
      <c r="BW1935" s="171"/>
      <c r="BX1935" s="171"/>
      <c r="BY1935" s="171"/>
      <c r="BZ1935" s="171"/>
      <c r="CA1935" s="171"/>
      <c r="CB1935" s="171"/>
      <c r="CC1935" s="171"/>
      <c r="CD1935" s="171"/>
      <c r="CE1935" s="171"/>
      <c r="CF1935" s="171"/>
      <c r="CG1935" s="171"/>
      <c r="CH1935" s="171"/>
      <c r="CI1935" s="171"/>
      <c r="CJ1935" s="171"/>
      <c r="CK1935" s="171"/>
      <c r="CL1935" s="171"/>
      <c r="CM1935" s="171"/>
      <c r="CN1935" s="171"/>
      <c r="CO1935" s="171"/>
      <c r="CP1935" s="171"/>
      <c r="CQ1935" s="171"/>
      <c r="CR1935" s="171"/>
      <c r="CS1935" s="171"/>
      <c r="CT1935" s="171"/>
      <c r="CU1935" s="171"/>
      <c r="CV1935" s="171"/>
      <c r="CW1935" s="171"/>
      <c r="CX1935" s="171"/>
      <c r="CY1935" s="171"/>
      <c r="CZ1935" s="171"/>
      <c r="DA1935" s="171"/>
      <c r="DB1935" s="171"/>
      <c r="DC1935" s="171"/>
      <c r="DD1935" s="171"/>
      <c r="DE1935" s="171"/>
      <c r="DF1935" s="171"/>
      <c r="DG1935" s="171"/>
      <c r="DH1935" s="171"/>
      <c r="DI1935" s="171"/>
      <c r="DJ1935" s="171"/>
      <c r="DK1935" s="171"/>
      <c r="DL1935" s="171"/>
      <c r="DM1935" s="171"/>
      <c r="DN1935" s="171"/>
      <c r="DO1935" s="171"/>
      <c r="DP1935" s="171"/>
      <c r="DQ1935" s="171"/>
      <c r="DR1935" s="171"/>
      <c r="DS1935" s="171"/>
      <c r="DT1935" s="171"/>
      <c r="DU1935" s="171"/>
      <c r="DV1935" s="171"/>
      <c r="DW1935" s="171"/>
      <c r="DX1935" s="171"/>
      <c r="DY1935" s="171"/>
      <c r="DZ1935" s="171"/>
      <c r="EA1935" s="171"/>
      <c r="EB1935" s="171"/>
      <c r="EC1935" s="171"/>
      <c r="ED1935" s="171"/>
      <c r="EE1935" s="171"/>
      <c r="EF1935" s="171"/>
      <c r="EG1935" s="171"/>
      <c r="EH1935" s="171"/>
      <c r="EI1935" s="171"/>
      <c r="EJ1935" s="171"/>
      <c r="EK1935" s="171"/>
      <c r="EL1935" s="171"/>
      <c r="EM1935" s="171"/>
      <c r="EN1935" s="171"/>
    </row>
    <row r="1936" spans="43:144" ht="15" x14ac:dyDescent="0.25">
      <c r="AQ1936" s="171"/>
      <c r="AR1936"/>
      <c r="AS1936"/>
      <c r="AT1936"/>
      <c r="AU1936"/>
      <c r="AV1936"/>
      <c r="AW1936"/>
      <c r="AX1936"/>
      <c r="AY1936"/>
      <c r="AZ1936"/>
      <c r="BA1936"/>
      <c r="BB1936"/>
      <c r="BC1936"/>
      <c r="BD1936"/>
      <c r="BE1936" s="171"/>
      <c r="BF1936" s="171"/>
      <c r="BG1936" s="171"/>
      <c r="BH1936" s="171"/>
      <c r="BI1936" s="171"/>
      <c r="BJ1936" s="171"/>
      <c r="BK1936" s="171"/>
      <c r="BL1936" s="171"/>
      <c r="BM1936" s="171"/>
      <c r="BN1936" s="171"/>
      <c r="BO1936" s="171"/>
      <c r="BP1936" s="171"/>
      <c r="BQ1936" s="171"/>
      <c r="BR1936" s="171"/>
      <c r="BS1936" s="171"/>
      <c r="BT1936" s="171"/>
      <c r="BU1936" s="171"/>
      <c r="BV1936" s="171"/>
      <c r="BW1936" s="171"/>
      <c r="BX1936" s="171"/>
      <c r="BY1936" s="171"/>
      <c r="BZ1936" s="171"/>
      <c r="CA1936" s="171"/>
      <c r="CB1936" s="171"/>
      <c r="CC1936" s="171"/>
      <c r="CD1936" s="171"/>
      <c r="CE1936" s="171"/>
      <c r="CF1936" s="171"/>
      <c r="CG1936" s="171"/>
      <c r="CH1936" s="171"/>
      <c r="CI1936" s="171"/>
      <c r="CJ1936" s="171"/>
      <c r="CK1936" s="171"/>
      <c r="CL1936" s="171"/>
      <c r="CM1936" s="171"/>
      <c r="CN1936" s="171"/>
      <c r="CO1936" s="171"/>
      <c r="CP1936" s="171"/>
      <c r="CQ1936" s="171"/>
      <c r="CR1936" s="171"/>
      <c r="CS1936" s="171"/>
      <c r="CT1936" s="171"/>
      <c r="CU1936" s="171"/>
      <c r="CV1936" s="171"/>
      <c r="CW1936" s="171"/>
      <c r="CX1936" s="171"/>
      <c r="CY1936" s="171"/>
      <c r="CZ1936" s="171"/>
      <c r="DA1936" s="171"/>
      <c r="DB1936" s="171"/>
      <c r="DC1936" s="171"/>
      <c r="DD1936" s="171"/>
      <c r="DE1936" s="171"/>
      <c r="DF1936" s="171"/>
      <c r="DG1936" s="171"/>
      <c r="DH1936" s="171"/>
      <c r="DI1936" s="171"/>
      <c r="DJ1936" s="171"/>
      <c r="DK1936" s="171"/>
      <c r="DL1936" s="171"/>
      <c r="DM1936" s="171"/>
      <c r="DN1936" s="171"/>
      <c r="DO1936" s="171"/>
      <c r="DP1936" s="171"/>
      <c r="DQ1936" s="171"/>
      <c r="DR1936" s="171"/>
      <c r="DS1936" s="171"/>
      <c r="DT1936" s="171"/>
      <c r="DU1936" s="171"/>
      <c r="DV1936" s="171"/>
      <c r="DW1936" s="171"/>
      <c r="DX1936" s="171"/>
      <c r="DY1936" s="171"/>
      <c r="DZ1936" s="171"/>
      <c r="EA1936" s="171"/>
      <c r="EB1936" s="171"/>
      <c r="EC1936" s="171"/>
      <c r="ED1936" s="171"/>
      <c r="EE1936" s="171"/>
      <c r="EF1936" s="171"/>
      <c r="EG1936" s="171"/>
      <c r="EH1936" s="171"/>
      <c r="EI1936" s="171"/>
      <c r="EJ1936" s="171"/>
      <c r="EK1936" s="171"/>
      <c r="EL1936" s="171"/>
      <c r="EM1936" s="171"/>
      <c r="EN1936" s="171"/>
    </row>
    <row r="1937" spans="43:144" ht="15" x14ac:dyDescent="0.25">
      <c r="AQ1937" s="171"/>
      <c r="AR1937"/>
      <c r="AS1937"/>
      <c r="AT1937"/>
      <c r="AU1937"/>
      <c r="AV1937"/>
      <c r="AW1937"/>
      <c r="AX1937"/>
      <c r="AY1937"/>
      <c r="AZ1937"/>
      <c r="BA1937"/>
      <c r="BB1937"/>
      <c r="BC1937"/>
      <c r="BD1937"/>
      <c r="BE1937" s="171"/>
      <c r="BF1937" s="171"/>
      <c r="BG1937" s="171"/>
      <c r="BH1937" s="171"/>
      <c r="BI1937" s="171"/>
      <c r="BJ1937" s="171"/>
      <c r="BK1937" s="171"/>
      <c r="BL1937" s="171"/>
      <c r="BM1937" s="171"/>
      <c r="BN1937" s="171"/>
      <c r="BO1937" s="171"/>
      <c r="BP1937" s="171"/>
      <c r="BQ1937" s="171"/>
      <c r="BR1937" s="171"/>
      <c r="BS1937" s="171"/>
      <c r="BT1937" s="171"/>
      <c r="BU1937" s="171"/>
      <c r="BV1937" s="171"/>
      <c r="BW1937" s="171"/>
      <c r="BX1937" s="171"/>
      <c r="BY1937" s="171"/>
      <c r="BZ1937" s="171"/>
      <c r="CA1937" s="171"/>
      <c r="CB1937" s="171"/>
      <c r="CC1937" s="171"/>
      <c r="CD1937" s="171"/>
      <c r="CE1937" s="171"/>
      <c r="CF1937" s="171"/>
      <c r="CG1937" s="171"/>
      <c r="CH1937" s="171"/>
      <c r="CI1937" s="171"/>
      <c r="CJ1937" s="171"/>
      <c r="CK1937" s="171"/>
      <c r="CL1937" s="171"/>
      <c r="CM1937" s="171"/>
      <c r="CN1937" s="171"/>
      <c r="CO1937" s="171"/>
      <c r="CP1937" s="171"/>
      <c r="CQ1937" s="171"/>
      <c r="CR1937" s="171"/>
      <c r="CS1937" s="171"/>
      <c r="CT1937" s="171"/>
      <c r="CU1937" s="171"/>
      <c r="CV1937" s="171"/>
      <c r="CW1937" s="171"/>
      <c r="CX1937" s="171"/>
      <c r="CY1937" s="171"/>
      <c r="CZ1937" s="171"/>
      <c r="DA1937" s="171"/>
      <c r="DB1937" s="171"/>
      <c r="DC1937" s="171"/>
      <c r="DD1937" s="171"/>
      <c r="DE1937" s="171"/>
      <c r="DF1937" s="171"/>
      <c r="DG1937" s="171"/>
      <c r="DH1937" s="171"/>
      <c r="DI1937" s="171"/>
      <c r="DJ1937" s="171"/>
      <c r="DK1937" s="171"/>
      <c r="DL1937" s="171"/>
      <c r="DM1937" s="171"/>
      <c r="DN1937" s="171"/>
      <c r="DO1937" s="171"/>
      <c r="DP1937" s="171"/>
      <c r="DQ1937" s="171"/>
      <c r="DR1937" s="171"/>
      <c r="DS1937" s="171"/>
      <c r="DT1937" s="171"/>
      <c r="DU1937" s="171"/>
      <c r="DV1937" s="171"/>
      <c r="DW1937" s="171"/>
      <c r="DX1937" s="171"/>
      <c r="DY1937" s="171"/>
      <c r="DZ1937" s="171"/>
      <c r="EA1937" s="171"/>
      <c r="EB1937" s="171"/>
      <c r="EC1937" s="171"/>
      <c r="ED1937" s="171"/>
      <c r="EE1937" s="171"/>
      <c r="EF1937" s="171"/>
      <c r="EG1937" s="171"/>
      <c r="EH1937" s="171"/>
      <c r="EI1937" s="171"/>
      <c r="EJ1937" s="171"/>
      <c r="EK1937" s="171"/>
      <c r="EL1937" s="171"/>
      <c r="EM1937" s="171"/>
      <c r="EN1937" s="171"/>
    </row>
    <row r="1938" spans="43:144" ht="15" x14ac:dyDescent="0.25">
      <c r="AQ1938" s="171"/>
      <c r="AR1938"/>
      <c r="AS1938"/>
      <c r="AT1938"/>
      <c r="AU1938"/>
      <c r="AV1938"/>
      <c r="AW1938"/>
      <c r="AX1938"/>
      <c r="AY1938"/>
      <c r="AZ1938"/>
      <c r="BA1938"/>
      <c r="BB1938"/>
      <c r="BC1938"/>
      <c r="BD1938"/>
      <c r="BE1938" s="171"/>
      <c r="BF1938" s="171"/>
      <c r="BG1938" s="171"/>
      <c r="BH1938" s="171"/>
      <c r="BI1938" s="171"/>
      <c r="BJ1938" s="171"/>
      <c r="BK1938" s="171"/>
      <c r="BL1938" s="171"/>
      <c r="BM1938" s="171"/>
      <c r="BN1938" s="171"/>
      <c r="BO1938" s="171"/>
      <c r="BP1938" s="171"/>
      <c r="BQ1938" s="171"/>
      <c r="BR1938" s="171"/>
      <c r="BS1938" s="171"/>
      <c r="BT1938" s="171"/>
      <c r="BU1938" s="171"/>
      <c r="BV1938" s="171"/>
      <c r="BW1938" s="171"/>
      <c r="BX1938" s="171"/>
      <c r="BY1938" s="171"/>
      <c r="BZ1938" s="171"/>
      <c r="CA1938" s="171"/>
      <c r="CB1938" s="171"/>
      <c r="CC1938" s="171"/>
      <c r="CD1938" s="171"/>
      <c r="CE1938" s="171"/>
      <c r="CF1938" s="171"/>
      <c r="CG1938" s="171"/>
      <c r="CH1938" s="171"/>
      <c r="CI1938" s="171"/>
      <c r="CJ1938" s="171"/>
      <c r="CK1938" s="171"/>
      <c r="CL1938" s="171"/>
      <c r="CM1938" s="171"/>
      <c r="CN1938" s="171"/>
      <c r="CO1938" s="171"/>
      <c r="CP1938" s="171"/>
      <c r="CQ1938" s="171"/>
      <c r="CR1938" s="171"/>
      <c r="CS1938" s="171"/>
      <c r="CT1938" s="171"/>
      <c r="CU1938" s="171"/>
      <c r="CV1938" s="171"/>
      <c r="CW1938" s="171"/>
      <c r="CX1938" s="171"/>
      <c r="CY1938" s="171"/>
      <c r="CZ1938" s="171"/>
      <c r="DA1938" s="171"/>
      <c r="DB1938" s="171"/>
      <c r="DC1938" s="171"/>
      <c r="DD1938" s="171"/>
      <c r="DE1938" s="171"/>
      <c r="DF1938" s="171"/>
      <c r="DG1938" s="171"/>
      <c r="DH1938" s="171"/>
      <c r="DI1938" s="171"/>
      <c r="DJ1938" s="171"/>
      <c r="DK1938" s="171"/>
      <c r="DL1938" s="171"/>
      <c r="DM1938" s="171"/>
      <c r="DN1938" s="171"/>
      <c r="DO1938" s="171"/>
      <c r="DP1938" s="171"/>
      <c r="DQ1938" s="171"/>
      <c r="DR1938" s="171"/>
      <c r="DS1938" s="171"/>
      <c r="DT1938" s="171"/>
      <c r="DU1938" s="171"/>
      <c r="DV1938" s="171"/>
      <c r="DW1938" s="171"/>
      <c r="DX1938" s="171"/>
      <c r="DY1938" s="171"/>
      <c r="DZ1938" s="171"/>
      <c r="EA1938" s="171"/>
      <c r="EB1938" s="171"/>
      <c r="EC1938" s="171"/>
      <c r="ED1938" s="171"/>
      <c r="EE1938" s="171"/>
      <c r="EF1938" s="171"/>
      <c r="EG1938" s="171"/>
      <c r="EH1938" s="171"/>
      <c r="EI1938" s="171"/>
      <c r="EJ1938" s="171"/>
      <c r="EK1938" s="171"/>
      <c r="EL1938" s="171"/>
      <c r="EM1938" s="171"/>
      <c r="EN1938" s="171"/>
    </row>
    <row r="1939" spans="43:144" ht="15" x14ac:dyDescent="0.25">
      <c r="AQ1939" s="171"/>
      <c r="AR1939"/>
      <c r="AS1939"/>
      <c r="AT1939"/>
      <c r="AU1939"/>
      <c r="AV1939"/>
      <c r="AW1939"/>
      <c r="AX1939"/>
      <c r="AY1939"/>
      <c r="AZ1939"/>
      <c r="BA1939"/>
      <c r="BB1939"/>
      <c r="BC1939"/>
      <c r="BD1939"/>
      <c r="BE1939" s="171"/>
      <c r="BF1939" s="171"/>
      <c r="BG1939" s="171"/>
      <c r="BH1939" s="171"/>
      <c r="BI1939" s="171"/>
      <c r="BJ1939" s="171"/>
      <c r="BK1939" s="171"/>
      <c r="BL1939" s="171"/>
      <c r="BM1939" s="171"/>
      <c r="BN1939" s="171"/>
      <c r="BO1939" s="171"/>
      <c r="BP1939" s="171"/>
      <c r="BQ1939" s="171"/>
      <c r="BR1939" s="171"/>
      <c r="BS1939" s="171"/>
      <c r="BT1939" s="171"/>
      <c r="BU1939" s="171"/>
      <c r="BV1939" s="171"/>
      <c r="BW1939" s="171"/>
      <c r="BX1939" s="171"/>
      <c r="BY1939" s="171"/>
      <c r="BZ1939" s="171"/>
      <c r="CA1939" s="171"/>
      <c r="CB1939" s="171"/>
      <c r="CC1939" s="171"/>
      <c r="CD1939" s="171"/>
      <c r="CE1939" s="171"/>
      <c r="CF1939" s="171"/>
      <c r="CG1939" s="171"/>
      <c r="CH1939" s="171"/>
      <c r="CI1939" s="171"/>
      <c r="CJ1939" s="171"/>
      <c r="CK1939" s="171"/>
      <c r="CL1939" s="171"/>
      <c r="CM1939" s="171"/>
      <c r="CN1939" s="171"/>
      <c r="CO1939" s="171"/>
      <c r="CP1939" s="171"/>
      <c r="CQ1939" s="171"/>
      <c r="CR1939" s="171"/>
      <c r="CS1939" s="171"/>
      <c r="CT1939" s="171"/>
      <c r="CU1939" s="171"/>
      <c r="CV1939" s="171"/>
      <c r="CW1939" s="171"/>
      <c r="CX1939" s="171"/>
      <c r="CY1939" s="171"/>
      <c r="CZ1939" s="171"/>
      <c r="DA1939" s="171"/>
      <c r="DB1939" s="171"/>
      <c r="DC1939" s="171"/>
      <c r="DD1939" s="171"/>
      <c r="DE1939" s="171"/>
      <c r="DF1939" s="171"/>
      <c r="DG1939" s="171"/>
      <c r="DH1939" s="171"/>
      <c r="DI1939" s="171"/>
      <c r="DJ1939" s="171"/>
      <c r="DK1939" s="171"/>
      <c r="DL1939" s="171"/>
      <c r="DM1939" s="171"/>
      <c r="DN1939" s="171"/>
      <c r="DO1939" s="171"/>
      <c r="DP1939" s="171"/>
      <c r="DQ1939" s="171"/>
      <c r="DR1939" s="171"/>
      <c r="DS1939" s="171"/>
      <c r="DT1939" s="171"/>
      <c r="DU1939" s="171"/>
      <c r="DV1939" s="171"/>
      <c r="DW1939" s="171"/>
      <c r="DX1939" s="171"/>
      <c r="DY1939" s="171"/>
      <c r="DZ1939" s="171"/>
      <c r="EA1939" s="171"/>
      <c r="EB1939" s="171"/>
      <c r="EC1939" s="171"/>
      <c r="ED1939" s="171"/>
      <c r="EE1939" s="171"/>
      <c r="EF1939" s="171"/>
      <c r="EG1939" s="171"/>
      <c r="EH1939" s="171"/>
      <c r="EI1939" s="171"/>
      <c r="EJ1939" s="171"/>
      <c r="EK1939" s="171"/>
      <c r="EL1939" s="171"/>
      <c r="EM1939" s="171"/>
      <c r="EN1939" s="171"/>
    </row>
    <row r="1940" spans="43:144" ht="15" x14ac:dyDescent="0.25">
      <c r="AQ1940" s="171"/>
      <c r="AR1940"/>
      <c r="AS1940"/>
      <c r="AT1940"/>
      <c r="AU1940"/>
      <c r="AV1940"/>
      <c r="AW1940"/>
      <c r="AX1940"/>
      <c r="AY1940"/>
      <c r="AZ1940"/>
      <c r="BA1940"/>
      <c r="BB1940"/>
      <c r="BC1940"/>
      <c r="BD1940"/>
      <c r="BE1940" s="171"/>
      <c r="BF1940" s="171"/>
      <c r="BG1940" s="171"/>
      <c r="BH1940" s="171"/>
      <c r="BI1940" s="171"/>
      <c r="BJ1940" s="171"/>
      <c r="BK1940" s="171"/>
      <c r="BL1940" s="171"/>
      <c r="BM1940" s="171"/>
      <c r="BN1940" s="171"/>
      <c r="BO1940" s="171"/>
      <c r="BP1940" s="171"/>
      <c r="BQ1940" s="171"/>
      <c r="BR1940" s="171"/>
      <c r="BS1940" s="171"/>
      <c r="BT1940" s="171"/>
      <c r="BU1940" s="171"/>
      <c r="BV1940" s="171"/>
      <c r="BW1940" s="171"/>
      <c r="BX1940" s="171"/>
      <c r="BY1940" s="171"/>
      <c r="BZ1940" s="171"/>
      <c r="CA1940" s="171"/>
      <c r="CB1940" s="171"/>
      <c r="CC1940" s="171"/>
      <c r="CD1940" s="171"/>
      <c r="CE1940" s="171"/>
      <c r="CF1940" s="171"/>
      <c r="CG1940" s="171"/>
      <c r="CH1940" s="171"/>
      <c r="CI1940" s="171"/>
      <c r="CJ1940" s="171"/>
      <c r="CK1940" s="171"/>
      <c r="CL1940" s="171"/>
      <c r="CM1940" s="171"/>
      <c r="CN1940" s="171"/>
      <c r="CO1940" s="171"/>
      <c r="CP1940" s="171"/>
      <c r="CQ1940" s="171"/>
      <c r="CR1940" s="171"/>
      <c r="CS1940" s="171"/>
      <c r="CT1940" s="171"/>
      <c r="CU1940" s="171"/>
      <c r="CV1940" s="171"/>
      <c r="CW1940" s="171"/>
      <c r="CX1940" s="171"/>
      <c r="CY1940" s="171"/>
      <c r="CZ1940" s="171"/>
      <c r="DA1940" s="171"/>
      <c r="DB1940" s="171"/>
      <c r="DC1940" s="171"/>
      <c r="DD1940" s="171"/>
      <c r="DE1940" s="171"/>
      <c r="DF1940" s="171"/>
      <c r="DG1940" s="171"/>
      <c r="DH1940" s="171"/>
      <c r="DI1940" s="171"/>
      <c r="DJ1940" s="171"/>
      <c r="DK1940" s="171"/>
      <c r="DL1940" s="171"/>
      <c r="DM1940" s="171"/>
      <c r="DN1940" s="171"/>
      <c r="DO1940" s="171"/>
      <c r="DP1940" s="171"/>
      <c r="DQ1940" s="171"/>
      <c r="DR1940" s="171"/>
      <c r="DS1940" s="171"/>
      <c r="DT1940" s="171"/>
      <c r="DU1940" s="171"/>
      <c r="DV1940" s="171"/>
      <c r="DW1940" s="171"/>
      <c r="DX1940" s="171"/>
      <c r="DY1940" s="171"/>
      <c r="DZ1940" s="171"/>
      <c r="EA1940" s="171"/>
      <c r="EB1940" s="171"/>
      <c r="EC1940" s="171"/>
      <c r="ED1940" s="171"/>
      <c r="EE1940" s="171"/>
      <c r="EF1940" s="171"/>
      <c r="EG1940" s="171"/>
      <c r="EH1940" s="171"/>
      <c r="EI1940" s="171"/>
      <c r="EJ1940" s="171"/>
      <c r="EK1940" s="171"/>
      <c r="EL1940" s="171"/>
      <c r="EM1940" s="171"/>
      <c r="EN1940" s="171"/>
    </row>
    <row r="1941" spans="43:144" ht="15" x14ac:dyDescent="0.25">
      <c r="AQ1941" s="171"/>
      <c r="AR1941"/>
      <c r="AS1941"/>
      <c r="AT1941"/>
      <c r="AU1941"/>
      <c r="AV1941"/>
      <c r="AW1941"/>
      <c r="AX1941"/>
      <c r="AY1941"/>
      <c r="AZ1941"/>
      <c r="BA1941"/>
      <c r="BB1941"/>
      <c r="BC1941"/>
      <c r="BD1941"/>
      <c r="BE1941" s="171"/>
      <c r="BF1941" s="171"/>
      <c r="BG1941" s="171"/>
      <c r="BH1941" s="171"/>
      <c r="BI1941" s="171"/>
      <c r="BJ1941" s="171"/>
      <c r="BK1941" s="171"/>
      <c r="BL1941" s="171"/>
      <c r="BM1941" s="171"/>
      <c r="BN1941" s="171"/>
      <c r="BO1941" s="171"/>
      <c r="BP1941" s="171"/>
      <c r="BQ1941" s="171"/>
      <c r="BR1941" s="171"/>
      <c r="BS1941" s="171"/>
      <c r="BT1941" s="171"/>
      <c r="BU1941" s="171"/>
      <c r="BV1941" s="171"/>
      <c r="BW1941" s="171"/>
      <c r="BX1941" s="171"/>
      <c r="BY1941" s="171"/>
      <c r="BZ1941" s="171"/>
      <c r="CA1941" s="171"/>
      <c r="CB1941" s="171"/>
      <c r="CC1941" s="171"/>
      <c r="CD1941" s="171"/>
      <c r="CE1941" s="171"/>
      <c r="CF1941" s="171"/>
      <c r="CG1941" s="171"/>
      <c r="CH1941" s="171"/>
      <c r="CI1941" s="171"/>
      <c r="CJ1941" s="171"/>
      <c r="CK1941" s="171"/>
      <c r="CL1941" s="171"/>
      <c r="CM1941" s="171"/>
      <c r="CN1941" s="171"/>
      <c r="CO1941" s="171"/>
      <c r="CP1941" s="171"/>
      <c r="CQ1941" s="171"/>
      <c r="CR1941" s="171"/>
      <c r="CS1941" s="171"/>
      <c r="CT1941" s="171"/>
      <c r="CU1941" s="171"/>
      <c r="CV1941" s="171"/>
      <c r="CW1941" s="171"/>
      <c r="CX1941" s="171"/>
      <c r="CY1941" s="171"/>
      <c r="CZ1941" s="171"/>
      <c r="DA1941" s="171"/>
      <c r="DB1941" s="171"/>
      <c r="DC1941" s="171"/>
      <c r="DD1941" s="171"/>
      <c r="DE1941" s="171"/>
      <c r="DF1941" s="171"/>
      <c r="DG1941" s="171"/>
      <c r="DH1941" s="171"/>
      <c r="DI1941" s="171"/>
      <c r="DJ1941" s="171"/>
      <c r="DK1941" s="171"/>
      <c r="DL1941" s="171"/>
      <c r="DM1941" s="171"/>
      <c r="DN1941" s="171"/>
      <c r="DO1941" s="171"/>
      <c r="DP1941" s="171"/>
      <c r="DQ1941" s="171"/>
      <c r="DR1941" s="171"/>
      <c r="DS1941" s="171"/>
      <c r="DT1941" s="171"/>
      <c r="DU1941" s="171"/>
      <c r="DV1941" s="171"/>
      <c r="DW1941" s="171"/>
      <c r="DX1941" s="171"/>
      <c r="DY1941" s="171"/>
      <c r="DZ1941" s="171"/>
      <c r="EA1941" s="171"/>
      <c r="EB1941" s="171"/>
      <c r="EC1941" s="171"/>
      <c r="ED1941" s="171"/>
      <c r="EE1941" s="171"/>
      <c r="EF1941" s="171"/>
      <c r="EG1941" s="171"/>
      <c r="EH1941" s="171"/>
      <c r="EI1941" s="171"/>
      <c r="EJ1941" s="171"/>
      <c r="EK1941" s="171"/>
      <c r="EL1941" s="171"/>
      <c r="EM1941" s="171"/>
      <c r="EN1941" s="171"/>
    </row>
    <row r="1942" spans="43:144" ht="15" x14ac:dyDescent="0.25">
      <c r="AQ1942" s="171"/>
      <c r="AR1942"/>
      <c r="AS1942"/>
      <c r="AT1942"/>
      <c r="AU1942"/>
      <c r="AV1942"/>
      <c r="AW1942"/>
      <c r="AX1942"/>
      <c r="AY1942"/>
      <c r="AZ1942"/>
      <c r="BA1942"/>
      <c r="BB1942"/>
      <c r="BC1942"/>
      <c r="BD1942"/>
      <c r="BE1942" s="171"/>
      <c r="BF1942" s="171"/>
      <c r="BG1942" s="171"/>
      <c r="BH1942" s="171"/>
      <c r="BI1942" s="171"/>
      <c r="BJ1942" s="171"/>
      <c r="BK1942" s="171"/>
      <c r="BL1942" s="171"/>
      <c r="BM1942" s="171"/>
      <c r="BN1942" s="171"/>
      <c r="BO1942" s="171"/>
      <c r="BP1942" s="171"/>
      <c r="BQ1942" s="171"/>
      <c r="BR1942" s="171"/>
      <c r="BS1942" s="171"/>
      <c r="BT1942" s="171"/>
      <c r="BU1942" s="171"/>
      <c r="BV1942" s="171"/>
      <c r="BW1942" s="171"/>
      <c r="BX1942" s="171"/>
      <c r="BY1942" s="171"/>
      <c r="BZ1942" s="171"/>
      <c r="CA1942" s="171"/>
      <c r="CB1942" s="171"/>
      <c r="CC1942" s="171"/>
      <c r="CD1942" s="171"/>
      <c r="CE1942" s="171"/>
      <c r="CF1942" s="171"/>
      <c r="CG1942" s="171"/>
      <c r="CH1942" s="171"/>
      <c r="CI1942" s="171"/>
      <c r="CJ1942" s="171"/>
      <c r="CK1942" s="171"/>
      <c r="CL1942" s="171"/>
      <c r="CM1942" s="171"/>
      <c r="CN1942" s="171"/>
      <c r="CO1942" s="171"/>
      <c r="CP1942" s="171"/>
      <c r="CQ1942" s="171"/>
      <c r="CR1942" s="171"/>
      <c r="CS1942" s="171"/>
      <c r="CT1942" s="171"/>
      <c r="CU1942" s="171"/>
      <c r="CV1942" s="171"/>
      <c r="CW1942" s="171"/>
      <c r="CX1942" s="171"/>
      <c r="CY1942" s="171"/>
      <c r="CZ1942" s="171"/>
      <c r="DA1942" s="171"/>
      <c r="DB1942" s="171"/>
      <c r="DC1942" s="171"/>
      <c r="DD1942" s="171"/>
      <c r="DE1942" s="171"/>
      <c r="DF1942" s="171"/>
      <c r="DG1942" s="171"/>
      <c r="DH1942" s="171"/>
      <c r="DI1942" s="171"/>
      <c r="DJ1942" s="171"/>
      <c r="DK1942" s="171"/>
      <c r="DL1942" s="171"/>
      <c r="DM1942" s="171"/>
      <c r="DN1942" s="171"/>
      <c r="DO1942" s="171"/>
      <c r="DP1942" s="171"/>
      <c r="DQ1942" s="171"/>
      <c r="DR1942" s="171"/>
      <c r="DS1942" s="171"/>
      <c r="DT1942" s="171"/>
      <c r="DU1942" s="171"/>
      <c r="DV1942" s="171"/>
      <c r="DW1942" s="171"/>
      <c r="DX1942" s="171"/>
      <c r="DY1942" s="171"/>
      <c r="DZ1942" s="171"/>
      <c r="EA1942" s="171"/>
      <c r="EB1942" s="171"/>
      <c r="EC1942" s="171"/>
      <c r="ED1942" s="171"/>
      <c r="EE1942" s="171"/>
      <c r="EF1942" s="171"/>
      <c r="EG1942" s="171"/>
      <c r="EH1942" s="171"/>
      <c r="EI1942" s="171"/>
      <c r="EJ1942" s="171"/>
      <c r="EK1942" s="171"/>
      <c r="EL1942" s="171"/>
      <c r="EM1942" s="171"/>
      <c r="EN1942" s="171"/>
    </row>
    <row r="1943" spans="43:144" ht="15" x14ac:dyDescent="0.25">
      <c r="AQ1943" s="171"/>
      <c r="AR1943"/>
      <c r="AS1943"/>
      <c r="AT1943"/>
      <c r="AU1943"/>
      <c r="AV1943"/>
      <c r="AW1943"/>
      <c r="AX1943"/>
      <c r="AY1943"/>
      <c r="AZ1943"/>
      <c r="BA1943"/>
      <c r="BB1943"/>
      <c r="BC1943"/>
      <c r="BD1943"/>
      <c r="BE1943" s="171"/>
      <c r="BF1943" s="171"/>
      <c r="BG1943" s="171"/>
      <c r="BH1943" s="171"/>
      <c r="BI1943" s="171"/>
      <c r="BJ1943" s="171"/>
      <c r="BK1943" s="171"/>
      <c r="BL1943" s="171"/>
      <c r="BM1943" s="171"/>
      <c r="BN1943" s="171"/>
      <c r="BO1943" s="171"/>
      <c r="BP1943" s="171"/>
      <c r="BQ1943" s="171"/>
      <c r="BR1943" s="171"/>
      <c r="BS1943" s="171"/>
      <c r="BT1943" s="171"/>
      <c r="BU1943" s="171"/>
      <c r="BV1943" s="171"/>
      <c r="BW1943" s="171"/>
      <c r="BX1943" s="171"/>
      <c r="BY1943" s="171"/>
      <c r="BZ1943" s="171"/>
      <c r="CA1943" s="171"/>
      <c r="CB1943" s="171"/>
      <c r="CC1943" s="171"/>
      <c r="CD1943" s="171"/>
      <c r="CE1943" s="171"/>
      <c r="CF1943" s="171"/>
      <c r="CG1943" s="171"/>
      <c r="CH1943" s="171"/>
      <c r="CI1943" s="171"/>
      <c r="CJ1943" s="171"/>
      <c r="CK1943" s="171"/>
      <c r="CL1943" s="171"/>
      <c r="CM1943" s="171"/>
      <c r="CN1943" s="171"/>
      <c r="CO1943" s="171"/>
      <c r="CP1943" s="171"/>
      <c r="CQ1943" s="171"/>
      <c r="CR1943" s="171"/>
      <c r="CS1943" s="171"/>
      <c r="CT1943" s="171"/>
      <c r="CU1943" s="171"/>
      <c r="CV1943" s="171"/>
      <c r="CW1943" s="171"/>
      <c r="CX1943" s="171"/>
      <c r="CY1943" s="171"/>
      <c r="CZ1943" s="171"/>
      <c r="DA1943" s="171"/>
      <c r="DB1943" s="171"/>
      <c r="DC1943" s="171"/>
      <c r="DD1943" s="171"/>
      <c r="DE1943" s="171"/>
      <c r="DF1943" s="171"/>
      <c r="DG1943" s="171"/>
      <c r="DH1943" s="171"/>
      <c r="DI1943" s="171"/>
      <c r="DJ1943" s="171"/>
      <c r="DK1943" s="171"/>
      <c r="DL1943" s="171"/>
      <c r="DM1943" s="171"/>
      <c r="DN1943" s="171"/>
      <c r="DO1943" s="171"/>
      <c r="DP1943" s="171"/>
      <c r="DQ1943" s="171"/>
      <c r="DR1943" s="171"/>
      <c r="DS1943" s="171"/>
      <c r="DT1943" s="171"/>
      <c r="DU1943" s="171"/>
      <c r="DV1943" s="171"/>
      <c r="DW1943" s="171"/>
      <c r="DX1943" s="171"/>
      <c r="DY1943" s="171"/>
      <c r="DZ1943" s="171"/>
      <c r="EA1943" s="171"/>
      <c r="EB1943" s="171"/>
      <c r="EC1943" s="171"/>
      <c r="ED1943" s="171"/>
      <c r="EE1943" s="171"/>
      <c r="EF1943" s="171"/>
      <c r="EG1943" s="171"/>
      <c r="EH1943" s="171"/>
      <c r="EI1943" s="171"/>
      <c r="EJ1943" s="171"/>
      <c r="EK1943" s="171"/>
      <c r="EL1943" s="171"/>
      <c r="EM1943" s="171"/>
      <c r="EN1943" s="171"/>
    </row>
    <row r="1944" spans="43:144" ht="15" x14ac:dyDescent="0.25">
      <c r="AQ1944" s="171"/>
      <c r="AR1944"/>
      <c r="AS1944"/>
      <c r="AT1944"/>
      <c r="AU1944"/>
      <c r="AV1944"/>
      <c r="AW1944"/>
      <c r="AX1944"/>
      <c r="AY1944"/>
      <c r="AZ1944"/>
      <c r="BA1944"/>
      <c r="BB1944"/>
      <c r="BC1944"/>
      <c r="BD1944"/>
      <c r="BE1944" s="171"/>
      <c r="BF1944" s="171"/>
      <c r="BG1944" s="171"/>
      <c r="BH1944" s="171"/>
      <c r="BI1944" s="171"/>
      <c r="BJ1944" s="171"/>
      <c r="BK1944" s="171"/>
      <c r="BL1944" s="171"/>
      <c r="BM1944" s="171"/>
      <c r="BN1944" s="171"/>
      <c r="BO1944" s="171"/>
      <c r="BP1944" s="171"/>
      <c r="BQ1944" s="171"/>
      <c r="BR1944" s="171"/>
      <c r="BS1944" s="171"/>
      <c r="BT1944" s="171"/>
      <c r="BU1944" s="171"/>
      <c r="BV1944" s="171"/>
      <c r="BW1944" s="171"/>
      <c r="BX1944" s="171"/>
      <c r="BY1944" s="171"/>
      <c r="BZ1944" s="171"/>
      <c r="CA1944" s="171"/>
      <c r="CB1944" s="171"/>
      <c r="CC1944" s="171"/>
      <c r="CD1944" s="171"/>
      <c r="CE1944" s="171"/>
      <c r="CF1944" s="171"/>
      <c r="CG1944" s="171"/>
      <c r="CH1944" s="171"/>
      <c r="CI1944" s="171"/>
      <c r="CJ1944" s="171"/>
      <c r="CK1944" s="171"/>
      <c r="CL1944" s="171"/>
      <c r="CM1944" s="171"/>
      <c r="CN1944" s="171"/>
      <c r="CO1944" s="171"/>
      <c r="CP1944" s="171"/>
      <c r="CQ1944" s="171"/>
      <c r="CR1944" s="171"/>
      <c r="CS1944" s="171"/>
      <c r="CT1944" s="171"/>
      <c r="CU1944" s="171"/>
      <c r="CV1944" s="171"/>
      <c r="CW1944" s="171"/>
      <c r="CX1944" s="171"/>
      <c r="CY1944" s="171"/>
      <c r="CZ1944" s="171"/>
      <c r="DA1944" s="171"/>
      <c r="DB1944" s="171"/>
      <c r="DC1944" s="171"/>
      <c r="DD1944" s="171"/>
      <c r="DE1944" s="171"/>
      <c r="DF1944" s="171"/>
      <c r="DG1944" s="171"/>
      <c r="DH1944" s="171"/>
      <c r="DI1944" s="171"/>
      <c r="DJ1944" s="171"/>
      <c r="DK1944" s="171"/>
      <c r="DL1944" s="171"/>
      <c r="DM1944" s="171"/>
      <c r="DN1944" s="171"/>
      <c r="DO1944" s="171"/>
      <c r="DP1944" s="171"/>
      <c r="DQ1944" s="171"/>
      <c r="DR1944" s="171"/>
      <c r="DS1944" s="171"/>
      <c r="DT1944" s="171"/>
      <c r="DU1944" s="171"/>
      <c r="DV1944" s="171"/>
      <c r="DW1944" s="171"/>
      <c r="DX1944" s="171"/>
      <c r="DY1944" s="171"/>
      <c r="DZ1944" s="171"/>
      <c r="EA1944" s="171"/>
      <c r="EB1944" s="171"/>
      <c r="EC1944" s="171"/>
      <c r="ED1944" s="171"/>
      <c r="EE1944" s="171"/>
      <c r="EF1944" s="171"/>
      <c r="EG1944" s="171"/>
      <c r="EH1944" s="171"/>
      <c r="EI1944" s="171"/>
      <c r="EJ1944" s="171"/>
      <c r="EK1944" s="171"/>
      <c r="EL1944" s="171"/>
      <c r="EM1944" s="171"/>
      <c r="EN1944" s="171"/>
    </row>
    <row r="1945" spans="43:144" ht="15" x14ac:dyDescent="0.25">
      <c r="AQ1945" s="171"/>
      <c r="AR1945"/>
      <c r="AS1945"/>
      <c r="AT1945"/>
      <c r="AU1945"/>
      <c r="AV1945"/>
      <c r="AW1945"/>
      <c r="AX1945"/>
      <c r="AY1945"/>
      <c r="AZ1945"/>
      <c r="BA1945"/>
      <c r="BB1945"/>
      <c r="BC1945"/>
      <c r="BD1945"/>
      <c r="BE1945" s="171"/>
      <c r="BF1945" s="171"/>
      <c r="BG1945" s="171"/>
      <c r="BH1945" s="171"/>
      <c r="BI1945" s="171"/>
      <c r="BJ1945" s="171"/>
      <c r="BK1945" s="171"/>
      <c r="BL1945" s="171"/>
      <c r="BM1945" s="171"/>
      <c r="BN1945" s="171"/>
      <c r="BO1945" s="171"/>
      <c r="BP1945" s="171"/>
      <c r="BQ1945" s="171"/>
      <c r="BR1945" s="171"/>
      <c r="BS1945" s="171"/>
      <c r="BT1945" s="171"/>
      <c r="BU1945" s="171"/>
      <c r="BV1945" s="171"/>
      <c r="BW1945" s="171"/>
      <c r="BX1945" s="171"/>
      <c r="BY1945" s="171"/>
      <c r="BZ1945" s="171"/>
      <c r="CA1945" s="171"/>
      <c r="CB1945" s="171"/>
      <c r="CC1945" s="171"/>
      <c r="CD1945" s="171"/>
      <c r="CE1945" s="171"/>
      <c r="CF1945" s="171"/>
      <c r="CG1945" s="171"/>
      <c r="CH1945" s="171"/>
      <c r="CI1945" s="171"/>
      <c r="CJ1945" s="171"/>
      <c r="CK1945" s="171"/>
      <c r="CL1945" s="171"/>
      <c r="CM1945" s="171"/>
      <c r="CN1945" s="171"/>
      <c r="CO1945" s="171"/>
      <c r="CP1945" s="171"/>
      <c r="CQ1945" s="171"/>
      <c r="CR1945" s="171"/>
      <c r="CS1945" s="171"/>
      <c r="CT1945" s="171"/>
      <c r="CU1945" s="171"/>
      <c r="CV1945" s="171"/>
      <c r="CW1945" s="171"/>
      <c r="CX1945" s="171"/>
      <c r="CY1945" s="171"/>
      <c r="CZ1945" s="171"/>
      <c r="DA1945" s="171"/>
      <c r="DB1945" s="171"/>
      <c r="DC1945" s="171"/>
      <c r="DD1945" s="171"/>
      <c r="DE1945" s="171"/>
      <c r="DF1945" s="171"/>
      <c r="DG1945" s="171"/>
      <c r="DH1945" s="171"/>
      <c r="DI1945" s="171"/>
      <c r="DJ1945" s="171"/>
      <c r="DK1945" s="171"/>
      <c r="DL1945" s="171"/>
      <c r="DM1945" s="171"/>
      <c r="DN1945" s="171"/>
      <c r="DO1945" s="171"/>
      <c r="DP1945" s="171"/>
      <c r="DQ1945" s="171"/>
      <c r="DR1945" s="171"/>
      <c r="DS1945" s="171"/>
      <c r="DT1945" s="171"/>
      <c r="DU1945" s="171"/>
      <c r="DV1945" s="171"/>
      <c r="DW1945" s="171"/>
      <c r="DX1945" s="171"/>
      <c r="DY1945" s="171"/>
      <c r="DZ1945" s="171"/>
      <c r="EA1945" s="171"/>
      <c r="EB1945" s="171"/>
      <c r="EC1945" s="171"/>
      <c r="ED1945" s="171"/>
      <c r="EE1945" s="171"/>
      <c r="EF1945" s="171"/>
      <c r="EG1945" s="171"/>
      <c r="EH1945" s="171"/>
      <c r="EI1945" s="171"/>
      <c r="EJ1945" s="171"/>
      <c r="EK1945" s="171"/>
      <c r="EL1945" s="171"/>
      <c r="EM1945" s="171"/>
      <c r="EN1945" s="171"/>
    </row>
    <row r="1946" spans="43:144" ht="15" x14ac:dyDescent="0.25">
      <c r="AQ1946" s="171"/>
      <c r="AR1946"/>
      <c r="AS1946"/>
      <c r="AT1946"/>
      <c r="AU1946"/>
      <c r="AV1946"/>
      <c r="AW1946"/>
      <c r="AX1946"/>
      <c r="AY1946"/>
      <c r="AZ1946"/>
      <c r="BA1946"/>
      <c r="BB1946"/>
      <c r="BC1946"/>
      <c r="BD1946"/>
      <c r="BE1946" s="171"/>
      <c r="BF1946" s="171"/>
      <c r="BG1946" s="171"/>
      <c r="BH1946" s="171"/>
      <c r="BI1946" s="171"/>
      <c r="BJ1946" s="171"/>
      <c r="BK1946" s="171"/>
      <c r="BL1946" s="171"/>
      <c r="BM1946" s="171"/>
      <c r="BN1946" s="171"/>
      <c r="BO1946" s="171"/>
      <c r="BP1946" s="171"/>
      <c r="BQ1946" s="171"/>
      <c r="BR1946" s="171"/>
      <c r="BS1946" s="171"/>
      <c r="BT1946" s="171"/>
      <c r="BU1946" s="171"/>
      <c r="BV1946" s="171"/>
      <c r="BW1946" s="171"/>
      <c r="BX1946" s="171"/>
      <c r="BY1946" s="171"/>
      <c r="BZ1946" s="171"/>
      <c r="CA1946" s="171"/>
      <c r="CB1946" s="171"/>
      <c r="CC1946" s="171"/>
      <c r="CD1946" s="171"/>
      <c r="CE1946" s="171"/>
      <c r="CF1946" s="171"/>
      <c r="CG1946" s="171"/>
      <c r="CH1946" s="171"/>
      <c r="CI1946" s="171"/>
      <c r="CJ1946" s="171"/>
      <c r="CK1946" s="171"/>
      <c r="CL1946" s="171"/>
      <c r="CM1946" s="171"/>
      <c r="CN1946" s="171"/>
      <c r="CO1946" s="171"/>
      <c r="CP1946" s="171"/>
      <c r="CQ1946" s="171"/>
      <c r="CR1946" s="171"/>
      <c r="CS1946" s="171"/>
      <c r="CT1946" s="171"/>
      <c r="CU1946" s="171"/>
      <c r="CV1946" s="171"/>
      <c r="CW1946" s="171"/>
      <c r="CX1946" s="171"/>
      <c r="CY1946" s="171"/>
      <c r="CZ1946" s="171"/>
      <c r="DA1946" s="171"/>
      <c r="DB1946" s="171"/>
      <c r="DC1946" s="171"/>
      <c r="DD1946" s="171"/>
      <c r="DE1946" s="171"/>
      <c r="DF1946" s="171"/>
      <c r="DG1946" s="171"/>
      <c r="DH1946" s="171"/>
      <c r="DI1946" s="171"/>
      <c r="DJ1946" s="171"/>
      <c r="DK1946" s="171"/>
      <c r="DL1946" s="171"/>
      <c r="DM1946" s="171"/>
      <c r="DN1946" s="171"/>
      <c r="DO1946" s="171"/>
      <c r="DP1946" s="171"/>
      <c r="DQ1946" s="171"/>
      <c r="DR1946" s="171"/>
      <c r="DS1946" s="171"/>
      <c r="DT1946" s="171"/>
      <c r="DU1946" s="171"/>
      <c r="DV1946" s="171"/>
      <c r="DW1946" s="171"/>
      <c r="DX1946" s="171"/>
      <c r="DY1946" s="171"/>
      <c r="DZ1946" s="171"/>
      <c r="EA1946" s="171"/>
      <c r="EB1946" s="171"/>
      <c r="EC1946" s="171"/>
      <c r="ED1946" s="171"/>
      <c r="EE1946" s="171"/>
      <c r="EF1946" s="171"/>
      <c r="EG1946" s="171"/>
      <c r="EH1946" s="171"/>
      <c r="EI1946" s="171"/>
      <c r="EJ1946" s="171"/>
      <c r="EK1946" s="171"/>
      <c r="EL1946" s="171"/>
      <c r="EM1946" s="171"/>
      <c r="EN1946" s="171"/>
    </row>
    <row r="1947" spans="43:144" ht="15" x14ac:dyDescent="0.25">
      <c r="AQ1947" s="171"/>
      <c r="AR1947"/>
      <c r="AS1947"/>
      <c r="AT1947"/>
      <c r="AU1947"/>
      <c r="AV1947"/>
      <c r="AW1947"/>
      <c r="AX1947"/>
      <c r="AY1947"/>
      <c r="AZ1947"/>
      <c r="BA1947"/>
      <c r="BB1947"/>
      <c r="BC1947"/>
      <c r="BD1947"/>
      <c r="BE1947" s="171"/>
      <c r="BF1947" s="171"/>
      <c r="BG1947" s="171"/>
      <c r="BH1947" s="171"/>
      <c r="BI1947" s="171"/>
      <c r="BJ1947" s="171"/>
      <c r="BK1947" s="171"/>
      <c r="BL1947" s="171"/>
      <c r="BM1947" s="171"/>
      <c r="BN1947" s="171"/>
      <c r="BO1947" s="171"/>
      <c r="BP1947" s="171"/>
      <c r="BQ1947" s="171"/>
      <c r="BR1947" s="171"/>
      <c r="BS1947" s="171"/>
      <c r="BT1947" s="171"/>
      <c r="BU1947" s="171"/>
      <c r="BV1947" s="171"/>
      <c r="BW1947" s="171"/>
      <c r="BX1947" s="171"/>
      <c r="BY1947" s="171"/>
      <c r="BZ1947" s="171"/>
      <c r="CA1947" s="171"/>
      <c r="CB1947" s="171"/>
      <c r="CC1947" s="171"/>
      <c r="CD1947" s="171"/>
      <c r="CE1947" s="171"/>
      <c r="CF1947" s="171"/>
      <c r="CG1947" s="171"/>
      <c r="CH1947" s="171"/>
      <c r="CI1947" s="171"/>
      <c r="CJ1947" s="171"/>
      <c r="CK1947" s="171"/>
      <c r="CL1947" s="171"/>
      <c r="CM1947" s="171"/>
      <c r="CN1947" s="171"/>
      <c r="CO1947" s="171"/>
      <c r="CP1947" s="171"/>
      <c r="CQ1947" s="171"/>
      <c r="CR1947" s="171"/>
      <c r="CS1947" s="171"/>
      <c r="CT1947" s="171"/>
      <c r="CU1947" s="171"/>
      <c r="CV1947" s="171"/>
      <c r="CW1947" s="171"/>
      <c r="CX1947" s="171"/>
      <c r="CY1947" s="171"/>
      <c r="CZ1947" s="171"/>
      <c r="DA1947" s="171"/>
      <c r="DB1947" s="171"/>
      <c r="DC1947" s="171"/>
      <c r="DD1947" s="171"/>
      <c r="DE1947" s="171"/>
      <c r="DF1947" s="171"/>
      <c r="DG1947" s="171"/>
      <c r="DH1947" s="171"/>
      <c r="DI1947" s="171"/>
      <c r="DJ1947" s="171"/>
      <c r="DK1947" s="171"/>
      <c r="DL1947" s="171"/>
      <c r="DM1947" s="171"/>
      <c r="DN1947" s="171"/>
      <c r="DO1947" s="171"/>
      <c r="DP1947" s="171"/>
      <c r="DQ1947" s="171"/>
      <c r="DR1947" s="171"/>
      <c r="DS1947" s="171"/>
      <c r="DT1947" s="171"/>
      <c r="DU1947" s="171"/>
      <c r="DV1947" s="171"/>
      <c r="DW1947" s="171"/>
      <c r="DX1947" s="171"/>
      <c r="DY1947" s="171"/>
      <c r="DZ1947" s="171"/>
      <c r="EA1947" s="171"/>
      <c r="EB1947" s="171"/>
      <c r="EC1947" s="171"/>
      <c r="ED1947" s="171"/>
      <c r="EE1947" s="171"/>
      <c r="EF1947" s="171"/>
      <c r="EG1947" s="171"/>
      <c r="EH1947" s="171"/>
      <c r="EI1947" s="171"/>
      <c r="EJ1947" s="171"/>
      <c r="EK1947" s="171"/>
      <c r="EL1947" s="171"/>
      <c r="EM1947" s="171"/>
      <c r="EN1947" s="171"/>
    </row>
    <row r="1948" spans="43:144" ht="15" x14ac:dyDescent="0.25">
      <c r="AQ1948" s="171"/>
      <c r="AR1948"/>
      <c r="AS1948"/>
      <c r="AT1948"/>
      <c r="AU1948"/>
      <c r="AV1948"/>
      <c r="AW1948"/>
      <c r="AX1948"/>
      <c r="AY1948"/>
      <c r="AZ1948"/>
      <c r="BA1948"/>
      <c r="BB1948"/>
      <c r="BC1948"/>
      <c r="BD1948"/>
      <c r="BE1948" s="171"/>
      <c r="BF1948" s="171"/>
      <c r="BG1948" s="171"/>
      <c r="BH1948" s="171"/>
      <c r="BI1948" s="171"/>
      <c r="BJ1948" s="171"/>
      <c r="BK1948" s="171"/>
      <c r="BL1948" s="171"/>
      <c r="BM1948" s="171"/>
      <c r="BN1948" s="171"/>
      <c r="BO1948" s="171"/>
      <c r="BP1948" s="171"/>
      <c r="BQ1948" s="171"/>
      <c r="BR1948" s="171"/>
      <c r="BS1948" s="171"/>
      <c r="BT1948" s="171"/>
      <c r="BU1948" s="171"/>
      <c r="BV1948" s="171"/>
      <c r="BW1948" s="171"/>
      <c r="BX1948" s="171"/>
      <c r="BY1948" s="171"/>
      <c r="BZ1948" s="171"/>
      <c r="CA1948" s="171"/>
      <c r="CB1948" s="171"/>
      <c r="CC1948" s="171"/>
      <c r="CD1948" s="171"/>
      <c r="CE1948" s="171"/>
      <c r="CF1948" s="171"/>
      <c r="CG1948" s="171"/>
      <c r="CH1948" s="171"/>
      <c r="CI1948" s="171"/>
      <c r="CJ1948" s="171"/>
      <c r="CK1948" s="171"/>
      <c r="CL1948" s="171"/>
      <c r="CM1948" s="171"/>
      <c r="CN1948" s="171"/>
      <c r="CO1948" s="171"/>
      <c r="CP1948" s="171"/>
      <c r="CQ1948" s="171"/>
      <c r="CR1948" s="171"/>
      <c r="CS1948" s="171"/>
      <c r="CT1948" s="171"/>
      <c r="CU1948" s="171"/>
      <c r="CV1948" s="171"/>
      <c r="CW1948" s="171"/>
      <c r="CX1948" s="171"/>
      <c r="CY1948" s="171"/>
      <c r="CZ1948" s="171"/>
      <c r="DA1948" s="171"/>
      <c r="DB1948" s="171"/>
      <c r="DC1948" s="171"/>
      <c r="DD1948" s="171"/>
      <c r="DE1948" s="171"/>
      <c r="DF1948" s="171"/>
      <c r="DG1948" s="171"/>
      <c r="DH1948" s="171"/>
      <c r="DI1948" s="171"/>
      <c r="DJ1948" s="171"/>
      <c r="DK1948" s="171"/>
      <c r="DL1948" s="171"/>
      <c r="DM1948" s="171"/>
      <c r="DN1948" s="171"/>
      <c r="DO1948" s="171"/>
      <c r="DP1948" s="171"/>
      <c r="DQ1948" s="171"/>
      <c r="DR1948" s="171"/>
      <c r="DS1948" s="171"/>
      <c r="DT1948" s="171"/>
      <c r="DU1948" s="171"/>
      <c r="DV1948" s="171"/>
      <c r="DW1948" s="171"/>
      <c r="DX1948" s="171"/>
      <c r="DY1948" s="171"/>
      <c r="DZ1948" s="171"/>
      <c r="EA1948" s="171"/>
      <c r="EB1948" s="171"/>
      <c r="EC1948" s="171"/>
      <c r="ED1948" s="171"/>
      <c r="EE1948" s="171"/>
      <c r="EF1948" s="171"/>
      <c r="EG1948" s="171"/>
      <c r="EH1948" s="171"/>
      <c r="EI1948" s="171"/>
      <c r="EJ1948" s="171"/>
      <c r="EK1948" s="171"/>
      <c r="EL1948" s="171"/>
      <c r="EM1948" s="171"/>
      <c r="EN1948" s="171"/>
    </row>
    <row r="1949" spans="43:144" ht="15" x14ac:dyDescent="0.25">
      <c r="AQ1949" s="171"/>
      <c r="AR1949"/>
      <c r="AS1949"/>
      <c r="AT1949"/>
      <c r="AU1949"/>
      <c r="AV1949"/>
      <c r="AW1949"/>
      <c r="AX1949"/>
      <c r="AY1949"/>
      <c r="AZ1949"/>
      <c r="BA1949"/>
      <c r="BB1949"/>
      <c r="BC1949"/>
      <c r="BD1949"/>
      <c r="BE1949" s="171"/>
      <c r="BF1949" s="171"/>
      <c r="BG1949" s="171"/>
      <c r="BH1949" s="171"/>
      <c r="BI1949" s="171"/>
      <c r="BJ1949" s="171"/>
      <c r="BK1949" s="171"/>
      <c r="BL1949" s="171"/>
      <c r="BM1949" s="171"/>
      <c r="BN1949" s="171"/>
      <c r="BO1949" s="171"/>
      <c r="BP1949" s="171"/>
      <c r="BQ1949" s="171"/>
      <c r="BR1949" s="171"/>
      <c r="BS1949" s="171"/>
      <c r="BT1949" s="171"/>
      <c r="BU1949" s="171"/>
      <c r="BV1949" s="171"/>
      <c r="BW1949" s="171"/>
      <c r="BX1949" s="171"/>
      <c r="BY1949" s="171"/>
      <c r="BZ1949" s="171"/>
      <c r="CA1949" s="171"/>
      <c r="CB1949" s="171"/>
      <c r="CC1949" s="171"/>
      <c r="CD1949" s="171"/>
      <c r="CE1949" s="171"/>
      <c r="CF1949" s="171"/>
      <c r="CG1949" s="171"/>
      <c r="CH1949" s="171"/>
      <c r="CI1949" s="171"/>
      <c r="CJ1949" s="171"/>
      <c r="CK1949" s="171"/>
      <c r="CL1949" s="171"/>
      <c r="CM1949" s="171"/>
      <c r="CN1949" s="171"/>
      <c r="CO1949" s="171"/>
      <c r="CP1949" s="171"/>
      <c r="CQ1949" s="171"/>
      <c r="CR1949" s="171"/>
      <c r="CS1949" s="171"/>
      <c r="CT1949" s="171"/>
      <c r="CU1949" s="171"/>
      <c r="CV1949" s="171"/>
      <c r="CW1949" s="171"/>
      <c r="CX1949" s="171"/>
      <c r="CY1949" s="171"/>
      <c r="CZ1949" s="171"/>
      <c r="DA1949" s="171"/>
      <c r="DB1949" s="171"/>
      <c r="DC1949" s="171"/>
      <c r="DD1949" s="171"/>
      <c r="DE1949" s="171"/>
      <c r="DF1949" s="171"/>
      <c r="DG1949" s="171"/>
      <c r="DH1949" s="171"/>
      <c r="DI1949" s="171"/>
      <c r="DJ1949" s="171"/>
      <c r="DK1949" s="171"/>
      <c r="DL1949" s="171"/>
      <c r="DM1949" s="171"/>
      <c r="DN1949" s="171"/>
      <c r="DO1949" s="171"/>
      <c r="DP1949" s="171"/>
      <c r="DQ1949" s="171"/>
      <c r="DR1949" s="171"/>
      <c r="DS1949" s="171"/>
      <c r="DT1949" s="171"/>
      <c r="DU1949" s="171"/>
      <c r="DV1949" s="171"/>
      <c r="DW1949" s="171"/>
      <c r="DX1949" s="171"/>
      <c r="DY1949" s="171"/>
      <c r="DZ1949" s="171"/>
      <c r="EA1949" s="171"/>
      <c r="EB1949" s="171"/>
      <c r="EC1949" s="171"/>
      <c r="ED1949" s="171"/>
      <c r="EE1949" s="171"/>
      <c r="EF1949" s="171"/>
      <c r="EG1949" s="171"/>
      <c r="EH1949" s="171"/>
      <c r="EI1949" s="171"/>
      <c r="EJ1949" s="171"/>
      <c r="EK1949" s="171"/>
      <c r="EL1949" s="171"/>
      <c r="EM1949" s="171"/>
      <c r="EN1949" s="171"/>
    </row>
    <row r="1950" spans="43:144" ht="15" x14ac:dyDescent="0.25">
      <c r="AQ1950" s="171"/>
      <c r="AR1950"/>
      <c r="AS1950"/>
      <c r="AT1950"/>
      <c r="AU1950"/>
      <c r="AV1950"/>
      <c r="AW1950"/>
      <c r="AX1950"/>
      <c r="AY1950"/>
      <c r="AZ1950"/>
      <c r="BA1950"/>
      <c r="BB1950"/>
      <c r="BC1950"/>
      <c r="BD1950"/>
      <c r="BE1950" s="171"/>
      <c r="BF1950" s="171"/>
      <c r="BG1950" s="171"/>
      <c r="BH1950" s="171"/>
      <c r="BI1950" s="171"/>
      <c r="BJ1950" s="171"/>
      <c r="BK1950" s="171"/>
      <c r="BL1950" s="171"/>
      <c r="BM1950" s="171"/>
      <c r="BN1950" s="171"/>
      <c r="BO1950" s="171"/>
      <c r="BP1950" s="171"/>
      <c r="BQ1950" s="171"/>
      <c r="BR1950" s="171"/>
      <c r="BS1950" s="171"/>
      <c r="BT1950" s="171"/>
      <c r="BU1950" s="171"/>
      <c r="BV1950" s="171"/>
      <c r="BW1950" s="171"/>
      <c r="BX1950" s="171"/>
      <c r="BY1950" s="171"/>
      <c r="BZ1950" s="171"/>
      <c r="CA1950" s="171"/>
      <c r="CB1950" s="171"/>
      <c r="CC1950" s="171"/>
      <c r="CD1950" s="171"/>
      <c r="CE1950" s="171"/>
      <c r="CF1950" s="171"/>
      <c r="CG1950" s="171"/>
      <c r="CH1950" s="171"/>
      <c r="CI1950" s="171"/>
      <c r="CJ1950" s="171"/>
      <c r="CK1950" s="171"/>
      <c r="CL1950" s="171"/>
      <c r="CM1950" s="171"/>
      <c r="CN1950" s="171"/>
      <c r="CO1950" s="171"/>
      <c r="CP1950" s="171"/>
      <c r="CQ1950" s="171"/>
      <c r="CR1950" s="171"/>
      <c r="CS1950" s="171"/>
      <c r="CT1950" s="171"/>
      <c r="CU1950" s="171"/>
      <c r="CV1950" s="171"/>
      <c r="CW1950" s="171"/>
      <c r="CX1950" s="171"/>
      <c r="CY1950" s="171"/>
      <c r="CZ1950" s="171"/>
      <c r="DA1950" s="171"/>
      <c r="DB1950" s="171"/>
      <c r="DC1950" s="171"/>
      <c r="DD1950" s="171"/>
      <c r="DE1950" s="171"/>
      <c r="DF1950" s="171"/>
      <c r="DG1950" s="171"/>
      <c r="DH1950" s="171"/>
      <c r="DI1950" s="171"/>
      <c r="DJ1950" s="171"/>
      <c r="DK1950" s="171"/>
      <c r="DL1950" s="171"/>
      <c r="DM1950" s="171"/>
      <c r="DN1950" s="171"/>
      <c r="DO1950" s="171"/>
      <c r="DP1950" s="171"/>
      <c r="DQ1950" s="171"/>
      <c r="DR1950" s="171"/>
      <c r="DS1950" s="171"/>
      <c r="DT1950" s="171"/>
      <c r="DU1950" s="171"/>
      <c r="DV1950" s="171"/>
      <c r="DW1950" s="171"/>
      <c r="DX1950" s="171"/>
      <c r="DY1950" s="171"/>
      <c r="DZ1950" s="171"/>
      <c r="EA1950" s="171"/>
      <c r="EB1950" s="171"/>
      <c r="EC1950" s="171"/>
      <c r="ED1950" s="171"/>
      <c r="EE1950" s="171"/>
      <c r="EF1950" s="171"/>
      <c r="EG1950" s="171"/>
      <c r="EH1950" s="171"/>
      <c r="EI1950" s="171"/>
      <c r="EJ1950" s="171"/>
      <c r="EK1950" s="171"/>
      <c r="EL1950" s="171"/>
      <c r="EM1950" s="171"/>
      <c r="EN1950" s="171"/>
    </row>
    <row r="1951" spans="43:144" ht="15" x14ac:dyDescent="0.25">
      <c r="AQ1951" s="171"/>
      <c r="AR1951"/>
      <c r="AS1951"/>
      <c r="AT1951"/>
      <c r="AU1951"/>
      <c r="AV1951"/>
      <c r="AW1951"/>
      <c r="AX1951"/>
      <c r="AY1951"/>
      <c r="AZ1951"/>
      <c r="BA1951"/>
      <c r="BB1951"/>
      <c r="BC1951"/>
      <c r="BD1951"/>
      <c r="BE1951" s="171"/>
      <c r="BF1951" s="171"/>
      <c r="BG1951" s="171"/>
      <c r="BH1951" s="171"/>
      <c r="BI1951" s="171"/>
      <c r="BJ1951" s="171"/>
      <c r="BK1951" s="171"/>
      <c r="BL1951" s="171"/>
      <c r="BM1951" s="171"/>
      <c r="BN1951" s="171"/>
      <c r="BO1951" s="171"/>
      <c r="BP1951" s="171"/>
      <c r="BQ1951" s="171"/>
      <c r="BR1951" s="171"/>
      <c r="BS1951" s="171"/>
      <c r="BT1951" s="171"/>
      <c r="BU1951" s="171"/>
      <c r="BV1951" s="171"/>
      <c r="BW1951" s="171"/>
      <c r="BX1951" s="171"/>
      <c r="BY1951" s="171"/>
      <c r="BZ1951" s="171"/>
      <c r="CA1951" s="171"/>
      <c r="CB1951" s="171"/>
      <c r="CC1951" s="171"/>
      <c r="CD1951" s="171"/>
      <c r="CE1951" s="171"/>
      <c r="CF1951" s="171"/>
      <c r="CG1951" s="171"/>
      <c r="CH1951" s="171"/>
      <c r="CI1951" s="171"/>
      <c r="CJ1951" s="171"/>
      <c r="CK1951" s="171"/>
      <c r="CL1951" s="171"/>
      <c r="CM1951" s="171"/>
      <c r="CN1951" s="171"/>
      <c r="CO1951" s="171"/>
      <c r="CP1951" s="171"/>
      <c r="CQ1951" s="171"/>
      <c r="CR1951" s="171"/>
      <c r="CS1951" s="171"/>
      <c r="CT1951" s="171"/>
      <c r="CU1951" s="171"/>
      <c r="CV1951" s="171"/>
      <c r="CW1951" s="171"/>
      <c r="CX1951" s="171"/>
      <c r="CY1951" s="171"/>
      <c r="CZ1951" s="171"/>
      <c r="DA1951" s="171"/>
      <c r="DB1951" s="171"/>
      <c r="DC1951" s="171"/>
      <c r="DD1951" s="171"/>
      <c r="DE1951" s="171"/>
      <c r="DF1951" s="171"/>
      <c r="DG1951" s="171"/>
      <c r="DH1951" s="171"/>
      <c r="DI1951" s="171"/>
      <c r="DJ1951" s="171"/>
      <c r="DK1951" s="171"/>
      <c r="DL1951" s="171"/>
      <c r="DM1951" s="171"/>
      <c r="DN1951" s="171"/>
      <c r="DO1951" s="171"/>
      <c r="DP1951" s="171"/>
      <c r="DQ1951" s="171"/>
      <c r="DR1951" s="171"/>
      <c r="DS1951" s="171"/>
      <c r="DT1951" s="171"/>
      <c r="DU1951" s="171"/>
      <c r="DV1951" s="171"/>
      <c r="DW1951" s="171"/>
      <c r="DX1951" s="171"/>
      <c r="DY1951" s="171"/>
      <c r="DZ1951" s="171"/>
      <c r="EA1951" s="171"/>
      <c r="EB1951" s="171"/>
      <c r="EC1951" s="171"/>
      <c r="ED1951" s="171"/>
      <c r="EE1951" s="171"/>
      <c r="EF1951" s="171"/>
      <c r="EG1951" s="171"/>
      <c r="EH1951" s="171"/>
      <c r="EI1951" s="171"/>
      <c r="EJ1951" s="171"/>
      <c r="EK1951" s="171"/>
      <c r="EL1951" s="171"/>
      <c r="EM1951" s="171"/>
      <c r="EN1951" s="171"/>
    </row>
    <row r="1952" spans="43:144" ht="15" x14ac:dyDescent="0.25">
      <c r="AQ1952" s="171"/>
      <c r="AR1952"/>
      <c r="AS1952"/>
      <c r="AT1952"/>
      <c r="AU1952"/>
      <c r="AV1952"/>
      <c r="AW1952"/>
      <c r="AX1952"/>
      <c r="AY1952"/>
      <c r="AZ1952"/>
      <c r="BA1952"/>
      <c r="BB1952"/>
      <c r="BC1952"/>
      <c r="BD1952"/>
      <c r="BE1952" s="171"/>
      <c r="BF1952" s="171"/>
      <c r="BG1952" s="171"/>
      <c r="BH1952" s="171"/>
      <c r="BI1952" s="171"/>
      <c r="BJ1952" s="171"/>
      <c r="BK1952" s="171"/>
      <c r="BL1952" s="171"/>
      <c r="BM1952" s="171"/>
      <c r="BN1952" s="171"/>
      <c r="BO1952" s="171"/>
      <c r="BP1952" s="171"/>
      <c r="BQ1952" s="171"/>
      <c r="BR1952" s="171"/>
      <c r="BS1952" s="171"/>
      <c r="BT1952" s="171"/>
      <c r="BU1952" s="171"/>
      <c r="BV1952" s="171"/>
      <c r="BW1952" s="171"/>
      <c r="BX1952" s="171"/>
      <c r="BY1952" s="171"/>
      <c r="BZ1952" s="171"/>
      <c r="CA1952" s="171"/>
      <c r="CB1952" s="171"/>
      <c r="CC1952" s="171"/>
      <c r="CD1952" s="171"/>
      <c r="CE1952" s="171"/>
      <c r="CF1952" s="171"/>
      <c r="CG1952" s="171"/>
      <c r="CH1952" s="171"/>
      <c r="CI1952" s="171"/>
      <c r="CJ1952" s="171"/>
      <c r="CK1952" s="171"/>
      <c r="CL1952" s="171"/>
      <c r="CM1952" s="171"/>
      <c r="CN1952" s="171"/>
      <c r="CO1952" s="171"/>
      <c r="CP1952" s="171"/>
      <c r="CQ1952" s="171"/>
      <c r="CR1952" s="171"/>
      <c r="CS1952" s="171"/>
      <c r="CT1952" s="171"/>
      <c r="CU1952" s="171"/>
      <c r="CV1952" s="171"/>
      <c r="CW1952" s="171"/>
      <c r="CX1952" s="171"/>
      <c r="CY1952" s="171"/>
      <c r="CZ1952" s="171"/>
      <c r="DA1952" s="171"/>
      <c r="DB1952" s="171"/>
      <c r="DC1952" s="171"/>
      <c r="DD1952" s="171"/>
      <c r="DE1952" s="171"/>
      <c r="DF1952" s="171"/>
      <c r="DG1952" s="171"/>
      <c r="DH1952" s="171"/>
      <c r="DI1952" s="171"/>
      <c r="DJ1952" s="171"/>
      <c r="DK1952" s="171"/>
      <c r="DL1952" s="171"/>
      <c r="DM1952" s="171"/>
      <c r="DN1952" s="171"/>
      <c r="DO1952" s="171"/>
      <c r="DP1952" s="171"/>
      <c r="DQ1952" s="171"/>
      <c r="DR1952" s="171"/>
      <c r="DS1952" s="171"/>
      <c r="DT1952" s="171"/>
      <c r="DU1952" s="171"/>
      <c r="DV1952" s="171"/>
      <c r="DW1952" s="171"/>
      <c r="DX1952" s="171"/>
      <c r="DY1952" s="171"/>
      <c r="DZ1952" s="171"/>
      <c r="EA1952" s="171"/>
      <c r="EB1952" s="171"/>
      <c r="EC1952" s="171"/>
      <c r="ED1952" s="171"/>
      <c r="EE1952" s="171"/>
      <c r="EF1952" s="171"/>
      <c r="EG1952" s="171"/>
      <c r="EH1952" s="171"/>
      <c r="EI1952" s="171"/>
      <c r="EJ1952" s="171"/>
      <c r="EK1952" s="171"/>
      <c r="EL1952" s="171"/>
      <c r="EM1952" s="171"/>
      <c r="EN1952" s="171"/>
    </row>
    <row r="1953" spans="43:144" ht="15" x14ac:dyDescent="0.25">
      <c r="AQ1953" s="171"/>
      <c r="AR1953"/>
      <c r="AS1953"/>
      <c r="AT1953"/>
      <c r="AU1953"/>
      <c r="AV1953"/>
      <c r="AW1953"/>
      <c r="AX1953"/>
      <c r="AY1953"/>
      <c r="AZ1953"/>
      <c r="BA1953"/>
      <c r="BB1953"/>
      <c r="BC1953"/>
      <c r="BD1953"/>
      <c r="BE1953" s="171"/>
      <c r="BF1953" s="171"/>
      <c r="BG1953" s="171"/>
      <c r="BH1953" s="171"/>
      <c r="BI1953" s="171"/>
      <c r="BJ1953" s="171"/>
      <c r="BK1953" s="171"/>
      <c r="BL1953" s="171"/>
      <c r="BM1953" s="171"/>
      <c r="BN1953" s="171"/>
      <c r="BO1953" s="171"/>
      <c r="BP1953" s="171"/>
      <c r="BQ1953" s="171"/>
      <c r="BR1953" s="171"/>
      <c r="BS1953" s="171"/>
      <c r="BT1953" s="171"/>
      <c r="BU1953" s="171"/>
      <c r="BV1953" s="171"/>
      <c r="BW1953" s="171"/>
      <c r="BX1953" s="171"/>
      <c r="BY1953" s="171"/>
      <c r="BZ1953" s="171"/>
      <c r="CA1953" s="171"/>
      <c r="CB1953" s="171"/>
      <c r="CC1953" s="171"/>
      <c r="CD1953" s="171"/>
      <c r="CE1953" s="171"/>
      <c r="CF1953" s="171"/>
      <c r="CG1953" s="171"/>
      <c r="CH1953" s="171"/>
      <c r="CI1953" s="171"/>
      <c r="CJ1953" s="171"/>
      <c r="CK1953" s="171"/>
      <c r="CL1953" s="171"/>
      <c r="CM1953" s="171"/>
      <c r="CN1953" s="171"/>
      <c r="CO1953" s="171"/>
      <c r="CP1953" s="171"/>
      <c r="CQ1953" s="171"/>
      <c r="CR1953" s="171"/>
      <c r="CS1953" s="171"/>
      <c r="CT1953" s="171"/>
      <c r="CU1953" s="171"/>
      <c r="CV1953" s="171"/>
      <c r="CW1953" s="171"/>
      <c r="CX1953" s="171"/>
      <c r="CY1953" s="171"/>
      <c r="CZ1953" s="171"/>
      <c r="DA1953" s="171"/>
      <c r="DB1953" s="171"/>
      <c r="DC1953" s="171"/>
      <c r="DD1953" s="171"/>
      <c r="DE1953" s="171"/>
      <c r="DF1953" s="171"/>
      <c r="DG1953" s="171"/>
      <c r="DH1953" s="171"/>
      <c r="DI1953" s="171"/>
      <c r="DJ1953" s="171"/>
      <c r="DK1953" s="171"/>
      <c r="DL1953" s="171"/>
      <c r="DM1953" s="171"/>
      <c r="DN1953" s="171"/>
      <c r="DO1953" s="171"/>
      <c r="DP1953" s="171"/>
      <c r="DQ1953" s="171"/>
      <c r="DR1953" s="171"/>
      <c r="DS1953" s="171"/>
      <c r="DT1953" s="171"/>
      <c r="DU1953" s="171"/>
      <c r="DV1953" s="171"/>
      <c r="DW1953" s="171"/>
      <c r="DX1953" s="171"/>
      <c r="DY1953" s="171"/>
      <c r="DZ1953" s="171"/>
      <c r="EA1953" s="171"/>
      <c r="EB1953" s="171"/>
      <c r="EC1953" s="171"/>
      <c r="ED1953" s="171"/>
      <c r="EE1953" s="171"/>
      <c r="EF1953" s="171"/>
      <c r="EG1953" s="171"/>
      <c r="EH1953" s="171"/>
      <c r="EI1953" s="171"/>
      <c r="EJ1953" s="171"/>
      <c r="EK1953" s="171"/>
      <c r="EL1953" s="171"/>
      <c r="EM1953" s="171"/>
      <c r="EN1953" s="171"/>
    </row>
    <row r="1954" spans="43:144" ht="15" x14ac:dyDescent="0.25">
      <c r="AQ1954" s="171"/>
      <c r="AR1954"/>
      <c r="AS1954"/>
      <c r="AT1954"/>
      <c r="AU1954"/>
      <c r="AV1954"/>
      <c r="AW1954"/>
      <c r="AX1954"/>
      <c r="AY1954"/>
      <c r="AZ1954"/>
      <c r="BA1954"/>
      <c r="BB1954"/>
      <c r="BC1954"/>
      <c r="BD1954"/>
      <c r="BE1954" s="171"/>
      <c r="BF1954" s="171"/>
      <c r="BG1954" s="171"/>
      <c r="BH1954" s="171"/>
      <c r="BI1954" s="171"/>
      <c r="BJ1954" s="171"/>
      <c r="BK1954" s="171"/>
      <c r="BL1954" s="171"/>
      <c r="BM1954" s="171"/>
      <c r="BN1954" s="171"/>
      <c r="BO1954" s="171"/>
      <c r="BP1954" s="171"/>
      <c r="BQ1954" s="171"/>
      <c r="BR1954" s="171"/>
      <c r="BS1954" s="171"/>
      <c r="BT1954" s="171"/>
      <c r="BU1954" s="171"/>
      <c r="BV1954" s="171"/>
      <c r="BW1954" s="171"/>
      <c r="BX1954" s="171"/>
      <c r="BY1954" s="171"/>
      <c r="BZ1954" s="171"/>
      <c r="CA1954" s="171"/>
      <c r="CB1954" s="171"/>
      <c r="CC1954" s="171"/>
      <c r="CD1954" s="171"/>
      <c r="CE1954" s="171"/>
      <c r="CF1954" s="171"/>
      <c r="CG1954" s="171"/>
      <c r="CH1954" s="171"/>
      <c r="CI1954" s="171"/>
      <c r="CJ1954" s="171"/>
      <c r="CK1954" s="171"/>
      <c r="CL1954" s="171"/>
      <c r="CM1954" s="171"/>
      <c r="CN1954" s="171"/>
      <c r="CO1954" s="171"/>
      <c r="CP1954" s="171"/>
      <c r="CQ1954" s="171"/>
      <c r="CR1954" s="171"/>
      <c r="CS1954" s="171"/>
      <c r="CT1954" s="171"/>
      <c r="CU1954" s="171"/>
      <c r="CV1954" s="171"/>
      <c r="CW1954" s="171"/>
      <c r="CX1954" s="171"/>
      <c r="CY1954" s="171"/>
      <c r="CZ1954" s="171"/>
      <c r="DA1954" s="171"/>
      <c r="DB1954" s="171"/>
      <c r="DC1954" s="171"/>
      <c r="DD1954" s="171"/>
      <c r="DE1954" s="171"/>
      <c r="DF1954" s="171"/>
      <c r="DG1954" s="171"/>
      <c r="DH1954" s="171"/>
      <c r="DI1954" s="171"/>
      <c r="DJ1954" s="171"/>
      <c r="DK1954" s="171"/>
      <c r="DL1954" s="171"/>
      <c r="DM1954" s="171"/>
      <c r="DN1954" s="171"/>
      <c r="DO1954" s="171"/>
      <c r="DP1954" s="171"/>
      <c r="DQ1954" s="171"/>
      <c r="DR1954" s="171"/>
      <c r="DS1954" s="171"/>
      <c r="DT1954" s="171"/>
      <c r="DU1954" s="171"/>
      <c r="DV1954" s="171"/>
      <c r="DW1954" s="171"/>
      <c r="DX1954" s="171"/>
      <c r="DY1954" s="171"/>
      <c r="DZ1954" s="171"/>
      <c r="EA1954" s="171"/>
      <c r="EB1954" s="171"/>
      <c r="EC1954" s="171"/>
      <c r="ED1954" s="171"/>
      <c r="EE1954" s="171"/>
      <c r="EF1954" s="171"/>
      <c r="EG1954" s="171"/>
      <c r="EH1954" s="171"/>
      <c r="EI1954" s="171"/>
      <c r="EJ1954" s="171"/>
      <c r="EK1954" s="171"/>
      <c r="EL1954" s="171"/>
      <c r="EM1954" s="171"/>
      <c r="EN1954" s="171"/>
    </row>
    <row r="1955" spans="43:144" ht="15" x14ac:dyDescent="0.25">
      <c r="AQ1955" s="171"/>
      <c r="AR1955"/>
      <c r="AS1955"/>
      <c r="AT1955"/>
      <c r="AU1955"/>
      <c r="AV1955"/>
      <c r="AW1955"/>
      <c r="AX1955"/>
      <c r="AY1955"/>
      <c r="AZ1955"/>
      <c r="BA1955"/>
      <c r="BB1955"/>
      <c r="BC1955"/>
      <c r="BD1955"/>
      <c r="BE1955" s="171"/>
      <c r="BF1955" s="171"/>
      <c r="BG1955" s="171"/>
      <c r="BH1955" s="171"/>
      <c r="BI1955" s="171"/>
      <c r="BJ1955" s="171"/>
      <c r="BK1955" s="171"/>
      <c r="BL1955" s="171"/>
      <c r="BM1955" s="171"/>
      <c r="BN1955" s="171"/>
      <c r="BO1955" s="171"/>
      <c r="BP1955" s="171"/>
      <c r="BQ1955" s="171"/>
      <c r="BR1955" s="171"/>
      <c r="BS1955" s="171"/>
      <c r="BT1955" s="171"/>
      <c r="BU1955" s="171"/>
      <c r="BV1955" s="171"/>
      <c r="BW1955" s="171"/>
      <c r="BX1955" s="171"/>
      <c r="BY1955" s="171"/>
      <c r="BZ1955" s="171"/>
      <c r="CA1955" s="171"/>
      <c r="CB1955" s="171"/>
      <c r="CC1955" s="171"/>
      <c r="CD1955" s="171"/>
      <c r="CE1955" s="171"/>
      <c r="CF1955" s="171"/>
      <c r="CG1955" s="171"/>
      <c r="CH1955" s="171"/>
      <c r="CI1955" s="171"/>
      <c r="CJ1955" s="171"/>
      <c r="CK1955" s="171"/>
      <c r="CL1955" s="171"/>
      <c r="CM1955" s="171"/>
      <c r="CN1955" s="171"/>
      <c r="CO1955" s="171"/>
      <c r="CP1955" s="171"/>
      <c r="CQ1955" s="171"/>
      <c r="CR1955" s="171"/>
      <c r="CS1955" s="171"/>
      <c r="CT1955" s="171"/>
      <c r="CU1955" s="171"/>
      <c r="CV1955" s="171"/>
      <c r="CW1955" s="171"/>
      <c r="CX1955" s="171"/>
      <c r="CY1955" s="171"/>
      <c r="CZ1955" s="171"/>
      <c r="DA1955" s="171"/>
      <c r="DB1955" s="171"/>
      <c r="DC1955" s="171"/>
      <c r="DD1955" s="171"/>
      <c r="DE1955" s="171"/>
      <c r="DF1955" s="171"/>
      <c r="DG1955" s="171"/>
      <c r="DH1955" s="171"/>
      <c r="DI1955" s="171"/>
      <c r="DJ1955" s="171"/>
      <c r="DK1955" s="171"/>
      <c r="DL1955" s="171"/>
      <c r="DM1955" s="171"/>
      <c r="DN1955" s="171"/>
      <c r="DO1955" s="171"/>
      <c r="DP1955" s="171"/>
      <c r="DQ1955" s="171"/>
      <c r="DR1955" s="171"/>
      <c r="DS1955" s="171"/>
      <c r="DT1955" s="171"/>
      <c r="DU1955" s="171"/>
      <c r="DV1955" s="171"/>
      <c r="DW1955" s="171"/>
      <c r="DX1955" s="171"/>
      <c r="DY1955" s="171"/>
      <c r="DZ1955" s="171"/>
      <c r="EA1955" s="171"/>
      <c r="EB1955" s="171"/>
      <c r="EC1955" s="171"/>
      <c r="ED1955" s="171"/>
      <c r="EE1955" s="171"/>
      <c r="EF1955" s="171"/>
      <c r="EG1955" s="171"/>
      <c r="EH1955" s="171"/>
      <c r="EI1955" s="171"/>
      <c r="EJ1955" s="171"/>
      <c r="EK1955" s="171"/>
      <c r="EL1955" s="171"/>
      <c r="EM1955" s="171"/>
      <c r="EN1955" s="171"/>
    </row>
    <row r="1956" spans="43:144" ht="15" x14ac:dyDescent="0.25">
      <c r="AQ1956" s="171"/>
      <c r="AR1956"/>
      <c r="AS1956"/>
      <c r="AT1956"/>
      <c r="AU1956"/>
      <c r="AV1956"/>
      <c r="AW1956"/>
      <c r="AX1956"/>
      <c r="AY1956"/>
      <c r="AZ1956"/>
      <c r="BA1956"/>
      <c r="BB1956"/>
      <c r="BC1956"/>
      <c r="BD1956"/>
      <c r="BE1956" s="171"/>
      <c r="BF1956" s="171"/>
      <c r="BG1956" s="171"/>
      <c r="BH1956" s="171"/>
      <c r="BI1956" s="171"/>
      <c r="BJ1956" s="171"/>
      <c r="BK1956" s="171"/>
      <c r="BL1956" s="171"/>
      <c r="BM1956" s="171"/>
      <c r="BN1956" s="171"/>
      <c r="BO1956" s="171"/>
      <c r="BP1956" s="171"/>
      <c r="BQ1956" s="171"/>
      <c r="BR1956" s="171"/>
      <c r="BS1956" s="171"/>
      <c r="BT1956" s="171"/>
      <c r="BU1956" s="171"/>
      <c r="BV1956" s="171"/>
      <c r="BW1956" s="171"/>
      <c r="BX1956" s="171"/>
      <c r="BY1956" s="171"/>
      <c r="BZ1956" s="171"/>
      <c r="CA1956" s="171"/>
      <c r="CB1956" s="171"/>
      <c r="CC1956" s="171"/>
      <c r="CD1956" s="171"/>
      <c r="CE1956" s="171"/>
      <c r="CF1956" s="171"/>
      <c r="CG1956" s="171"/>
      <c r="CH1956" s="171"/>
      <c r="CI1956" s="171"/>
      <c r="CJ1956" s="171"/>
      <c r="CK1956" s="171"/>
      <c r="CL1956" s="171"/>
      <c r="CM1956" s="171"/>
      <c r="CN1956" s="171"/>
      <c r="CO1956" s="171"/>
      <c r="CP1956" s="171"/>
      <c r="CQ1956" s="171"/>
      <c r="CR1956" s="171"/>
      <c r="CS1956" s="171"/>
      <c r="CT1956" s="171"/>
      <c r="CU1956" s="171"/>
      <c r="CV1956" s="171"/>
      <c r="CW1956" s="171"/>
      <c r="CX1956" s="171"/>
      <c r="CY1956" s="171"/>
      <c r="CZ1956" s="171"/>
      <c r="DA1956" s="171"/>
      <c r="DB1956" s="171"/>
      <c r="DC1956" s="171"/>
      <c r="DD1956" s="171"/>
      <c r="DE1956" s="171"/>
      <c r="DF1956" s="171"/>
      <c r="DG1956" s="171"/>
      <c r="DH1956" s="171"/>
      <c r="DI1956" s="171"/>
      <c r="DJ1956" s="171"/>
      <c r="DK1956" s="171"/>
      <c r="DL1956" s="171"/>
      <c r="DM1956" s="171"/>
      <c r="DN1956" s="171"/>
      <c r="DO1956" s="171"/>
      <c r="DP1956" s="171"/>
      <c r="DQ1956" s="171"/>
      <c r="DR1956" s="171"/>
      <c r="DS1956" s="171"/>
      <c r="DT1956" s="171"/>
      <c r="DU1956" s="171"/>
      <c r="DV1956" s="171"/>
      <c r="DW1956" s="171"/>
      <c r="DX1956" s="171"/>
      <c r="DY1956" s="171"/>
      <c r="DZ1956" s="171"/>
      <c r="EA1956" s="171"/>
      <c r="EB1956" s="171"/>
      <c r="EC1956" s="171"/>
      <c r="ED1956" s="171"/>
      <c r="EE1956" s="171"/>
      <c r="EF1956" s="171"/>
      <c r="EG1956" s="171"/>
      <c r="EH1956" s="171"/>
      <c r="EI1956" s="171"/>
      <c r="EJ1956" s="171"/>
      <c r="EK1956" s="171"/>
      <c r="EL1956" s="171"/>
      <c r="EM1956" s="171"/>
      <c r="EN1956" s="171"/>
    </row>
    <row r="1957" spans="43:144" ht="15" x14ac:dyDescent="0.25">
      <c r="AQ1957" s="171"/>
      <c r="AR1957"/>
      <c r="AS1957"/>
      <c r="AT1957"/>
      <c r="AU1957"/>
      <c r="AV1957"/>
      <c r="AW1957"/>
      <c r="AX1957"/>
      <c r="AY1957"/>
      <c r="AZ1957"/>
      <c r="BA1957"/>
      <c r="BB1957"/>
      <c r="BC1957"/>
      <c r="BD1957"/>
      <c r="BE1957" s="171"/>
      <c r="BF1957" s="171"/>
      <c r="BG1957" s="171"/>
      <c r="BH1957" s="171"/>
      <c r="BI1957" s="171"/>
      <c r="BJ1957" s="171"/>
      <c r="BK1957" s="171"/>
      <c r="BL1957" s="171"/>
      <c r="BM1957" s="171"/>
      <c r="BN1957" s="171"/>
      <c r="BO1957" s="171"/>
      <c r="BP1957" s="171"/>
      <c r="BQ1957" s="171"/>
      <c r="BR1957" s="171"/>
      <c r="BS1957" s="171"/>
      <c r="BT1957" s="171"/>
      <c r="BU1957" s="171"/>
      <c r="BV1957" s="171"/>
      <c r="BW1957" s="171"/>
      <c r="BX1957" s="171"/>
      <c r="BY1957" s="171"/>
      <c r="BZ1957" s="171"/>
      <c r="CA1957" s="171"/>
      <c r="CB1957" s="171"/>
      <c r="CC1957" s="171"/>
      <c r="CD1957" s="171"/>
      <c r="CE1957" s="171"/>
      <c r="CF1957" s="171"/>
      <c r="CG1957" s="171"/>
      <c r="CH1957" s="171"/>
      <c r="CI1957" s="171"/>
      <c r="CJ1957" s="171"/>
      <c r="CK1957" s="171"/>
      <c r="CL1957" s="171"/>
      <c r="CM1957" s="171"/>
      <c r="CN1957" s="171"/>
      <c r="CO1957" s="171"/>
      <c r="CP1957" s="171"/>
      <c r="CQ1957" s="171"/>
      <c r="CR1957" s="171"/>
      <c r="CS1957" s="171"/>
      <c r="CT1957" s="171"/>
      <c r="CU1957" s="171"/>
      <c r="CV1957" s="171"/>
      <c r="CW1957" s="171"/>
      <c r="CX1957" s="171"/>
      <c r="CY1957" s="171"/>
      <c r="CZ1957" s="171"/>
      <c r="DA1957" s="171"/>
      <c r="DB1957" s="171"/>
      <c r="DC1957" s="171"/>
      <c r="DD1957" s="171"/>
      <c r="DE1957" s="171"/>
      <c r="DF1957" s="171"/>
      <c r="DG1957" s="171"/>
      <c r="DH1957" s="171"/>
      <c r="DI1957" s="171"/>
      <c r="DJ1957" s="171"/>
      <c r="DK1957" s="171"/>
      <c r="DL1957" s="171"/>
      <c r="DM1957" s="171"/>
      <c r="DN1957" s="171"/>
      <c r="DO1957" s="171"/>
      <c r="DP1957" s="171"/>
      <c r="DQ1957" s="171"/>
      <c r="DR1957" s="171"/>
      <c r="DS1957" s="171"/>
      <c r="DT1957" s="171"/>
      <c r="DU1957" s="171"/>
      <c r="DV1957" s="171"/>
      <c r="DW1957" s="171"/>
      <c r="DX1957" s="171"/>
      <c r="DY1957" s="171"/>
      <c r="DZ1957" s="171"/>
      <c r="EA1957" s="171"/>
      <c r="EB1957" s="171"/>
      <c r="EC1957" s="171"/>
      <c r="ED1957" s="171"/>
      <c r="EE1957" s="171"/>
      <c r="EF1957" s="171"/>
      <c r="EG1957" s="171"/>
      <c r="EH1957" s="171"/>
      <c r="EI1957" s="171"/>
      <c r="EJ1957" s="171"/>
      <c r="EK1957" s="171"/>
      <c r="EL1957" s="171"/>
      <c r="EM1957" s="171"/>
      <c r="EN1957" s="171"/>
    </row>
    <row r="1958" spans="43:144" ht="15" x14ac:dyDescent="0.25">
      <c r="AQ1958" s="171"/>
      <c r="AR1958"/>
      <c r="AS1958"/>
      <c r="AT1958"/>
      <c r="AU1958"/>
      <c r="AV1958"/>
      <c r="AW1958"/>
      <c r="AX1958"/>
      <c r="AY1958"/>
      <c r="AZ1958"/>
      <c r="BA1958"/>
      <c r="BB1958"/>
      <c r="BC1958"/>
      <c r="BD1958"/>
      <c r="BE1958" s="171"/>
      <c r="BF1958" s="171"/>
      <c r="BG1958" s="171"/>
      <c r="BH1958" s="171"/>
      <c r="BI1958" s="171"/>
      <c r="BJ1958" s="171"/>
      <c r="BK1958" s="171"/>
      <c r="BL1958" s="171"/>
      <c r="BM1958" s="171"/>
      <c r="BN1958" s="171"/>
      <c r="BO1958" s="171"/>
      <c r="BP1958" s="171"/>
      <c r="BQ1958" s="171"/>
      <c r="BR1958" s="171"/>
      <c r="BS1958" s="171"/>
      <c r="BT1958" s="171"/>
      <c r="BU1958" s="171"/>
      <c r="BV1958" s="171"/>
      <c r="BW1958" s="171"/>
      <c r="BX1958" s="171"/>
      <c r="BY1958" s="171"/>
      <c r="BZ1958" s="171"/>
      <c r="CA1958" s="171"/>
      <c r="CB1958" s="171"/>
      <c r="CC1958" s="171"/>
      <c r="CD1958" s="171"/>
      <c r="CE1958" s="171"/>
      <c r="CF1958" s="171"/>
      <c r="CG1958" s="171"/>
      <c r="CH1958" s="171"/>
      <c r="CI1958" s="171"/>
      <c r="CJ1958" s="171"/>
      <c r="CK1958" s="171"/>
      <c r="CL1958" s="171"/>
      <c r="CM1958" s="171"/>
      <c r="CN1958" s="171"/>
      <c r="CO1958" s="171"/>
      <c r="CP1958" s="171"/>
      <c r="CQ1958" s="171"/>
      <c r="CR1958" s="171"/>
      <c r="CS1958" s="171"/>
      <c r="CT1958" s="171"/>
      <c r="CU1958" s="171"/>
      <c r="CV1958" s="171"/>
      <c r="CW1958" s="171"/>
      <c r="CX1958" s="171"/>
      <c r="CY1958" s="171"/>
      <c r="CZ1958" s="171"/>
      <c r="DA1958" s="171"/>
      <c r="DB1958" s="171"/>
      <c r="DC1958" s="171"/>
      <c r="DD1958" s="171"/>
      <c r="DE1958" s="171"/>
      <c r="DF1958" s="171"/>
      <c r="DG1958" s="171"/>
      <c r="DH1958" s="171"/>
      <c r="DI1958" s="171"/>
      <c r="DJ1958" s="171"/>
      <c r="DK1958" s="171"/>
      <c r="DL1958" s="171"/>
      <c r="DM1958" s="171"/>
      <c r="DN1958" s="171"/>
      <c r="DO1958" s="171"/>
      <c r="DP1958" s="171"/>
      <c r="DQ1958" s="171"/>
      <c r="DR1958" s="171"/>
      <c r="DS1958" s="171"/>
      <c r="DT1958" s="171"/>
      <c r="DU1958" s="171"/>
      <c r="DV1958" s="171"/>
      <c r="DW1958" s="171"/>
      <c r="DX1958" s="171"/>
      <c r="DY1958" s="171"/>
      <c r="DZ1958" s="171"/>
      <c r="EA1958" s="171"/>
      <c r="EB1958" s="171"/>
      <c r="EC1958" s="171"/>
      <c r="ED1958" s="171"/>
      <c r="EE1958" s="171"/>
      <c r="EF1958" s="171"/>
      <c r="EG1958" s="171"/>
      <c r="EH1958" s="171"/>
      <c r="EI1958" s="171"/>
      <c r="EJ1958" s="171"/>
      <c r="EK1958" s="171"/>
      <c r="EL1958" s="171"/>
      <c r="EM1958" s="171"/>
      <c r="EN1958" s="171"/>
    </row>
    <row r="1959" spans="43:144" ht="15" x14ac:dyDescent="0.25">
      <c r="AQ1959" s="171"/>
      <c r="AR1959"/>
      <c r="AS1959"/>
      <c r="AT1959"/>
      <c r="AU1959"/>
      <c r="AV1959"/>
      <c r="AW1959"/>
      <c r="AX1959"/>
      <c r="AY1959"/>
      <c r="AZ1959"/>
      <c r="BA1959"/>
      <c r="BB1959"/>
      <c r="BC1959"/>
      <c r="BD1959"/>
      <c r="BE1959" s="171"/>
      <c r="BF1959" s="171"/>
      <c r="BG1959" s="171"/>
      <c r="BH1959" s="171"/>
      <c r="BI1959" s="171"/>
      <c r="BJ1959" s="171"/>
      <c r="BK1959" s="171"/>
      <c r="BL1959" s="171"/>
      <c r="BM1959" s="171"/>
      <c r="BN1959" s="171"/>
      <c r="BO1959" s="171"/>
      <c r="BP1959" s="171"/>
      <c r="BQ1959" s="171"/>
      <c r="BR1959" s="171"/>
      <c r="BS1959" s="171"/>
      <c r="BT1959" s="171"/>
      <c r="BU1959" s="171"/>
      <c r="BV1959" s="171"/>
      <c r="BW1959" s="171"/>
      <c r="BX1959" s="171"/>
      <c r="BY1959" s="171"/>
      <c r="BZ1959" s="171"/>
      <c r="CA1959" s="171"/>
      <c r="CB1959" s="171"/>
      <c r="CC1959" s="171"/>
      <c r="CD1959" s="171"/>
      <c r="CE1959" s="171"/>
      <c r="CF1959" s="171"/>
      <c r="CG1959" s="171"/>
      <c r="CH1959" s="171"/>
      <c r="CI1959" s="171"/>
      <c r="CJ1959" s="171"/>
      <c r="CK1959" s="171"/>
      <c r="CL1959" s="171"/>
      <c r="CM1959" s="171"/>
      <c r="CN1959" s="171"/>
      <c r="CO1959" s="171"/>
      <c r="CP1959" s="171"/>
      <c r="CQ1959" s="171"/>
      <c r="CR1959" s="171"/>
      <c r="CS1959" s="171"/>
      <c r="CT1959" s="171"/>
      <c r="CU1959" s="171"/>
      <c r="CV1959" s="171"/>
      <c r="CW1959" s="171"/>
      <c r="CX1959" s="171"/>
      <c r="CY1959" s="171"/>
      <c r="CZ1959" s="171"/>
      <c r="DA1959" s="171"/>
      <c r="DB1959" s="171"/>
      <c r="DC1959" s="171"/>
      <c r="DD1959" s="171"/>
      <c r="DE1959" s="171"/>
      <c r="DF1959" s="171"/>
      <c r="DG1959" s="171"/>
      <c r="DH1959" s="171"/>
      <c r="DI1959" s="171"/>
      <c r="DJ1959" s="171"/>
      <c r="DK1959" s="171"/>
      <c r="DL1959" s="171"/>
      <c r="DM1959" s="171"/>
      <c r="DN1959" s="171"/>
      <c r="DO1959" s="171"/>
      <c r="DP1959" s="171"/>
      <c r="DQ1959" s="171"/>
      <c r="DR1959" s="171"/>
      <c r="DS1959" s="171"/>
      <c r="DT1959" s="171"/>
      <c r="DU1959" s="171"/>
      <c r="DV1959" s="171"/>
      <c r="DW1959" s="171"/>
      <c r="DX1959" s="171"/>
      <c r="DY1959" s="171"/>
      <c r="DZ1959" s="171"/>
      <c r="EA1959" s="171"/>
      <c r="EB1959" s="171"/>
      <c r="EC1959" s="171"/>
      <c r="ED1959" s="171"/>
      <c r="EE1959" s="171"/>
      <c r="EF1959" s="171"/>
      <c r="EG1959" s="171"/>
      <c r="EH1959" s="171"/>
      <c r="EI1959" s="171"/>
      <c r="EJ1959" s="171"/>
      <c r="EK1959" s="171"/>
      <c r="EL1959" s="171"/>
      <c r="EM1959" s="171"/>
      <c r="EN1959" s="171"/>
    </row>
    <row r="1960" spans="43:144" ht="15" x14ac:dyDescent="0.25">
      <c r="AQ1960" s="171"/>
      <c r="AR1960"/>
      <c r="AS1960"/>
      <c r="AT1960"/>
      <c r="AU1960"/>
      <c r="AV1960"/>
      <c r="AW1960"/>
      <c r="AX1960"/>
      <c r="AY1960"/>
      <c r="AZ1960"/>
      <c r="BA1960"/>
      <c r="BB1960"/>
      <c r="BC1960"/>
      <c r="BD1960"/>
      <c r="BE1960" s="171"/>
      <c r="BF1960" s="171"/>
      <c r="BG1960" s="171"/>
      <c r="BH1960" s="171"/>
      <c r="BI1960" s="171"/>
      <c r="BJ1960" s="171"/>
      <c r="BK1960" s="171"/>
      <c r="BL1960" s="171"/>
      <c r="BM1960" s="171"/>
      <c r="BN1960" s="171"/>
      <c r="BO1960" s="171"/>
      <c r="BP1960" s="171"/>
      <c r="BQ1960" s="171"/>
      <c r="BR1960" s="171"/>
      <c r="BS1960" s="171"/>
      <c r="BT1960" s="171"/>
      <c r="BU1960" s="171"/>
      <c r="BV1960" s="171"/>
      <c r="BW1960" s="171"/>
      <c r="BX1960" s="171"/>
      <c r="BY1960" s="171"/>
      <c r="BZ1960" s="171"/>
      <c r="CA1960" s="171"/>
      <c r="CB1960" s="171"/>
      <c r="CC1960" s="171"/>
      <c r="CD1960" s="171"/>
      <c r="CE1960" s="171"/>
      <c r="CF1960" s="171"/>
      <c r="CG1960" s="171"/>
      <c r="CH1960" s="171"/>
      <c r="CI1960" s="171"/>
      <c r="CJ1960" s="171"/>
      <c r="CK1960" s="171"/>
      <c r="CL1960" s="171"/>
      <c r="CM1960" s="171"/>
      <c r="CN1960" s="171"/>
      <c r="CO1960" s="171"/>
      <c r="CP1960" s="171"/>
      <c r="CQ1960" s="171"/>
      <c r="CR1960" s="171"/>
      <c r="CS1960" s="171"/>
      <c r="CT1960" s="171"/>
      <c r="CU1960" s="171"/>
      <c r="CV1960" s="171"/>
      <c r="CW1960" s="171"/>
      <c r="CX1960" s="171"/>
      <c r="CY1960" s="171"/>
      <c r="CZ1960" s="171"/>
      <c r="DA1960" s="171"/>
      <c r="DB1960" s="171"/>
      <c r="DC1960" s="171"/>
      <c r="DD1960" s="171"/>
      <c r="DE1960" s="171"/>
      <c r="DF1960" s="171"/>
      <c r="DG1960" s="171"/>
      <c r="DH1960" s="171"/>
      <c r="DI1960" s="171"/>
      <c r="DJ1960" s="171"/>
      <c r="DK1960" s="171"/>
      <c r="DL1960" s="171"/>
      <c r="DM1960" s="171"/>
      <c r="DN1960" s="171"/>
      <c r="DO1960" s="171"/>
      <c r="DP1960" s="171"/>
      <c r="DQ1960" s="171"/>
      <c r="DR1960" s="171"/>
      <c r="DS1960" s="171"/>
      <c r="DT1960" s="171"/>
      <c r="DU1960" s="171"/>
      <c r="DV1960" s="171"/>
      <c r="DW1960" s="171"/>
      <c r="DX1960" s="171"/>
      <c r="DY1960" s="171"/>
      <c r="DZ1960" s="171"/>
      <c r="EA1960" s="171"/>
      <c r="EB1960" s="171"/>
      <c r="EC1960" s="171"/>
      <c r="ED1960" s="171"/>
      <c r="EE1960" s="171"/>
      <c r="EF1960" s="171"/>
      <c r="EG1960" s="171"/>
      <c r="EH1960" s="171"/>
      <c r="EI1960" s="171"/>
      <c r="EJ1960" s="171"/>
      <c r="EK1960" s="171"/>
      <c r="EL1960" s="171"/>
      <c r="EM1960" s="171"/>
      <c r="EN1960" s="171"/>
    </row>
    <row r="1961" spans="43:144" ht="15" x14ac:dyDescent="0.25">
      <c r="AQ1961" s="171"/>
      <c r="AR1961"/>
      <c r="AS1961"/>
      <c r="AT1961"/>
      <c r="AU1961"/>
      <c r="AV1961"/>
      <c r="AW1961"/>
      <c r="AX1961"/>
      <c r="AY1961"/>
      <c r="AZ1961"/>
      <c r="BA1961"/>
      <c r="BB1961"/>
      <c r="BC1961"/>
      <c r="BD1961"/>
      <c r="BE1961" s="171"/>
      <c r="BF1961" s="171"/>
      <c r="BG1961" s="171"/>
      <c r="BH1961" s="171"/>
      <c r="BI1961" s="171"/>
      <c r="BJ1961" s="171"/>
      <c r="BK1961" s="171"/>
      <c r="BL1961" s="171"/>
      <c r="BM1961" s="171"/>
      <c r="BN1961" s="171"/>
      <c r="BO1961" s="171"/>
      <c r="BP1961" s="171"/>
      <c r="BQ1961" s="171"/>
      <c r="BR1961" s="171"/>
      <c r="BS1961" s="171"/>
      <c r="BT1961" s="171"/>
      <c r="BU1961" s="171"/>
      <c r="BV1961" s="171"/>
      <c r="BW1961" s="171"/>
      <c r="BX1961" s="171"/>
      <c r="BY1961" s="171"/>
      <c r="BZ1961" s="171"/>
      <c r="CA1961" s="171"/>
      <c r="CB1961" s="171"/>
      <c r="CC1961" s="171"/>
      <c r="CD1961" s="171"/>
      <c r="CE1961" s="171"/>
      <c r="CF1961" s="171"/>
      <c r="CG1961" s="171"/>
      <c r="CH1961" s="171"/>
      <c r="CI1961" s="171"/>
      <c r="CJ1961" s="171"/>
      <c r="CK1961" s="171"/>
      <c r="CL1961" s="171"/>
      <c r="CM1961" s="171"/>
      <c r="CN1961" s="171"/>
      <c r="CO1961" s="171"/>
      <c r="CP1961" s="171"/>
      <c r="CQ1961" s="171"/>
      <c r="CR1961" s="171"/>
      <c r="CS1961" s="171"/>
      <c r="CT1961" s="171"/>
      <c r="CU1961" s="171"/>
      <c r="CV1961" s="171"/>
      <c r="CW1961" s="171"/>
      <c r="CX1961" s="171"/>
      <c r="CY1961" s="171"/>
      <c r="CZ1961" s="171"/>
      <c r="DA1961" s="171"/>
      <c r="DB1961" s="171"/>
      <c r="DC1961" s="171"/>
      <c r="DD1961" s="171"/>
      <c r="DE1961" s="171"/>
      <c r="DF1961" s="171"/>
      <c r="DG1961" s="171"/>
      <c r="DH1961" s="171"/>
      <c r="DI1961" s="171"/>
      <c r="DJ1961" s="171"/>
      <c r="DK1961" s="171"/>
      <c r="DL1961" s="171"/>
      <c r="DM1961" s="171"/>
      <c r="DN1961" s="171"/>
      <c r="DO1961" s="171"/>
      <c r="DP1961" s="171"/>
      <c r="DQ1961" s="171"/>
      <c r="DR1961" s="171"/>
      <c r="DS1961" s="171"/>
      <c r="DT1961" s="171"/>
      <c r="DU1961" s="171"/>
      <c r="DV1961" s="171"/>
      <c r="DW1961" s="171"/>
      <c r="DX1961" s="171"/>
      <c r="DY1961" s="171"/>
      <c r="DZ1961" s="171"/>
      <c r="EA1961" s="171"/>
      <c r="EB1961" s="171"/>
      <c r="EC1961" s="171"/>
      <c r="ED1961" s="171"/>
      <c r="EE1961" s="171"/>
      <c r="EF1961" s="171"/>
      <c r="EG1961" s="171"/>
      <c r="EH1961" s="171"/>
      <c r="EI1961" s="171"/>
      <c r="EJ1961" s="171"/>
      <c r="EK1961" s="171"/>
      <c r="EL1961" s="171"/>
      <c r="EM1961" s="171"/>
      <c r="EN1961" s="171"/>
    </row>
    <row r="1962" spans="43:144" ht="15" x14ac:dyDescent="0.25">
      <c r="AQ1962" s="171"/>
      <c r="AR1962"/>
      <c r="AS1962"/>
      <c r="AT1962"/>
      <c r="AU1962"/>
      <c r="AV1962"/>
      <c r="AW1962"/>
      <c r="AX1962"/>
      <c r="AY1962"/>
      <c r="AZ1962"/>
      <c r="BA1962"/>
      <c r="BB1962"/>
      <c r="BC1962"/>
      <c r="BD1962"/>
      <c r="BE1962" s="171"/>
      <c r="BF1962" s="171"/>
      <c r="BG1962" s="171"/>
      <c r="BH1962" s="171"/>
      <c r="BI1962" s="171"/>
      <c r="BJ1962" s="171"/>
      <c r="BK1962" s="171"/>
      <c r="BL1962" s="171"/>
      <c r="BM1962" s="171"/>
      <c r="BN1962" s="171"/>
      <c r="BO1962" s="171"/>
      <c r="BP1962" s="171"/>
      <c r="BQ1962" s="171"/>
      <c r="BR1962" s="171"/>
      <c r="BS1962" s="171"/>
      <c r="BT1962" s="171"/>
      <c r="BU1962" s="171"/>
      <c r="BV1962" s="171"/>
      <c r="BW1962" s="171"/>
      <c r="BX1962" s="171"/>
      <c r="BY1962" s="171"/>
      <c r="BZ1962" s="171"/>
      <c r="CA1962" s="171"/>
      <c r="CB1962" s="171"/>
      <c r="CC1962" s="171"/>
      <c r="CD1962" s="171"/>
      <c r="CE1962" s="171"/>
      <c r="CF1962" s="171"/>
      <c r="CG1962" s="171"/>
      <c r="CH1962" s="171"/>
      <c r="CI1962" s="171"/>
      <c r="CJ1962" s="171"/>
      <c r="CK1962" s="171"/>
      <c r="CL1962" s="171"/>
      <c r="CM1962" s="171"/>
      <c r="CN1962" s="171"/>
      <c r="CO1962" s="171"/>
      <c r="CP1962" s="171"/>
      <c r="CQ1962" s="171"/>
      <c r="CR1962" s="171"/>
      <c r="CS1962" s="171"/>
      <c r="CT1962" s="171"/>
      <c r="CU1962" s="171"/>
      <c r="CV1962" s="171"/>
      <c r="CW1962" s="171"/>
      <c r="CX1962" s="171"/>
      <c r="CY1962" s="171"/>
      <c r="CZ1962" s="171"/>
      <c r="DA1962" s="171"/>
      <c r="DB1962" s="171"/>
      <c r="DC1962" s="171"/>
      <c r="DD1962" s="171"/>
      <c r="DE1962" s="171"/>
      <c r="DF1962" s="171"/>
      <c r="DG1962" s="171"/>
      <c r="DH1962" s="171"/>
      <c r="DI1962" s="171"/>
      <c r="DJ1962" s="171"/>
      <c r="DK1962" s="171"/>
      <c r="DL1962" s="171"/>
      <c r="DM1962" s="171"/>
      <c r="DN1962" s="171"/>
      <c r="DO1962" s="171"/>
      <c r="DP1962" s="171"/>
      <c r="DQ1962" s="171"/>
      <c r="DR1962" s="171"/>
      <c r="DS1962" s="171"/>
      <c r="DT1962" s="171"/>
      <c r="DU1962" s="171"/>
      <c r="DV1962" s="171"/>
      <c r="DW1962" s="171"/>
      <c r="DX1962" s="171"/>
      <c r="DY1962" s="171"/>
      <c r="DZ1962" s="171"/>
      <c r="EA1962" s="171"/>
      <c r="EB1962" s="171"/>
      <c r="EC1962" s="171"/>
      <c r="ED1962" s="171"/>
      <c r="EE1962" s="171"/>
      <c r="EF1962" s="171"/>
      <c r="EG1962" s="171"/>
      <c r="EH1962" s="171"/>
      <c r="EI1962" s="171"/>
      <c r="EJ1962" s="171"/>
      <c r="EK1962" s="171"/>
      <c r="EL1962" s="171"/>
      <c r="EM1962" s="171"/>
      <c r="EN1962" s="171"/>
    </row>
    <row r="1963" spans="43:144" ht="15" x14ac:dyDescent="0.25">
      <c r="AQ1963" s="171"/>
      <c r="AR1963"/>
      <c r="AS1963"/>
      <c r="AT1963"/>
      <c r="AU1963"/>
      <c r="AV1963"/>
      <c r="AW1963"/>
      <c r="AX1963"/>
      <c r="AY1963"/>
      <c r="AZ1963"/>
      <c r="BA1963"/>
      <c r="BB1963"/>
      <c r="BC1963"/>
      <c r="BD1963"/>
      <c r="BE1963" s="171"/>
      <c r="BF1963" s="171"/>
      <c r="BG1963" s="171"/>
      <c r="BH1963" s="171"/>
      <c r="BI1963" s="171"/>
      <c r="BJ1963" s="171"/>
      <c r="BK1963" s="171"/>
      <c r="BL1963" s="171"/>
      <c r="BM1963" s="171"/>
      <c r="BN1963" s="171"/>
      <c r="BO1963" s="171"/>
      <c r="BP1963" s="171"/>
      <c r="BQ1963" s="171"/>
      <c r="BR1963" s="171"/>
      <c r="BS1963" s="171"/>
      <c r="BT1963" s="171"/>
      <c r="BU1963" s="171"/>
      <c r="BV1963" s="171"/>
      <c r="BW1963" s="171"/>
      <c r="BX1963" s="171"/>
      <c r="BY1963" s="171"/>
      <c r="BZ1963" s="171"/>
      <c r="CA1963" s="171"/>
      <c r="CB1963" s="171"/>
      <c r="CC1963" s="171"/>
      <c r="CD1963" s="171"/>
      <c r="CE1963" s="171"/>
      <c r="CF1963" s="171"/>
      <c r="CG1963" s="171"/>
      <c r="CH1963" s="171"/>
      <c r="CI1963" s="171"/>
      <c r="CJ1963" s="171"/>
      <c r="CK1963" s="171"/>
      <c r="CL1963" s="171"/>
      <c r="CM1963" s="171"/>
      <c r="CN1963" s="171"/>
      <c r="CO1963" s="171"/>
      <c r="CP1963" s="171"/>
      <c r="CQ1963" s="171"/>
      <c r="CR1963" s="171"/>
      <c r="CS1963" s="171"/>
      <c r="CT1963" s="171"/>
      <c r="CU1963" s="171"/>
      <c r="CV1963" s="171"/>
      <c r="CW1963" s="171"/>
      <c r="CX1963" s="171"/>
      <c r="CY1963" s="171"/>
      <c r="CZ1963" s="171"/>
      <c r="DA1963" s="171"/>
      <c r="DB1963" s="171"/>
      <c r="DC1963" s="171"/>
      <c r="DD1963" s="171"/>
      <c r="DE1963" s="171"/>
      <c r="DF1963" s="171"/>
      <c r="DG1963" s="171"/>
      <c r="DH1963" s="171"/>
      <c r="DI1963" s="171"/>
      <c r="DJ1963" s="171"/>
      <c r="DK1963" s="171"/>
      <c r="DL1963" s="171"/>
      <c r="DM1963" s="171"/>
      <c r="DN1963" s="171"/>
      <c r="DO1963" s="171"/>
      <c r="DP1963" s="171"/>
      <c r="DQ1963" s="171"/>
      <c r="DR1963" s="171"/>
      <c r="DS1963" s="171"/>
      <c r="DT1963" s="171"/>
      <c r="DU1963" s="171"/>
      <c r="DV1963" s="171"/>
      <c r="DW1963" s="171"/>
      <c r="DX1963" s="171"/>
      <c r="DY1963" s="171"/>
      <c r="DZ1963" s="171"/>
      <c r="EA1963" s="171"/>
      <c r="EB1963" s="171"/>
      <c r="EC1963" s="171"/>
      <c r="ED1963" s="171"/>
      <c r="EE1963" s="171"/>
      <c r="EF1963" s="171"/>
      <c r="EG1963" s="171"/>
      <c r="EH1963" s="171"/>
      <c r="EI1963" s="171"/>
      <c r="EJ1963" s="171"/>
      <c r="EK1963" s="171"/>
      <c r="EL1963" s="171"/>
      <c r="EM1963" s="171"/>
      <c r="EN1963" s="171"/>
    </row>
    <row r="1964" spans="43:144" ht="15" x14ac:dyDescent="0.25">
      <c r="AQ1964" s="171"/>
      <c r="AR1964"/>
      <c r="AS1964"/>
      <c r="AT1964"/>
      <c r="AU1964"/>
      <c r="AV1964"/>
      <c r="AW1964"/>
      <c r="AX1964"/>
      <c r="AY1964"/>
      <c r="AZ1964"/>
      <c r="BA1964"/>
      <c r="BB1964"/>
      <c r="BC1964"/>
      <c r="BD1964"/>
      <c r="BE1964" s="171"/>
      <c r="BF1964" s="171"/>
      <c r="BG1964" s="171"/>
      <c r="BH1964" s="171"/>
      <c r="BI1964" s="171"/>
      <c r="BJ1964" s="171"/>
      <c r="BK1964" s="171"/>
      <c r="BL1964" s="171"/>
      <c r="BM1964" s="171"/>
      <c r="BN1964" s="171"/>
      <c r="BO1964" s="171"/>
      <c r="BP1964" s="171"/>
      <c r="BQ1964" s="171"/>
      <c r="BR1964" s="171"/>
      <c r="BS1964" s="171"/>
      <c r="BT1964" s="171"/>
      <c r="BU1964" s="171"/>
      <c r="BV1964" s="171"/>
      <c r="BW1964" s="171"/>
      <c r="BX1964" s="171"/>
      <c r="BY1964" s="171"/>
      <c r="BZ1964" s="171"/>
      <c r="CA1964" s="171"/>
      <c r="CB1964" s="171"/>
      <c r="CC1964" s="171"/>
      <c r="CD1964" s="171"/>
      <c r="CE1964" s="171"/>
      <c r="CF1964" s="171"/>
      <c r="CG1964" s="171"/>
      <c r="CH1964" s="171"/>
      <c r="CI1964" s="171"/>
      <c r="CJ1964" s="171"/>
      <c r="CK1964" s="171"/>
      <c r="CL1964" s="171"/>
      <c r="CM1964" s="171"/>
      <c r="CN1964" s="171"/>
      <c r="CO1964" s="171"/>
      <c r="CP1964" s="171"/>
      <c r="CQ1964" s="171"/>
      <c r="CR1964" s="171"/>
      <c r="CS1964" s="171"/>
      <c r="CT1964" s="171"/>
      <c r="CU1964" s="171"/>
      <c r="CV1964" s="171"/>
      <c r="CW1964" s="171"/>
      <c r="CX1964" s="171"/>
      <c r="CY1964" s="171"/>
      <c r="CZ1964" s="171"/>
      <c r="DA1964" s="171"/>
      <c r="DB1964" s="171"/>
      <c r="DC1964" s="171"/>
      <c r="DD1964" s="171"/>
      <c r="DE1964" s="171"/>
      <c r="DF1964" s="171"/>
      <c r="DG1964" s="171"/>
      <c r="DH1964" s="171"/>
      <c r="DI1964" s="171"/>
      <c r="DJ1964" s="171"/>
      <c r="DK1964" s="171"/>
      <c r="DL1964" s="171"/>
      <c r="DM1964" s="171"/>
      <c r="DN1964" s="171"/>
      <c r="DO1964" s="171"/>
      <c r="DP1964" s="171"/>
      <c r="DQ1964" s="171"/>
      <c r="DR1964" s="171"/>
      <c r="DS1964" s="171"/>
      <c r="DT1964" s="171"/>
      <c r="DU1964" s="171"/>
      <c r="DV1964" s="171"/>
      <c r="DW1964" s="171"/>
      <c r="DX1964" s="171"/>
      <c r="DY1964" s="171"/>
      <c r="DZ1964" s="171"/>
      <c r="EA1964" s="171"/>
      <c r="EB1964" s="171"/>
      <c r="EC1964" s="171"/>
      <c r="ED1964" s="171"/>
      <c r="EE1964" s="171"/>
      <c r="EF1964" s="171"/>
      <c r="EG1964" s="171"/>
      <c r="EH1964" s="171"/>
      <c r="EI1964" s="171"/>
      <c r="EJ1964" s="171"/>
      <c r="EK1964" s="171"/>
      <c r="EL1964" s="171"/>
      <c r="EM1964" s="171"/>
      <c r="EN1964" s="171"/>
    </row>
    <row r="1965" spans="43:144" ht="15" x14ac:dyDescent="0.25">
      <c r="AQ1965" s="171"/>
      <c r="AR1965"/>
      <c r="AS1965"/>
      <c r="AT1965"/>
      <c r="AU1965"/>
      <c r="AV1965"/>
      <c r="AW1965"/>
      <c r="AX1965"/>
      <c r="AY1965"/>
      <c r="AZ1965"/>
      <c r="BA1965"/>
      <c r="BB1965"/>
      <c r="BC1965"/>
      <c r="BD1965"/>
      <c r="BE1965" s="171"/>
      <c r="BF1965" s="171"/>
      <c r="BG1965" s="171"/>
      <c r="BH1965" s="171"/>
      <c r="BI1965" s="171"/>
      <c r="BJ1965" s="171"/>
      <c r="BK1965" s="171"/>
      <c r="BL1965" s="171"/>
      <c r="BM1965" s="171"/>
      <c r="BN1965" s="171"/>
      <c r="BO1965" s="171"/>
      <c r="BP1965" s="171"/>
      <c r="BQ1965" s="171"/>
      <c r="BR1965" s="171"/>
      <c r="BS1965" s="171"/>
      <c r="BT1965" s="171"/>
      <c r="BU1965" s="171"/>
      <c r="BV1965" s="171"/>
      <c r="BW1965" s="171"/>
      <c r="BX1965" s="171"/>
      <c r="BY1965" s="171"/>
      <c r="BZ1965" s="171"/>
      <c r="CA1965" s="171"/>
      <c r="CB1965" s="171"/>
      <c r="CC1965" s="171"/>
      <c r="CD1965" s="171"/>
      <c r="CE1965" s="171"/>
      <c r="CF1965" s="171"/>
      <c r="CG1965" s="171"/>
      <c r="CH1965" s="171"/>
      <c r="CI1965" s="171"/>
      <c r="CJ1965" s="171"/>
      <c r="CK1965" s="171"/>
      <c r="CL1965" s="171"/>
      <c r="CM1965" s="171"/>
      <c r="CN1965" s="171"/>
      <c r="CO1965" s="171"/>
      <c r="CP1965" s="171"/>
      <c r="CQ1965" s="171"/>
      <c r="CR1965" s="171"/>
      <c r="CS1965" s="171"/>
      <c r="CT1965" s="171"/>
      <c r="CU1965" s="171"/>
      <c r="CV1965" s="171"/>
      <c r="CW1965" s="171"/>
      <c r="CX1965" s="171"/>
      <c r="CY1965" s="171"/>
      <c r="CZ1965" s="171"/>
      <c r="DA1965" s="171"/>
      <c r="DB1965" s="171"/>
      <c r="DC1965" s="171"/>
      <c r="DD1965" s="171"/>
      <c r="DE1965" s="171"/>
      <c r="DF1965" s="171"/>
      <c r="DG1965" s="171"/>
      <c r="DH1965" s="171"/>
      <c r="DI1965" s="171"/>
      <c r="DJ1965" s="171"/>
      <c r="DK1965" s="171"/>
      <c r="DL1965" s="171"/>
      <c r="DM1965" s="171"/>
      <c r="DN1965" s="171"/>
      <c r="DO1965" s="171"/>
      <c r="DP1965" s="171"/>
      <c r="DQ1965" s="171"/>
      <c r="DR1965" s="171"/>
      <c r="DS1965" s="171"/>
      <c r="DT1965" s="171"/>
      <c r="DU1965" s="171"/>
      <c r="DV1965" s="171"/>
      <c r="DW1965" s="171"/>
      <c r="DX1965" s="171"/>
      <c r="DY1965" s="171"/>
      <c r="DZ1965" s="171"/>
      <c r="EA1965" s="171"/>
      <c r="EB1965" s="171"/>
      <c r="EC1965" s="171"/>
      <c r="ED1965" s="171"/>
      <c r="EE1965" s="171"/>
      <c r="EF1965" s="171"/>
      <c r="EG1965" s="171"/>
      <c r="EH1965" s="171"/>
      <c r="EI1965" s="171"/>
      <c r="EJ1965" s="171"/>
      <c r="EK1965" s="171"/>
      <c r="EL1965" s="171"/>
      <c r="EM1965" s="171"/>
      <c r="EN1965" s="171"/>
    </row>
    <row r="1966" spans="43:144" ht="15" x14ac:dyDescent="0.25">
      <c r="AQ1966" s="171"/>
      <c r="AR1966"/>
      <c r="AS1966"/>
      <c r="AT1966"/>
      <c r="AU1966"/>
      <c r="AV1966"/>
      <c r="AW1966"/>
      <c r="AX1966"/>
      <c r="AY1966"/>
      <c r="AZ1966"/>
      <c r="BA1966"/>
      <c r="BB1966"/>
      <c r="BC1966"/>
      <c r="BD1966"/>
      <c r="BE1966" s="171"/>
      <c r="BF1966" s="171"/>
      <c r="BG1966" s="171"/>
      <c r="BH1966" s="171"/>
      <c r="BI1966" s="171"/>
      <c r="BJ1966" s="171"/>
      <c r="BK1966" s="171"/>
      <c r="BL1966" s="171"/>
      <c r="BM1966" s="171"/>
      <c r="BN1966" s="171"/>
      <c r="BO1966" s="171"/>
      <c r="BP1966" s="171"/>
      <c r="BQ1966" s="171"/>
      <c r="BR1966" s="171"/>
      <c r="BS1966" s="171"/>
      <c r="BT1966" s="171"/>
      <c r="BU1966" s="171"/>
      <c r="BV1966" s="171"/>
      <c r="BW1966" s="171"/>
      <c r="BX1966" s="171"/>
      <c r="BY1966" s="171"/>
      <c r="BZ1966" s="171"/>
      <c r="CA1966" s="171"/>
      <c r="CB1966" s="171"/>
      <c r="CC1966" s="171"/>
      <c r="CD1966" s="171"/>
      <c r="CE1966" s="171"/>
      <c r="CF1966" s="171"/>
      <c r="CG1966" s="171"/>
      <c r="CH1966" s="171"/>
      <c r="CI1966" s="171"/>
      <c r="CJ1966" s="171"/>
      <c r="CK1966" s="171"/>
      <c r="CL1966" s="171"/>
      <c r="CM1966" s="171"/>
      <c r="CN1966" s="171"/>
      <c r="CO1966" s="171"/>
      <c r="CP1966" s="171"/>
      <c r="CQ1966" s="171"/>
      <c r="CR1966" s="171"/>
      <c r="CS1966" s="171"/>
      <c r="CT1966" s="171"/>
      <c r="CU1966" s="171"/>
      <c r="CV1966" s="171"/>
      <c r="CW1966" s="171"/>
      <c r="CX1966" s="171"/>
      <c r="CY1966" s="171"/>
      <c r="CZ1966" s="171"/>
      <c r="DA1966" s="171"/>
      <c r="DB1966" s="171"/>
      <c r="DC1966" s="171"/>
      <c r="DD1966" s="171"/>
      <c r="DE1966" s="171"/>
      <c r="DF1966" s="171"/>
      <c r="DG1966" s="171"/>
      <c r="DH1966" s="171"/>
      <c r="DI1966" s="171"/>
      <c r="DJ1966" s="171"/>
      <c r="DK1966" s="171"/>
      <c r="DL1966" s="171"/>
      <c r="DM1966" s="171"/>
      <c r="DN1966" s="171"/>
      <c r="DO1966" s="171"/>
      <c r="DP1966" s="171"/>
      <c r="DQ1966" s="171"/>
      <c r="DR1966" s="171"/>
      <c r="DS1966" s="171"/>
      <c r="DT1966" s="171"/>
      <c r="DU1966" s="171"/>
      <c r="DV1966" s="171"/>
      <c r="DW1966" s="171"/>
      <c r="DX1966" s="171"/>
      <c r="DY1966" s="171"/>
      <c r="DZ1966" s="171"/>
      <c r="EA1966" s="171"/>
      <c r="EB1966" s="171"/>
      <c r="EC1966" s="171"/>
      <c r="ED1966" s="171"/>
      <c r="EE1966" s="171"/>
      <c r="EF1966" s="171"/>
      <c r="EG1966" s="171"/>
      <c r="EH1966" s="171"/>
      <c r="EI1966" s="171"/>
      <c r="EJ1966" s="171"/>
      <c r="EK1966" s="171"/>
      <c r="EL1966" s="171"/>
      <c r="EM1966" s="171"/>
      <c r="EN1966" s="171"/>
    </row>
    <row r="1967" spans="43:144" ht="15" x14ac:dyDescent="0.25">
      <c r="AQ1967" s="171"/>
      <c r="AR1967"/>
      <c r="AS1967"/>
      <c r="AT1967"/>
      <c r="AU1967"/>
      <c r="AV1967"/>
      <c r="AW1967"/>
      <c r="AX1967"/>
      <c r="AY1967"/>
      <c r="AZ1967"/>
      <c r="BA1967"/>
      <c r="BB1967"/>
      <c r="BC1967"/>
      <c r="BD1967"/>
      <c r="BE1967" s="171"/>
      <c r="BF1967" s="171"/>
      <c r="BG1967" s="171"/>
      <c r="BH1967" s="171"/>
      <c r="BI1967" s="171"/>
      <c r="BJ1967" s="171"/>
      <c r="BK1967" s="171"/>
      <c r="BL1967" s="171"/>
      <c r="BM1967" s="171"/>
      <c r="BN1967" s="171"/>
      <c r="BO1967" s="171"/>
      <c r="BP1967" s="171"/>
      <c r="BQ1967" s="171"/>
      <c r="BR1967" s="171"/>
      <c r="BS1967" s="171"/>
      <c r="BT1967" s="171"/>
      <c r="BU1967" s="171"/>
      <c r="BV1967" s="171"/>
      <c r="BW1967" s="171"/>
      <c r="BX1967" s="171"/>
      <c r="BY1967" s="171"/>
      <c r="BZ1967" s="171"/>
      <c r="CA1967" s="171"/>
      <c r="CB1967" s="171"/>
      <c r="CC1967" s="171"/>
      <c r="CD1967" s="171"/>
      <c r="CE1967" s="171"/>
      <c r="CF1967" s="171"/>
      <c r="CG1967" s="171"/>
      <c r="CH1967" s="171"/>
      <c r="CI1967" s="171"/>
      <c r="CJ1967" s="171"/>
      <c r="CK1967" s="171"/>
      <c r="CL1967" s="171"/>
      <c r="CM1967" s="171"/>
      <c r="CN1967" s="171"/>
      <c r="CO1967" s="171"/>
      <c r="CP1967" s="171"/>
      <c r="CQ1967" s="171"/>
      <c r="CR1967" s="171"/>
      <c r="CS1967" s="171"/>
      <c r="CT1967" s="171"/>
      <c r="CU1967" s="171"/>
      <c r="CV1967" s="171"/>
      <c r="CW1967" s="171"/>
      <c r="CX1967" s="171"/>
      <c r="CY1967" s="171"/>
      <c r="CZ1967" s="171"/>
      <c r="DA1967" s="171"/>
      <c r="DB1967" s="171"/>
      <c r="DC1967" s="171"/>
      <c r="DD1967" s="171"/>
      <c r="DE1967" s="171"/>
      <c r="DF1967" s="171"/>
      <c r="DG1967" s="171"/>
      <c r="DH1967" s="171"/>
      <c r="DI1967" s="171"/>
      <c r="DJ1967" s="171"/>
      <c r="DK1967" s="171"/>
      <c r="DL1967" s="171"/>
      <c r="DM1967" s="171"/>
      <c r="DN1967" s="171"/>
      <c r="DO1967" s="171"/>
      <c r="DP1967" s="171"/>
      <c r="DQ1967" s="171"/>
      <c r="DR1967" s="171"/>
      <c r="DS1967" s="171"/>
      <c r="DT1967" s="171"/>
      <c r="DU1967" s="171"/>
      <c r="DV1967" s="171"/>
      <c r="DW1967" s="171"/>
      <c r="DX1967" s="171"/>
      <c r="DY1967" s="171"/>
      <c r="DZ1967" s="171"/>
      <c r="EA1967" s="171"/>
      <c r="EB1967" s="171"/>
      <c r="EC1967" s="171"/>
      <c r="ED1967" s="171"/>
      <c r="EE1967" s="171"/>
      <c r="EF1967" s="171"/>
      <c r="EG1967" s="171"/>
      <c r="EH1967" s="171"/>
      <c r="EI1967" s="171"/>
      <c r="EJ1967" s="171"/>
      <c r="EK1967" s="171"/>
      <c r="EL1967" s="171"/>
      <c r="EM1967" s="171"/>
      <c r="EN1967" s="171"/>
    </row>
    <row r="1968" spans="43:144" ht="15" x14ac:dyDescent="0.25">
      <c r="AQ1968" s="171"/>
      <c r="AR1968"/>
      <c r="AS1968"/>
      <c r="AT1968"/>
      <c r="AU1968"/>
      <c r="AV1968"/>
      <c r="AW1968"/>
      <c r="AX1968"/>
      <c r="AY1968"/>
      <c r="AZ1968"/>
      <c r="BA1968"/>
      <c r="BB1968"/>
      <c r="BC1968"/>
      <c r="BD1968"/>
      <c r="BE1968" s="171"/>
      <c r="BF1968" s="171"/>
      <c r="BG1968" s="171"/>
      <c r="BH1968" s="171"/>
      <c r="BI1968" s="171"/>
      <c r="BJ1968" s="171"/>
      <c r="BK1968" s="171"/>
      <c r="BL1968" s="171"/>
      <c r="BM1968" s="171"/>
      <c r="BN1968" s="171"/>
      <c r="BO1968" s="171"/>
      <c r="BP1968" s="171"/>
      <c r="BQ1968" s="171"/>
      <c r="BR1968" s="171"/>
      <c r="BS1968" s="171"/>
      <c r="BT1968" s="171"/>
      <c r="BU1968" s="171"/>
      <c r="BV1968" s="171"/>
      <c r="BW1968" s="171"/>
      <c r="BX1968" s="171"/>
      <c r="BY1968" s="171"/>
      <c r="BZ1968" s="171"/>
      <c r="CA1968" s="171"/>
      <c r="CB1968" s="171"/>
      <c r="CC1968" s="171"/>
      <c r="CD1968" s="171"/>
      <c r="CE1968" s="171"/>
      <c r="CF1968" s="171"/>
      <c r="CG1968" s="171"/>
      <c r="CH1968" s="171"/>
      <c r="CI1968" s="171"/>
      <c r="CJ1968" s="171"/>
      <c r="CK1968" s="171"/>
      <c r="CL1968" s="171"/>
      <c r="CM1968" s="171"/>
      <c r="CN1968" s="171"/>
      <c r="CO1968" s="171"/>
      <c r="CP1968" s="171"/>
      <c r="CQ1968" s="171"/>
      <c r="CR1968" s="171"/>
      <c r="CS1968" s="171"/>
      <c r="CT1968" s="171"/>
      <c r="CU1968" s="171"/>
      <c r="CV1968" s="171"/>
      <c r="CW1968" s="171"/>
      <c r="CX1968" s="171"/>
      <c r="CY1968" s="171"/>
      <c r="CZ1968" s="171"/>
      <c r="DA1968" s="171"/>
      <c r="DB1968" s="171"/>
      <c r="DC1968" s="171"/>
      <c r="DD1968" s="171"/>
      <c r="DE1968" s="171"/>
      <c r="DF1968" s="171"/>
      <c r="DG1968" s="171"/>
      <c r="DH1968" s="171"/>
      <c r="DI1968" s="171"/>
      <c r="DJ1968" s="171"/>
      <c r="DK1968" s="171"/>
      <c r="DL1968" s="171"/>
      <c r="DM1968" s="171"/>
      <c r="DN1968" s="171"/>
      <c r="DO1968" s="171"/>
      <c r="DP1968" s="171"/>
      <c r="DQ1968" s="171"/>
      <c r="DR1968" s="171"/>
      <c r="DS1968" s="171"/>
      <c r="DT1968" s="171"/>
      <c r="DU1968" s="171"/>
      <c r="DV1968" s="171"/>
      <c r="DW1968" s="171"/>
      <c r="DX1968" s="171"/>
      <c r="DY1968" s="171"/>
      <c r="DZ1968" s="171"/>
      <c r="EA1968" s="171"/>
      <c r="EB1968" s="171"/>
      <c r="EC1968" s="171"/>
      <c r="ED1968" s="171"/>
      <c r="EE1968" s="171"/>
      <c r="EF1968" s="171"/>
      <c r="EG1968" s="171"/>
      <c r="EH1968" s="171"/>
      <c r="EI1968" s="171"/>
      <c r="EJ1968" s="171"/>
      <c r="EK1968" s="171"/>
      <c r="EL1968" s="171"/>
      <c r="EM1968" s="171"/>
      <c r="EN1968" s="171"/>
    </row>
    <row r="1969" spans="43:144" ht="15" x14ac:dyDescent="0.25">
      <c r="AQ1969" s="171"/>
      <c r="AR1969"/>
      <c r="AS1969"/>
      <c r="AT1969"/>
      <c r="AU1969"/>
      <c r="AV1969"/>
      <c r="AW1969"/>
      <c r="AX1969"/>
      <c r="AY1969"/>
      <c r="AZ1969"/>
      <c r="BA1969"/>
      <c r="BB1969"/>
      <c r="BC1969"/>
      <c r="BD1969"/>
      <c r="BE1969" s="171"/>
      <c r="BF1969" s="171"/>
      <c r="BG1969" s="171"/>
      <c r="BH1969" s="171"/>
      <c r="BI1969" s="171"/>
      <c r="BJ1969" s="171"/>
      <c r="BK1969" s="171"/>
      <c r="BL1969" s="171"/>
      <c r="BM1969" s="171"/>
      <c r="BN1969" s="171"/>
      <c r="BO1969" s="171"/>
      <c r="BP1969" s="171"/>
      <c r="BQ1969" s="171"/>
      <c r="BR1969" s="171"/>
      <c r="BS1969" s="171"/>
      <c r="BT1969" s="171"/>
      <c r="BU1969" s="171"/>
      <c r="BV1969" s="171"/>
      <c r="BW1969" s="171"/>
      <c r="BX1969" s="171"/>
      <c r="BY1969" s="171"/>
      <c r="BZ1969" s="171"/>
      <c r="CA1969" s="171"/>
      <c r="CB1969" s="171"/>
      <c r="CC1969" s="171"/>
      <c r="CD1969" s="171"/>
      <c r="CE1969" s="171"/>
      <c r="CF1969" s="171"/>
      <c r="CG1969" s="171"/>
      <c r="CH1969" s="171"/>
      <c r="CI1969" s="171"/>
      <c r="CJ1969" s="171"/>
      <c r="CK1969" s="171"/>
      <c r="CL1969" s="171"/>
      <c r="CM1969" s="171"/>
      <c r="CN1969" s="171"/>
      <c r="CO1969" s="171"/>
      <c r="CP1969" s="171"/>
      <c r="CQ1969" s="171"/>
      <c r="CR1969" s="171"/>
      <c r="CS1969" s="171"/>
      <c r="CT1969" s="171"/>
      <c r="CU1969" s="171"/>
      <c r="CV1969" s="171"/>
      <c r="CW1969" s="171"/>
      <c r="CX1969" s="171"/>
      <c r="CY1969" s="171"/>
      <c r="CZ1969" s="171"/>
      <c r="DA1969" s="171"/>
      <c r="DB1969" s="171"/>
      <c r="DC1969" s="171"/>
      <c r="DD1969" s="171"/>
      <c r="DE1969" s="171"/>
      <c r="DF1969" s="171"/>
      <c r="DG1969" s="171"/>
      <c r="DH1969" s="171"/>
      <c r="DI1969" s="171"/>
      <c r="DJ1969" s="171"/>
      <c r="DK1969" s="171"/>
      <c r="DL1969" s="171"/>
      <c r="DM1969" s="171"/>
      <c r="DN1969" s="171"/>
      <c r="DO1969" s="171"/>
      <c r="DP1969" s="171"/>
      <c r="DQ1969" s="171"/>
      <c r="DR1969" s="171"/>
      <c r="DS1969" s="171"/>
      <c r="DT1969" s="171"/>
      <c r="DU1969" s="171"/>
      <c r="DV1969" s="171"/>
      <c r="DW1969" s="171"/>
      <c r="DX1969" s="171"/>
      <c r="DY1969" s="171"/>
      <c r="DZ1969" s="171"/>
      <c r="EA1969" s="171"/>
      <c r="EB1969" s="171"/>
      <c r="EC1969" s="171"/>
      <c r="ED1969" s="171"/>
      <c r="EE1969" s="171"/>
      <c r="EF1969" s="171"/>
      <c r="EG1969" s="171"/>
      <c r="EH1969" s="171"/>
      <c r="EI1969" s="171"/>
      <c r="EJ1969" s="171"/>
      <c r="EK1969" s="171"/>
      <c r="EL1969" s="171"/>
      <c r="EM1969" s="171"/>
      <c r="EN1969" s="171"/>
    </row>
    <row r="1970" spans="43:144" ht="15" x14ac:dyDescent="0.25">
      <c r="AQ1970" s="171"/>
      <c r="AR1970"/>
      <c r="AS1970"/>
      <c r="AT1970"/>
      <c r="AU1970"/>
      <c r="AV1970"/>
      <c r="AW1970"/>
      <c r="AX1970"/>
      <c r="AY1970"/>
      <c r="AZ1970"/>
      <c r="BA1970"/>
      <c r="BB1970"/>
      <c r="BC1970"/>
      <c r="BD1970"/>
      <c r="BE1970" s="171"/>
      <c r="BF1970" s="171"/>
      <c r="BG1970" s="171"/>
      <c r="BH1970" s="171"/>
      <c r="BI1970" s="171"/>
      <c r="BJ1970" s="171"/>
      <c r="BK1970" s="171"/>
      <c r="BL1970" s="171"/>
      <c r="BM1970" s="171"/>
      <c r="BN1970" s="171"/>
      <c r="BO1970" s="171"/>
      <c r="BP1970" s="171"/>
      <c r="BQ1970" s="171"/>
      <c r="BR1970" s="171"/>
      <c r="BS1970" s="171"/>
      <c r="BT1970" s="171"/>
      <c r="BU1970" s="171"/>
      <c r="BV1970" s="171"/>
      <c r="BW1970" s="171"/>
      <c r="BX1970" s="171"/>
      <c r="BY1970" s="171"/>
      <c r="BZ1970" s="171"/>
      <c r="CA1970" s="171"/>
      <c r="CB1970" s="171"/>
      <c r="CC1970" s="171"/>
      <c r="CD1970" s="171"/>
      <c r="CE1970" s="171"/>
      <c r="CF1970" s="171"/>
      <c r="CG1970" s="171"/>
      <c r="CH1970" s="171"/>
      <c r="CI1970" s="171"/>
      <c r="CJ1970" s="171"/>
      <c r="CK1970" s="171"/>
      <c r="CL1970" s="171"/>
      <c r="CM1970" s="171"/>
      <c r="CN1970" s="171"/>
      <c r="CO1970" s="171"/>
      <c r="CP1970" s="171"/>
      <c r="CQ1970" s="171"/>
      <c r="CR1970" s="171"/>
      <c r="CS1970" s="171"/>
      <c r="CT1970" s="171"/>
      <c r="CU1970" s="171"/>
      <c r="CV1970" s="171"/>
      <c r="CW1970" s="171"/>
      <c r="CX1970" s="171"/>
      <c r="CY1970" s="171"/>
      <c r="CZ1970" s="171"/>
      <c r="DA1970" s="171"/>
      <c r="DB1970" s="171"/>
      <c r="DC1970" s="171"/>
      <c r="DD1970" s="171"/>
      <c r="DE1970" s="171"/>
      <c r="DF1970" s="171"/>
      <c r="DG1970" s="171"/>
      <c r="DH1970" s="171"/>
      <c r="DI1970" s="171"/>
      <c r="DJ1970" s="171"/>
      <c r="DK1970" s="171"/>
      <c r="DL1970" s="171"/>
      <c r="DM1970" s="171"/>
      <c r="DN1970" s="171"/>
      <c r="DO1970" s="171"/>
      <c r="DP1970" s="171"/>
      <c r="DQ1970" s="171"/>
      <c r="DR1970" s="171"/>
      <c r="DS1970" s="171"/>
      <c r="DT1970" s="171"/>
      <c r="DU1970" s="171"/>
      <c r="DV1970" s="171"/>
      <c r="DW1970" s="171"/>
      <c r="DX1970" s="171"/>
      <c r="DY1970" s="171"/>
      <c r="DZ1970" s="171"/>
      <c r="EA1970" s="171"/>
      <c r="EB1970" s="171"/>
      <c r="EC1970" s="171"/>
      <c r="ED1970" s="171"/>
      <c r="EE1970" s="171"/>
      <c r="EF1970" s="171"/>
      <c r="EG1970" s="171"/>
      <c r="EH1970" s="171"/>
      <c r="EI1970" s="171"/>
      <c r="EJ1970" s="171"/>
      <c r="EK1970" s="171"/>
      <c r="EL1970" s="171"/>
      <c r="EM1970" s="171"/>
      <c r="EN1970" s="171"/>
    </row>
    <row r="1971" spans="43:144" ht="15" x14ac:dyDescent="0.25">
      <c r="AQ1971" s="171"/>
      <c r="AR1971"/>
      <c r="AS1971"/>
      <c r="AT1971"/>
      <c r="AU1971"/>
      <c r="AV1971"/>
      <c r="AW1971"/>
      <c r="AX1971"/>
      <c r="AY1971"/>
      <c r="AZ1971"/>
      <c r="BA1971"/>
      <c r="BB1971"/>
      <c r="BC1971"/>
      <c r="BD1971"/>
      <c r="BE1971" s="171"/>
      <c r="BF1971" s="171"/>
      <c r="BG1971" s="171"/>
      <c r="BH1971" s="171"/>
      <c r="BI1971" s="171"/>
      <c r="BJ1971" s="171"/>
      <c r="BK1971" s="171"/>
      <c r="BL1971" s="171"/>
      <c r="BM1971" s="171"/>
      <c r="BN1971" s="171"/>
      <c r="BO1971" s="171"/>
      <c r="BP1971" s="171"/>
      <c r="BQ1971" s="171"/>
      <c r="BR1971" s="171"/>
      <c r="BS1971" s="171"/>
      <c r="BT1971" s="171"/>
      <c r="BU1971" s="171"/>
      <c r="BV1971" s="171"/>
      <c r="BW1971" s="171"/>
      <c r="BX1971" s="171"/>
      <c r="BY1971" s="171"/>
      <c r="BZ1971" s="171"/>
      <c r="CA1971" s="171"/>
      <c r="CB1971" s="171"/>
      <c r="CC1971" s="171"/>
      <c r="CD1971" s="171"/>
      <c r="CE1971" s="171"/>
      <c r="CF1971" s="171"/>
      <c r="CG1971" s="171"/>
      <c r="CH1971" s="171"/>
      <c r="CI1971" s="171"/>
      <c r="CJ1971" s="171"/>
      <c r="CK1971" s="171"/>
      <c r="CL1971" s="171"/>
      <c r="CM1971" s="171"/>
      <c r="CN1971" s="171"/>
      <c r="CO1971" s="171"/>
      <c r="CP1971" s="171"/>
      <c r="CQ1971" s="171"/>
      <c r="CR1971" s="171"/>
      <c r="CS1971" s="171"/>
      <c r="CT1971" s="171"/>
      <c r="CU1971" s="171"/>
      <c r="CV1971" s="171"/>
      <c r="CW1971" s="171"/>
      <c r="CX1971" s="171"/>
      <c r="CY1971" s="171"/>
      <c r="CZ1971" s="171"/>
      <c r="DA1971" s="171"/>
      <c r="DB1971" s="171"/>
      <c r="DC1971" s="171"/>
      <c r="DD1971" s="171"/>
      <c r="DE1971" s="171"/>
      <c r="DF1971" s="171"/>
      <c r="DG1971" s="171"/>
      <c r="DH1971" s="171"/>
      <c r="DI1971" s="171"/>
      <c r="DJ1971" s="171"/>
      <c r="DK1971" s="171"/>
      <c r="DL1971" s="171"/>
      <c r="DM1971" s="171"/>
      <c r="DN1971" s="171"/>
      <c r="DO1971" s="171"/>
      <c r="DP1971" s="171"/>
      <c r="DQ1971" s="171"/>
      <c r="DR1971" s="171"/>
      <c r="DS1971" s="171"/>
      <c r="DT1971" s="171"/>
      <c r="DU1971" s="171"/>
      <c r="DV1971" s="171"/>
      <c r="DW1971" s="171"/>
      <c r="DX1971" s="171"/>
      <c r="DY1971" s="171"/>
      <c r="DZ1971" s="171"/>
      <c r="EA1971" s="171"/>
      <c r="EB1971" s="171"/>
      <c r="EC1971" s="171"/>
      <c r="ED1971" s="171"/>
      <c r="EE1971" s="171"/>
      <c r="EF1971" s="171"/>
      <c r="EG1971" s="171"/>
      <c r="EH1971" s="171"/>
      <c r="EI1971" s="171"/>
      <c r="EJ1971" s="171"/>
      <c r="EK1971" s="171"/>
      <c r="EL1971" s="171"/>
      <c r="EM1971" s="171"/>
      <c r="EN1971" s="171"/>
    </row>
    <row r="1972" spans="43:144" ht="15" x14ac:dyDescent="0.25">
      <c r="AQ1972" s="171"/>
      <c r="AR1972"/>
      <c r="AS1972"/>
      <c r="AT1972"/>
      <c r="AU1972"/>
      <c r="AV1972"/>
      <c r="AW1972"/>
      <c r="AX1972"/>
      <c r="AY1972"/>
      <c r="AZ1972"/>
      <c r="BA1972"/>
      <c r="BB1972"/>
      <c r="BC1972"/>
      <c r="BD1972"/>
      <c r="BE1972" s="171"/>
      <c r="BF1972" s="171"/>
      <c r="BG1972" s="171"/>
      <c r="BH1972" s="171"/>
      <c r="BI1972" s="171"/>
      <c r="BJ1972" s="171"/>
      <c r="BK1972" s="171"/>
      <c r="BL1972" s="171"/>
      <c r="BM1972" s="171"/>
      <c r="BN1972" s="171"/>
      <c r="BO1972" s="171"/>
      <c r="BP1972" s="171"/>
      <c r="BQ1972" s="171"/>
      <c r="BR1972" s="171"/>
      <c r="BS1972" s="171"/>
      <c r="BT1972" s="171"/>
      <c r="BU1972" s="171"/>
      <c r="BV1972" s="171"/>
      <c r="BW1972" s="171"/>
      <c r="BX1972" s="171"/>
      <c r="BY1972" s="171"/>
      <c r="BZ1972" s="171"/>
      <c r="CA1972" s="171"/>
      <c r="CB1972" s="171"/>
      <c r="CC1972" s="171"/>
      <c r="CD1972" s="171"/>
      <c r="CE1972" s="171"/>
      <c r="CF1972" s="171"/>
      <c r="CG1972" s="171"/>
      <c r="CH1972" s="171"/>
      <c r="CI1972" s="171"/>
      <c r="CJ1972" s="171"/>
      <c r="CK1972" s="171"/>
      <c r="CL1972" s="171"/>
      <c r="CM1972" s="171"/>
      <c r="CN1972" s="171"/>
      <c r="CO1972" s="171"/>
      <c r="CP1972" s="171"/>
      <c r="CQ1972" s="171"/>
      <c r="CR1972" s="171"/>
      <c r="CS1972" s="171"/>
      <c r="CT1972" s="171"/>
      <c r="CU1972" s="171"/>
      <c r="CV1972" s="171"/>
      <c r="CW1972" s="171"/>
      <c r="CX1972" s="171"/>
      <c r="CY1972" s="171"/>
      <c r="CZ1972" s="171"/>
      <c r="DA1972" s="171"/>
      <c r="DB1972" s="171"/>
      <c r="DC1972" s="171"/>
      <c r="DD1972" s="171"/>
      <c r="DE1972" s="171"/>
      <c r="DF1972" s="171"/>
      <c r="DG1972" s="171"/>
      <c r="DH1972" s="171"/>
      <c r="DI1972" s="171"/>
      <c r="DJ1972" s="171"/>
      <c r="DK1972" s="171"/>
      <c r="DL1972" s="171"/>
      <c r="DM1972" s="171"/>
      <c r="DN1972" s="171"/>
      <c r="DO1972" s="171"/>
      <c r="DP1972" s="171"/>
      <c r="DQ1972" s="171"/>
      <c r="DR1972" s="171"/>
      <c r="DS1972" s="171"/>
      <c r="DT1972" s="171"/>
      <c r="DU1972" s="171"/>
      <c r="DV1972" s="171"/>
      <c r="DW1972" s="171"/>
      <c r="DX1972" s="171"/>
      <c r="DY1972" s="171"/>
      <c r="DZ1972" s="171"/>
      <c r="EA1972" s="171"/>
      <c r="EB1972" s="171"/>
      <c r="EC1972" s="171"/>
      <c r="ED1972" s="171"/>
      <c r="EE1972" s="171"/>
      <c r="EF1972" s="171"/>
      <c r="EG1972" s="171"/>
      <c r="EH1972" s="171"/>
      <c r="EI1972" s="171"/>
      <c r="EJ1972" s="171"/>
      <c r="EK1972" s="171"/>
      <c r="EL1972" s="171"/>
      <c r="EM1972" s="171"/>
      <c r="EN1972" s="171"/>
    </row>
    <row r="1973" spans="43:144" ht="15" x14ac:dyDescent="0.25">
      <c r="AQ1973" s="171"/>
      <c r="AR1973"/>
      <c r="AS1973"/>
      <c r="AT1973"/>
      <c r="AU1973"/>
      <c r="AV1973"/>
      <c r="AW1973"/>
      <c r="AX1973"/>
      <c r="AY1973"/>
      <c r="AZ1973"/>
      <c r="BA1973"/>
      <c r="BB1973"/>
      <c r="BC1973"/>
      <c r="BD1973"/>
      <c r="BE1973" s="171"/>
      <c r="BF1973" s="171"/>
      <c r="BG1973" s="171"/>
      <c r="BH1973" s="171"/>
      <c r="BI1973" s="171"/>
      <c r="BJ1973" s="171"/>
      <c r="BK1973" s="171"/>
      <c r="BL1973" s="171"/>
      <c r="BM1973" s="171"/>
      <c r="BN1973" s="171"/>
      <c r="BO1973" s="171"/>
      <c r="BP1973" s="171"/>
      <c r="BQ1973" s="171"/>
      <c r="BR1973" s="171"/>
      <c r="BS1973" s="171"/>
      <c r="BT1973" s="171"/>
      <c r="BU1973" s="171"/>
      <c r="BV1973" s="171"/>
      <c r="BW1973" s="171"/>
      <c r="BX1973" s="171"/>
      <c r="BY1973" s="171"/>
      <c r="BZ1973" s="171"/>
      <c r="CA1973" s="171"/>
      <c r="CB1973" s="171"/>
      <c r="CC1973" s="171"/>
      <c r="CD1973" s="171"/>
      <c r="CE1973" s="171"/>
      <c r="CF1973" s="171"/>
      <c r="CG1973" s="171"/>
      <c r="CH1973" s="171"/>
      <c r="CI1973" s="171"/>
      <c r="CJ1973" s="171"/>
      <c r="CK1973" s="171"/>
      <c r="CL1973" s="171"/>
      <c r="CM1973" s="171"/>
      <c r="CN1973" s="171"/>
      <c r="CO1973" s="171"/>
      <c r="CP1973" s="171"/>
      <c r="CQ1973" s="171"/>
      <c r="CR1973" s="171"/>
      <c r="CS1973" s="171"/>
      <c r="CT1973" s="171"/>
      <c r="CU1973" s="171"/>
      <c r="CV1973" s="171"/>
      <c r="CW1973" s="171"/>
      <c r="CX1973" s="171"/>
      <c r="CY1973" s="171"/>
      <c r="CZ1973" s="171"/>
      <c r="DA1973" s="171"/>
      <c r="DB1973" s="171"/>
      <c r="DC1973" s="171"/>
      <c r="DD1973" s="171"/>
      <c r="DE1973" s="171"/>
      <c r="DF1973" s="171"/>
      <c r="DG1973" s="171"/>
      <c r="DH1973" s="171"/>
      <c r="DI1973" s="171"/>
      <c r="DJ1973" s="171"/>
      <c r="DK1973" s="171"/>
      <c r="DL1973" s="171"/>
      <c r="DM1973" s="171"/>
      <c r="DN1973" s="171"/>
      <c r="DO1973" s="171"/>
      <c r="DP1973" s="171"/>
      <c r="DQ1973" s="171"/>
      <c r="DR1973" s="171"/>
      <c r="DS1973" s="171"/>
      <c r="DT1973" s="171"/>
      <c r="DU1973" s="171"/>
      <c r="DV1973" s="171"/>
      <c r="DW1973" s="171"/>
      <c r="DX1973" s="171"/>
      <c r="DY1973" s="171"/>
      <c r="DZ1973" s="171"/>
      <c r="EA1973" s="171"/>
      <c r="EB1973" s="171"/>
      <c r="EC1973" s="171"/>
      <c r="ED1973" s="171"/>
      <c r="EE1973" s="171"/>
      <c r="EF1973" s="171"/>
      <c r="EG1973" s="171"/>
      <c r="EH1973" s="171"/>
      <c r="EI1973" s="171"/>
      <c r="EJ1973" s="171"/>
      <c r="EK1973" s="171"/>
      <c r="EL1973" s="171"/>
      <c r="EM1973" s="171"/>
      <c r="EN1973" s="171"/>
    </row>
    <row r="1974" spans="43:144" ht="15" x14ac:dyDescent="0.25">
      <c r="AQ1974" s="171"/>
      <c r="AR1974"/>
      <c r="AS1974"/>
      <c r="AT1974"/>
      <c r="AU1974"/>
      <c r="AV1974"/>
      <c r="AW1974"/>
      <c r="AX1974"/>
      <c r="AY1974"/>
      <c r="AZ1974"/>
      <c r="BA1974"/>
      <c r="BB1974"/>
      <c r="BC1974"/>
      <c r="BD1974"/>
      <c r="BE1974" s="171"/>
      <c r="BF1974" s="171"/>
      <c r="BG1974" s="171"/>
      <c r="BH1974" s="171"/>
      <c r="BI1974" s="171"/>
      <c r="BJ1974" s="171"/>
      <c r="BK1974" s="171"/>
      <c r="BL1974" s="171"/>
      <c r="BM1974" s="171"/>
      <c r="BN1974" s="171"/>
      <c r="BO1974" s="171"/>
      <c r="BP1974" s="171"/>
      <c r="BQ1974" s="171"/>
      <c r="BR1974" s="171"/>
      <c r="BS1974" s="171"/>
      <c r="BT1974" s="171"/>
      <c r="BU1974" s="171"/>
      <c r="BV1974" s="171"/>
      <c r="BW1974" s="171"/>
      <c r="BX1974" s="171"/>
      <c r="BY1974" s="171"/>
      <c r="BZ1974" s="171"/>
      <c r="CA1974" s="171"/>
      <c r="CB1974" s="171"/>
      <c r="CC1974" s="171"/>
      <c r="CD1974" s="171"/>
      <c r="CE1974" s="171"/>
      <c r="CF1974" s="171"/>
      <c r="CG1974" s="171"/>
      <c r="CH1974" s="171"/>
      <c r="CI1974" s="171"/>
      <c r="CJ1974" s="171"/>
      <c r="CK1974" s="171"/>
      <c r="CL1974" s="171"/>
      <c r="CM1974" s="171"/>
      <c r="CN1974" s="171"/>
      <c r="CO1974" s="171"/>
      <c r="CP1974" s="171"/>
      <c r="CQ1974" s="171"/>
      <c r="CR1974" s="171"/>
      <c r="CS1974" s="171"/>
      <c r="CT1974" s="171"/>
      <c r="CU1974" s="171"/>
      <c r="CV1974" s="171"/>
      <c r="CW1974" s="171"/>
      <c r="CX1974" s="171"/>
      <c r="CY1974" s="171"/>
      <c r="CZ1974" s="171"/>
      <c r="DA1974" s="171"/>
      <c r="DB1974" s="171"/>
      <c r="DC1974" s="171"/>
      <c r="DD1974" s="171"/>
      <c r="DE1974" s="171"/>
      <c r="DF1974" s="171"/>
      <c r="DG1974" s="171"/>
      <c r="DH1974" s="171"/>
      <c r="DI1974" s="171"/>
      <c r="DJ1974" s="171"/>
      <c r="DK1974" s="171"/>
      <c r="DL1974" s="171"/>
      <c r="DM1974" s="171"/>
      <c r="DN1974" s="171"/>
      <c r="DO1974" s="171"/>
      <c r="DP1974" s="171"/>
      <c r="DQ1974" s="171"/>
      <c r="DR1974" s="171"/>
      <c r="DS1974" s="171"/>
      <c r="DT1974" s="171"/>
      <c r="DU1974" s="171"/>
      <c r="DV1974" s="171"/>
      <c r="DW1974" s="171"/>
      <c r="DX1974" s="171"/>
      <c r="DY1974" s="171"/>
      <c r="DZ1974" s="171"/>
      <c r="EA1974" s="171"/>
      <c r="EB1974" s="171"/>
      <c r="EC1974" s="171"/>
      <c r="ED1974" s="171"/>
      <c r="EE1974" s="171"/>
      <c r="EF1974" s="171"/>
      <c r="EG1974" s="171"/>
      <c r="EH1974" s="171"/>
      <c r="EI1974" s="171"/>
      <c r="EJ1974" s="171"/>
      <c r="EK1974" s="171"/>
      <c r="EL1974" s="171"/>
      <c r="EM1974" s="171"/>
      <c r="EN1974" s="171"/>
    </row>
    <row r="1975" spans="43:144" ht="15" x14ac:dyDescent="0.25">
      <c r="AQ1975" s="171"/>
      <c r="AR1975"/>
      <c r="AS1975"/>
      <c r="AT1975"/>
      <c r="AU1975"/>
      <c r="AV1975"/>
      <c r="AW1975"/>
      <c r="AX1975"/>
      <c r="AY1975"/>
      <c r="AZ1975"/>
      <c r="BA1975"/>
      <c r="BB1975"/>
      <c r="BC1975"/>
      <c r="BD1975"/>
      <c r="BE1975" s="171"/>
      <c r="BF1975" s="171"/>
      <c r="BG1975" s="171"/>
      <c r="BH1975" s="171"/>
      <c r="BI1975" s="171"/>
      <c r="BJ1975" s="171"/>
      <c r="BK1975" s="171"/>
      <c r="BL1975" s="171"/>
      <c r="BM1975" s="171"/>
      <c r="BN1975" s="171"/>
      <c r="BO1975" s="171"/>
      <c r="BP1975" s="171"/>
      <c r="BQ1975" s="171"/>
      <c r="BR1975" s="171"/>
      <c r="BS1975" s="171"/>
      <c r="BT1975" s="171"/>
      <c r="BU1975" s="171"/>
      <c r="BV1975" s="171"/>
      <c r="BW1975" s="171"/>
      <c r="BX1975" s="171"/>
      <c r="BY1975" s="171"/>
      <c r="BZ1975" s="171"/>
      <c r="CA1975" s="171"/>
      <c r="CB1975" s="171"/>
      <c r="CC1975" s="171"/>
      <c r="CD1975" s="171"/>
      <c r="CE1975" s="171"/>
      <c r="CF1975" s="171"/>
      <c r="CG1975" s="171"/>
      <c r="CH1975" s="171"/>
      <c r="CI1975" s="171"/>
      <c r="CJ1975" s="171"/>
      <c r="CK1975" s="171"/>
      <c r="CL1975" s="171"/>
      <c r="CM1975" s="171"/>
      <c r="CN1975" s="171"/>
      <c r="CO1975" s="171"/>
      <c r="CP1975" s="171"/>
      <c r="CQ1975" s="171"/>
      <c r="CR1975" s="171"/>
      <c r="CS1975" s="171"/>
      <c r="CT1975" s="171"/>
      <c r="CU1975" s="171"/>
      <c r="CV1975" s="171"/>
      <c r="CW1975" s="171"/>
      <c r="CX1975" s="171"/>
      <c r="CY1975" s="171"/>
      <c r="CZ1975" s="171"/>
      <c r="DA1975" s="171"/>
      <c r="DB1975" s="171"/>
      <c r="DC1975" s="171"/>
      <c r="DD1975" s="171"/>
      <c r="DE1975" s="171"/>
      <c r="DF1975" s="171"/>
      <c r="DG1975" s="171"/>
      <c r="DH1975" s="171"/>
      <c r="DI1975" s="171"/>
      <c r="DJ1975" s="171"/>
      <c r="DK1975" s="171"/>
      <c r="DL1975" s="171"/>
      <c r="DM1975" s="171"/>
      <c r="DN1975" s="171"/>
      <c r="DO1975" s="171"/>
      <c r="DP1975" s="171"/>
      <c r="DQ1975" s="171"/>
      <c r="DR1975" s="171"/>
      <c r="DS1975" s="171"/>
      <c r="DT1975" s="171"/>
      <c r="DU1975" s="171"/>
      <c r="DV1975" s="171"/>
      <c r="DW1975" s="171"/>
      <c r="DX1975" s="171"/>
      <c r="DY1975" s="171"/>
      <c r="DZ1975" s="171"/>
      <c r="EA1975" s="171"/>
      <c r="EB1975" s="171"/>
      <c r="EC1975" s="171"/>
      <c r="ED1975" s="171"/>
      <c r="EE1975" s="171"/>
      <c r="EF1975" s="171"/>
      <c r="EG1975" s="171"/>
      <c r="EH1975" s="171"/>
      <c r="EI1975" s="171"/>
      <c r="EJ1975" s="171"/>
      <c r="EK1975" s="171"/>
      <c r="EL1975" s="171"/>
      <c r="EM1975" s="171"/>
      <c r="EN1975" s="171"/>
    </row>
    <row r="1976" spans="43:144" ht="15" x14ac:dyDescent="0.25">
      <c r="AQ1976" s="171"/>
      <c r="AR1976"/>
      <c r="AS1976"/>
      <c r="AT1976"/>
      <c r="AU1976"/>
      <c r="AV1976"/>
      <c r="AW1976"/>
      <c r="AX1976"/>
      <c r="AY1976"/>
      <c r="AZ1976"/>
      <c r="BA1976"/>
      <c r="BB1976"/>
      <c r="BC1976"/>
      <c r="BD1976"/>
      <c r="BE1976" s="171"/>
      <c r="BF1976" s="171"/>
      <c r="BG1976" s="171"/>
      <c r="BH1976" s="171"/>
      <c r="BI1976" s="171"/>
      <c r="BJ1976" s="171"/>
      <c r="BK1976" s="171"/>
      <c r="BL1976" s="171"/>
      <c r="BM1976" s="171"/>
      <c r="BN1976" s="171"/>
      <c r="BO1976" s="171"/>
      <c r="BP1976" s="171"/>
      <c r="BQ1976" s="171"/>
      <c r="BR1976" s="171"/>
      <c r="BS1976" s="171"/>
      <c r="BT1976" s="171"/>
      <c r="BU1976" s="171"/>
      <c r="BV1976" s="171"/>
      <c r="BW1976" s="171"/>
      <c r="BX1976" s="171"/>
      <c r="BY1976" s="171"/>
      <c r="BZ1976" s="171"/>
      <c r="CA1976" s="171"/>
      <c r="CB1976" s="171"/>
      <c r="CC1976" s="171"/>
      <c r="CD1976" s="171"/>
      <c r="CE1976" s="171"/>
      <c r="CF1976" s="171"/>
      <c r="CG1976" s="171"/>
      <c r="CH1976" s="171"/>
      <c r="CI1976" s="171"/>
      <c r="CJ1976" s="171"/>
      <c r="CK1976" s="171"/>
      <c r="CL1976" s="171"/>
      <c r="CM1976" s="171"/>
      <c r="CN1976" s="171"/>
      <c r="CO1976" s="171"/>
      <c r="CP1976" s="171"/>
      <c r="CQ1976" s="171"/>
      <c r="CR1976" s="171"/>
      <c r="CS1976" s="171"/>
      <c r="CT1976" s="171"/>
      <c r="CU1976" s="171"/>
      <c r="CV1976" s="171"/>
      <c r="CW1976" s="171"/>
      <c r="CX1976" s="171"/>
      <c r="CY1976" s="171"/>
      <c r="CZ1976" s="171"/>
      <c r="DA1976" s="171"/>
      <c r="DB1976" s="171"/>
      <c r="DC1976" s="171"/>
      <c r="DD1976" s="171"/>
      <c r="DE1976" s="171"/>
      <c r="DF1976" s="171"/>
      <c r="DG1976" s="171"/>
      <c r="DH1976" s="171"/>
      <c r="DI1976" s="171"/>
      <c r="DJ1976" s="171"/>
      <c r="DK1976" s="171"/>
      <c r="DL1976" s="171"/>
      <c r="DM1976" s="171"/>
      <c r="DN1976" s="171"/>
      <c r="DO1976" s="171"/>
      <c r="DP1976" s="171"/>
      <c r="DQ1976" s="171"/>
      <c r="DR1976" s="171"/>
      <c r="DS1976" s="171"/>
      <c r="DT1976" s="171"/>
      <c r="DU1976" s="171"/>
      <c r="DV1976" s="171"/>
      <c r="DW1976" s="171"/>
      <c r="DX1976" s="171"/>
      <c r="DY1976" s="171"/>
      <c r="DZ1976" s="171"/>
      <c r="EA1976" s="171"/>
      <c r="EB1976" s="171"/>
      <c r="EC1976" s="171"/>
      <c r="ED1976" s="171"/>
      <c r="EE1976" s="171"/>
      <c r="EF1976" s="171"/>
      <c r="EG1976" s="171"/>
      <c r="EH1976" s="171"/>
      <c r="EI1976" s="171"/>
      <c r="EJ1976" s="171"/>
      <c r="EK1976" s="171"/>
      <c r="EL1976" s="171"/>
      <c r="EM1976" s="171"/>
      <c r="EN1976" s="171"/>
    </row>
    <row r="1977" spans="43:144" ht="15" x14ac:dyDescent="0.25">
      <c r="AQ1977" s="171"/>
      <c r="AR1977"/>
      <c r="AS1977"/>
      <c r="AT1977"/>
      <c r="AU1977"/>
      <c r="AV1977"/>
      <c r="AW1977"/>
      <c r="AX1977"/>
      <c r="AY1977"/>
      <c r="AZ1977"/>
      <c r="BA1977"/>
      <c r="BB1977"/>
      <c r="BC1977"/>
      <c r="BD1977"/>
      <c r="BE1977" s="171"/>
      <c r="BF1977" s="171"/>
      <c r="BG1977" s="171"/>
      <c r="BH1977" s="171"/>
      <c r="BI1977" s="171"/>
      <c r="BJ1977" s="171"/>
      <c r="BK1977" s="171"/>
      <c r="BL1977" s="171"/>
      <c r="BM1977" s="171"/>
      <c r="BN1977" s="171"/>
      <c r="BO1977" s="171"/>
      <c r="BP1977" s="171"/>
      <c r="BQ1977" s="171"/>
      <c r="BR1977" s="171"/>
      <c r="BS1977" s="171"/>
      <c r="BT1977" s="171"/>
      <c r="BU1977" s="171"/>
      <c r="BV1977" s="171"/>
      <c r="BW1977" s="171"/>
      <c r="BX1977" s="171"/>
      <c r="BY1977" s="171"/>
      <c r="BZ1977" s="171"/>
      <c r="CA1977" s="171"/>
      <c r="CB1977" s="171"/>
      <c r="CC1977" s="171"/>
      <c r="CD1977" s="171"/>
      <c r="CE1977" s="171"/>
      <c r="CF1977" s="171"/>
      <c r="CG1977" s="171"/>
      <c r="CH1977" s="171"/>
      <c r="CI1977" s="171"/>
      <c r="CJ1977" s="171"/>
      <c r="CK1977" s="171"/>
      <c r="CL1977" s="171"/>
      <c r="CM1977" s="171"/>
      <c r="CN1977" s="171"/>
      <c r="CO1977" s="171"/>
      <c r="CP1977" s="171"/>
      <c r="CQ1977" s="171"/>
      <c r="CR1977" s="171"/>
      <c r="CS1977" s="171"/>
      <c r="CT1977" s="171"/>
      <c r="CU1977" s="171"/>
      <c r="CV1977" s="171"/>
      <c r="CW1977" s="171"/>
      <c r="CX1977" s="171"/>
      <c r="CY1977" s="171"/>
      <c r="CZ1977" s="171"/>
      <c r="DA1977" s="171"/>
      <c r="DB1977" s="171"/>
      <c r="DC1977" s="171"/>
      <c r="DD1977" s="171"/>
      <c r="DE1977" s="171"/>
      <c r="DF1977" s="171"/>
      <c r="DG1977" s="171"/>
      <c r="DH1977" s="171"/>
      <c r="DI1977" s="171"/>
      <c r="DJ1977" s="171"/>
      <c r="DK1977" s="171"/>
      <c r="DL1977" s="171"/>
      <c r="DM1977" s="171"/>
      <c r="DN1977" s="171"/>
      <c r="DO1977" s="171"/>
      <c r="DP1977" s="171"/>
      <c r="DQ1977" s="171"/>
      <c r="DR1977" s="171"/>
      <c r="DS1977" s="171"/>
      <c r="DT1977" s="171"/>
      <c r="DU1977" s="171"/>
      <c r="DV1977" s="171"/>
      <c r="DW1977" s="171"/>
      <c r="DX1977" s="171"/>
      <c r="DY1977" s="171"/>
      <c r="DZ1977" s="171"/>
      <c r="EA1977" s="171"/>
      <c r="EB1977" s="171"/>
      <c r="EC1977" s="171"/>
      <c r="ED1977" s="171"/>
      <c r="EE1977" s="171"/>
      <c r="EF1977" s="171"/>
      <c r="EG1977" s="171"/>
      <c r="EH1977" s="171"/>
      <c r="EI1977" s="171"/>
      <c r="EJ1977" s="171"/>
      <c r="EK1977" s="171"/>
      <c r="EL1977" s="171"/>
      <c r="EM1977" s="171"/>
      <c r="EN1977" s="171"/>
    </row>
    <row r="1978" spans="43:144" ht="15" x14ac:dyDescent="0.25">
      <c r="AQ1978" s="171"/>
      <c r="AR1978"/>
      <c r="AS1978"/>
      <c r="AT1978"/>
      <c r="AU1978"/>
      <c r="AV1978"/>
      <c r="AW1978"/>
      <c r="AX1978"/>
      <c r="AY1978"/>
      <c r="AZ1978"/>
      <c r="BA1978"/>
      <c r="BB1978"/>
      <c r="BC1978"/>
      <c r="BD1978"/>
      <c r="BE1978" s="171"/>
      <c r="BF1978" s="171"/>
      <c r="BG1978" s="171"/>
      <c r="BH1978" s="171"/>
      <c r="BI1978" s="171"/>
      <c r="BJ1978" s="171"/>
      <c r="BK1978" s="171"/>
      <c r="BL1978" s="171"/>
      <c r="BM1978" s="171"/>
      <c r="BN1978" s="171"/>
      <c r="BO1978" s="171"/>
      <c r="BP1978" s="171"/>
      <c r="BQ1978" s="171"/>
      <c r="BR1978" s="171"/>
      <c r="BS1978" s="171"/>
      <c r="BT1978" s="171"/>
      <c r="BU1978" s="171"/>
      <c r="BV1978" s="171"/>
      <c r="BW1978" s="171"/>
      <c r="BX1978" s="171"/>
      <c r="BY1978" s="171"/>
      <c r="BZ1978" s="171"/>
      <c r="CA1978" s="171"/>
      <c r="CB1978" s="171"/>
      <c r="CC1978" s="171"/>
      <c r="CD1978" s="171"/>
      <c r="CE1978" s="171"/>
      <c r="CF1978" s="171"/>
      <c r="CG1978" s="171"/>
      <c r="CH1978" s="171"/>
      <c r="CI1978" s="171"/>
      <c r="CJ1978" s="171"/>
      <c r="CK1978" s="171"/>
      <c r="CL1978" s="171"/>
      <c r="CM1978" s="171"/>
      <c r="CN1978" s="171"/>
      <c r="CO1978" s="171"/>
      <c r="CP1978" s="171"/>
      <c r="CQ1978" s="171"/>
      <c r="CR1978" s="171"/>
      <c r="CS1978" s="171"/>
      <c r="CT1978" s="171"/>
      <c r="CU1978" s="171"/>
      <c r="CV1978" s="171"/>
      <c r="CW1978" s="171"/>
      <c r="CX1978" s="171"/>
      <c r="CY1978" s="171"/>
      <c r="CZ1978" s="171"/>
      <c r="DA1978" s="171"/>
      <c r="DB1978" s="171"/>
      <c r="DC1978" s="171"/>
      <c r="DD1978" s="171"/>
      <c r="DE1978" s="171"/>
      <c r="DF1978" s="171"/>
      <c r="DG1978" s="171"/>
      <c r="DH1978" s="171"/>
      <c r="DI1978" s="171"/>
      <c r="DJ1978" s="171"/>
      <c r="DK1978" s="171"/>
      <c r="DL1978" s="171"/>
      <c r="DM1978" s="171"/>
      <c r="DN1978" s="171"/>
      <c r="DO1978" s="171"/>
      <c r="DP1978" s="171"/>
      <c r="DQ1978" s="171"/>
      <c r="DR1978" s="171"/>
      <c r="DS1978" s="171"/>
      <c r="DT1978" s="171"/>
      <c r="DU1978" s="171"/>
      <c r="DV1978" s="171"/>
      <c r="DW1978" s="171"/>
      <c r="DX1978" s="171"/>
      <c r="DY1978" s="171"/>
      <c r="DZ1978" s="171"/>
      <c r="EA1978" s="171"/>
      <c r="EB1978" s="171"/>
      <c r="EC1978" s="171"/>
      <c r="ED1978" s="171"/>
      <c r="EE1978" s="171"/>
      <c r="EF1978" s="171"/>
      <c r="EG1978" s="171"/>
      <c r="EH1978" s="171"/>
      <c r="EI1978" s="171"/>
      <c r="EJ1978" s="171"/>
      <c r="EK1978" s="171"/>
      <c r="EL1978" s="171"/>
      <c r="EM1978" s="171"/>
      <c r="EN1978" s="171"/>
    </row>
    <row r="1979" spans="43:144" ht="15" x14ac:dyDescent="0.25">
      <c r="AQ1979" s="171"/>
      <c r="AR1979"/>
      <c r="AS1979"/>
      <c r="AT1979"/>
      <c r="AU1979"/>
      <c r="AV1979"/>
      <c r="AW1979"/>
      <c r="AX1979"/>
      <c r="AY1979"/>
      <c r="AZ1979"/>
      <c r="BA1979"/>
      <c r="BB1979"/>
      <c r="BC1979"/>
      <c r="BD1979"/>
      <c r="BE1979" s="171"/>
      <c r="BF1979" s="171"/>
      <c r="BG1979" s="171"/>
      <c r="BH1979" s="171"/>
      <c r="BI1979" s="171"/>
      <c r="BJ1979" s="171"/>
      <c r="BK1979" s="171"/>
      <c r="BL1979" s="171"/>
      <c r="BM1979" s="171"/>
      <c r="BN1979" s="171"/>
      <c r="BO1979" s="171"/>
      <c r="BP1979" s="171"/>
      <c r="BQ1979" s="171"/>
      <c r="BR1979" s="171"/>
      <c r="BS1979" s="171"/>
      <c r="BT1979" s="171"/>
      <c r="BU1979" s="171"/>
      <c r="BV1979" s="171"/>
      <c r="BW1979" s="171"/>
      <c r="BX1979" s="171"/>
      <c r="BY1979" s="171"/>
      <c r="BZ1979" s="171"/>
      <c r="CA1979" s="171"/>
      <c r="CB1979" s="171"/>
      <c r="CC1979" s="171"/>
      <c r="CD1979" s="171"/>
      <c r="CE1979" s="171"/>
      <c r="CF1979" s="171"/>
      <c r="CG1979" s="171"/>
      <c r="CH1979" s="171"/>
      <c r="CI1979" s="171"/>
      <c r="CJ1979" s="171"/>
      <c r="CK1979" s="171"/>
      <c r="CL1979" s="171"/>
      <c r="CM1979" s="171"/>
      <c r="CN1979" s="171"/>
      <c r="CO1979" s="171"/>
      <c r="CP1979" s="171"/>
      <c r="CQ1979" s="171"/>
      <c r="CR1979" s="171"/>
      <c r="CS1979" s="171"/>
      <c r="CT1979" s="171"/>
      <c r="CU1979" s="171"/>
      <c r="CV1979" s="171"/>
      <c r="CW1979" s="171"/>
      <c r="CX1979" s="171"/>
      <c r="CY1979" s="171"/>
      <c r="CZ1979" s="171"/>
      <c r="DA1979" s="171"/>
      <c r="DB1979" s="171"/>
      <c r="DC1979" s="171"/>
      <c r="DD1979" s="171"/>
      <c r="DE1979" s="171"/>
      <c r="DF1979" s="171"/>
      <c r="DG1979" s="171"/>
      <c r="DH1979" s="171"/>
      <c r="DI1979" s="171"/>
      <c r="DJ1979" s="171"/>
      <c r="DK1979" s="171"/>
      <c r="DL1979" s="171"/>
      <c r="DM1979" s="171"/>
      <c r="DN1979" s="171"/>
      <c r="DO1979" s="171"/>
      <c r="DP1979" s="171"/>
      <c r="DQ1979" s="171"/>
      <c r="DR1979" s="171"/>
      <c r="DS1979" s="171"/>
      <c r="DT1979" s="171"/>
      <c r="DU1979" s="171"/>
      <c r="DV1979" s="171"/>
      <c r="DW1979" s="171"/>
      <c r="DX1979" s="171"/>
      <c r="DY1979" s="171"/>
      <c r="DZ1979" s="171"/>
      <c r="EA1979" s="171"/>
      <c r="EB1979" s="171"/>
      <c r="EC1979" s="171"/>
      <c r="ED1979" s="171"/>
      <c r="EE1979" s="171"/>
      <c r="EF1979" s="171"/>
      <c r="EG1979" s="171"/>
      <c r="EH1979" s="171"/>
      <c r="EI1979" s="171"/>
      <c r="EJ1979" s="171"/>
      <c r="EK1979" s="171"/>
      <c r="EL1979" s="171"/>
      <c r="EM1979" s="171"/>
      <c r="EN1979" s="171"/>
    </row>
    <row r="1980" spans="43:144" ht="15" x14ac:dyDescent="0.25">
      <c r="AQ1980" s="171"/>
      <c r="AR1980"/>
      <c r="AS1980"/>
      <c r="AT1980"/>
      <c r="AU1980"/>
      <c r="AV1980"/>
      <c r="AW1980"/>
      <c r="AX1980"/>
      <c r="AY1980"/>
      <c r="AZ1980"/>
      <c r="BA1980"/>
      <c r="BB1980"/>
      <c r="BC1980"/>
      <c r="BD1980"/>
      <c r="BE1980" s="171"/>
      <c r="BF1980" s="171"/>
      <c r="BG1980" s="171"/>
      <c r="BH1980" s="171"/>
      <c r="BI1980" s="171"/>
      <c r="BJ1980" s="171"/>
      <c r="BK1980" s="171"/>
      <c r="BL1980" s="171"/>
      <c r="BM1980" s="171"/>
      <c r="BN1980" s="171"/>
      <c r="BO1980" s="171"/>
      <c r="BP1980" s="171"/>
      <c r="BQ1980" s="171"/>
      <c r="BR1980" s="171"/>
      <c r="BS1980" s="171"/>
      <c r="BT1980" s="171"/>
      <c r="BU1980" s="171"/>
      <c r="BV1980" s="171"/>
      <c r="BW1980" s="171"/>
      <c r="BX1980" s="171"/>
      <c r="BY1980" s="171"/>
      <c r="BZ1980" s="171"/>
      <c r="CA1980" s="171"/>
      <c r="CB1980" s="171"/>
      <c r="CC1980" s="171"/>
      <c r="CD1980" s="171"/>
      <c r="CE1980" s="171"/>
      <c r="CF1980" s="171"/>
      <c r="CG1980" s="171"/>
      <c r="CH1980" s="171"/>
      <c r="CI1980" s="171"/>
      <c r="CJ1980" s="171"/>
      <c r="CK1980" s="171"/>
      <c r="CL1980" s="171"/>
      <c r="CM1980" s="171"/>
      <c r="CN1980" s="171"/>
      <c r="CO1980" s="171"/>
      <c r="CP1980" s="171"/>
      <c r="CQ1980" s="171"/>
      <c r="CR1980" s="171"/>
      <c r="CS1980" s="171"/>
      <c r="CT1980" s="171"/>
      <c r="CU1980" s="171"/>
      <c r="CV1980" s="171"/>
      <c r="CW1980" s="171"/>
      <c r="CX1980" s="171"/>
      <c r="CY1980" s="171"/>
      <c r="CZ1980" s="171"/>
      <c r="DA1980" s="171"/>
      <c r="DB1980" s="171"/>
      <c r="DC1980" s="171"/>
      <c r="DD1980" s="171"/>
      <c r="DE1980" s="171"/>
      <c r="DF1980" s="171"/>
      <c r="DG1980" s="171"/>
      <c r="DH1980" s="171"/>
      <c r="DI1980" s="171"/>
      <c r="DJ1980" s="171"/>
      <c r="DK1980" s="171"/>
      <c r="DL1980" s="171"/>
      <c r="DM1980" s="171"/>
      <c r="DN1980" s="171"/>
      <c r="DO1980" s="171"/>
      <c r="DP1980" s="171"/>
      <c r="DQ1980" s="171"/>
      <c r="DR1980" s="171"/>
      <c r="DS1980" s="171"/>
      <c r="DT1980" s="171"/>
      <c r="DU1980" s="171"/>
      <c r="DV1980" s="171"/>
      <c r="DW1980" s="171"/>
      <c r="DX1980" s="171"/>
      <c r="DY1980" s="171"/>
      <c r="DZ1980" s="171"/>
      <c r="EA1980" s="171"/>
      <c r="EB1980" s="171"/>
      <c r="EC1980" s="171"/>
      <c r="ED1980" s="171"/>
      <c r="EE1980" s="171"/>
      <c r="EF1980" s="171"/>
      <c r="EG1980" s="171"/>
      <c r="EH1980" s="171"/>
      <c r="EI1980" s="171"/>
      <c r="EJ1980" s="171"/>
      <c r="EK1980" s="171"/>
      <c r="EL1980" s="171"/>
      <c r="EM1980" s="171"/>
      <c r="EN1980" s="171"/>
    </row>
    <row r="1981" spans="43:144" ht="15" x14ac:dyDescent="0.25">
      <c r="AQ1981" s="171"/>
      <c r="AR1981"/>
      <c r="AS1981"/>
      <c r="AT1981"/>
      <c r="AU1981"/>
      <c r="AV1981"/>
      <c r="AW1981"/>
      <c r="AX1981"/>
      <c r="AY1981"/>
      <c r="AZ1981"/>
      <c r="BA1981"/>
      <c r="BB1981"/>
      <c r="BC1981"/>
      <c r="BD1981"/>
      <c r="BE1981" s="171"/>
      <c r="BF1981" s="171"/>
      <c r="BG1981" s="171"/>
      <c r="BH1981" s="171"/>
      <c r="BI1981" s="171"/>
      <c r="BJ1981" s="171"/>
      <c r="BK1981" s="171"/>
      <c r="BL1981" s="171"/>
      <c r="BM1981" s="171"/>
      <c r="BN1981" s="171"/>
      <c r="BO1981" s="171"/>
      <c r="BP1981" s="171"/>
      <c r="BQ1981" s="171"/>
      <c r="BR1981" s="171"/>
      <c r="BS1981" s="171"/>
      <c r="BT1981" s="171"/>
      <c r="BU1981" s="171"/>
      <c r="BV1981" s="171"/>
      <c r="BW1981" s="171"/>
      <c r="BX1981" s="171"/>
      <c r="BY1981" s="171"/>
      <c r="BZ1981" s="171"/>
      <c r="CA1981" s="171"/>
      <c r="CB1981" s="171"/>
      <c r="CC1981" s="171"/>
      <c r="CD1981" s="171"/>
      <c r="CE1981" s="171"/>
      <c r="CF1981" s="171"/>
      <c r="CG1981" s="171"/>
      <c r="CH1981" s="171"/>
      <c r="CI1981" s="171"/>
      <c r="CJ1981" s="171"/>
      <c r="CK1981" s="171"/>
      <c r="CL1981" s="171"/>
      <c r="CM1981" s="171"/>
      <c r="CN1981" s="171"/>
      <c r="CO1981" s="171"/>
      <c r="CP1981" s="171"/>
      <c r="CQ1981" s="171"/>
      <c r="CR1981" s="171"/>
      <c r="CS1981" s="171"/>
      <c r="CT1981" s="171"/>
      <c r="CU1981" s="171"/>
      <c r="CV1981" s="171"/>
      <c r="CW1981" s="171"/>
      <c r="CX1981" s="171"/>
      <c r="CY1981" s="171"/>
      <c r="CZ1981" s="171"/>
      <c r="DA1981" s="171"/>
      <c r="DB1981" s="171"/>
      <c r="DC1981" s="171"/>
      <c r="DD1981" s="171"/>
      <c r="DE1981" s="171"/>
      <c r="DF1981" s="171"/>
      <c r="DG1981" s="171"/>
      <c r="DH1981" s="171"/>
      <c r="DI1981" s="171"/>
      <c r="DJ1981" s="171"/>
      <c r="DK1981" s="171"/>
      <c r="DL1981" s="171"/>
      <c r="DM1981" s="171"/>
      <c r="DN1981" s="171"/>
      <c r="DO1981" s="171"/>
      <c r="DP1981" s="171"/>
      <c r="DQ1981" s="171"/>
      <c r="DR1981" s="171"/>
      <c r="DS1981" s="171"/>
      <c r="DT1981" s="171"/>
      <c r="DU1981" s="171"/>
      <c r="DV1981" s="171"/>
      <c r="DW1981" s="171"/>
      <c r="DX1981" s="171"/>
      <c r="DY1981" s="171"/>
      <c r="DZ1981" s="171"/>
      <c r="EA1981" s="171"/>
      <c r="EB1981" s="171"/>
      <c r="EC1981" s="171"/>
      <c r="ED1981" s="171"/>
      <c r="EE1981" s="171"/>
      <c r="EF1981" s="171"/>
      <c r="EG1981" s="171"/>
      <c r="EH1981" s="171"/>
      <c r="EI1981" s="171"/>
      <c r="EJ1981" s="171"/>
      <c r="EK1981" s="171"/>
      <c r="EL1981" s="171"/>
      <c r="EM1981" s="171"/>
      <c r="EN1981" s="171"/>
    </row>
    <row r="1982" spans="43:144" ht="15" x14ac:dyDescent="0.25">
      <c r="AQ1982" s="171"/>
      <c r="AR1982"/>
      <c r="AS1982"/>
      <c r="AT1982"/>
      <c r="AU1982"/>
      <c r="AV1982"/>
      <c r="AW1982"/>
      <c r="AX1982"/>
      <c r="AY1982"/>
      <c r="AZ1982"/>
      <c r="BA1982"/>
      <c r="BB1982"/>
      <c r="BC1982"/>
      <c r="BD1982"/>
      <c r="BE1982" s="171"/>
      <c r="BF1982" s="171"/>
      <c r="BG1982" s="171"/>
      <c r="BH1982" s="171"/>
      <c r="BI1982" s="171"/>
      <c r="BJ1982" s="171"/>
      <c r="BK1982" s="171"/>
      <c r="BL1982" s="171"/>
      <c r="BM1982" s="171"/>
      <c r="BN1982" s="171"/>
      <c r="BO1982" s="171"/>
      <c r="BP1982" s="171"/>
      <c r="BQ1982" s="171"/>
      <c r="BR1982" s="171"/>
      <c r="BS1982" s="171"/>
      <c r="BT1982" s="171"/>
      <c r="BU1982" s="171"/>
      <c r="BV1982" s="171"/>
      <c r="BW1982" s="171"/>
      <c r="BX1982" s="171"/>
      <c r="BY1982" s="171"/>
      <c r="BZ1982" s="171"/>
      <c r="CA1982" s="171"/>
      <c r="CB1982" s="171"/>
      <c r="CC1982" s="171"/>
      <c r="CD1982" s="171"/>
      <c r="CE1982" s="171"/>
      <c r="CF1982" s="171"/>
      <c r="CG1982" s="171"/>
      <c r="CH1982" s="171"/>
      <c r="CI1982" s="171"/>
      <c r="CJ1982" s="171"/>
      <c r="CK1982" s="171"/>
      <c r="CL1982" s="171"/>
      <c r="CM1982" s="171"/>
      <c r="CN1982" s="171"/>
      <c r="CO1982" s="171"/>
      <c r="CP1982" s="171"/>
      <c r="CQ1982" s="171"/>
      <c r="CR1982" s="171"/>
      <c r="CS1982" s="171"/>
      <c r="CT1982" s="171"/>
      <c r="CU1982" s="171"/>
      <c r="CV1982" s="171"/>
      <c r="CW1982" s="171"/>
      <c r="CX1982" s="171"/>
      <c r="CY1982" s="171"/>
      <c r="CZ1982" s="171"/>
      <c r="DA1982" s="171"/>
      <c r="DB1982" s="171"/>
      <c r="DC1982" s="171"/>
      <c r="DD1982" s="171"/>
      <c r="DE1982" s="171"/>
      <c r="DF1982" s="171"/>
      <c r="DG1982" s="171"/>
      <c r="DH1982" s="171"/>
      <c r="DI1982" s="171"/>
      <c r="DJ1982" s="171"/>
      <c r="DK1982" s="171"/>
      <c r="DL1982" s="171"/>
      <c r="DM1982" s="171"/>
      <c r="DN1982" s="171"/>
      <c r="DO1982" s="171"/>
      <c r="DP1982" s="171"/>
      <c r="DQ1982" s="171"/>
      <c r="DR1982" s="171"/>
      <c r="DS1982" s="171"/>
      <c r="DT1982" s="171"/>
      <c r="DU1982" s="171"/>
      <c r="DV1982" s="171"/>
      <c r="DW1982" s="171"/>
      <c r="DX1982" s="171"/>
      <c r="DY1982" s="171"/>
      <c r="DZ1982" s="171"/>
      <c r="EA1982" s="171"/>
      <c r="EB1982" s="171"/>
      <c r="EC1982" s="171"/>
      <c r="ED1982" s="171"/>
      <c r="EE1982" s="171"/>
      <c r="EF1982" s="171"/>
      <c r="EG1982" s="171"/>
      <c r="EH1982" s="171"/>
      <c r="EI1982" s="171"/>
      <c r="EJ1982" s="171"/>
      <c r="EK1982" s="171"/>
      <c r="EL1982" s="171"/>
      <c r="EM1982" s="171"/>
      <c r="EN1982" s="171"/>
    </row>
    <row r="1983" spans="43:144" ht="15" x14ac:dyDescent="0.25">
      <c r="AQ1983" s="171"/>
      <c r="AR1983"/>
      <c r="AS1983"/>
      <c r="AT1983"/>
      <c r="AU1983"/>
      <c r="AV1983"/>
      <c r="AW1983"/>
      <c r="AX1983"/>
      <c r="AY1983"/>
      <c r="AZ1983"/>
      <c r="BA1983"/>
      <c r="BB1983"/>
      <c r="BC1983"/>
      <c r="BD1983"/>
      <c r="BE1983" s="171"/>
      <c r="BF1983" s="171"/>
      <c r="BG1983" s="171"/>
      <c r="BH1983" s="171"/>
      <c r="BI1983" s="171"/>
      <c r="BJ1983" s="171"/>
      <c r="BK1983" s="171"/>
      <c r="BL1983" s="171"/>
      <c r="BM1983" s="171"/>
      <c r="BN1983" s="171"/>
      <c r="BO1983" s="171"/>
      <c r="BP1983" s="171"/>
      <c r="BQ1983" s="171"/>
      <c r="BR1983" s="171"/>
      <c r="BS1983" s="171"/>
      <c r="BT1983" s="171"/>
      <c r="BU1983" s="171"/>
      <c r="BV1983" s="171"/>
      <c r="BW1983" s="171"/>
      <c r="BX1983" s="171"/>
      <c r="BY1983" s="171"/>
      <c r="BZ1983" s="171"/>
      <c r="CA1983" s="171"/>
      <c r="CB1983" s="171"/>
      <c r="CC1983" s="171"/>
      <c r="CD1983" s="171"/>
      <c r="CE1983" s="171"/>
      <c r="CF1983" s="171"/>
      <c r="CG1983" s="171"/>
      <c r="CH1983" s="171"/>
      <c r="CI1983" s="171"/>
      <c r="CJ1983" s="171"/>
      <c r="CK1983" s="171"/>
      <c r="CL1983" s="171"/>
      <c r="CM1983" s="171"/>
      <c r="CN1983" s="171"/>
      <c r="CO1983" s="171"/>
      <c r="CP1983" s="171"/>
      <c r="CQ1983" s="171"/>
      <c r="CR1983" s="171"/>
      <c r="CS1983" s="171"/>
      <c r="CT1983" s="171"/>
      <c r="CU1983" s="171"/>
      <c r="CV1983" s="171"/>
      <c r="CW1983" s="171"/>
      <c r="CX1983" s="171"/>
      <c r="CY1983" s="171"/>
      <c r="CZ1983" s="171"/>
      <c r="DA1983" s="171"/>
      <c r="DB1983" s="171"/>
      <c r="DC1983" s="171"/>
      <c r="DD1983" s="171"/>
      <c r="DE1983" s="171"/>
      <c r="DF1983" s="171"/>
      <c r="DG1983" s="171"/>
      <c r="DH1983" s="171"/>
      <c r="DI1983" s="171"/>
      <c r="DJ1983" s="171"/>
      <c r="DK1983" s="171"/>
      <c r="DL1983" s="171"/>
      <c r="DM1983" s="171"/>
      <c r="DN1983" s="171"/>
      <c r="DO1983" s="171"/>
      <c r="DP1983" s="171"/>
      <c r="DQ1983" s="171"/>
      <c r="DR1983" s="171"/>
      <c r="DS1983" s="171"/>
      <c r="DT1983" s="171"/>
      <c r="DU1983" s="171"/>
      <c r="DV1983" s="171"/>
      <c r="DW1983" s="171"/>
      <c r="DX1983" s="171"/>
      <c r="DY1983" s="171"/>
      <c r="DZ1983" s="171"/>
      <c r="EA1983" s="171"/>
      <c r="EB1983" s="171"/>
      <c r="EC1983" s="171"/>
      <c r="ED1983" s="171"/>
      <c r="EE1983" s="171"/>
      <c r="EF1983" s="171"/>
      <c r="EG1983" s="171"/>
      <c r="EH1983" s="171"/>
      <c r="EI1983" s="171"/>
      <c r="EJ1983" s="171"/>
      <c r="EK1983" s="171"/>
      <c r="EL1983" s="171"/>
      <c r="EM1983" s="171"/>
      <c r="EN1983" s="171"/>
    </row>
    <row r="1984" spans="43:144" ht="15" x14ac:dyDescent="0.25">
      <c r="AQ1984" s="171"/>
      <c r="AR1984"/>
      <c r="AS1984"/>
      <c r="AT1984"/>
      <c r="AU1984"/>
      <c r="AV1984"/>
      <c r="AW1984"/>
      <c r="AX1984"/>
      <c r="AY1984"/>
      <c r="AZ1984"/>
      <c r="BA1984"/>
      <c r="BB1984"/>
      <c r="BC1984"/>
      <c r="BD1984"/>
      <c r="BE1984" s="171"/>
      <c r="BF1984" s="171"/>
      <c r="BG1984" s="171"/>
      <c r="BH1984" s="171"/>
      <c r="BI1984" s="171"/>
      <c r="BJ1984" s="171"/>
      <c r="BK1984" s="171"/>
      <c r="BL1984" s="171"/>
      <c r="BM1984" s="171"/>
      <c r="BN1984" s="171"/>
      <c r="BO1984" s="171"/>
      <c r="BP1984" s="171"/>
      <c r="BQ1984" s="171"/>
      <c r="BR1984" s="171"/>
      <c r="BS1984" s="171"/>
      <c r="BT1984" s="171"/>
      <c r="BU1984" s="171"/>
      <c r="BV1984" s="171"/>
      <c r="BW1984" s="171"/>
      <c r="BX1984" s="171"/>
      <c r="BY1984" s="171"/>
      <c r="BZ1984" s="171"/>
      <c r="CA1984" s="171"/>
      <c r="CB1984" s="171"/>
      <c r="CC1984" s="171"/>
      <c r="CD1984" s="171"/>
      <c r="CE1984" s="171"/>
      <c r="CF1984" s="171"/>
      <c r="CG1984" s="171"/>
      <c r="CH1984" s="171"/>
      <c r="CI1984" s="171"/>
      <c r="CJ1984" s="171"/>
      <c r="CK1984" s="171"/>
      <c r="CL1984" s="171"/>
      <c r="CM1984" s="171"/>
      <c r="CN1984" s="171"/>
      <c r="CO1984" s="171"/>
      <c r="CP1984" s="171"/>
      <c r="CQ1984" s="171"/>
      <c r="CR1984" s="171"/>
      <c r="CS1984" s="171"/>
      <c r="CT1984" s="171"/>
      <c r="CU1984" s="171"/>
      <c r="CV1984" s="171"/>
      <c r="CW1984" s="171"/>
      <c r="CX1984" s="171"/>
      <c r="CY1984" s="171"/>
      <c r="CZ1984" s="171"/>
      <c r="DA1984" s="171"/>
      <c r="DB1984" s="171"/>
      <c r="DC1984" s="171"/>
      <c r="DD1984" s="171"/>
      <c r="DE1984" s="171"/>
      <c r="DF1984" s="171"/>
      <c r="DG1984" s="171"/>
      <c r="DH1984" s="171"/>
      <c r="DI1984" s="171"/>
      <c r="DJ1984" s="171"/>
      <c r="DK1984" s="171"/>
      <c r="DL1984" s="171"/>
      <c r="DM1984" s="171"/>
      <c r="DN1984" s="171"/>
      <c r="DO1984" s="171"/>
      <c r="DP1984" s="171"/>
      <c r="DQ1984" s="171"/>
      <c r="DR1984" s="171"/>
      <c r="DS1984" s="171"/>
      <c r="DT1984" s="171"/>
      <c r="DU1984" s="171"/>
      <c r="DV1984" s="171"/>
      <c r="DW1984" s="171"/>
      <c r="DX1984" s="171"/>
      <c r="DY1984" s="171"/>
      <c r="DZ1984" s="171"/>
      <c r="EA1984" s="171"/>
      <c r="EB1984" s="171"/>
      <c r="EC1984" s="171"/>
      <c r="ED1984" s="171"/>
      <c r="EE1984" s="171"/>
      <c r="EF1984" s="171"/>
      <c r="EG1984" s="171"/>
      <c r="EH1984" s="171"/>
      <c r="EI1984" s="171"/>
      <c r="EJ1984" s="171"/>
      <c r="EK1984" s="171"/>
      <c r="EL1984" s="171"/>
      <c r="EM1984" s="171"/>
      <c r="EN1984" s="171"/>
    </row>
    <row r="1985" spans="43:144" ht="15" x14ac:dyDescent="0.25">
      <c r="AQ1985" s="171"/>
      <c r="AR1985"/>
      <c r="AS1985"/>
      <c r="AT1985"/>
      <c r="AU1985"/>
      <c r="AV1985"/>
      <c r="AW1985"/>
      <c r="AX1985"/>
      <c r="AY1985"/>
      <c r="AZ1985"/>
      <c r="BA1985"/>
      <c r="BB1985"/>
      <c r="BC1985"/>
      <c r="BD1985"/>
      <c r="BE1985" s="171"/>
      <c r="BF1985" s="171"/>
      <c r="BG1985" s="171"/>
      <c r="BH1985" s="171"/>
      <c r="BI1985" s="171"/>
      <c r="BJ1985" s="171"/>
      <c r="BK1985" s="171"/>
      <c r="BL1985" s="171"/>
      <c r="BM1985" s="171"/>
      <c r="BN1985" s="171"/>
      <c r="BO1985" s="171"/>
      <c r="BP1985" s="171"/>
      <c r="BQ1985" s="171"/>
      <c r="BR1985" s="171"/>
      <c r="BS1985" s="171"/>
      <c r="BT1985" s="171"/>
      <c r="BU1985" s="171"/>
      <c r="BV1985" s="171"/>
      <c r="BW1985" s="171"/>
      <c r="BX1985" s="171"/>
      <c r="BY1985" s="171"/>
      <c r="BZ1985" s="171"/>
      <c r="CA1985" s="171"/>
      <c r="CB1985" s="171"/>
      <c r="CC1985" s="171"/>
      <c r="CD1985" s="171"/>
      <c r="CE1985" s="171"/>
      <c r="CF1985" s="171"/>
      <c r="CG1985" s="171"/>
      <c r="CH1985" s="171"/>
      <c r="CI1985" s="171"/>
      <c r="CJ1985" s="171"/>
      <c r="CK1985" s="171"/>
      <c r="CL1985" s="171"/>
      <c r="CM1985" s="171"/>
      <c r="CN1985" s="171"/>
      <c r="CO1985" s="171"/>
      <c r="CP1985" s="171"/>
      <c r="CQ1985" s="171"/>
      <c r="CR1985" s="171"/>
      <c r="CS1985" s="171"/>
      <c r="CT1985" s="171"/>
      <c r="CU1985" s="171"/>
      <c r="CV1985" s="171"/>
      <c r="CW1985" s="171"/>
      <c r="CX1985" s="171"/>
      <c r="CY1985" s="171"/>
      <c r="CZ1985" s="171"/>
      <c r="DA1985" s="171"/>
      <c r="DB1985" s="171"/>
      <c r="DC1985" s="171"/>
      <c r="DD1985" s="171"/>
      <c r="DE1985" s="171"/>
      <c r="DF1985" s="171"/>
      <c r="DG1985" s="171"/>
      <c r="DH1985" s="171"/>
      <c r="DI1985" s="171"/>
      <c r="DJ1985" s="171"/>
      <c r="DK1985" s="171"/>
      <c r="DL1985" s="171"/>
      <c r="DM1985" s="171"/>
      <c r="DN1985" s="171"/>
      <c r="DO1985" s="171"/>
      <c r="DP1985" s="171"/>
      <c r="DQ1985" s="171"/>
      <c r="DR1985" s="171"/>
      <c r="DS1985" s="171"/>
      <c r="DT1985" s="171"/>
      <c r="DU1985" s="171"/>
      <c r="DV1985" s="171"/>
      <c r="DW1985" s="171"/>
      <c r="DX1985" s="171"/>
      <c r="DY1985" s="171"/>
      <c r="DZ1985" s="171"/>
      <c r="EA1985" s="171"/>
      <c r="EB1985" s="171"/>
      <c r="EC1985" s="171"/>
      <c r="ED1985" s="171"/>
      <c r="EE1985" s="171"/>
      <c r="EF1985" s="171"/>
      <c r="EG1985" s="171"/>
      <c r="EH1985" s="171"/>
      <c r="EI1985" s="171"/>
      <c r="EJ1985" s="171"/>
      <c r="EK1985" s="171"/>
      <c r="EL1985" s="171"/>
      <c r="EM1985" s="171"/>
      <c r="EN1985" s="171"/>
    </row>
    <row r="1986" spans="43:144" ht="15" x14ac:dyDescent="0.25">
      <c r="AQ1986" s="171"/>
      <c r="AR1986"/>
      <c r="AS1986"/>
      <c r="AT1986"/>
      <c r="AU1986"/>
      <c r="AV1986"/>
      <c r="AW1986"/>
      <c r="AX1986"/>
      <c r="AY1986"/>
      <c r="AZ1986"/>
      <c r="BA1986"/>
      <c r="BB1986"/>
      <c r="BC1986"/>
      <c r="BD1986"/>
      <c r="BE1986" s="171"/>
      <c r="BF1986" s="171"/>
      <c r="BG1986" s="171"/>
      <c r="BH1986" s="171"/>
      <c r="BI1986" s="171"/>
      <c r="BJ1986" s="171"/>
      <c r="BK1986" s="171"/>
      <c r="BL1986" s="171"/>
      <c r="BM1986" s="171"/>
      <c r="BN1986" s="171"/>
      <c r="BO1986" s="171"/>
      <c r="BP1986" s="171"/>
      <c r="BQ1986" s="171"/>
      <c r="BR1986" s="171"/>
      <c r="BS1986" s="171"/>
      <c r="BT1986" s="171"/>
      <c r="BU1986" s="171"/>
      <c r="BV1986" s="171"/>
      <c r="BW1986" s="171"/>
      <c r="BX1986" s="171"/>
      <c r="BY1986" s="171"/>
      <c r="BZ1986" s="171"/>
      <c r="CA1986" s="171"/>
      <c r="CB1986" s="171"/>
      <c r="CC1986" s="171"/>
      <c r="CD1986" s="171"/>
      <c r="CE1986" s="171"/>
      <c r="CF1986" s="171"/>
      <c r="CG1986" s="171"/>
      <c r="CH1986" s="171"/>
      <c r="CI1986" s="171"/>
      <c r="CJ1986" s="171"/>
      <c r="CK1986" s="171"/>
      <c r="CL1986" s="171"/>
      <c r="CM1986" s="171"/>
      <c r="CN1986" s="171"/>
      <c r="CO1986" s="171"/>
      <c r="CP1986" s="171"/>
      <c r="CQ1986" s="171"/>
      <c r="CR1986" s="171"/>
      <c r="CS1986" s="171"/>
      <c r="CT1986" s="171"/>
      <c r="CU1986" s="171"/>
      <c r="CV1986" s="171"/>
      <c r="CW1986" s="171"/>
      <c r="CX1986" s="171"/>
      <c r="CY1986" s="171"/>
      <c r="CZ1986" s="171"/>
      <c r="DA1986" s="171"/>
      <c r="DB1986" s="171"/>
      <c r="DC1986" s="171"/>
      <c r="DD1986" s="171"/>
      <c r="DE1986" s="171"/>
      <c r="DF1986" s="171"/>
      <c r="DG1986" s="171"/>
      <c r="DH1986" s="171"/>
      <c r="DI1986" s="171"/>
      <c r="DJ1986" s="171"/>
      <c r="DK1986" s="171"/>
      <c r="DL1986" s="171"/>
      <c r="DM1986" s="171"/>
      <c r="DN1986" s="171"/>
      <c r="DO1986" s="171"/>
      <c r="DP1986" s="171"/>
      <c r="DQ1986" s="171"/>
      <c r="DR1986" s="171"/>
      <c r="DS1986" s="171"/>
      <c r="DT1986" s="171"/>
      <c r="DU1986" s="171"/>
      <c r="DV1986" s="171"/>
      <c r="DW1986" s="171"/>
      <c r="DX1986" s="171"/>
      <c r="DY1986" s="171"/>
      <c r="DZ1986" s="171"/>
      <c r="EA1986" s="171"/>
      <c r="EB1986" s="171"/>
      <c r="EC1986" s="171"/>
      <c r="ED1986" s="171"/>
      <c r="EE1986" s="171"/>
      <c r="EF1986" s="171"/>
      <c r="EG1986" s="171"/>
      <c r="EH1986" s="171"/>
      <c r="EI1986" s="171"/>
      <c r="EJ1986" s="171"/>
      <c r="EK1986" s="171"/>
      <c r="EL1986" s="171"/>
      <c r="EM1986" s="171"/>
      <c r="EN1986" s="171"/>
    </row>
    <row r="1987" spans="43:144" ht="15" x14ac:dyDescent="0.25">
      <c r="AQ1987" s="171"/>
      <c r="AR1987"/>
      <c r="AS1987"/>
      <c r="AT1987"/>
      <c r="AU1987"/>
      <c r="AV1987"/>
      <c r="AW1987"/>
      <c r="AX1987"/>
      <c r="AY1987"/>
      <c r="AZ1987"/>
      <c r="BA1987"/>
      <c r="BB1987"/>
      <c r="BC1987"/>
      <c r="BD1987"/>
      <c r="BE1987" s="171"/>
      <c r="BF1987" s="171"/>
      <c r="BG1987" s="171"/>
      <c r="BH1987" s="171"/>
      <c r="BI1987" s="171"/>
      <c r="BJ1987" s="171"/>
      <c r="BK1987" s="171"/>
      <c r="BL1987" s="171"/>
      <c r="BM1987" s="171"/>
      <c r="BN1987" s="171"/>
      <c r="BO1987" s="171"/>
      <c r="BP1987" s="171"/>
      <c r="BQ1987" s="171"/>
      <c r="BR1987" s="171"/>
      <c r="BS1987" s="171"/>
      <c r="BT1987" s="171"/>
      <c r="BU1987" s="171"/>
      <c r="BV1987" s="171"/>
      <c r="BW1987" s="171"/>
      <c r="BX1987" s="171"/>
      <c r="BY1987" s="171"/>
      <c r="BZ1987" s="171"/>
      <c r="CA1987" s="171"/>
      <c r="CB1987" s="171"/>
      <c r="CC1987" s="171"/>
      <c r="CD1987" s="171"/>
      <c r="CE1987" s="171"/>
      <c r="CF1987" s="171"/>
      <c r="CG1987" s="171"/>
      <c r="CH1987" s="171"/>
      <c r="CI1987" s="171"/>
      <c r="CJ1987" s="171"/>
      <c r="CK1987" s="171"/>
      <c r="CL1987" s="171"/>
      <c r="CM1987" s="171"/>
      <c r="CN1987" s="171"/>
      <c r="CO1987" s="171"/>
      <c r="CP1987" s="171"/>
      <c r="CQ1987" s="171"/>
      <c r="CR1987" s="171"/>
      <c r="CS1987" s="171"/>
      <c r="CT1987" s="171"/>
      <c r="CU1987" s="171"/>
      <c r="CV1987" s="171"/>
      <c r="CW1987" s="171"/>
      <c r="CX1987" s="171"/>
      <c r="CY1987" s="171"/>
      <c r="CZ1987" s="171"/>
      <c r="DA1987" s="171"/>
      <c r="DB1987" s="171"/>
      <c r="DC1987" s="171"/>
      <c r="DD1987" s="171"/>
      <c r="DE1987" s="171"/>
      <c r="DF1987" s="171"/>
      <c r="DG1987" s="171"/>
      <c r="DH1987" s="171"/>
      <c r="DI1987" s="171"/>
      <c r="DJ1987" s="171"/>
      <c r="DK1987" s="171"/>
      <c r="DL1987" s="171"/>
      <c r="DM1987" s="171"/>
      <c r="DN1987" s="171"/>
      <c r="DO1987" s="171"/>
      <c r="DP1987" s="171"/>
      <c r="DQ1987" s="171"/>
      <c r="DR1987" s="171"/>
      <c r="DS1987" s="171"/>
      <c r="DT1987" s="171"/>
      <c r="DU1987" s="171"/>
      <c r="DV1987" s="171"/>
      <c r="DW1987" s="171"/>
      <c r="DX1987" s="171"/>
      <c r="DY1987" s="171"/>
      <c r="DZ1987" s="171"/>
      <c r="EA1987" s="171"/>
      <c r="EB1987" s="171"/>
      <c r="EC1987" s="171"/>
      <c r="ED1987" s="171"/>
      <c r="EE1987" s="171"/>
      <c r="EF1987" s="171"/>
      <c r="EG1987" s="171"/>
      <c r="EH1987" s="171"/>
      <c r="EI1987" s="171"/>
      <c r="EJ1987" s="171"/>
      <c r="EK1987" s="171"/>
      <c r="EL1987" s="171"/>
      <c r="EM1987" s="171"/>
      <c r="EN1987" s="171"/>
    </row>
    <row r="1988" spans="43:144" ht="15" x14ac:dyDescent="0.25">
      <c r="AQ1988" s="171"/>
      <c r="AR1988"/>
      <c r="AS1988"/>
      <c r="AT1988"/>
      <c r="AU1988"/>
      <c r="AV1988"/>
      <c r="AW1988"/>
      <c r="AX1988"/>
      <c r="AY1988"/>
      <c r="AZ1988"/>
      <c r="BA1988"/>
      <c r="BB1988"/>
      <c r="BC1988"/>
      <c r="BD1988"/>
      <c r="BE1988" s="171"/>
      <c r="BF1988" s="171"/>
      <c r="BG1988" s="171"/>
      <c r="BH1988" s="171"/>
      <c r="BI1988" s="171"/>
      <c r="BJ1988" s="171"/>
      <c r="BK1988" s="171"/>
      <c r="BL1988" s="171"/>
      <c r="BM1988" s="171"/>
      <c r="BN1988" s="171"/>
      <c r="BO1988" s="171"/>
      <c r="BP1988" s="171"/>
      <c r="BQ1988" s="171"/>
      <c r="BR1988" s="171"/>
      <c r="BS1988" s="171"/>
      <c r="BT1988" s="171"/>
      <c r="BU1988" s="171"/>
      <c r="BV1988" s="171"/>
      <c r="BW1988" s="171"/>
      <c r="BX1988" s="171"/>
      <c r="BY1988" s="171"/>
      <c r="BZ1988" s="171"/>
      <c r="CA1988" s="171"/>
      <c r="CB1988" s="171"/>
      <c r="CC1988" s="171"/>
      <c r="CD1988" s="171"/>
      <c r="CE1988" s="171"/>
      <c r="CF1988" s="171"/>
      <c r="CG1988" s="171"/>
      <c r="CH1988" s="171"/>
      <c r="CI1988" s="171"/>
      <c r="CJ1988" s="171"/>
      <c r="CK1988" s="171"/>
      <c r="CL1988" s="171"/>
      <c r="CM1988" s="171"/>
      <c r="CN1988" s="171"/>
      <c r="CO1988" s="171"/>
      <c r="CP1988" s="171"/>
      <c r="CQ1988" s="171"/>
      <c r="CR1988" s="171"/>
      <c r="CS1988" s="171"/>
      <c r="CT1988" s="171"/>
      <c r="CU1988" s="171"/>
      <c r="CV1988" s="171"/>
      <c r="CW1988" s="171"/>
      <c r="CX1988" s="171"/>
      <c r="CY1988" s="171"/>
      <c r="CZ1988" s="171"/>
      <c r="DA1988" s="171"/>
      <c r="DB1988" s="171"/>
      <c r="DC1988" s="171"/>
      <c r="DD1988" s="171"/>
      <c r="DE1988" s="171"/>
      <c r="DF1988" s="171"/>
      <c r="DG1988" s="171"/>
      <c r="DH1988" s="171"/>
      <c r="DI1988" s="171"/>
      <c r="DJ1988" s="171"/>
      <c r="DK1988" s="171"/>
      <c r="DL1988" s="171"/>
      <c r="DM1988" s="171"/>
      <c r="DN1988" s="171"/>
      <c r="DO1988" s="171"/>
      <c r="DP1988" s="171"/>
      <c r="DQ1988" s="171"/>
      <c r="DR1988" s="171"/>
      <c r="DS1988" s="171"/>
      <c r="DT1988" s="171"/>
      <c r="DU1988" s="171"/>
      <c r="DV1988" s="171"/>
      <c r="DW1988" s="171"/>
      <c r="DX1988" s="171"/>
      <c r="DY1988" s="171"/>
      <c r="DZ1988" s="171"/>
      <c r="EA1988" s="171"/>
      <c r="EB1988" s="171"/>
      <c r="EC1988" s="171"/>
      <c r="ED1988" s="171"/>
      <c r="EE1988" s="171"/>
      <c r="EF1988" s="171"/>
      <c r="EG1988" s="171"/>
      <c r="EH1988" s="171"/>
      <c r="EI1988" s="171"/>
      <c r="EJ1988" s="171"/>
      <c r="EK1988" s="171"/>
      <c r="EL1988" s="171"/>
      <c r="EM1988" s="171"/>
      <c r="EN1988" s="171"/>
    </row>
    <row r="1989" spans="43:144" ht="15" x14ac:dyDescent="0.25">
      <c r="AQ1989" s="171"/>
      <c r="AR1989"/>
      <c r="AS1989"/>
      <c r="AT1989"/>
      <c r="AU1989"/>
      <c r="AV1989"/>
      <c r="AW1989"/>
      <c r="AX1989"/>
      <c r="AY1989"/>
      <c r="AZ1989"/>
      <c r="BA1989"/>
      <c r="BB1989"/>
      <c r="BC1989"/>
      <c r="BD1989"/>
      <c r="BE1989" s="171"/>
      <c r="BF1989" s="171"/>
      <c r="BG1989" s="171"/>
      <c r="BH1989" s="171"/>
      <c r="BI1989" s="171"/>
      <c r="BJ1989" s="171"/>
      <c r="BK1989" s="171"/>
      <c r="BL1989" s="171"/>
      <c r="BM1989" s="171"/>
      <c r="BN1989" s="171"/>
      <c r="BO1989" s="171"/>
      <c r="BP1989" s="171"/>
      <c r="BQ1989" s="171"/>
      <c r="BR1989" s="171"/>
      <c r="BS1989" s="171"/>
      <c r="BT1989" s="171"/>
      <c r="BU1989" s="171"/>
      <c r="BV1989" s="171"/>
      <c r="BW1989" s="171"/>
      <c r="BX1989" s="171"/>
      <c r="BY1989" s="171"/>
      <c r="BZ1989" s="171"/>
      <c r="CA1989" s="171"/>
      <c r="CB1989" s="171"/>
      <c r="CC1989" s="171"/>
      <c r="CD1989" s="171"/>
      <c r="CE1989" s="171"/>
      <c r="CF1989" s="171"/>
      <c r="CG1989" s="171"/>
      <c r="CH1989" s="171"/>
      <c r="CI1989" s="171"/>
      <c r="CJ1989" s="171"/>
      <c r="CK1989" s="171"/>
      <c r="CL1989" s="171"/>
      <c r="CM1989" s="171"/>
      <c r="CN1989" s="171"/>
      <c r="CO1989" s="171"/>
      <c r="CP1989" s="171"/>
      <c r="CQ1989" s="171"/>
      <c r="CR1989" s="171"/>
      <c r="CS1989" s="171"/>
      <c r="CT1989" s="171"/>
      <c r="CU1989" s="171"/>
      <c r="CV1989" s="171"/>
      <c r="CW1989" s="171"/>
      <c r="CX1989" s="171"/>
      <c r="CY1989" s="171"/>
      <c r="CZ1989" s="171"/>
      <c r="DA1989" s="171"/>
      <c r="DB1989" s="171"/>
      <c r="DC1989" s="171"/>
      <c r="DD1989" s="171"/>
      <c r="DE1989" s="171"/>
      <c r="DF1989" s="171"/>
      <c r="DG1989" s="171"/>
      <c r="DH1989" s="171"/>
      <c r="DI1989" s="171"/>
      <c r="DJ1989" s="171"/>
      <c r="DK1989" s="171"/>
      <c r="DL1989" s="171"/>
      <c r="DM1989" s="171"/>
      <c r="DN1989" s="171"/>
      <c r="DO1989" s="171"/>
      <c r="DP1989" s="171"/>
      <c r="DQ1989" s="171"/>
      <c r="DR1989" s="171"/>
      <c r="DS1989" s="171"/>
      <c r="DT1989" s="171"/>
      <c r="DU1989" s="171"/>
      <c r="DV1989" s="171"/>
      <c r="DW1989" s="171"/>
      <c r="DX1989" s="171"/>
      <c r="DY1989" s="171"/>
      <c r="DZ1989" s="171"/>
      <c r="EA1989" s="171"/>
      <c r="EB1989" s="171"/>
      <c r="EC1989" s="171"/>
      <c r="ED1989" s="171"/>
      <c r="EE1989" s="171"/>
      <c r="EF1989" s="171"/>
      <c r="EG1989" s="171"/>
      <c r="EH1989" s="171"/>
      <c r="EI1989" s="171"/>
      <c r="EJ1989" s="171"/>
      <c r="EK1989" s="171"/>
      <c r="EL1989" s="171"/>
      <c r="EM1989" s="171"/>
      <c r="EN1989" s="171"/>
    </row>
    <row r="1990" spans="43:144" ht="15" x14ac:dyDescent="0.25">
      <c r="AQ1990" s="171"/>
      <c r="AR1990"/>
      <c r="AS1990"/>
      <c r="AT1990"/>
      <c r="AU1990"/>
      <c r="AV1990"/>
      <c r="AW1990"/>
      <c r="AX1990"/>
      <c r="AY1990"/>
      <c r="AZ1990"/>
      <c r="BA1990"/>
      <c r="BB1990"/>
      <c r="BC1990"/>
      <c r="BD1990"/>
      <c r="BE1990" s="171"/>
      <c r="BF1990" s="171"/>
      <c r="BG1990" s="171"/>
      <c r="BH1990" s="171"/>
      <c r="BI1990" s="171"/>
      <c r="BJ1990" s="171"/>
      <c r="BK1990" s="171"/>
      <c r="BL1990" s="171"/>
      <c r="BM1990" s="171"/>
      <c r="BN1990" s="171"/>
      <c r="BO1990" s="171"/>
      <c r="BP1990" s="171"/>
      <c r="BQ1990" s="171"/>
      <c r="BR1990" s="171"/>
      <c r="BS1990" s="171"/>
      <c r="BT1990" s="171"/>
      <c r="BU1990" s="171"/>
      <c r="BV1990" s="171"/>
      <c r="BW1990" s="171"/>
      <c r="BX1990" s="171"/>
      <c r="BY1990" s="171"/>
      <c r="BZ1990" s="171"/>
      <c r="CA1990" s="171"/>
      <c r="CB1990" s="171"/>
      <c r="CC1990" s="171"/>
      <c r="CD1990" s="171"/>
      <c r="CE1990" s="171"/>
      <c r="CF1990" s="171"/>
      <c r="CG1990" s="171"/>
      <c r="CH1990" s="171"/>
      <c r="CI1990" s="171"/>
      <c r="CJ1990" s="171"/>
      <c r="CK1990" s="171"/>
      <c r="CL1990" s="171"/>
      <c r="CM1990" s="171"/>
      <c r="CN1990" s="171"/>
      <c r="CO1990" s="171"/>
      <c r="CP1990" s="171"/>
      <c r="CQ1990" s="171"/>
      <c r="CR1990" s="171"/>
      <c r="CS1990" s="171"/>
      <c r="CT1990" s="171"/>
      <c r="CU1990" s="171"/>
      <c r="CV1990" s="171"/>
      <c r="CW1990" s="171"/>
      <c r="CX1990" s="171"/>
      <c r="CY1990" s="171"/>
      <c r="CZ1990" s="171"/>
      <c r="DA1990" s="171"/>
      <c r="DB1990" s="171"/>
      <c r="DC1990" s="171"/>
      <c r="DD1990" s="171"/>
      <c r="DE1990" s="171"/>
      <c r="DF1990" s="171"/>
      <c r="DG1990" s="171"/>
      <c r="DH1990" s="171"/>
      <c r="DI1990" s="171"/>
      <c r="DJ1990" s="171"/>
      <c r="DK1990" s="171"/>
      <c r="DL1990" s="171"/>
      <c r="DM1990" s="171"/>
      <c r="DN1990" s="171"/>
      <c r="DO1990" s="171"/>
      <c r="DP1990" s="171"/>
      <c r="DQ1990" s="171"/>
      <c r="DR1990" s="171"/>
      <c r="DS1990" s="171"/>
      <c r="DT1990" s="171"/>
      <c r="DU1990" s="171"/>
      <c r="DV1990" s="171"/>
      <c r="DW1990" s="171"/>
      <c r="DX1990" s="171"/>
      <c r="DY1990" s="171"/>
      <c r="DZ1990" s="171"/>
      <c r="EA1990" s="171"/>
      <c r="EB1990" s="171"/>
      <c r="EC1990" s="171"/>
      <c r="ED1990" s="171"/>
      <c r="EE1990" s="171"/>
      <c r="EF1990" s="171"/>
      <c r="EG1990" s="171"/>
      <c r="EH1990" s="171"/>
      <c r="EI1990" s="171"/>
      <c r="EJ1990" s="171"/>
      <c r="EK1990" s="171"/>
      <c r="EL1990" s="171"/>
      <c r="EM1990" s="171"/>
      <c r="EN1990" s="171"/>
    </row>
    <row r="1991" spans="43:144" ht="15" x14ac:dyDescent="0.25">
      <c r="AQ1991" s="171"/>
      <c r="AR1991"/>
      <c r="AS1991"/>
      <c r="AT1991"/>
      <c r="AU1991"/>
      <c r="AV1991"/>
      <c r="AW1991"/>
      <c r="AX1991"/>
      <c r="AY1991"/>
      <c r="AZ1991"/>
      <c r="BA1991"/>
      <c r="BB1991"/>
      <c r="BC1991"/>
      <c r="BD1991"/>
      <c r="BE1991" s="171"/>
      <c r="BF1991" s="171"/>
      <c r="BG1991" s="171"/>
      <c r="BH1991" s="171"/>
      <c r="BI1991" s="171"/>
      <c r="BJ1991" s="171"/>
      <c r="BK1991" s="171"/>
      <c r="BL1991" s="171"/>
      <c r="BM1991" s="171"/>
      <c r="BN1991" s="171"/>
      <c r="BO1991" s="171"/>
      <c r="BP1991" s="171"/>
      <c r="BQ1991" s="171"/>
      <c r="BR1991" s="171"/>
      <c r="BS1991" s="171"/>
      <c r="BT1991" s="171"/>
      <c r="BU1991" s="171"/>
      <c r="BV1991" s="171"/>
      <c r="BW1991" s="171"/>
      <c r="BX1991" s="171"/>
      <c r="BY1991" s="171"/>
      <c r="BZ1991" s="171"/>
      <c r="CA1991" s="171"/>
      <c r="CB1991" s="171"/>
      <c r="CC1991" s="171"/>
      <c r="CD1991" s="171"/>
      <c r="CE1991" s="171"/>
      <c r="CF1991" s="171"/>
      <c r="CG1991" s="171"/>
      <c r="CH1991" s="171"/>
      <c r="CI1991" s="171"/>
      <c r="CJ1991" s="171"/>
      <c r="CK1991" s="171"/>
      <c r="CL1991" s="171"/>
      <c r="CM1991" s="171"/>
      <c r="CN1991" s="171"/>
      <c r="CO1991" s="171"/>
      <c r="CP1991" s="171"/>
      <c r="CQ1991" s="171"/>
      <c r="CR1991" s="171"/>
      <c r="CS1991" s="171"/>
      <c r="CT1991" s="171"/>
      <c r="CU1991" s="171"/>
      <c r="CV1991" s="171"/>
      <c r="CW1991" s="171"/>
      <c r="CX1991" s="171"/>
      <c r="CY1991" s="171"/>
      <c r="CZ1991" s="171"/>
      <c r="DA1991" s="171"/>
      <c r="DB1991" s="171"/>
      <c r="DC1991" s="171"/>
      <c r="DD1991" s="171"/>
      <c r="DE1991" s="171"/>
      <c r="DF1991" s="171"/>
      <c r="DG1991" s="171"/>
      <c r="DH1991" s="171"/>
      <c r="DI1991" s="171"/>
      <c r="DJ1991" s="171"/>
      <c r="DK1991" s="171"/>
      <c r="DL1991" s="171"/>
      <c r="DM1991" s="171"/>
      <c r="DN1991" s="171"/>
      <c r="DO1991" s="171"/>
      <c r="DP1991" s="171"/>
      <c r="DQ1991" s="171"/>
      <c r="DR1991" s="171"/>
      <c r="DS1991" s="171"/>
      <c r="DT1991" s="171"/>
      <c r="DU1991" s="171"/>
      <c r="DV1991" s="171"/>
      <c r="DW1991" s="171"/>
      <c r="DX1991" s="171"/>
      <c r="DY1991" s="171"/>
      <c r="DZ1991" s="171"/>
      <c r="EA1991" s="171"/>
      <c r="EB1991" s="171"/>
      <c r="EC1991" s="171"/>
      <c r="ED1991" s="171"/>
      <c r="EE1991" s="171"/>
      <c r="EF1991" s="171"/>
      <c r="EG1991" s="171"/>
      <c r="EH1991" s="171"/>
      <c r="EI1991" s="171"/>
      <c r="EJ1991" s="171"/>
      <c r="EK1991" s="171"/>
      <c r="EL1991" s="171"/>
      <c r="EM1991" s="171"/>
      <c r="EN1991" s="171"/>
    </row>
    <row r="1992" spans="43:144" ht="15" x14ac:dyDescent="0.25">
      <c r="AQ1992" s="171"/>
      <c r="AR1992"/>
      <c r="AS1992"/>
      <c r="AT1992"/>
      <c r="AU1992"/>
      <c r="AV1992"/>
      <c r="AW1992"/>
      <c r="AX1992"/>
      <c r="AY1992"/>
      <c r="AZ1992"/>
      <c r="BA1992"/>
      <c r="BB1992"/>
      <c r="BC1992"/>
      <c r="BD1992"/>
      <c r="BE1992" s="171"/>
      <c r="BF1992" s="171"/>
      <c r="BG1992" s="171"/>
      <c r="BH1992" s="171"/>
      <c r="BI1992" s="171"/>
      <c r="BJ1992" s="171"/>
      <c r="BK1992" s="171"/>
      <c r="BL1992" s="171"/>
      <c r="BM1992" s="171"/>
      <c r="BN1992" s="171"/>
      <c r="BO1992" s="171"/>
      <c r="BP1992" s="171"/>
      <c r="BQ1992" s="171"/>
      <c r="BR1992" s="171"/>
      <c r="BS1992" s="171"/>
      <c r="BT1992" s="171"/>
      <c r="BU1992" s="171"/>
      <c r="BV1992" s="171"/>
      <c r="BW1992" s="171"/>
      <c r="BX1992" s="171"/>
      <c r="BY1992" s="171"/>
      <c r="BZ1992" s="171"/>
      <c r="CA1992" s="171"/>
      <c r="CB1992" s="171"/>
      <c r="CC1992" s="171"/>
      <c r="CD1992" s="171"/>
      <c r="CE1992" s="171"/>
      <c r="CF1992" s="171"/>
      <c r="CG1992" s="171"/>
      <c r="CH1992" s="171"/>
      <c r="CI1992" s="171"/>
      <c r="CJ1992" s="171"/>
      <c r="CK1992" s="171"/>
      <c r="CL1992" s="171"/>
      <c r="CM1992" s="171"/>
      <c r="CN1992" s="171"/>
      <c r="CO1992" s="171"/>
      <c r="CP1992" s="171"/>
      <c r="CQ1992" s="171"/>
      <c r="CR1992" s="171"/>
      <c r="CS1992" s="171"/>
      <c r="CT1992" s="171"/>
      <c r="CU1992" s="171"/>
      <c r="CV1992" s="171"/>
      <c r="CW1992" s="171"/>
      <c r="CX1992" s="171"/>
      <c r="CY1992" s="171"/>
      <c r="CZ1992" s="171"/>
      <c r="DA1992" s="171"/>
      <c r="DB1992" s="171"/>
      <c r="DC1992" s="171"/>
      <c r="DD1992" s="171"/>
      <c r="DE1992" s="171"/>
      <c r="DF1992" s="171"/>
      <c r="DG1992" s="171"/>
      <c r="DH1992" s="171"/>
      <c r="DI1992" s="171"/>
      <c r="DJ1992" s="171"/>
      <c r="DK1992" s="171"/>
      <c r="DL1992" s="171"/>
      <c r="DM1992" s="171"/>
      <c r="DN1992" s="171"/>
      <c r="DO1992" s="171"/>
      <c r="DP1992" s="171"/>
      <c r="DQ1992" s="171"/>
      <c r="DR1992" s="171"/>
      <c r="DS1992" s="171"/>
      <c r="DT1992" s="171"/>
      <c r="DU1992" s="171"/>
      <c r="DV1992" s="171"/>
      <c r="DW1992" s="171"/>
      <c r="DX1992" s="171"/>
      <c r="DY1992" s="171"/>
      <c r="DZ1992" s="171"/>
      <c r="EA1992" s="171"/>
      <c r="EB1992" s="171"/>
      <c r="EC1992" s="171"/>
      <c r="ED1992" s="171"/>
      <c r="EE1992" s="171"/>
      <c r="EF1992" s="171"/>
      <c r="EG1992" s="171"/>
      <c r="EH1992" s="171"/>
      <c r="EI1992" s="171"/>
      <c r="EJ1992" s="171"/>
      <c r="EK1992" s="171"/>
      <c r="EL1992" s="171"/>
      <c r="EM1992" s="171"/>
      <c r="EN1992" s="171"/>
    </row>
    <row r="1993" spans="43:144" ht="15" x14ac:dyDescent="0.25">
      <c r="AQ1993" s="171"/>
      <c r="AR1993"/>
      <c r="AS1993"/>
      <c r="AT1993"/>
      <c r="AU1993"/>
      <c r="AV1993"/>
      <c r="AW1993"/>
      <c r="AX1993"/>
      <c r="AY1993"/>
      <c r="AZ1993"/>
      <c r="BA1993"/>
      <c r="BB1993"/>
      <c r="BC1993"/>
      <c r="BD1993"/>
      <c r="BE1993" s="171"/>
      <c r="BF1993" s="171"/>
      <c r="BG1993" s="171"/>
      <c r="BH1993" s="171"/>
      <c r="BI1993" s="171"/>
      <c r="BJ1993" s="171"/>
      <c r="BK1993" s="171"/>
      <c r="BL1993" s="171"/>
      <c r="BM1993" s="171"/>
      <c r="BN1993" s="171"/>
      <c r="BO1993" s="171"/>
      <c r="BP1993" s="171"/>
      <c r="BQ1993" s="171"/>
      <c r="BR1993" s="171"/>
      <c r="BS1993" s="171"/>
      <c r="BT1993" s="171"/>
      <c r="BU1993" s="171"/>
      <c r="BV1993" s="171"/>
      <c r="BW1993" s="171"/>
      <c r="BX1993" s="171"/>
      <c r="BY1993" s="171"/>
      <c r="BZ1993" s="171"/>
      <c r="CA1993" s="171"/>
      <c r="CB1993" s="171"/>
      <c r="CC1993" s="171"/>
      <c r="CD1993" s="171"/>
      <c r="CE1993" s="171"/>
      <c r="CF1993" s="171"/>
      <c r="CG1993" s="171"/>
      <c r="CH1993" s="171"/>
      <c r="CI1993" s="171"/>
      <c r="CJ1993" s="171"/>
      <c r="CK1993" s="171"/>
      <c r="CL1993" s="171"/>
      <c r="CM1993" s="171"/>
      <c r="CN1993" s="171"/>
      <c r="CO1993" s="171"/>
      <c r="CP1993" s="171"/>
      <c r="CQ1993" s="171"/>
      <c r="CR1993" s="171"/>
      <c r="CS1993" s="171"/>
      <c r="CT1993" s="171"/>
      <c r="CU1993" s="171"/>
      <c r="CV1993" s="171"/>
      <c r="CW1993" s="171"/>
      <c r="CX1993" s="171"/>
      <c r="CY1993" s="171"/>
      <c r="CZ1993" s="171"/>
      <c r="DA1993" s="171"/>
      <c r="DB1993" s="171"/>
      <c r="DC1993" s="171"/>
      <c r="DD1993" s="171"/>
      <c r="DE1993" s="171"/>
      <c r="DF1993" s="171"/>
      <c r="DG1993" s="171"/>
      <c r="DH1993" s="171"/>
      <c r="DI1993" s="171"/>
      <c r="DJ1993" s="171"/>
      <c r="DK1993" s="171"/>
      <c r="DL1993" s="171"/>
      <c r="DM1993" s="171"/>
      <c r="DN1993" s="171"/>
      <c r="DO1993" s="171"/>
      <c r="DP1993" s="171"/>
      <c r="DQ1993" s="171"/>
      <c r="DR1993" s="171"/>
      <c r="DS1993" s="171"/>
      <c r="DT1993" s="171"/>
      <c r="DU1993" s="171"/>
      <c r="DV1993" s="171"/>
      <c r="DW1993" s="171"/>
      <c r="DX1993" s="171"/>
      <c r="DY1993" s="171"/>
      <c r="DZ1993" s="171"/>
      <c r="EA1993" s="171"/>
      <c r="EB1993" s="171"/>
      <c r="EC1993" s="171"/>
      <c r="ED1993" s="171"/>
      <c r="EE1993" s="171"/>
      <c r="EF1993" s="171"/>
      <c r="EG1993" s="171"/>
      <c r="EH1993" s="171"/>
      <c r="EI1993" s="171"/>
      <c r="EJ1993" s="171"/>
      <c r="EK1993" s="171"/>
      <c r="EL1993" s="171"/>
      <c r="EM1993" s="171"/>
      <c r="EN1993" s="171"/>
    </row>
    <row r="1994" spans="43:144" ht="15" x14ac:dyDescent="0.25">
      <c r="AQ1994" s="171"/>
      <c r="AR1994"/>
      <c r="AS1994"/>
      <c r="AT1994"/>
      <c r="AU1994"/>
      <c r="AV1994"/>
      <c r="AW1994"/>
      <c r="AX1994"/>
      <c r="AY1994"/>
      <c r="AZ1994"/>
      <c r="BA1994"/>
      <c r="BB1994"/>
      <c r="BC1994"/>
      <c r="BD1994"/>
      <c r="BE1994" s="171"/>
      <c r="BF1994" s="171"/>
      <c r="BG1994" s="171"/>
      <c r="BH1994" s="171"/>
      <c r="BI1994" s="171"/>
      <c r="BJ1994" s="171"/>
      <c r="BK1994" s="171"/>
      <c r="BL1994" s="171"/>
      <c r="BM1994" s="171"/>
      <c r="BN1994" s="171"/>
      <c r="BO1994" s="171"/>
      <c r="BP1994" s="171"/>
      <c r="BQ1994" s="171"/>
      <c r="BR1994" s="171"/>
      <c r="BS1994" s="171"/>
      <c r="BT1994" s="171"/>
      <c r="BU1994" s="171"/>
      <c r="BV1994" s="171"/>
      <c r="BW1994" s="171"/>
      <c r="BX1994" s="171"/>
      <c r="BY1994" s="171"/>
      <c r="BZ1994" s="171"/>
      <c r="CA1994" s="171"/>
      <c r="CB1994" s="171"/>
      <c r="CC1994" s="171"/>
      <c r="CD1994" s="171"/>
      <c r="CE1994" s="171"/>
      <c r="CF1994" s="171"/>
      <c r="CG1994" s="171"/>
      <c r="CH1994" s="171"/>
      <c r="CI1994" s="171"/>
      <c r="CJ1994" s="171"/>
      <c r="CK1994" s="171"/>
      <c r="CL1994" s="171"/>
      <c r="CM1994" s="171"/>
      <c r="CN1994" s="171"/>
      <c r="CO1994" s="171"/>
      <c r="CP1994" s="171"/>
      <c r="CQ1994" s="171"/>
      <c r="CR1994" s="171"/>
      <c r="CS1994" s="171"/>
      <c r="CT1994" s="171"/>
      <c r="CU1994" s="171"/>
      <c r="CV1994" s="171"/>
      <c r="CW1994" s="171"/>
      <c r="CX1994" s="171"/>
      <c r="CY1994" s="171"/>
      <c r="CZ1994" s="171"/>
      <c r="DA1994" s="171"/>
      <c r="DB1994" s="171"/>
      <c r="DC1994" s="171"/>
      <c r="DD1994" s="171"/>
      <c r="DE1994" s="171"/>
      <c r="DF1994" s="171"/>
      <c r="DG1994" s="171"/>
      <c r="DH1994" s="171"/>
      <c r="DI1994" s="171"/>
      <c r="DJ1994" s="171"/>
      <c r="DK1994" s="171"/>
      <c r="DL1994" s="171"/>
      <c r="DM1994" s="171"/>
      <c r="DN1994" s="171"/>
      <c r="DO1994" s="171"/>
      <c r="DP1994" s="171"/>
      <c r="DQ1994" s="171"/>
      <c r="DR1994" s="171"/>
      <c r="DS1994" s="171"/>
      <c r="DT1994" s="171"/>
      <c r="DU1994" s="171"/>
      <c r="DV1994" s="171"/>
      <c r="DW1994" s="171"/>
      <c r="DX1994" s="171"/>
      <c r="DY1994" s="171"/>
      <c r="DZ1994" s="171"/>
      <c r="EA1994" s="171"/>
      <c r="EB1994" s="171"/>
      <c r="EC1994" s="171"/>
      <c r="ED1994" s="171"/>
      <c r="EE1994" s="171"/>
      <c r="EF1994" s="171"/>
      <c r="EG1994" s="171"/>
      <c r="EH1994" s="171"/>
      <c r="EI1994" s="171"/>
      <c r="EJ1994" s="171"/>
      <c r="EK1994" s="171"/>
      <c r="EL1994" s="171"/>
      <c r="EM1994" s="171"/>
      <c r="EN1994" s="171"/>
    </row>
    <row r="1995" spans="43:144" ht="15" x14ac:dyDescent="0.25">
      <c r="AQ1995" s="171"/>
      <c r="AR1995"/>
      <c r="AS1995"/>
      <c r="AT1995"/>
      <c r="AU1995"/>
      <c r="AV1995"/>
      <c r="AW1995"/>
      <c r="AX1995"/>
      <c r="AY1995"/>
      <c r="AZ1995"/>
      <c r="BA1995"/>
      <c r="BB1995"/>
      <c r="BC1995"/>
      <c r="BD1995"/>
      <c r="BE1995" s="171"/>
      <c r="BF1995" s="171"/>
      <c r="BG1995" s="171"/>
      <c r="BH1995" s="171"/>
      <c r="BI1995" s="171"/>
      <c r="BJ1995" s="171"/>
      <c r="BK1995" s="171"/>
      <c r="BL1995" s="171"/>
      <c r="BM1995" s="171"/>
      <c r="BN1995" s="171"/>
      <c r="BO1995" s="171"/>
      <c r="BP1995" s="171"/>
      <c r="BQ1995" s="171"/>
      <c r="BR1995" s="171"/>
      <c r="BS1995" s="171"/>
      <c r="BT1995" s="171"/>
      <c r="BU1995" s="171"/>
      <c r="BV1995" s="171"/>
      <c r="BW1995" s="171"/>
      <c r="BX1995" s="171"/>
      <c r="BY1995" s="171"/>
      <c r="BZ1995" s="171"/>
      <c r="CA1995" s="171"/>
      <c r="CB1995" s="171"/>
      <c r="CC1995" s="171"/>
      <c r="CD1995" s="171"/>
      <c r="CE1995" s="171"/>
      <c r="CF1995" s="171"/>
      <c r="CG1995" s="171"/>
      <c r="CH1995" s="171"/>
      <c r="CI1995" s="171"/>
      <c r="CJ1995" s="171"/>
      <c r="CK1995" s="171"/>
      <c r="CL1995" s="171"/>
      <c r="CM1995" s="171"/>
      <c r="CN1995" s="171"/>
      <c r="CO1995" s="171"/>
      <c r="CP1995" s="171"/>
      <c r="CQ1995" s="171"/>
      <c r="CR1995" s="171"/>
      <c r="CS1995" s="171"/>
      <c r="CT1995" s="171"/>
      <c r="CU1995" s="171"/>
      <c r="CV1995" s="171"/>
      <c r="CW1995" s="171"/>
      <c r="CX1995" s="171"/>
      <c r="CY1995" s="171"/>
      <c r="CZ1995" s="171"/>
      <c r="DA1995" s="171"/>
      <c r="DB1995" s="171"/>
      <c r="DC1995" s="171"/>
      <c r="DD1995" s="171"/>
      <c r="DE1995" s="171"/>
      <c r="DF1995" s="171"/>
      <c r="DG1995" s="171"/>
      <c r="DH1995" s="171"/>
      <c r="DI1995" s="171"/>
      <c r="DJ1995" s="171"/>
      <c r="DK1995" s="171"/>
      <c r="DL1995" s="171"/>
      <c r="DM1995" s="171"/>
      <c r="DN1995" s="171"/>
      <c r="DO1995" s="171"/>
      <c r="DP1995" s="171"/>
      <c r="DQ1995" s="171"/>
      <c r="DR1995" s="171"/>
      <c r="DS1995" s="171"/>
      <c r="DT1995" s="171"/>
      <c r="DU1995" s="171"/>
      <c r="DV1995" s="171"/>
      <c r="DW1995" s="171"/>
      <c r="DX1995" s="171"/>
      <c r="DY1995" s="171"/>
      <c r="DZ1995" s="171"/>
      <c r="EA1995" s="171"/>
      <c r="EB1995" s="171"/>
      <c r="EC1995" s="171"/>
      <c r="ED1995" s="171"/>
      <c r="EE1995" s="171"/>
      <c r="EF1995" s="171"/>
      <c r="EG1995" s="171"/>
      <c r="EH1995" s="171"/>
      <c r="EI1995" s="171"/>
      <c r="EJ1995" s="171"/>
      <c r="EK1995" s="171"/>
      <c r="EL1995" s="171"/>
      <c r="EM1995" s="171"/>
      <c r="EN1995" s="171"/>
    </row>
    <row r="1996" spans="43:144" ht="15" x14ac:dyDescent="0.25">
      <c r="AQ1996" s="171"/>
      <c r="AR1996"/>
      <c r="AS1996"/>
      <c r="AT1996"/>
      <c r="AU1996"/>
      <c r="AV1996"/>
      <c r="AW1996"/>
      <c r="AX1996"/>
      <c r="AY1996"/>
      <c r="AZ1996"/>
      <c r="BA1996"/>
      <c r="BB1996"/>
      <c r="BC1996"/>
      <c r="BD1996"/>
      <c r="BE1996" s="171"/>
      <c r="BF1996" s="171"/>
      <c r="BG1996" s="171"/>
      <c r="BH1996" s="171"/>
      <c r="BI1996" s="171"/>
      <c r="BJ1996" s="171"/>
      <c r="BK1996" s="171"/>
      <c r="BL1996" s="171"/>
      <c r="BM1996" s="171"/>
      <c r="BN1996" s="171"/>
      <c r="BO1996" s="171"/>
      <c r="BP1996" s="171"/>
      <c r="BQ1996" s="171"/>
      <c r="BR1996" s="171"/>
      <c r="BS1996" s="171"/>
      <c r="BT1996" s="171"/>
      <c r="BU1996" s="171"/>
      <c r="BV1996" s="171"/>
      <c r="BW1996" s="171"/>
      <c r="BX1996" s="171"/>
      <c r="BY1996" s="171"/>
      <c r="BZ1996" s="171"/>
      <c r="CA1996" s="171"/>
      <c r="CB1996" s="171"/>
      <c r="CC1996" s="171"/>
      <c r="CD1996" s="171"/>
      <c r="CE1996" s="171"/>
      <c r="CF1996" s="171"/>
      <c r="CG1996" s="171"/>
      <c r="CH1996" s="171"/>
      <c r="CI1996" s="171"/>
      <c r="CJ1996" s="171"/>
      <c r="CK1996" s="171"/>
      <c r="CL1996" s="171"/>
      <c r="CM1996" s="171"/>
      <c r="CN1996" s="171"/>
      <c r="CO1996" s="171"/>
      <c r="CP1996" s="171"/>
      <c r="CQ1996" s="171"/>
      <c r="CR1996" s="171"/>
      <c r="CS1996" s="171"/>
      <c r="CT1996" s="171"/>
      <c r="CU1996" s="171"/>
      <c r="CV1996" s="171"/>
      <c r="CW1996" s="171"/>
      <c r="CX1996" s="171"/>
      <c r="CY1996" s="171"/>
      <c r="CZ1996" s="171"/>
      <c r="DA1996" s="171"/>
      <c r="DB1996" s="171"/>
      <c r="DC1996" s="171"/>
      <c r="DD1996" s="171"/>
      <c r="DE1996" s="171"/>
      <c r="DF1996" s="171"/>
      <c r="DG1996" s="171"/>
      <c r="DH1996" s="171"/>
      <c r="DI1996" s="171"/>
      <c r="DJ1996" s="171"/>
      <c r="DK1996" s="171"/>
      <c r="DL1996" s="171"/>
      <c r="DM1996" s="171"/>
      <c r="DN1996" s="171"/>
      <c r="DO1996" s="171"/>
      <c r="DP1996" s="171"/>
      <c r="DQ1996" s="171"/>
      <c r="DR1996" s="171"/>
      <c r="DS1996" s="171"/>
      <c r="DT1996" s="171"/>
      <c r="DU1996" s="171"/>
      <c r="DV1996" s="171"/>
      <c r="DW1996" s="171"/>
      <c r="DX1996" s="171"/>
      <c r="DY1996" s="171"/>
      <c r="DZ1996" s="171"/>
      <c r="EA1996" s="171"/>
      <c r="EB1996" s="171"/>
      <c r="EC1996" s="171"/>
      <c r="ED1996" s="171"/>
      <c r="EE1996" s="171"/>
      <c r="EF1996" s="171"/>
      <c r="EG1996" s="171"/>
      <c r="EH1996" s="171"/>
      <c r="EI1996" s="171"/>
      <c r="EJ1996" s="171"/>
      <c r="EK1996" s="171"/>
      <c r="EL1996" s="171"/>
      <c r="EM1996" s="171"/>
      <c r="EN1996" s="171"/>
    </row>
    <row r="1997" spans="43:144" ht="15" x14ac:dyDescent="0.25">
      <c r="AQ1997" s="171"/>
      <c r="AR1997"/>
      <c r="AS1997"/>
      <c r="AT1997"/>
      <c r="AU1997"/>
      <c r="AV1997"/>
      <c r="AW1997"/>
      <c r="AX1997"/>
      <c r="AY1997"/>
      <c r="AZ1997"/>
      <c r="BA1997"/>
      <c r="BB1997"/>
      <c r="BC1997"/>
      <c r="BD1997"/>
      <c r="BE1997" s="171"/>
      <c r="BF1997" s="171"/>
      <c r="BG1997" s="171"/>
      <c r="BH1997" s="171"/>
      <c r="BI1997" s="171"/>
      <c r="BJ1997" s="171"/>
      <c r="BK1997" s="171"/>
      <c r="BL1997" s="171"/>
      <c r="BM1997" s="171"/>
      <c r="BN1997" s="171"/>
      <c r="BO1997" s="171"/>
      <c r="BP1997" s="171"/>
      <c r="BQ1997" s="171"/>
      <c r="BR1997" s="171"/>
      <c r="BS1997" s="171"/>
      <c r="BT1997" s="171"/>
      <c r="BU1997" s="171"/>
      <c r="BV1997" s="171"/>
      <c r="BW1997" s="171"/>
      <c r="BX1997" s="171"/>
      <c r="BY1997" s="171"/>
      <c r="BZ1997" s="171"/>
      <c r="CA1997" s="171"/>
      <c r="CB1997" s="171"/>
      <c r="CC1997" s="171"/>
      <c r="CD1997" s="171"/>
      <c r="CE1997" s="171"/>
      <c r="CF1997" s="171"/>
      <c r="CG1997" s="171"/>
      <c r="CH1997" s="171"/>
      <c r="CI1997" s="171"/>
      <c r="CJ1997" s="171"/>
      <c r="CK1997" s="171"/>
      <c r="CL1997" s="171"/>
      <c r="CM1997" s="171"/>
      <c r="CN1997" s="171"/>
      <c r="CO1997" s="171"/>
      <c r="CP1997" s="171"/>
      <c r="CQ1997" s="171"/>
      <c r="CR1997" s="171"/>
      <c r="CS1997" s="171"/>
      <c r="CT1997" s="171"/>
      <c r="CU1997" s="171"/>
      <c r="CV1997" s="171"/>
      <c r="CW1997" s="171"/>
      <c r="CX1997" s="171"/>
      <c r="CY1997" s="171"/>
      <c r="CZ1997" s="171"/>
      <c r="DA1997" s="171"/>
      <c r="DB1997" s="171"/>
      <c r="DC1997" s="171"/>
      <c r="DD1997" s="171"/>
      <c r="DE1997" s="171"/>
      <c r="DF1997" s="171"/>
      <c r="DG1997" s="171"/>
      <c r="DH1997" s="171"/>
      <c r="DI1997" s="171"/>
      <c r="DJ1997" s="171"/>
      <c r="DK1997" s="171"/>
      <c r="DL1997" s="171"/>
      <c r="DM1997" s="171"/>
      <c r="DN1997" s="171"/>
      <c r="DO1997" s="171"/>
      <c r="DP1997" s="171"/>
      <c r="DQ1997" s="171"/>
      <c r="DR1997" s="171"/>
      <c r="DS1997" s="171"/>
      <c r="DT1997" s="171"/>
      <c r="DU1997" s="171"/>
      <c r="DV1997" s="171"/>
      <c r="DW1997" s="171"/>
      <c r="DX1997" s="171"/>
      <c r="DY1997" s="171"/>
      <c r="DZ1997" s="171"/>
      <c r="EA1997" s="171"/>
      <c r="EB1997" s="171"/>
      <c r="EC1997" s="171"/>
      <c r="ED1997" s="171"/>
      <c r="EE1997" s="171"/>
      <c r="EF1997" s="171"/>
      <c r="EG1997" s="171"/>
      <c r="EH1997" s="171"/>
      <c r="EI1997" s="171"/>
      <c r="EJ1997" s="171"/>
      <c r="EK1997" s="171"/>
      <c r="EL1997" s="171"/>
      <c r="EM1997" s="171"/>
      <c r="EN1997" s="171"/>
    </row>
    <row r="1998" spans="43:144" ht="15" x14ac:dyDescent="0.25">
      <c r="AQ1998" s="171"/>
      <c r="AR1998"/>
      <c r="AS1998"/>
      <c r="AT1998"/>
      <c r="AU1998"/>
      <c r="AV1998"/>
      <c r="AW1998"/>
      <c r="AX1998"/>
      <c r="AY1998"/>
      <c r="AZ1998"/>
      <c r="BA1998"/>
      <c r="BB1998"/>
      <c r="BC1998"/>
      <c r="BD1998"/>
      <c r="BE1998" s="171"/>
      <c r="BF1998" s="171"/>
      <c r="BG1998" s="171"/>
      <c r="BH1998" s="171"/>
      <c r="BI1998" s="171"/>
      <c r="BJ1998" s="171"/>
      <c r="BK1998" s="171"/>
      <c r="BL1998" s="171"/>
      <c r="BM1998" s="171"/>
      <c r="BN1998" s="171"/>
      <c r="BO1998" s="171"/>
      <c r="BP1998" s="171"/>
      <c r="BQ1998" s="171"/>
      <c r="BR1998" s="171"/>
      <c r="BS1998" s="171"/>
      <c r="BT1998" s="171"/>
      <c r="BU1998" s="171"/>
      <c r="BV1998" s="171"/>
      <c r="BW1998" s="171"/>
      <c r="BX1998" s="171"/>
      <c r="BY1998" s="171"/>
      <c r="BZ1998" s="171"/>
      <c r="CA1998" s="171"/>
      <c r="CB1998" s="171"/>
      <c r="CC1998" s="171"/>
      <c r="CD1998" s="171"/>
      <c r="CE1998" s="171"/>
      <c r="CF1998" s="171"/>
      <c r="CG1998" s="171"/>
      <c r="CH1998" s="171"/>
      <c r="CI1998" s="171"/>
      <c r="CJ1998" s="171"/>
      <c r="CK1998" s="171"/>
      <c r="CL1998" s="171"/>
      <c r="CM1998" s="171"/>
      <c r="CN1998" s="171"/>
      <c r="CO1998" s="171"/>
      <c r="CP1998" s="171"/>
      <c r="CQ1998" s="171"/>
      <c r="CR1998" s="171"/>
      <c r="CS1998" s="171"/>
      <c r="CT1998" s="171"/>
      <c r="CU1998" s="171"/>
      <c r="CV1998" s="171"/>
      <c r="CW1998" s="171"/>
      <c r="CX1998" s="171"/>
      <c r="CY1998" s="171"/>
      <c r="CZ1998" s="171"/>
      <c r="DA1998" s="171"/>
      <c r="DB1998" s="171"/>
      <c r="DC1998" s="171"/>
      <c r="DD1998" s="171"/>
      <c r="DE1998" s="171"/>
      <c r="DF1998" s="171"/>
      <c r="DG1998" s="171"/>
      <c r="DH1998" s="171"/>
      <c r="DI1998" s="171"/>
      <c r="DJ1998" s="171"/>
      <c r="DK1998" s="171"/>
      <c r="DL1998" s="171"/>
      <c r="DM1998" s="171"/>
      <c r="DN1998" s="171"/>
      <c r="DO1998" s="171"/>
      <c r="DP1998" s="171"/>
      <c r="DQ1998" s="171"/>
      <c r="DR1998" s="171"/>
      <c r="DS1998" s="171"/>
      <c r="DT1998" s="171"/>
      <c r="DU1998" s="171"/>
      <c r="DV1998" s="171"/>
      <c r="DW1998" s="171"/>
      <c r="DX1998" s="171"/>
      <c r="DY1998" s="171"/>
      <c r="DZ1998" s="171"/>
      <c r="EA1998" s="171"/>
      <c r="EB1998" s="171"/>
      <c r="EC1998" s="171"/>
      <c r="ED1998" s="171"/>
      <c r="EE1998" s="171"/>
      <c r="EF1998" s="171"/>
      <c r="EG1998" s="171"/>
      <c r="EH1998" s="171"/>
      <c r="EI1998" s="171"/>
      <c r="EJ1998" s="171"/>
      <c r="EK1998" s="171"/>
      <c r="EL1998" s="171"/>
      <c r="EM1998" s="171"/>
      <c r="EN1998" s="171"/>
    </row>
    <row r="1999" spans="43:144" ht="15" x14ac:dyDescent="0.25">
      <c r="AQ1999" s="171"/>
      <c r="AR1999"/>
      <c r="AS1999"/>
      <c r="AT1999"/>
      <c r="AU1999"/>
      <c r="AV1999"/>
      <c r="AW1999"/>
      <c r="AX1999"/>
      <c r="AY1999"/>
      <c r="AZ1999"/>
      <c r="BA1999"/>
      <c r="BB1999"/>
      <c r="BC1999"/>
      <c r="BD1999"/>
      <c r="BE1999" s="171"/>
      <c r="BF1999" s="171"/>
      <c r="BG1999" s="171"/>
      <c r="BH1999" s="171"/>
      <c r="BI1999" s="171"/>
      <c r="BJ1999" s="171"/>
      <c r="BK1999" s="171"/>
      <c r="BL1999" s="171"/>
      <c r="BM1999" s="171"/>
      <c r="BN1999" s="171"/>
      <c r="BO1999" s="171"/>
      <c r="BP1999" s="171"/>
      <c r="BQ1999" s="171"/>
      <c r="BR1999" s="171"/>
      <c r="BS1999" s="171"/>
      <c r="BT1999" s="171"/>
      <c r="BU1999" s="171"/>
      <c r="BV1999" s="171"/>
      <c r="BW1999" s="171"/>
      <c r="BX1999" s="171"/>
      <c r="BY1999" s="171"/>
      <c r="BZ1999" s="171"/>
      <c r="CA1999" s="171"/>
      <c r="CB1999" s="171"/>
      <c r="CC1999" s="171"/>
      <c r="CD1999" s="171"/>
      <c r="CE1999" s="171"/>
      <c r="CF1999" s="171"/>
      <c r="CG1999" s="171"/>
      <c r="CH1999" s="171"/>
      <c r="CI1999" s="171"/>
      <c r="CJ1999" s="171"/>
      <c r="CK1999" s="171"/>
      <c r="CL1999" s="171"/>
      <c r="CM1999" s="171"/>
      <c r="CN1999" s="171"/>
      <c r="CO1999" s="171"/>
      <c r="CP1999" s="171"/>
      <c r="CQ1999" s="171"/>
      <c r="CR1999" s="171"/>
      <c r="CS1999" s="171"/>
      <c r="CT1999" s="171"/>
      <c r="CU1999" s="171"/>
      <c r="CV1999" s="171"/>
      <c r="CW1999" s="171"/>
      <c r="CX1999" s="171"/>
      <c r="CY1999" s="171"/>
      <c r="CZ1999" s="171"/>
      <c r="DA1999" s="171"/>
      <c r="DB1999" s="171"/>
      <c r="DC1999" s="171"/>
      <c r="DD1999" s="171"/>
      <c r="DE1999" s="171"/>
      <c r="DF1999" s="171"/>
      <c r="DG1999" s="171"/>
      <c r="DH1999" s="171"/>
      <c r="DI1999" s="171"/>
      <c r="DJ1999" s="171"/>
      <c r="DK1999" s="171"/>
      <c r="DL1999" s="171"/>
      <c r="DM1999" s="171"/>
      <c r="DN1999" s="171"/>
      <c r="DO1999" s="171"/>
      <c r="DP1999" s="171"/>
      <c r="DQ1999" s="171"/>
      <c r="DR1999" s="171"/>
      <c r="DS1999" s="171"/>
      <c r="DT1999" s="171"/>
      <c r="DU1999" s="171"/>
      <c r="DV1999" s="171"/>
      <c r="DW1999" s="171"/>
      <c r="DX1999" s="171"/>
      <c r="DY1999" s="171"/>
      <c r="DZ1999" s="171"/>
      <c r="EA1999" s="171"/>
      <c r="EB1999" s="171"/>
      <c r="EC1999" s="171"/>
      <c r="ED1999" s="171"/>
      <c r="EE1999" s="171"/>
      <c r="EF1999" s="171"/>
      <c r="EG1999" s="171"/>
      <c r="EH1999" s="171"/>
      <c r="EI1999" s="171"/>
      <c r="EJ1999" s="171"/>
      <c r="EK1999" s="171"/>
      <c r="EL1999" s="171"/>
      <c r="EM1999" s="171"/>
      <c r="EN1999" s="171"/>
    </row>
    <row r="2000" spans="43:144" ht="15" x14ac:dyDescent="0.25">
      <c r="AQ2000" s="171"/>
      <c r="AR2000"/>
      <c r="AS2000"/>
      <c r="AT2000"/>
      <c r="AU2000"/>
      <c r="AV2000"/>
      <c r="AW2000"/>
      <c r="AX2000"/>
      <c r="AY2000"/>
      <c r="AZ2000"/>
      <c r="BA2000"/>
      <c r="BB2000"/>
      <c r="BC2000"/>
      <c r="BD2000"/>
      <c r="BE2000" s="171"/>
      <c r="BF2000" s="171"/>
      <c r="BG2000" s="171"/>
      <c r="BH2000" s="171"/>
      <c r="BI2000" s="171"/>
      <c r="BJ2000" s="171"/>
      <c r="BK2000" s="171"/>
      <c r="BL2000" s="171"/>
      <c r="BM2000" s="171"/>
      <c r="BN2000" s="171"/>
      <c r="BO2000" s="171"/>
      <c r="BP2000" s="171"/>
      <c r="BQ2000" s="171"/>
      <c r="BR2000" s="171"/>
      <c r="BS2000" s="171"/>
      <c r="BT2000" s="171"/>
      <c r="BU2000" s="171"/>
      <c r="BV2000" s="171"/>
      <c r="BW2000" s="171"/>
      <c r="BX2000" s="171"/>
      <c r="BY2000" s="171"/>
      <c r="BZ2000" s="171"/>
      <c r="CA2000" s="171"/>
      <c r="CB2000" s="171"/>
      <c r="CC2000" s="171"/>
      <c r="CD2000" s="171"/>
      <c r="CE2000" s="171"/>
      <c r="CF2000" s="171"/>
      <c r="CG2000" s="171"/>
      <c r="CH2000" s="171"/>
      <c r="CI2000" s="171"/>
      <c r="CJ2000" s="171"/>
      <c r="CK2000" s="171"/>
      <c r="CL2000" s="171"/>
      <c r="CM2000" s="171"/>
      <c r="CN2000" s="171"/>
      <c r="CO2000" s="171"/>
      <c r="CP2000" s="171"/>
      <c r="CQ2000" s="171"/>
      <c r="CR2000" s="171"/>
      <c r="CS2000" s="171"/>
      <c r="CT2000" s="171"/>
      <c r="CU2000" s="171"/>
      <c r="CV2000" s="171"/>
      <c r="CW2000" s="171"/>
      <c r="CX2000" s="171"/>
      <c r="CY2000" s="171"/>
      <c r="CZ2000" s="171"/>
      <c r="DA2000" s="171"/>
      <c r="DB2000" s="171"/>
      <c r="DC2000" s="171"/>
      <c r="DD2000" s="171"/>
      <c r="DE2000" s="171"/>
      <c r="DF2000" s="171"/>
      <c r="DG2000" s="171"/>
      <c r="DH2000" s="171"/>
      <c r="DI2000" s="171"/>
      <c r="DJ2000" s="171"/>
      <c r="DK2000" s="171"/>
      <c r="DL2000" s="171"/>
      <c r="DM2000" s="171"/>
      <c r="DN2000" s="171"/>
      <c r="DO2000" s="171"/>
      <c r="DP2000" s="171"/>
      <c r="DQ2000" s="171"/>
      <c r="DR2000" s="171"/>
      <c r="DS2000" s="171"/>
      <c r="DT2000" s="171"/>
      <c r="DU2000" s="171"/>
      <c r="DV2000" s="171"/>
      <c r="DW2000" s="171"/>
      <c r="DX2000" s="171"/>
      <c r="DY2000" s="171"/>
      <c r="DZ2000" s="171"/>
      <c r="EA2000" s="171"/>
      <c r="EB2000" s="171"/>
      <c r="EC2000" s="171"/>
      <c r="ED2000" s="171"/>
      <c r="EE2000" s="171"/>
      <c r="EF2000" s="171"/>
      <c r="EG2000" s="171"/>
      <c r="EH2000" s="171"/>
      <c r="EI2000" s="171"/>
      <c r="EJ2000" s="171"/>
      <c r="EK2000" s="171"/>
      <c r="EL2000" s="171"/>
      <c r="EM2000" s="171"/>
      <c r="EN2000" s="171"/>
    </row>
    <row r="2001" spans="43:144" ht="15" x14ac:dyDescent="0.25">
      <c r="AQ2001" s="171"/>
      <c r="AR2001"/>
      <c r="AS2001"/>
      <c r="AT2001"/>
      <c r="AU2001"/>
      <c r="AV2001"/>
      <c r="AW2001"/>
      <c r="AX2001"/>
      <c r="AY2001"/>
      <c r="AZ2001"/>
      <c r="BA2001"/>
      <c r="BB2001"/>
      <c r="BC2001"/>
      <c r="BD2001"/>
      <c r="BE2001" s="171"/>
      <c r="BF2001" s="171"/>
      <c r="BG2001" s="171"/>
      <c r="BH2001" s="171"/>
      <c r="BI2001" s="171"/>
      <c r="BJ2001" s="171"/>
      <c r="BK2001" s="171"/>
      <c r="BL2001" s="171"/>
      <c r="BM2001" s="171"/>
      <c r="BN2001" s="171"/>
      <c r="BO2001" s="171"/>
      <c r="BP2001" s="171"/>
      <c r="BQ2001" s="171"/>
      <c r="BR2001" s="171"/>
      <c r="BS2001" s="171"/>
      <c r="BT2001" s="171"/>
      <c r="BU2001" s="171"/>
      <c r="BV2001" s="171"/>
      <c r="BW2001" s="171"/>
      <c r="BX2001" s="171"/>
      <c r="BY2001" s="171"/>
      <c r="BZ2001" s="171"/>
      <c r="CA2001" s="171"/>
      <c r="CB2001" s="171"/>
      <c r="CC2001" s="171"/>
      <c r="CD2001" s="171"/>
      <c r="CE2001" s="171"/>
      <c r="CF2001" s="171"/>
      <c r="CG2001" s="171"/>
      <c r="CH2001" s="171"/>
      <c r="CI2001" s="171"/>
      <c r="CJ2001" s="171"/>
      <c r="CK2001" s="171"/>
      <c r="CL2001" s="171"/>
      <c r="CM2001" s="171"/>
      <c r="CN2001" s="171"/>
      <c r="CO2001" s="171"/>
      <c r="CP2001" s="171"/>
      <c r="CQ2001" s="171"/>
      <c r="CR2001" s="171"/>
      <c r="CS2001" s="171"/>
      <c r="CT2001" s="171"/>
      <c r="CU2001" s="171"/>
      <c r="CV2001" s="171"/>
      <c r="CW2001" s="171"/>
      <c r="CX2001" s="171"/>
      <c r="CY2001" s="171"/>
      <c r="CZ2001" s="171"/>
      <c r="DA2001" s="171"/>
      <c r="DB2001" s="171"/>
      <c r="DC2001" s="171"/>
      <c r="DD2001" s="171"/>
      <c r="DE2001" s="171"/>
      <c r="DF2001" s="171"/>
      <c r="DG2001" s="171"/>
      <c r="DH2001" s="171"/>
      <c r="DI2001" s="171"/>
      <c r="DJ2001" s="171"/>
      <c r="DK2001" s="171"/>
      <c r="DL2001" s="171"/>
      <c r="DM2001" s="171"/>
      <c r="DN2001" s="171"/>
      <c r="DO2001" s="171"/>
      <c r="DP2001" s="171"/>
      <c r="DQ2001" s="171"/>
      <c r="DR2001" s="171"/>
      <c r="DS2001" s="171"/>
      <c r="DT2001" s="171"/>
      <c r="DU2001" s="171"/>
      <c r="DV2001" s="171"/>
      <c r="DW2001" s="171"/>
      <c r="DX2001" s="171"/>
      <c r="DY2001" s="171"/>
      <c r="DZ2001" s="171"/>
      <c r="EA2001" s="171"/>
      <c r="EB2001" s="171"/>
      <c r="EC2001" s="171"/>
      <c r="ED2001" s="171"/>
      <c r="EE2001" s="171"/>
      <c r="EF2001" s="171"/>
      <c r="EG2001" s="171"/>
      <c r="EH2001" s="171"/>
      <c r="EI2001" s="171"/>
      <c r="EJ2001" s="171"/>
      <c r="EK2001" s="171"/>
      <c r="EL2001" s="171"/>
      <c r="EM2001" s="171"/>
      <c r="EN2001" s="171"/>
    </row>
    <row r="2002" spans="43:144" ht="15" x14ac:dyDescent="0.25">
      <c r="AQ2002" s="171"/>
      <c r="AR2002"/>
      <c r="AS2002"/>
      <c r="AT2002"/>
      <c r="AU2002"/>
      <c r="AV2002"/>
      <c r="AW2002"/>
      <c r="AX2002"/>
      <c r="AY2002"/>
      <c r="AZ2002"/>
      <c r="BA2002"/>
      <c r="BB2002"/>
      <c r="BC2002"/>
      <c r="BD2002"/>
      <c r="BE2002" s="171"/>
      <c r="BF2002" s="171"/>
      <c r="BG2002" s="171"/>
      <c r="BH2002" s="171"/>
      <c r="BI2002" s="171"/>
      <c r="BJ2002" s="171"/>
      <c r="BK2002" s="171"/>
      <c r="BL2002" s="171"/>
      <c r="BM2002" s="171"/>
      <c r="BN2002" s="171"/>
      <c r="BO2002" s="171"/>
      <c r="BP2002" s="171"/>
      <c r="BQ2002" s="171"/>
      <c r="BR2002" s="171"/>
      <c r="BS2002" s="171"/>
      <c r="BT2002" s="171"/>
      <c r="BU2002" s="171"/>
      <c r="BV2002" s="171"/>
      <c r="BW2002" s="171"/>
      <c r="BX2002" s="171"/>
      <c r="BY2002" s="171"/>
      <c r="BZ2002" s="171"/>
      <c r="CA2002" s="171"/>
      <c r="CB2002" s="171"/>
      <c r="CC2002" s="171"/>
      <c r="CD2002" s="171"/>
      <c r="CE2002" s="171"/>
      <c r="CF2002" s="171"/>
      <c r="CG2002" s="171"/>
      <c r="CH2002" s="171"/>
      <c r="CI2002" s="171"/>
      <c r="CJ2002" s="171"/>
      <c r="CK2002" s="171"/>
      <c r="CL2002" s="171"/>
      <c r="CM2002" s="171"/>
      <c r="CN2002" s="171"/>
      <c r="CO2002" s="171"/>
      <c r="CP2002" s="171"/>
      <c r="CQ2002" s="171"/>
      <c r="CR2002" s="171"/>
      <c r="CS2002" s="171"/>
      <c r="CT2002" s="171"/>
      <c r="CU2002" s="171"/>
      <c r="CV2002" s="171"/>
      <c r="CW2002" s="171"/>
      <c r="CX2002" s="171"/>
      <c r="CY2002" s="171"/>
      <c r="CZ2002" s="171"/>
      <c r="DA2002" s="171"/>
      <c r="DB2002" s="171"/>
      <c r="DC2002" s="171"/>
      <c r="DD2002" s="171"/>
      <c r="DE2002" s="171"/>
      <c r="DF2002" s="171"/>
      <c r="DG2002" s="171"/>
      <c r="DH2002" s="171"/>
      <c r="DI2002" s="171"/>
      <c r="DJ2002" s="171"/>
      <c r="DK2002" s="171"/>
      <c r="DL2002" s="171"/>
      <c r="DM2002" s="171"/>
      <c r="DN2002" s="171"/>
      <c r="DO2002" s="171"/>
      <c r="DP2002" s="171"/>
      <c r="DQ2002" s="171"/>
      <c r="DR2002" s="171"/>
      <c r="DS2002" s="171"/>
      <c r="DT2002" s="171"/>
      <c r="DU2002" s="171"/>
      <c r="DV2002" s="171"/>
      <c r="DW2002" s="171"/>
      <c r="DX2002" s="171"/>
      <c r="DY2002" s="171"/>
      <c r="DZ2002" s="171"/>
      <c r="EA2002" s="171"/>
      <c r="EB2002" s="171"/>
      <c r="EC2002" s="171"/>
      <c r="ED2002" s="171"/>
      <c r="EE2002" s="171"/>
      <c r="EF2002" s="171"/>
      <c r="EG2002" s="171"/>
      <c r="EH2002" s="171"/>
      <c r="EI2002" s="171"/>
      <c r="EJ2002" s="171"/>
      <c r="EK2002" s="171"/>
      <c r="EL2002" s="171"/>
      <c r="EM2002" s="171"/>
      <c r="EN2002" s="171"/>
    </row>
    <row r="2003" spans="43:144" ht="15" x14ac:dyDescent="0.25">
      <c r="AQ2003" s="171"/>
      <c r="AR2003"/>
      <c r="AS2003"/>
      <c r="AT2003"/>
      <c r="AU2003"/>
      <c r="AV2003"/>
      <c r="AW2003"/>
      <c r="AX2003"/>
      <c r="AY2003"/>
      <c r="AZ2003"/>
      <c r="BA2003"/>
      <c r="BB2003"/>
      <c r="BC2003"/>
      <c r="BD2003"/>
      <c r="BE2003" s="171"/>
      <c r="BF2003" s="171"/>
      <c r="BG2003" s="171"/>
      <c r="BH2003" s="171"/>
      <c r="BI2003" s="171"/>
      <c r="BJ2003" s="171"/>
      <c r="BK2003" s="171"/>
      <c r="BL2003" s="171"/>
      <c r="BM2003" s="171"/>
      <c r="BN2003" s="171"/>
      <c r="BO2003" s="171"/>
      <c r="BP2003" s="171"/>
      <c r="BQ2003" s="171"/>
      <c r="BR2003" s="171"/>
      <c r="BS2003" s="171"/>
      <c r="BT2003" s="171"/>
      <c r="BU2003" s="171"/>
      <c r="BV2003" s="171"/>
      <c r="BW2003" s="171"/>
      <c r="BX2003" s="171"/>
      <c r="BY2003" s="171"/>
      <c r="BZ2003" s="171"/>
      <c r="CA2003" s="171"/>
      <c r="CB2003" s="171"/>
      <c r="CC2003" s="171"/>
      <c r="CD2003" s="171"/>
      <c r="CE2003" s="171"/>
      <c r="CF2003" s="171"/>
      <c r="CG2003" s="171"/>
      <c r="CH2003" s="171"/>
      <c r="CI2003" s="171"/>
      <c r="CJ2003" s="171"/>
      <c r="CK2003" s="171"/>
      <c r="CL2003" s="171"/>
      <c r="CM2003" s="171"/>
      <c r="CN2003" s="171"/>
      <c r="CO2003" s="171"/>
      <c r="CP2003" s="171"/>
      <c r="CQ2003" s="171"/>
      <c r="CR2003" s="171"/>
      <c r="CS2003" s="171"/>
      <c r="CT2003" s="171"/>
      <c r="CU2003" s="171"/>
      <c r="CV2003" s="171"/>
      <c r="CW2003" s="171"/>
      <c r="CX2003" s="171"/>
      <c r="CY2003" s="171"/>
      <c r="CZ2003" s="171"/>
      <c r="DA2003" s="171"/>
      <c r="DB2003" s="171"/>
      <c r="DC2003" s="171"/>
      <c r="DD2003" s="171"/>
      <c r="DE2003" s="171"/>
      <c r="DF2003" s="171"/>
      <c r="DG2003" s="171"/>
      <c r="DH2003" s="171"/>
      <c r="DI2003" s="171"/>
      <c r="DJ2003" s="171"/>
      <c r="DK2003" s="171"/>
      <c r="DL2003" s="171"/>
      <c r="DM2003" s="171"/>
      <c r="DN2003" s="171"/>
      <c r="DO2003" s="171"/>
      <c r="DP2003" s="171"/>
      <c r="DQ2003" s="171"/>
      <c r="DR2003" s="171"/>
      <c r="DS2003" s="171"/>
      <c r="DT2003" s="171"/>
      <c r="DU2003" s="171"/>
      <c r="DV2003" s="171"/>
      <c r="DW2003" s="171"/>
      <c r="DX2003" s="171"/>
      <c r="DY2003" s="171"/>
      <c r="DZ2003" s="171"/>
      <c r="EA2003" s="171"/>
      <c r="EB2003" s="171"/>
      <c r="EC2003" s="171"/>
      <c r="ED2003" s="171"/>
      <c r="EE2003" s="171"/>
      <c r="EF2003" s="171"/>
      <c r="EG2003" s="171"/>
      <c r="EH2003" s="171"/>
      <c r="EI2003" s="171"/>
      <c r="EJ2003" s="171"/>
      <c r="EK2003" s="171"/>
      <c r="EL2003" s="171"/>
      <c r="EM2003" s="171"/>
      <c r="EN2003" s="171"/>
    </row>
    <row r="2004" spans="43:144" ht="15" x14ac:dyDescent="0.25">
      <c r="AQ2004" s="171"/>
      <c r="AR2004"/>
      <c r="AS2004"/>
      <c r="AT2004"/>
      <c r="AU2004"/>
      <c r="AV2004"/>
      <c r="AW2004"/>
      <c r="AX2004"/>
      <c r="AY2004"/>
      <c r="AZ2004"/>
      <c r="BA2004"/>
      <c r="BB2004"/>
      <c r="BC2004"/>
      <c r="BD2004"/>
      <c r="BE2004" s="171"/>
      <c r="BF2004" s="171"/>
      <c r="BG2004" s="171"/>
      <c r="BH2004" s="171"/>
      <c r="BI2004" s="171"/>
      <c r="BJ2004" s="171"/>
      <c r="BK2004" s="171"/>
      <c r="BL2004" s="171"/>
      <c r="BM2004" s="171"/>
      <c r="BN2004" s="171"/>
      <c r="BO2004" s="171"/>
      <c r="BP2004" s="171"/>
      <c r="BQ2004" s="171"/>
      <c r="BR2004" s="171"/>
      <c r="BS2004" s="171"/>
      <c r="BT2004" s="171"/>
      <c r="BU2004" s="171"/>
      <c r="BV2004" s="171"/>
      <c r="BW2004" s="171"/>
      <c r="BX2004" s="171"/>
      <c r="BY2004" s="171"/>
      <c r="BZ2004" s="171"/>
      <c r="CA2004" s="171"/>
      <c r="CB2004" s="171"/>
      <c r="CC2004" s="171"/>
      <c r="CD2004" s="171"/>
      <c r="CE2004" s="171"/>
      <c r="CF2004" s="171"/>
      <c r="CG2004" s="171"/>
      <c r="CH2004" s="171"/>
      <c r="CI2004" s="171"/>
      <c r="CJ2004" s="171"/>
      <c r="CK2004" s="171"/>
      <c r="CL2004" s="171"/>
      <c r="CM2004" s="171"/>
      <c r="CN2004" s="171"/>
      <c r="CO2004" s="171"/>
      <c r="CP2004" s="171"/>
      <c r="CQ2004" s="171"/>
      <c r="CR2004" s="171"/>
      <c r="CS2004" s="171"/>
      <c r="CT2004" s="171"/>
      <c r="CU2004" s="171"/>
      <c r="CV2004" s="171"/>
      <c r="CW2004" s="171"/>
      <c r="CX2004" s="171"/>
      <c r="CY2004" s="171"/>
      <c r="CZ2004" s="171"/>
      <c r="DA2004" s="171"/>
      <c r="DB2004" s="171"/>
      <c r="DC2004" s="171"/>
      <c r="DD2004" s="171"/>
      <c r="DE2004" s="171"/>
      <c r="DF2004" s="171"/>
      <c r="DG2004" s="171"/>
      <c r="DH2004" s="171"/>
      <c r="DI2004" s="171"/>
      <c r="DJ2004" s="171"/>
      <c r="DK2004" s="171"/>
      <c r="DL2004" s="171"/>
      <c r="DM2004" s="171"/>
      <c r="DN2004" s="171"/>
      <c r="DO2004" s="171"/>
      <c r="DP2004" s="171"/>
      <c r="DQ2004" s="171"/>
      <c r="DR2004" s="171"/>
      <c r="DS2004" s="171"/>
      <c r="DT2004" s="171"/>
      <c r="DU2004" s="171"/>
      <c r="DV2004" s="171"/>
      <c r="DW2004" s="171"/>
      <c r="DX2004" s="171"/>
      <c r="DY2004" s="171"/>
      <c r="DZ2004" s="171"/>
      <c r="EA2004" s="171"/>
      <c r="EB2004" s="171"/>
      <c r="EC2004" s="171"/>
      <c r="ED2004" s="171"/>
      <c r="EE2004" s="171"/>
      <c r="EF2004" s="171"/>
      <c r="EG2004" s="171"/>
      <c r="EH2004" s="171"/>
      <c r="EI2004" s="171"/>
      <c r="EJ2004" s="171"/>
      <c r="EK2004" s="171"/>
      <c r="EL2004" s="171"/>
      <c r="EM2004" s="171"/>
      <c r="EN2004" s="171"/>
    </row>
    <row r="2005" spans="43:144" ht="15" x14ac:dyDescent="0.25">
      <c r="AQ2005" s="171"/>
      <c r="AR2005"/>
      <c r="AS2005"/>
      <c r="AT2005"/>
      <c r="AU2005"/>
      <c r="AV2005"/>
      <c r="AW2005"/>
      <c r="AX2005"/>
      <c r="AY2005"/>
      <c r="AZ2005"/>
      <c r="BA2005"/>
      <c r="BB2005"/>
      <c r="BC2005"/>
      <c r="BD2005"/>
      <c r="BE2005" s="171"/>
      <c r="BF2005" s="171"/>
      <c r="BG2005" s="171"/>
      <c r="BH2005" s="171"/>
      <c r="BI2005" s="171"/>
      <c r="BJ2005" s="171"/>
      <c r="BK2005" s="171"/>
      <c r="BL2005" s="171"/>
      <c r="BM2005" s="171"/>
      <c r="BN2005" s="171"/>
      <c r="BO2005" s="171"/>
      <c r="BP2005" s="171"/>
      <c r="BQ2005" s="171"/>
      <c r="BR2005" s="171"/>
      <c r="BS2005" s="171"/>
      <c r="BT2005" s="171"/>
      <c r="BU2005" s="171"/>
      <c r="BV2005" s="171"/>
      <c r="BW2005" s="171"/>
      <c r="BX2005" s="171"/>
      <c r="BY2005" s="171"/>
      <c r="BZ2005" s="171"/>
      <c r="CA2005" s="171"/>
      <c r="CB2005" s="171"/>
      <c r="CC2005" s="171"/>
      <c r="CD2005" s="171"/>
      <c r="CE2005" s="171"/>
      <c r="CF2005" s="171"/>
      <c r="CG2005" s="171"/>
      <c r="CH2005" s="171"/>
      <c r="CI2005" s="171"/>
      <c r="CJ2005" s="171"/>
      <c r="CK2005" s="171"/>
      <c r="CL2005" s="171"/>
      <c r="CM2005" s="171"/>
      <c r="CN2005" s="171"/>
      <c r="CO2005" s="171"/>
      <c r="CP2005" s="171"/>
      <c r="CQ2005" s="171"/>
      <c r="CR2005" s="171"/>
      <c r="CS2005" s="171"/>
      <c r="CT2005" s="171"/>
      <c r="CU2005" s="171"/>
      <c r="CV2005" s="171"/>
      <c r="CW2005" s="171"/>
      <c r="CX2005" s="171"/>
      <c r="CY2005" s="171"/>
      <c r="CZ2005" s="171"/>
      <c r="DA2005" s="171"/>
      <c r="DB2005" s="171"/>
      <c r="DC2005" s="171"/>
      <c r="DD2005" s="171"/>
      <c r="DE2005" s="171"/>
      <c r="DF2005" s="171"/>
      <c r="DG2005" s="171"/>
      <c r="DH2005" s="171"/>
      <c r="DI2005" s="171"/>
      <c r="DJ2005" s="171"/>
      <c r="DK2005" s="171"/>
      <c r="DL2005" s="171"/>
      <c r="DM2005" s="171"/>
      <c r="DN2005" s="171"/>
      <c r="DO2005" s="171"/>
      <c r="DP2005" s="171"/>
      <c r="DQ2005" s="171"/>
      <c r="DR2005" s="171"/>
      <c r="DS2005" s="171"/>
      <c r="DT2005" s="171"/>
      <c r="DU2005" s="171"/>
      <c r="DV2005" s="171"/>
      <c r="DW2005" s="171"/>
      <c r="DX2005" s="171"/>
      <c r="DY2005" s="171"/>
      <c r="DZ2005" s="171"/>
      <c r="EA2005" s="171"/>
      <c r="EB2005" s="171"/>
      <c r="EC2005" s="171"/>
      <c r="ED2005" s="171"/>
      <c r="EE2005" s="171"/>
      <c r="EF2005" s="171"/>
      <c r="EG2005" s="171"/>
      <c r="EH2005" s="171"/>
      <c r="EI2005" s="171"/>
      <c r="EJ2005" s="171"/>
      <c r="EK2005" s="171"/>
      <c r="EL2005" s="171"/>
      <c r="EM2005" s="171"/>
      <c r="EN2005" s="171"/>
    </row>
    <row r="2006" spans="43:144" ht="15" x14ac:dyDescent="0.25">
      <c r="AQ2006" s="171"/>
      <c r="AR2006"/>
      <c r="AS2006"/>
      <c r="AT2006"/>
      <c r="AU2006"/>
      <c r="AV2006"/>
      <c r="AW2006"/>
      <c r="AX2006"/>
      <c r="AY2006"/>
      <c r="AZ2006"/>
      <c r="BA2006"/>
      <c r="BB2006"/>
      <c r="BC2006"/>
      <c r="BD2006"/>
      <c r="BE2006" s="171"/>
      <c r="BF2006" s="171"/>
      <c r="BG2006" s="171"/>
      <c r="BH2006" s="171"/>
      <c r="BI2006" s="171"/>
      <c r="BJ2006" s="171"/>
      <c r="BK2006" s="171"/>
      <c r="BL2006" s="171"/>
      <c r="BM2006" s="171"/>
      <c r="BN2006" s="171"/>
      <c r="BO2006" s="171"/>
      <c r="BP2006" s="171"/>
      <c r="BQ2006" s="171"/>
      <c r="BR2006" s="171"/>
      <c r="BS2006" s="171"/>
      <c r="BT2006" s="171"/>
      <c r="BU2006" s="171"/>
      <c r="BV2006" s="171"/>
      <c r="BW2006" s="171"/>
      <c r="BX2006" s="171"/>
      <c r="BY2006" s="171"/>
      <c r="BZ2006" s="171"/>
      <c r="CA2006" s="171"/>
      <c r="CB2006" s="171"/>
      <c r="CC2006" s="171"/>
      <c r="CD2006" s="171"/>
      <c r="CE2006" s="171"/>
      <c r="CF2006" s="171"/>
      <c r="CG2006" s="171"/>
      <c r="CH2006" s="171"/>
      <c r="CI2006" s="171"/>
      <c r="CJ2006" s="171"/>
      <c r="CK2006" s="171"/>
      <c r="CL2006" s="171"/>
      <c r="CM2006" s="171"/>
      <c r="CN2006" s="171"/>
      <c r="CO2006" s="171"/>
      <c r="CP2006" s="171"/>
      <c r="CQ2006" s="171"/>
      <c r="CR2006" s="171"/>
      <c r="CS2006" s="171"/>
      <c r="CT2006" s="171"/>
      <c r="CU2006" s="171"/>
      <c r="CV2006" s="171"/>
      <c r="CW2006" s="171"/>
      <c r="CX2006" s="171"/>
      <c r="CY2006" s="171"/>
      <c r="CZ2006" s="171"/>
      <c r="DA2006" s="171"/>
      <c r="DB2006" s="171"/>
      <c r="DC2006" s="171"/>
      <c r="DD2006" s="171"/>
      <c r="DE2006" s="171"/>
      <c r="DF2006" s="171"/>
      <c r="DG2006" s="171"/>
      <c r="DH2006" s="171"/>
      <c r="DI2006" s="171"/>
      <c r="DJ2006" s="171"/>
      <c r="DK2006" s="171"/>
      <c r="DL2006" s="171"/>
      <c r="DM2006" s="171"/>
      <c r="DN2006" s="171"/>
      <c r="DO2006" s="171"/>
      <c r="DP2006" s="171"/>
      <c r="DQ2006" s="171"/>
      <c r="DR2006" s="171"/>
      <c r="DS2006" s="171"/>
      <c r="DT2006" s="171"/>
      <c r="DU2006" s="171"/>
      <c r="DV2006" s="171"/>
      <c r="DW2006" s="171"/>
      <c r="DX2006" s="171"/>
      <c r="DY2006" s="171"/>
      <c r="DZ2006" s="171"/>
      <c r="EA2006" s="171"/>
      <c r="EB2006" s="171"/>
      <c r="EC2006" s="171"/>
      <c r="ED2006" s="171"/>
      <c r="EE2006" s="171"/>
      <c r="EF2006" s="171"/>
      <c r="EG2006" s="171"/>
      <c r="EH2006" s="171"/>
      <c r="EI2006" s="171"/>
      <c r="EJ2006" s="171"/>
      <c r="EK2006" s="171"/>
      <c r="EL2006" s="171"/>
      <c r="EM2006" s="171"/>
      <c r="EN2006" s="171"/>
    </row>
    <row r="2007" spans="43:144" ht="15" x14ac:dyDescent="0.25">
      <c r="AQ2007" s="171"/>
      <c r="AR2007"/>
      <c r="AS2007"/>
      <c r="AT2007"/>
      <c r="AU2007"/>
      <c r="AV2007"/>
      <c r="AW2007"/>
      <c r="AX2007"/>
      <c r="AY2007"/>
      <c r="AZ2007"/>
      <c r="BA2007"/>
      <c r="BB2007"/>
      <c r="BC2007"/>
      <c r="BD2007"/>
      <c r="BE2007" s="171"/>
      <c r="BF2007" s="171"/>
      <c r="BG2007" s="171"/>
      <c r="BH2007" s="171"/>
      <c r="BI2007" s="171"/>
      <c r="BJ2007" s="171"/>
      <c r="BK2007" s="171"/>
      <c r="BL2007" s="171"/>
      <c r="BM2007" s="171"/>
      <c r="BN2007" s="171"/>
      <c r="BO2007" s="171"/>
      <c r="BP2007" s="171"/>
      <c r="BQ2007" s="171"/>
      <c r="BR2007" s="171"/>
      <c r="BS2007" s="171"/>
      <c r="BT2007" s="171"/>
      <c r="BU2007" s="171"/>
      <c r="BV2007" s="171"/>
      <c r="BW2007" s="171"/>
      <c r="BX2007" s="171"/>
      <c r="BY2007" s="171"/>
      <c r="BZ2007" s="171"/>
      <c r="CA2007" s="171"/>
      <c r="CB2007" s="171"/>
      <c r="CC2007" s="171"/>
      <c r="CD2007" s="171"/>
      <c r="CE2007" s="171"/>
      <c r="CF2007" s="171"/>
      <c r="CG2007" s="171"/>
      <c r="CH2007" s="171"/>
      <c r="CI2007" s="171"/>
      <c r="CJ2007" s="171"/>
      <c r="CK2007" s="171"/>
      <c r="CL2007" s="171"/>
      <c r="CM2007" s="171"/>
      <c r="CN2007" s="171"/>
      <c r="CO2007" s="171"/>
      <c r="CP2007" s="171"/>
      <c r="CQ2007" s="171"/>
      <c r="CR2007" s="171"/>
      <c r="CS2007" s="171"/>
      <c r="CT2007" s="171"/>
      <c r="CU2007" s="171"/>
      <c r="CV2007" s="171"/>
      <c r="CW2007" s="171"/>
      <c r="CX2007" s="171"/>
      <c r="CY2007" s="171"/>
      <c r="CZ2007" s="171"/>
      <c r="DA2007" s="171"/>
      <c r="DB2007" s="171"/>
      <c r="DC2007" s="171"/>
      <c r="DD2007" s="171"/>
      <c r="DE2007" s="171"/>
      <c r="DF2007" s="171"/>
      <c r="DG2007" s="171"/>
      <c r="DH2007" s="171"/>
      <c r="DI2007" s="171"/>
      <c r="DJ2007" s="171"/>
      <c r="DK2007" s="171"/>
      <c r="DL2007" s="171"/>
      <c r="DM2007" s="171"/>
      <c r="DN2007" s="171"/>
      <c r="DO2007" s="171"/>
      <c r="DP2007" s="171"/>
      <c r="DQ2007" s="171"/>
      <c r="DR2007" s="171"/>
      <c r="DS2007" s="171"/>
      <c r="DT2007" s="171"/>
      <c r="DU2007" s="171"/>
      <c r="DV2007" s="171"/>
      <c r="DW2007" s="171"/>
      <c r="DX2007" s="171"/>
      <c r="DY2007" s="171"/>
      <c r="DZ2007" s="171"/>
      <c r="EA2007" s="171"/>
      <c r="EB2007" s="171"/>
      <c r="EC2007" s="171"/>
      <c r="ED2007" s="171"/>
      <c r="EE2007" s="171"/>
      <c r="EF2007" s="171"/>
      <c r="EG2007" s="171"/>
      <c r="EH2007" s="171"/>
      <c r="EI2007" s="171"/>
      <c r="EJ2007" s="171"/>
      <c r="EK2007" s="171"/>
      <c r="EL2007" s="171"/>
      <c r="EM2007" s="171"/>
      <c r="EN2007" s="171"/>
    </row>
    <row r="2008" spans="43:144" ht="15" x14ac:dyDescent="0.25">
      <c r="AQ2008" s="171"/>
      <c r="AR2008"/>
      <c r="AS2008"/>
      <c r="AT2008"/>
      <c r="AU2008"/>
      <c r="AV2008"/>
      <c r="AW2008"/>
      <c r="AX2008"/>
      <c r="AY2008"/>
      <c r="AZ2008"/>
      <c r="BA2008"/>
      <c r="BB2008"/>
      <c r="BC2008"/>
      <c r="BD2008"/>
      <c r="BE2008" s="171"/>
      <c r="BF2008" s="171"/>
      <c r="BG2008" s="171"/>
      <c r="BH2008" s="171"/>
      <c r="BI2008" s="171"/>
      <c r="BJ2008" s="171"/>
      <c r="BK2008" s="171"/>
      <c r="BL2008" s="171"/>
      <c r="BM2008" s="171"/>
      <c r="BN2008" s="171"/>
      <c r="BO2008" s="171"/>
      <c r="BP2008" s="171"/>
      <c r="BQ2008" s="171"/>
      <c r="BR2008" s="171"/>
      <c r="BS2008" s="171"/>
      <c r="BT2008" s="171"/>
      <c r="BU2008" s="171"/>
      <c r="BV2008" s="171"/>
      <c r="BW2008" s="171"/>
      <c r="BX2008" s="171"/>
      <c r="BY2008" s="171"/>
      <c r="BZ2008" s="171"/>
      <c r="CA2008" s="171"/>
      <c r="CB2008" s="171"/>
      <c r="CC2008" s="171"/>
      <c r="CD2008" s="171"/>
      <c r="CE2008" s="171"/>
      <c r="CF2008" s="171"/>
      <c r="CG2008" s="171"/>
      <c r="CH2008" s="171"/>
      <c r="CI2008" s="171"/>
      <c r="CJ2008" s="171"/>
      <c r="CK2008" s="171"/>
      <c r="CL2008" s="171"/>
      <c r="CM2008" s="171"/>
      <c r="CN2008" s="171"/>
      <c r="CO2008" s="171"/>
      <c r="CP2008" s="171"/>
      <c r="CQ2008" s="171"/>
      <c r="CR2008" s="171"/>
      <c r="CS2008" s="171"/>
      <c r="CT2008" s="171"/>
      <c r="CU2008" s="171"/>
      <c r="CV2008" s="171"/>
      <c r="CW2008" s="171"/>
      <c r="CX2008" s="171"/>
      <c r="CY2008" s="171"/>
      <c r="CZ2008" s="171"/>
      <c r="DA2008" s="171"/>
      <c r="DB2008" s="171"/>
      <c r="DC2008" s="171"/>
      <c r="DD2008" s="171"/>
      <c r="DE2008" s="171"/>
      <c r="DF2008" s="171"/>
      <c r="DG2008" s="171"/>
      <c r="DH2008" s="171"/>
      <c r="DI2008" s="171"/>
      <c r="DJ2008" s="171"/>
      <c r="DK2008" s="171"/>
      <c r="DL2008" s="171"/>
      <c r="DM2008" s="171"/>
      <c r="DN2008" s="171"/>
      <c r="DO2008" s="171"/>
      <c r="DP2008" s="171"/>
      <c r="DQ2008" s="171"/>
      <c r="DR2008" s="171"/>
      <c r="DS2008" s="171"/>
      <c r="DT2008" s="171"/>
      <c r="DU2008" s="171"/>
      <c r="DV2008" s="171"/>
      <c r="DW2008" s="171"/>
      <c r="DX2008" s="171"/>
      <c r="DY2008" s="171"/>
      <c r="DZ2008" s="171"/>
      <c r="EA2008" s="171"/>
      <c r="EB2008" s="171"/>
      <c r="EC2008" s="171"/>
      <c r="ED2008" s="171"/>
      <c r="EE2008" s="171"/>
      <c r="EF2008" s="171"/>
      <c r="EG2008" s="171"/>
      <c r="EH2008" s="171"/>
      <c r="EI2008" s="171"/>
      <c r="EJ2008" s="171"/>
      <c r="EK2008" s="171"/>
      <c r="EL2008" s="171"/>
      <c r="EM2008" s="171"/>
      <c r="EN2008" s="171"/>
    </row>
    <row r="2009" spans="43:144" ht="15" x14ac:dyDescent="0.25">
      <c r="AQ2009" s="171"/>
      <c r="AR2009"/>
      <c r="AS2009"/>
      <c r="AT2009"/>
      <c r="AU2009"/>
      <c r="AV2009"/>
      <c r="AW2009"/>
      <c r="AX2009"/>
      <c r="AY2009"/>
      <c r="AZ2009"/>
      <c r="BA2009"/>
      <c r="BB2009"/>
      <c r="BC2009"/>
      <c r="BD2009"/>
      <c r="BE2009" s="171"/>
      <c r="BF2009" s="171"/>
      <c r="BG2009" s="171"/>
      <c r="BH2009" s="171"/>
      <c r="BI2009" s="171"/>
      <c r="BJ2009" s="171"/>
      <c r="BK2009" s="171"/>
      <c r="BL2009" s="171"/>
      <c r="BM2009" s="171"/>
      <c r="BN2009" s="171"/>
      <c r="BO2009" s="171"/>
      <c r="BP2009" s="171"/>
      <c r="BQ2009" s="171"/>
      <c r="BR2009" s="171"/>
      <c r="BS2009" s="171"/>
      <c r="BT2009" s="171"/>
      <c r="BU2009" s="171"/>
      <c r="BV2009" s="171"/>
      <c r="BW2009" s="171"/>
      <c r="BX2009" s="171"/>
      <c r="BY2009" s="171"/>
      <c r="BZ2009" s="171"/>
      <c r="CA2009" s="171"/>
      <c r="CB2009" s="171"/>
      <c r="CC2009" s="171"/>
      <c r="CD2009" s="171"/>
      <c r="CE2009" s="171"/>
      <c r="CF2009" s="171"/>
      <c r="CG2009" s="171"/>
      <c r="CH2009" s="171"/>
      <c r="CI2009" s="171"/>
      <c r="CJ2009" s="171"/>
      <c r="CK2009" s="171"/>
      <c r="CL2009" s="171"/>
      <c r="CM2009" s="171"/>
      <c r="CN2009" s="171"/>
      <c r="CO2009" s="171"/>
      <c r="CP2009" s="171"/>
      <c r="CQ2009" s="171"/>
      <c r="CR2009" s="171"/>
      <c r="CS2009" s="171"/>
      <c r="CT2009" s="171"/>
      <c r="CU2009" s="171"/>
      <c r="CV2009" s="171"/>
      <c r="CW2009" s="171"/>
      <c r="CX2009" s="171"/>
      <c r="CY2009" s="171"/>
      <c r="CZ2009" s="171"/>
      <c r="DA2009" s="171"/>
      <c r="DB2009" s="171"/>
      <c r="DC2009" s="171"/>
      <c r="DD2009" s="171"/>
      <c r="DE2009" s="171"/>
      <c r="DF2009" s="171"/>
      <c r="DG2009" s="171"/>
      <c r="DH2009" s="171"/>
      <c r="DI2009" s="171"/>
      <c r="DJ2009" s="171"/>
      <c r="DK2009" s="171"/>
      <c r="DL2009" s="171"/>
      <c r="DM2009" s="171"/>
      <c r="DN2009" s="171"/>
      <c r="DO2009" s="171"/>
      <c r="DP2009" s="171"/>
      <c r="DQ2009" s="171"/>
      <c r="DR2009" s="171"/>
      <c r="DS2009" s="171"/>
      <c r="DT2009" s="171"/>
      <c r="DU2009" s="171"/>
      <c r="DV2009" s="171"/>
      <c r="DW2009" s="171"/>
      <c r="DX2009" s="171"/>
      <c r="DY2009" s="171"/>
      <c r="DZ2009" s="171"/>
      <c r="EA2009" s="171"/>
      <c r="EB2009" s="171"/>
      <c r="EC2009" s="171"/>
      <c r="ED2009" s="171"/>
      <c r="EE2009" s="171"/>
      <c r="EF2009" s="171"/>
      <c r="EG2009" s="171"/>
      <c r="EH2009" s="171"/>
      <c r="EI2009" s="171"/>
      <c r="EJ2009" s="171"/>
      <c r="EK2009" s="171"/>
      <c r="EL2009" s="171"/>
      <c r="EM2009" s="171"/>
      <c r="EN2009" s="171"/>
    </row>
    <row r="2010" spans="43:144" ht="15" x14ac:dyDescent="0.25">
      <c r="AQ2010" s="171"/>
      <c r="AR2010"/>
      <c r="AS2010"/>
      <c r="AT2010"/>
      <c r="AU2010"/>
      <c r="AV2010"/>
      <c r="AW2010"/>
      <c r="AX2010"/>
      <c r="AY2010"/>
      <c r="AZ2010"/>
      <c r="BA2010"/>
      <c r="BB2010"/>
      <c r="BC2010"/>
      <c r="BD2010"/>
      <c r="BE2010" s="171"/>
      <c r="BF2010" s="171"/>
      <c r="BG2010" s="171"/>
      <c r="BH2010" s="171"/>
      <c r="BI2010" s="171"/>
      <c r="BJ2010" s="171"/>
      <c r="BK2010" s="171"/>
      <c r="BL2010" s="171"/>
      <c r="BM2010" s="171"/>
      <c r="BN2010" s="171"/>
      <c r="BO2010" s="171"/>
      <c r="BP2010" s="171"/>
      <c r="BQ2010" s="171"/>
      <c r="BR2010" s="171"/>
      <c r="BS2010" s="171"/>
      <c r="BT2010" s="171"/>
      <c r="BU2010" s="171"/>
      <c r="BV2010" s="171"/>
      <c r="BW2010" s="171"/>
      <c r="BX2010" s="171"/>
      <c r="BY2010" s="171"/>
      <c r="BZ2010" s="171"/>
      <c r="CA2010" s="171"/>
      <c r="CB2010" s="171"/>
      <c r="CC2010" s="171"/>
      <c r="CD2010" s="171"/>
      <c r="CE2010" s="171"/>
      <c r="CF2010" s="171"/>
      <c r="CG2010" s="171"/>
      <c r="CH2010" s="171"/>
      <c r="CI2010" s="171"/>
      <c r="CJ2010" s="171"/>
      <c r="CK2010" s="171"/>
      <c r="CL2010" s="171"/>
      <c r="CM2010" s="171"/>
      <c r="CN2010" s="171"/>
      <c r="CO2010" s="171"/>
      <c r="CP2010" s="171"/>
      <c r="CQ2010" s="171"/>
      <c r="CR2010" s="171"/>
      <c r="CS2010" s="171"/>
      <c r="CT2010" s="171"/>
      <c r="CU2010" s="171"/>
      <c r="CV2010" s="171"/>
      <c r="CW2010" s="171"/>
      <c r="CX2010" s="171"/>
      <c r="CY2010" s="171"/>
      <c r="CZ2010" s="171"/>
      <c r="DA2010" s="171"/>
      <c r="DB2010" s="171"/>
      <c r="DC2010" s="171"/>
      <c r="DD2010" s="171"/>
      <c r="DE2010" s="171"/>
      <c r="DF2010" s="171"/>
      <c r="DG2010" s="171"/>
      <c r="DH2010" s="171"/>
      <c r="DI2010" s="171"/>
      <c r="DJ2010" s="171"/>
      <c r="DK2010" s="171"/>
      <c r="DL2010" s="171"/>
      <c r="DM2010" s="171"/>
      <c r="DN2010" s="171"/>
      <c r="DO2010" s="171"/>
      <c r="DP2010" s="171"/>
      <c r="DQ2010" s="171"/>
      <c r="DR2010" s="171"/>
      <c r="DS2010" s="171"/>
      <c r="DT2010" s="171"/>
      <c r="DU2010" s="171"/>
      <c r="DV2010" s="171"/>
      <c r="DW2010" s="171"/>
      <c r="DX2010" s="171"/>
      <c r="DY2010" s="171"/>
      <c r="DZ2010" s="171"/>
      <c r="EA2010" s="171"/>
      <c r="EB2010" s="171"/>
      <c r="EC2010" s="171"/>
      <c r="ED2010" s="171"/>
      <c r="EE2010" s="171"/>
      <c r="EF2010" s="171"/>
      <c r="EG2010" s="171"/>
      <c r="EH2010" s="171"/>
      <c r="EI2010" s="171"/>
      <c r="EJ2010" s="171"/>
      <c r="EK2010" s="171"/>
      <c r="EL2010" s="171"/>
      <c r="EM2010" s="171"/>
      <c r="EN2010" s="171"/>
    </row>
    <row r="2011" spans="43:144" ht="15" x14ac:dyDescent="0.25">
      <c r="AQ2011" s="171"/>
      <c r="AR2011"/>
      <c r="AS2011"/>
      <c r="AT2011"/>
      <c r="AU2011"/>
      <c r="AV2011"/>
      <c r="AW2011"/>
      <c r="AX2011"/>
      <c r="AY2011"/>
      <c r="AZ2011"/>
      <c r="BA2011"/>
      <c r="BB2011"/>
      <c r="BC2011"/>
      <c r="BD2011"/>
      <c r="BE2011" s="171"/>
      <c r="BF2011" s="171"/>
      <c r="BG2011" s="171"/>
      <c r="BH2011" s="171"/>
      <c r="BI2011" s="171"/>
      <c r="BJ2011" s="171"/>
      <c r="BK2011" s="171"/>
      <c r="BL2011" s="171"/>
      <c r="BM2011" s="171"/>
      <c r="BN2011" s="171"/>
      <c r="BO2011" s="171"/>
      <c r="BP2011" s="171"/>
      <c r="BQ2011" s="171"/>
      <c r="BR2011" s="171"/>
      <c r="BS2011" s="171"/>
      <c r="BT2011" s="171"/>
      <c r="BU2011" s="171"/>
      <c r="BV2011" s="171"/>
      <c r="BW2011" s="171"/>
      <c r="BX2011" s="171"/>
      <c r="BY2011" s="171"/>
      <c r="BZ2011" s="171"/>
      <c r="CA2011" s="171"/>
      <c r="CB2011" s="171"/>
      <c r="CC2011" s="171"/>
      <c r="CD2011" s="171"/>
      <c r="CE2011" s="171"/>
      <c r="CF2011" s="171"/>
      <c r="CG2011" s="171"/>
      <c r="CH2011" s="171"/>
      <c r="CI2011" s="171"/>
      <c r="CJ2011" s="171"/>
      <c r="CK2011" s="171"/>
      <c r="CL2011" s="171"/>
      <c r="CM2011" s="171"/>
      <c r="CN2011" s="171"/>
      <c r="CO2011" s="171"/>
      <c r="CP2011" s="171"/>
      <c r="CQ2011" s="171"/>
      <c r="CR2011" s="171"/>
      <c r="CS2011" s="171"/>
      <c r="CT2011" s="171"/>
      <c r="CU2011" s="171"/>
      <c r="CV2011" s="171"/>
      <c r="CW2011" s="171"/>
      <c r="CX2011" s="171"/>
      <c r="CY2011" s="171"/>
      <c r="CZ2011" s="171"/>
      <c r="DA2011" s="171"/>
      <c r="DB2011" s="171"/>
      <c r="DC2011" s="171"/>
      <c r="DD2011" s="171"/>
      <c r="DE2011" s="171"/>
      <c r="DF2011" s="171"/>
      <c r="DG2011" s="171"/>
      <c r="DH2011" s="171"/>
      <c r="DI2011" s="171"/>
      <c r="DJ2011" s="171"/>
      <c r="DK2011" s="171"/>
      <c r="DL2011" s="171"/>
      <c r="DM2011" s="171"/>
      <c r="DN2011" s="171"/>
      <c r="DO2011" s="171"/>
      <c r="DP2011" s="171"/>
      <c r="DQ2011" s="171"/>
      <c r="DR2011" s="171"/>
      <c r="DS2011" s="171"/>
      <c r="DT2011" s="171"/>
      <c r="DU2011" s="171"/>
      <c r="DV2011" s="171"/>
      <c r="DW2011" s="171"/>
      <c r="DX2011" s="171"/>
      <c r="DY2011" s="171"/>
      <c r="DZ2011" s="171"/>
      <c r="EA2011" s="171"/>
      <c r="EB2011" s="171"/>
      <c r="EC2011" s="171"/>
      <c r="ED2011" s="171"/>
      <c r="EE2011" s="171"/>
      <c r="EF2011" s="171"/>
      <c r="EG2011" s="171"/>
      <c r="EH2011" s="171"/>
      <c r="EI2011" s="171"/>
      <c r="EJ2011" s="171"/>
      <c r="EK2011" s="171"/>
      <c r="EL2011" s="171"/>
      <c r="EM2011" s="171"/>
      <c r="EN2011" s="171"/>
    </row>
    <row r="2012" spans="43:144" ht="15" x14ac:dyDescent="0.25">
      <c r="AQ2012" s="171"/>
      <c r="AR2012"/>
      <c r="AS2012"/>
      <c r="AT2012"/>
      <c r="AU2012"/>
      <c r="AV2012"/>
      <c r="AW2012"/>
      <c r="AX2012"/>
      <c r="AY2012"/>
      <c r="AZ2012"/>
      <c r="BA2012"/>
      <c r="BB2012"/>
      <c r="BC2012"/>
      <c r="BD2012"/>
      <c r="BE2012" s="171"/>
      <c r="BF2012" s="171"/>
      <c r="BG2012" s="171"/>
      <c r="BH2012" s="171"/>
      <c r="BI2012" s="171"/>
      <c r="BJ2012" s="171"/>
      <c r="BK2012" s="171"/>
      <c r="BL2012" s="171"/>
      <c r="BM2012" s="171"/>
      <c r="BN2012" s="171"/>
      <c r="BO2012" s="171"/>
      <c r="BP2012" s="171"/>
      <c r="BQ2012" s="171"/>
      <c r="BR2012" s="171"/>
      <c r="BS2012" s="171"/>
      <c r="BT2012" s="171"/>
      <c r="BU2012" s="171"/>
      <c r="BV2012" s="171"/>
      <c r="BW2012" s="171"/>
      <c r="BX2012" s="171"/>
      <c r="BY2012" s="171"/>
      <c r="BZ2012" s="171"/>
      <c r="CA2012" s="171"/>
      <c r="CB2012" s="171"/>
      <c r="CC2012" s="171"/>
      <c r="CD2012" s="171"/>
      <c r="CE2012" s="171"/>
      <c r="CF2012" s="171"/>
      <c r="CG2012" s="171"/>
      <c r="CH2012" s="171"/>
      <c r="CI2012" s="171"/>
      <c r="CJ2012" s="171"/>
      <c r="CK2012" s="171"/>
      <c r="CL2012" s="171"/>
      <c r="CM2012" s="171"/>
      <c r="CN2012" s="171"/>
      <c r="CO2012" s="171"/>
      <c r="CP2012" s="171"/>
      <c r="CQ2012" s="171"/>
      <c r="CR2012" s="171"/>
      <c r="CS2012" s="171"/>
      <c r="CT2012" s="171"/>
      <c r="CU2012" s="171"/>
      <c r="CV2012" s="171"/>
      <c r="CW2012" s="171"/>
      <c r="CX2012" s="171"/>
      <c r="CY2012" s="171"/>
      <c r="CZ2012" s="171"/>
      <c r="DA2012" s="171"/>
      <c r="DB2012" s="171"/>
      <c r="DC2012" s="171"/>
      <c r="DD2012" s="171"/>
      <c r="DE2012" s="171"/>
      <c r="DF2012" s="171"/>
      <c r="DG2012" s="171"/>
      <c r="DH2012" s="171"/>
      <c r="DI2012" s="171"/>
      <c r="DJ2012" s="171"/>
      <c r="DK2012" s="171"/>
      <c r="DL2012" s="171"/>
      <c r="DM2012" s="171"/>
      <c r="DN2012" s="171"/>
      <c r="DO2012" s="171"/>
      <c r="DP2012" s="171"/>
      <c r="DQ2012" s="171"/>
      <c r="DR2012" s="171"/>
      <c r="DS2012" s="171"/>
      <c r="DT2012" s="171"/>
      <c r="DU2012" s="171"/>
      <c r="DV2012" s="171"/>
      <c r="DW2012" s="171"/>
      <c r="DX2012" s="171"/>
      <c r="DY2012" s="171"/>
      <c r="DZ2012" s="171"/>
      <c r="EA2012" s="171"/>
      <c r="EB2012" s="171"/>
      <c r="EC2012" s="171"/>
      <c r="ED2012" s="171"/>
      <c r="EE2012" s="171"/>
      <c r="EF2012" s="171"/>
      <c r="EG2012" s="171"/>
      <c r="EH2012" s="171"/>
      <c r="EI2012" s="171"/>
      <c r="EJ2012" s="171"/>
      <c r="EK2012" s="171"/>
      <c r="EL2012" s="171"/>
      <c r="EM2012" s="171"/>
      <c r="EN2012" s="171"/>
    </row>
    <row r="2013" spans="43:144" ht="15" x14ac:dyDescent="0.25">
      <c r="AQ2013" s="171"/>
      <c r="AR2013"/>
      <c r="AS2013"/>
      <c r="AT2013"/>
      <c r="AU2013"/>
      <c r="AV2013"/>
      <c r="AW2013"/>
      <c r="AX2013"/>
      <c r="AY2013"/>
      <c r="AZ2013"/>
      <c r="BA2013"/>
      <c r="BB2013"/>
      <c r="BC2013"/>
      <c r="BD2013"/>
      <c r="BE2013" s="171"/>
      <c r="BF2013" s="171"/>
      <c r="BG2013" s="171"/>
      <c r="BH2013" s="171"/>
      <c r="BI2013" s="171"/>
      <c r="BJ2013" s="171"/>
      <c r="BK2013" s="171"/>
      <c r="BL2013" s="171"/>
      <c r="BM2013" s="171"/>
      <c r="BN2013" s="171"/>
      <c r="BO2013" s="171"/>
      <c r="BP2013" s="171"/>
      <c r="BQ2013" s="171"/>
      <c r="BR2013" s="171"/>
      <c r="BS2013" s="171"/>
      <c r="BT2013" s="171"/>
      <c r="BU2013" s="171"/>
      <c r="BV2013" s="171"/>
      <c r="BW2013" s="171"/>
      <c r="BX2013" s="171"/>
      <c r="BY2013" s="171"/>
      <c r="BZ2013" s="171"/>
      <c r="CA2013" s="171"/>
      <c r="CB2013" s="171"/>
      <c r="CC2013" s="171"/>
      <c r="CD2013" s="171"/>
      <c r="CE2013" s="171"/>
      <c r="CF2013" s="171"/>
      <c r="CG2013" s="171"/>
      <c r="CH2013" s="171"/>
      <c r="CI2013" s="171"/>
      <c r="CJ2013" s="171"/>
      <c r="CK2013" s="171"/>
      <c r="CL2013" s="171"/>
      <c r="CM2013" s="171"/>
      <c r="CN2013" s="171"/>
      <c r="CO2013" s="171"/>
      <c r="CP2013" s="171"/>
      <c r="CQ2013" s="171"/>
      <c r="CR2013" s="171"/>
      <c r="CS2013" s="171"/>
      <c r="CT2013" s="171"/>
      <c r="CU2013" s="171"/>
      <c r="CV2013" s="171"/>
      <c r="CW2013" s="171"/>
      <c r="CX2013" s="171"/>
      <c r="CY2013" s="171"/>
      <c r="CZ2013" s="171"/>
      <c r="DA2013" s="171"/>
      <c r="DB2013" s="171"/>
      <c r="DC2013" s="171"/>
      <c r="DD2013" s="171"/>
      <c r="DE2013" s="171"/>
      <c r="DF2013" s="171"/>
      <c r="DG2013" s="171"/>
      <c r="DH2013" s="171"/>
      <c r="DI2013" s="171"/>
      <c r="DJ2013" s="171"/>
      <c r="DK2013" s="171"/>
      <c r="DL2013" s="171"/>
      <c r="DM2013" s="171"/>
      <c r="DN2013" s="171"/>
      <c r="DO2013" s="171"/>
      <c r="DP2013" s="171"/>
      <c r="DQ2013" s="171"/>
      <c r="DR2013" s="171"/>
      <c r="DS2013" s="171"/>
      <c r="DT2013" s="171"/>
      <c r="DU2013" s="171"/>
      <c r="DV2013" s="171"/>
      <c r="DW2013" s="171"/>
      <c r="DX2013" s="171"/>
      <c r="DY2013" s="171"/>
      <c r="DZ2013" s="171"/>
      <c r="EA2013" s="171"/>
      <c r="EB2013" s="171"/>
      <c r="EC2013" s="171"/>
      <c r="ED2013" s="171"/>
      <c r="EE2013" s="171"/>
      <c r="EF2013" s="171"/>
      <c r="EG2013" s="171"/>
      <c r="EH2013" s="171"/>
      <c r="EI2013" s="171"/>
      <c r="EJ2013" s="171"/>
      <c r="EK2013" s="171"/>
      <c r="EL2013" s="171"/>
      <c r="EM2013" s="171"/>
      <c r="EN2013" s="171"/>
    </row>
    <row r="2014" spans="43:144" ht="15" x14ac:dyDescent="0.25">
      <c r="AQ2014" s="171"/>
      <c r="AR2014"/>
      <c r="AS2014"/>
      <c r="AT2014"/>
      <c r="AU2014"/>
      <c r="AV2014"/>
      <c r="AW2014"/>
      <c r="AX2014"/>
      <c r="AY2014"/>
      <c r="AZ2014"/>
      <c r="BA2014"/>
      <c r="BB2014"/>
      <c r="BC2014"/>
      <c r="BD2014"/>
      <c r="BE2014" s="171"/>
      <c r="BF2014" s="171"/>
      <c r="BG2014" s="171"/>
      <c r="BH2014" s="171"/>
      <c r="BI2014" s="171"/>
      <c r="BJ2014" s="171"/>
      <c r="BK2014" s="171"/>
      <c r="BL2014" s="171"/>
      <c r="BM2014" s="171"/>
      <c r="BN2014" s="171"/>
      <c r="BO2014" s="171"/>
      <c r="BP2014" s="171"/>
      <c r="BQ2014" s="171"/>
      <c r="BR2014" s="171"/>
      <c r="BS2014" s="171"/>
      <c r="BT2014" s="171"/>
      <c r="BU2014" s="171"/>
      <c r="BV2014" s="171"/>
      <c r="BW2014" s="171"/>
      <c r="BX2014" s="171"/>
      <c r="BY2014" s="171"/>
      <c r="BZ2014" s="171"/>
      <c r="CA2014" s="171"/>
      <c r="CB2014" s="171"/>
      <c r="CC2014" s="171"/>
      <c r="CD2014" s="171"/>
      <c r="CE2014" s="171"/>
      <c r="CF2014" s="171"/>
      <c r="CG2014" s="171"/>
      <c r="CH2014" s="171"/>
      <c r="CI2014" s="171"/>
      <c r="CJ2014" s="171"/>
      <c r="CK2014" s="171"/>
      <c r="CL2014" s="171"/>
      <c r="CM2014" s="171"/>
      <c r="CN2014" s="171"/>
      <c r="CO2014" s="171"/>
      <c r="CP2014" s="171"/>
      <c r="CQ2014" s="171"/>
      <c r="CR2014" s="171"/>
      <c r="CS2014" s="171"/>
      <c r="CT2014" s="171"/>
      <c r="CU2014" s="171"/>
      <c r="CV2014" s="171"/>
      <c r="CW2014" s="171"/>
      <c r="CX2014" s="171"/>
      <c r="CY2014" s="171"/>
      <c r="CZ2014" s="171"/>
      <c r="DA2014" s="171"/>
      <c r="DB2014" s="171"/>
      <c r="DC2014" s="171"/>
      <c r="DD2014" s="171"/>
      <c r="DE2014" s="171"/>
      <c r="DF2014" s="171"/>
      <c r="DG2014" s="171"/>
      <c r="DH2014" s="171"/>
      <c r="DI2014" s="171"/>
      <c r="DJ2014" s="171"/>
      <c r="DK2014" s="171"/>
      <c r="DL2014" s="171"/>
      <c r="DM2014" s="171"/>
      <c r="DN2014" s="171"/>
      <c r="DO2014" s="171"/>
      <c r="DP2014" s="171"/>
      <c r="DQ2014" s="171"/>
      <c r="DR2014" s="171"/>
      <c r="DS2014" s="171"/>
      <c r="DT2014" s="171"/>
      <c r="DU2014" s="171"/>
      <c r="DV2014" s="171"/>
      <c r="DW2014" s="171"/>
      <c r="DX2014" s="171"/>
      <c r="DY2014" s="171"/>
      <c r="DZ2014" s="171"/>
      <c r="EA2014" s="171"/>
      <c r="EB2014" s="171"/>
      <c r="EC2014" s="171"/>
      <c r="ED2014" s="171"/>
      <c r="EE2014" s="171"/>
      <c r="EF2014" s="171"/>
      <c r="EG2014" s="171"/>
      <c r="EH2014" s="171"/>
      <c r="EI2014" s="171"/>
      <c r="EJ2014" s="171"/>
      <c r="EK2014" s="171"/>
      <c r="EL2014" s="171"/>
      <c r="EM2014" s="171"/>
      <c r="EN2014" s="171"/>
    </row>
    <row r="2015" spans="43:144" ht="15" x14ac:dyDescent="0.25">
      <c r="AQ2015" s="171"/>
      <c r="AR2015"/>
      <c r="AS2015"/>
      <c r="AT2015"/>
      <c r="AU2015"/>
      <c r="AV2015"/>
      <c r="AW2015"/>
      <c r="AX2015"/>
      <c r="AY2015"/>
      <c r="AZ2015"/>
      <c r="BA2015"/>
      <c r="BB2015"/>
      <c r="BC2015"/>
      <c r="BD2015"/>
      <c r="BE2015" s="171"/>
      <c r="BF2015" s="171"/>
      <c r="BG2015" s="171"/>
      <c r="BH2015" s="171"/>
      <c r="BI2015" s="171"/>
      <c r="BJ2015" s="171"/>
      <c r="BK2015" s="171"/>
      <c r="BL2015" s="171"/>
      <c r="BM2015" s="171"/>
      <c r="BN2015" s="171"/>
      <c r="BO2015" s="171"/>
      <c r="BP2015" s="171"/>
      <c r="BQ2015" s="171"/>
      <c r="BR2015" s="171"/>
      <c r="BS2015" s="171"/>
      <c r="BT2015" s="171"/>
      <c r="BU2015" s="171"/>
      <c r="BV2015" s="171"/>
      <c r="BW2015" s="171"/>
      <c r="BX2015" s="171"/>
      <c r="BY2015" s="171"/>
      <c r="BZ2015" s="171"/>
      <c r="CA2015" s="171"/>
      <c r="CB2015" s="171"/>
      <c r="CC2015" s="171"/>
      <c r="CD2015" s="171"/>
      <c r="CE2015" s="171"/>
      <c r="CF2015" s="171"/>
      <c r="CG2015" s="171"/>
      <c r="CH2015" s="171"/>
      <c r="CI2015" s="171"/>
      <c r="CJ2015" s="171"/>
      <c r="CK2015" s="171"/>
      <c r="CL2015" s="171"/>
      <c r="CM2015" s="171"/>
      <c r="CN2015" s="171"/>
      <c r="CO2015" s="171"/>
      <c r="CP2015" s="171"/>
      <c r="CQ2015" s="171"/>
      <c r="CR2015" s="171"/>
      <c r="CS2015" s="171"/>
      <c r="CT2015" s="171"/>
      <c r="CU2015" s="171"/>
      <c r="CV2015" s="171"/>
      <c r="CW2015" s="171"/>
      <c r="CX2015" s="171"/>
      <c r="CY2015" s="171"/>
      <c r="CZ2015" s="171"/>
      <c r="DA2015" s="171"/>
      <c r="DB2015" s="171"/>
      <c r="DC2015" s="171"/>
      <c r="DD2015" s="171"/>
      <c r="DE2015" s="171"/>
      <c r="DF2015" s="171"/>
      <c r="DG2015" s="171"/>
      <c r="DH2015" s="171"/>
      <c r="DI2015" s="171"/>
      <c r="DJ2015" s="171"/>
      <c r="DK2015" s="171"/>
      <c r="DL2015" s="171"/>
      <c r="DM2015" s="171"/>
      <c r="DN2015" s="171"/>
      <c r="DO2015" s="171"/>
      <c r="DP2015" s="171"/>
      <c r="DQ2015" s="171"/>
      <c r="DR2015" s="171"/>
      <c r="DS2015" s="171"/>
      <c r="DT2015" s="171"/>
      <c r="DU2015" s="171"/>
      <c r="DV2015" s="171"/>
      <c r="DW2015" s="171"/>
      <c r="DX2015" s="171"/>
      <c r="DY2015" s="171"/>
      <c r="DZ2015" s="171"/>
      <c r="EA2015" s="171"/>
      <c r="EB2015" s="171"/>
      <c r="EC2015" s="171"/>
      <c r="ED2015" s="171"/>
      <c r="EE2015" s="171"/>
      <c r="EF2015" s="171"/>
      <c r="EG2015" s="171"/>
      <c r="EH2015" s="171"/>
      <c r="EI2015" s="171"/>
      <c r="EJ2015" s="171"/>
      <c r="EK2015" s="171"/>
      <c r="EL2015" s="171"/>
      <c r="EM2015" s="171"/>
      <c r="EN2015" s="171"/>
    </row>
    <row r="2016" spans="43:144" ht="15" x14ac:dyDescent="0.25">
      <c r="AQ2016" s="171"/>
      <c r="AR2016"/>
      <c r="AS2016"/>
      <c r="AT2016"/>
      <c r="AU2016"/>
      <c r="AV2016"/>
      <c r="AW2016"/>
      <c r="AX2016"/>
      <c r="AY2016"/>
      <c r="AZ2016"/>
      <c r="BA2016"/>
      <c r="BB2016"/>
      <c r="BC2016"/>
      <c r="BD2016"/>
      <c r="BE2016" s="171"/>
      <c r="BF2016" s="171"/>
      <c r="BG2016" s="171"/>
      <c r="BH2016" s="171"/>
      <c r="BI2016" s="171"/>
      <c r="BJ2016" s="171"/>
      <c r="BK2016" s="171"/>
      <c r="BL2016" s="171"/>
      <c r="BM2016" s="171"/>
      <c r="BN2016" s="171"/>
      <c r="BO2016" s="171"/>
      <c r="BP2016" s="171"/>
      <c r="BQ2016" s="171"/>
      <c r="BR2016" s="171"/>
      <c r="BS2016" s="171"/>
      <c r="BT2016" s="171"/>
      <c r="BU2016" s="171"/>
      <c r="BV2016" s="171"/>
      <c r="BW2016" s="171"/>
      <c r="BX2016" s="171"/>
      <c r="BY2016" s="171"/>
      <c r="BZ2016" s="171"/>
      <c r="CA2016" s="171"/>
      <c r="CB2016" s="171"/>
      <c r="CC2016" s="171"/>
      <c r="CD2016" s="171"/>
      <c r="CE2016" s="171"/>
      <c r="CF2016" s="171"/>
      <c r="CG2016" s="171"/>
      <c r="CH2016" s="171"/>
      <c r="CI2016" s="171"/>
      <c r="CJ2016" s="171"/>
      <c r="CK2016" s="171"/>
      <c r="CL2016" s="171"/>
      <c r="CM2016" s="171"/>
      <c r="CN2016" s="171"/>
      <c r="CO2016" s="171"/>
      <c r="CP2016" s="171"/>
      <c r="CQ2016" s="171"/>
      <c r="CR2016" s="171"/>
      <c r="CS2016" s="171"/>
      <c r="CT2016" s="171"/>
      <c r="CU2016" s="171"/>
      <c r="CV2016" s="171"/>
      <c r="CW2016" s="171"/>
      <c r="CX2016" s="171"/>
      <c r="CY2016" s="171"/>
      <c r="CZ2016" s="171"/>
      <c r="DA2016" s="171"/>
      <c r="DB2016" s="171"/>
      <c r="DC2016" s="171"/>
      <c r="DD2016" s="171"/>
      <c r="DE2016" s="171"/>
      <c r="DF2016" s="171"/>
      <c r="DG2016" s="171"/>
      <c r="DH2016" s="171"/>
      <c r="DI2016" s="171"/>
      <c r="DJ2016" s="171"/>
      <c r="DK2016" s="171"/>
      <c r="DL2016" s="171"/>
      <c r="DM2016" s="171"/>
      <c r="DN2016" s="171"/>
      <c r="DO2016" s="171"/>
      <c r="DP2016" s="171"/>
      <c r="DQ2016" s="171"/>
      <c r="DR2016" s="171"/>
      <c r="DS2016" s="171"/>
      <c r="DT2016" s="171"/>
      <c r="DU2016" s="171"/>
      <c r="DV2016" s="171"/>
      <c r="DW2016" s="171"/>
      <c r="DX2016" s="171"/>
      <c r="DY2016" s="171"/>
      <c r="DZ2016" s="171"/>
      <c r="EA2016" s="171"/>
      <c r="EB2016" s="171"/>
      <c r="EC2016" s="171"/>
      <c r="ED2016" s="171"/>
      <c r="EE2016" s="171"/>
      <c r="EF2016" s="171"/>
      <c r="EG2016" s="171"/>
      <c r="EH2016" s="171"/>
      <c r="EI2016" s="171"/>
      <c r="EJ2016" s="171"/>
      <c r="EK2016" s="171"/>
      <c r="EL2016" s="171"/>
      <c r="EM2016" s="171"/>
      <c r="EN2016" s="171"/>
    </row>
    <row r="2017" spans="43:144" ht="15" x14ac:dyDescent="0.25">
      <c r="AQ2017" s="171"/>
      <c r="AR2017"/>
      <c r="AS2017"/>
      <c r="AT2017"/>
      <c r="AU2017"/>
      <c r="AV2017"/>
      <c r="AW2017"/>
      <c r="AX2017"/>
      <c r="AY2017"/>
      <c r="AZ2017"/>
      <c r="BA2017"/>
      <c r="BB2017"/>
      <c r="BC2017"/>
      <c r="BD2017"/>
      <c r="BE2017" s="171"/>
      <c r="BF2017" s="171"/>
      <c r="BG2017" s="171"/>
      <c r="BH2017" s="171"/>
      <c r="BI2017" s="171"/>
      <c r="BJ2017" s="171"/>
      <c r="BK2017" s="171"/>
      <c r="BL2017" s="171"/>
      <c r="BM2017" s="171"/>
      <c r="BN2017" s="171"/>
      <c r="BO2017" s="171"/>
      <c r="BP2017" s="171"/>
      <c r="BQ2017" s="171"/>
      <c r="BR2017" s="171"/>
      <c r="BS2017" s="171"/>
      <c r="BT2017" s="171"/>
      <c r="BU2017" s="171"/>
      <c r="BV2017" s="171"/>
      <c r="BW2017" s="171"/>
      <c r="BX2017" s="171"/>
      <c r="BY2017" s="171"/>
      <c r="BZ2017" s="171"/>
      <c r="CA2017" s="171"/>
      <c r="CB2017" s="171"/>
      <c r="CC2017" s="171"/>
      <c r="CD2017" s="171"/>
      <c r="CE2017" s="171"/>
      <c r="CF2017" s="171"/>
      <c r="CG2017" s="171"/>
      <c r="CH2017" s="171"/>
      <c r="CI2017" s="171"/>
      <c r="CJ2017" s="171"/>
      <c r="CK2017" s="171"/>
      <c r="CL2017" s="171"/>
      <c r="CM2017" s="171"/>
      <c r="CN2017" s="171"/>
      <c r="CO2017" s="171"/>
      <c r="CP2017" s="171"/>
      <c r="CQ2017" s="171"/>
      <c r="CR2017" s="171"/>
      <c r="CS2017" s="171"/>
      <c r="CT2017" s="171"/>
      <c r="CU2017" s="171"/>
      <c r="CV2017" s="171"/>
      <c r="CW2017" s="171"/>
      <c r="CX2017" s="171"/>
      <c r="CY2017" s="171"/>
      <c r="CZ2017" s="171"/>
      <c r="DA2017" s="171"/>
      <c r="DB2017" s="171"/>
      <c r="DC2017" s="171"/>
      <c r="DD2017" s="171"/>
      <c r="DE2017" s="171"/>
      <c r="DF2017" s="171"/>
      <c r="DG2017" s="171"/>
      <c r="DH2017" s="171"/>
      <c r="DI2017" s="171"/>
      <c r="DJ2017" s="171"/>
      <c r="DK2017" s="171"/>
      <c r="DL2017" s="171"/>
      <c r="DM2017" s="171"/>
      <c r="DN2017" s="171"/>
      <c r="DO2017" s="171"/>
      <c r="DP2017" s="171"/>
      <c r="DQ2017" s="171"/>
      <c r="DR2017" s="171"/>
      <c r="DS2017" s="171"/>
      <c r="DT2017" s="171"/>
      <c r="DU2017" s="171"/>
      <c r="DV2017" s="171"/>
      <c r="DW2017" s="171"/>
      <c r="DX2017" s="171"/>
      <c r="DY2017" s="171"/>
      <c r="DZ2017" s="171"/>
      <c r="EA2017" s="171"/>
      <c r="EB2017" s="171"/>
      <c r="EC2017" s="171"/>
      <c r="ED2017" s="171"/>
      <c r="EE2017" s="171"/>
      <c r="EF2017" s="171"/>
      <c r="EG2017" s="171"/>
      <c r="EH2017" s="171"/>
      <c r="EI2017" s="171"/>
      <c r="EJ2017" s="171"/>
      <c r="EK2017" s="171"/>
      <c r="EL2017" s="171"/>
      <c r="EM2017" s="171"/>
      <c r="EN2017" s="171"/>
    </row>
    <row r="2018" spans="43:144" ht="15" x14ac:dyDescent="0.25">
      <c r="AQ2018" s="171"/>
      <c r="AR2018"/>
      <c r="AS2018"/>
      <c r="AT2018"/>
      <c r="AU2018"/>
      <c r="AV2018"/>
      <c r="AW2018"/>
      <c r="AX2018"/>
      <c r="AY2018"/>
      <c r="AZ2018"/>
      <c r="BA2018"/>
      <c r="BB2018"/>
      <c r="BC2018"/>
      <c r="BD2018"/>
      <c r="BE2018" s="171"/>
      <c r="BF2018" s="171"/>
      <c r="BG2018" s="171"/>
      <c r="BH2018" s="171"/>
      <c r="BI2018" s="171"/>
      <c r="BJ2018" s="171"/>
      <c r="BK2018" s="171"/>
      <c r="BL2018" s="171"/>
      <c r="BM2018" s="171"/>
      <c r="BN2018" s="171"/>
      <c r="BO2018" s="171"/>
      <c r="BP2018" s="171"/>
      <c r="BQ2018" s="171"/>
      <c r="BR2018" s="171"/>
      <c r="BS2018" s="171"/>
      <c r="BT2018" s="171"/>
      <c r="BU2018" s="171"/>
      <c r="BV2018" s="171"/>
      <c r="BW2018" s="171"/>
      <c r="BX2018" s="171"/>
      <c r="BY2018" s="171"/>
      <c r="BZ2018" s="171"/>
      <c r="CA2018" s="171"/>
      <c r="CB2018" s="171"/>
      <c r="CC2018" s="171"/>
      <c r="CD2018" s="171"/>
      <c r="CE2018" s="171"/>
      <c r="CF2018" s="171"/>
      <c r="CG2018" s="171"/>
      <c r="CH2018" s="171"/>
      <c r="CI2018" s="171"/>
      <c r="CJ2018" s="171"/>
      <c r="CK2018" s="171"/>
      <c r="CL2018" s="171"/>
      <c r="CM2018" s="171"/>
      <c r="CN2018" s="171"/>
      <c r="CO2018" s="171"/>
      <c r="CP2018" s="171"/>
      <c r="CQ2018" s="171"/>
      <c r="CR2018" s="171"/>
      <c r="CS2018" s="171"/>
      <c r="CT2018" s="171"/>
      <c r="CU2018" s="171"/>
      <c r="CV2018" s="171"/>
      <c r="CW2018" s="171"/>
      <c r="CX2018" s="171"/>
      <c r="CY2018" s="171"/>
      <c r="CZ2018" s="171"/>
      <c r="DA2018" s="171"/>
      <c r="DB2018" s="171"/>
      <c r="DC2018" s="171"/>
      <c r="DD2018" s="171"/>
      <c r="DE2018" s="171"/>
      <c r="DF2018" s="171"/>
      <c r="DG2018" s="171"/>
      <c r="DH2018" s="171"/>
      <c r="DI2018" s="171"/>
      <c r="DJ2018" s="171"/>
      <c r="DK2018" s="171"/>
      <c r="DL2018" s="171"/>
      <c r="DM2018" s="171"/>
      <c r="DN2018" s="171"/>
      <c r="DO2018" s="171"/>
      <c r="DP2018" s="171"/>
      <c r="DQ2018" s="171"/>
      <c r="DR2018" s="171"/>
      <c r="DS2018" s="171"/>
      <c r="DT2018" s="171"/>
      <c r="DU2018" s="171"/>
      <c r="DV2018" s="171"/>
      <c r="DW2018" s="171"/>
      <c r="DX2018" s="171"/>
      <c r="DY2018" s="171"/>
      <c r="DZ2018" s="171"/>
      <c r="EA2018" s="171"/>
      <c r="EB2018" s="171"/>
      <c r="EC2018" s="171"/>
      <c r="ED2018" s="171"/>
      <c r="EE2018" s="171"/>
      <c r="EF2018" s="171"/>
      <c r="EG2018" s="171"/>
      <c r="EH2018" s="171"/>
      <c r="EI2018" s="171"/>
      <c r="EJ2018" s="171"/>
      <c r="EK2018" s="171"/>
      <c r="EL2018" s="171"/>
      <c r="EM2018" s="171"/>
      <c r="EN2018" s="171"/>
    </row>
    <row r="2019" spans="43:144" ht="15" x14ac:dyDescent="0.25">
      <c r="AQ2019" s="171"/>
      <c r="AR2019"/>
      <c r="AS2019"/>
      <c r="AT2019"/>
      <c r="AU2019"/>
      <c r="AV2019"/>
      <c r="AW2019"/>
      <c r="AX2019"/>
      <c r="AY2019"/>
      <c r="AZ2019"/>
      <c r="BA2019"/>
      <c r="BB2019"/>
      <c r="BC2019"/>
      <c r="BD2019"/>
      <c r="BE2019" s="171"/>
      <c r="BF2019" s="171"/>
      <c r="BG2019" s="171"/>
      <c r="BH2019" s="171"/>
      <c r="BI2019" s="171"/>
      <c r="BJ2019" s="171"/>
      <c r="BK2019" s="171"/>
      <c r="BL2019" s="171"/>
      <c r="BM2019" s="171"/>
      <c r="BN2019" s="171"/>
      <c r="BO2019" s="171"/>
      <c r="BP2019" s="171"/>
      <c r="BQ2019" s="171"/>
      <c r="BR2019" s="171"/>
      <c r="BS2019" s="171"/>
      <c r="BT2019" s="171"/>
      <c r="BU2019" s="171"/>
      <c r="BV2019" s="171"/>
      <c r="BW2019" s="171"/>
      <c r="BX2019" s="171"/>
      <c r="BY2019" s="171"/>
      <c r="BZ2019" s="171"/>
      <c r="CA2019" s="171"/>
      <c r="CB2019" s="171"/>
      <c r="CC2019" s="171"/>
      <c r="CD2019" s="171"/>
      <c r="CE2019" s="171"/>
      <c r="CF2019" s="171"/>
      <c r="CG2019" s="171"/>
      <c r="CH2019" s="171"/>
      <c r="CI2019" s="171"/>
      <c r="CJ2019" s="171"/>
      <c r="CK2019" s="171"/>
      <c r="CL2019" s="171"/>
      <c r="CM2019" s="171"/>
      <c r="CN2019" s="171"/>
      <c r="CO2019" s="171"/>
      <c r="CP2019" s="171"/>
      <c r="CQ2019" s="171"/>
      <c r="CR2019" s="171"/>
      <c r="CS2019" s="171"/>
      <c r="CT2019" s="171"/>
      <c r="CU2019" s="171"/>
      <c r="CV2019" s="171"/>
      <c r="CW2019" s="171"/>
      <c r="CX2019" s="171"/>
      <c r="CY2019" s="171"/>
      <c r="CZ2019" s="171"/>
      <c r="DA2019" s="171"/>
      <c r="DB2019" s="171"/>
      <c r="DC2019" s="171"/>
      <c r="DD2019" s="171"/>
      <c r="DE2019" s="171"/>
      <c r="DF2019" s="171"/>
      <c r="DG2019" s="171"/>
      <c r="DH2019" s="171"/>
      <c r="DI2019" s="171"/>
      <c r="DJ2019" s="171"/>
      <c r="DK2019" s="171"/>
      <c r="DL2019" s="171"/>
      <c r="DM2019" s="171"/>
      <c r="DN2019" s="171"/>
      <c r="DO2019" s="171"/>
      <c r="DP2019" s="171"/>
      <c r="DQ2019" s="171"/>
      <c r="DR2019" s="171"/>
      <c r="DS2019" s="171"/>
      <c r="DT2019" s="171"/>
      <c r="DU2019" s="171"/>
      <c r="DV2019" s="171"/>
      <c r="DW2019" s="171"/>
      <c r="DX2019" s="171"/>
      <c r="DY2019" s="171"/>
      <c r="DZ2019" s="171"/>
      <c r="EA2019" s="171"/>
      <c r="EB2019" s="171"/>
      <c r="EC2019" s="171"/>
      <c r="ED2019" s="171"/>
      <c r="EE2019" s="171"/>
      <c r="EF2019" s="171"/>
      <c r="EG2019" s="171"/>
      <c r="EH2019" s="171"/>
      <c r="EI2019" s="171"/>
      <c r="EJ2019" s="171"/>
      <c r="EK2019" s="171"/>
      <c r="EL2019" s="171"/>
      <c r="EM2019" s="171"/>
      <c r="EN2019" s="171"/>
    </row>
    <row r="2020" spans="43:144" ht="15" x14ac:dyDescent="0.25">
      <c r="AQ2020" s="171"/>
      <c r="AR2020"/>
      <c r="AS2020"/>
      <c r="AT2020"/>
      <c r="AU2020"/>
      <c r="AV2020"/>
      <c r="AW2020"/>
      <c r="AX2020"/>
      <c r="AY2020"/>
      <c r="AZ2020"/>
      <c r="BA2020"/>
      <c r="BB2020"/>
      <c r="BC2020"/>
      <c r="BD2020"/>
      <c r="BE2020" s="171"/>
      <c r="BF2020" s="171"/>
      <c r="BG2020" s="171"/>
      <c r="BH2020" s="171"/>
      <c r="BI2020" s="171"/>
      <c r="BJ2020" s="171"/>
      <c r="BK2020" s="171"/>
      <c r="BL2020" s="171"/>
      <c r="BM2020" s="171"/>
      <c r="BN2020" s="171"/>
      <c r="BO2020" s="171"/>
      <c r="BP2020" s="171"/>
      <c r="BQ2020" s="171"/>
      <c r="BR2020" s="171"/>
      <c r="BS2020" s="171"/>
      <c r="BT2020" s="171"/>
      <c r="BU2020" s="171"/>
      <c r="BV2020" s="171"/>
      <c r="BW2020" s="171"/>
      <c r="BX2020" s="171"/>
      <c r="BY2020" s="171"/>
      <c r="BZ2020" s="171"/>
      <c r="CA2020" s="171"/>
      <c r="CB2020" s="171"/>
      <c r="CC2020" s="171"/>
      <c r="CD2020" s="171"/>
      <c r="CE2020" s="171"/>
      <c r="CF2020" s="171"/>
      <c r="CG2020" s="171"/>
      <c r="CH2020" s="171"/>
      <c r="CI2020" s="171"/>
      <c r="CJ2020" s="171"/>
      <c r="CK2020" s="171"/>
      <c r="CL2020" s="171"/>
      <c r="CM2020" s="171"/>
      <c r="CN2020" s="171"/>
      <c r="CO2020" s="171"/>
      <c r="CP2020" s="171"/>
      <c r="CQ2020" s="171"/>
      <c r="CR2020" s="171"/>
      <c r="CS2020" s="171"/>
      <c r="CT2020" s="171"/>
      <c r="CU2020" s="171"/>
      <c r="CV2020" s="171"/>
      <c r="CW2020" s="171"/>
      <c r="CX2020" s="171"/>
      <c r="CY2020" s="171"/>
      <c r="CZ2020" s="171"/>
      <c r="DA2020" s="171"/>
      <c r="DB2020" s="171"/>
      <c r="DC2020" s="171"/>
      <c r="DD2020" s="171"/>
      <c r="DE2020" s="171"/>
      <c r="DF2020" s="171"/>
      <c r="DG2020" s="171"/>
      <c r="DH2020" s="171"/>
      <c r="DI2020" s="171"/>
      <c r="DJ2020" s="171"/>
      <c r="DK2020" s="171"/>
      <c r="DL2020" s="171"/>
      <c r="DM2020" s="171"/>
      <c r="DN2020" s="171"/>
      <c r="DO2020" s="171"/>
      <c r="DP2020" s="171"/>
      <c r="DQ2020" s="171"/>
      <c r="DR2020" s="171"/>
      <c r="DS2020" s="171"/>
      <c r="DT2020" s="171"/>
      <c r="DU2020" s="171"/>
      <c r="DV2020" s="171"/>
      <c r="DW2020" s="171"/>
      <c r="DX2020" s="171"/>
      <c r="DY2020" s="171"/>
      <c r="DZ2020" s="171"/>
      <c r="EA2020" s="171"/>
      <c r="EB2020" s="171"/>
      <c r="EC2020" s="171"/>
      <c r="ED2020" s="171"/>
      <c r="EE2020" s="171"/>
      <c r="EF2020" s="171"/>
      <c r="EG2020" s="171"/>
      <c r="EH2020" s="171"/>
      <c r="EI2020" s="171"/>
      <c r="EJ2020" s="171"/>
      <c r="EK2020" s="171"/>
      <c r="EL2020" s="171"/>
      <c r="EM2020" s="171"/>
      <c r="EN2020" s="171"/>
    </row>
    <row r="2021" spans="43:144" ht="15" x14ac:dyDescent="0.25">
      <c r="AQ2021" s="171"/>
      <c r="AR2021"/>
      <c r="AS2021"/>
      <c r="AT2021"/>
      <c r="AU2021"/>
      <c r="AV2021"/>
      <c r="AW2021"/>
      <c r="AX2021"/>
      <c r="AY2021"/>
      <c r="AZ2021"/>
      <c r="BA2021"/>
      <c r="BB2021"/>
      <c r="BC2021"/>
      <c r="BD2021"/>
      <c r="BE2021" s="171"/>
      <c r="BF2021" s="171"/>
      <c r="BG2021" s="171"/>
      <c r="BH2021" s="171"/>
      <c r="BI2021" s="171"/>
      <c r="BJ2021" s="171"/>
      <c r="BK2021" s="171"/>
      <c r="BL2021" s="171"/>
      <c r="BM2021" s="171"/>
      <c r="BN2021" s="171"/>
      <c r="BO2021" s="171"/>
      <c r="BP2021" s="171"/>
      <c r="BQ2021" s="171"/>
      <c r="BR2021" s="171"/>
      <c r="BS2021" s="171"/>
      <c r="BT2021" s="171"/>
      <c r="BU2021" s="171"/>
      <c r="BV2021" s="171"/>
      <c r="BW2021" s="171"/>
      <c r="BX2021" s="171"/>
      <c r="BY2021" s="171"/>
      <c r="BZ2021" s="171"/>
      <c r="CA2021" s="171"/>
      <c r="CB2021" s="171"/>
      <c r="CC2021" s="171"/>
      <c r="CD2021" s="171"/>
      <c r="CE2021" s="171"/>
      <c r="CF2021" s="171"/>
      <c r="CG2021" s="171"/>
      <c r="CH2021" s="171"/>
      <c r="CI2021" s="171"/>
      <c r="CJ2021" s="171"/>
      <c r="CK2021" s="171"/>
      <c r="CL2021" s="171"/>
      <c r="CM2021" s="171"/>
      <c r="CN2021" s="171"/>
      <c r="CO2021" s="171"/>
      <c r="CP2021" s="171"/>
      <c r="CQ2021" s="171"/>
      <c r="CR2021" s="171"/>
      <c r="CS2021" s="171"/>
      <c r="CT2021" s="171"/>
      <c r="CU2021" s="171"/>
      <c r="CV2021" s="171"/>
      <c r="CW2021" s="171"/>
      <c r="CX2021" s="171"/>
      <c r="CY2021" s="171"/>
      <c r="CZ2021" s="171"/>
      <c r="DA2021" s="171"/>
      <c r="DB2021" s="171"/>
      <c r="DC2021" s="171"/>
      <c r="DD2021" s="171"/>
      <c r="DE2021" s="171"/>
      <c r="DF2021" s="171"/>
      <c r="DG2021" s="171"/>
      <c r="DH2021" s="171"/>
      <c r="DI2021" s="171"/>
      <c r="DJ2021" s="171"/>
      <c r="DK2021" s="171"/>
      <c r="DL2021" s="171"/>
      <c r="DM2021" s="171"/>
      <c r="DN2021" s="171"/>
      <c r="DO2021" s="171"/>
      <c r="DP2021" s="171"/>
      <c r="DQ2021" s="171"/>
      <c r="DR2021" s="171"/>
      <c r="DS2021" s="171"/>
      <c r="DT2021" s="171"/>
      <c r="DU2021" s="171"/>
      <c r="DV2021" s="171"/>
      <c r="DW2021" s="171"/>
      <c r="DX2021" s="171"/>
      <c r="DY2021" s="171"/>
      <c r="DZ2021" s="171"/>
      <c r="EA2021" s="171"/>
      <c r="EB2021" s="171"/>
      <c r="EC2021" s="171"/>
      <c r="ED2021" s="171"/>
      <c r="EE2021" s="171"/>
      <c r="EF2021" s="171"/>
      <c r="EG2021" s="171"/>
      <c r="EH2021" s="171"/>
      <c r="EI2021" s="171"/>
      <c r="EJ2021" s="171"/>
      <c r="EK2021" s="171"/>
      <c r="EL2021" s="171"/>
      <c r="EM2021" s="171"/>
      <c r="EN2021" s="171"/>
    </row>
    <row r="2022" spans="43:144" ht="15" x14ac:dyDescent="0.25">
      <c r="AQ2022" s="171"/>
      <c r="AR2022"/>
      <c r="AS2022"/>
      <c r="AT2022"/>
      <c r="AU2022"/>
      <c r="AV2022"/>
      <c r="AW2022"/>
      <c r="AX2022"/>
      <c r="AY2022"/>
      <c r="AZ2022"/>
      <c r="BA2022"/>
      <c r="BB2022"/>
      <c r="BC2022"/>
      <c r="BD2022"/>
      <c r="BE2022" s="171"/>
      <c r="BF2022" s="171"/>
      <c r="BG2022" s="171"/>
      <c r="BH2022" s="171"/>
      <c r="BI2022" s="171"/>
      <c r="BJ2022" s="171"/>
      <c r="BK2022" s="171"/>
      <c r="BL2022" s="171"/>
      <c r="BM2022" s="171"/>
      <c r="BN2022" s="171"/>
      <c r="BO2022" s="171"/>
      <c r="BP2022" s="171"/>
      <c r="BQ2022" s="171"/>
      <c r="BR2022" s="171"/>
      <c r="BS2022" s="171"/>
      <c r="BT2022" s="171"/>
      <c r="BU2022" s="171"/>
      <c r="BV2022" s="171"/>
      <c r="BW2022" s="171"/>
      <c r="BX2022" s="171"/>
      <c r="BY2022" s="171"/>
      <c r="BZ2022" s="171"/>
      <c r="CA2022" s="171"/>
      <c r="CB2022" s="171"/>
      <c r="CC2022" s="171"/>
      <c r="CD2022" s="171"/>
      <c r="CE2022" s="171"/>
      <c r="CF2022" s="171"/>
      <c r="CG2022" s="171"/>
      <c r="CH2022" s="171"/>
      <c r="CI2022" s="171"/>
      <c r="CJ2022" s="171"/>
      <c r="CK2022" s="171"/>
      <c r="CL2022" s="171"/>
      <c r="CM2022" s="171"/>
      <c r="CN2022" s="171"/>
      <c r="CO2022" s="171"/>
      <c r="CP2022" s="171"/>
      <c r="CQ2022" s="171"/>
      <c r="CR2022" s="171"/>
      <c r="CS2022" s="171"/>
      <c r="CT2022" s="171"/>
      <c r="CU2022" s="171"/>
      <c r="CV2022" s="171"/>
      <c r="CW2022" s="171"/>
      <c r="CX2022" s="171"/>
      <c r="CY2022" s="171"/>
      <c r="CZ2022" s="171"/>
      <c r="DA2022" s="171"/>
      <c r="DB2022" s="171"/>
      <c r="DC2022" s="171"/>
      <c r="DD2022" s="171"/>
      <c r="DE2022" s="171"/>
      <c r="DF2022" s="171"/>
      <c r="DG2022" s="171"/>
      <c r="DH2022" s="171"/>
      <c r="DI2022" s="171"/>
      <c r="DJ2022" s="171"/>
      <c r="DK2022" s="171"/>
      <c r="DL2022" s="171"/>
      <c r="DM2022" s="171"/>
      <c r="DN2022" s="171"/>
      <c r="DO2022" s="171"/>
      <c r="DP2022" s="171"/>
      <c r="DQ2022" s="171"/>
      <c r="DR2022" s="171"/>
      <c r="DS2022" s="171"/>
      <c r="DT2022" s="171"/>
      <c r="DU2022" s="171"/>
      <c r="DV2022" s="171"/>
      <c r="DW2022" s="171"/>
      <c r="DX2022" s="171"/>
      <c r="DY2022" s="171"/>
      <c r="DZ2022" s="171"/>
      <c r="EA2022" s="171"/>
      <c r="EB2022" s="171"/>
      <c r="EC2022" s="171"/>
      <c r="ED2022" s="171"/>
      <c r="EE2022" s="171"/>
      <c r="EF2022" s="171"/>
      <c r="EG2022" s="171"/>
      <c r="EH2022" s="171"/>
      <c r="EI2022" s="171"/>
      <c r="EJ2022" s="171"/>
      <c r="EK2022" s="171"/>
      <c r="EL2022" s="171"/>
      <c r="EM2022" s="171"/>
      <c r="EN2022" s="171"/>
    </row>
    <row r="2023" spans="43:144" ht="15" x14ac:dyDescent="0.25">
      <c r="AQ2023" s="171"/>
      <c r="AR2023"/>
      <c r="AS2023"/>
      <c r="AT2023"/>
      <c r="AU2023"/>
      <c r="AV2023"/>
      <c r="AW2023"/>
      <c r="AX2023"/>
      <c r="AY2023"/>
      <c r="AZ2023"/>
      <c r="BA2023"/>
      <c r="BB2023"/>
      <c r="BC2023"/>
      <c r="BD2023"/>
      <c r="BE2023" s="171"/>
      <c r="BF2023" s="171"/>
      <c r="BG2023" s="171"/>
      <c r="BH2023" s="171"/>
      <c r="BI2023" s="171"/>
      <c r="BJ2023" s="171"/>
      <c r="BK2023" s="171"/>
      <c r="BL2023" s="171"/>
      <c r="BM2023" s="171"/>
      <c r="BN2023" s="171"/>
      <c r="BO2023" s="171"/>
      <c r="BP2023" s="171"/>
      <c r="BQ2023" s="171"/>
      <c r="BR2023" s="171"/>
      <c r="BS2023" s="171"/>
      <c r="BT2023" s="171"/>
      <c r="BU2023" s="171"/>
      <c r="BV2023" s="171"/>
      <c r="BW2023" s="171"/>
      <c r="BX2023" s="171"/>
      <c r="BY2023" s="171"/>
      <c r="BZ2023" s="171"/>
      <c r="CA2023" s="171"/>
      <c r="CB2023" s="171"/>
      <c r="CC2023" s="171"/>
      <c r="CD2023" s="171"/>
      <c r="CE2023" s="171"/>
      <c r="CF2023" s="171"/>
      <c r="CG2023" s="171"/>
      <c r="CH2023" s="171"/>
      <c r="CI2023" s="171"/>
      <c r="CJ2023" s="171"/>
      <c r="CK2023" s="171"/>
      <c r="CL2023" s="171"/>
      <c r="CM2023" s="171"/>
      <c r="CN2023" s="171"/>
      <c r="CO2023" s="171"/>
      <c r="CP2023" s="171"/>
      <c r="CQ2023" s="171"/>
      <c r="CR2023" s="171"/>
      <c r="CS2023" s="171"/>
      <c r="CT2023" s="171"/>
      <c r="CU2023" s="171"/>
      <c r="CV2023" s="171"/>
      <c r="CW2023" s="171"/>
      <c r="CX2023" s="171"/>
      <c r="CY2023" s="171"/>
      <c r="CZ2023" s="171"/>
      <c r="DA2023" s="171"/>
      <c r="DB2023" s="171"/>
      <c r="DC2023" s="171"/>
      <c r="DD2023" s="171"/>
      <c r="DE2023" s="171"/>
      <c r="DF2023" s="171"/>
      <c r="DG2023" s="171"/>
      <c r="DH2023" s="171"/>
      <c r="DI2023" s="171"/>
      <c r="DJ2023" s="171"/>
      <c r="DK2023" s="171"/>
      <c r="DL2023" s="171"/>
      <c r="DM2023" s="171"/>
      <c r="DN2023" s="171"/>
      <c r="DO2023" s="171"/>
      <c r="DP2023" s="171"/>
      <c r="DQ2023" s="171"/>
      <c r="DR2023" s="171"/>
      <c r="DS2023" s="171"/>
      <c r="DT2023" s="171"/>
      <c r="DU2023" s="171"/>
      <c r="DV2023" s="171"/>
      <c r="DW2023" s="171"/>
      <c r="DX2023" s="171"/>
      <c r="DY2023" s="171"/>
      <c r="DZ2023" s="171"/>
      <c r="EA2023" s="171"/>
      <c r="EB2023" s="171"/>
      <c r="EC2023" s="171"/>
      <c r="ED2023" s="171"/>
      <c r="EE2023" s="171"/>
      <c r="EF2023" s="171"/>
      <c r="EG2023" s="171"/>
      <c r="EH2023" s="171"/>
      <c r="EI2023" s="171"/>
      <c r="EJ2023" s="171"/>
      <c r="EK2023" s="171"/>
      <c r="EL2023" s="171"/>
      <c r="EM2023" s="171"/>
      <c r="EN2023" s="171"/>
    </row>
    <row r="2024" spans="43:144" ht="15" x14ac:dyDescent="0.25">
      <c r="AQ2024" s="171"/>
      <c r="AR2024"/>
      <c r="AS2024"/>
      <c r="AT2024"/>
      <c r="AU2024"/>
      <c r="AV2024"/>
      <c r="AW2024"/>
      <c r="AX2024"/>
      <c r="AY2024"/>
      <c r="AZ2024"/>
      <c r="BA2024"/>
      <c r="BB2024"/>
      <c r="BC2024"/>
      <c r="BD2024"/>
      <c r="BE2024" s="171"/>
      <c r="BF2024" s="171"/>
      <c r="BG2024" s="171"/>
      <c r="BH2024" s="171"/>
      <c r="BI2024" s="171"/>
      <c r="BJ2024" s="171"/>
      <c r="BK2024" s="171"/>
      <c r="BL2024" s="171"/>
      <c r="BM2024" s="171"/>
      <c r="BN2024" s="171"/>
      <c r="BO2024" s="171"/>
      <c r="BP2024" s="171"/>
      <c r="BQ2024" s="171"/>
      <c r="BR2024" s="171"/>
      <c r="BS2024" s="171"/>
      <c r="BT2024" s="171"/>
      <c r="BU2024" s="171"/>
      <c r="BV2024" s="171"/>
      <c r="BW2024" s="171"/>
      <c r="BX2024" s="171"/>
      <c r="BY2024" s="171"/>
      <c r="BZ2024" s="171"/>
      <c r="CA2024" s="171"/>
      <c r="CB2024" s="171"/>
      <c r="CC2024" s="171"/>
      <c r="CD2024" s="171"/>
      <c r="CE2024" s="171"/>
      <c r="CF2024" s="171"/>
      <c r="CG2024" s="171"/>
      <c r="CH2024" s="171"/>
      <c r="CI2024" s="171"/>
      <c r="CJ2024" s="171"/>
      <c r="CK2024" s="171"/>
      <c r="CL2024" s="171"/>
      <c r="CM2024" s="171"/>
      <c r="CN2024" s="171"/>
      <c r="CO2024" s="171"/>
      <c r="CP2024" s="171"/>
      <c r="CQ2024" s="171"/>
      <c r="CR2024" s="171"/>
      <c r="CS2024" s="171"/>
      <c r="CT2024" s="171"/>
      <c r="CU2024" s="171"/>
      <c r="CV2024" s="171"/>
      <c r="CW2024" s="171"/>
      <c r="CX2024" s="171"/>
      <c r="CY2024" s="171"/>
      <c r="CZ2024" s="171"/>
      <c r="DA2024" s="171"/>
      <c r="DB2024" s="171"/>
      <c r="DC2024" s="171"/>
      <c r="DD2024" s="171"/>
      <c r="DE2024" s="171"/>
      <c r="DF2024" s="171"/>
      <c r="DG2024" s="171"/>
      <c r="DH2024" s="171"/>
      <c r="DI2024" s="171"/>
      <c r="DJ2024" s="171"/>
      <c r="DK2024" s="171"/>
      <c r="DL2024" s="171"/>
      <c r="DM2024" s="171"/>
      <c r="DN2024" s="171"/>
      <c r="DO2024" s="171"/>
      <c r="DP2024" s="171"/>
      <c r="DQ2024" s="171"/>
      <c r="DR2024" s="171"/>
      <c r="DS2024" s="171"/>
      <c r="DT2024" s="171"/>
      <c r="DU2024" s="171"/>
      <c r="DV2024" s="171"/>
      <c r="DW2024" s="171"/>
      <c r="DX2024" s="171"/>
      <c r="DY2024" s="171"/>
      <c r="DZ2024" s="171"/>
      <c r="EA2024" s="171"/>
      <c r="EB2024" s="171"/>
      <c r="EC2024" s="171"/>
      <c r="ED2024" s="171"/>
      <c r="EE2024" s="171"/>
      <c r="EF2024" s="171"/>
      <c r="EG2024" s="171"/>
      <c r="EH2024" s="171"/>
      <c r="EI2024" s="171"/>
      <c r="EJ2024" s="171"/>
      <c r="EK2024" s="171"/>
      <c r="EL2024" s="171"/>
      <c r="EM2024" s="171"/>
      <c r="EN2024" s="171"/>
    </row>
    <row r="2025" spans="43:144" ht="15" x14ac:dyDescent="0.25">
      <c r="AQ2025" s="171"/>
      <c r="AR2025"/>
      <c r="AS2025"/>
      <c r="AT2025"/>
      <c r="AU2025"/>
      <c r="AV2025"/>
      <c r="AW2025"/>
      <c r="AX2025"/>
      <c r="AY2025"/>
      <c r="AZ2025"/>
      <c r="BA2025"/>
      <c r="BB2025"/>
      <c r="BC2025"/>
      <c r="BD2025"/>
      <c r="BE2025" s="171"/>
      <c r="BF2025" s="171"/>
      <c r="BG2025" s="171"/>
      <c r="BH2025" s="171"/>
      <c r="BI2025" s="171"/>
      <c r="BJ2025" s="171"/>
      <c r="BK2025" s="171"/>
      <c r="BL2025" s="171"/>
      <c r="BM2025" s="171"/>
      <c r="BN2025" s="171"/>
      <c r="BO2025" s="171"/>
      <c r="BP2025" s="171"/>
      <c r="BQ2025" s="171"/>
      <c r="BR2025" s="171"/>
      <c r="BS2025" s="171"/>
      <c r="BT2025" s="171"/>
      <c r="BU2025" s="171"/>
      <c r="BV2025" s="171"/>
      <c r="BW2025" s="171"/>
      <c r="BX2025" s="171"/>
      <c r="BY2025" s="171"/>
      <c r="BZ2025" s="171"/>
      <c r="CA2025" s="171"/>
      <c r="CB2025" s="171"/>
      <c r="CC2025" s="171"/>
      <c r="CD2025" s="171"/>
      <c r="CE2025" s="171"/>
      <c r="CF2025" s="171"/>
      <c r="CG2025" s="171"/>
      <c r="CH2025" s="171"/>
      <c r="CI2025" s="171"/>
      <c r="CJ2025" s="171"/>
      <c r="CK2025" s="171"/>
      <c r="CL2025" s="171"/>
      <c r="CM2025" s="171"/>
      <c r="CN2025" s="171"/>
      <c r="CO2025" s="171"/>
      <c r="CP2025" s="171"/>
      <c r="CQ2025" s="171"/>
      <c r="CR2025" s="171"/>
      <c r="CS2025" s="171"/>
      <c r="CT2025" s="171"/>
      <c r="CU2025" s="171"/>
      <c r="CV2025" s="171"/>
      <c r="CW2025" s="171"/>
      <c r="CX2025" s="171"/>
      <c r="CY2025" s="171"/>
      <c r="CZ2025" s="171"/>
      <c r="DA2025" s="171"/>
      <c r="DB2025" s="171"/>
      <c r="DC2025" s="171"/>
      <c r="DD2025" s="171"/>
      <c r="DE2025" s="171"/>
      <c r="DF2025" s="171"/>
      <c r="DG2025" s="171"/>
      <c r="DH2025" s="171"/>
      <c r="DI2025" s="171"/>
      <c r="DJ2025" s="171"/>
      <c r="DK2025" s="171"/>
      <c r="DL2025" s="171"/>
      <c r="DM2025" s="171"/>
      <c r="DN2025" s="171"/>
      <c r="DO2025" s="171"/>
      <c r="DP2025" s="171"/>
      <c r="DQ2025" s="171"/>
      <c r="DR2025" s="171"/>
      <c r="DS2025" s="171"/>
      <c r="DT2025" s="171"/>
      <c r="DU2025" s="171"/>
      <c r="DV2025" s="171"/>
      <c r="DW2025" s="171"/>
      <c r="DX2025" s="171"/>
      <c r="DY2025" s="171"/>
      <c r="DZ2025" s="171"/>
      <c r="EA2025" s="171"/>
      <c r="EB2025" s="171"/>
      <c r="EC2025" s="171"/>
      <c r="ED2025" s="171"/>
      <c r="EE2025" s="171"/>
      <c r="EF2025" s="171"/>
      <c r="EG2025" s="171"/>
      <c r="EH2025" s="171"/>
      <c r="EI2025" s="171"/>
      <c r="EJ2025" s="171"/>
      <c r="EK2025" s="171"/>
      <c r="EL2025" s="171"/>
      <c r="EM2025" s="171"/>
      <c r="EN2025" s="171"/>
    </row>
    <row r="2026" spans="43:144" ht="15" x14ac:dyDescent="0.25">
      <c r="AQ2026" s="171"/>
      <c r="AR2026"/>
      <c r="AS2026"/>
      <c r="AT2026"/>
      <c r="AU2026"/>
      <c r="AV2026"/>
      <c r="AW2026"/>
      <c r="AX2026"/>
      <c r="AY2026"/>
      <c r="AZ2026"/>
      <c r="BA2026"/>
      <c r="BB2026"/>
      <c r="BC2026"/>
      <c r="BD2026"/>
      <c r="BE2026" s="171"/>
      <c r="BF2026" s="171"/>
      <c r="BG2026" s="171"/>
      <c r="BH2026" s="171"/>
      <c r="BI2026" s="171"/>
      <c r="BJ2026" s="171"/>
      <c r="BK2026" s="171"/>
      <c r="BL2026" s="171"/>
      <c r="BM2026" s="171"/>
      <c r="BN2026" s="171"/>
      <c r="BO2026" s="171"/>
      <c r="BP2026" s="171"/>
      <c r="BQ2026" s="171"/>
      <c r="BR2026" s="171"/>
      <c r="BS2026" s="171"/>
      <c r="BT2026" s="171"/>
      <c r="BU2026" s="171"/>
      <c r="BV2026" s="171"/>
      <c r="BW2026" s="171"/>
      <c r="BX2026" s="171"/>
      <c r="BY2026" s="171"/>
      <c r="BZ2026" s="171"/>
      <c r="CA2026" s="171"/>
      <c r="CB2026" s="171"/>
      <c r="CC2026" s="171"/>
      <c r="CD2026" s="171"/>
      <c r="CE2026" s="171"/>
      <c r="CF2026" s="171"/>
      <c r="CG2026" s="171"/>
      <c r="CH2026" s="171"/>
      <c r="CI2026" s="171"/>
      <c r="CJ2026" s="171"/>
      <c r="CK2026" s="171"/>
      <c r="CL2026" s="171"/>
      <c r="CM2026" s="171"/>
      <c r="CN2026" s="171"/>
      <c r="CO2026" s="171"/>
      <c r="CP2026" s="171"/>
      <c r="CQ2026" s="171"/>
      <c r="CR2026" s="171"/>
      <c r="CS2026" s="171"/>
      <c r="CT2026" s="171"/>
      <c r="CU2026" s="171"/>
      <c r="CV2026" s="171"/>
      <c r="CW2026" s="171"/>
      <c r="CX2026" s="171"/>
      <c r="CY2026" s="171"/>
      <c r="CZ2026" s="171"/>
      <c r="DA2026" s="171"/>
      <c r="DB2026" s="171"/>
      <c r="DC2026" s="171"/>
      <c r="DD2026" s="171"/>
      <c r="DE2026" s="171"/>
      <c r="DF2026" s="171"/>
      <c r="DG2026" s="171"/>
      <c r="DH2026" s="171"/>
      <c r="DI2026" s="171"/>
      <c r="DJ2026" s="171"/>
      <c r="DK2026" s="171"/>
      <c r="DL2026" s="171"/>
      <c r="DM2026" s="171"/>
      <c r="DN2026" s="171"/>
      <c r="DO2026" s="171"/>
      <c r="DP2026" s="171"/>
      <c r="DQ2026" s="171"/>
      <c r="DR2026" s="171"/>
      <c r="DS2026" s="171"/>
      <c r="DT2026" s="171"/>
      <c r="DU2026" s="171"/>
      <c r="DV2026" s="171"/>
      <c r="DW2026" s="171"/>
      <c r="DX2026" s="171"/>
      <c r="DY2026" s="171"/>
      <c r="DZ2026" s="171"/>
      <c r="EA2026" s="171"/>
      <c r="EB2026" s="171"/>
      <c r="EC2026" s="171"/>
      <c r="ED2026" s="171"/>
      <c r="EE2026" s="171"/>
      <c r="EF2026" s="171"/>
      <c r="EG2026" s="171"/>
      <c r="EH2026" s="171"/>
      <c r="EI2026" s="171"/>
      <c r="EJ2026" s="171"/>
      <c r="EK2026" s="171"/>
      <c r="EL2026" s="171"/>
      <c r="EM2026" s="171"/>
      <c r="EN2026" s="171"/>
    </row>
    <row r="2027" spans="43:144" ht="15" x14ac:dyDescent="0.25">
      <c r="AQ2027" s="171"/>
      <c r="AR2027"/>
      <c r="AS2027"/>
      <c r="AT2027"/>
      <c r="AU2027"/>
      <c r="AV2027"/>
      <c r="AW2027"/>
      <c r="AX2027"/>
      <c r="AY2027"/>
      <c r="AZ2027"/>
      <c r="BA2027"/>
      <c r="BB2027"/>
      <c r="BC2027"/>
      <c r="BD2027"/>
      <c r="BE2027" s="171"/>
      <c r="BF2027" s="171"/>
      <c r="BG2027" s="171"/>
      <c r="BH2027" s="171"/>
      <c r="BI2027" s="171"/>
      <c r="BJ2027" s="171"/>
      <c r="BK2027" s="171"/>
      <c r="BL2027" s="171"/>
      <c r="BM2027" s="171"/>
      <c r="BN2027" s="171"/>
      <c r="BO2027" s="171"/>
      <c r="BP2027" s="171"/>
      <c r="BQ2027" s="171"/>
      <c r="BR2027" s="171"/>
      <c r="BS2027" s="171"/>
      <c r="BT2027" s="171"/>
      <c r="BU2027" s="171"/>
      <c r="BV2027" s="171"/>
      <c r="BW2027" s="171"/>
      <c r="BX2027" s="171"/>
      <c r="BY2027" s="171"/>
      <c r="BZ2027" s="171"/>
      <c r="CA2027" s="171"/>
      <c r="CB2027" s="171"/>
      <c r="CC2027" s="171"/>
      <c r="CD2027" s="171"/>
      <c r="CE2027" s="171"/>
      <c r="CF2027" s="171"/>
      <c r="CG2027" s="171"/>
      <c r="CH2027" s="171"/>
      <c r="CI2027" s="171"/>
      <c r="CJ2027" s="171"/>
      <c r="CK2027" s="171"/>
      <c r="CL2027" s="171"/>
      <c r="CM2027" s="171"/>
      <c r="CN2027" s="171"/>
      <c r="CO2027" s="171"/>
      <c r="CP2027" s="171"/>
      <c r="CQ2027" s="171"/>
      <c r="CR2027" s="171"/>
      <c r="CS2027" s="171"/>
      <c r="CT2027" s="171"/>
      <c r="CU2027" s="171"/>
      <c r="CV2027" s="171"/>
      <c r="CW2027" s="171"/>
      <c r="CX2027" s="171"/>
      <c r="CY2027" s="171"/>
      <c r="CZ2027" s="171"/>
      <c r="DA2027" s="171"/>
      <c r="DB2027" s="171"/>
      <c r="DC2027" s="171"/>
      <c r="DD2027" s="171"/>
      <c r="DE2027" s="171"/>
      <c r="DF2027" s="171"/>
      <c r="DG2027" s="171"/>
      <c r="DH2027" s="171"/>
      <c r="DI2027" s="171"/>
      <c r="DJ2027" s="171"/>
      <c r="DK2027" s="171"/>
      <c r="DL2027" s="171"/>
      <c r="DM2027" s="171"/>
      <c r="DN2027" s="171"/>
      <c r="DO2027" s="171"/>
      <c r="DP2027" s="171"/>
      <c r="DQ2027" s="171"/>
      <c r="DR2027" s="171"/>
      <c r="DS2027" s="171"/>
      <c r="DT2027" s="171"/>
      <c r="DU2027" s="171"/>
      <c r="DV2027" s="171"/>
      <c r="DW2027" s="171"/>
      <c r="DX2027" s="171"/>
      <c r="DY2027" s="171"/>
      <c r="DZ2027" s="171"/>
      <c r="EA2027" s="171"/>
      <c r="EB2027" s="171"/>
      <c r="EC2027" s="171"/>
      <c r="ED2027" s="171"/>
      <c r="EE2027" s="171"/>
      <c r="EF2027" s="171"/>
      <c r="EG2027" s="171"/>
      <c r="EH2027" s="171"/>
      <c r="EI2027" s="171"/>
      <c r="EJ2027" s="171"/>
      <c r="EK2027" s="171"/>
      <c r="EL2027" s="171"/>
      <c r="EM2027" s="171"/>
      <c r="EN2027" s="171"/>
    </row>
    <row r="2028" spans="43:144" ht="15" x14ac:dyDescent="0.25">
      <c r="AQ2028" s="171"/>
      <c r="AR2028"/>
      <c r="AS2028"/>
      <c r="AT2028"/>
      <c r="AU2028"/>
      <c r="AV2028"/>
      <c r="AW2028"/>
      <c r="AX2028"/>
      <c r="AY2028"/>
      <c r="AZ2028"/>
      <c r="BA2028"/>
      <c r="BB2028"/>
      <c r="BC2028"/>
      <c r="BD2028"/>
      <c r="BE2028" s="171"/>
      <c r="BF2028" s="171"/>
      <c r="BG2028" s="171"/>
      <c r="BH2028" s="171"/>
      <c r="BI2028" s="171"/>
      <c r="BJ2028" s="171"/>
      <c r="BK2028" s="171"/>
      <c r="BL2028" s="171"/>
      <c r="BM2028" s="171"/>
      <c r="BN2028" s="171"/>
      <c r="BO2028" s="171"/>
      <c r="BP2028" s="171"/>
      <c r="BQ2028" s="171"/>
      <c r="BR2028" s="171"/>
      <c r="BS2028" s="171"/>
      <c r="BT2028" s="171"/>
      <c r="BU2028" s="171"/>
      <c r="BV2028" s="171"/>
      <c r="BW2028" s="171"/>
      <c r="BX2028" s="171"/>
      <c r="BY2028" s="171"/>
      <c r="BZ2028" s="171"/>
      <c r="CA2028" s="171"/>
      <c r="CB2028" s="171"/>
      <c r="CC2028" s="171"/>
      <c r="CD2028" s="171"/>
      <c r="CE2028" s="171"/>
      <c r="CF2028" s="171"/>
      <c r="CG2028" s="171"/>
      <c r="CH2028" s="171"/>
      <c r="CI2028" s="171"/>
      <c r="CJ2028" s="171"/>
      <c r="CK2028" s="171"/>
      <c r="CL2028" s="171"/>
      <c r="CM2028" s="171"/>
      <c r="CN2028" s="171"/>
      <c r="CO2028" s="171"/>
      <c r="CP2028" s="171"/>
      <c r="CQ2028" s="171"/>
      <c r="CR2028" s="171"/>
      <c r="CS2028" s="171"/>
      <c r="CT2028" s="171"/>
      <c r="CU2028" s="171"/>
      <c r="CV2028" s="171"/>
      <c r="CW2028" s="171"/>
      <c r="CX2028" s="171"/>
      <c r="CY2028" s="171"/>
      <c r="CZ2028" s="171"/>
      <c r="DA2028" s="171"/>
      <c r="DB2028" s="171"/>
      <c r="DC2028" s="171"/>
      <c r="DD2028" s="171"/>
      <c r="DE2028" s="171"/>
      <c r="DF2028" s="171"/>
      <c r="DG2028" s="171"/>
      <c r="DH2028" s="171"/>
      <c r="DI2028" s="171"/>
      <c r="DJ2028" s="171"/>
      <c r="DK2028" s="171"/>
      <c r="DL2028" s="171"/>
      <c r="DM2028" s="171"/>
      <c r="DN2028" s="171"/>
      <c r="DO2028" s="171"/>
      <c r="DP2028" s="171"/>
      <c r="DQ2028" s="171"/>
      <c r="DR2028" s="171"/>
      <c r="DS2028" s="171"/>
      <c r="DT2028" s="171"/>
      <c r="DU2028" s="171"/>
      <c r="DV2028" s="171"/>
      <c r="DW2028" s="171"/>
      <c r="DX2028" s="171"/>
      <c r="DY2028" s="171"/>
      <c r="DZ2028" s="171"/>
      <c r="EA2028" s="171"/>
      <c r="EB2028" s="171"/>
      <c r="EC2028" s="171"/>
      <c r="ED2028" s="171"/>
      <c r="EE2028" s="171"/>
      <c r="EF2028" s="171"/>
      <c r="EG2028" s="171"/>
      <c r="EH2028" s="171"/>
      <c r="EI2028" s="171"/>
      <c r="EJ2028" s="171"/>
      <c r="EK2028" s="171"/>
      <c r="EL2028" s="171"/>
      <c r="EM2028" s="171"/>
      <c r="EN2028" s="171"/>
    </row>
    <row r="2029" spans="43:144" ht="15" x14ac:dyDescent="0.25">
      <c r="AQ2029" s="171"/>
      <c r="AR2029"/>
      <c r="AS2029"/>
      <c r="AT2029"/>
      <c r="AU2029"/>
      <c r="AV2029"/>
      <c r="AW2029"/>
      <c r="AX2029"/>
      <c r="AY2029"/>
      <c r="AZ2029"/>
      <c r="BA2029"/>
      <c r="BB2029"/>
      <c r="BC2029"/>
      <c r="BD2029"/>
      <c r="BE2029" s="171"/>
      <c r="BF2029" s="171"/>
      <c r="BG2029" s="171"/>
      <c r="BH2029" s="171"/>
      <c r="BI2029" s="171"/>
      <c r="BJ2029" s="171"/>
      <c r="BK2029" s="171"/>
      <c r="BL2029" s="171"/>
      <c r="BM2029" s="171"/>
      <c r="BN2029" s="171"/>
      <c r="BO2029" s="171"/>
      <c r="BP2029" s="171"/>
      <c r="BQ2029" s="171"/>
      <c r="BR2029" s="171"/>
      <c r="BS2029" s="171"/>
      <c r="BT2029" s="171"/>
      <c r="BU2029" s="171"/>
      <c r="BV2029" s="171"/>
      <c r="BW2029" s="171"/>
      <c r="BX2029" s="171"/>
      <c r="BY2029" s="171"/>
      <c r="BZ2029" s="171"/>
      <c r="CA2029" s="171"/>
      <c r="CB2029" s="171"/>
      <c r="CC2029" s="171"/>
      <c r="CD2029" s="171"/>
      <c r="CE2029" s="171"/>
      <c r="CF2029" s="171"/>
      <c r="CG2029" s="171"/>
      <c r="CH2029" s="171"/>
      <c r="CI2029" s="171"/>
      <c r="CJ2029" s="171"/>
      <c r="CK2029" s="171"/>
      <c r="CL2029" s="171"/>
      <c r="CM2029" s="171"/>
      <c r="CN2029" s="171"/>
      <c r="CO2029" s="171"/>
      <c r="CP2029" s="171"/>
      <c r="CQ2029" s="171"/>
      <c r="CR2029" s="171"/>
      <c r="CS2029" s="171"/>
      <c r="CT2029" s="171"/>
      <c r="CU2029" s="171"/>
      <c r="CV2029" s="171"/>
      <c r="CW2029" s="171"/>
      <c r="CX2029" s="171"/>
      <c r="CY2029" s="171"/>
      <c r="CZ2029" s="171"/>
      <c r="DA2029" s="171"/>
      <c r="DB2029" s="171"/>
      <c r="DC2029" s="171"/>
      <c r="DD2029" s="171"/>
      <c r="DE2029" s="171"/>
      <c r="DF2029" s="171"/>
      <c r="DG2029" s="171"/>
      <c r="DH2029" s="171"/>
      <c r="DI2029" s="171"/>
      <c r="DJ2029" s="171"/>
      <c r="DK2029" s="171"/>
      <c r="DL2029" s="171"/>
      <c r="DM2029" s="171"/>
      <c r="DN2029" s="171"/>
      <c r="DO2029" s="171"/>
      <c r="DP2029" s="171"/>
      <c r="DQ2029" s="171"/>
      <c r="DR2029" s="171"/>
      <c r="DS2029" s="171"/>
      <c r="DT2029" s="171"/>
      <c r="DU2029" s="171"/>
      <c r="DV2029" s="171"/>
      <c r="DW2029" s="171"/>
      <c r="DX2029" s="171"/>
      <c r="DY2029" s="171"/>
      <c r="DZ2029" s="171"/>
      <c r="EA2029" s="171"/>
      <c r="EB2029" s="171"/>
      <c r="EC2029" s="171"/>
      <c r="ED2029" s="171"/>
      <c r="EE2029" s="171"/>
      <c r="EF2029" s="171"/>
      <c r="EG2029" s="171"/>
      <c r="EH2029" s="171"/>
      <c r="EI2029" s="171"/>
      <c r="EJ2029" s="171"/>
      <c r="EK2029" s="171"/>
      <c r="EL2029" s="171"/>
      <c r="EM2029" s="171"/>
      <c r="EN2029" s="171"/>
    </row>
    <row r="2030" spans="43:144" ht="15" x14ac:dyDescent="0.25">
      <c r="AQ2030" s="171"/>
      <c r="AR2030"/>
      <c r="AS2030"/>
      <c r="AT2030"/>
      <c r="AU2030"/>
      <c r="AV2030"/>
      <c r="AW2030"/>
      <c r="AX2030"/>
      <c r="AY2030"/>
      <c r="AZ2030"/>
      <c r="BA2030"/>
      <c r="BB2030"/>
      <c r="BC2030"/>
      <c r="BD2030"/>
      <c r="BE2030" s="171"/>
      <c r="BF2030" s="171"/>
      <c r="BG2030" s="171"/>
      <c r="BH2030" s="171"/>
      <c r="BI2030" s="171"/>
      <c r="BJ2030" s="171"/>
      <c r="BK2030" s="171"/>
      <c r="BL2030" s="171"/>
      <c r="BM2030" s="171"/>
      <c r="BN2030" s="171"/>
      <c r="BO2030" s="171"/>
      <c r="BP2030" s="171"/>
      <c r="BQ2030" s="171"/>
      <c r="BR2030" s="171"/>
      <c r="BS2030" s="171"/>
      <c r="BT2030" s="171"/>
      <c r="BU2030" s="171"/>
      <c r="BV2030" s="171"/>
      <c r="BW2030" s="171"/>
      <c r="BX2030" s="171"/>
      <c r="BY2030" s="171"/>
      <c r="BZ2030" s="171"/>
      <c r="CA2030" s="171"/>
      <c r="CB2030" s="171"/>
      <c r="CC2030" s="171"/>
      <c r="CD2030" s="171"/>
      <c r="CE2030" s="171"/>
      <c r="CF2030" s="171"/>
      <c r="CG2030" s="171"/>
      <c r="CH2030" s="171"/>
      <c r="CI2030" s="171"/>
      <c r="CJ2030" s="171"/>
      <c r="CK2030" s="171"/>
      <c r="CL2030" s="171"/>
      <c r="CM2030" s="171"/>
      <c r="CN2030" s="171"/>
      <c r="CO2030" s="171"/>
      <c r="CP2030" s="171"/>
      <c r="CQ2030" s="171"/>
      <c r="CR2030" s="171"/>
      <c r="CS2030" s="171"/>
      <c r="CT2030" s="171"/>
      <c r="CU2030" s="171"/>
      <c r="CV2030" s="171"/>
      <c r="CW2030" s="171"/>
      <c r="CX2030" s="171"/>
      <c r="CY2030" s="171"/>
      <c r="CZ2030" s="171"/>
      <c r="DA2030" s="171"/>
      <c r="DB2030" s="171"/>
      <c r="DC2030" s="171"/>
      <c r="DD2030" s="171"/>
      <c r="DE2030" s="171"/>
      <c r="DF2030" s="171"/>
      <c r="DG2030" s="171"/>
      <c r="DH2030" s="171"/>
      <c r="DI2030" s="171"/>
      <c r="DJ2030" s="171"/>
      <c r="DK2030" s="171"/>
      <c r="DL2030" s="171"/>
      <c r="DM2030" s="171"/>
      <c r="DN2030" s="171"/>
      <c r="DO2030" s="171"/>
      <c r="DP2030" s="171"/>
      <c r="DQ2030" s="171"/>
      <c r="DR2030" s="171"/>
      <c r="DS2030" s="171"/>
      <c r="DT2030" s="171"/>
      <c r="DU2030" s="171"/>
      <c r="DV2030" s="171"/>
      <c r="DW2030" s="171"/>
      <c r="DX2030" s="171"/>
      <c r="DY2030" s="171"/>
      <c r="DZ2030" s="171"/>
      <c r="EA2030" s="171"/>
      <c r="EB2030" s="171"/>
      <c r="EC2030" s="171"/>
      <c r="ED2030" s="171"/>
      <c r="EE2030" s="171"/>
      <c r="EF2030" s="171"/>
      <c r="EG2030" s="171"/>
      <c r="EH2030" s="171"/>
      <c r="EI2030" s="171"/>
      <c r="EJ2030" s="171"/>
      <c r="EK2030" s="171"/>
      <c r="EL2030" s="171"/>
      <c r="EM2030" s="171"/>
      <c r="EN2030" s="171"/>
    </row>
    <row r="2031" spans="43:144" ht="15" x14ac:dyDescent="0.25">
      <c r="AQ2031" s="171"/>
      <c r="AR2031"/>
      <c r="AS2031"/>
      <c r="AT2031"/>
      <c r="AU2031"/>
      <c r="AV2031"/>
      <c r="AW2031"/>
      <c r="AX2031"/>
      <c r="AY2031"/>
      <c r="AZ2031"/>
      <c r="BA2031"/>
      <c r="BB2031"/>
      <c r="BC2031"/>
      <c r="BD2031"/>
      <c r="BE2031" s="171"/>
      <c r="BF2031" s="171"/>
      <c r="BG2031" s="171"/>
      <c r="BH2031" s="171"/>
      <c r="BI2031" s="171"/>
      <c r="BJ2031" s="171"/>
      <c r="BK2031" s="171"/>
      <c r="BL2031" s="171"/>
      <c r="BM2031" s="171"/>
      <c r="BN2031" s="171"/>
      <c r="BO2031" s="171"/>
      <c r="BP2031" s="171"/>
      <c r="BQ2031" s="171"/>
      <c r="BR2031" s="171"/>
      <c r="BS2031" s="171"/>
      <c r="BT2031" s="171"/>
      <c r="BU2031" s="171"/>
      <c r="BV2031" s="171"/>
      <c r="BW2031" s="171"/>
      <c r="BX2031" s="171"/>
      <c r="BY2031" s="171"/>
      <c r="BZ2031" s="171"/>
      <c r="CA2031" s="171"/>
      <c r="CB2031" s="171"/>
      <c r="CC2031" s="171"/>
      <c r="CD2031" s="171"/>
      <c r="CE2031" s="171"/>
      <c r="CF2031" s="171"/>
      <c r="CG2031" s="171"/>
      <c r="CH2031" s="171"/>
      <c r="CI2031" s="171"/>
      <c r="CJ2031" s="171"/>
      <c r="CK2031" s="171"/>
      <c r="CL2031" s="171"/>
      <c r="CM2031" s="171"/>
      <c r="CN2031" s="171"/>
      <c r="CO2031" s="171"/>
      <c r="CP2031" s="171"/>
      <c r="CQ2031" s="171"/>
      <c r="CR2031" s="171"/>
      <c r="CS2031" s="171"/>
      <c r="CT2031" s="171"/>
      <c r="CU2031" s="171"/>
      <c r="CV2031" s="171"/>
      <c r="CW2031" s="171"/>
      <c r="CX2031" s="171"/>
      <c r="CY2031" s="171"/>
      <c r="CZ2031" s="171"/>
      <c r="DA2031" s="171"/>
      <c r="DB2031" s="171"/>
      <c r="DC2031" s="171"/>
      <c r="DD2031" s="171"/>
      <c r="DE2031" s="171"/>
      <c r="DF2031" s="171"/>
      <c r="DG2031" s="171"/>
      <c r="DH2031" s="171"/>
      <c r="DI2031" s="171"/>
      <c r="DJ2031" s="171"/>
      <c r="DK2031" s="171"/>
      <c r="DL2031" s="171"/>
      <c r="DM2031" s="171"/>
      <c r="DN2031" s="171"/>
      <c r="DO2031" s="171"/>
      <c r="DP2031" s="171"/>
      <c r="DQ2031" s="171"/>
      <c r="DR2031" s="171"/>
      <c r="DS2031" s="171"/>
      <c r="DT2031" s="171"/>
      <c r="DU2031" s="171"/>
      <c r="DV2031" s="171"/>
      <c r="DW2031" s="171"/>
      <c r="DX2031" s="171"/>
      <c r="DY2031" s="171"/>
      <c r="DZ2031" s="171"/>
      <c r="EA2031" s="171"/>
      <c r="EB2031" s="171"/>
      <c r="EC2031" s="171"/>
      <c r="ED2031" s="171"/>
      <c r="EE2031" s="171"/>
      <c r="EF2031" s="171"/>
      <c r="EG2031" s="171"/>
      <c r="EH2031" s="171"/>
      <c r="EI2031" s="171"/>
      <c r="EJ2031" s="171"/>
      <c r="EK2031" s="171"/>
      <c r="EL2031" s="171"/>
      <c r="EM2031" s="171"/>
      <c r="EN2031" s="171"/>
    </row>
    <row r="2032" spans="43:144" ht="15" x14ac:dyDescent="0.25">
      <c r="AQ2032" s="171"/>
      <c r="AR2032"/>
      <c r="AS2032"/>
      <c r="AT2032"/>
      <c r="AU2032"/>
      <c r="AV2032"/>
      <c r="AW2032"/>
      <c r="AX2032"/>
      <c r="AY2032"/>
      <c r="AZ2032"/>
      <c r="BA2032"/>
      <c r="BB2032"/>
      <c r="BC2032"/>
      <c r="BD2032"/>
      <c r="BE2032" s="171"/>
      <c r="BF2032" s="171"/>
      <c r="BG2032" s="171"/>
      <c r="BH2032" s="171"/>
      <c r="BI2032" s="171"/>
      <c r="BJ2032" s="171"/>
      <c r="BK2032" s="171"/>
      <c r="BL2032" s="171"/>
      <c r="BM2032" s="171"/>
      <c r="BN2032" s="171"/>
      <c r="BO2032" s="171"/>
      <c r="BP2032" s="171"/>
      <c r="BQ2032" s="171"/>
      <c r="BR2032" s="171"/>
      <c r="BS2032" s="171"/>
      <c r="BT2032" s="171"/>
      <c r="BU2032" s="171"/>
      <c r="BV2032" s="171"/>
      <c r="BW2032" s="171"/>
      <c r="BX2032" s="171"/>
      <c r="BY2032" s="171"/>
      <c r="BZ2032" s="171"/>
      <c r="CA2032" s="171"/>
      <c r="CB2032" s="171"/>
      <c r="CC2032" s="171"/>
      <c r="CD2032" s="171"/>
      <c r="CE2032" s="171"/>
      <c r="CF2032" s="171"/>
      <c r="CG2032" s="171"/>
      <c r="CH2032" s="171"/>
      <c r="CI2032" s="171"/>
      <c r="CJ2032" s="171"/>
      <c r="CK2032" s="171"/>
      <c r="CL2032" s="171"/>
      <c r="CM2032" s="171"/>
      <c r="CN2032" s="171"/>
      <c r="CO2032" s="171"/>
      <c r="CP2032" s="171"/>
      <c r="CQ2032" s="171"/>
      <c r="CR2032" s="171"/>
      <c r="CS2032" s="171"/>
      <c r="CT2032" s="171"/>
      <c r="CU2032" s="171"/>
      <c r="CV2032" s="171"/>
      <c r="CW2032" s="171"/>
      <c r="CX2032" s="171"/>
      <c r="CY2032" s="171"/>
      <c r="CZ2032" s="171"/>
      <c r="DA2032" s="171"/>
      <c r="DB2032" s="171"/>
      <c r="DC2032" s="171"/>
      <c r="DD2032" s="171"/>
      <c r="DE2032" s="171"/>
      <c r="DF2032" s="171"/>
      <c r="DG2032" s="171"/>
      <c r="DH2032" s="171"/>
      <c r="DI2032" s="171"/>
      <c r="DJ2032" s="171"/>
      <c r="DK2032" s="171"/>
      <c r="DL2032" s="171"/>
      <c r="DM2032" s="171"/>
      <c r="DN2032" s="171"/>
      <c r="DO2032" s="171"/>
      <c r="DP2032" s="171"/>
      <c r="DQ2032" s="171"/>
      <c r="DR2032" s="171"/>
      <c r="DS2032" s="171"/>
      <c r="DT2032" s="171"/>
      <c r="DU2032" s="171"/>
      <c r="DV2032" s="171"/>
      <c r="DW2032" s="171"/>
      <c r="DX2032" s="171"/>
      <c r="DY2032" s="171"/>
      <c r="DZ2032" s="171"/>
      <c r="EA2032" s="171"/>
      <c r="EB2032" s="171"/>
      <c r="EC2032" s="171"/>
      <c r="ED2032" s="171"/>
      <c r="EE2032" s="171"/>
      <c r="EF2032" s="171"/>
      <c r="EG2032" s="171"/>
      <c r="EH2032" s="171"/>
      <c r="EI2032" s="171"/>
      <c r="EJ2032" s="171"/>
      <c r="EK2032" s="171"/>
      <c r="EL2032" s="171"/>
      <c r="EM2032" s="171"/>
      <c r="EN2032" s="171"/>
    </row>
    <row r="2033" spans="43:144" ht="15" x14ac:dyDescent="0.25">
      <c r="AQ2033" s="171"/>
      <c r="AR2033"/>
      <c r="AS2033"/>
      <c r="AT2033"/>
      <c r="AU2033"/>
      <c r="AV2033"/>
      <c r="AW2033"/>
      <c r="AX2033"/>
      <c r="AY2033"/>
      <c r="AZ2033"/>
      <c r="BA2033"/>
      <c r="BB2033"/>
      <c r="BC2033"/>
      <c r="BD2033"/>
      <c r="BE2033" s="171"/>
      <c r="BF2033" s="171"/>
      <c r="BG2033" s="171"/>
      <c r="BH2033" s="171"/>
      <c r="BI2033" s="171"/>
      <c r="BJ2033" s="171"/>
      <c r="BK2033" s="171"/>
      <c r="BL2033" s="171"/>
      <c r="BM2033" s="171"/>
      <c r="BN2033" s="171"/>
      <c r="BO2033" s="171"/>
      <c r="BP2033" s="171"/>
      <c r="BQ2033" s="171"/>
      <c r="BR2033" s="171"/>
      <c r="BS2033" s="171"/>
      <c r="BT2033" s="171"/>
      <c r="BU2033" s="171"/>
      <c r="BV2033" s="171"/>
      <c r="BW2033" s="171"/>
      <c r="BX2033" s="171"/>
      <c r="BY2033" s="171"/>
      <c r="BZ2033" s="171"/>
      <c r="CA2033" s="171"/>
      <c r="CB2033" s="171"/>
      <c r="CC2033" s="171"/>
      <c r="CD2033" s="171"/>
      <c r="CE2033" s="171"/>
      <c r="CF2033" s="171"/>
      <c r="CG2033" s="171"/>
      <c r="CH2033" s="171"/>
      <c r="CI2033" s="171"/>
      <c r="CJ2033" s="171"/>
      <c r="CK2033" s="171"/>
      <c r="CL2033" s="171"/>
      <c r="CM2033" s="171"/>
      <c r="CN2033" s="171"/>
      <c r="CO2033" s="171"/>
      <c r="CP2033" s="171"/>
      <c r="CQ2033" s="171"/>
      <c r="CR2033" s="171"/>
      <c r="CS2033" s="171"/>
      <c r="CT2033" s="171"/>
      <c r="CU2033" s="171"/>
      <c r="CV2033" s="171"/>
      <c r="CW2033" s="171"/>
      <c r="CX2033" s="171"/>
      <c r="CY2033" s="171"/>
      <c r="CZ2033" s="171"/>
      <c r="DA2033" s="171"/>
      <c r="DB2033" s="171"/>
      <c r="DC2033" s="171"/>
      <c r="DD2033" s="171"/>
      <c r="DE2033" s="171"/>
      <c r="DF2033" s="171"/>
      <c r="DG2033" s="171"/>
      <c r="DH2033" s="171"/>
      <c r="DI2033" s="171"/>
      <c r="DJ2033" s="171"/>
      <c r="DK2033" s="171"/>
      <c r="DL2033" s="171"/>
      <c r="DM2033" s="171"/>
      <c r="DN2033" s="171"/>
      <c r="DO2033" s="171"/>
      <c r="DP2033" s="171"/>
      <c r="DQ2033" s="171"/>
      <c r="DR2033" s="171"/>
      <c r="DS2033" s="171"/>
      <c r="DT2033" s="171"/>
      <c r="DU2033" s="171"/>
      <c r="DV2033" s="171"/>
      <c r="DW2033" s="171"/>
      <c r="DX2033" s="171"/>
      <c r="DY2033" s="171"/>
      <c r="DZ2033" s="171"/>
      <c r="EA2033" s="171"/>
      <c r="EB2033" s="171"/>
      <c r="EC2033" s="171"/>
      <c r="ED2033" s="171"/>
      <c r="EE2033" s="171"/>
      <c r="EF2033" s="171"/>
      <c r="EG2033" s="171"/>
      <c r="EH2033" s="171"/>
      <c r="EI2033" s="171"/>
      <c r="EJ2033" s="171"/>
      <c r="EK2033" s="171"/>
      <c r="EL2033" s="171"/>
      <c r="EM2033" s="171"/>
      <c r="EN2033" s="171"/>
    </row>
    <row r="2034" spans="43:144" ht="15" x14ac:dyDescent="0.25">
      <c r="AQ2034" s="171"/>
      <c r="AR2034"/>
      <c r="AS2034"/>
      <c r="AT2034"/>
      <c r="AU2034"/>
      <c r="AV2034"/>
      <c r="AW2034"/>
      <c r="AX2034"/>
      <c r="AY2034"/>
      <c r="AZ2034"/>
      <c r="BA2034"/>
      <c r="BB2034"/>
      <c r="BC2034"/>
      <c r="BD2034"/>
      <c r="BE2034" s="171"/>
      <c r="BF2034" s="171"/>
      <c r="BG2034" s="171"/>
      <c r="BH2034" s="171"/>
      <c r="BI2034" s="171"/>
      <c r="BJ2034" s="171"/>
      <c r="BK2034" s="171"/>
      <c r="BL2034" s="171"/>
      <c r="BM2034" s="171"/>
      <c r="BN2034" s="171"/>
      <c r="BO2034" s="171"/>
      <c r="BP2034" s="171"/>
      <c r="BQ2034" s="171"/>
      <c r="BR2034" s="171"/>
      <c r="BS2034" s="171"/>
      <c r="BT2034" s="171"/>
      <c r="BU2034" s="171"/>
      <c r="BV2034" s="171"/>
      <c r="BW2034" s="171"/>
      <c r="BX2034" s="171"/>
      <c r="BY2034" s="171"/>
      <c r="BZ2034" s="171"/>
      <c r="CA2034" s="171"/>
      <c r="CB2034" s="171"/>
      <c r="CC2034" s="171"/>
      <c r="CD2034" s="171"/>
      <c r="CE2034" s="171"/>
      <c r="CF2034" s="171"/>
      <c r="CG2034" s="171"/>
      <c r="CH2034" s="171"/>
      <c r="CI2034" s="171"/>
      <c r="CJ2034" s="171"/>
      <c r="CK2034" s="171"/>
      <c r="CL2034" s="171"/>
      <c r="CM2034" s="171"/>
      <c r="CN2034" s="171"/>
      <c r="CO2034" s="171"/>
      <c r="CP2034" s="171"/>
      <c r="CQ2034" s="171"/>
      <c r="CR2034" s="171"/>
      <c r="CS2034" s="171"/>
      <c r="CT2034" s="171"/>
      <c r="CU2034" s="171"/>
      <c r="CV2034" s="171"/>
      <c r="CW2034" s="171"/>
      <c r="CX2034" s="171"/>
      <c r="CY2034" s="171"/>
      <c r="CZ2034" s="171"/>
      <c r="DA2034" s="171"/>
      <c r="DB2034" s="171"/>
      <c r="DC2034" s="171"/>
      <c r="DD2034" s="171"/>
      <c r="DE2034" s="171"/>
      <c r="DF2034" s="171"/>
      <c r="DG2034" s="171"/>
      <c r="DH2034" s="171"/>
      <c r="DI2034" s="171"/>
      <c r="DJ2034" s="171"/>
      <c r="DK2034" s="171"/>
      <c r="DL2034" s="171"/>
      <c r="DM2034" s="171"/>
      <c r="DN2034" s="171"/>
      <c r="DO2034" s="171"/>
      <c r="DP2034" s="171"/>
      <c r="DQ2034" s="171"/>
      <c r="DR2034" s="171"/>
      <c r="DS2034" s="171"/>
      <c r="DT2034" s="171"/>
      <c r="DU2034" s="171"/>
      <c r="DV2034" s="171"/>
      <c r="DW2034" s="171"/>
      <c r="DX2034" s="171"/>
      <c r="DY2034" s="171"/>
      <c r="DZ2034" s="171"/>
      <c r="EA2034" s="171"/>
      <c r="EB2034" s="171"/>
      <c r="EC2034" s="171"/>
      <c r="ED2034" s="171"/>
      <c r="EE2034" s="171"/>
      <c r="EF2034" s="171"/>
      <c r="EG2034" s="171"/>
      <c r="EH2034" s="171"/>
      <c r="EI2034" s="171"/>
      <c r="EJ2034" s="171"/>
      <c r="EK2034" s="171"/>
      <c r="EL2034" s="171"/>
      <c r="EM2034" s="171"/>
      <c r="EN2034" s="171"/>
    </row>
    <row r="2035" spans="43:144" ht="15" x14ac:dyDescent="0.25">
      <c r="AQ2035" s="171"/>
      <c r="AR2035"/>
      <c r="AS2035"/>
      <c r="AT2035"/>
      <c r="AU2035"/>
      <c r="AV2035"/>
      <c r="AW2035"/>
      <c r="AX2035"/>
      <c r="AY2035"/>
      <c r="AZ2035"/>
      <c r="BA2035"/>
      <c r="BB2035"/>
      <c r="BC2035"/>
      <c r="BD2035"/>
      <c r="BE2035" s="171"/>
      <c r="BF2035" s="171"/>
      <c r="BG2035" s="171"/>
      <c r="BH2035" s="171"/>
      <c r="BI2035" s="171"/>
      <c r="BJ2035" s="171"/>
      <c r="BK2035" s="171"/>
      <c r="BL2035" s="171"/>
      <c r="BM2035" s="171"/>
      <c r="BN2035" s="171"/>
      <c r="BO2035" s="171"/>
      <c r="BP2035" s="171"/>
      <c r="BQ2035" s="171"/>
      <c r="BR2035" s="171"/>
      <c r="BS2035" s="171"/>
      <c r="BT2035" s="171"/>
      <c r="BU2035" s="171"/>
      <c r="BV2035" s="171"/>
      <c r="BW2035" s="171"/>
      <c r="BX2035" s="171"/>
      <c r="BY2035" s="171"/>
      <c r="BZ2035" s="171"/>
      <c r="CA2035" s="171"/>
      <c r="CB2035" s="171"/>
      <c r="CC2035" s="171"/>
      <c r="CD2035" s="171"/>
      <c r="CE2035" s="171"/>
      <c r="CF2035" s="171"/>
      <c r="CG2035" s="171"/>
      <c r="CH2035" s="171"/>
      <c r="CI2035" s="171"/>
      <c r="CJ2035" s="171"/>
      <c r="CK2035" s="171"/>
      <c r="CL2035" s="171"/>
      <c r="CM2035" s="171"/>
      <c r="CN2035" s="171"/>
      <c r="CO2035" s="171"/>
      <c r="CP2035" s="171"/>
      <c r="CQ2035" s="171"/>
      <c r="CR2035" s="171"/>
      <c r="CS2035" s="171"/>
      <c r="CT2035" s="171"/>
      <c r="CU2035" s="171"/>
      <c r="CV2035" s="171"/>
      <c r="CW2035" s="171"/>
      <c r="CX2035" s="171"/>
      <c r="CY2035" s="171"/>
      <c r="CZ2035" s="171"/>
      <c r="DA2035" s="171"/>
      <c r="DB2035" s="171"/>
      <c r="DC2035" s="171"/>
      <c r="DD2035" s="171"/>
      <c r="DE2035" s="171"/>
      <c r="DF2035" s="171"/>
      <c r="DG2035" s="171"/>
      <c r="DH2035" s="171"/>
      <c r="DI2035" s="171"/>
      <c r="DJ2035" s="171"/>
      <c r="DK2035" s="171"/>
      <c r="DL2035" s="171"/>
      <c r="DM2035" s="171"/>
      <c r="DN2035" s="171"/>
      <c r="DO2035" s="171"/>
      <c r="DP2035" s="171"/>
      <c r="DQ2035" s="171"/>
      <c r="DR2035" s="171"/>
      <c r="DS2035" s="171"/>
      <c r="DT2035" s="171"/>
      <c r="DU2035" s="171"/>
      <c r="DV2035" s="171"/>
      <c r="DW2035" s="171"/>
      <c r="DX2035" s="171"/>
      <c r="DY2035" s="171"/>
      <c r="DZ2035" s="171"/>
      <c r="EA2035" s="171"/>
      <c r="EB2035" s="171"/>
      <c r="EC2035" s="171"/>
      <c r="ED2035" s="171"/>
      <c r="EE2035" s="171"/>
      <c r="EF2035" s="171"/>
      <c r="EG2035" s="171"/>
      <c r="EH2035" s="171"/>
      <c r="EI2035" s="171"/>
      <c r="EJ2035" s="171"/>
      <c r="EK2035" s="171"/>
      <c r="EL2035" s="171"/>
      <c r="EM2035" s="171"/>
      <c r="EN2035" s="171"/>
    </row>
    <row r="2036" spans="43:144" ht="15" x14ac:dyDescent="0.25">
      <c r="AQ2036" s="171"/>
      <c r="AR2036"/>
      <c r="AS2036"/>
      <c r="AT2036"/>
      <c r="AU2036"/>
      <c r="AV2036"/>
      <c r="AW2036"/>
      <c r="AX2036"/>
      <c r="AY2036"/>
      <c r="AZ2036"/>
      <c r="BA2036"/>
      <c r="BB2036"/>
      <c r="BC2036"/>
      <c r="BD2036"/>
      <c r="BE2036" s="171"/>
      <c r="BF2036" s="171"/>
      <c r="BG2036" s="171"/>
      <c r="BH2036" s="171"/>
      <c r="BI2036" s="171"/>
      <c r="BJ2036" s="171"/>
      <c r="BK2036" s="171"/>
      <c r="BL2036" s="171"/>
      <c r="BM2036" s="171"/>
      <c r="BN2036" s="171"/>
      <c r="BO2036" s="171"/>
      <c r="BP2036" s="171"/>
      <c r="BQ2036" s="171"/>
      <c r="BR2036" s="171"/>
      <c r="BS2036" s="171"/>
      <c r="BT2036" s="171"/>
      <c r="BU2036" s="171"/>
      <c r="BV2036" s="171"/>
      <c r="BW2036" s="171"/>
      <c r="BX2036" s="171"/>
      <c r="BY2036" s="171"/>
      <c r="BZ2036" s="171"/>
      <c r="CA2036" s="171"/>
      <c r="CB2036" s="171"/>
      <c r="CC2036" s="171"/>
      <c r="CD2036" s="171"/>
      <c r="CE2036" s="171"/>
      <c r="CF2036" s="171"/>
      <c r="CG2036" s="171"/>
      <c r="CH2036" s="171"/>
      <c r="CI2036" s="171"/>
      <c r="CJ2036" s="171"/>
      <c r="CK2036" s="171"/>
      <c r="CL2036" s="171"/>
      <c r="CM2036" s="171"/>
      <c r="CN2036" s="171"/>
      <c r="CO2036" s="171"/>
      <c r="CP2036" s="171"/>
      <c r="CQ2036" s="171"/>
      <c r="CR2036" s="171"/>
      <c r="CS2036" s="171"/>
      <c r="CT2036" s="171"/>
      <c r="CU2036" s="171"/>
      <c r="CV2036" s="171"/>
      <c r="CW2036" s="171"/>
      <c r="CX2036" s="171"/>
      <c r="CY2036" s="171"/>
      <c r="CZ2036" s="171"/>
      <c r="DA2036" s="171"/>
      <c r="DB2036" s="171"/>
      <c r="DC2036" s="171"/>
      <c r="DD2036" s="171"/>
      <c r="DE2036" s="171"/>
      <c r="DF2036" s="171"/>
      <c r="DG2036" s="171"/>
      <c r="DH2036" s="171"/>
      <c r="DI2036" s="171"/>
      <c r="DJ2036" s="171"/>
      <c r="DK2036" s="171"/>
      <c r="DL2036" s="171"/>
      <c r="DM2036" s="171"/>
      <c r="DN2036" s="171"/>
      <c r="DO2036" s="171"/>
      <c r="DP2036" s="171"/>
      <c r="DQ2036" s="171"/>
      <c r="DR2036" s="171"/>
      <c r="DS2036" s="171"/>
      <c r="DT2036" s="171"/>
      <c r="DU2036" s="171"/>
      <c r="DV2036" s="171"/>
      <c r="DW2036" s="171"/>
      <c r="DX2036" s="171"/>
      <c r="DY2036" s="171"/>
      <c r="DZ2036" s="171"/>
      <c r="EA2036" s="171"/>
      <c r="EB2036" s="171"/>
      <c r="EC2036" s="171"/>
      <c r="ED2036" s="171"/>
      <c r="EE2036" s="171"/>
      <c r="EF2036" s="171"/>
      <c r="EG2036" s="171"/>
      <c r="EH2036" s="171"/>
      <c r="EI2036" s="171"/>
      <c r="EJ2036" s="171"/>
      <c r="EK2036" s="171"/>
      <c r="EL2036" s="171"/>
      <c r="EM2036" s="171"/>
      <c r="EN2036" s="171"/>
    </row>
    <row r="2037" spans="43:144" ht="15" x14ac:dyDescent="0.25">
      <c r="AQ2037" s="171"/>
      <c r="AR2037"/>
      <c r="AS2037"/>
      <c r="AT2037"/>
      <c r="AU2037"/>
      <c r="AV2037"/>
      <c r="AW2037"/>
      <c r="AX2037"/>
      <c r="AY2037"/>
      <c r="AZ2037"/>
      <c r="BA2037"/>
      <c r="BB2037"/>
      <c r="BC2037"/>
      <c r="BD2037"/>
      <c r="BE2037" s="171"/>
      <c r="BF2037" s="171"/>
      <c r="BG2037" s="171"/>
      <c r="BH2037" s="171"/>
      <c r="BI2037" s="171"/>
      <c r="BJ2037" s="171"/>
      <c r="BK2037" s="171"/>
      <c r="BL2037" s="171"/>
      <c r="BM2037" s="171"/>
      <c r="BN2037" s="171"/>
      <c r="BO2037" s="171"/>
      <c r="BP2037" s="171"/>
      <c r="BQ2037" s="171"/>
      <c r="BR2037" s="171"/>
      <c r="BS2037" s="171"/>
      <c r="BT2037" s="171"/>
      <c r="BU2037" s="171"/>
      <c r="BV2037" s="171"/>
      <c r="BW2037" s="171"/>
      <c r="BX2037" s="171"/>
      <c r="BY2037" s="171"/>
      <c r="BZ2037" s="171"/>
      <c r="CA2037" s="171"/>
      <c r="CB2037" s="171"/>
      <c r="CC2037" s="171"/>
      <c r="CD2037" s="171"/>
      <c r="CE2037" s="171"/>
      <c r="CF2037" s="171"/>
      <c r="CG2037" s="171"/>
      <c r="CH2037" s="171"/>
      <c r="CI2037" s="171"/>
      <c r="CJ2037" s="171"/>
      <c r="CK2037" s="171"/>
      <c r="CL2037" s="171"/>
      <c r="CM2037" s="171"/>
      <c r="CN2037" s="171"/>
      <c r="CO2037" s="171"/>
      <c r="CP2037" s="171"/>
      <c r="CQ2037" s="171"/>
      <c r="CR2037" s="171"/>
      <c r="CS2037" s="171"/>
      <c r="CT2037" s="171"/>
      <c r="CU2037" s="171"/>
      <c r="CV2037" s="171"/>
      <c r="CW2037" s="171"/>
      <c r="CX2037" s="171"/>
      <c r="CY2037" s="171"/>
      <c r="CZ2037" s="171"/>
      <c r="DA2037" s="171"/>
      <c r="DB2037" s="171"/>
      <c r="DC2037" s="171"/>
      <c r="DD2037" s="171"/>
      <c r="DE2037" s="171"/>
      <c r="DF2037" s="171"/>
      <c r="DG2037" s="171"/>
      <c r="DH2037" s="171"/>
      <c r="DI2037" s="171"/>
      <c r="DJ2037" s="171"/>
      <c r="DK2037" s="171"/>
      <c r="DL2037" s="171"/>
      <c r="DM2037" s="171"/>
      <c r="DN2037" s="171"/>
      <c r="DO2037" s="171"/>
      <c r="DP2037" s="171"/>
      <c r="DQ2037" s="171"/>
      <c r="DR2037" s="171"/>
      <c r="DS2037" s="171"/>
      <c r="DT2037" s="171"/>
      <c r="DU2037" s="171"/>
      <c r="DV2037" s="171"/>
      <c r="DW2037" s="171"/>
      <c r="DX2037" s="171"/>
      <c r="DY2037" s="171"/>
      <c r="DZ2037" s="171"/>
      <c r="EA2037" s="171"/>
      <c r="EB2037" s="171"/>
      <c r="EC2037" s="171"/>
      <c r="ED2037" s="171"/>
      <c r="EE2037" s="171"/>
      <c r="EF2037" s="171"/>
      <c r="EG2037" s="171"/>
      <c r="EH2037" s="171"/>
      <c r="EI2037" s="171"/>
      <c r="EJ2037" s="171"/>
      <c r="EK2037" s="171"/>
      <c r="EL2037" s="171"/>
      <c r="EM2037" s="171"/>
      <c r="EN2037" s="171"/>
    </row>
    <row r="2038" spans="43:144" ht="15" x14ac:dyDescent="0.25">
      <c r="AQ2038" s="171"/>
      <c r="AR2038"/>
      <c r="AS2038"/>
      <c r="AT2038"/>
      <c r="AU2038"/>
      <c r="AV2038"/>
      <c r="AW2038"/>
      <c r="AX2038"/>
      <c r="AY2038"/>
      <c r="AZ2038"/>
      <c r="BA2038"/>
      <c r="BB2038"/>
      <c r="BC2038"/>
      <c r="BD2038"/>
      <c r="BE2038" s="171"/>
      <c r="BF2038" s="171"/>
      <c r="BG2038" s="171"/>
      <c r="BH2038" s="171"/>
      <c r="BI2038" s="171"/>
      <c r="BJ2038" s="171"/>
      <c r="BK2038" s="171"/>
      <c r="BL2038" s="171"/>
      <c r="BM2038" s="171"/>
      <c r="BN2038" s="171"/>
      <c r="BO2038" s="171"/>
      <c r="BP2038" s="171"/>
      <c r="BQ2038" s="171"/>
      <c r="BR2038" s="171"/>
      <c r="BS2038" s="171"/>
      <c r="BT2038" s="171"/>
      <c r="BU2038" s="171"/>
      <c r="BV2038" s="171"/>
      <c r="BW2038" s="171"/>
      <c r="BX2038" s="171"/>
      <c r="BY2038" s="171"/>
      <c r="BZ2038" s="171"/>
      <c r="CA2038" s="171"/>
      <c r="CB2038" s="171"/>
      <c r="CC2038" s="171"/>
      <c r="CD2038" s="171"/>
      <c r="CE2038" s="171"/>
      <c r="CF2038" s="171"/>
      <c r="CG2038" s="171"/>
      <c r="CH2038" s="171"/>
      <c r="CI2038" s="171"/>
      <c r="CJ2038" s="171"/>
      <c r="CK2038" s="171"/>
      <c r="CL2038" s="171"/>
      <c r="CM2038" s="171"/>
      <c r="CN2038" s="171"/>
      <c r="CO2038" s="171"/>
      <c r="CP2038" s="171"/>
      <c r="CQ2038" s="171"/>
      <c r="CR2038" s="171"/>
      <c r="CS2038" s="171"/>
      <c r="CT2038" s="171"/>
      <c r="CU2038" s="171"/>
      <c r="CV2038" s="171"/>
      <c r="CW2038" s="171"/>
      <c r="CX2038" s="171"/>
      <c r="CY2038" s="171"/>
      <c r="CZ2038" s="171"/>
      <c r="DA2038" s="171"/>
      <c r="DB2038" s="171"/>
      <c r="DC2038" s="171"/>
      <c r="DD2038" s="171"/>
      <c r="DE2038" s="171"/>
      <c r="DF2038" s="171"/>
      <c r="DG2038" s="171"/>
      <c r="DH2038" s="171"/>
      <c r="DI2038" s="171"/>
      <c r="DJ2038" s="171"/>
      <c r="DK2038" s="171"/>
      <c r="DL2038" s="171"/>
      <c r="DM2038" s="171"/>
      <c r="DN2038" s="171"/>
      <c r="DO2038" s="171"/>
      <c r="DP2038" s="171"/>
      <c r="DQ2038" s="171"/>
      <c r="DR2038" s="171"/>
      <c r="DS2038" s="171"/>
      <c r="DT2038" s="171"/>
      <c r="DU2038" s="171"/>
      <c r="DV2038" s="171"/>
      <c r="DW2038" s="171"/>
      <c r="DX2038" s="171"/>
      <c r="DY2038" s="171"/>
      <c r="DZ2038" s="171"/>
      <c r="EA2038" s="171"/>
      <c r="EB2038" s="171"/>
      <c r="EC2038" s="171"/>
      <c r="ED2038" s="171"/>
      <c r="EE2038" s="171"/>
      <c r="EF2038" s="171"/>
      <c r="EG2038" s="171"/>
      <c r="EH2038" s="171"/>
      <c r="EI2038" s="171"/>
      <c r="EJ2038" s="171"/>
      <c r="EK2038" s="171"/>
      <c r="EL2038" s="171"/>
      <c r="EM2038" s="171"/>
      <c r="EN2038" s="171"/>
    </row>
    <row r="2039" spans="43:144" ht="15" x14ac:dyDescent="0.25">
      <c r="AQ2039" s="171"/>
      <c r="AR2039"/>
      <c r="AS2039"/>
      <c r="AT2039"/>
      <c r="AU2039"/>
      <c r="AV2039"/>
      <c r="AW2039"/>
      <c r="AX2039"/>
      <c r="AY2039"/>
      <c r="AZ2039"/>
      <c r="BA2039"/>
      <c r="BB2039"/>
      <c r="BC2039"/>
      <c r="BD2039"/>
      <c r="BE2039" s="171"/>
      <c r="BF2039" s="171"/>
      <c r="BG2039" s="171"/>
      <c r="BH2039" s="171"/>
      <c r="BI2039" s="171"/>
      <c r="BJ2039" s="171"/>
      <c r="BK2039" s="171"/>
      <c r="BL2039" s="171"/>
      <c r="BM2039" s="171"/>
      <c r="BN2039" s="171"/>
      <c r="BO2039" s="171"/>
      <c r="BP2039" s="171"/>
      <c r="BQ2039" s="171"/>
      <c r="BR2039" s="171"/>
      <c r="BS2039" s="171"/>
      <c r="BT2039" s="171"/>
      <c r="BU2039" s="171"/>
      <c r="BV2039" s="171"/>
      <c r="BW2039" s="171"/>
      <c r="BX2039" s="171"/>
      <c r="BY2039" s="171"/>
      <c r="BZ2039" s="171"/>
      <c r="CA2039" s="171"/>
      <c r="CB2039" s="171"/>
      <c r="CC2039" s="171"/>
      <c r="CD2039" s="171"/>
      <c r="CE2039" s="171"/>
      <c r="CF2039" s="171"/>
      <c r="CG2039" s="171"/>
      <c r="CH2039" s="171"/>
      <c r="CI2039" s="171"/>
      <c r="CJ2039" s="171"/>
      <c r="CK2039" s="171"/>
      <c r="CL2039" s="171"/>
      <c r="CM2039" s="171"/>
      <c r="CN2039" s="171"/>
      <c r="CO2039" s="171"/>
      <c r="CP2039" s="171"/>
      <c r="CQ2039" s="171"/>
      <c r="CR2039" s="171"/>
      <c r="CS2039" s="171"/>
      <c r="CT2039" s="171"/>
      <c r="CU2039" s="171"/>
      <c r="CV2039" s="171"/>
      <c r="CW2039" s="171"/>
      <c r="CX2039" s="171"/>
      <c r="CY2039" s="171"/>
      <c r="CZ2039" s="171"/>
      <c r="DA2039" s="171"/>
      <c r="DB2039" s="171"/>
      <c r="DC2039" s="171"/>
      <c r="DD2039" s="171"/>
      <c r="DE2039" s="171"/>
      <c r="DF2039" s="171"/>
      <c r="DG2039" s="171"/>
      <c r="DH2039" s="171"/>
      <c r="DI2039" s="171"/>
      <c r="DJ2039" s="171"/>
      <c r="DK2039" s="171"/>
      <c r="DL2039" s="171"/>
      <c r="DM2039" s="171"/>
      <c r="DN2039" s="171"/>
      <c r="DO2039" s="171"/>
      <c r="DP2039" s="171"/>
      <c r="DQ2039" s="171"/>
      <c r="DR2039" s="171"/>
      <c r="DS2039" s="171"/>
      <c r="DT2039" s="171"/>
      <c r="DU2039" s="171"/>
      <c r="DV2039" s="171"/>
      <c r="DW2039" s="171"/>
      <c r="DX2039" s="171"/>
      <c r="DY2039" s="171"/>
      <c r="DZ2039" s="171"/>
      <c r="EA2039" s="171"/>
      <c r="EB2039" s="171"/>
      <c r="EC2039" s="171"/>
      <c r="ED2039" s="171"/>
      <c r="EE2039" s="171"/>
      <c r="EF2039" s="171"/>
      <c r="EG2039" s="171"/>
      <c r="EH2039" s="171"/>
      <c r="EI2039" s="171"/>
      <c r="EJ2039" s="171"/>
      <c r="EK2039" s="171"/>
      <c r="EL2039" s="171"/>
      <c r="EM2039" s="171"/>
      <c r="EN2039" s="171"/>
    </row>
    <row r="2040" spans="43:144" ht="15" x14ac:dyDescent="0.25">
      <c r="AQ2040" s="171"/>
      <c r="AR2040"/>
      <c r="AS2040"/>
      <c r="AT2040"/>
      <c r="AU2040"/>
      <c r="AV2040"/>
      <c r="AW2040"/>
      <c r="AX2040"/>
      <c r="AY2040"/>
      <c r="AZ2040"/>
      <c r="BA2040"/>
      <c r="BB2040"/>
      <c r="BC2040"/>
      <c r="BD2040"/>
      <c r="BE2040" s="171"/>
      <c r="BF2040" s="171"/>
      <c r="BG2040" s="171"/>
      <c r="BH2040" s="171"/>
      <c r="BI2040" s="171"/>
      <c r="BJ2040" s="171"/>
      <c r="BK2040" s="171"/>
      <c r="BL2040" s="171"/>
      <c r="BM2040" s="171"/>
      <c r="BN2040" s="171"/>
      <c r="BO2040" s="171"/>
      <c r="BP2040" s="171"/>
      <c r="BQ2040" s="171"/>
      <c r="BR2040" s="171"/>
      <c r="BS2040" s="171"/>
      <c r="BT2040" s="171"/>
      <c r="BU2040" s="171"/>
      <c r="BV2040" s="171"/>
      <c r="BW2040" s="171"/>
      <c r="BX2040" s="171"/>
      <c r="BY2040" s="171"/>
      <c r="BZ2040" s="171"/>
      <c r="CA2040" s="171"/>
      <c r="CB2040" s="171"/>
      <c r="CC2040" s="171"/>
      <c r="CD2040" s="171"/>
      <c r="CE2040" s="171"/>
      <c r="CF2040" s="171"/>
      <c r="CG2040" s="171"/>
      <c r="CH2040" s="171"/>
      <c r="CI2040" s="171"/>
      <c r="CJ2040" s="171"/>
      <c r="CK2040" s="171"/>
      <c r="CL2040" s="171"/>
      <c r="CM2040" s="171"/>
      <c r="CN2040" s="171"/>
      <c r="CO2040" s="171"/>
      <c r="CP2040" s="171"/>
      <c r="CQ2040" s="171"/>
      <c r="CR2040" s="171"/>
      <c r="CS2040" s="171"/>
      <c r="CT2040" s="171"/>
      <c r="CU2040" s="171"/>
      <c r="CV2040" s="171"/>
      <c r="CW2040" s="171"/>
      <c r="CX2040" s="171"/>
      <c r="CY2040" s="171"/>
      <c r="CZ2040" s="171"/>
      <c r="DA2040" s="171"/>
      <c r="DB2040" s="171"/>
      <c r="DC2040" s="171"/>
      <c r="DD2040" s="171"/>
      <c r="DE2040" s="171"/>
      <c r="DF2040" s="171"/>
      <c r="DG2040" s="171"/>
      <c r="DH2040" s="171"/>
      <c r="DI2040" s="171"/>
      <c r="DJ2040" s="171"/>
      <c r="DK2040" s="171"/>
      <c r="DL2040" s="171"/>
      <c r="DM2040" s="171"/>
      <c r="DN2040" s="171"/>
      <c r="DO2040" s="171"/>
      <c r="DP2040" s="171"/>
      <c r="DQ2040" s="171"/>
      <c r="DR2040" s="171"/>
      <c r="DS2040" s="171"/>
      <c r="DT2040" s="171"/>
      <c r="DU2040" s="171"/>
      <c r="DV2040" s="171"/>
      <c r="DW2040" s="171"/>
      <c r="DX2040" s="171"/>
      <c r="DY2040" s="171"/>
      <c r="DZ2040" s="171"/>
      <c r="EA2040" s="171"/>
      <c r="EB2040" s="171"/>
      <c r="EC2040" s="171"/>
      <c r="ED2040" s="171"/>
      <c r="EE2040" s="171"/>
      <c r="EF2040" s="171"/>
      <c r="EG2040" s="171"/>
      <c r="EH2040" s="171"/>
      <c r="EI2040" s="171"/>
      <c r="EJ2040" s="171"/>
      <c r="EK2040" s="171"/>
      <c r="EL2040" s="171"/>
      <c r="EM2040" s="171"/>
      <c r="EN2040" s="171"/>
    </row>
    <row r="2041" spans="43:144" ht="15" x14ac:dyDescent="0.25">
      <c r="AQ2041" s="171"/>
      <c r="AR2041"/>
      <c r="AS2041"/>
      <c r="AT2041"/>
      <c r="AU2041"/>
      <c r="AV2041"/>
      <c r="AW2041"/>
      <c r="AX2041"/>
      <c r="AY2041"/>
      <c r="AZ2041"/>
      <c r="BA2041"/>
      <c r="BB2041"/>
      <c r="BC2041"/>
      <c r="BD2041"/>
      <c r="BE2041" s="171"/>
      <c r="BF2041" s="171"/>
      <c r="BG2041" s="171"/>
      <c r="BH2041" s="171"/>
      <c r="BI2041" s="171"/>
      <c r="BJ2041" s="171"/>
      <c r="BK2041" s="171"/>
      <c r="BL2041" s="171"/>
      <c r="BM2041" s="171"/>
      <c r="BN2041" s="171"/>
      <c r="BO2041" s="171"/>
      <c r="BP2041" s="171"/>
      <c r="BQ2041" s="171"/>
      <c r="BR2041" s="171"/>
      <c r="BS2041" s="171"/>
      <c r="BT2041" s="171"/>
      <c r="BU2041" s="171"/>
      <c r="BV2041" s="171"/>
      <c r="BW2041" s="171"/>
      <c r="BX2041" s="171"/>
      <c r="BY2041" s="171"/>
      <c r="BZ2041" s="171"/>
      <c r="CA2041" s="171"/>
      <c r="CB2041" s="171"/>
      <c r="CC2041" s="171"/>
      <c r="CD2041" s="171"/>
      <c r="CE2041" s="171"/>
      <c r="CF2041" s="171"/>
      <c r="CG2041" s="171"/>
      <c r="CH2041" s="171"/>
      <c r="CI2041" s="171"/>
      <c r="CJ2041" s="171"/>
      <c r="CK2041" s="171"/>
      <c r="CL2041" s="171"/>
      <c r="CM2041" s="171"/>
      <c r="CN2041" s="171"/>
      <c r="CO2041" s="171"/>
      <c r="CP2041" s="171"/>
      <c r="CQ2041" s="171"/>
      <c r="CR2041" s="171"/>
      <c r="CS2041" s="171"/>
      <c r="CT2041" s="171"/>
      <c r="CU2041" s="171"/>
      <c r="CV2041" s="171"/>
      <c r="CW2041" s="171"/>
      <c r="CX2041" s="171"/>
      <c r="CY2041" s="171"/>
      <c r="CZ2041" s="171"/>
      <c r="DA2041" s="171"/>
      <c r="DB2041" s="171"/>
      <c r="DC2041" s="171"/>
      <c r="DD2041" s="171"/>
      <c r="DE2041" s="171"/>
      <c r="DF2041" s="171"/>
      <c r="DG2041" s="171"/>
      <c r="DH2041" s="171"/>
      <c r="DI2041" s="171"/>
      <c r="DJ2041" s="171"/>
      <c r="DK2041" s="171"/>
      <c r="DL2041" s="171"/>
      <c r="DM2041" s="171"/>
      <c r="DN2041" s="171"/>
      <c r="DO2041" s="171"/>
      <c r="DP2041" s="171"/>
      <c r="DQ2041" s="171"/>
      <c r="DR2041" s="171"/>
      <c r="DS2041" s="171"/>
      <c r="DT2041" s="171"/>
      <c r="DU2041" s="171"/>
      <c r="DV2041" s="171"/>
      <c r="DW2041" s="171"/>
      <c r="DX2041" s="171"/>
      <c r="DY2041" s="171"/>
      <c r="DZ2041" s="171"/>
      <c r="EA2041" s="171"/>
      <c r="EB2041" s="171"/>
      <c r="EC2041" s="171"/>
      <c r="ED2041" s="171"/>
      <c r="EE2041" s="171"/>
      <c r="EF2041" s="171"/>
      <c r="EG2041" s="171"/>
      <c r="EH2041" s="171"/>
      <c r="EI2041" s="171"/>
      <c r="EJ2041" s="171"/>
      <c r="EK2041" s="171"/>
      <c r="EL2041" s="171"/>
      <c r="EM2041" s="171"/>
      <c r="EN2041" s="171"/>
    </row>
    <row r="2042" spans="43:144" ht="15" x14ac:dyDescent="0.25">
      <c r="AQ2042" s="171"/>
      <c r="AR2042"/>
      <c r="AS2042"/>
      <c r="AT2042"/>
      <c r="AU2042"/>
      <c r="AV2042"/>
      <c r="AW2042"/>
      <c r="AX2042"/>
      <c r="AY2042"/>
      <c r="AZ2042"/>
      <c r="BA2042"/>
      <c r="BB2042"/>
      <c r="BC2042"/>
      <c r="BD2042"/>
      <c r="BE2042" s="171"/>
      <c r="BF2042" s="171"/>
      <c r="BG2042" s="171"/>
      <c r="BH2042" s="171"/>
      <c r="BI2042" s="171"/>
      <c r="BJ2042" s="171"/>
      <c r="BK2042" s="171"/>
      <c r="BL2042" s="171"/>
      <c r="BM2042" s="171"/>
      <c r="BN2042" s="171"/>
      <c r="BO2042" s="171"/>
      <c r="BP2042" s="171"/>
      <c r="BQ2042" s="171"/>
      <c r="BR2042" s="171"/>
      <c r="BS2042" s="171"/>
      <c r="BT2042" s="171"/>
      <c r="BU2042" s="171"/>
      <c r="BV2042" s="171"/>
      <c r="BW2042" s="171"/>
      <c r="BX2042" s="171"/>
      <c r="BY2042" s="171"/>
      <c r="BZ2042" s="171"/>
      <c r="CA2042" s="171"/>
      <c r="CB2042" s="171"/>
      <c r="CC2042" s="171"/>
      <c r="CD2042" s="171"/>
      <c r="CE2042" s="171"/>
      <c r="CF2042" s="171"/>
      <c r="CG2042" s="171"/>
      <c r="CH2042" s="171"/>
      <c r="CI2042" s="171"/>
      <c r="CJ2042" s="171"/>
      <c r="CK2042" s="171"/>
      <c r="CL2042" s="171"/>
      <c r="CM2042" s="171"/>
      <c r="CN2042" s="171"/>
      <c r="CO2042" s="171"/>
      <c r="CP2042" s="171"/>
      <c r="CQ2042" s="171"/>
      <c r="CR2042" s="171"/>
      <c r="CS2042" s="171"/>
      <c r="CT2042" s="171"/>
      <c r="CU2042" s="171"/>
      <c r="CV2042" s="171"/>
      <c r="CW2042" s="171"/>
      <c r="CX2042" s="171"/>
      <c r="CY2042" s="171"/>
      <c r="CZ2042" s="171"/>
      <c r="DA2042" s="171"/>
      <c r="DB2042" s="171"/>
      <c r="DC2042" s="171"/>
      <c r="DD2042" s="171"/>
      <c r="DE2042" s="171"/>
      <c r="DF2042" s="171"/>
      <c r="DG2042" s="171"/>
      <c r="DH2042" s="171"/>
      <c r="DI2042" s="171"/>
      <c r="DJ2042" s="171"/>
      <c r="DK2042" s="171"/>
      <c r="DL2042" s="171"/>
      <c r="DM2042" s="171"/>
      <c r="DN2042" s="171"/>
      <c r="DO2042" s="171"/>
      <c r="DP2042" s="171"/>
      <c r="DQ2042" s="171"/>
      <c r="DR2042" s="171"/>
      <c r="DS2042" s="171"/>
      <c r="DT2042" s="171"/>
      <c r="DU2042" s="171"/>
      <c r="DV2042" s="171"/>
      <c r="DW2042" s="171"/>
      <c r="DX2042" s="171"/>
      <c r="DY2042" s="171"/>
      <c r="DZ2042" s="171"/>
      <c r="EA2042" s="171"/>
      <c r="EB2042" s="171"/>
      <c r="EC2042" s="171"/>
      <c r="ED2042" s="171"/>
      <c r="EE2042" s="171"/>
      <c r="EF2042" s="171"/>
      <c r="EG2042" s="171"/>
      <c r="EH2042" s="171"/>
      <c r="EI2042" s="171"/>
      <c r="EJ2042" s="171"/>
      <c r="EK2042" s="171"/>
      <c r="EL2042" s="171"/>
      <c r="EM2042" s="171"/>
      <c r="EN2042" s="171"/>
    </row>
    <row r="2043" spans="43:144" ht="15" x14ac:dyDescent="0.25">
      <c r="AQ2043" s="171"/>
      <c r="AR2043"/>
      <c r="AS2043"/>
      <c r="AT2043"/>
      <c r="AU2043"/>
      <c r="AV2043"/>
      <c r="AW2043"/>
      <c r="AX2043"/>
      <c r="AY2043"/>
      <c r="AZ2043"/>
      <c r="BA2043"/>
      <c r="BB2043"/>
      <c r="BC2043"/>
      <c r="BD2043"/>
      <c r="BE2043" s="171"/>
      <c r="BF2043" s="171"/>
      <c r="BG2043" s="171"/>
      <c r="BH2043" s="171"/>
      <c r="BI2043" s="171"/>
      <c r="BJ2043" s="171"/>
      <c r="BK2043" s="171"/>
      <c r="BL2043" s="171"/>
      <c r="BM2043" s="171"/>
      <c r="BN2043" s="171"/>
      <c r="BO2043" s="171"/>
      <c r="BP2043" s="171"/>
      <c r="BQ2043" s="171"/>
      <c r="BR2043" s="171"/>
      <c r="BS2043" s="171"/>
      <c r="BT2043" s="171"/>
      <c r="BU2043" s="171"/>
      <c r="BV2043" s="171"/>
      <c r="BW2043" s="171"/>
      <c r="BX2043" s="171"/>
      <c r="BY2043" s="171"/>
      <c r="BZ2043" s="171"/>
      <c r="CA2043" s="171"/>
      <c r="CB2043" s="171"/>
      <c r="CC2043" s="171"/>
      <c r="CD2043" s="171"/>
      <c r="CE2043" s="171"/>
      <c r="CF2043" s="171"/>
      <c r="CG2043" s="171"/>
      <c r="CH2043" s="171"/>
      <c r="CI2043" s="171"/>
      <c r="CJ2043" s="171"/>
      <c r="CK2043" s="171"/>
      <c r="CL2043" s="171"/>
      <c r="CM2043" s="171"/>
      <c r="CN2043" s="171"/>
      <c r="CO2043" s="171"/>
      <c r="CP2043" s="171"/>
      <c r="CQ2043" s="171"/>
      <c r="CR2043" s="171"/>
      <c r="CS2043" s="171"/>
      <c r="CT2043" s="171"/>
      <c r="CU2043" s="171"/>
      <c r="CV2043" s="171"/>
      <c r="CW2043" s="171"/>
      <c r="CX2043" s="171"/>
      <c r="CY2043" s="171"/>
      <c r="CZ2043" s="171"/>
      <c r="DA2043" s="171"/>
      <c r="DB2043" s="171"/>
      <c r="DC2043" s="171"/>
      <c r="DD2043" s="171"/>
      <c r="DE2043" s="171"/>
      <c r="DF2043" s="171"/>
      <c r="DG2043" s="171"/>
      <c r="DH2043" s="171"/>
      <c r="DI2043" s="171"/>
      <c r="DJ2043" s="171"/>
      <c r="DK2043" s="171"/>
      <c r="DL2043" s="171"/>
      <c r="DM2043" s="171"/>
      <c r="DN2043" s="171"/>
      <c r="DO2043" s="171"/>
      <c r="DP2043" s="171"/>
      <c r="DQ2043" s="171"/>
      <c r="DR2043" s="171"/>
      <c r="DS2043" s="171"/>
      <c r="DT2043" s="171"/>
      <c r="DU2043" s="171"/>
      <c r="DV2043" s="171"/>
      <c r="DW2043" s="171"/>
      <c r="DX2043" s="171"/>
      <c r="DY2043" s="171"/>
      <c r="DZ2043" s="171"/>
      <c r="EA2043" s="171"/>
      <c r="EB2043" s="171"/>
      <c r="EC2043" s="171"/>
      <c r="ED2043" s="171"/>
      <c r="EE2043" s="171"/>
      <c r="EF2043" s="171"/>
      <c r="EG2043" s="171"/>
      <c r="EH2043" s="171"/>
      <c r="EI2043" s="171"/>
      <c r="EJ2043" s="171"/>
      <c r="EK2043" s="171"/>
      <c r="EL2043" s="171"/>
      <c r="EM2043" s="171"/>
      <c r="EN2043" s="171"/>
    </row>
    <row r="2044" spans="43:144" ht="15" x14ac:dyDescent="0.25">
      <c r="AQ2044" s="171"/>
      <c r="AR2044"/>
      <c r="AS2044"/>
      <c r="AT2044"/>
      <c r="AU2044"/>
      <c r="AV2044"/>
      <c r="AW2044"/>
      <c r="AX2044"/>
      <c r="AY2044"/>
      <c r="AZ2044"/>
      <c r="BA2044"/>
      <c r="BB2044"/>
      <c r="BC2044"/>
      <c r="BD2044"/>
      <c r="BE2044" s="171"/>
      <c r="BF2044" s="171"/>
      <c r="BG2044" s="171"/>
      <c r="BH2044" s="171"/>
      <c r="BI2044" s="171"/>
      <c r="BJ2044" s="171"/>
      <c r="BK2044" s="171"/>
      <c r="BL2044" s="171"/>
      <c r="BM2044" s="171"/>
      <c r="BN2044" s="171"/>
      <c r="BO2044" s="171"/>
      <c r="BP2044" s="171"/>
      <c r="BQ2044" s="171"/>
      <c r="BR2044" s="171"/>
      <c r="BS2044" s="171"/>
      <c r="BT2044" s="171"/>
      <c r="BU2044" s="171"/>
      <c r="BV2044" s="171"/>
      <c r="BW2044" s="171"/>
      <c r="BX2044" s="171"/>
      <c r="BY2044" s="171"/>
      <c r="BZ2044" s="171"/>
      <c r="CA2044" s="171"/>
      <c r="CB2044" s="171"/>
      <c r="CC2044" s="171"/>
      <c r="CD2044" s="171"/>
      <c r="CE2044" s="171"/>
      <c r="CF2044" s="171"/>
      <c r="CG2044" s="171"/>
      <c r="CH2044" s="171"/>
      <c r="CI2044" s="171"/>
      <c r="CJ2044" s="171"/>
      <c r="CK2044" s="171"/>
      <c r="CL2044" s="171"/>
      <c r="CM2044" s="171"/>
      <c r="CN2044" s="171"/>
      <c r="CO2044" s="171"/>
      <c r="CP2044" s="171"/>
      <c r="CQ2044" s="171"/>
      <c r="CR2044" s="171"/>
      <c r="CS2044" s="171"/>
      <c r="CT2044" s="171"/>
      <c r="CU2044" s="171"/>
      <c r="CV2044" s="171"/>
      <c r="CW2044" s="171"/>
      <c r="CX2044" s="171"/>
      <c r="CY2044" s="171"/>
      <c r="CZ2044" s="171"/>
      <c r="DA2044" s="171"/>
      <c r="DB2044" s="171"/>
      <c r="DC2044" s="171"/>
      <c r="DD2044" s="171"/>
      <c r="DE2044" s="171"/>
      <c r="DF2044" s="171"/>
      <c r="DG2044" s="171"/>
      <c r="DH2044" s="171"/>
      <c r="DI2044" s="171"/>
      <c r="DJ2044" s="171"/>
      <c r="DK2044" s="171"/>
      <c r="DL2044" s="171"/>
      <c r="DM2044" s="171"/>
      <c r="DN2044" s="171"/>
      <c r="DO2044" s="171"/>
      <c r="DP2044" s="171"/>
      <c r="DQ2044" s="171"/>
      <c r="DR2044" s="171"/>
      <c r="DS2044" s="171"/>
      <c r="DT2044" s="171"/>
      <c r="DU2044" s="171"/>
      <c r="DV2044" s="171"/>
      <c r="DW2044" s="171"/>
      <c r="DX2044" s="171"/>
      <c r="DY2044" s="171"/>
      <c r="DZ2044" s="171"/>
      <c r="EA2044" s="171"/>
      <c r="EB2044" s="171"/>
      <c r="EC2044" s="171"/>
      <c r="ED2044" s="171"/>
      <c r="EE2044" s="171"/>
      <c r="EF2044" s="171"/>
      <c r="EG2044" s="171"/>
      <c r="EH2044" s="171"/>
      <c r="EI2044" s="171"/>
      <c r="EJ2044" s="171"/>
      <c r="EK2044" s="171"/>
      <c r="EL2044" s="171"/>
      <c r="EM2044" s="171"/>
      <c r="EN2044" s="171"/>
    </row>
    <row r="2045" spans="43:144" ht="15" x14ac:dyDescent="0.25">
      <c r="AQ2045" s="171"/>
      <c r="AR2045"/>
      <c r="AS2045"/>
      <c r="AT2045"/>
      <c r="AU2045"/>
      <c r="AV2045"/>
      <c r="AW2045"/>
      <c r="AX2045"/>
      <c r="AY2045"/>
      <c r="AZ2045"/>
      <c r="BA2045"/>
      <c r="BB2045"/>
      <c r="BC2045"/>
      <c r="BD2045"/>
      <c r="BE2045" s="171"/>
      <c r="BF2045" s="171"/>
      <c r="BG2045" s="171"/>
      <c r="BH2045" s="171"/>
      <c r="BI2045" s="171"/>
      <c r="BJ2045" s="171"/>
      <c r="BK2045" s="171"/>
      <c r="BL2045" s="171"/>
      <c r="BM2045" s="171"/>
      <c r="BN2045" s="171"/>
      <c r="BO2045" s="171"/>
      <c r="BP2045" s="171"/>
      <c r="BQ2045" s="171"/>
      <c r="BR2045" s="171"/>
      <c r="BS2045" s="171"/>
      <c r="BT2045" s="171"/>
      <c r="BU2045" s="171"/>
      <c r="BV2045" s="171"/>
      <c r="BW2045" s="171"/>
      <c r="BX2045" s="171"/>
      <c r="BY2045" s="171"/>
      <c r="BZ2045" s="171"/>
      <c r="CA2045" s="171"/>
      <c r="CB2045" s="171"/>
      <c r="CC2045" s="171"/>
      <c r="CD2045" s="171"/>
      <c r="CE2045" s="171"/>
      <c r="CF2045" s="171"/>
      <c r="CG2045" s="171"/>
      <c r="CH2045" s="171"/>
      <c r="CI2045" s="171"/>
      <c r="CJ2045" s="171"/>
      <c r="CK2045" s="171"/>
      <c r="CL2045" s="171"/>
      <c r="CM2045" s="171"/>
      <c r="CN2045" s="171"/>
      <c r="CO2045" s="171"/>
      <c r="CP2045" s="171"/>
      <c r="CQ2045" s="171"/>
      <c r="CR2045" s="171"/>
      <c r="CS2045" s="171"/>
      <c r="CT2045" s="171"/>
      <c r="CU2045" s="171"/>
      <c r="CV2045" s="171"/>
      <c r="CW2045" s="171"/>
      <c r="CX2045" s="171"/>
      <c r="CY2045" s="171"/>
      <c r="CZ2045" s="171"/>
      <c r="DA2045" s="171"/>
      <c r="DB2045" s="171"/>
      <c r="DC2045" s="171"/>
      <c r="DD2045" s="171"/>
      <c r="DE2045" s="171"/>
      <c r="DF2045" s="171"/>
      <c r="DG2045" s="171"/>
      <c r="DH2045" s="171"/>
      <c r="DI2045" s="171"/>
      <c r="DJ2045" s="171"/>
      <c r="DK2045" s="171"/>
      <c r="DL2045" s="171"/>
      <c r="DM2045" s="171"/>
      <c r="DN2045" s="171"/>
      <c r="DO2045" s="171"/>
      <c r="DP2045" s="171"/>
      <c r="DQ2045" s="171"/>
      <c r="DR2045" s="171"/>
      <c r="DS2045" s="171"/>
      <c r="DT2045" s="171"/>
      <c r="DU2045" s="171"/>
      <c r="DV2045" s="171"/>
      <c r="DW2045" s="171"/>
      <c r="DX2045" s="171"/>
      <c r="DY2045" s="171"/>
      <c r="DZ2045" s="171"/>
      <c r="EA2045" s="171"/>
      <c r="EB2045" s="171"/>
      <c r="EC2045" s="171"/>
      <c r="ED2045" s="171"/>
      <c r="EE2045" s="171"/>
      <c r="EF2045" s="171"/>
      <c r="EG2045" s="171"/>
      <c r="EH2045" s="171"/>
      <c r="EI2045" s="171"/>
      <c r="EJ2045" s="171"/>
      <c r="EK2045" s="171"/>
      <c r="EL2045" s="171"/>
      <c r="EM2045" s="171"/>
      <c r="EN2045" s="171"/>
    </row>
    <row r="2046" spans="43:144" ht="15" x14ac:dyDescent="0.25">
      <c r="AQ2046" s="171"/>
      <c r="AR2046"/>
      <c r="AS2046"/>
      <c r="AT2046"/>
      <c r="AU2046"/>
      <c r="AV2046"/>
      <c r="AW2046"/>
      <c r="AX2046"/>
      <c r="AY2046"/>
      <c r="AZ2046"/>
      <c r="BA2046"/>
      <c r="BB2046"/>
      <c r="BC2046"/>
      <c r="BD2046"/>
      <c r="BE2046" s="171"/>
      <c r="BF2046" s="171"/>
      <c r="BG2046" s="171"/>
      <c r="BH2046" s="171"/>
      <c r="BI2046" s="171"/>
      <c r="BJ2046" s="171"/>
      <c r="BK2046" s="171"/>
      <c r="BL2046" s="171"/>
      <c r="BM2046" s="171"/>
      <c r="BN2046" s="171"/>
      <c r="BO2046" s="171"/>
      <c r="BP2046" s="171"/>
      <c r="BQ2046" s="171"/>
      <c r="BR2046" s="171"/>
      <c r="BS2046" s="171"/>
      <c r="BT2046" s="171"/>
      <c r="BU2046" s="171"/>
      <c r="BV2046" s="171"/>
      <c r="BW2046" s="171"/>
      <c r="BX2046" s="171"/>
      <c r="BY2046" s="171"/>
      <c r="BZ2046" s="171"/>
      <c r="CA2046" s="171"/>
      <c r="CB2046" s="171"/>
      <c r="CC2046" s="171"/>
      <c r="CD2046" s="171"/>
      <c r="CE2046" s="171"/>
      <c r="CF2046" s="171"/>
      <c r="CG2046" s="171"/>
      <c r="CH2046" s="171"/>
      <c r="CI2046" s="171"/>
      <c r="CJ2046" s="171"/>
      <c r="CK2046" s="171"/>
      <c r="CL2046" s="171"/>
      <c r="CM2046" s="171"/>
      <c r="CN2046" s="171"/>
      <c r="CO2046" s="171"/>
      <c r="CP2046" s="171"/>
      <c r="CQ2046" s="171"/>
      <c r="CR2046" s="171"/>
      <c r="CS2046" s="171"/>
      <c r="CT2046" s="171"/>
      <c r="CU2046" s="171"/>
      <c r="CV2046" s="171"/>
      <c r="CW2046" s="171"/>
      <c r="CX2046" s="171"/>
      <c r="CY2046" s="171"/>
      <c r="CZ2046" s="171"/>
      <c r="DA2046" s="171"/>
      <c r="DB2046" s="171"/>
      <c r="DC2046" s="171"/>
      <c r="DD2046" s="171"/>
      <c r="DE2046" s="171"/>
      <c r="DF2046" s="171"/>
      <c r="DG2046" s="171"/>
      <c r="DH2046" s="171"/>
      <c r="DI2046" s="171"/>
      <c r="DJ2046" s="171"/>
      <c r="DK2046" s="171"/>
      <c r="DL2046" s="171"/>
      <c r="DM2046" s="171"/>
      <c r="DN2046" s="171"/>
      <c r="DO2046" s="171"/>
      <c r="DP2046" s="171"/>
      <c r="DQ2046" s="171"/>
      <c r="DR2046" s="171"/>
      <c r="DS2046" s="171"/>
      <c r="DT2046" s="171"/>
      <c r="DU2046" s="171"/>
      <c r="DV2046" s="171"/>
      <c r="DW2046" s="171"/>
      <c r="DX2046" s="171"/>
      <c r="DY2046" s="171"/>
      <c r="DZ2046" s="171"/>
      <c r="EA2046" s="171"/>
      <c r="EB2046" s="171"/>
      <c r="EC2046" s="171"/>
      <c r="ED2046" s="171"/>
      <c r="EE2046" s="171"/>
      <c r="EF2046" s="171"/>
      <c r="EG2046" s="171"/>
      <c r="EH2046" s="171"/>
      <c r="EI2046" s="171"/>
      <c r="EJ2046" s="171"/>
      <c r="EK2046" s="171"/>
      <c r="EL2046" s="171"/>
      <c r="EM2046" s="171"/>
      <c r="EN2046" s="171"/>
    </row>
    <row r="2047" spans="43:144" ht="15" x14ac:dyDescent="0.25">
      <c r="AQ2047" s="171"/>
      <c r="AR2047"/>
      <c r="AS2047"/>
      <c r="AT2047"/>
      <c r="AU2047"/>
      <c r="AV2047"/>
      <c r="AW2047"/>
      <c r="AX2047"/>
      <c r="AY2047"/>
      <c r="AZ2047"/>
      <c r="BA2047"/>
      <c r="BB2047"/>
      <c r="BC2047"/>
      <c r="BD2047"/>
      <c r="BE2047" s="171"/>
      <c r="BF2047" s="171"/>
      <c r="BG2047" s="171"/>
      <c r="BH2047" s="171"/>
      <c r="BI2047" s="171"/>
      <c r="BJ2047" s="171"/>
      <c r="BK2047" s="171"/>
      <c r="BL2047" s="171"/>
      <c r="BM2047" s="171"/>
      <c r="BN2047" s="171"/>
      <c r="BO2047" s="171"/>
      <c r="BP2047" s="171"/>
      <c r="BQ2047" s="171"/>
      <c r="BR2047" s="171"/>
      <c r="BS2047" s="171"/>
      <c r="BT2047" s="171"/>
      <c r="BU2047" s="171"/>
      <c r="BV2047" s="171"/>
      <c r="BW2047" s="171"/>
      <c r="BX2047" s="171"/>
      <c r="BY2047" s="171"/>
      <c r="BZ2047" s="171"/>
      <c r="CA2047" s="171"/>
      <c r="CB2047" s="171"/>
      <c r="CC2047" s="171"/>
      <c r="CD2047" s="171"/>
      <c r="CE2047" s="171"/>
      <c r="CF2047" s="171"/>
      <c r="CG2047" s="171"/>
      <c r="CH2047" s="171"/>
      <c r="CI2047" s="171"/>
      <c r="CJ2047" s="171"/>
      <c r="CK2047" s="171"/>
      <c r="CL2047" s="171"/>
      <c r="CM2047" s="171"/>
      <c r="CN2047" s="171"/>
      <c r="CO2047" s="171"/>
      <c r="CP2047" s="171"/>
      <c r="CQ2047" s="171"/>
      <c r="CR2047" s="171"/>
      <c r="CS2047" s="171"/>
      <c r="CT2047" s="171"/>
      <c r="CU2047" s="171"/>
      <c r="CV2047" s="171"/>
      <c r="CW2047" s="171"/>
      <c r="CX2047" s="171"/>
      <c r="CY2047" s="171"/>
      <c r="CZ2047" s="171"/>
      <c r="DA2047" s="171"/>
      <c r="DB2047" s="171"/>
      <c r="DC2047" s="171"/>
      <c r="DD2047" s="171"/>
      <c r="DE2047" s="171"/>
      <c r="DF2047" s="171"/>
      <c r="DG2047" s="171"/>
      <c r="DH2047" s="171"/>
      <c r="DI2047" s="171"/>
      <c r="DJ2047" s="171"/>
      <c r="DK2047" s="171"/>
      <c r="DL2047" s="171"/>
      <c r="DM2047" s="171"/>
      <c r="DN2047" s="171"/>
      <c r="DO2047" s="171"/>
      <c r="DP2047" s="171"/>
      <c r="DQ2047" s="171"/>
      <c r="DR2047" s="171"/>
      <c r="DS2047" s="171"/>
      <c r="DT2047" s="171"/>
      <c r="DU2047" s="171"/>
      <c r="DV2047" s="171"/>
      <c r="DW2047" s="171"/>
      <c r="DX2047" s="171"/>
      <c r="DY2047" s="171"/>
      <c r="DZ2047" s="171"/>
      <c r="EA2047" s="171"/>
      <c r="EB2047" s="171"/>
      <c r="EC2047" s="171"/>
      <c r="ED2047" s="171"/>
      <c r="EE2047" s="171"/>
      <c r="EF2047" s="171"/>
      <c r="EG2047" s="171"/>
      <c r="EH2047" s="171"/>
      <c r="EI2047" s="171"/>
      <c r="EJ2047" s="171"/>
      <c r="EK2047" s="171"/>
      <c r="EL2047" s="171"/>
      <c r="EM2047" s="171"/>
      <c r="EN2047" s="171"/>
    </row>
    <row r="2048" spans="43:144" ht="15" x14ac:dyDescent="0.25">
      <c r="AQ2048" s="171"/>
      <c r="AR2048"/>
      <c r="AS2048"/>
      <c r="AT2048"/>
      <c r="AU2048"/>
      <c r="AV2048"/>
      <c r="AW2048"/>
      <c r="AX2048"/>
      <c r="AY2048"/>
      <c r="AZ2048"/>
      <c r="BA2048"/>
      <c r="BB2048"/>
      <c r="BC2048"/>
      <c r="BD2048"/>
      <c r="BE2048" s="171"/>
      <c r="BF2048" s="171"/>
      <c r="BG2048" s="171"/>
      <c r="BH2048" s="171"/>
      <c r="BI2048" s="171"/>
      <c r="BJ2048" s="171"/>
      <c r="BK2048" s="171"/>
      <c r="BL2048" s="171"/>
      <c r="BM2048" s="171"/>
      <c r="BN2048" s="171"/>
      <c r="BO2048" s="171"/>
      <c r="BP2048" s="171"/>
      <c r="BQ2048" s="171"/>
      <c r="BR2048" s="171"/>
      <c r="BS2048" s="171"/>
      <c r="BT2048" s="171"/>
      <c r="BU2048" s="171"/>
      <c r="BV2048" s="171"/>
      <c r="BW2048" s="171"/>
      <c r="BX2048" s="171"/>
      <c r="BY2048" s="171"/>
      <c r="BZ2048" s="171"/>
      <c r="CA2048" s="171"/>
      <c r="CB2048" s="171"/>
      <c r="CC2048" s="171"/>
      <c r="CD2048" s="171"/>
      <c r="CE2048" s="171"/>
      <c r="CF2048" s="171"/>
      <c r="CG2048" s="171"/>
      <c r="CH2048" s="171"/>
      <c r="CI2048" s="171"/>
      <c r="CJ2048" s="171"/>
      <c r="CK2048" s="171"/>
      <c r="CL2048" s="171"/>
      <c r="CM2048" s="171"/>
      <c r="CN2048" s="171"/>
      <c r="CO2048" s="171"/>
      <c r="CP2048" s="171"/>
      <c r="CQ2048" s="171"/>
      <c r="CR2048" s="171"/>
      <c r="CS2048" s="171"/>
      <c r="CT2048" s="171"/>
      <c r="CU2048" s="171"/>
      <c r="CV2048" s="171"/>
      <c r="CW2048" s="171"/>
      <c r="CX2048" s="171"/>
      <c r="CY2048" s="171"/>
      <c r="CZ2048" s="171"/>
      <c r="DA2048" s="171"/>
      <c r="DB2048" s="171"/>
      <c r="DC2048" s="171"/>
      <c r="DD2048" s="171"/>
      <c r="DE2048" s="171"/>
      <c r="DF2048" s="171"/>
      <c r="DG2048" s="171"/>
      <c r="DH2048" s="171"/>
      <c r="DI2048" s="171"/>
      <c r="DJ2048" s="171"/>
      <c r="DK2048" s="171"/>
      <c r="DL2048" s="171"/>
      <c r="DM2048" s="171"/>
      <c r="DN2048" s="171"/>
      <c r="DO2048" s="171"/>
      <c r="DP2048" s="171"/>
      <c r="DQ2048" s="171"/>
      <c r="DR2048" s="171"/>
      <c r="DS2048" s="171"/>
      <c r="DT2048" s="171"/>
      <c r="DU2048" s="171"/>
      <c r="DV2048" s="171"/>
      <c r="DW2048" s="171"/>
      <c r="DX2048" s="171"/>
      <c r="DY2048" s="171"/>
      <c r="DZ2048" s="171"/>
      <c r="EA2048" s="171"/>
      <c r="EB2048" s="171"/>
      <c r="EC2048" s="171"/>
      <c r="ED2048" s="171"/>
      <c r="EE2048" s="171"/>
      <c r="EF2048" s="171"/>
      <c r="EG2048" s="171"/>
      <c r="EH2048" s="171"/>
      <c r="EI2048" s="171"/>
      <c r="EJ2048" s="171"/>
      <c r="EK2048" s="171"/>
      <c r="EL2048" s="171"/>
      <c r="EM2048" s="171"/>
      <c r="EN2048" s="171"/>
    </row>
    <row r="2049" spans="43:144" ht="15" x14ac:dyDescent="0.25">
      <c r="AQ2049" s="171"/>
      <c r="AR2049"/>
      <c r="AS2049"/>
      <c r="AT2049"/>
      <c r="AU2049"/>
      <c r="AV2049"/>
      <c r="AW2049"/>
      <c r="AX2049"/>
      <c r="AY2049"/>
      <c r="AZ2049"/>
      <c r="BA2049"/>
      <c r="BB2049"/>
      <c r="BC2049"/>
      <c r="BD2049"/>
      <c r="BE2049" s="171"/>
      <c r="BF2049" s="171"/>
      <c r="BG2049" s="171"/>
      <c r="BH2049" s="171"/>
      <c r="BI2049" s="171"/>
      <c r="BJ2049" s="171"/>
      <c r="BK2049" s="171"/>
      <c r="BL2049" s="171"/>
      <c r="BM2049" s="171"/>
      <c r="BN2049" s="171"/>
      <c r="BO2049" s="171"/>
      <c r="BP2049" s="171"/>
      <c r="BQ2049" s="171"/>
      <c r="BR2049" s="171"/>
      <c r="BS2049" s="171"/>
      <c r="BT2049" s="171"/>
      <c r="BU2049" s="171"/>
      <c r="BV2049" s="171"/>
      <c r="BW2049" s="171"/>
      <c r="BX2049" s="171"/>
      <c r="BY2049" s="171"/>
      <c r="BZ2049" s="171"/>
      <c r="CA2049" s="171"/>
      <c r="CB2049" s="171"/>
      <c r="CC2049" s="171"/>
      <c r="CD2049" s="171"/>
      <c r="CE2049" s="171"/>
      <c r="CF2049" s="171"/>
      <c r="CG2049" s="171"/>
      <c r="CH2049" s="171"/>
      <c r="CI2049" s="171"/>
      <c r="CJ2049" s="171"/>
      <c r="CK2049" s="171"/>
      <c r="CL2049" s="171"/>
      <c r="CM2049" s="171"/>
      <c r="CN2049" s="171"/>
      <c r="CO2049" s="171"/>
      <c r="CP2049" s="171"/>
      <c r="CQ2049" s="171"/>
      <c r="CR2049" s="171"/>
      <c r="CS2049" s="171"/>
      <c r="CT2049" s="171"/>
      <c r="CU2049" s="171"/>
      <c r="CV2049" s="171"/>
      <c r="CW2049" s="171"/>
      <c r="CX2049" s="171"/>
      <c r="CY2049" s="171"/>
      <c r="CZ2049" s="171"/>
      <c r="DA2049" s="171"/>
      <c r="DB2049" s="171"/>
      <c r="DC2049" s="171"/>
      <c r="DD2049" s="171"/>
      <c r="DE2049" s="171"/>
      <c r="DF2049" s="171"/>
      <c r="DG2049" s="171"/>
      <c r="DH2049" s="171"/>
      <c r="DI2049" s="171"/>
      <c r="DJ2049" s="171"/>
      <c r="DK2049" s="171"/>
      <c r="DL2049" s="171"/>
      <c r="DM2049" s="171"/>
      <c r="DN2049" s="171"/>
      <c r="DO2049" s="171"/>
      <c r="DP2049" s="171"/>
      <c r="DQ2049" s="171"/>
      <c r="DR2049" s="171"/>
      <c r="DS2049" s="171"/>
      <c r="DT2049" s="171"/>
      <c r="DU2049" s="171"/>
      <c r="DV2049" s="171"/>
      <c r="DW2049" s="171"/>
      <c r="DX2049" s="171"/>
      <c r="DY2049" s="171"/>
      <c r="DZ2049" s="171"/>
      <c r="EA2049" s="171"/>
      <c r="EB2049" s="171"/>
      <c r="EC2049" s="171"/>
      <c r="ED2049" s="171"/>
      <c r="EE2049" s="171"/>
      <c r="EF2049" s="171"/>
      <c r="EG2049" s="171"/>
      <c r="EH2049" s="171"/>
      <c r="EI2049" s="171"/>
      <c r="EJ2049" s="171"/>
      <c r="EK2049" s="171"/>
      <c r="EL2049" s="171"/>
      <c r="EM2049" s="171"/>
      <c r="EN2049" s="171"/>
    </row>
    <row r="2050" spans="43:144" ht="15" x14ac:dyDescent="0.25">
      <c r="AQ2050" s="171"/>
      <c r="AR2050"/>
      <c r="AS2050"/>
      <c r="AT2050"/>
      <c r="AU2050"/>
      <c r="AV2050"/>
      <c r="AW2050"/>
      <c r="AX2050"/>
      <c r="AY2050"/>
      <c r="AZ2050"/>
      <c r="BA2050"/>
      <c r="BB2050"/>
      <c r="BC2050"/>
      <c r="BD2050"/>
      <c r="BE2050" s="171"/>
      <c r="BF2050" s="171"/>
      <c r="BG2050" s="171"/>
      <c r="BH2050" s="171"/>
      <c r="BI2050" s="171"/>
      <c r="BJ2050" s="171"/>
      <c r="BK2050" s="171"/>
      <c r="BL2050" s="171"/>
      <c r="BM2050" s="171"/>
      <c r="BN2050" s="171"/>
      <c r="BO2050" s="171"/>
      <c r="BP2050" s="171"/>
      <c r="BQ2050" s="171"/>
      <c r="BR2050" s="171"/>
      <c r="BS2050" s="171"/>
      <c r="BT2050" s="171"/>
      <c r="BU2050" s="171"/>
      <c r="BV2050" s="171"/>
      <c r="BW2050" s="171"/>
      <c r="BX2050" s="171"/>
      <c r="BY2050" s="171"/>
      <c r="BZ2050" s="171"/>
      <c r="CA2050" s="171"/>
      <c r="CB2050" s="171"/>
      <c r="CC2050" s="171"/>
      <c r="CD2050" s="171"/>
      <c r="CE2050" s="171"/>
      <c r="CF2050" s="171"/>
      <c r="CG2050" s="171"/>
      <c r="CH2050" s="171"/>
      <c r="CI2050" s="171"/>
      <c r="CJ2050" s="171"/>
      <c r="CK2050" s="171"/>
      <c r="CL2050" s="171"/>
      <c r="CM2050" s="171"/>
      <c r="CN2050" s="171"/>
      <c r="CO2050" s="171"/>
      <c r="CP2050" s="171"/>
      <c r="CQ2050" s="171"/>
      <c r="CR2050" s="171"/>
      <c r="CS2050" s="171"/>
      <c r="CT2050" s="171"/>
      <c r="CU2050" s="171"/>
      <c r="CV2050" s="171"/>
      <c r="CW2050" s="171"/>
      <c r="CX2050" s="171"/>
      <c r="CY2050" s="171"/>
      <c r="CZ2050" s="171"/>
      <c r="DA2050" s="171"/>
      <c r="DB2050" s="171"/>
      <c r="DC2050" s="171"/>
      <c r="DD2050" s="171"/>
      <c r="DE2050" s="171"/>
      <c r="DF2050" s="171"/>
      <c r="DG2050" s="171"/>
      <c r="DH2050" s="171"/>
      <c r="DI2050" s="171"/>
      <c r="DJ2050" s="171"/>
      <c r="DK2050" s="171"/>
      <c r="DL2050" s="171"/>
      <c r="DM2050" s="171"/>
      <c r="DN2050" s="171"/>
      <c r="DO2050" s="171"/>
      <c r="DP2050" s="171"/>
      <c r="DQ2050" s="171"/>
      <c r="DR2050" s="171"/>
      <c r="DS2050" s="171"/>
      <c r="DT2050" s="171"/>
      <c r="DU2050" s="171"/>
      <c r="DV2050" s="171"/>
      <c r="DW2050" s="171"/>
      <c r="DX2050" s="171"/>
      <c r="DY2050" s="171"/>
      <c r="DZ2050" s="171"/>
      <c r="EA2050" s="171"/>
      <c r="EB2050" s="171"/>
      <c r="EC2050" s="171"/>
      <c r="ED2050" s="171"/>
      <c r="EE2050" s="171"/>
      <c r="EF2050" s="171"/>
      <c r="EG2050" s="171"/>
      <c r="EH2050" s="171"/>
      <c r="EI2050" s="171"/>
      <c r="EJ2050" s="171"/>
      <c r="EK2050" s="171"/>
      <c r="EL2050" s="171"/>
      <c r="EM2050" s="171"/>
      <c r="EN2050" s="171"/>
    </row>
    <row r="2051" spans="43:144" ht="15" x14ac:dyDescent="0.25">
      <c r="AQ2051" s="171"/>
      <c r="AR2051"/>
      <c r="AS2051"/>
      <c r="AT2051"/>
      <c r="AU2051"/>
      <c r="AV2051"/>
      <c r="AW2051"/>
      <c r="AX2051"/>
      <c r="AY2051"/>
      <c r="AZ2051"/>
      <c r="BA2051"/>
      <c r="BB2051"/>
      <c r="BC2051"/>
      <c r="BD2051"/>
      <c r="BE2051" s="171"/>
      <c r="BF2051" s="171"/>
      <c r="BG2051" s="171"/>
      <c r="BH2051" s="171"/>
      <c r="BI2051" s="171"/>
      <c r="BJ2051" s="171"/>
      <c r="BK2051" s="171"/>
      <c r="BL2051" s="171"/>
      <c r="BM2051" s="171"/>
      <c r="BN2051" s="171"/>
      <c r="BO2051" s="171"/>
      <c r="BP2051" s="171"/>
      <c r="BQ2051" s="171"/>
      <c r="BR2051" s="171"/>
      <c r="BS2051" s="171"/>
      <c r="BT2051" s="171"/>
      <c r="BU2051" s="171"/>
      <c r="BV2051" s="171"/>
      <c r="BW2051" s="171"/>
      <c r="BX2051" s="171"/>
      <c r="BY2051" s="171"/>
      <c r="BZ2051" s="171"/>
      <c r="CA2051" s="171"/>
      <c r="CB2051" s="171"/>
      <c r="CC2051" s="171"/>
      <c r="CD2051" s="171"/>
      <c r="CE2051" s="171"/>
      <c r="CF2051" s="171"/>
      <c r="CG2051" s="171"/>
      <c r="CH2051" s="171"/>
      <c r="CI2051" s="171"/>
      <c r="CJ2051" s="171"/>
      <c r="CK2051" s="171"/>
      <c r="CL2051" s="171"/>
      <c r="CM2051" s="171"/>
      <c r="CN2051" s="171"/>
      <c r="CO2051" s="171"/>
      <c r="CP2051" s="171"/>
      <c r="CQ2051" s="171"/>
      <c r="CR2051" s="171"/>
      <c r="CS2051" s="171"/>
      <c r="CT2051" s="171"/>
      <c r="CU2051" s="171"/>
      <c r="CV2051" s="171"/>
      <c r="CW2051" s="171"/>
      <c r="CX2051" s="171"/>
      <c r="CY2051" s="171"/>
      <c r="CZ2051" s="171"/>
      <c r="DA2051" s="171"/>
      <c r="DB2051" s="171"/>
      <c r="DC2051" s="171"/>
      <c r="DD2051" s="171"/>
      <c r="DE2051" s="171"/>
      <c r="DF2051" s="171"/>
      <c r="DG2051" s="171"/>
      <c r="DH2051" s="171"/>
      <c r="DI2051" s="171"/>
      <c r="DJ2051" s="171"/>
      <c r="DK2051" s="171"/>
      <c r="DL2051" s="171"/>
      <c r="DM2051" s="171"/>
      <c r="DN2051" s="171"/>
      <c r="DO2051" s="171"/>
      <c r="DP2051" s="171"/>
      <c r="DQ2051" s="171"/>
      <c r="DR2051" s="171"/>
      <c r="DS2051" s="171"/>
      <c r="DT2051" s="171"/>
      <c r="DU2051" s="171"/>
      <c r="DV2051" s="171"/>
      <c r="DW2051" s="171"/>
      <c r="DX2051" s="171"/>
      <c r="DY2051" s="171"/>
      <c r="DZ2051" s="171"/>
      <c r="EA2051" s="171"/>
      <c r="EB2051" s="171"/>
      <c r="EC2051" s="171"/>
      <c r="ED2051" s="171"/>
      <c r="EE2051" s="171"/>
      <c r="EF2051" s="171"/>
      <c r="EG2051" s="171"/>
      <c r="EH2051" s="171"/>
      <c r="EI2051" s="171"/>
      <c r="EJ2051" s="171"/>
      <c r="EK2051" s="171"/>
      <c r="EL2051" s="171"/>
      <c r="EM2051" s="171"/>
      <c r="EN2051" s="171"/>
    </row>
    <row r="2052" spans="43:144" ht="15" x14ac:dyDescent="0.25">
      <c r="AQ2052" s="171"/>
      <c r="AR2052"/>
      <c r="AS2052"/>
      <c r="AT2052"/>
      <c r="AU2052"/>
      <c r="AV2052"/>
      <c r="AW2052"/>
      <c r="AX2052"/>
      <c r="AY2052"/>
      <c r="AZ2052"/>
      <c r="BA2052"/>
      <c r="BB2052"/>
      <c r="BC2052"/>
      <c r="BD2052"/>
      <c r="BE2052" s="171"/>
      <c r="BF2052" s="171"/>
      <c r="BG2052" s="171"/>
      <c r="BH2052" s="171"/>
      <c r="BI2052" s="171"/>
      <c r="BJ2052" s="171"/>
      <c r="BK2052" s="171"/>
      <c r="BL2052" s="171"/>
      <c r="BM2052" s="171"/>
      <c r="BN2052" s="171"/>
      <c r="BO2052" s="171"/>
      <c r="BP2052" s="171"/>
      <c r="BQ2052" s="171"/>
      <c r="BR2052" s="171"/>
      <c r="BS2052" s="171"/>
      <c r="BT2052" s="171"/>
      <c r="BU2052" s="171"/>
      <c r="BV2052" s="171"/>
      <c r="BW2052" s="171"/>
      <c r="BX2052" s="171"/>
      <c r="BY2052" s="171"/>
      <c r="BZ2052" s="171"/>
      <c r="CA2052" s="171"/>
      <c r="CB2052" s="171"/>
      <c r="CC2052" s="171"/>
      <c r="CD2052" s="171"/>
      <c r="CE2052" s="171"/>
      <c r="CF2052" s="171"/>
      <c r="CG2052" s="171"/>
      <c r="CH2052" s="171"/>
      <c r="CI2052" s="171"/>
      <c r="CJ2052" s="171"/>
      <c r="CK2052" s="171"/>
      <c r="CL2052" s="171"/>
      <c r="CM2052" s="171"/>
      <c r="CN2052" s="171"/>
      <c r="CO2052" s="171"/>
      <c r="CP2052" s="171"/>
      <c r="CQ2052" s="171"/>
      <c r="CR2052" s="171"/>
      <c r="CS2052" s="171"/>
      <c r="CT2052" s="171"/>
      <c r="CU2052" s="171"/>
      <c r="CV2052" s="171"/>
      <c r="CW2052" s="171"/>
      <c r="CX2052" s="171"/>
      <c r="CY2052" s="171"/>
      <c r="CZ2052" s="171"/>
      <c r="DA2052" s="171"/>
      <c r="DB2052" s="171"/>
      <c r="DC2052" s="171"/>
      <c r="DD2052" s="171"/>
      <c r="DE2052" s="171"/>
      <c r="DF2052" s="171"/>
      <c r="DG2052" s="171"/>
      <c r="DH2052" s="171"/>
      <c r="DI2052" s="171"/>
      <c r="DJ2052" s="171"/>
      <c r="DK2052" s="171"/>
      <c r="DL2052" s="171"/>
      <c r="DM2052" s="171"/>
      <c r="DN2052" s="171"/>
      <c r="DO2052" s="171"/>
      <c r="DP2052" s="171"/>
      <c r="DQ2052" s="171"/>
      <c r="DR2052" s="171"/>
      <c r="DS2052" s="171"/>
      <c r="DT2052" s="171"/>
      <c r="DU2052" s="171"/>
      <c r="DV2052" s="171"/>
      <c r="DW2052" s="171"/>
      <c r="DX2052" s="171"/>
      <c r="DY2052" s="171"/>
      <c r="DZ2052" s="171"/>
      <c r="EA2052" s="171"/>
      <c r="EB2052" s="171"/>
      <c r="EC2052" s="171"/>
      <c r="ED2052" s="171"/>
      <c r="EE2052" s="171"/>
      <c r="EF2052" s="171"/>
      <c r="EG2052" s="171"/>
      <c r="EH2052" s="171"/>
      <c r="EI2052" s="171"/>
      <c r="EJ2052" s="171"/>
      <c r="EK2052" s="171"/>
      <c r="EL2052" s="171"/>
      <c r="EM2052" s="171"/>
      <c r="EN2052" s="171"/>
    </row>
    <row r="2053" spans="43:144" ht="15" x14ac:dyDescent="0.25">
      <c r="AQ2053" s="171"/>
      <c r="AR2053"/>
      <c r="AS2053"/>
      <c r="AT2053"/>
      <c r="AU2053"/>
      <c r="AV2053"/>
      <c r="AW2053"/>
      <c r="AX2053"/>
      <c r="AY2053"/>
      <c r="AZ2053"/>
      <c r="BA2053"/>
      <c r="BB2053"/>
      <c r="BC2053"/>
      <c r="BD2053"/>
      <c r="BE2053" s="171"/>
      <c r="BF2053" s="171"/>
      <c r="BG2053" s="171"/>
      <c r="BH2053" s="171"/>
      <c r="BI2053" s="171"/>
      <c r="BJ2053" s="171"/>
      <c r="BK2053" s="171"/>
      <c r="BL2053" s="171"/>
      <c r="BM2053" s="171"/>
      <c r="BN2053" s="171"/>
      <c r="BO2053" s="171"/>
      <c r="BP2053" s="171"/>
      <c r="BQ2053" s="171"/>
      <c r="BR2053" s="171"/>
      <c r="BS2053" s="171"/>
      <c r="BT2053" s="171"/>
      <c r="BU2053" s="171"/>
      <c r="BV2053" s="171"/>
      <c r="BW2053" s="171"/>
      <c r="BX2053" s="171"/>
      <c r="BY2053" s="171"/>
      <c r="BZ2053" s="171"/>
      <c r="CA2053" s="171"/>
      <c r="CB2053" s="171"/>
      <c r="CC2053" s="171"/>
      <c r="CD2053" s="171"/>
      <c r="CE2053" s="171"/>
      <c r="CF2053" s="171"/>
      <c r="CG2053" s="171"/>
      <c r="CH2053" s="171"/>
      <c r="CI2053" s="171"/>
      <c r="CJ2053" s="171"/>
      <c r="CK2053" s="171"/>
      <c r="CL2053" s="171"/>
      <c r="CM2053" s="171"/>
      <c r="CN2053" s="171"/>
      <c r="CO2053" s="171"/>
      <c r="CP2053" s="171"/>
      <c r="CQ2053" s="171"/>
      <c r="CR2053" s="171"/>
      <c r="CS2053" s="171"/>
      <c r="CT2053" s="171"/>
      <c r="CU2053" s="171"/>
      <c r="CV2053" s="171"/>
      <c r="CW2053" s="171"/>
      <c r="CX2053" s="171"/>
      <c r="CY2053" s="171"/>
      <c r="CZ2053" s="171"/>
      <c r="DA2053" s="171"/>
      <c r="DB2053" s="171"/>
      <c r="DC2053" s="171"/>
      <c r="DD2053" s="171"/>
      <c r="DE2053" s="171"/>
      <c r="DF2053" s="171"/>
      <c r="DG2053" s="171"/>
      <c r="DH2053" s="171"/>
      <c r="DI2053" s="171"/>
      <c r="DJ2053" s="171"/>
      <c r="DK2053" s="171"/>
      <c r="DL2053" s="171"/>
      <c r="DM2053" s="171"/>
      <c r="DN2053" s="171"/>
      <c r="DO2053" s="171"/>
      <c r="DP2053" s="171"/>
      <c r="DQ2053" s="171"/>
      <c r="DR2053" s="171"/>
      <c r="DS2053" s="171"/>
      <c r="DT2053" s="171"/>
      <c r="DU2053" s="171"/>
      <c r="DV2053" s="171"/>
      <c r="DW2053" s="171"/>
      <c r="DX2053" s="171"/>
      <c r="DY2053" s="171"/>
      <c r="DZ2053" s="171"/>
      <c r="EA2053" s="171"/>
      <c r="EB2053" s="171"/>
      <c r="EC2053" s="171"/>
      <c r="ED2053" s="171"/>
      <c r="EE2053" s="171"/>
      <c r="EF2053" s="171"/>
      <c r="EG2053" s="171"/>
      <c r="EH2053" s="171"/>
      <c r="EI2053" s="171"/>
      <c r="EJ2053" s="171"/>
      <c r="EK2053" s="171"/>
      <c r="EL2053" s="171"/>
      <c r="EM2053" s="171"/>
      <c r="EN2053" s="171"/>
    </row>
    <row r="2054" spans="43:144" ht="15" x14ac:dyDescent="0.25">
      <c r="AQ2054" s="171"/>
      <c r="AR2054"/>
      <c r="AS2054"/>
      <c r="AT2054"/>
      <c r="AU2054"/>
      <c r="AV2054"/>
      <c r="AW2054"/>
      <c r="AX2054"/>
      <c r="AY2054"/>
      <c r="AZ2054"/>
      <c r="BA2054"/>
      <c r="BB2054"/>
      <c r="BC2054"/>
      <c r="BD2054"/>
      <c r="BE2054" s="171"/>
      <c r="BF2054" s="171"/>
      <c r="BG2054" s="171"/>
      <c r="BH2054" s="171"/>
      <c r="BI2054" s="171"/>
      <c r="BJ2054" s="171"/>
      <c r="BK2054" s="171"/>
      <c r="BL2054" s="171"/>
      <c r="BM2054" s="171"/>
      <c r="BN2054" s="171"/>
      <c r="BO2054" s="171"/>
      <c r="BP2054" s="171"/>
      <c r="BQ2054" s="171"/>
      <c r="BR2054" s="171"/>
      <c r="BS2054" s="171"/>
      <c r="BT2054" s="171"/>
      <c r="BU2054" s="171"/>
      <c r="BV2054" s="171"/>
      <c r="BW2054" s="171"/>
      <c r="BX2054" s="171"/>
      <c r="BY2054" s="171"/>
      <c r="BZ2054" s="171"/>
      <c r="CA2054" s="171"/>
      <c r="CB2054" s="171"/>
      <c r="CC2054" s="171"/>
      <c r="CD2054" s="171"/>
      <c r="CE2054" s="171"/>
      <c r="CF2054" s="171"/>
      <c r="CG2054" s="171"/>
      <c r="CH2054" s="171"/>
      <c r="CI2054" s="171"/>
      <c r="CJ2054" s="171"/>
      <c r="CK2054" s="171"/>
      <c r="CL2054" s="171"/>
      <c r="CM2054" s="171"/>
      <c r="CN2054" s="171"/>
      <c r="CO2054" s="171"/>
      <c r="CP2054" s="171"/>
      <c r="CQ2054" s="171"/>
      <c r="CR2054" s="171"/>
      <c r="CS2054" s="171"/>
      <c r="CT2054" s="171"/>
      <c r="CU2054" s="171"/>
      <c r="CV2054" s="171"/>
      <c r="CW2054" s="171"/>
      <c r="CX2054" s="171"/>
      <c r="CY2054" s="171"/>
      <c r="CZ2054" s="171"/>
      <c r="DA2054" s="171"/>
      <c r="DB2054" s="171"/>
      <c r="DC2054" s="171"/>
      <c r="DD2054" s="171"/>
      <c r="DE2054" s="171"/>
      <c r="DF2054" s="171"/>
      <c r="DG2054" s="171"/>
      <c r="DH2054" s="171"/>
      <c r="DI2054" s="171"/>
      <c r="DJ2054" s="171"/>
      <c r="DK2054" s="171"/>
      <c r="DL2054" s="171"/>
      <c r="DM2054" s="171"/>
      <c r="DN2054" s="171"/>
      <c r="DO2054" s="171"/>
      <c r="DP2054" s="171"/>
      <c r="DQ2054" s="171"/>
      <c r="DR2054" s="171"/>
      <c r="DS2054" s="171"/>
      <c r="DT2054" s="171"/>
      <c r="DU2054" s="171"/>
      <c r="DV2054" s="171"/>
      <c r="DW2054" s="171"/>
      <c r="DX2054" s="171"/>
      <c r="DY2054" s="171"/>
      <c r="DZ2054" s="171"/>
      <c r="EA2054" s="171"/>
      <c r="EB2054" s="171"/>
      <c r="EC2054" s="171"/>
      <c r="ED2054" s="171"/>
      <c r="EE2054" s="171"/>
      <c r="EF2054" s="171"/>
      <c r="EG2054" s="171"/>
      <c r="EH2054" s="171"/>
      <c r="EI2054" s="171"/>
      <c r="EJ2054" s="171"/>
      <c r="EK2054" s="171"/>
      <c r="EL2054" s="171"/>
      <c r="EM2054" s="171"/>
      <c r="EN2054" s="171"/>
    </row>
    <row r="2055" spans="43:144" ht="15" x14ac:dyDescent="0.25">
      <c r="AQ2055" s="171"/>
      <c r="AR2055"/>
      <c r="AS2055"/>
      <c r="AT2055"/>
      <c r="AU2055"/>
      <c r="AV2055"/>
      <c r="AW2055"/>
      <c r="AX2055"/>
      <c r="AY2055"/>
      <c r="AZ2055"/>
      <c r="BA2055"/>
      <c r="BB2055"/>
      <c r="BC2055"/>
      <c r="BD2055"/>
      <c r="BE2055" s="171"/>
      <c r="BF2055" s="171"/>
      <c r="BG2055" s="171"/>
      <c r="BH2055" s="171"/>
      <c r="BI2055" s="171"/>
      <c r="BJ2055" s="171"/>
      <c r="BK2055" s="171"/>
      <c r="BL2055" s="171"/>
      <c r="BM2055" s="171"/>
      <c r="BN2055" s="171"/>
      <c r="BO2055" s="171"/>
      <c r="BP2055" s="171"/>
      <c r="BQ2055" s="171"/>
      <c r="BR2055" s="171"/>
      <c r="BS2055" s="171"/>
      <c r="BT2055" s="171"/>
      <c r="BU2055" s="171"/>
      <c r="BV2055" s="171"/>
      <c r="BW2055" s="171"/>
      <c r="BX2055" s="171"/>
      <c r="BY2055" s="171"/>
      <c r="BZ2055" s="171"/>
      <c r="CA2055" s="171"/>
      <c r="CB2055" s="171"/>
      <c r="CC2055" s="171"/>
      <c r="CD2055" s="171"/>
      <c r="CE2055" s="171"/>
      <c r="CF2055" s="171"/>
      <c r="CG2055" s="171"/>
      <c r="CH2055" s="171"/>
      <c r="CI2055" s="171"/>
      <c r="CJ2055" s="171"/>
      <c r="CK2055" s="171"/>
      <c r="CL2055" s="171"/>
      <c r="CM2055" s="171"/>
      <c r="CN2055" s="171"/>
      <c r="CO2055" s="171"/>
      <c r="CP2055" s="171"/>
      <c r="CQ2055" s="171"/>
      <c r="CR2055" s="171"/>
      <c r="CS2055" s="171"/>
      <c r="CT2055" s="171"/>
      <c r="CU2055" s="171"/>
      <c r="CV2055" s="171"/>
      <c r="CW2055" s="171"/>
      <c r="CX2055" s="171"/>
      <c r="CY2055" s="171"/>
      <c r="CZ2055" s="171"/>
      <c r="DA2055" s="171"/>
      <c r="DB2055" s="171"/>
      <c r="DC2055" s="171"/>
      <c r="DD2055" s="171"/>
      <c r="DE2055" s="171"/>
      <c r="DF2055" s="171"/>
      <c r="DG2055" s="171"/>
      <c r="DH2055" s="171"/>
      <c r="DI2055" s="171"/>
      <c r="DJ2055" s="171"/>
      <c r="DK2055" s="171"/>
      <c r="DL2055" s="171"/>
      <c r="DM2055" s="171"/>
      <c r="DN2055" s="171"/>
      <c r="DO2055" s="171"/>
      <c r="DP2055" s="171"/>
      <c r="DQ2055" s="171"/>
      <c r="DR2055" s="171"/>
      <c r="DS2055" s="171"/>
      <c r="DT2055" s="171"/>
      <c r="DU2055" s="171"/>
      <c r="DV2055" s="171"/>
      <c r="DW2055" s="171"/>
      <c r="DX2055" s="171"/>
      <c r="DY2055" s="171"/>
      <c r="DZ2055" s="171"/>
      <c r="EA2055" s="171"/>
      <c r="EB2055" s="171"/>
      <c r="EC2055" s="171"/>
      <c r="ED2055" s="171"/>
      <c r="EE2055" s="171"/>
      <c r="EF2055" s="171"/>
      <c r="EG2055" s="171"/>
      <c r="EH2055" s="171"/>
      <c r="EI2055" s="171"/>
      <c r="EJ2055" s="171"/>
      <c r="EK2055" s="171"/>
      <c r="EL2055" s="171"/>
      <c r="EM2055" s="171"/>
      <c r="EN2055" s="171"/>
    </row>
    <row r="2056" spans="43:144" ht="15" x14ac:dyDescent="0.25">
      <c r="AQ2056" s="171"/>
      <c r="AR2056"/>
      <c r="AS2056"/>
      <c r="AT2056"/>
      <c r="AU2056"/>
      <c r="AV2056"/>
      <c r="AW2056"/>
      <c r="AX2056"/>
      <c r="AY2056"/>
      <c r="AZ2056"/>
      <c r="BA2056"/>
      <c r="BB2056"/>
      <c r="BC2056"/>
      <c r="BD2056"/>
      <c r="BE2056" s="171"/>
      <c r="BF2056" s="171"/>
      <c r="BG2056" s="171"/>
      <c r="BH2056" s="171"/>
      <c r="BI2056" s="171"/>
      <c r="BJ2056" s="171"/>
      <c r="BK2056" s="171"/>
      <c r="BL2056" s="171"/>
      <c r="BM2056" s="171"/>
      <c r="BN2056" s="171"/>
      <c r="BO2056" s="171"/>
      <c r="BP2056" s="171"/>
      <c r="BQ2056" s="171"/>
      <c r="BR2056" s="171"/>
      <c r="BS2056" s="171"/>
      <c r="BT2056" s="171"/>
      <c r="BU2056" s="171"/>
      <c r="BV2056" s="171"/>
      <c r="BW2056" s="171"/>
      <c r="BX2056" s="171"/>
      <c r="BY2056" s="171"/>
      <c r="BZ2056" s="171"/>
      <c r="CA2056" s="171"/>
      <c r="CB2056" s="171"/>
      <c r="CC2056" s="171"/>
      <c r="CD2056" s="171"/>
      <c r="CE2056" s="171"/>
      <c r="CF2056" s="171"/>
      <c r="CG2056" s="171"/>
      <c r="CH2056" s="171"/>
      <c r="CI2056" s="171"/>
      <c r="CJ2056" s="171"/>
      <c r="CK2056" s="171"/>
      <c r="CL2056" s="171"/>
      <c r="CM2056" s="171"/>
      <c r="CN2056" s="171"/>
      <c r="CO2056" s="171"/>
      <c r="CP2056" s="171"/>
      <c r="CQ2056" s="171"/>
      <c r="CR2056" s="171"/>
      <c r="CS2056" s="171"/>
      <c r="CT2056" s="171"/>
      <c r="CU2056" s="171"/>
      <c r="CV2056" s="171"/>
      <c r="CW2056" s="171"/>
      <c r="CX2056" s="171"/>
      <c r="CY2056" s="171"/>
      <c r="CZ2056" s="171"/>
      <c r="DA2056" s="171"/>
      <c r="DB2056" s="171"/>
      <c r="DC2056" s="171"/>
      <c r="DD2056" s="171"/>
      <c r="DE2056" s="171"/>
      <c r="DF2056" s="171"/>
      <c r="DG2056" s="171"/>
      <c r="DH2056" s="171"/>
      <c r="DI2056" s="171"/>
      <c r="DJ2056" s="171"/>
      <c r="DK2056" s="171"/>
      <c r="DL2056" s="171"/>
      <c r="DM2056" s="171"/>
      <c r="DN2056" s="171"/>
      <c r="DO2056" s="171"/>
      <c r="DP2056" s="171"/>
      <c r="DQ2056" s="171"/>
      <c r="DR2056" s="171"/>
      <c r="DS2056" s="171"/>
      <c r="DT2056" s="171"/>
      <c r="DU2056" s="171"/>
      <c r="DV2056" s="171"/>
      <c r="DW2056" s="171"/>
      <c r="DX2056" s="171"/>
      <c r="DY2056" s="171"/>
      <c r="DZ2056" s="171"/>
      <c r="EA2056" s="171"/>
      <c r="EB2056" s="171"/>
      <c r="EC2056" s="171"/>
      <c r="ED2056" s="171"/>
      <c r="EE2056" s="171"/>
      <c r="EF2056" s="171"/>
      <c r="EG2056" s="171"/>
      <c r="EH2056" s="171"/>
      <c r="EI2056" s="171"/>
      <c r="EJ2056" s="171"/>
      <c r="EK2056" s="171"/>
      <c r="EL2056" s="171"/>
      <c r="EM2056" s="171"/>
      <c r="EN2056" s="171"/>
    </row>
    <row r="2057" spans="43:144" ht="15" x14ac:dyDescent="0.25">
      <c r="AQ2057" s="171"/>
      <c r="AR2057"/>
      <c r="AS2057"/>
      <c r="AT2057"/>
      <c r="AU2057"/>
      <c r="AV2057"/>
      <c r="AW2057"/>
      <c r="AX2057"/>
      <c r="AY2057"/>
      <c r="AZ2057"/>
      <c r="BA2057"/>
      <c r="BB2057"/>
      <c r="BC2057"/>
      <c r="BD2057"/>
      <c r="BE2057" s="171"/>
      <c r="BF2057" s="171"/>
      <c r="BG2057" s="171"/>
      <c r="BH2057" s="171"/>
      <c r="BI2057" s="171"/>
      <c r="BJ2057" s="171"/>
      <c r="BK2057" s="171"/>
      <c r="BL2057" s="171"/>
      <c r="BM2057" s="171"/>
      <c r="BN2057" s="171"/>
      <c r="BO2057" s="171"/>
      <c r="BP2057" s="171"/>
      <c r="BQ2057" s="171"/>
      <c r="BR2057" s="171"/>
      <c r="BS2057" s="171"/>
      <c r="BT2057" s="171"/>
      <c r="BU2057" s="171"/>
      <c r="BV2057" s="171"/>
      <c r="BW2057" s="171"/>
      <c r="BX2057" s="171"/>
      <c r="BY2057" s="171"/>
      <c r="BZ2057" s="171"/>
      <c r="CA2057" s="171"/>
      <c r="CB2057" s="171"/>
      <c r="CC2057" s="171"/>
      <c r="CD2057" s="171"/>
      <c r="CE2057" s="171"/>
      <c r="CF2057" s="171"/>
      <c r="CG2057" s="171"/>
      <c r="CH2057" s="171"/>
      <c r="CI2057" s="171"/>
      <c r="CJ2057" s="171"/>
      <c r="CK2057" s="171"/>
      <c r="CL2057" s="171"/>
      <c r="CM2057" s="171"/>
      <c r="CN2057" s="171"/>
      <c r="CO2057" s="171"/>
      <c r="CP2057" s="171"/>
      <c r="CQ2057" s="171"/>
      <c r="CR2057" s="171"/>
      <c r="CS2057" s="171"/>
      <c r="CT2057" s="171"/>
      <c r="CU2057" s="171"/>
      <c r="CV2057" s="171"/>
      <c r="CW2057" s="171"/>
      <c r="CX2057" s="171"/>
      <c r="CY2057" s="171"/>
      <c r="CZ2057" s="171"/>
      <c r="DA2057" s="171"/>
      <c r="DB2057" s="171"/>
      <c r="DC2057" s="171"/>
      <c r="DD2057" s="171"/>
      <c r="DE2057" s="171"/>
      <c r="DF2057" s="171"/>
      <c r="DG2057" s="171"/>
      <c r="DH2057" s="171"/>
      <c r="DI2057" s="171"/>
      <c r="DJ2057" s="171"/>
      <c r="DK2057" s="171"/>
      <c r="DL2057" s="171"/>
      <c r="DM2057" s="171"/>
      <c r="DN2057" s="171"/>
      <c r="DO2057" s="171"/>
      <c r="DP2057" s="171"/>
      <c r="DQ2057" s="171"/>
      <c r="DR2057" s="171"/>
      <c r="DS2057" s="171"/>
      <c r="DT2057" s="171"/>
      <c r="DU2057" s="171"/>
      <c r="DV2057" s="171"/>
      <c r="DW2057" s="171"/>
      <c r="DX2057" s="171"/>
      <c r="DY2057" s="171"/>
      <c r="DZ2057" s="171"/>
      <c r="EA2057" s="171"/>
      <c r="EB2057" s="171"/>
      <c r="EC2057" s="171"/>
      <c r="ED2057" s="171"/>
      <c r="EE2057" s="171"/>
      <c r="EF2057" s="171"/>
      <c r="EG2057" s="171"/>
      <c r="EH2057" s="171"/>
      <c r="EI2057" s="171"/>
      <c r="EJ2057" s="171"/>
      <c r="EK2057" s="171"/>
      <c r="EL2057" s="171"/>
      <c r="EM2057" s="171"/>
      <c r="EN2057" s="171"/>
    </row>
    <row r="2058" spans="43:144" ht="15" x14ac:dyDescent="0.25">
      <c r="AQ2058" s="171"/>
      <c r="AR2058"/>
      <c r="AS2058"/>
      <c r="AT2058"/>
      <c r="AU2058"/>
      <c r="AV2058"/>
      <c r="AW2058"/>
      <c r="AX2058"/>
      <c r="AY2058"/>
      <c r="AZ2058"/>
      <c r="BA2058"/>
      <c r="BB2058"/>
      <c r="BC2058"/>
      <c r="BD2058"/>
      <c r="BE2058" s="171"/>
      <c r="BF2058" s="171"/>
      <c r="BG2058" s="171"/>
      <c r="BH2058" s="171"/>
      <c r="BI2058" s="171"/>
      <c r="BJ2058" s="171"/>
      <c r="BK2058" s="171"/>
      <c r="BL2058" s="171"/>
      <c r="BM2058" s="171"/>
      <c r="BN2058" s="171"/>
      <c r="BO2058" s="171"/>
      <c r="BP2058" s="171"/>
      <c r="BQ2058" s="171"/>
      <c r="BR2058" s="171"/>
      <c r="BS2058" s="171"/>
      <c r="BT2058" s="171"/>
      <c r="BU2058" s="171"/>
      <c r="BV2058" s="171"/>
      <c r="BW2058" s="171"/>
      <c r="BX2058" s="171"/>
      <c r="BY2058" s="171"/>
      <c r="BZ2058" s="171"/>
      <c r="CA2058" s="171"/>
      <c r="CB2058" s="171"/>
      <c r="CC2058" s="171"/>
      <c r="CD2058" s="171"/>
      <c r="CE2058" s="171"/>
      <c r="CF2058" s="171"/>
      <c r="CG2058" s="171"/>
      <c r="CH2058" s="171"/>
      <c r="CI2058" s="171"/>
      <c r="CJ2058" s="171"/>
      <c r="CK2058" s="171"/>
      <c r="CL2058" s="171"/>
      <c r="CM2058" s="171"/>
      <c r="CN2058" s="171"/>
      <c r="CO2058" s="171"/>
      <c r="CP2058" s="171"/>
      <c r="CQ2058" s="171"/>
      <c r="CR2058" s="171"/>
      <c r="CS2058" s="171"/>
      <c r="CT2058" s="171"/>
      <c r="CU2058" s="171"/>
      <c r="CV2058" s="171"/>
      <c r="CW2058" s="171"/>
      <c r="CX2058" s="171"/>
      <c r="CY2058" s="171"/>
      <c r="CZ2058" s="171"/>
      <c r="DA2058" s="171"/>
      <c r="DB2058" s="171"/>
      <c r="DC2058" s="171"/>
      <c r="DD2058" s="171"/>
      <c r="DE2058" s="171"/>
      <c r="DF2058" s="171"/>
      <c r="DG2058" s="171"/>
      <c r="DH2058" s="171"/>
      <c r="DI2058" s="171"/>
      <c r="DJ2058" s="171"/>
      <c r="DK2058" s="171"/>
      <c r="DL2058" s="171"/>
      <c r="DM2058" s="171"/>
      <c r="DN2058" s="171"/>
      <c r="DO2058" s="171"/>
      <c r="DP2058" s="171"/>
      <c r="DQ2058" s="171"/>
      <c r="DR2058" s="171"/>
      <c r="DS2058" s="171"/>
      <c r="DT2058" s="171"/>
      <c r="DU2058" s="171"/>
      <c r="DV2058" s="171"/>
      <c r="DW2058" s="171"/>
      <c r="DX2058" s="171"/>
      <c r="DY2058" s="171"/>
      <c r="DZ2058" s="171"/>
      <c r="EA2058" s="171"/>
      <c r="EB2058" s="171"/>
      <c r="EC2058" s="171"/>
      <c r="ED2058" s="171"/>
      <c r="EE2058" s="171"/>
      <c r="EF2058" s="171"/>
      <c r="EG2058" s="171"/>
      <c r="EH2058" s="171"/>
      <c r="EI2058" s="171"/>
      <c r="EJ2058" s="171"/>
      <c r="EK2058" s="171"/>
      <c r="EL2058" s="171"/>
      <c r="EM2058" s="171"/>
      <c r="EN2058" s="171"/>
    </row>
    <row r="2059" spans="43:144" ht="15" x14ac:dyDescent="0.25">
      <c r="AQ2059" s="171"/>
      <c r="AR2059"/>
      <c r="AS2059"/>
      <c r="AT2059"/>
      <c r="AU2059"/>
      <c r="AV2059"/>
      <c r="AW2059"/>
      <c r="AX2059"/>
      <c r="AY2059"/>
      <c r="AZ2059"/>
      <c r="BA2059"/>
      <c r="BB2059"/>
      <c r="BC2059"/>
      <c r="BD2059"/>
      <c r="BE2059" s="171"/>
      <c r="BF2059" s="171"/>
      <c r="BG2059" s="171"/>
      <c r="BH2059" s="171"/>
      <c r="BI2059" s="171"/>
      <c r="BJ2059" s="171"/>
      <c r="BK2059" s="171"/>
      <c r="BL2059" s="171"/>
      <c r="BM2059" s="171"/>
      <c r="BN2059" s="171"/>
      <c r="BO2059" s="171"/>
      <c r="BP2059" s="171"/>
      <c r="BQ2059" s="171"/>
      <c r="BR2059" s="171"/>
      <c r="BS2059" s="171"/>
      <c r="BT2059" s="171"/>
      <c r="BU2059" s="171"/>
      <c r="BV2059" s="171"/>
      <c r="BW2059" s="171"/>
      <c r="BX2059" s="171"/>
      <c r="BY2059" s="171"/>
      <c r="BZ2059" s="171"/>
      <c r="CA2059" s="171"/>
      <c r="CB2059" s="171"/>
      <c r="CC2059" s="171"/>
      <c r="CD2059" s="171"/>
      <c r="CE2059" s="171"/>
      <c r="CF2059" s="171"/>
      <c r="CG2059" s="171"/>
      <c r="CH2059" s="171"/>
      <c r="CI2059" s="171"/>
      <c r="CJ2059" s="171"/>
      <c r="CK2059" s="171"/>
      <c r="CL2059" s="171"/>
      <c r="CM2059" s="171"/>
      <c r="CN2059" s="171"/>
      <c r="CO2059" s="171"/>
      <c r="CP2059" s="171"/>
      <c r="CQ2059" s="171"/>
      <c r="CR2059" s="171"/>
      <c r="CS2059" s="171"/>
      <c r="CT2059" s="171"/>
      <c r="CU2059" s="171"/>
      <c r="CV2059" s="171"/>
      <c r="CW2059" s="171"/>
      <c r="CX2059" s="171"/>
      <c r="CY2059" s="171"/>
      <c r="CZ2059" s="171"/>
      <c r="DA2059" s="171"/>
      <c r="DB2059" s="171"/>
      <c r="DC2059" s="171"/>
      <c r="DD2059" s="171"/>
      <c r="DE2059" s="171"/>
      <c r="DF2059" s="171"/>
      <c r="DG2059" s="171"/>
      <c r="DH2059" s="171"/>
      <c r="DI2059" s="171"/>
      <c r="DJ2059" s="171"/>
      <c r="DK2059" s="171"/>
      <c r="DL2059" s="171"/>
      <c r="DM2059" s="171"/>
      <c r="DN2059" s="171"/>
      <c r="DO2059" s="171"/>
      <c r="DP2059" s="171"/>
      <c r="DQ2059" s="171"/>
      <c r="DR2059" s="171"/>
      <c r="DS2059" s="171"/>
      <c r="DT2059" s="171"/>
      <c r="DU2059" s="171"/>
      <c r="DV2059" s="171"/>
      <c r="DW2059" s="171"/>
      <c r="DX2059" s="171"/>
      <c r="DY2059" s="171"/>
      <c r="DZ2059" s="171"/>
      <c r="EA2059" s="171"/>
      <c r="EB2059" s="171"/>
      <c r="EC2059" s="171"/>
      <c r="ED2059" s="171"/>
      <c r="EE2059" s="171"/>
      <c r="EF2059" s="171"/>
      <c r="EG2059" s="171"/>
      <c r="EH2059" s="171"/>
      <c r="EI2059" s="171"/>
      <c r="EJ2059" s="171"/>
      <c r="EK2059" s="171"/>
      <c r="EL2059" s="171"/>
      <c r="EM2059" s="171"/>
      <c r="EN2059" s="171"/>
    </row>
    <row r="2060" spans="43:144" ht="15" x14ac:dyDescent="0.25">
      <c r="AQ2060" s="171"/>
      <c r="AR2060"/>
      <c r="AS2060"/>
      <c r="AT2060"/>
      <c r="AU2060"/>
      <c r="AV2060"/>
      <c r="AW2060"/>
      <c r="AX2060"/>
      <c r="AY2060"/>
      <c r="AZ2060"/>
      <c r="BA2060"/>
      <c r="BB2060"/>
      <c r="BC2060"/>
      <c r="BD2060"/>
      <c r="BE2060" s="171"/>
      <c r="BF2060" s="171"/>
      <c r="BG2060" s="171"/>
      <c r="BH2060" s="171"/>
      <c r="BI2060" s="171"/>
      <c r="BJ2060" s="171"/>
      <c r="BK2060" s="171"/>
      <c r="BL2060" s="171"/>
      <c r="BM2060" s="171"/>
      <c r="BN2060" s="171"/>
      <c r="BO2060" s="171"/>
      <c r="BP2060" s="171"/>
      <c r="BQ2060" s="171"/>
      <c r="BR2060" s="171"/>
      <c r="BS2060" s="171"/>
      <c r="BT2060" s="171"/>
      <c r="BU2060" s="171"/>
      <c r="BV2060" s="171"/>
      <c r="BW2060" s="171"/>
      <c r="BX2060" s="171"/>
      <c r="BY2060" s="171"/>
      <c r="BZ2060" s="171"/>
      <c r="CA2060" s="171"/>
      <c r="CB2060" s="171"/>
      <c r="CC2060" s="171"/>
      <c r="CD2060" s="171"/>
      <c r="CE2060" s="171"/>
      <c r="CF2060" s="171"/>
      <c r="CG2060" s="171"/>
      <c r="CH2060" s="171"/>
      <c r="CI2060" s="171"/>
      <c r="CJ2060" s="171"/>
      <c r="CK2060" s="171"/>
      <c r="CL2060" s="171"/>
      <c r="CM2060" s="171"/>
      <c r="CN2060" s="171"/>
      <c r="CO2060" s="171"/>
      <c r="CP2060" s="171"/>
      <c r="CQ2060" s="171"/>
      <c r="CR2060" s="171"/>
      <c r="CS2060" s="171"/>
      <c r="CT2060" s="171"/>
      <c r="CU2060" s="171"/>
      <c r="CV2060" s="171"/>
      <c r="CW2060" s="171"/>
      <c r="CX2060" s="171"/>
      <c r="CY2060" s="171"/>
      <c r="CZ2060" s="171"/>
      <c r="DA2060" s="171"/>
      <c r="DB2060" s="171"/>
      <c r="DC2060" s="171"/>
      <c r="DD2060" s="171"/>
      <c r="DE2060" s="171"/>
      <c r="DF2060" s="171"/>
      <c r="DG2060" s="171"/>
      <c r="DH2060" s="171"/>
      <c r="DI2060" s="171"/>
      <c r="DJ2060" s="171"/>
      <c r="DK2060" s="171"/>
      <c r="DL2060" s="171"/>
      <c r="DM2060" s="171"/>
      <c r="DN2060" s="171"/>
      <c r="DO2060" s="171"/>
      <c r="DP2060" s="171"/>
      <c r="DQ2060" s="171"/>
      <c r="DR2060" s="171"/>
      <c r="DS2060" s="171"/>
      <c r="DT2060" s="171"/>
      <c r="DU2060" s="171"/>
      <c r="DV2060" s="171"/>
      <c r="DW2060" s="171"/>
      <c r="DX2060" s="171"/>
      <c r="DY2060" s="171"/>
      <c r="DZ2060" s="171"/>
      <c r="EA2060" s="171"/>
      <c r="EB2060" s="171"/>
      <c r="EC2060" s="171"/>
      <c r="ED2060" s="171"/>
      <c r="EE2060" s="171"/>
      <c r="EF2060" s="171"/>
      <c r="EG2060" s="171"/>
      <c r="EH2060" s="171"/>
      <c r="EI2060" s="171"/>
      <c r="EJ2060" s="171"/>
      <c r="EK2060" s="171"/>
      <c r="EL2060" s="171"/>
      <c r="EM2060" s="171"/>
      <c r="EN2060" s="171"/>
    </row>
    <row r="2061" spans="43:144" ht="15" x14ac:dyDescent="0.25">
      <c r="AQ2061" s="171"/>
      <c r="AR2061"/>
      <c r="AS2061"/>
      <c r="AT2061"/>
      <c r="AU2061"/>
      <c r="AV2061"/>
      <c r="AW2061"/>
      <c r="AX2061"/>
      <c r="AY2061"/>
      <c r="AZ2061"/>
      <c r="BA2061"/>
      <c r="BB2061"/>
      <c r="BC2061"/>
      <c r="BD2061"/>
      <c r="BE2061" s="171"/>
      <c r="BF2061" s="171"/>
      <c r="BG2061" s="171"/>
      <c r="BH2061" s="171"/>
      <c r="BI2061" s="171"/>
      <c r="BJ2061" s="171"/>
      <c r="BK2061" s="171"/>
      <c r="BL2061" s="171"/>
      <c r="BM2061" s="171"/>
      <c r="BN2061" s="171"/>
      <c r="BO2061" s="171"/>
      <c r="BP2061" s="171"/>
      <c r="BQ2061" s="171"/>
      <c r="BR2061" s="171"/>
      <c r="BS2061" s="171"/>
      <c r="BT2061" s="171"/>
      <c r="BU2061" s="171"/>
      <c r="BV2061" s="171"/>
      <c r="BW2061" s="171"/>
      <c r="BX2061" s="171"/>
      <c r="BY2061" s="171"/>
      <c r="BZ2061" s="171"/>
      <c r="CA2061" s="171"/>
      <c r="CB2061" s="171"/>
      <c r="CC2061" s="171"/>
      <c r="CD2061" s="171"/>
      <c r="CE2061" s="171"/>
      <c r="CF2061" s="171"/>
      <c r="CG2061" s="171"/>
      <c r="CH2061" s="171"/>
      <c r="CI2061" s="171"/>
      <c r="CJ2061" s="171"/>
      <c r="CK2061" s="171"/>
      <c r="CL2061" s="171"/>
      <c r="CM2061" s="171"/>
      <c r="CN2061" s="171"/>
      <c r="CO2061" s="171"/>
      <c r="CP2061" s="171"/>
      <c r="CQ2061" s="171"/>
      <c r="CR2061" s="171"/>
      <c r="CS2061" s="171"/>
      <c r="CT2061" s="171"/>
      <c r="CU2061" s="171"/>
      <c r="CV2061" s="171"/>
      <c r="CW2061" s="171"/>
      <c r="CX2061" s="171"/>
      <c r="CY2061" s="171"/>
      <c r="CZ2061" s="171"/>
      <c r="DA2061" s="171"/>
      <c r="DB2061" s="171"/>
      <c r="DC2061" s="171"/>
      <c r="DD2061" s="171"/>
      <c r="DE2061" s="171"/>
      <c r="DF2061" s="171"/>
      <c r="DG2061" s="171"/>
      <c r="DH2061" s="171"/>
      <c r="DI2061" s="171"/>
      <c r="DJ2061" s="171"/>
      <c r="DK2061" s="171"/>
      <c r="DL2061" s="171"/>
      <c r="DM2061" s="171"/>
      <c r="DN2061" s="171"/>
      <c r="DO2061" s="171"/>
      <c r="DP2061" s="171"/>
      <c r="DQ2061" s="171"/>
      <c r="DR2061" s="171"/>
      <c r="DS2061" s="171"/>
      <c r="DT2061" s="171"/>
      <c r="DU2061" s="171"/>
      <c r="DV2061" s="171"/>
      <c r="DW2061" s="171"/>
      <c r="DX2061" s="171"/>
      <c r="DY2061" s="171"/>
      <c r="DZ2061" s="171"/>
      <c r="EA2061" s="171"/>
      <c r="EB2061" s="171"/>
      <c r="EC2061" s="171"/>
      <c r="ED2061" s="171"/>
      <c r="EE2061" s="171"/>
      <c r="EF2061" s="171"/>
      <c r="EG2061" s="171"/>
      <c r="EH2061" s="171"/>
      <c r="EI2061" s="171"/>
      <c r="EJ2061" s="171"/>
      <c r="EK2061" s="171"/>
      <c r="EL2061" s="171"/>
      <c r="EM2061" s="171"/>
      <c r="EN2061" s="171"/>
    </row>
    <row r="2062" spans="43:144" ht="15" x14ac:dyDescent="0.25">
      <c r="AQ2062" s="171"/>
      <c r="AR2062"/>
      <c r="AS2062"/>
      <c r="AT2062"/>
      <c r="AU2062"/>
      <c r="AV2062"/>
      <c r="AW2062"/>
      <c r="AX2062"/>
      <c r="AY2062"/>
      <c r="AZ2062"/>
      <c r="BA2062"/>
      <c r="BB2062"/>
      <c r="BC2062"/>
      <c r="BD2062"/>
      <c r="BE2062" s="171"/>
      <c r="BF2062" s="171"/>
      <c r="BG2062" s="171"/>
      <c r="BH2062" s="171"/>
      <c r="BI2062" s="171"/>
      <c r="BJ2062" s="171"/>
      <c r="BK2062" s="171"/>
      <c r="BL2062" s="171"/>
      <c r="BM2062" s="171"/>
      <c r="BN2062" s="171"/>
      <c r="BO2062" s="171"/>
      <c r="BP2062" s="171"/>
      <c r="BQ2062" s="171"/>
      <c r="BR2062" s="171"/>
      <c r="BS2062" s="171"/>
      <c r="BT2062" s="171"/>
      <c r="BU2062" s="171"/>
      <c r="BV2062" s="171"/>
      <c r="BW2062" s="171"/>
      <c r="BX2062" s="171"/>
      <c r="BY2062" s="171"/>
      <c r="BZ2062" s="171"/>
      <c r="CA2062" s="171"/>
      <c r="CB2062" s="171"/>
      <c r="CC2062" s="171"/>
      <c r="CD2062" s="171"/>
      <c r="CE2062" s="171"/>
      <c r="CF2062" s="171"/>
      <c r="CG2062" s="171"/>
      <c r="CH2062" s="171"/>
      <c r="CI2062" s="171"/>
      <c r="CJ2062" s="171"/>
      <c r="CK2062" s="171"/>
      <c r="CL2062" s="171"/>
      <c r="CM2062" s="171"/>
      <c r="CN2062" s="171"/>
      <c r="CO2062" s="171"/>
      <c r="CP2062" s="171"/>
      <c r="CQ2062" s="171"/>
      <c r="CR2062" s="171"/>
      <c r="CS2062" s="171"/>
      <c r="CT2062" s="171"/>
      <c r="CU2062" s="171"/>
      <c r="CV2062" s="171"/>
      <c r="CW2062" s="171"/>
      <c r="CX2062" s="171"/>
      <c r="CY2062" s="171"/>
      <c r="CZ2062" s="171"/>
      <c r="DA2062" s="171"/>
      <c r="DB2062" s="171"/>
      <c r="DC2062" s="171"/>
      <c r="DD2062" s="171"/>
      <c r="DE2062" s="171"/>
      <c r="DF2062" s="171"/>
      <c r="DG2062" s="171"/>
      <c r="DH2062" s="171"/>
      <c r="DI2062" s="171"/>
      <c r="DJ2062" s="171"/>
      <c r="DK2062" s="171"/>
      <c r="DL2062" s="171"/>
      <c r="DM2062" s="171"/>
      <c r="DN2062" s="171"/>
      <c r="DO2062" s="171"/>
      <c r="DP2062" s="171"/>
      <c r="DQ2062" s="171"/>
      <c r="DR2062" s="171"/>
      <c r="DS2062" s="171"/>
      <c r="DT2062" s="171"/>
      <c r="DU2062" s="171"/>
      <c r="DV2062" s="171"/>
      <c r="DW2062" s="171"/>
      <c r="DX2062" s="171"/>
      <c r="DY2062" s="171"/>
      <c r="DZ2062" s="171"/>
      <c r="EA2062" s="171"/>
      <c r="EB2062" s="171"/>
      <c r="EC2062" s="171"/>
      <c r="ED2062" s="171"/>
      <c r="EE2062" s="171"/>
      <c r="EF2062" s="171"/>
      <c r="EG2062" s="171"/>
      <c r="EH2062" s="171"/>
      <c r="EI2062" s="171"/>
      <c r="EJ2062" s="171"/>
      <c r="EK2062" s="171"/>
      <c r="EL2062" s="171"/>
      <c r="EM2062" s="171"/>
      <c r="EN2062" s="171"/>
    </row>
    <row r="2063" spans="43:144" ht="15" x14ac:dyDescent="0.25">
      <c r="AQ2063" s="171"/>
      <c r="AR2063"/>
      <c r="AS2063"/>
      <c r="AT2063"/>
      <c r="AU2063"/>
      <c r="AV2063"/>
      <c r="AW2063"/>
      <c r="AX2063"/>
      <c r="AY2063"/>
      <c r="AZ2063"/>
      <c r="BA2063"/>
      <c r="BB2063"/>
      <c r="BC2063"/>
      <c r="BD2063"/>
      <c r="BE2063" s="171"/>
      <c r="BF2063" s="171"/>
      <c r="BG2063" s="171"/>
      <c r="BH2063" s="171"/>
      <c r="BI2063" s="171"/>
      <c r="BJ2063" s="171"/>
      <c r="BK2063" s="171"/>
      <c r="BL2063" s="171"/>
      <c r="BM2063" s="171"/>
      <c r="BN2063" s="171"/>
      <c r="BO2063" s="171"/>
      <c r="BP2063" s="171"/>
      <c r="BQ2063" s="171"/>
      <c r="BR2063" s="171"/>
      <c r="BS2063" s="171"/>
      <c r="BT2063" s="171"/>
      <c r="BU2063" s="171"/>
      <c r="BV2063" s="171"/>
      <c r="BW2063" s="171"/>
      <c r="BX2063" s="171"/>
      <c r="BY2063" s="171"/>
      <c r="BZ2063" s="171"/>
      <c r="CA2063" s="171"/>
      <c r="CB2063" s="171"/>
      <c r="CC2063" s="171"/>
      <c r="CD2063" s="171"/>
      <c r="CE2063" s="171"/>
      <c r="CF2063" s="171"/>
      <c r="CG2063" s="171"/>
      <c r="CH2063" s="171"/>
      <c r="CI2063" s="171"/>
      <c r="CJ2063" s="171"/>
      <c r="CK2063" s="171"/>
      <c r="CL2063" s="171"/>
      <c r="CM2063" s="171"/>
      <c r="CN2063" s="171"/>
      <c r="CO2063" s="171"/>
      <c r="CP2063" s="171"/>
      <c r="CQ2063" s="171"/>
      <c r="CR2063" s="171"/>
      <c r="CS2063" s="171"/>
      <c r="CT2063" s="171"/>
      <c r="CU2063" s="171"/>
      <c r="CV2063" s="171"/>
      <c r="CW2063" s="171"/>
      <c r="CX2063" s="171"/>
      <c r="CY2063" s="171"/>
      <c r="CZ2063" s="171"/>
      <c r="DA2063" s="171"/>
      <c r="DB2063" s="171"/>
      <c r="DC2063" s="171"/>
      <c r="DD2063" s="171"/>
      <c r="DE2063" s="171"/>
      <c r="DF2063" s="171"/>
      <c r="DG2063" s="171"/>
      <c r="DH2063" s="171"/>
      <c r="DI2063" s="171"/>
      <c r="DJ2063" s="171"/>
      <c r="DK2063" s="171"/>
      <c r="DL2063" s="171"/>
      <c r="DM2063" s="171"/>
      <c r="DN2063" s="171"/>
      <c r="DO2063" s="171"/>
      <c r="DP2063" s="171"/>
      <c r="DQ2063" s="171"/>
      <c r="DR2063" s="171"/>
      <c r="DS2063" s="171"/>
      <c r="DT2063" s="171"/>
      <c r="DU2063" s="171"/>
      <c r="DV2063" s="171"/>
      <c r="DW2063" s="171"/>
      <c r="DX2063" s="171"/>
      <c r="DY2063" s="171"/>
      <c r="DZ2063" s="171"/>
      <c r="EA2063" s="171"/>
      <c r="EB2063" s="171"/>
      <c r="EC2063" s="171"/>
      <c r="ED2063" s="171"/>
      <c r="EE2063" s="171"/>
      <c r="EF2063" s="171"/>
      <c r="EG2063" s="171"/>
      <c r="EH2063" s="171"/>
      <c r="EI2063" s="171"/>
      <c r="EJ2063" s="171"/>
      <c r="EK2063" s="171"/>
      <c r="EL2063" s="171"/>
      <c r="EM2063" s="171"/>
      <c r="EN2063" s="171"/>
    </row>
    <row r="2064" spans="43:144" ht="15" x14ac:dyDescent="0.25">
      <c r="AQ2064" s="171"/>
      <c r="AR2064"/>
      <c r="AS2064"/>
      <c r="AT2064"/>
      <c r="AU2064"/>
      <c r="AV2064"/>
      <c r="AW2064"/>
      <c r="AX2064"/>
      <c r="AY2064"/>
      <c r="AZ2064"/>
      <c r="BA2064"/>
      <c r="BB2064"/>
      <c r="BC2064"/>
      <c r="BD2064"/>
      <c r="BE2064" s="171"/>
      <c r="BF2064" s="171"/>
      <c r="BG2064" s="171"/>
      <c r="BH2064" s="171"/>
      <c r="BI2064" s="171"/>
      <c r="BJ2064" s="171"/>
      <c r="BK2064" s="171"/>
      <c r="BL2064" s="171"/>
      <c r="BM2064" s="171"/>
      <c r="BN2064" s="171"/>
      <c r="BO2064" s="171"/>
      <c r="BP2064" s="171"/>
      <c r="BQ2064" s="171"/>
      <c r="BR2064" s="171"/>
      <c r="BS2064" s="171"/>
      <c r="BT2064" s="171"/>
      <c r="BU2064" s="171"/>
      <c r="BV2064" s="171"/>
      <c r="BW2064" s="171"/>
      <c r="BX2064" s="171"/>
      <c r="BY2064" s="171"/>
      <c r="BZ2064" s="171"/>
      <c r="CA2064" s="171"/>
      <c r="CB2064" s="171"/>
      <c r="CC2064" s="171"/>
      <c r="CD2064" s="171"/>
      <c r="CE2064" s="171"/>
      <c r="CF2064" s="171"/>
      <c r="CG2064" s="171"/>
      <c r="CH2064" s="171"/>
      <c r="CI2064" s="171"/>
      <c r="CJ2064" s="171"/>
      <c r="CK2064" s="171"/>
      <c r="CL2064" s="171"/>
      <c r="CM2064" s="171"/>
      <c r="CN2064" s="171"/>
      <c r="CO2064" s="171"/>
      <c r="CP2064" s="171"/>
      <c r="CQ2064" s="171"/>
      <c r="CR2064" s="171"/>
      <c r="CS2064" s="171"/>
      <c r="CT2064" s="171"/>
      <c r="CU2064" s="171"/>
      <c r="CV2064" s="171"/>
      <c r="CW2064" s="171"/>
      <c r="CX2064" s="171"/>
      <c r="CY2064" s="171"/>
      <c r="CZ2064" s="171"/>
      <c r="DA2064" s="171"/>
      <c r="DB2064" s="171"/>
      <c r="DC2064" s="171"/>
      <c r="DD2064" s="171"/>
      <c r="DE2064" s="171"/>
      <c r="DF2064" s="171"/>
      <c r="DG2064" s="171"/>
      <c r="DH2064" s="171"/>
      <c r="DI2064" s="171"/>
      <c r="DJ2064" s="171"/>
      <c r="DK2064" s="171"/>
      <c r="DL2064" s="171"/>
      <c r="DM2064" s="171"/>
      <c r="DN2064" s="171"/>
      <c r="DO2064" s="171"/>
      <c r="DP2064" s="171"/>
      <c r="DQ2064" s="171"/>
      <c r="DR2064" s="171"/>
      <c r="DS2064" s="171"/>
      <c r="DT2064" s="171"/>
      <c r="DU2064" s="171"/>
      <c r="DV2064" s="171"/>
      <c r="DW2064" s="171"/>
      <c r="DX2064" s="171"/>
      <c r="DY2064" s="171"/>
      <c r="DZ2064" s="171"/>
      <c r="EA2064" s="171"/>
      <c r="EB2064" s="171"/>
      <c r="EC2064" s="171"/>
      <c r="ED2064" s="171"/>
      <c r="EE2064" s="171"/>
      <c r="EF2064" s="171"/>
      <c r="EG2064" s="171"/>
      <c r="EH2064" s="171"/>
      <c r="EI2064" s="171"/>
      <c r="EJ2064" s="171"/>
      <c r="EK2064" s="171"/>
      <c r="EL2064" s="171"/>
      <c r="EM2064" s="171"/>
      <c r="EN2064" s="171"/>
    </row>
    <row r="2065" spans="43:144" ht="15" x14ac:dyDescent="0.25">
      <c r="AQ2065" s="171"/>
      <c r="AR2065"/>
      <c r="AS2065"/>
      <c r="AT2065"/>
      <c r="AU2065"/>
      <c r="AV2065"/>
      <c r="AW2065"/>
      <c r="AX2065"/>
      <c r="AY2065"/>
      <c r="AZ2065"/>
      <c r="BA2065"/>
      <c r="BB2065"/>
      <c r="BC2065"/>
      <c r="BD2065"/>
      <c r="BE2065" s="171"/>
      <c r="BF2065" s="171"/>
      <c r="BG2065" s="171"/>
      <c r="BH2065" s="171"/>
      <c r="BI2065" s="171"/>
      <c r="BJ2065" s="171"/>
      <c r="BK2065" s="171"/>
      <c r="BL2065" s="171"/>
      <c r="BM2065" s="171"/>
      <c r="BN2065" s="171"/>
      <c r="BO2065" s="171"/>
      <c r="BP2065" s="171"/>
      <c r="BQ2065" s="171"/>
      <c r="BR2065" s="171"/>
      <c r="BS2065" s="171"/>
      <c r="BT2065" s="171"/>
      <c r="BU2065" s="171"/>
      <c r="BV2065" s="171"/>
      <c r="BW2065" s="171"/>
      <c r="BX2065" s="171"/>
      <c r="BY2065" s="171"/>
      <c r="BZ2065" s="171"/>
      <c r="CA2065" s="171"/>
      <c r="CB2065" s="171"/>
      <c r="CC2065" s="171"/>
      <c r="CD2065" s="171"/>
      <c r="CE2065" s="171"/>
      <c r="CF2065" s="171"/>
      <c r="CG2065" s="171"/>
      <c r="CH2065" s="171"/>
      <c r="CI2065" s="171"/>
      <c r="CJ2065" s="171"/>
      <c r="CK2065" s="171"/>
      <c r="CL2065" s="171"/>
      <c r="CM2065" s="171"/>
      <c r="CN2065" s="171"/>
      <c r="CO2065" s="171"/>
      <c r="CP2065" s="171"/>
      <c r="CQ2065" s="171"/>
      <c r="CR2065" s="171"/>
      <c r="CS2065" s="171"/>
      <c r="CT2065" s="171"/>
      <c r="CU2065" s="171"/>
      <c r="CV2065" s="171"/>
      <c r="CW2065" s="171"/>
      <c r="CX2065" s="171"/>
      <c r="CY2065" s="171"/>
      <c r="CZ2065" s="171"/>
      <c r="DA2065" s="171"/>
      <c r="DB2065" s="171"/>
      <c r="DC2065" s="171"/>
      <c r="DD2065" s="171"/>
      <c r="DE2065" s="171"/>
      <c r="DF2065" s="171"/>
      <c r="DG2065" s="171"/>
      <c r="DH2065" s="171"/>
      <c r="DI2065" s="171"/>
      <c r="DJ2065" s="171"/>
      <c r="DK2065" s="171"/>
      <c r="DL2065" s="171"/>
      <c r="DM2065" s="171"/>
      <c r="DN2065" s="171"/>
      <c r="DO2065" s="171"/>
      <c r="DP2065" s="171"/>
      <c r="DQ2065" s="171"/>
      <c r="DR2065" s="171"/>
      <c r="DS2065" s="171"/>
      <c r="DT2065" s="171"/>
      <c r="DU2065" s="171"/>
      <c r="DV2065" s="171"/>
      <c r="DW2065" s="171"/>
      <c r="DX2065" s="171"/>
      <c r="DY2065" s="171"/>
      <c r="DZ2065" s="171"/>
      <c r="EA2065" s="171"/>
      <c r="EB2065" s="171"/>
      <c r="EC2065" s="171"/>
      <c r="ED2065" s="171"/>
      <c r="EE2065" s="171"/>
      <c r="EF2065" s="171"/>
      <c r="EG2065" s="171"/>
      <c r="EH2065" s="171"/>
      <c r="EI2065" s="171"/>
      <c r="EJ2065" s="171"/>
      <c r="EK2065" s="171"/>
      <c r="EL2065" s="171"/>
      <c r="EM2065" s="171"/>
      <c r="EN2065" s="171"/>
    </row>
    <row r="2066" spans="43:144" ht="15" x14ac:dyDescent="0.25">
      <c r="AQ2066" s="171"/>
      <c r="AR2066"/>
      <c r="AS2066"/>
      <c r="AT2066"/>
      <c r="AU2066"/>
      <c r="AV2066"/>
      <c r="AW2066"/>
      <c r="AX2066"/>
      <c r="AY2066"/>
      <c r="AZ2066"/>
      <c r="BA2066"/>
      <c r="BB2066"/>
      <c r="BC2066"/>
      <c r="BD2066"/>
      <c r="BE2066" s="171"/>
      <c r="BF2066" s="171"/>
      <c r="BG2066" s="171"/>
      <c r="BH2066" s="171"/>
      <c r="BI2066" s="171"/>
      <c r="BJ2066" s="171"/>
      <c r="BK2066" s="171"/>
      <c r="BL2066" s="171"/>
      <c r="BM2066" s="171"/>
      <c r="BN2066" s="171"/>
      <c r="BO2066" s="171"/>
      <c r="BP2066" s="171"/>
      <c r="BQ2066" s="171"/>
      <c r="BR2066" s="171"/>
      <c r="BS2066" s="171"/>
      <c r="BT2066" s="171"/>
      <c r="BU2066" s="171"/>
      <c r="BV2066" s="171"/>
      <c r="BW2066" s="171"/>
      <c r="BX2066" s="171"/>
      <c r="BY2066" s="171"/>
      <c r="BZ2066" s="171"/>
      <c r="CA2066" s="171"/>
      <c r="CB2066" s="171"/>
      <c r="CC2066" s="171"/>
      <c r="CD2066" s="171"/>
      <c r="CE2066" s="171"/>
      <c r="CF2066" s="171"/>
      <c r="CG2066" s="171"/>
      <c r="CH2066" s="171"/>
      <c r="CI2066" s="171"/>
      <c r="CJ2066" s="171"/>
      <c r="CK2066" s="171"/>
      <c r="CL2066" s="171"/>
      <c r="CM2066" s="171"/>
      <c r="CN2066" s="171"/>
      <c r="CO2066" s="171"/>
      <c r="CP2066" s="171"/>
      <c r="CQ2066" s="171"/>
      <c r="CR2066" s="171"/>
      <c r="CS2066" s="171"/>
      <c r="CT2066" s="171"/>
      <c r="CU2066" s="171"/>
      <c r="CV2066" s="171"/>
      <c r="CW2066" s="171"/>
      <c r="CX2066" s="171"/>
      <c r="CY2066" s="171"/>
      <c r="CZ2066" s="171"/>
      <c r="DA2066" s="171"/>
      <c r="DB2066" s="171"/>
      <c r="DC2066" s="171"/>
      <c r="DD2066" s="171"/>
      <c r="DE2066" s="171"/>
      <c r="DF2066" s="171"/>
      <c r="DG2066" s="171"/>
      <c r="DH2066" s="171"/>
      <c r="DI2066" s="171"/>
      <c r="DJ2066" s="171"/>
      <c r="DK2066" s="171"/>
      <c r="DL2066" s="171"/>
      <c r="DM2066" s="171"/>
      <c r="DN2066" s="171"/>
      <c r="DO2066" s="171"/>
      <c r="DP2066" s="171"/>
      <c r="DQ2066" s="171"/>
      <c r="DR2066" s="171"/>
      <c r="DS2066" s="171"/>
      <c r="DT2066" s="171"/>
      <c r="DU2066" s="171"/>
      <c r="DV2066" s="171"/>
      <c r="DW2066" s="171"/>
      <c r="DX2066" s="171"/>
      <c r="DY2066" s="171"/>
      <c r="DZ2066" s="171"/>
      <c r="EA2066" s="171"/>
      <c r="EB2066" s="171"/>
      <c r="EC2066" s="171"/>
      <c r="ED2066" s="171"/>
      <c r="EE2066" s="171"/>
      <c r="EF2066" s="171"/>
      <c r="EG2066" s="171"/>
      <c r="EH2066" s="171"/>
      <c r="EI2066" s="171"/>
      <c r="EJ2066" s="171"/>
      <c r="EK2066" s="171"/>
      <c r="EL2066" s="171"/>
      <c r="EM2066" s="171"/>
      <c r="EN2066" s="171"/>
    </row>
    <row r="2067" spans="43:144" ht="15" x14ac:dyDescent="0.25">
      <c r="AQ2067" s="171"/>
      <c r="AR2067"/>
      <c r="AS2067"/>
      <c r="AT2067"/>
      <c r="AU2067"/>
      <c r="AV2067"/>
      <c r="AW2067"/>
      <c r="AX2067"/>
      <c r="AY2067"/>
      <c r="AZ2067"/>
      <c r="BA2067"/>
      <c r="BB2067"/>
      <c r="BC2067"/>
      <c r="BD2067"/>
      <c r="BE2067" s="171"/>
      <c r="BF2067" s="171"/>
      <c r="BG2067" s="171"/>
      <c r="BH2067" s="171"/>
      <c r="BI2067" s="171"/>
      <c r="BJ2067" s="171"/>
      <c r="BK2067" s="171"/>
      <c r="BL2067" s="171"/>
      <c r="BM2067" s="171"/>
      <c r="BN2067" s="171"/>
      <c r="BO2067" s="171"/>
      <c r="BP2067" s="171"/>
      <c r="BQ2067" s="171"/>
      <c r="BR2067" s="171"/>
      <c r="BS2067" s="171"/>
      <c r="BT2067" s="171"/>
      <c r="BU2067" s="171"/>
      <c r="BV2067" s="171"/>
      <c r="BW2067" s="171"/>
      <c r="BX2067" s="171"/>
      <c r="BY2067" s="171"/>
      <c r="BZ2067" s="171"/>
      <c r="CA2067" s="171"/>
      <c r="CB2067" s="171"/>
      <c r="CC2067" s="171"/>
      <c r="CD2067" s="171"/>
      <c r="CE2067" s="171"/>
      <c r="CF2067" s="171"/>
      <c r="CG2067" s="171"/>
      <c r="CH2067" s="171"/>
      <c r="CI2067" s="171"/>
      <c r="CJ2067" s="171"/>
      <c r="CK2067" s="171"/>
      <c r="CL2067" s="171"/>
      <c r="CM2067" s="171"/>
      <c r="CN2067" s="171"/>
      <c r="CO2067" s="171"/>
      <c r="CP2067" s="171"/>
      <c r="CQ2067" s="171"/>
      <c r="CR2067" s="171"/>
      <c r="CS2067" s="171"/>
      <c r="CT2067" s="171"/>
      <c r="CU2067" s="171"/>
      <c r="CV2067" s="171"/>
      <c r="CW2067" s="171"/>
      <c r="CX2067" s="171"/>
      <c r="CY2067" s="171"/>
      <c r="CZ2067" s="171"/>
      <c r="DA2067" s="171"/>
      <c r="DB2067" s="171"/>
      <c r="DC2067" s="171"/>
      <c r="DD2067" s="171"/>
      <c r="DE2067" s="171"/>
      <c r="DF2067" s="171"/>
      <c r="DG2067" s="171"/>
      <c r="DH2067" s="171"/>
      <c r="DI2067" s="171"/>
      <c r="DJ2067" s="171"/>
      <c r="DK2067" s="171"/>
      <c r="DL2067" s="171"/>
      <c r="DM2067" s="171"/>
      <c r="DN2067" s="171"/>
      <c r="DO2067" s="171"/>
      <c r="DP2067" s="171"/>
      <c r="DQ2067" s="171"/>
      <c r="DR2067" s="171"/>
      <c r="DS2067" s="171"/>
      <c r="DT2067" s="171"/>
      <c r="DU2067" s="171"/>
      <c r="DV2067" s="171"/>
      <c r="DW2067" s="171"/>
      <c r="DX2067" s="171"/>
      <c r="DY2067" s="171"/>
      <c r="DZ2067" s="171"/>
      <c r="EA2067" s="171"/>
      <c r="EB2067" s="171"/>
      <c r="EC2067" s="171"/>
      <c r="ED2067" s="171"/>
      <c r="EE2067" s="171"/>
      <c r="EF2067" s="171"/>
      <c r="EG2067" s="171"/>
      <c r="EH2067" s="171"/>
      <c r="EI2067" s="171"/>
      <c r="EJ2067" s="171"/>
      <c r="EK2067" s="171"/>
      <c r="EL2067" s="171"/>
      <c r="EM2067" s="171"/>
      <c r="EN2067" s="171"/>
    </row>
    <row r="2068" spans="43:144" ht="15" x14ac:dyDescent="0.25">
      <c r="AQ2068" s="171"/>
      <c r="AR2068"/>
      <c r="AS2068"/>
      <c r="AT2068"/>
      <c r="AU2068"/>
      <c r="AV2068"/>
      <c r="AW2068"/>
      <c r="AX2068"/>
      <c r="AY2068"/>
      <c r="AZ2068"/>
      <c r="BA2068"/>
      <c r="BB2068"/>
      <c r="BC2068"/>
      <c r="BD2068"/>
      <c r="BE2068" s="171"/>
      <c r="BF2068" s="171"/>
      <c r="BG2068" s="171"/>
      <c r="BH2068" s="171"/>
      <c r="BI2068" s="171"/>
      <c r="BJ2068" s="171"/>
      <c r="BK2068" s="171"/>
      <c r="BL2068" s="171"/>
      <c r="BM2068" s="171"/>
      <c r="BN2068" s="171"/>
      <c r="BO2068" s="171"/>
      <c r="BP2068" s="171"/>
      <c r="BQ2068" s="171"/>
      <c r="BR2068" s="171"/>
      <c r="BS2068" s="171"/>
      <c r="BT2068" s="171"/>
      <c r="BU2068" s="171"/>
      <c r="BV2068" s="171"/>
      <c r="BW2068" s="171"/>
      <c r="BX2068" s="171"/>
      <c r="BY2068" s="171"/>
      <c r="BZ2068" s="171"/>
      <c r="CA2068" s="171"/>
      <c r="CB2068" s="171"/>
      <c r="CC2068" s="171"/>
      <c r="CD2068" s="171"/>
      <c r="CE2068" s="171"/>
      <c r="CF2068" s="171"/>
      <c r="CG2068" s="171"/>
      <c r="CH2068" s="171"/>
      <c r="CI2068" s="171"/>
      <c r="CJ2068" s="171"/>
      <c r="CK2068" s="171"/>
      <c r="CL2068" s="171"/>
      <c r="CM2068" s="171"/>
      <c r="CN2068" s="171"/>
      <c r="CO2068" s="171"/>
      <c r="CP2068" s="171"/>
      <c r="CQ2068" s="171"/>
      <c r="CR2068" s="171"/>
      <c r="CS2068" s="171"/>
      <c r="CT2068" s="171"/>
      <c r="CU2068" s="171"/>
      <c r="CV2068" s="171"/>
      <c r="CW2068" s="171"/>
      <c r="CX2068" s="171"/>
      <c r="CY2068" s="171"/>
      <c r="CZ2068" s="171"/>
      <c r="DA2068" s="171"/>
      <c r="DB2068" s="171"/>
      <c r="DC2068" s="171"/>
      <c r="DD2068" s="171"/>
      <c r="DE2068" s="171"/>
      <c r="DF2068" s="171"/>
      <c r="DG2068" s="171"/>
      <c r="DH2068" s="171"/>
      <c r="DI2068" s="171"/>
      <c r="DJ2068" s="171"/>
      <c r="DK2068" s="171"/>
      <c r="DL2068" s="171"/>
      <c r="DM2068" s="171"/>
      <c r="DN2068" s="171"/>
      <c r="DO2068" s="171"/>
      <c r="DP2068" s="171"/>
      <c r="DQ2068" s="171"/>
      <c r="DR2068" s="171"/>
      <c r="DS2068" s="171"/>
      <c r="DT2068" s="171"/>
      <c r="DU2068" s="171"/>
      <c r="DV2068" s="171"/>
      <c r="DW2068" s="171"/>
      <c r="DX2068" s="171"/>
      <c r="DY2068" s="171"/>
      <c r="DZ2068" s="171"/>
      <c r="EA2068" s="171"/>
      <c r="EB2068" s="171"/>
      <c r="EC2068" s="171"/>
      <c r="ED2068" s="171"/>
      <c r="EE2068" s="171"/>
      <c r="EF2068" s="171"/>
      <c r="EG2068" s="171"/>
      <c r="EH2068" s="171"/>
      <c r="EI2068" s="171"/>
      <c r="EJ2068" s="171"/>
      <c r="EK2068" s="171"/>
      <c r="EL2068" s="171"/>
      <c r="EM2068" s="171"/>
      <c r="EN2068" s="171"/>
    </row>
    <row r="2069" spans="43:144" ht="15" x14ac:dyDescent="0.25">
      <c r="AQ2069" s="171"/>
      <c r="AR2069"/>
      <c r="AS2069"/>
      <c r="AT2069"/>
      <c r="AU2069"/>
      <c r="AV2069"/>
      <c r="AW2069"/>
      <c r="AX2069"/>
      <c r="AY2069"/>
      <c r="AZ2069"/>
      <c r="BA2069"/>
      <c r="BB2069"/>
      <c r="BC2069"/>
      <c r="BD2069"/>
      <c r="BE2069" s="171"/>
      <c r="BF2069" s="171"/>
      <c r="BG2069" s="171"/>
      <c r="BH2069" s="171"/>
      <c r="BI2069" s="171"/>
      <c r="BJ2069" s="171"/>
      <c r="BK2069" s="171"/>
      <c r="BL2069" s="171"/>
      <c r="BM2069" s="171"/>
      <c r="BN2069" s="171"/>
      <c r="BO2069" s="171"/>
      <c r="BP2069" s="171"/>
      <c r="BQ2069" s="171"/>
      <c r="BR2069" s="171"/>
      <c r="BS2069" s="171"/>
      <c r="BT2069" s="171"/>
      <c r="BU2069" s="171"/>
      <c r="BV2069" s="171"/>
      <c r="BW2069" s="171"/>
      <c r="BX2069" s="171"/>
      <c r="BY2069" s="171"/>
      <c r="BZ2069" s="171"/>
      <c r="CA2069" s="171"/>
      <c r="CB2069" s="171"/>
      <c r="CC2069" s="171"/>
      <c r="CD2069" s="171"/>
      <c r="CE2069" s="171"/>
      <c r="CF2069" s="171"/>
      <c r="CG2069" s="171"/>
      <c r="CH2069" s="171"/>
      <c r="CI2069" s="171"/>
      <c r="CJ2069" s="171"/>
      <c r="CK2069" s="171"/>
      <c r="CL2069" s="171"/>
      <c r="CM2069" s="171"/>
      <c r="CN2069" s="171"/>
      <c r="CO2069" s="171"/>
      <c r="CP2069" s="171"/>
      <c r="CQ2069" s="171"/>
      <c r="CR2069" s="171"/>
      <c r="CS2069" s="171"/>
      <c r="CT2069" s="171"/>
      <c r="CU2069" s="171"/>
      <c r="CV2069" s="171"/>
      <c r="CW2069" s="171"/>
      <c r="CX2069" s="171"/>
      <c r="CY2069" s="171"/>
      <c r="CZ2069" s="171"/>
      <c r="DA2069" s="171"/>
      <c r="DB2069" s="171"/>
      <c r="DC2069" s="171"/>
      <c r="DD2069" s="171"/>
      <c r="DE2069" s="171"/>
      <c r="DF2069" s="171"/>
      <c r="DG2069" s="171"/>
      <c r="DH2069" s="171"/>
      <c r="DI2069" s="171"/>
      <c r="DJ2069" s="171"/>
      <c r="DK2069" s="171"/>
      <c r="DL2069" s="171"/>
      <c r="DM2069" s="171"/>
      <c r="DN2069" s="171"/>
      <c r="DO2069" s="171"/>
      <c r="DP2069" s="171"/>
      <c r="DQ2069" s="171"/>
      <c r="DR2069" s="171"/>
      <c r="DS2069" s="171"/>
      <c r="DT2069" s="171"/>
      <c r="DU2069" s="171"/>
      <c r="DV2069" s="171"/>
      <c r="DW2069" s="171"/>
      <c r="DX2069" s="171"/>
      <c r="DY2069" s="171"/>
      <c r="DZ2069" s="171"/>
      <c r="EA2069" s="171"/>
      <c r="EB2069" s="171"/>
      <c r="EC2069" s="171"/>
      <c r="ED2069" s="171"/>
      <c r="EE2069" s="171"/>
      <c r="EF2069" s="171"/>
      <c r="EG2069" s="171"/>
      <c r="EH2069" s="171"/>
      <c r="EI2069" s="171"/>
      <c r="EJ2069" s="171"/>
      <c r="EK2069" s="171"/>
      <c r="EL2069" s="171"/>
      <c r="EM2069" s="171"/>
      <c r="EN2069" s="171"/>
    </row>
    <row r="2070" spans="43:144" ht="15" x14ac:dyDescent="0.25">
      <c r="AQ2070" s="171"/>
      <c r="AR2070"/>
      <c r="AS2070"/>
      <c r="AT2070"/>
      <c r="AU2070"/>
      <c r="AV2070"/>
      <c r="AW2070"/>
      <c r="AX2070"/>
      <c r="AY2070"/>
      <c r="AZ2070"/>
      <c r="BA2070"/>
      <c r="BB2070"/>
      <c r="BC2070"/>
      <c r="BD2070"/>
      <c r="BE2070" s="171"/>
      <c r="BF2070" s="171"/>
      <c r="BG2070" s="171"/>
      <c r="BH2070" s="171"/>
      <c r="BI2070" s="171"/>
      <c r="BJ2070" s="171"/>
      <c r="BK2070" s="171"/>
      <c r="BL2070" s="171"/>
      <c r="BM2070" s="171"/>
      <c r="BN2070" s="171"/>
      <c r="BO2070" s="171"/>
      <c r="BP2070" s="171"/>
      <c r="BQ2070" s="171"/>
      <c r="BR2070" s="171"/>
      <c r="BS2070" s="171"/>
      <c r="BT2070" s="171"/>
      <c r="BU2070" s="171"/>
      <c r="BV2070" s="171"/>
      <c r="BW2070" s="171"/>
      <c r="BX2070" s="171"/>
      <c r="BY2070" s="171"/>
      <c r="BZ2070" s="171"/>
      <c r="CA2070" s="171"/>
      <c r="CB2070" s="171"/>
      <c r="CC2070" s="171"/>
      <c r="CD2070" s="171"/>
      <c r="CE2070" s="171"/>
      <c r="CF2070" s="171"/>
      <c r="CG2070" s="171"/>
      <c r="CH2070" s="171"/>
      <c r="CI2070" s="171"/>
      <c r="CJ2070" s="171"/>
      <c r="CK2070" s="171"/>
      <c r="CL2070" s="171"/>
      <c r="CM2070" s="171"/>
      <c r="CN2070" s="171"/>
      <c r="CO2070" s="171"/>
      <c r="CP2070" s="171"/>
      <c r="CQ2070" s="171"/>
      <c r="CR2070" s="171"/>
      <c r="CS2070" s="171"/>
      <c r="CT2070" s="171"/>
      <c r="CU2070" s="171"/>
      <c r="CV2070" s="171"/>
      <c r="CW2070" s="171"/>
      <c r="CX2070" s="171"/>
      <c r="CY2070" s="171"/>
      <c r="CZ2070" s="171"/>
      <c r="DA2070" s="171"/>
      <c r="DB2070" s="171"/>
      <c r="DC2070" s="171"/>
      <c r="DD2070" s="171"/>
      <c r="DE2070" s="171"/>
      <c r="DF2070" s="171"/>
      <c r="DG2070" s="171"/>
      <c r="DH2070" s="171"/>
      <c r="DI2070" s="171"/>
      <c r="DJ2070" s="171"/>
      <c r="DK2070" s="171"/>
      <c r="DL2070" s="171"/>
      <c r="DM2070" s="171"/>
      <c r="DN2070" s="171"/>
      <c r="DO2070" s="171"/>
      <c r="DP2070" s="171"/>
      <c r="DQ2070" s="171"/>
      <c r="DR2070" s="171"/>
      <c r="DS2070" s="171"/>
      <c r="DT2070" s="171"/>
      <c r="DU2070" s="171"/>
      <c r="DV2070" s="171"/>
      <c r="DW2070" s="171"/>
      <c r="DX2070" s="171"/>
      <c r="DY2070" s="171"/>
      <c r="DZ2070" s="171"/>
      <c r="EA2070" s="171"/>
      <c r="EB2070" s="171"/>
      <c r="EC2070" s="171"/>
      <c r="ED2070" s="171"/>
      <c r="EE2070" s="171"/>
      <c r="EF2070" s="171"/>
      <c r="EG2070" s="171"/>
      <c r="EH2070" s="171"/>
      <c r="EI2070" s="171"/>
      <c r="EJ2070" s="171"/>
      <c r="EK2070" s="171"/>
      <c r="EL2070" s="171"/>
      <c r="EM2070" s="171"/>
      <c r="EN2070" s="171"/>
    </row>
    <row r="2071" spans="43:144" ht="15" x14ac:dyDescent="0.25">
      <c r="AQ2071" s="171"/>
      <c r="AR2071"/>
      <c r="AS2071"/>
      <c r="AT2071"/>
      <c r="AU2071"/>
      <c r="AV2071"/>
      <c r="AW2071"/>
      <c r="AX2071"/>
      <c r="AY2071"/>
      <c r="AZ2071"/>
      <c r="BA2071"/>
      <c r="BB2071"/>
      <c r="BC2071"/>
      <c r="BD2071"/>
      <c r="BE2071" s="171"/>
      <c r="BF2071" s="171"/>
      <c r="BG2071" s="171"/>
      <c r="BH2071" s="171"/>
      <c r="BI2071" s="171"/>
      <c r="BJ2071" s="171"/>
      <c r="BK2071" s="171"/>
      <c r="BL2071" s="171"/>
      <c r="BM2071" s="171"/>
      <c r="BN2071" s="171"/>
      <c r="BO2071" s="171"/>
      <c r="BP2071" s="171"/>
      <c r="BQ2071" s="171"/>
      <c r="BR2071" s="171"/>
      <c r="BS2071" s="171"/>
      <c r="BT2071" s="171"/>
      <c r="BU2071" s="171"/>
      <c r="BV2071" s="171"/>
      <c r="BW2071" s="171"/>
      <c r="BX2071" s="171"/>
      <c r="BY2071" s="171"/>
      <c r="BZ2071" s="171"/>
      <c r="CA2071" s="171"/>
      <c r="CB2071" s="171"/>
      <c r="CC2071" s="171"/>
      <c r="CD2071" s="171"/>
      <c r="CE2071" s="171"/>
      <c r="CF2071" s="171"/>
      <c r="CG2071" s="171"/>
      <c r="CH2071" s="171"/>
      <c r="CI2071" s="171"/>
      <c r="CJ2071" s="171"/>
      <c r="CK2071" s="171"/>
      <c r="CL2071" s="171"/>
      <c r="CM2071" s="171"/>
      <c r="CN2071" s="171"/>
      <c r="CO2071" s="171"/>
      <c r="CP2071" s="171"/>
      <c r="CQ2071" s="171"/>
      <c r="CR2071" s="171"/>
      <c r="CS2071" s="171"/>
      <c r="CT2071" s="171"/>
      <c r="CU2071" s="171"/>
      <c r="CV2071" s="171"/>
      <c r="CW2071" s="171"/>
      <c r="CX2071" s="171"/>
      <c r="CY2071" s="171"/>
      <c r="CZ2071" s="171"/>
      <c r="DA2071" s="171"/>
      <c r="DB2071" s="171"/>
      <c r="DC2071" s="171"/>
      <c r="DD2071" s="171"/>
      <c r="DE2071" s="171"/>
      <c r="DF2071" s="171"/>
      <c r="DG2071" s="171"/>
      <c r="DH2071" s="171"/>
      <c r="DI2071" s="171"/>
      <c r="DJ2071" s="171"/>
      <c r="DK2071" s="171"/>
      <c r="DL2071" s="171"/>
      <c r="DM2071" s="171"/>
      <c r="DN2071" s="171"/>
      <c r="DO2071" s="171"/>
      <c r="DP2071" s="171"/>
      <c r="DQ2071" s="171"/>
      <c r="DR2071" s="171"/>
      <c r="DS2071" s="171"/>
      <c r="DT2071" s="171"/>
      <c r="DU2071" s="171"/>
      <c r="DV2071" s="171"/>
      <c r="DW2071" s="171"/>
      <c r="DX2071" s="171"/>
      <c r="DY2071" s="171"/>
      <c r="DZ2071" s="171"/>
      <c r="EA2071" s="171"/>
      <c r="EB2071" s="171"/>
      <c r="EC2071" s="171"/>
      <c r="ED2071" s="171"/>
      <c r="EE2071" s="171"/>
      <c r="EF2071" s="171"/>
      <c r="EG2071" s="171"/>
      <c r="EH2071" s="171"/>
      <c r="EI2071" s="171"/>
      <c r="EJ2071" s="171"/>
      <c r="EK2071" s="171"/>
      <c r="EL2071" s="171"/>
      <c r="EM2071" s="171"/>
      <c r="EN2071" s="171"/>
    </row>
    <row r="2072" spans="43:144" ht="15" x14ac:dyDescent="0.25">
      <c r="AQ2072" s="171"/>
      <c r="AR2072"/>
      <c r="AS2072"/>
      <c r="AT2072"/>
      <c r="AU2072"/>
      <c r="AV2072"/>
      <c r="AW2072"/>
      <c r="AX2072"/>
      <c r="AY2072"/>
      <c r="AZ2072"/>
      <c r="BA2072"/>
      <c r="BB2072"/>
      <c r="BC2072"/>
      <c r="BD2072"/>
      <c r="BE2072" s="171"/>
      <c r="BF2072" s="171"/>
      <c r="BG2072" s="171"/>
      <c r="BH2072" s="171"/>
      <c r="BI2072" s="171"/>
      <c r="BJ2072" s="171"/>
      <c r="BK2072" s="171"/>
      <c r="BL2072" s="171"/>
      <c r="BM2072" s="171"/>
      <c r="BN2072" s="171"/>
      <c r="BO2072" s="171"/>
      <c r="BP2072" s="171"/>
      <c r="BQ2072" s="171"/>
      <c r="BR2072" s="171"/>
      <c r="BS2072" s="171"/>
      <c r="BT2072" s="171"/>
      <c r="BU2072" s="171"/>
      <c r="BV2072" s="171"/>
      <c r="BW2072" s="171"/>
      <c r="BX2072" s="171"/>
      <c r="BY2072" s="171"/>
      <c r="BZ2072" s="171"/>
      <c r="CA2072" s="171"/>
      <c r="CB2072" s="171"/>
      <c r="CC2072" s="171"/>
      <c r="CD2072" s="171"/>
      <c r="CE2072" s="171"/>
      <c r="CF2072" s="171"/>
      <c r="CG2072" s="171"/>
      <c r="CH2072" s="171"/>
      <c r="CI2072" s="171"/>
      <c r="CJ2072" s="171"/>
      <c r="CK2072" s="171"/>
      <c r="CL2072" s="171"/>
      <c r="CM2072" s="171"/>
      <c r="CN2072" s="171"/>
      <c r="CO2072" s="171"/>
      <c r="CP2072" s="171"/>
      <c r="CQ2072" s="171"/>
      <c r="CR2072" s="171"/>
      <c r="CS2072" s="171"/>
      <c r="CT2072" s="171"/>
      <c r="CU2072" s="171"/>
      <c r="CV2072" s="171"/>
      <c r="CW2072" s="171"/>
      <c r="CX2072" s="171"/>
      <c r="CY2072" s="171"/>
      <c r="CZ2072" s="171"/>
      <c r="DA2072" s="171"/>
      <c r="DB2072" s="171"/>
      <c r="DC2072" s="171"/>
      <c r="DD2072" s="171"/>
      <c r="DE2072" s="171"/>
      <c r="DF2072" s="171"/>
      <c r="DG2072" s="171"/>
      <c r="DH2072" s="171"/>
      <c r="DI2072" s="171"/>
      <c r="DJ2072" s="171"/>
      <c r="DK2072" s="171"/>
      <c r="DL2072" s="171"/>
      <c r="DM2072" s="171"/>
      <c r="DN2072" s="171"/>
      <c r="DO2072" s="171"/>
      <c r="DP2072" s="171"/>
      <c r="DQ2072" s="171"/>
      <c r="DR2072" s="171"/>
      <c r="DS2072" s="171"/>
      <c r="DT2072" s="171"/>
      <c r="DU2072" s="171"/>
      <c r="DV2072" s="171"/>
      <c r="DW2072" s="171"/>
      <c r="DX2072" s="171"/>
      <c r="DY2072" s="171"/>
      <c r="DZ2072" s="171"/>
      <c r="EA2072" s="171"/>
      <c r="EB2072" s="171"/>
      <c r="EC2072" s="171"/>
      <c r="ED2072" s="171"/>
      <c r="EE2072" s="171"/>
      <c r="EF2072" s="171"/>
      <c r="EG2072" s="171"/>
      <c r="EH2072" s="171"/>
      <c r="EI2072" s="171"/>
      <c r="EJ2072" s="171"/>
      <c r="EK2072" s="171"/>
      <c r="EL2072" s="171"/>
      <c r="EM2072" s="171"/>
      <c r="EN2072" s="171"/>
    </row>
    <row r="2073" spans="43:144" ht="15" x14ac:dyDescent="0.25">
      <c r="AQ2073" s="171"/>
      <c r="AR2073"/>
      <c r="AS2073"/>
      <c r="AT2073"/>
      <c r="AU2073"/>
      <c r="AV2073"/>
      <c r="AW2073"/>
      <c r="AX2073"/>
      <c r="AY2073"/>
      <c r="AZ2073"/>
      <c r="BA2073"/>
      <c r="BB2073"/>
      <c r="BC2073"/>
      <c r="BD2073"/>
      <c r="BE2073" s="171"/>
      <c r="BF2073" s="171"/>
      <c r="BG2073" s="171"/>
      <c r="BH2073" s="171"/>
      <c r="BI2073" s="171"/>
      <c r="BJ2073" s="171"/>
      <c r="BK2073" s="171"/>
      <c r="BL2073" s="171"/>
      <c r="BM2073" s="171"/>
      <c r="BN2073" s="171"/>
      <c r="BO2073" s="171"/>
      <c r="BP2073" s="171"/>
      <c r="BQ2073" s="171"/>
      <c r="BR2073" s="171"/>
      <c r="BS2073" s="171"/>
      <c r="BT2073" s="171"/>
      <c r="BU2073" s="171"/>
      <c r="BV2073" s="171"/>
      <c r="BW2073" s="171"/>
      <c r="BX2073" s="171"/>
      <c r="BY2073" s="171"/>
      <c r="BZ2073" s="171"/>
      <c r="CA2073" s="171"/>
      <c r="CB2073" s="171"/>
      <c r="CC2073" s="171"/>
      <c r="CD2073" s="171"/>
      <c r="CE2073" s="171"/>
      <c r="CF2073" s="171"/>
      <c r="CG2073" s="171"/>
      <c r="CH2073" s="171"/>
      <c r="CI2073" s="171"/>
      <c r="CJ2073" s="171"/>
      <c r="CK2073" s="171"/>
      <c r="CL2073" s="171"/>
      <c r="CM2073" s="171"/>
      <c r="CN2073" s="171"/>
      <c r="CO2073" s="171"/>
      <c r="CP2073" s="171"/>
      <c r="CQ2073" s="171"/>
      <c r="CR2073" s="171"/>
      <c r="CS2073" s="171"/>
      <c r="CT2073" s="171"/>
      <c r="CU2073" s="171"/>
      <c r="CV2073" s="171"/>
      <c r="CW2073" s="171"/>
      <c r="CX2073" s="171"/>
      <c r="CY2073" s="171"/>
      <c r="CZ2073" s="171"/>
      <c r="DA2073" s="171"/>
      <c r="DB2073" s="171"/>
      <c r="DC2073" s="171"/>
      <c r="DD2073" s="171"/>
      <c r="DE2073" s="171"/>
      <c r="DF2073" s="171"/>
      <c r="DG2073" s="171"/>
      <c r="DH2073" s="171"/>
      <c r="DI2073" s="171"/>
      <c r="DJ2073" s="171"/>
      <c r="DK2073" s="171"/>
      <c r="DL2073" s="171"/>
      <c r="DM2073" s="171"/>
      <c r="DN2073" s="171"/>
      <c r="DO2073" s="171"/>
      <c r="DP2073" s="171"/>
      <c r="DQ2073" s="171"/>
      <c r="DR2073" s="171"/>
      <c r="DS2073" s="171"/>
      <c r="DT2073" s="171"/>
      <c r="DU2073" s="171"/>
      <c r="DV2073" s="171"/>
      <c r="DW2073" s="171"/>
      <c r="DX2073" s="171"/>
      <c r="DY2073" s="171"/>
      <c r="DZ2073" s="171"/>
      <c r="EA2073" s="171"/>
      <c r="EB2073" s="171"/>
      <c r="EC2073" s="171"/>
      <c r="ED2073" s="171"/>
      <c r="EE2073" s="171"/>
      <c r="EF2073" s="171"/>
      <c r="EG2073" s="171"/>
      <c r="EH2073" s="171"/>
      <c r="EI2073" s="171"/>
      <c r="EJ2073" s="171"/>
      <c r="EK2073" s="171"/>
      <c r="EL2073" s="171"/>
      <c r="EM2073" s="171"/>
      <c r="EN2073" s="171"/>
    </row>
    <row r="2074" spans="43:144" ht="15" x14ac:dyDescent="0.25">
      <c r="AQ2074" s="171"/>
      <c r="AR2074"/>
      <c r="AS2074"/>
      <c r="AT2074"/>
      <c r="AU2074"/>
      <c r="AV2074"/>
      <c r="AW2074"/>
      <c r="AX2074"/>
      <c r="AY2074"/>
      <c r="AZ2074"/>
      <c r="BA2074"/>
      <c r="BB2074"/>
      <c r="BC2074"/>
      <c r="BD2074"/>
      <c r="BE2074" s="171"/>
      <c r="BF2074" s="171"/>
      <c r="BG2074" s="171"/>
      <c r="BH2074" s="171"/>
      <c r="BI2074" s="171"/>
      <c r="BJ2074" s="171"/>
      <c r="BK2074" s="171"/>
      <c r="BL2074" s="171"/>
      <c r="BM2074" s="171"/>
      <c r="BN2074" s="171"/>
      <c r="BO2074" s="171"/>
      <c r="BP2074" s="171"/>
      <c r="BQ2074" s="171"/>
      <c r="BR2074" s="171"/>
      <c r="BS2074" s="171"/>
      <c r="BT2074" s="171"/>
      <c r="BU2074" s="171"/>
      <c r="BV2074" s="171"/>
      <c r="BW2074" s="171"/>
      <c r="BX2074" s="171"/>
      <c r="BY2074" s="171"/>
      <c r="BZ2074" s="171"/>
      <c r="CA2074" s="171"/>
      <c r="CB2074" s="171"/>
      <c r="CC2074" s="171"/>
      <c r="CD2074" s="171"/>
      <c r="CE2074" s="171"/>
      <c r="CF2074" s="171"/>
      <c r="CG2074" s="171"/>
      <c r="CH2074" s="171"/>
      <c r="CI2074" s="171"/>
      <c r="CJ2074" s="171"/>
      <c r="CK2074" s="171"/>
      <c r="CL2074" s="171"/>
      <c r="CM2074" s="171"/>
      <c r="CN2074" s="171"/>
      <c r="CO2074" s="171"/>
      <c r="CP2074" s="171"/>
      <c r="CQ2074" s="171"/>
      <c r="CR2074" s="171"/>
      <c r="CS2074" s="171"/>
      <c r="CT2074" s="171"/>
      <c r="CU2074" s="171"/>
      <c r="CV2074" s="171"/>
      <c r="CW2074" s="171"/>
      <c r="CX2074" s="171"/>
      <c r="CY2074" s="171"/>
      <c r="CZ2074" s="171"/>
      <c r="DA2074" s="171"/>
      <c r="DB2074" s="171"/>
      <c r="DC2074" s="171"/>
      <c r="DD2074" s="171"/>
      <c r="DE2074" s="171"/>
      <c r="DF2074" s="171"/>
      <c r="DG2074" s="171"/>
      <c r="DH2074" s="171"/>
      <c r="DI2074" s="171"/>
      <c r="DJ2074" s="171"/>
      <c r="DK2074" s="171"/>
      <c r="DL2074" s="171"/>
      <c r="DM2074" s="171"/>
      <c r="DN2074" s="171"/>
      <c r="DO2074" s="171"/>
      <c r="DP2074" s="171"/>
      <c r="DQ2074" s="171"/>
      <c r="DR2074" s="171"/>
      <c r="DS2074" s="171"/>
      <c r="DT2074" s="171"/>
      <c r="DU2074" s="171"/>
      <c r="DV2074" s="171"/>
      <c r="DW2074" s="171"/>
      <c r="DX2074" s="171"/>
      <c r="DY2074" s="171"/>
      <c r="DZ2074" s="171"/>
      <c r="EA2074" s="171"/>
      <c r="EB2074" s="171"/>
      <c r="EC2074" s="171"/>
      <c r="ED2074" s="171"/>
      <c r="EE2074" s="171"/>
      <c r="EF2074" s="171"/>
      <c r="EG2074" s="171"/>
      <c r="EH2074" s="171"/>
      <c r="EI2074" s="171"/>
      <c r="EJ2074" s="171"/>
      <c r="EK2074" s="171"/>
      <c r="EL2074" s="171"/>
      <c r="EM2074" s="171"/>
      <c r="EN2074" s="171"/>
    </row>
    <row r="2075" spans="43:144" ht="15" x14ac:dyDescent="0.25">
      <c r="AQ2075" s="171"/>
      <c r="AR2075"/>
      <c r="AS2075"/>
      <c r="AT2075"/>
      <c r="AU2075"/>
      <c r="AV2075"/>
      <c r="AW2075"/>
      <c r="AX2075"/>
      <c r="AY2075"/>
      <c r="AZ2075"/>
      <c r="BA2075"/>
      <c r="BB2075"/>
      <c r="BC2075"/>
      <c r="BD2075"/>
      <c r="BE2075" s="171"/>
      <c r="BF2075" s="171"/>
      <c r="BG2075" s="171"/>
      <c r="BH2075" s="171"/>
      <c r="BI2075" s="171"/>
      <c r="BJ2075" s="171"/>
      <c r="BK2075" s="171"/>
      <c r="BL2075" s="171"/>
      <c r="BM2075" s="171"/>
      <c r="BN2075" s="171"/>
      <c r="BO2075" s="171"/>
      <c r="BP2075" s="171"/>
      <c r="BQ2075" s="171"/>
      <c r="BR2075" s="171"/>
      <c r="BS2075" s="171"/>
      <c r="BT2075" s="171"/>
      <c r="BU2075" s="171"/>
      <c r="BV2075" s="171"/>
      <c r="BW2075" s="171"/>
      <c r="BX2075" s="171"/>
      <c r="BY2075" s="171"/>
      <c r="BZ2075" s="171"/>
      <c r="CA2075" s="171"/>
      <c r="CB2075" s="171"/>
      <c r="CC2075" s="171"/>
      <c r="CD2075" s="171"/>
      <c r="CE2075" s="171"/>
      <c r="CF2075" s="171"/>
      <c r="CG2075" s="171"/>
      <c r="CH2075" s="171"/>
      <c r="CI2075" s="171"/>
      <c r="CJ2075" s="171"/>
      <c r="CK2075" s="171"/>
      <c r="CL2075" s="171"/>
      <c r="CM2075" s="171"/>
      <c r="CN2075" s="171"/>
      <c r="CO2075" s="171"/>
      <c r="CP2075" s="171"/>
      <c r="CQ2075" s="171"/>
      <c r="CR2075" s="171"/>
      <c r="CS2075" s="171"/>
      <c r="CT2075" s="171"/>
      <c r="CU2075" s="171"/>
      <c r="CV2075" s="171"/>
      <c r="CW2075" s="171"/>
      <c r="CX2075" s="171"/>
      <c r="CY2075" s="171"/>
      <c r="CZ2075" s="171"/>
      <c r="DA2075" s="171"/>
      <c r="DB2075" s="171"/>
      <c r="DC2075" s="171"/>
      <c r="DD2075" s="171"/>
      <c r="DE2075" s="171"/>
      <c r="DF2075" s="171"/>
      <c r="DG2075" s="171"/>
      <c r="DH2075" s="171"/>
      <c r="DI2075" s="171"/>
      <c r="DJ2075" s="171"/>
      <c r="DK2075" s="171"/>
      <c r="DL2075" s="171"/>
      <c r="DM2075" s="171"/>
      <c r="DN2075" s="171"/>
      <c r="DO2075" s="171"/>
      <c r="DP2075" s="171"/>
      <c r="DQ2075" s="171"/>
      <c r="DR2075" s="171"/>
      <c r="DS2075" s="171"/>
      <c r="DT2075" s="171"/>
      <c r="DU2075" s="171"/>
      <c r="DV2075" s="171"/>
      <c r="DW2075" s="171"/>
      <c r="DX2075" s="171"/>
      <c r="DY2075" s="171"/>
      <c r="DZ2075" s="171"/>
      <c r="EA2075" s="171"/>
      <c r="EB2075" s="171"/>
      <c r="EC2075" s="171"/>
      <c r="ED2075" s="171"/>
      <c r="EE2075" s="171"/>
      <c r="EF2075" s="171"/>
      <c r="EG2075" s="171"/>
      <c r="EH2075" s="171"/>
      <c r="EI2075" s="171"/>
      <c r="EJ2075" s="171"/>
      <c r="EK2075" s="171"/>
      <c r="EL2075" s="171"/>
      <c r="EM2075" s="171"/>
      <c r="EN2075" s="171"/>
    </row>
    <row r="2076" spans="43:144" ht="15" x14ac:dyDescent="0.25">
      <c r="AQ2076" s="171"/>
      <c r="AR2076"/>
      <c r="AS2076"/>
      <c r="AT2076"/>
      <c r="AU2076"/>
      <c r="AV2076"/>
      <c r="AW2076"/>
      <c r="AX2076"/>
      <c r="AY2076"/>
      <c r="AZ2076"/>
      <c r="BA2076"/>
      <c r="BB2076"/>
      <c r="BC2076"/>
      <c r="BD2076"/>
      <c r="BE2076" s="171"/>
      <c r="BF2076" s="171"/>
      <c r="BG2076" s="171"/>
      <c r="BH2076" s="171"/>
      <c r="BI2076" s="171"/>
      <c r="BJ2076" s="171"/>
      <c r="BK2076" s="171"/>
      <c r="BL2076" s="171"/>
      <c r="BM2076" s="171"/>
      <c r="BN2076" s="171"/>
      <c r="BO2076" s="171"/>
      <c r="BP2076" s="171"/>
      <c r="BQ2076" s="171"/>
      <c r="BR2076" s="171"/>
      <c r="BS2076" s="171"/>
      <c r="BT2076" s="171"/>
      <c r="BU2076" s="171"/>
      <c r="BV2076" s="171"/>
      <c r="BW2076" s="171"/>
      <c r="BX2076" s="171"/>
      <c r="BY2076" s="171"/>
      <c r="BZ2076" s="171"/>
      <c r="CA2076" s="171"/>
      <c r="CB2076" s="171"/>
      <c r="CC2076" s="171"/>
      <c r="CD2076" s="171"/>
      <c r="CE2076" s="171"/>
      <c r="CF2076" s="171"/>
      <c r="CG2076" s="171"/>
      <c r="CH2076" s="171"/>
      <c r="CI2076" s="171"/>
      <c r="CJ2076" s="171"/>
      <c r="CK2076" s="171"/>
      <c r="CL2076" s="171"/>
      <c r="CM2076" s="171"/>
      <c r="CN2076" s="171"/>
      <c r="CO2076" s="171"/>
      <c r="CP2076" s="171"/>
      <c r="CQ2076" s="171"/>
      <c r="CR2076" s="171"/>
      <c r="CS2076" s="171"/>
      <c r="CT2076" s="171"/>
      <c r="CU2076" s="171"/>
      <c r="CV2076" s="171"/>
      <c r="CW2076" s="171"/>
      <c r="CX2076" s="171"/>
      <c r="CY2076" s="171"/>
      <c r="CZ2076" s="171"/>
      <c r="DA2076" s="171"/>
      <c r="DB2076" s="171"/>
      <c r="DC2076" s="171"/>
      <c r="DD2076" s="171"/>
      <c r="DE2076" s="171"/>
      <c r="DF2076" s="171"/>
      <c r="DG2076" s="171"/>
      <c r="DH2076" s="171"/>
      <c r="DI2076" s="171"/>
      <c r="DJ2076" s="171"/>
      <c r="DK2076" s="171"/>
      <c r="DL2076" s="171"/>
      <c r="DM2076" s="171"/>
      <c r="DN2076" s="171"/>
      <c r="DO2076" s="171"/>
      <c r="DP2076" s="171"/>
      <c r="DQ2076" s="171"/>
      <c r="DR2076" s="171"/>
      <c r="DS2076" s="171"/>
      <c r="DT2076" s="171"/>
      <c r="DU2076" s="171"/>
      <c r="DV2076" s="171"/>
      <c r="DW2076" s="171"/>
      <c r="DX2076" s="171"/>
      <c r="DY2076" s="171"/>
      <c r="DZ2076" s="171"/>
      <c r="EA2076" s="171"/>
      <c r="EB2076" s="171"/>
      <c r="EC2076" s="171"/>
      <c r="ED2076" s="171"/>
      <c r="EE2076" s="171"/>
      <c r="EF2076" s="171"/>
      <c r="EG2076" s="171"/>
      <c r="EH2076" s="171"/>
      <c r="EI2076" s="171"/>
      <c r="EJ2076" s="171"/>
      <c r="EK2076" s="171"/>
      <c r="EL2076" s="171"/>
      <c r="EM2076" s="171"/>
      <c r="EN2076" s="171"/>
    </row>
    <row r="2077" spans="43:144" ht="15" x14ac:dyDescent="0.25">
      <c r="AQ2077" s="171"/>
      <c r="AR2077"/>
      <c r="AS2077"/>
      <c r="AT2077"/>
      <c r="AU2077"/>
      <c r="AV2077"/>
      <c r="AW2077"/>
      <c r="AX2077"/>
      <c r="AY2077"/>
      <c r="AZ2077"/>
      <c r="BA2077"/>
      <c r="BB2077"/>
      <c r="BC2077"/>
      <c r="BD2077"/>
      <c r="BE2077" s="171"/>
      <c r="BF2077" s="171"/>
      <c r="BG2077" s="171"/>
      <c r="BH2077" s="171"/>
      <c r="BI2077" s="171"/>
      <c r="BJ2077" s="171"/>
      <c r="BK2077" s="171"/>
      <c r="BL2077" s="171"/>
      <c r="BM2077" s="171"/>
      <c r="BN2077" s="171"/>
      <c r="BO2077" s="171"/>
      <c r="BP2077" s="171"/>
      <c r="BQ2077" s="171"/>
      <c r="BR2077" s="171"/>
      <c r="BS2077" s="171"/>
      <c r="BT2077" s="171"/>
      <c r="BU2077" s="171"/>
      <c r="BV2077" s="171"/>
      <c r="BW2077" s="171"/>
      <c r="BX2077" s="171"/>
      <c r="BY2077" s="171"/>
      <c r="BZ2077" s="171"/>
      <c r="CA2077" s="171"/>
      <c r="CB2077" s="171"/>
      <c r="CC2077" s="171"/>
      <c r="CD2077" s="171"/>
      <c r="CE2077" s="171"/>
      <c r="CF2077" s="171"/>
      <c r="CG2077" s="171"/>
      <c r="CH2077" s="171"/>
      <c r="CI2077" s="171"/>
      <c r="CJ2077" s="171"/>
      <c r="CK2077" s="171"/>
      <c r="CL2077" s="171"/>
      <c r="CM2077" s="171"/>
      <c r="CN2077" s="171"/>
      <c r="CO2077" s="171"/>
      <c r="CP2077" s="171"/>
      <c r="CQ2077" s="171"/>
      <c r="CR2077" s="171"/>
      <c r="CS2077" s="171"/>
      <c r="CT2077" s="171"/>
      <c r="CU2077" s="171"/>
      <c r="CV2077" s="171"/>
      <c r="CW2077" s="171"/>
      <c r="CX2077" s="171"/>
      <c r="CY2077" s="171"/>
      <c r="CZ2077" s="171"/>
      <c r="DA2077" s="171"/>
      <c r="DB2077" s="171"/>
      <c r="DC2077" s="171"/>
      <c r="DD2077" s="171"/>
      <c r="DE2077" s="171"/>
      <c r="DF2077" s="171"/>
      <c r="DG2077" s="171"/>
      <c r="DH2077" s="171"/>
      <c r="DI2077" s="171"/>
      <c r="DJ2077" s="171"/>
      <c r="DK2077" s="171"/>
      <c r="DL2077" s="171"/>
      <c r="DM2077" s="171"/>
      <c r="DN2077" s="171"/>
      <c r="DO2077" s="171"/>
      <c r="DP2077" s="171"/>
      <c r="DQ2077" s="171"/>
      <c r="DR2077" s="171"/>
      <c r="DS2077" s="171"/>
      <c r="DT2077" s="171"/>
      <c r="DU2077" s="171"/>
      <c r="DV2077" s="171"/>
      <c r="DW2077" s="171"/>
      <c r="DX2077" s="171"/>
      <c r="DY2077" s="171"/>
      <c r="DZ2077" s="171"/>
      <c r="EA2077" s="171"/>
      <c r="EB2077" s="171"/>
      <c r="EC2077" s="171"/>
      <c r="ED2077" s="171"/>
      <c r="EE2077" s="171"/>
      <c r="EF2077" s="171"/>
      <c r="EG2077" s="171"/>
      <c r="EH2077" s="171"/>
      <c r="EI2077" s="171"/>
      <c r="EJ2077" s="171"/>
      <c r="EK2077" s="171"/>
      <c r="EL2077" s="171"/>
      <c r="EM2077" s="171"/>
      <c r="EN2077" s="171"/>
    </row>
    <row r="2078" spans="43:144" ht="15" x14ac:dyDescent="0.25">
      <c r="AQ2078" s="171"/>
      <c r="AR2078"/>
      <c r="AS2078"/>
      <c r="AT2078"/>
      <c r="AU2078"/>
      <c r="AV2078"/>
      <c r="AW2078"/>
      <c r="AX2078"/>
      <c r="AY2078"/>
      <c r="AZ2078"/>
      <c r="BA2078"/>
      <c r="BB2078"/>
      <c r="BC2078"/>
      <c r="BD2078"/>
      <c r="BE2078" s="171"/>
      <c r="BF2078" s="171"/>
      <c r="BG2078" s="171"/>
      <c r="BH2078" s="171"/>
      <c r="BI2078" s="171"/>
      <c r="BJ2078" s="171"/>
      <c r="BK2078" s="171"/>
      <c r="BL2078" s="171"/>
      <c r="BM2078" s="171"/>
      <c r="BN2078" s="171"/>
      <c r="BO2078" s="171"/>
      <c r="BP2078" s="171"/>
      <c r="BQ2078" s="171"/>
      <c r="BR2078" s="171"/>
      <c r="BS2078" s="171"/>
      <c r="BT2078" s="171"/>
      <c r="BU2078" s="171"/>
      <c r="BV2078" s="171"/>
      <c r="BW2078" s="171"/>
      <c r="BX2078" s="171"/>
      <c r="BY2078" s="171"/>
      <c r="BZ2078" s="171"/>
      <c r="CA2078" s="171"/>
      <c r="CB2078" s="171"/>
      <c r="CC2078" s="171"/>
      <c r="CD2078" s="171"/>
      <c r="CE2078" s="171"/>
      <c r="CF2078" s="171"/>
      <c r="CG2078" s="171"/>
      <c r="CH2078" s="171"/>
      <c r="CI2078" s="171"/>
      <c r="CJ2078" s="171"/>
      <c r="CK2078" s="171"/>
      <c r="CL2078" s="171"/>
      <c r="CM2078" s="171"/>
      <c r="CN2078" s="171"/>
      <c r="CO2078" s="171"/>
      <c r="CP2078" s="171"/>
      <c r="CQ2078" s="171"/>
      <c r="CR2078" s="171"/>
      <c r="CS2078" s="171"/>
      <c r="CT2078" s="171"/>
      <c r="CU2078" s="171"/>
      <c r="CV2078" s="171"/>
      <c r="CW2078" s="171"/>
      <c r="CX2078" s="171"/>
      <c r="CY2078" s="171"/>
      <c r="CZ2078" s="171"/>
      <c r="DA2078" s="171"/>
      <c r="DB2078" s="171"/>
      <c r="DC2078" s="171"/>
      <c r="DD2078" s="171"/>
      <c r="DE2078" s="171"/>
      <c r="DF2078" s="171"/>
      <c r="DG2078" s="171"/>
      <c r="DH2078" s="171"/>
      <c r="DI2078" s="171"/>
      <c r="DJ2078" s="171"/>
      <c r="DK2078" s="171"/>
      <c r="DL2078" s="171"/>
      <c r="DM2078" s="171"/>
      <c r="DN2078" s="171"/>
      <c r="DO2078" s="171"/>
      <c r="DP2078" s="171"/>
      <c r="DQ2078" s="171"/>
      <c r="DR2078" s="171"/>
      <c r="DS2078" s="171"/>
      <c r="DT2078" s="171"/>
      <c r="DU2078" s="171"/>
      <c r="DV2078" s="171"/>
      <c r="DW2078" s="171"/>
      <c r="DX2078" s="171"/>
      <c r="DY2078" s="171"/>
      <c r="DZ2078" s="171"/>
      <c r="EA2078" s="171"/>
      <c r="EB2078" s="171"/>
      <c r="EC2078" s="171"/>
      <c r="ED2078" s="171"/>
      <c r="EE2078" s="171"/>
      <c r="EF2078" s="171"/>
      <c r="EG2078" s="171"/>
      <c r="EH2078" s="171"/>
      <c r="EI2078" s="171"/>
      <c r="EJ2078" s="171"/>
      <c r="EK2078" s="171"/>
      <c r="EL2078" s="171"/>
      <c r="EM2078" s="171"/>
      <c r="EN2078" s="171"/>
    </row>
    <row r="2079" spans="43:144" ht="15" x14ac:dyDescent="0.25">
      <c r="AQ2079" s="171"/>
      <c r="AR2079"/>
      <c r="AS2079"/>
      <c r="AT2079"/>
      <c r="AU2079"/>
      <c r="AV2079"/>
      <c r="AW2079"/>
      <c r="AX2079"/>
      <c r="AY2079"/>
      <c r="AZ2079"/>
      <c r="BA2079"/>
      <c r="BB2079"/>
      <c r="BC2079"/>
      <c r="BD2079"/>
      <c r="BE2079" s="171"/>
      <c r="BF2079" s="171"/>
      <c r="BG2079" s="171"/>
      <c r="BH2079" s="171"/>
      <c r="BI2079" s="171"/>
      <c r="BJ2079" s="171"/>
      <c r="BK2079" s="171"/>
      <c r="BL2079" s="171"/>
      <c r="BM2079" s="171"/>
      <c r="BN2079" s="171"/>
      <c r="BO2079" s="171"/>
      <c r="BP2079" s="171"/>
      <c r="BQ2079" s="171"/>
      <c r="BR2079" s="171"/>
      <c r="BS2079" s="171"/>
      <c r="BT2079" s="171"/>
      <c r="BU2079" s="171"/>
      <c r="BV2079" s="171"/>
      <c r="BW2079" s="171"/>
      <c r="BX2079" s="171"/>
      <c r="BY2079" s="171"/>
      <c r="BZ2079" s="171"/>
      <c r="CA2079" s="171"/>
      <c r="CB2079" s="171"/>
      <c r="CC2079" s="171"/>
      <c r="CD2079" s="171"/>
      <c r="CE2079" s="171"/>
      <c r="CF2079" s="171"/>
      <c r="CG2079" s="171"/>
      <c r="CH2079" s="171"/>
      <c r="CI2079" s="171"/>
      <c r="CJ2079" s="171"/>
      <c r="CK2079" s="171"/>
      <c r="CL2079" s="171"/>
      <c r="CM2079" s="171"/>
      <c r="CN2079" s="171"/>
      <c r="CO2079" s="171"/>
      <c r="CP2079" s="171"/>
      <c r="CQ2079" s="171"/>
      <c r="CR2079" s="171"/>
      <c r="CS2079" s="171"/>
      <c r="CT2079" s="171"/>
      <c r="CU2079" s="171"/>
      <c r="CV2079" s="171"/>
      <c r="CW2079" s="171"/>
      <c r="CX2079" s="171"/>
      <c r="CY2079" s="171"/>
      <c r="CZ2079" s="171"/>
      <c r="DA2079" s="171"/>
      <c r="DB2079" s="171"/>
      <c r="DC2079" s="171"/>
      <c r="DD2079" s="171"/>
      <c r="DE2079" s="171"/>
      <c r="DF2079" s="171"/>
      <c r="DG2079" s="171"/>
      <c r="DH2079" s="171"/>
      <c r="DI2079" s="171"/>
      <c r="DJ2079" s="171"/>
      <c r="DK2079" s="171"/>
      <c r="DL2079" s="171"/>
      <c r="DM2079" s="171"/>
      <c r="DN2079" s="171"/>
      <c r="DO2079" s="171"/>
      <c r="DP2079" s="171"/>
      <c r="DQ2079" s="171"/>
      <c r="DR2079" s="171"/>
      <c r="DS2079" s="171"/>
      <c r="DT2079" s="171"/>
      <c r="DU2079" s="171"/>
      <c r="DV2079" s="171"/>
      <c r="DW2079" s="171"/>
      <c r="DX2079" s="171"/>
      <c r="DY2079" s="171"/>
      <c r="DZ2079" s="171"/>
      <c r="EA2079" s="171"/>
      <c r="EB2079" s="171"/>
      <c r="EC2079" s="171"/>
      <c r="ED2079" s="171"/>
      <c r="EE2079" s="171"/>
      <c r="EF2079" s="171"/>
      <c r="EG2079" s="171"/>
      <c r="EH2079" s="171"/>
      <c r="EI2079" s="171"/>
      <c r="EJ2079" s="171"/>
      <c r="EK2079" s="171"/>
      <c r="EL2079" s="171"/>
      <c r="EM2079" s="171"/>
      <c r="EN2079" s="171"/>
    </row>
    <row r="2080" spans="43:144" ht="15" x14ac:dyDescent="0.25">
      <c r="AQ2080" s="171"/>
      <c r="AR2080"/>
      <c r="AS2080"/>
      <c r="AT2080"/>
      <c r="AU2080"/>
      <c r="AV2080"/>
      <c r="AW2080"/>
      <c r="AX2080"/>
      <c r="AY2080"/>
      <c r="AZ2080"/>
      <c r="BA2080"/>
      <c r="BB2080"/>
      <c r="BC2080"/>
      <c r="BD2080"/>
      <c r="BE2080" s="171"/>
      <c r="BF2080" s="171"/>
      <c r="BG2080" s="171"/>
      <c r="BH2080" s="171"/>
      <c r="BI2080" s="171"/>
      <c r="BJ2080" s="171"/>
      <c r="BK2080" s="171"/>
      <c r="BL2080" s="171"/>
      <c r="BM2080" s="171"/>
      <c r="BN2080" s="171"/>
      <c r="BO2080" s="171"/>
      <c r="BP2080" s="171"/>
      <c r="BQ2080" s="171"/>
      <c r="BR2080" s="171"/>
      <c r="BS2080" s="171"/>
      <c r="BT2080" s="171"/>
      <c r="BU2080" s="171"/>
      <c r="BV2080" s="171"/>
      <c r="BW2080" s="171"/>
      <c r="BX2080" s="171"/>
      <c r="BY2080" s="171"/>
      <c r="BZ2080" s="171"/>
      <c r="CA2080" s="171"/>
      <c r="CB2080" s="171"/>
      <c r="CC2080" s="171"/>
      <c r="CD2080" s="171"/>
      <c r="CE2080" s="171"/>
      <c r="CF2080" s="171"/>
      <c r="CG2080" s="171"/>
      <c r="CH2080" s="171"/>
      <c r="CI2080" s="171"/>
      <c r="CJ2080" s="171"/>
      <c r="CK2080" s="171"/>
      <c r="CL2080" s="171"/>
      <c r="CM2080" s="171"/>
      <c r="CN2080" s="171"/>
      <c r="CO2080" s="171"/>
      <c r="CP2080" s="171"/>
      <c r="CQ2080" s="171"/>
      <c r="CR2080" s="171"/>
      <c r="CS2080" s="171"/>
      <c r="CT2080" s="171"/>
      <c r="CU2080" s="171"/>
      <c r="CV2080" s="171"/>
      <c r="CW2080" s="171"/>
      <c r="CX2080" s="171"/>
      <c r="CY2080" s="171"/>
      <c r="CZ2080" s="171"/>
      <c r="DA2080" s="171"/>
      <c r="DB2080" s="171"/>
      <c r="DC2080" s="171"/>
      <c r="DD2080" s="171"/>
      <c r="DE2080" s="171"/>
      <c r="DF2080" s="171"/>
      <c r="DG2080" s="171"/>
      <c r="DH2080" s="171"/>
      <c r="DI2080" s="171"/>
      <c r="DJ2080" s="171"/>
      <c r="DK2080" s="171"/>
      <c r="DL2080" s="171"/>
      <c r="DM2080" s="171"/>
      <c r="DN2080" s="171"/>
      <c r="DO2080" s="171"/>
      <c r="DP2080" s="171"/>
      <c r="DQ2080" s="171"/>
      <c r="DR2080" s="171"/>
      <c r="DS2080" s="171"/>
      <c r="DT2080" s="171"/>
      <c r="DU2080" s="171"/>
      <c r="DV2080" s="171"/>
      <c r="DW2080" s="171"/>
      <c r="DX2080" s="171"/>
      <c r="DY2080" s="171"/>
      <c r="DZ2080" s="171"/>
      <c r="EA2080" s="171"/>
      <c r="EB2080" s="171"/>
      <c r="EC2080" s="171"/>
      <c r="ED2080" s="171"/>
      <c r="EE2080" s="171"/>
      <c r="EF2080" s="171"/>
      <c r="EG2080" s="171"/>
      <c r="EH2080" s="171"/>
      <c r="EI2080" s="171"/>
      <c r="EJ2080" s="171"/>
      <c r="EK2080" s="171"/>
      <c r="EL2080" s="171"/>
      <c r="EM2080" s="171"/>
      <c r="EN2080" s="171"/>
    </row>
    <row r="2081" spans="43:144" ht="15" x14ac:dyDescent="0.25">
      <c r="AQ2081" s="171"/>
      <c r="AR2081"/>
      <c r="AS2081"/>
      <c r="AT2081"/>
      <c r="AU2081"/>
      <c r="AV2081"/>
      <c r="AW2081"/>
      <c r="AX2081"/>
      <c r="AY2081"/>
      <c r="AZ2081"/>
      <c r="BA2081"/>
      <c r="BB2081"/>
      <c r="BC2081"/>
      <c r="BD2081"/>
      <c r="BE2081" s="171"/>
      <c r="BF2081" s="171"/>
      <c r="BG2081" s="171"/>
      <c r="BH2081" s="171"/>
      <c r="BI2081" s="171"/>
      <c r="BJ2081" s="171"/>
      <c r="BK2081" s="171"/>
      <c r="BL2081" s="171"/>
      <c r="BM2081" s="171"/>
      <c r="BN2081" s="171"/>
      <c r="BO2081" s="171"/>
      <c r="BP2081" s="171"/>
      <c r="BQ2081" s="171"/>
      <c r="BR2081" s="171"/>
      <c r="BS2081" s="171"/>
      <c r="BT2081" s="171"/>
      <c r="BU2081" s="171"/>
      <c r="BV2081" s="171"/>
      <c r="BW2081" s="171"/>
      <c r="BX2081" s="171"/>
      <c r="BY2081" s="171"/>
      <c r="BZ2081" s="171"/>
      <c r="CA2081" s="171"/>
      <c r="CB2081" s="171"/>
      <c r="CC2081" s="171"/>
      <c r="CD2081" s="171"/>
      <c r="CE2081" s="171"/>
      <c r="CF2081" s="171"/>
      <c r="CG2081" s="171"/>
      <c r="CH2081" s="171"/>
      <c r="CI2081" s="171"/>
      <c r="CJ2081" s="171"/>
      <c r="CK2081" s="171"/>
      <c r="CL2081" s="171"/>
      <c r="CM2081" s="171"/>
      <c r="CN2081" s="171"/>
      <c r="CO2081" s="171"/>
      <c r="CP2081" s="171"/>
      <c r="CQ2081" s="171"/>
      <c r="CR2081" s="171"/>
      <c r="CS2081" s="171"/>
      <c r="CT2081" s="171"/>
      <c r="CU2081" s="171"/>
      <c r="CV2081" s="171"/>
      <c r="CW2081" s="171"/>
      <c r="CX2081" s="171"/>
      <c r="CY2081" s="171"/>
      <c r="CZ2081" s="171"/>
      <c r="DA2081" s="171"/>
      <c r="DB2081" s="171"/>
      <c r="DC2081" s="171"/>
      <c r="DD2081" s="171"/>
      <c r="DE2081" s="171"/>
      <c r="DF2081" s="171"/>
      <c r="DG2081" s="171"/>
      <c r="DH2081" s="171"/>
      <c r="DI2081" s="171"/>
      <c r="DJ2081" s="171"/>
      <c r="DK2081" s="171"/>
      <c r="DL2081" s="171"/>
      <c r="DM2081" s="171"/>
      <c r="DN2081" s="171"/>
      <c r="DO2081" s="171"/>
      <c r="DP2081" s="171"/>
      <c r="DQ2081" s="171"/>
      <c r="DR2081" s="171"/>
      <c r="DS2081" s="171"/>
      <c r="DT2081" s="171"/>
      <c r="DU2081" s="171"/>
      <c r="DV2081" s="171"/>
      <c r="DW2081" s="171"/>
      <c r="DX2081" s="171"/>
      <c r="DY2081" s="171"/>
      <c r="DZ2081" s="171"/>
      <c r="EA2081" s="171"/>
      <c r="EB2081" s="171"/>
      <c r="EC2081" s="171"/>
      <c r="ED2081" s="171"/>
      <c r="EE2081" s="171"/>
      <c r="EF2081" s="171"/>
      <c r="EG2081" s="171"/>
      <c r="EH2081" s="171"/>
      <c r="EI2081" s="171"/>
      <c r="EJ2081" s="171"/>
      <c r="EK2081" s="171"/>
      <c r="EL2081" s="171"/>
      <c r="EM2081" s="171"/>
      <c r="EN2081" s="171"/>
    </row>
    <row r="2082" spans="43:144" ht="15" x14ac:dyDescent="0.25">
      <c r="AQ2082" s="171"/>
      <c r="AR2082"/>
      <c r="AS2082"/>
      <c r="AT2082"/>
      <c r="AU2082"/>
      <c r="AV2082"/>
      <c r="AW2082"/>
      <c r="AX2082"/>
      <c r="AY2082"/>
      <c r="AZ2082"/>
      <c r="BA2082"/>
      <c r="BB2082"/>
      <c r="BC2082"/>
      <c r="BD2082"/>
      <c r="BE2082" s="171"/>
      <c r="BF2082" s="171"/>
      <c r="BG2082" s="171"/>
      <c r="BH2082" s="171"/>
      <c r="BI2082" s="171"/>
      <c r="BJ2082" s="171"/>
      <c r="BK2082" s="171"/>
      <c r="BL2082" s="171"/>
      <c r="BM2082" s="171"/>
      <c r="BN2082" s="171"/>
      <c r="BO2082" s="171"/>
      <c r="BP2082" s="171"/>
      <c r="BQ2082" s="171"/>
      <c r="BR2082" s="171"/>
      <c r="BS2082" s="171"/>
      <c r="BT2082" s="171"/>
      <c r="BU2082" s="171"/>
      <c r="BV2082" s="171"/>
      <c r="BW2082" s="171"/>
      <c r="BX2082" s="171"/>
      <c r="BY2082" s="171"/>
      <c r="BZ2082" s="171"/>
      <c r="CA2082" s="171"/>
      <c r="CB2082" s="171"/>
      <c r="CC2082" s="171"/>
      <c r="CD2082" s="171"/>
      <c r="CE2082" s="171"/>
      <c r="CF2082" s="171"/>
      <c r="CG2082" s="171"/>
      <c r="CH2082" s="171"/>
      <c r="CI2082" s="171"/>
      <c r="CJ2082" s="171"/>
      <c r="CK2082" s="171"/>
      <c r="CL2082" s="171"/>
      <c r="CM2082" s="171"/>
      <c r="CN2082" s="171"/>
      <c r="CO2082" s="171"/>
      <c r="CP2082" s="171"/>
      <c r="CQ2082" s="171"/>
      <c r="CR2082" s="171"/>
      <c r="CS2082" s="171"/>
      <c r="CT2082" s="171"/>
      <c r="CU2082" s="171"/>
      <c r="CV2082" s="171"/>
      <c r="CW2082" s="171"/>
      <c r="CX2082" s="171"/>
      <c r="CY2082" s="171"/>
      <c r="CZ2082" s="171"/>
      <c r="DA2082" s="171"/>
      <c r="DB2082" s="171"/>
      <c r="DC2082" s="171"/>
      <c r="DD2082" s="171"/>
      <c r="DE2082" s="171"/>
      <c r="DF2082" s="171"/>
      <c r="DG2082" s="171"/>
      <c r="DH2082" s="171"/>
      <c r="DI2082" s="171"/>
      <c r="DJ2082" s="171"/>
      <c r="DK2082" s="171"/>
      <c r="DL2082" s="171"/>
      <c r="DM2082" s="171"/>
      <c r="DN2082" s="171"/>
      <c r="DO2082" s="171"/>
      <c r="DP2082" s="171"/>
      <c r="DQ2082" s="171"/>
      <c r="DR2082" s="171"/>
      <c r="DS2082" s="171"/>
      <c r="DT2082" s="171"/>
      <c r="DU2082" s="171"/>
      <c r="DV2082" s="171"/>
      <c r="DW2082" s="171"/>
      <c r="DX2082" s="171"/>
      <c r="DY2082" s="171"/>
      <c r="DZ2082" s="171"/>
      <c r="EA2082" s="171"/>
      <c r="EB2082" s="171"/>
      <c r="EC2082" s="171"/>
      <c r="ED2082" s="171"/>
      <c r="EE2082" s="171"/>
      <c r="EF2082" s="171"/>
      <c r="EG2082" s="171"/>
      <c r="EH2082" s="171"/>
      <c r="EI2082" s="171"/>
      <c r="EJ2082" s="171"/>
      <c r="EK2082" s="171"/>
      <c r="EL2082" s="171"/>
      <c r="EM2082" s="171"/>
      <c r="EN2082" s="171"/>
    </row>
    <row r="2083" spans="43:144" ht="15" x14ac:dyDescent="0.25">
      <c r="AQ2083" s="171"/>
      <c r="AR2083"/>
      <c r="AS2083"/>
      <c r="AT2083"/>
      <c r="AU2083"/>
      <c r="AV2083"/>
      <c r="AW2083"/>
      <c r="AX2083"/>
      <c r="AY2083"/>
      <c r="AZ2083"/>
      <c r="BA2083"/>
      <c r="BB2083"/>
      <c r="BC2083"/>
      <c r="BD2083"/>
      <c r="BE2083" s="171"/>
      <c r="BF2083" s="171"/>
      <c r="BG2083" s="171"/>
      <c r="BH2083" s="171"/>
      <c r="BI2083" s="171"/>
      <c r="BJ2083" s="171"/>
      <c r="BK2083" s="171"/>
      <c r="BL2083" s="171"/>
      <c r="BM2083" s="171"/>
      <c r="BN2083" s="171"/>
      <c r="BO2083" s="171"/>
      <c r="BP2083" s="171"/>
      <c r="BQ2083" s="171"/>
      <c r="BR2083" s="171"/>
      <c r="BS2083" s="171"/>
      <c r="BT2083" s="171"/>
      <c r="BU2083" s="171"/>
      <c r="BV2083" s="171"/>
      <c r="BW2083" s="171"/>
      <c r="BX2083" s="171"/>
      <c r="BY2083" s="171"/>
      <c r="BZ2083" s="171"/>
      <c r="CA2083" s="171"/>
      <c r="CB2083" s="171"/>
      <c r="CC2083" s="171"/>
      <c r="CD2083" s="171"/>
      <c r="CE2083" s="171"/>
      <c r="CF2083" s="171"/>
      <c r="CG2083" s="171"/>
      <c r="CH2083" s="171"/>
      <c r="CI2083" s="171"/>
      <c r="CJ2083" s="171"/>
      <c r="CK2083" s="171"/>
      <c r="CL2083" s="171"/>
      <c r="CM2083" s="171"/>
      <c r="CN2083" s="171"/>
      <c r="CO2083" s="171"/>
      <c r="CP2083" s="171"/>
      <c r="CQ2083" s="171"/>
      <c r="CR2083" s="171"/>
      <c r="CS2083" s="171"/>
      <c r="CT2083" s="171"/>
      <c r="CU2083" s="171"/>
      <c r="CV2083" s="171"/>
      <c r="CW2083" s="171"/>
      <c r="CX2083" s="171"/>
      <c r="CY2083" s="171"/>
      <c r="CZ2083" s="171"/>
      <c r="DA2083" s="171"/>
      <c r="DB2083" s="171"/>
      <c r="DC2083" s="171"/>
      <c r="DD2083" s="171"/>
      <c r="DE2083" s="171"/>
      <c r="DF2083" s="171"/>
      <c r="DG2083" s="171"/>
      <c r="DH2083" s="171"/>
      <c r="DI2083" s="171"/>
      <c r="DJ2083" s="171"/>
      <c r="DK2083" s="171"/>
      <c r="DL2083" s="171"/>
      <c r="DM2083" s="171"/>
      <c r="DN2083" s="171"/>
      <c r="DO2083" s="171"/>
      <c r="DP2083" s="171"/>
      <c r="DQ2083" s="171"/>
      <c r="DR2083" s="171"/>
      <c r="DS2083" s="171"/>
      <c r="DT2083" s="171"/>
      <c r="DU2083" s="171"/>
      <c r="DV2083" s="171"/>
      <c r="DW2083" s="171"/>
      <c r="DX2083" s="171"/>
      <c r="DY2083" s="171"/>
      <c r="DZ2083" s="171"/>
      <c r="EA2083" s="171"/>
      <c r="EB2083" s="171"/>
      <c r="EC2083" s="171"/>
      <c r="ED2083" s="171"/>
      <c r="EE2083" s="171"/>
      <c r="EF2083" s="171"/>
      <c r="EG2083" s="171"/>
      <c r="EH2083" s="171"/>
      <c r="EI2083" s="171"/>
      <c r="EJ2083" s="171"/>
      <c r="EK2083" s="171"/>
      <c r="EL2083" s="171"/>
      <c r="EM2083" s="171"/>
      <c r="EN2083" s="171"/>
    </row>
    <row r="2084" spans="43:144" ht="15" x14ac:dyDescent="0.25">
      <c r="AQ2084" s="171"/>
      <c r="AR2084"/>
      <c r="AS2084"/>
      <c r="AT2084"/>
      <c r="AU2084"/>
      <c r="AV2084"/>
      <c r="AW2084"/>
      <c r="AX2084"/>
      <c r="AY2084"/>
      <c r="AZ2084"/>
      <c r="BA2084"/>
      <c r="BB2084"/>
      <c r="BC2084"/>
      <c r="BD2084"/>
      <c r="BE2084" s="171"/>
      <c r="BF2084" s="171"/>
      <c r="BG2084" s="171"/>
      <c r="BH2084" s="171"/>
      <c r="BI2084" s="171"/>
      <c r="BJ2084" s="171"/>
      <c r="BK2084" s="171"/>
      <c r="BL2084" s="171"/>
      <c r="BM2084" s="171"/>
      <c r="BN2084" s="171"/>
      <c r="BO2084" s="171"/>
      <c r="BP2084" s="171"/>
      <c r="BQ2084" s="171"/>
      <c r="BR2084" s="171"/>
      <c r="BS2084" s="171"/>
      <c r="BT2084" s="171"/>
      <c r="BU2084" s="171"/>
      <c r="BV2084" s="171"/>
      <c r="BW2084" s="171"/>
      <c r="BX2084" s="171"/>
      <c r="BY2084" s="171"/>
      <c r="BZ2084" s="171"/>
      <c r="CA2084" s="171"/>
      <c r="CB2084" s="171"/>
      <c r="CC2084" s="171"/>
      <c r="CD2084" s="171"/>
      <c r="CE2084" s="171"/>
      <c r="CF2084" s="171"/>
      <c r="CG2084" s="171"/>
      <c r="CH2084" s="171"/>
      <c r="CI2084" s="171"/>
      <c r="CJ2084" s="171"/>
      <c r="CK2084" s="171"/>
      <c r="CL2084" s="171"/>
      <c r="CM2084" s="171"/>
      <c r="CN2084" s="171"/>
      <c r="CO2084" s="171"/>
      <c r="CP2084" s="171"/>
      <c r="CQ2084" s="171"/>
      <c r="CR2084" s="171"/>
      <c r="CS2084" s="171"/>
      <c r="CT2084" s="171"/>
      <c r="CU2084" s="171"/>
      <c r="CV2084" s="171"/>
      <c r="CW2084" s="171"/>
      <c r="CX2084" s="171"/>
      <c r="CY2084" s="171"/>
      <c r="CZ2084" s="171"/>
      <c r="DA2084" s="171"/>
      <c r="DB2084" s="171"/>
      <c r="DC2084" s="171"/>
      <c r="DD2084" s="171"/>
      <c r="DE2084" s="171"/>
      <c r="DF2084" s="171"/>
      <c r="DG2084" s="171"/>
      <c r="DH2084" s="171"/>
      <c r="DI2084" s="171"/>
      <c r="DJ2084" s="171"/>
      <c r="DK2084" s="171"/>
      <c r="DL2084" s="171"/>
      <c r="DM2084" s="171"/>
      <c r="DN2084" s="171"/>
      <c r="DO2084" s="171"/>
      <c r="DP2084" s="171"/>
      <c r="DQ2084" s="171"/>
      <c r="DR2084" s="171"/>
      <c r="DS2084" s="171"/>
      <c r="DT2084" s="171"/>
      <c r="DU2084" s="171"/>
      <c r="DV2084" s="171"/>
      <c r="DW2084" s="171"/>
      <c r="DX2084" s="171"/>
      <c r="DY2084" s="171"/>
      <c r="DZ2084" s="171"/>
      <c r="EA2084" s="171"/>
      <c r="EB2084" s="171"/>
      <c r="EC2084" s="171"/>
      <c r="ED2084" s="171"/>
      <c r="EE2084" s="171"/>
      <c r="EF2084" s="171"/>
      <c r="EG2084" s="171"/>
      <c r="EH2084" s="171"/>
      <c r="EI2084" s="171"/>
      <c r="EJ2084" s="171"/>
      <c r="EK2084" s="171"/>
      <c r="EL2084" s="171"/>
      <c r="EM2084" s="171"/>
      <c r="EN2084" s="171"/>
    </row>
    <row r="2085" spans="43:144" ht="15" x14ac:dyDescent="0.25">
      <c r="AQ2085" s="171"/>
      <c r="AR2085"/>
      <c r="AS2085"/>
      <c r="AT2085"/>
      <c r="AU2085"/>
      <c r="AV2085"/>
      <c r="AW2085"/>
      <c r="AX2085"/>
      <c r="AY2085"/>
      <c r="AZ2085"/>
      <c r="BA2085"/>
      <c r="BB2085"/>
      <c r="BC2085"/>
      <c r="BD2085"/>
      <c r="BE2085" s="171"/>
      <c r="BF2085" s="171"/>
      <c r="BG2085" s="171"/>
      <c r="BH2085" s="171"/>
      <c r="BI2085" s="171"/>
      <c r="BJ2085" s="171"/>
      <c r="BK2085" s="171"/>
      <c r="BL2085" s="171"/>
      <c r="BM2085" s="171"/>
      <c r="BN2085" s="171"/>
      <c r="BO2085" s="171"/>
      <c r="BP2085" s="171"/>
      <c r="BQ2085" s="171"/>
      <c r="BR2085" s="171"/>
      <c r="BS2085" s="171"/>
      <c r="BT2085" s="171"/>
      <c r="BU2085" s="171"/>
      <c r="BV2085" s="171"/>
      <c r="BW2085" s="171"/>
      <c r="BX2085" s="171"/>
      <c r="BY2085" s="171"/>
      <c r="BZ2085" s="171"/>
      <c r="CA2085" s="171"/>
      <c r="CB2085" s="171"/>
      <c r="CC2085" s="171"/>
      <c r="CD2085" s="171"/>
      <c r="CE2085" s="171"/>
      <c r="CF2085" s="171"/>
      <c r="CG2085" s="171"/>
      <c r="CH2085" s="171"/>
      <c r="CI2085" s="171"/>
      <c r="CJ2085" s="171"/>
      <c r="CK2085" s="171"/>
      <c r="CL2085" s="171"/>
      <c r="CM2085" s="171"/>
      <c r="CN2085" s="171"/>
      <c r="CO2085" s="171"/>
      <c r="CP2085" s="171"/>
      <c r="CQ2085" s="171"/>
      <c r="CR2085" s="171"/>
      <c r="CS2085" s="171"/>
      <c r="CT2085" s="171"/>
      <c r="CU2085" s="171"/>
      <c r="CV2085" s="171"/>
      <c r="CW2085" s="171"/>
      <c r="CX2085" s="171"/>
      <c r="CY2085" s="171"/>
      <c r="CZ2085" s="171"/>
      <c r="DA2085" s="171"/>
      <c r="DB2085" s="171"/>
      <c r="DC2085" s="171"/>
      <c r="DD2085" s="171"/>
      <c r="DE2085" s="171"/>
      <c r="DF2085" s="171"/>
      <c r="DG2085" s="171"/>
      <c r="DH2085" s="171"/>
      <c r="DI2085" s="171"/>
      <c r="DJ2085" s="171"/>
      <c r="DK2085" s="171"/>
      <c r="DL2085" s="171"/>
      <c r="DM2085" s="171"/>
      <c r="DN2085" s="171"/>
      <c r="DO2085" s="171"/>
      <c r="DP2085" s="171"/>
      <c r="DQ2085" s="171"/>
      <c r="DR2085" s="171"/>
      <c r="DS2085" s="171"/>
      <c r="DT2085" s="171"/>
      <c r="DU2085" s="171"/>
      <c r="DV2085" s="171"/>
      <c r="DW2085" s="171"/>
      <c r="DX2085" s="171"/>
      <c r="DY2085" s="171"/>
      <c r="DZ2085" s="171"/>
      <c r="EA2085" s="171"/>
      <c r="EB2085" s="171"/>
      <c r="EC2085" s="171"/>
      <c r="ED2085" s="171"/>
      <c r="EE2085" s="171"/>
      <c r="EF2085" s="171"/>
      <c r="EG2085" s="171"/>
      <c r="EH2085" s="171"/>
      <c r="EI2085" s="171"/>
      <c r="EJ2085" s="171"/>
      <c r="EK2085" s="171"/>
      <c r="EL2085" s="171"/>
      <c r="EM2085" s="171"/>
      <c r="EN2085" s="171"/>
    </row>
    <row r="2086" spans="43:144" ht="15" x14ac:dyDescent="0.25">
      <c r="AQ2086" s="171"/>
      <c r="AR2086"/>
      <c r="AS2086"/>
      <c r="AT2086"/>
      <c r="AU2086"/>
      <c r="AV2086"/>
      <c r="AW2086"/>
      <c r="AX2086"/>
      <c r="AY2086"/>
      <c r="AZ2086"/>
      <c r="BA2086"/>
      <c r="BB2086"/>
      <c r="BC2086"/>
      <c r="BD2086"/>
      <c r="BE2086" s="171"/>
      <c r="BF2086" s="171"/>
      <c r="BG2086" s="171"/>
      <c r="BH2086" s="171"/>
      <c r="BI2086" s="171"/>
      <c r="BJ2086" s="171"/>
      <c r="BK2086" s="171"/>
      <c r="BL2086" s="171"/>
      <c r="BM2086" s="171"/>
      <c r="BN2086" s="171"/>
      <c r="BO2086" s="171"/>
      <c r="BP2086" s="171"/>
      <c r="BQ2086" s="171"/>
      <c r="BR2086" s="171"/>
      <c r="BS2086" s="171"/>
      <c r="BT2086" s="171"/>
      <c r="BU2086" s="171"/>
      <c r="BV2086" s="171"/>
      <c r="BW2086" s="171"/>
      <c r="BX2086" s="171"/>
      <c r="BY2086" s="171"/>
      <c r="BZ2086" s="171"/>
      <c r="CA2086" s="171"/>
      <c r="CB2086" s="171"/>
      <c r="CC2086" s="171"/>
      <c r="CD2086" s="171"/>
      <c r="CE2086" s="171"/>
      <c r="CF2086" s="171"/>
      <c r="CG2086" s="171"/>
      <c r="CH2086" s="171"/>
      <c r="CI2086" s="171"/>
      <c r="CJ2086" s="171"/>
      <c r="CK2086" s="171"/>
      <c r="CL2086" s="171"/>
      <c r="CM2086" s="171"/>
      <c r="CN2086" s="171"/>
      <c r="CO2086" s="171"/>
      <c r="CP2086" s="171"/>
      <c r="CQ2086" s="171"/>
      <c r="CR2086" s="171"/>
      <c r="CS2086" s="171"/>
      <c r="CT2086" s="171"/>
      <c r="CU2086" s="171"/>
      <c r="CV2086" s="171"/>
      <c r="CW2086" s="171"/>
      <c r="CX2086" s="171"/>
      <c r="CY2086" s="171"/>
      <c r="CZ2086" s="171"/>
      <c r="DA2086" s="171"/>
      <c r="DB2086" s="171"/>
      <c r="DC2086" s="171"/>
      <c r="DD2086" s="171"/>
      <c r="DE2086" s="171"/>
      <c r="DF2086" s="171"/>
      <c r="DG2086" s="171"/>
      <c r="DH2086" s="171"/>
      <c r="DI2086" s="171"/>
      <c r="DJ2086" s="171"/>
      <c r="DK2086" s="171"/>
      <c r="DL2086" s="171"/>
      <c r="DM2086" s="171"/>
      <c r="DN2086" s="171"/>
      <c r="DO2086" s="171"/>
      <c r="DP2086" s="171"/>
      <c r="DQ2086" s="171"/>
      <c r="DR2086" s="171"/>
      <c r="DS2086" s="171"/>
      <c r="DT2086" s="171"/>
      <c r="DU2086" s="171"/>
      <c r="DV2086" s="171"/>
      <c r="DW2086" s="171"/>
      <c r="DX2086" s="171"/>
      <c r="DY2086" s="171"/>
      <c r="DZ2086" s="171"/>
      <c r="EA2086" s="171"/>
      <c r="EB2086" s="171"/>
      <c r="EC2086" s="171"/>
      <c r="ED2086" s="171"/>
      <c r="EE2086" s="171"/>
      <c r="EF2086" s="171"/>
      <c r="EG2086" s="171"/>
      <c r="EH2086" s="171"/>
      <c r="EI2086" s="171"/>
      <c r="EJ2086" s="171"/>
      <c r="EK2086" s="171"/>
      <c r="EL2086" s="171"/>
      <c r="EM2086" s="171"/>
      <c r="EN2086" s="171"/>
    </row>
    <row r="2087" spans="43:144" ht="15" x14ac:dyDescent="0.25">
      <c r="AQ2087" s="171"/>
      <c r="AR2087"/>
      <c r="AS2087"/>
      <c r="AT2087"/>
      <c r="AU2087"/>
      <c r="AV2087"/>
      <c r="AW2087"/>
      <c r="AX2087"/>
      <c r="AY2087"/>
      <c r="AZ2087"/>
      <c r="BA2087"/>
      <c r="BB2087"/>
      <c r="BC2087"/>
      <c r="BD2087"/>
      <c r="BE2087" s="171"/>
      <c r="BF2087" s="171"/>
      <c r="BG2087" s="171"/>
      <c r="BH2087" s="171"/>
      <c r="BI2087" s="171"/>
      <c r="BJ2087" s="171"/>
      <c r="BK2087" s="171"/>
      <c r="BL2087" s="171"/>
      <c r="BM2087" s="171"/>
      <c r="BN2087" s="171"/>
      <c r="BO2087" s="171"/>
      <c r="BP2087" s="171"/>
      <c r="BQ2087" s="171"/>
      <c r="BR2087" s="171"/>
      <c r="BS2087" s="171"/>
      <c r="BT2087" s="171"/>
      <c r="BU2087" s="171"/>
      <c r="BV2087" s="171"/>
      <c r="BW2087" s="171"/>
      <c r="BX2087" s="171"/>
      <c r="BY2087" s="171"/>
      <c r="BZ2087" s="171"/>
      <c r="CA2087" s="171"/>
      <c r="CB2087" s="171"/>
      <c r="CC2087" s="171"/>
      <c r="CD2087" s="171"/>
      <c r="CE2087" s="171"/>
      <c r="CF2087" s="171"/>
      <c r="CG2087" s="171"/>
      <c r="CH2087" s="171"/>
      <c r="CI2087" s="171"/>
      <c r="CJ2087" s="171"/>
      <c r="CK2087" s="171"/>
      <c r="CL2087" s="171"/>
      <c r="CM2087" s="171"/>
      <c r="CN2087" s="171"/>
      <c r="CO2087" s="171"/>
      <c r="CP2087" s="171"/>
      <c r="CQ2087" s="171"/>
      <c r="CR2087" s="171"/>
      <c r="CS2087" s="171"/>
      <c r="CT2087" s="171"/>
      <c r="CU2087" s="171"/>
      <c r="CV2087" s="171"/>
      <c r="CW2087" s="171"/>
      <c r="CX2087" s="171"/>
      <c r="CY2087" s="171"/>
      <c r="CZ2087" s="171"/>
      <c r="DA2087" s="171"/>
      <c r="DB2087" s="171"/>
      <c r="DC2087" s="171"/>
      <c r="DD2087" s="171"/>
      <c r="DE2087" s="171"/>
      <c r="DF2087" s="171"/>
      <c r="DG2087" s="171"/>
      <c r="DH2087" s="171"/>
      <c r="DI2087" s="171"/>
      <c r="DJ2087" s="171"/>
      <c r="DK2087" s="171"/>
      <c r="DL2087" s="171"/>
      <c r="DM2087" s="171"/>
      <c r="DN2087" s="171"/>
      <c r="DO2087" s="171"/>
      <c r="DP2087" s="171"/>
      <c r="DQ2087" s="171"/>
      <c r="DR2087" s="171"/>
      <c r="DS2087" s="171"/>
      <c r="DT2087" s="171"/>
      <c r="DU2087" s="171"/>
      <c r="DV2087" s="171"/>
      <c r="DW2087" s="171"/>
      <c r="DX2087" s="171"/>
      <c r="DY2087" s="171"/>
      <c r="DZ2087" s="171"/>
      <c r="EA2087" s="171"/>
      <c r="EB2087" s="171"/>
      <c r="EC2087" s="171"/>
      <c r="ED2087" s="171"/>
      <c r="EE2087" s="171"/>
      <c r="EF2087" s="171"/>
      <c r="EG2087" s="171"/>
      <c r="EH2087" s="171"/>
      <c r="EI2087" s="171"/>
      <c r="EJ2087" s="171"/>
      <c r="EK2087" s="171"/>
      <c r="EL2087" s="171"/>
      <c r="EM2087" s="171"/>
      <c r="EN2087" s="171"/>
    </row>
    <row r="2088" spans="43:144" ht="15" x14ac:dyDescent="0.25">
      <c r="AQ2088" s="171"/>
      <c r="AR2088"/>
      <c r="AS2088"/>
      <c r="AT2088"/>
      <c r="AU2088"/>
      <c r="AV2088"/>
      <c r="AW2088"/>
      <c r="AX2088"/>
      <c r="AY2088"/>
      <c r="AZ2088"/>
      <c r="BA2088"/>
      <c r="BB2088"/>
      <c r="BC2088"/>
      <c r="BD2088"/>
      <c r="BE2088" s="171"/>
      <c r="BF2088" s="171"/>
      <c r="BG2088" s="171"/>
      <c r="BH2088" s="171"/>
      <c r="BI2088" s="171"/>
      <c r="BJ2088" s="171"/>
      <c r="BK2088" s="171"/>
      <c r="BL2088" s="171"/>
      <c r="BM2088" s="171"/>
      <c r="BN2088" s="171"/>
      <c r="BO2088" s="171"/>
      <c r="BP2088" s="171"/>
      <c r="BQ2088" s="171"/>
      <c r="BR2088" s="171"/>
      <c r="BS2088" s="171"/>
      <c r="BT2088" s="171"/>
      <c r="BU2088" s="171"/>
      <c r="BV2088" s="171"/>
      <c r="BW2088" s="171"/>
      <c r="BX2088" s="171"/>
      <c r="BY2088" s="171"/>
      <c r="BZ2088" s="171"/>
      <c r="CA2088" s="171"/>
      <c r="CB2088" s="171"/>
      <c r="CC2088" s="171"/>
      <c r="CD2088" s="171"/>
      <c r="CE2088" s="171"/>
      <c r="CF2088" s="171"/>
      <c r="CG2088" s="171"/>
      <c r="CH2088" s="171"/>
      <c r="CI2088" s="171"/>
      <c r="CJ2088" s="171"/>
      <c r="CK2088" s="171"/>
      <c r="CL2088" s="171"/>
      <c r="CM2088" s="171"/>
      <c r="CN2088" s="171"/>
      <c r="CO2088" s="171"/>
      <c r="CP2088" s="171"/>
      <c r="CQ2088" s="171"/>
      <c r="CR2088" s="171"/>
      <c r="CS2088" s="171"/>
      <c r="CT2088" s="171"/>
      <c r="CU2088" s="171"/>
      <c r="CV2088" s="171"/>
      <c r="CW2088" s="171"/>
      <c r="CX2088" s="171"/>
      <c r="CY2088" s="171"/>
      <c r="CZ2088" s="171"/>
      <c r="DA2088" s="171"/>
      <c r="DB2088" s="171"/>
      <c r="DC2088" s="171"/>
      <c r="DD2088" s="171"/>
      <c r="DE2088" s="171"/>
      <c r="DF2088" s="171"/>
      <c r="DG2088" s="171"/>
      <c r="DH2088" s="171"/>
      <c r="DI2088" s="171"/>
      <c r="DJ2088" s="171"/>
      <c r="DK2088" s="171"/>
      <c r="DL2088" s="171"/>
      <c r="DM2088" s="171"/>
      <c r="DN2088" s="171"/>
      <c r="DO2088" s="171"/>
      <c r="DP2088" s="171"/>
      <c r="DQ2088" s="171"/>
      <c r="DR2088" s="171"/>
      <c r="DS2088" s="171"/>
      <c r="DT2088" s="171"/>
      <c r="DU2088" s="171"/>
      <c r="DV2088" s="171"/>
      <c r="DW2088" s="171"/>
      <c r="DX2088" s="171"/>
      <c r="DY2088" s="171"/>
      <c r="DZ2088" s="171"/>
      <c r="EA2088" s="171"/>
      <c r="EB2088" s="171"/>
      <c r="EC2088" s="171"/>
      <c r="ED2088" s="171"/>
      <c r="EE2088" s="171"/>
      <c r="EF2088" s="171"/>
      <c r="EG2088" s="171"/>
      <c r="EH2088" s="171"/>
      <c r="EI2088" s="171"/>
      <c r="EJ2088" s="171"/>
      <c r="EK2088" s="171"/>
      <c r="EL2088" s="171"/>
      <c r="EM2088" s="171"/>
      <c r="EN2088" s="171"/>
    </row>
    <row r="2089" spans="43:144" ht="15" x14ac:dyDescent="0.25">
      <c r="AQ2089" s="171"/>
      <c r="AR2089"/>
      <c r="AS2089"/>
      <c r="AT2089"/>
      <c r="AU2089"/>
      <c r="AV2089"/>
      <c r="AW2089"/>
      <c r="AX2089"/>
      <c r="AY2089"/>
      <c r="AZ2089"/>
      <c r="BA2089"/>
      <c r="BB2089"/>
      <c r="BC2089"/>
      <c r="BD2089"/>
      <c r="BE2089" s="171"/>
      <c r="BF2089" s="171"/>
      <c r="BG2089" s="171"/>
      <c r="BH2089" s="171"/>
      <c r="BI2089" s="171"/>
      <c r="BJ2089" s="171"/>
      <c r="BK2089" s="171"/>
      <c r="BL2089" s="171"/>
      <c r="BM2089" s="171"/>
      <c r="BN2089" s="171"/>
      <c r="BO2089" s="171"/>
      <c r="BP2089" s="171"/>
      <c r="BQ2089" s="171"/>
      <c r="BR2089" s="171"/>
      <c r="BS2089" s="171"/>
      <c r="BT2089" s="171"/>
      <c r="BU2089" s="171"/>
      <c r="BV2089" s="171"/>
      <c r="BW2089" s="171"/>
      <c r="BX2089" s="171"/>
      <c r="BY2089" s="171"/>
      <c r="BZ2089" s="171"/>
      <c r="CA2089" s="171"/>
      <c r="CB2089" s="171"/>
      <c r="CC2089" s="171"/>
      <c r="CD2089" s="171"/>
      <c r="CE2089" s="171"/>
      <c r="CF2089" s="171"/>
      <c r="CG2089" s="171"/>
      <c r="CH2089" s="171"/>
      <c r="CI2089" s="171"/>
      <c r="CJ2089" s="171"/>
      <c r="CK2089" s="171"/>
      <c r="CL2089" s="171"/>
      <c r="CM2089" s="171"/>
      <c r="CN2089" s="171"/>
      <c r="CO2089" s="171"/>
      <c r="CP2089" s="171"/>
      <c r="CQ2089" s="171"/>
      <c r="CR2089" s="171"/>
      <c r="CS2089" s="171"/>
      <c r="CT2089" s="171"/>
      <c r="CU2089" s="171"/>
      <c r="CV2089" s="171"/>
      <c r="CW2089" s="171"/>
      <c r="CX2089" s="171"/>
      <c r="CY2089" s="171"/>
      <c r="CZ2089" s="171"/>
      <c r="DA2089" s="171"/>
      <c r="DB2089" s="171"/>
      <c r="DC2089" s="171"/>
      <c r="DD2089" s="171"/>
      <c r="DE2089" s="171"/>
      <c r="DF2089" s="171"/>
      <c r="DG2089" s="171"/>
      <c r="DH2089" s="171"/>
      <c r="DI2089" s="171"/>
      <c r="DJ2089" s="171"/>
      <c r="DK2089" s="171"/>
      <c r="DL2089" s="171"/>
      <c r="DM2089" s="171"/>
      <c r="DN2089" s="171"/>
      <c r="DO2089" s="171"/>
      <c r="DP2089" s="171"/>
      <c r="DQ2089" s="171"/>
      <c r="DR2089" s="171"/>
      <c r="DS2089" s="171"/>
      <c r="DT2089" s="171"/>
      <c r="DU2089" s="171"/>
      <c r="DV2089" s="171"/>
      <c r="DW2089" s="171"/>
      <c r="DX2089" s="171"/>
      <c r="DY2089" s="171"/>
      <c r="DZ2089" s="171"/>
      <c r="EA2089" s="171"/>
      <c r="EB2089" s="171"/>
      <c r="EC2089" s="171"/>
      <c r="ED2089" s="171"/>
      <c r="EE2089" s="171"/>
      <c r="EF2089" s="171"/>
      <c r="EG2089" s="171"/>
      <c r="EH2089" s="171"/>
      <c r="EI2089" s="171"/>
      <c r="EJ2089" s="171"/>
      <c r="EK2089" s="171"/>
      <c r="EL2089" s="171"/>
      <c r="EM2089" s="171"/>
      <c r="EN2089" s="171"/>
    </row>
    <row r="2090" spans="43:144" ht="15" x14ac:dyDescent="0.25">
      <c r="AQ2090" s="171"/>
      <c r="AR2090"/>
      <c r="AS2090"/>
      <c r="AT2090"/>
      <c r="AU2090"/>
      <c r="AV2090"/>
      <c r="AW2090"/>
      <c r="AX2090"/>
      <c r="AY2090"/>
      <c r="AZ2090"/>
      <c r="BA2090"/>
      <c r="BB2090"/>
      <c r="BC2090"/>
      <c r="BD2090"/>
      <c r="BE2090" s="171"/>
      <c r="BF2090" s="171"/>
      <c r="BG2090" s="171"/>
      <c r="BH2090" s="171"/>
      <c r="BI2090" s="171"/>
      <c r="BJ2090" s="171"/>
      <c r="BK2090" s="171"/>
      <c r="BL2090" s="171"/>
      <c r="BM2090" s="171"/>
      <c r="BN2090" s="171"/>
      <c r="BO2090" s="171"/>
      <c r="BP2090" s="171"/>
      <c r="BQ2090" s="171"/>
      <c r="BR2090" s="171"/>
      <c r="BS2090" s="171"/>
      <c r="BT2090" s="171"/>
      <c r="BU2090" s="171"/>
      <c r="BV2090" s="171"/>
      <c r="BW2090" s="171"/>
      <c r="BX2090" s="171"/>
      <c r="BY2090" s="171"/>
      <c r="BZ2090" s="171"/>
      <c r="CA2090" s="171"/>
      <c r="CB2090" s="171"/>
      <c r="CC2090" s="171"/>
      <c r="CD2090" s="171"/>
      <c r="CE2090" s="171"/>
      <c r="CF2090" s="171"/>
      <c r="CG2090" s="171"/>
      <c r="CH2090" s="171"/>
      <c r="CI2090" s="171"/>
      <c r="CJ2090" s="171"/>
      <c r="CK2090" s="171"/>
      <c r="CL2090" s="171"/>
      <c r="CM2090" s="171"/>
      <c r="CN2090" s="171"/>
      <c r="CO2090" s="171"/>
      <c r="CP2090" s="171"/>
      <c r="CQ2090" s="171"/>
      <c r="CR2090" s="171"/>
      <c r="CS2090" s="171"/>
      <c r="CT2090" s="171"/>
      <c r="CU2090" s="171"/>
      <c r="CV2090" s="171"/>
      <c r="CW2090" s="171"/>
      <c r="CX2090" s="171"/>
      <c r="CY2090" s="171"/>
      <c r="CZ2090" s="171"/>
      <c r="DA2090" s="171"/>
      <c r="DB2090" s="171"/>
      <c r="DC2090" s="171"/>
      <c r="DD2090" s="171"/>
      <c r="DE2090" s="171"/>
      <c r="DF2090" s="171"/>
      <c r="DG2090" s="171"/>
      <c r="DH2090" s="171"/>
      <c r="DI2090" s="171"/>
      <c r="DJ2090" s="171"/>
      <c r="DK2090" s="171"/>
      <c r="DL2090" s="171"/>
      <c r="DM2090" s="171"/>
      <c r="DN2090" s="171"/>
      <c r="DO2090" s="171"/>
      <c r="DP2090" s="171"/>
      <c r="DQ2090" s="171"/>
      <c r="DR2090" s="171"/>
      <c r="DS2090" s="171"/>
      <c r="DT2090" s="171"/>
      <c r="DU2090" s="171"/>
      <c r="DV2090" s="171"/>
      <c r="DW2090" s="171"/>
      <c r="DX2090" s="171"/>
      <c r="DY2090" s="171"/>
      <c r="DZ2090" s="171"/>
      <c r="EA2090" s="171"/>
      <c r="EB2090" s="171"/>
      <c r="EC2090" s="171"/>
      <c r="ED2090" s="171"/>
      <c r="EE2090" s="171"/>
      <c r="EF2090" s="171"/>
      <c r="EG2090" s="171"/>
      <c r="EH2090" s="171"/>
      <c r="EI2090" s="171"/>
      <c r="EJ2090" s="171"/>
      <c r="EK2090" s="171"/>
      <c r="EL2090" s="171"/>
      <c r="EM2090" s="171"/>
      <c r="EN2090" s="171"/>
    </row>
    <row r="2091" spans="43:144" ht="15" x14ac:dyDescent="0.25">
      <c r="AQ2091" s="171"/>
      <c r="AR2091"/>
      <c r="AS2091"/>
      <c r="AT2091"/>
      <c r="AU2091"/>
      <c r="AV2091"/>
      <c r="AW2091"/>
      <c r="AX2091"/>
      <c r="AY2091"/>
      <c r="AZ2091"/>
      <c r="BA2091"/>
      <c r="BB2091"/>
      <c r="BC2091"/>
      <c r="BD2091"/>
      <c r="BE2091" s="171"/>
      <c r="BF2091" s="171"/>
      <c r="BG2091" s="171"/>
      <c r="BH2091" s="171"/>
      <c r="BI2091" s="171"/>
      <c r="BJ2091" s="171"/>
      <c r="BK2091" s="171"/>
      <c r="BL2091" s="171"/>
      <c r="BM2091" s="171"/>
      <c r="BN2091" s="171"/>
      <c r="BO2091" s="171"/>
      <c r="BP2091" s="171"/>
      <c r="BQ2091" s="171"/>
      <c r="BR2091" s="171"/>
      <c r="BS2091" s="171"/>
      <c r="BT2091" s="171"/>
      <c r="BU2091" s="171"/>
      <c r="BV2091" s="171"/>
      <c r="BW2091" s="171"/>
      <c r="BX2091" s="171"/>
      <c r="BY2091" s="171"/>
      <c r="BZ2091" s="171"/>
      <c r="CA2091" s="171"/>
      <c r="CB2091" s="171"/>
      <c r="CC2091" s="171"/>
      <c r="CD2091" s="171"/>
      <c r="CE2091" s="171"/>
      <c r="CF2091" s="171"/>
      <c r="CG2091" s="171"/>
      <c r="CH2091" s="171"/>
      <c r="CI2091" s="171"/>
      <c r="CJ2091" s="171"/>
      <c r="CK2091" s="171"/>
      <c r="CL2091" s="171"/>
      <c r="CM2091" s="171"/>
      <c r="CN2091" s="171"/>
      <c r="CO2091" s="171"/>
      <c r="CP2091" s="171"/>
      <c r="CQ2091" s="171"/>
      <c r="CR2091" s="171"/>
      <c r="CS2091" s="171"/>
      <c r="CT2091" s="171"/>
      <c r="CU2091" s="171"/>
      <c r="CV2091" s="171"/>
      <c r="CW2091" s="171"/>
      <c r="CX2091" s="171"/>
      <c r="CY2091" s="171"/>
      <c r="CZ2091" s="171"/>
      <c r="DA2091" s="171"/>
      <c r="DB2091" s="171"/>
      <c r="DC2091" s="171"/>
      <c r="DD2091" s="171"/>
      <c r="DE2091" s="171"/>
      <c r="DF2091" s="171"/>
      <c r="DG2091" s="171"/>
      <c r="DH2091" s="171"/>
      <c r="DI2091" s="171"/>
      <c r="DJ2091" s="171"/>
      <c r="DK2091" s="171"/>
      <c r="DL2091" s="171"/>
      <c r="DM2091" s="171"/>
      <c r="DN2091" s="171"/>
      <c r="DO2091" s="171"/>
      <c r="DP2091" s="171"/>
      <c r="DQ2091" s="171"/>
      <c r="DR2091" s="171"/>
      <c r="DS2091" s="171"/>
      <c r="DT2091" s="171"/>
      <c r="DU2091" s="171"/>
      <c r="DV2091" s="171"/>
      <c r="DW2091" s="171"/>
      <c r="DX2091" s="171"/>
      <c r="DY2091" s="171"/>
      <c r="DZ2091" s="171"/>
      <c r="EA2091" s="171"/>
      <c r="EB2091" s="171"/>
      <c r="EC2091" s="171"/>
      <c r="ED2091" s="171"/>
      <c r="EE2091" s="171"/>
      <c r="EF2091" s="171"/>
      <c r="EG2091" s="171"/>
      <c r="EH2091" s="171"/>
      <c r="EI2091" s="171"/>
      <c r="EJ2091" s="171"/>
      <c r="EK2091" s="171"/>
      <c r="EL2091" s="171"/>
      <c r="EM2091" s="171"/>
      <c r="EN2091" s="171"/>
    </row>
    <row r="2092" spans="43:144" ht="15" x14ac:dyDescent="0.25">
      <c r="AQ2092" s="171"/>
      <c r="AR2092"/>
      <c r="AS2092"/>
      <c r="AT2092"/>
      <c r="AU2092"/>
      <c r="AV2092"/>
      <c r="AW2092"/>
      <c r="AX2092"/>
      <c r="AY2092"/>
      <c r="AZ2092"/>
      <c r="BA2092"/>
      <c r="BB2092"/>
      <c r="BC2092"/>
      <c r="BD2092"/>
      <c r="BE2092" s="171"/>
      <c r="BF2092" s="171"/>
      <c r="BG2092" s="171"/>
      <c r="BH2092" s="171"/>
      <c r="BI2092" s="171"/>
      <c r="BJ2092" s="171"/>
      <c r="BK2092" s="171"/>
      <c r="BL2092" s="171"/>
      <c r="BM2092" s="171"/>
      <c r="BN2092" s="171"/>
      <c r="BO2092" s="171"/>
      <c r="BP2092" s="171"/>
      <c r="BQ2092" s="171"/>
      <c r="BR2092" s="171"/>
      <c r="BS2092" s="171"/>
      <c r="BT2092" s="171"/>
      <c r="BU2092" s="171"/>
      <c r="BV2092" s="171"/>
      <c r="BW2092" s="171"/>
      <c r="BX2092" s="171"/>
      <c r="BY2092" s="171"/>
      <c r="BZ2092" s="171"/>
      <c r="CA2092" s="171"/>
      <c r="CB2092" s="171"/>
      <c r="CC2092" s="171"/>
      <c r="CD2092" s="171"/>
      <c r="CE2092" s="171"/>
      <c r="CF2092" s="171"/>
      <c r="CG2092" s="171"/>
      <c r="CH2092" s="171"/>
      <c r="CI2092" s="171"/>
      <c r="CJ2092" s="171"/>
      <c r="CK2092" s="171"/>
      <c r="CL2092" s="171"/>
      <c r="CM2092" s="171"/>
      <c r="CN2092" s="171"/>
      <c r="CO2092" s="171"/>
      <c r="CP2092" s="171"/>
      <c r="CQ2092" s="171"/>
      <c r="CR2092" s="171"/>
      <c r="CS2092" s="171"/>
      <c r="CT2092" s="171"/>
      <c r="CU2092" s="171"/>
      <c r="CV2092" s="171"/>
      <c r="CW2092" s="171"/>
      <c r="CX2092" s="171"/>
      <c r="CY2092" s="171"/>
      <c r="CZ2092" s="171"/>
      <c r="DA2092" s="171"/>
      <c r="DB2092" s="171"/>
      <c r="DC2092" s="171"/>
      <c r="DD2092" s="171"/>
      <c r="DE2092" s="171"/>
      <c r="DF2092" s="171"/>
      <c r="DG2092" s="171"/>
      <c r="DH2092" s="171"/>
      <c r="DI2092" s="171"/>
      <c r="DJ2092" s="171"/>
      <c r="DK2092" s="171"/>
      <c r="DL2092" s="171"/>
      <c r="DM2092" s="171"/>
      <c r="DN2092" s="171"/>
      <c r="DO2092" s="171"/>
      <c r="DP2092" s="171"/>
      <c r="DQ2092" s="171"/>
      <c r="DR2092" s="171"/>
      <c r="DS2092" s="171"/>
      <c r="DT2092" s="171"/>
      <c r="DU2092" s="171"/>
      <c r="DV2092" s="171"/>
      <c r="DW2092" s="171"/>
      <c r="DX2092" s="171"/>
      <c r="DY2092" s="171"/>
      <c r="DZ2092" s="171"/>
      <c r="EA2092" s="171"/>
      <c r="EB2092" s="171"/>
      <c r="EC2092" s="171"/>
      <c r="ED2092" s="171"/>
      <c r="EE2092" s="171"/>
      <c r="EF2092" s="171"/>
      <c r="EG2092" s="171"/>
      <c r="EH2092" s="171"/>
      <c r="EI2092" s="171"/>
      <c r="EJ2092" s="171"/>
      <c r="EK2092" s="171"/>
      <c r="EL2092" s="171"/>
      <c r="EM2092" s="171"/>
      <c r="EN2092" s="171"/>
    </row>
    <row r="2093" spans="43:144" ht="15" x14ac:dyDescent="0.25">
      <c r="AQ2093" s="171"/>
      <c r="AR2093"/>
      <c r="AS2093"/>
      <c r="AT2093"/>
      <c r="AU2093"/>
      <c r="AV2093"/>
      <c r="AW2093"/>
      <c r="AX2093"/>
      <c r="AY2093"/>
      <c r="AZ2093"/>
      <c r="BA2093"/>
      <c r="BB2093"/>
      <c r="BC2093"/>
      <c r="BD2093"/>
      <c r="BE2093" s="171"/>
      <c r="BF2093" s="171"/>
      <c r="BG2093" s="171"/>
      <c r="BH2093" s="171"/>
      <c r="BI2093" s="171"/>
      <c r="BJ2093" s="171"/>
      <c r="BK2093" s="171"/>
      <c r="BL2093" s="171"/>
      <c r="BM2093" s="171"/>
      <c r="BN2093" s="171"/>
      <c r="BO2093" s="171"/>
      <c r="BP2093" s="171"/>
      <c r="BQ2093" s="171"/>
      <c r="BR2093" s="171"/>
      <c r="BS2093" s="171"/>
      <c r="BT2093" s="171"/>
      <c r="BU2093" s="171"/>
      <c r="BV2093" s="171"/>
      <c r="BW2093" s="171"/>
      <c r="BX2093" s="171"/>
      <c r="BY2093" s="171"/>
      <c r="BZ2093" s="171"/>
      <c r="CA2093" s="171"/>
      <c r="CB2093" s="171"/>
      <c r="CC2093" s="171"/>
      <c r="CD2093" s="171"/>
      <c r="CE2093" s="171"/>
      <c r="CF2093" s="171"/>
      <c r="CG2093" s="171"/>
      <c r="CH2093" s="171"/>
      <c r="CI2093" s="171"/>
      <c r="CJ2093" s="171"/>
      <c r="CK2093" s="171"/>
      <c r="CL2093" s="171"/>
      <c r="CM2093" s="171"/>
      <c r="CN2093" s="171"/>
      <c r="CO2093" s="171"/>
      <c r="CP2093" s="171"/>
      <c r="CQ2093" s="171"/>
      <c r="CR2093" s="171"/>
      <c r="CS2093" s="171"/>
      <c r="CT2093" s="171"/>
      <c r="CU2093" s="171"/>
      <c r="CV2093" s="171"/>
      <c r="CW2093" s="171"/>
      <c r="CX2093" s="171"/>
      <c r="CY2093" s="171"/>
      <c r="CZ2093" s="171"/>
      <c r="DA2093" s="171"/>
      <c r="DB2093" s="171"/>
      <c r="DC2093" s="171"/>
      <c r="DD2093" s="171"/>
      <c r="DE2093" s="171"/>
      <c r="DF2093" s="171"/>
      <c r="DG2093" s="171"/>
      <c r="DH2093" s="171"/>
      <c r="DI2093" s="171"/>
      <c r="DJ2093" s="171"/>
      <c r="DK2093" s="171"/>
      <c r="DL2093" s="171"/>
      <c r="DM2093" s="171"/>
      <c r="DN2093" s="171"/>
      <c r="DO2093" s="171"/>
      <c r="DP2093" s="171"/>
      <c r="DQ2093" s="171"/>
      <c r="DR2093" s="171"/>
      <c r="DS2093" s="171"/>
      <c r="DT2093" s="171"/>
      <c r="DU2093" s="171"/>
      <c r="DV2093" s="171"/>
      <c r="DW2093" s="171"/>
      <c r="DX2093" s="171"/>
      <c r="DY2093" s="171"/>
      <c r="DZ2093" s="171"/>
      <c r="EA2093" s="171"/>
      <c r="EB2093" s="171"/>
      <c r="EC2093" s="171"/>
      <c r="ED2093" s="171"/>
      <c r="EE2093" s="171"/>
      <c r="EF2093" s="171"/>
      <c r="EG2093" s="171"/>
      <c r="EH2093" s="171"/>
      <c r="EI2093" s="171"/>
      <c r="EJ2093" s="171"/>
      <c r="EK2093" s="171"/>
      <c r="EL2093" s="171"/>
      <c r="EM2093" s="171"/>
      <c r="EN2093" s="171"/>
    </row>
    <row r="2094" spans="43:144" ht="15" x14ac:dyDescent="0.25">
      <c r="AQ2094" s="171"/>
      <c r="AR2094"/>
      <c r="AS2094"/>
      <c r="AT2094"/>
      <c r="AU2094"/>
      <c r="AV2094"/>
      <c r="AW2094"/>
      <c r="AX2094"/>
      <c r="AY2094"/>
      <c r="AZ2094"/>
      <c r="BA2094"/>
      <c r="BB2094"/>
      <c r="BC2094"/>
      <c r="BD2094"/>
      <c r="BE2094" s="171"/>
      <c r="BF2094" s="171"/>
      <c r="BG2094" s="171"/>
      <c r="BH2094" s="171"/>
      <c r="BI2094" s="171"/>
      <c r="BJ2094" s="171"/>
      <c r="BK2094" s="171"/>
      <c r="BL2094" s="171"/>
      <c r="BM2094" s="171"/>
      <c r="BN2094" s="171"/>
      <c r="BO2094" s="171"/>
      <c r="BP2094" s="171"/>
      <c r="BQ2094" s="171"/>
      <c r="BR2094" s="171"/>
      <c r="BS2094" s="171"/>
      <c r="BT2094" s="171"/>
      <c r="BU2094" s="171"/>
      <c r="BV2094" s="171"/>
      <c r="BW2094" s="171"/>
      <c r="BX2094" s="171"/>
      <c r="BY2094" s="171"/>
      <c r="BZ2094" s="171"/>
      <c r="CA2094" s="171"/>
      <c r="CB2094" s="171"/>
      <c r="CC2094" s="171"/>
      <c r="CD2094" s="171"/>
      <c r="CE2094" s="171"/>
      <c r="CF2094" s="171"/>
      <c r="CG2094" s="171"/>
      <c r="CH2094" s="171"/>
      <c r="CI2094" s="171"/>
      <c r="CJ2094" s="171"/>
      <c r="CK2094" s="171"/>
      <c r="CL2094" s="171"/>
      <c r="CM2094" s="171"/>
      <c r="CN2094" s="171"/>
      <c r="CO2094" s="171"/>
      <c r="CP2094" s="171"/>
      <c r="CQ2094" s="171"/>
      <c r="CR2094" s="171"/>
      <c r="CS2094" s="171"/>
      <c r="CT2094" s="171"/>
      <c r="CU2094" s="171"/>
      <c r="CV2094" s="171"/>
      <c r="CW2094" s="171"/>
      <c r="CX2094" s="171"/>
      <c r="CY2094" s="171"/>
      <c r="CZ2094" s="171"/>
      <c r="DA2094" s="171"/>
      <c r="DB2094" s="171"/>
      <c r="DC2094" s="171"/>
      <c r="DD2094" s="171"/>
      <c r="DE2094" s="171"/>
      <c r="DF2094" s="171"/>
      <c r="DG2094" s="171"/>
      <c r="DH2094" s="171"/>
      <c r="DI2094" s="171"/>
      <c r="DJ2094" s="171"/>
      <c r="DK2094" s="171"/>
      <c r="DL2094" s="171"/>
      <c r="DM2094" s="171"/>
      <c r="DN2094" s="171"/>
      <c r="DO2094" s="171"/>
      <c r="DP2094" s="171"/>
      <c r="DQ2094" s="171"/>
      <c r="DR2094" s="171"/>
      <c r="DS2094" s="171"/>
      <c r="DT2094" s="171"/>
      <c r="DU2094" s="171"/>
      <c r="DV2094" s="171"/>
      <c r="DW2094" s="171"/>
      <c r="DX2094" s="171"/>
      <c r="DY2094" s="171"/>
      <c r="DZ2094" s="171"/>
      <c r="EA2094" s="171"/>
      <c r="EB2094" s="171"/>
      <c r="EC2094" s="171"/>
      <c r="ED2094" s="171"/>
      <c r="EE2094" s="171"/>
      <c r="EF2094" s="171"/>
      <c r="EG2094" s="171"/>
      <c r="EH2094" s="171"/>
      <c r="EI2094" s="171"/>
      <c r="EJ2094" s="171"/>
      <c r="EK2094" s="171"/>
      <c r="EL2094" s="171"/>
      <c r="EM2094" s="171"/>
      <c r="EN2094" s="171"/>
    </row>
    <row r="2095" spans="43:144" ht="15" x14ac:dyDescent="0.25">
      <c r="AQ2095" s="171"/>
      <c r="AR2095"/>
      <c r="AS2095"/>
      <c r="AT2095"/>
      <c r="AU2095"/>
      <c r="AV2095"/>
      <c r="AW2095"/>
      <c r="AX2095"/>
      <c r="AY2095"/>
      <c r="AZ2095"/>
      <c r="BA2095"/>
      <c r="BB2095"/>
      <c r="BC2095"/>
      <c r="BD2095"/>
      <c r="BE2095" s="171"/>
      <c r="BF2095" s="171"/>
      <c r="BG2095" s="171"/>
      <c r="BH2095" s="171"/>
      <c r="BI2095" s="171"/>
      <c r="BJ2095" s="171"/>
      <c r="BK2095" s="171"/>
      <c r="BL2095" s="171"/>
      <c r="BM2095" s="171"/>
      <c r="BN2095" s="171"/>
      <c r="BO2095" s="171"/>
      <c r="BP2095" s="171"/>
      <c r="BQ2095" s="171"/>
      <c r="BR2095" s="171"/>
      <c r="BS2095" s="171"/>
      <c r="BT2095" s="171"/>
      <c r="BU2095" s="171"/>
      <c r="BV2095" s="171"/>
      <c r="BW2095" s="171"/>
      <c r="BX2095" s="171"/>
      <c r="BY2095" s="171"/>
      <c r="BZ2095" s="171"/>
      <c r="CA2095" s="171"/>
      <c r="CB2095" s="171"/>
      <c r="CC2095" s="171"/>
      <c r="CD2095" s="171"/>
      <c r="CE2095" s="171"/>
      <c r="CF2095" s="171"/>
      <c r="CG2095" s="171"/>
      <c r="CH2095" s="171"/>
      <c r="CI2095" s="171"/>
      <c r="CJ2095" s="171"/>
      <c r="CK2095" s="171"/>
      <c r="CL2095" s="171"/>
      <c r="CM2095" s="171"/>
      <c r="CN2095" s="171"/>
      <c r="CO2095" s="171"/>
      <c r="CP2095" s="171"/>
      <c r="CQ2095" s="171"/>
      <c r="CR2095" s="171"/>
      <c r="CS2095" s="171"/>
      <c r="CT2095" s="171"/>
      <c r="CU2095" s="171"/>
      <c r="CV2095" s="171"/>
      <c r="CW2095" s="171"/>
      <c r="CX2095" s="171"/>
      <c r="CY2095" s="171"/>
      <c r="CZ2095" s="171"/>
      <c r="DA2095" s="171"/>
      <c r="DB2095" s="171"/>
      <c r="DC2095" s="171"/>
      <c r="DD2095" s="171"/>
      <c r="DE2095" s="171"/>
      <c r="DF2095" s="171"/>
      <c r="DG2095" s="171"/>
      <c r="DH2095" s="171"/>
      <c r="DI2095" s="171"/>
      <c r="DJ2095" s="171"/>
      <c r="DK2095" s="171"/>
      <c r="DL2095" s="171"/>
      <c r="DM2095" s="171"/>
      <c r="DN2095" s="171"/>
      <c r="DO2095" s="171"/>
      <c r="DP2095" s="171"/>
      <c r="DQ2095" s="171"/>
      <c r="DR2095" s="171"/>
      <c r="DS2095" s="171"/>
      <c r="DT2095" s="171"/>
      <c r="DU2095" s="171"/>
      <c r="DV2095" s="171"/>
      <c r="DW2095" s="171"/>
      <c r="DX2095" s="171"/>
      <c r="DY2095" s="171"/>
      <c r="DZ2095" s="171"/>
      <c r="EA2095" s="171"/>
      <c r="EB2095" s="171"/>
      <c r="EC2095" s="171"/>
      <c r="ED2095" s="171"/>
      <c r="EE2095" s="171"/>
      <c r="EF2095" s="171"/>
      <c r="EG2095" s="171"/>
      <c r="EH2095" s="171"/>
      <c r="EI2095" s="171"/>
      <c r="EJ2095" s="171"/>
      <c r="EK2095" s="171"/>
      <c r="EL2095" s="171"/>
      <c r="EM2095" s="171"/>
      <c r="EN2095" s="171"/>
    </row>
    <row r="2096" spans="43:144" ht="15" x14ac:dyDescent="0.25">
      <c r="AQ2096" s="171"/>
      <c r="AR2096"/>
      <c r="AS2096"/>
      <c r="AT2096"/>
      <c r="AU2096"/>
      <c r="AV2096"/>
      <c r="AW2096"/>
      <c r="AX2096"/>
      <c r="AY2096"/>
      <c r="AZ2096"/>
      <c r="BA2096"/>
      <c r="BB2096"/>
      <c r="BC2096"/>
      <c r="BD2096"/>
      <c r="BE2096" s="171"/>
      <c r="BF2096" s="171"/>
      <c r="BG2096" s="171"/>
      <c r="BH2096" s="171"/>
      <c r="BI2096" s="171"/>
      <c r="BJ2096" s="171"/>
      <c r="BK2096" s="171"/>
      <c r="BL2096" s="171"/>
      <c r="BM2096" s="171"/>
      <c r="BN2096" s="171"/>
      <c r="BO2096" s="171"/>
      <c r="BP2096" s="171"/>
      <c r="BQ2096" s="171"/>
      <c r="BR2096" s="171"/>
      <c r="BS2096" s="171"/>
      <c r="BT2096" s="171"/>
      <c r="BU2096" s="171"/>
      <c r="BV2096" s="171"/>
      <c r="BW2096" s="171"/>
      <c r="BX2096" s="171"/>
      <c r="BY2096" s="171"/>
      <c r="BZ2096" s="171"/>
      <c r="CA2096" s="171"/>
      <c r="CB2096" s="171"/>
      <c r="CC2096" s="171"/>
      <c r="CD2096" s="171"/>
      <c r="CE2096" s="171"/>
      <c r="CF2096" s="171"/>
      <c r="CG2096" s="171"/>
      <c r="CH2096" s="171"/>
      <c r="CI2096" s="171"/>
      <c r="CJ2096" s="171"/>
      <c r="CK2096" s="171"/>
      <c r="CL2096" s="171"/>
      <c r="CM2096" s="171"/>
      <c r="CN2096" s="171"/>
      <c r="CO2096" s="171"/>
      <c r="CP2096" s="171"/>
      <c r="CQ2096" s="171"/>
      <c r="CR2096" s="171"/>
      <c r="CS2096" s="171"/>
      <c r="CT2096" s="171"/>
      <c r="CU2096" s="171"/>
      <c r="CV2096" s="171"/>
      <c r="CW2096" s="171"/>
      <c r="CX2096" s="171"/>
      <c r="CY2096" s="171"/>
      <c r="CZ2096" s="171"/>
      <c r="DA2096" s="171"/>
      <c r="DB2096" s="171"/>
      <c r="DC2096" s="171"/>
      <c r="DD2096" s="171"/>
      <c r="DE2096" s="171"/>
      <c r="DF2096" s="171"/>
      <c r="DG2096" s="171"/>
      <c r="DH2096" s="171"/>
      <c r="DI2096" s="171"/>
      <c r="DJ2096" s="171"/>
      <c r="DK2096" s="171"/>
      <c r="DL2096" s="171"/>
      <c r="DM2096" s="171"/>
      <c r="DN2096" s="171"/>
      <c r="DO2096" s="171"/>
      <c r="DP2096" s="171"/>
      <c r="DQ2096" s="171"/>
      <c r="DR2096" s="171"/>
      <c r="DS2096" s="171"/>
      <c r="DT2096" s="171"/>
      <c r="DU2096" s="171"/>
      <c r="DV2096" s="171"/>
      <c r="DW2096" s="171"/>
      <c r="DX2096" s="171"/>
      <c r="DY2096" s="171"/>
      <c r="DZ2096" s="171"/>
      <c r="EA2096" s="171"/>
      <c r="EB2096" s="171"/>
      <c r="EC2096" s="171"/>
      <c r="ED2096" s="171"/>
      <c r="EE2096" s="171"/>
      <c r="EF2096" s="171"/>
      <c r="EG2096" s="171"/>
      <c r="EH2096" s="171"/>
      <c r="EI2096" s="171"/>
      <c r="EJ2096" s="171"/>
      <c r="EK2096" s="171"/>
      <c r="EL2096" s="171"/>
      <c r="EM2096" s="171"/>
      <c r="EN2096" s="171"/>
    </row>
    <row r="2097" spans="43:144" ht="15" x14ac:dyDescent="0.25">
      <c r="AQ2097" s="171"/>
      <c r="AR2097"/>
      <c r="AS2097"/>
      <c r="AT2097"/>
      <c r="AU2097"/>
      <c r="AV2097"/>
      <c r="AW2097"/>
      <c r="AX2097"/>
      <c r="AY2097"/>
      <c r="AZ2097"/>
      <c r="BA2097"/>
      <c r="BB2097"/>
      <c r="BC2097"/>
      <c r="BD2097"/>
      <c r="BE2097" s="171"/>
      <c r="BF2097" s="171"/>
      <c r="BG2097" s="171"/>
      <c r="BH2097" s="171"/>
      <c r="BI2097" s="171"/>
      <c r="BJ2097" s="171"/>
      <c r="BK2097" s="171"/>
      <c r="BL2097" s="171"/>
      <c r="BM2097" s="171"/>
      <c r="BN2097" s="171"/>
      <c r="BO2097" s="171"/>
      <c r="BP2097" s="171"/>
      <c r="BQ2097" s="171"/>
      <c r="BR2097" s="171"/>
      <c r="BS2097" s="171"/>
      <c r="BT2097" s="171"/>
      <c r="BU2097" s="171"/>
      <c r="BV2097" s="171"/>
      <c r="BW2097" s="171"/>
      <c r="BX2097" s="171"/>
      <c r="BY2097" s="171"/>
      <c r="BZ2097" s="171"/>
      <c r="CA2097" s="171"/>
      <c r="CB2097" s="171"/>
      <c r="CC2097" s="171"/>
      <c r="CD2097" s="171"/>
      <c r="CE2097" s="171"/>
      <c r="CF2097" s="171"/>
      <c r="CG2097" s="171"/>
      <c r="CH2097" s="171"/>
      <c r="CI2097" s="171"/>
      <c r="CJ2097" s="171"/>
      <c r="CK2097" s="171"/>
      <c r="CL2097" s="171"/>
      <c r="CM2097" s="171"/>
      <c r="CN2097" s="171"/>
      <c r="CO2097" s="171"/>
      <c r="CP2097" s="171"/>
      <c r="CQ2097" s="171"/>
      <c r="CR2097" s="171"/>
      <c r="CS2097" s="171"/>
      <c r="CT2097" s="171"/>
      <c r="CU2097" s="171"/>
      <c r="CV2097" s="171"/>
      <c r="CW2097" s="171"/>
      <c r="CX2097" s="171"/>
      <c r="CY2097" s="171"/>
      <c r="CZ2097" s="171"/>
      <c r="DA2097" s="171"/>
      <c r="DB2097" s="171"/>
      <c r="DC2097" s="171"/>
      <c r="DD2097" s="171"/>
      <c r="DE2097" s="171"/>
      <c r="DF2097" s="171"/>
      <c r="DG2097" s="171"/>
      <c r="DH2097" s="171"/>
      <c r="DI2097" s="171"/>
      <c r="DJ2097" s="171"/>
      <c r="DK2097" s="171"/>
      <c r="DL2097" s="171"/>
      <c r="DM2097" s="171"/>
      <c r="DN2097" s="171"/>
      <c r="DO2097" s="171"/>
      <c r="DP2097" s="171"/>
      <c r="DQ2097" s="171"/>
      <c r="DR2097" s="171"/>
      <c r="DS2097" s="171"/>
      <c r="DT2097" s="171"/>
      <c r="DU2097" s="171"/>
      <c r="DV2097" s="171"/>
      <c r="DW2097" s="171"/>
      <c r="DX2097" s="171"/>
      <c r="DY2097" s="171"/>
      <c r="DZ2097" s="171"/>
      <c r="EA2097" s="171"/>
      <c r="EB2097" s="171"/>
      <c r="EC2097" s="171"/>
      <c r="ED2097" s="171"/>
      <c r="EE2097" s="171"/>
      <c r="EF2097" s="171"/>
      <c r="EG2097" s="171"/>
      <c r="EH2097" s="171"/>
      <c r="EI2097" s="171"/>
      <c r="EJ2097" s="171"/>
      <c r="EK2097" s="171"/>
      <c r="EL2097" s="171"/>
      <c r="EM2097" s="171"/>
      <c r="EN2097" s="171"/>
    </row>
    <row r="2098" spans="43:144" ht="15" x14ac:dyDescent="0.25">
      <c r="AQ2098" s="171"/>
      <c r="AR2098"/>
      <c r="AS2098"/>
      <c r="AT2098"/>
      <c r="AU2098"/>
      <c r="AV2098"/>
      <c r="AW2098"/>
      <c r="AX2098"/>
      <c r="AY2098"/>
      <c r="AZ2098"/>
      <c r="BA2098"/>
      <c r="BB2098"/>
      <c r="BC2098"/>
      <c r="BD2098"/>
      <c r="BE2098" s="171"/>
      <c r="BF2098" s="171"/>
      <c r="BG2098" s="171"/>
      <c r="BH2098" s="171"/>
      <c r="BI2098" s="171"/>
      <c r="BJ2098" s="171"/>
      <c r="BK2098" s="171"/>
      <c r="BL2098" s="171"/>
      <c r="BM2098" s="171"/>
      <c r="BN2098" s="171"/>
      <c r="BO2098" s="171"/>
      <c r="BP2098" s="171"/>
      <c r="BQ2098" s="171"/>
      <c r="BR2098" s="171"/>
      <c r="BS2098" s="171"/>
      <c r="BT2098" s="171"/>
      <c r="BU2098" s="171"/>
      <c r="BV2098" s="171"/>
      <c r="BW2098" s="171"/>
      <c r="BX2098" s="171"/>
      <c r="BY2098" s="171"/>
      <c r="BZ2098" s="171"/>
      <c r="CA2098" s="171"/>
      <c r="CB2098" s="171"/>
      <c r="CC2098" s="171"/>
      <c r="CD2098" s="171"/>
      <c r="CE2098" s="171"/>
      <c r="CF2098" s="171"/>
      <c r="CG2098" s="171"/>
      <c r="CH2098" s="171"/>
      <c r="CI2098" s="171"/>
      <c r="CJ2098" s="171"/>
      <c r="CK2098" s="171"/>
      <c r="CL2098" s="171"/>
      <c r="CM2098" s="171"/>
      <c r="CN2098" s="171"/>
      <c r="CO2098" s="171"/>
      <c r="CP2098" s="171"/>
      <c r="CQ2098" s="171"/>
      <c r="CR2098" s="171"/>
      <c r="CS2098" s="171"/>
      <c r="CT2098" s="171"/>
      <c r="CU2098" s="171"/>
      <c r="CV2098" s="171"/>
      <c r="CW2098" s="171"/>
      <c r="CX2098" s="171"/>
      <c r="CY2098" s="171"/>
      <c r="CZ2098" s="171"/>
      <c r="DA2098" s="171"/>
      <c r="DB2098" s="171"/>
      <c r="DC2098" s="171"/>
      <c r="DD2098" s="171"/>
      <c r="DE2098" s="171"/>
      <c r="DF2098" s="171"/>
      <c r="DG2098" s="171"/>
      <c r="DH2098" s="171"/>
      <c r="DI2098" s="171"/>
      <c r="DJ2098" s="171"/>
      <c r="DK2098" s="171"/>
      <c r="DL2098" s="171"/>
      <c r="DM2098" s="171"/>
      <c r="DN2098" s="171"/>
      <c r="DO2098" s="171"/>
      <c r="DP2098" s="171"/>
      <c r="DQ2098" s="171"/>
      <c r="DR2098" s="171"/>
      <c r="DS2098" s="171"/>
      <c r="DT2098" s="171"/>
      <c r="DU2098" s="171"/>
      <c r="DV2098" s="171"/>
      <c r="DW2098" s="171"/>
      <c r="DX2098" s="171"/>
      <c r="DY2098" s="171"/>
      <c r="DZ2098" s="171"/>
      <c r="EA2098" s="171"/>
      <c r="EB2098" s="171"/>
      <c r="EC2098" s="171"/>
      <c r="ED2098" s="171"/>
      <c r="EE2098" s="171"/>
      <c r="EF2098" s="171"/>
      <c r="EG2098" s="171"/>
      <c r="EH2098" s="171"/>
      <c r="EI2098" s="171"/>
      <c r="EJ2098" s="171"/>
      <c r="EK2098" s="171"/>
      <c r="EL2098" s="171"/>
      <c r="EM2098" s="171"/>
      <c r="EN2098" s="171"/>
    </row>
    <row r="2099" spans="43:144" ht="15" x14ac:dyDescent="0.25">
      <c r="AQ2099" s="171"/>
      <c r="AR2099"/>
      <c r="AS2099"/>
      <c r="AT2099"/>
      <c r="AU2099"/>
      <c r="AV2099"/>
      <c r="AW2099"/>
      <c r="AX2099"/>
      <c r="AY2099"/>
      <c r="AZ2099"/>
      <c r="BA2099"/>
      <c r="BB2099"/>
      <c r="BC2099"/>
      <c r="BD2099"/>
      <c r="BE2099" s="171"/>
      <c r="BF2099" s="171"/>
      <c r="BG2099" s="171"/>
      <c r="BH2099" s="171"/>
      <c r="BI2099" s="171"/>
      <c r="BJ2099" s="171"/>
      <c r="BK2099" s="171"/>
      <c r="BL2099" s="171"/>
      <c r="BM2099" s="171"/>
      <c r="BN2099" s="171"/>
      <c r="BO2099" s="171"/>
      <c r="BP2099" s="171"/>
      <c r="BQ2099" s="171"/>
      <c r="BR2099" s="171"/>
      <c r="BS2099" s="171"/>
      <c r="BT2099" s="171"/>
      <c r="BU2099" s="171"/>
      <c r="BV2099" s="171"/>
      <c r="BW2099" s="171"/>
      <c r="BX2099" s="171"/>
      <c r="BY2099" s="171"/>
      <c r="BZ2099" s="171"/>
      <c r="CA2099" s="171"/>
      <c r="CB2099" s="171"/>
      <c r="CC2099" s="171"/>
      <c r="CD2099" s="171"/>
      <c r="CE2099" s="171"/>
      <c r="CF2099" s="171"/>
      <c r="CG2099" s="171"/>
      <c r="CH2099" s="171"/>
      <c r="CI2099" s="171"/>
      <c r="CJ2099" s="171"/>
      <c r="CK2099" s="171"/>
      <c r="CL2099" s="171"/>
      <c r="CM2099" s="171"/>
      <c r="CN2099" s="171"/>
      <c r="CO2099" s="171"/>
      <c r="CP2099" s="171"/>
      <c r="CQ2099" s="171"/>
      <c r="CR2099" s="171"/>
      <c r="CS2099" s="171"/>
      <c r="CT2099" s="171"/>
      <c r="CU2099" s="171"/>
      <c r="CV2099" s="171"/>
      <c r="CW2099" s="171"/>
      <c r="CX2099" s="171"/>
      <c r="CY2099" s="171"/>
      <c r="CZ2099" s="171"/>
      <c r="DA2099" s="171"/>
      <c r="DB2099" s="171"/>
      <c r="DC2099" s="171"/>
      <c r="DD2099" s="171"/>
      <c r="DE2099" s="171"/>
      <c r="DF2099" s="171"/>
      <c r="DG2099" s="171"/>
      <c r="DH2099" s="171"/>
      <c r="DI2099" s="171"/>
      <c r="DJ2099" s="171"/>
      <c r="DK2099" s="171"/>
      <c r="DL2099" s="171"/>
      <c r="DM2099" s="171"/>
      <c r="DN2099" s="171"/>
      <c r="DO2099" s="171"/>
      <c r="DP2099" s="171"/>
      <c r="DQ2099" s="171"/>
      <c r="DR2099" s="171"/>
      <c r="DS2099" s="171"/>
      <c r="DT2099" s="171"/>
      <c r="DU2099" s="171"/>
      <c r="DV2099" s="171"/>
      <c r="DW2099" s="171"/>
      <c r="DX2099" s="171"/>
      <c r="DY2099" s="171"/>
      <c r="DZ2099" s="171"/>
      <c r="EA2099" s="171"/>
      <c r="EB2099" s="171"/>
      <c r="EC2099" s="171"/>
      <c r="ED2099" s="171"/>
      <c r="EE2099" s="171"/>
      <c r="EF2099" s="171"/>
      <c r="EG2099" s="171"/>
      <c r="EH2099" s="171"/>
      <c r="EI2099" s="171"/>
      <c r="EJ2099" s="171"/>
      <c r="EK2099" s="171"/>
      <c r="EL2099" s="171"/>
      <c r="EM2099" s="171"/>
      <c r="EN2099" s="171"/>
    </row>
    <row r="2100" spans="43:144" ht="15" x14ac:dyDescent="0.25">
      <c r="AQ2100" s="171"/>
      <c r="AR2100"/>
      <c r="AS2100"/>
      <c r="AT2100"/>
      <c r="AU2100"/>
      <c r="AV2100"/>
      <c r="AW2100"/>
      <c r="AX2100"/>
      <c r="AY2100"/>
      <c r="AZ2100"/>
      <c r="BA2100"/>
      <c r="BB2100"/>
      <c r="BC2100"/>
      <c r="BD2100"/>
      <c r="BE2100" s="171"/>
      <c r="BF2100" s="171"/>
      <c r="BG2100" s="171"/>
      <c r="BH2100" s="171"/>
      <c r="BI2100" s="171"/>
      <c r="BJ2100" s="171"/>
      <c r="BK2100" s="171"/>
      <c r="BL2100" s="171"/>
      <c r="BM2100" s="171"/>
      <c r="BN2100" s="171"/>
      <c r="BO2100" s="171"/>
      <c r="BP2100" s="171"/>
      <c r="BQ2100" s="171"/>
      <c r="BR2100" s="171"/>
      <c r="BS2100" s="171"/>
      <c r="BT2100" s="171"/>
      <c r="BU2100" s="171"/>
      <c r="BV2100" s="171"/>
      <c r="BW2100" s="171"/>
      <c r="BX2100" s="171"/>
      <c r="BY2100" s="171"/>
      <c r="BZ2100" s="171"/>
      <c r="CA2100" s="171"/>
      <c r="CB2100" s="171"/>
      <c r="CC2100" s="171"/>
      <c r="CD2100" s="171"/>
      <c r="CE2100" s="171"/>
      <c r="CF2100" s="171"/>
      <c r="CG2100" s="171"/>
      <c r="CH2100" s="171"/>
      <c r="CI2100" s="171"/>
      <c r="CJ2100" s="171"/>
      <c r="CK2100" s="171"/>
      <c r="CL2100" s="171"/>
      <c r="CM2100" s="171"/>
      <c r="CN2100" s="171"/>
      <c r="CO2100" s="171"/>
      <c r="CP2100" s="171"/>
      <c r="CQ2100" s="171"/>
      <c r="CR2100" s="171"/>
      <c r="CS2100" s="171"/>
      <c r="CT2100" s="171"/>
      <c r="CU2100" s="171"/>
      <c r="CV2100" s="171"/>
      <c r="CW2100" s="171"/>
      <c r="CX2100" s="171"/>
      <c r="CY2100" s="171"/>
      <c r="CZ2100" s="171"/>
      <c r="DA2100" s="171"/>
      <c r="DB2100" s="171"/>
      <c r="DC2100" s="171"/>
      <c r="DD2100" s="171"/>
      <c r="DE2100" s="171"/>
      <c r="DF2100" s="171"/>
      <c r="DG2100" s="171"/>
      <c r="DH2100" s="171"/>
      <c r="DI2100" s="171"/>
      <c r="DJ2100" s="171"/>
      <c r="DK2100" s="171"/>
      <c r="DL2100" s="171"/>
      <c r="DM2100" s="171"/>
      <c r="DN2100" s="171"/>
      <c r="DO2100" s="171"/>
      <c r="DP2100" s="171"/>
      <c r="DQ2100" s="171"/>
      <c r="DR2100" s="171"/>
      <c r="DS2100" s="171"/>
      <c r="DT2100" s="171"/>
      <c r="DU2100" s="171"/>
      <c r="DV2100" s="171"/>
      <c r="DW2100" s="171"/>
      <c r="DX2100" s="171"/>
      <c r="DY2100" s="171"/>
      <c r="DZ2100" s="171"/>
      <c r="EA2100" s="171"/>
      <c r="EB2100" s="171"/>
      <c r="EC2100" s="171"/>
      <c r="ED2100" s="171"/>
      <c r="EE2100" s="171"/>
      <c r="EF2100" s="171"/>
      <c r="EG2100" s="171"/>
      <c r="EH2100" s="171"/>
      <c r="EI2100" s="171"/>
      <c r="EJ2100" s="171"/>
      <c r="EK2100" s="171"/>
      <c r="EL2100" s="171"/>
      <c r="EM2100" s="171"/>
      <c r="EN2100" s="171"/>
    </row>
    <row r="2101" spans="43:144" ht="15" x14ac:dyDescent="0.25">
      <c r="AQ2101" s="171"/>
      <c r="AR2101"/>
      <c r="AS2101"/>
      <c r="AT2101"/>
      <c r="AU2101"/>
      <c r="AV2101"/>
      <c r="AW2101"/>
      <c r="AX2101"/>
      <c r="AY2101"/>
      <c r="AZ2101"/>
      <c r="BA2101"/>
      <c r="BB2101"/>
      <c r="BC2101"/>
      <c r="BD2101"/>
      <c r="BE2101" s="171"/>
      <c r="BF2101" s="171"/>
      <c r="BG2101" s="171"/>
      <c r="BH2101" s="171"/>
      <c r="BI2101" s="171"/>
      <c r="BJ2101" s="171"/>
      <c r="BK2101" s="171"/>
      <c r="BL2101" s="171"/>
      <c r="BM2101" s="171"/>
      <c r="BN2101" s="171"/>
      <c r="BO2101" s="171"/>
      <c r="BP2101" s="171"/>
      <c r="BQ2101" s="171"/>
      <c r="BR2101" s="171"/>
      <c r="BS2101" s="171"/>
      <c r="BT2101" s="171"/>
      <c r="BU2101" s="171"/>
      <c r="BV2101" s="171"/>
      <c r="BW2101" s="171"/>
      <c r="BX2101" s="171"/>
      <c r="BY2101" s="171"/>
      <c r="BZ2101" s="171"/>
      <c r="CA2101" s="171"/>
      <c r="CB2101" s="171"/>
      <c r="CC2101" s="171"/>
      <c r="CD2101" s="171"/>
      <c r="CE2101" s="171"/>
      <c r="CF2101" s="171"/>
      <c r="CG2101" s="171"/>
      <c r="CH2101" s="171"/>
      <c r="CI2101" s="171"/>
      <c r="CJ2101" s="171"/>
      <c r="CK2101" s="171"/>
      <c r="CL2101" s="171"/>
      <c r="CM2101" s="171"/>
      <c r="CN2101" s="171"/>
      <c r="CO2101" s="171"/>
      <c r="CP2101" s="171"/>
      <c r="CQ2101" s="171"/>
      <c r="CR2101" s="171"/>
      <c r="CS2101" s="171"/>
      <c r="CT2101" s="171"/>
      <c r="CU2101" s="171"/>
      <c r="CV2101" s="171"/>
      <c r="CW2101" s="171"/>
      <c r="CX2101" s="171"/>
      <c r="CY2101" s="171"/>
      <c r="CZ2101" s="171"/>
      <c r="DA2101" s="171"/>
      <c r="DB2101" s="171"/>
      <c r="DC2101" s="171"/>
      <c r="DD2101" s="171"/>
      <c r="DE2101" s="171"/>
      <c r="DF2101" s="171"/>
      <c r="DG2101" s="171"/>
      <c r="DH2101" s="171"/>
      <c r="DI2101" s="171"/>
      <c r="DJ2101" s="171"/>
      <c r="DK2101" s="171"/>
      <c r="DL2101" s="171"/>
      <c r="DM2101" s="171"/>
      <c r="DN2101" s="171"/>
      <c r="DO2101" s="171"/>
      <c r="DP2101" s="171"/>
      <c r="DQ2101" s="171"/>
      <c r="DR2101" s="171"/>
      <c r="DS2101" s="171"/>
      <c r="DT2101" s="171"/>
      <c r="DU2101" s="171"/>
      <c r="DV2101" s="171"/>
      <c r="DW2101" s="171"/>
      <c r="DX2101" s="171"/>
      <c r="DY2101" s="171"/>
      <c r="DZ2101" s="171"/>
      <c r="EA2101" s="171"/>
      <c r="EB2101" s="171"/>
      <c r="EC2101" s="171"/>
      <c r="ED2101" s="171"/>
      <c r="EE2101" s="171"/>
      <c r="EF2101" s="171"/>
      <c r="EG2101" s="171"/>
      <c r="EH2101" s="171"/>
      <c r="EI2101" s="171"/>
      <c r="EJ2101" s="171"/>
      <c r="EK2101" s="171"/>
      <c r="EL2101" s="171"/>
      <c r="EM2101" s="171"/>
      <c r="EN2101" s="171"/>
    </row>
    <row r="2102" spans="43:144" ht="15" x14ac:dyDescent="0.25">
      <c r="AQ2102" s="171"/>
      <c r="AR2102"/>
      <c r="AS2102"/>
      <c r="AT2102"/>
      <c r="AU2102"/>
      <c r="AV2102"/>
      <c r="AW2102"/>
      <c r="AX2102"/>
      <c r="AY2102"/>
      <c r="AZ2102"/>
      <c r="BA2102"/>
      <c r="BB2102"/>
      <c r="BC2102"/>
      <c r="BD2102"/>
      <c r="BE2102" s="171"/>
      <c r="BF2102" s="171"/>
      <c r="BG2102" s="171"/>
      <c r="BH2102" s="171"/>
      <c r="BI2102" s="171"/>
      <c r="BJ2102" s="171"/>
      <c r="BK2102" s="171"/>
      <c r="BL2102" s="171"/>
      <c r="BM2102" s="171"/>
      <c r="BN2102" s="171"/>
      <c r="BO2102" s="171"/>
      <c r="BP2102" s="171"/>
      <c r="BQ2102" s="171"/>
      <c r="BR2102" s="171"/>
      <c r="BS2102" s="171"/>
      <c r="BT2102" s="171"/>
      <c r="BU2102" s="171"/>
      <c r="BV2102" s="171"/>
      <c r="BW2102" s="171"/>
      <c r="BX2102" s="171"/>
      <c r="BY2102" s="171"/>
      <c r="BZ2102" s="171"/>
      <c r="CA2102" s="171"/>
      <c r="CB2102" s="171"/>
      <c r="CC2102" s="171"/>
      <c r="CD2102" s="171"/>
      <c r="CE2102" s="171"/>
      <c r="CF2102" s="171"/>
      <c r="CG2102" s="171"/>
      <c r="CH2102" s="171"/>
      <c r="CI2102" s="171"/>
      <c r="CJ2102" s="171"/>
      <c r="CK2102" s="171"/>
      <c r="CL2102" s="171"/>
      <c r="CM2102" s="171"/>
      <c r="CN2102" s="171"/>
      <c r="CO2102" s="171"/>
      <c r="CP2102" s="171"/>
      <c r="CQ2102" s="171"/>
      <c r="CR2102" s="171"/>
      <c r="CS2102" s="171"/>
      <c r="CT2102" s="171"/>
      <c r="CU2102" s="171"/>
      <c r="CV2102" s="171"/>
      <c r="CW2102" s="171"/>
      <c r="CX2102" s="171"/>
      <c r="CY2102" s="171"/>
      <c r="CZ2102" s="171"/>
      <c r="DA2102" s="171"/>
      <c r="DB2102" s="171"/>
      <c r="DC2102" s="171"/>
      <c r="DD2102" s="171"/>
      <c r="DE2102" s="171"/>
      <c r="DF2102" s="171"/>
      <c r="DG2102" s="171"/>
      <c r="DH2102" s="171"/>
      <c r="DI2102" s="171"/>
      <c r="DJ2102" s="171"/>
      <c r="DK2102" s="171"/>
      <c r="DL2102" s="171"/>
      <c r="DM2102" s="171"/>
      <c r="DN2102" s="171"/>
      <c r="DO2102" s="171"/>
      <c r="DP2102" s="171"/>
      <c r="DQ2102" s="171"/>
      <c r="DR2102" s="171"/>
      <c r="DS2102" s="171"/>
      <c r="DT2102" s="171"/>
      <c r="DU2102" s="171"/>
      <c r="DV2102" s="171"/>
      <c r="DW2102" s="171"/>
      <c r="DX2102" s="171"/>
      <c r="DY2102" s="171"/>
      <c r="DZ2102" s="171"/>
      <c r="EA2102" s="171"/>
      <c r="EB2102" s="171"/>
      <c r="EC2102" s="171"/>
      <c r="ED2102" s="171"/>
      <c r="EE2102" s="171"/>
      <c r="EF2102" s="171"/>
      <c r="EG2102" s="171"/>
      <c r="EH2102" s="171"/>
      <c r="EI2102" s="171"/>
      <c r="EJ2102" s="171"/>
      <c r="EK2102" s="171"/>
      <c r="EL2102" s="171"/>
      <c r="EM2102" s="171"/>
      <c r="EN2102" s="171"/>
    </row>
    <row r="2103" spans="43:144" ht="15" x14ac:dyDescent="0.25">
      <c r="AQ2103" s="171"/>
      <c r="AR2103"/>
      <c r="AS2103"/>
      <c r="AT2103"/>
      <c r="AU2103"/>
      <c r="AV2103"/>
      <c r="AW2103"/>
      <c r="AX2103"/>
      <c r="AY2103"/>
      <c r="AZ2103"/>
      <c r="BA2103"/>
      <c r="BB2103"/>
      <c r="BC2103"/>
      <c r="BD2103"/>
      <c r="BE2103" s="171"/>
      <c r="BF2103" s="171"/>
      <c r="BG2103" s="171"/>
      <c r="BH2103" s="171"/>
      <c r="BI2103" s="171"/>
      <c r="BJ2103" s="171"/>
      <c r="BK2103" s="171"/>
      <c r="BL2103" s="171"/>
      <c r="BM2103" s="171"/>
      <c r="BN2103" s="171"/>
      <c r="BO2103" s="171"/>
      <c r="BP2103" s="171"/>
      <c r="BQ2103" s="171"/>
      <c r="BR2103" s="171"/>
      <c r="BS2103" s="171"/>
      <c r="BT2103" s="171"/>
      <c r="BU2103" s="171"/>
      <c r="BV2103" s="171"/>
      <c r="BW2103" s="171"/>
      <c r="BX2103" s="171"/>
      <c r="BY2103" s="171"/>
      <c r="BZ2103" s="171"/>
      <c r="CA2103" s="171"/>
      <c r="CB2103" s="171"/>
      <c r="CC2103" s="171"/>
      <c r="CD2103" s="171"/>
      <c r="CE2103" s="171"/>
      <c r="CF2103" s="171"/>
      <c r="CG2103" s="171"/>
      <c r="CH2103" s="171"/>
      <c r="CI2103" s="171"/>
      <c r="CJ2103" s="171"/>
      <c r="CK2103" s="171"/>
      <c r="CL2103" s="171"/>
      <c r="CM2103" s="171"/>
      <c r="CN2103" s="171"/>
      <c r="CO2103" s="171"/>
      <c r="CP2103" s="171"/>
      <c r="CQ2103" s="171"/>
      <c r="CR2103" s="171"/>
      <c r="CS2103" s="171"/>
      <c r="CT2103" s="171"/>
      <c r="CU2103" s="171"/>
      <c r="CV2103" s="171"/>
      <c r="CW2103" s="171"/>
      <c r="CX2103" s="171"/>
      <c r="CY2103" s="171"/>
      <c r="CZ2103" s="171"/>
      <c r="DA2103" s="171"/>
      <c r="DB2103" s="171"/>
      <c r="DC2103" s="171"/>
      <c r="DD2103" s="171"/>
      <c r="DE2103" s="171"/>
      <c r="DF2103" s="171"/>
      <c r="DG2103" s="171"/>
      <c r="DH2103" s="171"/>
      <c r="DI2103" s="171"/>
      <c r="DJ2103" s="171"/>
      <c r="DK2103" s="171"/>
      <c r="DL2103" s="171"/>
      <c r="DM2103" s="171"/>
      <c r="DN2103" s="171"/>
      <c r="DO2103" s="171"/>
      <c r="DP2103" s="171"/>
      <c r="DQ2103" s="171"/>
      <c r="DR2103" s="171"/>
      <c r="DS2103" s="171"/>
      <c r="DT2103" s="171"/>
      <c r="DU2103" s="171"/>
      <c r="DV2103" s="171"/>
      <c r="DW2103" s="171"/>
      <c r="DX2103" s="171"/>
      <c r="DY2103" s="171"/>
      <c r="DZ2103" s="171"/>
      <c r="EA2103" s="171"/>
      <c r="EB2103" s="171"/>
      <c r="EC2103" s="171"/>
      <c r="ED2103" s="171"/>
      <c r="EE2103" s="171"/>
      <c r="EF2103" s="171"/>
      <c r="EG2103" s="171"/>
      <c r="EH2103" s="171"/>
      <c r="EI2103" s="171"/>
      <c r="EJ2103" s="171"/>
      <c r="EK2103" s="171"/>
      <c r="EL2103" s="171"/>
      <c r="EM2103" s="171"/>
      <c r="EN2103" s="171"/>
    </row>
    <row r="2104" spans="43:144" ht="15" x14ac:dyDescent="0.25">
      <c r="AQ2104" s="171"/>
      <c r="AR2104"/>
      <c r="AS2104"/>
      <c r="AT2104"/>
      <c r="AU2104"/>
      <c r="AV2104"/>
      <c r="AW2104"/>
      <c r="AX2104"/>
      <c r="AY2104"/>
      <c r="AZ2104"/>
      <c r="BA2104"/>
      <c r="BB2104"/>
      <c r="BC2104"/>
      <c r="BD2104"/>
      <c r="BE2104" s="171"/>
      <c r="BF2104" s="171"/>
      <c r="BG2104" s="171"/>
      <c r="BH2104" s="171"/>
      <c r="BI2104" s="171"/>
      <c r="BJ2104" s="171"/>
      <c r="BK2104" s="171"/>
      <c r="BL2104" s="171"/>
      <c r="BM2104" s="171"/>
      <c r="BN2104" s="171"/>
      <c r="BO2104" s="171"/>
      <c r="BP2104" s="171"/>
      <c r="BQ2104" s="171"/>
      <c r="BR2104" s="171"/>
      <c r="BS2104" s="171"/>
      <c r="BT2104" s="171"/>
      <c r="BU2104" s="171"/>
      <c r="BV2104" s="171"/>
      <c r="BW2104" s="171"/>
      <c r="BX2104" s="171"/>
      <c r="BY2104" s="171"/>
      <c r="BZ2104" s="171"/>
      <c r="CA2104" s="171"/>
      <c r="CB2104" s="171"/>
      <c r="CC2104" s="171"/>
      <c r="CD2104" s="171"/>
      <c r="CE2104" s="171"/>
      <c r="CF2104" s="171"/>
      <c r="CG2104" s="171"/>
      <c r="CH2104" s="171"/>
      <c r="CI2104" s="171"/>
      <c r="CJ2104" s="171"/>
      <c r="CK2104" s="171"/>
      <c r="CL2104" s="171"/>
      <c r="CM2104" s="171"/>
      <c r="CN2104" s="171"/>
      <c r="CO2104" s="171"/>
      <c r="CP2104" s="171"/>
      <c r="CQ2104" s="171"/>
      <c r="CR2104" s="171"/>
      <c r="CS2104" s="171"/>
      <c r="CT2104" s="171"/>
      <c r="CU2104" s="171"/>
      <c r="CV2104" s="171"/>
      <c r="CW2104" s="171"/>
      <c r="CX2104" s="171"/>
      <c r="CY2104" s="171"/>
      <c r="CZ2104" s="171"/>
      <c r="DA2104" s="171"/>
      <c r="DB2104" s="171"/>
      <c r="DC2104" s="171"/>
      <c r="DD2104" s="171"/>
      <c r="DE2104" s="171"/>
      <c r="DF2104" s="171"/>
      <c r="DG2104" s="171"/>
      <c r="DH2104" s="171"/>
      <c r="DI2104" s="171"/>
      <c r="DJ2104" s="171"/>
      <c r="DK2104" s="171"/>
      <c r="DL2104" s="171"/>
      <c r="DM2104" s="171"/>
      <c r="DN2104" s="171"/>
      <c r="DO2104" s="171"/>
      <c r="DP2104" s="171"/>
      <c r="DQ2104" s="171"/>
      <c r="DR2104" s="171"/>
      <c r="DS2104" s="171"/>
      <c r="DT2104" s="171"/>
      <c r="DU2104" s="171"/>
      <c r="DV2104" s="171"/>
      <c r="DW2104" s="171"/>
      <c r="DX2104" s="171"/>
      <c r="DY2104" s="171"/>
      <c r="DZ2104" s="171"/>
      <c r="EA2104" s="171"/>
      <c r="EB2104" s="171"/>
      <c r="EC2104" s="171"/>
      <c r="ED2104" s="171"/>
      <c r="EE2104" s="171"/>
      <c r="EF2104" s="171"/>
      <c r="EG2104" s="171"/>
      <c r="EH2104" s="171"/>
      <c r="EI2104" s="171"/>
      <c r="EJ2104" s="171"/>
      <c r="EK2104" s="171"/>
      <c r="EL2104" s="171"/>
      <c r="EM2104" s="171"/>
      <c r="EN2104" s="171"/>
    </row>
    <row r="2105" spans="43:144" ht="15" x14ac:dyDescent="0.25">
      <c r="AQ2105" s="171"/>
      <c r="AR2105"/>
      <c r="AS2105"/>
      <c r="AT2105"/>
      <c r="AU2105"/>
      <c r="AV2105"/>
      <c r="AW2105"/>
      <c r="AX2105"/>
      <c r="AY2105"/>
      <c r="AZ2105"/>
      <c r="BA2105"/>
      <c r="BB2105"/>
      <c r="BC2105"/>
      <c r="BD2105"/>
      <c r="BE2105" s="171"/>
      <c r="BF2105" s="171"/>
      <c r="BG2105" s="171"/>
      <c r="BH2105" s="171"/>
      <c r="BI2105" s="171"/>
      <c r="BJ2105" s="171"/>
      <c r="BK2105" s="171"/>
      <c r="BL2105" s="171"/>
      <c r="BM2105" s="171"/>
      <c r="BN2105" s="171"/>
      <c r="BO2105" s="171"/>
      <c r="BP2105" s="171"/>
      <c r="BQ2105" s="171"/>
      <c r="BR2105" s="171"/>
      <c r="BS2105" s="171"/>
      <c r="BT2105" s="171"/>
      <c r="BU2105" s="171"/>
      <c r="BV2105" s="171"/>
      <c r="BW2105" s="171"/>
      <c r="BX2105" s="171"/>
      <c r="BY2105" s="171"/>
      <c r="BZ2105" s="171"/>
      <c r="CA2105" s="171"/>
      <c r="CB2105" s="171"/>
      <c r="CC2105" s="171"/>
      <c r="CD2105" s="171"/>
      <c r="CE2105" s="171"/>
      <c r="CF2105" s="171"/>
      <c r="CG2105" s="171"/>
      <c r="CH2105" s="171"/>
      <c r="CI2105" s="171"/>
      <c r="CJ2105" s="171"/>
      <c r="CK2105" s="171"/>
      <c r="CL2105" s="171"/>
      <c r="CM2105" s="171"/>
      <c r="CN2105" s="171"/>
      <c r="CO2105" s="171"/>
      <c r="CP2105" s="171"/>
      <c r="CQ2105" s="171"/>
      <c r="CR2105" s="171"/>
      <c r="CS2105" s="171"/>
      <c r="CT2105" s="171"/>
      <c r="CU2105" s="171"/>
      <c r="CV2105" s="171"/>
      <c r="CW2105" s="171"/>
      <c r="CX2105" s="171"/>
      <c r="CY2105" s="171"/>
      <c r="CZ2105" s="171"/>
      <c r="DA2105" s="171"/>
      <c r="DB2105" s="171"/>
      <c r="DC2105" s="171"/>
      <c r="DD2105" s="171"/>
      <c r="DE2105" s="171"/>
      <c r="DF2105" s="171"/>
      <c r="DG2105" s="171"/>
      <c r="DH2105" s="171"/>
      <c r="DI2105" s="171"/>
      <c r="DJ2105" s="171"/>
      <c r="DK2105" s="171"/>
      <c r="DL2105" s="171"/>
      <c r="DM2105" s="171"/>
      <c r="DN2105" s="171"/>
      <c r="DO2105" s="171"/>
      <c r="DP2105" s="171"/>
      <c r="DQ2105" s="171"/>
      <c r="DR2105" s="171"/>
      <c r="DS2105" s="171"/>
      <c r="DT2105" s="171"/>
      <c r="DU2105" s="171"/>
      <c r="DV2105" s="171"/>
      <c r="DW2105" s="171"/>
      <c r="DX2105" s="171"/>
      <c r="DY2105" s="171"/>
      <c r="DZ2105" s="171"/>
      <c r="EA2105" s="171"/>
      <c r="EB2105" s="171"/>
      <c r="EC2105" s="171"/>
      <c r="ED2105" s="171"/>
      <c r="EE2105" s="171"/>
      <c r="EF2105" s="171"/>
      <c r="EG2105" s="171"/>
      <c r="EH2105" s="171"/>
      <c r="EI2105" s="171"/>
      <c r="EJ2105" s="171"/>
      <c r="EK2105" s="171"/>
      <c r="EL2105" s="171"/>
      <c r="EM2105" s="171"/>
      <c r="EN2105" s="171"/>
    </row>
    <row r="2106" spans="43:144" ht="15" x14ac:dyDescent="0.25">
      <c r="AQ2106" s="171"/>
      <c r="AR2106"/>
      <c r="AS2106"/>
      <c r="AT2106"/>
      <c r="AU2106"/>
      <c r="AV2106"/>
      <c r="AW2106"/>
      <c r="AX2106"/>
      <c r="AY2106"/>
      <c r="AZ2106"/>
      <c r="BA2106"/>
      <c r="BB2106"/>
      <c r="BC2106"/>
      <c r="BD2106"/>
      <c r="BE2106" s="171"/>
      <c r="BF2106" s="171"/>
      <c r="BG2106" s="171"/>
      <c r="BH2106" s="171"/>
      <c r="BI2106" s="171"/>
      <c r="BJ2106" s="171"/>
      <c r="BK2106" s="171"/>
      <c r="BL2106" s="171"/>
      <c r="BM2106" s="171"/>
      <c r="BN2106" s="171"/>
      <c r="BO2106" s="171"/>
      <c r="BP2106" s="171"/>
      <c r="BQ2106" s="171"/>
      <c r="BR2106" s="171"/>
      <c r="BS2106" s="171"/>
      <c r="BT2106" s="171"/>
      <c r="BU2106" s="171"/>
      <c r="BV2106" s="171"/>
      <c r="BW2106" s="171"/>
      <c r="BX2106" s="171"/>
      <c r="BY2106" s="171"/>
      <c r="BZ2106" s="171"/>
      <c r="CA2106" s="171"/>
      <c r="CB2106" s="171"/>
      <c r="CC2106" s="171"/>
      <c r="CD2106" s="171"/>
      <c r="CE2106" s="171"/>
      <c r="CF2106" s="171"/>
      <c r="CG2106" s="171"/>
      <c r="CH2106" s="171"/>
      <c r="CI2106" s="171"/>
      <c r="CJ2106" s="171"/>
      <c r="CK2106" s="171"/>
      <c r="CL2106" s="171"/>
      <c r="CM2106" s="171"/>
      <c r="CN2106" s="171"/>
      <c r="CO2106" s="171"/>
      <c r="CP2106" s="171"/>
      <c r="CQ2106" s="171"/>
      <c r="CR2106" s="171"/>
      <c r="CS2106" s="171"/>
      <c r="CT2106" s="171"/>
      <c r="CU2106" s="171"/>
      <c r="CV2106" s="171"/>
      <c r="CW2106" s="171"/>
      <c r="CX2106" s="171"/>
      <c r="CY2106" s="171"/>
      <c r="CZ2106" s="171"/>
      <c r="DA2106" s="171"/>
      <c r="DB2106" s="171"/>
      <c r="DC2106" s="171"/>
      <c r="DD2106" s="171"/>
      <c r="DE2106" s="171"/>
      <c r="DF2106" s="171"/>
      <c r="DG2106" s="171"/>
      <c r="DH2106" s="171"/>
      <c r="DI2106" s="171"/>
      <c r="DJ2106" s="171"/>
      <c r="DK2106" s="171"/>
      <c r="DL2106" s="171"/>
      <c r="DM2106" s="171"/>
      <c r="DN2106" s="171"/>
      <c r="DO2106" s="171"/>
      <c r="DP2106" s="171"/>
      <c r="DQ2106" s="171"/>
      <c r="DR2106" s="171"/>
      <c r="DS2106" s="171"/>
      <c r="DT2106" s="171"/>
      <c r="DU2106" s="171"/>
      <c r="DV2106" s="171"/>
      <c r="DW2106" s="171"/>
      <c r="DX2106" s="171"/>
      <c r="DY2106" s="171"/>
      <c r="DZ2106" s="171"/>
      <c r="EA2106" s="171"/>
      <c r="EB2106" s="171"/>
      <c r="EC2106" s="171"/>
      <c r="ED2106" s="171"/>
      <c r="EE2106" s="171"/>
      <c r="EF2106" s="171"/>
      <c r="EG2106" s="171"/>
      <c r="EH2106" s="171"/>
      <c r="EI2106" s="171"/>
      <c r="EJ2106" s="171"/>
      <c r="EK2106" s="171"/>
      <c r="EL2106" s="171"/>
      <c r="EM2106" s="171"/>
      <c r="EN2106" s="171"/>
    </row>
    <row r="2107" spans="43:144" ht="15" x14ac:dyDescent="0.25">
      <c r="AQ2107" s="171"/>
      <c r="AR2107"/>
      <c r="AS2107"/>
      <c r="AT2107"/>
      <c r="AU2107"/>
      <c r="AV2107"/>
      <c r="AW2107"/>
      <c r="AX2107"/>
      <c r="AY2107"/>
      <c r="AZ2107"/>
      <c r="BA2107"/>
      <c r="BB2107"/>
      <c r="BC2107"/>
      <c r="BD2107"/>
      <c r="BE2107" s="171"/>
      <c r="BF2107" s="171"/>
      <c r="BG2107" s="171"/>
      <c r="BH2107" s="171"/>
      <c r="BI2107" s="171"/>
      <c r="BJ2107" s="171"/>
      <c r="BK2107" s="171"/>
      <c r="BL2107" s="171"/>
      <c r="BM2107" s="171"/>
      <c r="BN2107" s="171"/>
      <c r="BO2107" s="171"/>
      <c r="BP2107" s="171"/>
      <c r="BQ2107" s="171"/>
      <c r="BR2107" s="171"/>
      <c r="BS2107" s="171"/>
      <c r="BT2107" s="171"/>
      <c r="BU2107" s="171"/>
      <c r="BV2107" s="171"/>
      <c r="BW2107" s="171"/>
      <c r="BX2107" s="171"/>
      <c r="BY2107" s="171"/>
      <c r="BZ2107" s="171"/>
      <c r="CA2107" s="171"/>
      <c r="CB2107" s="171"/>
      <c r="CC2107" s="171"/>
      <c r="CD2107" s="171"/>
      <c r="CE2107" s="171"/>
      <c r="CF2107" s="171"/>
      <c r="CG2107" s="171"/>
      <c r="CH2107" s="171"/>
      <c r="CI2107" s="171"/>
      <c r="CJ2107" s="171"/>
      <c r="CK2107" s="171"/>
      <c r="CL2107" s="171"/>
      <c r="CM2107" s="171"/>
      <c r="CN2107" s="171"/>
      <c r="CO2107" s="171"/>
      <c r="CP2107" s="171"/>
      <c r="CQ2107" s="171"/>
      <c r="CR2107" s="171"/>
      <c r="CS2107" s="171"/>
      <c r="CT2107" s="171"/>
      <c r="CU2107" s="171"/>
      <c r="CV2107" s="171"/>
      <c r="CW2107" s="171"/>
      <c r="CX2107" s="171"/>
      <c r="CY2107" s="171"/>
      <c r="CZ2107" s="171"/>
      <c r="DA2107" s="171"/>
      <c r="DB2107" s="171"/>
      <c r="DC2107" s="171"/>
      <c r="DD2107" s="171"/>
      <c r="DE2107" s="171"/>
      <c r="DF2107" s="171"/>
      <c r="DG2107" s="171"/>
      <c r="DH2107" s="171"/>
      <c r="DI2107" s="171"/>
      <c r="DJ2107" s="171"/>
      <c r="DK2107" s="171"/>
      <c r="DL2107" s="171"/>
      <c r="DM2107" s="171"/>
      <c r="DN2107" s="171"/>
      <c r="DO2107" s="171"/>
      <c r="DP2107" s="171"/>
      <c r="DQ2107" s="171"/>
      <c r="DR2107" s="171"/>
      <c r="DS2107" s="171"/>
      <c r="DT2107" s="171"/>
      <c r="DU2107" s="171"/>
      <c r="DV2107" s="171"/>
      <c r="DW2107" s="171"/>
      <c r="DX2107" s="171"/>
      <c r="DY2107" s="171"/>
      <c r="DZ2107" s="171"/>
      <c r="EA2107" s="171"/>
      <c r="EB2107" s="171"/>
      <c r="EC2107" s="171"/>
      <c r="ED2107" s="171"/>
      <c r="EE2107" s="171"/>
      <c r="EF2107" s="171"/>
      <c r="EG2107" s="171"/>
      <c r="EH2107" s="171"/>
      <c r="EI2107" s="171"/>
      <c r="EJ2107" s="171"/>
      <c r="EK2107" s="171"/>
      <c r="EL2107" s="171"/>
      <c r="EM2107" s="171"/>
      <c r="EN2107" s="171"/>
    </row>
    <row r="2108" spans="43:144" ht="15" x14ac:dyDescent="0.25">
      <c r="AQ2108" s="171"/>
      <c r="AR2108"/>
      <c r="AS2108"/>
      <c r="AT2108"/>
      <c r="AU2108"/>
      <c r="AV2108"/>
      <c r="AW2108"/>
      <c r="AX2108"/>
      <c r="AY2108"/>
      <c r="AZ2108"/>
      <c r="BA2108"/>
      <c r="BB2108"/>
      <c r="BC2108"/>
      <c r="BD2108"/>
      <c r="BE2108" s="171"/>
      <c r="BF2108" s="171"/>
      <c r="BG2108" s="171"/>
      <c r="BH2108" s="171"/>
      <c r="BI2108" s="171"/>
      <c r="BJ2108" s="171"/>
      <c r="BK2108" s="171"/>
      <c r="BL2108" s="171"/>
      <c r="BM2108" s="171"/>
      <c r="BN2108" s="171"/>
      <c r="BO2108" s="171"/>
      <c r="BP2108" s="171"/>
      <c r="BQ2108" s="171"/>
      <c r="BR2108" s="171"/>
      <c r="BS2108" s="171"/>
      <c r="BT2108" s="171"/>
      <c r="BU2108" s="171"/>
      <c r="BV2108" s="171"/>
      <c r="BW2108" s="171"/>
      <c r="BX2108" s="171"/>
      <c r="BY2108" s="171"/>
      <c r="BZ2108" s="171"/>
      <c r="CA2108" s="171"/>
      <c r="CB2108" s="171"/>
      <c r="CC2108" s="171"/>
      <c r="CD2108" s="171"/>
      <c r="CE2108" s="171"/>
      <c r="CF2108" s="171"/>
      <c r="CG2108" s="171"/>
      <c r="CH2108" s="171"/>
      <c r="CI2108" s="171"/>
      <c r="CJ2108" s="171"/>
      <c r="CK2108" s="171"/>
      <c r="CL2108" s="171"/>
      <c r="CM2108" s="171"/>
      <c r="CN2108" s="171"/>
      <c r="CO2108" s="171"/>
      <c r="CP2108" s="171"/>
      <c r="CQ2108" s="171"/>
      <c r="CR2108" s="171"/>
      <c r="CS2108" s="171"/>
      <c r="CT2108" s="171"/>
      <c r="CU2108" s="171"/>
      <c r="CV2108" s="171"/>
      <c r="CW2108" s="171"/>
      <c r="CX2108" s="171"/>
      <c r="CY2108" s="171"/>
      <c r="CZ2108" s="171"/>
      <c r="DA2108" s="171"/>
      <c r="DB2108" s="171"/>
      <c r="DC2108" s="171"/>
      <c r="DD2108" s="171"/>
      <c r="DE2108" s="171"/>
      <c r="DF2108" s="171"/>
      <c r="DG2108" s="171"/>
      <c r="DH2108" s="171"/>
      <c r="DI2108" s="171"/>
      <c r="DJ2108" s="171"/>
      <c r="DK2108" s="171"/>
      <c r="DL2108" s="171"/>
      <c r="DM2108" s="171"/>
      <c r="DN2108" s="171"/>
      <c r="DO2108" s="171"/>
      <c r="DP2108" s="171"/>
      <c r="DQ2108" s="171"/>
      <c r="DR2108" s="171"/>
      <c r="DS2108" s="171"/>
      <c r="DT2108" s="171"/>
      <c r="DU2108" s="171"/>
      <c r="DV2108" s="171"/>
      <c r="DW2108" s="171"/>
      <c r="DX2108" s="171"/>
      <c r="DY2108" s="171"/>
      <c r="DZ2108" s="171"/>
      <c r="EA2108" s="171"/>
      <c r="EB2108" s="171"/>
      <c r="EC2108" s="171"/>
      <c r="ED2108" s="171"/>
      <c r="EE2108" s="171"/>
      <c r="EF2108" s="171"/>
      <c r="EG2108" s="171"/>
      <c r="EH2108" s="171"/>
      <c r="EI2108" s="171"/>
      <c r="EJ2108" s="171"/>
      <c r="EK2108" s="171"/>
      <c r="EL2108" s="171"/>
      <c r="EM2108" s="171"/>
      <c r="EN2108" s="171"/>
    </row>
    <row r="2109" spans="43:144" ht="15" x14ac:dyDescent="0.25">
      <c r="AQ2109" s="171"/>
      <c r="AR2109"/>
      <c r="AS2109"/>
      <c r="AT2109"/>
      <c r="AU2109"/>
      <c r="AV2109"/>
      <c r="AW2109"/>
      <c r="AX2109"/>
      <c r="AY2109"/>
      <c r="AZ2109"/>
      <c r="BA2109"/>
      <c r="BB2109"/>
      <c r="BC2109"/>
      <c r="BD2109"/>
      <c r="BE2109" s="171"/>
      <c r="BF2109" s="171"/>
      <c r="BG2109" s="171"/>
      <c r="BH2109" s="171"/>
      <c r="BI2109" s="171"/>
      <c r="BJ2109" s="171"/>
      <c r="BK2109" s="171"/>
      <c r="BL2109" s="171"/>
      <c r="BM2109" s="171"/>
      <c r="BN2109" s="171"/>
      <c r="BO2109" s="171"/>
      <c r="BP2109" s="171"/>
      <c r="BQ2109" s="171"/>
      <c r="BR2109" s="171"/>
      <c r="BS2109" s="171"/>
      <c r="BT2109" s="171"/>
      <c r="BU2109" s="171"/>
      <c r="BV2109" s="171"/>
      <c r="BW2109" s="171"/>
      <c r="BX2109" s="171"/>
      <c r="BY2109" s="171"/>
      <c r="BZ2109" s="171"/>
      <c r="CA2109" s="171"/>
      <c r="CB2109" s="171"/>
      <c r="CC2109" s="171"/>
      <c r="CD2109" s="171"/>
      <c r="CE2109" s="171"/>
      <c r="CF2109" s="171"/>
      <c r="CG2109" s="171"/>
      <c r="CH2109" s="171"/>
      <c r="CI2109" s="171"/>
      <c r="CJ2109" s="171"/>
      <c r="CK2109" s="171"/>
      <c r="CL2109" s="171"/>
      <c r="CM2109" s="171"/>
      <c r="CN2109" s="171"/>
      <c r="CO2109" s="171"/>
      <c r="CP2109" s="171"/>
      <c r="CQ2109" s="171"/>
      <c r="CR2109" s="171"/>
      <c r="CS2109" s="171"/>
      <c r="CT2109" s="171"/>
      <c r="CU2109" s="171"/>
      <c r="CV2109" s="171"/>
      <c r="CW2109" s="171"/>
      <c r="CX2109" s="171"/>
      <c r="CY2109" s="171"/>
      <c r="CZ2109" s="171"/>
      <c r="DA2109" s="171"/>
      <c r="DB2109" s="171"/>
      <c r="DC2109" s="171"/>
      <c r="DD2109" s="171"/>
      <c r="DE2109" s="171"/>
      <c r="DF2109" s="171"/>
      <c r="DG2109" s="171"/>
      <c r="DH2109" s="171"/>
      <c r="DI2109" s="171"/>
      <c r="DJ2109" s="171"/>
      <c r="DK2109" s="171"/>
      <c r="DL2109" s="171"/>
      <c r="DM2109" s="171"/>
      <c r="DN2109" s="171"/>
      <c r="DO2109" s="171"/>
      <c r="DP2109" s="171"/>
      <c r="DQ2109" s="171"/>
      <c r="DR2109" s="171"/>
      <c r="DS2109" s="171"/>
      <c r="DT2109" s="171"/>
      <c r="DU2109" s="171"/>
      <c r="DV2109" s="171"/>
      <c r="DW2109" s="171"/>
      <c r="DX2109" s="171"/>
      <c r="DY2109" s="171"/>
      <c r="DZ2109" s="171"/>
      <c r="EA2109" s="171"/>
      <c r="EB2109" s="171"/>
      <c r="EC2109" s="171"/>
      <c r="ED2109" s="171"/>
      <c r="EE2109" s="171"/>
      <c r="EF2109" s="171"/>
      <c r="EG2109" s="171"/>
      <c r="EH2109" s="171"/>
      <c r="EI2109" s="171"/>
      <c r="EJ2109" s="171"/>
      <c r="EK2109" s="171"/>
      <c r="EL2109" s="171"/>
      <c r="EM2109" s="171"/>
      <c r="EN2109" s="171"/>
    </row>
    <row r="2110" spans="43:144" ht="15" x14ac:dyDescent="0.25">
      <c r="AQ2110" s="171"/>
      <c r="AR2110"/>
      <c r="AS2110"/>
      <c r="AT2110"/>
      <c r="AU2110"/>
      <c r="AV2110"/>
      <c r="AW2110"/>
      <c r="AX2110"/>
      <c r="AY2110"/>
      <c r="AZ2110"/>
      <c r="BA2110"/>
      <c r="BB2110"/>
      <c r="BC2110"/>
      <c r="BD2110"/>
      <c r="BE2110" s="171"/>
      <c r="BF2110" s="171"/>
      <c r="BG2110" s="171"/>
      <c r="BH2110" s="171"/>
      <c r="BI2110" s="171"/>
      <c r="BJ2110" s="171"/>
      <c r="BK2110" s="171"/>
      <c r="BL2110" s="171"/>
      <c r="BM2110" s="171"/>
      <c r="BN2110" s="171"/>
      <c r="BO2110" s="171"/>
      <c r="BP2110" s="171"/>
      <c r="BQ2110" s="171"/>
      <c r="BR2110" s="171"/>
      <c r="BS2110" s="171"/>
      <c r="BT2110" s="171"/>
      <c r="BU2110" s="171"/>
      <c r="BV2110" s="171"/>
      <c r="BW2110" s="171"/>
      <c r="BX2110" s="171"/>
      <c r="BY2110" s="171"/>
      <c r="BZ2110" s="171"/>
      <c r="CA2110" s="171"/>
      <c r="CB2110" s="171"/>
      <c r="CC2110" s="171"/>
      <c r="CD2110" s="171"/>
      <c r="CE2110" s="171"/>
      <c r="CF2110" s="171"/>
      <c r="CG2110" s="171"/>
      <c r="CH2110" s="171"/>
      <c r="CI2110" s="171"/>
      <c r="CJ2110" s="171"/>
      <c r="CK2110" s="171"/>
      <c r="CL2110" s="171"/>
      <c r="CM2110" s="171"/>
      <c r="CN2110" s="171"/>
      <c r="CO2110" s="171"/>
      <c r="CP2110" s="171"/>
      <c r="CQ2110" s="171"/>
      <c r="CR2110" s="171"/>
      <c r="CS2110" s="171"/>
      <c r="CT2110" s="171"/>
      <c r="CU2110" s="171"/>
      <c r="CV2110" s="171"/>
      <c r="CW2110" s="171"/>
      <c r="CX2110" s="171"/>
      <c r="CY2110" s="171"/>
      <c r="CZ2110" s="171"/>
      <c r="DA2110" s="171"/>
      <c r="DB2110" s="171"/>
      <c r="DC2110" s="171"/>
      <c r="DD2110" s="171"/>
      <c r="DE2110" s="171"/>
      <c r="DF2110" s="171"/>
      <c r="DG2110" s="171"/>
      <c r="DH2110" s="171"/>
      <c r="DI2110" s="171"/>
      <c r="DJ2110" s="171"/>
      <c r="DK2110" s="171"/>
      <c r="DL2110" s="171"/>
      <c r="DM2110" s="171"/>
      <c r="DN2110" s="171"/>
      <c r="DO2110" s="171"/>
      <c r="DP2110" s="171"/>
      <c r="DQ2110" s="171"/>
      <c r="DR2110" s="171"/>
      <c r="DS2110" s="171"/>
      <c r="DT2110" s="171"/>
      <c r="DU2110" s="171"/>
      <c r="DV2110" s="171"/>
      <c r="DW2110" s="171"/>
      <c r="DX2110" s="171"/>
      <c r="DY2110" s="171"/>
      <c r="DZ2110" s="171"/>
      <c r="EA2110" s="171"/>
      <c r="EB2110" s="171"/>
      <c r="EC2110" s="171"/>
      <c r="ED2110" s="171"/>
      <c r="EE2110" s="171"/>
      <c r="EF2110" s="171"/>
      <c r="EG2110" s="171"/>
      <c r="EH2110" s="171"/>
      <c r="EI2110" s="171"/>
      <c r="EJ2110" s="171"/>
      <c r="EK2110" s="171"/>
      <c r="EL2110" s="171"/>
      <c r="EM2110" s="171"/>
      <c r="EN2110" s="171"/>
    </row>
    <row r="2111" spans="43:144" ht="15" x14ac:dyDescent="0.25">
      <c r="AQ2111" s="171"/>
      <c r="AR2111"/>
      <c r="AS2111"/>
      <c r="AT2111"/>
      <c r="AU2111"/>
      <c r="AV2111"/>
      <c r="AW2111"/>
      <c r="AX2111"/>
      <c r="AY2111"/>
      <c r="AZ2111"/>
      <c r="BA2111"/>
      <c r="BB2111"/>
      <c r="BC2111"/>
      <c r="BD2111"/>
      <c r="BE2111" s="171"/>
      <c r="BF2111" s="171"/>
      <c r="BG2111" s="171"/>
      <c r="BH2111" s="171"/>
      <c r="BI2111" s="171"/>
      <c r="BJ2111" s="171"/>
      <c r="BK2111" s="171"/>
      <c r="BL2111" s="171"/>
      <c r="BM2111" s="171"/>
      <c r="BN2111" s="171"/>
      <c r="BO2111" s="171"/>
      <c r="BP2111" s="171"/>
      <c r="BQ2111" s="171"/>
      <c r="BR2111" s="171"/>
      <c r="BS2111" s="171"/>
      <c r="BT2111" s="171"/>
      <c r="BU2111" s="171"/>
      <c r="BV2111" s="171"/>
      <c r="BW2111" s="171"/>
      <c r="BX2111" s="171"/>
      <c r="BY2111" s="171"/>
      <c r="BZ2111" s="171"/>
      <c r="CA2111" s="171"/>
      <c r="CB2111" s="171"/>
      <c r="CC2111" s="171"/>
      <c r="CD2111" s="171"/>
      <c r="CE2111" s="171"/>
      <c r="CF2111" s="171"/>
      <c r="CG2111" s="171"/>
      <c r="CH2111" s="171"/>
      <c r="CI2111" s="171"/>
      <c r="CJ2111" s="171"/>
      <c r="CK2111" s="171"/>
      <c r="CL2111" s="171"/>
      <c r="CM2111" s="171"/>
      <c r="CN2111" s="171"/>
      <c r="CO2111" s="171"/>
      <c r="CP2111" s="171"/>
      <c r="CQ2111" s="171"/>
      <c r="CR2111" s="171"/>
      <c r="CS2111" s="171"/>
      <c r="CT2111" s="171"/>
      <c r="CU2111" s="171"/>
      <c r="CV2111" s="171"/>
      <c r="CW2111" s="171"/>
      <c r="CX2111" s="171"/>
      <c r="CY2111" s="171"/>
      <c r="CZ2111" s="171"/>
      <c r="DA2111" s="171"/>
      <c r="DB2111" s="171"/>
      <c r="DC2111" s="171"/>
      <c r="DD2111" s="171"/>
      <c r="DE2111" s="171"/>
      <c r="DF2111" s="171"/>
      <c r="DG2111" s="171"/>
      <c r="DH2111" s="171"/>
      <c r="DI2111" s="171"/>
      <c r="DJ2111" s="171"/>
      <c r="DK2111" s="171"/>
      <c r="DL2111" s="171"/>
      <c r="DM2111" s="171"/>
      <c r="DN2111" s="171"/>
      <c r="DO2111" s="171"/>
      <c r="DP2111" s="171"/>
      <c r="DQ2111" s="171"/>
      <c r="DR2111" s="171"/>
      <c r="DS2111" s="171"/>
      <c r="DT2111" s="171"/>
      <c r="DU2111" s="171"/>
      <c r="DV2111" s="171"/>
      <c r="DW2111" s="171"/>
      <c r="DX2111" s="171"/>
      <c r="DY2111" s="171"/>
      <c r="DZ2111" s="171"/>
      <c r="EA2111" s="171"/>
      <c r="EB2111" s="171"/>
      <c r="EC2111" s="171"/>
      <c r="ED2111" s="171"/>
      <c r="EE2111" s="171"/>
      <c r="EF2111" s="171"/>
      <c r="EG2111" s="171"/>
      <c r="EH2111" s="171"/>
      <c r="EI2111" s="171"/>
      <c r="EJ2111" s="171"/>
      <c r="EK2111" s="171"/>
      <c r="EL2111" s="171"/>
      <c r="EM2111" s="171"/>
      <c r="EN2111" s="171"/>
    </row>
    <row r="2112" spans="43:144" ht="15" x14ac:dyDescent="0.25">
      <c r="AQ2112" s="171"/>
      <c r="AR2112"/>
      <c r="AS2112"/>
      <c r="AT2112"/>
      <c r="AU2112"/>
      <c r="AV2112"/>
      <c r="AW2112"/>
      <c r="AX2112"/>
      <c r="AY2112"/>
      <c r="AZ2112"/>
      <c r="BA2112"/>
      <c r="BB2112"/>
      <c r="BC2112"/>
      <c r="BD2112"/>
      <c r="BE2112" s="171"/>
      <c r="BF2112" s="171"/>
      <c r="BG2112" s="171"/>
      <c r="BH2112" s="171"/>
      <c r="BI2112" s="171"/>
      <c r="BJ2112" s="171"/>
      <c r="BK2112" s="171"/>
      <c r="BL2112" s="171"/>
      <c r="BM2112" s="171"/>
      <c r="BN2112" s="171"/>
      <c r="BO2112" s="171"/>
      <c r="BP2112" s="171"/>
      <c r="BQ2112" s="171"/>
      <c r="BR2112" s="171"/>
      <c r="BS2112" s="171"/>
      <c r="BT2112" s="171"/>
      <c r="BU2112" s="171"/>
      <c r="BV2112" s="171"/>
      <c r="BW2112" s="171"/>
      <c r="BX2112" s="171"/>
      <c r="BY2112" s="171"/>
      <c r="BZ2112" s="171"/>
      <c r="CA2112" s="171"/>
      <c r="CB2112" s="171"/>
      <c r="CC2112" s="171"/>
      <c r="CD2112" s="171"/>
      <c r="CE2112" s="171"/>
      <c r="CF2112" s="171"/>
      <c r="CG2112" s="171"/>
      <c r="CH2112" s="171"/>
      <c r="CI2112" s="171"/>
      <c r="CJ2112" s="171"/>
      <c r="CK2112" s="171"/>
      <c r="CL2112" s="171"/>
      <c r="CM2112" s="171"/>
      <c r="CN2112" s="171"/>
      <c r="CO2112" s="171"/>
      <c r="CP2112" s="171"/>
      <c r="CQ2112" s="171"/>
      <c r="CR2112" s="171"/>
      <c r="CS2112" s="171"/>
      <c r="CT2112" s="171"/>
      <c r="CU2112" s="171"/>
      <c r="CV2112" s="171"/>
      <c r="CW2112" s="171"/>
      <c r="CX2112" s="171"/>
      <c r="CY2112" s="171"/>
      <c r="CZ2112" s="171"/>
      <c r="DA2112" s="171"/>
      <c r="DB2112" s="171"/>
      <c r="DC2112" s="171"/>
      <c r="DD2112" s="171"/>
      <c r="DE2112" s="171"/>
      <c r="DF2112" s="171"/>
      <c r="DG2112" s="171"/>
      <c r="DH2112" s="171"/>
      <c r="DI2112" s="171"/>
      <c r="DJ2112" s="171"/>
      <c r="DK2112" s="171"/>
      <c r="DL2112" s="171"/>
      <c r="DM2112" s="171"/>
      <c r="DN2112" s="171"/>
      <c r="DO2112" s="171"/>
      <c r="DP2112" s="171"/>
      <c r="DQ2112" s="171"/>
      <c r="DR2112" s="171"/>
      <c r="DS2112" s="171"/>
      <c r="DT2112" s="171"/>
      <c r="DU2112" s="171"/>
      <c r="DV2112" s="171"/>
      <c r="DW2112" s="171"/>
      <c r="DX2112" s="171"/>
      <c r="DY2112" s="171"/>
      <c r="DZ2112" s="171"/>
      <c r="EA2112" s="171"/>
      <c r="EB2112" s="171"/>
      <c r="EC2112" s="171"/>
      <c r="ED2112" s="171"/>
      <c r="EE2112" s="171"/>
      <c r="EF2112" s="171"/>
      <c r="EG2112" s="171"/>
      <c r="EH2112" s="171"/>
      <c r="EI2112" s="171"/>
      <c r="EJ2112" s="171"/>
      <c r="EK2112" s="171"/>
      <c r="EL2112" s="171"/>
      <c r="EM2112" s="171"/>
      <c r="EN2112" s="171"/>
    </row>
    <row r="2113" spans="43:144" ht="15" x14ac:dyDescent="0.25">
      <c r="AQ2113" s="171"/>
      <c r="AR2113"/>
      <c r="AS2113"/>
      <c r="AT2113"/>
      <c r="AU2113"/>
      <c r="AV2113"/>
      <c r="AW2113"/>
      <c r="AX2113"/>
      <c r="AY2113"/>
      <c r="AZ2113"/>
      <c r="BA2113"/>
      <c r="BB2113"/>
      <c r="BC2113"/>
      <c r="BD2113"/>
      <c r="BE2113" s="171"/>
      <c r="BF2113" s="171"/>
      <c r="BG2113" s="171"/>
      <c r="BH2113" s="171"/>
      <c r="BI2113" s="171"/>
      <c r="BJ2113" s="171"/>
      <c r="BK2113" s="171"/>
      <c r="BL2113" s="171"/>
      <c r="BM2113" s="171"/>
      <c r="BN2113" s="171"/>
      <c r="BO2113" s="171"/>
      <c r="BP2113" s="171"/>
      <c r="BQ2113" s="171"/>
      <c r="BR2113" s="171"/>
      <c r="BS2113" s="171"/>
      <c r="BT2113" s="171"/>
      <c r="BU2113" s="171"/>
      <c r="BV2113" s="171"/>
      <c r="BW2113" s="171"/>
      <c r="BX2113" s="171"/>
      <c r="BY2113" s="171"/>
      <c r="BZ2113" s="171"/>
      <c r="CA2113" s="171"/>
      <c r="CB2113" s="171"/>
      <c r="CC2113" s="171"/>
      <c r="CD2113" s="171"/>
      <c r="CE2113" s="171"/>
      <c r="CF2113" s="171"/>
      <c r="CG2113" s="171"/>
      <c r="CH2113" s="171"/>
      <c r="CI2113" s="171"/>
      <c r="CJ2113" s="171"/>
      <c r="CK2113" s="171"/>
      <c r="CL2113" s="171"/>
      <c r="CM2113" s="171"/>
      <c r="CN2113" s="171"/>
      <c r="CO2113" s="171"/>
      <c r="CP2113" s="171"/>
      <c r="CQ2113" s="171"/>
      <c r="CR2113" s="171"/>
      <c r="CS2113" s="171"/>
      <c r="CT2113" s="171"/>
      <c r="CU2113" s="171"/>
      <c r="CV2113" s="171"/>
      <c r="CW2113" s="171"/>
      <c r="CX2113" s="171"/>
      <c r="CY2113" s="171"/>
      <c r="CZ2113" s="171"/>
      <c r="DA2113" s="171"/>
      <c r="DB2113" s="171"/>
      <c r="DC2113" s="171"/>
      <c r="DD2113" s="171"/>
      <c r="DE2113" s="171"/>
      <c r="DF2113" s="171"/>
      <c r="DG2113" s="171"/>
      <c r="DH2113" s="171"/>
      <c r="DI2113" s="171"/>
      <c r="DJ2113" s="171"/>
      <c r="DK2113" s="171"/>
      <c r="DL2113" s="171"/>
      <c r="DM2113" s="171"/>
      <c r="DN2113" s="171"/>
      <c r="DO2113" s="171"/>
      <c r="DP2113" s="171"/>
      <c r="DQ2113" s="171"/>
      <c r="DR2113" s="171"/>
      <c r="DS2113" s="171"/>
      <c r="DT2113" s="171"/>
      <c r="DU2113" s="171"/>
      <c r="DV2113" s="171"/>
      <c r="DW2113" s="171"/>
      <c r="DX2113" s="171"/>
      <c r="DY2113" s="171"/>
      <c r="DZ2113" s="171"/>
      <c r="EA2113" s="171"/>
      <c r="EB2113" s="171"/>
      <c r="EC2113" s="171"/>
      <c r="ED2113" s="171"/>
      <c r="EE2113" s="171"/>
      <c r="EF2113" s="171"/>
      <c r="EG2113" s="171"/>
      <c r="EH2113" s="171"/>
      <c r="EI2113" s="171"/>
      <c r="EJ2113" s="171"/>
      <c r="EK2113" s="171"/>
      <c r="EL2113" s="171"/>
      <c r="EM2113" s="171"/>
      <c r="EN2113" s="171"/>
    </row>
    <row r="2114" spans="43:144" ht="15" x14ac:dyDescent="0.25">
      <c r="AQ2114" s="171"/>
      <c r="AR2114"/>
      <c r="AS2114"/>
      <c r="AT2114"/>
      <c r="AU2114"/>
      <c r="AV2114"/>
      <c r="AW2114"/>
      <c r="AX2114"/>
      <c r="AY2114"/>
      <c r="AZ2114"/>
      <c r="BA2114"/>
      <c r="BB2114"/>
      <c r="BC2114"/>
      <c r="BD2114"/>
      <c r="BE2114" s="171"/>
      <c r="BF2114" s="171"/>
      <c r="BG2114" s="171"/>
      <c r="BH2114" s="171"/>
      <c r="BI2114" s="171"/>
      <c r="BJ2114" s="171"/>
      <c r="BK2114" s="171"/>
      <c r="BL2114" s="171"/>
      <c r="BM2114" s="171"/>
      <c r="BN2114" s="171"/>
      <c r="BO2114" s="171"/>
      <c r="BP2114" s="171"/>
      <c r="BQ2114" s="171"/>
      <c r="BR2114" s="171"/>
      <c r="BS2114" s="171"/>
      <c r="BT2114" s="171"/>
      <c r="BU2114" s="171"/>
      <c r="BV2114" s="171"/>
      <c r="BW2114" s="171"/>
      <c r="BX2114" s="171"/>
      <c r="BY2114" s="171"/>
      <c r="BZ2114" s="171"/>
      <c r="CA2114" s="171"/>
      <c r="CB2114" s="171"/>
      <c r="CC2114" s="171"/>
      <c r="CD2114" s="171"/>
      <c r="CE2114" s="171"/>
      <c r="CF2114" s="171"/>
      <c r="CG2114" s="171"/>
      <c r="CH2114" s="171"/>
      <c r="CI2114" s="171"/>
      <c r="CJ2114" s="171"/>
      <c r="CK2114" s="171"/>
      <c r="CL2114" s="171"/>
      <c r="CM2114" s="171"/>
      <c r="CN2114" s="171"/>
      <c r="CO2114" s="171"/>
      <c r="CP2114" s="171"/>
      <c r="CQ2114" s="171"/>
      <c r="CR2114" s="171"/>
      <c r="CS2114" s="171"/>
      <c r="CT2114" s="171"/>
      <c r="CU2114" s="171"/>
      <c r="CV2114" s="171"/>
      <c r="CW2114" s="171"/>
      <c r="CX2114" s="171"/>
      <c r="CY2114" s="171"/>
      <c r="CZ2114" s="171"/>
      <c r="DA2114" s="171"/>
      <c r="DB2114" s="171"/>
      <c r="DC2114" s="171"/>
      <c r="DD2114" s="171"/>
      <c r="DE2114" s="171"/>
      <c r="DF2114" s="171"/>
      <c r="DG2114" s="171"/>
      <c r="DH2114" s="171"/>
      <c r="DI2114" s="171"/>
      <c r="DJ2114" s="171"/>
      <c r="DK2114" s="171"/>
      <c r="DL2114" s="171"/>
      <c r="DM2114" s="171"/>
      <c r="DN2114" s="171"/>
      <c r="DO2114" s="171"/>
      <c r="DP2114" s="171"/>
      <c r="DQ2114" s="171"/>
      <c r="DR2114" s="171"/>
      <c r="DS2114" s="171"/>
      <c r="DT2114" s="171"/>
      <c r="DU2114" s="171"/>
      <c r="DV2114" s="171"/>
      <c r="DW2114" s="171"/>
      <c r="DX2114" s="171"/>
      <c r="DY2114" s="171"/>
      <c r="DZ2114" s="171"/>
      <c r="EA2114" s="171"/>
      <c r="EB2114" s="171"/>
      <c r="EC2114" s="171"/>
      <c r="ED2114" s="171"/>
      <c r="EE2114" s="171"/>
      <c r="EF2114" s="171"/>
      <c r="EG2114" s="171"/>
      <c r="EH2114" s="171"/>
      <c r="EI2114" s="171"/>
      <c r="EJ2114" s="171"/>
      <c r="EK2114" s="171"/>
      <c r="EL2114" s="171"/>
      <c r="EM2114" s="171"/>
      <c r="EN2114" s="171"/>
    </row>
    <row r="2115" spans="43:144" ht="15" x14ac:dyDescent="0.25">
      <c r="AQ2115" s="171"/>
      <c r="AR2115"/>
      <c r="AS2115"/>
      <c r="AT2115"/>
      <c r="AU2115"/>
      <c r="AV2115"/>
      <c r="AW2115"/>
      <c r="AX2115"/>
      <c r="AY2115"/>
      <c r="AZ2115"/>
      <c r="BA2115"/>
      <c r="BB2115"/>
      <c r="BC2115"/>
      <c r="BD2115"/>
      <c r="BE2115" s="171"/>
      <c r="BF2115" s="171"/>
      <c r="BG2115" s="171"/>
      <c r="BH2115" s="171"/>
      <c r="BI2115" s="171"/>
      <c r="BJ2115" s="171"/>
      <c r="BK2115" s="171"/>
      <c r="BL2115" s="171"/>
      <c r="BM2115" s="171"/>
      <c r="BN2115" s="171"/>
      <c r="BO2115" s="171"/>
      <c r="BP2115" s="171"/>
      <c r="BQ2115" s="171"/>
      <c r="BR2115" s="171"/>
      <c r="BS2115" s="171"/>
      <c r="BT2115" s="171"/>
      <c r="BU2115" s="171"/>
      <c r="BV2115" s="171"/>
      <c r="BW2115" s="171"/>
      <c r="BX2115" s="171"/>
      <c r="BY2115" s="171"/>
      <c r="BZ2115" s="171"/>
      <c r="CA2115" s="171"/>
      <c r="CB2115" s="171"/>
      <c r="CC2115" s="171"/>
      <c r="CD2115" s="171"/>
      <c r="CE2115" s="171"/>
      <c r="CF2115" s="171"/>
      <c r="CG2115" s="171"/>
      <c r="CH2115" s="171"/>
      <c r="CI2115" s="171"/>
      <c r="CJ2115" s="171"/>
      <c r="CK2115" s="171"/>
      <c r="CL2115" s="171"/>
      <c r="CM2115" s="171"/>
      <c r="CN2115" s="171"/>
      <c r="CO2115" s="171"/>
      <c r="CP2115" s="171"/>
      <c r="CQ2115" s="171"/>
      <c r="CR2115" s="171"/>
      <c r="CS2115" s="171"/>
      <c r="CT2115" s="171"/>
      <c r="CU2115" s="171"/>
      <c r="CV2115" s="171"/>
      <c r="CW2115" s="171"/>
      <c r="CX2115" s="171"/>
      <c r="CY2115" s="171"/>
      <c r="CZ2115" s="171"/>
      <c r="DA2115" s="171"/>
      <c r="DB2115" s="171"/>
      <c r="DC2115" s="171"/>
      <c r="DD2115" s="171"/>
      <c r="DE2115" s="171"/>
      <c r="DF2115" s="171"/>
      <c r="DG2115" s="171"/>
      <c r="DH2115" s="171"/>
      <c r="DI2115" s="171"/>
      <c r="DJ2115" s="171"/>
      <c r="DK2115" s="171"/>
      <c r="DL2115" s="171"/>
      <c r="DM2115" s="171"/>
      <c r="DN2115" s="171"/>
      <c r="DO2115" s="171"/>
      <c r="DP2115" s="171"/>
      <c r="DQ2115" s="171"/>
      <c r="DR2115" s="171"/>
      <c r="DS2115" s="171"/>
      <c r="DT2115" s="171"/>
      <c r="DU2115" s="171"/>
      <c r="DV2115" s="171"/>
      <c r="DW2115" s="171"/>
      <c r="DX2115" s="171"/>
      <c r="DY2115" s="171"/>
      <c r="DZ2115" s="171"/>
      <c r="EA2115" s="171"/>
      <c r="EB2115" s="171"/>
      <c r="EC2115" s="171"/>
      <c r="ED2115" s="171"/>
      <c r="EE2115" s="171"/>
      <c r="EF2115" s="171"/>
      <c r="EG2115" s="171"/>
      <c r="EH2115" s="171"/>
      <c r="EI2115" s="171"/>
      <c r="EJ2115" s="171"/>
      <c r="EK2115" s="171"/>
      <c r="EL2115" s="171"/>
      <c r="EM2115" s="171"/>
      <c r="EN2115" s="171"/>
    </row>
    <row r="2116" spans="43:144" ht="15" x14ac:dyDescent="0.25">
      <c r="AQ2116" s="171"/>
      <c r="AR2116"/>
      <c r="AS2116"/>
      <c r="AT2116"/>
      <c r="AU2116"/>
      <c r="AV2116"/>
      <c r="AW2116"/>
      <c r="AX2116"/>
      <c r="AY2116"/>
      <c r="AZ2116"/>
      <c r="BA2116"/>
      <c r="BB2116"/>
      <c r="BC2116"/>
      <c r="BD2116"/>
      <c r="BE2116" s="171"/>
      <c r="BF2116" s="171"/>
      <c r="BG2116" s="171"/>
      <c r="BH2116" s="171"/>
      <c r="BI2116" s="171"/>
      <c r="BJ2116" s="171"/>
      <c r="BK2116" s="171"/>
      <c r="BL2116" s="171"/>
      <c r="BM2116" s="171"/>
      <c r="BN2116" s="171"/>
      <c r="BO2116" s="171"/>
      <c r="BP2116" s="171"/>
      <c r="BQ2116" s="171"/>
      <c r="BR2116" s="171"/>
      <c r="BS2116" s="171"/>
      <c r="BT2116" s="171"/>
      <c r="BU2116" s="171"/>
      <c r="BV2116" s="171"/>
      <c r="BW2116" s="171"/>
      <c r="BX2116" s="171"/>
      <c r="BY2116" s="171"/>
      <c r="BZ2116" s="171"/>
      <c r="CA2116" s="171"/>
      <c r="CB2116" s="171"/>
      <c r="CC2116" s="171"/>
      <c r="CD2116" s="171"/>
      <c r="CE2116" s="171"/>
      <c r="CF2116" s="171"/>
      <c r="CG2116" s="171"/>
      <c r="CH2116" s="171"/>
      <c r="CI2116" s="171"/>
      <c r="CJ2116" s="171"/>
      <c r="CK2116" s="171"/>
      <c r="CL2116" s="171"/>
      <c r="CM2116" s="171"/>
      <c r="CN2116" s="171"/>
      <c r="CO2116" s="171"/>
      <c r="CP2116" s="171"/>
      <c r="CQ2116" s="171"/>
      <c r="CR2116" s="171"/>
      <c r="CS2116" s="171"/>
      <c r="CT2116" s="171"/>
      <c r="CU2116" s="171"/>
      <c r="CV2116" s="171"/>
      <c r="CW2116" s="171"/>
      <c r="CX2116" s="171"/>
      <c r="CY2116" s="171"/>
      <c r="CZ2116" s="171"/>
      <c r="DA2116" s="171"/>
      <c r="DB2116" s="171"/>
      <c r="DC2116" s="171"/>
      <c r="DD2116" s="171"/>
      <c r="DE2116" s="171"/>
      <c r="DF2116" s="171"/>
      <c r="DG2116" s="171"/>
      <c r="DH2116" s="171"/>
      <c r="DI2116" s="171"/>
      <c r="DJ2116" s="171"/>
      <c r="DK2116" s="171"/>
      <c r="DL2116" s="171"/>
      <c r="DM2116" s="171"/>
      <c r="DN2116" s="171"/>
      <c r="DO2116" s="171"/>
      <c r="DP2116" s="171"/>
      <c r="DQ2116" s="171"/>
      <c r="DR2116" s="171"/>
      <c r="DS2116" s="171"/>
      <c r="DT2116" s="171"/>
      <c r="DU2116" s="171"/>
      <c r="DV2116" s="171"/>
      <c r="DW2116" s="171"/>
      <c r="DX2116" s="171"/>
      <c r="DY2116" s="171"/>
      <c r="DZ2116" s="171"/>
      <c r="EA2116" s="171"/>
      <c r="EB2116" s="171"/>
      <c r="EC2116" s="171"/>
      <c r="ED2116" s="171"/>
      <c r="EE2116" s="171"/>
      <c r="EF2116" s="171"/>
      <c r="EG2116" s="171"/>
      <c r="EH2116" s="171"/>
      <c r="EI2116" s="171"/>
      <c r="EJ2116" s="171"/>
      <c r="EK2116" s="171"/>
      <c r="EL2116" s="171"/>
      <c r="EM2116" s="171"/>
      <c r="EN2116" s="171"/>
    </row>
    <row r="2117" spans="43:144" ht="15" x14ac:dyDescent="0.25">
      <c r="AQ2117" s="171"/>
      <c r="AR2117"/>
      <c r="AS2117"/>
      <c r="AT2117"/>
      <c r="AU2117"/>
      <c r="AV2117"/>
      <c r="AW2117"/>
      <c r="AX2117"/>
      <c r="AY2117"/>
      <c r="AZ2117"/>
      <c r="BA2117"/>
      <c r="BB2117"/>
      <c r="BC2117"/>
      <c r="BD2117"/>
      <c r="BE2117" s="171"/>
      <c r="BF2117" s="171"/>
      <c r="BG2117" s="171"/>
      <c r="BH2117" s="171"/>
      <c r="BI2117" s="171"/>
      <c r="BJ2117" s="171"/>
      <c r="BK2117" s="171"/>
      <c r="BL2117" s="171"/>
      <c r="BM2117" s="171"/>
      <c r="BN2117" s="171"/>
      <c r="BO2117" s="171"/>
      <c r="BP2117" s="171"/>
      <c r="BQ2117" s="171"/>
      <c r="BR2117" s="171"/>
      <c r="BS2117" s="171"/>
      <c r="BT2117" s="171"/>
      <c r="BU2117" s="171"/>
      <c r="BV2117" s="171"/>
      <c r="BW2117" s="171"/>
      <c r="BX2117" s="171"/>
      <c r="BY2117" s="171"/>
      <c r="BZ2117" s="171"/>
      <c r="CA2117" s="171"/>
      <c r="CB2117" s="171"/>
      <c r="CC2117" s="171"/>
      <c r="CD2117" s="171"/>
      <c r="CE2117" s="171"/>
      <c r="CF2117" s="171"/>
      <c r="CG2117" s="171"/>
      <c r="CH2117" s="171"/>
      <c r="CI2117" s="171"/>
      <c r="CJ2117" s="171"/>
      <c r="CK2117" s="171"/>
      <c r="CL2117" s="171"/>
      <c r="CM2117" s="171"/>
      <c r="CN2117" s="171"/>
      <c r="CO2117" s="171"/>
      <c r="CP2117" s="171"/>
      <c r="CQ2117" s="171"/>
      <c r="CR2117" s="171"/>
      <c r="CS2117" s="171"/>
      <c r="CT2117" s="171"/>
      <c r="CU2117" s="171"/>
      <c r="CV2117" s="171"/>
      <c r="CW2117" s="171"/>
      <c r="CX2117" s="171"/>
      <c r="CY2117" s="171"/>
      <c r="CZ2117" s="171"/>
      <c r="DA2117" s="171"/>
      <c r="DB2117" s="171"/>
      <c r="DC2117" s="171"/>
      <c r="DD2117" s="171"/>
      <c r="DE2117" s="171"/>
      <c r="DF2117" s="171"/>
      <c r="DG2117" s="171"/>
      <c r="DH2117" s="171"/>
      <c r="DI2117" s="171"/>
      <c r="DJ2117" s="171"/>
      <c r="DK2117" s="171"/>
      <c r="DL2117" s="171"/>
      <c r="DM2117" s="171"/>
      <c r="DN2117" s="171"/>
      <c r="DO2117" s="171"/>
      <c r="DP2117" s="171"/>
      <c r="DQ2117" s="171"/>
      <c r="DR2117" s="171"/>
      <c r="DS2117" s="171"/>
      <c r="DT2117" s="171"/>
      <c r="DU2117" s="171"/>
      <c r="DV2117" s="171"/>
      <c r="DW2117" s="171"/>
      <c r="DX2117" s="171"/>
      <c r="DY2117" s="171"/>
      <c r="DZ2117" s="171"/>
      <c r="EA2117" s="171"/>
      <c r="EB2117" s="171"/>
      <c r="EC2117" s="171"/>
      <c r="ED2117" s="171"/>
      <c r="EE2117" s="171"/>
      <c r="EF2117" s="171"/>
      <c r="EG2117" s="171"/>
      <c r="EH2117" s="171"/>
      <c r="EI2117" s="171"/>
      <c r="EJ2117" s="171"/>
      <c r="EK2117" s="171"/>
      <c r="EL2117" s="171"/>
      <c r="EM2117" s="171"/>
      <c r="EN2117" s="171"/>
    </row>
    <row r="2118" spans="43:144" ht="15" x14ac:dyDescent="0.25">
      <c r="AQ2118" s="171"/>
      <c r="AR2118"/>
      <c r="AS2118"/>
      <c r="AT2118"/>
      <c r="AU2118"/>
      <c r="AV2118"/>
      <c r="AW2118"/>
      <c r="AX2118"/>
      <c r="AY2118"/>
      <c r="AZ2118"/>
      <c r="BA2118"/>
      <c r="BB2118"/>
      <c r="BC2118"/>
      <c r="BD2118"/>
      <c r="BE2118" s="171"/>
      <c r="BF2118" s="171"/>
      <c r="BG2118" s="171"/>
      <c r="BH2118" s="171"/>
      <c r="BI2118" s="171"/>
      <c r="BJ2118" s="171"/>
      <c r="BK2118" s="171"/>
      <c r="BL2118" s="171"/>
      <c r="BM2118" s="171"/>
      <c r="BN2118" s="171"/>
      <c r="BO2118" s="171"/>
      <c r="BP2118" s="171"/>
      <c r="BQ2118" s="171"/>
      <c r="BR2118" s="171"/>
      <c r="BS2118" s="171"/>
      <c r="BT2118" s="171"/>
      <c r="BU2118" s="171"/>
      <c r="BV2118" s="171"/>
      <c r="BW2118" s="171"/>
      <c r="BX2118" s="171"/>
      <c r="BY2118" s="171"/>
      <c r="BZ2118" s="171"/>
      <c r="CA2118" s="171"/>
      <c r="CB2118" s="171"/>
      <c r="CC2118" s="171"/>
      <c r="CD2118" s="171"/>
      <c r="CE2118" s="171"/>
      <c r="CF2118" s="171"/>
      <c r="CG2118" s="171"/>
      <c r="CH2118" s="171"/>
      <c r="CI2118" s="171"/>
      <c r="CJ2118" s="171"/>
      <c r="CK2118" s="171"/>
      <c r="CL2118" s="171"/>
      <c r="CM2118" s="171"/>
      <c r="CN2118" s="171"/>
      <c r="CO2118" s="171"/>
      <c r="CP2118" s="171"/>
      <c r="CQ2118" s="171"/>
      <c r="CR2118" s="171"/>
      <c r="CS2118" s="171"/>
      <c r="CT2118" s="171"/>
      <c r="CU2118" s="171"/>
      <c r="CV2118" s="171"/>
      <c r="CW2118" s="171"/>
      <c r="CX2118" s="171"/>
      <c r="CY2118" s="171"/>
      <c r="CZ2118" s="171"/>
      <c r="DA2118" s="171"/>
      <c r="DB2118" s="171"/>
      <c r="DC2118" s="171"/>
      <c r="DD2118" s="171"/>
      <c r="DE2118" s="171"/>
      <c r="DF2118" s="171"/>
      <c r="DG2118" s="171"/>
      <c r="DH2118" s="171"/>
      <c r="DI2118" s="171"/>
      <c r="DJ2118" s="171"/>
      <c r="DK2118" s="171"/>
      <c r="DL2118" s="171"/>
      <c r="DM2118" s="171"/>
      <c r="DN2118" s="171"/>
      <c r="DO2118" s="171"/>
      <c r="DP2118" s="171"/>
      <c r="DQ2118" s="171"/>
      <c r="DR2118" s="171"/>
      <c r="DS2118" s="171"/>
      <c r="DT2118" s="171"/>
      <c r="DU2118" s="171"/>
      <c r="DV2118" s="171"/>
      <c r="DW2118" s="171"/>
      <c r="DX2118" s="171"/>
      <c r="DY2118" s="171"/>
      <c r="DZ2118" s="171"/>
      <c r="EA2118" s="171"/>
      <c r="EB2118" s="171"/>
      <c r="EC2118" s="171"/>
      <c r="ED2118" s="171"/>
      <c r="EE2118" s="171"/>
      <c r="EF2118" s="171"/>
      <c r="EG2118" s="171"/>
      <c r="EH2118" s="171"/>
      <c r="EI2118" s="171"/>
      <c r="EJ2118" s="171"/>
      <c r="EK2118" s="171"/>
      <c r="EL2118" s="171"/>
      <c r="EM2118" s="171"/>
      <c r="EN2118" s="171"/>
    </row>
    <row r="2119" spans="43:144" ht="15" x14ac:dyDescent="0.25">
      <c r="AQ2119" s="171"/>
      <c r="AR2119"/>
      <c r="AS2119"/>
      <c r="AT2119"/>
      <c r="AU2119"/>
      <c r="AV2119"/>
      <c r="AW2119"/>
      <c r="AX2119"/>
      <c r="AY2119"/>
      <c r="AZ2119"/>
      <c r="BA2119"/>
      <c r="BB2119"/>
      <c r="BC2119"/>
      <c r="BD2119"/>
      <c r="BE2119" s="171"/>
      <c r="BF2119" s="171"/>
      <c r="BG2119" s="171"/>
      <c r="BH2119" s="171"/>
      <c r="BI2119" s="171"/>
      <c r="BJ2119" s="171"/>
      <c r="BK2119" s="171"/>
      <c r="BL2119" s="171"/>
      <c r="BM2119" s="171"/>
      <c r="BN2119" s="171"/>
      <c r="BO2119" s="171"/>
      <c r="BP2119" s="171"/>
      <c r="BQ2119" s="171"/>
      <c r="BR2119" s="171"/>
      <c r="BS2119" s="171"/>
      <c r="BT2119" s="171"/>
      <c r="BU2119" s="171"/>
      <c r="BV2119" s="171"/>
      <c r="BW2119" s="171"/>
      <c r="BX2119" s="171"/>
      <c r="BY2119" s="171"/>
      <c r="BZ2119" s="171"/>
      <c r="CA2119" s="171"/>
      <c r="CB2119" s="171"/>
      <c r="CC2119" s="171"/>
      <c r="CD2119" s="171"/>
      <c r="CE2119" s="171"/>
      <c r="CF2119" s="171"/>
      <c r="CG2119" s="171"/>
      <c r="CH2119" s="171"/>
      <c r="CI2119" s="171"/>
      <c r="CJ2119" s="171"/>
      <c r="CK2119" s="171"/>
      <c r="CL2119" s="171"/>
      <c r="CM2119" s="171"/>
      <c r="CN2119" s="171"/>
      <c r="CO2119" s="171"/>
      <c r="CP2119" s="171"/>
      <c r="CQ2119" s="171"/>
      <c r="CR2119" s="171"/>
      <c r="CS2119" s="171"/>
      <c r="CT2119" s="171"/>
      <c r="CU2119" s="171"/>
      <c r="CV2119" s="171"/>
      <c r="CW2119" s="171"/>
      <c r="CX2119" s="171"/>
      <c r="CY2119" s="171"/>
      <c r="CZ2119" s="171"/>
      <c r="DA2119" s="171"/>
      <c r="DB2119" s="171"/>
      <c r="DC2119" s="171"/>
      <c r="DD2119" s="171"/>
      <c r="DE2119" s="171"/>
      <c r="DF2119" s="171"/>
      <c r="DG2119" s="171"/>
      <c r="DH2119" s="171"/>
      <c r="DI2119" s="171"/>
      <c r="DJ2119" s="171"/>
      <c r="DK2119" s="171"/>
      <c r="DL2119" s="171"/>
      <c r="DM2119" s="171"/>
      <c r="DN2119" s="171"/>
      <c r="DO2119" s="171"/>
      <c r="DP2119" s="171"/>
      <c r="DQ2119" s="171"/>
      <c r="DR2119" s="171"/>
      <c r="DS2119" s="171"/>
      <c r="DT2119" s="171"/>
      <c r="DU2119" s="171"/>
      <c r="DV2119" s="171"/>
      <c r="DW2119" s="171"/>
      <c r="DX2119" s="171"/>
      <c r="DY2119" s="171"/>
      <c r="DZ2119" s="171"/>
      <c r="EA2119" s="171"/>
      <c r="EB2119" s="171"/>
      <c r="EC2119" s="171"/>
      <c r="ED2119" s="171"/>
      <c r="EE2119" s="171"/>
      <c r="EF2119" s="171"/>
      <c r="EG2119" s="171"/>
      <c r="EH2119" s="171"/>
      <c r="EI2119" s="171"/>
      <c r="EJ2119" s="171"/>
      <c r="EK2119" s="171"/>
      <c r="EL2119" s="171"/>
      <c r="EM2119" s="171"/>
      <c r="EN2119" s="171"/>
    </row>
    <row r="2120" spans="43:144" ht="15" x14ac:dyDescent="0.25">
      <c r="AQ2120" s="171"/>
      <c r="AR2120"/>
      <c r="AS2120"/>
      <c r="AT2120"/>
      <c r="AU2120"/>
      <c r="AV2120"/>
      <c r="AW2120"/>
      <c r="AX2120"/>
      <c r="AY2120"/>
      <c r="AZ2120"/>
      <c r="BA2120"/>
      <c r="BB2120"/>
      <c r="BC2120"/>
      <c r="BD2120"/>
      <c r="BE2120" s="171"/>
      <c r="BF2120" s="171"/>
      <c r="BG2120" s="171"/>
      <c r="BH2120" s="171"/>
      <c r="BI2120" s="171"/>
      <c r="BJ2120" s="171"/>
      <c r="BK2120" s="171"/>
      <c r="BL2120" s="171"/>
      <c r="BM2120" s="171"/>
      <c r="BN2120" s="171"/>
      <c r="BO2120" s="171"/>
      <c r="BP2120" s="171"/>
      <c r="BQ2120" s="171"/>
      <c r="BR2120" s="171"/>
      <c r="BS2120" s="171"/>
      <c r="BT2120" s="171"/>
      <c r="BU2120" s="171"/>
      <c r="BV2120" s="171"/>
      <c r="BW2120" s="171"/>
      <c r="BX2120" s="171"/>
      <c r="BY2120" s="171"/>
      <c r="BZ2120" s="171"/>
      <c r="CA2120" s="171"/>
      <c r="CB2120" s="171"/>
      <c r="CC2120" s="171"/>
      <c r="CD2120" s="171"/>
      <c r="CE2120" s="171"/>
      <c r="CF2120" s="171"/>
      <c r="CG2120" s="171"/>
      <c r="CH2120" s="171"/>
      <c r="CI2120" s="171"/>
      <c r="CJ2120" s="171"/>
      <c r="CK2120" s="171"/>
      <c r="CL2120" s="171"/>
      <c r="CM2120" s="171"/>
      <c r="CN2120" s="171"/>
      <c r="CO2120" s="171"/>
      <c r="CP2120" s="171"/>
      <c r="CQ2120" s="171"/>
      <c r="CR2120" s="171"/>
      <c r="CS2120" s="171"/>
      <c r="CT2120" s="171"/>
      <c r="CU2120" s="171"/>
      <c r="CV2120" s="171"/>
      <c r="CW2120" s="171"/>
      <c r="CX2120" s="171"/>
      <c r="CY2120" s="171"/>
      <c r="CZ2120" s="171"/>
      <c r="DA2120" s="171"/>
      <c r="DB2120" s="171"/>
      <c r="DC2120" s="171"/>
      <c r="DD2120" s="171"/>
      <c r="DE2120" s="171"/>
      <c r="DF2120" s="171"/>
      <c r="DG2120" s="171"/>
      <c r="DH2120" s="171"/>
      <c r="DI2120" s="171"/>
      <c r="DJ2120" s="171"/>
      <c r="DK2120" s="171"/>
      <c r="DL2120" s="171"/>
      <c r="DM2120" s="171"/>
      <c r="DN2120" s="171"/>
      <c r="DO2120" s="171"/>
      <c r="DP2120" s="171"/>
      <c r="DQ2120" s="171"/>
      <c r="DR2120" s="171"/>
      <c r="DS2120" s="171"/>
      <c r="DT2120" s="171"/>
      <c r="DU2120" s="171"/>
      <c r="DV2120" s="171"/>
      <c r="DW2120" s="171"/>
      <c r="DX2120" s="171"/>
      <c r="DY2120" s="171"/>
      <c r="DZ2120" s="171"/>
      <c r="EA2120" s="171"/>
      <c r="EB2120" s="171"/>
      <c r="EC2120" s="171"/>
      <c r="ED2120" s="171"/>
      <c r="EE2120" s="171"/>
      <c r="EF2120" s="171"/>
      <c r="EG2120" s="171"/>
      <c r="EH2120" s="171"/>
      <c r="EI2120" s="171"/>
      <c r="EJ2120" s="171"/>
      <c r="EK2120" s="171"/>
      <c r="EL2120" s="171"/>
      <c r="EM2120" s="171"/>
      <c r="EN2120" s="171"/>
    </row>
    <row r="2121" spans="43:144" ht="15" x14ac:dyDescent="0.25">
      <c r="AQ2121" s="171"/>
      <c r="AR2121"/>
      <c r="AS2121"/>
      <c r="AT2121"/>
      <c r="AU2121"/>
      <c r="AV2121"/>
      <c r="AW2121"/>
      <c r="AX2121"/>
      <c r="AY2121"/>
      <c r="AZ2121"/>
      <c r="BA2121"/>
      <c r="BB2121"/>
      <c r="BC2121"/>
      <c r="BD2121"/>
      <c r="BE2121" s="171"/>
      <c r="BF2121" s="171"/>
      <c r="BG2121" s="171"/>
      <c r="BH2121" s="171"/>
      <c r="BI2121" s="171"/>
      <c r="BJ2121" s="171"/>
      <c r="BK2121" s="171"/>
      <c r="BL2121" s="171"/>
      <c r="BM2121" s="171"/>
      <c r="BN2121" s="171"/>
      <c r="BO2121" s="171"/>
      <c r="BP2121" s="171"/>
      <c r="BQ2121" s="171"/>
      <c r="BR2121" s="171"/>
      <c r="BS2121" s="171"/>
      <c r="BT2121" s="171"/>
      <c r="BU2121" s="171"/>
      <c r="BV2121" s="171"/>
      <c r="BW2121" s="171"/>
      <c r="BX2121" s="171"/>
      <c r="BY2121" s="171"/>
      <c r="BZ2121" s="171"/>
      <c r="CA2121" s="171"/>
      <c r="CB2121" s="171"/>
      <c r="CC2121" s="171"/>
      <c r="CD2121" s="171"/>
      <c r="CE2121" s="171"/>
      <c r="CF2121" s="171"/>
      <c r="CG2121" s="171"/>
      <c r="CH2121" s="171"/>
      <c r="CI2121" s="171"/>
      <c r="CJ2121" s="171"/>
      <c r="CK2121" s="171"/>
      <c r="CL2121" s="171"/>
      <c r="CM2121" s="171"/>
      <c r="CN2121" s="171"/>
      <c r="CO2121" s="171"/>
      <c r="CP2121" s="171"/>
      <c r="CQ2121" s="171"/>
      <c r="CR2121" s="171"/>
      <c r="CS2121" s="171"/>
      <c r="CT2121" s="171"/>
      <c r="CU2121" s="171"/>
      <c r="CV2121" s="171"/>
      <c r="CW2121" s="171"/>
      <c r="CX2121" s="171"/>
      <c r="CY2121" s="171"/>
      <c r="CZ2121" s="171"/>
      <c r="DA2121" s="171"/>
      <c r="DB2121" s="171"/>
      <c r="DC2121" s="171"/>
      <c r="DD2121" s="171"/>
      <c r="DE2121" s="171"/>
      <c r="DF2121" s="171"/>
      <c r="DG2121" s="171"/>
      <c r="DH2121" s="171"/>
      <c r="DI2121" s="171"/>
      <c r="DJ2121" s="171"/>
      <c r="DK2121" s="171"/>
      <c r="DL2121" s="171"/>
      <c r="DM2121" s="171"/>
      <c r="DN2121" s="171"/>
      <c r="DO2121" s="171"/>
      <c r="DP2121" s="171"/>
      <c r="DQ2121" s="171"/>
      <c r="DR2121" s="171"/>
      <c r="DS2121" s="171"/>
      <c r="DT2121" s="171"/>
      <c r="DU2121" s="171"/>
      <c r="DV2121" s="171"/>
      <c r="DW2121" s="171"/>
      <c r="DX2121" s="171"/>
      <c r="DY2121" s="171"/>
      <c r="DZ2121" s="171"/>
      <c r="EA2121" s="171"/>
      <c r="EB2121" s="171"/>
      <c r="EC2121" s="171"/>
      <c r="ED2121" s="171"/>
      <c r="EE2121" s="171"/>
      <c r="EF2121" s="171"/>
      <c r="EG2121" s="171"/>
      <c r="EH2121" s="171"/>
      <c r="EI2121" s="171"/>
      <c r="EJ2121" s="171"/>
      <c r="EK2121" s="171"/>
      <c r="EL2121" s="171"/>
      <c r="EM2121" s="171"/>
      <c r="EN2121" s="171"/>
    </row>
    <row r="2122" spans="43:144" ht="15" x14ac:dyDescent="0.25">
      <c r="AQ2122" s="171"/>
      <c r="AR2122"/>
      <c r="AS2122"/>
      <c r="AT2122"/>
      <c r="AU2122"/>
      <c r="AV2122"/>
      <c r="AW2122"/>
      <c r="AX2122"/>
      <c r="AY2122"/>
      <c r="AZ2122"/>
      <c r="BA2122"/>
      <c r="BB2122"/>
      <c r="BC2122"/>
      <c r="BD2122"/>
      <c r="BE2122" s="171"/>
      <c r="BF2122" s="171"/>
      <c r="BG2122" s="171"/>
      <c r="BH2122" s="171"/>
      <c r="BI2122" s="171"/>
      <c r="BJ2122" s="171"/>
      <c r="BK2122" s="171"/>
      <c r="BL2122" s="171"/>
      <c r="BM2122" s="171"/>
      <c r="BN2122" s="171"/>
      <c r="BO2122" s="171"/>
      <c r="BP2122" s="171"/>
      <c r="BQ2122" s="171"/>
      <c r="BR2122" s="171"/>
      <c r="BS2122" s="171"/>
      <c r="BT2122" s="171"/>
      <c r="BU2122" s="171"/>
      <c r="BV2122" s="171"/>
      <c r="BW2122" s="171"/>
      <c r="BX2122" s="171"/>
      <c r="BY2122" s="171"/>
      <c r="BZ2122" s="171"/>
      <c r="CA2122" s="171"/>
      <c r="CB2122" s="171"/>
      <c r="CC2122" s="171"/>
      <c r="CD2122" s="171"/>
      <c r="CE2122" s="171"/>
      <c r="CF2122" s="171"/>
      <c r="CG2122" s="171"/>
      <c r="CH2122" s="171"/>
      <c r="CI2122" s="171"/>
      <c r="CJ2122" s="171"/>
      <c r="CK2122" s="171"/>
      <c r="CL2122" s="171"/>
      <c r="CM2122" s="171"/>
      <c r="CN2122" s="171"/>
      <c r="CO2122" s="171"/>
      <c r="CP2122" s="171"/>
      <c r="CQ2122" s="171"/>
      <c r="CR2122" s="171"/>
      <c r="CS2122" s="171"/>
      <c r="CT2122" s="171"/>
      <c r="CU2122" s="171"/>
      <c r="CV2122" s="171"/>
      <c r="CW2122" s="171"/>
      <c r="CX2122" s="171"/>
      <c r="CY2122" s="171"/>
      <c r="CZ2122" s="171"/>
      <c r="DA2122" s="171"/>
      <c r="DB2122" s="171"/>
      <c r="DC2122" s="171"/>
      <c r="DD2122" s="171"/>
      <c r="DE2122" s="171"/>
      <c r="DF2122" s="171"/>
      <c r="DG2122" s="171"/>
      <c r="DH2122" s="171"/>
      <c r="DI2122" s="171"/>
      <c r="DJ2122" s="171"/>
      <c r="DK2122" s="171"/>
      <c r="DL2122" s="171"/>
      <c r="DM2122" s="171"/>
      <c r="DN2122" s="171"/>
      <c r="DO2122" s="171"/>
      <c r="DP2122" s="171"/>
      <c r="DQ2122" s="171"/>
      <c r="DR2122" s="171"/>
      <c r="DS2122" s="171"/>
      <c r="DT2122" s="171"/>
      <c r="DU2122" s="171"/>
      <c r="DV2122" s="171"/>
      <c r="DW2122" s="171"/>
      <c r="DX2122" s="171"/>
      <c r="DY2122" s="171"/>
      <c r="DZ2122" s="171"/>
      <c r="EA2122" s="171"/>
      <c r="EB2122" s="171"/>
      <c r="EC2122" s="171"/>
      <c r="ED2122" s="171"/>
      <c r="EE2122" s="171"/>
      <c r="EF2122" s="171"/>
      <c r="EG2122" s="171"/>
      <c r="EH2122" s="171"/>
      <c r="EI2122" s="171"/>
      <c r="EJ2122" s="171"/>
      <c r="EK2122" s="171"/>
      <c r="EL2122" s="171"/>
      <c r="EM2122" s="171"/>
      <c r="EN2122" s="171"/>
    </row>
    <row r="2123" spans="43:144" ht="15" x14ac:dyDescent="0.25">
      <c r="AQ2123" s="171"/>
      <c r="AR2123"/>
      <c r="AS2123"/>
      <c r="AT2123"/>
      <c r="AU2123"/>
      <c r="AV2123"/>
      <c r="AW2123"/>
      <c r="AX2123"/>
      <c r="AY2123"/>
      <c r="AZ2123"/>
      <c r="BA2123"/>
      <c r="BB2123"/>
      <c r="BC2123"/>
      <c r="BD2123"/>
      <c r="BE2123" s="171"/>
      <c r="BF2123" s="171"/>
      <c r="BG2123" s="171"/>
      <c r="BH2123" s="171"/>
      <c r="BI2123" s="171"/>
      <c r="BJ2123" s="171"/>
      <c r="BK2123" s="171"/>
      <c r="BL2123" s="171"/>
      <c r="BM2123" s="171"/>
      <c r="BN2123" s="171"/>
      <c r="BO2123" s="171"/>
      <c r="BP2123" s="171"/>
      <c r="BQ2123" s="171"/>
      <c r="BR2123" s="171"/>
      <c r="BS2123" s="171"/>
      <c r="BT2123" s="171"/>
      <c r="BU2123" s="171"/>
      <c r="BV2123" s="171"/>
      <c r="BW2123" s="171"/>
      <c r="BX2123" s="171"/>
      <c r="BY2123" s="171"/>
      <c r="BZ2123" s="171"/>
      <c r="CA2123" s="171"/>
      <c r="CB2123" s="171"/>
      <c r="CC2123" s="171"/>
      <c r="CD2123" s="171"/>
      <c r="CE2123" s="171"/>
      <c r="CF2123" s="171"/>
      <c r="CG2123" s="171"/>
      <c r="CH2123" s="171"/>
      <c r="CI2123" s="171"/>
      <c r="CJ2123" s="171"/>
      <c r="CK2123" s="171"/>
      <c r="CL2123" s="171"/>
      <c r="CM2123" s="171"/>
      <c r="CN2123" s="171"/>
      <c r="CO2123" s="171"/>
      <c r="CP2123" s="171"/>
      <c r="CQ2123" s="171"/>
      <c r="CR2123" s="171"/>
      <c r="CS2123" s="171"/>
      <c r="CT2123" s="171"/>
      <c r="CU2123" s="171"/>
      <c r="CV2123" s="171"/>
      <c r="CW2123" s="171"/>
      <c r="CX2123" s="171"/>
      <c r="CY2123" s="171"/>
      <c r="CZ2123" s="171"/>
      <c r="DA2123" s="171"/>
      <c r="DB2123" s="171"/>
      <c r="DC2123" s="171"/>
      <c r="DD2123" s="171"/>
      <c r="DE2123" s="171"/>
      <c r="DF2123" s="171"/>
      <c r="DG2123" s="171"/>
      <c r="DH2123" s="171"/>
      <c r="DI2123" s="171"/>
      <c r="DJ2123" s="171"/>
      <c r="DK2123" s="171"/>
      <c r="DL2123" s="171"/>
      <c r="DM2123" s="171"/>
      <c r="DN2123" s="171"/>
      <c r="DO2123" s="171"/>
      <c r="DP2123" s="171"/>
      <c r="DQ2123" s="171"/>
      <c r="DR2123" s="171"/>
      <c r="DS2123" s="171"/>
      <c r="DT2123" s="171"/>
      <c r="DU2123" s="171"/>
      <c r="DV2123" s="171"/>
      <c r="DW2123" s="171"/>
      <c r="DX2123" s="171"/>
      <c r="DY2123" s="171"/>
      <c r="DZ2123" s="171"/>
      <c r="EA2123" s="171"/>
      <c r="EB2123" s="171"/>
      <c r="EC2123" s="171"/>
      <c r="ED2123" s="171"/>
      <c r="EE2123" s="171"/>
      <c r="EF2123" s="171"/>
      <c r="EG2123" s="171"/>
      <c r="EH2123" s="171"/>
      <c r="EI2123" s="171"/>
      <c r="EJ2123" s="171"/>
      <c r="EK2123" s="171"/>
      <c r="EL2123" s="171"/>
      <c r="EM2123" s="171"/>
      <c r="EN2123" s="171"/>
    </row>
    <row r="2124" spans="43:144" ht="15" x14ac:dyDescent="0.25">
      <c r="AQ2124" s="171"/>
      <c r="AR2124"/>
      <c r="AS2124"/>
      <c r="AT2124"/>
      <c r="AU2124"/>
      <c r="AV2124"/>
      <c r="AW2124"/>
      <c r="AX2124"/>
      <c r="AY2124"/>
      <c r="AZ2124"/>
      <c r="BA2124"/>
      <c r="BB2124"/>
      <c r="BC2124"/>
      <c r="BD2124"/>
      <c r="BE2124" s="171"/>
      <c r="BF2124" s="171"/>
      <c r="BG2124" s="171"/>
      <c r="BH2124" s="171"/>
      <c r="BI2124" s="171"/>
      <c r="BJ2124" s="171"/>
      <c r="BK2124" s="171"/>
      <c r="BL2124" s="171"/>
      <c r="BM2124" s="171"/>
      <c r="BN2124" s="171"/>
      <c r="BO2124" s="171"/>
      <c r="BP2124" s="171"/>
      <c r="BQ2124" s="171"/>
      <c r="BR2124" s="171"/>
      <c r="BS2124" s="171"/>
      <c r="BT2124" s="171"/>
      <c r="BU2124" s="171"/>
      <c r="BV2124" s="171"/>
      <c r="BW2124" s="171"/>
      <c r="BX2124" s="171"/>
      <c r="BY2124" s="171"/>
      <c r="BZ2124" s="171"/>
      <c r="CA2124" s="171"/>
      <c r="CB2124" s="171"/>
      <c r="CC2124" s="171"/>
      <c r="CD2124" s="171"/>
      <c r="CE2124" s="171"/>
      <c r="CF2124" s="171"/>
      <c r="CG2124" s="171"/>
      <c r="CH2124" s="171"/>
      <c r="CI2124" s="171"/>
      <c r="CJ2124" s="171"/>
      <c r="CK2124" s="171"/>
      <c r="CL2124" s="171"/>
      <c r="CM2124" s="171"/>
      <c r="CN2124" s="171"/>
      <c r="CO2124" s="171"/>
      <c r="CP2124" s="171"/>
      <c r="CQ2124" s="171"/>
      <c r="CR2124" s="171"/>
      <c r="CS2124" s="171"/>
      <c r="CT2124" s="171"/>
      <c r="CU2124" s="171"/>
      <c r="CV2124" s="171"/>
      <c r="CW2124" s="171"/>
      <c r="CX2124" s="171"/>
      <c r="CY2124" s="171"/>
      <c r="CZ2124" s="171"/>
      <c r="DA2124" s="171"/>
      <c r="DB2124" s="171"/>
      <c r="DC2124" s="171"/>
      <c r="DD2124" s="171"/>
      <c r="DE2124" s="171"/>
      <c r="DF2124" s="171"/>
      <c r="DG2124" s="171"/>
      <c r="DH2124" s="171"/>
      <c r="DI2124" s="171"/>
      <c r="DJ2124" s="171"/>
      <c r="DK2124" s="171"/>
      <c r="DL2124" s="171"/>
      <c r="DM2124" s="171"/>
      <c r="DN2124" s="171"/>
      <c r="DO2124" s="171"/>
      <c r="DP2124" s="171"/>
      <c r="DQ2124" s="171"/>
      <c r="DR2124" s="171"/>
      <c r="DS2124" s="171"/>
      <c r="DT2124" s="171"/>
      <c r="DU2124" s="171"/>
      <c r="DV2124" s="171"/>
      <c r="DW2124" s="171"/>
      <c r="DX2124" s="171"/>
      <c r="DY2124" s="171"/>
      <c r="DZ2124" s="171"/>
      <c r="EA2124" s="171"/>
      <c r="EB2124" s="171"/>
      <c r="EC2124" s="171"/>
      <c r="ED2124" s="171"/>
      <c r="EE2124" s="171"/>
      <c r="EF2124" s="171"/>
      <c r="EG2124" s="171"/>
      <c r="EH2124" s="171"/>
      <c r="EI2124" s="171"/>
      <c r="EJ2124" s="171"/>
      <c r="EK2124" s="171"/>
      <c r="EL2124" s="171"/>
      <c r="EM2124" s="171"/>
      <c r="EN2124" s="171"/>
    </row>
    <row r="2125" spans="43:144" ht="15" x14ac:dyDescent="0.25">
      <c r="AQ2125" s="171"/>
      <c r="AR2125"/>
      <c r="AS2125"/>
      <c r="AT2125"/>
      <c r="AU2125"/>
      <c r="AV2125"/>
      <c r="AW2125"/>
      <c r="AX2125"/>
      <c r="AY2125"/>
      <c r="AZ2125"/>
      <c r="BA2125"/>
      <c r="BB2125"/>
      <c r="BC2125"/>
      <c r="BD2125"/>
      <c r="BE2125" s="171"/>
      <c r="BF2125" s="171"/>
      <c r="BG2125" s="171"/>
      <c r="BH2125" s="171"/>
      <c r="BI2125" s="171"/>
      <c r="BJ2125" s="171"/>
      <c r="BK2125" s="171"/>
      <c r="BL2125" s="171"/>
      <c r="BM2125" s="171"/>
      <c r="BN2125" s="171"/>
      <c r="BO2125" s="171"/>
      <c r="BP2125" s="171"/>
      <c r="BQ2125" s="171"/>
      <c r="BR2125" s="171"/>
      <c r="BS2125" s="171"/>
      <c r="BT2125" s="171"/>
      <c r="BU2125" s="171"/>
      <c r="BV2125" s="171"/>
      <c r="BW2125" s="171"/>
      <c r="BX2125" s="171"/>
      <c r="BY2125" s="171"/>
      <c r="BZ2125" s="171"/>
      <c r="CA2125" s="171"/>
      <c r="CB2125" s="171"/>
      <c r="CC2125" s="171"/>
      <c r="CD2125" s="171"/>
      <c r="CE2125" s="171"/>
      <c r="CF2125" s="171"/>
      <c r="CG2125" s="171"/>
      <c r="CH2125" s="171"/>
      <c r="CI2125" s="171"/>
      <c r="CJ2125" s="171"/>
      <c r="CK2125" s="171"/>
      <c r="CL2125" s="171"/>
      <c r="CM2125" s="171"/>
      <c r="CN2125" s="171"/>
      <c r="CO2125" s="171"/>
      <c r="CP2125" s="171"/>
      <c r="CQ2125" s="171"/>
      <c r="CR2125" s="171"/>
      <c r="CS2125" s="171"/>
      <c r="CT2125" s="171"/>
      <c r="CU2125" s="171"/>
      <c r="CV2125" s="171"/>
      <c r="CW2125" s="171"/>
      <c r="CX2125" s="171"/>
      <c r="CY2125" s="171"/>
      <c r="CZ2125" s="171"/>
      <c r="DA2125" s="171"/>
      <c r="DB2125" s="171"/>
      <c r="DC2125" s="171"/>
      <c r="DD2125" s="171"/>
      <c r="DE2125" s="171"/>
      <c r="DF2125" s="171"/>
      <c r="DG2125" s="171"/>
      <c r="DH2125" s="171"/>
      <c r="DI2125" s="171"/>
      <c r="DJ2125" s="171"/>
      <c r="DK2125" s="171"/>
      <c r="DL2125" s="171"/>
      <c r="DM2125" s="171"/>
      <c r="DN2125" s="171"/>
      <c r="DO2125" s="171"/>
      <c r="DP2125" s="171"/>
      <c r="DQ2125" s="171"/>
      <c r="DR2125" s="171"/>
      <c r="DS2125" s="171"/>
      <c r="DT2125" s="171"/>
      <c r="DU2125" s="171"/>
      <c r="DV2125" s="171"/>
      <c r="DW2125" s="171"/>
      <c r="DX2125" s="171"/>
      <c r="DY2125" s="171"/>
      <c r="DZ2125" s="171"/>
      <c r="EA2125" s="171"/>
      <c r="EB2125" s="171"/>
      <c r="EC2125" s="171"/>
      <c r="ED2125" s="171"/>
      <c r="EE2125" s="171"/>
      <c r="EF2125" s="171"/>
      <c r="EG2125" s="171"/>
      <c r="EH2125" s="171"/>
      <c r="EI2125" s="171"/>
      <c r="EJ2125" s="171"/>
      <c r="EK2125" s="171"/>
      <c r="EL2125" s="171"/>
      <c r="EM2125" s="171"/>
      <c r="EN2125" s="171"/>
    </row>
    <row r="2126" spans="43:144" ht="15" x14ac:dyDescent="0.25">
      <c r="AQ2126" s="171"/>
      <c r="AR2126"/>
      <c r="AS2126"/>
      <c r="AT2126"/>
      <c r="AU2126"/>
      <c r="AV2126"/>
      <c r="AW2126"/>
      <c r="AX2126"/>
      <c r="AY2126"/>
      <c r="AZ2126"/>
      <c r="BA2126"/>
      <c r="BB2126"/>
      <c r="BC2126"/>
      <c r="BD2126"/>
      <c r="BE2126" s="171"/>
      <c r="BF2126" s="171"/>
      <c r="BG2126" s="171"/>
      <c r="BH2126" s="171"/>
      <c r="BI2126" s="171"/>
      <c r="BJ2126" s="171"/>
      <c r="BK2126" s="171"/>
      <c r="BL2126" s="171"/>
      <c r="BM2126" s="171"/>
      <c r="BN2126" s="171"/>
      <c r="BO2126" s="171"/>
      <c r="BP2126" s="171"/>
      <c r="BQ2126" s="171"/>
      <c r="BR2126" s="171"/>
      <c r="BS2126" s="171"/>
      <c r="BT2126" s="171"/>
      <c r="BU2126" s="171"/>
      <c r="BV2126" s="171"/>
      <c r="BW2126" s="171"/>
      <c r="BX2126" s="171"/>
      <c r="BY2126" s="171"/>
      <c r="BZ2126" s="171"/>
      <c r="CA2126" s="171"/>
      <c r="CB2126" s="171"/>
      <c r="CC2126" s="171"/>
      <c r="CD2126" s="171"/>
      <c r="CE2126" s="171"/>
      <c r="CF2126" s="171"/>
      <c r="CG2126" s="171"/>
      <c r="CH2126" s="171"/>
      <c r="CI2126" s="171"/>
      <c r="CJ2126" s="171"/>
      <c r="CK2126" s="171"/>
      <c r="CL2126" s="171"/>
      <c r="CM2126" s="171"/>
      <c r="CN2126" s="171"/>
      <c r="CO2126" s="171"/>
      <c r="CP2126" s="171"/>
      <c r="CQ2126" s="171"/>
      <c r="CR2126" s="171"/>
      <c r="CS2126" s="171"/>
      <c r="CT2126" s="171"/>
      <c r="CU2126" s="171"/>
      <c r="CV2126" s="171"/>
      <c r="CW2126" s="171"/>
      <c r="CX2126" s="171"/>
      <c r="CY2126" s="171"/>
      <c r="CZ2126" s="171"/>
      <c r="DA2126" s="171"/>
      <c r="DB2126" s="171"/>
      <c r="DC2126" s="171"/>
      <c r="DD2126" s="171"/>
      <c r="DE2126" s="171"/>
      <c r="DF2126" s="171"/>
      <c r="DG2126" s="171"/>
      <c r="DH2126" s="171"/>
      <c r="DI2126" s="171"/>
      <c r="DJ2126" s="171"/>
      <c r="DK2126" s="171"/>
      <c r="DL2126" s="171"/>
      <c r="DM2126" s="171"/>
      <c r="DN2126" s="171"/>
      <c r="DO2126" s="171"/>
      <c r="DP2126" s="171"/>
      <c r="DQ2126" s="171"/>
      <c r="DR2126" s="171"/>
      <c r="DS2126" s="171"/>
      <c r="DT2126" s="171"/>
      <c r="DU2126" s="171"/>
      <c r="DV2126" s="171"/>
      <c r="DW2126" s="171"/>
      <c r="DX2126" s="171"/>
      <c r="DY2126" s="171"/>
      <c r="DZ2126" s="171"/>
      <c r="EA2126" s="171"/>
      <c r="EB2126" s="171"/>
      <c r="EC2126" s="171"/>
      <c r="ED2126" s="171"/>
      <c r="EE2126" s="171"/>
      <c r="EF2126" s="171"/>
      <c r="EG2126" s="171"/>
      <c r="EH2126" s="171"/>
      <c r="EI2126" s="171"/>
      <c r="EJ2126" s="171"/>
      <c r="EK2126" s="171"/>
      <c r="EL2126" s="171"/>
      <c r="EM2126" s="171"/>
      <c r="EN2126" s="171"/>
    </row>
    <row r="2127" spans="43:144" ht="15" x14ac:dyDescent="0.25">
      <c r="AQ2127" s="171"/>
      <c r="AR2127"/>
      <c r="AS2127"/>
      <c r="AT2127"/>
      <c r="AU2127"/>
      <c r="AV2127"/>
      <c r="AW2127"/>
      <c r="AX2127"/>
      <c r="AY2127"/>
      <c r="AZ2127"/>
      <c r="BA2127"/>
      <c r="BB2127"/>
      <c r="BC2127"/>
      <c r="BD2127"/>
      <c r="BE2127" s="171"/>
      <c r="BF2127" s="171"/>
      <c r="BG2127" s="171"/>
      <c r="BH2127" s="171"/>
      <c r="BI2127" s="171"/>
      <c r="BJ2127" s="171"/>
      <c r="BK2127" s="171"/>
      <c r="BL2127" s="171"/>
      <c r="BM2127" s="171"/>
      <c r="BN2127" s="171"/>
      <c r="BO2127" s="171"/>
      <c r="BP2127" s="171"/>
      <c r="BQ2127" s="171"/>
      <c r="BR2127" s="171"/>
      <c r="BS2127" s="171"/>
      <c r="BT2127" s="171"/>
      <c r="BU2127" s="171"/>
      <c r="BV2127" s="171"/>
      <c r="BW2127" s="171"/>
      <c r="BX2127" s="171"/>
      <c r="BY2127" s="171"/>
      <c r="BZ2127" s="171"/>
      <c r="CA2127" s="171"/>
      <c r="CB2127" s="171"/>
      <c r="CC2127" s="171"/>
      <c r="CD2127" s="171"/>
      <c r="CE2127" s="171"/>
      <c r="CF2127" s="171"/>
      <c r="CG2127" s="171"/>
      <c r="CH2127" s="171"/>
      <c r="CI2127" s="171"/>
      <c r="CJ2127" s="171"/>
      <c r="CK2127" s="171"/>
      <c r="CL2127" s="171"/>
      <c r="CM2127" s="171"/>
      <c r="CN2127" s="171"/>
      <c r="CO2127" s="171"/>
      <c r="CP2127" s="171"/>
      <c r="CQ2127" s="171"/>
      <c r="CR2127" s="171"/>
      <c r="CS2127" s="171"/>
      <c r="CT2127" s="171"/>
      <c r="CU2127" s="171"/>
      <c r="CV2127" s="171"/>
      <c r="CW2127" s="171"/>
      <c r="CX2127" s="171"/>
      <c r="CY2127" s="171"/>
      <c r="CZ2127" s="171"/>
      <c r="DA2127" s="171"/>
      <c r="DB2127" s="171"/>
      <c r="DC2127" s="171"/>
      <c r="DD2127" s="171"/>
      <c r="DE2127" s="171"/>
      <c r="DF2127" s="171"/>
      <c r="DG2127" s="171"/>
      <c r="DH2127" s="171"/>
      <c r="DI2127" s="171"/>
      <c r="DJ2127" s="171"/>
      <c r="DK2127" s="171"/>
      <c r="DL2127" s="171"/>
      <c r="DM2127" s="171"/>
      <c r="DN2127" s="171"/>
      <c r="DO2127" s="171"/>
      <c r="DP2127" s="171"/>
      <c r="DQ2127" s="171"/>
      <c r="DR2127" s="171"/>
      <c r="DS2127" s="171"/>
      <c r="DT2127" s="171"/>
      <c r="DU2127" s="171"/>
      <c r="DV2127" s="171"/>
      <c r="DW2127" s="171"/>
      <c r="DX2127" s="171"/>
      <c r="DY2127" s="171"/>
      <c r="DZ2127" s="171"/>
      <c r="EA2127" s="171"/>
      <c r="EB2127" s="171"/>
      <c r="EC2127" s="171"/>
      <c r="ED2127" s="171"/>
      <c r="EE2127" s="171"/>
      <c r="EF2127" s="171"/>
      <c r="EG2127" s="171"/>
      <c r="EH2127" s="171"/>
      <c r="EI2127" s="171"/>
      <c r="EJ2127" s="171"/>
      <c r="EK2127" s="171"/>
      <c r="EL2127" s="171"/>
      <c r="EM2127" s="171"/>
      <c r="EN2127" s="171"/>
    </row>
    <row r="2128" spans="43:144" ht="15" x14ac:dyDescent="0.25">
      <c r="AQ2128" s="171"/>
      <c r="AR2128"/>
      <c r="AS2128"/>
      <c r="AT2128"/>
      <c r="AU2128"/>
      <c r="AV2128"/>
      <c r="AW2128"/>
      <c r="AX2128"/>
      <c r="AY2128"/>
      <c r="AZ2128"/>
      <c r="BA2128"/>
      <c r="BB2128"/>
      <c r="BC2128"/>
      <c r="BD2128"/>
      <c r="BE2128" s="171"/>
      <c r="BF2128" s="171"/>
      <c r="BG2128" s="171"/>
      <c r="BH2128" s="171"/>
      <c r="BI2128" s="171"/>
      <c r="BJ2128" s="171"/>
      <c r="BK2128" s="171"/>
      <c r="BL2128" s="171"/>
      <c r="BM2128" s="171"/>
      <c r="BN2128" s="171"/>
      <c r="BO2128" s="171"/>
      <c r="BP2128" s="171"/>
      <c r="BQ2128" s="171"/>
      <c r="BR2128" s="171"/>
      <c r="BS2128" s="171"/>
      <c r="BT2128" s="171"/>
      <c r="BU2128" s="171"/>
      <c r="BV2128" s="171"/>
      <c r="BW2128" s="171"/>
      <c r="BX2128" s="171"/>
      <c r="BY2128" s="171"/>
      <c r="BZ2128" s="171"/>
      <c r="CA2128" s="171"/>
      <c r="CB2128" s="171"/>
      <c r="CC2128" s="171"/>
      <c r="CD2128" s="171"/>
      <c r="CE2128" s="171"/>
      <c r="CF2128" s="171"/>
      <c r="CG2128" s="171"/>
      <c r="CH2128" s="171"/>
      <c r="CI2128" s="171"/>
      <c r="CJ2128" s="171"/>
      <c r="CK2128" s="171"/>
      <c r="CL2128" s="171"/>
      <c r="CM2128" s="171"/>
      <c r="CN2128" s="171"/>
      <c r="CO2128" s="171"/>
      <c r="CP2128" s="171"/>
      <c r="CQ2128" s="171"/>
      <c r="CR2128" s="171"/>
      <c r="CS2128" s="171"/>
      <c r="CT2128" s="171"/>
      <c r="CU2128" s="171"/>
      <c r="CV2128" s="171"/>
      <c r="CW2128" s="171"/>
      <c r="CX2128" s="171"/>
      <c r="CY2128" s="171"/>
      <c r="CZ2128" s="171"/>
      <c r="DA2128" s="171"/>
      <c r="DB2128" s="171"/>
      <c r="DC2128" s="171"/>
      <c r="DD2128" s="171"/>
      <c r="DE2128" s="171"/>
      <c r="DF2128" s="171"/>
      <c r="DG2128" s="171"/>
      <c r="DH2128" s="171"/>
      <c r="DI2128" s="171"/>
      <c r="DJ2128" s="171"/>
      <c r="DK2128" s="171"/>
      <c r="DL2128" s="171"/>
      <c r="DM2128" s="171"/>
      <c r="DN2128" s="171"/>
      <c r="DO2128" s="171"/>
      <c r="DP2128" s="171"/>
      <c r="DQ2128" s="171"/>
      <c r="DR2128" s="171"/>
      <c r="DS2128" s="171"/>
      <c r="DT2128" s="171"/>
      <c r="DU2128" s="171"/>
      <c r="DV2128" s="171"/>
      <c r="DW2128" s="171"/>
      <c r="DX2128" s="171"/>
      <c r="DY2128" s="171"/>
      <c r="DZ2128" s="171"/>
      <c r="EA2128" s="171"/>
      <c r="EB2128" s="171"/>
      <c r="EC2128" s="171"/>
      <c r="ED2128" s="171"/>
      <c r="EE2128" s="171"/>
      <c r="EF2128" s="171"/>
      <c r="EG2128" s="171"/>
      <c r="EH2128" s="171"/>
      <c r="EI2128" s="171"/>
      <c r="EJ2128" s="171"/>
      <c r="EK2128" s="171"/>
      <c r="EL2128" s="171"/>
      <c r="EM2128" s="171"/>
      <c r="EN2128" s="171"/>
    </row>
    <row r="2129" spans="43:144" ht="15" x14ac:dyDescent="0.25">
      <c r="AQ2129" s="171"/>
      <c r="AR2129"/>
      <c r="AS2129"/>
      <c r="AT2129"/>
      <c r="AU2129"/>
      <c r="AV2129"/>
      <c r="AW2129"/>
      <c r="AX2129"/>
      <c r="AY2129"/>
      <c r="AZ2129"/>
      <c r="BA2129"/>
      <c r="BB2129"/>
      <c r="BC2129"/>
      <c r="BD2129"/>
      <c r="BE2129" s="171"/>
      <c r="BF2129" s="171"/>
      <c r="BG2129" s="171"/>
      <c r="BH2129" s="171"/>
      <c r="BI2129" s="171"/>
      <c r="BJ2129" s="171"/>
      <c r="BK2129" s="171"/>
      <c r="BL2129" s="171"/>
      <c r="BM2129" s="171"/>
      <c r="BN2129" s="171"/>
      <c r="BO2129" s="171"/>
      <c r="BP2129" s="171"/>
      <c r="BQ2129" s="171"/>
      <c r="BR2129" s="171"/>
      <c r="BS2129" s="171"/>
      <c r="BT2129" s="171"/>
      <c r="BU2129" s="171"/>
      <c r="BV2129" s="171"/>
      <c r="BW2129" s="171"/>
      <c r="BX2129" s="171"/>
      <c r="BY2129" s="171"/>
      <c r="BZ2129" s="171"/>
      <c r="CA2129" s="171"/>
      <c r="CB2129" s="171"/>
      <c r="CC2129" s="171"/>
      <c r="CD2129" s="171"/>
      <c r="CE2129" s="171"/>
      <c r="CF2129" s="171"/>
      <c r="CG2129" s="171"/>
      <c r="CH2129" s="171"/>
      <c r="CI2129" s="171"/>
      <c r="CJ2129" s="171"/>
      <c r="CK2129" s="171"/>
      <c r="CL2129" s="171"/>
      <c r="CM2129" s="171"/>
      <c r="CN2129" s="171"/>
      <c r="CO2129" s="171"/>
      <c r="CP2129" s="171"/>
      <c r="CQ2129" s="171"/>
      <c r="CR2129" s="171"/>
      <c r="CS2129" s="171"/>
      <c r="CT2129" s="171"/>
      <c r="CU2129" s="171"/>
      <c r="CV2129" s="171"/>
      <c r="CW2129" s="171"/>
      <c r="CX2129" s="171"/>
      <c r="CY2129" s="171"/>
      <c r="CZ2129" s="171"/>
      <c r="DA2129" s="171"/>
      <c r="DB2129" s="171"/>
      <c r="DC2129" s="171"/>
      <c r="DD2129" s="171"/>
      <c r="DE2129" s="171"/>
      <c r="DF2129" s="171"/>
      <c r="DG2129" s="171"/>
      <c r="DH2129" s="171"/>
      <c r="DI2129" s="171"/>
      <c r="DJ2129" s="171"/>
      <c r="DK2129" s="171"/>
      <c r="DL2129" s="171"/>
      <c r="DM2129" s="171"/>
      <c r="DN2129" s="171"/>
      <c r="DO2129" s="171"/>
      <c r="DP2129" s="171"/>
      <c r="DQ2129" s="171"/>
      <c r="DR2129" s="171"/>
      <c r="DS2129" s="171"/>
      <c r="DT2129" s="171"/>
      <c r="DU2129" s="171"/>
      <c r="DV2129" s="171"/>
      <c r="DW2129" s="171"/>
      <c r="DX2129" s="171"/>
      <c r="DY2129" s="171"/>
      <c r="DZ2129" s="171"/>
      <c r="EA2129" s="171"/>
      <c r="EB2129" s="171"/>
      <c r="EC2129" s="171"/>
      <c r="ED2129" s="171"/>
      <c r="EE2129" s="171"/>
      <c r="EF2129" s="171"/>
      <c r="EG2129" s="171"/>
      <c r="EH2129" s="171"/>
      <c r="EI2129" s="171"/>
      <c r="EJ2129" s="171"/>
      <c r="EK2129" s="171"/>
      <c r="EL2129" s="171"/>
      <c r="EM2129" s="171"/>
      <c r="EN2129" s="171"/>
    </row>
    <row r="2130" spans="43:144" ht="15" x14ac:dyDescent="0.25">
      <c r="AQ2130" s="171"/>
      <c r="AR2130"/>
      <c r="AS2130"/>
      <c r="AT2130"/>
      <c r="AU2130"/>
      <c r="AV2130"/>
      <c r="AW2130"/>
      <c r="AX2130"/>
      <c r="AY2130"/>
      <c r="AZ2130"/>
      <c r="BA2130"/>
      <c r="BB2130"/>
      <c r="BC2130"/>
      <c r="BD2130"/>
      <c r="BE2130" s="171"/>
      <c r="BF2130" s="171"/>
      <c r="BG2130" s="171"/>
      <c r="BH2130" s="171"/>
      <c r="BI2130" s="171"/>
      <c r="BJ2130" s="171"/>
      <c r="BK2130" s="171"/>
      <c r="BL2130" s="171"/>
      <c r="BM2130" s="171"/>
      <c r="BN2130" s="171"/>
      <c r="BO2130" s="171"/>
      <c r="BP2130" s="171"/>
      <c r="BQ2130" s="171"/>
      <c r="BR2130" s="171"/>
      <c r="BS2130" s="171"/>
      <c r="BT2130" s="171"/>
      <c r="BU2130" s="171"/>
      <c r="BV2130" s="171"/>
      <c r="BW2130" s="171"/>
      <c r="BX2130" s="171"/>
      <c r="BY2130" s="171"/>
      <c r="BZ2130" s="171"/>
      <c r="CA2130" s="171"/>
      <c r="CB2130" s="171"/>
      <c r="CC2130" s="171"/>
      <c r="CD2130" s="171"/>
      <c r="CE2130" s="171"/>
      <c r="CF2130" s="171"/>
      <c r="CG2130" s="171"/>
      <c r="CH2130" s="171"/>
      <c r="CI2130" s="171"/>
      <c r="CJ2130" s="171"/>
      <c r="CK2130" s="171"/>
      <c r="CL2130" s="171"/>
      <c r="CM2130" s="171"/>
      <c r="CN2130" s="171"/>
      <c r="CO2130" s="171"/>
      <c r="CP2130" s="171"/>
      <c r="CQ2130" s="171"/>
      <c r="CR2130" s="171"/>
      <c r="CS2130" s="171"/>
      <c r="CT2130" s="171"/>
      <c r="CU2130" s="171"/>
      <c r="CV2130" s="171"/>
      <c r="CW2130" s="171"/>
      <c r="CX2130" s="171"/>
      <c r="CY2130" s="171"/>
      <c r="CZ2130" s="171"/>
      <c r="DA2130" s="171"/>
      <c r="DB2130" s="171"/>
      <c r="DC2130" s="171"/>
      <c r="DD2130" s="171"/>
      <c r="DE2130" s="171"/>
      <c r="DF2130" s="171"/>
      <c r="DG2130" s="171"/>
      <c r="DH2130" s="171"/>
      <c r="DI2130" s="171"/>
      <c r="DJ2130" s="171"/>
      <c r="DK2130" s="171"/>
      <c r="DL2130" s="171"/>
      <c r="DM2130" s="171"/>
      <c r="DN2130" s="171"/>
      <c r="DO2130" s="171"/>
      <c r="DP2130" s="171"/>
      <c r="DQ2130" s="171"/>
      <c r="DR2130" s="171"/>
      <c r="DS2130" s="171"/>
      <c r="DT2130" s="171"/>
      <c r="DU2130" s="171"/>
      <c r="DV2130" s="171"/>
      <c r="DW2130" s="171"/>
      <c r="DX2130" s="171"/>
      <c r="DY2130" s="171"/>
      <c r="DZ2130" s="171"/>
      <c r="EA2130" s="171"/>
      <c r="EB2130" s="171"/>
      <c r="EC2130" s="171"/>
      <c r="ED2130" s="171"/>
      <c r="EE2130" s="171"/>
      <c r="EF2130" s="171"/>
      <c r="EG2130" s="171"/>
      <c r="EH2130" s="171"/>
      <c r="EI2130" s="171"/>
      <c r="EJ2130" s="171"/>
      <c r="EK2130" s="171"/>
      <c r="EL2130" s="171"/>
      <c r="EM2130" s="171"/>
      <c r="EN2130" s="171"/>
    </row>
    <row r="2131" spans="43:144" ht="15" x14ac:dyDescent="0.25">
      <c r="AQ2131" s="171"/>
      <c r="AR2131"/>
      <c r="AS2131"/>
      <c r="AT2131"/>
      <c r="AU2131"/>
      <c r="AV2131"/>
      <c r="AW2131"/>
      <c r="AX2131"/>
      <c r="AY2131"/>
      <c r="AZ2131"/>
      <c r="BA2131"/>
      <c r="BB2131"/>
      <c r="BC2131"/>
      <c r="BD2131"/>
      <c r="BE2131" s="171"/>
      <c r="BF2131" s="171"/>
      <c r="BG2131" s="171"/>
      <c r="BH2131" s="171"/>
      <c r="BI2131" s="171"/>
      <c r="BJ2131" s="171"/>
      <c r="BK2131" s="171"/>
      <c r="BL2131" s="171"/>
      <c r="BM2131" s="171"/>
      <c r="BN2131" s="171"/>
      <c r="BO2131" s="171"/>
      <c r="BP2131" s="171"/>
      <c r="BQ2131" s="171"/>
      <c r="BR2131" s="171"/>
      <c r="BS2131" s="171"/>
      <c r="BT2131" s="171"/>
      <c r="BU2131" s="171"/>
      <c r="BV2131" s="171"/>
      <c r="BW2131" s="171"/>
      <c r="BX2131" s="171"/>
      <c r="BY2131" s="171"/>
      <c r="BZ2131" s="171"/>
      <c r="CA2131" s="171"/>
      <c r="CB2131" s="171"/>
      <c r="CC2131" s="171"/>
      <c r="CD2131" s="171"/>
      <c r="CE2131" s="171"/>
      <c r="CF2131" s="171"/>
      <c r="CG2131" s="171"/>
      <c r="CH2131" s="171"/>
      <c r="CI2131" s="171"/>
      <c r="CJ2131" s="171"/>
      <c r="CK2131" s="171"/>
      <c r="CL2131" s="171"/>
      <c r="CM2131" s="171"/>
      <c r="CN2131" s="171"/>
      <c r="CO2131" s="171"/>
      <c r="CP2131" s="171"/>
      <c r="CQ2131" s="171"/>
      <c r="CR2131" s="171"/>
      <c r="CS2131" s="171"/>
      <c r="CT2131" s="171"/>
      <c r="CU2131" s="171"/>
      <c r="CV2131" s="171"/>
      <c r="CW2131" s="171"/>
      <c r="CX2131" s="171"/>
      <c r="CY2131" s="171"/>
      <c r="CZ2131" s="171"/>
      <c r="DA2131" s="171"/>
      <c r="DB2131" s="171"/>
      <c r="DC2131" s="171"/>
      <c r="DD2131" s="171"/>
      <c r="DE2131" s="171"/>
      <c r="DF2131" s="171"/>
      <c r="DG2131" s="171"/>
      <c r="DH2131" s="171"/>
      <c r="DI2131" s="171"/>
      <c r="DJ2131" s="171"/>
      <c r="DK2131" s="171"/>
      <c r="DL2131" s="171"/>
      <c r="DM2131" s="171"/>
      <c r="DN2131" s="171"/>
      <c r="DO2131" s="171"/>
      <c r="DP2131" s="171"/>
      <c r="DQ2131" s="171"/>
      <c r="DR2131" s="171"/>
      <c r="DS2131" s="171"/>
      <c r="DT2131" s="171"/>
      <c r="DU2131" s="171"/>
      <c r="DV2131" s="171"/>
      <c r="DW2131" s="171"/>
      <c r="DX2131" s="171"/>
      <c r="DY2131" s="171"/>
      <c r="DZ2131" s="171"/>
      <c r="EA2131" s="171"/>
      <c r="EB2131" s="171"/>
      <c r="EC2131" s="171"/>
      <c r="ED2131" s="171"/>
      <c r="EE2131" s="171"/>
      <c r="EF2131" s="171"/>
      <c r="EG2131" s="171"/>
      <c r="EH2131" s="171"/>
      <c r="EI2131" s="171"/>
      <c r="EJ2131" s="171"/>
      <c r="EK2131" s="171"/>
      <c r="EL2131" s="171"/>
      <c r="EM2131" s="171"/>
      <c r="EN2131" s="171"/>
    </row>
    <row r="2132" spans="43:144" ht="15" x14ac:dyDescent="0.25">
      <c r="AQ2132" s="171"/>
      <c r="AR2132"/>
      <c r="AS2132"/>
      <c r="AT2132"/>
      <c r="AU2132"/>
      <c r="AV2132"/>
      <c r="AW2132"/>
      <c r="AX2132"/>
      <c r="AY2132"/>
      <c r="AZ2132"/>
      <c r="BA2132"/>
      <c r="BB2132"/>
      <c r="BC2132"/>
      <c r="BD2132"/>
      <c r="BE2132" s="171"/>
      <c r="BF2132" s="171"/>
      <c r="BG2132" s="171"/>
      <c r="BH2132" s="171"/>
      <c r="BI2132" s="171"/>
      <c r="BJ2132" s="171"/>
      <c r="BK2132" s="171"/>
      <c r="BL2132" s="171"/>
      <c r="BM2132" s="171"/>
      <c r="BN2132" s="171"/>
      <c r="BO2132" s="171"/>
      <c r="BP2132" s="171"/>
      <c r="BQ2132" s="171"/>
      <c r="BR2132" s="171"/>
      <c r="BS2132" s="171"/>
      <c r="BT2132" s="171"/>
      <c r="BU2132" s="171"/>
      <c r="BV2132" s="171"/>
      <c r="BW2132" s="171"/>
      <c r="BX2132" s="171"/>
      <c r="BY2132" s="171"/>
      <c r="BZ2132" s="171"/>
      <c r="CA2132" s="171"/>
      <c r="CB2132" s="171"/>
      <c r="CC2132" s="171"/>
      <c r="CD2132" s="171"/>
      <c r="CE2132" s="171"/>
      <c r="CF2132" s="171"/>
      <c r="CG2132" s="171"/>
      <c r="CH2132" s="171"/>
      <c r="CI2132" s="171"/>
      <c r="CJ2132" s="171"/>
      <c r="CK2132" s="171"/>
      <c r="CL2132" s="171"/>
      <c r="CM2132" s="171"/>
      <c r="CN2132" s="171"/>
      <c r="CO2132" s="171"/>
      <c r="CP2132" s="171"/>
      <c r="CQ2132" s="171"/>
      <c r="CR2132" s="171"/>
      <c r="CS2132" s="171"/>
      <c r="CT2132" s="171"/>
      <c r="CU2132" s="171"/>
      <c r="CV2132" s="171"/>
      <c r="CW2132" s="171"/>
      <c r="CX2132" s="171"/>
      <c r="CY2132" s="171"/>
      <c r="CZ2132" s="171"/>
      <c r="DA2132" s="171"/>
      <c r="DB2132" s="171"/>
      <c r="DC2132" s="171"/>
      <c r="DD2132" s="171"/>
      <c r="DE2132" s="171"/>
      <c r="DF2132" s="171"/>
      <c r="DG2132" s="171"/>
      <c r="DH2132" s="171"/>
      <c r="DI2132" s="171"/>
      <c r="DJ2132" s="171"/>
      <c r="DK2132" s="171"/>
      <c r="DL2132" s="171"/>
      <c r="DM2132" s="171"/>
      <c r="DN2132" s="171"/>
      <c r="DO2132" s="171"/>
      <c r="DP2132" s="171"/>
      <c r="DQ2132" s="171"/>
      <c r="DR2132" s="171"/>
      <c r="DS2132" s="171"/>
      <c r="DT2132" s="171"/>
      <c r="DU2132" s="171"/>
      <c r="DV2132" s="171"/>
      <c r="DW2132" s="171"/>
      <c r="DX2132" s="171"/>
      <c r="DY2132" s="171"/>
      <c r="DZ2132" s="171"/>
      <c r="EA2132" s="171"/>
      <c r="EB2132" s="171"/>
      <c r="EC2132" s="171"/>
      <c r="ED2132" s="171"/>
      <c r="EE2132" s="171"/>
      <c r="EF2132" s="171"/>
      <c r="EG2132" s="171"/>
      <c r="EH2132" s="171"/>
      <c r="EI2132" s="171"/>
      <c r="EJ2132" s="171"/>
      <c r="EK2132" s="171"/>
      <c r="EL2132" s="171"/>
      <c r="EM2132" s="171"/>
      <c r="EN2132" s="171"/>
    </row>
    <row r="2133" spans="43:144" ht="15" x14ac:dyDescent="0.25">
      <c r="AQ2133" s="171"/>
      <c r="AR2133"/>
      <c r="AS2133"/>
      <c r="AT2133"/>
      <c r="AU2133"/>
      <c r="AV2133"/>
      <c r="AW2133"/>
      <c r="AX2133"/>
      <c r="AY2133"/>
      <c r="AZ2133"/>
      <c r="BA2133"/>
      <c r="BB2133"/>
      <c r="BC2133"/>
      <c r="BD2133"/>
      <c r="BE2133" s="171"/>
      <c r="BF2133" s="171"/>
      <c r="BG2133" s="171"/>
      <c r="BH2133" s="171"/>
      <c r="BI2133" s="171"/>
      <c r="BJ2133" s="171"/>
      <c r="BK2133" s="171"/>
      <c r="BL2133" s="171"/>
      <c r="BM2133" s="171"/>
      <c r="BN2133" s="171"/>
      <c r="BO2133" s="171"/>
      <c r="BP2133" s="171"/>
      <c r="BQ2133" s="171"/>
      <c r="BR2133" s="171"/>
      <c r="BS2133" s="171"/>
      <c r="BT2133" s="171"/>
      <c r="BU2133" s="171"/>
      <c r="BV2133" s="171"/>
      <c r="BW2133" s="171"/>
      <c r="BX2133" s="171"/>
      <c r="BY2133" s="171"/>
      <c r="BZ2133" s="171"/>
      <c r="CA2133" s="171"/>
      <c r="CB2133" s="171"/>
      <c r="CC2133" s="171"/>
      <c r="CD2133" s="171"/>
      <c r="CE2133" s="171"/>
      <c r="CF2133" s="171"/>
      <c r="CG2133" s="171"/>
      <c r="CH2133" s="171"/>
      <c r="CI2133" s="171"/>
      <c r="CJ2133" s="171"/>
      <c r="CK2133" s="171"/>
      <c r="CL2133" s="171"/>
      <c r="CM2133" s="171"/>
      <c r="CN2133" s="171"/>
      <c r="CO2133" s="171"/>
      <c r="CP2133" s="171"/>
      <c r="CQ2133" s="171"/>
      <c r="CR2133" s="171"/>
      <c r="CS2133" s="171"/>
      <c r="CT2133" s="171"/>
      <c r="CU2133" s="171"/>
      <c r="CV2133" s="171"/>
      <c r="CW2133" s="171"/>
      <c r="CX2133" s="171"/>
      <c r="CY2133" s="171"/>
      <c r="CZ2133" s="171"/>
      <c r="DA2133" s="171"/>
      <c r="DB2133" s="171"/>
      <c r="DC2133" s="171"/>
      <c r="DD2133" s="171"/>
      <c r="DE2133" s="171"/>
      <c r="DF2133" s="171"/>
      <c r="DG2133" s="171"/>
      <c r="DH2133" s="171"/>
      <c r="DI2133" s="171"/>
      <c r="DJ2133" s="171"/>
      <c r="DK2133" s="171"/>
      <c r="DL2133" s="171"/>
      <c r="DM2133" s="171"/>
      <c r="DN2133" s="171"/>
      <c r="DO2133" s="171"/>
      <c r="DP2133" s="171"/>
      <c r="DQ2133" s="171"/>
      <c r="DR2133" s="171"/>
      <c r="DS2133" s="171"/>
      <c r="DT2133" s="171"/>
      <c r="DU2133" s="171"/>
      <c r="DV2133" s="171"/>
      <c r="DW2133" s="171"/>
      <c r="DX2133" s="171"/>
      <c r="DY2133" s="171"/>
      <c r="DZ2133" s="171"/>
      <c r="EA2133" s="171"/>
      <c r="EB2133" s="171"/>
      <c r="EC2133" s="171"/>
      <c r="ED2133" s="171"/>
      <c r="EE2133" s="171"/>
      <c r="EF2133" s="171"/>
      <c r="EG2133" s="171"/>
      <c r="EH2133" s="171"/>
      <c r="EI2133" s="171"/>
      <c r="EJ2133" s="171"/>
      <c r="EK2133" s="171"/>
      <c r="EL2133" s="171"/>
      <c r="EM2133" s="171"/>
      <c r="EN2133" s="171"/>
    </row>
    <row r="2134" spans="43:144" ht="15" x14ac:dyDescent="0.25">
      <c r="AQ2134" s="171"/>
      <c r="AR2134"/>
      <c r="AS2134"/>
      <c r="AT2134"/>
      <c r="AU2134"/>
      <c r="AV2134"/>
      <c r="AW2134"/>
      <c r="AX2134"/>
      <c r="AY2134"/>
      <c r="AZ2134"/>
      <c r="BA2134"/>
      <c r="BB2134"/>
      <c r="BC2134"/>
      <c r="BD2134"/>
      <c r="BE2134" s="171"/>
      <c r="BF2134" s="171"/>
      <c r="BG2134" s="171"/>
      <c r="BH2134" s="171"/>
      <c r="BI2134" s="171"/>
      <c r="BJ2134" s="171"/>
      <c r="BK2134" s="171"/>
      <c r="BL2134" s="171"/>
      <c r="BM2134" s="171"/>
      <c r="BN2134" s="171"/>
      <c r="BO2134" s="171"/>
      <c r="BP2134" s="171"/>
      <c r="BQ2134" s="171"/>
      <c r="BR2134" s="171"/>
      <c r="BS2134" s="171"/>
      <c r="BT2134" s="171"/>
      <c r="BU2134" s="171"/>
      <c r="BV2134" s="171"/>
      <c r="BW2134" s="171"/>
      <c r="BX2134" s="171"/>
      <c r="BY2134" s="171"/>
      <c r="BZ2134" s="171"/>
      <c r="CA2134" s="171"/>
      <c r="CB2134" s="171"/>
      <c r="CC2134" s="171"/>
      <c r="CD2134" s="171"/>
      <c r="CE2134" s="171"/>
      <c r="CF2134" s="171"/>
      <c r="CG2134" s="171"/>
      <c r="CH2134" s="171"/>
      <c r="CI2134" s="171"/>
      <c r="CJ2134" s="171"/>
      <c r="CK2134" s="171"/>
      <c r="CL2134" s="171"/>
      <c r="CM2134" s="171"/>
      <c r="CN2134" s="171"/>
      <c r="CO2134" s="171"/>
      <c r="CP2134" s="171"/>
      <c r="CQ2134" s="171"/>
      <c r="CR2134" s="171"/>
      <c r="CS2134" s="171"/>
      <c r="CT2134" s="171"/>
      <c r="CU2134" s="171"/>
      <c r="CV2134" s="171"/>
      <c r="CW2134" s="171"/>
      <c r="CX2134" s="171"/>
      <c r="CY2134" s="171"/>
      <c r="CZ2134" s="171"/>
      <c r="DA2134" s="171"/>
      <c r="DB2134" s="171"/>
      <c r="DC2134" s="171"/>
      <c r="DD2134" s="171"/>
      <c r="DE2134" s="171"/>
      <c r="DF2134" s="171"/>
      <c r="DG2134" s="171"/>
      <c r="DH2134" s="171"/>
      <c r="DI2134" s="171"/>
      <c r="DJ2134" s="171"/>
      <c r="DK2134" s="171"/>
      <c r="DL2134" s="171"/>
      <c r="DM2134" s="171"/>
      <c r="DN2134" s="171"/>
      <c r="DO2134" s="171"/>
      <c r="DP2134" s="171"/>
      <c r="DQ2134" s="171"/>
      <c r="DR2134" s="171"/>
      <c r="DS2134" s="171"/>
      <c r="DT2134" s="171"/>
      <c r="DU2134" s="171"/>
      <c r="DV2134" s="171"/>
      <c r="DW2134" s="171"/>
      <c r="DX2134" s="171"/>
      <c r="DY2134" s="171"/>
      <c r="DZ2134" s="171"/>
      <c r="EA2134" s="171"/>
      <c r="EB2134" s="171"/>
      <c r="EC2134" s="171"/>
      <c r="ED2134" s="171"/>
      <c r="EE2134" s="171"/>
      <c r="EF2134" s="171"/>
      <c r="EG2134" s="171"/>
      <c r="EH2134" s="171"/>
      <c r="EI2134" s="171"/>
      <c r="EJ2134" s="171"/>
      <c r="EK2134" s="171"/>
      <c r="EL2134" s="171"/>
      <c r="EM2134" s="171"/>
      <c r="EN2134" s="171"/>
    </row>
    <row r="2135" spans="43:144" ht="15" x14ac:dyDescent="0.25">
      <c r="AQ2135" s="171"/>
      <c r="AR2135"/>
      <c r="AS2135"/>
      <c r="AT2135"/>
      <c r="AU2135"/>
      <c r="AV2135"/>
      <c r="AW2135"/>
      <c r="AX2135"/>
      <c r="AY2135"/>
      <c r="AZ2135"/>
      <c r="BA2135"/>
      <c r="BB2135"/>
      <c r="BC2135"/>
      <c r="BD2135"/>
      <c r="BE2135" s="171"/>
      <c r="BF2135" s="171"/>
      <c r="BG2135" s="171"/>
      <c r="BH2135" s="171"/>
      <c r="BI2135" s="171"/>
      <c r="BJ2135" s="171"/>
      <c r="BK2135" s="171"/>
      <c r="BL2135" s="171"/>
      <c r="BM2135" s="171"/>
      <c r="BN2135" s="171"/>
      <c r="BO2135" s="171"/>
      <c r="BP2135" s="171"/>
      <c r="BQ2135" s="171"/>
      <c r="BR2135" s="171"/>
      <c r="BS2135" s="171"/>
      <c r="BT2135" s="171"/>
      <c r="BU2135" s="171"/>
      <c r="BV2135" s="171"/>
      <c r="BW2135" s="171"/>
      <c r="BX2135" s="171"/>
      <c r="BY2135" s="171"/>
      <c r="BZ2135" s="171"/>
      <c r="CA2135" s="171"/>
      <c r="CB2135" s="171"/>
      <c r="CC2135" s="171"/>
      <c r="CD2135" s="171"/>
      <c r="CE2135" s="171"/>
      <c r="CF2135" s="171"/>
      <c r="CG2135" s="171"/>
      <c r="CH2135" s="171"/>
      <c r="CI2135" s="171"/>
      <c r="CJ2135" s="171"/>
      <c r="CK2135" s="171"/>
      <c r="CL2135" s="171"/>
      <c r="CM2135" s="171"/>
      <c r="CN2135" s="171"/>
      <c r="CO2135" s="171"/>
      <c r="CP2135" s="171"/>
      <c r="CQ2135" s="171"/>
      <c r="CR2135" s="171"/>
      <c r="CS2135" s="171"/>
      <c r="CT2135" s="171"/>
      <c r="CU2135" s="171"/>
      <c r="CV2135" s="171"/>
      <c r="CW2135" s="171"/>
      <c r="CX2135" s="171"/>
      <c r="CY2135" s="171"/>
      <c r="CZ2135" s="171"/>
      <c r="DA2135" s="171"/>
      <c r="DB2135" s="171"/>
      <c r="DC2135" s="171"/>
      <c r="DD2135" s="171"/>
      <c r="DE2135" s="171"/>
      <c r="DF2135" s="171"/>
      <c r="DG2135" s="171"/>
      <c r="DH2135" s="171"/>
      <c r="DI2135" s="171"/>
      <c r="DJ2135" s="171"/>
      <c r="DK2135" s="171"/>
      <c r="DL2135" s="171"/>
      <c r="DM2135" s="171"/>
      <c r="DN2135" s="171"/>
      <c r="DO2135" s="171"/>
      <c r="DP2135" s="171"/>
      <c r="DQ2135" s="171"/>
      <c r="DR2135" s="171"/>
      <c r="DS2135" s="171"/>
      <c r="DT2135" s="171"/>
      <c r="DU2135" s="171"/>
      <c r="DV2135" s="171"/>
      <c r="DW2135" s="171"/>
      <c r="DX2135" s="171"/>
      <c r="DY2135" s="171"/>
      <c r="DZ2135" s="171"/>
      <c r="EA2135" s="171"/>
      <c r="EB2135" s="171"/>
      <c r="EC2135" s="171"/>
      <c r="ED2135" s="171"/>
      <c r="EE2135" s="171"/>
      <c r="EF2135" s="171"/>
      <c r="EG2135" s="171"/>
      <c r="EH2135" s="171"/>
      <c r="EI2135" s="171"/>
      <c r="EJ2135" s="171"/>
      <c r="EK2135" s="171"/>
      <c r="EL2135" s="171"/>
      <c r="EM2135" s="171"/>
      <c r="EN2135" s="171"/>
    </row>
    <row r="2136" spans="43:144" ht="15" x14ac:dyDescent="0.25">
      <c r="AQ2136" s="171"/>
      <c r="AR2136"/>
      <c r="AS2136"/>
      <c r="AT2136"/>
      <c r="AU2136"/>
      <c r="AV2136"/>
      <c r="AW2136"/>
      <c r="AX2136"/>
      <c r="AY2136"/>
      <c r="AZ2136"/>
      <c r="BA2136"/>
      <c r="BB2136"/>
      <c r="BC2136"/>
      <c r="BD2136"/>
      <c r="BE2136" s="171"/>
      <c r="BF2136" s="171"/>
      <c r="BG2136" s="171"/>
      <c r="BH2136" s="171"/>
      <c r="BI2136" s="171"/>
      <c r="BJ2136" s="171"/>
      <c r="BK2136" s="171"/>
      <c r="BL2136" s="171"/>
      <c r="BM2136" s="171"/>
      <c r="BN2136" s="171"/>
      <c r="BO2136" s="171"/>
      <c r="BP2136" s="171"/>
      <c r="BQ2136" s="171"/>
      <c r="BR2136" s="171"/>
      <c r="BS2136" s="171"/>
      <c r="BT2136" s="171"/>
      <c r="BU2136" s="171"/>
      <c r="BV2136" s="171"/>
      <c r="BW2136" s="171"/>
      <c r="BX2136" s="171"/>
      <c r="BY2136" s="171"/>
      <c r="BZ2136" s="171"/>
      <c r="CA2136" s="171"/>
      <c r="CB2136" s="171"/>
      <c r="CC2136" s="171"/>
      <c r="CD2136" s="171"/>
      <c r="CE2136" s="171"/>
      <c r="CF2136" s="171"/>
      <c r="CG2136" s="171"/>
      <c r="CH2136" s="171"/>
      <c r="CI2136" s="171"/>
      <c r="CJ2136" s="171"/>
      <c r="CK2136" s="171"/>
      <c r="CL2136" s="171"/>
      <c r="CM2136" s="171"/>
      <c r="CN2136" s="171"/>
      <c r="CO2136" s="171"/>
      <c r="CP2136" s="171"/>
      <c r="CQ2136" s="171"/>
      <c r="CR2136" s="171"/>
      <c r="CS2136" s="171"/>
      <c r="CT2136" s="171"/>
      <c r="CU2136" s="171"/>
      <c r="CV2136" s="171"/>
      <c r="CW2136" s="171"/>
      <c r="CX2136" s="171"/>
      <c r="CY2136" s="171"/>
      <c r="CZ2136" s="171"/>
      <c r="DA2136" s="171"/>
      <c r="DB2136" s="171"/>
      <c r="DC2136" s="171"/>
      <c r="DD2136" s="171"/>
      <c r="DE2136" s="171"/>
      <c r="DF2136" s="171"/>
      <c r="DG2136" s="171"/>
      <c r="DH2136" s="171"/>
      <c r="DI2136" s="171"/>
      <c r="DJ2136" s="171"/>
      <c r="DK2136" s="171"/>
      <c r="DL2136" s="171"/>
      <c r="DM2136" s="171"/>
      <c r="DN2136" s="171"/>
      <c r="DO2136" s="171"/>
      <c r="DP2136" s="171"/>
      <c r="DQ2136" s="171"/>
      <c r="DR2136" s="171"/>
      <c r="DS2136" s="171"/>
      <c r="DT2136" s="171"/>
      <c r="DU2136" s="171"/>
      <c r="DV2136" s="171"/>
      <c r="DW2136" s="171"/>
      <c r="DX2136" s="171"/>
      <c r="DY2136" s="171"/>
      <c r="DZ2136" s="171"/>
      <c r="EA2136" s="171"/>
      <c r="EB2136" s="171"/>
      <c r="EC2136" s="171"/>
      <c r="ED2136" s="171"/>
      <c r="EE2136" s="171"/>
      <c r="EF2136" s="171"/>
      <c r="EG2136" s="171"/>
      <c r="EH2136" s="171"/>
      <c r="EI2136" s="171"/>
      <c r="EJ2136" s="171"/>
      <c r="EK2136" s="171"/>
      <c r="EL2136" s="171"/>
      <c r="EM2136" s="171"/>
      <c r="EN2136" s="171"/>
    </row>
    <row r="2137" spans="43:144" ht="15" x14ac:dyDescent="0.25">
      <c r="AQ2137" s="171"/>
      <c r="AR2137"/>
      <c r="AS2137"/>
      <c r="AT2137"/>
      <c r="AU2137"/>
      <c r="AV2137"/>
      <c r="AW2137"/>
      <c r="AX2137"/>
      <c r="AY2137"/>
      <c r="AZ2137"/>
      <c r="BA2137"/>
      <c r="BB2137"/>
      <c r="BC2137"/>
      <c r="BD2137"/>
      <c r="BE2137" s="171"/>
      <c r="BF2137" s="171"/>
      <c r="BG2137" s="171"/>
      <c r="BH2137" s="171"/>
      <c r="BI2137" s="171"/>
      <c r="BJ2137" s="171"/>
      <c r="BK2137" s="171"/>
      <c r="BL2137" s="171"/>
      <c r="BM2137" s="171"/>
      <c r="BN2137" s="171"/>
      <c r="BO2137" s="171"/>
      <c r="BP2137" s="171"/>
      <c r="BQ2137" s="171"/>
      <c r="BR2137" s="171"/>
      <c r="BS2137" s="171"/>
      <c r="BT2137" s="171"/>
      <c r="BU2137" s="171"/>
      <c r="BV2137" s="171"/>
      <c r="BW2137" s="171"/>
      <c r="BX2137" s="171"/>
      <c r="BY2137" s="171"/>
      <c r="BZ2137" s="171"/>
      <c r="CA2137" s="171"/>
      <c r="CB2137" s="171"/>
      <c r="CC2137" s="171"/>
      <c r="CD2137" s="171"/>
      <c r="CE2137" s="171"/>
      <c r="CF2137" s="171"/>
      <c r="CG2137" s="171"/>
      <c r="CH2137" s="171"/>
      <c r="CI2137" s="171"/>
      <c r="CJ2137" s="171"/>
      <c r="CK2137" s="171"/>
      <c r="CL2137" s="171"/>
      <c r="CM2137" s="171"/>
      <c r="CN2137" s="171"/>
      <c r="CO2137" s="171"/>
      <c r="CP2137" s="171"/>
      <c r="CQ2137" s="171"/>
      <c r="CR2137" s="171"/>
      <c r="CS2137" s="171"/>
      <c r="CT2137" s="171"/>
      <c r="CU2137" s="171"/>
      <c r="CV2137" s="171"/>
      <c r="CW2137" s="171"/>
      <c r="CX2137" s="171"/>
      <c r="CY2137" s="171"/>
      <c r="CZ2137" s="171"/>
      <c r="DA2137" s="171"/>
      <c r="DB2137" s="171"/>
      <c r="DC2137" s="171"/>
      <c r="DD2137" s="171"/>
      <c r="DE2137" s="171"/>
      <c r="DF2137" s="171"/>
      <c r="DG2137" s="171"/>
      <c r="DH2137" s="171"/>
      <c r="DI2137" s="171"/>
      <c r="DJ2137" s="171"/>
      <c r="DK2137" s="171"/>
      <c r="DL2137" s="171"/>
      <c r="DM2137" s="171"/>
      <c r="DN2137" s="171"/>
      <c r="DO2137" s="171"/>
      <c r="DP2137" s="171"/>
      <c r="DQ2137" s="171"/>
      <c r="DR2137" s="171"/>
      <c r="DS2137" s="171"/>
      <c r="DT2137" s="171"/>
      <c r="DU2137" s="171"/>
      <c r="DV2137" s="171"/>
      <c r="DW2137" s="171"/>
      <c r="DX2137" s="171"/>
      <c r="DY2137" s="171"/>
      <c r="DZ2137" s="171"/>
      <c r="EA2137" s="171"/>
      <c r="EB2137" s="171"/>
      <c r="EC2137" s="171"/>
      <c r="ED2137" s="171"/>
      <c r="EE2137" s="171"/>
      <c r="EF2137" s="171"/>
      <c r="EG2137" s="171"/>
      <c r="EH2137" s="171"/>
      <c r="EI2137" s="171"/>
      <c r="EJ2137" s="171"/>
      <c r="EK2137" s="171"/>
      <c r="EL2137" s="171"/>
      <c r="EM2137" s="171"/>
      <c r="EN2137" s="171"/>
    </row>
    <row r="2138" spans="43:144" ht="15" x14ac:dyDescent="0.25">
      <c r="AQ2138" s="171"/>
      <c r="AR2138"/>
      <c r="AS2138"/>
      <c r="AT2138"/>
      <c r="AU2138"/>
      <c r="AV2138"/>
      <c r="AW2138"/>
      <c r="AX2138"/>
      <c r="AY2138"/>
      <c r="AZ2138"/>
      <c r="BA2138"/>
      <c r="BB2138"/>
      <c r="BC2138"/>
      <c r="BD2138"/>
      <c r="BE2138" s="171"/>
      <c r="BF2138" s="171"/>
      <c r="BG2138" s="171"/>
      <c r="BH2138" s="171"/>
      <c r="BI2138" s="171"/>
      <c r="BJ2138" s="171"/>
      <c r="BK2138" s="171"/>
      <c r="BL2138" s="171"/>
      <c r="BM2138" s="171"/>
      <c r="BN2138" s="171"/>
      <c r="BO2138" s="171"/>
      <c r="BP2138" s="171"/>
      <c r="BQ2138" s="171"/>
      <c r="BR2138" s="171"/>
      <c r="BS2138" s="171"/>
      <c r="BT2138" s="171"/>
      <c r="BU2138" s="171"/>
      <c r="BV2138" s="171"/>
      <c r="BW2138" s="171"/>
      <c r="BX2138" s="171"/>
      <c r="BY2138" s="171"/>
      <c r="BZ2138" s="171"/>
      <c r="CA2138" s="171"/>
      <c r="CB2138" s="171"/>
      <c r="CC2138" s="171"/>
      <c r="CD2138" s="171"/>
      <c r="CE2138" s="171"/>
      <c r="CF2138" s="171"/>
      <c r="CG2138" s="171"/>
      <c r="CH2138" s="171"/>
      <c r="CI2138" s="171"/>
      <c r="CJ2138" s="171"/>
      <c r="CK2138" s="171"/>
      <c r="CL2138" s="171"/>
      <c r="CM2138" s="171"/>
      <c r="CN2138" s="171"/>
      <c r="CO2138" s="171"/>
      <c r="CP2138" s="171"/>
      <c r="CQ2138" s="171"/>
      <c r="CR2138" s="171"/>
      <c r="CS2138" s="171"/>
      <c r="CT2138" s="171"/>
      <c r="CU2138" s="171"/>
      <c r="CV2138" s="171"/>
      <c r="CW2138" s="171"/>
      <c r="CX2138" s="171"/>
      <c r="CY2138" s="171"/>
      <c r="CZ2138" s="171"/>
      <c r="DA2138" s="171"/>
      <c r="DB2138" s="171"/>
      <c r="DC2138" s="171"/>
      <c r="DD2138" s="171"/>
      <c r="DE2138" s="171"/>
      <c r="DF2138" s="171"/>
      <c r="DG2138" s="171"/>
      <c r="DH2138" s="171"/>
      <c r="DI2138" s="171"/>
      <c r="DJ2138" s="171"/>
      <c r="DK2138" s="171"/>
      <c r="DL2138" s="171"/>
      <c r="DM2138" s="171"/>
      <c r="DN2138" s="171"/>
      <c r="DO2138" s="171"/>
      <c r="DP2138" s="171"/>
      <c r="DQ2138" s="171"/>
      <c r="DR2138" s="171"/>
      <c r="DS2138" s="171"/>
      <c r="DT2138" s="171"/>
      <c r="DU2138" s="171"/>
      <c r="DV2138" s="171"/>
      <c r="DW2138" s="171"/>
      <c r="DX2138" s="171"/>
      <c r="DY2138" s="171"/>
      <c r="DZ2138" s="171"/>
      <c r="EA2138" s="171"/>
      <c r="EB2138" s="171"/>
      <c r="EC2138" s="171"/>
      <c r="ED2138" s="171"/>
      <c r="EE2138" s="171"/>
      <c r="EF2138" s="171"/>
      <c r="EG2138" s="171"/>
      <c r="EH2138" s="171"/>
      <c r="EI2138" s="171"/>
      <c r="EJ2138" s="171"/>
      <c r="EK2138" s="171"/>
      <c r="EL2138" s="171"/>
      <c r="EM2138" s="171"/>
      <c r="EN2138" s="171"/>
    </row>
    <row r="2139" spans="43:144" ht="15" x14ac:dyDescent="0.25">
      <c r="AQ2139" s="171"/>
      <c r="AR2139"/>
      <c r="AS2139"/>
      <c r="AT2139"/>
      <c r="AU2139"/>
      <c r="AV2139"/>
      <c r="AW2139"/>
      <c r="AX2139"/>
      <c r="AY2139"/>
      <c r="AZ2139"/>
      <c r="BA2139"/>
      <c r="BB2139"/>
      <c r="BC2139"/>
      <c r="BD2139"/>
      <c r="BE2139" s="171"/>
      <c r="BF2139" s="171"/>
      <c r="BG2139" s="171"/>
      <c r="BH2139" s="171"/>
      <c r="BI2139" s="171"/>
      <c r="BJ2139" s="171"/>
      <c r="BK2139" s="171"/>
      <c r="BL2139" s="171"/>
      <c r="BM2139" s="171"/>
      <c r="BN2139" s="171"/>
      <c r="BO2139" s="171"/>
      <c r="BP2139" s="171"/>
      <c r="BQ2139" s="171"/>
      <c r="BR2139" s="171"/>
      <c r="BS2139" s="171"/>
      <c r="BT2139" s="171"/>
      <c r="BU2139" s="171"/>
      <c r="BV2139" s="171"/>
      <c r="BW2139" s="171"/>
      <c r="BX2139" s="171"/>
      <c r="BY2139" s="171"/>
      <c r="BZ2139" s="171"/>
      <c r="CA2139" s="171"/>
      <c r="CB2139" s="171"/>
      <c r="CC2139" s="171"/>
      <c r="CD2139" s="171"/>
      <c r="CE2139" s="171"/>
      <c r="CF2139" s="171"/>
      <c r="CG2139" s="171"/>
      <c r="CH2139" s="171"/>
      <c r="CI2139" s="171"/>
      <c r="CJ2139" s="171"/>
      <c r="CK2139" s="171"/>
      <c r="CL2139" s="171"/>
      <c r="CM2139" s="171"/>
      <c r="CN2139" s="171"/>
      <c r="CO2139" s="171"/>
      <c r="CP2139" s="171"/>
      <c r="CQ2139" s="171"/>
      <c r="CR2139" s="171"/>
      <c r="CS2139" s="171"/>
      <c r="CT2139" s="171"/>
      <c r="CU2139" s="171"/>
      <c r="CV2139" s="171"/>
      <c r="CW2139" s="171"/>
      <c r="CX2139" s="171"/>
      <c r="CY2139" s="171"/>
      <c r="CZ2139" s="171"/>
      <c r="DA2139" s="171"/>
      <c r="DB2139" s="171"/>
      <c r="DC2139" s="171"/>
      <c r="DD2139" s="171"/>
      <c r="DE2139" s="171"/>
      <c r="DF2139" s="171"/>
      <c r="DG2139" s="171"/>
      <c r="DH2139" s="171"/>
      <c r="DI2139" s="171"/>
      <c r="DJ2139" s="171"/>
      <c r="DK2139" s="171"/>
      <c r="DL2139" s="171"/>
      <c r="DM2139" s="171"/>
      <c r="DN2139" s="171"/>
      <c r="DO2139" s="171"/>
      <c r="DP2139" s="171"/>
      <c r="DQ2139" s="171"/>
      <c r="DR2139" s="171"/>
      <c r="DS2139" s="171"/>
      <c r="DT2139" s="171"/>
      <c r="DU2139" s="171"/>
      <c r="DV2139" s="171"/>
      <c r="DW2139" s="171"/>
      <c r="DX2139" s="171"/>
      <c r="DY2139" s="171"/>
      <c r="DZ2139" s="171"/>
      <c r="EA2139" s="171"/>
      <c r="EB2139" s="171"/>
      <c r="EC2139" s="171"/>
      <c r="ED2139" s="171"/>
      <c r="EE2139" s="171"/>
      <c r="EF2139" s="171"/>
      <c r="EG2139" s="171"/>
      <c r="EH2139" s="171"/>
      <c r="EI2139" s="171"/>
      <c r="EJ2139" s="171"/>
      <c r="EK2139" s="171"/>
      <c r="EL2139" s="171"/>
      <c r="EM2139" s="171"/>
      <c r="EN2139" s="171"/>
    </row>
    <row r="2140" spans="43:144" ht="15" x14ac:dyDescent="0.25">
      <c r="AQ2140" s="171"/>
      <c r="AR2140"/>
      <c r="AS2140"/>
      <c r="AT2140"/>
      <c r="AU2140"/>
      <c r="AV2140"/>
      <c r="AW2140"/>
      <c r="AX2140"/>
      <c r="AY2140"/>
      <c r="AZ2140"/>
      <c r="BA2140"/>
      <c r="BB2140"/>
      <c r="BC2140"/>
      <c r="BD2140"/>
      <c r="BE2140" s="171"/>
      <c r="BF2140" s="171"/>
      <c r="BG2140" s="171"/>
      <c r="BH2140" s="171"/>
      <c r="BI2140" s="171"/>
      <c r="BJ2140" s="171"/>
      <c r="BK2140" s="171"/>
      <c r="BL2140" s="171"/>
      <c r="BM2140" s="171"/>
      <c r="BN2140" s="171"/>
      <c r="BO2140" s="171"/>
      <c r="BP2140" s="171"/>
      <c r="BQ2140" s="171"/>
      <c r="BR2140" s="171"/>
      <c r="BS2140" s="171"/>
      <c r="BT2140" s="171"/>
      <c r="BU2140" s="171"/>
      <c r="BV2140" s="171"/>
      <c r="BW2140" s="171"/>
      <c r="BX2140" s="171"/>
      <c r="BY2140" s="171"/>
      <c r="BZ2140" s="171"/>
      <c r="CA2140" s="171"/>
      <c r="CB2140" s="171"/>
      <c r="CC2140" s="171"/>
      <c r="CD2140" s="171"/>
      <c r="CE2140" s="171"/>
      <c r="CF2140" s="171"/>
      <c r="CG2140" s="171"/>
      <c r="CH2140" s="171"/>
      <c r="CI2140" s="171"/>
      <c r="CJ2140" s="171"/>
      <c r="CK2140" s="171"/>
      <c r="CL2140" s="171"/>
      <c r="CM2140" s="171"/>
      <c r="CN2140" s="171"/>
      <c r="CO2140" s="171"/>
      <c r="CP2140" s="171"/>
      <c r="CQ2140" s="171"/>
      <c r="CR2140" s="171"/>
      <c r="CS2140" s="171"/>
      <c r="CT2140" s="171"/>
      <c r="CU2140" s="171"/>
      <c r="CV2140" s="171"/>
      <c r="CW2140" s="171"/>
      <c r="CX2140" s="171"/>
      <c r="CY2140" s="171"/>
      <c r="CZ2140" s="171"/>
      <c r="DA2140" s="171"/>
      <c r="DB2140" s="171"/>
      <c r="DC2140" s="171"/>
      <c r="DD2140" s="171"/>
      <c r="DE2140" s="171"/>
      <c r="DF2140" s="171"/>
      <c r="DG2140" s="171"/>
      <c r="DH2140" s="171"/>
      <c r="DI2140" s="171"/>
      <c r="DJ2140" s="171"/>
      <c r="DK2140" s="171"/>
      <c r="DL2140" s="171"/>
      <c r="DM2140" s="171"/>
      <c r="DN2140" s="171"/>
      <c r="DO2140" s="171"/>
      <c r="DP2140" s="171"/>
      <c r="DQ2140" s="171"/>
      <c r="DR2140" s="171"/>
      <c r="DS2140" s="171"/>
      <c r="DT2140" s="171"/>
      <c r="DU2140" s="171"/>
      <c r="DV2140" s="171"/>
      <c r="DW2140" s="171"/>
      <c r="DX2140" s="171"/>
      <c r="DY2140" s="171"/>
      <c r="DZ2140" s="171"/>
      <c r="EA2140" s="171"/>
      <c r="EB2140" s="171"/>
      <c r="EC2140" s="171"/>
      <c r="ED2140" s="171"/>
      <c r="EE2140" s="171"/>
      <c r="EF2140" s="171"/>
      <c r="EG2140" s="171"/>
      <c r="EH2140" s="171"/>
      <c r="EI2140" s="171"/>
      <c r="EJ2140" s="171"/>
      <c r="EK2140" s="171"/>
      <c r="EL2140" s="171"/>
      <c r="EM2140" s="171"/>
      <c r="EN2140" s="171"/>
    </row>
    <row r="2141" spans="43:144" ht="15" x14ac:dyDescent="0.25">
      <c r="AQ2141" s="171"/>
      <c r="AR2141"/>
      <c r="AS2141"/>
      <c r="AT2141"/>
      <c r="AU2141"/>
      <c r="AV2141"/>
      <c r="AW2141"/>
      <c r="AX2141"/>
      <c r="AY2141"/>
      <c r="AZ2141"/>
      <c r="BA2141"/>
      <c r="BB2141"/>
      <c r="BC2141"/>
      <c r="BD2141"/>
      <c r="BE2141" s="171"/>
      <c r="BF2141" s="171"/>
      <c r="BG2141" s="171"/>
      <c r="BH2141" s="171"/>
      <c r="BI2141" s="171"/>
      <c r="BJ2141" s="171"/>
      <c r="BK2141" s="171"/>
      <c r="BL2141" s="171"/>
      <c r="BM2141" s="171"/>
      <c r="BN2141" s="171"/>
      <c r="BO2141" s="171"/>
      <c r="BP2141" s="171"/>
      <c r="BQ2141" s="171"/>
      <c r="BR2141" s="171"/>
      <c r="BS2141" s="171"/>
      <c r="BT2141" s="171"/>
      <c r="BU2141" s="171"/>
      <c r="BV2141" s="171"/>
      <c r="BW2141" s="171"/>
      <c r="BX2141" s="171"/>
      <c r="BY2141" s="171"/>
      <c r="BZ2141" s="171"/>
      <c r="CA2141" s="171"/>
      <c r="CB2141" s="171"/>
      <c r="CC2141" s="171"/>
      <c r="CD2141" s="171"/>
      <c r="CE2141" s="171"/>
      <c r="CF2141" s="171"/>
      <c r="CG2141" s="171"/>
      <c r="CH2141" s="171"/>
      <c r="CI2141" s="171"/>
      <c r="CJ2141" s="171"/>
      <c r="CK2141" s="171"/>
      <c r="CL2141" s="171"/>
      <c r="CM2141" s="171"/>
      <c r="CN2141" s="171"/>
      <c r="CO2141" s="171"/>
      <c r="CP2141" s="171"/>
      <c r="CQ2141" s="171"/>
      <c r="CR2141" s="171"/>
      <c r="CS2141" s="171"/>
      <c r="CT2141" s="171"/>
      <c r="CU2141" s="171"/>
      <c r="CV2141" s="171"/>
      <c r="CW2141" s="171"/>
      <c r="CX2141" s="171"/>
      <c r="CY2141" s="171"/>
      <c r="CZ2141" s="171"/>
      <c r="DA2141" s="171"/>
      <c r="DB2141" s="171"/>
      <c r="DC2141" s="171"/>
      <c r="DD2141" s="171"/>
      <c r="DE2141" s="171"/>
      <c r="DF2141" s="171"/>
      <c r="DG2141" s="171"/>
      <c r="DH2141" s="171"/>
      <c r="DI2141" s="171"/>
      <c r="DJ2141" s="171"/>
      <c r="DK2141" s="171"/>
      <c r="DL2141" s="171"/>
      <c r="DM2141" s="171"/>
      <c r="DN2141" s="171"/>
      <c r="DO2141" s="171"/>
      <c r="DP2141" s="171"/>
      <c r="DQ2141" s="171"/>
      <c r="DR2141" s="171"/>
      <c r="DS2141" s="171"/>
      <c r="DT2141" s="171"/>
      <c r="DU2141" s="171"/>
      <c r="DV2141" s="171"/>
      <c r="DW2141" s="171"/>
      <c r="DX2141" s="171"/>
      <c r="DY2141" s="171"/>
      <c r="DZ2141" s="171"/>
      <c r="EA2141" s="171"/>
      <c r="EB2141" s="171"/>
      <c r="EC2141" s="171"/>
      <c r="ED2141" s="171"/>
      <c r="EE2141" s="171"/>
      <c r="EF2141" s="171"/>
      <c r="EG2141" s="171"/>
      <c r="EH2141" s="171"/>
      <c r="EI2141" s="171"/>
      <c r="EJ2141" s="171"/>
      <c r="EK2141" s="171"/>
      <c r="EL2141" s="171"/>
      <c r="EM2141" s="171"/>
      <c r="EN2141" s="171"/>
    </row>
    <row r="2142" spans="43:144" ht="15" x14ac:dyDescent="0.25">
      <c r="AQ2142" s="171"/>
      <c r="AR2142"/>
      <c r="AS2142"/>
      <c r="AT2142"/>
      <c r="AU2142"/>
      <c r="AV2142"/>
      <c r="AW2142"/>
      <c r="AX2142"/>
      <c r="AY2142"/>
      <c r="AZ2142"/>
      <c r="BA2142"/>
      <c r="BB2142"/>
      <c r="BC2142"/>
      <c r="BD2142"/>
      <c r="BE2142" s="171"/>
      <c r="BF2142" s="171"/>
      <c r="BG2142" s="171"/>
      <c r="BH2142" s="171"/>
      <c r="BI2142" s="171"/>
      <c r="BJ2142" s="171"/>
      <c r="BK2142" s="171"/>
      <c r="BL2142" s="171"/>
      <c r="BM2142" s="171"/>
      <c r="BN2142" s="171"/>
      <c r="BO2142" s="171"/>
      <c r="BP2142" s="171"/>
      <c r="BQ2142" s="171"/>
      <c r="BR2142" s="171"/>
      <c r="BS2142" s="171"/>
      <c r="BT2142" s="171"/>
      <c r="BU2142" s="171"/>
      <c r="BV2142" s="171"/>
      <c r="BW2142" s="171"/>
      <c r="BX2142" s="171"/>
      <c r="BY2142" s="171"/>
      <c r="BZ2142" s="171"/>
      <c r="CA2142" s="171"/>
      <c r="CB2142" s="171"/>
      <c r="CC2142" s="171"/>
      <c r="CD2142" s="171"/>
      <c r="CE2142" s="171"/>
      <c r="CF2142" s="171"/>
      <c r="CG2142" s="171"/>
      <c r="CH2142" s="171"/>
      <c r="CI2142" s="171"/>
      <c r="CJ2142" s="171"/>
      <c r="CK2142" s="171"/>
      <c r="CL2142" s="171"/>
      <c r="CM2142" s="171"/>
      <c r="CN2142" s="171"/>
      <c r="CO2142" s="171"/>
      <c r="CP2142" s="171"/>
      <c r="CQ2142" s="171"/>
      <c r="CR2142" s="171"/>
      <c r="CS2142" s="171"/>
      <c r="CT2142" s="171"/>
      <c r="CU2142" s="171"/>
      <c r="CV2142" s="171"/>
      <c r="CW2142" s="171"/>
      <c r="CX2142" s="171"/>
      <c r="CY2142" s="171"/>
      <c r="CZ2142" s="171"/>
      <c r="DA2142" s="171"/>
      <c r="DB2142" s="171"/>
      <c r="DC2142" s="171"/>
      <c r="DD2142" s="171"/>
      <c r="DE2142" s="171"/>
      <c r="DF2142" s="171"/>
      <c r="DG2142" s="171"/>
      <c r="DH2142" s="171"/>
      <c r="DI2142" s="171"/>
      <c r="DJ2142" s="171"/>
      <c r="DK2142" s="171"/>
      <c r="DL2142" s="171"/>
      <c r="DM2142" s="171"/>
      <c r="DN2142" s="171"/>
      <c r="DO2142" s="171"/>
      <c r="DP2142" s="171"/>
      <c r="DQ2142" s="171"/>
      <c r="DR2142" s="171"/>
      <c r="DS2142" s="171"/>
      <c r="DT2142" s="171"/>
      <c r="DU2142" s="171"/>
      <c r="DV2142" s="171"/>
      <c r="DW2142" s="171"/>
      <c r="DX2142" s="171"/>
      <c r="DY2142" s="171"/>
      <c r="DZ2142" s="171"/>
      <c r="EA2142" s="171"/>
      <c r="EB2142" s="171"/>
      <c r="EC2142" s="171"/>
      <c r="ED2142" s="171"/>
      <c r="EE2142" s="171"/>
      <c r="EF2142" s="171"/>
      <c r="EG2142" s="171"/>
      <c r="EH2142" s="171"/>
      <c r="EI2142" s="171"/>
      <c r="EJ2142" s="171"/>
      <c r="EK2142" s="171"/>
      <c r="EL2142" s="171"/>
      <c r="EM2142" s="171"/>
      <c r="EN2142" s="171"/>
    </row>
    <row r="2143" spans="43:144" ht="15" x14ac:dyDescent="0.25">
      <c r="AQ2143" s="171"/>
      <c r="AR2143"/>
      <c r="AS2143"/>
      <c r="AT2143"/>
      <c r="AU2143"/>
      <c r="AV2143"/>
      <c r="AW2143"/>
      <c r="AX2143"/>
      <c r="AY2143"/>
      <c r="AZ2143"/>
      <c r="BA2143"/>
      <c r="BB2143"/>
      <c r="BC2143"/>
      <c r="BD2143"/>
      <c r="BE2143" s="171"/>
      <c r="BF2143" s="171"/>
      <c r="BG2143" s="171"/>
      <c r="BH2143" s="171"/>
      <c r="BI2143" s="171"/>
      <c r="BJ2143" s="171"/>
      <c r="BK2143" s="171"/>
      <c r="BL2143" s="171"/>
      <c r="BM2143" s="171"/>
      <c r="BN2143" s="171"/>
      <c r="BO2143" s="171"/>
      <c r="BP2143" s="171"/>
      <c r="BQ2143" s="171"/>
      <c r="BR2143" s="171"/>
      <c r="BS2143" s="171"/>
      <c r="BT2143" s="171"/>
      <c r="BU2143" s="171"/>
      <c r="BV2143" s="171"/>
      <c r="BW2143" s="171"/>
      <c r="BX2143" s="171"/>
      <c r="BY2143" s="171"/>
      <c r="BZ2143" s="171"/>
      <c r="CA2143" s="171"/>
      <c r="CB2143" s="171"/>
      <c r="CC2143" s="171"/>
      <c r="CD2143" s="171"/>
      <c r="CE2143" s="171"/>
      <c r="CF2143" s="171"/>
      <c r="CG2143" s="171"/>
      <c r="CH2143" s="171"/>
      <c r="CI2143" s="171"/>
      <c r="CJ2143" s="171"/>
      <c r="CK2143" s="171"/>
      <c r="CL2143" s="171"/>
      <c r="CM2143" s="171"/>
      <c r="CN2143" s="171"/>
      <c r="CO2143" s="171"/>
      <c r="CP2143" s="171"/>
      <c r="CQ2143" s="171"/>
      <c r="CR2143" s="171"/>
      <c r="CS2143" s="171"/>
      <c r="CT2143" s="171"/>
      <c r="CU2143" s="171"/>
      <c r="CV2143" s="171"/>
      <c r="CW2143" s="171"/>
      <c r="CX2143" s="171"/>
      <c r="CY2143" s="171"/>
      <c r="CZ2143" s="171"/>
      <c r="DA2143" s="171"/>
      <c r="DB2143" s="171"/>
      <c r="DC2143" s="171"/>
      <c r="DD2143" s="171"/>
      <c r="DE2143" s="171"/>
      <c r="DF2143" s="171"/>
      <c r="DG2143" s="171"/>
      <c r="DH2143" s="171"/>
      <c r="DI2143" s="171"/>
      <c r="DJ2143" s="171"/>
      <c r="DK2143" s="171"/>
      <c r="DL2143" s="171"/>
      <c r="DM2143" s="171"/>
      <c r="DN2143" s="171"/>
      <c r="DO2143" s="171"/>
      <c r="DP2143" s="171"/>
      <c r="DQ2143" s="171"/>
      <c r="DR2143" s="171"/>
      <c r="DS2143" s="171"/>
      <c r="DT2143" s="171"/>
      <c r="DU2143" s="171"/>
      <c r="DV2143" s="171"/>
      <c r="DW2143" s="171"/>
      <c r="DX2143" s="171"/>
      <c r="DY2143" s="171"/>
      <c r="DZ2143" s="171"/>
      <c r="EA2143" s="171"/>
      <c r="EB2143" s="171"/>
      <c r="EC2143" s="171"/>
      <c r="ED2143" s="171"/>
      <c r="EE2143" s="171"/>
      <c r="EF2143" s="171"/>
      <c r="EG2143" s="171"/>
      <c r="EH2143" s="171"/>
      <c r="EI2143" s="171"/>
      <c r="EJ2143" s="171"/>
      <c r="EK2143" s="171"/>
      <c r="EL2143" s="171"/>
      <c r="EM2143" s="171"/>
      <c r="EN2143" s="171"/>
    </row>
    <row r="2144" spans="43:144" ht="15" x14ac:dyDescent="0.25">
      <c r="AQ2144" s="171"/>
      <c r="AR2144"/>
      <c r="AS2144"/>
      <c r="AT2144"/>
      <c r="AU2144"/>
      <c r="AV2144"/>
      <c r="AW2144"/>
      <c r="AX2144"/>
      <c r="AY2144"/>
      <c r="AZ2144"/>
      <c r="BA2144"/>
      <c r="BB2144"/>
      <c r="BC2144"/>
      <c r="BD2144"/>
      <c r="BE2144" s="171"/>
      <c r="BF2144" s="171"/>
      <c r="BG2144" s="171"/>
      <c r="BH2144" s="171"/>
      <c r="BI2144" s="171"/>
      <c r="BJ2144" s="171"/>
      <c r="BK2144" s="171"/>
      <c r="BL2144" s="171"/>
      <c r="BM2144" s="171"/>
      <c r="BN2144" s="171"/>
      <c r="BO2144" s="171"/>
      <c r="BP2144" s="171"/>
      <c r="BQ2144" s="171"/>
      <c r="BR2144" s="171"/>
      <c r="BS2144" s="171"/>
      <c r="BT2144" s="171"/>
      <c r="BU2144" s="171"/>
      <c r="BV2144" s="171"/>
      <c r="BW2144" s="171"/>
      <c r="BX2144" s="171"/>
      <c r="BY2144" s="171"/>
      <c r="BZ2144" s="171"/>
      <c r="CA2144" s="171"/>
      <c r="CB2144" s="171"/>
      <c r="CC2144" s="171"/>
      <c r="CD2144" s="171"/>
      <c r="CE2144" s="171"/>
      <c r="CF2144" s="171"/>
      <c r="CG2144" s="171"/>
      <c r="CH2144" s="171"/>
      <c r="CI2144" s="171"/>
      <c r="CJ2144" s="171"/>
      <c r="CK2144" s="171"/>
      <c r="CL2144" s="171"/>
      <c r="CM2144" s="171"/>
      <c r="CN2144" s="171"/>
      <c r="CO2144" s="171"/>
      <c r="CP2144" s="171"/>
      <c r="CQ2144" s="171"/>
      <c r="CR2144" s="171"/>
      <c r="CS2144" s="171"/>
      <c r="CT2144" s="171"/>
      <c r="CU2144" s="171"/>
      <c r="CV2144" s="171"/>
      <c r="CW2144" s="171"/>
      <c r="CX2144" s="171"/>
      <c r="CY2144" s="171"/>
      <c r="CZ2144" s="171"/>
      <c r="DA2144" s="171"/>
      <c r="DB2144" s="171"/>
      <c r="DC2144" s="171"/>
      <c r="DD2144" s="171"/>
      <c r="DE2144" s="171"/>
      <c r="DF2144" s="171"/>
      <c r="DG2144" s="171"/>
      <c r="DH2144" s="171"/>
      <c r="DI2144" s="171"/>
      <c r="DJ2144" s="171"/>
      <c r="DK2144" s="171"/>
      <c r="DL2144" s="171"/>
      <c r="DM2144" s="171"/>
      <c r="DN2144" s="171"/>
      <c r="DO2144" s="171"/>
      <c r="DP2144" s="171"/>
      <c r="DQ2144" s="171"/>
      <c r="DR2144" s="171"/>
      <c r="DS2144" s="171"/>
      <c r="DT2144" s="171"/>
      <c r="DU2144" s="171"/>
      <c r="DV2144" s="171"/>
      <c r="DW2144" s="171"/>
      <c r="DX2144" s="171"/>
      <c r="DY2144" s="171"/>
      <c r="DZ2144" s="171"/>
      <c r="EA2144" s="171"/>
      <c r="EB2144" s="171"/>
      <c r="EC2144" s="171"/>
      <c r="ED2144" s="171"/>
      <c r="EE2144" s="171"/>
      <c r="EF2144" s="171"/>
      <c r="EG2144" s="171"/>
      <c r="EH2144" s="171"/>
      <c r="EI2144" s="171"/>
      <c r="EJ2144" s="171"/>
      <c r="EK2144" s="171"/>
      <c r="EL2144" s="171"/>
      <c r="EM2144" s="171"/>
      <c r="EN2144" s="171"/>
    </row>
    <row r="2145" spans="43:144" ht="15" x14ac:dyDescent="0.25">
      <c r="AQ2145" s="171"/>
      <c r="AR2145"/>
      <c r="AS2145"/>
      <c r="AT2145"/>
      <c r="AU2145"/>
      <c r="AV2145"/>
      <c r="AW2145"/>
      <c r="AX2145"/>
      <c r="AY2145"/>
      <c r="AZ2145"/>
      <c r="BA2145"/>
      <c r="BB2145"/>
      <c r="BC2145"/>
      <c r="BD2145"/>
      <c r="BE2145" s="171"/>
      <c r="BF2145" s="171"/>
      <c r="BG2145" s="171"/>
      <c r="BH2145" s="171"/>
      <c r="BI2145" s="171"/>
      <c r="BJ2145" s="171"/>
      <c r="BK2145" s="171"/>
      <c r="BL2145" s="171"/>
      <c r="BM2145" s="171"/>
      <c r="BN2145" s="171"/>
      <c r="BO2145" s="171"/>
      <c r="BP2145" s="171"/>
      <c r="BQ2145" s="171"/>
      <c r="BR2145" s="171"/>
      <c r="BS2145" s="171"/>
      <c r="BT2145" s="171"/>
      <c r="BU2145" s="171"/>
      <c r="BV2145" s="171"/>
      <c r="BW2145" s="171"/>
      <c r="BX2145" s="171"/>
      <c r="BY2145" s="171"/>
      <c r="BZ2145" s="171"/>
      <c r="CA2145" s="171"/>
      <c r="CB2145" s="171"/>
      <c r="CC2145" s="171"/>
      <c r="CD2145" s="171"/>
      <c r="CE2145" s="171"/>
      <c r="CF2145" s="171"/>
      <c r="CG2145" s="171"/>
      <c r="CH2145" s="171"/>
      <c r="CI2145" s="171"/>
      <c r="CJ2145" s="171"/>
      <c r="CK2145" s="171"/>
      <c r="CL2145" s="171"/>
      <c r="CM2145" s="171"/>
      <c r="CN2145" s="171"/>
      <c r="CO2145" s="171"/>
      <c r="CP2145" s="171"/>
      <c r="CQ2145" s="171"/>
      <c r="CR2145" s="171"/>
      <c r="CS2145" s="171"/>
      <c r="CT2145" s="171"/>
      <c r="CU2145" s="171"/>
      <c r="CV2145" s="171"/>
      <c r="CW2145" s="171"/>
      <c r="CX2145" s="171"/>
      <c r="CY2145" s="171"/>
      <c r="CZ2145" s="171"/>
      <c r="DA2145" s="171"/>
      <c r="DB2145" s="171"/>
      <c r="DC2145" s="171"/>
      <c r="DD2145" s="171"/>
      <c r="DE2145" s="171"/>
      <c r="DF2145" s="171"/>
      <c r="DG2145" s="171"/>
      <c r="DH2145" s="171"/>
      <c r="DI2145" s="171"/>
      <c r="DJ2145" s="171"/>
      <c r="DK2145" s="171"/>
      <c r="DL2145" s="171"/>
      <c r="DM2145" s="171"/>
      <c r="DN2145" s="171"/>
      <c r="DO2145" s="171"/>
      <c r="DP2145" s="171"/>
      <c r="DQ2145" s="171"/>
      <c r="DR2145" s="171"/>
      <c r="DS2145" s="171"/>
      <c r="DT2145" s="171"/>
      <c r="DU2145" s="171"/>
      <c r="DV2145" s="171"/>
      <c r="DW2145" s="171"/>
      <c r="DX2145" s="171"/>
      <c r="DY2145" s="171"/>
      <c r="DZ2145" s="171"/>
      <c r="EA2145" s="171"/>
      <c r="EB2145" s="171"/>
      <c r="EC2145" s="171"/>
      <c r="ED2145" s="171"/>
      <c r="EE2145" s="171"/>
      <c r="EF2145" s="171"/>
      <c r="EG2145" s="171"/>
      <c r="EH2145" s="171"/>
      <c r="EI2145" s="171"/>
      <c r="EJ2145" s="171"/>
      <c r="EK2145" s="171"/>
      <c r="EL2145" s="171"/>
      <c r="EM2145" s="171"/>
      <c r="EN2145" s="171"/>
    </row>
    <row r="2146" spans="43:144" ht="15" x14ac:dyDescent="0.25">
      <c r="AQ2146" s="171"/>
      <c r="AR2146"/>
      <c r="AS2146"/>
      <c r="AT2146"/>
      <c r="AU2146"/>
      <c r="AV2146"/>
      <c r="AW2146"/>
      <c r="AX2146"/>
      <c r="AY2146"/>
      <c r="AZ2146"/>
      <c r="BA2146"/>
      <c r="BB2146"/>
      <c r="BC2146"/>
      <c r="BD2146"/>
      <c r="BE2146" s="171"/>
      <c r="BF2146" s="171"/>
      <c r="BG2146" s="171"/>
      <c r="BH2146" s="171"/>
      <c r="BI2146" s="171"/>
      <c r="BJ2146" s="171"/>
      <c r="BK2146" s="171"/>
      <c r="BL2146" s="171"/>
      <c r="BM2146" s="171"/>
      <c r="BN2146" s="171"/>
      <c r="BO2146" s="171"/>
      <c r="BP2146" s="171"/>
      <c r="BQ2146" s="171"/>
      <c r="BR2146" s="171"/>
      <c r="BS2146" s="171"/>
      <c r="BT2146" s="171"/>
      <c r="BU2146" s="171"/>
      <c r="BV2146" s="171"/>
      <c r="BW2146" s="171"/>
      <c r="BX2146" s="171"/>
      <c r="BY2146" s="171"/>
      <c r="BZ2146" s="171"/>
      <c r="CA2146" s="171"/>
      <c r="CB2146" s="171"/>
      <c r="CC2146" s="171"/>
      <c r="CD2146" s="171"/>
      <c r="CE2146" s="171"/>
      <c r="CF2146" s="171"/>
      <c r="CG2146" s="171"/>
      <c r="CH2146" s="171"/>
      <c r="CI2146" s="171"/>
      <c r="CJ2146" s="171"/>
      <c r="CK2146" s="171"/>
      <c r="CL2146" s="171"/>
      <c r="CM2146" s="171"/>
      <c r="CN2146" s="171"/>
      <c r="CO2146" s="171"/>
      <c r="CP2146" s="171"/>
      <c r="CQ2146" s="171"/>
      <c r="CR2146" s="171"/>
      <c r="CS2146" s="171"/>
      <c r="CT2146" s="171"/>
      <c r="CU2146" s="171"/>
      <c r="CV2146" s="171"/>
      <c r="CW2146" s="171"/>
      <c r="CX2146" s="171"/>
      <c r="CY2146" s="171"/>
      <c r="CZ2146" s="171"/>
      <c r="DA2146" s="171"/>
      <c r="DB2146" s="171"/>
      <c r="DC2146" s="171"/>
      <c r="DD2146" s="171"/>
      <c r="DE2146" s="171"/>
      <c r="DF2146" s="171"/>
      <c r="DG2146" s="171"/>
      <c r="DH2146" s="171"/>
      <c r="DI2146" s="171"/>
      <c r="DJ2146" s="171"/>
      <c r="DK2146" s="171"/>
      <c r="DL2146" s="171"/>
      <c r="DM2146" s="171"/>
      <c r="DN2146" s="171"/>
      <c r="DO2146" s="171"/>
      <c r="DP2146" s="171"/>
      <c r="DQ2146" s="171"/>
      <c r="DR2146" s="171"/>
      <c r="DS2146" s="171"/>
      <c r="DT2146" s="171"/>
      <c r="DU2146" s="171"/>
      <c r="DV2146" s="171"/>
      <c r="DW2146" s="171"/>
      <c r="DX2146" s="171"/>
      <c r="DY2146" s="171"/>
      <c r="DZ2146" s="171"/>
      <c r="EA2146" s="171"/>
      <c r="EB2146" s="171"/>
      <c r="EC2146" s="171"/>
      <c r="ED2146" s="171"/>
      <c r="EE2146" s="171"/>
      <c r="EF2146" s="171"/>
      <c r="EG2146" s="171"/>
      <c r="EH2146" s="171"/>
      <c r="EI2146" s="171"/>
      <c r="EJ2146" s="171"/>
      <c r="EK2146" s="171"/>
      <c r="EL2146" s="171"/>
      <c r="EM2146" s="171"/>
      <c r="EN2146" s="171"/>
    </row>
    <row r="2147" spans="43:144" ht="15" x14ac:dyDescent="0.25">
      <c r="AQ2147" s="171"/>
      <c r="AR2147"/>
      <c r="AS2147"/>
      <c r="AT2147"/>
      <c r="AU2147"/>
      <c r="AV2147"/>
      <c r="AW2147"/>
      <c r="AX2147"/>
      <c r="AY2147"/>
      <c r="AZ2147"/>
      <c r="BA2147"/>
      <c r="BB2147"/>
      <c r="BC2147"/>
      <c r="BD2147"/>
      <c r="BE2147" s="171"/>
      <c r="BF2147" s="171"/>
      <c r="BG2147" s="171"/>
      <c r="BH2147" s="171"/>
      <c r="BI2147" s="171"/>
      <c r="BJ2147" s="171"/>
      <c r="BK2147" s="171"/>
      <c r="BL2147" s="171"/>
      <c r="BM2147" s="171"/>
      <c r="BN2147" s="171"/>
      <c r="BO2147" s="171"/>
      <c r="BP2147" s="171"/>
      <c r="BQ2147" s="171"/>
      <c r="BR2147" s="171"/>
      <c r="BS2147" s="171"/>
      <c r="BT2147" s="171"/>
      <c r="BU2147" s="171"/>
      <c r="BV2147" s="171"/>
      <c r="BW2147" s="171"/>
      <c r="BX2147" s="171"/>
      <c r="BY2147" s="171"/>
      <c r="BZ2147" s="171"/>
      <c r="CA2147" s="171"/>
      <c r="CB2147" s="171"/>
      <c r="CC2147" s="171"/>
      <c r="CD2147" s="171"/>
      <c r="CE2147" s="171"/>
      <c r="CF2147" s="171"/>
      <c r="CG2147" s="171"/>
      <c r="CH2147" s="171"/>
      <c r="CI2147" s="171"/>
      <c r="CJ2147" s="171"/>
      <c r="CK2147" s="171"/>
      <c r="CL2147" s="171"/>
      <c r="CM2147" s="171"/>
      <c r="CN2147" s="171"/>
      <c r="CO2147" s="171"/>
      <c r="CP2147" s="171"/>
      <c r="CQ2147" s="171"/>
      <c r="CR2147" s="171"/>
      <c r="CS2147" s="171"/>
      <c r="CT2147" s="171"/>
      <c r="CU2147" s="171"/>
      <c r="CV2147" s="171"/>
      <c r="CW2147" s="171"/>
      <c r="CX2147" s="171"/>
      <c r="CY2147" s="171"/>
      <c r="CZ2147" s="171"/>
      <c r="DA2147" s="171"/>
      <c r="DB2147" s="171"/>
      <c r="DC2147" s="171"/>
      <c r="DD2147" s="171"/>
      <c r="DE2147" s="171"/>
      <c r="DF2147" s="171"/>
      <c r="DG2147" s="171"/>
      <c r="DH2147" s="171"/>
      <c r="DI2147" s="171"/>
      <c r="DJ2147" s="171"/>
      <c r="DK2147" s="171"/>
      <c r="DL2147" s="171"/>
      <c r="DM2147" s="171"/>
      <c r="DN2147" s="171"/>
      <c r="DO2147" s="171"/>
      <c r="DP2147" s="171"/>
      <c r="DQ2147" s="171"/>
      <c r="DR2147" s="171"/>
      <c r="DS2147" s="171"/>
      <c r="DT2147" s="171"/>
      <c r="DU2147" s="171"/>
      <c r="DV2147" s="171"/>
      <c r="DW2147" s="171"/>
      <c r="DX2147" s="171"/>
      <c r="DY2147" s="171"/>
      <c r="DZ2147" s="171"/>
      <c r="EA2147" s="171"/>
      <c r="EB2147" s="171"/>
      <c r="EC2147" s="171"/>
      <c r="ED2147" s="171"/>
      <c r="EE2147" s="171"/>
      <c r="EF2147" s="171"/>
      <c r="EG2147" s="171"/>
      <c r="EH2147" s="171"/>
      <c r="EI2147" s="171"/>
      <c r="EJ2147" s="171"/>
      <c r="EK2147" s="171"/>
      <c r="EL2147" s="171"/>
      <c r="EM2147" s="171"/>
      <c r="EN2147" s="171"/>
    </row>
    <row r="2148" spans="43:144" ht="15" x14ac:dyDescent="0.25">
      <c r="AQ2148" s="171"/>
      <c r="AR2148"/>
      <c r="AS2148"/>
      <c r="AT2148"/>
      <c r="AU2148"/>
      <c r="AV2148"/>
      <c r="AW2148"/>
      <c r="AX2148"/>
      <c r="AY2148"/>
      <c r="AZ2148"/>
      <c r="BA2148"/>
      <c r="BB2148"/>
      <c r="BC2148"/>
      <c r="BD2148"/>
      <c r="BE2148" s="171"/>
      <c r="BF2148" s="171"/>
      <c r="BG2148" s="171"/>
      <c r="BH2148" s="171"/>
      <c r="BI2148" s="171"/>
      <c r="BJ2148" s="171"/>
      <c r="BK2148" s="171"/>
      <c r="BL2148" s="171"/>
      <c r="BM2148" s="171"/>
      <c r="BN2148" s="171"/>
      <c r="BO2148" s="171"/>
      <c r="BP2148" s="171"/>
      <c r="BQ2148" s="171"/>
      <c r="BR2148" s="171"/>
      <c r="BS2148" s="171"/>
      <c r="BT2148" s="171"/>
      <c r="BU2148" s="171"/>
      <c r="BV2148" s="171"/>
      <c r="BW2148" s="171"/>
      <c r="BX2148" s="171"/>
      <c r="BY2148" s="171"/>
      <c r="BZ2148" s="171"/>
      <c r="CA2148" s="171"/>
      <c r="CB2148" s="171"/>
      <c r="CC2148" s="171"/>
      <c r="CD2148" s="171"/>
      <c r="CE2148" s="171"/>
      <c r="CF2148" s="171"/>
      <c r="CG2148" s="171"/>
      <c r="CH2148" s="171"/>
      <c r="CI2148" s="171"/>
      <c r="CJ2148" s="171"/>
      <c r="CK2148" s="171"/>
      <c r="CL2148" s="171"/>
      <c r="CM2148" s="171"/>
      <c r="CN2148" s="171"/>
      <c r="CO2148" s="171"/>
      <c r="CP2148" s="171"/>
      <c r="CQ2148" s="171"/>
      <c r="CR2148" s="171"/>
      <c r="CS2148" s="171"/>
      <c r="CT2148" s="171"/>
      <c r="CU2148" s="171"/>
      <c r="CV2148" s="171"/>
      <c r="CW2148" s="171"/>
      <c r="CX2148" s="171"/>
      <c r="CY2148" s="171"/>
      <c r="CZ2148" s="171"/>
      <c r="DA2148" s="171"/>
      <c r="DB2148" s="171"/>
      <c r="DC2148" s="171"/>
      <c r="DD2148" s="171"/>
      <c r="DE2148" s="171"/>
      <c r="DF2148" s="171"/>
      <c r="DG2148" s="171"/>
      <c r="DH2148" s="171"/>
      <c r="DI2148" s="171"/>
      <c r="DJ2148" s="171"/>
      <c r="DK2148" s="171"/>
      <c r="DL2148" s="171"/>
      <c r="DM2148" s="171"/>
      <c r="DN2148" s="171"/>
      <c r="DO2148" s="171"/>
      <c r="DP2148" s="171"/>
      <c r="DQ2148" s="171"/>
      <c r="DR2148" s="171"/>
      <c r="DS2148" s="171"/>
      <c r="DT2148" s="171"/>
      <c r="DU2148" s="171"/>
      <c r="DV2148" s="171"/>
      <c r="DW2148" s="171"/>
      <c r="DX2148" s="171"/>
      <c r="DY2148" s="171"/>
      <c r="DZ2148" s="171"/>
      <c r="EA2148" s="171"/>
      <c r="EB2148" s="171"/>
      <c r="EC2148" s="171"/>
      <c r="ED2148" s="171"/>
      <c r="EE2148" s="171"/>
      <c r="EF2148" s="171"/>
      <c r="EG2148" s="171"/>
      <c r="EH2148" s="171"/>
      <c r="EI2148" s="171"/>
      <c r="EJ2148" s="171"/>
      <c r="EK2148" s="171"/>
      <c r="EL2148" s="171"/>
      <c r="EM2148" s="171"/>
      <c r="EN2148" s="171"/>
    </row>
    <row r="2149" spans="43:144" ht="15" x14ac:dyDescent="0.25">
      <c r="AQ2149" s="171"/>
      <c r="AR2149"/>
      <c r="AS2149"/>
      <c r="AT2149"/>
      <c r="AU2149"/>
      <c r="AV2149"/>
      <c r="AW2149"/>
      <c r="AX2149"/>
      <c r="AY2149"/>
      <c r="AZ2149"/>
      <c r="BA2149"/>
      <c r="BB2149"/>
      <c r="BC2149"/>
      <c r="BD2149"/>
      <c r="BE2149" s="171"/>
      <c r="BF2149" s="171"/>
      <c r="BG2149" s="171"/>
      <c r="BH2149" s="171"/>
      <c r="BI2149" s="171"/>
      <c r="BJ2149" s="171"/>
      <c r="BK2149" s="171"/>
      <c r="BL2149" s="171"/>
      <c r="BM2149" s="171"/>
      <c r="BN2149" s="171"/>
      <c r="BO2149" s="171"/>
      <c r="BP2149" s="171"/>
      <c r="BQ2149" s="171"/>
      <c r="BR2149" s="171"/>
      <c r="BS2149" s="171"/>
      <c r="BT2149" s="171"/>
      <c r="BU2149" s="171"/>
      <c r="BV2149" s="171"/>
      <c r="BW2149" s="171"/>
      <c r="BX2149" s="171"/>
      <c r="BY2149" s="171"/>
      <c r="BZ2149" s="171"/>
      <c r="CA2149" s="171"/>
      <c r="CB2149" s="171"/>
      <c r="CC2149" s="171"/>
      <c r="CD2149" s="171"/>
      <c r="CE2149" s="171"/>
      <c r="CF2149" s="171"/>
      <c r="CG2149" s="171"/>
      <c r="CH2149" s="171"/>
      <c r="CI2149" s="171"/>
      <c r="CJ2149" s="171"/>
      <c r="CK2149" s="171"/>
      <c r="CL2149" s="171"/>
      <c r="CM2149" s="171"/>
      <c r="CN2149" s="171"/>
      <c r="CO2149" s="171"/>
      <c r="CP2149" s="171"/>
      <c r="CQ2149" s="171"/>
      <c r="CR2149" s="171"/>
      <c r="CS2149" s="171"/>
      <c r="CT2149" s="171"/>
      <c r="CU2149" s="171"/>
      <c r="CV2149" s="171"/>
      <c r="CW2149" s="171"/>
      <c r="CX2149" s="171"/>
      <c r="CY2149" s="171"/>
      <c r="CZ2149" s="171"/>
      <c r="DA2149" s="171"/>
      <c r="DB2149" s="171"/>
      <c r="DC2149" s="171"/>
      <c r="DD2149" s="171"/>
      <c r="DE2149" s="171"/>
      <c r="DF2149" s="171"/>
      <c r="DG2149" s="171"/>
      <c r="DH2149" s="171"/>
      <c r="DI2149" s="171"/>
      <c r="DJ2149" s="171"/>
      <c r="DK2149" s="171"/>
      <c r="DL2149" s="171"/>
      <c r="DM2149" s="171"/>
      <c r="DN2149" s="171"/>
      <c r="DO2149" s="171"/>
      <c r="DP2149" s="171"/>
      <c r="DQ2149" s="171"/>
      <c r="DR2149" s="171"/>
      <c r="DS2149" s="171"/>
      <c r="DT2149" s="171"/>
      <c r="DU2149" s="171"/>
      <c r="DV2149" s="171"/>
      <c r="DW2149" s="171"/>
      <c r="DX2149" s="171"/>
      <c r="DY2149" s="171"/>
      <c r="DZ2149" s="171"/>
      <c r="EA2149" s="171"/>
      <c r="EB2149" s="171"/>
      <c r="EC2149" s="171"/>
      <c r="ED2149" s="171"/>
      <c r="EE2149" s="171"/>
      <c r="EF2149" s="171"/>
      <c r="EG2149" s="171"/>
      <c r="EH2149" s="171"/>
      <c r="EI2149" s="171"/>
      <c r="EJ2149" s="171"/>
      <c r="EK2149" s="171"/>
      <c r="EL2149" s="171"/>
      <c r="EM2149" s="171"/>
      <c r="EN2149" s="171"/>
    </row>
    <row r="2150" spans="43:144" ht="15" x14ac:dyDescent="0.25">
      <c r="AQ2150" s="171"/>
      <c r="AR2150"/>
      <c r="AS2150"/>
      <c r="AT2150"/>
      <c r="AU2150"/>
      <c r="AV2150"/>
      <c r="AW2150"/>
      <c r="AX2150"/>
      <c r="AY2150"/>
      <c r="AZ2150"/>
      <c r="BA2150"/>
      <c r="BB2150"/>
      <c r="BC2150"/>
      <c r="BD2150"/>
      <c r="BE2150" s="171"/>
      <c r="BF2150" s="171"/>
      <c r="BG2150" s="171"/>
      <c r="BH2150" s="171"/>
      <c r="BI2150" s="171"/>
      <c r="BJ2150" s="171"/>
      <c r="BK2150" s="171"/>
      <c r="BL2150" s="171"/>
      <c r="BM2150" s="171"/>
      <c r="BN2150" s="171"/>
      <c r="BO2150" s="171"/>
      <c r="BP2150" s="171"/>
      <c r="BQ2150" s="171"/>
      <c r="BR2150" s="171"/>
      <c r="BS2150" s="171"/>
      <c r="BT2150" s="171"/>
      <c r="BU2150" s="171"/>
      <c r="BV2150" s="171"/>
      <c r="BW2150" s="171"/>
      <c r="BX2150" s="171"/>
      <c r="BY2150" s="171"/>
      <c r="BZ2150" s="171"/>
      <c r="CA2150" s="171"/>
      <c r="CB2150" s="171"/>
      <c r="CC2150" s="171"/>
      <c r="CD2150" s="171"/>
      <c r="CE2150" s="171"/>
      <c r="CF2150" s="171"/>
      <c r="CG2150" s="171"/>
      <c r="CH2150" s="171"/>
      <c r="CI2150" s="171"/>
      <c r="CJ2150" s="171"/>
      <c r="CK2150" s="171"/>
      <c r="CL2150" s="171"/>
      <c r="CM2150" s="171"/>
      <c r="CN2150" s="171"/>
      <c r="CO2150" s="171"/>
      <c r="CP2150" s="171"/>
      <c r="CQ2150" s="171"/>
      <c r="CR2150" s="171"/>
      <c r="CS2150" s="171"/>
      <c r="CT2150" s="171"/>
      <c r="CU2150" s="171"/>
      <c r="CV2150" s="171"/>
      <c r="CW2150" s="171"/>
      <c r="CX2150" s="171"/>
      <c r="CY2150" s="171"/>
      <c r="CZ2150" s="171"/>
      <c r="DA2150" s="171"/>
      <c r="DB2150" s="171"/>
      <c r="DC2150" s="171"/>
      <c r="DD2150" s="171"/>
      <c r="DE2150" s="171"/>
      <c r="DF2150" s="171"/>
      <c r="DG2150" s="171"/>
      <c r="DH2150" s="171"/>
      <c r="DI2150" s="171"/>
      <c r="DJ2150" s="171"/>
      <c r="DK2150" s="171"/>
      <c r="DL2150" s="171"/>
      <c r="DM2150" s="171"/>
      <c r="DN2150" s="171"/>
      <c r="DO2150" s="171"/>
      <c r="DP2150" s="171"/>
      <c r="DQ2150" s="171"/>
      <c r="DR2150" s="171"/>
      <c r="DS2150" s="171"/>
      <c r="DT2150" s="171"/>
      <c r="DU2150" s="171"/>
      <c r="DV2150" s="171"/>
      <c r="DW2150" s="171"/>
      <c r="DX2150" s="171"/>
      <c r="DY2150" s="171"/>
      <c r="DZ2150" s="171"/>
      <c r="EA2150" s="171"/>
      <c r="EB2150" s="171"/>
      <c r="EC2150" s="171"/>
      <c r="ED2150" s="171"/>
      <c r="EE2150" s="171"/>
      <c r="EF2150" s="171"/>
      <c r="EG2150" s="171"/>
      <c r="EH2150" s="171"/>
      <c r="EI2150" s="171"/>
      <c r="EJ2150" s="171"/>
      <c r="EK2150" s="171"/>
      <c r="EL2150" s="171"/>
      <c r="EM2150" s="171"/>
      <c r="EN2150" s="171"/>
    </row>
    <row r="2151" spans="43:144" ht="15" x14ac:dyDescent="0.25">
      <c r="AQ2151" s="171"/>
      <c r="AR2151"/>
      <c r="AS2151"/>
      <c r="AT2151"/>
      <c r="AU2151"/>
      <c r="AV2151"/>
      <c r="AW2151"/>
      <c r="AX2151"/>
      <c r="AY2151"/>
      <c r="AZ2151"/>
      <c r="BA2151"/>
      <c r="BB2151"/>
      <c r="BC2151"/>
      <c r="BD2151"/>
      <c r="BE2151" s="171"/>
      <c r="BF2151" s="171"/>
      <c r="BG2151" s="171"/>
      <c r="BH2151" s="171"/>
      <c r="BI2151" s="171"/>
      <c r="BJ2151" s="171"/>
      <c r="BK2151" s="171"/>
      <c r="BL2151" s="171"/>
      <c r="BM2151" s="171"/>
      <c r="BN2151" s="171"/>
      <c r="BO2151" s="171"/>
      <c r="BP2151" s="171"/>
      <c r="BQ2151" s="171"/>
      <c r="BR2151" s="171"/>
      <c r="BS2151" s="171"/>
      <c r="BT2151" s="171"/>
      <c r="BU2151" s="171"/>
      <c r="BV2151" s="171"/>
      <c r="BW2151" s="171"/>
      <c r="BX2151" s="171"/>
      <c r="BY2151" s="171"/>
      <c r="BZ2151" s="171"/>
      <c r="CA2151" s="171"/>
      <c r="CB2151" s="171"/>
      <c r="CC2151" s="171"/>
      <c r="CD2151" s="171"/>
      <c r="CE2151" s="171"/>
      <c r="CF2151" s="171"/>
      <c r="CG2151" s="171"/>
      <c r="CH2151" s="171"/>
      <c r="CI2151" s="171"/>
      <c r="CJ2151" s="171"/>
      <c r="CK2151" s="171"/>
      <c r="CL2151" s="171"/>
      <c r="CM2151" s="171"/>
      <c r="CN2151" s="171"/>
      <c r="CO2151" s="171"/>
      <c r="CP2151" s="171"/>
      <c r="CQ2151" s="171"/>
      <c r="CR2151" s="171"/>
      <c r="CS2151" s="171"/>
      <c r="CT2151" s="171"/>
      <c r="CU2151" s="171"/>
      <c r="CV2151" s="171"/>
      <c r="CW2151" s="171"/>
      <c r="CX2151" s="171"/>
      <c r="CY2151" s="171"/>
      <c r="CZ2151" s="171"/>
      <c r="DA2151" s="171"/>
      <c r="DB2151" s="171"/>
      <c r="DC2151" s="171"/>
      <c r="DD2151" s="171"/>
      <c r="DE2151" s="171"/>
      <c r="DF2151" s="171"/>
      <c r="DG2151" s="171"/>
      <c r="DH2151" s="171"/>
      <c r="DI2151" s="171"/>
      <c r="DJ2151" s="171"/>
      <c r="DK2151" s="171"/>
      <c r="DL2151" s="171"/>
      <c r="DM2151" s="171"/>
      <c r="DN2151" s="171"/>
      <c r="DO2151" s="171"/>
      <c r="DP2151" s="171"/>
      <c r="DQ2151" s="171"/>
      <c r="DR2151" s="171"/>
      <c r="DS2151" s="171"/>
      <c r="DT2151" s="171"/>
      <c r="DU2151" s="171"/>
      <c r="DV2151" s="171"/>
      <c r="DW2151" s="171"/>
      <c r="DX2151" s="171"/>
      <c r="DY2151" s="171"/>
      <c r="DZ2151" s="171"/>
      <c r="EA2151" s="171"/>
      <c r="EB2151" s="171"/>
      <c r="EC2151" s="171"/>
      <c r="ED2151" s="171"/>
      <c r="EE2151" s="171"/>
      <c r="EF2151" s="171"/>
      <c r="EG2151" s="171"/>
      <c r="EH2151" s="171"/>
      <c r="EI2151" s="171"/>
      <c r="EJ2151" s="171"/>
      <c r="EK2151" s="171"/>
      <c r="EL2151" s="171"/>
      <c r="EM2151" s="171"/>
      <c r="EN2151" s="171"/>
    </row>
    <row r="2152" spans="43:144" ht="15" x14ac:dyDescent="0.25">
      <c r="AQ2152" s="171"/>
      <c r="AR2152"/>
      <c r="AS2152"/>
      <c r="AT2152"/>
      <c r="AU2152"/>
      <c r="AV2152"/>
      <c r="AW2152"/>
      <c r="AX2152"/>
      <c r="AY2152"/>
      <c r="AZ2152"/>
      <c r="BA2152"/>
      <c r="BB2152"/>
      <c r="BC2152"/>
      <c r="BD2152"/>
      <c r="BE2152" s="171"/>
      <c r="BF2152" s="171"/>
      <c r="BG2152" s="171"/>
      <c r="BH2152" s="171"/>
      <c r="BI2152" s="171"/>
      <c r="BJ2152" s="171"/>
      <c r="BK2152" s="171"/>
      <c r="BL2152" s="171"/>
      <c r="BM2152" s="171"/>
      <c r="BN2152" s="171"/>
      <c r="BO2152" s="171"/>
      <c r="BP2152" s="171"/>
      <c r="BQ2152" s="171"/>
      <c r="BR2152" s="171"/>
      <c r="BS2152" s="171"/>
      <c r="BT2152" s="171"/>
      <c r="BU2152" s="171"/>
      <c r="BV2152" s="171"/>
      <c r="BW2152" s="171"/>
      <c r="BX2152" s="171"/>
      <c r="BY2152" s="171"/>
      <c r="BZ2152" s="171"/>
      <c r="CA2152" s="171"/>
      <c r="CB2152" s="171"/>
      <c r="CC2152" s="171"/>
      <c r="CD2152" s="171"/>
      <c r="CE2152" s="171"/>
      <c r="CF2152" s="171"/>
      <c r="CG2152" s="171"/>
      <c r="CH2152" s="171"/>
      <c r="CI2152" s="171"/>
      <c r="CJ2152" s="171"/>
      <c r="CK2152" s="171"/>
      <c r="CL2152" s="171"/>
      <c r="CM2152" s="171"/>
      <c r="CN2152" s="171"/>
      <c r="CO2152" s="171"/>
      <c r="CP2152" s="171"/>
      <c r="CQ2152" s="171"/>
      <c r="CR2152" s="171"/>
      <c r="CS2152" s="171"/>
      <c r="CT2152" s="171"/>
      <c r="CU2152" s="171"/>
      <c r="CV2152" s="171"/>
      <c r="CW2152" s="171"/>
      <c r="CX2152" s="171"/>
      <c r="CY2152" s="171"/>
      <c r="CZ2152" s="171"/>
      <c r="DA2152" s="171"/>
      <c r="DB2152" s="171"/>
      <c r="DC2152" s="171"/>
      <c r="DD2152" s="171"/>
      <c r="DE2152" s="171"/>
      <c r="DF2152" s="171"/>
      <c r="DG2152" s="171"/>
      <c r="DH2152" s="171"/>
      <c r="DI2152" s="171"/>
      <c r="DJ2152" s="171"/>
      <c r="DK2152" s="171"/>
      <c r="DL2152" s="171"/>
      <c r="DM2152" s="171"/>
      <c r="DN2152" s="171"/>
      <c r="DO2152" s="171"/>
      <c r="DP2152" s="171"/>
      <c r="DQ2152" s="171"/>
      <c r="DR2152" s="171"/>
      <c r="DS2152" s="171"/>
      <c r="DT2152" s="171"/>
      <c r="DU2152" s="171"/>
      <c r="DV2152" s="171"/>
      <c r="DW2152" s="171"/>
      <c r="DX2152" s="171"/>
      <c r="DY2152" s="171"/>
      <c r="DZ2152" s="171"/>
      <c r="EA2152" s="171"/>
      <c r="EB2152" s="171"/>
      <c r="EC2152" s="171"/>
      <c r="ED2152" s="171"/>
      <c r="EE2152" s="171"/>
      <c r="EF2152" s="171"/>
      <c r="EG2152" s="171"/>
      <c r="EH2152" s="171"/>
      <c r="EI2152" s="171"/>
      <c r="EJ2152" s="171"/>
      <c r="EK2152" s="171"/>
      <c r="EL2152" s="171"/>
      <c r="EM2152" s="171"/>
      <c r="EN2152" s="171"/>
    </row>
    <row r="2153" spans="43:144" ht="15" x14ac:dyDescent="0.25">
      <c r="AQ2153" s="171"/>
      <c r="AR2153"/>
      <c r="AS2153"/>
      <c r="AT2153"/>
      <c r="AU2153"/>
      <c r="AV2153"/>
      <c r="AW2153"/>
      <c r="AX2153"/>
      <c r="AY2153"/>
      <c r="AZ2153"/>
      <c r="BA2153"/>
      <c r="BB2153"/>
      <c r="BC2153"/>
      <c r="BD2153"/>
      <c r="BE2153" s="171"/>
      <c r="BF2153" s="171"/>
      <c r="BG2153" s="171"/>
      <c r="BH2153" s="171"/>
      <c r="BI2153" s="171"/>
      <c r="BJ2153" s="171"/>
      <c r="BK2153" s="171"/>
      <c r="BL2153" s="171"/>
      <c r="BM2153" s="171"/>
      <c r="BN2153" s="171"/>
      <c r="BO2153" s="171"/>
      <c r="BP2153" s="171"/>
      <c r="BQ2153" s="171"/>
      <c r="BR2153" s="171"/>
      <c r="BS2153" s="171"/>
      <c r="BT2153" s="171"/>
      <c r="BU2153" s="171"/>
      <c r="BV2153" s="171"/>
      <c r="BW2153" s="171"/>
      <c r="BX2153" s="171"/>
      <c r="BY2153" s="171"/>
      <c r="BZ2153" s="171"/>
      <c r="CA2153" s="171"/>
      <c r="CB2153" s="171"/>
      <c r="CC2153" s="171"/>
      <c r="CD2153" s="171"/>
      <c r="CE2153" s="171"/>
      <c r="CF2153" s="171"/>
      <c r="CG2153" s="171"/>
      <c r="CH2153" s="171"/>
      <c r="CI2153" s="171"/>
      <c r="CJ2153" s="171"/>
      <c r="CK2153" s="171"/>
      <c r="CL2153" s="171"/>
      <c r="CM2153" s="171"/>
      <c r="CN2153" s="171"/>
      <c r="CO2153" s="171"/>
      <c r="CP2153" s="171"/>
      <c r="CQ2153" s="171"/>
      <c r="CR2153" s="171"/>
      <c r="CS2153" s="171"/>
      <c r="CT2153" s="171"/>
      <c r="CU2153" s="171"/>
      <c r="CV2153" s="171"/>
      <c r="CW2153" s="171"/>
      <c r="CX2153" s="171"/>
      <c r="CY2153" s="171"/>
      <c r="CZ2153" s="171"/>
      <c r="DA2153" s="171"/>
      <c r="DB2153" s="171"/>
      <c r="DC2153" s="171"/>
      <c r="DD2153" s="171"/>
      <c r="DE2153" s="171"/>
      <c r="DF2153" s="171"/>
      <c r="DG2153" s="171"/>
      <c r="DH2153" s="171"/>
      <c r="DI2153" s="171"/>
      <c r="DJ2153" s="171"/>
      <c r="DK2153" s="171"/>
      <c r="DL2153" s="171"/>
      <c r="DM2153" s="171"/>
      <c r="DN2153" s="171"/>
      <c r="DO2153" s="171"/>
      <c r="DP2153" s="171"/>
      <c r="DQ2153" s="171"/>
      <c r="DR2153" s="171"/>
      <c r="DS2153" s="171"/>
      <c r="DT2153" s="171"/>
      <c r="DU2153" s="171"/>
      <c r="DV2153" s="171"/>
      <c r="DW2153" s="171"/>
      <c r="DX2153" s="171"/>
      <c r="DY2153" s="171"/>
      <c r="DZ2153" s="171"/>
      <c r="EA2153" s="171"/>
      <c r="EB2153" s="171"/>
      <c r="EC2153" s="171"/>
      <c r="ED2153" s="171"/>
      <c r="EE2153" s="171"/>
      <c r="EF2153" s="171"/>
      <c r="EG2153" s="171"/>
      <c r="EH2153" s="171"/>
      <c r="EI2153" s="171"/>
      <c r="EJ2153" s="171"/>
      <c r="EK2153" s="171"/>
      <c r="EL2153" s="171"/>
      <c r="EM2153" s="171"/>
      <c r="EN2153" s="171"/>
    </row>
    <row r="2154" spans="43:144" ht="15" x14ac:dyDescent="0.25">
      <c r="AQ2154" s="171"/>
      <c r="AR2154"/>
      <c r="AS2154"/>
      <c r="AT2154"/>
      <c r="AU2154"/>
      <c r="AV2154"/>
      <c r="AW2154"/>
      <c r="AX2154"/>
      <c r="AY2154"/>
      <c r="AZ2154"/>
      <c r="BA2154"/>
      <c r="BB2154"/>
      <c r="BC2154"/>
      <c r="BD2154"/>
      <c r="BE2154" s="171"/>
      <c r="BF2154" s="171"/>
      <c r="BG2154" s="171"/>
      <c r="BH2154" s="171"/>
      <c r="BI2154" s="171"/>
      <c r="BJ2154" s="171"/>
      <c r="BK2154" s="171"/>
      <c r="BL2154" s="171"/>
      <c r="BM2154" s="171"/>
      <c r="BN2154" s="171"/>
      <c r="BO2154" s="171"/>
      <c r="BP2154" s="171"/>
      <c r="BQ2154" s="171"/>
      <c r="BR2154" s="171"/>
      <c r="BS2154" s="171"/>
      <c r="BT2154" s="171"/>
      <c r="BU2154" s="171"/>
      <c r="BV2154" s="171"/>
      <c r="BW2154" s="171"/>
      <c r="BX2154" s="171"/>
      <c r="BY2154" s="171"/>
      <c r="BZ2154" s="171"/>
      <c r="CA2154" s="171"/>
      <c r="CB2154" s="171"/>
      <c r="CC2154" s="171"/>
      <c r="CD2154" s="171"/>
      <c r="CE2154" s="171"/>
      <c r="CF2154" s="171"/>
      <c r="CG2154" s="171"/>
      <c r="CH2154" s="171"/>
      <c r="CI2154" s="171"/>
      <c r="CJ2154" s="171"/>
      <c r="CK2154" s="171"/>
      <c r="CL2154" s="171"/>
      <c r="CM2154" s="171"/>
      <c r="CN2154" s="171"/>
      <c r="CO2154" s="171"/>
      <c r="CP2154" s="171"/>
      <c r="CQ2154" s="171"/>
      <c r="CR2154" s="171"/>
      <c r="CS2154" s="171"/>
      <c r="CT2154" s="171"/>
      <c r="CU2154" s="171"/>
      <c r="CV2154" s="171"/>
      <c r="CW2154" s="171"/>
      <c r="CX2154" s="171"/>
      <c r="CY2154" s="171"/>
      <c r="CZ2154" s="171"/>
      <c r="DA2154" s="171"/>
      <c r="DB2154" s="171"/>
      <c r="DC2154" s="171"/>
      <c r="DD2154" s="171"/>
      <c r="DE2154" s="171"/>
      <c r="DF2154" s="171"/>
      <c r="DG2154" s="171"/>
      <c r="DH2154" s="171"/>
      <c r="DI2154" s="171"/>
      <c r="DJ2154" s="171"/>
      <c r="DK2154" s="171"/>
      <c r="DL2154" s="171"/>
      <c r="DM2154" s="171"/>
      <c r="DN2154" s="171"/>
      <c r="DO2154" s="171"/>
      <c r="DP2154" s="171"/>
      <c r="DQ2154" s="171"/>
      <c r="DR2154" s="171"/>
      <c r="DS2154" s="171"/>
      <c r="DT2154" s="171"/>
      <c r="DU2154" s="171"/>
      <c r="DV2154" s="171"/>
      <c r="DW2154" s="171"/>
      <c r="DX2154" s="171"/>
      <c r="DY2154" s="171"/>
      <c r="DZ2154" s="171"/>
      <c r="EA2154" s="171"/>
      <c r="EB2154" s="171"/>
      <c r="EC2154" s="171"/>
      <c r="ED2154" s="171"/>
      <c r="EE2154" s="171"/>
      <c r="EF2154" s="171"/>
      <c r="EG2154" s="171"/>
      <c r="EH2154" s="171"/>
      <c r="EI2154" s="171"/>
      <c r="EJ2154" s="171"/>
      <c r="EK2154" s="171"/>
      <c r="EL2154" s="171"/>
      <c r="EM2154" s="171"/>
      <c r="EN2154" s="171"/>
    </row>
    <row r="2155" spans="43:144" ht="15" x14ac:dyDescent="0.25">
      <c r="AQ2155" s="171"/>
      <c r="AR2155"/>
      <c r="AS2155"/>
      <c r="AT2155"/>
      <c r="AU2155"/>
      <c r="AV2155"/>
      <c r="AW2155"/>
      <c r="AX2155"/>
      <c r="AY2155"/>
      <c r="AZ2155"/>
      <c r="BA2155"/>
      <c r="BB2155"/>
      <c r="BC2155"/>
      <c r="BD2155"/>
      <c r="BE2155" s="171"/>
      <c r="BF2155" s="171"/>
      <c r="BG2155" s="171"/>
      <c r="BH2155" s="171"/>
      <c r="BI2155" s="171"/>
      <c r="BJ2155" s="171"/>
      <c r="BK2155" s="171"/>
      <c r="BL2155" s="171"/>
      <c r="BM2155" s="171"/>
      <c r="BN2155" s="171"/>
      <c r="BO2155" s="171"/>
      <c r="BP2155" s="171"/>
      <c r="BQ2155" s="171"/>
      <c r="BR2155" s="171"/>
      <c r="BS2155" s="171"/>
      <c r="BT2155" s="171"/>
      <c r="BU2155" s="171"/>
      <c r="BV2155" s="171"/>
      <c r="BW2155" s="171"/>
      <c r="BX2155" s="171"/>
      <c r="BY2155" s="171"/>
      <c r="BZ2155" s="171"/>
      <c r="CA2155" s="171"/>
      <c r="CB2155" s="171"/>
      <c r="CC2155" s="171"/>
      <c r="CD2155" s="171"/>
      <c r="CE2155" s="171"/>
      <c r="CF2155" s="171"/>
      <c r="CG2155" s="171"/>
      <c r="CH2155" s="171"/>
      <c r="CI2155" s="171"/>
      <c r="CJ2155" s="171"/>
      <c r="CK2155" s="171"/>
      <c r="CL2155" s="171"/>
      <c r="CM2155" s="171"/>
      <c r="CN2155" s="171"/>
      <c r="CO2155" s="171"/>
      <c r="CP2155" s="171"/>
      <c r="CQ2155" s="171"/>
      <c r="CR2155" s="171"/>
      <c r="CS2155" s="171"/>
      <c r="CT2155" s="171"/>
      <c r="CU2155" s="171"/>
      <c r="CV2155" s="171"/>
      <c r="CW2155" s="171"/>
      <c r="CX2155" s="171"/>
      <c r="CY2155" s="171"/>
      <c r="CZ2155" s="171"/>
      <c r="DA2155" s="171"/>
      <c r="DB2155" s="171"/>
      <c r="DC2155" s="171"/>
      <c r="DD2155" s="171"/>
      <c r="DE2155" s="171"/>
      <c r="DF2155" s="171"/>
      <c r="DG2155" s="171"/>
      <c r="DH2155" s="171"/>
      <c r="DI2155" s="171"/>
      <c r="DJ2155" s="171"/>
      <c r="DK2155" s="171"/>
      <c r="DL2155" s="171"/>
      <c r="DM2155" s="171"/>
      <c r="DN2155" s="171"/>
      <c r="DO2155" s="171"/>
      <c r="DP2155" s="171"/>
      <c r="DQ2155" s="171"/>
      <c r="DR2155" s="171"/>
      <c r="DS2155" s="171"/>
      <c r="DT2155" s="171"/>
      <c r="DU2155" s="171"/>
      <c r="DV2155" s="171"/>
      <c r="DW2155" s="171"/>
      <c r="DX2155" s="171"/>
      <c r="DY2155" s="171"/>
      <c r="DZ2155" s="171"/>
      <c r="EA2155" s="171"/>
      <c r="EB2155" s="171"/>
      <c r="EC2155" s="171"/>
      <c r="ED2155" s="171"/>
      <c r="EE2155" s="171"/>
      <c r="EF2155" s="171"/>
      <c r="EG2155" s="171"/>
      <c r="EH2155" s="171"/>
      <c r="EI2155" s="171"/>
      <c r="EJ2155" s="171"/>
      <c r="EK2155" s="171"/>
      <c r="EL2155" s="171"/>
      <c r="EM2155" s="171"/>
      <c r="EN2155" s="171"/>
    </row>
    <row r="2156" spans="43:144" ht="15" x14ac:dyDescent="0.25">
      <c r="AQ2156" s="171"/>
      <c r="AR2156"/>
      <c r="AS2156"/>
      <c r="AT2156"/>
      <c r="AU2156"/>
      <c r="AV2156"/>
      <c r="AW2156"/>
      <c r="AX2156"/>
      <c r="AY2156"/>
      <c r="AZ2156"/>
      <c r="BA2156"/>
      <c r="BB2156"/>
      <c r="BC2156"/>
      <c r="BD2156"/>
      <c r="BE2156" s="171"/>
      <c r="BF2156" s="171"/>
      <c r="BG2156" s="171"/>
      <c r="BH2156" s="171"/>
      <c r="BI2156" s="171"/>
      <c r="BJ2156" s="171"/>
      <c r="BK2156" s="171"/>
      <c r="BL2156" s="171"/>
      <c r="BM2156" s="171"/>
      <c r="BN2156" s="171"/>
      <c r="BO2156" s="171"/>
      <c r="BP2156" s="171"/>
      <c r="BQ2156" s="171"/>
      <c r="BR2156" s="171"/>
      <c r="BS2156" s="171"/>
      <c r="BT2156" s="171"/>
      <c r="BU2156" s="171"/>
      <c r="BV2156" s="171"/>
      <c r="BW2156" s="171"/>
      <c r="BX2156" s="171"/>
      <c r="BY2156" s="171"/>
      <c r="BZ2156" s="171"/>
      <c r="CA2156" s="171"/>
      <c r="CB2156" s="171"/>
      <c r="CC2156" s="171"/>
      <c r="CD2156" s="171"/>
      <c r="CE2156" s="171"/>
      <c r="CF2156" s="171"/>
      <c r="CG2156" s="171"/>
      <c r="CH2156" s="171"/>
      <c r="CI2156" s="171"/>
      <c r="CJ2156" s="171"/>
      <c r="CK2156" s="171"/>
      <c r="CL2156" s="171"/>
      <c r="CM2156" s="171"/>
      <c r="CN2156" s="171"/>
      <c r="CO2156" s="171"/>
      <c r="CP2156" s="171"/>
      <c r="CQ2156" s="171"/>
      <c r="CR2156" s="171"/>
      <c r="CS2156" s="171"/>
      <c r="CT2156" s="171"/>
      <c r="CU2156" s="171"/>
      <c r="CV2156" s="171"/>
      <c r="CW2156" s="171"/>
      <c r="CX2156" s="171"/>
      <c r="CY2156" s="171"/>
      <c r="CZ2156" s="171"/>
      <c r="DA2156" s="171"/>
      <c r="DB2156" s="171"/>
      <c r="DC2156" s="171"/>
      <c r="DD2156" s="171"/>
      <c r="DE2156" s="171"/>
      <c r="DF2156" s="171"/>
      <c r="DG2156" s="171"/>
      <c r="DH2156" s="171"/>
      <c r="DI2156" s="171"/>
      <c r="DJ2156" s="171"/>
      <c r="DK2156" s="171"/>
      <c r="DL2156" s="171"/>
      <c r="DM2156" s="171"/>
      <c r="DN2156" s="171"/>
      <c r="DO2156" s="171"/>
      <c r="DP2156" s="171"/>
      <c r="DQ2156" s="171"/>
      <c r="DR2156" s="171"/>
      <c r="DS2156" s="171"/>
      <c r="DT2156" s="171"/>
      <c r="DU2156" s="171"/>
      <c r="DV2156" s="171"/>
      <c r="DW2156" s="171"/>
      <c r="DX2156" s="171"/>
      <c r="DY2156" s="171"/>
      <c r="DZ2156" s="171"/>
      <c r="EA2156" s="171"/>
      <c r="EB2156" s="171"/>
      <c r="EC2156" s="171"/>
      <c r="ED2156" s="171"/>
      <c r="EE2156" s="171"/>
      <c r="EF2156" s="171"/>
      <c r="EG2156" s="171"/>
      <c r="EH2156" s="171"/>
      <c r="EI2156" s="171"/>
      <c r="EJ2156" s="171"/>
      <c r="EK2156" s="171"/>
      <c r="EL2156" s="171"/>
      <c r="EM2156" s="171"/>
      <c r="EN2156" s="171"/>
    </row>
    <row r="2157" spans="43:144" ht="15" x14ac:dyDescent="0.25">
      <c r="AQ2157" s="171"/>
      <c r="AR2157"/>
      <c r="AS2157"/>
      <c r="AT2157"/>
      <c r="AU2157"/>
      <c r="AV2157"/>
      <c r="AW2157"/>
      <c r="AX2157"/>
      <c r="AY2157"/>
      <c r="AZ2157"/>
      <c r="BA2157"/>
      <c r="BB2157"/>
      <c r="BC2157"/>
      <c r="BD2157"/>
      <c r="BE2157" s="171"/>
      <c r="BF2157" s="171"/>
      <c r="BG2157" s="171"/>
      <c r="BH2157" s="171"/>
      <c r="BI2157" s="171"/>
      <c r="BJ2157" s="171"/>
      <c r="BK2157" s="171"/>
      <c r="BL2157" s="171"/>
      <c r="BM2157" s="171"/>
      <c r="BN2157" s="171"/>
      <c r="BO2157" s="171"/>
      <c r="BP2157" s="171"/>
      <c r="BQ2157" s="171"/>
      <c r="BR2157" s="171"/>
      <c r="BS2157" s="171"/>
      <c r="BT2157" s="171"/>
      <c r="BU2157" s="171"/>
      <c r="BV2157" s="171"/>
      <c r="BW2157" s="171"/>
      <c r="BX2157" s="171"/>
      <c r="BY2157" s="171"/>
      <c r="BZ2157" s="171"/>
      <c r="CA2157" s="171"/>
      <c r="CB2157" s="171"/>
      <c r="CC2157" s="171"/>
      <c r="CD2157" s="171"/>
      <c r="CE2157" s="171"/>
      <c r="CF2157" s="171"/>
      <c r="CG2157" s="171"/>
      <c r="CH2157" s="171"/>
      <c r="CI2157" s="171"/>
      <c r="CJ2157" s="171"/>
      <c r="CK2157" s="171"/>
      <c r="CL2157" s="171"/>
      <c r="CM2157" s="171"/>
      <c r="CN2157" s="171"/>
      <c r="CO2157" s="171"/>
      <c r="CP2157" s="171"/>
      <c r="CQ2157" s="171"/>
      <c r="CR2157" s="171"/>
      <c r="CS2157" s="171"/>
      <c r="CT2157" s="171"/>
      <c r="CU2157" s="171"/>
      <c r="CV2157" s="171"/>
      <c r="CW2157" s="171"/>
      <c r="CX2157" s="171"/>
      <c r="CY2157" s="171"/>
      <c r="CZ2157" s="171"/>
      <c r="DA2157" s="171"/>
      <c r="DB2157" s="171"/>
      <c r="DC2157" s="171"/>
      <c r="DD2157" s="171"/>
      <c r="DE2157" s="171"/>
      <c r="DF2157" s="171"/>
      <c r="DG2157" s="171"/>
      <c r="DH2157" s="171"/>
      <c r="DI2157" s="171"/>
      <c r="DJ2157" s="171"/>
      <c r="DK2157" s="171"/>
      <c r="DL2157" s="171"/>
      <c r="DM2157" s="171"/>
      <c r="DN2157" s="171"/>
      <c r="DO2157" s="171"/>
      <c r="DP2157" s="171"/>
      <c r="DQ2157" s="171"/>
      <c r="DR2157" s="171"/>
      <c r="DS2157" s="171"/>
      <c r="DT2157" s="171"/>
      <c r="DU2157" s="171"/>
      <c r="DV2157" s="171"/>
      <c r="DW2157" s="171"/>
      <c r="DX2157" s="171"/>
      <c r="DY2157" s="171"/>
      <c r="DZ2157" s="171"/>
      <c r="EA2157" s="171"/>
      <c r="EB2157" s="171"/>
      <c r="EC2157" s="171"/>
      <c r="ED2157" s="171"/>
      <c r="EE2157" s="171"/>
      <c r="EF2157" s="171"/>
      <c r="EG2157" s="171"/>
      <c r="EH2157" s="171"/>
      <c r="EI2157" s="171"/>
      <c r="EJ2157" s="171"/>
      <c r="EK2157" s="171"/>
      <c r="EL2157" s="171"/>
      <c r="EM2157" s="171"/>
      <c r="EN2157" s="171"/>
    </row>
    <row r="2158" spans="43:144" ht="15" x14ac:dyDescent="0.25">
      <c r="AQ2158" s="171"/>
      <c r="AR2158"/>
      <c r="AS2158"/>
      <c r="AT2158"/>
      <c r="AU2158"/>
      <c r="AV2158"/>
      <c r="AW2158"/>
      <c r="AX2158"/>
      <c r="AY2158"/>
      <c r="AZ2158"/>
      <c r="BA2158"/>
      <c r="BB2158"/>
      <c r="BC2158"/>
      <c r="BD2158"/>
      <c r="BE2158" s="171"/>
      <c r="BF2158" s="171"/>
      <c r="BG2158" s="171"/>
      <c r="BH2158" s="171"/>
      <c r="BI2158" s="171"/>
      <c r="BJ2158" s="171"/>
      <c r="BK2158" s="171"/>
      <c r="BL2158" s="171"/>
      <c r="BM2158" s="171"/>
      <c r="BN2158" s="171"/>
      <c r="BO2158" s="171"/>
      <c r="BP2158" s="171"/>
      <c r="BQ2158" s="171"/>
      <c r="BR2158" s="171"/>
      <c r="BS2158" s="171"/>
      <c r="BT2158" s="171"/>
      <c r="BU2158" s="171"/>
      <c r="BV2158" s="171"/>
      <c r="BW2158" s="171"/>
      <c r="BX2158" s="171"/>
      <c r="BY2158" s="171"/>
      <c r="BZ2158" s="171"/>
      <c r="CA2158" s="171"/>
      <c r="CB2158" s="171"/>
      <c r="CC2158" s="171"/>
      <c r="CD2158" s="171"/>
      <c r="CE2158" s="171"/>
      <c r="CF2158" s="171"/>
      <c r="CG2158" s="171"/>
      <c r="CH2158" s="171"/>
      <c r="CI2158" s="171"/>
      <c r="CJ2158" s="171"/>
      <c r="CK2158" s="171"/>
      <c r="CL2158" s="171"/>
      <c r="CM2158" s="171"/>
      <c r="CN2158" s="171"/>
      <c r="CO2158" s="171"/>
      <c r="CP2158" s="171"/>
      <c r="CQ2158" s="171"/>
      <c r="CR2158" s="171"/>
      <c r="CS2158" s="171"/>
      <c r="CT2158" s="171"/>
      <c r="CU2158" s="171"/>
      <c r="CV2158" s="171"/>
      <c r="CW2158" s="171"/>
      <c r="CX2158" s="171"/>
      <c r="CY2158" s="171"/>
      <c r="CZ2158" s="171"/>
      <c r="DA2158" s="171"/>
      <c r="DB2158" s="171"/>
      <c r="DC2158" s="171"/>
      <c r="DD2158" s="171"/>
      <c r="DE2158" s="171"/>
      <c r="DF2158" s="171"/>
      <c r="DG2158" s="171"/>
      <c r="DH2158" s="171"/>
      <c r="DI2158" s="171"/>
      <c r="DJ2158" s="171"/>
      <c r="DK2158" s="171"/>
      <c r="DL2158" s="171"/>
      <c r="DM2158" s="171"/>
      <c r="DN2158" s="171"/>
      <c r="DO2158" s="171"/>
      <c r="DP2158" s="171"/>
      <c r="DQ2158" s="171"/>
      <c r="DR2158" s="171"/>
      <c r="DS2158" s="171"/>
      <c r="DT2158" s="171"/>
      <c r="DU2158" s="171"/>
      <c r="DV2158" s="171"/>
      <c r="DW2158" s="171"/>
      <c r="DX2158" s="171"/>
      <c r="DY2158" s="171"/>
      <c r="DZ2158" s="171"/>
      <c r="EA2158" s="171"/>
      <c r="EB2158" s="171"/>
      <c r="EC2158" s="171"/>
      <c r="ED2158" s="171"/>
      <c r="EE2158" s="171"/>
      <c r="EF2158" s="171"/>
      <c r="EG2158" s="171"/>
      <c r="EH2158" s="171"/>
      <c r="EI2158" s="171"/>
      <c r="EJ2158" s="171"/>
      <c r="EK2158" s="171"/>
      <c r="EL2158" s="171"/>
      <c r="EM2158" s="171"/>
      <c r="EN2158" s="171"/>
    </row>
    <row r="2159" spans="43:144" ht="15" x14ac:dyDescent="0.25">
      <c r="AQ2159" s="171"/>
      <c r="AR2159"/>
      <c r="AS2159"/>
      <c r="AT2159"/>
      <c r="AU2159"/>
      <c r="AV2159"/>
      <c r="AW2159"/>
      <c r="AX2159"/>
      <c r="AY2159"/>
      <c r="AZ2159"/>
      <c r="BA2159"/>
      <c r="BB2159"/>
      <c r="BC2159"/>
      <c r="BD2159"/>
      <c r="BE2159" s="171"/>
      <c r="BF2159" s="171"/>
      <c r="BG2159" s="171"/>
      <c r="BH2159" s="171"/>
      <c r="BI2159" s="171"/>
      <c r="BJ2159" s="171"/>
      <c r="BK2159" s="171"/>
      <c r="BL2159" s="171"/>
      <c r="BM2159" s="171"/>
      <c r="BN2159" s="171"/>
      <c r="BO2159" s="171"/>
      <c r="BP2159" s="171"/>
      <c r="BQ2159" s="171"/>
      <c r="BR2159" s="171"/>
      <c r="BS2159" s="171"/>
      <c r="BT2159" s="171"/>
      <c r="BU2159" s="171"/>
      <c r="BV2159" s="171"/>
      <c r="BW2159" s="171"/>
      <c r="BX2159" s="171"/>
      <c r="BY2159" s="171"/>
      <c r="BZ2159" s="171"/>
      <c r="CA2159" s="171"/>
      <c r="CB2159" s="171"/>
      <c r="CC2159" s="171"/>
      <c r="CD2159" s="171"/>
      <c r="CE2159" s="171"/>
      <c r="CF2159" s="171"/>
      <c r="CG2159" s="171"/>
      <c r="CH2159" s="171"/>
      <c r="CI2159" s="171"/>
      <c r="CJ2159" s="171"/>
      <c r="CK2159" s="171"/>
      <c r="CL2159" s="171"/>
      <c r="CM2159" s="171"/>
      <c r="CN2159" s="171"/>
      <c r="CO2159" s="171"/>
      <c r="CP2159" s="171"/>
      <c r="CQ2159" s="171"/>
      <c r="CR2159" s="171"/>
      <c r="CS2159" s="171"/>
      <c r="CT2159" s="171"/>
      <c r="CU2159" s="171"/>
      <c r="CV2159" s="171"/>
      <c r="CW2159" s="171"/>
      <c r="CX2159" s="171"/>
      <c r="CY2159" s="171"/>
      <c r="CZ2159" s="171"/>
      <c r="DA2159" s="171"/>
      <c r="DB2159" s="171"/>
      <c r="DC2159" s="171"/>
      <c r="DD2159" s="171"/>
      <c r="DE2159" s="171"/>
      <c r="DF2159" s="171"/>
      <c r="DG2159" s="171"/>
      <c r="DH2159" s="171"/>
      <c r="DI2159" s="171"/>
      <c r="DJ2159" s="171"/>
      <c r="DK2159" s="171"/>
      <c r="DL2159" s="171"/>
      <c r="DM2159" s="171"/>
      <c r="DN2159" s="171"/>
      <c r="DO2159" s="171"/>
      <c r="DP2159" s="171"/>
      <c r="DQ2159" s="171"/>
      <c r="DR2159" s="171"/>
      <c r="DS2159" s="171"/>
      <c r="DT2159" s="171"/>
      <c r="DU2159" s="171"/>
      <c r="DV2159" s="171"/>
      <c r="DW2159" s="171"/>
      <c r="DX2159" s="171"/>
      <c r="DY2159" s="171"/>
      <c r="DZ2159" s="171"/>
      <c r="EA2159" s="171"/>
      <c r="EB2159" s="171"/>
      <c r="EC2159" s="171"/>
      <c r="ED2159" s="171"/>
      <c r="EE2159" s="171"/>
      <c r="EF2159" s="171"/>
      <c r="EG2159" s="171"/>
      <c r="EH2159" s="171"/>
      <c r="EI2159" s="171"/>
      <c r="EJ2159" s="171"/>
      <c r="EK2159" s="171"/>
      <c r="EL2159" s="171"/>
      <c r="EM2159" s="171"/>
      <c r="EN2159" s="171"/>
    </row>
    <row r="2160" spans="43:144" ht="15" x14ac:dyDescent="0.25">
      <c r="AQ2160" s="171"/>
      <c r="AR2160"/>
      <c r="AS2160"/>
      <c r="AT2160"/>
      <c r="AU2160"/>
      <c r="AV2160"/>
      <c r="AW2160"/>
      <c r="AX2160"/>
      <c r="AY2160"/>
      <c r="AZ2160"/>
      <c r="BA2160"/>
      <c r="BB2160"/>
      <c r="BC2160"/>
      <c r="BD2160"/>
      <c r="BE2160" s="171"/>
      <c r="BF2160" s="171"/>
      <c r="BG2160" s="171"/>
      <c r="BH2160" s="171"/>
      <c r="BI2160" s="171"/>
      <c r="BJ2160" s="171"/>
      <c r="BK2160" s="171"/>
      <c r="BL2160" s="171"/>
      <c r="BM2160" s="171"/>
      <c r="BN2160" s="171"/>
      <c r="BO2160" s="171"/>
      <c r="BP2160" s="171"/>
      <c r="BQ2160" s="171"/>
      <c r="BR2160" s="171"/>
      <c r="BS2160" s="171"/>
      <c r="BT2160" s="171"/>
      <c r="BU2160" s="171"/>
      <c r="BV2160" s="171"/>
      <c r="BW2160" s="171"/>
      <c r="BX2160" s="171"/>
      <c r="BY2160" s="171"/>
      <c r="BZ2160" s="171"/>
      <c r="CA2160" s="171"/>
      <c r="CB2160" s="171"/>
      <c r="CC2160" s="171"/>
      <c r="CD2160" s="171"/>
      <c r="CE2160" s="171"/>
      <c r="CF2160" s="171"/>
      <c r="CG2160" s="171"/>
      <c r="CH2160" s="171"/>
      <c r="CI2160" s="171"/>
      <c r="CJ2160" s="171"/>
      <c r="CK2160" s="171"/>
      <c r="CL2160" s="171"/>
      <c r="CM2160" s="171"/>
      <c r="CN2160" s="171"/>
      <c r="CO2160" s="171"/>
      <c r="CP2160" s="171"/>
      <c r="CQ2160" s="171"/>
      <c r="CR2160" s="171"/>
      <c r="CS2160" s="171"/>
      <c r="CT2160" s="171"/>
      <c r="CU2160" s="171"/>
      <c r="CV2160" s="171"/>
      <c r="CW2160" s="171"/>
      <c r="CX2160" s="171"/>
      <c r="CY2160" s="171"/>
      <c r="CZ2160" s="171"/>
      <c r="DA2160" s="171"/>
      <c r="DB2160" s="171"/>
      <c r="DC2160" s="171"/>
      <c r="DD2160" s="171"/>
      <c r="DE2160" s="171"/>
      <c r="DF2160" s="171"/>
      <c r="DG2160" s="171"/>
      <c r="DH2160" s="171"/>
      <c r="DI2160" s="171"/>
      <c r="DJ2160" s="171"/>
      <c r="DK2160" s="171"/>
      <c r="DL2160" s="171"/>
      <c r="DM2160" s="171"/>
      <c r="DN2160" s="171"/>
      <c r="DO2160" s="171"/>
      <c r="DP2160" s="171"/>
      <c r="DQ2160" s="171"/>
      <c r="DR2160" s="171"/>
      <c r="DS2160" s="171"/>
      <c r="DT2160" s="171"/>
      <c r="DU2160" s="171"/>
      <c r="DV2160" s="171"/>
      <c r="DW2160" s="171"/>
      <c r="DX2160" s="171"/>
      <c r="DY2160" s="171"/>
      <c r="DZ2160" s="171"/>
      <c r="EA2160" s="171"/>
      <c r="EB2160" s="171"/>
      <c r="EC2160" s="171"/>
      <c r="ED2160" s="171"/>
      <c r="EE2160" s="171"/>
      <c r="EF2160" s="171"/>
      <c r="EG2160" s="171"/>
      <c r="EH2160" s="171"/>
      <c r="EI2160" s="171"/>
      <c r="EJ2160" s="171"/>
      <c r="EK2160" s="171"/>
      <c r="EL2160" s="171"/>
      <c r="EM2160" s="171"/>
      <c r="EN2160" s="171"/>
    </row>
    <row r="2161" spans="43:144" ht="15" x14ac:dyDescent="0.25">
      <c r="AQ2161" s="171"/>
      <c r="AR2161"/>
      <c r="AS2161"/>
      <c r="AT2161"/>
      <c r="AU2161"/>
      <c r="AV2161"/>
      <c r="AW2161"/>
      <c r="AX2161"/>
      <c r="AY2161"/>
      <c r="AZ2161"/>
      <c r="BA2161"/>
      <c r="BB2161"/>
      <c r="BC2161"/>
      <c r="BD2161"/>
      <c r="BE2161" s="171"/>
      <c r="BF2161" s="171"/>
      <c r="BG2161" s="171"/>
      <c r="BH2161" s="171"/>
      <c r="BI2161" s="171"/>
      <c r="BJ2161" s="171"/>
      <c r="BK2161" s="171"/>
      <c r="BL2161" s="171"/>
      <c r="BM2161" s="171"/>
      <c r="BN2161" s="171"/>
      <c r="BO2161" s="171"/>
      <c r="BP2161" s="171"/>
      <c r="BQ2161" s="171"/>
      <c r="BR2161" s="171"/>
      <c r="BS2161" s="171"/>
      <c r="BT2161" s="171"/>
      <c r="BU2161" s="171"/>
      <c r="BV2161" s="171"/>
      <c r="BW2161" s="171"/>
      <c r="BX2161" s="171"/>
      <c r="BY2161" s="171"/>
      <c r="BZ2161" s="171"/>
      <c r="CA2161" s="171"/>
      <c r="CB2161" s="171"/>
      <c r="CC2161" s="171"/>
      <c r="CD2161" s="171"/>
      <c r="CE2161" s="171"/>
      <c r="CF2161" s="171"/>
      <c r="CG2161" s="171"/>
      <c r="CH2161" s="171"/>
      <c r="CI2161" s="171"/>
      <c r="CJ2161" s="171"/>
      <c r="CK2161" s="171"/>
      <c r="CL2161" s="171"/>
      <c r="CM2161" s="171"/>
      <c r="CN2161" s="171"/>
      <c r="CO2161" s="171"/>
      <c r="CP2161" s="171"/>
      <c r="CQ2161" s="171"/>
      <c r="CR2161" s="171"/>
      <c r="CS2161" s="171"/>
      <c r="CT2161" s="171"/>
      <c r="CU2161" s="171"/>
      <c r="CV2161" s="171"/>
      <c r="CW2161" s="171"/>
      <c r="CX2161" s="171"/>
      <c r="CY2161" s="171"/>
      <c r="CZ2161" s="171"/>
      <c r="DA2161" s="171"/>
      <c r="DB2161" s="171"/>
      <c r="DC2161" s="171"/>
      <c r="DD2161" s="171"/>
      <c r="DE2161" s="171"/>
      <c r="DF2161" s="171"/>
      <c r="DG2161" s="171"/>
      <c r="DH2161" s="171"/>
      <c r="DI2161" s="171"/>
      <c r="DJ2161" s="171"/>
      <c r="DK2161" s="171"/>
      <c r="DL2161" s="171"/>
      <c r="DM2161" s="171"/>
      <c r="DN2161" s="171"/>
      <c r="DO2161" s="171"/>
      <c r="DP2161" s="171"/>
      <c r="DQ2161" s="171"/>
      <c r="DR2161" s="171"/>
      <c r="DS2161" s="171"/>
      <c r="DT2161" s="171"/>
      <c r="DU2161" s="171"/>
      <c r="DV2161" s="171"/>
      <c r="DW2161" s="171"/>
      <c r="DX2161" s="171"/>
      <c r="DY2161" s="171"/>
      <c r="DZ2161" s="171"/>
      <c r="EA2161" s="171"/>
      <c r="EB2161" s="171"/>
      <c r="EC2161" s="171"/>
      <c r="ED2161" s="171"/>
      <c r="EE2161" s="171"/>
      <c r="EF2161" s="171"/>
      <c r="EG2161" s="171"/>
      <c r="EH2161" s="171"/>
      <c r="EI2161" s="171"/>
      <c r="EJ2161" s="171"/>
      <c r="EK2161" s="171"/>
      <c r="EL2161" s="171"/>
      <c r="EM2161" s="171"/>
      <c r="EN2161" s="171"/>
    </row>
    <row r="2162" spans="43:144" ht="15" x14ac:dyDescent="0.25">
      <c r="AQ2162" s="171"/>
      <c r="AR2162"/>
      <c r="AS2162"/>
      <c r="AT2162"/>
      <c r="AU2162"/>
      <c r="AV2162"/>
      <c r="AW2162"/>
      <c r="AX2162"/>
      <c r="AY2162"/>
      <c r="AZ2162"/>
      <c r="BA2162"/>
      <c r="BB2162"/>
      <c r="BC2162"/>
      <c r="BD2162"/>
      <c r="BE2162" s="171"/>
      <c r="BF2162" s="171"/>
      <c r="BG2162" s="171"/>
      <c r="BH2162" s="171"/>
      <c r="BI2162" s="171"/>
      <c r="BJ2162" s="171"/>
      <c r="BK2162" s="171"/>
      <c r="BL2162" s="171"/>
      <c r="BM2162" s="171"/>
      <c r="BN2162" s="171"/>
      <c r="BO2162" s="171"/>
      <c r="BP2162" s="171"/>
      <c r="BQ2162" s="171"/>
      <c r="BR2162" s="171"/>
      <c r="BS2162" s="171"/>
      <c r="BT2162" s="171"/>
      <c r="BU2162" s="171"/>
      <c r="BV2162" s="171"/>
      <c r="BW2162" s="171"/>
      <c r="BX2162" s="171"/>
      <c r="BY2162" s="171"/>
      <c r="BZ2162" s="171"/>
      <c r="CA2162" s="171"/>
      <c r="CB2162" s="171"/>
      <c r="CC2162" s="171"/>
      <c r="CD2162" s="171"/>
      <c r="CE2162" s="171"/>
      <c r="CF2162" s="171"/>
      <c r="CG2162" s="171"/>
      <c r="CH2162" s="171"/>
      <c r="CI2162" s="171"/>
      <c r="CJ2162" s="171"/>
      <c r="CK2162" s="171"/>
      <c r="CL2162" s="171"/>
      <c r="CM2162" s="171"/>
      <c r="CN2162" s="171"/>
      <c r="CO2162" s="171"/>
      <c r="CP2162" s="171"/>
      <c r="CQ2162" s="171"/>
      <c r="CR2162" s="171"/>
      <c r="CS2162" s="171"/>
      <c r="CT2162" s="171"/>
      <c r="CU2162" s="171"/>
      <c r="CV2162" s="171"/>
      <c r="CW2162" s="171"/>
      <c r="CX2162" s="171"/>
      <c r="CY2162" s="171"/>
      <c r="CZ2162" s="171"/>
      <c r="DA2162" s="171"/>
      <c r="DB2162" s="171"/>
      <c r="DC2162" s="171"/>
      <c r="DD2162" s="171"/>
      <c r="DE2162" s="171"/>
      <c r="DF2162" s="171"/>
      <c r="DG2162" s="171"/>
      <c r="DH2162" s="171"/>
      <c r="DI2162" s="171"/>
      <c r="DJ2162" s="171"/>
      <c r="DK2162" s="171"/>
      <c r="DL2162" s="171"/>
      <c r="DM2162" s="171"/>
      <c r="DN2162" s="171"/>
      <c r="DO2162" s="171"/>
      <c r="DP2162" s="171"/>
      <c r="DQ2162" s="171"/>
      <c r="DR2162" s="171"/>
      <c r="DS2162" s="171"/>
      <c r="DT2162" s="171"/>
      <c r="DU2162" s="171"/>
      <c r="DV2162" s="171"/>
      <c r="DW2162" s="171"/>
      <c r="DX2162" s="171"/>
      <c r="DY2162" s="171"/>
      <c r="DZ2162" s="171"/>
      <c r="EA2162" s="171"/>
      <c r="EB2162" s="171"/>
      <c r="EC2162" s="171"/>
      <c r="ED2162" s="171"/>
      <c r="EE2162" s="171"/>
      <c r="EF2162" s="171"/>
      <c r="EG2162" s="171"/>
      <c r="EH2162" s="171"/>
      <c r="EI2162" s="171"/>
      <c r="EJ2162" s="171"/>
      <c r="EK2162" s="171"/>
      <c r="EL2162" s="171"/>
      <c r="EM2162" s="171"/>
      <c r="EN2162" s="171"/>
    </row>
    <row r="2163" spans="43:144" ht="15" x14ac:dyDescent="0.25">
      <c r="AQ2163" s="171"/>
      <c r="AR2163"/>
      <c r="AS2163"/>
      <c r="AT2163"/>
      <c r="AU2163"/>
      <c r="AV2163"/>
      <c r="AW2163"/>
      <c r="AX2163"/>
      <c r="AY2163"/>
      <c r="AZ2163"/>
      <c r="BA2163"/>
      <c r="BB2163"/>
      <c r="BC2163"/>
      <c r="BD2163"/>
      <c r="BE2163" s="171"/>
      <c r="BF2163" s="171"/>
      <c r="BG2163" s="171"/>
      <c r="BH2163" s="171"/>
      <c r="BI2163" s="171"/>
      <c r="BJ2163" s="171"/>
      <c r="BK2163" s="171"/>
      <c r="BL2163" s="171"/>
      <c r="BM2163" s="171"/>
      <c r="BN2163" s="171"/>
      <c r="BO2163" s="171"/>
      <c r="BP2163" s="171"/>
      <c r="BQ2163" s="171"/>
      <c r="BR2163" s="171"/>
      <c r="BS2163" s="171"/>
      <c r="BT2163" s="171"/>
      <c r="BU2163" s="171"/>
      <c r="BV2163" s="171"/>
      <c r="BW2163" s="171"/>
      <c r="BX2163" s="171"/>
      <c r="BY2163" s="171"/>
      <c r="BZ2163" s="171"/>
      <c r="CA2163" s="171"/>
      <c r="CB2163" s="171"/>
      <c r="CC2163" s="171"/>
      <c r="CD2163" s="171"/>
      <c r="CE2163" s="171"/>
      <c r="CF2163" s="171"/>
      <c r="CG2163" s="171"/>
      <c r="CH2163" s="171"/>
      <c r="CI2163" s="171"/>
      <c r="CJ2163" s="171"/>
      <c r="CK2163" s="171"/>
      <c r="CL2163" s="171"/>
      <c r="CM2163" s="171"/>
      <c r="CN2163" s="171"/>
      <c r="CO2163" s="171"/>
      <c r="CP2163" s="171"/>
      <c r="CQ2163" s="171"/>
      <c r="CR2163" s="171"/>
      <c r="CS2163" s="171"/>
      <c r="CT2163" s="171"/>
      <c r="CU2163" s="171"/>
      <c r="CV2163" s="171"/>
      <c r="CW2163" s="171"/>
      <c r="CX2163" s="171"/>
      <c r="CY2163" s="171"/>
      <c r="CZ2163" s="171"/>
      <c r="DA2163" s="171"/>
      <c r="DB2163" s="171"/>
      <c r="DC2163" s="171"/>
      <c r="DD2163" s="171"/>
      <c r="DE2163" s="171"/>
      <c r="DF2163" s="171"/>
      <c r="DG2163" s="171"/>
      <c r="DH2163" s="171"/>
      <c r="DI2163" s="171"/>
      <c r="DJ2163" s="171"/>
      <c r="DK2163" s="171"/>
      <c r="DL2163" s="171"/>
      <c r="DM2163" s="171"/>
      <c r="DN2163" s="171"/>
      <c r="DO2163" s="171"/>
      <c r="DP2163" s="171"/>
      <c r="DQ2163" s="171"/>
      <c r="DR2163" s="171"/>
      <c r="DS2163" s="171"/>
      <c r="DT2163" s="171"/>
      <c r="DU2163" s="171"/>
      <c r="DV2163" s="171"/>
      <c r="DW2163" s="171"/>
      <c r="DX2163" s="171"/>
      <c r="DY2163" s="171"/>
      <c r="DZ2163" s="171"/>
      <c r="EA2163" s="171"/>
      <c r="EB2163" s="171"/>
      <c r="EC2163" s="171"/>
      <c r="ED2163" s="171"/>
      <c r="EE2163" s="171"/>
      <c r="EF2163" s="171"/>
      <c r="EG2163" s="171"/>
      <c r="EH2163" s="171"/>
      <c r="EI2163" s="171"/>
      <c r="EJ2163" s="171"/>
      <c r="EK2163" s="171"/>
      <c r="EL2163" s="171"/>
      <c r="EM2163" s="171"/>
      <c r="EN2163" s="171"/>
    </row>
    <row r="2164" spans="43:144" ht="15" x14ac:dyDescent="0.25">
      <c r="AQ2164" s="171"/>
      <c r="AR2164"/>
      <c r="AS2164"/>
      <c r="AT2164"/>
      <c r="AU2164"/>
      <c r="AV2164"/>
      <c r="AW2164"/>
      <c r="AX2164"/>
      <c r="AY2164"/>
      <c r="AZ2164"/>
      <c r="BA2164"/>
      <c r="BB2164"/>
      <c r="BC2164"/>
      <c r="BD2164"/>
      <c r="BE2164" s="171"/>
      <c r="BF2164" s="171"/>
      <c r="BG2164" s="171"/>
      <c r="BH2164" s="171"/>
      <c r="BI2164" s="171"/>
      <c r="BJ2164" s="171"/>
      <c r="BK2164" s="171"/>
      <c r="BL2164" s="171"/>
      <c r="BM2164" s="171"/>
      <c r="BN2164" s="171"/>
      <c r="BO2164" s="171"/>
      <c r="BP2164" s="171"/>
      <c r="BQ2164" s="171"/>
      <c r="BR2164" s="171"/>
      <c r="BS2164" s="171"/>
      <c r="BT2164" s="171"/>
      <c r="BU2164" s="171"/>
      <c r="BV2164" s="171"/>
      <c r="BW2164" s="171"/>
      <c r="BX2164" s="171"/>
      <c r="BY2164" s="171"/>
      <c r="BZ2164" s="171"/>
      <c r="CA2164" s="171"/>
      <c r="CB2164" s="171"/>
      <c r="CC2164" s="171"/>
      <c r="CD2164" s="171"/>
      <c r="CE2164" s="171"/>
      <c r="CF2164" s="171"/>
      <c r="CG2164" s="171"/>
      <c r="CH2164" s="171"/>
      <c r="CI2164" s="171"/>
      <c r="CJ2164" s="171"/>
      <c r="CK2164" s="171"/>
      <c r="CL2164" s="171"/>
      <c r="CM2164" s="171"/>
      <c r="CN2164" s="171"/>
      <c r="CO2164" s="171"/>
      <c r="CP2164" s="171"/>
      <c r="CQ2164" s="171"/>
      <c r="CR2164" s="171"/>
      <c r="CS2164" s="171"/>
      <c r="CT2164" s="171"/>
      <c r="CU2164" s="171"/>
      <c r="CV2164" s="171"/>
      <c r="CW2164" s="171"/>
      <c r="CX2164" s="171"/>
      <c r="CY2164" s="171"/>
      <c r="CZ2164" s="171"/>
      <c r="DA2164" s="171"/>
      <c r="DB2164" s="171"/>
      <c r="DC2164" s="171"/>
      <c r="DD2164" s="171"/>
      <c r="DE2164" s="171"/>
      <c r="DF2164" s="171"/>
      <c r="DG2164" s="171"/>
      <c r="DH2164" s="171"/>
      <c r="DI2164" s="171"/>
      <c r="DJ2164" s="171"/>
      <c r="DK2164" s="171"/>
      <c r="DL2164" s="171"/>
      <c r="DM2164" s="171"/>
      <c r="DN2164" s="171"/>
      <c r="DO2164" s="171"/>
      <c r="DP2164" s="171"/>
      <c r="DQ2164" s="171"/>
      <c r="DR2164" s="171"/>
      <c r="DS2164" s="171"/>
      <c r="DT2164" s="171"/>
      <c r="DU2164" s="171"/>
      <c r="DV2164" s="171"/>
      <c r="DW2164" s="171"/>
      <c r="DX2164" s="171"/>
      <c r="DY2164" s="171"/>
      <c r="DZ2164" s="171"/>
      <c r="EA2164" s="171"/>
      <c r="EB2164" s="171"/>
      <c r="EC2164" s="171"/>
      <c r="ED2164" s="171"/>
      <c r="EE2164" s="171"/>
      <c r="EF2164" s="171"/>
      <c r="EG2164" s="171"/>
      <c r="EH2164" s="171"/>
      <c r="EI2164" s="171"/>
      <c r="EJ2164" s="171"/>
      <c r="EK2164" s="171"/>
      <c r="EL2164" s="171"/>
      <c r="EM2164" s="171"/>
      <c r="EN2164" s="171"/>
    </row>
    <row r="2165" spans="43:144" ht="15" x14ac:dyDescent="0.25">
      <c r="AQ2165" s="171"/>
      <c r="AR2165"/>
      <c r="AS2165"/>
      <c r="AT2165"/>
      <c r="AU2165"/>
      <c r="AV2165"/>
      <c r="AW2165"/>
      <c r="AX2165"/>
      <c r="AY2165"/>
      <c r="AZ2165"/>
      <c r="BA2165"/>
      <c r="BB2165"/>
      <c r="BC2165"/>
      <c r="BD2165"/>
      <c r="BE2165" s="171"/>
      <c r="BF2165" s="171"/>
      <c r="BG2165" s="171"/>
      <c r="BH2165" s="171"/>
      <c r="BI2165" s="171"/>
      <c r="BJ2165" s="171"/>
      <c r="BK2165" s="171"/>
      <c r="BL2165" s="171"/>
      <c r="BM2165" s="171"/>
      <c r="BN2165" s="171"/>
      <c r="BO2165" s="171"/>
      <c r="BP2165" s="171"/>
      <c r="BQ2165" s="171"/>
      <c r="BR2165" s="171"/>
      <c r="BS2165" s="171"/>
      <c r="BT2165" s="171"/>
      <c r="BU2165" s="171"/>
      <c r="BV2165" s="171"/>
      <c r="BW2165" s="171"/>
      <c r="BX2165" s="171"/>
      <c r="BY2165" s="171"/>
      <c r="BZ2165" s="171"/>
      <c r="CA2165" s="171"/>
      <c r="CB2165" s="171"/>
      <c r="CC2165" s="171"/>
      <c r="CD2165" s="171"/>
      <c r="CE2165" s="171"/>
      <c r="CF2165" s="171"/>
      <c r="CG2165" s="171"/>
      <c r="CH2165" s="171"/>
      <c r="CI2165" s="171"/>
      <c r="CJ2165" s="171"/>
      <c r="CK2165" s="171"/>
      <c r="CL2165" s="171"/>
      <c r="CM2165" s="171"/>
      <c r="CN2165" s="171"/>
      <c r="CO2165" s="171"/>
      <c r="CP2165" s="171"/>
      <c r="CQ2165" s="171"/>
      <c r="CR2165" s="171"/>
      <c r="CS2165" s="171"/>
      <c r="CT2165" s="171"/>
      <c r="CU2165" s="171"/>
      <c r="CV2165" s="171"/>
      <c r="CW2165" s="171"/>
      <c r="CX2165" s="171"/>
      <c r="CY2165" s="171"/>
      <c r="CZ2165" s="171"/>
      <c r="DA2165" s="171"/>
      <c r="DB2165" s="171"/>
      <c r="DC2165" s="171"/>
      <c r="DD2165" s="171"/>
      <c r="DE2165" s="171"/>
      <c r="DF2165" s="171"/>
      <c r="DG2165" s="171"/>
      <c r="DH2165" s="171"/>
      <c r="DI2165" s="171"/>
      <c r="DJ2165" s="171"/>
      <c r="DK2165" s="171"/>
      <c r="DL2165" s="171"/>
      <c r="DM2165" s="171"/>
      <c r="DN2165" s="171"/>
      <c r="DO2165" s="171"/>
      <c r="DP2165" s="171"/>
      <c r="DQ2165" s="171"/>
      <c r="DR2165" s="171"/>
      <c r="DS2165" s="171"/>
      <c r="DT2165" s="171"/>
      <c r="DU2165" s="171"/>
      <c r="DV2165" s="171"/>
      <c r="DW2165" s="171"/>
      <c r="DX2165" s="171"/>
      <c r="DY2165" s="171"/>
      <c r="DZ2165" s="171"/>
      <c r="EA2165" s="171"/>
      <c r="EB2165" s="171"/>
      <c r="EC2165" s="171"/>
      <c r="ED2165" s="171"/>
      <c r="EE2165" s="171"/>
      <c r="EF2165" s="171"/>
      <c r="EG2165" s="171"/>
      <c r="EH2165" s="171"/>
      <c r="EI2165" s="171"/>
      <c r="EJ2165" s="171"/>
      <c r="EK2165" s="171"/>
      <c r="EL2165" s="171"/>
      <c r="EM2165" s="171"/>
      <c r="EN2165" s="171"/>
    </row>
    <row r="2166" spans="43:144" ht="15" x14ac:dyDescent="0.25">
      <c r="AQ2166" s="171"/>
      <c r="AR2166"/>
      <c r="AS2166"/>
      <c r="AT2166"/>
      <c r="AU2166"/>
      <c r="AV2166"/>
      <c r="AW2166"/>
      <c r="AX2166"/>
      <c r="AY2166"/>
      <c r="AZ2166"/>
      <c r="BA2166"/>
      <c r="BB2166"/>
      <c r="BC2166"/>
      <c r="BD2166"/>
      <c r="BE2166" s="171"/>
      <c r="BF2166" s="171"/>
      <c r="BG2166" s="171"/>
      <c r="BH2166" s="171"/>
      <c r="BI2166" s="171"/>
      <c r="BJ2166" s="171"/>
      <c r="BK2166" s="171"/>
      <c r="BL2166" s="171"/>
      <c r="BM2166" s="171"/>
      <c r="BN2166" s="171"/>
      <c r="BO2166" s="171"/>
      <c r="BP2166" s="171"/>
      <c r="BQ2166" s="171"/>
      <c r="BR2166" s="171"/>
      <c r="BS2166" s="171"/>
      <c r="BT2166" s="171"/>
      <c r="BU2166" s="171"/>
      <c r="BV2166" s="171"/>
      <c r="BW2166" s="171"/>
      <c r="BX2166" s="171"/>
      <c r="BY2166" s="171"/>
      <c r="BZ2166" s="171"/>
      <c r="CA2166" s="171"/>
      <c r="CB2166" s="171"/>
      <c r="CC2166" s="171"/>
      <c r="CD2166" s="171"/>
      <c r="CE2166" s="171"/>
      <c r="CF2166" s="171"/>
      <c r="CG2166" s="171"/>
      <c r="CH2166" s="171"/>
      <c r="CI2166" s="171"/>
      <c r="CJ2166" s="171"/>
      <c r="CK2166" s="171"/>
      <c r="CL2166" s="171"/>
      <c r="CM2166" s="171"/>
      <c r="CN2166" s="171"/>
      <c r="CO2166" s="171"/>
      <c r="CP2166" s="171"/>
      <c r="CQ2166" s="171"/>
      <c r="CR2166" s="171"/>
      <c r="CS2166" s="171"/>
      <c r="CT2166" s="171"/>
      <c r="CU2166" s="171"/>
      <c r="CV2166" s="171"/>
      <c r="CW2166" s="171"/>
      <c r="CX2166" s="171"/>
      <c r="CY2166" s="171"/>
      <c r="CZ2166" s="171"/>
      <c r="DA2166" s="171"/>
      <c r="DB2166" s="171"/>
      <c r="DC2166" s="171"/>
      <c r="DD2166" s="171"/>
      <c r="DE2166" s="171"/>
      <c r="DF2166" s="171"/>
      <c r="DG2166" s="171"/>
      <c r="DH2166" s="171"/>
      <c r="DI2166" s="171"/>
      <c r="DJ2166" s="171"/>
      <c r="DK2166" s="171"/>
      <c r="DL2166" s="171"/>
      <c r="DM2166" s="171"/>
      <c r="DN2166" s="171"/>
      <c r="DO2166" s="171"/>
      <c r="DP2166" s="171"/>
      <c r="DQ2166" s="171"/>
      <c r="DR2166" s="171"/>
      <c r="DS2166" s="171"/>
      <c r="DT2166" s="171"/>
      <c r="DU2166" s="171"/>
      <c r="DV2166" s="171"/>
      <c r="DW2166" s="171"/>
      <c r="DX2166" s="171"/>
      <c r="DY2166" s="171"/>
      <c r="DZ2166" s="171"/>
      <c r="EA2166" s="171"/>
      <c r="EB2166" s="171"/>
      <c r="EC2166" s="171"/>
      <c r="ED2166" s="171"/>
      <c r="EE2166" s="171"/>
      <c r="EF2166" s="171"/>
      <c r="EG2166" s="171"/>
      <c r="EH2166" s="171"/>
      <c r="EI2166" s="171"/>
      <c r="EJ2166" s="171"/>
      <c r="EK2166" s="171"/>
      <c r="EL2166" s="171"/>
      <c r="EM2166" s="171"/>
      <c r="EN2166" s="171"/>
    </row>
    <row r="2167" spans="43:144" ht="15" x14ac:dyDescent="0.25">
      <c r="AQ2167" s="171"/>
      <c r="AR2167"/>
      <c r="AS2167"/>
      <c r="AT2167"/>
      <c r="AU2167"/>
      <c r="AV2167"/>
      <c r="AW2167"/>
      <c r="AX2167"/>
      <c r="AY2167"/>
      <c r="AZ2167"/>
      <c r="BA2167"/>
      <c r="BB2167"/>
      <c r="BC2167"/>
      <c r="BD2167"/>
      <c r="BE2167" s="171"/>
      <c r="BF2167" s="171"/>
      <c r="BG2167" s="171"/>
      <c r="BH2167" s="171"/>
      <c r="BI2167" s="171"/>
      <c r="BJ2167" s="171"/>
      <c r="BK2167" s="171"/>
      <c r="BL2167" s="171"/>
      <c r="BM2167" s="171"/>
      <c r="BN2167" s="171"/>
      <c r="BO2167" s="171"/>
      <c r="BP2167" s="171"/>
      <c r="BQ2167" s="171"/>
      <c r="BR2167" s="171"/>
      <c r="BS2167" s="171"/>
      <c r="BT2167" s="171"/>
      <c r="BU2167" s="171"/>
      <c r="BV2167" s="171"/>
      <c r="BW2167" s="171"/>
      <c r="BX2167" s="171"/>
      <c r="BY2167" s="171"/>
      <c r="BZ2167" s="171"/>
      <c r="CA2167" s="171"/>
      <c r="CB2167" s="171"/>
      <c r="CC2167" s="171"/>
      <c r="CD2167" s="171"/>
      <c r="CE2167" s="171"/>
      <c r="CF2167" s="171"/>
      <c r="CG2167" s="171"/>
      <c r="CH2167" s="171"/>
      <c r="CI2167" s="171"/>
      <c r="CJ2167" s="171"/>
      <c r="CK2167" s="171"/>
      <c r="CL2167" s="171"/>
      <c r="CM2167" s="171"/>
      <c r="CN2167" s="171"/>
      <c r="CO2167" s="171"/>
      <c r="CP2167" s="171"/>
      <c r="CQ2167" s="171"/>
      <c r="CR2167" s="171"/>
      <c r="CS2167" s="171"/>
      <c r="CT2167" s="171"/>
      <c r="CU2167" s="171"/>
      <c r="CV2167" s="171"/>
      <c r="CW2167" s="171"/>
      <c r="CX2167" s="171"/>
      <c r="CY2167" s="171"/>
      <c r="CZ2167" s="171"/>
      <c r="DA2167" s="171"/>
      <c r="DB2167" s="171"/>
      <c r="DC2167" s="171"/>
      <c r="DD2167" s="171"/>
      <c r="DE2167" s="171"/>
      <c r="DF2167" s="171"/>
      <c r="DG2167" s="171"/>
      <c r="DH2167" s="171"/>
      <c r="DI2167" s="171"/>
      <c r="DJ2167" s="171"/>
      <c r="DK2167" s="171"/>
      <c r="DL2167" s="171"/>
      <c r="DM2167" s="171"/>
      <c r="DN2167" s="171"/>
      <c r="DO2167" s="171"/>
      <c r="DP2167" s="171"/>
      <c r="DQ2167" s="171"/>
      <c r="DR2167" s="171"/>
      <c r="DS2167" s="171"/>
      <c r="DT2167" s="171"/>
      <c r="DU2167" s="171"/>
      <c r="DV2167" s="171"/>
      <c r="DW2167" s="171"/>
      <c r="DX2167" s="171"/>
      <c r="DY2167" s="171"/>
      <c r="DZ2167" s="171"/>
      <c r="EA2167" s="171"/>
      <c r="EB2167" s="171"/>
      <c r="EC2167" s="171"/>
      <c r="ED2167" s="171"/>
      <c r="EE2167" s="171"/>
      <c r="EF2167" s="171"/>
      <c r="EG2167" s="171"/>
      <c r="EH2167" s="171"/>
      <c r="EI2167" s="171"/>
      <c r="EJ2167" s="171"/>
      <c r="EK2167" s="171"/>
      <c r="EL2167" s="171"/>
      <c r="EM2167" s="171"/>
      <c r="EN2167" s="171"/>
    </row>
    <row r="2168" spans="43:144" ht="15" x14ac:dyDescent="0.25">
      <c r="AQ2168" s="171"/>
      <c r="AR2168"/>
      <c r="AS2168"/>
      <c r="AT2168"/>
      <c r="AU2168"/>
      <c r="AV2168"/>
      <c r="AW2168"/>
      <c r="AX2168"/>
      <c r="AY2168"/>
      <c r="AZ2168"/>
      <c r="BA2168"/>
      <c r="BB2168"/>
      <c r="BC2168"/>
      <c r="BD2168"/>
      <c r="BE2168" s="171"/>
      <c r="BF2168" s="171"/>
      <c r="BG2168" s="171"/>
      <c r="BH2168" s="171"/>
      <c r="BI2168" s="171"/>
      <c r="BJ2168" s="171"/>
      <c r="BK2168" s="171"/>
      <c r="BL2168" s="171"/>
      <c r="BM2168" s="171"/>
      <c r="BN2168" s="171"/>
      <c r="BO2168" s="171"/>
      <c r="BP2168" s="171"/>
      <c r="BQ2168" s="171"/>
      <c r="BR2168" s="171"/>
      <c r="BS2168" s="171"/>
      <c r="BT2168" s="171"/>
      <c r="BU2168" s="171"/>
      <c r="BV2168" s="171"/>
      <c r="BW2168" s="171"/>
      <c r="BX2168" s="171"/>
      <c r="BY2168" s="171"/>
      <c r="BZ2168" s="171"/>
      <c r="CA2168" s="171"/>
      <c r="CB2168" s="171"/>
      <c r="CC2168" s="171"/>
      <c r="CD2168" s="171"/>
      <c r="CE2168" s="171"/>
      <c r="CF2168" s="171"/>
      <c r="CG2168" s="171"/>
      <c r="CH2168" s="171"/>
      <c r="CI2168" s="171"/>
      <c r="CJ2168" s="171"/>
      <c r="CK2168" s="171"/>
      <c r="CL2168" s="171"/>
      <c r="CM2168" s="171"/>
      <c r="CN2168" s="171"/>
      <c r="CO2168" s="171"/>
      <c r="CP2168" s="171"/>
      <c r="CQ2168" s="171"/>
      <c r="CR2168" s="171"/>
      <c r="CS2168" s="171"/>
      <c r="CT2168" s="171"/>
      <c r="CU2168" s="171"/>
      <c r="CV2168" s="171"/>
      <c r="CW2168" s="171"/>
      <c r="CX2168" s="171"/>
      <c r="CY2168" s="171"/>
      <c r="CZ2168" s="171"/>
      <c r="DA2168" s="171"/>
      <c r="DB2168" s="171"/>
      <c r="DC2168" s="171"/>
      <c r="DD2168" s="171"/>
      <c r="DE2168" s="171"/>
      <c r="DF2168" s="171"/>
      <c r="DG2168" s="171"/>
      <c r="DH2168" s="171"/>
      <c r="DI2168" s="171"/>
      <c r="DJ2168" s="171"/>
      <c r="DK2168" s="171"/>
      <c r="DL2168" s="171"/>
      <c r="DM2168" s="171"/>
      <c r="DN2168" s="171"/>
      <c r="DO2168" s="171"/>
      <c r="DP2168" s="171"/>
      <c r="DQ2168" s="171"/>
      <c r="DR2168" s="171"/>
      <c r="DS2168" s="171"/>
      <c r="DT2168" s="171"/>
      <c r="DU2168" s="171"/>
      <c r="DV2168" s="171"/>
      <c r="DW2168" s="171"/>
      <c r="DX2168" s="171"/>
      <c r="DY2168" s="171"/>
      <c r="DZ2168" s="171"/>
      <c r="EA2168" s="171"/>
      <c r="EB2168" s="171"/>
      <c r="EC2168" s="171"/>
      <c r="ED2168" s="171"/>
      <c r="EE2168" s="171"/>
      <c r="EF2168" s="171"/>
      <c r="EG2168" s="171"/>
      <c r="EH2168" s="171"/>
      <c r="EI2168" s="171"/>
      <c r="EJ2168" s="171"/>
      <c r="EK2168" s="171"/>
      <c r="EL2168" s="171"/>
      <c r="EM2168" s="171"/>
      <c r="EN2168" s="171"/>
    </row>
    <row r="2169" spans="43:144" ht="15" x14ac:dyDescent="0.25">
      <c r="AQ2169" s="171"/>
      <c r="AR2169"/>
      <c r="AS2169"/>
      <c r="AT2169"/>
      <c r="AU2169"/>
      <c r="AV2169"/>
      <c r="AW2169"/>
      <c r="AX2169"/>
      <c r="AY2169"/>
      <c r="AZ2169"/>
      <c r="BA2169"/>
      <c r="BB2169"/>
      <c r="BC2169"/>
      <c r="BD2169"/>
      <c r="BE2169" s="171"/>
      <c r="BF2169" s="171"/>
      <c r="BG2169" s="171"/>
      <c r="BH2169" s="171"/>
      <c r="BI2169" s="171"/>
      <c r="BJ2169" s="171"/>
      <c r="BK2169" s="171"/>
      <c r="BL2169" s="171"/>
      <c r="BM2169" s="171"/>
      <c r="BN2169" s="171"/>
      <c r="BO2169" s="171"/>
      <c r="BP2169" s="171"/>
      <c r="BQ2169" s="171"/>
      <c r="BR2169" s="171"/>
      <c r="BS2169" s="171"/>
      <c r="BT2169" s="171"/>
      <c r="BU2169" s="171"/>
      <c r="BV2169" s="171"/>
      <c r="BW2169" s="171"/>
      <c r="BX2169" s="171"/>
      <c r="BY2169" s="171"/>
      <c r="BZ2169" s="171"/>
      <c r="CA2169" s="171"/>
      <c r="CB2169" s="171"/>
      <c r="CC2169" s="171"/>
      <c r="CD2169" s="171"/>
      <c r="CE2169" s="171"/>
      <c r="CF2169" s="171"/>
      <c r="CG2169" s="171"/>
      <c r="CH2169" s="171"/>
      <c r="CI2169" s="171"/>
      <c r="CJ2169" s="171"/>
      <c r="CK2169" s="171"/>
      <c r="CL2169" s="171"/>
      <c r="CM2169" s="171"/>
      <c r="CN2169" s="171"/>
      <c r="CO2169" s="171"/>
      <c r="CP2169" s="171"/>
      <c r="CQ2169" s="171"/>
      <c r="CR2169" s="171"/>
      <c r="CS2169" s="171"/>
      <c r="CT2169" s="171"/>
      <c r="CU2169" s="171"/>
      <c r="CV2169" s="171"/>
      <c r="CW2169" s="171"/>
      <c r="CX2169" s="171"/>
      <c r="CY2169" s="171"/>
      <c r="CZ2169" s="171"/>
      <c r="DA2169" s="171"/>
      <c r="DB2169" s="171"/>
      <c r="DC2169" s="171"/>
      <c r="DD2169" s="171"/>
      <c r="DE2169" s="171"/>
      <c r="DF2169" s="171"/>
      <c r="DG2169" s="171"/>
      <c r="DH2169" s="171"/>
      <c r="DI2169" s="171"/>
      <c r="DJ2169" s="171"/>
      <c r="DK2169" s="171"/>
      <c r="DL2169" s="171"/>
      <c r="DM2169" s="171"/>
      <c r="DN2169" s="171"/>
      <c r="DO2169" s="171"/>
      <c r="DP2169" s="171"/>
      <c r="DQ2169" s="171"/>
      <c r="DR2169" s="171"/>
      <c r="DS2169" s="171"/>
      <c r="DT2169" s="171"/>
      <c r="DU2169" s="171"/>
      <c r="DV2169" s="171"/>
      <c r="DW2169" s="171"/>
      <c r="DX2169" s="171"/>
      <c r="DY2169" s="171"/>
      <c r="DZ2169" s="171"/>
      <c r="EA2169" s="171"/>
      <c r="EB2169" s="171"/>
      <c r="EC2169" s="171"/>
      <c r="ED2169" s="171"/>
      <c r="EE2169" s="171"/>
      <c r="EF2169" s="171"/>
      <c r="EG2169" s="171"/>
      <c r="EH2169" s="171"/>
      <c r="EI2169" s="171"/>
      <c r="EJ2169" s="171"/>
      <c r="EK2169" s="171"/>
      <c r="EL2169" s="171"/>
      <c r="EM2169" s="171"/>
      <c r="EN2169" s="171"/>
    </row>
    <row r="2170" spans="43:144" ht="15" x14ac:dyDescent="0.25">
      <c r="AQ2170" s="171"/>
      <c r="AR2170"/>
      <c r="AS2170"/>
      <c r="AT2170"/>
      <c r="AU2170"/>
      <c r="AV2170"/>
      <c r="AW2170"/>
      <c r="AX2170"/>
      <c r="AY2170"/>
      <c r="AZ2170"/>
      <c r="BA2170"/>
      <c r="BB2170"/>
      <c r="BC2170"/>
      <c r="BD2170"/>
      <c r="BE2170" s="171"/>
      <c r="BF2170" s="171"/>
      <c r="BG2170" s="171"/>
      <c r="BH2170" s="171"/>
      <c r="BI2170" s="171"/>
      <c r="BJ2170" s="171"/>
      <c r="BK2170" s="171"/>
      <c r="BL2170" s="171"/>
      <c r="BM2170" s="171"/>
      <c r="BN2170" s="171"/>
      <c r="BO2170" s="171"/>
      <c r="BP2170" s="171"/>
      <c r="BQ2170" s="171"/>
      <c r="BR2170" s="171"/>
      <c r="BS2170" s="171"/>
      <c r="BT2170" s="171"/>
      <c r="BU2170" s="171"/>
      <c r="BV2170" s="171"/>
      <c r="BW2170" s="171"/>
      <c r="BX2170" s="171"/>
      <c r="BY2170" s="171"/>
      <c r="BZ2170" s="171"/>
      <c r="CA2170" s="171"/>
      <c r="CB2170" s="171"/>
      <c r="CC2170" s="171"/>
      <c r="CD2170" s="171"/>
      <c r="CE2170" s="171"/>
      <c r="CF2170" s="171"/>
      <c r="CG2170" s="171"/>
      <c r="CH2170" s="171"/>
      <c r="CI2170" s="171"/>
      <c r="CJ2170" s="171"/>
      <c r="CK2170" s="171"/>
      <c r="CL2170" s="171"/>
      <c r="CM2170" s="171"/>
      <c r="CN2170" s="171"/>
      <c r="CO2170" s="171"/>
      <c r="CP2170" s="171"/>
      <c r="CQ2170" s="171"/>
      <c r="CR2170" s="171"/>
      <c r="CS2170" s="171"/>
      <c r="CT2170" s="171"/>
      <c r="CU2170" s="171"/>
      <c r="CV2170" s="171"/>
      <c r="CW2170" s="171"/>
      <c r="CX2170" s="171"/>
      <c r="CY2170" s="171"/>
      <c r="CZ2170" s="171"/>
      <c r="DA2170" s="171"/>
      <c r="DB2170" s="171"/>
      <c r="DC2170" s="171"/>
      <c r="DD2170" s="171"/>
      <c r="DE2170" s="171"/>
      <c r="DF2170" s="171"/>
      <c r="DG2170" s="171"/>
      <c r="DH2170" s="171"/>
      <c r="DI2170" s="171"/>
      <c r="DJ2170" s="171"/>
      <c r="DK2170" s="171"/>
      <c r="DL2170" s="171"/>
      <c r="DM2170" s="171"/>
      <c r="DN2170" s="171"/>
      <c r="DO2170" s="171"/>
      <c r="DP2170" s="171"/>
      <c r="DQ2170" s="171"/>
      <c r="DR2170" s="171"/>
      <c r="DS2170" s="171"/>
      <c r="DT2170" s="171"/>
      <c r="DU2170" s="171"/>
      <c r="DV2170" s="171"/>
      <c r="DW2170" s="171"/>
      <c r="DX2170" s="171"/>
      <c r="DY2170" s="171"/>
      <c r="DZ2170" s="171"/>
      <c r="EA2170" s="171"/>
      <c r="EB2170" s="171"/>
      <c r="EC2170" s="171"/>
      <c r="ED2170" s="171"/>
      <c r="EE2170" s="171"/>
      <c r="EF2170" s="171"/>
      <c r="EG2170" s="171"/>
      <c r="EH2170" s="171"/>
      <c r="EI2170" s="171"/>
      <c r="EJ2170" s="171"/>
      <c r="EK2170" s="171"/>
      <c r="EL2170" s="171"/>
      <c r="EM2170" s="171"/>
      <c r="EN2170" s="171"/>
    </row>
    <row r="2171" spans="43:144" ht="15" x14ac:dyDescent="0.25">
      <c r="AQ2171" s="171"/>
      <c r="AR2171"/>
      <c r="AS2171"/>
      <c r="AT2171"/>
      <c r="AU2171"/>
      <c r="AV2171"/>
      <c r="AW2171"/>
      <c r="AX2171"/>
      <c r="AY2171"/>
      <c r="AZ2171"/>
      <c r="BA2171"/>
      <c r="BB2171"/>
      <c r="BC2171"/>
      <c r="BD2171"/>
      <c r="BE2171" s="171"/>
      <c r="BF2171" s="171"/>
      <c r="BG2171" s="171"/>
      <c r="BH2171" s="171"/>
      <c r="BI2171" s="171"/>
      <c r="BJ2171" s="171"/>
      <c r="BK2171" s="171"/>
      <c r="BL2171" s="171"/>
      <c r="BM2171" s="171"/>
      <c r="BN2171" s="171"/>
      <c r="BO2171" s="171"/>
      <c r="BP2171" s="171"/>
      <c r="BQ2171" s="171"/>
      <c r="BR2171" s="171"/>
      <c r="BS2171" s="171"/>
      <c r="BT2171" s="171"/>
      <c r="BU2171" s="171"/>
      <c r="BV2171" s="171"/>
      <c r="BW2171" s="171"/>
      <c r="BX2171" s="171"/>
      <c r="BY2171" s="171"/>
      <c r="BZ2171" s="171"/>
      <c r="CA2171" s="171"/>
      <c r="CB2171" s="171"/>
      <c r="CC2171" s="171"/>
      <c r="CD2171" s="171"/>
      <c r="CE2171" s="171"/>
      <c r="CF2171" s="171"/>
      <c r="CG2171" s="171"/>
      <c r="CH2171" s="171"/>
      <c r="CI2171" s="171"/>
      <c r="CJ2171" s="171"/>
      <c r="CK2171" s="171"/>
      <c r="CL2171" s="171"/>
      <c r="CM2171" s="171"/>
      <c r="CN2171" s="171"/>
      <c r="CO2171" s="171"/>
      <c r="CP2171" s="171"/>
      <c r="CQ2171" s="171"/>
      <c r="CR2171" s="171"/>
      <c r="CS2171" s="171"/>
      <c r="CT2171" s="171"/>
      <c r="CU2171" s="171"/>
      <c r="CV2171" s="171"/>
      <c r="CW2171" s="171"/>
      <c r="CX2171" s="171"/>
      <c r="CY2171" s="171"/>
      <c r="CZ2171" s="171"/>
      <c r="DA2171" s="171"/>
      <c r="DB2171" s="171"/>
      <c r="DC2171" s="171"/>
      <c r="DD2171" s="171"/>
      <c r="DE2171" s="171"/>
      <c r="DF2171" s="171"/>
      <c r="DG2171" s="171"/>
      <c r="DH2171" s="171"/>
      <c r="DI2171" s="171"/>
      <c r="DJ2171" s="171"/>
      <c r="DK2171" s="171"/>
      <c r="DL2171" s="171"/>
      <c r="DM2171" s="171"/>
      <c r="DN2171" s="171"/>
      <c r="DO2171" s="171"/>
      <c r="DP2171" s="171"/>
      <c r="DQ2171" s="171"/>
      <c r="DR2171" s="171"/>
      <c r="DS2171" s="171"/>
      <c r="DT2171" s="171"/>
      <c r="DU2171" s="171"/>
      <c r="DV2171" s="171"/>
      <c r="DW2171" s="171"/>
      <c r="DX2171" s="171"/>
      <c r="DY2171" s="171"/>
      <c r="DZ2171" s="171"/>
      <c r="EA2171" s="171"/>
      <c r="EB2171" s="171"/>
      <c r="EC2171" s="171"/>
      <c r="ED2171" s="171"/>
      <c r="EE2171" s="171"/>
      <c r="EF2171" s="171"/>
      <c r="EG2171" s="171"/>
      <c r="EH2171" s="171"/>
      <c r="EI2171" s="171"/>
      <c r="EJ2171" s="171"/>
      <c r="EK2171" s="171"/>
      <c r="EL2171" s="171"/>
      <c r="EM2171" s="171"/>
      <c r="EN2171" s="171"/>
    </row>
    <row r="2172" spans="43:144" ht="15" x14ac:dyDescent="0.25">
      <c r="AQ2172" s="171"/>
      <c r="AR2172"/>
      <c r="AS2172"/>
      <c r="AT2172"/>
      <c r="AU2172"/>
      <c r="AV2172"/>
      <c r="AW2172"/>
      <c r="AX2172"/>
      <c r="AY2172"/>
      <c r="AZ2172"/>
      <c r="BA2172"/>
      <c r="BB2172"/>
      <c r="BC2172"/>
      <c r="BD2172"/>
      <c r="BE2172" s="171"/>
      <c r="BF2172" s="171"/>
      <c r="BG2172" s="171"/>
      <c r="BH2172" s="171"/>
      <c r="BI2172" s="171"/>
      <c r="BJ2172" s="171"/>
      <c r="BK2172" s="171"/>
      <c r="BL2172" s="171"/>
      <c r="BM2172" s="171"/>
      <c r="BN2172" s="171"/>
      <c r="BO2172" s="171"/>
      <c r="BP2172" s="171"/>
      <c r="BQ2172" s="171"/>
      <c r="BR2172" s="171"/>
      <c r="BS2172" s="171"/>
      <c r="BT2172" s="171"/>
      <c r="BU2172" s="171"/>
      <c r="BV2172" s="171"/>
      <c r="BW2172" s="171"/>
      <c r="BX2172" s="171"/>
      <c r="BY2172" s="171"/>
      <c r="BZ2172" s="171"/>
      <c r="CA2172" s="171"/>
      <c r="CB2172" s="171"/>
      <c r="CC2172" s="171"/>
      <c r="CD2172" s="171"/>
      <c r="CE2172" s="171"/>
      <c r="CF2172" s="171"/>
      <c r="CG2172" s="171"/>
      <c r="CH2172" s="171"/>
      <c r="CI2172" s="171"/>
      <c r="CJ2172" s="171"/>
      <c r="CK2172" s="171"/>
      <c r="CL2172" s="171"/>
      <c r="CM2172" s="171"/>
      <c r="CN2172" s="171"/>
      <c r="CO2172" s="171"/>
      <c r="CP2172" s="171"/>
      <c r="CQ2172" s="171"/>
      <c r="CR2172" s="171"/>
      <c r="CS2172" s="171"/>
      <c r="CT2172" s="171"/>
      <c r="CU2172" s="171"/>
      <c r="CV2172" s="171"/>
      <c r="CW2172" s="171"/>
      <c r="CX2172" s="171"/>
      <c r="CY2172" s="171"/>
      <c r="CZ2172" s="171"/>
      <c r="DA2172" s="171"/>
      <c r="DB2172" s="171"/>
      <c r="DC2172" s="171"/>
      <c r="DD2172" s="171"/>
      <c r="DE2172" s="171"/>
      <c r="DF2172" s="171"/>
      <c r="DG2172" s="171"/>
      <c r="DH2172" s="171"/>
      <c r="DI2172" s="171"/>
      <c r="DJ2172" s="171"/>
      <c r="DK2172" s="171"/>
      <c r="DL2172" s="171"/>
      <c r="DM2172" s="171"/>
      <c r="DN2172" s="171"/>
      <c r="DO2172" s="171"/>
      <c r="DP2172" s="171"/>
      <c r="DQ2172" s="171"/>
      <c r="DR2172" s="171"/>
      <c r="DS2172" s="171"/>
      <c r="DT2172" s="171"/>
      <c r="DU2172" s="171"/>
      <c r="DV2172" s="171"/>
      <c r="DW2172" s="171"/>
      <c r="DX2172" s="171"/>
      <c r="DY2172" s="171"/>
      <c r="DZ2172" s="171"/>
      <c r="EA2172" s="171"/>
      <c r="EB2172" s="171"/>
      <c r="EC2172" s="171"/>
      <c r="ED2172" s="171"/>
      <c r="EE2172" s="171"/>
      <c r="EF2172" s="171"/>
      <c r="EG2172" s="171"/>
      <c r="EH2172" s="171"/>
      <c r="EI2172" s="171"/>
      <c r="EJ2172" s="171"/>
      <c r="EK2172" s="171"/>
      <c r="EL2172" s="171"/>
      <c r="EM2172" s="171"/>
      <c r="EN2172" s="171"/>
    </row>
    <row r="2173" spans="43:144" ht="15" x14ac:dyDescent="0.25">
      <c r="AQ2173" s="171"/>
      <c r="AR2173"/>
      <c r="AS2173"/>
      <c r="AT2173"/>
      <c r="AU2173"/>
      <c r="AV2173"/>
      <c r="AW2173"/>
      <c r="AX2173"/>
      <c r="AY2173"/>
      <c r="AZ2173"/>
      <c r="BA2173"/>
      <c r="BB2173"/>
      <c r="BC2173"/>
      <c r="BD2173"/>
      <c r="BE2173" s="171"/>
      <c r="BF2173" s="171"/>
      <c r="BG2173" s="171"/>
      <c r="BH2173" s="171"/>
      <c r="BI2173" s="171"/>
      <c r="BJ2173" s="171"/>
      <c r="BK2173" s="171"/>
      <c r="BL2173" s="171"/>
      <c r="BM2173" s="171"/>
      <c r="BN2173" s="171"/>
      <c r="BO2173" s="171"/>
      <c r="BP2173" s="171"/>
      <c r="BQ2173" s="171"/>
      <c r="BR2173" s="171"/>
      <c r="BS2173" s="171"/>
      <c r="BT2173" s="171"/>
      <c r="BU2173" s="171"/>
      <c r="BV2173" s="171"/>
      <c r="BW2173" s="171"/>
      <c r="BX2173" s="171"/>
      <c r="BY2173" s="171"/>
      <c r="BZ2173" s="171"/>
      <c r="CA2173" s="171"/>
      <c r="CB2173" s="171"/>
      <c r="CC2173" s="171"/>
      <c r="CD2173" s="171"/>
      <c r="CE2173" s="171"/>
      <c r="CF2173" s="171"/>
      <c r="CG2173" s="171"/>
      <c r="CH2173" s="171"/>
      <c r="CI2173" s="171"/>
      <c r="CJ2173" s="171"/>
      <c r="CK2173" s="171"/>
      <c r="CL2173" s="171"/>
      <c r="CM2173" s="171"/>
      <c r="CN2173" s="171"/>
      <c r="CO2173" s="171"/>
      <c r="CP2173" s="171"/>
      <c r="CQ2173" s="171"/>
      <c r="CR2173" s="171"/>
      <c r="CS2173" s="171"/>
      <c r="CT2173" s="171"/>
      <c r="CU2173" s="171"/>
      <c r="CV2173" s="171"/>
      <c r="CW2173" s="171"/>
      <c r="CX2173" s="171"/>
      <c r="CY2173" s="171"/>
      <c r="CZ2173" s="171"/>
      <c r="DA2173" s="171"/>
      <c r="DB2173" s="171"/>
      <c r="DC2173" s="171"/>
      <c r="DD2173" s="171"/>
      <c r="DE2173" s="171"/>
      <c r="DF2173" s="171"/>
      <c r="DG2173" s="171"/>
      <c r="DH2173" s="171"/>
      <c r="DI2173" s="171"/>
      <c r="DJ2173" s="171"/>
      <c r="DK2173" s="171"/>
      <c r="DL2173" s="171"/>
      <c r="DM2173" s="171"/>
      <c r="DN2173" s="171"/>
      <c r="DO2173" s="171"/>
      <c r="DP2173" s="171"/>
      <c r="DQ2173" s="171"/>
      <c r="DR2173" s="171"/>
      <c r="DS2173" s="171"/>
      <c r="DT2173" s="171"/>
      <c r="DU2173" s="171"/>
      <c r="DV2173" s="171"/>
      <c r="DW2173" s="171"/>
      <c r="DX2173" s="171"/>
      <c r="DY2173" s="171"/>
      <c r="DZ2173" s="171"/>
      <c r="EA2173" s="171"/>
      <c r="EB2173" s="171"/>
      <c r="EC2173" s="171"/>
      <c r="ED2173" s="171"/>
      <c r="EE2173" s="171"/>
      <c r="EF2173" s="171"/>
      <c r="EG2173" s="171"/>
      <c r="EH2173" s="171"/>
      <c r="EI2173" s="171"/>
      <c r="EJ2173" s="171"/>
      <c r="EK2173" s="171"/>
      <c r="EL2173" s="171"/>
      <c r="EM2173" s="171"/>
      <c r="EN2173" s="171"/>
    </row>
    <row r="2174" spans="43:144" ht="15" x14ac:dyDescent="0.25">
      <c r="AQ2174" s="171"/>
      <c r="AR2174"/>
      <c r="AS2174"/>
      <c r="AT2174"/>
      <c r="AU2174"/>
      <c r="AV2174"/>
      <c r="AW2174"/>
      <c r="AX2174"/>
      <c r="AY2174"/>
      <c r="AZ2174"/>
      <c r="BA2174"/>
      <c r="BB2174"/>
      <c r="BC2174"/>
      <c r="BD2174"/>
      <c r="BE2174" s="171"/>
      <c r="BF2174" s="171"/>
      <c r="BG2174" s="171"/>
      <c r="BH2174" s="171"/>
      <c r="BI2174" s="171"/>
      <c r="BJ2174" s="171"/>
      <c r="BK2174" s="171"/>
      <c r="BL2174" s="171"/>
      <c r="BM2174" s="171"/>
      <c r="BN2174" s="171"/>
      <c r="BO2174" s="171"/>
      <c r="BP2174" s="171"/>
      <c r="BQ2174" s="171"/>
      <c r="BR2174" s="171"/>
      <c r="BS2174" s="171"/>
      <c r="BT2174" s="171"/>
      <c r="BU2174" s="171"/>
      <c r="BV2174" s="171"/>
      <c r="BW2174" s="171"/>
      <c r="BX2174" s="171"/>
      <c r="BY2174" s="171"/>
      <c r="BZ2174" s="171"/>
      <c r="CA2174" s="171"/>
      <c r="CB2174" s="171"/>
      <c r="CC2174" s="171"/>
      <c r="CD2174" s="171"/>
      <c r="CE2174" s="171"/>
      <c r="CF2174" s="171"/>
      <c r="CG2174" s="171"/>
      <c r="CH2174" s="171"/>
      <c r="CI2174" s="171"/>
      <c r="CJ2174" s="171"/>
      <c r="CK2174" s="171"/>
      <c r="CL2174" s="171"/>
      <c r="CM2174" s="171"/>
      <c r="CN2174" s="171"/>
      <c r="CO2174" s="171"/>
      <c r="CP2174" s="171"/>
      <c r="CQ2174" s="171"/>
      <c r="CR2174" s="171"/>
      <c r="CS2174" s="171"/>
      <c r="CT2174" s="171"/>
      <c r="CU2174" s="171"/>
      <c r="CV2174" s="171"/>
      <c r="CW2174" s="171"/>
      <c r="CX2174" s="171"/>
      <c r="CY2174" s="171"/>
      <c r="CZ2174" s="171"/>
      <c r="DA2174" s="171"/>
      <c r="DB2174" s="171"/>
      <c r="DC2174" s="171"/>
      <c r="DD2174" s="171"/>
      <c r="DE2174" s="171"/>
      <c r="DF2174" s="171"/>
      <c r="DG2174" s="171"/>
      <c r="DH2174" s="171"/>
      <c r="DI2174" s="171"/>
      <c r="DJ2174" s="171"/>
      <c r="DK2174" s="171"/>
      <c r="DL2174" s="171"/>
      <c r="DM2174" s="171"/>
      <c r="DN2174" s="171"/>
      <c r="DO2174" s="171"/>
      <c r="DP2174" s="171"/>
      <c r="DQ2174" s="171"/>
      <c r="DR2174" s="171"/>
      <c r="DS2174" s="171"/>
      <c r="DT2174" s="171"/>
      <c r="DU2174" s="171"/>
      <c r="DV2174" s="171"/>
      <c r="DW2174" s="171"/>
      <c r="DX2174" s="171"/>
      <c r="DY2174" s="171"/>
      <c r="DZ2174" s="171"/>
      <c r="EA2174" s="171"/>
      <c r="EB2174" s="171"/>
      <c r="EC2174" s="171"/>
      <c r="ED2174" s="171"/>
      <c r="EE2174" s="171"/>
      <c r="EF2174" s="171"/>
      <c r="EG2174" s="171"/>
      <c r="EH2174" s="171"/>
      <c r="EI2174" s="171"/>
      <c r="EJ2174" s="171"/>
      <c r="EK2174" s="171"/>
      <c r="EL2174" s="171"/>
      <c r="EM2174" s="171"/>
      <c r="EN2174" s="171"/>
    </row>
    <row r="2175" spans="43:144" ht="15" x14ac:dyDescent="0.25">
      <c r="AQ2175" s="171"/>
      <c r="AR2175"/>
      <c r="AS2175"/>
      <c r="AT2175"/>
      <c r="AU2175"/>
      <c r="AV2175"/>
      <c r="AW2175"/>
      <c r="AX2175"/>
      <c r="AY2175"/>
      <c r="AZ2175"/>
      <c r="BA2175"/>
      <c r="BB2175"/>
      <c r="BC2175"/>
      <c r="BD2175"/>
      <c r="BE2175" s="171"/>
      <c r="BF2175" s="171"/>
      <c r="BG2175" s="171"/>
      <c r="BH2175" s="171"/>
      <c r="BI2175" s="171"/>
      <c r="BJ2175" s="171"/>
      <c r="BK2175" s="171"/>
      <c r="BL2175" s="171"/>
      <c r="BM2175" s="171"/>
      <c r="BN2175" s="171"/>
      <c r="BO2175" s="171"/>
      <c r="BP2175" s="171"/>
      <c r="BQ2175" s="171"/>
      <c r="BR2175" s="171"/>
      <c r="BS2175" s="171"/>
      <c r="BT2175" s="171"/>
      <c r="BU2175" s="171"/>
      <c r="BV2175" s="171"/>
      <c r="BW2175" s="171"/>
      <c r="BX2175" s="171"/>
      <c r="BY2175" s="171"/>
      <c r="BZ2175" s="171"/>
      <c r="CA2175" s="171"/>
      <c r="CB2175" s="171"/>
      <c r="CC2175" s="171"/>
      <c r="CD2175" s="171"/>
      <c r="CE2175" s="171"/>
      <c r="CF2175" s="171"/>
      <c r="CG2175" s="171"/>
      <c r="CH2175" s="171"/>
      <c r="CI2175" s="171"/>
      <c r="CJ2175" s="171"/>
      <c r="CK2175" s="171"/>
      <c r="CL2175" s="171"/>
      <c r="CM2175" s="171"/>
      <c r="CN2175" s="171"/>
      <c r="CO2175" s="171"/>
      <c r="CP2175" s="171"/>
      <c r="CQ2175" s="171"/>
      <c r="CR2175" s="171"/>
      <c r="CS2175" s="171"/>
      <c r="CT2175" s="171"/>
      <c r="CU2175" s="171"/>
      <c r="CV2175" s="171"/>
      <c r="CW2175" s="171"/>
      <c r="CX2175" s="171"/>
      <c r="CY2175" s="171"/>
      <c r="CZ2175" s="171"/>
      <c r="DA2175" s="171"/>
      <c r="DB2175" s="171"/>
      <c r="DC2175" s="171"/>
      <c r="DD2175" s="171"/>
      <c r="DE2175" s="171"/>
      <c r="DF2175" s="171"/>
      <c r="DG2175" s="171"/>
      <c r="DH2175" s="171"/>
      <c r="DI2175" s="171"/>
      <c r="DJ2175" s="171"/>
      <c r="DK2175" s="171"/>
      <c r="DL2175" s="171"/>
      <c r="DM2175" s="171"/>
      <c r="DN2175" s="171"/>
      <c r="DO2175" s="171"/>
      <c r="DP2175" s="171"/>
      <c r="DQ2175" s="171"/>
      <c r="DR2175" s="171"/>
      <c r="DS2175" s="171"/>
      <c r="DT2175" s="171"/>
      <c r="DU2175" s="171"/>
      <c r="DV2175" s="171"/>
      <c r="DW2175" s="171"/>
      <c r="DX2175" s="171"/>
      <c r="DY2175" s="171"/>
      <c r="DZ2175" s="171"/>
      <c r="EA2175" s="171"/>
      <c r="EB2175" s="171"/>
      <c r="EC2175" s="171"/>
      <c r="ED2175" s="171"/>
      <c r="EE2175" s="171"/>
      <c r="EF2175" s="171"/>
      <c r="EG2175" s="171"/>
      <c r="EH2175" s="171"/>
      <c r="EI2175" s="171"/>
      <c r="EJ2175" s="171"/>
      <c r="EK2175" s="171"/>
      <c r="EL2175" s="171"/>
      <c r="EM2175" s="171"/>
      <c r="EN2175" s="171"/>
    </row>
    <row r="2176" spans="43:144" ht="15" x14ac:dyDescent="0.25">
      <c r="AQ2176" s="171"/>
      <c r="AR2176"/>
      <c r="AS2176"/>
      <c r="AT2176"/>
      <c r="AU2176"/>
      <c r="AV2176"/>
      <c r="AW2176"/>
      <c r="AX2176"/>
      <c r="AY2176"/>
      <c r="AZ2176"/>
      <c r="BA2176"/>
      <c r="BB2176"/>
      <c r="BC2176"/>
      <c r="BD2176"/>
      <c r="BE2176" s="171"/>
      <c r="BF2176" s="171"/>
      <c r="BG2176" s="171"/>
      <c r="BH2176" s="171"/>
      <c r="BI2176" s="171"/>
      <c r="BJ2176" s="171"/>
      <c r="BK2176" s="171"/>
      <c r="BL2176" s="171"/>
      <c r="BM2176" s="171"/>
      <c r="BN2176" s="171"/>
      <c r="BO2176" s="171"/>
      <c r="BP2176" s="171"/>
      <c r="BQ2176" s="171"/>
      <c r="BR2176" s="171"/>
      <c r="BS2176" s="171"/>
      <c r="BT2176" s="171"/>
      <c r="BU2176" s="171"/>
      <c r="BV2176" s="171"/>
      <c r="BW2176" s="171"/>
      <c r="BX2176" s="171"/>
      <c r="BY2176" s="171"/>
      <c r="BZ2176" s="171"/>
      <c r="CA2176" s="171"/>
      <c r="CB2176" s="171"/>
      <c r="CC2176" s="171"/>
      <c r="CD2176" s="171"/>
      <c r="CE2176" s="171"/>
      <c r="CF2176" s="171"/>
      <c r="CG2176" s="171"/>
      <c r="CH2176" s="171"/>
      <c r="CI2176" s="171"/>
      <c r="CJ2176" s="171"/>
      <c r="CK2176" s="171"/>
      <c r="CL2176" s="171"/>
      <c r="CM2176" s="171"/>
      <c r="CN2176" s="171"/>
      <c r="CO2176" s="171"/>
      <c r="CP2176" s="171"/>
      <c r="CQ2176" s="171"/>
      <c r="CR2176" s="171"/>
      <c r="CS2176" s="171"/>
      <c r="CT2176" s="171"/>
      <c r="CU2176" s="171"/>
      <c r="CV2176" s="171"/>
      <c r="CW2176" s="171"/>
      <c r="CX2176" s="171"/>
      <c r="CY2176" s="171"/>
      <c r="CZ2176" s="171"/>
      <c r="DA2176" s="171"/>
      <c r="DB2176" s="171"/>
      <c r="DC2176" s="171"/>
      <c r="DD2176" s="171"/>
      <c r="DE2176" s="171"/>
      <c r="DF2176" s="171"/>
      <c r="DG2176" s="171"/>
      <c r="DH2176" s="171"/>
      <c r="DI2176" s="171"/>
      <c r="DJ2176" s="171"/>
      <c r="DK2176" s="171"/>
      <c r="DL2176" s="171"/>
      <c r="DM2176" s="171"/>
      <c r="DN2176" s="171"/>
      <c r="DO2176" s="171"/>
      <c r="DP2176" s="171"/>
      <c r="DQ2176" s="171"/>
      <c r="DR2176" s="171"/>
      <c r="DS2176" s="171"/>
      <c r="DT2176" s="171"/>
      <c r="DU2176" s="171"/>
      <c r="DV2176" s="171"/>
      <c r="DW2176" s="171"/>
      <c r="DX2176" s="171"/>
      <c r="DY2176" s="171"/>
      <c r="DZ2176" s="171"/>
      <c r="EA2176" s="171"/>
      <c r="EB2176" s="171"/>
      <c r="EC2176" s="171"/>
      <c r="ED2176" s="171"/>
      <c r="EE2176" s="171"/>
      <c r="EF2176" s="171"/>
      <c r="EG2176" s="171"/>
      <c r="EH2176" s="171"/>
      <c r="EI2176" s="171"/>
      <c r="EJ2176" s="171"/>
      <c r="EK2176" s="171"/>
      <c r="EL2176" s="171"/>
      <c r="EM2176" s="171"/>
      <c r="EN2176" s="171"/>
    </row>
    <row r="2177" spans="43:144" ht="15" x14ac:dyDescent="0.25">
      <c r="AQ2177" s="171"/>
      <c r="AR2177"/>
      <c r="AS2177"/>
      <c r="AT2177"/>
      <c r="AU2177"/>
      <c r="AV2177"/>
      <c r="AW2177"/>
      <c r="AX2177"/>
      <c r="AY2177"/>
      <c r="AZ2177"/>
      <c r="BA2177"/>
      <c r="BB2177"/>
      <c r="BC2177"/>
      <c r="BD2177"/>
      <c r="BE2177" s="171"/>
      <c r="BF2177" s="171"/>
      <c r="BG2177" s="171"/>
      <c r="BH2177" s="171"/>
      <c r="BI2177" s="171"/>
      <c r="BJ2177" s="171"/>
      <c r="BK2177" s="171"/>
      <c r="BL2177" s="171"/>
      <c r="BM2177" s="171"/>
      <c r="BN2177" s="171"/>
      <c r="BO2177" s="171"/>
      <c r="BP2177" s="171"/>
      <c r="BQ2177" s="171"/>
      <c r="BR2177" s="171"/>
      <c r="BS2177" s="171"/>
      <c r="BT2177" s="171"/>
      <c r="BU2177" s="171"/>
      <c r="BV2177" s="171"/>
      <c r="BW2177" s="171"/>
      <c r="BX2177" s="171"/>
      <c r="BY2177" s="171"/>
      <c r="BZ2177" s="171"/>
      <c r="CA2177" s="171"/>
      <c r="CB2177" s="171"/>
      <c r="CC2177" s="171"/>
      <c r="CD2177" s="171"/>
      <c r="CE2177" s="171"/>
      <c r="CF2177" s="171"/>
      <c r="CG2177" s="171"/>
      <c r="CH2177" s="171"/>
      <c r="CI2177" s="171"/>
      <c r="CJ2177" s="171"/>
      <c r="CK2177" s="171"/>
      <c r="CL2177" s="171"/>
      <c r="CM2177" s="171"/>
      <c r="CN2177" s="171"/>
      <c r="CO2177" s="171"/>
      <c r="CP2177" s="171"/>
      <c r="CQ2177" s="171"/>
      <c r="CR2177" s="171"/>
      <c r="CS2177" s="171"/>
      <c r="CT2177" s="171"/>
      <c r="CU2177" s="171"/>
      <c r="CV2177" s="171"/>
      <c r="CW2177" s="171"/>
      <c r="CX2177" s="171"/>
      <c r="CY2177" s="171"/>
      <c r="CZ2177" s="171"/>
      <c r="DA2177" s="171"/>
      <c r="DB2177" s="171"/>
      <c r="DC2177" s="171"/>
      <c r="DD2177" s="171"/>
      <c r="DE2177" s="171"/>
      <c r="DF2177" s="171"/>
      <c r="DG2177" s="171"/>
      <c r="DH2177" s="171"/>
      <c r="DI2177" s="171"/>
      <c r="DJ2177" s="171"/>
      <c r="DK2177" s="171"/>
      <c r="DL2177" s="171"/>
      <c r="DM2177" s="171"/>
      <c r="DN2177" s="171"/>
      <c r="DO2177" s="171"/>
      <c r="DP2177" s="171"/>
      <c r="DQ2177" s="171"/>
      <c r="DR2177" s="171"/>
      <c r="DS2177" s="171"/>
      <c r="DT2177" s="171"/>
      <c r="DU2177" s="171"/>
      <c r="DV2177" s="171"/>
      <c r="DW2177" s="171"/>
      <c r="DX2177" s="171"/>
      <c r="DY2177" s="171"/>
      <c r="DZ2177" s="171"/>
      <c r="EA2177" s="171"/>
      <c r="EB2177" s="171"/>
      <c r="EC2177" s="171"/>
      <c r="ED2177" s="171"/>
      <c r="EE2177" s="171"/>
      <c r="EF2177" s="171"/>
      <c r="EG2177" s="171"/>
      <c r="EH2177" s="171"/>
      <c r="EI2177" s="171"/>
      <c r="EJ2177" s="171"/>
      <c r="EK2177" s="171"/>
      <c r="EL2177" s="171"/>
      <c r="EM2177" s="171"/>
      <c r="EN2177" s="171"/>
    </row>
    <row r="2178" spans="43:144" ht="15" x14ac:dyDescent="0.25">
      <c r="AQ2178" s="171"/>
      <c r="AR2178"/>
      <c r="AS2178"/>
      <c r="AT2178"/>
      <c r="AU2178"/>
      <c r="AV2178"/>
      <c r="AW2178"/>
      <c r="AX2178"/>
      <c r="AY2178"/>
      <c r="AZ2178"/>
      <c r="BA2178"/>
      <c r="BB2178"/>
      <c r="BC2178"/>
      <c r="BD2178"/>
      <c r="BE2178" s="171"/>
      <c r="BF2178" s="171"/>
      <c r="BG2178" s="171"/>
      <c r="BH2178" s="171"/>
      <c r="BI2178" s="171"/>
      <c r="BJ2178" s="171"/>
      <c r="BK2178" s="171"/>
      <c r="BL2178" s="171"/>
      <c r="BM2178" s="171"/>
      <c r="BN2178" s="171"/>
      <c r="BO2178" s="171"/>
      <c r="BP2178" s="171"/>
      <c r="BQ2178" s="171"/>
      <c r="BR2178" s="171"/>
      <c r="BS2178" s="171"/>
      <c r="BT2178" s="171"/>
      <c r="BU2178" s="171"/>
      <c r="BV2178" s="171"/>
      <c r="BW2178" s="171"/>
      <c r="BX2178" s="171"/>
      <c r="BY2178" s="171"/>
      <c r="BZ2178" s="171"/>
      <c r="CA2178" s="171"/>
      <c r="CB2178" s="171"/>
      <c r="CC2178" s="171"/>
      <c r="CD2178" s="171"/>
      <c r="CE2178" s="171"/>
      <c r="CF2178" s="171"/>
      <c r="CG2178" s="171"/>
      <c r="CH2178" s="171"/>
      <c r="CI2178" s="171"/>
      <c r="CJ2178" s="171"/>
      <c r="CK2178" s="171"/>
      <c r="CL2178" s="171"/>
      <c r="CM2178" s="171"/>
      <c r="CN2178" s="171"/>
      <c r="CO2178" s="171"/>
      <c r="CP2178" s="171"/>
      <c r="CQ2178" s="171"/>
      <c r="CR2178" s="171"/>
      <c r="CS2178" s="171"/>
      <c r="CT2178" s="171"/>
      <c r="CU2178" s="171"/>
      <c r="CV2178" s="171"/>
      <c r="CW2178" s="171"/>
      <c r="CX2178" s="171"/>
      <c r="CY2178" s="171"/>
      <c r="CZ2178" s="171"/>
      <c r="DA2178" s="171"/>
      <c r="DB2178" s="171"/>
      <c r="DC2178" s="171"/>
      <c r="DD2178" s="171"/>
      <c r="DE2178" s="171"/>
      <c r="DF2178" s="171"/>
      <c r="DG2178" s="171"/>
      <c r="DH2178" s="171"/>
      <c r="DI2178" s="171"/>
      <c r="DJ2178" s="171"/>
      <c r="DK2178" s="171"/>
      <c r="DL2178" s="171"/>
      <c r="DM2178" s="171"/>
      <c r="DN2178" s="171"/>
      <c r="DO2178" s="171"/>
      <c r="DP2178" s="171"/>
      <c r="DQ2178" s="171"/>
      <c r="DR2178" s="171"/>
      <c r="DS2178" s="171"/>
      <c r="DT2178" s="171"/>
      <c r="DU2178" s="171"/>
      <c r="DV2178" s="171"/>
      <c r="DW2178" s="171"/>
      <c r="DX2178" s="171"/>
      <c r="DY2178" s="171"/>
      <c r="DZ2178" s="171"/>
      <c r="EA2178" s="171"/>
      <c r="EB2178" s="171"/>
      <c r="EC2178" s="171"/>
      <c r="ED2178" s="171"/>
      <c r="EE2178" s="171"/>
      <c r="EF2178" s="171"/>
      <c r="EG2178" s="171"/>
      <c r="EH2178" s="171"/>
      <c r="EI2178" s="171"/>
      <c r="EJ2178" s="171"/>
      <c r="EK2178" s="171"/>
      <c r="EL2178" s="171"/>
      <c r="EM2178" s="171"/>
      <c r="EN2178" s="171"/>
    </row>
    <row r="2179" spans="43:144" ht="15" x14ac:dyDescent="0.25">
      <c r="AQ2179" s="171"/>
      <c r="AR2179"/>
      <c r="AS2179"/>
      <c r="AT2179"/>
      <c r="AU2179"/>
      <c r="AV2179"/>
      <c r="AW2179"/>
      <c r="AX2179"/>
      <c r="AY2179"/>
      <c r="AZ2179"/>
      <c r="BA2179"/>
      <c r="BB2179"/>
      <c r="BC2179"/>
      <c r="BD2179"/>
      <c r="BE2179" s="171"/>
      <c r="BF2179" s="171"/>
      <c r="BG2179" s="171"/>
      <c r="BH2179" s="171"/>
      <c r="BI2179" s="171"/>
      <c r="BJ2179" s="171"/>
      <c r="BK2179" s="171"/>
      <c r="BL2179" s="171"/>
      <c r="BM2179" s="171"/>
      <c r="BN2179" s="171"/>
      <c r="BO2179" s="171"/>
      <c r="BP2179" s="171"/>
      <c r="BQ2179" s="171"/>
      <c r="BR2179" s="171"/>
      <c r="BS2179" s="171"/>
      <c r="BT2179" s="171"/>
      <c r="BU2179" s="171"/>
      <c r="BV2179" s="171"/>
      <c r="BW2179" s="171"/>
      <c r="BX2179" s="171"/>
      <c r="BY2179" s="171"/>
      <c r="BZ2179" s="171"/>
      <c r="CA2179" s="171"/>
      <c r="CB2179" s="171"/>
      <c r="CC2179" s="171"/>
      <c r="CD2179" s="171"/>
      <c r="CE2179" s="171"/>
      <c r="CF2179" s="171"/>
      <c r="CG2179" s="171"/>
      <c r="CH2179" s="171"/>
      <c r="CI2179" s="171"/>
      <c r="CJ2179" s="171"/>
      <c r="CK2179" s="171"/>
      <c r="CL2179" s="171"/>
      <c r="CM2179" s="171"/>
      <c r="CN2179" s="171"/>
      <c r="CO2179" s="171"/>
      <c r="CP2179" s="171"/>
      <c r="CQ2179" s="171"/>
      <c r="CR2179" s="171"/>
      <c r="CS2179" s="171"/>
      <c r="CT2179" s="171"/>
      <c r="CU2179" s="171"/>
      <c r="CV2179" s="171"/>
      <c r="CW2179" s="171"/>
      <c r="CX2179" s="171"/>
      <c r="CY2179" s="171"/>
      <c r="CZ2179" s="171"/>
      <c r="DA2179" s="171"/>
      <c r="DB2179" s="171"/>
      <c r="DC2179" s="171"/>
      <c r="DD2179" s="171"/>
      <c r="DE2179" s="171"/>
      <c r="DF2179" s="171"/>
      <c r="DG2179" s="171"/>
      <c r="DH2179" s="171"/>
      <c r="DI2179" s="171"/>
      <c r="DJ2179" s="171"/>
      <c r="DK2179" s="171"/>
      <c r="DL2179" s="171"/>
      <c r="DM2179" s="171"/>
      <c r="DN2179" s="171"/>
      <c r="DO2179" s="171"/>
      <c r="DP2179" s="171"/>
      <c r="DQ2179" s="171"/>
      <c r="DR2179" s="171"/>
      <c r="DS2179" s="171"/>
      <c r="DT2179" s="171"/>
      <c r="DU2179" s="171"/>
      <c r="DV2179" s="171"/>
      <c r="DW2179" s="171"/>
      <c r="DX2179" s="171"/>
      <c r="DY2179" s="171"/>
      <c r="DZ2179" s="171"/>
      <c r="EA2179" s="171"/>
      <c r="EB2179" s="171"/>
      <c r="EC2179" s="171"/>
      <c r="ED2179" s="171"/>
      <c r="EE2179" s="171"/>
      <c r="EF2179" s="171"/>
      <c r="EG2179" s="171"/>
      <c r="EH2179" s="171"/>
      <c r="EI2179" s="171"/>
      <c r="EJ2179" s="171"/>
      <c r="EK2179" s="171"/>
      <c r="EL2179" s="171"/>
      <c r="EM2179" s="171"/>
      <c r="EN2179" s="171"/>
    </row>
    <row r="2180" spans="43:144" ht="15" x14ac:dyDescent="0.25">
      <c r="AQ2180" s="171"/>
      <c r="AR2180"/>
      <c r="AS2180"/>
      <c r="AT2180"/>
      <c r="AU2180"/>
      <c r="AV2180"/>
      <c r="AW2180"/>
      <c r="AX2180"/>
      <c r="AY2180"/>
      <c r="AZ2180"/>
      <c r="BA2180"/>
      <c r="BB2180"/>
      <c r="BC2180"/>
      <c r="BD2180"/>
      <c r="BE2180" s="171"/>
      <c r="BF2180" s="171"/>
      <c r="BG2180" s="171"/>
      <c r="BH2180" s="171"/>
      <c r="BI2180" s="171"/>
      <c r="BJ2180" s="171"/>
      <c r="BK2180" s="171"/>
      <c r="BL2180" s="171"/>
      <c r="BM2180" s="171"/>
      <c r="BN2180" s="171"/>
      <c r="BO2180" s="171"/>
      <c r="BP2180" s="171"/>
      <c r="BQ2180" s="171"/>
      <c r="BR2180" s="171"/>
      <c r="BS2180" s="171"/>
      <c r="BT2180" s="171"/>
      <c r="BU2180" s="171"/>
      <c r="BV2180" s="171"/>
      <c r="BW2180" s="171"/>
      <c r="BX2180" s="171"/>
      <c r="BY2180" s="171"/>
      <c r="BZ2180" s="171"/>
      <c r="CA2180" s="171"/>
      <c r="CB2180" s="171"/>
      <c r="CC2180" s="171"/>
      <c r="CD2180" s="171"/>
      <c r="CE2180" s="171"/>
      <c r="CF2180" s="171"/>
      <c r="CG2180" s="171"/>
      <c r="CH2180" s="171"/>
      <c r="CI2180" s="171"/>
      <c r="CJ2180" s="171"/>
      <c r="CK2180" s="171"/>
      <c r="CL2180" s="171"/>
      <c r="CM2180" s="171"/>
      <c r="CN2180" s="171"/>
      <c r="CO2180" s="171"/>
      <c r="CP2180" s="171"/>
      <c r="CQ2180" s="171"/>
      <c r="CR2180" s="171"/>
      <c r="CS2180" s="171"/>
      <c r="CT2180" s="171"/>
      <c r="CU2180" s="171"/>
      <c r="CV2180" s="171"/>
      <c r="CW2180" s="171"/>
      <c r="CX2180" s="171"/>
      <c r="CY2180" s="171"/>
      <c r="CZ2180" s="171"/>
      <c r="DA2180" s="171"/>
      <c r="DB2180" s="171"/>
      <c r="DC2180" s="171"/>
      <c r="DD2180" s="171"/>
      <c r="DE2180" s="171"/>
      <c r="DF2180" s="171"/>
      <c r="DG2180" s="171"/>
      <c r="DH2180" s="171"/>
      <c r="DI2180" s="171"/>
      <c r="DJ2180" s="171"/>
      <c r="DK2180" s="171"/>
      <c r="DL2180" s="171"/>
      <c r="DM2180" s="171"/>
      <c r="DN2180" s="171"/>
      <c r="DO2180" s="171"/>
      <c r="DP2180" s="171"/>
      <c r="DQ2180" s="171"/>
      <c r="DR2180" s="171"/>
      <c r="DS2180" s="171"/>
      <c r="DT2180" s="171"/>
      <c r="DU2180" s="171"/>
      <c r="DV2180" s="171"/>
      <c r="DW2180" s="171"/>
      <c r="DX2180" s="171"/>
      <c r="DY2180" s="171"/>
      <c r="DZ2180" s="171"/>
      <c r="EA2180" s="171"/>
      <c r="EB2180" s="171"/>
      <c r="EC2180" s="171"/>
      <c r="ED2180" s="171"/>
      <c r="EE2180" s="171"/>
      <c r="EF2180" s="171"/>
      <c r="EG2180" s="171"/>
      <c r="EH2180" s="171"/>
      <c r="EI2180" s="171"/>
      <c r="EJ2180" s="171"/>
      <c r="EK2180" s="171"/>
      <c r="EL2180" s="171"/>
      <c r="EM2180" s="171"/>
      <c r="EN2180" s="171"/>
    </row>
    <row r="2181" spans="43:144" ht="15" x14ac:dyDescent="0.25">
      <c r="AQ2181" s="171"/>
      <c r="AR2181"/>
      <c r="AS2181"/>
      <c r="AT2181"/>
      <c r="AU2181"/>
      <c r="AV2181"/>
      <c r="AW2181"/>
      <c r="AX2181"/>
      <c r="AY2181"/>
      <c r="AZ2181"/>
      <c r="BA2181"/>
      <c r="BB2181"/>
      <c r="BC2181"/>
      <c r="BD2181"/>
      <c r="BE2181" s="171"/>
      <c r="BF2181" s="171"/>
      <c r="BG2181" s="171"/>
      <c r="BH2181" s="171"/>
      <c r="BI2181" s="171"/>
      <c r="BJ2181" s="171"/>
      <c r="BK2181" s="171"/>
      <c r="BL2181" s="171"/>
      <c r="BM2181" s="171"/>
      <c r="BN2181" s="171"/>
      <c r="BO2181" s="171"/>
      <c r="BP2181" s="171"/>
      <c r="BQ2181" s="171"/>
      <c r="BR2181" s="171"/>
      <c r="BS2181" s="171"/>
      <c r="BT2181" s="171"/>
      <c r="BU2181" s="171"/>
      <c r="BV2181" s="171"/>
      <c r="BW2181" s="171"/>
      <c r="BX2181" s="171"/>
      <c r="BY2181" s="171"/>
      <c r="BZ2181" s="171"/>
      <c r="CA2181" s="171"/>
      <c r="CB2181" s="171"/>
      <c r="CC2181" s="171"/>
      <c r="CD2181" s="171"/>
      <c r="CE2181" s="171"/>
      <c r="CF2181" s="171"/>
      <c r="CG2181" s="171"/>
      <c r="CH2181" s="171"/>
      <c r="CI2181" s="171"/>
      <c r="CJ2181" s="171"/>
      <c r="CK2181" s="171"/>
      <c r="CL2181" s="171"/>
      <c r="CM2181" s="171"/>
      <c r="CN2181" s="171"/>
      <c r="CO2181" s="171"/>
      <c r="CP2181" s="171"/>
      <c r="CQ2181" s="171"/>
      <c r="CR2181" s="171"/>
      <c r="CS2181" s="171"/>
      <c r="CT2181" s="171"/>
      <c r="CU2181" s="171"/>
      <c r="CV2181" s="171"/>
      <c r="CW2181" s="171"/>
      <c r="CX2181" s="171"/>
      <c r="CY2181" s="171"/>
      <c r="CZ2181" s="171"/>
      <c r="DA2181" s="171"/>
      <c r="DB2181" s="171"/>
      <c r="DC2181" s="171"/>
      <c r="DD2181" s="171"/>
      <c r="DE2181" s="171"/>
      <c r="DF2181" s="171"/>
      <c r="DG2181" s="171"/>
      <c r="DH2181" s="171"/>
      <c r="DI2181" s="171"/>
      <c r="DJ2181" s="171"/>
      <c r="DK2181" s="171"/>
      <c r="DL2181" s="171"/>
      <c r="DM2181" s="171"/>
      <c r="DN2181" s="171"/>
      <c r="DO2181" s="171"/>
      <c r="DP2181" s="171"/>
      <c r="DQ2181" s="171"/>
      <c r="DR2181" s="171"/>
      <c r="DS2181" s="171"/>
      <c r="DT2181" s="171"/>
      <c r="DU2181" s="171"/>
      <c r="DV2181" s="171"/>
      <c r="DW2181" s="171"/>
      <c r="DX2181" s="171"/>
      <c r="DY2181" s="171"/>
      <c r="DZ2181" s="171"/>
      <c r="EA2181" s="171"/>
      <c r="EB2181" s="171"/>
      <c r="EC2181" s="171"/>
      <c r="ED2181" s="171"/>
      <c r="EE2181" s="171"/>
      <c r="EF2181" s="171"/>
      <c r="EG2181" s="171"/>
      <c r="EH2181" s="171"/>
      <c r="EI2181" s="171"/>
      <c r="EJ2181" s="171"/>
      <c r="EK2181" s="171"/>
      <c r="EL2181" s="171"/>
      <c r="EM2181" s="171"/>
      <c r="EN2181" s="171"/>
    </row>
    <row r="2182" spans="43:144" ht="15" x14ac:dyDescent="0.25">
      <c r="AQ2182" s="171"/>
      <c r="AR2182"/>
      <c r="AS2182"/>
      <c r="AT2182"/>
      <c r="AU2182"/>
      <c r="AV2182"/>
      <c r="AW2182"/>
      <c r="AX2182"/>
      <c r="AY2182"/>
      <c r="AZ2182"/>
      <c r="BA2182"/>
      <c r="BB2182"/>
      <c r="BC2182"/>
      <c r="BD2182"/>
      <c r="BE2182" s="171"/>
      <c r="BF2182" s="171"/>
      <c r="BG2182" s="171"/>
      <c r="BH2182" s="171"/>
      <c r="BI2182" s="171"/>
      <c r="BJ2182" s="171"/>
      <c r="BK2182" s="171"/>
      <c r="BL2182" s="171"/>
      <c r="BM2182" s="171"/>
      <c r="BN2182" s="171"/>
      <c r="BO2182" s="171"/>
      <c r="BP2182" s="171"/>
      <c r="BQ2182" s="171"/>
      <c r="BR2182" s="171"/>
      <c r="BS2182" s="171"/>
      <c r="BT2182" s="171"/>
      <c r="BU2182" s="171"/>
      <c r="BV2182" s="171"/>
      <c r="BW2182" s="171"/>
      <c r="BX2182" s="171"/>
      <c r="BY2182" s="171"/>
      <c r="BZ2182" s="171"/>
      <c r="CA2182" s="171"/>
      <c r="CB2182" s="171"/>
      <c r="CC2182" s="171"/>
      <c r="CD2182" s="171"/>
      <c r="CE2182" s="171"/>
      <c r="CF2182" s="171"/>
      <c r="CG2182" s="171"/>
      <c r="CH2182" s="171"/>
      <c r="CI2182" s="171"/>
      <c r="CJ2182" s="171"/>
      <c r="CK2182" s="171"/>
      <c r="CL2182" s="171"/>
      <c r="CM2182" s="171"/>
      <c r="CN2182" s="171"/>
      <c r="CO2182" s="171"/>
      <c r="CP2182" s="171"/>
      <c r="CQ2182" s="171"/>
      <c r="CR2182" s="171"/>
      <c r="CS2182" s="171"/>
      <c r="CT2182" s="171"/>
      <c r="CU2182" s="171"/>
      <c r="CV2182" s="171"/>
      <c r="CW2182" s="171"/>
      <c r="CX2182" s="171"/>
      <c r="CY2182" s="171"/>
      <c r="CZ2182" s="171"/>
      <c r="DA2182" s="171"/>
      <c r="DB2182" s="171"/>
      <c r="DC2182" s="171"/>
      <c r="DD2182" s="171"/>
      <c r="DE2182" s="171"/>
      <c r="DF2182" s="171"/>
      <c r="DG2182" s="171"/>
      <c r="DH2182" s="171"/>
      <c r="DI2182" s="171"/>
      <c r="DJ2182" s="171"/>
      <c r="DK2182" s="171"/>
      <c r="DL2182" s="171"/>
      <c r="DM2182" s="171"/>
      <c r="DN2182" s="171"/>
      <c r="DO2182" s="171"/>
      <c r="DP2182" s="171"/>
      <c r="DQ2182" s="171"/>
      <c r="DR2182" s="171"/>
      <c r="DS2182" s="171"/>
      <c r="DT2182" s="171"/>
      <c r="DU2182" s="171"/>
      <c r="DV2182" s="171"/>
      <c r="DW2182" s="171"/>
      <c r="DX2182" s="171"/>
      <c r="DY2182" s="171"/>
      <c r="DZ2182" s="171"/>
      <c r="EA2182" s="171"/>
      <c r="EB2182" s="171"/>
      <c r="EC2182" s="171"/>
      <c r="ED2182" s="171"/>
      <c r="EE2182" s="171"/>
      <c r="EF2182" s="171"/>
      <c r="EG2182" s="171"/>
      <c r="EH2182" s="171"/>
      <c r="EI2182" s="171"/>
      <c r="EJ2182" s="171"/>
      <c r="EK2182" s="171"/>
      <c r="EL2182" s="171"/>
      <c r="EM2182" s="171"/>
      <c r="EN2182" s="171"/>
    </row>
    <row r="2183" spans="43:144" ht="15" x14ac:dyDescent="0.25">
      <c r="AQ2183" s="171"/>
      <c r="AR2183"/>
      <c r="AS2183"/>
      <c r="AT2183"/>
      <c r="AU2183"/>
      <c r="AV2183"/>
      <c r="AW2183"/>
      <c r="AX2183"/>
      <c r="AY2183"/>
      <c r="AZ2183"/>
      <c r="BA2183"/>
      <c r="BB2183"/>
      <c r="BC2183"/>
      <c r="BD2183"/>
      <c r="BE2183" s="171"/>
      <c r="BF2183" s="171"/>
      <c r="BG2183" s="171"/>
      <c r="BH2183" s="171"/>
      <c r="BI2183" s="171"/>
      <c r="BJ2183" s="171"/>
      <c r="BK2183" s="171"/>
      <c r="BL2183" s="171"/>
      <c r="BM2183" s="171"/>
      <c r="BN2183" s="171"/>
      <c r="BO2183" s="171"/>
      <c r="BP2183" s="171"/>
      <c r="BQ2183" s="171"/>
      <c r="BR2183" s="171"/>
      <c r="BS2183" s="171"/>
      <c r="BT2183" s="171"/>
      <c r="BU2183" s="171"/>
      <c r="BV2183" s="171"/>
      <c r="BW2183" s="171"/>
      <c r="BX2183" s="171"/>
      <c r="BY2183" s="171"/>
      <c r="BZ2183" s="171"/>
      <c r="CA2183" s="171"/>
      <c r="CB2183" s="171"/>
      <c r="CC2183" s="171"/>
      <c r="CD2183" s="171"/>
      <c r="CE2183" s="171"/>
      <c r="CF2183" s="171"/>
      <c r="CG2183" s="171"/>
      <c r="CH2183" s="171"/>
      <c r="CI2183" s="171"/>
      <c r="CJ2183" s="171"/>
      <c r="CK2183" s="171"/>
      <c r="CL2183" s="171"/>
      <c r="CM2183" s="171"/>
      <c r="CN2183" s="171"/>
      <c r="CO2183" s="171"/>
      <c r="CP2183" s="171"/>
      <c r="CQ2183" s="171"/>
      <c r="CR2183" s="171"/>
      <c r="CS2183" s="171"/>
      <c r="CT2183" s="171"/>
      <c r="CU2183" s="171"/>
      <c r="CV2183" s="171"/>
      <c r="CW2183" s="171"/>
      <c r="CX2183" s="171"/>
      <c r="CY2183" s="171"/>
      <c r="CZ2183" s="171"/>
      <c r="DA2183" s="171"/>
      <c r="DB2183" s="171"/>
      <c r="DC2183" s="171"/>
      <c r="DD2183" s="171"/>
      <c r="DE2183" s="171"/>
      <c r="DF2183" s="171"/>
      <c r="DG2183" s="171"/>
      <c r="DH2183" s="171"/>
      <c r="DI2183" s="171"/>
      <c r="DJ2183" s="171"/>
      <c r="DK2183" s="171"/>
      <c r="DL2183" s="171"/>
      <c r="DM2183" s="171"/>
      <c r="DN2183" s="171"/>
      <c r="DO2183" s="171"/>
      <c r="DP2183" s="171"/>
      <c r="DQ2183" s="171"/>
      <c r="DR2183" s="171"/>
      <c r="DS2183" s="171"/>
      <c r="DT2183" s="171"/>
      <c r="DU2183" s="171"/>
      <c r="DV2183" s="171"/>
      <c r="DW2183" s="171"/>
      <c r="DX2183" s="171"/>
      <c r="DY2183" s="171"/>
      <c r="DZ2183" s="171"/>
      <c r="EA2183" s="171"/>
      <c r="EB2183" s="171"/>
      <c r="EC2183" s="171"/>
      <c r="ED2183" s="171"/>
      <c r="EE2183" s="171"/>
      <c r="EF2183" s="171"/>
      <c r="EG2183" s="171"/>
      <c r="EH2183" s="171"/>
      <c r="EI2183" s="171"/>
      <c r="EJ2183" s="171"/>
      <c r="EK2183" s="171"/>
      <c r="EL2183" s="171"/>
      <c r="EM2183" s="171"/>
      <c r="EN2183" s="171"/>
    </row>
    <row r="2184" spans="43:144" ht="15" x14ac:dyDescent="0.25">
      <c r="AQ2184" s="171"/>
      <c r="AR2184"/>
      <c r="AS2184"/>
      <c r="AT2184"/>
      <c r="AU2184"/>
      <c r="AV2184"/>
      <c r="AW2184"/>
      <c r="AX2184"/>
      <c r="AY2184"/>
      <c r="AZ2184"/>
      <c r="BA2184"/>
      <c r="BB2184"/>
      <c r="BC2184"/>
      <c r="BD2184"/>
      <c r="BE2184" s="171"/>
      <c r="BF2184" s="171"/>
      <c r="BG2184" s="171"/>
      <c r="BH2184" s="171"/>
      <c r="BI2184" s="171"/>
      <c r="BJ2184" s="171"/>
      <c r="BK2184" s="171"/>
      <c r="BL2184" s="171"/>
      <c r="BM2184" s="171"/>
      <c r="BN2184" s="171"/>
      <c r="BO2184" s="171"/>
      <c r="BP2184" s="171"/>
      <c r="BQ2184" s="171"/>
      <c r="BR2184" s="171"/>
      <c r="BS2184" s="171"/>
      <c r="BT2184" s="171"/>
      <c r="BU2184" s="171"/>
      <c r="BV2184" s="171"/>
      <c r="BW2184" s="171"/>
      <c r="BX2184" s="171"/>
      <c r="BY2184" s="171"/>
      <c r="BZ2184" s="171"/>
      <c r="CA2184" s="171"/>
      <c r="CB2184" s="171"/>
      <c r="CC2184" s="171"/>
      <c r="CD2184" s="171"/>
      <c r="CE2184" s="171"/>
      <c r="CF2184" s="171"/>
      <c r="CG2184" s="171"/>
      <c r="CH2184" s="171"/>
      <c r="CI2184" s="171"/>
      <c r="CJ2184" s="171"/>
      <c r="CK2184" s="171"/>
      <c r="CL2184" s="171"/>
      <c r="CM2184" s="171"/>
      <c r="CN2184" s="171"/>
      <c r="CO2184" s="171"/>
      <c r="CP2184" s="171"/>
      <c r="CQ2184" s="171"/>
      <c r="CR2184" s="171"/>
      <c r="CS2184" s="171"/>
      <c r="CT2184" s="171"/>
      <c r="CU2184" s="171"/>
      <c r="CV2184" s="171"/>
      <c r="CW2184" s="171"/>
      <c r="CX2184" s="171"/>
      <c r="CY2184" s="171"/>
      <c r="CZ2184" s="171"/>
      <c r="DA2184" s="171"/>
      <c r="DB2184" s="171"/>
      <c r="DC2184" s="171"/>
      <c r="DD2184" s="171"/>
      <c r="DE2184" s="171"/>
      <c r="DF2184" s="171"/>
      <c r="DG2184" s="171"/>
      <c r="DH2184" s="171"/>
      <c r="DI2184" s="171"/>
      <c r="DJ2184" s="171"/>
      <c r="DK2184" s="171"/>
      <c r="DL2184" s="171"/>
      <c r="DM2184" s="171"/>
      <c r="DN2184" s="171"/>
      <c r="DO2184" s="171"/>
      <c r="DP2184" s="171"/>
      <c r="DQ2184" s="171"/>
      <c r="DR2184" s="171"/>
      <c r="DS2184" s="171"/>
      <c r="DT2184" s="171"/>
      <c r="DU2184" s="171"/>
      <c r="DV2184" s="171"/>
      <c r="DW2184" s="171"/>
      <c r="DX2184" s="171"/>
      <c r="DY2184" s="171"/>
      <c r="DZ2184" s="171"/>
      <c r="EA2184" s="171"/>
      <c r="EB2184" s="171"/>
      <c r="EC2184" s="171"/>
      <c r="ED2184" s="171"/>
      <c r="EE2184" s="171"/>
      <c r="EF2184" s="171"/>
      <c r="EG2184" s="171"/>
      <c r="EH2184" s="171"/>
      <c r="EI2184" s="171"/>
      <c r="EJ2184" s="171"/>
      <c r="EK2184" s="171"/>
      <c r="EL2184" s="171"/>
      <c r="EM2184" s="171"/>
      <c r="EN2184" s="171"/>
    </row>
    <row r="2185" spans="43:144" ht="15" x14ac:dyDescent="0.25">
      <c r="AQ2185" s="171"/>
      <c r="AR2185"/>
      <c r="AS2185"/>
      <c r="AT2185"/>
      <c r="AU2185"/>
      <c r="AV2185"/>
      <c r="AW2185"/>
      <c r="AX2185"/>
      <c r="AY2185"/>
      <c r="AZ2185"/>
      <c r="BA2185"/>
      <c r="BB2185"/>
      <c r="BC2185"/>
      <c r="BD2185"/>
      <c r="BE2185" s="171"/>
      <c r="BF2185" s="171"/>
      <c r="BG2185" s="171"/>
      <c r="BH2185" s="171"/>
      <c r="BI2185" s="171"/>
      <c r="BJ2185" s="171"/>
      <c r="BK2185" s="171"/>
      <c r="BL2185" s="171"/>
      <c r="BM2185" s="171"/>
      <c r="BN2185" s="171"/>
      <c r="BO2185" s="171"/>
      <c r="BP2185" s="171"/>
      <c r="BQ2185" s="171"/>
      <c r="BR2185" s="171"/>
      <c r="BS2185" s="171"/>
      <c r="BT2185" s="171"/>
      <c r="BU2185" s="171"/>
      <c r="BV2185" s="171"/>
      <c r="BW2185" s="171"/>
      <c r="BX2185" s="171"/>
      <c r="BY2185" s="171"/>
      <c r="BZ2185" s="171"/>
      <c r="CA2185" s="171"/>
      <c r="CB2185" s="171"/>
      <c r="CC2185" s="171"/>
      <c r="CD2185" s="171"/>
      <c r="CE2185" s="171"/>
      <c r="CF2185" s="171"/>
      <c r="CG2185" s="171"/>
      <c r="CH2185" s="171"/>
      <c r="CI2185" s="171"/>
      <c r="CJ2185" s="171"/>
      <c r="CK2185" s="171"/>
      <c r="CL2185" s="171"/>
      <c r="CM2185" s="171"/>
      <c r="CN2185" s="171"/>
      <c r="CO2185" s="171"/>
      <c r="CP2185" s="171"/>
      <c r="CQ2185" s="171"/>
      <c r="CR2185" s="171"/>
      <c r="CS2185" s="171"/>
      <c r="CT2185" s="171"/>
      <c r="CU2185" s="171"/>
      <c r="CV2185" s="171"/>
      <c r="CW2185" s="171"/>
      <c r="CX2185" s="171"/>
      <c r="CY2185" s="171"/>
      <c r="CZ2185" s="171"/>
      <c r="DA2185" s="171"/>
      <c r="DB2185" s="171"/>
      <c r="DC2185" s="171"/>
      <c r="DD2185" s="171"/>
      <c r="DE2185" s="171"/>
      <c r="DF2185" s="171"/>
      <c r="DG2185" s="171"/>
      <c r="DH2185" s="171"/>
      <c r="DI2185" s="171"/>
      <c r="DJ2185" s="171"/>
      <c r="DK2185" s="171"/>
      <c r="DL2185" s="171"/>
      <c r="DM2185" s="171"/>
      <c r="DN2185" s="171"/>
      <c r="DO2185" s="171"/>
      <c r="DP2185" s="171"/>
      <c r="DQ2185" s="171"/>
      <c r="DR2185" s="171"/>
      <c r="DS2185" s="171"/>
      <c r="DT2185" s="171"/>
      <c r="DU2185" s="171"/>
      <c r="DV2185" s="171"/>
      <c r="DW2185" s="171"/>
      <c r="DX2185" s="171"/>
      <c r="DY2185" s="171"/>
      <c r="DZ2185" s="171"/>
      <c r="EA2185" s="171"/>
      <c r="EB2185" s="171"/>
      <c r="EC2185" s="171"/>
      <c r="ED2185" s="171"/>
      <c r="EE2185" s="171"/>
      <c r="EF2185" s="171"/>
      <c r="EG2185" s="171"/>
      <c r="EH2185" s="171"/>
      <c r="EI2185" s="171"/>
      <c r="EJ2185" s="171"/>
      <c r="EK2185" s="171"/>
      <c r="EL2185" s="171"/>
      <c r="EM2185" s="171"/>
      <c r="EN2185" s="171"/>
    </row>
    <row r="2186" spans="43:144" ht="15" x14ac:dyDescent="0.25">
      <c r="AQ2186" s="171"/>
      <c r="AR2186"/>
      <c r="AS2186"/>
      <c r="AT2186"/>
      <c r="AU2186"/>
      <c r="AV2186"/>
      <c r="AW2186"/>
      <c r="AX2186"/>
      <c r="AY2186"/>
      <c r="AZ2186"/>
      <c r="BA2186"/>
      <c r="BB2186"/>
      <c r="BC2186"/>
      <c r="BD2186"/>
      <c r="BE2186" s="171"/>
      <c r="BF2186" s="171"/>
      <c r="BG2186" s="171"/>
      <c r="BH2186" s="171"/>
      <c r="BI2186" s="171"/>
      <c r="BJ2186" s="171"/>
      <c r="BK2186" s="171"/>
      <c r="BL2186" s="171"/>
      <c r="BM2186" s="171"/>
      <c r="BN2186" s="171"/>
      <c r="BO2186" s="171"/>
      <c r="BP2186" s="171"/>
      <c r="BQ2186" s="171"/>
      <c r="BR2186" s="171"/>
      <c r="BS2186" s="171"/>
      <c r="BT2186" s="171"/>
      <c r="BU2186" s="171"/>
      <c r="BV2186" s="171"/>
      <c r="BW2186" s="171"/>
      <c r="BX2186" s="171"/>
      <c r="BY2186" s="171"/>
      <c r="BZ2186" s="171"/>
      <c r="CA2186" s="171"/>
      <c r="CB2186" s="171"/>
      <c r="CC2186" s="171"/>
      <c r="CD2186" s="171"/>
      <c r="CE2186" s="171"/>
      <c r="CF2186" s="171"/>
      <c r="CG2186" s="171"/>
      <c r="CH2186" s="171"/>
      <c r="CI2186" s="171"/>
      <c r="CJ2186" s="171"/>
      <c r="CK2186" s="171"/>
      <c r="CL2186" s="171"/>
      <c r="CM2186" s="171"/>
      <c r="CN2186" s="171"/>
      <c r="CO2186" s="171"/>
      <c r="CP2186" s="171"/>
      <c r="CQ2186" s="171"/>
      <c r="CR2186" s="171"/>
      <c r="CS2186" s="171"/>
      <c r="CT2186" s="171"/>
      <c r="CU2186" s="171"/>
      <c r="CV2186" s="171"/>
      <c r="CW2186" s="171"/>
      <c r="CX2186" s="171"/>
      <c r="CY2186" s="171"/>
      <c r="CZ2186" s="171"/>
      <c r="DA2186" s="171"/>
      <c r="DB2186" s="171"/>
      <c r="DC2186" s="171"/>
      <c r="DD2186" s="171"/>
      <c r="DE2186" s="171"/>
      <c r="DF2186" s="171"/>
      <c r="DG2186" s="171"/>
      <c r="DH2186" s="171"/>
      <c r="DI2186" s="171"/>
      <c r="DJ2186" s="171"/>
      <c r="DK2186" s="171"/>
      <c r="DL2186" s="171"/>
      <c r="DM2186" s="171"/>
      <c r="DN2186" s="171"/>
      <c r="DO2186" s="171"/>
      <c r="DP2186" s="171"/>
      <c r="DQ2186" s="171"/>
      <c r="DR2186" s="171"/>
      <c r="DS2186" s="171"/>
      <c r="DT2186" s="171"/>
      <c r="DU2186" s="171"/>
      <c r="DV2186" s="171"/>
      <c r="DW2186" s="171"/>
      <c r="DX2186" s="171"/>
      <c r="DY2186" s="171"/>
      <c r="DZ2186" s="171"/>
      <c r="EA2186" s="171"/>
      <c r="EB2186" s="171"/>
      <c r="EC2186" s="171"/>
      <c r="ED2186" s="171"/>
      <c r="EE2186" s="171"/>
      <c r="EF2186" s="171"/>
      <c r="EG2186" s="171"/>
      <c r="EH2186" s="171"/>
      <c r="EI2186" s="171"/>
      <c r="EJ2186" s="171"/>
      <c r="EK2186" s="171"/>
      <c r="EL2186" s="171"/>
      <c r="EM2186" s="171"/>
      <c r="EN2186" s="171"/>
    </row>
    <row r="2187" spans="43:144" ht="15" x14ac:dyDescent="0.25">
      <c r="AQ2187" s="171"/>
      <c r="AR2187"/>
      <c r="AS2187"/>
      <c r="AT2187"/>
      <c r="AU2187"/>
      <c r="AV2187"/>
      <c r="AW2187"/>
      <c r="AX2187"/>
      <c r="AY2187"/>
      <c r="AZ2187"/>
      <c r="BA2187"/>
      <c r="BB2187"/>
      <c r="BC2187"/>
      <c r="BD2187"/>
      <c r="BE2187" s="171"/>
      <c r="BF2187" s="171"/>
      <c r="BG2187" s="171"/>
      <c r="BH2187" s="171"/>
      <c r="BI2187" s="171"/>
      <c r="BJ2187" s="171"/>
      <c r="BK2187" s="171"/>
      <c r="BL2187" s="171"/>
      <c r="BM2187" s="171"/>
      <c r="BN2187" s="171"/>
      <c r="BO2187" s="171"/>
      <c r="BP2187" s="171"/>
      <c r="BQ2187" s="171"/>
      <c r="BR2187" s="171"/>
      <c r="BS2187" s="171"/>
      <c r="BT2187" s="171"/>
      <c r="BU2187" s="171"/>
      <c r="BV2187" s="171"/>
      <c r="BW2187" s="171"/>
      <c r="BX2187" s="171"/>
      <c r="BY2187" s="171"/>
      <c r="BZ2187" s="171"/>
      <c r="CA2187" s="171"/>
      <c r="CB2187" s="171"/>
      <c r="CC2187" s="171"/>
      <c r="CD2187" s="171"/>
      <c r="CE2187" s="171"/>
      <c r="CF2187" s="171"/>
      <c r="CG2187" s="171"/>
      <c r="CH2187" s="171"/>
      <c r="CI2187" s="171"/>
      <c r="CJ2187" s="171"/>
      <c r="CK2187" s="171"/>
      <c r="CL2187" s="171"/>
      <c r="CM2187" s="171"/>
      <c r="CN2187" s="171"/>
      <c r="CO2187" s="171"/>
      <c r="CP2187" s="171"/>
      <c r="CQ2187" s="171"/>
      <c r="CR2187" s="171"/>
      <c r="CS2187" s="171"/>
      <c r="CT2187" s="171"/>
      <c r="CU2187" s="171"/>
      <c r="CV2187" s="171"/>
      <c r="CW2187" s="171"/>
      <c r="CX2187" s="171"/>
      <c r="CY2187" s="171"/>
      <c r="CZ2187" s="171"/>
      <c r="DA2187" s="171"/>
      <c r="DB2187" s="171"/>
      <c r="DC2187" s="171"/>
      <c r="DD2187" s="171"/>
      <c r="DE2187" s="171"/>
      <c r="DF2187" s="171"/>
      <c r="DG2187" s="171"/>
      <c r="DH2187" s="171"/>
      <c r="DI2187" s="171"/>
      <c r="DJ2187" s="171"/>
      <c r="DK2187" s="171"/>
      <c r="DL2187" s="171"/>
      <c r="DM2187" s="171"/>
      <c r="DN2187" s="171"/>
      <c r="DO2187" s="171"/>
      <c r="DP2187" s="171"/>
      <c r="DQ2187" s="171"/>
      <c r="DR2187" s="171"/>
      <c r="DS2187" s="171"/>
      <c r="DT2187" s="171"/>
      <c r="DU2187" s="171"/>
      <c r="DV2187" s="171"/>
      <c r="DW2187" s="171"/>
      <c r="DX2187" s="171"/>
      <c r="DY2187" s="171"/>
      <c r="DZ2187" s="171"/>
      <c r="EA2187" s="171"/>
      <c r="EB2187" s="171"/>
      <c r="EC2187" s="171"/>
      <c r="ED2187" s="171"/>
      <c r="EE2187" s="171"/>
      <c r="EF2187" s="171"/>
      <c r="EG2187" s="171"/>
      <c r="EH2187" s="171"/>
      <c r="EI2187" s="171"/>
      <c r="EJ2187" s="171"/>
      <c r="EK2187" s="171"/>
      <c r="EL2187" s="171"/>
      <c r="EM2187" s="171"/>
      <c r="EN2187" s="171"/>
    </row>
    <row r="2188" spans="43:144" ht="15" x14ac:dyDescent="0.25">
      <c r="AQ2188" s="171"/>
      <c r="AR2188"/>
      <c r="AS2188"/>
      <c r="AT2188"/>
      <c r="AU2188"/>
      <c r="AV2188"/>
      <c r="AW2188"/>
      <c r="AX2188"/>
      <c r="AY2188"/>
      <c r="AZ2188"/>
      <c r="BA2188"/>
      <c r="BB2188"/>
      <c r="BC2188"/>
      <c r="BD2188"/>
      <c r="BE2188" s="171"/>
      <c r="BF2188" s="171"/>
      <c r="BG2188" s="171"/>
      <c r="BH2188" s="171"/>
      <c r="BI2188" s="171"/>
      <c r="BJ2188" s="171"/>
      <c r="BK2188" s="171"/>
      <c r="BL2188" s="171"/>
      <c r="BM2188" s="171"/>
      <c r="BN2188" s="171"/>
      <c r="BO2188" s="171"/>
      <c r="BP2188" s="171"/>
      <c r="BQ2188" s="171"/>
      <c r="BR2188" s="171"/>
      <c r="BS2188" s="171"/>
      <c r="BT2188" s="171"/>
      <c r="BU2188" s="171"/>
      <c r="BV2188" s="171"/>
      <c r="BW2188" s="171"/>
      <c r="BX2188" s="171"/>
      <c r="BY2188" s="171"/>
      <c r="BZ2188" s="171"/>
      <c r="CA2188" s="171"/>
      <c r="CB2188" s="171"/>
      <c r="CC2188" s="171"/>
      <c r="CD2188" s="171"/>
      <c r="CE2188" s="171"/>
      <c r="CF2188" s="171"/>
      <c r="CG2188" s="171"/>
      <c r="CH2188" s="171"/>
      <c r="CI2188" s="171"/>
      <c r="CJ2188" s="171"/>
      <c r="CK2188" s="171"/>
      <c r="CL2188" s="171"/>
      <c r="CM2188" s="171"/>
      <c r="CN2188" s="171"/>
      <c r="CO2188" s="171"/>
      <c r="CP2188" s="171"/>
      <c r="CQ2188" s="171"/>
      <c r="CR2188" s="171"/>
      <c r="CS2188" s="171"/>
      <c r="CT2188" s="171"/>
      <c r="CU2188" s="171"/>
      <c r="CV2188" s="171"/>
      <c r="CW2188" s="171"/>
      <c r="CX2188" s="171"/>
      <c r="CY2188" s="171"/>
      <c r="CZ2188" s="171"/>
      <c r="DA2188" s="171"/>
      <c r="DB2188" s="171"/>
      <c r="DC2188" s="171"/>
      <c r="DD2188" s="171"/>
      <c r="DE2188" s="171"/>
      <c r="DF2188" s="171"/>
      <c r="DG2188" s="171"/>
      <c r="DH2188" s="171"/>
      <c r="DI2188" s="171"/>
      <c r="DJ2188" s="171"/>
      <c r="DK2188" s="171"/>
      <c r="DL2188" s="171"/>
      <c r="DM2188" s="171"/>
      <c r="DN2188" s="171"/>
      <c r="DO2188" s="171"/>
      <c r="DP2188" s="171"/>
      <c r="DQ2188" s="171"/>
      <c r="DR2188" s="171"/>
      <c r="DS2188" s="171"/>
      <c r="DT2188" s="171"/>
      <c r="DU2188" s="171"/>
      <c r="DV2188" s="171"/>
      <c r="DW2188" s="171"/>
      <c r="DX2188" s="171"/>
      <c r="DY2188" s="171"/>
      <c r="DZ2188" s="171"/>
      <c r="EA2188" s="171"/>
      <c r="EB2188" s="171"/>
      <c r="EC2188" s="171"/>
      <c r="ED2188" s="171"/>
      <c r="EE2188" s="171"/>
      <c r="EF2188" s="171"/>
      <c r="EG2188" s="171"/>
      <c r="EH2188" s="171"/>
      <c r="EI2188" s="171"/>
      <c r="EJ2188" s="171"/>
      <c r="EK2188" s="171"/>
      <c r="EL2188" s="171"/>
      <c r="EM2188" s="171"/>
      <c r="EN2188" s="171"/>
    </row>
    <row r="2189" spans="43:144" ht="15" x14ac:dyDescent="0.25">
      <c r="AQ2189" s="171"/>
      <c r="AR2189"/>
      <c r="AS2189"/>
      <c r="AT2189"/>
      <c r="AU2189"/>
      <c r="AV2189"/>
      <c r="AW2189"/>
      <c r="AX2189"/>
      <c r="AY2189"/>
      <c r="AZ2189"/>
      <c r="BA2189"/>
      <c r="BB2189"/>
      <c r="BC2189"/>
      <c r="BD2189"/>
      <c r="BE2189" s="171"/>
      <c r="BF2189" s="171"/>
      <c r="BG2189" s="171"/>
      <c r="BH2189" s="171"/>
      <c r="BI2189" s="171"/>
      <c r="BJ2189" s="171"/>
      <c r="BK2189" s="171"/>
      <c r="BL2189" s="171"/>
      <c r="BM2189" s="171"/>
      <c r="BN2189" s="171"/>
      <c r="BO2189" s="171"/>
      <c r="BP2189" s="171"/>
      <c r="BQ2189" s="171"/>
      <c r="BR2189" s="171"/>
      <c r="BS2189" s="171"/>
      <c r="BT2189" s="171"/>
      <c r="BU2189" s="171"/>
      <c r="BV2189" s="171"/>
      <c r="BW2189" s="171"/>
      <c r="BX2189" s="171"/>
      <c r="BY2189" s="171"/>
      <c r="BZ2189" s="171"/>
      <c r="CA2189" s="171"/>
      <c r="CB2189" s="171"/>
      <c r="CC2189" s="171"/>
      <c r="CD2189" s="171"/>
      <c r="CE2189" s="171"/>
      <c r="CF2189" s="171"/>
      <c r="CG2189" s="171"/>
      <c r="CH2189" s="171"/>
      <c r="CI2189" s="171"/>
      <c r="CJ2189" s="171"/>
      <c r="CK2189" s="171"/>
      <c r="CL2189" s="171"/>
      <c r="CM2189" s="171"/>
      <c r="CN2189" s="171"/>
      <c r="CO2189" s="171"/>
      <c r="CP2189" s="171"/>
      <c r="CQ2189" s="171"/>
      <c r="CR2189" s="171"/>
      <c r="CS2189" s="171"/>
      <c r="CT2189" s="171"/>
      <c r="CU2189" s="171"/>
      <c r="CV2189" s="171"/>
      <c r="CW2189" s="171"/>
      <c r="CX2189" s="171"/>
      <c r="CY2189" s="171"/>
      <c r="CZ2189" s="171"/>
      <c r="DA2189" s="171"/>
      <c r="DB2189" s="171"/>
      <c r="DC2189" s="171"/>
      <c r="DD2189" s="171"/>
      <c r="DE2189" s="171"/>
      <c r="DF2189" s="171"/>
      <c r="DG2189" s="171"/>
      <c r="DH2189" s="171"/>
      <c r="DI2189" s="171"/>
      <c r="DJ2189" s="171"/>
      <c r="DK2189" s="171"/>
      <c r="DL2189" s="171"/>
      <c r="DM2189" s="171"/>
      <c r="DN2189" s="171"/>
      <c r="DO2189" s="171"/>
      <c r="DP2189" s="171"/>
      <c r="DQ2189" s="171"/>
      <c r="DR2189" s="171"/>
      <c r="DS2189" s="171"/>
      <c r="DT2189" s="171"/>
      <c r="DU2189" s="171"/>
      <c r="DV2189" s="171"/>
      <c r="DW2189" s="171"/>
      <c r="DX2189" s="171"/>
      <c r="DY2189" s="171"/>
      <c r="DZ2189" s="171"/>
      <c r="EA2189" s="171"/>
      <c r="EB2189" s="171"/>
      <c r="EC2189" s="171"/>
      <c r="ED2189" s="171"/>
      <c r="EE2189" s="171"/>
      <c r="EF2189" s="171"/>
      <c r="EG2189" s="171"/>
      <c r="EH2189" s="171"/>
      <c r="EI2189" s="171"/>
      <c r="EJ2189" s="171"/>
      <c r="EK2189" s="171"/>
      <c r="EL2189" s="171"/>
      <c r="EM2189" s="171"/>
      <c r="EN2189" s="171"/>
    </row>
    <row r="2190" spans="43:144" ht="15" x14ac:dyDescent="0.25">
      <c r="AQ2190" s="171"/>
      <c r="AR2190"/>
      <c r="AS2190"/>
      <c r="AT2190"/>
      <c r="AU2190"/>
      <c r="AV2190"/>
      <c r="AW2190"/>
      <c r="AX2190"/>
      <c r="AY2190"/>
      <c r="AZ2190"/>
      <c r="BA2190"/>
      <c r="BB2190"/>
      <c r="BC2190"/>
      <c r="BD2190"/>
      <c r="BE2190" s="171"/>
      <c r="BF2190" s="171"/>
      <c r="BG2190" s="171"/>
      <c r="BH2190" s="171"/>
      <c r="BI2190" s="171"/>
      <c r="BJ2190" s="171"/>
      <c r="BK2190" s="171"/>
      <c r="BL2190" s="171"/>
      <c r="BM2190" s="171"/>
      <c r="BN2190" s="171"/>
      <c r="BO2190" s="171"/>
      <c r="BP2190" s="171"/>
      <c r="BQ2190" s="171"/>
      <c r="BR2190" s="171"/>
      <c r="BS2190" s="171"/>
      <c r="BT2190" s="171"/>
      <c r="BU2190" s="171"/>
      <c r="BV2190" s="171"/>
      <c r="BW2190" s="171"/>
      <c r="BX2190" s="171"/>
      <c r="BY2190" s="171"/>
      <c r="BZ2190" s="171"/>
      <c r="CA2190" s="171"/>
      <c r="CB2190" s="171"/>
      <c r="CC2190" s="171"/>
      <c r="CD2190" s="171"/>
      <c r="CE2190" s="171"/>
      <c r="CF2190" s="171"/>
      <c r="CG2190" s="171"/>
      <c r="CH2190" s="171"/>
      <c r="CI2190" s="171"/>
      <c r="CJ2190" s="171"/>
      <c r="CK2190" s="171"/>
      <c r="CL2190" s="171"/>
      <c r="CM2190" s="171"/>
      <c r="CN2190" s="171"/>
      <c r="CO2190" s="171"/>
      <c r="CP2190" s="171"/>
      <c r="CQ2190" s="171"/>
      <c r="CR2190" s="171"/>
      <c r="CS2190" s="171"/>
      <c r="CT2190" s="171"/>
      <c r="CU2190" s="171"/>
      <c r="CV2190" s="171"/>
      <c r="CW2190" s="171"/>
      <c r="CX2190" s="171"/>
      <c r="CY2190" s="171"/>
      <c r="CZ2190" s="171"/>
      <c r="DA2190" s="171"/>
      <c r="DB2190" s="171"/>
      <c r="DC2190" s="171"/>
      <c r="DD2190" s="171"/>
      <c r="DE2190" s="171"/>
      <c r="DF2190" s="171"/>
      <c r="DG2190" s="171"/>
      <c r="DH2190" s="171"/>
      <c r="DI2190" s="171"/>
      <c r="DJ2190" s="171"/>
      <c r="DK2190" s="171"/>
      <c r="DL2190" s="171"/>
      <c r="DM2190" s="171"/>
      <c r="DN2190" s="171"/>
      <c r="DO2190" s="171"/>
      <c r="DP2190" s="171"/>
      <c r="DQ2190" s="171"/>
      <c r="DR2190" s="171"/>
      <c r="DS2190" s="171"/>
      <c r="DT2190" s="171"/>
      <c r="DU2190" s="171"/>
      <c r="DV2190" s="171"/>
      <c r="DW2190" s="171"/>
      <c r="DX2190" s="171"/>
      <c r="DY2190" s="171"/>
      <c r="DZ2190" s="171"/>
      <c r="EA2190" s="171"/>
      <c r="EB2190" s="171"/>
      <c r="EC2190" s="171"/>
      <c r="ED2190" s="171"/>
      <c r="EE2190" s="171"/>
      <c r="EF2190" s="171"/>
      <c r="EG2190" s="171"/>
      <c r="EH2190" s="171"/>
      <c r="EI2190" s="171"/>
      <c r="EJ2190" s="171"/>
      <c r="EK2190" s="171"/>
      <c r="EL2190" s="171"/>
      <c r="EM2190" s="171"/>
      <c r="EN2190" s="171"/>
    </row>
    <row r="2191" spans="43:144" ht="15" x14ac:dyDescent="0.25">
      <c r="AQ2191" s="171"/>
      <c r="AR2191"/>
      <c r="AS2191"/>
      <c r="AT2191"/>
      <c r="AU2191"/>
      <c r="AV2191"/>
      <c r="AW2191"/>
      <c r="AX2191"/>
      <c r="AY2191"/>
      <c r="AZ2191"/>
      <c r="BA2191"/>
      <c r="BB2191"/>
      <c r="BC2191"/>
      <c r="BD2191"/>
      <c r="BE2191" s="171"/>
      <c r="BF2191" s="171"/>
      <c r="BG2191" s="171"/>
      <c r="BH2191" s="171"/>
      <c r="BI2191" s="171"/>
      <c r="BJ2191" s="171"/>
      <c r="BK2191" s="171"/>
      <c r="BL2191" s="171"/>
      <c r="BM2191" s="171"/>
      <c r="BN2191" s="171"/>
      <c r="BO2191" s="171"/>
      <c r="BP2191" s="171"/>
      <c r="BQ2191" s="171"/>
      <c r="BR2191" s="171"/>
      <c r="BS2191" s="171"/>
      <c r="BT2191" s="171"/>
      <c r="BU2191" s="171"/>
      <c r="BV2191" s="171"/>
      <c r="BW2191" s="171"/>
      <c r="BX2191" s="171"/>
      <c r="BY2191" s="171"/>
      <c r="BZ2191" s="171"/>
      <c r="CA2191" s="171"/>
      <c r="CB2191" s="171"/>
      <c r="CC2191" s="171"/>
      <c r="CD2191" s="171"/>
      <c r="CE2191" s="171"/>
      <c r="CF2191" s="171"/>
      <c r="CG2191" s="171"/>
      <c r="CH2191" s="171"/>
      <c r="CI2191" s="171"/>
      <c r="CJ2191" s="171"/>
      <c r="CK2191" s="171"/>
      <c r="CL2191" s="171"/>
      <c r="CM2191" s="171"/>
      <c r="CN2191" s="171"/>
      <c r="CO2191" s="171"/>
      <c r="CP2191" s="171"/>
      <c r="CQ2191" s="171"/>
      <c r="CR2191" s="171"/>
      <c r="CS2191" s="171"/>
      <c r="CT2191" s="171"/>
      <c r="CU2191" s="171"/>
      <c r="CV2191" s="171"/>
      <c r="CW2191" s="171"/>
      <c r="CX2191" s="171"/>
      <c r="CY2191" s="171"/>
      <c r="CZ2191" s="171"/>
      <c r="DA2191" s="171"/>
      <c r="DB2191" s="171"/>
      <c r="DC2191" s="171"/>
      <c r="DD2191" s="171"/>
      <c r="DE2191" s="171"/>
      <c r="DF2191" s="171"/>
      <c r="DG2191" s="171"/>
      <c r="DH2191" s="171"/>
      <c r="DI2191" s="171"/>
      <c r="DJ2191" s="171"/>
      <c r="DK2191" s="171"/>
      <c r="DL2191" s="171"/>
      <c r="DM2191" s="171"/>
      <c r="DN2191" s="171"/>
      <c r="DO2191" s="171"/>
      <c r="DP2191" s="171"/>
      <c r="DQ2191" s="171"/>
      <c r="DR2191" s="171"/>
      <c r="DS2191" s="171"/>
      <c r="DT2191" s="171"/>
      <c r="DU2191" s="171"/>
      <c r="DV2191" s="171"/>
      <c r="DW2191" s="171"/>
      <c r="DX2191" s="171"/>
      <c r="DY2191" s="171"/>
      <c r="DZ2191" s="171"/>
      <c r="EA2191" s="171"/>
      <c r="EB2191" s="171"/>
      <c r="EC2191" s="171"/>
      <c r="ED2191" s="171"/>
      <c r="EE2191" s="171"/>
      <c r="EF2191" s="171"/>
      <c r="EG2191" s="171"/>
      <c r="EH2191" s="171"/>
      <c r="EI2191" s="171"/>
      <c r="EJ2191" s="171"/>
      <c r="EK2191" s="171"/>
      <c r="EL2191" s="171"/>
      <c r="EM2191" s="171"/>
      <c r="EN2191" s="171"/>
    </row>
    <row r="2192" spans="43:144" ht="15" x14ac:dyDescent="0.25">
      <c r="AQ2192" s="171"/>
      <c r="AR2192"/>
      <c r="AS2192"/>
      <c r="AT2192"/>
      <c r="AU2192"/>
      <c r="AV2192"/>
      <c r="AW2192"/>
      <c r="AX2192"/>
      <c r="AY2192"/>
      <c r="AZ2192"/>
      <c r="BA2192"/>
      <c r="BB2192"/>
      <c r="BC2192"/>
      <c r="BD2192"/>
      <c r="BE2192" s="171"/>
      <c r="BF2192" s="171"/>
      <c r="BG2192" s="171"/>
      <c r="BH2192" s="171"/>
      <c r="BI2192" s="171"/>
      <c r="BJ2192" s="171"/>
      <c r="BK2192" s="171"/>
      <c r="BL2192" s="171"/>
      <c r="BM2192" s="171"/>
      <c r="BN2192" s="171"/>
      <c r="BO2192" s="171"/>
      <c r="BP2192" s="171"/>
      <c r="BQ2192" s="171"/>
      <c r="BR2192" s="171"/>
      <c r="BS2192" s="171"/>
      <c r="BT2192" s="171"/>
      <c r="BU2192" s="171"/>
      <c r="BV2192" s="171"/>
      <c r="BW2192" s="171"/>
      <c r="BX2192" s="171"/>
      <c r="BY2192" s="171"/>
      <c r="BZ2192" s="171"/>
      <c r="CA2192" s="171"/>
      <c r="CB2192" s="171"/>
      <c r="CC2192" s="171"/>
      <c r="CD2192" s="171"/>
      <c r="CE2192" s="171"/>
      <c r="CF2192" s="171"/>
      <c r="CG2192" s="171"/>
      <c r="CH2192" s="171"/>
      <c r="CI2192" s="171"/>
      <c r="CJ2192" s="171"/>
      <c r="CK2192" s="171"/>
      <c r="CL2192" s="171"/>
      <c r="CM2192" s="171"/>
      <c r="CN2192" s="171"/>
      <c r="CO2192" s="171"/>
      <c r="CP2192" s="171"/>
      <c r="CQ2192" s="171"/>
      <c r="CR2192" s="171"/>
      <c r="CS2192" s="171"/>
      <c r="CT2192" s="171"/>
      <c r="CU2192" s="171"/>
      <c r="CV2192" s="171"/>
      <c r="CW2192" s="171"/>
      <c r="CX2192" s="171"/>
      <c r="CY2192" s="171"/>
      <c r="CZ2192" s="171"/>
      <c r="DA2192" s="171"/>
      <c r="DB2192" s="171"/>
      <c r="DC2192" s="171"/>
      <c r="DD2192" s="171"/>
      <c r="DE2192" s="171"/>
      <c r="DF2192" s="171"/>
      <c r="DG2192" s="171"/>
      <c r="DH2192" s="171"/>
      <c r="DI2192" s="171"/>
      <c r="DJ2192" s="171"/>
      <c r="DK2192" s="171"/>
      <c r="DL2192" s="171"/>
      <c r="DM2192" s="171"/>
      <c r="DN2192" s="171"/>
      <c r="DO2192" s="171"/>
      <c r="DP2192" s="171"/>
      <c r="DQ2192" s="171"/>
      <c r="DR2192" s="171"/>
      <c r="DS2192" s="171"/>
      <c r="DT2192" s="171"/>
      <c r="DU2192" s="171"/>
      <c r="DV2192" s="171"/>
      <c r="DW2192" s="171"/>
      <c r="DX2192" s="171"/>
      <c r="DY2192" s="171"/>
      <c r="DZ2192" s="171"/>
      <c r="EA2192" s="171"/>
      <c r="EB2192" s="171"/>
      <c r="EC2192" s="171"/>
      <c r="ED2192" s="171"/>
      <c r="EE2192" s="171"/>
      <c r="EF2192" s="171"/>
      <c r="EG2192" s="171"/>
      <c r="EH2192" s="171"/>
      <c r="EI2192" s="171"/>
      <c r="EJ2192" s="171"/>
      <c r="EK2192" s="171"/>
      <c r="EL2192" s="171"/>
      <c r="EM2192" s="171"/>
      <c r="EN2192" s="171"/>
    </row>
    <row r="2193" spans="43:144" ht="15" x14ac:dyDescent="0.25">
      <c r="AQ2193" s="171"/>
      <c r="AR2193"/>
      <c r="AS2193"/>
      <c r="AT2193"/>
      <c r="AU2193"/>
      <c r="AV2193"/>
      <c r="AW2193"/>
      <c r="AX2193"/>
      <c r="AY2193"/>
      <c r="AZ2193"/>
      <c r="BA2193"/>
      <c r="BB2193"/>
      <c r="BC2193"/>
      <c r="BD2193"/>
      <c r="BE2193" s="171"/>
      <c r="BF2193" s="171"/>
      <c r="BG2193" s="171"/>
      <c r="BH2193" s="171"/>
      <c r="BI2193" s="171"/>
      <c r="BJ2193" s="171"/>
      <c r="BK2193" s="171"/>
      <c r="BL2193" s="171"/>
      <c r="BM2193" s="171"/>
      <c r="BN2193" s="171"/>
      <c r="BO2193" s="171"/>
      <c r="BP2193" s="171"/>
      <c r="BQ2193" s="171"/>
      <c r="BR2193" s="171"/>
      <c r="BS2193" s="171"/>
      <c r="BT2193" s="171"/>
      <c r="BU2193" s="171"/>
      <c r="BV2193" s="171"/>
      <c r="BW2193" s="171"/>
      <c r="BX2193" s="171"/>
      <c r="BY2193" s="171"/>
      <c r="BZ2193" s="171"/>
      <c r="CA2193" s="171"/>
      <c r="CB2193" s="171"/>
      <c r="CC2193" s="171"/>
      <c r="CD2193" s="171"/>
      <c r="CE2193" s="171"/>
      <c r="CF2193" s="171"/>
      <c r="CG2193" s="171"/>
      <c r="CH2193" s="171"/>
      <c r="CI2193" s="171"/>
      <c r="CJ2193" s="171"/>
      <c r="CK2193" s="171"/>
      <c r="CL2193" s="171"/>
      <c r="CM2193" s="171"/>
      <c r="CN2193" s="171"/>
      <c r="CO2193" s="171"/>
      <c r="CP2193" s="171"/>
      <c r="CQ2193" s="171"/>
      <c r="CR2193" s="171"/>
      <c r="CS2193" s="171"/>
      <c r="CT2193" s="171"/>
      <c r="CU2193" s="171"/>
      <c r="CV2193" s="171"/>
      <c r="CW2193" s="171"/>
      <c r="CX2193" s="171"/>
      <c r="CY2193" s="171"/>
      <c r="CZ2193" s="171"/>
      <c r="DA2193" s="171"/>
      <c r="DB2193" s="171"/>
      <c r="DC2193" s="171"/>
      <c r="DD2193" s="171"/>
      <c r="DE2193" s="171"/>
      <c r="DF2193" s="171"/>
      <c r="DG2193" s="171"/>
      <c r="DH2193" s="171"/>
      <c r="DI2193" s="171"/>
      <c r="DJ2193" s="171"/>
      <c r="DK2193" s="171"/>
      <c r="DL2193" s="171"/>
      <c r="DM2193" s="171"/>
      <c r="DN2193" s="171"/>
      <c r="DO2193" s="171"/>
      <c r="DP2193" s="171"/>
      <c r="DQ2193" s="171"/>
      <c r="DR2193" s="171"/>
      <c r="DS2193" s="171"/>
      <c r="DT2193" s="171"/>
      <c r="DU2193" s="171"/>
      <c r="DV2193" s="171"/>
      <c r="DW2193" s="171"/>
      <c r="DX2193" s="171"/>
      <c r="DY2193" s="171"/>
      <c r="DZ2193" s="171"/>
      <c r="EA2193" s="171"/>
      <c r="EB2193" s="171"/>
      <c r="EC2193" s="171"/>
      <c r="ED2193" s="171"/>
      <c r="EE2193" s="171"/>
      <c r="EF2193" s="171"/>
      <c r="EG2193" s="171"/>
      <c r="EH2193" s="171"/>
      <c r="EI2193" s="171"/>
      <c r="EJ2193" s="171"/>
      <c r="EK2193" s="171"/>
      <c r="EL2193" s="171"/>
      <c r="EM2193" s="171"/>
      <c r="EN2193" s="171"/>
    </row>
    <row r="2194" spans="43:144" ht="15" x14ac:dyDescent="0.25">
      <c r="AQ2194" s="171"/>
      <c r="AR2194"/>
      <c r="AS2194"/>
      <c r="AT2194"/>
      <c r="AU2194"/>
      <c r="AV2194"/>
      <c r="AW2194"/>
      <c r="AX2194"/>
      <c r="AY2194"/>
      <c r="AZ2194"/>
      <c r="BA2194"/>
      <c r="BB2194"/>
      <c r="BC2194"/>
      <c r="BD2194"/>
      <c r="BE2194" s="171"/>
      <c r="BF2194" s="171"/>
      <c r="BG2194" s="171"/>
      <c r="BH2194" s="171"/>
      <c r="BI2194" s="171"/>
      <c r="BJ2194" s="171"/>
      <c r="BK2194" s="171"/>
      <c r="BL2194" s="171"/>
      <c r="BM2194" s="171"/>
      <c r="BN2194" s="171"/>
      <c r="BO2194" s="171"/>
      <c r="BP2194" s="171"/>
      <c r="BQ2194" s="171"/>
      <c r="BR2194" s="171"/>
      <c r="BS2194" s="171"/>
      <c r="BT2194" s="171"/>
      <c r="BU2194" s="171"/>
      <c r="BV2194" s="171"/>
      <c r="BW2194" s="171"/>
      <c r="BX2194" s="171"/>
      <c r="BY2194" s="171"/>
      <c r="BZ2194" s="171"/>
      <c r="CA2194" s="171"/>
      <c r="CB2194" s="171"/>
      <c r="CC2194" s="171"/>
      <c r="CD2194" s="171"/>
      <c r="CE2194" s="171"/>
      <c r="CF2194" s="171"/>
      <c r="CG2194" s="171"/>
      <c r="CH2194" s="171"/>
      <c r="CI2194" s="171"/>
      <c r="CJ2194" s="171"/>
      <c r="CK2194" s="171"/>
      <c r="CL2194" s="171"/>
      <c r="CM2194" s="171"/>
      <c r="CN2194" s="171"/>
      <c r="CO2194" s="171"/>
      <c r="CP2194" s="171"/>
      <c r="CQ2194" s="171"/>
      <c r="CR2194" s="171"/>
      <c r="CS2194" s="171"/>
      <c r="CT2194" s="171"/>
      <c r="CU2194" s="171"/>
      <c r="CV2194" s="171"/>
      <c r="CW2194" s="171"/>
      <c r="CX2194" s="171"/>
      <c r="CY2194" s="171"/>
      <c r="CZ2194" s="171"/>
      <c r="DA2194" s="171"/>
      <c r="DB2194" s="171"/>
      <c r="DC2194" s="171"/>
      <c r="DD2194" s="171"/>
      <c r="DE2194" s="171"/>
      <c r="DF2194" s="171"/>
      <c r="DG2194" s="171"/>
      <c r="DH2194" s="171"/>
      <c r="DI2194" s="171"/>
      <c r="DJ2194" s="171"/>
      <c r="DK2194" s="171"/>
      <c r="DL2194" s="171"/>
      <c r="DM2194" s="171"/>
      <c r="DN2194" s="171"/>
      <c r="DO2194" s="171"/>
      <c r="DP2194" s="171"/>
      <c r="DQ2194" s="171"/>
      <c r="DR2194" s="171"/>
      <c r="DS2194" s="171"/>
      <c r="DT2194" s="171"/>
      <c r="DU2194" s="171"/>
      <c r="DV2194" s="171"/>
      <c r="DW2194" s="171"/>
      <c r="DX2194" s="171"/>
      <c r="DY2194" s="171"/>
      <c r="DZ2194" s="171"/>
      <c r="EA2194" s="171"/>
      <c r="EB2194" s="171"/>
      <c r="EC2194" s="171"/>
      <c r="ED2194" s="171"/>
      <c r="EE2194" s="171"/>
      <c r="EF2194" s="171"/>
      <c r="EG2194" s="171"/>
      <c r="EH2194" s="171"/>
      <c r="EI2194" s="171"/>
      <c r="EJ2194" s="171"/>
      <c r="EK2194" s="171"/>
      <c r="EL2194" s="171"/>
      <c r="EM2194" s="171"/>
      <c r="EN2194" s="171"/>
    </row>
    <row r="2195" spans="43:144" ht="15" x14ac:dyDescent="0.25">
      <c r="AQ2195" s="171"/>
      <c r="AR2195"/>
      <c r="AS2195"/>
      <c r="AT2195"/>
      <c r="AU2195"/>
      <c r="AV2195"/>
      <c r="AW2195"/>
      <c r="AX2195"/>
      <c r="AY2195"/>
      <c r="AZ2195"/>
      <c r="BA2195"/>
      <c r="BB2195"/>
      <c r="BC2195"/>
      <c r="BD2195"/>
      <c r="BE2195" s="171"/>
      <c r="BF2195" s="171"/>
      <c r="BG2195" s="171"/>
      <c r="BH2195" s="171"/>
      <c r="BI2195" s="171"/>
      <c r="BJ2195" s="171"/>
      <c r="BK2195" s="171"/>
      <c r="BL2195" s="171"/>
      <c r="BM2195" s="171"/>
      <c r="BN2195" s="171"/>
      <c r="BO2195" s="171"/>
      <c r="BP2195" s="171"/>
      <c r="BQ2195" s="171"/>
      <c r="BR2195" s="171"/>
      <c r="BS2195" s="171"/>
      <c r="BT2195" s="171"/>
      <c r="BU2195" s="171"/>
      <c r="BV2195" s="171"/>
      <c r="BW2195" s="171"/>
      <c r="BX2195" s="171"/>
      <c r="BY2195" s="171"/>
      <c r="BZ2195" s="171"/>
      <c r="CA2195" s="171"/>
      <c r="CB2195" s="171"/>
      <c r="CC2195" s="171"/>
      <c r="CD2195" s="171"/>
      <c r="CE2195" s="171"/>
      <c r="CF2195" s="171"/>
      <c r="CG2195" s="171"/>
      <c r="CH2195" s="171"/>
      <c r="CI2195" s="171"/>
      <c r="CJ2195" s="171"/>
      <c r="CK2195" s="171"/>
      <c r="CL2195" s="171"/>
      <c r="CM2195" s="171"/>
      <c r="CN2195" s="171"/>
      <c r="CO2195" s="171"/>
      <c r="CP2195" s="171"/>
      <c r="CQ2195" s="171"/>
      <c r="CR2195" s="171"/>
      <c r="CS2195" s="171"/>
      <c r="CT2195" s="171"/>
      <c r="CU2195" s="171"/>
      <c r="CV2195" s="171"/>
      <c r="CW2195" s="171"/>
      <c r="CX2195" s="171"/>
      <c r="CY2195" s="171"/>
      <c r="CZ2195" s="171"/>
      <c r="DA2195" s="171"/>
      <c r="DB2195" s="171"/>
      <c r="DC2195" s="171"/>
      <c r="DD2195" s="171"/>
      <c r="DE2195" s="171"/>
      <c r="DF2195" s="171"/>
      <c r="DG2195" s="171"/>
      <c r="DH2195" s="171"/>
      <c r="DI2195" s="171"/>
      <c r="DJ2195" s="171"/>
      <c r="DK2195" s="171"/>
      <c r="DL2195" s="171"/>
      <c r="DM2195" s="171"/>
      <c r="DN2195" s="171"/>
      <c r="DO2195" s="171"/>
      <c r="DP2195" s="171"/>
      <c r="DQ2195" s="171"/>
      <c r="DR2195" s="171"/>
      <c r="DS2195" s="171"/>
      <c r="DT2195" s="171"/>
      <c r="DU2195" s="171"/>
      <c r="DV2195" s="171"/>
      <c r="DW2195" s="171"/>
      <c r="DX2195" s="171"/>
      <c r="DY2195" s="171"/>
      <c r="DZ2195" s="171"/>
      <c r="EA2195" s="171"/>
      <c r="EB2195" s="171"/>
      <c r="EC2195" s="171"/>
      <c r="ED2195" s="171"/>
      <c r="EE2195" s="171"/>
      <c r="EF2195" s="171"/>
      <c r="EG2195" s="171"/>
      <c r="EH2195" s="171"/>
      <c r="EI2195" s="171"/>
      <c r="EJ2195" s="171"/>
      <c r="EK2195" s="171"/>
      <c r="EL2195" s="171"/>
      <c r="EM2195" s="171"/>
      <c r="EN2195" s="171"/>
    </row>
    <row r="2196" spans="43:144" ht="15" x14ac:dyDescent="0.25">
      <c r="AQ2196" s="171"/>
      <c r="AR2196"/>
      <c r="AS2196"/>
      <c r="AT2196"/>
      <c r="AU2196"/>
      <c r="AV2196"/>
      <c r="AW2196"/>
      <c r="AX2196"/>
      <c r="AY2196"/>
      <c r="AZ2196"/>
      <c r="BA2196"/>
      <c r="BB2196"/>
      <c r="BC2196"/>
      <c r="BD2196"/>
      <c r="BE2196" s="171"/>
      <c r="BF2196" s="171"/>
      <c r="BG2196" s="171"/>
      <c r="BH2196" s="171"/>
      <c r="BI2196" s="171"/>
      <c r="BJ2196" s="171"/>
      <c r="BK2196" s="171"/>
      <c r="BL2196" s="171"/>
      <c r="BM2196" s="171"/>
      <c r="BN2196" s="171"/>
      <c r="BO2196" s="171"/>
      <c r="BP2196" s="171"/>
      <c r="BQ2196" s="171"/>
      <c r="BR2196" s="171"/>
      <c r="BS2196" s="171"/>
      <c r="BT2196" s="171"/>
      <c r="BU2196" s="171"/>
      <c r="BV2196" s="171"/>
      <c r="BW2196" s="171"/>
      <c r="BX2196" s="171"/>
      <c r="BY2196" s="171"/>
      <c r="BZ2196" s="171"/>
      <c r="CA2196" s="171"/>
      <c r="CB2196" s="171"/>
      <c r="CC2196" s="171"/>
      <c r="CD2196" s="171"/>
      <c r="CE2196" s="171"/>
      <c r="CF2196" s="171"/>
      <c r="CG2196" s="171"/>
      <c r="CH2196" s="171"/>
      <c r="CI2196" s="171"/>
      <c r="CJ2196" s="171"/>
      <c r="CK2196" s="171"/>
      <c r="CL2196" s="171"/>
      <c r="CM2196" s="171"/>
      <c r="CN2196" s="171"/>
      <c r="CO2196" s="171"/>
      <c r="CP2196" s="171"/>
      <c r="CQ2196" s="171"/>
      <c r="CR2196" s="171"/>
      <c r="CS2196" s="171"/>
      <c r="CT2196" s="171"/>
      <c r="CU2196" s="171"/>
      <c r="CV2196" s="171"/>
      <c r="CW2196" s="171"/>
      <c r="CX2196" s="171"/>
      <c r="CY2196" s="171"/>
      <c r="CZ2196" s="171"/>
      <c r="DA2196" s="171"/>
      <c r="DB2196" s="171"/>
      <c r="DC2196" s="171"/>
      <c r="DD2196" s="171"/>
      <c r="DE2196" s="171"/>
      <c r="DF2196" s="171"/>
      <c r="DG2196" s="171"/>
      <c r="DH2196" s="171"/>
      <c r="DI2196" s="171"/>
      <c r="DJ2196" s="171"/>
      <c r="DK2196" s="171"/>
      <c r="DL2196" s="171"/>
      <c r="DM2196" s="171"/>
      <c r="DN2196" s="171"/>
      <c r="DO2196" s="171"/>
      <c r="DP2196" s="171"/>
      <c r="DQ2196" s="171"/>
      <c r="DR2196" s="171"/>
      <c r="DS2196" s="171"/>
      <c r="DT2196" s="171"/>
      <c r="DU2196" s="171"/>
      <c r="DV2196" s="171"/>
      <c r="DW2196" s="171"/>
      <c r="DX2196" s="171"/>
      <c r="DY2196" s="171"/>
      <c r="DZ2196" s="171"/>
      <c r="EA2196" s="171"/>
      <c r="EB2196" s="171"/>
      <c r="EC2196" s="171"/>
      <c r="ED2196" s="171"/>
      <c r="EE2196" s="171"/>
      <c r="EF2196" s="171"/>
      <c r="EG2196" s="171"/>
      <c r="EH2196" s="171"/>
      <c r="EI2196" s="171"/>
      <c r="EJ2196" s="171"/>
      <c r="EK2196" s="171"/>
      <c r="EL2196" s="171"/>
      <c r="EM2196" s="171"/>
      <c r="EN2196" s="171"/>
    </row>
    <row r="2197" spans="43:144" ht="15" x14ac:dyDescent="0.25">
      <c r="AQ2197" s="171"/>
      <c r="AR2197"/>
      <c r="AS2197"/>
      <c r="AT2197"/>
      <c r="AU2197"/>
      <c r="AV2197"/>
      <c r="AW2197"/>
      <c r="AX2197"/>
      <c r="AY2197"/>
      <c r="AZ2197"/>
      <c r="BA2197"/>
      <c r="BB2197"/>
      <c r="BC2197"/>
      <c r="BD2197"/>
      <c r="BE2197" s="171"/>
      <c r="BF2197" s="171"/>
      <c r="BG2197" s="171"/>
      <c r="BH2197" s="171"/>
      <c r="BI2197" s="171"/>
      <c r="BJ2197" s="171"/>
      <c r="BK2197" s="171"/>
      <c r="BL2197" s="171"/>
      <c r="BM2197" s="171"/>
      <c r="BN2197" s="171"/>
      <c r="BO2197" s="171"/>
      <c r="BP2197" s="171"/>
      <c r="BQ2197" s="171"/>
      <c r="BR2197" s="171"/>
      <c r="BS2197" s="171"/>
      <c r="BT2197" s="171"/>
      <c r="BU2197" s="171"/>
      <c r="BV2197" s="171"/>
      <c r="BW2197" s="171"/>
      <c r="BX2197" s="171"/>
      <c r="BY2197" s="171"/>
      <c r="BZ2197" s="171"/>
      <c r="CA2197" s="171"/>
      <c r="CB2197" s="171"/>
      <c r="CC2197" s="171"/>
      <c r="CD2197" s="171"/>
      <c r="CE2197" s="171"/>
      <c r="CF2197" s="171"/>
      <c r="CG2197" s="171"/>
      <c r="CH2197" s="171"/>
      <c r="CI2197" s="171"/>
      <c r="CJ2197" s="171"/>
      <c r="CK2197" s="171"/>
      <c r="CL2197" s="171"/>
      <c r="CM2197" s="171"/>
      <c r="CN2197" s="171"/>
      <c r="CO2197" s="171"/>
      <c r="CP2197" s="171"/>
      <c r="CQ2197" s="171"/>
      <c r="CR2197" s="171"/>
      <c r="CS2197" s="171"/>
      <c r="CT2197" s="171"/>
      <c r="CU2197" s="171"/>
      <c r="CV2197" s="171"/>
      <c r="CW2197" s="171"/>
      <c r="CX2197" s="171"/>
      <c r="CY2197" s="171"/>
      <c r="CZ2197" s="171"/>
      <c r="DA2197" s="171"/>
      <c r="DB2197" s="171"/>
      <c r="DC2197" s="171"/>
      <c r="DD2197" s="171"/>
      <c r="DE2197" s="171"/>
      <c r="DF2197" s="171"/>
      <c r="DG2197" s="171"/>
      <c r="DH2197" s="171"/>
      <c r="DI2197" s="171"/>
      <c r="DJ2197" s="171"/>
      <c r="DK2197" s="171"/>
      <c r="DL2197" s="171"/>
      <c r="DM2197" s="171"/>
      <c r="DN2197" s="171"/>
      <c r="DO2197" s="171"/>
      <c r="DP2197" s="171"/>
      <c r="DQ2197" s="171"/>
      <c r="DR2197" s="171"/>
      <c r="DS2197" s="171"/>
      <c r="DT2197" s="171"/>
      <c r="DU2197" s="171"/>
      <c r="DV2197" s="171"/>
      <c r="DW2197" s="171"/>
      <c r="DX2197" s="171"/>
      <c r="DY2197" s="171"/>
      <c r="DZ2197" s="171"/>
      <c r="EA2197" s="171"/>
      <c r="EB2197" s="171"/>
      <c r="EC2197" s="171"/>
      <c r="ED2197" s="171"/>
      <c r="EE2197" s="171"/>
      <c r="EF2197" s="171"/>
      <c r="EG2197" s="171"/>
      <c r="EH2197" s="171"/>
      <c r="EI2197" s="171"/>
      <c r="EJ2197" s="171"/>
      <c r="EK2197" s="171"/>
      <c r="EL2197" s="171"/>
      <c r="EM2197" s="171"/>
      <c r="EN2197" s="171"/>
    </row>
    <row r="2198" spans="43:144" ht="15" x14ac:dyDescent="0.25">
      <c r="AQ2198" s="171"/>
      <c r="AR2198"/>
      <c r="AS2198"/>
      <c r="AT2198"/>
      <c r="AU2198"/>
      <c r="AV2198"/>
      <c r="AW2198"/>
      <c r="AX2198"/>
      <c r="AY2198"/>
      <c r="AZ2198"/>
      <c r="BA2198"/>
      <c r="BB2198"/>
      <c r="BC2198"/>
      <c r="BD2198"/>
      <c r="BE2198" s="171"/>
      <c r="BF2198" s="171"/>
      <c r="BG2198" s="171"/>
      <c r="BH2198" s="171"/>
      <c r="BI2198" s="171"/>
      <c r="BJ2198" s="171"/>
      <c r="BK2198" s="171"/>
      <c r="BL2198" s="171"/>
      <c r="BM2198" s="171"/>
      <c r="BN2198" s="171"/>
      <c r="BO2198" s="171"/>
      <c r="BP2198" s="171"/>
      <c r="BQ2198" s="171"/>
      <c r="BR2198" s="171"/>
      <c r="BS2198" s="171"/>
      <c r="BT2198" s="171"/>
      <c r="BU2198" s="171"/>
      <c r="BV2198" s="171"/>
      <c r="BW2198" s="171"/>
      <c r="BX2198" s="171"/>
      <c r="BY2198" s="171"/>
      <c r="BZ2198" s="171"/>
      <c r="CA2198" s="171"/>
      <c r="CB2198" s="171"/>
      <c r="CC2198" s="171"/>
      <c r="CD2198" s="171"/>
      <c r="CE2198" s="171"/>
      <c r="CF2198" s="171"/>
      <c r="CG2198" s="171"/>
      <c r="CH2198" s="171"/>
      <c r="CI2198" s="171"/>
      <c r="CJ2198" s="171"/>
      <c r="CK2198" s="171"/>
      <c r="CL2198" s="171"/>
      <c r="CM2198" s="171"/>
      <c r="CN2198" s="171"/>
      <c r="CO2198" s="171"/>
      <c r="CP2198" s="171"/>
      <c r="CQ2198" s="171"/>
      <c r="CR2198" s="171"/>
      <c r="CS2198" s="171"/>
      <c r="CT2198" s="171"/>
      <c r="CU2198" s="171"/>
      <c r="CV2198" s="171"/>
      <c r="CW2198" s="171"/>
      <c r="CX2198" s="171"/>
      <c r="CY2198" s="171"/>
      <c r="CZ2198" s="171"/>
      <c r="DA2198" s="171"/>
      <c r="DB2198" s="171"/>
      <c r="DC2198" s="171"/>
      <c r="DD2198" s="171"/>
      <c r="DE2198" s="171"/>
      <c r="DF2198" s="171"/>
      <c r="DG2198" s="171"/>
      <c r="DH2198" s="171"/>
      <c r="DI2198" s="171"/>
      <c r="DJ2198" s="171"/>
      <c r="DK2198" s="171"/>
      <c r="DL2198" s="171"/>
      <c r="DM2198" s="171"/>
      <c r="DN2198" s="171"/>
      <c r="DO2198" s="171"/>
      <c r="DP2198" s="171"/>
      <c r="DQ2198" s="171"/>
      <c r="DR2198" s="171"/>
      <c r="DS2198" s="171"/>
      <c r="DT2198" s="171"/>
      <c r="DU2198" s="171"/>
      <c r="DV2198" s="171"/>
      <c r="DW2198" s="171"/>
      <c r="DX2198" s="171"/>
      <c r="DY2198" s="171"/>
      <c r="DZ2198" s="171"/>
      <c r="EA2198" s="171"/>
      <c r="EB2198" s="171"/>
      <c r="EC2198" s="171"/>
      <c r="ED2198" s="171"/>
      <c r="EE2198" s="171"/>
      <c r="EF2198" s="171"/>
      <c r="EG2198" s="171"/>
      <c r="EH2198" s="171"/>
      <c r="EI2198" s="171"/>
      <c r="EJ2198" s="171"/>
      <c r="EK2198" s="171"/>
      <c r="EL2198" s="171"/>
      <c r="EM2198" s="171"/>
      <c r="EN2198" s="171"/>
    </row>
    <row r="2199" spans="43:144" ht="15" x14ac:dyDescent="0.25">
      <c r="AQ2199" s="171"/>
      <c r="AR2199"/>
      <c r="AS2199"/>
      <c r="AT2199"/>
      <c r="AU2199"/>
      <c r="AV2199"/>
      <c r="AW2199"/>
      <c r="AX2199"/>
      <c r="AY2199"/>
      <c r="AZ2199"/>
      <c r="BA2199"/>
      <c r="BB2199"/>
      <c r="BC2199"/>
      <c r="BD2199"/>
      <c r="BE2199" s="171"/>
      <c r="BF2199" s="171"/>
      <c r="BG2199" s="171"/>
      <c r="BH2199" s="171"/>
      <c r="BI2199" s="171"/>
      <c r="BJ2199" s="171"/>
      <c r="BK2199" s="171"/>
      <c r="BL2199" s="171"/>
      <c r="BM2199" s="171"/>
      <c r="BN2199" s="171"/>
      <c r="BO2199" s="171"/>
      <c r="BP2199" s="171"/>
      <c r="BQ2199" s="171"/>
      <c r="BR2199" s="171"/>
      <c r="BS2199" s="171"/>
      <c r="BT2199" s="171"/>
      <c r="BU2199" s="171"/>
      <c r="BV2199" s="171"/>
      <c r="BW2199" s="171"/>
      <c r="BX2199" s="171"/>
      <c r="BY2199" s="171"/>
      <c r="BZ2199" s="171"/>
      <c r="CA2199" s="171"/>
      <c r="CB2199" s="171"/>
      <c r="CC2199" s="171"/>
      <c r="CD2199" s="171"/>
      <c r="CE2199" s="171"/>
      <c r="CF2199" s="171"/>
      <c r="CG2199" s="171"/>
      <c r="CH2199" s="171"/>
      <c r="CI2199" s="171"/>
      <c r="CJ2199" s="171"/>
      <c r="CK2199" s="171"/>
      <c r="CL2199" s="171"/>
      <c r="CM2199" s="171"/>
      <c r="CN2199" s="171"/>
      <c r="CO2199" s="171"/>
      <c r="CP2199" s="171"/>
      <c r="CQ2199" s="171"/>
      <c r="CR2199" s="171"/>
      <c r="CS2199" s="171"/>
      <c r="CT2199" s="171"/>
      <c r="CU2199" s="171"/>
      <c r="CV2199" s="171"/>
      <c r="CW2199" s="171"/>
      <c r="CX2199" s="171"/>
      <c r="CY2199" s="171"/>
      <c r="CZ2199" s="171"/>
      <c r="DA2199" s="171"/>
      <c r="DB2199" s="171"/>
      <c r="DC2199" s="171"/>
      <c r="DD2199" s="171"/>
      <c r="DE2199" s="171"/>
      <c r="DF2199" s="171"/>
      <c r="DG2199" s="171"/>
      <c r="DH2199" s="171"/>
      <c r="DI2199" s="171"/>
      <c r="DJ2199" s="171"/>
      <c r="DK2199" s="171"/>
      <c r="DL2199" s="171"/>
      <c r="DM2199" s="171"/>
      <c r="DN2199" s="171"/>
      <c r="DO2199" s="171"/>
      <c r="DP2199" s="171"/>
      <c r="DQ2199" s="171"/>
      <c r="DR2199" s="171"/>
      <c r="DS2199" s="171"/>
      <c r="DT2199" s="171"/>
      <c r="DU2199" s="171"/>
      <c r="DV2199" s="171"/>
      <c r="DW2199" s="171"/>
      <c r="DX2199" s="171"/>
      <c r="DY2199" s="171"/>
      <c r="DZ2199" s="171"/>
      <c r="EA2199" s="171"/>
      <c r="EB2199" s="171"/>
      <c r="EC2199" s="171"/>
      <c r="ED2199" s="171"/>
      <c r="EE2199" s="171"/>
      <c r="EF2199" s="171"/>
      <c r="EG2199" s="171"/>
      <c r="EH2199" s="171"/>
      <c r="EI2199" s="171"/>
      <c r="EJ2199" s="171"/>
      <c r="EK2199" s="171"/>
      <c r="EL2199" s="171"/>
      <c r="EM2199" s="171"/>
      <c r="EN2199" s="171"/>
    </row>
    <row r="2200" spans="43:144" ht="15" x14ac:dyDescent="0.25">
      <c r="AQ2200" s="171"/>
      <c r="AR2200"/>
      <c r="AS2200"/>
      <c r="AT2200"/>
      <c r="AU2200"/>
      <c r="AV2200"/>
      <c r="AW2200"/>
      <c r="AX2200"/>
      <c r="AY2200"/>
      <c r="AZ2200"/>
      <c r="BA2200"/>
      <c r="BB2200"/>
      <c r="BC2200"/>
      <c r="BD2200"/>
      <c r="BE2200" s="171"/>
      <c r="BF2200" s="171"/>
      <c r="BG2200" s="171"/>
      <c r="BH2200" s="171"/>
      <c r="BI2200" s="171"/>
      <c r="BJ2200" s="171"/>
      <c r="BK2200" s="171"/>
      <c r="BL2200" s="171"/>
      <c r="BM2200" s="171"/>
      <c r="BN2200" s="171"/>
      <c r="BO2200" s="171"/>
      <c r="BP2200" s="171"/>
      <c r="BQ2200" s="171"/>
      <c r="BR2200" s="171"/>
      <c r="BS2200" s="171"/>
      <c r="BT2200" s="171"/>
      <c r="BU2200" s="171"/>
      <c r="BV2200" s="171"/>
      <c r="BW2200" s="171"/>
      <c r="BX2200" s="171"/>
      <c r="BY2200" s="171"/>
      <c r="BZ2200" s="171"/>
      <c r="CA2200" s="171"/>
      <c r="CB2200" s="171"/>
      <c r="CC2200" s="171"/>
      <c r="CD2200" s="171"/>
      <c r="CE2200" s="171"/>
      <c r="CF2200" s="171"/>
      <c r="CG2200" s="171"/>
      <c r="CH2200" s="171"/>
      <c r="CI2200" s="171"/>
      <c r="CJ2200" s="171"/>
      <c r="CK2200" s="171"/>
      <c r="CL2200" s="171"/>
      <c r="CM2200" s="171"/>
      <c r="CN2200" s="171"/>
      <c r="CO2200" s="171"/>
      <c r="CP2200" s="171"/>
      <c r="CQ2200" s="171"/>
      <c r="CR2200" s="171"/>
      <c r="CS2200" s="171"/>
      <c r="CT2200" s="171"/>
      <c r="CU2200" s="171"/>
      <c r="CV2200" s="171"/>
      <c r="CW2200" s="171"/>
      <c r="CX2200" s="171"/>
      <c r="CY2200" s="171"/>
      <c r="CZ2200" s="171"/>
      <c r="DA2200" s="171"/>
      <c r="DB2200" s="171"/>
      <c r="DC2200" s="171"/>
      <c r="DD2200" s="171"/>
      <c r="DE2200" s="171"/>
      <c r="DF2200" s="171"/>
      <c r="DG2200" s="171"/>
      <c r="DH2200" s="171"/>
      <c r="DI2200" s="171"/>
      <c r="DJ2200" s="171"/>
      <c r="DK2200" s="171"/>
      <c r="DL2200" s="171"/>
      <c r="DM2200" s="171"/>
      <c r="DN2200" s="171"/>
      <c r="DO2200" s="171"/>
      <c r="DP2200" s="171"/>
      <c r="DQ2200" s="171"/>
      <c r="DR2200" s="171"/>
      <c r="DS2200" s="171"/>
      <c r="DT2200" s="171"/>
      <c r="DU2200" s="171"/>
      <c r="DV2200" s="171"/>
      <c r="DW2200" s="171"/>
      <c r="DX2200" s="171"/>
      <c r="DY2200" s="171"/>
      <c r="DZ2200" s="171"/>
      <c r="EA2200" s="171"/>
      <c r="EB2200" s="171"/>
      <c r="EC2200" s="171"/>
      <c r="ED2200" s="171"/>
      <c r="EE2200" s="171"/>
      <c r="EF2200" s="171"/>
      <c r="EG2200" s="171"/>
      <c r="EH2200" s="171"/>
      <c r="EI2200" s="171"/>
      <c r="EJ2200" s="171"/>
      <c r="EK2200" s="171"/>
      <c r="EL2200" s="171"/>
      <c r="EM2200" s="171"/>
      <c r="EN2200" s="171"/>
    </row>
    <row r="2201" spans="43:144" ht="15" x14ac:dyDescent="0.25">
      <c r="AQ2201" s="171"/>
      <c r="AR2201"/>
      <c r="AS2201"/>
      <c r="AT2201"/>
      <c r="AU2201"/>
      <c r="AV2201"/>
      <c r="AW2201"/>
      <c r="AX2201"/>
      <c r="AY2201"/>
      <c r="AZ2201"/>
      <c r="BA2201"/>
      <c r="BB2201"/>
      <c r="BC2201"/>
      <c r="BD2201"/>
      <c r="BE2201" s="171"/>
      <c r="BF2201" s="171"/>
      <c r="BG2201" s="171"/>
      <c r="BH2201" s="171"/>
      <c r="BI2201" s="171"/>
      <c r="BJ2201" s="171"/>
      <c r="BK2201" s="171"/>
      <c r="BL2201" s="171"/>
      <c r="BM2201" s="171"/>
      <c r="BN2201" s="171"/>
      <c r="BO2201" s="171"/>
      <c r="BP2201" s="171"/>
      <c r="BQ2201" s="171"/>
      <c r="BR2201" s="171"/>
      <c r="BS2201" s="171"/>
      <c r="BT2201" s="171"/>
      <c r="BU2201" s="171"/>
      <c r="BV2201" s="171"/>
      <c r="BW2201" s="171"/>
      <c r="BX2201" s="171"/>
      <c r="BY2201" s="171"/>
      <c r="BZ2201" s="171"/>
      <c r="CA2201" s="171"/>
      <c r="CB2201" s="171"/>
      <c r="CC2201" s="171"/>
      <c r="CD2201" s="171"/>
      <c r="CE2201" s="171"/>
      <c r="CF2201" s="171"/>
      <c r="CG2201" s="171"/>
      <c r="CH2201" s="171"/>
      <c r="CI2201" s="171"/>
      <c r="CJ2201" s="171"/>
      <c r="CK2201" s="171"/>
      <c r="CL2201" s="171"/>
      <c r="CM2201" s="171"/>
      <c r="CN2201" s="171"/>
      <c r="CO2201" s="171"/>
      <c r="CP2201" s="171"/>
      <c r="CQ2201" s="171"/>
      <c r="CR2201" s="171"/>
      <c r="CS2201" s="171"/>
      <c r="CT2201" s="171"/>
      <c r="CU2201" s="171"/>
      <c r="CV2201" s="171"/>
      <c r="CW2201" s="171"/>
      <c r="CX2201" s="171"/>
      <c r="CY2201" s="171"/>
      <c r="CZ2201" s="171"/>
      <c r="DA2201" s="171"/>
      <c r="DB2201" s="171"/>
      <c r="DC2201" s="171"/>
      <c r="DD2201" s="171"/>
      <c r="DE2201" s="171"/>
      <c r="DF2201" s="171"/>
      <c r="DG2201" s="171"/>
      <c r="DH2201" s="171"/>
      <c r="DI2201" s="171"/>
      <c r="DJ2201" s="171"/>
      <c r="DK2201" s="171"/>
      <c r="DL2201" s="171"/>
      <c r="DM2201" s="171"/>
      <c r="DN2201" s="171"/>
      <c r="DO2201" s="171"/>
      <c r="DP2201" s="171"/>
      <c r="DQ2201" s="171"/>
      <c r="DR2201" s="171"/>
      <c r="DS2201" s="171"/>
      <c r="DT2201" s="171"/>
      <c r="DU2201" s="171"/>
      <c r="DV2201" s="171"/>
      <c r="DW2201" s="171"/>
      <c r="DX2201" s="171"/>
      <c r="DY2201" s="171"/>
      <c r="DZ2201" s="171"/>
      <c r="EA2201" s="171"/>
      <c r="EB2201" s="171"/>
      <c r="EC2201" s="171"/>
      <c r="ED2201" s="171"/>
      <c r="EE2201" s="171"/>
      <c r="EF2201" s="171"/>
      <c r="EG2201" s="171"/>
      <c r="EH2201" s="171"/>
      <c r="EI2201" s="171"/>
      <c r="EJ2201" s="171"/>
      <c r="EK2201" s="171"/>
      <c r="EL2201" s="171"/>
      <c r="EM2201" s="171"/>
      <c r="EN2201" s="171"/>
    </row>
    <row r="2202" spans="43:144" ht="15" x14ac:dyDescent="0.25">
      <c r="AQ2202" s="171"/>
      <c r="AR2202"/>
      <c r="AS2202"/>
      <c r="AT2202"/>
      <c r="AU2202"/>
      <c r="AV2202"/>
      <c r="AW2202"/>
      <c r="AX2202"/>
      <c r="AY2202"/>
      <c r="AZ2202"/>
      <c r="BA2202"/>
      <c r="BB2202"/>
      <c r="BC2202"/>
      <c r="BD2202"/>
      <c r="BE2202" s="171"/>
      <c r="BF2202" s="171"/>
      <c r="BG2202" s="171"/>
      <c r="BH2202" s="171"/>
      <c r="BI2202" s="171"/>
      <c r="BJ2202" s="171"/>
      <c r="BK2202" s="171"/>
      <c r="BL2202" s="171"/>
      <c r="BM2202" s="171"/>
      <c r="BN2202" s="171"/>
      <c r="BO2202" s="171"/>
      <c r="BP2202" s="171"/>
      <c r="BQ2202" s="171"/>
      <c r="BR2202" s="171"/>
      <c r="BS2202" s="171"/>
      <c r="BT2202" s="171"/>
      <c r="BU2202" s="171"/>
      <c r="BV2202" s="171"/>
      <c r="BW2202" s="171"/>
      <c r="BX2202" s="171"/>
      <c r="BY2202" s="171"/>
      <c r="BZ2202" s="171"/>
      <c r="CA2202" s="171"/>
      <c r="CB2202" s="171"/>
      <c r="CC2202" s="171"/>
      <c r="CD2202" s="171"/>
      <c r="CE2202" s="171"/>
      <c r="CF2202" s="171"/>
      <c r="CG2202" s="171"/>
      <c r="CH2202" s="171"/>
      <c r="CI2202" s="171"/>
      <c r="CJ2202" s="171"/>
      <c r="CK2202" s="171"/>
      <c r="CL2202" s="171"/>
      <c r="CM2202" s="171"/>
      <c r="CN2202" s="171"/>
      <c r="CO2202" s="171"/>
      <c r="CP2202" s="171"/>
      <c r="CQ2202" s="171"/>
      <c r="CR2202" s="171"/>
      <c r="CS2202" s="171"/>
      <c r="CT2202" s="171"/>
      <c r="CU2202" s="171"/>
      <c r="CV2202" s="171"/>
      <c r="CW2202" s="171"/>
      <c r="CX2202" s="171"/>
      <c r="CY2202" s="171"/>
      <c r="CZ2202" s="171"/>
      <c r="DA2202" s="171"/>
      <c r="DB2202" s="171"/>
      <c r="DC2202" s="171"/>
      <c r="DD2202" s="171"/>
      <c r="DE2202" s="171"/>
      <c r="DF2202" s="171"/>
      <c r="DG2202" s="171"/>
      <c r="DH2202" s="171"/>
      <c r="DI2202" s="171"/>
      <c r="DJ2202" s="171"/>
      <c r="DK2202" s="171"/>
      <c r="DL2202" s="171"/>
      <c r="DM2202" s="171"/>
      <c r="DN2202" s="171"/>
      <c r="DO2202" s="171"/>
      <c r="DP2202" s="171"/>
      <c r="DQ2202" s="171"/>
      <c r="DR2202" s="171"/>
      <c r="DS2202" s="171"/>
      <c r="DT2202" s="171"/>
      <c r="DU2202" s="171"/>
      <c r="DV2202" s="171"/>
      <c r="DW2202" s="171"/>
      <c r="DX2202" s="171"/>
      <c r="DY2202" s="171"/>
      <c r="DZ2202" s="171"/>
      <c r="EA2202" s="171"/>
      <c r="EB2202" s="171"/>
      <c r="EC2202" s="171"/>
      <c r="ED2202" s="171"/>
      <c r="EE2202" s="171"/>
      <c r="EF2202" s="171"/>
      <c r="EG2202" s="171"/>
      <c r="EH2202" s="171"/>
      <c r="EI2202" s="171"/>
      <c r="EJ2202" s="171"/>
      <c r="EK2202" s="171"/>
      <c r="EL2202" s="171"/>
      <c r="EM2202" s="171"/>
      <c r="EN2202" s="171"/>
    </row>
    <row r="2203" spans="43:144" ht="15" x14ac:dyDescent="0.25">
      <c r="AQ2203" s="171"/>
      <c r="AR2203"/>
      <c r="AS2203"/>
      <c r="AT2203"/>
      <c r="AU2203"/>
      <c r="AV2203"/>
      <c r="AW2203"/>
      <c r="AX2203"/>
      <c r="AY2203"/>
      <c r="AZ2203"/>
      <c r="BA2203"/>
      <c r="BB2203"/>
      <c r="BC2203"/>
      <c r="BD2203"/>
      <c r="BE2203" s="171"/>
      <c r="BF2203" s="171"/>
      <c r="BG2203" s="171"/>
      <c r="BH2203" s="171"/>
      <c r="BI2203" s="171"/>
      <c r="BJ2203" s="171"/>
      <c r="BK2203" s="171"/>
      <c r="BL2203" s="171"/>
      <c r="BM2203" s="171"/>
      <c r="BN2203" s="171"/>
      <c r="BO2203" s="171"/>
      <c r="BP2203" s="171"/>
      <c r="BQ2203" s="171"/>
      <c r="BR2203" s="171"/>
      <c r="BS2203" s="171"/>
      <c r="BT2203" s="171"/>
      <c r="BU2203" s="171"/>
      <c r="BV2203" s="171"/>
      <c r="BW2203" s="171"/>
      <c r="BX2203" s="171"/>
      <c r="BY2203" s="171"/>
      <c r="BZ2203" s="171"/>
      <c r="CA2203" s="171"/>
      <c r="CB2203" s="171"/>
      <c r="CC2203" s="171"/>
      <c r="CD2203" s="171"/>
      <c r="CE2203" s="171"/>
      <c r="CF2203" s="171"/>
      <c r="CG2203" s="171"/>
      <c r="CH2203" s="171"/>
      <c r="CI2203" s="171"/>
      <c r="CJ2203" s="171"/>
      <c r="CK2203" s="171"/>
      <c r="CL2203" s="171"/>
      <c r="CM2203" s="171"/>
      <c r="CN2203" s="171"/>
      <c r="CO2203" s="171"/>
      <c r="CP2203" s="171"/>
      <c r="CQ2203" s="171"/>
      <c r="CR2203" s="171"/>
      <c r="CS2203" s="171"/>
      <c r="CT2203" s="171"/>
      <c r="CU2203" s="171"/>
      <c r="CV2203" s="171"/>
      <c r="CW2203" s="171"/>
      <c r="CX2203" s="171"/>
      <c r="CY2203" s="171"/>
      <c r="CZ2203" s="171"/>
      <c r="DA2203" s="171"/>
      <c r="DB2203" s="171"/>
      <c r="DC2203" s="171"/>
      <c r="DD2203" s="171"/>
      <c r="DE2203" s="171"/>
      <c r="DF2203" s="171"/>
      <c r="DG2203" s="171"/>
      <c r="DH2203" s="171"/>
      <c r="DI2203" s="171"/>
      <c r="DJ2203" s="171"/>
      <c r="DK2203" s="171"/>
      <c r="DL2203" s="171"/>
      <c r="DM2203" s="171"/>
      <c r="DN2203" s="171"/>
      <c r="DO2203" s="171"/>
      <c r="DP2203" s="171"/>
      <c r="DQ2203" s="171"/>
      <c r="DR2203" s="171"/>
      <c r="DS2203" s="171"/>
      <c r="DT2203" s="171"/>
      <c r="DU2203" s="171"/>
      <c r="DV2203" s="171"/>
      <c r="DW2203" s="171"/>
      <c r="DX2203" s="171"/>
      <c r="DY2203" s="171"/>
      <c r="DZ2203" s="171"/>
      <c r="EA2203" s="171"/>
      <c r="EB2203" s="171"/>
      <c r="EC2203" s="171"/>
      <c r="ED2203" s="171"/>
      <c r="EE2203" s="171"/>
      <c r="EF2203" s="171"/>
      <c r="EG2203" s="171"/>
      <c r="EH2203" s="171"/>
      <c r="EI2203" s="171"/>
      <c r="EJ2203" s="171"/>
      <c r="EK2203" s="171"/>
      <c r="EL2203" s="171"/>
      <c r="EM2203" s="171"/>
      <c r="EN2203" s="171"/>
    </row>
    <row r="2204" spans="43:144" ht="15" x14ac:dyDescent="0.25">
      <c r="AQ2204" s="171"/>
      <c r="AR2204"/>
      <c r="AS2204"/>
      <c r="AT2204"/>
      <c r="AU2204"/>
      <c r="AV2204"/>
      <c r="AW2204"/>
      <c r="AX2204"/>
      <c r="AY2204"/>
      <c r="AZ2204"/>
      <c r="BA2204"/>
      <c r="BB2204"/>
      <c r="BC2204"/>
      <c r="BD2204"/>
      <c r="BE2204" s="171"/>
      <c r="BF2204" s="171"/>
      <c r="BG2204" s="171"/>
      <c r="BH2204" s="171"/>
      <c r="BI2204" s="171"/>
      <c r="BJ2204" s="171"/>
      <c r="BK2204" s="171"/>
      <c r="BL2204" s="171"/>
      <c r="BM2204" s="171"/>
      <c r="BN2204" s="171"/>
      <c r="BO2204" s="171"/>
      <c r="BP2204" s="171"/>
      <c r="BQ2204" s="171"/>
      <c r="BR2204" s="171"/>
      <c r="BS2204" s="171"/>
      <c r="BT2204" s="171"/>
      <c r="BU2204" s="171"/>
      <c r="BV2204" s="171"/>
      <c r="BW2204" s="171"/>
      <c r="BX2204" s="171"/>
      <c r="BY2204" s="171"/>
      <c r="BZ2204" s="171"/>
      <c r="CA2204" s="171"/>
      <c r="CB2204" s="171"/>
      <c r="CC2204" s="171"/>
      <c r="CD2204" s="171"/>
      <c r="CE2204" s="171"/>
      <c r="CF2204" s="171"/>
      <c r="CG2204" s="171"/>
      <c r="CH2204" s="171"/>
      <c r="CI2204" s="171"/>
      <c r="CJ2204" s="171"/>
      <c r="CK2204" s="171"/>
      <c r="CL2204" s="171"/>
      <c r="CM2204" s="171"/>
      <c r="CN2204" s="171"/>
      <c r="CO2204" s="171"/>
      <c r="CP2204" s="171"/>
      <c r="CQ2204" s="171"/>
      <c r="CR2204" s="171"/>
      <c r="CS2204" s="171"/>
      <c r="CT2204" s="171"/>
      <c r="CU2204" s="171"/>
      <c r="CV2204" s="171"/>
      <c r="CW2204" s="171"/>
      <c r="CX2204" s="171"/>
      <c r="CY2204" s="171"/>
      <c r="CZ2204" s="171"/>
      <c r="DA2204" s="171"/>
      <c r="DB2204" s="171"/>
      <c r="DC2204" s="171"/>
      <c r="DD2204" s="171"/>
      <c r="DE2204" s="171"/>
      <c r="DF2204" s="171"/>
      <c r="DG2204" s="171"/>
      <c r="DH2204" s="171"/>
      <c r="DI2204" s="171"/>
      <c r="DJ2204" s="171"/>
      <c r="DK2204" s="171"/>
      <c r="DL2204" s="171"/>
      <c r="DM2204" s="171"/>
      <c r="DN2204" s="171"/>
      <c r="DO2204" s="171"/>
      <c r="DP2204" s="171"/>
      <c r="DQ2204" s="171"/>
      <c r="DR2204" s="171"/>
      <c r="DS2204" s="171"/>
      <c r="DT2204" s="171"/>
      <c r="DU2204" s="171"/>
      <c r="DV2204" s="171"/>
      <c r="DW2204" s="171"/>
      <c r="DX2204" s="171"/>
      <c r="DY2204" s="171"/>
      <c r="DZ2204" s="171"/>
      <c r="EA2204" s="171"/>
      <c r="EB2204" s="171"/>
      <c r="EC2204" s="171"/>
      <c r="ED2204" s="171"/>
      <c r="EE2204" s="171"/>
      <c r="EF2204" s="171"/>
      <c r="EG2204" s="171"/>
      <c r="EH2204" s="171"/>
      <c r="EI2204" s="171"/>
      <c r="EJ2204" s="171"/>
      <c r="EK2204" s="171"/>
      <c r="EL2204" s="171"/>
      <c r="EM2204" s="171"/>
      <c r="EN2204" s="171"/>
    </row>
    <row r="2205" spans="43:144" ht="15" x14ac:dyDescent="0.25">
      <c r="AQ2205" s="171"/>
      <c r="AR2205"/>
      <c r="AS2205"/>
      <c r="AT2205"/>
      <c r="AU2205"/>
      <c r="AV2205"/>
      <c r="AW2205"/>
      <c r="AX2205"/>
      <c r="AY2205"/>
      <c r="AZ2205"/>
      <c r="BA2205"/>
      <c r="BB2205"/>
      <c r="BC2205"/>
      <c r="BD2205"/>
      <c r="BE2205" s="171"/>
      <c r="BF2205" s="171"/>
      <c r="BG2205" s="171"/>
      <c r="BH2205" s="171"/>
      <c r="BI2205" s="171"/>
      <c r="BJ2205" s="171"/>
      <c r="BK2205" s="171"/>
      <c r="BL2205" s="171"/>
      <c r="BM2205" s="171"/>
      <c r="BN2205" s="171"/>
      <c r="BO2205" s="171"/>
      <c r="BP2205" s="171"/>
      <c r="BQ2205" s="171"/>
      <c r="BR2205" s="171"/>
      <c r="BS2205" s="171"/>
      <c r="BT2205" s="171"/>
      <c r="BU2205" s="171"/>
      <c r="BV2205" s="171"/>
      <c r="BW2205" s="171"/>
      <c r="BX2205" s="171"/>
      <c r="BY2205" s="171"/>
      <c r="BZ2205" s="171"/>
      <c r="CA2205" s="171"/>
      <c r="CB2205" s="171"/>
      <c r="CC2205" s="171"/>
      <c r="CD2205" s="171"/>
      <c r="CE2205" s="171"/>
      <c r="CF2205" s="171"/>
      <c r="CG2205" s="171"/>
      <c r="CH2205" s="171"/>
      <c r="CI2205" s="171"/>
      <c r="CJ2205" s="171"/>
      <c r="CK2205" s="171"/>
      <c r="CL2205" s="171"/>
      <c r="CM2205" s="171"/>
      <c r="CN2205" s="171"/>
      <c r="CO2205" s="171"/>
      <c r="CP2205" s="171"/>
      <c r="CQ2205" s="171"/>
      <c r="CR2205" s="171"/>
      <c r="CS2205" s="171"/>
      <c r="CT2205" s="171"/>
      <c r="CU2205" s="171"/>
      <c r="CV2205" s="171"/>
      <c r="CW2205" s="171"/>
      <c r="CX2205" s="171"/>
      <c r="CY2205" s="171"/>
      <c r="CZ2205" s="171"/>
      <c r="DA2205" s="171"/>
      <c r="DB2205" s="171"/>
      <c r="DC2205" s="171"/>
      <c r="DD2205" s="171"/>
      <c r="DE2205" s="171"/>
      <c r="DF2205" s="171"/>
      <c r="DG2205" s="171"/>
      <c r="DH2205" s="171"/>
      <c r="DI2205" s="171"/>
      <c r="DJ2205" s="171"/>
      <c r="DK2205" s="171"/>
      <c r="DL2205" s="171"/>
      <c r="DM2205" s="171"/>
      <c r="DN2205" s="171"/>
      <c r="DO2205" s="171"/>
      <c r="DP2205" s="171"/>
      <c r="DQ2205" s="171"/>
      <c r="DR2205" s="171"/>
      <c r="DS2205" s="171"/>
      <c r="DT2205" s="171"/>
      <c r="DU2205" s="171"/>
      <c r="DV2205" s="171"/>
      <c r="DW2205" s="171"/>
      <c r="DX2205" s="171"/>
      <c r="DY2205" s="171"/>
      <c r="DZ2205" s="171"/>
      <c r="EA2205" s="171"/>
      <c r="EB2205" s="171"/>
      <c r="EC2205" s="171"/>
      <c r="ED2205" s="171"/>
      <c r="EE2205" s="171"/>
      <c r="EF2205" s="171"/>
      <c r="EG2205" s="171"/>
      <c r="EH2205" s="171"/>
      <c r="EI2205" s="171"/>
      <c r="EJ2205" s="171"/>
      <c r="EK2205" s="171"/>
      <c r="EL2205" s="171"/>
      <c r="EM2205" s="171"/>
      <c r="EN2205" s="171"/>
    </row>
    <row r="2206" spans="43:144" ht="15" x14ac:dyDescent="0.25">
      <c r="AQ2206" s="171"/>
      <c r="AR2206"/>
      <c r="AS2206"/>
      <c r="AT2206"/>
      <c r="AU2206"/>
      <c r="AV2206"/>
      <c r="AW2206"/>
      <c r="AX2206"/>
      <c r="AY2206"/>
      <c r="AZ2206"/>
      <c r="BA2206"/>
      <c r="BB2206"/>
      <c r="BC2206"/>
      <c r="BD2206"/>
      <c r="BE2206" s="171"/>
      <c r="BF2206" s="171"/>
      <c r="BG2206" s="171"/>
      <c r="BH2206" s="171"/>
      <c r="BI2206" s="171"/>
      <c r="BJ2206" s="171"/>
      <c r="BK2206" s="171"/>
      <c r="BL2206" s="171"/>
      <c r="BM2206" s="171"/>
      <c r="BN2206" s="171"/>
      <c r="BO2206" s="171"/>
      <c r="BP2206" s="171"/>
      <c r="BQ2206" s="171"/>
      <c r="BR2206" s="171"/>
      <c r="BS2206" s="171"/>
      <c r="BT2206" s="171"/>
      <c r="BU2206" s="171"/>
      <c r="BV2206" s="171"/>
      <c r="BW2206" s="171"/>
      <c r="BX2206" s="171"/>
      <c r="BY2206" s="171"/>
      <c r="BZ2206" s="171"/>
      <c r="CA2206" s="171"/>
      <c r="CB2206" s="171"/>
      <c r="CC2206" s="171"/>
      <c r="CD2206" s="171"/>
      <c r="CE2206" s="171"/>
      <c r="CF2206" s="171"/>
      <c r="CG2206" s="171"/>
      <c r="CH2206" s="171"/>
      <c r="CI2206" s="171"/>
      <c r="CJ2206" s="171"/>
      <c r="CK2206" s="171"/>
      <c r="CL2206" s="171"/>
      <c r="CM2206" s="171"/>
      <c r="CN2206" s="171"/>
      <c r="CO2206" s="171"/>
      <c r="CP2206" s="171"/>
      <c r="CQ2206" s="171"/>
      <c r="CR2206" s="171"/>
      <c r="CS2206" s="171"/>
      <c r="CT2206" s="171"/>
      <c r="CU2206" s="171"/>
      <c r="CV2206" s="171"/>
      <c r="CW2206" s="171"/>
      <c r="CX2206" s="171"/>
      <c r="CY2206" s="171"/>
      <c r="CZ2206" s="171"/>
      <c r="DA2206" s="171"/>
      <c r="DB2206" s="171"/>
      <c r="DC2206" s="171"/>
      <c r="DD2206" s="171"/>
      <c r="DE2206" s="171"/>
      <c r="DF2206" s="171"/>
      <c r="DG2206" s="171"/>
      <c r="DH2206" s="171"/>
      <c r="DI2206" s="171"/>
      <c r="DJ2206" s="171"/>
      <c r="DK2206" s="171"/>
      <c r="DL2206" s="171"/>
      <c r="DM2206" s="171"/>
      <c r="DN2206" s="171"/>
      <c r="DO2206" s="171"/>
      <c r="DP2206" s="171"/>
      <c r="DQ2206" s="171"/>
      <c r="DR2206" s="171"/>
      <c r="DS2206" s="171"/>
      <c r="DT2206" s="171"/>
      <c r="DU2206" s="171"/>
      <c r="DV2206" s="171"/>
      <c r="DW2206" s="171"/>
      <c r="DX2206" s="171"/>
      <c r="DY2206" s="171"/>
      <c r="DZ2206" s="171"/>
      <c r="EA2206" s="171"/>
      <c r="EB2206" s="171"/>
      <c r="EC2206" s="171"/>
      <c r="ED2206" s="171"/>
      <c r="EE2206" s="171"/>
      <c r="EF2206" s="171"/>
      <c r="EG2206" s="171"/>
      <c r="EH2206" s="171"/>
      <c r="EI2206" s="171"/>
      <c r="EJ2206" s="171"/>
      <c r="EK2206" s="171"/>
      <c r="EL2206" s="171"/>
      <c r="EM2206" s="171"/>
      <c r="EN2206" s="171"/>
    </row>
    <row r="2207" spans="43:144" ht="15" x14ac:dyDescent="0.25">
      <c r="AQ2207" s="171"/>
      <c r="AR2207"/>
      <c r="AS2207"/>
      <c r="AT2207"/>
      <c r="AU2207"/>
      <c r="AV2207"/>
      <c r="AW2207"/>
      <c r="AX2207"/>
      <c r="AY2207"/>
      <c r="AZ2207"/>
      <c r="BA2207"/>
      <c r="BB2207"/>
      <c r="BC2207"/>
      <c r="BD2207"/>
      <c r="BE2207" s="171"/>
      <c r="BF2207" s="171"/>
      <c r="BG2207" s="171"/>
      <c r="BH2207" s="171"/>
      <c r="BI2207" s="171"/>
      <c r="BJ2207" s="171"/>
      <c r="BK2207" s="171"/>
      <c r="BL2207" s="171"/>
      <c r="BM2207" s="171"/>
      <c r="BN2207" s="171"/>
      <c r="BO2207" s="171"/>
      <c r="BP2207" s="171"/>
      <c r="BQ2207" s="171"/>
      <c r="BR2207" s="171"/>
      <c r="BS2207" s="171"/>
      <c r="BT2207" s="171"/>
      <c r="BU2207" s="171"/>
      <c r="BV2207" s="171"/>
      <c r="BW2207" s="171"/>
      <c r="BX2207" s="171"/>
      <c r="BY2207" s="171"/>
      <c r="BZ2207" s="171"/>
      <c r="CA2207" s="171"/>
      <c r="CB2207" s="171"/>
      <c r="CC2207" s="171"/>
      <c r="CD2207" s="171"/>
      <c r="CE2207" s="171"/>
      <c r="CF2207" s="171"/>
      <c r="CG2207" s="171"/>
      <c r="CH2207" s="171"/>
      <c r="CI2207" s="171"/>
      <c r="CJ2207" s="171"/>
      <c r="CK2207" s="171"/>
      <c r="CL2207" s="171"/>
      <c r="CM2207" s="171"/>
      <c r="CN2207" s="171"/>
      <c r="CO2207" s="171"/>
      <c r="CP2207" s="171"/>
      <c r="CQ2207" s="171"/>
      <c r="CR2207" s="171"/>
      <c r="CS2207" s="171"/>
      <c r="CT2207" s="171"/>
      <c r="CU2207" s="171"/>
      <c r="CV2207" s="171"/>
      <c r="CW2207" s="171"/>
      <c r="CX2207" s="171"/>
      <c r="CY2207" s="171"/>
      <c r="CZ2207" s="171"/>
      <c r="DA2207" s="171"/>
      <c r="DB2207" s="171"/>
      <c r="DC2207" s="171"/>
      <c r="DD2207" s="171"/>
      <c r="DE2207" s="171"/>
      <c r="DF2207" s="171"/>
      <c r="DG2207" s="171"/>
      <c r="DH2207" s="171"/>
      <c r="DI2207" s="171"/>
      <c r="DJ2207" s="171"/>
      <c r="DK2207" s="171"/>
      <c r="DL2207" s="171"/>
      <c r="DM2207" s="171"/>
      <c r="DN2207" s="171"/>
      <c r="DO2207" s="171"/>
      <c r="DP2207" s="171"/>
      <c r="DQ2207" s="171"/>
      <c r="DR2207" s="171"/>
      <c r="DS2207" s="171"/>
      <c r="DT2207" s="171"/>
      <c r="DU2207" s="171"/>
      <c r="DV2207" s="171"/>
      <c r="DW2207" s="171"/>
      <c r="DX2207" s="171"/>
      <c r="DY2207" s="171"/>
      <c r="DZ2207" s="171"/>
      <c r="EA2207" s="171"/>
      <c r="EB2207" s="171"/>
      <c r="EC2207" s="171"/>
      <c r="ED2207" s="171"/>
      <c r="EE2207" s="171"/>
      <c r="EF2207" s="171"/>
      <c r="EG2207" s="171"/>
      <c r="EH2207" s="171"/>
      <c r="EI2207" s="171"/>
      <c r="EJ2207" s="171"/>
      <c r="EK2207" s="171"/>
      <c r="EL2207" s="171"/>
      <c r="EM2207" s="171"/>
      <c r="EN2207" s="171"/>
    </row>
    <row r="2208" spans="43:144" ht="15" x14ac:dyDescent="0.25">
      <c r="AQ2208" s="171"/>
      <c r="AR2208"/>
      <c r="AS2208"/>
      <c r="AT2208"/>
      <c r="AU2208"/>
      <c r="AV2208"/>
      <c r="AW2208"/>
      <c r="AX2208"/>
      <c r="AY2208"/>
      <c r="AZ2208"/>
      <c r="BA2208"/>
      <c r="BB2208"/>
      <c r="BC2208"/>
      <c r="BD2208"/>
      <c r="BE2208" s="171"/>
      <c r="BF2208" s="171"/>
      <c r="BG2208" s="171"/>
      <c r="BH2208" s="171"/>
      <c r="BI2208" s="171"/>
      <c r="BJ2208" s="171"/>
      <c r="BK2208" s="171"/>
      <c r="BL2208" s="171"/>
      <c r="BM2208" s="171"/>
      <c r="BN2208" s="171"/>
      <c r="BO2208" s="171"/>
      <c r="BP2208" s="171"/>
      <c r="BQ2208" s="171"/>
      <c r="BR2208" s="171"/>
      <c r="BS2208" s="171"/>
      <c r="BT2208" s="171"/>
      <c r="BU2208" s="171"/>
      <c r="BV2208" s="171"/>
      <c r="BW2208" s="171"/>
      <c r="BX2208" s="171"/>
      <c r="BY2208" s="171"/>
      <c r="BZ2208" s="171"/>
      <c r="CA2208" s="171"/>
      <c r="CB2208" s="171"/>
      <c r="CC2208" s="171"/>
      <c r="CD2208" s="171"/>
      <c r="CE2208" s="171"/>
      <c r="CF2208" s="171"/>
      <c r="CG2208" s="171"/>
      <c r="CH2208" s="171"/>
      <c r="CI2208" s="171"/>
      <c r="CJ2208" s="171"/>
      <c r="CK2208" s="171"/>
      <c r="CL2208" s="171"/>
      <c r="CM2208" s="171"/>
      <c r="CN2208" s="171"/>
      <c r="CO2208" s="171"/>
      <c r="CP2208" s="171"/>
      <c r="CQ2208" s="171"/>
      <c r="CR2208" s="171"/>
      <c r="CS2208" s="171"/>
      <c r="CT2208" s="171"/>
      <c r="CU2208" s="171"/>
      <c r="CV2208" s="171"/>
      <c r="CW2208" s="171"/>
      <c r="CX2208" s="171"/>
      <c r="CY2208" s="171"/>
      <c r="CZ2208" s="171"/>
      <c r="DA2208" s="171"/>
      <c r="DB2208" s="171"/>
      <c r="DC2208" s="171"/>
      <c r="DD2208" s="171"/>
      <c r="DE2208" s="171"/>
      <c r="DF2208" s="171"/>
      <c r="DG2208" s="171"/>
      <c r="DH2208" s="171"/>
      <c r="DI2208" s="171"/>
      <c r="DJ2208" s="171"/>
      <c r="DK2208" s="171"/>
      <c r="DL2208" s="171"/>
      <c r="DM2208" s="171"/>
      <c r="DN2208" s="171"/>
      <c r="DO2208" s="171"/>
      <c r="DP2208" s="171"/>
      <c r="DQ2208" s="171"/>
      <c r="DR2208" s="171"/>
      <c r="DS2208" s="171"/>
      <c r="DT2208" s="171"/>
      <c r="DU2208" s="171"/>
      <c r="DV2208" s="171"/>
      <c r="DW2208" s="171"/>
      <c r="DX2208" s="171"/>
      <c r="DY2208" s="171"/>
      <c r="DZ2208" s="171"/>
      <c r="EA2208" s="171"/>
      <c r="EB2208" s="171"/>
      <c r="EC2208" s="171"/>
      <c r="ED2208" s="171"/>
      <c r="EE2208" s="171"/>
      <c r="EF2208" s="171"/>
      <c r="EG2208" s="171"/>
      <c r="EH2208" s="171"/>
      <c r="EI2208" s="171"/>
      <c r="EJ2208" s="171"/>
      <c r="EK2208" s="171"/>
      <c r="EL2208" s="171"/>
      <c r="EM2208" s="171"/>
      <c r="EN2208" s="171"/>
    </row>
    <row r="2209" spans="43:144" ht="15" x14ac:dyDescent="0.25">
      <c r="AQ2209" s="171"/>
      <c r="AR2209"/>
      <c r="AS2209"/>
      <c r="AT2209"/>
      <c r="AU2209"/>
      <c r="AV2209"/>
      <c r="AW2209"/>
      <c r="AX2209"/>
      <c r="AY2209"/>
      <c r="AZ2209"/>
      <c r="BA2209"/>
      <c r="BB2209"/>
      <c r="BC2209"/>
      <c r="BD2209"/>
      <c r="BE2209" s="171"/>
      <c r="BF2209" s="171"/>
      <c r="BG2209" s="171"/>
      <c r="BH2209" s="171"/>
      <c r="BI2209" s="171"/>
      <c r="BJ2209" s="171"/>
      <c r="BK2209" s="171"/>
      <c r="BL2209" s="171"/>
      <c r="BM2209" s="171"/>
      <c r="BN2209" s="171"/>
      <c r="BO2209" s="171"/>
      <c r="BP2209" s="171"/>
      <c r="BQ2209" s="171"/>
      <c r="BR2209" s="171"/>
      <c r="BS2209" s="171"/>
      <c r="BT2209" s="171"/>
      <c r="BU2209" s="171"/>
      <c r="BV2209" s="171"/>
      <c r="BW2209" s="171"/>
      <c r="BX2209" s="171"/>
      <c r="BY2209" s="171"/>
      <c r="BZ2209" s="171"/>
      <c r="CA2209" s="171"/>
      <c r="CB2209" s="171"/>
      <c r="CC2209" s="171"/>
      <c r="CD2209" s="171"/>
      <c r="CE2209" s="171"/>
      <c r="CF2209" s="171"/>
      <c r="CG2209" s="171"/>
      <c r="CH2209" s="171"/>
      <c r="CI2209" s="171"/>
      <c r="CJ2209" s="171"/>
      <c r="CK2209" s="171"/>
      <c r="CL2209" s="171"/>
      <c r="CM2209" s="171"/>
      <c r="CN2209" s="171"/>
      <c r="CO2209" s="171"/>
      <c r="CP2209" s="171"/>
      <c r="CQ2209" s="171"/>
      <c r="CR2209" s="171"/>
      <c r="CS2209" s="171"/>
      <c r="CT2209" s="171"/>
      <c r="CU2209" s="171"/>
      <c r="CV2209" s="171"/>
      <c r="CW2209" s="171"/>
      <c r="CX2209" s="171"/>
      <c r="CY2209" s="171"/>
      <c r="CZ2209" s="171"/>
      <c r="DA2209" s="171"/>
      <c r="DB2209" s="171"/>
      <c r="DC2209" s="171"/>
      <c r="DD2209" s="171"/>
      <c r="DE2209" s="171"/>
      <c r="DF2209" s="171"/>
      <c r="DG2209" s="171"/>
      <c r="DH2209" s="171"/>
      <c r="DI2209" s="171"/>
      <c r="DJ2209" s="171"/>
      <c r="DK2209" s="171"/>
      <c r="DL2209" s="171"/>
      <c r="DM2209" s="171"/>
      <c r="DN2209" s="171"/>
      <c r="DO2209" s="171"/>
      <c r="DP2209" s="171"/>
      <c r="DQ2209" s="171"/>
      <c r="DR2209" s="171"/>
      <c r="DS2209" s="171"/>
      <c r="DT2209" s="171"/>
      <c r="DU2209" s="171"/>
      <c r="DV2209" s="171"/>
      <c r="DW2209" s="171"/>
      <c r="DX2209" s="171"/>
      <c r="DY2209" s="171"/>
      <c r="DZ2209" s="171"/>
      <c r="EA2209" s="171"/>
      <c r="EB2209" s="171"/>
      <c r="EC2209" s="171"/>
      <c r="ED2209" s="171"/>
      <c r="EE2209" s="171"/>
      <c r="EF2209" s="171"/>
      <c r="EG2209" s="171"/>
      <c r="EH2209" s="171"/>
      <c r="EI2209" s="171"/>
      <c r="EJ2209" s="171"/>
      <c r="EK2209" s="171"/>
      <c r="EL2209" s="171"/>
      <c r="EM2209" s="171"/>
      <c r="EN2209" s="171"/>
    </row>
    <row r="2210" spans="43:144" ht="15" x14ac:dyDescent="0.25">
      <c r="AQ2210" s="171"/>
      <c r="AR2210"/>
      <c r="AS2210"/>
      <c r="AT2210"/>
      <c r="AU2210"/>
      <c r="AV2210"/>
      <c r="AW2210"/>
      <c r="AX2210"/>
      <c r="AY2210"/>
      <c r="AZ2210"/>
      <c r="BA2210"/>
      <c r="BB2210"/>
      <c r="BC2210"/>
      <c r="BD2210"/>
      <c r="BE2210" s="171"/>
      <c r="BF2210" s="171"/>
      <c r="BG2210" s="171"/>
      <c r="BH2210" s="171"/>
      <c r="BI2210" s="171"/>
      <c r="BJ2210" s="171"/>
      <c r="BK2210" s="171"/>
      <c r="BL2210" s="171"/>
      <c r="BM2210" s="171"/>
      <c r="BN2210" s="171"/>
      <c r="BO2210" s="171"/>
      <c r="BP2210" s="171"/>
      <c r="BQ2210" s="171"/>
      <c r="BR2210" s="171"/>
      <c r="BS2210" s="171"/>
      <c r="BT2210" s="171"/>
      <c r="BU2210" s="171"/>
      <c r="BV2210" s="171"/>
      <c r="BW2210" s="171"/>
      <c r="BX2210" s="171"/>
      <c r="BY2210" s="171"/>
      <c r="BZ2210" s="171"/>
      <c r="CA2210" s="171"/>
      <c r="CB2210" s="171"/>
      <c r="CC2210" s="171"/>
      <c r="CD2210" s="171"/>
      <c r="CE2210" s="171"/>
      <c r="CF2210" s="171"/>
      <c r="CG2210" s="171"/>
      <c r="CH2210" s="171"/>
      <c r="CI2210" s="171"/>
      <c r="CJ2210" s="171"/>
      <c r="CK2210" s="171"/>
      <c r="CL2210" s="171"/>
      <c r="CM2210" s="171"/>
      <c r="CN2210" s="171"/>
      <c r="CO2210" s="171"/>
      <c r="CP2210" s="171"/>
      <c r="CQ2210" s="171"/>
      <c r="CR2210" s="171"/>
      <c r="CS2210" s="171"/>
      <c r="CT2210" s="171"/>
      <c r="CU2210" s="171"/>
      <c r="CV2210" s="171"/>
      <c r="CW2210" s="171"/>
      <c r="CX2210" s="171"/>
      <c r="CY2210" s="171"/>
      <c r="CZ2210" s="171"/>
      <c r="DA2210" s="171"/>
      <c r="DB2210" s="171"/>
      <c r="DC2210" s="171"/>
      <c r="DD2210" s="171"/>
      <c r="DE2210" s="171"/>
      <c r="DF2210" s="171"/>
      <c r="DG2210" s="171"/>
      <c r="DH2210" s="171"/>
      <c r="DI2210" s="171"/>
      <c r="DJ2210" s="171"/>
      <c r="DK2210" s="171"/>
      <c r="DL2210" s="171"/>
      <c r="DM2210" s="171"/>
      <c r="DN2210" s="171"/>
      <c r="DO2210" s="171"/>
      <c r="DP2210" s="171"/>
      <c r="DQ2210" s="171"/>
      <c r="DR2210" s="171"/>
      <c r="DS2210" s="171"/>
      <c r="DT2210" s="171"/>
      <c r="DU2210" s="171"/>
      <c r="DV2210" s="171"/>
      <c r="DW2210" s="171"/>
      <c r="DX2210" s="171"/>
      <c r="DY2210" s="171"/>
      <c r="DZ2210" s="171"/>
      <c r="EA2210" s="171"/>
      <c r="EB2210" s="171"/>
      <c r="EC2210" s="171"/>
      <c r="ED2210" s="171"/>
      <c r="EE2210" s="171"/>
      <c r="EF2210" s="171"/>
      <c r="EG2210" s="171"/>
      <c r="EH2210" s="171"/>
      <c r="EI2210" s="171"/>
      <c r="EJ2210" s="171"/>
      <c r="EK2210" s="171"/>
      <c r="EL2210" s="171"/>
      <c r="EM2210" s="171"/>
      <c r="EN2210" s="171"/>
    </row>
    <row r="2211" spans="43:144" ht="15" x14ac:dyDescent="0.25">
      <c r="AQ2211" s="171"/>
      <c r="AR2211"/>
      <c r="AS2211"/>
      <c r="AT2211"/>
      <c r="AU2211"/>
      <c r="AV2211"/>
      <c r="AW2211"/>
      <c r="AX2211"/>
      <c r="AY2211"/>
      <c r="AZ2211"/>
      <c r="BA2211"/>
      <c r="BB2211"/>
      <c r="BC2211"/>
      <c r="BD2211"/>
      <c r="BE2211" s="171"/>
      <c r="BF2211" s="171"/>
      <c r="BG2211" s="171"/>
      <c r="BH2211" s="171"/>
      <c r="BI2211" s="171"/>
      <c r="BJ2211" s="171"/>
      <c r="BK2211" s="171"/>
      <c r="BL2211" s="171"/>
      <c r="BM2211" s="171"/>
      <c r="BN2211" s="171"/>
      <c r="BO2211" s="171"/>
      <c r="BP2211" s="171"/>
      <c r="BQ2211" s="171"/>
      <c r="BR2211" s="171"/>
      <c r="BS2211" s="171"/>
      <c r="BT2211" s="171"/>
      <c r="BU2211" s="171"/>
      <c r="BV2211" s="171"/>
      <c r="BW2211" s="171"/>
      <c r="BX2211" s="171"/>
      <c r="BY2211" s="171"/>
      <c r="BZ2211" s="171"/>
      <c r="CA2211" s="171"/>
      <c r="CB2211" s="171"/>
      <c r="CC2211" s="171"/>
      <c r="CD2211" s="171"/>
      <c r="CE2211" s="171"/>
      <c r="CF2211" s="171"/>
      <c r="CG2211" s="171"/>
      <c r="CH2211" s="171"/>
      <c r="CI2211" s="171"/>
      <c r="CJ2211" s="171"/>
      <c r="CK2211" s="171"/>
      <c r="CL2211" s="171"/>
      <c r="CM2211" s="171"/>
      <c r="CN2211" s="171"/>
      <c r="CO2211" s="171"/>
      <c r="CP2211" s="171"/>
      <c r="CQ2211" s="171"/>
      <c r="CR2211" s="171"/>
      <c r="CS2211" s="171"/>
      <c r="CT2211" s="171"/>
      <c r="CU2211" s="171"/>
      <c r="CV2211" s="171"/>
      <c r="CW2211" s="171"/>
      <c r="CX2211" s="171"/>
      <c r="CY2211" s="171"/>
      <c r="CZ2211" s="171"/>
      <c r="DA2211" s="171"/>
      <c r="DB2211" s="171"/>
      <c r="DC2211" s="171"/>
      <c r="DD2211" s="171"/>
      <c r="DE2211" s="171"/>
      <c r="DF2211" s="171"/>
      <c r="DG2211" s="171"/>
      <c r="DH2211" s="171"/>
      <c r="DI2211" s="171"/>
      <c r="DJ2211" s="171"/>
      <c r="DK2211" s="171"/>
      <c r="DL2211" s="171"/>
      <c r="DM2211" s="171"/>
      <c r="DN2211" s="171"/>
      <c r="DO2211" s="171"/>
      <c r="DP2211" s="171"/>
      <c r="DQ2211" s="171"/>
      <c r="DR2211" s="171"/>
      <c r="DS2211" s="171"/>
      <c r="DT2211" s="171"/>
      <c r="DU2211" s="171"/>
      <c r="DV2211" s="171"/>
      <c r="DW2211" s="171"/>
      <c r="DX2211" s="171"/>
      <c r="DY2211" s="171"/>
      <c r="DZ2211" s="171"/>
      <c r="EA2211" s="171"/>
      <c r="EB2211" s="171"/>
      <c r="EC2211" s="171"/>
      <c r="ED2211" s="171"/>
      <c r="EE2211" s="171"/>
      <c r="EF2211" s="171"/>
      <c r="EG2211" s="171"/>
      <c r="EH2211" s="171"/>
      <c r="EI2211" s="171"/>
      <c r="EJ2211" s="171"/>
      <c r="EK2211" s="171"/>
      <c r="EL2211" s="171"/>
      <c r="EM2211" s="171"/>
      <c r="EN2211" s="171"/>
    </row>
    <row r="2212" spans="43:144" ht="15" x14ac:dyDescent="0.25">
      <c r="AQ2212" s="171"/>
      <c r="AR2212"/>
      <c r="AS2212"/>
      <c r="AT2212"/>
      <c r="AU2212"/>
      <c r="AV2212"/>
      <c r="AW2212"/>
      <c r="AX2212"/>
      <c r="AY2212"/>
      <c r="AZ2212"/>
      <c r="BA2212"/>
      <c r="BB2212"/>
      <c r="BC2212"/>
      <c r="BD2212"/>
      <c r="BE2212" s="171"/>
      <c r="BF2212" s="171"/>
      <c r="BG2212" s="171"/>
      <c r="BH2212" s="171"/>
      <c r="BI2212" s="171"/>
      <c r="BJ2212" s="171"/>
      <c r="BK2212" s="171"/>
      <c r="BL2212" s="171"/>
      <c r="BM2212" s="171"/>
      <c r="BN2212" s="171"/>
      <c r="BO2212" s="171"/>
      <c r="BP2212" s="171"/>
      <c r="BQ2212" s="171"/>
      <c r="BR2212" s="171"/>
      <c r="BS2212" s="171"/>
      <c r="BT2212" s="171"/>
      <c r="BU2212" s="171"/>
      <c r="BV2212" s="171"/>
      <c r="BW2212" s="171"/>
      <c r="BX2212" s="171"/>
      <c r="BY2212" s="171"/>
      <c r="BZ2212" s="171"/>
      <c r="CA2212" s="171"/>
      <c r="CB2212" s="171"/>
      <c r="CC2212" s="171"/>
      <c r="CD2212" s="171"/>
      <c r="CE2212" s="171"/>
      <c r="CF2212" s="171"/>
      <c r="CG2212" s="171"/>
      <c r="CH2212" s="171"/>
      <c r="CI2212" s="171"/>
      <c r="CJ2212" s="171"/>
      <c r="CK2212" s="171"/>
      <c r="CL2212" s="171"/>
      <c r="CM2212" s="171"/>
      <c r="CN2212" s="171"/>
      <c r="CO2212" s="171"/>
      <c r="CP2212" s="171"/>
      <c r="CQ2212" s="171"/>
      <c r="CR2212" s="171"/>
      <c r="CS2212" s="171"/>
      <c r="CT2212" s="171"/>
      <c r="CU2212" s="171"/>
      <c r="CV2212" s="171"/>
      <c r="CW2212" s="171"/>
      <c r="CX2212" s="171"/>
      <c r="CY2212" s="171"/>
      <c r="CZ2212" s="171"/>
      <c r="DA2212" s="171"/>
      <c r="DB2212" s="171"/>
      <c r="DC2212" s="171"/>
      <c r="DD2212" s="171"/>
      <c r="DE2212" s="171"/>
      <c r="DF2212" s="171"/>
      <c r="DG2212" s="171"/>
      <c r="DH2212" s="171"/>
      <c r="DI2212" s="171"/>
      <c r="DJ2212" s="171"/>
      <c r="DK2212" s="171"/>
      <c r="DL2212" s="171"/>
      <c r="DM2212" s="171"/>
      <c r="DN2212" s="171"/>
      <c r="DO2212" s="171"/>
      <c r="DP2212" s="171"/>
      <c r="DQ2212" s="171"/>
      <c r="DR2212" s="171"/>
      <c r="DS2212" s="171"/>
      <c r="DT2212" s="171"/>
      <c r="DU2212" s="171"/>
      <c r="DV2212" s="171"/>
      <c r="DW2212" s="171"/>
      <c r="DX2212" s="171"/>
      <c r="DY2212" s="171"/>
      <c r="DZ2212" s="171"/>
      <c r="EA2212" s="171"/>
      <c r="EB2212" s="171"/>
      <c r="EC2212" s="171"/>
      <c r="ED2212" s="171"/>
      <c r="EE2212" s="171"/>
      <c r="EF2212" s="171"/>
      <c r="EG2212" s="171"/>
      <c r="EH2212" s="171"/>
      <c r="EI2212" s="171"/>
      <c r="EJ2212" s="171"/>
      <c r="EK2212" s="171"/>
      <c r="EL2212" s="171"/>
      <c r="EM2212" s="171"/>
      <c r="EN2212" s="171"/>
    </row>
    <row r="2213" spans="43:144" ht="15" x14ac:dyDescent="0.25">
      <c r="AQ2213" s="171"/>
      <c r="AR2213"/>
      <c r="AS2213"/>
      <c r="AT2213"/>
      <c r="AU2213"/>
      <c r="AV2213"/>
      <c r="AW2213"/>
      <c r="AX2213"/>
      <c r="AY2213"/>
      <c r="AZ2213"/>
      <c r="BA2213"/>
      <c r="BB2213"/>
      <c r="BC2213"/>
      <c r="BD2213"/>
      <c r="BE2213" s="171"/>
      <c r="BF2213" s="171"/>
      <c r="BG2213" s="171"/>
      <c r="BH2213" s="171"/>
      <c r="BI2213" s="171"/>
      <c r="BJ2213" s="171"/>
      <c r="BK2213" s="171"/>
      <c r="BL2213" s="171"/>
      <c r="BM2213" s="171"/>
      <c r="BN2213" s="171"/>
      <c r="BO2213" s="171"/>
      <c r="BP2213" s="171"/>
      <c r="BQ2213" s="171"/>
      <c r="BR2213" s="171"/>
      <c r="BS2213" s="171"/>
      <c r="BT2213" s="171"/>
      <c r="BU2213" s="171"/>
      <c r="BV2213" s="171"/>
      <c r="BW2213" s="171"/>
      <c r="BX2213" s="171"/>
      <c r="BY2213" s="171"/>
      <c r="BZ2213" s="171"/>
      <c r="CA2213" s="171"/>
      <c r="CB2213" s="171"/>
      <c r="CC2213" s="171"/>
      <c r="CD2213" s="171"/>
      <c r="CE2213" s="171"/>
      <c r="CF2213" s="171"/>
      <c r="CG2213" s="171"/>
      <c r="CH2213" s="171"/>
      <c r="CI2213" s="171"/>
      <c r="CJ2213" s="171"/>
      <c r="CK2213" s="171"/>
      <c r="CL2213" s="171"/>
      <c r="CM2213" s="171"/>
      <c r="CN2213" s="171"/>
      <c r="CO2213" s="171"/>
      <c r="CP2213" s="171"/>
      <c r="CQ2213" s="171"/>
      <c r="CR2213" s="171"/>
      <c r="CS2213" s="171"/>
      <c r="CT2213" s="171"/>
      <c r="CU2213" s="171"/>
      <c r="CV2213" s="171"/>
      <c r="CW2213" s="171"/>
      <c r="CX2213" s="171"/>
      <c r="CY2213" s="171"/>
      <c r="CZ2213" s="171"/>
      <c r="DA2213" s="171"/>
      <c r="DB2213" s="171"/>
      <c r="DC2213" s="171"/>
      <c r="DD2213" s="171"/>
      <c r="DE2213" s="171"/>
      <c r="DF2213" s="171"/>
      <c r="DG2213" s="171"/>
      <c r="DH2213" s="171"/>
      <c r="DI2213" s="171"/>
      <c r="DJ2213" s="171"/>
      <c r="DK2213" s="171"/>
      <c r="DL2213" s="171"/>
      <c r="DM2213" s="171"/>
      <c r="DN2213" s="171"/>
      <c r="DO2213" s="171"/>
      <c r="DP2213" s="171"/>
      <c r="DQ2213" s="171"/>
      <c r="DR2213" s="171"/>
      <c r="DS2213" s="171"/>
      <c r="DT2213" s="171"/>
      <c r="DU2213" s="171"/>
      <c r="DV2213" s="171"/>
      <c r="DW2213" s="171"/>
      <c r="DX2213" s="171"/>
      <c r="DY2213" s="171"/>
      <c r="DZ2213" s="171"/>
      <c r="EA2213" s="171"/>
      <c r="EB2213" s="171"/>
      <c r="EC2213" s="171"/>
      <c r="ED2213" s="171"/>
      <c r="EE2213" s="171"/>
      <c r="EF2213" s="171"/>
      <c r="EG2213" s="171"/>
      <c r="EH2213" s="171"/>
      <c r="EI2213" s="171"/>
      <c r="EJ2213" s="171"/>
      <c r="EK2213" s="171"/>
      <c r="EL2213" s="171"/>
      <c r="EM2213" s="171"/>
      <c r="EN2213" s="171"/>
    </row>
    <row r="2214" spans="43:144" ht="15" x14ac:dyDescent="0.25">
      <c r="AQ2214" s="171"/>
      <c r="AR2214"/>
      <c r="AS2214"/>
      <c r="AT2214"/>
      <c r="AU2214"/>
      <c r="AV2214"/>
      <c r="AW2214"/>
      <c r="AX2214"/>
      <c r="AY2214"/>
      <c r="AZ2214"/>
      <c r="BA2214"/>
      <c r="BB2214"/>
      <c r="BC2214"/>
      <c r="BD2214"/>
      <c r="BE2214" s="171"/>
      <c r="BF2214" s="171"/>
      <c r="BG2214" s="171"/>
      <c r="BH2214" s="171"/>
      <c r="BI2214" s="171"/>
      <c r="BJ2214" s="171"/>
      <c r="BK2214" s="171"/>
      <c r="BL2214" s="171"/>
      <c r="BM2214" s="171"/>
      <c r="BN2214" s="171"/>
      <c r="BO2214" s="171"/>
      <c r="BP2214" s="171"/>
      <c r="BQ2214" s="171"/>
      <c r="BR2214" s="171"/>
      <c r="BS2214" s="171"/>
      <c r="BT2214" s="171"/>
      <c r="BU2214" s="171"/>
      <c r="BV2214" s="171"/>
      <c r="BW2214" s="171"/>
      <c r="BX2214" s="171"/>
      <c r="BY2214" s="171"/>
      <c r="BZ2214" s="171"/>
      <c r="CA2214" s="171"/>
      <c r="CB2214" s="171"/>
      <c r="CC2214" s="171"/>
      <c r="CD2214" s="171"/>
      <c r="CE2214" s="171"/>
      <c r="CF2214" s="171"/>
      <c r="CG2214" s="171"/>
      <c r="CH2214" s="171"/>
      <c r="CI2214" s="171"/>
      <c r="CJ2214" s="171"/>
      <c r="CK2214" s="171"/>
      <c r="CL2214" s="171"/>
      <c r="CM2214" s="171"/>
      <c r="CN2214" s="171"/>
      <c r="CO2214" s="171"/>
      <c r="CP2214" s="171"/>
      <c r="CQ2214" s="171"/>
      <c r="CR2214" s="171"/>
      <c r="CS2214" s="171"/>
      <c r="CT2214" s="171"/>
      <c r="CU2214" s="171"/>
      <c r="CV2214" s="171"/>
      <c r="CW2214" s="171"/>
      <c r="CX2214" s="171"/>
      <c r="CY2214" s="171"/>
      <c r="CZ2214" s="171"/>
      <c r="DA2214" s="171"/>
      <c r="DB2214" s="171"/>
      <c r="DC2214" s="171"/>
      <c r="DD2214" s="171"/>
      <c r="DE2214" s="171"/>
      <c r="DF2214" s="171"/>
      <c r="DG2214" s="171"/>
      <c r="DH2214" s="171"/>
      <c r="DI2214" s="171"/>
      <c r="DJ2214" s="171"/>
      <c r="DK2214" s="171"/>
      <c r="DL2214" s="171"/>
      <c r="DM2214" s="171"/>
      <c r="DN2214" s="171"/>
      <c r="DO2214" s="171"/>
      <c r="DP2214" s="171"/>
      <c r="DQ2214" s="171"/>
      <c r="DR2214" s="171"/>
      <c r="DS2214" s="171"/>
      <c r="DT2214" s="171"/>
      <c r="DU2214" s="171"/>
      <c r="DV2214" s="171"/>
      <c r="DW2214" s="171"/>
      <c r="DX2214" s="171"/>
      <c r="DY2214" s="171"/>
      <c r="DZ2214" s="171"/>
      <c r="EA2214" s="171"/>
      <c r="EB2214" s="171"/>
      <c r="EC2214" s="171"/>
      <c r="ED2214" s="171"/>
      <c r="EE2214" s="171"/>
      <c r="EF2214" s="171"/>
      <c r="EG2214" s="171"/>
      <c r="EH2214" s="171"/>
      <c r="EI2214" s="171"/>
      <c r="EJ2214" s="171"/>
      <c r="EK2214" s="171"/>
      <c r="EL2214" s="171"/>
      <c r="EM2214" s="171"/>
      <c r="EN2214" s="171"/>
    </row>
    <row r="2215" spans="43:144" ht="15" x14ac:dyDescent="0.25">
      <c r="AQ2215" s="171"/>
      <c r="AR2215"/>
      <c r="AS2215"/>
      <c r="AT2215"/>
      <c r="AU2215"/>
      <c r="AV2215"/>
      <c r="AW2215"/>
      <c r="AX2215"/>
      <c r="AY2215"/>
      <c r="AZ2215"/>
      <c r="BA2215"/>
      <c r="BB2215"/>
      <c r="BC2215"/>
      <c r="BD2215"/>
      <c r="BE2215" s="171"/>
      <c r="BF2215" s="171"/>
      <c r="BG2215" s="171"/>
      <c r="BH2215" s="171"/>
      <c r="BI2215" s="171"/>
      <c r="BJ2215" s="171"/>
      <c r="BK2215" s="171"/>
      <c r="BL2215" s="171"/>
      <c r="BM2215" s="171"/>
      <c r="BN2215" s="171"/>
      <c r="BO2215" s="171"/>
      <c r="BP2215" s="171"/>
      <c r="BQ2215" s="171"/>
      <c r="BR2215" s="171"/>
      <c r="BS2215" s="171"/>
      <c r="BT2215" s="171"/>
      <c r="BU2215" s="171"/>
      <c r="BV2215" s="171"/>
      <c r="BW2215" s="171"/>
      <c r="BX2215" s="171"/>
      <c r="BY2215" s="171"/>
      <c r="BZ2215" s="171"/>
      <c r="CA2215" s="171"/>
      <c r="CB2215" s="171"/>
      <c r="CC2215" s="171"/>
      <c r="CD2215" s="171"/>
      <c r="CE2215" s="171"/>
      <c r="CF2215" s="171"/>
      <c r="CG2215" s="171"/>
      <c r="CH2215" s="171"/>
      <c r="CI2215" s="171"/>
      <c r="CJ2215" s="171"/>
      <c r="CK2215" s="171"/>
      <c r="CL2215" s="171"/>
      <c r="CM2215" s="171"/>
      <c r="CN2215" s="171"/>
      <c r="CO2215" s="171"/>
      <c r="CP2215" s="171"/>
      <c r="CQ2215" s="171"/>
      <c r="CR2215" s="171"/>
      <c r="CS2215" s="171"/>
      <c r="CT2215" s="171"/>
      <c r="CU2215" s="171"/>
      <c r="CV2215" s="171"/>
      <c r="CW2215" s="171"/>
      <c r="CX2215" s="171"/>
      <c r="CY2215" s="171"/>
      <c r="CZ2215" s="171"/>
      <c r="DA2215" s="171"/>
      <c r="DB2215" s="171"/>
      <c r="DC2215" s="171"/>
      <c r="DD2215" s="171"/>
      <c r="DE2215" s="171"/>
      <c r="DF2215" s="171"/>
      <c r="DG2215" s="171"/>
      <c r="DH2215" s="171"/>
      <c r="DI2215" s="171"/>
      <c r="DJ2215" s="171"/>
      <c r="DK2215" s="171"/>
      <c r="DL2215" s="171"/>
      <c r="DM2215" s="171"/>
      <c r="DN2215" s="171"/>
      <c r="DO2215" s="171"/>
      <c r="DP2215" s="171"/>
      <c r="DQ2215" s="171"/>
      <c r="DR2215" s="171"/>
      <c r="DS2215" s="171"/>
      <c r="DT2215" s="171"/>
      <c r="DU2215" s="171"/>
      <c r="DV2215" s="171"/>
      <c r="DW2215" s="171"/>
      <c r="DX2215" s="171"/>
      <c r="DY2215" s="171"/>
      <c r="DZ2215" s="171"/>
      <c r="EA2215" s="171"/>
      <c r="EB2215" s="171"/>
      <c r="EC2215" s="171"/>
      <c r="ED2215" s="171"/>
      <c r="EE2215" s="171"/>
      <c r="EF2215" s="171"/>
      <c r="EG2215" s="171"/>
      <c r="EH2215" s="171"/>
      <c r="EI2215" s="171"/>
      <c r="EJ2215" s="171"/>
      <c r="EK2215" s="171"/>
      <c r="EL2215" s="171"/>
      <c r="EM2215" s="171"/>
      <c r="EN2215" s="171"/>
    </row>
    <row r="2216" spans="43:144" ht="15" x14ac:dyDescent="0.25">
      <c r="AQ2216" s="171"/>
      <c r="AR2216"/>
      <c r="AS2216"/>
      <c r="AT2216"/>
      <c r="AU2216"/>
      <c r="AV2216"/>
      <c r="AW2216"/>
      <c r="AX2216"/>
      <c r="AY2216"/>
      <c r="AZ2216"/>
      <c r="BA2216"/>
      <c r="BB2216"/>
      <c r="BC2216"/>
      <c r="BD2216"/>
      <c r="BE2216" s="171"/>
      <c r="BF2216" s="171"/>
      <c r="BG2216" s="171"/>
      <c r="BH2216" s="171"/>
      <c r="BI2216" s="171"/>
      <c r="BJ2216" s="171"/>
      <c r="BK2216" s="171"/>
      <c r="BL2216" s="171"/>
      <c r="BM2216" s="171"/>
      <c r="BN2216" s="171"/>
      <c r="BO2216" s="171"/>
      <c r="BP2216" s="171"/>
      <c r="BQ2216" s="171"/>
      <c r="BR2216" s="171"/>
      <c r="BS2216" s="171"/>
      <c r="BT2216" s="171"/>
      <c r="BU2216" s="171"/>
      <c r="BV2216" s="171"/>
      <c r="BW2216" s="171"/>
      <c r="BX2216" s="171"/>
      <c r="BY2216" s="171"/>
      <c r="BZ2216" s="171"/>
      <c r="CA2216" s="171"/>
      <c r="CB2216" s="171"/>
      <c r="CC2216" s="171"/>
      <c r="CD2216" s="171"/>
      <c r="CE2216" s="171"/>
      <c r="CF2216" s="171"/>
      <c r="CG2216" s="171"/>
      <c r="CH2216" s="171"/>
      <c r="CI2216" s="171"/>
      <c r="CJ2216" s="171"/>
      <c r="CK2216" s="171"/>
      <c r="CL2216" s="171"/>
      <c r="CM2216" s="171"/>
      <c r="CN2216" s="171"/>
      <c r="CO2216" s="171"/>
      <c r="CP2216" s="171"/>
      <c r="CQ2216" s="171"/>
      <c r="CR2216" s="171"/>
      <c r="CS2216" s="171"/>
      <c r="CT2216" s="171"/>
      <c r="CU2216" s="171"/>
      <c r="CV2216" s="171"/>
      <c r="CW2216" s="171"/>
      <c r="CX2216" s="171"/>
      <c r="CY2216" s="171"/>
      <c r="CZ2216" s="171"/>
      <c r="DA2216" s="171"/>
      <c r="DB2216" s="171"/>
      <c r="DC2216" s="171"/>
      <c r="DD2216" s="171"/>
      <c r="DE2216" s="171"/>
      <c r="DF2216" s="171"/>
      <c r="DG2216" s="171"/>
      <c r="DH2216" s="171"/>
      <c r="DI2216" s="171"/>
      <c r="DJ2216" s="171"/>
      <c r="DK2216" s="171"/>
      <c r="DL2216" s="171"/>
      <c r="DM2216" s="171"/>
      <c r="DN2216" s="171"/>
      <c r="DO2216" s="171"/>
      <c r="DP2216" s="171"/>
      <c r="DQ2216" s="171"/>
      <c r="DR2216" s="171"/>
      <c r="DS2216" s="171"/>
      <c r="DT2216" s="171"/>
      <c r="DU2216" s="171"/>
      <c r="DV2216" s="171"/>
      <c r="DW2216" s="171"/>
      <c r="DX2216" s="171"/>
      <c r="DY2216" s="171"/>
      <c r="DZ2216" s="171"/>
      <c r="EA2216" s="171"/>
      <c r="EB2216" s="171"/>
      <c r="EC2216" s="171"/>
      <c r="ED2216" s="171"/>
      <c r="EE2216" s="171"/>
      <c r="EF2216" s="171"/>
      <c r="EG2216" s="171"/>
      <c r="EH2216" s="171"/>
      <c r="EI2216" s="171"/>
      <c r="EJ2216" s="171"/>
      <c r="EK2216" s="171"/>
      <c r="EL2216" s="171"/>
      <c r="EM2216" s="171"/>
      <c r="EN2216" s="171"/>
    </row>
    <row r="2217" spans="43:144" ht="15" x14ac:dyDescent="0.25">
      <c r="AQ2217" s="171"/>
      <c r="AR2217"/>
      <c r="AS2217"/>
      <c r="AT2217"/>
      <c r="AU2217"/>
      <c r="AV2217"/>
      <c r="AW2217"/>
      <c r="AX2217"/>
      <c r="AY2217"/>
      <c r="AZ2217"/>
      <c r="BA2217"/>
      <c r="BB2217"/>
      <c r="BC2217"/>
      <c r="BD2217"/>
      <c r="BE2217" s="171"/>
      <c r="BF2217" s="171"/>
      <c r="BG2217" s="171"/>
      <c r="BH2217" s="171"/>
      <c r="BI2217" s="171"/>
      <c r="BJ2217" s="171"/>
      <c r="BK2217" s="171"/>
      <c r="BL2217" s="171"/>
      <c r="BM2217" s="171"/>
      <c r="BN2217" s="171"/>
      <c r="BO2217" s="171"/>
      <c r="BP2217" s="171"/>
      <c r="BQ2217" s="171"/>
      <c r="BR2217" s="171"/>
      <c r="BS2217" s="171"/>
      <c r="BT2217" s="171"/>
      <c r="BU2217" s="171"/>
      <c r="BV2217" s="171"/>
      <c r="BW2217" s="171"/>
      <c r="BX2217" s="171"/>
      <c r="BY2217" s="171"/>
      <c r="BZ2217" s="171"/>
      <c r="CA2217" s="171"/>
      <c r="CB2217" s="171"/>
      <c r="CC2217" s="171"/>
      <c r="CD2217" s="171"/>
      <c r="CE2217" s="171"/>
      <c r="CF2217" s="171"/>
      <c r="CG2217" s="171"/>
      <c r="CH2217" s="171"/>
      <c r="CI2217" s="171"/>
      <c r="CJ2217" s="171"/>
      <c r="CK2217" s="171"/>
      <c r="CL2217" s="171"/>
      <c r="CM2217" s="171"/>
      <c r="CN2217" s="171"/>
      <c r="CO2217" s="171"/>
      <c r="CP2217" s="171"/>
      <c r="CQ2217" s="171"/>
      <c r="CR2217" s="171"/>
      <c r="CS2217" s="171"/>
      <c r="CT2217" s="171"/>
      <c r="CU2217" s="171"/>
      <c r="CV2217" s="171"/>
      <c r="CW2217" s="171"/>
      <c r="CX2217" s="171"/>
      <c r="CY2217" s="171"/>
      <c r="CZ2217" s="171"/>
      <c r="DA2217" s="171"/>
      <c r="DB2217" s="171"/>
      <c r="DC2217" s="171"/>
      <c r="DD2217" s="171"/>
      <c r="DE2217" s="171"/>
      <c r="DF2217" s="171"/>
      <c r="DG2217" s="171"/>
      <c r="DH2217" s="171"/>
      <c r="DI2217" s="171"/>
      <c r="DJ2217" s="171"/>
      <c r="DK2217" s="171"/>
      <c r="DL2217" s="171"/>
      <c r="DM2217" s="171"/>
      <c r="DN2217" s="171"/>
      <c r="DO2217" s="171"/>
      <c r="DP2217" s="171"/>
      <c r="DQ2217" s="171"/>
      <c r="DR2217" s="171"/>
      <c r="DS2217" s="171"/>
      <c r="DT2217" s="171"/>
      <c r="DU2217" s="171"/>
      <c r="DV2217" s="171"/>
      <c r="DW2217" s="171"/>
      <c r="DX2217" s="171"/>
      <c r="DY2217" s="171"/>
      <c r="DZ2217" s="171"/>
      <c r="EA2217" s="171"/>
      <c r="EB2217" s="171"/>
      <c r="EC2217" s="171"/>
      <c r="ED2217" s="171"/>
      <c r="EE2217" s="171"/>
      <c r="EF2217" s="171"/>
      <c r="EG2217" s="171"/>
      <c r="EH2217" s="171"/>
      <c r="EI2217" s="171"/>
      <c r="EJ2217" s="171"/>
      <c r="EK2217" s="171"/>
      <c r="EL2217" s="171"/>
      <c r="EM2217" s="171"/>
      <c r="EN2217" s="171"/>
    </row>
    <row r="2218" spans="43:144" ht="15" x14ac:dyDescent="0.25">
      <c r="AQ2218" s="171"/>
      <c r="AR2218"/>
      <c r="AS2218"/>
      <c r="AT2218"/>
      <c r="AU2218"/>
      <c r="AV2218"/>
      <c r="AW2218"/>
      <c r="AX2218"/>
      <c r="AY2218"/>
      <c r="AZ2218"/>
      <c r="BA2218"/>
      <c r="BB2218"/>
      <c r="BC2218"/>
      <c r="BD2218"/>
      <c r="BE2218" s="171"/>
      <c r="BF2218" s="171"/>
      <c r="BG2218" s="171"/>
      <c r="BH2218" s="171"/>
      <c r="BI2218" s="171"/>
      <c r="BJ2218" s="171"/>
      <c r="BK2218" s="171"/>
      <c r="BL2218" s="171"/>
      <c r="BM2218" s="171"/>
      <c r="BN2218" s="171"/>
      <c r="BO2218" s="171"/>
      <c r="BP2218" s="171"/>
      <c r="BQ2218" s="171"/>
      <c r="BR2218" s="171"/>
      <c r="BS2218" s="171"/>
      <c r="BT2218" s="171"/>
      <c r="BU2218" s="171"/>
      <c r="BV2218" s="171"/>
      <c r="BW2218" s="171"/>
      <c r="BX2218" s="171"/>
      <c r="BY2218" s="171"/>
      <c r="BZ2218" s="171"/>
      <c r="CA2218" s="171"/>
      <c r="CB2218" s="171"/>
      <c r="CC2218" s="171"/>
      <c r="CD2218" s="171"/>
      <c r="CE2218" s="171"/>
      <c r="CF2218" s="171"/>
      <c r="CG2218" s="171"/>
      <c r="CH2218" s="171"/>
      <c r="CI2218" s="171"/>
      <c r="CJ2218" s="171"/>
      <c r="CK2218" s="171"/>
      <c r="CL2218" s="171"/>
      <c r="CM2218" s="171"/>
      <c r="CN2218" s="171"/>
      <c r="CO2218" s="171"/>
      <c r="CP2218" s="171"/>
      <c r="CQ2218" s="171"/>
      <c r="CR2218" s="171"/>
      <c r="CS2218" s="171"/>
      <c r="CT2218" s="171"/>
      <c r="CU2218" s="171"/>
      <c r="CV2218" s="171"/>
      <c r="CW2218" s="171"/>
      <c r="CX2218" s="171"/>
      <c r="CY2218" s="171"/>
      <c r="CZ2218" s="171"/>
      <c r="DA2218" s="171"/>
      <c r="DB2218" s="171"/>
      <c r="DC2218" s="171"/>
      <c r="DD2218" s="171"/>
      <c r="DE2218" s="171"/>
      <c r="DF2218" s="171"/>
      <c r="DG2218" s="171"/>
      <c r="DH2218" s="171"/>
      <c r="DI2218" s="171"/>
      <c r="DJ2218" s="171"/>
      <c r="DK2218" s="171"/>
      <c r="DL2218" s="171"/>
      <c r="DM2218" s="171"/>
      <c r="DN2218" s="171"/>
      <c r="DO2218" s="171"/>
      <c r="DP2218" s="171"/>
      <c r="DQ2218" s="171"/>
      <c r="DR2218" s="171"/>
      <c r="DS2218" s="171"/>
      <c r="DT2218" s="171"/>
      <c r="DU2218" s="171"/>
      <c r="DV2218" s="171"/>
      <c r="DW2218" s="171"/>
      <c r="DX2218" s="171"/>
      <c r="DY2218" s="171"/>
      <c r="DZ2218" s="171"/>
      <c r="EA2218" s="171"/>
      <c r="EB2218" s="171"/>
      <c r="EC2218" s="171"/>
      <c r="ED2218" s="171"/>
      <c r="EE2218" s="171"/>
      <c r="EF2218" s="171"/>
      <c r="EG2218" s="171"/>
      <c r="EH2218" s="171"/>
      <c r="EI2218" s="171"/>
      <c r="EJ2218" s="171"/>
      <c r="EK2218" s="171"/>
      <c r="EL2218" s="171"/>
      <c r="EM2218" s="171"/>
      <c r="EN2218" s="171"/>
    </row>
    <row r="2219" spans="43:144" ht="15" x14ac:dyDescent="0.25">
      <c r="AQ2219" s="171"/>
      <c r="AR2219"/>
      <c r="AS2219"/>
      <c r="AT2219"/>
      <c r="AU2219"/>
      <c r="AV2219"/>
      <c r="AW2219"/>
      <c r="AX2219"/>
      <c r="AY2219"/>
      <c r="AZ2219"/>
      <c r="BA2219"/>
      <c r="BB2219"/>
      <c r="BC2219"/>
      <c r="BD2219"/>
      <c r="BE2219" s="171"/>
      <c r="BF2219" s="171"/>
      <c r="BG2219" s="171"/>
      <c r="BH2219" s="171"/>
      <c r="BI2219" s="171"/>
      <c r="BJ2219" s="171"/>
      <c r="BK2219" s="171"/>
      <c r="BL2219" s="171"/>
      <c r="BM2219" s="171"/>
      <c r="BN2219" s="171"/>
      <c r="BO2219" s="171"/>
      <c r="BP2219" s="171"/>
      <c r="BQ2219" s="171"/>
      <c r="BR2219" s="171"/>
      <c r="BS2219" s="171"/>
      <c r="BT2219" s="171"/>
      <c r="BU2219" s="171"/>
      <c r="BV2219" s="171"/>
      <c r="BW2219" s="171"/>
      <c r="BX2219" s="171"/>
      <c r="BY2219" s="171"/>
      <c r="BZ2219" s="171"/>
      <c r="CA2219" s="171"/>
      <c r="CB2219" s="171"/>
      <c r="CC2219" s="171"/>
      <c r="CD2219" s="171"/>
      <c r="CE2219" s="171"/>
      <c r="CF2219" s="171"/>
      <c r="CG2219" s="171"/>
      <c r="CH2219" s="171"/>
      <c r="CI2219" s="171"/>
      <c r="CJ2219" s="171"/>
      <c r="CK2219" s="171"/>
      <c r="CL2219" s="171"/>
      <c r="CM2219" s="171"/>
      <c r="CN2219" s="171"/>
      <c r="CO2219" s="171"/>
      <c r="CP2219" s="171"/>
      <c r="CQ2219" s="171"/>
      <c r="CR2219" s="171"/>
      <c r="CS2219" s="171"/>
      <c r="CT2219" s="171"/>
      <c r="CU2219" s="171"/>
      <c r="CV2219" s="171"/>
      <c r="CW2219" s="171"/>
      <c r="CX2219" s="171"/>
      <c r="CY2219" s="171"/>
      <c r="CZ2219" s="171"/>
      <c r="DA2219" s="171"/>
      <c r="DB2219" s="171"/>
      <c r="DC2219" s="171"/>
      <c r="DD2219" s="171"/>
      <c r="DE2219" s="171"/>
      <c r="DF2219" s="171"/>
      <c r="DG2219" s="171"/>
      <c r="DH2219" s="171"/>
      <c r="DI2219" s="171"/>
      <c r="DJ2219" s="171"/>
      <c r="DK2219" s="171"/>
      <c r="DL2219" s="171"/>
      <c r="DM2219" s="171"/>
      <c r="DN2219" s="171"/>
      <c r="DO2219" s="171"/>
      <c r="DP2219" s="171"/>
      <c r="DQ2219" s="171"/>
      <c r="DR2219" s="171"/>
      <c r="DS2219" s="171"/>
      <c r="DT2219" s="171"/>
      <c r="DU2219" s="171"/>
      <c r="DV2219" s="171"/>
      <c r="DW2219" s="171"/>
      <c r="DX2219" s="171"/>
      <c r="DY2219" s="171"/>
      <c r="DZ2219" s="171"/>
      <c r="EA2219" s="171"/>
      <c r="EB2219" s="171"/>
      <c r="EC2219" s="171"/>
      <c r="ED2219" s="171"/>
      <c r="EE2219" s="171"/>
      <c r="EF2219" s="171"/>
      <c r="EG2219" s="171"/>
      <c r="EH2219" s="171"/>
      <c r="EI2219" s="171"/>
      <c r="EJ2219" s="171"/>
      <c r="EK2219" s="171"/>
      <c r="EL2219" s="171"/>
      <c r="EM2219" s="171"/>
      <c r="EN2219" s="171"/>
    </row>
    <row r="2220" spans="43:144" ht="15" x14ac:dyDescent="0.25">
      <c r="AQ2220" s="171"/>
      <c r="AR2220"/>
      <c r="AS2220"/>
      <c r="AT2220"/>
      <c r="AU2220"/>
      <c r="AV2220"/>
      <c r="AW2220"/>
      <c r="AX2220"/>
      <c r="AY2220"/>
      <c r="AZ2220"/>
      <c r="BA2220"/>
      <c r="BB2220"/>
      <c r="BC2220"/>
      <c r="BD2220"/>
      <c r="BE2220" s="171"/>
      <c r="BF2220" s="171"/>
      <c r="BG2220" s="171"/>
      <c r="BH2220" s="171"/>
      <c r="BI2220" s="171"/>
      <c r="BJ2220" s="171"/>
      <c r="BK2220" s="171"/>
      <c r="BL2220" s="171"/>
      <c r="BM2220" s="171"/>
      <c r="BN2220" s="171"/>
      <c r="BO2220" s="171"/>
      <c r="BP2220" s="171"/>
      <c r="BQ2220" s="171"/>
      <c r="BR2220" s="171"/>
      <c r="BS2220" s="171"/>
      <c r="BT2220" s="171"/>
      <c r="BU2220" s="171"/>
      <c r="BV2220" s="171"/>
      <c r="BW2220" s="171"/>
      <c r="BX2220" s="171"/>
      <c r="BY2220" s="171"/>
      <c r="BZ2220" s="171"/>
      <c r="CA2220" s="171"/>
      <c r="CB2220" s="171"/>
      <c r="CC2220" s="171"/>
      <c r="CD2220" s="171"/>
      <c r="CE2220" s="171"/>
      <c r="CF2220" s="171"/>
      <c r="CG2220" s="171"/>
      <c r="CH2220" s="171"/>
      <c r="CI2220" s="171"/>
      <c r="CJ2220" s="171"/>
      <c r="CK2220" s="171"/>
      <c r="CL2220" s="171"/>
      <c r="CM2220" s="171"/>
      <c r="CN2220" s="171"/>
      <c r="CO2220" s="171"/>
      <c r="CP2220" s="171"/>
      <c r="CQ2220" s="171"/>
      <c r="CR2220" s="171"/>
      <c r="CS2220" s="171"/>
      <c r="CT2220" s="171"/>
      <c r="CU2220" s="171"/>
      <c r="CV2220" s="171"/>
      <c r="CW2220" s="171"/>
      <c r="CX2220" s="171"/>
      <c r="CY2220" s="171"/>
      <c r="CZ2220" s="171"/>
      <c r="DA2220" s="171"/>
      <c r="DB2220" s="171"/>
      <c r="DC2220" s="171"/>
      <c r="DD2220" s="171"/>
      <c r="DE2220" s="171"/>
      <c r="DF2220" s="171"/>
      <c r="DG2220" s="171"/>
      <c r="DH2220" s="171"/>
      <c r="DI2220" s="171"/>
      <c r="DJ2220" s="171"/>
      <c r="DK2220" s="171"/>
      <c r="DL2220" s="171"/>
      <c r="DM2220" s="171"/>
      <c r="DN2220" s="171"/>
      <c r="DO2220" s="171"/>
      <c r="DP2220" s="171"/>
      <c r="DQ2220" s="171"/>
      <c r="DR2220" s="171"/>
      <c r="DS2220" s="171"/>
      <c r="DT2220" s="171"/>
      <c r="DU2220" s="171"/>
      <c r="DV2220" s="171"/>
      <c r="DW2220" s="171"/>
      <c r="DX2220" s="171"/>
      <c r="DY2220" s="171"/>
      <c r="DZ2220" s="171"/>
      <c r="EA2220" s="171"/>
      <c r="EB2220" s="171"/>
      <c r="EC2220" s="171"/>
      <c r="ED2220" s="171"/>
      <c r="EE2220" s="171"/>
      <c r="EF2220" s="171"/>
      <c r="EG2220" s="171"/>
      <c r="EH2220" s="171"/>
      <c r="EI2220" s="171"/>
      <c r="EJ2220" s="171"/>
      <c r="EK2220" s="171"/>
      <c r="EL2220" s="171"/>
      <c r="EM2220" s="171"/>
      <c r="EN2220" s="171"/>
    </row>
    <row r="2221" spans="43:144" ht="15" x14ac:dyDescent="0.25">
      <c r="AQ2221" s="171"/>
      <c r="AR2221"/>
      <c r="AS2221"/>
      <c r="AT2221"/>
      <c r="AU2221"/>
      <c r="AV2221"/>
      <c r="AW2221"/>
      <c r="AX2221"/>
      <c r="AY2221"/>
      <c r="AZ2221"/>
      <c r="BA2221"/>
      <c r="BB2221"/>
      <c r="BC2221"/>
      <c r="BD2221"/>
      <c r="BE2221" s="171"/>
      <c r="BF2221" s="171"/>
      <c r="BG2221" s="171"/>
      <c r="BH2221" s="171"/>
      <c r="BI2221" s="171"/>
      <c r="BJ2221" s="171"/>
      <c r="BK2221" s="171"/>
      <c r="BL2221" s="171"/>
      <c r="BM2221" s="171"/>
      <c r="BN2221" s="171"/>
      <c r="BO2221" s="171"/>
      <c r="BP2221" s="171"/>
      <c r="BQ2221" s="171"/>
      <c r="BR2221" s="171"/>
      <c r="BS2221" s="171"/>
      <c r="BT2221" s="171"/>
      <c r="BU2221" s="171"/>
      <c r="BV2221" s="171"/>
      <c r="BW2221" s="171"/>
      <c r="BX2221" s="171"/>
      <c r="BY2221" s="171"/>
      <c r="BZ2221" s="171"/>
      <c r="CA2221" s="171"/>
      <c r="CB2221" s="171"/>
      <c r="CC2221" s="171"/>
      <c r="CD2221" s="171"/>
      <c r="CE2221" s="171"/>
      <c r="CF2221" s="171"/>
      <c r="CG2221" s="171"/>
      <c r="CH2221" s="171"/>
      <c r="CI2221" s="171"/>
      <c r="CJ2221" s="171"/>
      <c r="CK2221" s="171"/>
      <c r="CL2221" s="171"/>
      <c r="CM2221" s="171"/>
      <c r="CN2221" s="171"/>
      <c r="CO2221" s="171"/>
      <c r="CP2221" s="171"/>
      <c r="CQ2221" s="171"/>
      <c r="CR2221" s="171"/>
      <c r="CS2221" s="171"/>
      <c r="CT2221" s="171"/>
      <c r="CU2221" s="171"/>
      <c r="CV2221" s="171"/>
      <c r="CW2221" s="171"/>
      <c r="CX2221" s="171"/>
      <c r="CY2221" s="171"/>
      <c r="CZ2221" s="171"/>
      <c r="DA2221" s="171"/>
      <c r="DB2221" s="171"/>
      <c r="DC2221" s="171"/>
      <c r="DD2221" s="171"/>
      <c r="DE2221" s="171"/>
      <c r="DF2221" s="171"/>
      <c r="DG2221" s="171"/>
      <c r="DH2221" s="171"/>
      <c r="DI2221" s="171"/>
      <c r="DJ2221" s="171"/>
      <c r="DK2221" s="171"/>
      <c r="DL2221" s="171"/>
      <c r="DM2221" s="171"/>
      <c r="DN2221" s="171"/>
      <c r="DO2221" s="171"/>
      <c r="DP2221" s="171"/>
      <c r="DQ2221" s="171"/>
      <c r="DR2221" s="171"/>
      <c r="DS2221" s="171"/>
      <c r="DT2221" s="171"/>
      <c r="DU2221" s="171"/>
      <c r="DV2221" s="171"/>
      <c r="DW2221" s="171"/>
      <c r="DX2221" s="171"/>
      <c r="DY2221" s="171"/>
      <c r="DZ2221" s="171"/>
      <c r="EA2221" s="171"/>
      <c r="EB2221" s="171"/>
      <c r="EC2221" s="171"/>
      <c r="ED2221" s="171"/>
      <c r="EE2221" s="171"/>
      <c r="EF2221" s="171"/>
      <c r="EG2221" s="171"/>
      <c r="EH2221" s="171"/>
      <c r="EI2221" s="171"/>
      <c r="EJ2221" s="171"/>
      <c r="EK2221" s="171"/>
      <c r="EL2221" s="171"/>
      <c r="EM2221" s="171"/>
      <c r="EN2221" s="171"/>
    </row>
    <row r="2222" spans="43:144" ht="15" x14ac:dyDescent="0.25">
      <c r="AQ2222" s="171"/>
      <c r="AR2222"/>
      <c r="AS2222"/>
      <c r="AT2222"/>
      <c r="AU2222"/>
      <c r="AV2222"/>
      <c r="AW2222"/>
      <c r="AX2222"/>
      <c r="AY2222"/>
      <c r="AZ2222"/>
      <c r="BA2222"/>
      <c r="BB2222"/>
      <c r="BC2222"/>
      <c r="BD2222"/>
      <c r="BE2222" s="171"/>
      <c r="BF2222" s="171"/>
      <c r="BG2222" s="171"/>
      <c r="BH2222" s="171"/>
      <c r="BI2222" s="171"/>
      <c r="BJ2222" s="171"/>
      <c r="BK2222" s="171"/>
      <c r="BL2222" s="171"/>
      <c r="BM2222" s="171"/>
      <c r="BN2222" s="171"/>
      <c r="BO2222" s="171"/>
      <c r="BP2222" s="171"/>
      <c r="BQ2222" s="171"/>
      <c r="BR2222" s="171"/>
      <c r="BS2222" s="171"/>
      <c r="BT2222" s="171"/>
      <c r="BU2222" s="171"/>
      <c r="BV2222" s="171"/>
      <c r="BW2222" s="171"/>
      <c r="BX2222" s="171"/>
      <c r="BY2222" s="171"/>
      <c r="BZ2222" s="171"/>
      <c r="CA2222" s="171"/>
      <c r="CB2222" s="171"/>
      <c r="CC2222" s="171"/>
      <c r="CD2222" s="171"/>
      <c r="CE2222" s="171"/>
      <c r="CF2222" s="171"/>
      <c r="CG2222" s="171"/>
      <c r="CH2222" s="171"/>
      <c r="CI2222" s="171"/>
      <c r="CJ2222" s="171"/>
      <c r="CK2222" s="171"/>
      <c r="CL2222" s="171"/>
      <c r="CM2222" s="171"/>
      <c r="CN2222" s="171"/>
      <c r="CO2222" s="171"/>
      <c r="CP2222" s="171"/>
      <c r="CQ2222" s="171"/>
      <c r="CR2222" s="171"/>
      <c r="CS2222" s="171"/>
      <c r="CT2222" s="171"/>
      <c r="CU2222" s="171"/>
      <c r="CV2222" s="171"/>
      <c r="CW2222" s="171"/>
      <c r="CX2222" s="171"/>
      <c r="CY2222" s="171"/>
      <c r="CZ2222" s="171"/>
      <c r="DA2222" s="171"/>
      <c r="DB2222" s="171"/>
      <c r="DC2222" s="171"/>
      <c r="DD2222" s="171"/>
      <c r="DE2222" s="171"/>
      <c r="DF2222" s="171"/>
      <c r="DG2222" s="171"/>
      <c r="DH2222" s="171"/>
      <c r="DI2222" s="171"/>
      <c r="DJ2222" s="171"/>
      <c r="DK2222" s="171"/>
      <c r="DL2222" s="171"/>
      <c r="DM2222" s="171"/>
      <c r="DN2222" s="171"/>
      <c r="DO2222" s="171"/>
      <c r="DP2222" s="171"/>
      <c r="DQ2222" s="171"/>
      <c r="DR2222" s="171"/>
      <c r="DS2222" s="171"/>
      <c r="DT2222" s="171"/>
      <c r="DU2222" s="171"/>
      <c r="DV2222" s="171"/>
      <c r="DW2222" s="171"/>
      <c r="DX2222" s="171"/>
      <c r="DY2222" s="171"/>
      <c r="DZ2222" s="171"/>
      <c r="EA2222" s="171"/>
      <c r="EB2222" s="171"/>
      <c r="EC2222" s="171"/>
      <c r="ED2222" s="171"/>
      <c r="EE2222" s="171"/>
      <c r="EF2222" s="171"/>
      <c r="EG2222" s="171"/>
      <c r="EH2222" s="171"/>
      <c r="EI2222" s="171"/>
      <c r="EJ2222" s="171"/>
      <c r="EK2222" s="171"/>
      <c r="EL2222" s="171"/>
      <c r="EM2222" s="171"/>
      <c r="EN2222" s="171"/>
    </row>
    <row r="2223" spans="43:144" ht="15" x14ac:dyDescent="0.25">
      <c r="AQ2223" s="171"/>
      <c r="AR2223"/>
      <c r="AS2223"/>
      <c r="AT2223"/>
      <c r="AU2223"/>
      <c r="AV2223"/>
      <c r="AW2223"/>
      <c r="AX2223"/>
      <c r="AY2223"/>
      <c r="AZ2223"/>
      <c r="BA2223"/>
      <c r="BB2223"/>
      <c r="BC2223"/>
      <c r="BD2223"/>
      <c r="BE2223" s="171"/>
      <c r="BF2223" s="171"/>
      <c r="BG2223" s="171"/>
      <c r="BH2223" s="171"/>
      <c r="BI2223" s="171"/>
      <c r="BJ2223" s="171"/>
      <c r="BK2223" s="171"/>
      <c r="BL2223" s="171"/>
      <c r="BM2223" s="171"/>
      <c r="BN2223" s="171"/>
      <c r="BO2223" s="171"/>
      <c r="BP2223" s="171"/>
      <c r="BQ2223" s="171"/>
      <c r="BR2223" s="171"/>
      <c r="BS2223" s="171"/>
      <c r="BT2223" s="171"/>
      <c r="BU2223" s="171"/>
      <c r="BV2223" s="171"/>
      <c r="BW2223" s="171"/>
      <c r="BX2223" s="171"/>
      <c r="BY2223" s="171"/>
      <c r="BZ2223" s="171"/>
      <c r="CA2223" s="171"/>
      <c r="CB2223" s="171"/>
      <c r="CC2223" s="171"/>
      <c r="CD2223" s="171"/>
      <c r="CE2223" s="171"/>
      <c r="CF2223" s="171"/>
      <c r="CG2223" s="171"/>
      <c r="CH2223" s="171"/>
      <c r="CI2223" s="171"/>
      <c r="CJ2223" s="171"/>
      <c r="CK2223" s="171"/>
      <c r="CL2223" s="171"/>
      <c r="CM2223" s="171"/>
      <c r="CN2223" s="171"/>
      <c r="CO2223" s="171"/>
      <c r="CP2223" s="171"/>
      <c r="CQ2223" s="171"/>
      <c r="CR2223" s="171"/>
      <c r="CS2223" s="171"/>
      <c r="CT2223" s="171"/>
      <c r="CU2223" s="171"/>
      <c r="CV2223" s="171"/>
      <c r="CW2223" s="171"/>
      <c r="CX2223" s="171"/>
      <c r="CY2223" s="171"/>
      <c r="CZ2223" s="171"/>
      <c r="DA2223" s="171"/>
      <c r="DB2223" s="171"/>
      <c r="DC2223" s="171"/>
      <c r="DD2223" s="171"/>
      <c r="DE2223" s="171"/>
      <c r="DF2223" s="171"/>
      <c r="DG2223" s="171"/>
      <c r="DH2223" s="171"/>
      <c r="DI2223" s="171"/>
      <c r="DJ2223" s="171"/>
      <c r="DK2223" s="171"/>
      <c r="DL2223" s="171"/>
      <c r="DM2223" s="171"/>
      <c r="DN2223" s="171"/>
      <c r="DO2223" s="171"/>
      <c r="DP2223" s="171"/>
      <c r="DQ2223" s="171"/>
      <c r="DR2223" s="171"/>
      <c r="DS2223" s="171"/>
      <c r="DT2223" s="171"/>
      <c r="DU2223" s="171"/>
      <c r="DV2223" s="171"/>
      <c r="DW2223" s="171"/>
      <c r="DX2223" s="171"/>
      <c r="DY2223" s="171"/>
      <c r="DZ2223" s="171"/>
      <c r="EA2223" s="171"/>
      <c r="EB2223" s="171"/>
      <c r="EC2223" s="171"/>
      <c r="ED2223" s="171"/>
      <c r="EE2223" s="171"/>
      <c r="EF2223" s="171"/>
      <c r="EG2223" s="171"/>
      <c r="EH2223" s="171"/>
      <c r="EI2223" s="171"/>
      <c r="EJ2223" s="171"/>
      <c r="EK2223" s="171"/>
      <c r="EL2223" s="171"/>
      <c r="EM2223" s="171"/>
      <c r="EN2223" s="171"/>
    </row>
    <row r="2224" spans="43:144" ht="15" x14ac:dyDescent="0.25">
      <c r="AQ2224" s="171"/>
      <c r="AR2224"/>
      <c r="AS2224"/>
      <c r="AT2224"/>
      <c r="AU2224"/>
      <c r="AV2224"/>
      <c r="AW2224"/>
      <c r="AX2224"/>
      <c r="AY2224"/>
      <c r="AZ2224"/>
      <c r="BA2224"/>
      <c r="BB2224"/>
      <c r="BC2224"/>
      <c r="BD2224"/>
      <c r="BE2224" s="171"/>
      <c r="BF2224" s="171"/>
      <c r="BG2224" s="171"/>
      <c r="BH2224" s="171"/>
      <c r="BI2224" s="171"/>
      <c r="BJ2224" s="171"/>
      <c r="BK2224" s="171"/>
      <c r="BL2224" s="171"/>
      <c r="BM2224" s="171"/>
      <c r="BN2224" s="171"/>
      <c r="BO2224" s="171"/>
      <c r="BP2224" s="171"/>
      <c r="BQ2224" s="171"/>
      <c r="BR2224" s="171"/>
      <c r="BS2224" s="171"/>
      <c r="BT2224" s="171"/>
      <c r="BU2224" s="171"/>
      <c r="BV2224" s="171"/>
      <c r="BW2224" s="171"/>
      <c r="BX2224" s="171"/>
      <c r="BY2224" s="171"/>
      <c r="BZ2224" s="171"/>
      <c r="CA2224" s="171"/>
      <c r="CB2224" s="171"/>
      <c r="CC2224" s="171"/>
      <c r="CD2224" s="171"/>
      <c r="CE2224" s="171"/>
      <c r="CF2224" s="171"/>
      <c r="CG2224" s="171"/>
      <c r="CH2224" s="171"/>
      <c r="CI2224" s="171"/>
      <c r="CJ2224" s="171"/>
      <c r="CK2224" s="171"/>
      <c r="CL2224" s="171"/>
      <c r="CM2224" s="171"/>
      <c r="CN2224" s="171"/>
      <c r="CO2224" s="171"/>
      <c r="CP2224" s="171"/>
      <c r="CQ2224" s="171"/>
      <c r="CR2224" s="171"/>
      <c r="CS2224" s="171"/>
      <c r="CT2224" s="171"/>
      <c r="CU2224" s="171"/>
      <c r="CV2224" s="171"/>
      <c r="CW2224" s="171"/>
      <c r="CX2224" s="171"/>
      <c r="CY2224" s="171"/>
      <c r="CZ2224" s="171"/>
      <c r="DA2224" s="171"/>
      <c r="DB2224" s="171"/>
      <c r="DC2224" s="171"/>
      <c r="DD2224" s="171"/>
      <c r="DE2224" s="171"/>
      <c r="DF2224" s="171"/>
      <c r="DG2224" s="171"/>
      <c r="DH2224" s="171"/>
      <c r="DI2224" s="171"/>
      <c r="DJ2224" s="171"/>
      <c r="DK2224" s="171"/>
      <c r="DL2224" s="171"/>
      <c r="DM2224" s="171"/>
      <c r="DN2224" s="171"/>
      <c r="DO2224" s="171"/>
      <c r="DP2224" s="171"/>
      <c r="DQ2224" s="171"/>
      <c r="DR2224" s="171"/>
      <c r="DS2224" s="171"/>
      <c r="DT2224" s="171"/>
      <c r="DU2224" s="171"/>
      <c r="DV2224" s="171"/>
      <c r="DW2224" s="171"/>
      <c r="DX2224" s="171"/>
      <c r="DY2224" s="171"/>
      <c r="DZ2224" s="171"/>
      <c r="EA2224" s="171"/>
      <c r="EB2224" s="171"/>
      <c r="EC2224" s="171"/>
      <c r="ED2224" s="171"/>
      <c r="EE2224" s="171"/>
      <c r="EF2224" s="171"/>
      <c r="EG2224" s="171"/>
      <c r="EH2224" s="171"/>
      <c r="EI2224" s="171"/>
      <c r="EJ2224" s="171"/>
      <c r="EK2224" s="171"/>
      <c r="EL2224" s="171"/>
      <c r="EM2224" s="171"/>
      <c r="EN2224" s="171"/>
    </row>
    <row r="2225" spans="43:144" ht="15" x14ac:dyDescent="0.25">
      <c r="AQ2225" s="171"/>
      <c r="AR2225"/>
      <c r="AS2225"/>
      <c r="AT2225"/>
      <c r="AU2225"/>
      <c r="AV2225"/>
      <c r="AW2225"/>
      <c r="AX2225"/>
      <c r="AY2225"/>
      <c r="AZ2225"/>
      <c r="BA2225"/>
      <c r="BB2225"/>
      <c r="BC2225"/>
      <c r="BD2225"/>
      <c r="BE2225" s="171"/>
      <c r="BF2225" s="171"/>
      <c r="BG2225" s="171"/>
      <c r="BH2225" s="171"/>
      <c r="BI2225" s="171"/>
      <c r="BJ2225" s="171"/>
      <c r="BK2225" s="171"/>
      <c r="BL2225" s="171"/>
      <c r="BM2225" s="171"/>
      <c r="BN2225" s="171"/>
      <c r="BO2225" s="171"/>
      <c r="BP2225" s="171"/>
      <c r="BQ2225" s="171"/>
      <c r="BR2225" s="171"/>
      <c r="BS2225" s="171"/>
      <c r="BT2225" s="171"/>
      <c r="BU2225" s="171"/>
      <c r="BV2225" s="171"/>
      <c r="BW2225" s="171"/>
      <c r="BX2225" s="171"/>
      <c r="BY2225" s="171"/>
      <c r="BZ2225" s="171"/>
      <c r="CA2225" s="171"/>
      <c r="CB2225" s="171"/>
      <c r="CC2225" s="171"/>
      <c r="CD2225" s="171"/>
      <c r="CE2225" s="171"/>
      <c r="CF2225" s="171"/>
      <c r="CG2225" s="171"/>
      <c r="CH2225" s="171"/>
      <c r="CI2225" s="171"/>
      <c r="CJ2225" s="171"/>
      <c r="CK2225" s="171"/>
      <c r="CL2225" s="171"/>
      <c r="CM2225" s="171"/>
      <c r="CN2225" s="171"/>
      <c r="CO2225" s="171"/>
      <c r="CP2225" s="171"/>
      <c r="CQ2225" s="171"/>
      <c r="CR2225" s="171"/>
      <c r="CS2225" s="171"/>
      <c r="CT2225" s="171"/>
      <c r="CU2225" s="171"/>
      <c r="CV2225" s="171"/>
      <c r="CW2225" s="171"/>
      <c r="CX2225" s="171"/>
      <c r="CY2225" s="171"/>
      <c r="CZ2225" s="171"/>
      <c r="DA2225" s="171"/>
      <c r="DB2225" s="171"/>
      <c r="DC2225" s="171"/>
      <c r="DD2225" s="171"/>
      <c r="DE2225" s="171"/>
      <c r="DF2225" s="171"/>
      <c r="DG2225" s="171"/>
      <c r="DH2225" s="171"/>
      <c r="DI2225" s="171"/>
      <c r="DJ2225" s="171"/>
      <c r="DK2225" s="171"/>
      <c r="DL2225" s="171"/>
      <c r="DM2225" s="171"/>
      <c r="DN2225" s="171"/>
      <c r="DO2225" s="171"/>
      <c r="DP2225" s="171"/>
      <c r="DQ2225" s="171"/>
      <c r="DR2225" s="171"/>
      <c r="DS2225" s="171"/>
      <c r="DT2225" s="171"/>
      <c r="DU2225" s="171"/>
      <c r="DV2225" s="171"/>
      <c r="DW2225" s="171"/>
      <c r="DX2225" s="171"/>
      <c r="DY2225" s="171"/>
      <c r="DZ2225" s="171"/>
      <c r="EA2225" s="171"/>
      <c r="EB2225" s="171"/>
      <c r="EC2225" s="171"/>
      <c r="ED2225" s="171"/>
      <c r="EE2225" s="171"/>
      <c r="EF2225" s="171"/>
      <c r="EG2225" s="171"/>
      <c r="EH2225" s="171"/>
      <c r="EI2225" s="171"/>
      <c r="EJ2225" s="171"/>
      <c r="EK2225" s="171"/>
      <c r="EL2225" s="171"/>
      <c r="EM2225" s="171"/>
      <c r="EN2225" s="171"/>
    </row>
    <row r="2226" spans="43:144" ht="15" x14ac:dyDescent="0.25">
      <c r="AQ2226" s="171"/>
      <c r="AR2226"/>
      <c r="AS2226"/>
      <c r="AT2226"/>
      <c r="AU2226"/>
      <c r="AV2226"/>
      <c r="AW2226"/>
      <c r="AX2226"/>
      <c r="AY2226"/>
      <c r="AZ2226"/>
      <c r="BA2226"/>
      <c r="BB2226"/>
      <c r="BC2226"/>
      <c r="BD2226"/>
      <c r="BE2226" s="171"/>
      <c r="BF2226" s="171"/>
      <c r="BG2226" s="171"/>
      <c r="BH2226" s="171"/>
      <c r="BI2226" s="171"/>
      <c r="BJ2226" s="171"/>
      <c r="BK2226" s="171"/>
      <c r="BL2226" s="171"/>
      <c r="BM2226" s="171"/>
      <c r="BN2226" s="171"/>
      <c r="BO2226" s="171"/>
      <c r="BP2226" s="171"/>
      <c r="BQ2226" s="171"/>
      <c r="BR2226" s="171"/>
      <c r="BS2226" s="171"/>
      <c r="BT2226" s="171"/>
      <c r="BU2226" s="171"/>
      <c r="BV2226" s="171"/>
      <c r="BW2226" s="171"/>
      <c r="BX2226" s="171"/>
      <c r="BY2226" s="171"/>
      <c r="BZ2226" s="171"/>
      <c r="CA2226" s="171"/>
      <c r="CB2226" s="171"/>
      <c r="CC2226" s="171"/>
      <c r="CD2226" s="171"/>
      <c r="CE2226" s="171"/>
      <c r="CF2226" s="171"/>
      <c r="CG2226" s="171"/>
      <c r="CH2226" s="171"/>
      <c r="CI2226" s="171"/>
      <c r="CJ2226" s="171"/>
      <c r="CK2226" s="171"/>
      <c r="CL2226" s="171"/>
      <c r="CM2226" s="171"/>
      <c r="CN2226" s="171"/>
      <c r="CO2226" s="171"/>
      <c r="CP2226" s="171"/>
      <c r="CQ2226" s="171"/>
      <c r="CR2226" s="171"/>
      <c r="CS2226" s="171"/>
      <c r="CT2226" s="171"/>
      <c r="CU2226" s="171"/>
      <c r="CV2226" s="171"/>
      <c r="CW2226" s="171"/>
      <c r="CX2226" s="171"/>
      <c r="CY2226" s="171"/>
      <c r="CZ2226" s="171"/>
      <c r="DA2226" s="171"/>
      <c r="DB2226" s="171"/>
      <c r="DC2226" s="171"/>
      <c r="DD2226" s="171"/>
      <c r="DE2226" s="171"/>
      <c r="DF2226" s="171"/>
      <c r="DG2226" s="171"/>
      <c r="DH2226" s="171"/>
      <c r="DI2226" s="171"/>
      <c r="DJ2226" s="171"/>
      <c r="DK2226" s="171"/>
      <c r="DL2226" s="171"/>
      <c r="DM2226" s="171"/>
      <c r="DN2226" s="171"/>
      <c r="DO2226" s="171"/>
      <c r="DP2226" s="171"/>
      <c r="DQ2226" s="171"/>
      <c r="DR2226" s="171"/>
      <c r="DS2226" s="171"/>
      <c r="DT2226" s="171"/>
      <c r="DU2226" s="171"/>
      <c r="DV2226" s="171"/>
      <c r="DW2226" s="171"/>
      <c r="DX2226" s="171"/>
      <c r="DY2226" s="171"/>
      <c r="DZ2226" s="171"/>
      <c r="EA2226" s="171"/>
      <c r="EB2226" s="171"/>
      <c r="EC2226" s="171"/>
      <c r="ED2226" s="171"/>
      <c r="EE2226" s="171"/>
      <c r="EF2226" s="171"/>
      <c r="EG2226" s="171"/>
      <c r="EH2226" s="171"/>
      <c r="EI2226" s="171"/>
      <c r="EJ2226" s="171"/>
      <c r="EK2226" s="171"/>
      <c r="EL2226" s="171"/>
      <c r="EM2226" s="171"/>
      <c r="EN2226" s="171"/>
    </row>
    <row r="2227" spans="43:144" ht="15" x14ac:dyDescent="0.25">
      <c r="AQ2227" s="171"/>
      <c r="AR2227"/>
      <c r="AS2227"/>
      <c r="AT2227"/>
      <c r="AU2227"/>
      <c r="AV2227"/>
      <c r="AW2227"/>
      <c r="AX2227"/>
      <c r="AY2227"/>
      <c r="AZ2227"/>
      <c r="BA2227"/>
      <c r="BB2227"/>
      <c r="BC2227"/>
      <c r="BD2227"/>
      <c r="BE2227" s="171"/>
      <c r="BF2227" s="171"/>
      <c r="BG2227" s="171"/>
      <c r="BH2227" s="171"/>
      <c r="BI2227" s="171"/>
      <c r="BJ2227" s="171"/>
      <c r="BK2227" s="171"/>
      <c r="BL2227" s="171"/>
      <c r="BM2227" s="171"/>
      <c r="BN2227" s="171"/>
      <c r="BO2227" s="171"/>
      <c r="BP2227" s="171"/>
      <c r="BQ2227" s="171"/>
      <c r="BR2227" s="171"/>
      <c r="BS2227" s="171"/>
      <c r="BT2227" s="171"/>
      <c r="BU2227" s="171"/>
      <c r="BV2227" s="171"/>
      <c r="BW2227" s="171"/>
      <c r="BX2227" s="171"/>
      <c r="BY2227" s="171"/>
      <c r="BZ2227" s="171"/>
      <c r="CA2227" s="171"/>
      <c r="CB2227" s="171"/>
      <c r="CC2227" s="171"/>
      <c r="CD2227" s="171"/>
      <c r="CE2227" s="171"/>
      <c r="CF2227" s="171"/>
      <c r="CG2227" s="171"/>
      <c r="CH2227" s="171"/>
      <c r="CI2227" s="171"/>
      <c r="CJ2227" s="171"/>
      <c r="CK2227" s="171"/>
      <c r="CL2227" s="171"/>
      <c r="CM2227" s="171"/>
      <c r="CN2227" s="171"/>
      <c r="CO2227" s="171"/>
      <c r="CP2227" s="171"/>
      <c r="CQ2227" s="171"/>
      <c r="CR2227" s="171"/>
      <c r="CS2227" s="171"/>
      <c r="CT2227" s="171"/>
      <c r="CU2227" s="171"/>
      <c r="CV2227" s="171"/>
      <c r="CW2227" s="171"/>
      <c r="CX2227" s="171"/>
      <c r="CY2227" s="171"/>
      <c r="CZ2227" s="171"/>
      <c r="DA2227" s="171"/>
      <c r="DB2227" s="171"/>
      <c r="DC2227" s="171"/>
      <c r="DD2227" s="171"/>
      <c r="DE2227" s="171"/>
      <c r="DF2227" s="171"/>
      <c r="DG2227" s="171"/>
      <c r="DH2227" s="171"/>
      <c r="DI2227" s="171"/>
      <c r="DJ2227" s="171"/>
      <c r="DK2227" s="171"/>
      <c r="DL2227" s="171"/>
      <c r="DM2227" s="171"/>
      <c r="DN2227" s="171"/>
      <c r="DO2227" s="171"/>
      <c r="DP2227" s="171"/>
      <c r="DQ2227" s="171"/>
      <c r="DR2227" s="171"/>
      <c r="DS2227" s="171"/>
      <c r="DT2227" s="171"/>
      <c r="DU2227" s="171"/>
      <c r="DV2227" s="171"/>
      <c r="DW2227" s="171"/>
      <c r="DX2227" s="171"/>
      <c r="DY2227" s="171"/>
      <c r="DZ2227" s="171"/>
      <c r="EA2227" s="171"/>
      <c r="EB2227" s="171"/>
      <c r="EC2227" s="171"/>
      <c r="ED2227" s="171"/>
      <c r="EE2227" s="171"/>
      <c r="EF2227" s="171"/>
      <c r="EG2227" s="171"/>
      <c r="EH2227" s="171"/>
      <c r="EI2227" s="171"/>
      <c r="EJ2227" s="171"/>
      <c r="EK2227" s="171"/>
      <c r="EL2227" s="171"/>
      <c r="EM2227" s="171"/>
      <c r="EN2227" s="171"/>
    </row>
    <row r="2228" spans="43:144" ht="15" x14ac:dyDescent="0.25">
      <c r="AQ2228" s="171"/>
      <c r="AR2228"/>
      <c r="AS2228"/>
      <c r="AT2228"/>
      <c r="AU2228"/>
      <c r="AV2228"/>
      <c r="AW2228"/>
      <c r="AX2228"/>
      <c r="AY2228"/>
      <c r="AZ2228"/>
      <c r="BA2228"/>
      <c r="BB2228"/>
      <c r="BC2228"/>
      <c r="BD2228"/>
      <c r="BE2228" s="171"/>
      <c r="BF2228" s="171"/>
      <c r="BG2228" s="171"/>
      <c r="BH2228" s="171"/>
      <c r="BI2228" s="171"/>
      <c r="BJ2228" s="171"/>
      <c r="BK2228" s="171"/>
      <c r="BL2228" s="171"/>
      <c r="BM2228" s="171"/>
      <c r="BN2228" s="171"/>
      <c r="BO2228" s="171"/>
      <c r="BP2228" s="171"/>
      <c r="BQ2228" s="171"/>
      <c r="BR2228" s="171"/>
      <c r="BS2228" s="171"/>
      <c r="BT2228" s="171"/>
      <c r="BU2228" s="171"/>
      <c r="BV2228" s="171"/>
      <c r="BW2228" s="171"/>
      <c r="BX2228" s="171"/>
      <c r="BY2228" s="171"/>
      <c r="BZ2228" s="171"/>
      <c r="CA2228" s="171"/>
      <c r="CB2228" s="171"/>
      <c r="CC2228" s="171"/>
      <c r="CD2228" s="171"/>
      <c r="CE2228" s="171"/>
      <c r="CF2228" s="171"/>
      <c r="CG2228" s="171"/>
      <c r="CH2228" s="171"/>
      <c r="CI2228" s="171"/>
      <c r="CJ2228" s="171"/>
      <c r="CK2228" s="171"/>
      <c r="CL2228" s="171"/>
      <c r="CM2228" s="171"/>
      <c r="CN2228" s="171"/>
      <c r="CO2228" s="171"/>
      <c r="CP2228" s="171"/>
      <c r="CQ2228" s="171"/>
      <c r="CR2228" s="171"/>
      <c r="CS2228" s="171"/>
      <c r="CT2228" s="171"/>
      <c r="CU2228" s="171"/>
      <c r="CV2228" s="171"/>
      <c r="CW2228" s="171"/>
      <c r="CX2228" s="171"/>
      <c r="CY2228" s="171"/>
      <c r="CZ2228" s="171"/>
      <c r="DA2228" s="171"/>
      <c r="DB2228" s="171"/>
      <c r="DC2228" s="171"/>
      <c r="DD2228" s="171"/>
      <c r="DE2228" s="171"/>
      <c r="DF2228" s="171"/>
      <c r="DG2228" s="171"/>
      <c r="DH2228" s="171"/>
      <c r="DI2228" s="171"/>
      <c r="DJ2228" s="171"/>
      <c r="DK2228" s="171"/>
      <c r="DL2228" s="171"/>
      <c r="DM2228" s="171"/>
      <c r="DN2228" s="171"/>
      <c r="DO2228" s="171"/>
      <c r="DP2228" s="171"/>
      <c r="DQ2228" s="171"/>
      <c r="DR2228" s="171"/>
      <c r="DS2228" s="171"/>
      <c r="DT2228" s="171"/>
      <c r="DU2228" s="171"/>
      <c r="DV2228" s="171"/>
      <c r="DW2228" s="171"/>
      <c r="DX2228" s="171"/>
      <c r="DY2228" s="171"/>
      <c r="DZ2228" s="171"/>
      <c r="EA2228" s="171"/>
      <c r="EB2228" s="171"/>
      <c r="EC2228" s="171"/>
      <c r="ED2228" s="171"/>
      <c r="EE2228" s="171"/>
      <c r="EF2228" s="171"/>
      <c r="EG2228" s="171"/>
      <c r="EH2228" s="171"/>
      <c r="EI2228" s="171"/>
      <c r="EJ2228" s="171"/>
      <c r="EK2228" s="171"/>
      <c r="EL2228" s="171"/>
      <c r="EM2228" s="171"/>
      <c r="EN2228" s="171"/>
    </row>
    <row r="2229" spans="43:144" ht="15" x14ac:dyDescent="0.25">
      <c r="AQ2229" s="171"/>
      <c r="AR2229"/>
      <c r="AS2229"/>
      <c r="AT2229"/>
      <c r="AU2229"/>
      <c r="AV2229"/>
      <c r="AW2229"/>
      <c r="AX2229"/>
      <c r="AY2229"/>
      <c r="AZ2229"/>
      <c r="BA2229"/>
      <c r="BB2229"/>
      <c r="BC2229"/>
      <c r="BD2229"/>
      <c r="BE2229" s="171"/>
      <c r="BF2229" s="171"/>
      <c r="BG2229" s="171"/>
      <c r="BH2229" s="171"/>
      <c r="BI2229" s="171"/>
      <c r="BJ2229" s="171"/>
      <c r="BK2229" s="171"/>
      <c r="BL2229" s="171"/>
      <c r="BM2229" s="171"/>
      <c r="BN2229" s="171"/>
      <c r="BO2229" s="171"/>
      <c r="BP2229" s="171"/>
      <c r="BQ2229" s="171"/>
      <c r="BR2229" s="171"/>
      <c r="BS2229" s="171"/>
      <c r="BT2229" s="171"/>
      <c r="BU2229" s="171"/>
      <c r="BV2229" s="171"/>
      <c r="BW2229" s="171"/>
      <c r="BX2229" s="171"/>
      <c r="BY2229" s="171"/>
      <c r="BZ2229" s="171"/>
      <c r="CA2229" s="171"/>
      <c r="CB2229" s="171"/>
      <c r="CC2229" s="171"/>
      <c r="CD2229" s="171"/>
      <c r="CE2229" s="171"/>
      <c r="CF2229" s="171"/>
      <c r="CG2229" s="171"/>
      <c r="CH2229" s="171"/>
      <c r="CI2229" s="171"/>
      <c r="CJ2229" s="171"/>
      <c r="CK2229" s="171"/>
      <c r="CL2229" s="171"/>
      <c r="CM2229" s="171"/>
      <c r="CN2229" s="171"/>
      <c r="CO2229" s="171"/>
      <c r="CP2229" s="171"/>
      <c r="CQ2229" s="171"/>
      <c r="CR2229" s="171"/>
      <c r="CS2229" s="171"/>
      <c r="CT2229" s="171"/>
      <c r="CU2229" s="171"/>
      <c r="CV2229" s="171"/>
      <c r="CW2229" s="171"/>
      <c r="CX2229" s="171"/>
      <c r="CY2229" s="171"/>
      <c r="CZ2229" s="171"/>
      <c r="DA2229" s="171"/>
      <c r="DB2229" s="171"/>
      <c r="DC2229" s="171"/>
      <c r="DD2229" s="171"/>
      <c r="DE2229" s="171"/>
      <c r="DF2229" s="171"/>
      <c r="DG2229" s="171"/>
      <c r="DH2229" s="171"/>
      <c r="DI2229" s="171"/>
      <c r="DJ2229" s="171"/>
      <c r="DK2229" s="171"/>
      <c r="DL2229" s="171"/>
      <c r="DM2229" s="171"/>
      <c r="DN2229" s="171"/>
      <c r="DO2229" s="171"/>
      <c r="DP2229" s="171"/>
      <c r="DQ2229" s="171"/>
      <c r="DR2229" s="171"/>
      <c r="DS2229" s="171"/>
      <c r="DT2229" s="171"/>
      <c r="DU2229" s="171"/>
      <c r="DV2229" s="171"/>
      <c r="DW2229" s="171"/>
      <c r="DX2229" s="171"/>
      <c r="DY2229" s="171"/>
      <c r="DZ2229" s="171"/>
      <c r="EA2229" s="171"/>
      <c r="EB2229" s="171"/>
      <c r="EC2229" s="171"/>
      <c r="ED2229" s="171"/>
      <c r="EE2229" s="171"/>
      <c r="EF2229" s="171"/>
      <c r="EG2229" s="171"/>
      <c r="EH2229" s="171"/>
      <c r="EI2229" s="171"/>
      <c r="EJ2229" s="171"/>
      <c r="EK2229" s="171"/>
      <c r="EL2229" s="171"/>
      <c r="EM2229" s="171"/>
      <c r="EN2229" s="171"/>
    </row>
    <row r="2230" spans="43:144" ht="15" x14ac:dyDescent="0.25">
      <c r="AQ2230" s="171"/>
      <c r="AR2230"/>
      <c r="AS2230"/>
      <c r="AT2230"/>
      <c r="AU2230"/>
      <c r="AV2230"/>
      <c r="AW2230"/>
      <c r="AX2230"/>
      <c r="AY2230"/>
      <c r="AZ2230"/>
      <c r="BA2230"/>
      <c r="BB2230"/>
      <c r="BC2230"/>
      <c r="BD2230"/>
      <c r="BE2230" s="171"/>
      <c r="BF2230" s="171"/>
      <c r="BG2230" s="171"/>
      <c r="BH2230" s="171"/>
      <c r="BI2230" s="171"/>
      <c r="BJ2230" s="171"/>
      <c r="BK2230" s="171"/>
      <c r="BL2230" s="171"/>
      <c r="BM2230" s="171"/>
      <c r="BN2230" s="171"/>
      <c r="BO2230" s="171"/>
      <c r="BP2230" s="171"/>
      <c r="BQ2230" s="171"/>
      <c r="BR2230" s="171"/>
      <c r="BS2230" s="171"/>
      <c r="BT2230" s="171"/>
      <c r="BU2230" s="171"/>
      <c r="BV2230" s="171"/>
      <c r="BW2230" s="171"/>
      <c r="BX2230" s="171"/>
      <c r="BY2230" s="171"/>
      <c r="BZ2230" s="171"/>
      <c r="CA2230" s="171"/>
      <c r="CB2230" s="171"/>
      <c r="CC2230" s="171"/>
      <c r="CD2230" s="171"/>
      <c r="CE2230" s="171"/>
      <c r="CF2230" s="171"/>
      <c r="CG2230" s="171"/>
      <c r="CH2230" s="171"/>
      <c r="CI2230" s="171"/>
      <c r="CJ2230" s="171"/>
      <c r="CK2230" s="171"/>
      <c r="CL2230" s="171"/>
      <c r="CM2230" s="171"/>
      <c r="CN2230" s="171"/>
      <c r="CO2230" s="171"/>
      <c r="CP2230" s="171"/>
      <c r="CQ2230" s="171"/>
      <c r="CR2230" s="171"/>
      <c r="CS2230" s="171"/>
      <c r="CT2230" s="171"/>
      <c r="CU2230" s="171"/>
      <c r="CV2230" s="171"/>
      <c r="CW2230" s="171"/>
      <c r="CX2230" s="171"/>
      <c r="CY2230" s="171"/>
      <c r="CZ2230" s="171"/>
      <c r="DA2230" s="171"/>
      <c r="DB2230" s="171"/>
      <c r="DC2230" s="171"/>
      <c r="DD2230" s="171"/>
      <c r="DE2230" s="171"/>
      <c r="DF2230" s="171"/>
      <c r="DG2230" s="171"/>
      <c r="DH2230" s="171"/>
      <c r="DI2230" s="171"/>
      <c r="DJ2230" s="171"/>
      <c r="DK2230" s="171"/>
      <c r="DL2230" s="171"/>
      <c r="DM2230" s="171"/>
      <c r="DN2230" s="171"/>
      <c r="DO2230" s="171"/>
      <c r="DP2230" s="171"/>
      <c r="DQ2230" s="171"/>
      <c r="DR2230" s="171"/>
      <c r="DS2230" s="171"/>
      <c r="DT2230" s="171"/>
      <c r="DU2230" s="171"/>
      <c r="DV2230" s="171"/>
      <c r="DW2230" s="171"/>
      <c r="DX2230" s="171"/>
      <c r="DY2230" s="171"/>
      <c r="DZ2230" s="171"/>
      <c r="EA2230" s="171"/>
      <c r="EB2230" s="171"/>
      <c r="EC2230" s="171"/>
      <c r="ED2230" s="171"/>
      <c r="EE2230" s="171"/>
      <c r="EF2230" s="171"/>
      <c r="EG2230" s="171"/>
      <c r="EH2230" s="171"/>
      <c r="EI2230" s="171"/>
      <c r="EJ2230" s="171"/>
      <c r="EK2230" s="171"/>
      <c r="EL2230" s="171"/>
      <c r="EM2230" s="171"/>
      <c r="EN2230" s="171"/>
    </row>
    <row r="2231" spans="43:144" ht="15" x14ac:dyDescent="0.25">
      <c r="AQ2231" s="171"/>
      <c r="AR2231"/>
      <c r="AS2231"/>
      <c r="AT2231"/>
      <c r="AU2231"/>
      <c r="AV2231"/>
      <c r="AW2231"/>
      <c r="AX2231"/>
      <c r="AY2231"/>
      <c r="AZ2231"/>
      <c r="BA2231"/>
      <c r="BB2231"/>
      <c r="BC2231"/>
      <c r="BD2231"/>
      <c r="BE2231" s="171"/>
      <c r="BF2231" s="171"/>
      <c r="BG2231" s="171"/>
      <c r="BH2231" s="171"/>
      <c r="BI2231" s="171"/>
      <c r="BJ2231" s="171"/>
      <c r="BK2231" s="171"/>
      <c r="BL2231" s="171"/>
      <c r="BM2231" s="171"/>
      <c r="BN2231" s="171"/>
      <c r="BO2231" s="171"/>
      <c r="BP2231" s="171"/>
      <c r="BQ2231" s="171"/>
      <c r="BR2231" s="171"/>
      <c r="BS2231" s="171"/>
      <c r="BT2231" s="171"/>
      <c r="BU2231" s="171"/>
      <c r="BV2231" s="171"/>
      <c r="BW2231" s="171"/>
      <c r="BX2231" s="171"/>
      <c r="BY2231" s="171"/>
      <c r="BZ2231" s="171"/>
      <c r="CA2231" s="171"/>
      <c r="CB2231" s="171"/>
      <c r="CC2231" s="171"/>
      <c r="CD2231" s="171"/>
      <c r="CE2231" s="171"/>
      <c r="CF2231" s="171"/>
      <c r="CG2231" s="171"/>
      <c r="CH2231" s="171"/>
      <c r="CI2231" s="171"/>
      <c r="CJ2231" s="171"/>
      <c r="CK2231" s="171"/>
      <c r="CL2231" s="171"/>
      <c r="CM2231" s="171"/>
      <c r="CN2231" s="171"/>
      <c r="CO2231" s="171"/>
      <c r="CP2231" s="171"/>
      <c r="CQ2231" s="171"/>
      <c r="CR2231" s="171"/>
      <c r="CS2231" s="171"/>
      <c r="CT2231" s="171"/>
      <c r="CU2231" s="171"/>
      <c r="CV2231" s="171"/>
      <c r="CW2231" s="171"/>
      <c r="CX2231" s="171"/>
      <c r="CY2231" s="171"/>
      <c r="CZ2231" s="171"/>
      <c r="DA2231" s="171"/>
      <c r="DB2231" s="171"/>
      <c r="DC2231" s="171"/>
      <c r="DD2231" s="171"/>
      <c r="DE2231" s="171"/>
      <c r="DF2231" s="171"/>
      <c r="DG2231" s="171"/>
      <c r="DH2231" s="171"/>
      <c r="DI2231" s="171"/>
      <c r="DJ2231" s="171"/>
      <c r="DK2231" s="171"/>
      <c r="DL2231" s="171"/>
      <c r="DM2231" s="171"/>
      <c r="DN2231" s="171"/>
      <c r="DO2231" s="171"/>
      <c r="DP2231" s="171"/>
      <c r="DQ2231" s="171"/>
      <c r="DR2231" s="171"/>
      <c r="DS2231" s="171"/>
      <c r="DT2231" s="171"/>
      <c r="DU2231" s="171"/>
      <c r="DV2231" s="171"/>
      <c r="DW2231" s="171"/>
      <c r="DX2231" s="171"/>
      <c r="DY2231" s="171"/>
      <c r="DZ2231" s="171"/>
      <c r="EA2231" s="171"/>
      <c r="EB2231" s="171"/>
      <c r="EC2231" s="171"/>
      <c r="ED2231" s="171"/>
      <c r="EE2231" s="171"/>
      <c r="EF2231" s="171"/>
      <c r="EG2231" s="171"/>
      <c r="EH2231" s="171"/>
      <c r="EI2231" s="171"/>
      <c r="EJ2231" s="171"/>
      <c r="EK2231" s="171"/>
      <c r="EL2231" s="171"/>
      <c r="EM2231" s="171"/>
      <c r="EN2231" s="171"/>
    </row>
    <row r="2232" spans="43:144" ht="15" x14ac:dyDescent="0.25">
      <c r="AQ2232" s="171"/>
      <c r="AR2232"/>
      <c r="AS2232"/>
      <c r="AT2232"/>
      <c r="AU2232"/>
      <c r="AV2232"/>
      <c r="AW2232"/>
      <c r="AX2232"/>
      <c r="AY2232"/>
      <c r="AZ2232"/>
      <c r="BA2232"/>
      <c r="BB2232"/>
      <c r="BC2232"/>
      <c r="BD2232"/>
      <c r="BE2232" s="171"/>
      <c r="BF2232" s="171"/>
      <c r="BG2232" s="171"/>
      <c r="BH2232" s="171"/>
      <c r="BI2232" s="171"/>
      <c r="BJ2232" s="171"/>
      <c r="BK2232" s="171"/>
      <c r="BL2232" s="171"/>
      <c r="BM2232" s="171"/>
      <c r="BN2232" s="171"/>
      <c r="BO2232" s="171"/>
      <c r="BP2232" s="171"/>
      <c r="BQ2232" s="171"/>
      <c r="BR2232" s="171"/>
      <c r="BS2232" s="171"/>
      <c r="BT2232" s="171"/>
      <c r="BU2232" s="171"/>
      <c r="BV2232" s="171"/>
      <c r="BW2232" s="171"/>
      <c r="BX2232" s="171"/>
      <c r="BY2232" s="171"/>
      <c r="BZ2232" s="171"/>
      <c r="CA2232" s="171"/>
      <c r="CB2232" s="171"/>
      <c r="CC2232" s="171"/>
      <c r="CD2232" s="171"/>
      <c r="CE2232" s="171"/>
      <c r="CF2232" s="171"/>
      <c r="CG2232" s="171"/>
      <c r="CH2232" s="171"/>
      <c r="CI2232" s="171"/>
      <c r="CJ2232" s="171"/>
      <c r="CK2232" s="171"/>
      <c r="CL2232" s="171"/>
      <c r="CM2232" s="171"/>
      <c r="CN2232" s="171"/>
      <c r="CO2232" s="171"/>
      <c r="CP2232" s="171"/>
      <c r="CQ2232" s="171"/>
      <c r="CR2232" s="171"/>
      <c r="CS2232" s="171"/>
      <c r="CT2232" s="171"/>
      <c r="CU2232" s="171"/>
      <c r="CV2232" s="171"/>
      <c r="CW2232" s="171"/>
      <c r="CX2232" s="171"/>
      <c r="CY2232" s="171"/>
      <c r="CZ2232" s="171"/>
      <c r="DA2232" s="171"/>
      <c r="DB2232" s="171"/>
      <c r="DC2232" s="171"/>
      <c r="DD2232" s="171"/>
      <c r="DE2232" s="171"/>
      <c r="DF2232" s="171"/>
      <c r="DG2232" s="171"/>
      <c r="DH2232" s="171"/>
      <c r="DI2232" s="171"/>
      <c r="DJ2232" s="171"/>
      <c r="DK2232" s="171"/>
      <c r="DL2232" s="171"/>
      <c r="DM2232" s="171"/>
      <c r="DN2232" s="171"/>
      <c r="DO2232" s="171"/>
      <c r="DP2232" s="171"/>
      <c r="DQ2232" s="171"/>
      <c r="DR2232" s="171"/>
      <c r="DS2232" s="171"/>
      <c r="DT2232" s="171"/>
      <c r="DU2232" s="171"/>
      <c r="DV2232" s="171"/>
      <c r="DW2232" s="171"/>
      <c r="DX2232" s="171"/>
      <c r="DY2232" s="171"/>
      <c r="DZ2232" s="171"/>
      <c r="EA2232" s="171"/>
      <c r="EB2232" s="171"/>
      <c r="EC2232" s="171"/>
      <c r="ED2232" s="171"/>
      <c r="EE2232" s="171"/>
      <c r="EF2232" s="171"/>
      <c r="EG2232" s="171"/>
      <c r="EH2232" s="171"/>
      <c r="EI2232" s="171"/>
      <c r="EJ2232" s="171"/>
      <c r="EK2232" s="171"/>
      <c r="EL2232" s="171"/>
      <c r="EM2232" s="171"/>
      <c r="EN2232" s="171"/>
    </row>
    <row r="2233" spans="43:144" ht="15" x14ac:dyDescent="0.25">
      <c r="AQ2233" s="171"/>
      <c r="AR2233"/>
      <c r="AS2233"/>
      <c r="AT2233"/>
      <c r="AU2233"/>
      <c r="AV2233"/>
      <c r="AW2233"/>
      <c r="AX2233"/>
      <c r="AY2233"/>
      <c r="AZ2233"/>
      <c r="BA2233"/>
      <c r="BB2233"/>
      <c r="BC2233"/>
      <c r="BD2233"/>
      <c r="BE2233" s="171"/>
      <c r="BF2233" s="171"/>
      <c r="BG2233" s="171"/>
      <c r="BH2233" s="171"/>
      <c r="BI2233" s="171"/>
      <c r="BJ2233" s="171"/>
      <c r="BK2233" s="171"/>
      <c r="BL2233" s="171"/>
      <c r="BM2233" s="171"/>
      <c r="BN2233" s="171"/>
      <c r="BO2233" s="171"/>
      <c r="BP2233" s="171"/>
      <c r="BQ2233" s="171"/>
      <c r="BR2233" s="171"/>
      <c r="BS2233" s="171"/>
      <c r="BT2233" s="171"/>
      <c r="BU2233" s="171"/>
      <c r="BV2233" s="171"/>
      <c r="BW2233" s="171"/>
      <c r="BX2233" s="171"/>
      <c r="BY2233" s="171"/>
      <c r="BZ2233" s="171"/>
      <c r="CA2233" s="171"/>
      <c r="CB2233" s="171"/>
      <c r="CC2233" s="171"/>
      <c r="CD2233" s="171"/>
      <c r="CE2233" s="171"/>
      <c r="CF2233" s="171"/>
      <c r="CG2233" s="171"/>
      <c r="CH2233" s="171"/>
      <c r="CI2233" s="171"/>
      <c r="CJ2233" s="171"/>
      <c r="CK2233" s="171"/>
      <c r="CL2233" s="171"/>
      <c r="CM2233" s="171"/>
      <c r="CN2233" s="171"/>
      <c r="CO2233" s="171"/>
      <c r="CP2233" s="171"/>
      <c r="CQ2233" s="171"/>
      <c r="CR2233" s="171"/>
      <c r="CS2233" s="171"/>
      <c r="CT2233" s="171"/>
      <c r="CU2233" s="171"/>
      <c r="CV2233" s="171"/>
      <c r="CW2233" s="171"/>
      <c r="CX2233" s="171"/>
      <c r="CY2233" s="171"/>
      <c r="CZ2233" s="171"/>
      <c r="DA2233" s="171"/>
      <c r="DB2233" s="171"/>
      <c r="DC2233" s="171"/>
      <c r="DD2233" s="171"/>
      <c r="DE2233" s="171"/>
      <c r="DF2233" s="171"/>
      <c r="DG2233" s="171"/>
      <c r="DH2233" s="171"/>
      <c r="DI2233" s="171"/>
      <c r="DJ2233" s="171"/>
      <c r="DK2233" s="171"/>
      <c r="DL2233" s="171"/>
      <c r="DM2233" s="171"/>
      <c r="DN2233" s="171"/>
      <c r="DO2233" s="171"/>
      <c r="DP2233" s="171"/>
      <c r="DQ2233" s="171"/>
      <c r="DR2233" s="171"/>
      <c r="DS2233" s="171"/>
      <c r="DT2233" s="171"/>
      <c r="DU2233" s="171"/>
      <c r="DV2233" s="171"/>
      <c r="DW2233" s="171"/>
      <c r="DX2233" s="171"/>
      <c r="DY2233" s="171"/>
      <c r="DZ2233" s="171"/>
      <c r="EA2233" s="171"/>
      <c r="EB2233" s="171"/>
      <c r="EC2233" s="171"/>
      <c r="ED2233" s="171"/>
      <c r="EE2233" s="171"/>
      <c r="EF2233" s="171"/>
      <c r="EG2233" s="171"/>
      <c r="EH2233" s="171"/>
      <c r="EI2233" s="171"/>
      <c r="EJ2233" s="171"/>
      <c r="EK2233" s="171"/>
      <c r="EL2233" s="171"/>
      <c r="EM2233" s="171"/>
      <c r="EN2233" s="171"/>
    </row>
    <row r="2234" spans="43:144" ht="15" x14ac:dyDescent="0.25">
      <c r="AQ2234" s="171"/>
      <c r="AR2234"/>
      <c r="AS2234"/>
      <c r="AT2234"/>
      <c r="AU2234"/>
      <c r="AV2234"/>
      <c r="AW2234"/>
      <c r="AX2234"/>
      <c r="AY2234"/>
      <c r="AZ2234"/>
      <c r="BA2234"/>
      <c r="BB2234"/>
      <c r="BC2234"/>
      <c r="BD2234"/>
      <c r="BE2234" s="171"/>
      <c r="BF2234" s="171"/>
      <c r="BG2234" s="171"/>
      <c r="BH2234" s="171"/>
      <c r="BI2234" s="171"/>
      <c r="BJ2234" s="171"/>
      <c r="BK2234" s="171"/>
      <c r="BL2234" s="171"/>
      <c r="BM2234" s="171"/>
      <c r="BN2234" s="171"/>
      <c r="BO2234" s="171"/>
      <c r="BP2234" s="171"/>
      <c r="BQ2234" s="171"/>
      <c r="BR2234" s="171"/>
      <c r="BS2234" s="171"/>
      <c r="BT2234" s="171"/>
      <c r="BU2234" s="171"/>
      <c r="BV2234" s="171"/>
      <c r="BW2234" s="171"/>
      <c r="BX2234" s="171"/>
      <c r="BY2234" s="171"/>
      <c r="BZ2234" s="171"/>
      <c r="CA2234" s="171"/>
      <c r="CB2234" s="171"/>
      <c r="CC2234" s="171"/>
      <c r="CD2234" s="171"/>
      <c r="CE2234" s="171"/>
      <c r="CF2234" s="171"/>
      <c r="CG2234" s="171"/>
      <c r="CH2234" s="171"/>
      <c r="CI2234" s="171"/>
      <c r="CJ2234" s="171"/>
      <c r="CK2234" s="171"/>
      <c r="CL2234" s="171"/>
      <c r="CM2234" s="171"/>
      <c r="CN2234" s="171"/>
      <c r="CO2234" s="171"/>
      <c r="CP2234" s="171"/>
      <c r="CQ2234" s="171"/>
      <c r="CR2234" s="171"/>
      <c r="CS2234" s="171"/>
      <c r="CT2234" s="171"/>
      <c r="CU2234" s="171"/>
      <c r="CV2234" s="171"/>
      <c r="CW2234" s="171"/>
      <c r="CX2234" s="171"/>
      <c r="CY2234" s="171"/>
      <c r="CZ2234" s="171"/>
      <c r="DA2234" s="171"/>
      <c r="DB2234" s="171"/>
      <c r="DC2234" s="171"/>
      <c r="DD2234" s="171"/>
      <c r="DE2234" s="171"/>
      <c r="DF2234" s="171"/>
      <c r="DG2234" s="171"/>
      <c r="DH2234" s="171"/>
      <c r="DI2234" s="171"/>
      <c r="DJ2234" s="171"/>
      <c r="DK2234" s="171"/>
      <c r="DL2234" s="171"/>
      <c r="DM2234" s="171"/>
      <c r="DN2234" s="171"/>
      <c r="DO2234" s="171"/>
      <c r="DP2234" s="171"/>
      <c r="DQ2234" s="171"/>
      <c r="DR2234" s="171"/>
      <c r="DS2234" s="171"/>
      <c r="DT2234" s="171"/>
      <c r="DU2234" s="171"/>
      <c r="DV2234" s="171"/>
      <c r="DW2234" s="171"/>
      <c r="DX2234" s="171"/>
      <c r="DY2234" s="171"/>
      <c r="DZ2234" s="171"/>
      <c r="EA2234" s="171"/>
      <c r="EB2234" s="171"/>
      <c r="EC2234" s="171"/>
      <c r="ED2234" s="171"/>
      <c r="EE2234" s="171"/>
      <c r="EF2234" s="171"/>
      <c r="EG2234" s="171"/>
      <c r="EH2234" s="171"/>
      <c r="EI2234" s="171"/>
      <c r="EJ2234" s="171"/>
      <c r="EK2234" s="171"/>
      <c r="EL2234" s="171"/>
      <c r="EM2234" s="171"/>
      <c r="EN2234" s="171"/>
    </row>
    <row r="2235" spans="43:144" ht="15" x14ac:dyDescent="0.25">
      <c r="AQ2235" s="171"/>
      <c r="AR2235"/>
      <c r="AS2235"/>
      <c r="AT2235"/>
      <c r="AU2235"/>
      <c r="AV2235"/>
      <c r="AW2235"/>
      <c r="AX2235"/>
      <c r="AY2235"/>
      <c r="AZ2235"/>
      <c r="BA2235"/>
      <c r="BB2235"/>
      <c r="BC2235"/>
      <c r="BD2235"/>
      <c r="BE2235" s="171"/>
      <c r="BF2235" s="171"/>
      <c r="BG2235" s="171"/>
      <c r="BH2235" s="171"/>
      <c r="BI2235" s="171"/>
      <c r="BJ2235" s="171"/>
      <c r="BK2235" s="171"/>
      <c r="BL2235" s="171"/>
      <c r="BM2235" s="171"/>
      <c r="BN2235" s="171"/>
      <c r="BO2235" s="171"/>
      <c r="BP2235" s="171"/>
      <c r="BQ2235" s="171"/>
      <c r="BR2235" s="171"/>
      <c r="BS2235" s="171"/>
      <c r="BT2235" s="171"/>
      <c r="BU2235" s="171"/>
      <c r="BV2235" s="171"/>
      <c r="BW2235" s="171"/>
      <c r="BX2235" s="171"/>
      <c r="BY2235" s="171"/>
      <c r="BZ2235" s="171"/>
      <c r="CA2235" s="171"/>
      <c r="CB2235" s="171"/>
      <c r="CC2235" s="171"/>
      <c r="CD2235" s="171"/>
      <c r="CE2235" s="171"/>
      <c r="CF2235" s="171"/>
      <c r="CG2235" s="171"/>
      <c r="CH2235" s="171"/>
      <c r="CI2235" s="171"/>
      <c r="CJ2235" s="171"/>
      <c r="CK2235" s="171"/>
      <c r="CL2235" s="171"/>
      <c r="CM2235" s="171"/>
      <c r="CN2235" s="171"/>
      <c r="CO2235" s="171"/>
      <c r="CP2235" s="171"/>
      <c r="CQ2235" s="171"/>
      <c r="CR2235" s="171"/>
      <c r="CS2235" s="171"/>
      <c r="CT2235" s="171"/>
      <c r="CU2235" s="171"/>
      <c r="CV2235" s="171"/>
      <c r="CW2235" s="171"/>
      <c r="CX2235" s="171"/>
      <c r="CY2235" s="171"/>
      <c r="CZ2235" s="171"/>
      <c r="DA2235" s="171"/>
      <c r="DB2235" s="171"/>
      <c r="DC2235" s="171"/>
      <c r="DD2235" s="171"/>
      <c r="DE2235" s="171"/>
      <c r="DF2235" s="171"/>
      <c r="DG2235" s="171"/>
      <c r="DH2235" s="171"/>
      <c r="DI2235" s="171"/>
      <c r="DJ2235" s="171"/>
      <c r="DK2235" s="171"/>
      <c r="DL2235" s="171"/>
      <c r="DM2235" s="171"/>
      <c r="DN2235" s="171"/>
      <c r="DO2235" s="171"/>
      <c r="DP2235" s="171"/>
      <c r="DQ2235" s="171"/>
      <c r="DR2235" s="171"/>
      <c r="DS2235" s="171"/>
      <c r="DT2235" s="171"/>
      <c r="DU2235" s="171"/>
      <c r="DV2235" s="171"/>
      <c r="DW2235" s="171"/>
      <c r="DX2235" s="171"/>
      <c r="DY2235" s="171"/>
      <c r="DZ2235" s="171"/>
      <c r="EA2235" s="171"/>
      <c r="EB2235" s="171"/>
      <c r="EC2235" s="171"/>
      <c r="ED2235" s="171"/>
      <c r="EE2235" s="171"/>
      <c r="EF2235" s="171"/>
      <c r="EG2235" s="171"/>
      <c r="EH2235" s="171"/>
      <c r="EI2235" s="171"/>
      <c r="EJ2235" s="171"/>
      <c r="EK2235" s="171"/>
      <c r="EL2235" s="171"/>
      <c r="EM2235" s="171"/>
      <c r="EN2235" s="171"/>
    </row>
    <row r="2236" spans="43:144" ht="15" x14ac:dyDescent="0.25">
      <c r="AQ2236" s="171"/>
      <c r="AR2236"/>
      <c r="AS2236"/>
      <c r="AT2236"/>
      <c r="AU2236"/>
      <c r="AV2236"/>
      <c r="AW2236"/>
      <c r="AX2236"/>
      <c r="AY2236"/>
      <c r="AZ2236"/>
      <c r="BA2236"/>
      <c r="BB2236"/>
      <c r="BC2236"/>
      <c r="BD2236"/>
      <c r="BE2236" s="171"/>
      <c r="BF2236" s="171"/>
      <c r="BG2236" s="171"/>
      <c r="BH2236" s="171"/>
      <c r="BI2236" s="171"/>
      <c r="BJ2236" s="171"/>
      <c r="BK2236" s="171"/>
      <c r="BL2236" s="171"/>
      <c r="BM2236" s="171"/>
      <c r="BN2236" s="171"/>
      <c r="BO2236" s="171"/>
      <c r="BP2236" s="171"/>
      <c r="BQ2236" s="171"/>
      <c r="BR2236" s="171"/>
      <c r="BS2236" s="171"/>
      <c r="BT2236" s="171"/>
      <c r="BU2236" s="171"/>
      <c r="BV2236" s="171"/>
      <c r="BW2236" s="171"/>
      <c r="BX2236" s="171"/>
      <c r="BY2236" s="171"/>
      <c r="BZ2236" s="171"/>
      <c r="CA2236" s="171"/>
      <c r="CB2236" s="171"/>
      <c r="CC2236" s="171"/>
      <c r="CD2236" s="171"/>
      <c r="CE2236" s="171"/>
      <c r="CF2236" s="171"/>
      <c r="CG2236" s="171"/>
      <c r="CH2236" s="171"/>
      <c r="CI2236" s="171"/>
      <c r="CJ2236" s="171"/>
      <c r="CK2236" s="171"/>
      <c r="CL2236" s="171"/>
      <c r="CM2236" s="171"/>
      <c r="CN2236" s="171"/>
      <c r="CO2236" s="171"/>
      <c r="CP2236" s="171"/>
      <c r="CQ2236" s="171"/>
      <c r="CR2236" s="171"/>
      <c r="CS2236" s="171"/>
      <c r="CT2236" s="171"/>
      <c r="CU2236" s="171"/>
      <c r="CV2236" s="171"/>
      <c r="CW2236" s="171"/>
      <c r="CX2236" s="171"/>
      <c r="CY2236" s="171"/>
      <c r="CZ2236" s="171"/>
      <c r="DA2236" s="171"/>
      <c r="DB2236" s="171"/>
      <c r="DC2236" s="171"/>
      <c r="DD2236" s="171"/>
      <c r="DE2236" s="171"/>
      <c r="DF2236" s="171"/>
      <c r="DG2236" s="171"/>
      <c r="DH2236" s="171"/>
      <c r="DI2236" s="171"/>
      <c r="DJ2236" s="171"/>
      <c r="DK2236" s="171"/>
      <c r="DL2236" s="171"/>
      <c r="DM2236" s="171"/>
      <c r="DN2236" s="171"/>
      <c r="DO2236" s="171"/>
      <c r="DP2236" s="171"/>
      <c r="DQ2236" s="171"/>
      <c r="DR2236" s="171"/>
      <c r="DS2236" s="171"/>
      <c r="DT2236" s="171"/>
      <c r="DU2236" s="171"/>
      <c r="DV2236" s="171"/>
      <c r="DW2236" s="171"/>
      <c r="DX2236" s="171"/>
      <c r="DY2236" s="171"/>
      <c r="DZ2236" s="171"/>
      <c r="EA2236" s="171"/>
      <c r="EB2236" s="171"/>
      <c r="EC2236" s="171"/>
      <c r="ED2236" s="171"/>
      <c r="EE2236" s="171"/>
      <c r="EF2236" s="171"/>
      <c r="EG2236" s="171"/>
      <c r="EH2236" s="171"/>
      <c r="EI2236" s="171"/>
      <c r="EJ2236" s="171"/>
      <c r="EK2236" s="171"/>
      <c r="EL2236" s="171"/>
      <c r="EM2236" s="171"/>
      <c r="EN2236" s="171"/>
    </row>
    <row r="2237" spans="43:144" ht="15" x14ac:dyDescent="0.25">
      <c r="AQ2237" s="171"/>
      <c r="AR2237"/>
      <c r="AS2237"/>
      <c r="AT2237"/>
      <c r="AU2237"/>
      <c r="AV2237"/>
      <c r="AW2237"/>
      <c r="AX2237"/>
      <c r="AY2237"/>
      <c r="AZ2237"/>
      <c r="BA2237"/>
      <c r="BB2237"/>
      <c r="BC2237"/>
      <c r="BD2237"/>
      <c r="BE2237" s="171"/>
      <c r="BF2237" s="171"/>
      <c r="BG2237" s="171"/>
      <c r="BH2237" s="171"/>
      <c r="BI2237" s="171"/>
      <c r="BJ2237" s="171"/>
      <c r="BK2237" s="171"/>
      <c r="BL2237" s="171"/>
      <c r="BM2237" s="171"/>
      <c r="BN2237" s="171"/>
      <c r="BO2237" s="171"/>
      <c r="BP2237" s="171"/>
      <c r="BQ2237" s="171"/>
      <c r="BR2237" s="171"/>
      <c r="BS2237" s="171"/>
      <c r="BT2237" s="171"/>
      <c r="BU2237" s="171"/>
      <c r="BV2237" s="171"/>
      <c r="BW2237" s="171"/>
      <c r="BX2237" s="171"/>
      <c r="BY2237" s="171"/>
      <c r="BZ2237" s="171"/>
      <c r="CA2237" s="171"/>
      <c r="CB2237" s="171"/>
      <c r="CC2237" s="171"/>
      <c r="CD2237" s="171"/>
      <c r="CE2237" s="171"/>
      <c r="CF2237" s="171"/>
      <c r="CG2237" s="171"/>
      <c r="CH2237" s="171"/>
      <c r="CI2237" s="171"/>
      <c r="CJ2237" s="171"/>
      <c r="CK2237" s="171"/>
      <c r="CL2237" s="171"/>
      <c r="CM2237" s="171"/>
      <c r="CN2237" s="171"/>
      <c r="CO2237" s="171"/>
      <c r="CP2237" s="171"/>
      <c r="CQ2237" s="171"/>
      <c r="CR2237" s="171"/>
      <c r="CS2237" s="171"/>
      <c r="CT2237" s="171"/>
      <c r="CU2237" s="171"/>
      <c r="CV2237" s="171"/>
      <c r="CW2237" s="171"/>
      <c r="CX2237" s="171"/>
      <c r="CY2237" s="171"/>
      <c r="CZ2237" s="171"/>
      <c r="DA2237" s="171"/>
      <c r="DB2237" s="171"/>
      <c r="DC2237" s="171"/>
      <c r="DD2237" s="171"/>
      <c r="DE2237" s="171"/>
      <c r="DF2237" s="171"/>
      <c r="DG2237" s="171"/>
      <c r="DH2237" s="171"/>
      <c r="DI2237" s="171"/>
      <c r="DJ2237" s="171"/>
      <c r="DK2237" s="171"/>
      <c r="DL2237" s="171"/>
      <c r="DM2237" s="171"/>
      <c r="DN2237" s="171"/>
      <c r="DO2237" s="171"/>
      <c r="DP2237" s="171"/>
      <c r="DQ2237" s="171"/>
      <c r="DR2237" s="171"/>
      <c r="DS2237" s="171"/>
      <c r="DT2237" s="171"/>
      <c r="DU2237" s="171"/>
      <c r="DV2237" s="171"/>
      <c r="DW2237" s="171"/>
      <c r="DX2237" s="171"/>
      <c r="DY2237" s="171"/>
      <c r="DZ2237" s="171"/>
      <c r="EA2237" s="171"/>
      <c r="EB2237" s="171"/>
      <c r="EC2237" s="171"/>
      <c r="ED2237" s="171"/>
      <c r="EE2237" s="171"/>
      <c r="EF2237" s="171"/>
      <c r="EG2237" s="171"/>
      <c r="EH2237" s="171"/>
      <c r="EI2237" s="171"/>
      <c r="EJ2237" s="171"/>
      <c r="EK2237" s="171"/>
      <c r="EL2237" s="171"/>
      <c r="EM2237" s="171"/>
      <c r="EN2237" s="171"/>
    </row>
    <row r="2238" spans="43:144" ht="15" x14ac:dyDescent="0.25">
      <c r="AQ2238" s="171"/>
      <c r="AR2238"/>
      <c r="AS2238"/>
      <c r="AT2238"/>
      <c r="AU2238"/>
      <c r="AV2238"/>
      <c r="AW2238"/>
      <c r="AX2238"/>
      <c r="AY2238"/>
      <c r="AZ2238"/>
      <c r="BA2238"/>
      <c r="BB2238"/>
      <c r="BC2238"/>
      <c r="BD2238"/>
      <c r="BE2238" s="171"/>
      <c r="BF2238" s="171"/>
      <c r="BG2238" s="171"/>
      <c r="BH2238" s="171"/>
      <c r="BI2238" s="171"/>
      <c r="BJ2238" s="171"/>
      <c r="BK2238" s="171"/>
      <c r="BL2238" s="171"/>
      <c r="BM2238" s="171"/>
      <c r="BN2238" s="171"/>
      <c r="BO2238" s="171"/>
      <c r="BP2238" s="171"/>
      <c r="BQ2238" s="171"/>
      <c r="BR2238" s="171"/>
      <c r="BS2238" s="171"/>
      <c r="BT2238" s="171"/>
      <c r="BU2238" s="171"/>
      <c r="BV2238" s="171"/>
      <c r="BW2238" s="171"/>
      <c r="BX2238" s="171"/>
      <c r="BY2238" s="171"/>
      <c r="BZ2238" s="171"/>
      <c r="CA2238" s="171"/>
      <c r="CB2238" s="171"/>
      <c r="CC2238" s="171"/>
      <c r="CD2238" s="171"/>
      <c r="CE2238" s="171"/>
      <c r="CF2238" s="171"/>
      <c r="CG2238" s="171"/>
      <c r="CH2238" s="171"/>
      <c r="CI2238" s="171"/>
      <c r="CJ2238" s="171"/>
      <c r="CK2238" s="171"/>
      <c r="CL2238" s="171"/>
      <c r="CM2238" s="171"/>
      <c r="CN2238" s="171"/>
      <c r="CO2238" s="171"/>
      <c r="CP2238" s="171"/>
      <c r="CQ2238" s="171"/>
      <c r="CR2238" s="171"/>
      <c r="CS2238" s="171"/>
      <c r="CT2238" s="171"/>
      <c r="CU2238" s="171"/>
      <c r="CV2238" s="171"/>
      <c r="CW2238" s="171"/>
      <c r="CX2238" s="171"/>
      <c r="CY2238" s="171"/>
      <c r="CZ2238" s="171"/>
      <c r="DA2238" s="171"/>
      <c r="DB2238" s="171"/>
      <c r="DC2238" s="171"/>
      <c r="DD2238" s="171"/>
      <c r="DE2238" s="171"/>
      <c r="DF2238" s="171"/>
      <c r="DG2238" s="171"/>
      <c r="DH2238" s="171"/>
      <c r="DI2238" s="171"/>
      <c r="DJ2238" s="171"/>
      <c r="DK2238" s="171"/>
      <c r="DL2238" s="171"/>
      <c r="DM2238" s="171"/>
      <c r="DN2238" s="171"/>
      <c r="DO2238" s="171"/>
      <c r="DP2238" s="171"/>
      <c r="DQ2238" s="171"/>
      <c r="DR2238" s="171"/>
      <c r="DS2238" s="171"/>
      <c r="DT2238" s="171"/>
      <c r="DU2238" s="171"/>
      <c r="DV2238" s="171"/>
      <c r="DW2238" s="171"/>
      <c r="DX2238" s="171"/>
      <c r="DY2238" s="171"/>
      <c r="DZ2238" s="171"/>
      <c r="EA2238" s="171"/>
      <c r="EB2238" s="171"/>
      <c r="EC2238" s="171"/>
      <c r="ED2238" s="171"/>
      <c r="EE2238" s="171"/>
      <c r="EF2238" s="171"/>
      <c r="EG2238" s="171"/>
      <c r="EH2238" s="171"/>
      <c r="EI2238" s="171"/>
      <c r="EJ2238" s="171"/>
      <c r="EK2238" s="171"/>
      <c r="EL2238" s="171"/>
      <c r="EM2238" s="171"/>
      <c r="EN2238" s="171"/>
    </row>
    <row r="2239" spans="43:144" ht="15" x14ac:dyDescent="0.25">
      <c r="AQ2239" s="171"/>
      <c r="AR2239"/>
      <c r="AS2239"/>
      <c r="AT2239"/>
      <c r="AU2239"/>
      <c r="AV2239"/>
      <c r="AW2239"/>
      <c r="AX2239"/>
      <c r="AY2239"/>
      <c r="AZ2239"/>
      <c r="BA2239"/>
      <c r="BB2239"/>
      <c r="BC2239"/>
      <c r="BD2239"/>
      <c r="BE2239" s="171"/>
      <c r="BF2239" s="171"/>
      <c r="BG2239" s="171"/>
      <c r="BH2239" s="171"/>
      <c r="BI2239" s="171"/>
      <c r="BJ2239" s="171"/>
      <c r="BK2239" s="171"/>
      <c r="BL2239" s="171"/>
      <c r="BM2239" s="171"/>
      <c r="BN2239" s="171"/>
      <c r="BO2239" s="171"/>
      <c r="BP2239" s="171"/>
      <c r="BQ2239" s="171"/>
      <c r="BR2239" s="171"/>
      <c r="BS2239" s="171"/>
      <c r="BT2239" s="171"/>
      <c r="BU2239" s="171"/>
      <c r="BV2239" s="171"/>
      <c r="BW2239" s="171"/>
      <c r="BX2239" s="171"/>
      <c r="BY2239" s="171"/>
      <c r="BZ2239" s="171"/>
      <c r="CA2239" s="171"/>
      <c r="CB2239" s="171"/>
      <c r="CC2239" s="171"/>
      <c r="CD2239" s="171"/>
      <c r="CE2239" s="171"/>
      <c r="CF2239" s="171"/>
      <c r="CG2239" s="171"/>
      <c r="CH2239" s="171"/>
      <c r="CI2239" s="171"/>
      <c r="CJ2239" s="171"/>
      <c r="CK2239" s="171"/>
      <c r="CL2239" s="171"/>
      <c r="CM2239" s="171"/>
      <c r="CN2239" s="171"/>
      <c r="CO2239" s="171"/>
      <c r="CP2239" s="171"/>
      <c r="CQ2239" s="171"/>
      <c r="CR2239" s="171"/>
      <c r="CS2239" s="171"/>
      <c r="CT2239" s="171"/>
      <c r="CU2239" s="171"/>
      <c r="CV2239" s="171"/>
      <c r="CW2239" s="171"/>
      <c r="CX2239" s="171"/>
      <c r="CY2239" s="171"/>
      <c r="CZ2239" s="171"/>
      <c r="DA2239" s="171"/>
      <c r="DB2239" s="171"/>
      <c r="DC2239" s="171"/>
      <c r="DD2239" s="171"/>
      <c r="DE2239" s="171"/>
      <c r="DF2239" s="171"/>
      <c r="DG2239" s="171"/>
      <c r="DH2239" s="171"/>
      <c r="DI2239" s="171"/>
      <c r="DJ2239" s="171"/>
      <c r="DK2239" s="171"/>
      <c r="DL2239" s="171"/>
      <c r="DM2239" s="171"/>
      <c r="DN2239" s="171"/>
      <c r="DO2239" s="171"/>
      <c r="DP2239" s="171"/>
      <c r="DQ2239" s="171"/>
      <c r="DR2239" s="171"/>
      <c r="DS2239" s="171"/>
      <c r="DT2239" s="171"/>
      <c r="DU2239" s="171"/>
      <c r="DV2239" s="171"/>
      <c r="DW2239" s="171"/>
      <c r="DX2239" s="171"/>
      <c r="DY2239" s="171"/>
      <c r="DZ2239" s="171"/>
      <c r="EA2239" s="171"/>
      <c r="EB2239" s="171"/>
      <c r="EC2239" s="171"/>
      <c r="ED2239" s="171"/>
      <c r="EE2239" s="171"/>
      <c r="EF2239" s="171"/>
      <c r="EG2239" s="171"/>
      <c r="EH2239" s="171"/>
      <c r="EI2239" s="171"/>
      <c r="EJ2239" s="171"/>
      <c r="EK2239" s="171"/>
      <c r="EL2239" s="171"/>
      <c r="EM2239" s="171"/>
      <c r="EN2239" s="171"/>
    </row>
    <row r="2240" spans="43:144" ht="15" x14ac:dyDescent="0.25">
      <c r="AQ2240" s="171"/>
      <c r="AR2240"/>
      <c r="AS2240"/>
      <c r="AT2240"/>
      <c r="AU2240"/>
      <c r="AV2240"/>
      <c r="AW2240"/>
      <c r="AX2240"/>
      <c r="AY2240"/>
      <c r="AZ2240"/>
      <c r="BA2240"/>
      <c r="BB2240"/>
      <c r="BC2240"/>
      <c r="BD2240"/>
      <c r="BE2240" s="171"/>
      <c r="BF2240" s="171"/>
      <c r="BG2240" s="171"/>
      <c r="BH2240" s="171"/>
      <c r="BI2240" s="171"/>
      <c r="BJ2240" s="171"/>
      <c r="BK2240" s="171"/>
      <c r="BL2240" s="171"/>
      <c r="BM2240" s="171"/>
      <c r="BN2240" s="171"/>
      <c r="BO2240" s="171"/>
      <c r="BP2240" s="171"/>
      <c r="BQ2240" s="171"/>
      <c r="BR2240" s="171"/>
      <c r="BS2240" s="171"/>
      <c r="BT2240" s="171"/>
      <c r="BU2240" s="171"/>
      <c r="BV2240" s="171"/>
      <c r="BW2240" s="171"/>
      <c r="BX2240" s="171"/>
      <c r="BY2240" s="171"/>
      <c r="BZ2240" s="171"/>
      <c r="CA2240" s="171"/>
      <c r="CB2240" s="171"/>
      <c r="CC2240" s="171"/>
      <c r="CD2240" s="171"/>
      <c r="CE2240" s="171"/>
      <c r="CF2240" s="171"/>
      <c r="CG2240" s="171"/>
      <c r="CH2240" s="171"/>
      <c r="CI2240" s="171"/>
      <c r="CJ2240" s="171"/>
      <c r="CK2240" s="171"/>
      <c r="CL2240" s="171"/>
      <c r="CM2240" s="171"/>
      <c r="CN2240" s="171"/>
      <c r="CO2240" s="171"/>
      <c r="CP2240" s="171"/>
      <c r="CQ2240" s="171"/>
      <c r="CR2240" s="171"/>
      <c r="CS2240" s="171"/>
      <c r="CT2240" s="171"/>
      <c r="CU2240" s="171"/>
      <c r="CV2240" s="171"/>
      <c r="CW2240" s="171"/>
      <c r="CX2240" s="171"/>
      <c r="CY2240" s="171"/>
      <c r="CZ2240" s="171"/>
      <c r="DA2240" s="171"/>
      <c r="DB2240" s="171"/>
      <c r="DC2240" s="171"/>
      <c r="DD2240" s="171"/>
      <c r="DE2240" s="171"/>
      <c r="DF2240" s="171"/>
      <c r="DG2240" s="171"/>
      <c r="DH2240" s="171"/>
      <c r="DI2240" s="171"/>
      <c r="DJ2240" s="171"/>
      <c r="DK2240" s="171"/>
      <c r="DL2240" s="171"/>
      <c r="DM2240" s="171"/>
      <c r="DN2240" s="171"/>
      <c r="DO2240" s="171"/>
      <c r="DP2240" s="171"/>
      <c r="DQ2240" s="171"/>
      <c r="DR2240" s="171"/>
      <c r="DS2240" s="171"/>
      <c r="DT2240" s="171"/>
      <c r="DU2240" s="171"/>
      <c r="DV2240" s="171"/>
      <c r="DW2240" s="171"/>
      <c r="DX2240" s="171"/>
      <c r="DY2240" s="171"/>
      <c r="DZ2240" s="171"/>
      <c r="EA2240" s="171"/>
      <c r="EB2240" s="171"/>
      <c r="EC2240" s="171"/>
      <c r="ED2240" s="171"/>
      <c r="EE2240" s="171"/>
      <c r="EF2240" s="171"/>
      <c r="EG2240" s="171"/>
      <c r="EH2240" s="171"/>
      <c r="EI2240" s="171"/>
      <c r="EJ2240" s="171"/>
      <c r="EK2240" s="171"/>
      <c r="EL2240" s="171"/>
      <c r="EM2240" s="171"/>
      <c r="EN2240" s="171"/>
    </row>
    <row r="2241" spans="43:144" ht="15" x14ac:dyDescent="0.25">
      <c r="AQ2241" s="171"/>
      <c r="AR2241"/>
      <c r="AS2241"/>
      <c r="AT2241"/>
      <c r="AU2241"/>
      <c r="AV2241"/>
      <c r="AW2241"/>
      <c r="AX2241"/>
      <c r="AY2241"/>
      <c r="AZ2241"/>
      <c r="BA2241"/>
      <c r="BB2241"/>
      <c r="BC2241"/>
      <c r="BD2241"/>
      <c r="BE2241" s="171"/>
      <c r="BF2241" s="171"/>
      <c r="BG2241" s="171"/>
      <c r="BH2241" s="171"/>
      <c r="BI2241" s="171"/>
      <c r="BJ2241" s="171"/>
      <c r="BK2241" s="171"/>
      <c r="BL2241" s="171"/>
      <c r="BM2241" s="171"/>
      <c r="BN2241" s="171"/>
      <c r="BO2241" s="171"/>
      <c r="BP2241" s="171"/>
      <c r="BQ2241" s="171"/>
      <c r="BR2241" s="171"/>
      <c r="BS2241" s="171"/>
      <c r="BT2241" s="171"/>
      <c r="BU2241" s="171"/>
      <c r="BV2241" s="171"/>
      <c r="BW2241" s="171"/>
      <c r="BX2241" s="171"/>
      <c r="BY2241" s="171"/>
      <c r="BZ2241" s="171"/>
      <c r="CA2241" s="171"/>
      <c r="CB2241" s="171"/>
      <c r="CC2241" s="171"/>
      <c r="CD2241" s="171"/>
      <c r="CE2241" s="171"/>
      <c r="CF2241" s="171"/>
      <c r="CG2241" s="171"/>
      <c r="CH2241" s="171"/>
      <c r="CI2241" s="171"/>
      <c r="CJ2241" s="171"/>
      <c r="CK2241" s="171"/>
      <c r="CL2241" s="171"/>
      <c r="CM2241" s="171"/>
      <c r="CN2241" s="171"/>
      <c r="CO2241" s="171"/>
      <c r="CP2241" s="171"/>
      <c r="CQ2241" s="171"/>
      <c r="CR2241" s="171"/>
      <c r="CS2241" s="171"/>
      <c r="CT2241" s="171"/>
      <c r="CU2241" s="171"/>
      <c r="CV2241" s="171"/>
      <c r="CW2241" s="171"/>
      <c r="CX2241" s="171"/>
      <c r="CY2241" s="171"/>
      <c r="CZ2241" s="171"/>
      <c r="DA2241" s="171"/>
      <c r="DB2241" s="171"/>
      <c r="DC2241" s="171"/>
      <c r="DD2241" s="171"/>
      <c r="DE2241" s="171"/>
      <c r="DF2241" s="171"/>
      <c r="DG2241" s="171"/>
      <c r="DH2241" s="171"/>
      <c r="DI2241" s="171"/>
      <c r="DJ2241" s="171"/>
      <c r="DK2241" s="171"/>
      <c r="DL2241" s="171"/>
      <c r="DM2241" s="171"/>
      <c r="DN2241" s="171"/>
      <c r="DO2241" s="171"/>
      <c r="DP2241" s="171"/>
      <c r="DQ2241" s="171"/>
      <c r="DR2241" s="171"/>
      <c r="DS2241" s="171"/>
      <c r="DT2241" s="171"/>
      <c r="DU2241" s="171"/>
      <c r="DV2241" s="171"/>
      <c r="DW2241" s="171"/>
      <c r="DX2241" s="171"/>
      <c r="DY2241" s="171"/>
      <c r="DZ2241" s="171"/>
      <c r="EA2241" s="171"/>
      <c r="EB2241" s="171"/>
      <c r="EC2241" s="171"/>
      <c r="ED2241" s="171"/>
      <c r="EE2241" s="171"/>
      <c r="EF2241" s="171"/>
      <c r="EG2241" s="171"/>
      <c r="EH2241" s="171"/>
      <c r="EI2241" s="171"/>
      <c r="EJ2241" s="171"/>
      <c r="EK2241" s="171"/>
      <c r="EL2241" s="171"/>
      <c r="EM2241" s="171"/>
      <c r="EN2241" s="171"/>
    </row>
    <row r="2242" spans="43:144" ht="15" x14ac:dyDescent="0.25">
      <c r="AQ2242" s="171"/>
      <c r="AR2242"/>
      <c r="AS2242"/>
      <c r="AT2242"/>
      <c r="AU2242"/>
      <c r="AV2242"/>
      <c r="AW2242"/>
      <c r="AX2242"/>
      <c r="AY2242"/>
      <c r="AZ2242"/>
      <c r="BA2242"/>
      <c r="BB2242"/>
      <c r="BC2242"/>
      <c r="BD2242"/>
      <c r="BE2242" s="171"/>
      <c r="BF2242" s="171"/>
      <c r="BG2242" s="171"/>
      <c r="BH2242" s="171"/>
      <c r="BI2242" s="171"/>
      <c r="BJ2242" s="171"/>
      <c r="BK2242" s="171"/>
      <c r="BL2242" s="171"/>
      <c r="BM2242" s="171"/>
      <c r="BN2242" s="171"/>
      <c r="BO2242" s="171"/>
      <c r="BP2242" s="171"/>
      <c r="BQ2242" s="171"/>
      <c r="BR2242" s="171"/>
      <c r="BS2242" s="171"/>
      <c r="BT2242" s="171"/>
      <c r="BU2242" s="171"/>
      <c r="BV2242" s="171"/>
      <c r="BW2242" s="171"/>
      <c r="BX2242" s="171"/>
      <c r="BY2242" s="171"/>
      <c r="BZ2242" s="171"/>
      <c r="CA2242" s="171"/>
      <c r="CB2242" s="171"/>
      <c r="CC2242" s="171"/>
      <c r="CD2242" s="171"/>
      <c r="CE2242" s="171"/>
      <c r="CF2242" s="171"/>
      <c r="CG2242" s="171"/>
      <c r="CH2242" s="171"/>
      <c r="CI2242" s="171"/>
      <c r="CJ2242" s="171"/>
      <c r="CK2242" s="171"/>
      <c r="CL2242" s="171"/>
      <c r="CM2242" s="171"/>
      <c r="CN2242" s="171"/>
      <c r="CO2242" s="171"/>
      <c r="CP2242" s="171"/>
      <c r="CQ2242" s="171"/>
      <c r="CR2242" s="171"/>
      <c r="CS2242" s="171"/>
      <c r="CT2242" s="171"/>
      <c r="CU2242" s="171"/>
      <c r="CV2242" s="171"/>
      <c r="CW2242" s="171"/>
      <c r="CX2242" s="171"/>
      <c r="CY2242" s="171"/>
      <c r="CZ2242" s="171"/>
      <c r="DA2242" s="171"/>
      <c r="DB2242" s="171"/>
      <c r="DC2242" s="171"/>
      <c r="DD2242" s="171"/>
      <c r="DE2242" s="171"/>
      <c r="DF2242" s="171"/>
      <c r="DG2242" s="171"/>
      <c r="DH2242" s="171"/>
      <c r="DI2242" s="171"/>
      <c r="DJ2242" s="171"/>
      <c r="DK2242" s="171"/>
      <c r="DL2242" s="171"/>
      <c r="DM2242" s="171"/>
      <c r="DN2242" s="171"/>
      <c r="DO2242" s="171"/>
      <c r="DP2242" s="171"/>
      <c r="DQ2242" s="171"/>
      <c r="DR2242" s="171"/>
      <c r="DS2242" s="171"/>
      <c r="DT2242" s="171"/>
      <c r="DU2242" s="171"/>
      <c r="DV2242" s="171"/>
      <c r="DW2242" s="171"/>
      <c r="DX2242" s="171"/>
      <c r="DY2242" s="171"/>
      <c r="DZ2242" s="171"/>
      <c r="EA2242" s="171"/>
      <c r="EB2242" s="171"/>
      <c r="EC2242" s="171"/>
      <c r="ED2242" s="171"/>
      <c r="EE2242" s="171"/>
      <c r="EF2242" s="171"/>
      <c r="EG2242" s="171"/>
      <c r="EH2242" s="171"/>
      <c r="EI2242" s="171"/>
      <c r="EJ2242" s="171"/>
      <c r="EK2242" s="171"/>
      <c r="EL2242" s="171"/>
      <c r="EM2242" s="171"/>
      <c r="EN2242" s="171"/>
    </row>
    <row r="2243" spans="43:144" ht="15" x14ac:dyDescent="0.25">
      <c r="AQ2243" s="171"/>
      <c r="AR2243"/>
      <c r="AS2243"/>
      <c r="AT2243"/>
      <c r="AU2243"/>
      <c r="AV2243"/>
      <c r="AW2243"/>
      <c r="AX2243"/>
      <c r="AY2243"/>
      <c r="AZ2243"/>
      <c r="BA2243"/>
      <c r="BB2243"/>
      <c r="BC2243"/>
      <c r="BD2243"/>
      <c r="BE2243" s="171"/>
      <c r="BF2243" s="171"/>
      <c r="BG2243" s="171"/>
      <c r="BH2243" s="171"/>
      <c r="BI2243" s="171"/>
      <c r="BJ2243" s="171"/>
      <c r="BK2243" s="171"/>
      <c r="BL2243" s="171"/>
      <c r="BM2243" s="171"/>
      <c r="BN2243" s="171"/>
      <c r="BO2243" s="171"/>
      <c r="BP2243" s="171"/>
      <c r="BQ2243" s="171"/>
      <c r="BR2243" s="171"/>
      <c r="BS2243" s="171"/>
      <c r="BT2243" s="171"/>
      <c r="BU2243" s="171"/>
      <c r="BV2243" s="171"/>
      <c r="BW2243" s="171"/>
      <c r="BX2243" s="171"/>
      <c r="BY2243" s="171"/>
      <c r="BZ2243" s="171"/>
      <c r="CA2243" s="171"/>
      <c r="CB2243" s="171"/>
      <c r="CC2243" s="171"/>
      <c r="CD2243" s="171"/>
      <c r="CE2243" s="171"/>
      <c r="CF2243" s="171"/>
      <c r="CG2243" s="171"/>
      <c r="CH2243" s="171"/>
      <c r="CI2243" s="171"/>
      <c r="CJ2243" s="171"/>
      <c r="CK2243" s="171"/>
      <c r="CL2243" s="171"/>
      <c r="CM2243" s="171"/>
      <c r="CN2243" s="171"/>
      <c r="CO2243" s="171"/>
      <c r="CP2243" s="171"/>
      <c r="CQ2243" s="171"/>
      <c r="CR2243" s="171"/>
      <c r="CS2243" s="171"/>
      <c r="CT2243" s="171"/>
      <c r="CU2243" s="171"/>
      <c r="CV2243" s="171"/>
      <c r="CW2243" s="171"/>
      <c r="CX2243" s="171"/>
      <c r="CY2243" s="171"/>
      <c r="CZ2243" s="171"/>
      <c r="DA2243" s="171"/>
      <c r="DB2243" s="171"/>
      <c r="DC2243" s="171"/>
      <c r="DD2243" s="171"/>
      <c r="DE2243" s="171"/>
      <c r="DF2243" s="171"/>
      <c r="DG2243" s="171"/>
      <c r="DH2243" s="171"/>
      <c r="DI2243" s="171"/>
      <c r="DJ2243" s="171"/>
      <c r="DK2243" s="171"/>
      <c r="DL2243" s="171"/>
      <c r="DM2243" s="171"/>
      <c r="DN2243" s="171"/>
      <c r="DO2243" s="171"/>
      <c r="DP2243" s="171"/>
      <c r="DQ2243" s="171"/>
      <c r="DR2243" s="171"/>
      <c r="DS2243" s="171"/>
      <c r="DT2243" s="171"/>
      <c r="DU2243" s="171"/>
      <c r="DV2243" s="171"/>
      <c r="DW2243" s="171"/>
      <c r="DX2243" s="171"/>
      <c r="DY2243" s="171"/>
      <c r="DZ2243" s="171"/>
      <c r="EA2243" s="171"/>
      <c r="EB2243" s="171"/>
      <c r="EC2243" s="171"/>
      <c r="ED2243" s="171"/>
      <c r="EE2243" s="171"/>
      <c r="EF2243" s="171"/>
      <c r="EG2243" s="171"/>
      <c r="EH2243" s="171"/>
      <c r="EI2243" s="171"/>
      <c r="EJ2243" s="171"/>
      <c r="EK2243" s="171"/>
      <c r="EL2243" s="171"/>
      <c r="EM2243" s="171"/>
      <c r="EN2243" s="171"/>
    </row>
    <row r="2244" spans="43:144" ht="15" x14ac:dyDescent="0.25">
      <c r="AQ2244" s="171"/>
      <c r="AR2244"/>
      <c r="AS2244"/>
      <c r="AT2244"/>
      <c r="AU2244"/>
      <c r="AV2244"/>
      <c r="AW2244"/>
      <c r="AX2244"/>
      <c r="AY2244"/>
      <c r="AZ2244"/>
      <c r="BA2244"/>
      <c r="BB2244"/>
      <c r="BC2244"/>
      <c r="BD2244"/>
      <c r="BE2244" s="171"/>
      <c r="BF2244" s="171"/>
      <c r="BG2244" s="171"/>
      <c r="BH2244" s="171"/>
      <c r="BI2244" s="171"/>
      <c r="BJ2244" s="171"/>
      <c r="BK2244" s="171"/>
      <c r="BL2244" s="171"/>
      <c r="BM2244" s="171"/>
      <c r="BN2244" s="171"/>
      <c r="BO2244" s="171"/>
      <c r="BP2244" s="171"/>
      <c r="BQ2244" s="171"/>
      <c r="BR2244" s="171"/>
      <c r="BS2244" s="171"/>
      <c r="BT2244" s="171"/>
      <c r="BU2244" s="171"/>
      <c r="BV2244" s="171"/>
      <c r="BW2244" s="171"/>
      <c r="BX2244" s="171"/>
      <c r="BY2244" s="171"/>
      <c r="BZ2244" s="171"/>
      <c r="CA2244" s="171"/>
      <c r="CB2244" s="171"/>
      <c r="CC2244" s="171"/>
      <c r="CD2244" s="171"/>
      <c r="CE2244" s="171"/>
      <c r="CF2244" s="171"/>
      <c r="CG2244" s="171"/>
      <c r="CH2244" s="171"/>
      <c r="CI2244" s="171"/>
      <c r="CJ2244" s="171"/>
      <c r="CK2244" s="171"/>
      <c r="CL2244" s="171"/>
      <c r="CM2244" s="171"/>
      <c r="CN2244" s="171"/>
      <c r="CO2244" s="171"/>
      <c r="CP2244" s="171"/>
      <c r="CQ2244" s="171"/>
      <c r="CR2244" s="171"/>
      <c r="CS2244" s="171"/>
      <c r="CT2244" s="171"/>
      <c r="CU2244" s="171"/>
      <c r="CV2244" s="171"/>
      <c r="CW2244" s="171"/>
      <c r="CX2244" s="171"/>
      <c r="CY2244" s="171"/>
      <c r="CZ2244" s="171"/>
      <c r="DA2244" s="171"/>
      <c r="DB2244" s="171"/>
      <c r="DC2244" s="171"/>
      <c r="DD2244" s="171"/>
      <c r="DE2244" s="171"/>
      <c r="DF2244" s="171"/>
      <c r="DG2244" s="171"/>
      <c r="DH2244" s="171"/>
      <c r="DI2244" s="171"/>
      <c r="DJ2244" s="171"/>
      <c r="DK2244" s="171"/>
      <c r="DL2244" s="171"/>
      <c r="DM2244" s="171"/>
      <c r="DN2244" s="171"/>
      <c r="DO2244" s="171"/>
      <c r="DP2244" s="171"/>
      <c r="DQ2244" s="171"/>
      <c r="DR2244" s="171"/>
      <c r="DS2244" s="171"/>
      <c r="DT2244" s="171"/>
      <c r="DU2244" s="171"/>
      <c r="DV2244" s="171"/>
      <c r="DW2244" s="171"/>
      <c r="DX2244" s="171"/>
      <c r="DY2244" s="171"/>
      <c r="DZ2244" s="171"/>
      <c r="EA2244" s="171"/>
      <c r="EB2244" s="171"/>
      <c r="EC2244" s="171"/>
      <c r="ED2244" s="171"/>
      <c r="EE2244" s="171"/>
      <c r="EF2244" s="171"/>
      <c r="EG2244" s="171"/>
      <c r="EH2244" s="171"/>
      <c r="EI2244" s="171"/>
      <c r="EJ2244" s="171"/>
      <c r="EK2244" s="171"/>
      <c r="EL2244" s="171"/>
      <c r="EM2244" s="171"/>
      <c r="EN2244" s="171"/>
    </row>
    <row r="2245" spans="43:144" ht="15" x14ac:dyDescent="0.25">
      <c r="AQ2245" s="171"/>
      <c r="AR2245"/>
      <c r="AS2245"/>
      <c r="AT2245"/>
      <c r="AU2245"/>
      <c r="AV2245"/>
      <c r="AW2245"/>
      <c r="AX2245"/>
      <c r="AY2245"/>
      <c r="AZ2245"/>
      <c r="BA2245"/>
      <c r="BB2245"/>
      <c r="BC2245"/>
      <c r="BD2245"/>
      <c r="BE2245" s="171"/>
      <c r="BF2245" s="171"/>
      <c r="BG2245" s="171"/>
      <c r="BH2245" s="171"/>
      <c r="BI2245" s="171"/>
      <c r="BJ2245" s="171"/>
      <c r="BK2245" s="171"/>
      <c r="BL2245" s="171"/>
      <c r="BM2245" s="171"/>
      <c r="BN2245" s="171"/>
      <c r="BO2245" s="171"/>
      <c r="BP2245" s="171"/>
      <c r="BQ2245" s="171"/>
      <c r="BR2245" s="171"/>
      <c r="BS2245" s="171"/>
      <c r="BT2245" s="171"/>
      <c r="BU2245" s="171"/>
      <c r="BV2245" s="171"/>
      <c r="BW2245" s="171"/>
      <c r="BX2245" s="171"/>
      <c r="BY2245" s="171"/>
      <c r="BZ2245" s="171"/>
      <c r="CA2245" s="171"/>
      <c r="CB2245" s="171"/>
      <c r="CC2245" s="171"/>
      <c r="CD2245" s="171"/>
      <c r="CE2245" s="171"/>
      <c r="CF2245" s="171"/>
      <c r="CG2245" s="171"/>
      <c r="CH2245" s="171"/>
      <c r="CI2245" s="171"/>
      <c r="CJ2245" s="171"/>
      <c r="CK2245" s="171"/>
      <c r="CL2245" s="171"/>
      <c r="CM2245" s="171"/>
      <c r="CN2245" s="171"/>
      <c r="CO2245" s="171"/>
      <c r="CP2245" s="171"/>
      <c r="CQ2245" s="171"/>
      <c r="CR2245" s="171"/>
      <c r="CS2245" s="171"/>
      <c r="CT2245" s="171"/>
      <c r="CU2245" s="171"/>
      <c r="CV2245" s="171"/>
      <c r="CW2245" s="171"/>
      <c r="CX2245" s="171"/>
      <c r="CY2245" s="171"/>
      <c r="CZ2245" s="171"/>
      <c r="DA2245" s="171"/>
      <c r="DB2245" s="171"/>
      <c r="DC2245" s="171"/>
      <c r="DD2245" s="171"/>
      <c r="DE2245" s="171"/>
      <c r="DF2245" s="171"/>
      <c r="DG2245" s="171"/>
      <c r="DH2245" s="171"/>
      <c r="DI2245" s="171"/>
      <c r="DJ2245" s="171"/>
      <c r="DK2245" s="171"/>
      <c r="DL2245" s="171"/>
      <c r="DM2245" s="171"/>
      <c r="DN2245" s="171"/>
      <c r="DO2245" s="171"/>
      <c r="DP2245" s="171"/>
      <c r="DQ2245" s="171"/>
      <c r="DR2245" s="171"/>
      <c r="DS2245" s="171"/>
      <c r="DT2245" s="171"/>
      <c r="DU2245" s="171"/>
      <c r="DV2245" s="171"/>
      <c r="DW2245" s="171"/>
      <c r="DX2245" s="171"/>
      <c r="DY2245" s="171"/>
      <c r="DZ2245" s="171"/>
      <c r="EA2245" s="171"/>
      <c r="EB2245" s="171"/>
      <c r="EC2245" s="171"/>
      <c r="ED2245" s="171"/>
      <c r="EE2245" s="171"/>
      <c r="EF2245" s="171"/>
      <c r="EG2245" s="171"/>
      <c r="EH2245" s="171"/>
      <c r="EI2245" s="171"/>
      <c r="EJ2245" s="171"/>
      <c r="EK2245" s="171"/>
      <c r="EL2245" s="171"/>
      <c r="EM2245" s="171"/>
      <c r="EN2245" s="171"/>
    </row>
    <row r="2246" spans="43:144" ht="15" x14ac:dyDescent="0.25">
      <c r="AQ2246" s="171"/>
      <c r="AR2246"/>
      <c r="AS2246"/>
      <c r="AT2246"/>
      <c r="AU2246"/>
      <c r="AV2246"/>
      <c r="AW2246"/>
      <c r="AX2246"/>
      <c r="AY2246"/>
      <c r="AZ2246"/>
      <c r="BA2246"/>
      <c r="BB2246"/>
      <c r="BC2246"/>
      <c r="BD2246"/>
      <c r="BE2246" s="171"/>
      <c r="BF2246" s="171"/>
      <c r="BG2246" s="171"/>
      <c r="BH2246" s="171"/>
      <c r="BI2246" s="171"/>
      <c r="BJ2246" s="171"/>
      <c r="BK2246" s="171"/>
      <c r="BL2246" s="171"/>
      <c r="BM2246" s="171"/>
      <c r="BN2246" s="171"/>
      <c r="BO2246" s="171"/>
      <c r="BP2246" s="171"/>
      <c r="BQ2246" s="171"/>
      <c r="BR2246" s="171"/>
      <c r="BS2246" s="171"/>
      <c r="BT2246" s="171"/>
      <c r="BU2246" s="171"/>
      <c r="BV2246" s="171"/>
      <c r="BW2246" s="171"/>
      <c r="BX2246" s="171"/>
      <c r="BY2246" s="171"/>
      <c r="BZ2246" s="171"/>
      <c r="CA2246" s="171"/>
      <c r="CB2246" s="171"/>
      <c r="CC2246" s="171"/>
      <c r="CD2246" s="171"/>
      <c r="CE2246" s="171"/>
      <c r="CF2246" s="171"/>
      <c r="CG2246" s="171"/>
      <c r="CH2246" s="171"/>
      <c r="CI2246" s="171"/>
      <c r="CJ2246" s="171"/>
      <c r="CK2246" s="171"/>
      <c r="CL2246" s="171"/>
      <c r="CM2246" s="171"/>
      <c r="CN2246" s="171"/>
      <c r="CO2246" s="171"/>
      <c r="CP2246" s="171"/>
      <c r="CQ2246" s="171"/>
      <c r="CR2246" s="171"/>
      <c r="CS2246" s="171"/>
      <c r="CT2246" s="171"/>
      <c r="CU2246" s="171"/>
      <c r="CV2246" s="171"/>
      <c r="CW2246" s="171"/>
      <c r="CX2246" s="171"/>
      <c r="CY2246" s="171"/>
      <c r="CZ2246" s="171"/>
      <c r="DA2246" s="171"/>
      <c r="DB2246" s="171"/>
      <c r="DC2246" s="171"/>
      <c r="DD2246" s="171"/>
      <c r="DE2246" s="171"/>
      <c r="DF2246" s="171"/>
      <c r="DG2246" s="171"/>
      <c r="DH2246" s="171"/>
      <c r="DI2246" s="171"/>
      <c r="DJ2246" s="171"/>
      <c r="DK2246" s="171"/>
      <c r="DL2246" s="171"/>
      <c r="DM2246" s="171"/>
      <c r="DN2246" s="171"/>
      <c r="DO2246" s="171"/>
      <c r="DP2246" s="171"/>
      <c r="DQ2246" s="171"/>
      <c r="DR2246" s="171"/>
      <c r="DS2246" s="171"/>
      <c r="DT2246" s="171"/>
      <c r="DU2246" s="171"/>
      <c r="DV2246" s="171"/>
      <c r="DW2246" s="171"/>
      <c r="DX2246" s="171"/>
      <c r="DY2246" s="171"/>
      <c r="DZ2246" s="171"/>
      <c r="EA2246" s="171"/>
      <c r="EB2246" s="171"/>
      <c r="EC2246" s="171"/>
      <c r="ED2246" s="171"/>
      <c r="EE2246" s="171"/>
      <c r="EF2246" s="171"/>
      <c r="EG2246" s="171"/>
      <c r="EH2246" s="171"/>
      <c r="EI2246" s="171"/>
      <c r="EJ2246" s="171"/>
      <c r="EK2246" s="171"/>
      <c r="EL2246" s="171"/>
      <c r="EM2246" s="171"/>
      <c r="EN2246" s="171"/>
    </row>
    <row r="2247" spans="43:144" ht="15" x14ac:dyDescent="0.25">
      <c r="AQ2247" s="171"/>
      <c r="AR2247"/>
      <c r="AS2247"/>
      <c r="AT2247"/>
      <c r="AU2247"/>
      <c r="AV2247"/>
      <c r="AW2247"/>
      <c r="AX2247"/>
      <c r="AY2247"/>
      <c r="AZ2247"/>
      <c r="BA2247"/>
      <c r="BB2247"/>
      <c r="BC2247"/>
      <c r="BD2247"/>
      <c r="BE2247" s="171"/>
      <c r="BF2247" s="171"/>
      <c r="BG2247" s="171"/>
      <c r="BH2247" s="171"/>
      <c r="BI2247" s="171"/>
      <c r="BJ2247" s="171"/>
      <c r="BK2247" s="171"/>
      <c r="BL2247" s="171"/>
      <c r="BM2247" s="171"/>
      <c r="BN2247" s="171"/>
      <c r="BO2247" s="171"/>
      <c r="BP2247" s="171"/>
      <c r="BQ2247" s="171"/>
      <c r="BR2247" s="171"/>
      <c r="BS2247" s="171"/>
      <c r="BT2247" s="171"/>
      <c r="BU2247" s="171"/>
      <c r="BV2247" s="171"/>
      <c r="BW2247" s="171"/>
      <c r="BX2247" s="171"/>
      <c r="BY2247" s="171"/>
      <c r="BZ2247" s="171"/>
      <c r="CA2247" s="171"/>
      <c r="CB2247" s="171"/>
      <c r="CC2247" s="171"/>
      <c r="CD2247" s="171"/>
      <c r="CE2247" s="171"/>
      <c r="CF2247" s="171"/>
      <c r="CG2247" s="171"/>
      <c r="CH2247" s="171"/>
      <c r="CI2247" s="171"/>
      <c r="CJ2247" s="171"/>
      <c r="CK2247" s="171"/>
      <c r="CL2247" s="171"/>
      <c r="CM2247" s="171"/>
      <c r="CN2247" s="171"/>
      <c r="CO2247" s="171"/>
      <c r="CP2247" s="171"/>
      <c r="CQ2247" s="171"/>
      <c r="CR2247" s="171"/>
      <c r="CS2247" s="171"/>
      <c r="CT2247" s="171"/>
      <c r="CU2247" s="171"/>
      <c r="CV2247" s="171"/>
      <c r="CW2247" s="171"/>
      <c r="CX2247" s="171"/>
      <c r="CY2247" s="171"/>
      <c r="CZ2247" s="171"/>
      <c r="DA2247" s="171"/>
      <c r="DB2247" s="171"/>
      <c r="DC2247" s="171"/>
      <c r="DD2247" s="171"/>
      <c r="DE2247" s="171"/>
      <c r="DF2247" s="171"/>
      <c r="DG2247" s="171"/>
      <c r="DH2247" s="171"/>
      <c r="DI2247" s="171"/>
      <c r="DJ2247" s="171"/>
      <c r="DK2247" s="171"/>
      <c r="DL2247" s="171"/>
      <c r="DM2247" s="171"/>
      <c r="DN2247" s="171"/>
      <c r="DO2247" s="171"/>
      <c r="DP2247" s="171"/>
      <c r="DQ2247" s="171"/>
      <c r="DR2247" s="171"/>
      <c r="DS2247" s="171"/>
      <c r="DT2247" s="171"/>
      <c r="DU2247" s="171"/>
      <c r="DV2247" s="171"/>
      <c r="DW2247" s="171"/>
      <c r="DX2247" s="171"/>
      <c r="DY2247" s="171"/>
      <c r="DZ2247" s="171"/>
      <c r="EA2247" s="171"/>
      <c r="EB2247" s="171"/>
      <c r="EC2247" s="171"/>
      <c r="ED2247" s="171"/>
      <c r="EE2247" s="171"/>
      <c r="EF2247" s="171"/>
      <c r="EG2247" s="171"/>
      <c r="EH2247" s="171"/>
      <c r="EI2247" s="171"/>
      <c r="EJ2247" s="171"/>
      <c r="EK2247" s="171"/>
      <c r="EL2247" s="171"/>
      <c r="EM2247" s="171"/>
      <c r="EN2247" s="171"/>
    </row>
    <row r="2248" spans="43:144" ht="15" x14ac:dyDescent="0.25">
      <c r="AQ2248" s="171"/>
      <c r="AR2248"/>
      <c r="AS2248"/>
      <c r="AT2248"/>
      <c r="AU2248"/>
      <c r="AV2248"/>
      <c r="AW2248"/>
      <c r="AX2248"/>
      <c r="AY2248"/>
      <c r="AZ2248"/>
      <c r="BA2248"/>
      <c r="BB2248"/>
      <c r="BC2248"/>
      <c r="BD2248"/>
      <c r="BE2248" s="171"/>
      <c r="BF2248" s="171"/>
      <c r="BG2248" s="171"/>
      <c r="BH2248" s="171"/>
      <c r="BI2248" s="171"/>
      <c r="BJ2248" s="171"/>
      <c r="BK2248" s="171"/>
      <c r="BL2248" s="171"/>
      <c r="BM2248" s="171"/>
      <c r="BN2248" s="171"/>
      <c r="BO2248" s="171"/>
      <c r="BP2248" s="171"/>
      <c r="BQ2248" s="171"/>
      <c r="BR2248" s="171"/>
      <c r="BS2248" s="171"/>
      <c r="BT2248" s="171"/>
      <c r="BU2248" s="171"/>
      <c r="BV2248" s="171"/>
      <c r="BW2248" s="171"/>
      <c r="BX2248" s="171"/>
      <c r="BY2248" s="171"/>
      <c r="BZ2248" s="171"/>
      <c r="CA2248" s="171"/>
      <c r="CB2248" s="171"/>
      <c r="CC2248" s="171"/>
      <c r="CD2248" s="171"/>
      <c r="CE2248" s="171"/>
      <c r="CF2248" s="171"/>
      <c r="CG2248" s="171"/>
      <c r="CH2248" s="171"/>
      <c r="CI2248" s="171"/>
      <c r="CJ2248" s="171"/>
      <c r="CK2248" s="171"/>
      <c r="CL2248" s="171"/>
      <c r="CM2248" s="171"/>
      <c r="CN2248" s="171"/>
      <c r="CO2248" s="171"/>
      <c r="CP2248" s="171"/>
      <c r="CQ2248" s="171"/>
      <c r="CR2248" s="171"/>
      <c r="CS2248" s="171"/>
      <c r="CT2248" s="171"/>
      <c r="CU2248" s="171"/>
      <c r="CV2248" s="171"/>
      <c r="CW2248" s="171"/>
      <c r="CX2248" s="171"/>
      <c r="CY2248" s="171"/>
      <c r="CZ2248" s="171"/>
      <c r="DA2248" s="171"/>
      <c r="DB2248" s="171"/>
      <c r="DC2248" s="171"/>
      <c r="DD2248" s="171"/>
      <c r="DE2248" s="171"/>
      <c r="DF2248" s="171"/>
      <c r="DG2248" s="171"/>
      <c r="DH2248" s="171"/>
      <c r="DI2248" s="171"/>
      <c r="DJ2248" s="171"/>
      <c r="DK2248" s="171"/>
      <c r="DL2248" s="171"/>
      <c r="DM2248" s="171"/>
      <c r="DN2248" s="171"/>
      <c r="DO2248" s="171"/>
      <c r="DP2248" s="171"/>
      <c r="DQ2248" s="171"/>
      <c r="DR2248" s="171"/>
      <c r="DS2248" s="171"/>
      <c r="DT2248" s="171"/>
      <c r="DU2248" s="171"/>
      <c r="DV2248" s="171"/>
      <c r="DW2248" s="171"/>
      <c r="DX2248" s="171"/>
      <c r="DY2248" s="171"/>
      <c r="DZ2248" s="171"/>
      <c r="EA2248" s="171"/>
      <c r="EB2248" s="171"/>
      <c r="EC2248" s="171"/>
      <c r="ED2248" s="171"/>
      <c r="EE2248" s="171"/>
      <c r="EF2248" s="171"/>
      <c r="EG2248" s="171"/>
      <c r="EH2248" s="171"/>
      <c r="EI2248" s="171"/>
      <c r="EJ2248" s="171"/>
      <c r="EK2248" s="171"/>
      <c r="EL2248" s="171"/>
      <c r="EM2248" s="171"/>
      <c r="EN2248" s="171"/>
    </row>
    <row r="2249" spans="43:144" ht="15" x14ac:dyDescent="0.25">
      <c r="AQ2249" s="171"/>
      <c r="AR2249"/>
      <c r="AS2249"/>
      <c r="AT2249"/>
      <c r="AU2249"/>
      <c r="AV2249"/>
      <c r="AW2249"/>
      <c r="AX2249"/>
      <c r="AY2249"/>
      <c r="AZ2249"/>
      <c r="BA2249"/>
      <c r="BB2249"/>
      <c r="BC2249"/>
      <c r="BD2249"/>
      <c r="BE2249" s="171"/>
      <c r="BF2249" s="171"/>
      <c r="BG2249" s="171"/>
      <c r="BH2249" s="171"/>
      <c r="BI2249" s="171"/>
      <c r="BJ2249" s="171"/>
      <c r="BK2249" s="171"/>
      <c r="BL2249" s="171"/>
      <c r="BM2249" s="171"/>
      <c r="BN2249" s="171"/>
      <c r="BO2249" s="171"/>
      <c r="BP2249" s="171"/>
      <c r="BQ2249" s="171"/>
      <c r="BR2249" s="171"/>
      <c r="BS2249" s="171"/>
      <c r="BT2249" s="171"/>
      <c r="BU2249" s="171"/>
      <c r="BV2249" s="171"/>
      <c r="BW2249" s="171"/>
      <c r="BX2249" s="171"/>
      <c r="BY2249" s="171"/>
      <c r="BZ2249" s="171"/>
      <c r="CA2249" s="171"/>
      <c r="CB2249" s="171"/>
      <c r="CC2249" s="171"/>
      <c r="CD2249" s="171"/>
      <c r="CE2249" s="171"/>
      <c r="CF2249" s="171"/>
      <c r="CG2249" s="171"/>
      <c r="CH2249" s="171"/>
      <c r="CI2249" s="171"/>
      <c r="CJ2249" s="171"/>
      <c r="CK2249" s="171"/>
      <c r="CL2249" s="171"/>
      <c r="CM2249" s="171"/>
      <c r="CN2249" s="171"/>
      <c r="CO2249" s="171"/>
      <c r="CP2249" s="171"/>
      <c r="CQ2249" s="171"/>
      <c r="CR2249" s="171"/>
      <c r="CS2249" s="171"/>
      <c r="CT2249" s="171"/>
      <c r="CU2249" s="171"/>
      <c r="CV2249" s="171"/>
      <c r="CW2249" s="171"/>
      <c r="CX2249" s="171"/>
      <c r="CY2249" s="171"/>
      <c r="CZ2249" s="171"/>
      <c r="DA2249" s="171"/>
      <c r="DB2249" s="171"/>
      <c r="DC2249" s="171"/>
      <c r="DD2249" s="171"/>
      <c r="DE2249" s="171"/>
      <c r="DF2249" s="171"/>
      <c r="DG2249" s="171"/>
      <c r="DH2249" s="171"/>
      <c r="DI2249" s="171"/>
      <c r="DJ2249" s="171"/>
      <c r="DK2249" s="171"/>
      <c r="DL2249" s="171"/>
      <c r="DM2249" s="171"/>
      <c r="DN2249" s="171"/>
      <c r="DO2249" s="171"/>
      <c r="DP2249" s="171"/>
      <c r="DQ2249" s="171"/>
      <c r="DR2249" s="171"/>
      <c r="DS2249" s="171"/>
      <c r="DT2249" s="171"/>
      <c r="DU2249" s="171"/>
      <c r="DV2249" s="171"/>
      <c r="DW2249" s="171"/>
      <c r="DX2249" s="171"/>
      <c r="DY2249" s="171"/>
      <c r="DZ2249" s="171"/>
      <c r="EA2249" s="171"/>
      <c r="EB2249" s="171"/>
      <c r="EC2249" s="171"/>
      <c r="ED2249" s="171"/>
      <c r="EE2249" s="171"/>
      <c r="EF2249" s="171"/>
      <c r="EG2249" s="171"/>
      <c r="EH2249" s="171"/>
      <c r="EI2249" s="171"/>
      <c r="EJ2249" s="171"/>
      <c r="EK2249" s="171"/>
      <c r="EL2249" s="171"/>
      <c r="EM2249" s="171"/>
      <c r="EN2249" s="171"/>
    </row>
    <row r="2250" spans="43:144" ht="15" x14ac:dyDescent="0.25">
      <c r="AQ2250" s="171"/>
      <c r="AR2250"/>
      <c r="AS2250"/>
      <c r="AT2250"/>
      <c r="AU2250"/>
      <c r="AV2250"/>
      <c r="AW2250"/>
      <c r="AX2250"/>
      <c r="AY2250"/>
      <c r="AZ2250"/>
      <c r="BA2250"/>
      <c r="BB2250"/>
      <c r="BC2250"/>
      <c r="BD2250"/>
      <c r="BE2250" s="171"/>
      <c r="BF2250" s="171"/>
      <c r="BG2250" s="171"/>
      <c r="BH2250" s="171"/>
      <c r="BI2250" s="171"/>
      <c r="BJ2250" s="171"/>
      <c r="BK2250" s="171"/>
      <c r="BL2250" s="171"/>
      <c r="BM2250" s="171"/>
      <c r="BN2250" s="171"/>
      <c r="BO2250" s="171"/>
      <c r="BP2250" s="171"/>
      <c r="BQ2250" s="171"/>
      <c r="BR2250" s="171"/>
      <c r="BS2250" s="171"/>
      <c r="BT2250" s="171"/>
      <c r="BU2250" s="171"/>
      <c r="BV2250" s="171"/>
      <c r="BW2250" s="171"/>
      <c r="BX2250" s="171"/>
      <c r="BY2250" s="171"/>
      <c r="BZ2250" s="171"/>
      <c r="CA2250" s="171"/>
      <c r="CB2250" s="171"/>
      <c r="CC2250" s="171"/>
      <c r="CD2250" s="171"/>
      <c r="CE2250" s="171"/>
      <c r="CF2250" s="171"/>
      <c r="CG2250" s="171"/>
      <c r="CH2250" s="171"/>
      <c r="CI2250" s="171"/>
      <c r="CJ2250" s="171"/>
      <c r="CK2250" s="171"/>
      <c r="CL2250" s="171"/>
      <c r="CM2250" s="171"/>
      <c r="CN2250" s="171"/>
      <c r="CO2250" s="171"/>
      <c r="CP2250" s="171"/>
      <c r="CQ2250" s="171"/>
      <c r="CR2250" s="171"/>
      <c r="CS2250" s="171"/>
      <c r="CT2250" s="171"/>
      <c r="CU2250" s="171"/>
      <c r="CV2250" s="171"/>
      <c r="CW2250" s="171"/>
      <c r="CX2250" s="171"/>
      <c r="CY2250" s="171"/>
      <c r="CZ2250" s="171"/>
      <c r="DA2250" s="171"/>
      <c r="DB2250" s="171"/>
      <c r="DC2250" s="171"/>
      <c r="DD2250" s="171"/>
      <c r="DE2250" s="171"/>
      <c r="DF2250" s="171"/>
      <c r="DG2250" s="171"/>
      <c r="DH2250" s="171"/>
      <c r="DI2250" s="171"/>
      <c r="DJ2250" s="171"/>
      <c r="DK2250" s="171"/>
      <c r="DL2250" s="171"/>
      <c r="DM2250" s="171"/>
      <c r="DN2250" s="171"/>
      <c r="DO2250" s="171"/>
      <c r="DP2250" s="171"/>
      <c r="DQ2250" s="171"/>
      <c r="DR2250" s="171"/>
      <c r="DS2250" s="171"/>
      <c r="DT2250" s="171"/>
      <c r="DU2250" s="171"/>
      <c r="DV2250" s="171"/>
      <c r="DW2250" s="171"/>
      <c r="DX2250" s="171"/>
      <c r="DY2250" s="171"/>
      <c r="DZ2250" s="171"/>
      <c r="EA2250" s="171"/>
      <c r="EB2250" s="171"/>
      <c r="EC2250" s="171"/>
      <c r="ED2250" s="171"/>
      <c r="EE2250" s="171"/>
      <c r="EF2250" s="171"/>
      <c r="EG2250" s="171"/>
      <c r="EH2250" s="171"/>
      <c r="EI2250" s="171"/>
      <c r="EJ2250" s="171"/>
      <c r="EK2250" s="171"/>
      <c r="EL2250" s="171"/>
      <c r="EM2250" s="171"/>
      <c r="EN2250" s="171"/>
    </row>
    <row r="2251" spans="43:144" ht="15" x14ac:dyDescent="0.25">
      <c r="AQ2251" s="171"/>
      <c r="AR2251"/>
      <c r="AS2251"/>
      <c r="AT2251"/>
      <c r="AU2251"/>
      <c r="AV2251"/>
      <c r="AW2251"/>
      <c r="AX2251"/>
      <c r="AY2251"/>
      <c r="AZ2251"/>
      <c r="BA2251"/>
      <c r="BB2251"/>
      <c r="BC2251"/>
      <c r="BD2251"/>
      <c r="BE2251" s="171"/>
      <c r="BF2251" s="171"/>
      <c r="BG2251" s="171"/>
      <c r="BH2251" s="171"/>
      <c r="BI2251" s="171"/>
      <c r="BJ2251" s="171"/>
      <c r="BK2251" s="171"/>
      <c r="BL2251" s="171"/>
      <c r="BM2251" s="171"/>
      <c r="BN2251" s="171"/>
      <c r="BO2251" s="171"/>
      <c r="BP2251" s="171"/>
      <c r="BQ2251" s="171"/>
      <c r="BR2251" s="171"/>
      <c r="BS2251" s="171"/>
      <c r="BT2251" s="171"/>
      <c r="BU2251" s="171"/>
      <c r="BV2251" s="171"/>
      <c r="BW2251" s="171"/>
      <c r="BX2251" s="171"/>
      <c r="BY2251" s="171"/>
      <c r="BZ2251" s="171"/>
      <c r="CA2251" s="171"/>
      <c r="CB2251" s="171"/>
      <c r="CC2251" s="171"/>
      <c r="CD2251" s="171"/>
      <c r="CE2251" s="171"/>
      <c r="CF2251" s="171"/>
      <c r="CG2251" s="171"/>
      <c r="CH2251" s="171"/>
      <c r="CI2251" s="171"/>
      <c r="CJ2251" s="171"/>
      <c r="CK2251" s="171"/>
      <c r="CL2251" s="171"/>
      <c r="CM2251" s="171"/>
      <c r="CN2251" s="171"/>
      <c r="CO2251" s="171"/>
      <c r="CP2251" s="171"/>
      <c r="CQ2251" s="171"/>
      <c r="CR2251" s="171"/>
      <c r="CS2251" s="171"/>
      <c r="CT2251" s="171"/>
      <c r="CU2251" s="171"/>
      <c r="CV2251" s="171"/>
      <c r="CW2251" s="171"/>
      <c r="CX2251" s="171"/>
      <c r="CY2251" s="171"/>
      <c r="CZ2251" s="171"/>
      <c r="DA2251" s="171"/>
      <c r="DB2251" s="171"/>
      <c r="DC2251" s="171"/>
      <c r="DD2251" s="171"/>
      <c r="DE2251" s="171"/>
      <c r="DF2251" s="171"/>
      <c r="DG2251" s="171"/>
      <c r="DH2251" s="171"/>
      <c r="DI2251" s="171"/>
      <c r="DJ2251" s="171"/>
      <c r="DK2251" s="171"/>
      <c r="DL2251" s="171"/>
      <c r="DM2251" s="171"/>
      <c r="DN2251" s="171"/>
      <c r="DO2251" s="171"/>
      <c r="DP2251" s="171"/>
      <c r="DQ2251" s="171"/>
      <c r="DR2251" s="171"/>
      <c r="DS2251" s="171"/>
      <c r="DT2251" s="171"/>
      <c r="DU2251" s="171"/>
      <c r="DV2251" s="171"/>
      <c r="DW2251" s="171"/>
      <c r="DX2251" s="171"/>
      <c r="DY2251" s="171"/>
      <c r="DZ2251" s="171"/>
      <c r="EA2251" s="171"/>
      <c r="EB2251" s="171"/>
      <c r="EC2251" s="171"/>
      <c r="ED2251" s="171"/>
      <c r="EE2251" s="171"/>
      <c r="EF2251" s="171"/>
      <c r="EG2251" s="171"/>
      <c r="EH2251" s="171"/>
      <c r="EI2251" s="171"/>
      <c r="EJ2251" s="171"/>
      <c r="EK2251" s="171"/>
      <c r="EL2251" s="171"/>
      <c r="EM2251" s="171"/>
      <c r="EN2251" s="171"/>
    </row>
    <row r="2252" spans="43:144" ht="15" x14ac:dyDescent="0.25">
      <c r="AQ2252" s="171"/>
      <c r="AR2252"/>
      <c r="AS2252"/>
      <c r="AT2252"/>
      <c r="AU2252"/>
      <c r="AV2252"/>
      <c r="AW2252"/>
      <c r="AX2252"/>
      <c r="AY2252"/>
      <c r="AZ2252"/>
      <c r="BA2252"/>
      <c r="BB2252"/>
      <c r="BC2252"/>
      <c r="BD2252"/>
      <c r="BE2252" s="171"/>
      <c r="BF2252" s="171"/>
      <c r="BG2252" s="171"/>
      <c r="BH2252" s="171"/>
      <c r="BI2252" s="171"/>
      <c r="BJ2252" s="171"/>
      <c r="BK2252" s="171"/>
      <c r="BL2252" s="171"/>
      <c r="BM2252" s="171"/>
      <c r="BN2252" s="171"/>
      <c r="BO2252" s="171"/>
      <c r="BP2252" s="171"/>
      <c r="BQ2252" s="171"/>
      <c r="BR2252" s="171"/>
      <c r="BS2252" s="171"/>
      <c r="BT2252" s="171"/>
      <c r="BU2252" s="171"/>
      <c r="BV2252" s="171"/>
      <c r="BW2252" s="171"/>
      <c r="BX2252" s="171"/>
      <c r="BY2252" s="171"/>
      <c r="BZ2252" s="171"/>
      <c r="CA2252" s="171"/>
      <c r="CB2252" s="171"/>
      <c r="CC2252" s="171"/>
      <c r="CD2252" s="171"/>
      <c r="CE2252" s="171"/>
      <c r="CF2252" s="171"/>
      <c r="CG2252" s="171"/>
      <c r="CH2252" s="171"/>
      <c r="CI2252" s="171"/>
      <c r="CJ2252" s="171"/>
      <c r="CK2252" s="171"/>
      <c r="CL2252" s="171"/>
      <c r="CM2252" s="171"/>
      <c r="CN2252" s="171"/>
      <c r="CO2252" s="171"/>
      <c r="CP2252" s="171"/>
      <c r="CQ2252" s="171"/>
      <c r="CR2252" s="171"/>
      <c r="CS2252" s="171"/>
      <c r="CT2252" s="171"/>
      <c r="CU2252" s="171"/>
      <c r="CV2252" s="171"/>
      <c r="CW2252" s="171"/>
      <c r="CX2252" s="171"/>
      <c r="CY2252" s="171"/>
      <c r="CZ2252" s="171"/>
      <c r="DA2252" s="171"/>
      <c r="DB2252" s="171"/>
      <c r="DC2252" s="171"/>
      <c r="DD2252" s="171"/>
      <c r="DE2252" s="171"/>
      <c r="DF2252" s="171"/>
      <c r="DG2252" s="171"/>
      <c r="DH2252" s="171"/>
      <c r="DI2252" s="171"/>
      <c r="DJ2252" s="171"/>
      <c r="DK2252" s="171"/>
      <c r="DL2252" s="171"/>
      <c r="DM2252" s="171"/>
      <c r="DN2252" s="171"/>
      <c r="DO2252" s="171"/>
      <c r="DP2252" s="171"/>
      <c r="DQ2252" s="171"/>
      <c r="DR2252" s="171"/>
      <c r="DS2252" s="171"/>
      <c r="DT2252" s="171"/>
      <c r="DU2252" s="171"/>
      <c r="DV2252" s="171"/>
      <c r="DW2252" s="171"/>
      <c r="DX2252" s="171"/>
      <c r="DY2252" s="171"/>
      <c r="DZ2252" s="171"/>
      <c r="EA2252" s="171"/>
      <c r="EB2252" s="171"/>
      <c r="EC2252" s="171"/>
      <c r="ED2252" s="171"/>
      <c r="EE2252" s="171"/>
      <c r="EF2252" s="171"/>
      <c r="EG2252" s="171"/>
      <c r="EH2252" s="171"/>
      <c r="EI2252" s="171"/>
      <c r="EJ2252" s="171"/>
      <c r="EK2252" s="171"/>
      <c r="EL2252" s="171"/>
      <c r="EM2252" s="171"/>
      <c r="EN2252" s="171"/>
    </row>
    <row r="2253" spans="43:144" ht="15" x14ac:dyDescent="0.25">
      <c r="AQ2253" s="171"/>
      <c r="AR2253"/>
      <c r="AS2253"/>
      <c r="AT2253"/>
      <c r="AU2253"/>
      <c r="AV2253"/>
      <c r="AW2253"/>
      <c r="AX2253"/>
      <c r="AY2253"/>
      <c r="AZ2253"/>
      <c r="BA2253"/>
      <c r="BB2253"/>
      <c r="BC2253"/>
      <c r="BD2253"/>
      <c r="BE2253" s="171"/>
      <c r="BF2253" s="171"/>
      <c r="BG2253" s="171"/>
      <c r="BH2253" s="171"/>
      <c r="BI2253" s="171"/>
      <c r="BJ2253" s="171"/>
      <c r="BK2253" s="171"/>
      <c r="BL2253" s="171"/>
      <c r="BM2253" s="171"/>
      <c r="BN2253" s="171"/>
      <c r="BO2253" s="171"/>
      <c r="BP2253" s="171"/>
      <c r="BQ2253" s="171"/>
      <c r="BR2253" s="171"/>
      <c r="BS2253" s="171"/>
      <c r="BT2253" s="171"/>
      <c r="BU2253" s="171"/>
      <c r="BV2253" s="171"/>
      <c r="BW2253" s="171"/>
      <c r="BX2253" s="171"/>
      <c r="BY2253" s="171"/>
      <c r="BZ2253" s="171"/>
      <c r="CA2253" s="171"/>
      <c r="CB2253" s="171"/>
      <c r="CC2253" s="171"/>
      <c r="CD2253" s="171"/>
      <c r="CE2253" s="171"/>
      <c r="CF2253" s="171"/>
      <c r="CG2253" s="171"/>
      <c r="CH2253" s="171"/>
      <c r="CI2253" s="171"/>
      <c r="CJ2253" s="171"/>
      <c r="CK2253" s="171"/>
      <c r="CL2253" s="171"/>
      <c r="CM2253" s="171"/>
      <c r="CN2253" s="171"/>
      <c r="CO2253" s="171"/>
      <c r="CP2253" s="171"/>
      <c r="CQ2253" s="171"/>
      <c r="CR2253" s="171"/>
      <c r="CS2253" s="171"/>
      <c r="CT2253" s="171"/>
      <c r="CU2253" s="171"/>
      <c r="CV2253" s="171"/>
      <c r="CW2253" s="171"/>
      <c r="CX2253" s="171"/>
      <c r="CY2253" s="171"/>
      <c r="CZ2253" s="171"/>
      <c r="DA2253" s="171"/>
      <c r="DB2253" s="171"/>
      <c r="DC2253" s="171"/>
      <c r="DD2253" s="171"/>
      <c r="DE2253" s="171"/>
      <c r="DF2253" s="171"/>
      <c r="DG2253" s="171"/>
      <c r="DH2253" s="171"/>
      <c r="DI2253" s="171"/>
      <c r="DJ2253" s="171"/>
      <c r="DK2253" s="171"/>
      <c r="DL2253" s="171"/>
      <c r="DM2253" s="171"/>
      <c r="DN2253" s="171"/>
      <c r="DO2253" s="171"/>
      <c r="DP2253" s="171"/>
      <c r="DQ2253" s="171"/>
      <c r="DR2253" s="171"/>
      <c r="DS2253" s="171"/>
      <c r="DT2253" s="171"/>
      <c r="DU2253" s="171"/>
      <c r="DV2253" s="171"/>
      <c r="DW2253" s="171"/>
      <c r="DX2253" s="171"/>
      <c r="DY2253" s="171"/>
      <c r="DZ2253" s="171"/>
      <c r="EA2253" s="171"/>
      <c r="EB2253" s="171"/>
      <c r="EC2253" s="171"/>
      <c r="ED2253" s="171"/>
      <c r="EE2253" s="171"/>
      <c r="EF2253" s="171"/>
      <c r="EG2253" s="171"/>
      <c r="EH2253" s="171"/>
      <c r="EI2253" s="171"/>
      <c r="EJ2253" s="171"/>
      <c r="EK2253" s="171"/>
      <c r="EL2253" s="171"/>
      <c r="EM2253" s="171"/>
      <c r="EN2253" s="171"/>
    </row>
    <row r="2254" spans="43:144" ht="15" x14ac:dyDescent="0.25">
      <c r="AQ2254" s="171"/>
      <c r="AR2254"/>
      <c r="AS2254"/>
      <c r="AT2254"/>
      <c r="AU2254"/>
      <c r="AV2254"/>
      <c r="AW2254"/>
      <c r="AX2254"/>
      <c r="AY2254"/>
      <c r="AZ2254"/>
      <c r="BA2254"/>
      <c r="BB2254"/>
      <c r="BC2254"/>
      <c r="BD2254"/>
      <c r="BE2254" s="171"/>
      <c r="BF2254" s="171"/>
      <c r="BG2254" s="171"/>
      <c r="BH2254" s="171"/>
      <c r="BI2254" s="171"/>
      <c r="BJ2254" s="171"/>
      <c r="BK2254" s="171"/>
      <c r="BL2254" s="171"/>
      <c r="BM2254" s="171"/>
      <c r="BN2254" s="171"/>
      <c r="BO2254" s="171"/>
      <c r="BP2254" s="171"/>
      <c r="BQ2254" s="171"/>
      <c r="BR2254" s="171"/>
      <c r="BS2254" s="171"/>
      <c r="BT2254" s="171"/>
      <c r="BU2254" s="171"/>
      <c r="BV2254" s="171"/>
      <c r="BW2254" s="171"/>
      <c r="BX2254" s="171"/>
      <c r="BY2254" s="171"/>
      <c r="BZ2254" s="171"/>
      <c r="CA2254" s="171"/>
      <c r="CB2254" s="171"/>
      <c r="CC2254" s="171"/>
      <c r="CD2254" s="171"/>
      <c r="CE2254" s="171"/>
      <c r="CF2254" s="171"/>
      <c r="CG2254" s="171"/>
      <c r="CH2254" s="171"/>
      <c r="CI2254" s="171"/>
      <c r="CJ2254" s="171"/>
      <c r="CK2254" s="171"/>
      <c r="CL2254" s="171"/>
      <c r="CM2254" s="171"/>
      <c r="CN2254" s="171"/>
      <c r="CO2254" s="171"/>
      <c r="CP2254" s="171"/>
      <c r="CQ2254" s="171"/>
      <c r="CR2254" s="171"/>
      <c r="CS2254" s="171"/>
      <c r="CT2254" s="171"/>
      <c r="CU2254" s="171"/>
      <c r="CV2254" s="171"/>
      <c r="CW2254" s="171"/>
      <c r="CX2254" s="171"/>
      <c r="CY2254" s="171"/>
      <c r="CZ2254" s="171"/>
      <c r="DA2254" s="171"/>
      <c r="DB2254" s="171"/>
      <c r="DC2254" s="171"/>
      <c r="DD2254" s="171"/>
      <c r="DE2254" s="171"/>
      <c r="DF2254" s="171"/>
      <c r="DG2254" s="171"/>
      <c r="DH2254" s="171"/>
      <c r="DI2254" s="171"/>
      <c r="DJ2254" s="171"/>
      <c r="DK2254" s="171"/>
      <c r="DL2254" s="171"/>
      <c r="DM2254" s="171"/>
      <c r="DN2254" s="171"/>
      <c r="DO2254" s="171"/>
      <c r="DP2254" s="171"/>
      <c r="DQ2254" s="171"/>
      <c r="DR2254" s="171"/>
      <c r="DS2254" s="171"/>
      <c r="DT2254" s="171"/>
      <c r="DU2254" s="171"/>
      <c r="DV2254" s="171"/>
      <c r="DW2254" s="171"/>
      <c r="DX2254" s="171"/>
      <c r="DY2254" s="171"/>
      <c r="DZ2254" s="171"/>
      <c r="EA2254" s="171"/>
      <c r="EB2254" s="171"/>
      <c r="EC2254" s="171"/>
      <c r="ED2254" s="171"/>
      <c r="EE2254" s="171"/>
      <c r="EF2254" s="171"/>
      <c r="EG2254" s="171"/>
      <c r="EH2254" s="171"/>
      <c r="EI2254" s="171"/>
      <c r="EJ2254" s="171"/>
      <c r="EK2254" s="171"/>
      <c r="EL2254" s="171"/>
      <c r="EM2254" s="171"/>
      <c r="EN2254" s="171"/>
    </row>
    <row r="2255" spans="43:144" ht="15" x14ac:dyDescent="0.25">
      <c r="AQ2255" s="171"/>
      <c r="AR2255"/>
      <c r="AS2255"/>
      <c r="AT2255"/>
      <c r="AU2255"/>
      <c r="AV2255"/>
      <c r="AW2255"/>
      <c r="AX2255"/>
      <c r="AY2255"/>
      <c r="AZ2255"/>
      <c r="BA2255"/>
      <c r="BB2255"/>
      <c r="BC2255"/>
      <c r="BD2255"/>
      <c r="BE2255" s="171"/>
      <c r="BF2255" s="171"/>
      <c r="BG2255" s="171"/>
      <c r="BH2255" s="171"/>
      <c r="BI2255" s="171"/>
      <c r="BJ2255" s="171"/>
      <c r="BK2255" s="171"/>
      <c r="BL2255" s="171"/>
      <c r="BM2255" s="171"/>
      <c r="BN2255" s="171"/>
      <c r="BO2255" s="171"/>
      <c r="BP2255" s="171"/>
      <c r="BQ2255" s="171"/>
      <c r="BR2255" s="171"/>
      <c r="BS2255" s="171"/>
      <c r="BT2255" s="171"/>
      <c r="BU2255" s="171"/>
      <c r="BV2255" s="171"/>
      <c r="BW2255" s="171"/>
      <c r="BX2255" s="171"/>
      <c r="BY2255" s="171"/>
      <c r="BZ2255" s="171"/>
      <c r="CA2255" s="171"/>
      <c r="CB2255" s="171"/>
      <c r="CC2255" s="171"/>
      <c r="CD2255" s="171"/>
      <c r="CE2255" s="171"/>
      <c r="CF2255" s="171"/>
      <c r="CG2255" s="171"/>
      <c r="CH2255" s="171"/>
      <c r="CI2255" s="171"/>
      <c r="CJ2255" s="171"/>
      <c r="CK2255" s="171"/>
      <c r="CL2255" s="171"/>
      <c r="CM2255" s="171"/>
      <c r="CN2255" s="171"/>
      <c r="CO2255" s="171"/>
      <c r="CP2255" s="171"/>
      <c r="CQ2255" s="171"/>
      <c r="CR2255" s="171"/>
      <c r="CS2255" s="171"/>
      <c r="CT2255" s="171"/>
      <c r="CU2255" s="171"/>
      <c r="CV2255" s="171"/>
      <c r="CW2255" s="171"/>
      <c r="CX2255" s="171"/>
      <c r="CY2255" s="171"/>
      <c r="CZ2255" s="171"/>
      <c r="DA2255" s="171"/>
      <c r="DB2255" s="171"/>
      <c r="DC2255" s="171"/>
      <c r="DD2255" s="171"/>
      <c r="DE2255" s="171"/>
      <c r="DF2255" s="171"/>
      <c r="DG2255" s="171"/>
      <c r="DH2255" s="171"/>
      <c r="DI2255" s="171"/>
      <c r="DJ2255" s="171"/>
      <c r="DK2255" s="171"/>
      <c r="DL2255" s="171"/>
      <c r="DM2255" s="171"/>
      <c r="DN2255" s="171"/>
      <c r="DO2255" s="171"/>
      <c r="DP2255" s="171"/>
      <c r="DQ2255" s="171"/>
      <c r="DR2255" s="171"/>
      <c r="DS2255" s="171"/>
      <c r="DT2255" s="171"/>
      <c r="DU2255" s="171"/>
      <c r="DV2255" s="171"/>
      <c r="DW2255" s="171"/>
      <c r="DX2255" s="171"/>
      <c r="DY2255" s="171"/>
      <c r="DZ2255" s="171"/>
      <c r="EA2255" s="171"/>
      <c r="EB2255" s="171"/>
      <c r="EC2255" s="171"/>
      <c r="ED2255" s="171"/>
      <c r="EE2255" s="171"/>
      <c r="EF2255" s="171"/>
      <c r="EG2255" s="171"/>
      <c r="EH2255" s="171"/>
      <c r="EI2255" s="171"/>
      <c r="EJ2255" s="171"/>
      <c r="EK2255" s="171"/>
      <c r="EL2255" s="171"/>
      <c r="EM2255" s="171"/>
      <c r="EN2255" s="171"/>
    </row>
    <row r="2256" spans="43:144" ht="15" x14ac:dyDescent="0.25">
      <c r="AQ2256" s="171"/>
      <c r="AR2256"/>
      <c r="AS2256"/>
      <c r="AT2256"/>
      <c r="AU2256"/>
      <c r="AV2256"/>
      <c r="AW2256"/>
      <c r="AX2256"/>
      <c r="AY2256"/>
      <c r="AZ2256"/>
      <c r="BA2256"/>
      <c r="BB2256"/>
      <c r="BC2256"/>
      <c r="BD2256"/>
      <c r="BE2256" s="171"/>
      <c r="BF2256" s="171"/>
      <c r="BG2256" s="171"/>
      <c r="BH2256" s="171"/>
      <c r="BI2256" s="171"/>
      <c r="BJ2256" s="171"/>
      <c r="BK2256" s="171"/>
      <c r="BL2256" s="171"/>
      <c r="BM2256" s="171"/>
      <c r="BN2256" s="171"/>
      <c r="BO2256" s="171"/>
      <c r="BP2256" s="171"/>
      <c r="BQ2256" s="171"/>
      <c r="BR2256" s="171"/>
      <c r="BS2256" s="171"/>
      <c r="BT2256" s="171"/>
      <c r="BU2256" s="171"/>
      <c r="BV2256" s="171"/>
      <c r="BW2256" s="171"/>
      <c r="BX2256" s="171"/>
      <c r="BY2256" s="171"/>
      <c r="BZ2256" s="171"/>
      <c r="CA2256" s="171"/>
      <c r="CB2256" s="171"/>
      <c r="CC2256" s="171"/>
      <c r="CD2256" s="171"/>
      <c r="CE2256" s="171"/>
      <c r="CF2256" s="171"/>
      <c r="CG2256" s="171"/>
      <c r="CH2256" s="171"/>
      <c r="CI2256" s="171"/>
      <c r="CJ2256" s="171"/>
      <c r="CK2256" s="171"/>
      <c r="CL2256" s="171"/>
      <c r="CM2256" s="171"/>
      <c r="CN2256" s="171"/>
      <c r="CO2256" s="171"/>
      <c r="CP2256" s="171"/>
      <c r="CQ2256" s="171"/>
      <c r="CR2256" s="171"/>
      <c r="CS2256" s="171"/>
      <c r="CT2256" s="171"/>
      <c r="CU2256" s="171"/>
      <c r="CV2256" s="171"/>
      <c r="CW2256" s="171"/>
      <c r="CX2256" s="171"/>
      <c r="CY2256" s="171"/>
      <c r="CZ2256" s="171"/>
      <c r="DA2256" s="171"/>
      <c r="DB2256" s="171"/>
      <c r="DC2256" s="171"/>
      <c r="DD2256" s="171"/>
      <c r="DE2256" s="171"/>
      <c r="DF2256" s="171"/>
      <c r="DG2256" s="171"/>
      <c r="DH2256" s="171"/>
      <c r="DI2256" s="171"/>
      <c r="DJ2256" s="171"/>
      <c r="DK2256" s="171"/>
      <c r="DL2256" s="171"/>
      <c r="DM2256" s="171"/>
      <c r="DN2256" s="171"/>
      <c r="DO2256" s="171"/>
      <c r="DP2256" s="171"/>
      <c r="DQ2256" s="171"/>
      <c r="DR2256" s="171"/>
      <c r="DS2256" s="171"/>
      <c r="DT2256" s="171"/>
      <c r="DU2256" s="171"/>
      <c r="DV2256" s="171"/>
      <c r="DW2256" s="171"/>
      <c r="DX2256" s="171"/>
      <c r="DY2256" s="171"/>
      <c r="DZ2256" s="171"/>
      <c r="EA2256" s="171"/>
      <c r="EB2256" s="171"/>
      <c r="EC2256" s="171"/>
      <c r="ED2256" s="171"/>
      <c r="EE2256" s="171"/>
      <c r="EF2256" s="171"/>
      <c r="EG2256" s="171"/>
      <c r="EH2256" s="171"/>
      <c r="EI2256" s="171"/>
      <c r="EJ2256" s="171"/>
      <c r="EK2256" s="171"/>
      <c r="EL2256" s="171"/>
      <c r="EM2256" s="171"/>
      <c r="EN2256" s="171"/>
    </row>
    <row r="2257" spans="43:144" ht="15" x14ac:dyDescent="0.25">
      <c r="AQ2257" s="171"/>
      <c r="AR2257"/>
      <c r="AS2257"/>
      <c r="AT2257"/>
      <c r="AU2257"/>
      <c r="AV2257"/>
      <c r="AW2257"/>
      <c r="AX2257"/>
      <c r="AY2257"/>
      <c r="AZ2257"/>
      <c r="BA2257"/>
      <c r="BB2257"/>
      <c r="BC2257"/>
      <c r="BD2257"/>
      <c r="BE2257" s="171"/>
      <c r="BF2257" s="171"/>
      <c r="BG2257" s="171"/>
      <c r="BH2257" s="171"/>
      <c r="BI2257" s="171"/>
      <c r="BJ2257" s="171"/>
      <c r="BK2257" s="171"/>
      <c r="BL2257" s="171"/>
      <c r="BM2257" s="171"/>
      <c r="BN2257" s="171"/>
      <c r="BO2257" s="171"/>
      <c r="BP2257" s="171"/>
      <c r="BQ2257" s="171"/>
      <c r="BR2257" s="171"/>
      <c r="BS2257" s="171"/>
      <c r="BT2257" s="171"/>
      <c r="BU2257" s="171"/>
      <c r="BV2257" s="171"/>
      <c r="BW2257" s="171"/>
      <c r="BX2257" s="171"/>
      <c r="BY2257" s="171"/>
      <c r="BZ2257" s="171"/>
      <c r="CA2257" s="171"/>
      <c r="CB2257" s="171"/>
      <c r="CC2257" s="171"/>
      <c r="CD2257" s="171"/>
      <c r="CE2257" s="171"/>
      <c r="CF2257" s="171"/>
      <c r="CG2257" s="171"/>
      <c r="CH2257" s="171"/>
      <c r="CI2257" s="171"/>
      <c r="CJ2257" s="171"/>
      <c r="CK2257" s="171"/>
      <c r="CL2257" s="171"/>
      <c r="CM2257" s="171"/>
      <c r="CN2257" s="171"/>
      <c r="CO2257" s="171"/>
      <c r="CP2257" s="171"/>
      <c r="CQ2257" s="171"/>
      <c r="CR2257" s="171"/>
      <c r="CS2257" s="171"/>
      <c r="CT2257" s="171"/>
      <c r="CU2257" s="171"/>
      <c r="CV2257" s="171"/>
      <c r="CW2257" s="171"/>
      <c r="CX2257" s="171"/>
      <c r="CY2257" s="171"/>
      <c r="CZ2257" s="171"/>
      <c r="DA2257" s="171"/>
      <c r="DB2257" s="171"/>
      <c r="DC2257" s="171"/>
      <c r="DD2257" s="171"/>
      <c r="DE2257" s="171"/>
      <c r="DF2257" s="171"/>
      <c r="DG2257" s="171"/>
      <c r="DH2257" s="171"/>
      <c r="DI2257" s="171"/>
      <c r="DJ2257" s="171"/>
      <c r="DK2257" s="171"/>
      <c r="DL2257" s="171"/>
      <c r="DM2257" s="171"/>
      <c r="DN2257" s="171"/>
      <c r="DO2257" s="171"/>
      <c r="DP2257" s="171"/>
      <c r="DQ2257" s="171"/>
      <c r="DR2257" s="171"/>
      <c r="DS2257" s="171"/>
      <c r="DT2257" s="171"/>
      <c r="DU2257" s="171"/>
      <c r="DV2257" s="171"/>
      <c r="DW2257" s="171"/>
      <c r="DX2257" s="171"/>
      <c r="DY2257" s="171"/>
      <c r="DZ2257" s="171"/>
      <c r="EA2257" s="171"/>
      <c r="EB2257" s="171"/>
      <c r="EC2257" s="171"/>
      <c r="ED2257" s="171"/>
      <c r="EE2257" s="171"/>
      <c r="EF2257" s="171"/>
      <c r="EG2257" s="171"/>
      <c r="EH2257" s="171"/>
      <c r="EI2257" s="171"/>
      <c r="EJ2257" s="171"/>
      <c r="EK2257" s="171"/>
      <c r="EL2257" s="171"/>
      <c r="EM2257" s="171"/>
      <c r="EN2257" s="171"/>
    </row>
    <row r="2258" spans="43:144" ht="15" x14ac:dyDescent="0.25">
      <c r="AQ2258" s="171"/>
      <c r="AR2258"/>
      <c r="AS2258"/>
      <c r="AT2258"/>
      <c r="AU2258"/>
      <c r="AV2258"/>
      <c r="AW2258"/>
      <c r="AX2258"/>
      <c r="AY2258"/>
      <c r="AZ2258"/>
      <c r="BA2258"/>
      <c r="BB2258"/>
      <c r="BC2258"/>
      <c r="BD2258"/>
      <c r="BE2258" s="171"/>
      <c r="BF2258" s="171"/>
      <c r="BG2258" s="171"/>
      <c r="BH2258" s="171"/>
      <c r="BI2258" s="171"/>
      <c r="BJ2258" s="171"/>
      <c r="BK2258" s="171"/>
      <c r="BL2258" s="171"/>
      <c r="BM2258" s="171"/>
      <c r="BN2258" s="171"/>
      <c r="BO2258" s="171"/>
      <c r="BP2258" s="171"/>
      <c r="BQ2258" s="171"/>
      <c r="BR2258" s="171"/>
      <c r="BS2258" s="171"/>
      <c r="BT2258" s="171"/>
      <c r="BU2258" s="171"/>
      <c r="BV2258" s="171"/>
      <c r="BW2258" s="171"/>
      <c r="BX2258" s="171"/>
      <c r="BY2258" s="171"/>
      <c r="BZ2258" s="171"/>
      <c r="CA2258" s="171"/>
      <c r="CB2258" s="171"/>
      <c r="CC2258" s="171"/>
      <c r="CD2258" s="171"/>
      <c r="CE2258" s="171"/>
      <c r="CF2258" s="171"/>
      <c r="CG2258" s="171"/>
      <c r="CH2258" s="171"/>
      <c r="CI2258" s="171"/>
      <c r="CJ2258" s="171"/>
      <c r="CK2258" s="171"/>
      <c r="CL2258" s="171"/>
      <c r="CM2258" s="171"/>
      <c r="CN2258" s="171"/>
      <c r="CO2258" s="171"/>
      <c r="CP2258" s="171"/>
      <c r="CQ2258" s="171"/>
      <c r="CR2258" s="171"/>
      <c r="CS2258" s="171"/>
      <c r="CT2258" s="171"/>
      <c r="CU2258" s="171"/>
      <c r="CV2258" s="171"/>
      <c r="CW2258" s="171"/>
      <c r="CX2258" s="171"/>
      <c r="CY2258" s="171"/>
      <c r="CZ2258" s="171"/>
      <c r="DA2258" s="171"/>
      <c r="DB2258" s="171"/>
      <c r="DC2258" s="171"/>
      <c r="DD2258" s="171"/>
      <c r="DE2258" s="171"/>
      <c r="DF2258" s="171"/>
      <c r="DG2258" s="171"/>
      <c r="DH2258" s="171"/>
      <c r="DI2258" s="171"/>
      <c r="DJ2258" s="171"/>
      <c r="DK2258" s="171"/>
      <c r="DL2258" s="171"/>
      <c r="DM2258" s="171"/>
      <c r="DN2258" s="171"/>
      <c r="DO2258" s="171"/>
      <c r="DP2258" s="171"/>
      <c r="DQ2258" s="171"/>
      <c r="DR2258" s="171"/>
      <c r="DS2258" s="171"/>
      <c r="DT2258" s="171"/>
      <c r="DU2258" s="171"/>
      <c r="DV2258" s="171"/>
      <c r="DW2258" s="171"/>
      <c r="DX2258" s="171"/>
      <c r="DY2258" s="171"/>
      <c r="DZ2258" s="171"/>
      <c r="EA2258" s="171"/>
      <c r="EB2258" s="171"/>
      <c r="EC2258" s="171"/>
      <c r="ED2258" s="171"/>
      <c r="EE2258" s="171"/>
      <c r="EF2258" s="171"/>
      <c r="EG2258" s="171"/>
      <c r="EH2258" s="171"/>
      <c r="EI2258" s="171"/>
      <c r="EJ2258" s="171"/>
      <c r="EK2258" s="171"/>
      <c r="EL2258" s="171"/>
      <c r="EM2258" s="171"/>
      <c r="EN2258" s="171"/>
    </row>
    <row r="2259" spans="43:144" ht="15" x14ac:dyDescent="0.25">
      <c r="AQ2259" s="171"/>
      <c r="AR2259"/>
      <c r="AS2259"/>
      <c r="AT2259"/>
      <c r="AU2259"/>
      <c r="AV2259"/>
      <c r="AW2259"/>
      <c r="AX2259"/>
      <c r="AY2259"/>
      <c r="AZ2259"/>
      <c r="BA2259"/>
      <c r="BB2259"/>
      <c r="BC2259"/>
      <c r="BD2259"/>
      <c r="BE2259" s="171"/>
      <c r="BF2259" s="171"/>
      <c r="BG2259" s="171"/>
      <c r="BH2259" s="171"/>
      <c r="BI2259" s="171"/>
      <c r="BJ2259" s="171"/>
      <c r="BK2259" s="171"/>
      <c r="BL2259" s="171"/>
      <c r="BM2259" s="171"/>
      <c r="BN2259" s="171"/>
      <c r="BO2259" s="171"/>
      <c r="BP2259" s="171"/>
      <c r="BQ2259" s="171"/>
      <c r="BR2259" s="171"/>
      <c r="BS2259" s="171"/>
      <c r="BT2259" s="171"/>
      <c r="BU2259" s="171"/>
      <c r="BV2259" s="171"/>
      <c r="BW2259" s="171"/>
      <c r="BX2259" s="171"/>
      <c r="BY2259" s="171"/>
      <c r="BZ2259" s="171"/>
      <c r="CA2259" s="171"/>
      <c r="CB2259" s="171"/>
      <c r="CC2259" s="171"/>
      <c r="CD2259" s="171"/>
      <c r="CE2259" s="171"/>
      <c r="CF2259" s="171"/>
      <c r="CG2259" s="171"/>
      <c r="CH2259" s="171"/>
      <c r="CI2259" s="171"/>
      <c r="CJ2259" s="171"/>
      <c r="CK2259" s="171"/>
      <c r="CL2259" s="171"/>
      <c r="CM2259" s="171"/>
      <c r="CN2259" s="171"/>
      <c r="CO2259" s="171"/>
      <c r="CP2259" s="171"/>
      <c r="CQ2259" s="171"/>
      <c r="CR2259" s="171"/>
      <c r="CS2259" s="171"/>
      <c r="CT2259" s="171"/>
      <c r="CU2259" s="171"/>
      <c r="CV2259" s="171"/>
      <c r="CW2259" s="171"/>
      <c r="CX2259" s="171"/>
      <c r="CY2259" s="171"/>
      <c r="CZ2259" s="171"/>
      <c r="DA2259" s="171"/>
      <c r="DB2259" s="171"/>
      <c r="DC2259" s="171"/>
      <c r="DD2259" s="171"/>
      <c r="DE2259" s="171"/>
      <c r="DF2259" s="171"/>
      <c r="DG2259" s="171"/>
      <c r="DH2259" s="171"/>
      <c r="DI2259" s="171"/>
      <c r="DJ2259" s="171"/>
      <c r="DK2259" s="171"/>
      <c r="DL2259" s="171"/>
      <c r="DM2259" s="171"/>
      <c r="DN2259" s="171"/>
      <c r="DO2259" s="171"/>
      <c r="DP2259" s="171"/>
      <c r="DQ2259" s="171"/>
      <c r="DR2259" s="171"/>
      <c r="DS2259" s="171"/>
      <c r="DT2259" s="171"/>
      <c r="DU2259" s="171"/>
      <c r="DV2259" s="171"/>
      <c r="DW2259" s="171"/>
      <c r="DX2259" s="171"/>
      <c r="DY2259" s="171"/>
      <c r="DZ2259" s="171"/>
      <c r="EA2259" s="171"/>
      <c r="EB2259" s="171"/>
      <c r="EC2259" s="171"/>
      <c r="ED2259" s="171"/>
      <c r="EE2259" s="171"/>
      <c r="EF2259" s="171"/>
      <c r="EG2259" s="171"/>
      <c r="EH2259" s="171"/>
      <c r="EI2259" s="171"/>
      <c r="EJ2259" s="171"/>
      <c r="EK2259" s="171"/>
      <c r="EL2259" s="171"/>
      <c r="EM2259" s="171"/>
      <c r="EN2259" s="171"/>
    </row>
    <row r="2260" spans="43:144" ht="15" x14ac:dyDescent="0.25">
      <c r="AQ2260" s="171"/>
      <c r="AR2260"/>
      <c r="AS2260"/>
      <c r="AT2260"/>
      <c r="AU2260"/>
      <c r="AV2260"/>
      <c r="AW2260"/>
      <c r="AX2260"/>
      <c r="AY2260"/>
      <c r="AZ2260"/>
      <c r="BA2260"/>
      <c r="BB2260"/>
      <c r="BC2260"/>
      <c r="BD2260"/>
      <c r="BE2260" s="171"/>
      <c r="BF2260" s="171"/>
      <c r="BG2260" s="171"/>
      <c r="BH2260" s="171"/>
      <c r="BI2260" s="171"/>
      <c r="BJ2260" s="171"/>
      <c r="BK2260" s="171"/>
      <c r="BL2260" s="171"/>
      <c r="BM2260" s="171"/>
      <c r="BN2260" s="171"/>
      <c r="BO2260" s="171"/>
      <c r="BP2260" s="171"/>
      <c r="BQ2260" s="171"/>
      <c r="BR2260" s="171"/>
      <c r="BS2260" s="171"/>
      <c r="BT2260" s="171"/>
      <c r="BU2260" s="171"/>
      <c r="BV2260" s="171"/>
      <c r="BW2260" s="171"/>
      <c r="BX2260" s="171"/>
      <c r="BY2260" s="171"/>
      <c r="BZ2260" s="171"/>
      <c r="CA2260" s="171"/>
      <c r="CB2260" s="171"/>
      <c r="CC2260" s="171"/>
      <c r="CD2260" s="171"/>
      <c r="CE2260" s="171"/>
      <c r="CF2260" s="171"/>
      <c r="CG2260" s="171"/>
      <c r="CH2260" s="171"/>
      <c r="CI2260" s="171"/>
      <c r="CJ2260" s="171"/>
      <c r="CK2260" s="171"/>
      <c r="CL2260" s="171"/>
      <c r="CM2260" s="171"/>
      <c r="CN2260" s="171"/>
      <c r="CO2260" s="171"/>
      <c r="CP2260" s="171"/>
      <c r="CQ2260" s="171"/>
      <c r="CR2260" s="171"/>
      <c r="CS2260" s="171"/>
      <c r="CT2260" s="171"/>
      <c r="CU2260" s="171"/>
      <c r="CV2260" s="171"/>
      <c r="CW2260" s="171"/>
      <c r="CX2260" s="171"/>
      <c r="CY2260" s="171"/>
      <c r="CZ2260" s="171"/>
      <c r="DA2260" s="171"/>
      <c r="DB2260" s="171"/>
      <c r="DC2260" s="171"/>
      <c r="DD2260" s="171"/>
      <c r="DE2260" s="171"/>
      <c r="DF2260" s="171"/>
      <c r="DG2260" s="171"/>
      <c r="DH2260" s="171"/>
      <c r="DI2260" s="171"/>
      <c r="DJ2260" s="171"/>
      <c r="DK2260" s="171"/>
      <c r="DL2260" s="171"/>
      <c r="DM2260" s="171"/>
      <c r="DN2260" s="171"/>
      <c r="DO2260" s="171"/>
      <c r="DP2260" s="171"/>
      <c r="DQ2260" s="171"/>
      <c r="DR2260" s="171"/>
      <c r="DS2260" s="171"/>
      <c r="DT2260" s="171"/>
      <c r="DU2260" s="171"/>
      <c r="DV2260" s="171"/>
      <c r="DW2260" s="171"/>
      <c r="DX2260" s="171"/>
      <c r="DY2260" s="171"/>
      <c r="DZ2260" s="171"/>
      <c r="EA2260" s="171"/>
      <c r="EB2260" s="171"/>
      <c r="EC2260" s="171"/>
      <c r="ED2260" s="171"/>
      <c r="EE2260" s="171"/>
      <c r="EF2260" s="171"/>
      <c r="EG2260" s="171"/>
      <c r="EH2260" s="171"/>
      <c r="EI2260" s="171"/>
      <c r="EJ2260" s="171"/>
      <c r="EK2260" s="171"/>
      <c r="EL2260" s="171"/>
      <c r="EM2260" s="171"/>
      <c r="EN2260" s="171"/>
    </row>
    <row r="2261" spans="43:144" ht="15" x14ac:dyDescent="0.25">
      <c r="AQ2261" s="171"/>
      <c r="AR2261"/>
      <c r="AS2261"/>
      <c r="AT2261"/>
      <c r="AU2261"/>
      <c r="AV2261"/>
      <c r="AW2261"/>
      <c r="AX2261"/>
      <c r="AY2261"/>
      <c r="AZ2261"/>
      <c r="BA2261"/>
      <c r="BB2261"/>
      <c r="BC2261"/>
      <c r="BD2261"/>
      <c r="BE2261" s="171"/>
      <c r="BF2261" s="171"/>
      <c r="BG2261" s="171"/>
      <c r="BH2261" s="171"/>
      <c r="BI2261" s="171"/>
      <c r="BJ2261" s="171"/>
      <c r="BK2261" s="171"/>
      <c r="BL2261" s="171"/>
      <c r="BM2261" s="171"/>
      <c r="BN2261" s="171"/>
      <c r="BO2261" s="171"/>
      <c r="BP2261" s="171"/>
      <c r="BQ2261" s="171"/>
      <c r="BR2261" s="171"/>
      <c r="BS2261" s="171"/>
      <c r="BT2261" s="171"/>
      <c r="BU2261" s="171"/>
      <c r="BV2261" s="171"/>
      <c r="BW2261" s="171"/>
      <c r="BX2261" s="171"/>
      <c r="BY2261" s="171"/>
      <c r="BZ2261" s="171"/>
      <c r="CA2261" s="171"/>
      <c r="CB2261" s="171"/>
      <c r="CC2261" s="171"/>
      <c r="CD2261" s="171"/>
      <c r="CE2261" s="171"/>
      <c r="CF2261" s="171"/>
      <c r="CG2261" s="171"/>
      <c r="CH2261" s="171"/>
      <c r="CI2261" s="171"/>
      <c r="CJ2261" s="171"/>
      <c r="CK2261" s="171"/>
      <c r="CL2261" s="171"/>
      <c r="CM2261" s="171"/>
      <c r="CN2261" s="171"/>
      <c r="CO2261" s="171"/>
      <c r="CP2261" s="171"/>
      <c r="CQ2261" s="171"/>
      <c r="CR2261" s="171"/>
      <c r="CS2261" s="171"/>
      <c r="CT2261" s="171"/>
      <c r="CU2261" s="171"/>
      <c r="CV2261" s="171"/>
      <c r="CW2261" s="171"/>
      <c r="CX2261" s="171"/>
      <c r="CY2261" s="171"/>
      <c r="CZ2261" s="171"/>
      <c r="DA2261" s="171"/>
      <c r="DB2261" s="171"/>
      <c r="DC2261" s="171"/>
      <c r="DD2261" s="171"/>
      <c r="DE2261" s="171"/>
      <c r="DF2261" s="171"/>
      <c r="DG2261" s="171"/>
      <c r="DH2261" s="171"/>
      <c r="DI2261" s="171"/>
      <c r="DJ2261" s="171"/>
      <c r="DK2261" s="171"/>
      <c r="DL2261" s="171"/>
      <c r="DM2261" s="171"/>
      <c r="DN2261" s="171"/>
      <c r="DO2261" s="171"/>
      <c r="DP2261" s="171"/>
      <c r="DQ2261" s="171"/>
      <c r="DR2261" s="171"/>
      <c r="DS2261" s="171"/>
      <c r="DT2261" s="171"/>
      <c r="DU2261" s="171"/>
      <c r="DV2261" s="171"/>
      <c r="DW2261" s="171"/>
      <c r="DX2261" s="171"/>
      <c r="DY2261" s="171"/>
      <c r="DZ2261" s="171"/>
      <c r="EA2261" s="171"/>
      <c r="EB2261" s="171"/>
      <c r="EC2261" s="171"/>
      <c r="ED2261" s="171"/>
      <c r="EE2261" s="171"/>
      <c r="EF2261" s="171"/>
      <c r="EG2261" s="171"/>
      <c r="EH2261" s="171"/>
      <c r="EI2261" s="171"/>
      <c r="EJ2261" s="171"/>
      <c r="EK2261" s="171"/>
      <c r="EL2261" s="171"/>
      <c r="EM2261" s="171"/>
      <c r="EN2261" s="171"/>
    </row>
    <row r="2262" spans="43:144" ht="15" x14ac:dyDescent="0.25">
      <c r="AQ2262" s="171"/>
      <c r="AR2262"/>
      <c r="AS2262"/>
      <c r="AT2262"/>
      <c r="AU2262"/>
      <c r="AV2262"/>
      <c r="AW2262"/>
      <c r="AX2262"/>
      <c r="AY2262"/>
      <c r="AZ2262"/>
      <c r="BA2262"/>
      <c r="BB2262"/>
      <c r="BC2262"/>
      <c r="BD2262"/>
      <c r="BE2262" s="171"/>
      <c r="BF2262" s="171"/>
      <c r="BG2262" s="171"/>
      <c r="BH2262" s="171"/>
      <c r="BI2262" s="171"/>
      <c r="BJ2262" s="171"/>
      <c r="BK2262" s="171"/>
      <c r="BL2262" s="171"/>
      <c r="BM2262" s="171"/>
      <c r="BN2262" s="171"/>
      <c r="BO2262" s="171"/>
      <c r="BP2262" s="171"/>
      <c r="BQ2262" s="171"/>
      <c r="BR2262" s="171"/>
      <c r="BS2262" s="171"/>
      <c r="BT2262" s="171"/>
      <c r="BU2262" s="171"/>
      <c r="BV2262" s="171"/>
      <c r="BW2262" s="171"/>
      <c r="BX2262" s="171"/>
      <c r="BY2262" s="171"/>
      <c r="BZ2262" s="171"/>
      <c r="CA2262" s="171"/>
      <c r="CB2262" s="171"/>
      <c r="CC2262" s="171"/>
      <c r="CD2262" s="171"/>
      <c r="CE2262" s="171"/>
      <c r="CF2262" s="171"/>
      <c r="CG2262" s="171"/>
      <c r="CH2262" s="171"/>
      <c r="CI2262" s="171"/>
      <c r="CJ2262" s="171"/>
      <c r="CK2262" s="171"/>
      <c r="CL2262" s="171"/>
      <c r="CM2262" s="171"/>
      <c r="CN2262" s="171"/>
      <c r="CO2262" s="171"/>
      <c r="CP2262" s="171"/>
      <c r="CQ2262" s="171"/>
      <c r="CR2262" s="171"/>
      <c r="CS2262" s="171"/>
      <c r="CT2262" s="171"/>
      <c r="CU2262" s="171"/>
      <c r="CV2262" s="171"/>
      <c r="CW2262" s="171"/>
      <c r="CX2262" s="171"/>
      <c r="CY2262" s="171"/>
      <c r="CZ2262" s="171"/>
      <c r="DA2262" s="171"/>
      <c r="DB2262" s="171"/>
      <c r="DC2262" s="171"/>
      <c r="DD2262" s="171"/>
      <c r="DE2262" s="171"/>
      <c r="DF2262" s="171"/>
      <c r="DG2262" s="171"/>
      <c r="DH2262" s="171"/>
      <c r="DI2262" s="171"/>
      <c r="DJ2262" s="171"/>
      <c r="DK2262" s="171"/>
      <c r="DL2262" s="171"/>
      <c r="DM2262" s="171"/>
      <c r="DN2262" s="171"/>
      <c r="DO2262" s="171"/>
      <c r="DP2262" s="171"/>
      <c r="DQ2262" s="171"/>
      <c r="DR2262" s="171"/>
      <c r="DS2262" s="171"/>
      <c r="DT2262" s="171"/>
      <c r="DU2262" s="171"/>
      <c r="DV2262" s="171"/>
      <c r="DW2262" s="171"/>
      <c r="DX2262" s="171"/>
      <c r="DY2262" s="171"/>
      <c r="DZ2262" s="171"/>
      <c r="EA2262" s="171"/>
      <c r="EB2262" s="171"/>
      <c r="EC2262" s="171"/>
      <c r="ED2262" s="171"/>
      <c r="EE2262" s="171"/>
      <c r="EF2262" s="171"/>
      <c r="EG2262" s="171"/>
      <c r="EH2262" s="171"/>
      <c r="EI2262" s="171"/>
      <c r="EJ2262" s="171"/>
      <c r="EK2262" s="171"/>
      <c r="EL2262" s="171"/>
      <c r="EM2262" s="171"/>
      <c r="EN2262" s="171"/>
    </row>
    <row r="2263" spans="43:144" ht="15" x14ac:dyDescent="0.25">
      <c r="AQ2263" s="171"/>
      <c r="AR2263"/>
      <c r="AS2263"/>
      <c r="AT2263"/>
      <c r="AU2263"/>
      <c r="AV2263"/>
      <c r="AW2263"/>
      <c r="AX2263"/>
      <c r="AY2263"/>
      <c r="AZ2263"/>
      <c r="BA2263"/>
      <c r="BB2263"/>
      <c r="BC2263"/>
      <c r="BD2263"/>
      <c r="BE2263" s="171"/>
      <c r="BF2263" s="171"/>
      <c r="BG2263" s="171"/>
      <c r="BH2263" s="171"/>
      <c r="BI2263" s="171"/>
      <c r="BJ2263" s="171"/>
      <c r="BK2263" s="171"/>
      <c r="BL2263" s="171"/>
      <c r="BM2263" s="171"/>
      <c r="BN2263" s="171"/>
      <c r="BO2263" s="171"/>
      <c r="BP2263" s="171"/>
      <c r="BQ2263" s="171"/>
      <c r="BR2263" s="171"/>
      <c r="BS2263" s="171"/>
      <c r="BT2263" s="171"/>
      <c r="BU2263" s="171"/>
      <c r="BV2263" s="171"/>
      <c r="BW2263" s="171"/>
      <c r="BX2263" s="171"/>
      <c r="BY2263" s="171"/>
      <c r="BZ2263" s="171"/>
      <c r="CA2263" s="171"/>
      <c r="CB2263" s="171"/>
      <c r="CC2263" s="171"/>
      <c r="CD2263" s="171"/>
      <c r="CE2263" s="171"/>
      <c r="CF2263" s="171"/>
      <c r="CG2263" s="171"/>
      <c r="CH2263" s="171"/>
      <c r="CI2263" s="171"/>
      <c r="CJ2263" s="171"/>
      <c r="CK2263" s="171"/>
      <c r="CL2263" s="171"/>
      <c r="CM2263" s="171"/>
      <c r="CN2263" s="171"/>
      <c r="CO2263" s="171"/>
      <c r="CP2263" s="171"/>
      <c r="CQ2263" s="171"/>
      <c r="CR2263" s="171"/>
      <c r="CS2263" s="171"/>
      <c r="CT2263" s="171"/>
      <c r="CU2263" s="171"/>
      <c r="CV2263" s="171"/>
      <c r="CW2263" s="171"/>
      <c r="CX2263" s="171"/>
      <c r="CY2263" s="171"/>
      <c r="CZ2263" s="171"/>
      <c r="DA2263" s="171"/>
      <c r="DB2263" s="171"/>
      <c r="DC2263" s="171"/>
      <c r="DD2263" s="171"/>
      <c r="DE2263" s="171"/>
      <c r="DF2263" s="171"/>
      <c r="DG2263" s="171"/>
      <c r="DH2263" s="171"/>
      <c r="DI2263" s="171"/>
      <c r="DJ2263" s="171"/>
      <c r="DK2263" s="171"/>
      <c r="DL2263" s="171"/>
      <c r="DM2263" s="171"/>
      <c r="DN2263" s="171"/>
      <c r="DO2263" s="171"/>
      <c r="DP2263" s="171"/>
      <c r="DQ2263" s="171"/>
      <c r="DR2263" s="171"/>
      <c r="DS2263" s="171"/>
      <c r="DT2263" s="171"/>
      <c r="DU2263" s="171"/>
      <c r="DV2263" s="171"/>
      <c r="DW2263" s="171"/>
      <c r="DX2263" s="171"/>
      <c r="DY2263" s="171"/>
      <c r="DZ2263" s="171"/>
      <c r="EA2263" s="171"/>
      <c r="EB2263" s="171"/>
      <c r="EC2263" s="171"/>
      <c r="ED2263" s="171"/>
      <c r="EE2263" s="171"/>
      <c r="EF2263" s="171"/>
      <c r="EG2263" s="171"/>
      <c r="EH2263" s="171"/>
      <c r="EI2263" s="171"/>
      <c r="EJ2263" s="171"/>
      <c r="EK2263" s="171"/>
      <c r="EL2263" s="171"/>
      <c r="EM2263" s="171"/>
      <c r="EN2263" s="171"/>
    </row>
    <row r="2264" spans="43:144" ht="15" x14ac:dyDescent="0.25">
      <c r="AQ2264" s="171"/>
      <c r="AR2264"/>
      <c r="AS2264"/>
      <c r="AT2264"/>
      <c r="AU2264"/>
      <c r="AV2264"/>
      <c r="AW2264"/>
      <c r="AX2264"/>
      <c r="AY2264"/>
      <c r="AZ2264"/>
      <c r="BA2264"/>
      <c r="BB2264"/>
      <c r="BC2264"/>
      <c r="BD2264"/>
      <c r="BE2264" s="171"/>
      <c r="BF2264" s="171"/>
      <c r="BG2264" s="171"/>
      <c r="BH2264" s="171"/>
      <c r="BI2264" s="171"/>
      <c r="BJ2264" s="171"/>
      <c r="BK2264" s="171"/>
      <c r="BL2264" s="171"/>
      <c r="BM2264" s="171"/>
      <c r="BN2264" s="171"/>
      <c r="BO2264" s="171"/>
      <c r="BP2264" s="171"/>
      <c r="BQ2264" s="171"/>
      <c r="BR2264" s="171"/>
      <c r="BS2264" s="171"/>
      <c r="BT2264" s="171"/>
      <c r="BU2264" s="171"/>
      <c r="BV2264" s="171"/>
      <c r="BW2264" s="171"/>
      <c r="BX2264" s="171"/>
      <c r="BY2264" s="171"/>
      <c r="BZ2264" s="171"/>
      <c r="CA2264" s="171"/>
      <c r="CB2264" s="171"/>
      <c r="CC2264" s="171"/>
      <c r="CD2264" s="171"/>
      <c r="CE2264" s="171"/>
      <c r="CF2264" s="171"/>
      <c r="CG2264" s="171"/>
      <c r="CH2264" s="171"/>
      <c r="CI2264" s="171"/>
      <c r="CJ2264" s="171"/>
      <c r="CK2264" s="171"/>
      <c r="CL2264" s="171"/>
      <c r="CM2264" s="171"/>
      <c r="CN2264" s="171"/>
      <c r="CO2264" s="171"/>
      <c r="CP2264" s="171"/>
      <c r="CQ2264" s="171"/>
      <c r="CR2264" s="171"/>
      <c r="CS2264" s="171"/>
      <c r="CT2264" s="171"/>
      <c r="CU2264" s="171"/>
      <c r="CV2264" s="171"/>
      <c r="CW2264" s="171"/>
      <c r="CX2264" s="171"/>
      <c r="CY2264" s="171"/>
      <c r="CZ2264" s="171"/>
      <c r="DA2264" s="171"/>
      <c r="DB2264" s="171"/>
      <c r="DC2264" s="171"/>
      <c r="DD2264" s="171"/>
      <c r="DE2264" s="171"/>
      <c r="DF2264" s="171"/>
      <c r="DG2264" s="171"/>
      <c r="DH2264" s="171"/>
      <c r="DI2264" s="171"/>
      <c r="DJ2264" s="171"/>
      <c r="DK2264" s="171"/>
      <c r="DL2264" s="171"/>
      <c r="DM2264" s="171"/>
      <c r="DN2264" s="171"/>
      <c r="DO2264" s="171"/>
      <c r="DP2264" s="171"/>
      <c r="DQ2264" s="171"/>
      <c r="DR2264" s="171"/>
      <c r="DS2264" s="171"/>
      <c r="DT2264" s="171"/>
      <c r="DU2264" s="171"/>
      <c r="DV2264" s="171"/>
      <c r="DW2264" s="171"/>
      <c r="DX2264" s="171"/>
      <c r="DY2264" s="171"/>
      <c r="DZ2264" s="171"/>
      <c r="EA2264" s="171"/>
      <c r="EB2264" s="171"/>
      <c r="EC2264" s="171"/>
      <c r="ED2264" s="171"/>
      <c r="EE2264" s="171"/>
      <c r="EF2264" s="171"/>
      <c r="EG2264" s="171"/>
      <c r="EH2264" s="171"/>
      <c r="EI2264" s="171"/>
      <c r="EJ2264" s="171"/>
      <c r="EK2264" s="171"/>
      <c r="EL2264" s="171"/>
      <c r="EM2264" s="171"/>
      <c r="EN2264" s="171"/>
    </row>
    <row r="2265" spans="43:144" ht="15" x14ac:dyDescent="0.25">
      <c r="AQ2265" s="171"/>
      <c r="AR2265"/>
      <c r="AS2265"/>
      <c r="AT2265"/>
      <c r="AU2265"/>
      <c r="AV2265"/>
      <c r="AW2265"/>
      <c r="AX2265"/>
      <c r="AY2265"/>
      <c r="AZ2265"/>
      <c r="BA2265"/>
      <c r="BB2265"/>
      <c r="BC2265"/>
      <c r="BD2265"/>
      <c r="BE2265" s="171"/>
      <c r="BF2265" s="171"/>
      <c r="BG2265" s="171"/>
      <c r="BH2265" s="171"/>
      <c r="BI2265" s="171"/>
      <c r="BJ2265" s="171"/>
      <c r="BK2265" s="171"/>
      <c r="BL2265" s="171"/>
      <c r="BM2265" s="171"/>
      <c r="BN2265" s="171"/>
      <c r="BO2265" s="171"/>
      <c r="BP2265" s="171"/>
      <c r="BQ2265" s="171"/>
      <c r="BR2265" s="171"/>
      <c r="BS2265" s="171"/>
      <c r="BT2265" s="171"/>
      <c r="BU2265" s="171"/>
      <c r="BV2265" s="171"/>
      <c r="BW2265" s="171"/>
      <c r="BX2265" s="171"/>
      <c r="BY2265" s="171"/>
      <c r="BZ2265" s="171"/>
      <c r="CA2265" s="171"/>
      <c r="CB2265" s="171"/>
      <c r="CC2265" s="171"/>
      <c r="CD2265" s="171"/>
      <c r="CE2265" s="171"/>
      <c r="CF2265" s="171"/>
      <c r="CG2265" s="171"/>
      <c r="CH2265" s="171"/>
      <c r="CI2265" s="171"/>
      <c r="CJ2265" s="171"/>
      <c r="CK2265" s="171"/>
      <c r="CL2265" s="171"/>
      <c r="CM2265" s="171"/>
      <c r="CN2265" s="171"/>
      <c r="CO2265" s="171"/>
      <c r="CP2265" s="171"/>
      <c r="CQ2265" s="171"/>
      <c r="CR2265" s="171"/>
      <c r="CS2265" s="171"/>
      <c r="CT2265" s="171"/>
      <c r="CU2265" s="171"/>
      <c r="CV2265" s="171"/>
      <c r="CW2265" s="171"/>
      <c r="CX2265" s="171"/>
      <c r="CY2265" s="171"/>
      <c r="CZ2265" s="171"/>
      <c r="DA2265" s="171"/>
      <c r="DB2265" s="171"/>
      <c r="DC2265" s="171"/>
      <c r="DD2265" s="171"/>
      <c r="DE2265" s="171"/>
      <c r="DF2265" s="171"/>
      <c r="DG2265" s="171"/>
      <c r="DH2265" s="171"/>
      <c r="DI2265" s="171"/>
      <c r="DJ2265" s="171"/>
      <c r="DK2265" s="171"/>
      <c r="DL2265" s="171"/>
      <c r="DM2265" s="171"/>
      <c r="DN2265" s="171"/>
      <c r="DO2265" s="171"/>
      <c r="DP2265" s="171"/>
      <c r="DQ2265" s="171"/>
      <c r="DR2265" s="171"/>
      <c r="DS2265" s="171"/>
      <c r="DT2265" s="171"/>
      <c r="DU2265" s="171"/>
      <c r="DV2265" s="171"/>
      <c r="DW2265" s="171"/>
      <c r="DX2265" s="171"/>
      <c r="DY2265" s="171"/>
      <c r="DZ2265" s="171"/>
      <c r="EA2265" s="171"/>
      <c r="EB2265" s="171"/>
      <c r="EC2265" s="171"/>
      <c r="ED2265" s="171"/>
      <c r="EE2265" s="171"/>
      <c r="EF2265" s="171"/>
      <c r="EG2265" s="171"/>
      <c r="EH2265" s="171"/>
      <c r="EI2265" s="171"/>
      <c r="EJ2265" s="171"/>
      <c r="EK2265" s="171"/>
      <c r="EL2265" s="171"/>
      <c r="EM2265" s="171"/>
      <c r="EN2265" s="171"/>
    </row>
    <row r="2266" spans="43:144" ht="15" x14ac:dyDescent="0.25">
      <c r="AQ2266" s="171"/>
      <c r="AR2266"/>
      <c r="AS2266"/>
      <c r="AT2266"/>
      <c r="AU2266"/>
      <c r="AV2266"/>
      <c r="AW2266"/>
      <c r="AX2266"/>
      <c r="AY2266"/>
      <c r="AZ2266"/>
      <c r="BA2266"/>
      <c r="BB2266"/>
      <c r="BC2266"/>
      <c r="BD2266"/>
      <c r="BE2266" s="171"/>
      <c r="BF2266" s="171"/>
      <c r="BG2266" s="171"/>
      <c r="BH2266" s="171"/>
      <c r="BI2266" s="171"/>
      <c r="BJ2266" s="171"/>
      <c r="BK2266" s="171"/>
      <c r="BL2266" s="171"/>
      <c r="BM2266" s="171"/>
      <c r="BN2266" s="171"/>
      <c r="BO2266" s="171"/>
      <c r="BP2266" s="171"/>
      <c r="BQ2266" s="171"/>
      <c r="BR2266" s="171"/>
      <c r="BS2266" s="171"/>
      <c r="BT2266" s="171"/>
      <c r="BU2266" s="171"/>
      <c r="BV2266" s="171"/>
      <c r="BW2266" s="171"/>
      <c r="BX2266" s="171"/>
      <c r="BY2266" s="171"/>
      <c r="BZ2266" s="171"/>
      <c r="CA2266" s="171"/>
      <c r="CB2266" s="171"/>
      <c r="CC2266" s="171"/>
      <c r="CD2266" s="171"/>
      <c r="CE2266" s="171"/>
      <c r="CF2266" s="171"/>
      <c r="CG2266" s="171"/>
      <c r="CH2266" s="171"/>
      <c r="CI2266" s="171"/>
      <c r="CJ2266" s="171"/>
      <c r="CK2266" s="171"/>
      <c r="CL2266" s="171"/>
      <c r="CM2266" s="171"/>
      <c r="CN2266" s="171"/>
      <c r="CO2266" s="171"/>
      <c r="CP2266" s="171"/>
      <c r="CQ2266" s="171"/>
      <c r="CR2266" s="171"/>
      <c r="CS2266" s="171"/>
      <c r="CT2266" s="171"/>
      <c r="CU2266" s="171"/>
      <c r="CV2266" s="171"/>
      <c r="CW2266" s="171"/>
      <c r="CX2266" s="171"/>
      <c r="CY2266" s="171"/>
      <c r="CZ2266" s="171"/>
      <c r="DA2266" s="171"/>
      <c r="DB2266" s="171"/>
      <c r="DC2266" s="171"/>
      <c r="DD2266" s="171"/>
      <c r="DE2266" s="171"/>
      <c r="DF2266" s="171"/>
      <c r="DG2266" s="171"/>
      <c r="DH2266" s="171"/>
      <c r="DI2266" s="171"/>
      <c r="DJ2266" s="171"/>
      <c r="DK2266" s="171"/>
      <c r="DL2266" s="171"/>
      <c r="DM2266" s="171"/>
      <c r="DN2266" s="171"/>
      <c r="DO2266" s="171"/>
      <c r="DP2266" s="171"/>
      <c r="DQ2266" s="171"/>
      <c r="DR2266" s="171"/>
      <c r="DS2266" s="171"/>
      <c r="DT2266" s="171"/>
      <c r="DU2266" s="171"/>
      <c r="DV2266" s="171"/>
      <c r="DW2266" s="171"/>
      <c r="DX2266" s="171"/>
      <c r="DY2266" s="171"/>
      <c r="DZ2266" s="171"/>
      <c r="EA2266" s="171"/>
      <c r="EB2266" s="171"/>
      <c r="EC2266" s="171"/>
      <c r="ED2266" s="171"/>
      <c r="EE2266" s="171"/>
      <c r="EF2266" s="171"/>
      <c r="EG2266" s="171"/>
      <c r="EH2266" s="171"/>
      <c r="EI2266" s="171"/>
      <c r="EJ2266" s="171"/>
      <c r="EK2266" s="171"/>
      <c r="EL2266" s="171"/>
      <c r="EM2266" s="171"/>
      <c r="EN2266" s="171"/>
    </row>
    <row r="2267" spans="43:144" ht="15" x14ac:dyDescent="0.25">
      <c r="AQ2267" s="171"/>
      <c r="AR2267"/>
      <c r="AS2267"/>
      <c r="AT2267"/>
      <c r="AU2267"/>
      <c r="AV2267"/>
      <c r="AW2267"/>
      <c r="AX2267"/>
      <c r="AY2267"/>
      <c r="AZ2267"/>
      <c r="BA2267"/>
      <c r="BB2267"/>
      <c r="BC2267"/>
      <c r="BD2267"/>
      <c r="BE2267" s="171"/>
      <c r="BF2267" s="171"/>
      <c r="BG2267" s="171"/>
      <c r="BH2267" s="171"/>
      <c r="BI2267" s="171"/>
      <c r="BJ2267" s="171"/>
      <c r="BK2267" s="171"/>
      <c r="BL2267" s="171"/>
      <c r="BM2267" s="171"/>
      <c r="BN2267" s="171"/>
      <c r="BO2267" s="171"/>
      <c r="BP2267" s="171"/>
      <c r="BQ2267" s="171"/>
      <c r="BR2267" s="171"/>
      <c r="BS2267" s="171"/>
      <c r="BT2267" s="171"/>
      <c r="BU2267" s="171"/>
      <c r="BV2267" s="171"/>
      <c r="BW2267" s="171"/>
      <c r="BX2267" s="171"/>
      <c r="BY2267" s="171"/>
      <c r="BZ2267" s="171"/>
      <c r="CA2267" s="171"/>
      <c r="CB2267" s="171"/>
      <c r="CC2267" s="171"/>
      <c r="CD2267" s="171"/>
      <c r="CE2267" s="171"/>
      <c r="CF2267" s="171"/>
      <c r="CG2267" s="171"/>
      <c r="CH2267" s="171"/>
      <c r="CI2267" s="171"/>
      <c r="CJ2267" s="171"/>
      <c r="CK2267" s="171"/>
      <c r="CL2267" s="171"/>
      <c r="CM2267" s="171"/>
      <c r="CN2267" s="171"/>
      <c r="CO2267" s="171"/>
      <c r="CP2267" s="171"/>
      <c r="CQ2267" s="171"/>
      <c r="CR2267" s="171"/>
      <c r="CS2267" s="171"/>
      <c r="CT2267" s="171"/>
      <c r="CU2267" s="171"/>
      <c r="CV2267" s="171"/>
      <c r="CW2267" s="171"/>
      <c r="CX2267" s="171"/>
      <c r="CY2267" s="171"/>
      <c r="CZ2267" s="171"/>
      <c r="DA2267" s="171"/>
      <c r="DB2267" s="171"/>
      <c r="DC2267" s="171"/>
      <c r="DD2267" s="171"/>
      <c r="DE2267" s="171"/>
      <c r="DF2267" s="171"/>
      <c r="DG2267" s="171"/>
      <c r="DH2267" s="171"/>
      <c r="DI2267" s="171"/>
      <c r="DJ2267" s="171"/>
      <c r="DK2267" s="171"/>
      <c r="DL2267" s="171"/>
      <c r="DM2267" s="171"/>
      <c r="DN2267" s="171"/>
      <c r="DO2267" s="171"/>
      <c r="DP2267" s="171"/>
      <c r="DQ2267" s="171"/>
      <c r="DR2267" s="171"/>
      <c r="DS2267" s="171"/>
      <c r="DT2267" s="171"/>
      <c r="DU2267" s="171"/>
      <c r="DV2267" s="171"/>
      <c r="DW2267" s="171"/>
      <c r="DX2267" s="171"/>
      <c r="DY2267" s="171"/>
      <c r="DZ2267" s="171"/>
      <c r="EA2267" s="171"/>
      <c r="EB2267" s="171"/>
      <c r="EC2267" s="171"/>
      <c r="ED2267" s="171"/>
      <c r="EE2267" s="171"/>
      <c r="EF2267" s="171"/>
      <c r="EG2267" s="171"/>
      <c r="EH2267" s="171"/>
      <c r="EI2267" s="171"/>
      <c r="EJ2267" s="171"/>
      <c r="EK2267" s="171"/>
      <c r="EL2267" s="171"/>
      <c r="EM2267" s="171"/>
      <c r="EN2267" s="171"/>
    </row>
    <row r="2268" spans="43:144" ht="15" x14ac:dyDescent="0.25">
      <c r="AQ2268" s="171"/>
      <c r="AR2268"/>
      <c r="AS2268"/>
      <c r="AT2268"/>
      <c r="AU2268"/>
      <c r="AV2268"/>
      <c r="AW2268"/>
      <c r="AX2268"/>
      <c r="AY2268"/>
      <c r="AZ2268"/>
      <c r="BA2268"/>
      <c r="BB2268"/>
      <c r="BC2268"/>
      <c r="BD2268"/>
      <c r="BE2268" s="171"/>
      <c r="BF2268" s="171"/>
      <c r="BG2268" s="171"/>
      <c r="BH2268" s="171"/>
      <c r="BI2268" s="171"/>
      <c r="BJ2268" s="171"/>
      <c r="BK2268" s="171"/>
      <c r="BL2268" s="171"/>
      <c r="BM2268" s="171"/>
      <c r="BN2268" s="171"/>
      <c r="BO2268" s="171"/>
      <c r="BP2268" s="171"/>
      <c r="BQ2268" s="171"/>
      <c r="BR2268" s="171"/>
      <c r="BS2268" s="171"/>
      <c r="BT2268" s="171"/>
      <c r="BU2268" s="171"/>
      <c r="BV2268" s="171"/>
      <c r="BW2268" s="171"/>
      <c r="BX2268" s="171"/>
      <c r="BY2268" s="171"/>
      <c r="BZ2268" s="171"/>
      <c r="CA2268" s="171"/>
      <c r="CB2268" s="171"/>
      <c r="CC2268" s="171"/>
      <c r="CD2268" s="171"/>
      <c r="CE2268" s="171"/>
      <c r="CF2268" s="171"/>
      <c r="CG2268" s="171"/>
      <c r="CH2268" s="171"/>
      <c r="CI2268" s="171"/>
      <c r="CJ2268" s="171"/>
      <c r="CK2268" s="171"/>
      <c r="CL2268" s="171"/>
      <c r="CM2268" s="171"/>
      <c r="CN2268" s="171"/>
      <c r="CO2268" s="171"/>
      <c r="CP2268" s="171"/>
      <c r="CQ2268" s="171"/>
      <c r="CR2268" s="171"/>
      <c r="CS2268" s="171"/>
      <c r="CT2268" s="171"/>
      <c r="CU2268" s="171"/>
      <c r="CV2268" s="171"/>
      <c r="CW2268" s="171"/>
      <c r="CX2268" s="171"/>
      <c r="CY2268" s="171"/>
      <c r="CZ2268" s="171"/>
      <c r="DA2268" s="171"/>
      <c r="DB2268" s="171"/>
      <c r="DC2268" s="171"/>
      <c r="DD2268" s="171"/>
      <c r="DE2268" s="171"/>
      <c r="DF2268" s="171"/>
      <c r="DG2268" s="171"/>
      <c r="DH2268" s="171"/>
      <c r="DI2268" s="171"/>
      <c r="DJ2268" s="171"/>
      <c r="DK2268" s="171"/>
      <c r="DL2268" s="171"/>
      <c r="DM2268" s="171"/>
      <c r="DN2268" s="171"/>
      <c r="DO2268" s="171"/>
      <c r="DP2268" s="171"/>
      <c r="DQ2268" s="171"/>
      <c r="DR2268" s="171"/>
      <c r="DS2268" s="171"/>
      <c r="DT2268" s="171"/>
      <c r="DU2268" s="171"/>
      <c r="DV2268" s="171"/>
      <c r="DW2268" s="171"/>
      <c r="DX2268" s="171"/>
      <c r="DY2268" s="171"/>
      <c r="DZ2268" s="171"/>
      <c r="EA2268" s="171"/>
      <c r="EB2268" s="171"/>
      <c r="EC2268" s="171"/>
      <c r="ED2268" s="171"/>
      <c r="EE2268" s="171"/>
      <c r="EF2268" s="171"/>
      <c r="EG2268" s="171"/>
      <c r="EH2268" s="171"/>
      <c r="EI2268" s="171"/>
      <c r="EJ2268" s="171"/>
      <c r="EK2268" s="171"/>
      <c r="EL2268" s="171"/>
      <c r="EM2268" s="171"/>
      <c r="EN2268" s="171"/>
    </row>
    <row r="2269" spans="43:144" ht="15" x14ac:dyDescent="0.25">
      <c r="AQ2269" s="171"/>
      <c r="AR2269"/>
      <c r="AS2269"/>
      <c r="AT2269"/>
      <c r="AU2269"/>
      <c r="AV2269"/>
      <c r="AW2269"/>
      <c r="AX2269"/>
      <c r="AY2269"/>
      <c r="AZ2269"/>
      <c r="BA2269"/>
      <c r="BB2269"/>
      <c r="BC2269"/>
      <c r="BD2269"/>
      <c r="BE2269" s="171"/>
      <c r="BF2269" s="171"/>
      <c r="BG2269" s="171"/>
      <c r="BH2269" s="171"/>
      <c r="BI2269" s="171"/>
      <c r="BJ2269" s="171"/>
      <c r="BK2269" s="171"/>
      <c r="BL2269" s="171"/>
      <c r="BM2269" s="171"/>
      <c r="BN2269" s="171"/>
      <c r="BO2269" s="171"/>
      <c r="BP2269" s="171"/>
      <c r="BQ2269" s="171"/>
      <c r="BR2269" s="171"/>
      <c r="BS2269" s="171"/>
      <c r="BT2269" s="171"/>
      <c r="BU2269" s="171"/>
      <c r="BV2269" s="171"/>
      <c r="BW2269" s="171"/>
      <c r="BX2269" s="171"/>
      <c r="BY2269" s="171"/>
      <c r="BZ2269" s="171"/>
      <c r="CA2269" s="171"/>
      <c r="CB2269" s="171"/>
      <c r="CC2269" s="171"/>
      <c r="CD2269" s="171"/>
      <c r="CE2269" s="171"/>
      <c r="CF2269" s="171"/>
      <c r="CG2269" s="171"/>
      <c r="CH2269" s="171"/>
      <c r="CI2269" s="171"/>
      <c r="CJ2269" s="171"/>
      <c r="CK2269" s="171"/>
      <c r="CL2269" s="171"/>
      <c r="CM2269" s="171"/>
      <c r="CN2269" s="171"/>
      <c r="CO2269" s="171"/>
      <c r="CP2269" s="171"/>
      <c r="CQ2269" s="171"/>
      <c r="CR2269" s="171"/>
      <c r="CS2269" s="171"/>
      <c r="CT2269" s="171"/>
      <c r="CU2269" s="171"/>
      <c r="CV2269" s="171"/>
      <c r="CW2269" s="171"/>
      <c r="CX2269" s="171"/>
      <c r="CY2269" s="171"/>
      <c r="CZ2269" s="171"/>
      <c r="DA2269" s="171"/>
      <c r="DB2269" s="171"/>
      <c r="DC2269" s="171"/>
      <c r="DD2269" s="171"/>
      <c r="DE2269" s="171"/>
      <c r="DF2269" s="171"/>
      <c r="DG2269" s="171"/>
      <c r="DH2269" s="171"/>
      <c r="DI2269" s="171"/>
      <c r="DJ2269" s="171"/>
      <c r="DK2269" s="171"/>
      <c r="DL2269" s="171"/>
      <c r="DM2269" s="171"/>
      <c r="DN2269" s="171"/>
      <c r="DO2269" s="171"/>
      <c r="DP2269" s="171"/>
      <c r="DQ2269" s="171"/>
      <c r="DR2269" s="171"/>
      <c r="DS2269" s="171"/>
      <c r="DT2269" s="171"/>
      <c r="DU2269" s="171"/>
      <c r="DV2269" s="171"/>
      <c r="DW2269" s="171"/>
      <c r="DX2269" s="171"/>
      <c r="DY2269" s="171"/>
      <c r="DZ2269" s="171"/>
      <c r="EA2269" s="171"/>
      <c r="EB2269" s="171"/>
      <c r="EC2269" s="171"/>
      <c r="ED2269" s="171"/>
      <c r="EE2269" s="171"/>
      <c r="EF2269" s="171"/>
      <c r="EG2269" s="171"/>
      <c r="EH2269" s="171"/>
      <c r="EI2269" s="171"/>
      <c r="EJ2269" s="171"/>
      <c r="EK2269" s="171"/>
      <c r="EL2269" s="171"/>
      <c r="EM2269" s="171"/>
      <c r="EN2269" s="171"/>
    </row>
    <row r="2270" spans="43:144" ht="15" x14ac:dyDescent="0.25">
      <c r="AQ2270" s="171"/>
      <c r="AR2270"/>
      <c r="AS2270"/>
      <c r="AT2270"/>
      <c r="AU2270"/>
      <c r="AV2270"/>
      <c r="AW2270"/>
      <c r="AX2270"/>
      <c r="AY2270"/>
      <c r="AZ2270"/>
      <c r="BA2270"/>
      <c r="BB2270"/>
      <c r="BC2270"/>
      <c r="BD2270"/>
      <c r="BE2270" s="171"/>
      <c r="BF2270" s="171"/>
      <c r="BG2270" s="171"/>
      <c r="BH2270" s="171"/>
      <c r="BI2270" s="171"/>
      <c r="BJ2270" s="171"/>
      <c r="BK2270" s="171"/>
      <c r="BL2270" s="171"/>
      <c r="BM2270" s="171"/>
      <c r="BN2270" s="171"/>
      <c r="BO2270" s="171"/>
      <c r="BP2270" s="171"/>
      <c r="BQ2270" s="171"/>
      <c r="BR2270" s="171"/>
      <c r="BS2270" s="171"/>
      <c r="BT2270" s="171"/>
      <c r="BU2270" s="171"/>
      <c r="BV2270" s="171"/>
      <c r="BW2270" s="171"/>
      <c r="BX2270" s="171"/>
      <c r="BY2270" s="171"/>
      <c r="BZ2270" s="171"/>
      <c r="CA2270" s="171"/>
      <c r="CB2270" s="171"/>
      <c r="CC2270" s="171"/>
      <c r="CD2270" s="171"/>
      <c r="CE2270" s="171"/>
      <c r="CF2270" s="171"/>
      <c r="CG2270" s="171"/>
      <c r="CH2270" s="171"/>
      <c r="CI2270" s="171"/>
      <c r="CJ2270" s="171"/>
      <c r="CK2270" s="171"/>
      <c r="CL2270" s="171"/>
      <c r="CM2270" s="171"/>
      <c r="CN2270" s="171"/>
      <c r="CO2270" s="171"/>
      <c r="CP2270" s="171"/>
      <c r="CQ2270" s="171"/>
      <c r="CR2270" s="171"/>
      <c r="CS2270" s="171"/>
      <c r="CT2270" s="171"/>
      <c r="CU2270" s="171"/>
      <c r="CV2270" s="171"/>
      <c r="CW2270" s="171"/>
      <c r="CX2270" s="171"/>
      <c r="CY2270" s="171"/>
      <c r="CZ2270" s="171"/>
      <c r="DA2270" s="171"/>
      <c r="DB2270" s="171"/>
      <c r="DC2270" s="171"/>
      <c r="DD2270" s="171"/>
      <c r="DE2270" s="171"/>
      <c r="DF2270" s="171"/>
      <c r="DG2270" s="171"/>
      <c r="DH2270" s="171"/>
      <c r="DI2270" s="171"/>
      <c r="DJ2270" s="171"/>
      <c r="DK2270" s="171"/>
      <c r="DL2270" s="171"/>
      <c r="DM2270" s="171"/>
      <c r="DN2270" s="171"/>
      <c r="DO2270" s="171"/>
      <c r="DP2270" s="171"/>
      <c r="DQ2270" s="171"/>
      <c r="DR2270" s="171"/>
      <c r="DS2270" s="171"/>
      <c r="DT2270" s="171"/>
      <c r="DU2270" s="171"/>
      <c r="DV2270" s="171"/>
      <c r="DW2270" s="171"/>
      <c r="DX2270" s="171"/>
      <c r="DY2270" s="171"/>
      <c r="DZ2270" s="171"/>
      <c r="EA2270" s="171"/>
      <c r="EB2270" s="171"/>
      <c r="EC2270" s="171"/>
      <c r="ED2270" s="171"/>
      <c r="EE2270" s="171"/>
      <c r="EF2270" s="171"/>
      <c r="EG2270" s="171"/>
      <c r="EH2270" s="171"/>
      <c r="EI2270" s="171"/>
      <c r="EJ2270" s="171"/>
      <c r="EK2270" s="171"/>
      <c r="EL2270" s="171"/>
      <c r="EM2270" s="171"/>
      <c r="EN2270" s="171"/>
    </row>
    <row r="2271" spans="43:144" ht="15" x14ac:dyDescent="0.25">
      <c r="AQ2271" s="171"/>
      <c r="AR2271"/>
      <c r="AS2271"/>
      <c r="AT2271"/>
      <c r="AU2271"/>
      <c r="AV2271"/>
      <c r="AW2271"/>
      <c r="AX2271"/>
      <c r="AY2271"/>
      <c r="AZ2271"/>
      <c r="BA2271"/>
      <c r="BB2271"/>
      <c r="BC2271"/>
      <c r="BD2271"/>
      <c r="BE2271" s="171"/>
      <c r="BF2271" s="171"/>
      <c r="BG2271" s="171"/>
      <c r="BH2271" s="171"/>
      <c r="BI2271" s="171"/>
      <c r="BJ2271" s="171"/>
      <c r="BK2271" s="171"/>
      <c r="BL2271" s="171"/>
      <c r="BM2271" s="171"/>
      <c r="BN2271" s="171"/>
      <c r="BO2271" s="171"/>
      <c r="BP2271" s="171"/>
      <c r="BQ2271" s="171"/>
      <c r="BR2271" s="171"/>
      <c r="BS2271" s="171"/>
      <c r="BT2271" s="171"/>
      <c r="BU2271" s="171"/>
      <c r="BV2271" s="171"/>
      <c r="BW2271" s="171"/>
      <c r="BX2271" s="171"/>
      <c r="BY2271" s="171"/>
      <c r="BZ2271" s="171"/>
      <c r="CA2271" s="171"/>
      <c r="CB2271" s="171"/>
      <c r="CC2271" s="171"/>
      <c r="CD2271" s="171"/>
      <c r="CE2271" s="171"/>
      <c r="CF2271" s="171"/>
      <c r="CG2271" s="171"/>
      <c r="CH2271" s="171"/>
      <c r="CI2271" s="171"/>
      <c r="CJ2271" s="171"/>
      <c r="CK2271" s="171"/>
      <c r="CL2271" s="171"/>
      <c r="CM2271" s="171"/>
      <c r="CN2271" s="171"/>
      <c r="CO2271" s="171"/>
      <c r="CP2271" s="171"/>
      <c r="CQ2271" s="171"/>
      <c r="CR2271" s="171"/>
      <c r="CS2271" s="171"/>
      <c r="CT2271" s="171"/>
      <c r="CU2271" s="171"/>
      <c r="CV2271" s="171"/>
      <c r="CW2271" s="171"/>
      <c r="CX2271" s="171"/>
      <c r="CY2271" s="171"/>
      <c r="CZ2271" s="171"/>
      <c r="DA2271" s="171"/>
      <c r="DB2271" s="171"/>
      <c r="DC2271" s="171"/>
      <c r="DD2271" s="171"/>
      <c r="DE2271" s="171"/>
      <c r="DF2271" s="171"/>
      <c r="DG2271" s="171"/>
      <c r="DH2271" s="171"/>
      <c r="DI2271" s="171"/>
      <c r="DJ2271" s="171"/>
      <c r="DK2271" s="171"/>
      <c r="DL2271" s="171"/>
      <c r="DM2271" s="171"/>
      <c r="DN2271" s="171"/>
      <c r="DO2271" s="171"/>
      <c r="DP2271" s="171"/>
      <c r="DQ2271" s="171"/>
      <c r="DR2271" s="171"/>
      <c r="DS2271" s="171"/>
      <c r="DT2271" s="171"/>
      <c r="DU2271" s="171"/>
      <c r="DV2271" s="171"/>
      <c r="DW2271" s="171"/>
      <c r="DX2271" s="171"/>
      <c r="DY2271" s="171"/>
      <c r="DZ2271" s="171"/>
      <c r="EA2271" s="171"/>
      <c r="EB2271" s="171"/>
      <c r="EC2271" s="171"/>
      <c r="ED2271" s="171"/>
      <c r="EE2271" s="171"/>
      <c r="EF2271" s="171"/>
      <c r="EG2271" s="171"/>
      <c r="EH2271" s="171"/>
      <c r="EI2271" s="171"/>
      <c r="EJ2271" s="171"/>
      <c r="EK2271" s="171"/>
      <c r="EL2271" s="171"/>
      <c r="EM2271" s="171"/>
      <c r="EN2271" s="171"/>
    </row>
    <row r="2272" spans="43:144" ht="15" x14ac:dyDescent="0.25">
      <c r="AQ2272" s="171"/>
      <c r="AR2272"/>
      <c r="AS2272"/>
      <c r="AT2272"/>
      <c r="AU2272"/>
      <c r="AV2272"/>
      <c r="AW2272"/>
      <c r="AX2272"/>
      <c r="AY2272"/>
      <c r="AZ2272"/>
      <c r="BA2272"/>
      <c r="BB2272"/>
      <c r="BC2272"/>
      <c r="BD2272"/>
      <c r="BE2272" s="171"/>
      <c r="BF2272" s="171"/>
      <c r="BG2272" s="171"/>
      <c r="BH2272" s="171"/>
      <c r="BI2272" s="171"/>
      <c r="BJ2272" s="171"/>
      <c r="BK2272" s="171"/>
      <c r="BL2272" s="171"/>
      <c r="BM2272" s="171"/>
      <c r="BN2272" s="171"/>
      <c r="BO2272" s="171"/>
      <c r="BP2272" s="171"/>
      <c r="BQ2272" s="171"/>
      <c r="BR2272" s="171"/>
      <c r="BS2272" s="171"/>
      <c r="BT2272" s="171"/>
      <c r="BU2272" s="171"/>
      <c r="BV2272" s="171"/>
      <c r="BW2272" s="171"/>
      <c r="BX2272" s="171"/>
      <c r="BY2272" s="171"/>
      <c r="BZ2272" s="171"/>
      <c r="CA2272" s="171"/>
      <c r="CB2272" s="171"/>
      <c r="CC2272" s="171"/>
      <c r="CD2272" s="171"/>
      <c r="CE2272" s="171"/>
      <c r="CF2272" s="171"/>
      <c r="CG2272" s="171"/>
      <c r="CH2272" s="171"/>
      <c r="CI2272" s="171"/>
      <c r="CJ2272" s="171"/>
      <c r="CK2272" s="171"/>
      <c r="CL2272" s="171"/>
      <c r="CM2272" s="171"/>
      <c r="CN2272" s="171"/>
      <c r="CO2272" s="171"/>
      <c r="CP2272" s="171"/>
      <c r="CQ2272" s="171"/>
      <c r="CR2272" s="171"/>
      <c r="CS2272" s="171"/>
      <c r="CT2272" s="171"/>
      <c r="CU2272" s="171"/>
      <c r="CV2272" s="171"/>
      <c r="CW2272" s="171"/>
      <c r="CX2272" s="171"/>
      <c r="CY2272" s="171"/>
      <c r="CZ2272" s="171"/>
      <c r="DA2272" s="171"/>
      <c r="DB2272" s="171"/>
      <c r="DC2272" s="171"/>
      <c r="DD2272" s="171"/>
      <c r="DE2272" s="171"/>
      <c r="DF2272" s="171"/>
      <c r="DG2272" s="171"/>
      <c r="DH2272" s="171"/>
      <c r="DI2272" s="171"/>
      <c r="DJ2272" s="171"/>
      <c r="DK2272" s="171"/>
      <c r="DL2272" s="171"/>
      <c r="DM2272" s="171"/>
      <c r="DN2272" s="171"/>
      <c r="DO2272" s="171"/>
      <c r="DP2272" s="171"/>
      <c r="DQ2272" s="171"/>
      <c r="DR2272" s="171"/>
      <c r="DS2272" s="171"/>
      <c r="DT2272" s="171"/>
      <c r="DU2272" s="171"/>
      <c r="DV2272" s="171"/>
      <c r="DW2272" s="171"/>
      <c r="DX2272" s="171"/>
      <c r="DY2272" s="171"/>
      <c r="DZ2272" s="171"/>
      <c r="EA2272" s="171"/>
      <c r="EB2272" s="171"/>
      <c r="EC2272" s="171"/>
      <c r="ED2272" s="171"/>
      <c r="EE2272" s="171"/>
      <c r="EF2272" s="171"/>
      <c r="EG2272" s="171"/>
      <c r="EH2272" s="171"/>
      <c r="EI2272" s="171"/>
      <c r="EJ2272" s="171"/>
      <c r="EK2272" s="171"/>
      <c r="EL2272" s="171"/>
      <c r="EM2272" s="171"/>
      <c r="EN2272" s="171"/>
    </row>
    <row r="2273" spans="43:144" ht="15" x14ac:dyDescent="0.25">
      <c r="AQ2273" s="171"/>
      <c r="AR2273"/>
      <c r="AS2273"/>
      <c r="AT2273"/>
      <c r="AU2273"/>
      <c r="AV2273"/>
      <c r="AW2273"/>
      <c r="AX2273"/>
      <c r="AY2273"/>
      <c r="AZ2273"/>
      <c r="BA2273"/>
      <c r="BB2273"/>
      <c r="BC2273"/>
      <c r="BD2273"/>
      <c r="BE2273" s="171"/>
      <c r="BF2273" s="171"/>
      <c r="BG2273" s="171"/>
      <c r="BH2273" s="171"/>
      <c r="BI2273" s="171"/>
      <c r="BJ2273" s="171"/>
      <c r="BK2273" s="171"/>
      <c r="BL2273" s="171"/>
      <c r="BM2273" s="171"/>
      <c r="BN2273" s="171"/>
      <c r="BO2273" s="171"/>
      <c r="BP2273" s="171"/>
      <c r="BQ2273" s="171"/>
      <c r="BR2273" s="171"/>
      <c r="BS2273" s="171"/>
      <c r="BT2273" s="171"/>
      <c r="BU2273" s="171"/>
      <c r="BV2273" s="171"/>
      <c r="BW2273" s="171"/>
      <c r="BX2273" s="171"/>
      <c r="BY2273" s="171"/>
      <c r="BZ2273" s="171"/>
      <c r="CA2273" s="171"/>
      <c r="CB2273" s="171"/>
      <c r="CC2273" s="171"/>
      <c r="CD2273" s="171"/>
      <c r="CE2273" s="171"/>
      <c r="CF2273" s="171"/>
      <c r="CG2273" s="171"/>
      <c r="CH2273" s="171"/>
      <c r="CI2273" s="171"/>
      <c r="CJ2273" s="171"/>
      <c r="CK2273" s="171"/>
      <c r="CL2273" s="171"/>
      <c r="CM2273" s="171"/>
      <c r="CN2273" s="171"/>
      <c r="CO2273" s="171"/>
      <c r="CP2273" s="171"/>
      <c r="CQ2273" s="171"/>
      <c r="CR2273" s="171"/>
      <c r="CS2273" s="171"/>
      <c r="CT2273" s="171"/>
      <c r="CU2273" s="171"/>
      <c r="CV2273" s="171"/>
      <c r="CW2273" s="171"/>
      <c r="CX2273" s="171"/>
      <c r="CY2273" s="171"/>
      <c r="CZ2273" s="171"/>
      <c r="DA2273" s="171"/>
      <c r="DB2273" s="171"/>
      <c r="DC2273" s="171"/>
      <c r="DD2273" s="171"/>
      <c r="DE2273" s="171"/>
      <c r="DF2273" s="171"/>
      <c r="DG2273" s="171"/>
      <c r="DH2273" s="171"/>
      <c r="DI2273" s="171"/>
      <c r="DJ2273" s="171"/>
      <c r="DK2273" s="171"/>
      <c r="DL2273" s="171"/>
      <c r="DM2273" s="171"/>
      <c r="DN2273" s="171"/>
      <c r="DO2273" s="171"/>
      <c r="DP2273" s="171"/>
      <c r="DQ2273" s="171"/>
      <c r="DR2273" s="171"/>
      <c r="DS2273" s="171"/>
      <c r="DT2273" s="171"/>
      <c r="DU2273" s="171"/>
      <c r="DV2273" s="171"/>
      <c r="DW2273" s="171"/>
      <c r="DX2273" s="171"/>
      <c r="DY2273" s="171"/>
      <c r="DZ2273" s="171"/>
      <c r="EA2273" s="171"/>
      <c r="EB2273" s="171"/>
      <c r="EC2273" s="171"/>
      <c r="ED2273" s="171"/>
      <c r="EE2273" s="171"/>
      <c r="EF2273" s="171"/>
      <c r="EG2273" s="171"/>
      <c r="EH2273" s="171"/>
      <c r="EI2273" s="171"/>
      <c r="EJ2273" s="171"/>
      <c r="EK2273" s="171"/>
      <c r="EL2273" s="171"/>
      <c r="EM2273" s="171"/>
      <c r="EN2273" s="171"/>
    </row>
    <row r="2274" spans="43:144" ht="15" x14ac:dyDescent="0.25">
      <c r="AQ2274" s="171"/>
      <c r="AR2274"/>
      <c r="AS2274"/>
      <c r="AT2274"/>
      <c r="AU2274"/>
      <c r="AV2274"/>
      <c r="AW2274"/>
      <c r="AX2274"/>
      <c r="AY2274"/>
      <c r="AZ2274"/>
      <c r="BA2274"/>
      <c r="BB2274"/>
      <c r="BC2274"/>
      <c r="BD2274"/>
      <c r="BE2274" s="171"/>
      <c r="BF2274" s="171"/>
      <c r="BG2274" s="171"/>
      <c r="BH2274" s="171"/>
      <c r="BI2274" s="171"/>
      <c r="BJ2274" s="171"/>
      <c r="BK2274" s="171"/>
      <c r="BL2274" s="171"/>
      <c r="BM2274" s="171"/>
      <c r="BN2274" s="171"/>
      <c r="BO2274" s="171"/>
      <c r="BP2274" s="171"/>
      <c r="BQ2274" s="171"/>
      <c r="BR2274" s="171"/>
      <c r="BS2274" s="171"/>
      <c r="BT2274" s="171"/>
      <c r="BU2274" s="171"/>
      <c r="BV2274" s="171"/>
      <c r="BW2274" s="171"/>
      <c r="BX2274" s="171"/>
      <c r="BY2274" s="171"/>
      <c r="BZ2274" s="171"/>
      <c r="CA2274" s="171"/>
      <c r="CB2274" s="171"/>
      <c r="CC2274" s="171"/>
      <c r="CD2274" s="171"/>
      <c r="CE2274" s="171"/>
      <c r="CF2274" s="171"/>
      <c r="CG2274" s="171"/>
      <c r="CH2274" s="171"/>
      <c r="CI2274" s="171"/>
      <c r="CJ2274" s="171"/>
      <c r="CK2274" s="171"/>
      <c r="CL2274" s="171"/>
      <c r="CM2274" s="171"/>
      <c r="CN2274" s="171"/>
      <c r="CO2274" s="171"/>
      <c r="CP2274" s="171"/>
      <c r="CQ2274" s="171"/>
      <c r="CR2274" s="171"/>
      <c r="CS2274" s="171"/>
      <c r="CT2274" s="171"/>
      <c r="CU2274" s="171"/>
      <c r="CV2274" s="171"/>
      <c r="CW2274" s="171"/>
      <c r="CX2274" s="171"/>
      <c r="CY2274" s="171"/>
      <c r="CZ2274" s="171"/>
      <c r="DA2274" s="171"/>
      <c r="DB2274" s="171"/>
      <c r="DC2274" s="171"/>
      <c r="DD2274" s="171"/>
      <c r="DE2274" s="171"/>
      <c r="DF2274" s="171"/>
      <c r="DG2274" s="171"/>
      <c r="DH2274" s="171"/>
      <c r="DI2274" s="171"/>
      <c r="DJ2274" s="171"/>
      <c r="DK2274" s="171"/>
      <c r="DL2274" s="171"/>
      <c r="DM2274" s="171"/>
      <c r="DN2274" s="171"/>
      <c r="DO2274" s="171"/>
      <c r="DP2274" s="171"/>
      <c r="DQ2274" s="171"/>
      <c r="DR2274" s="171"/>
      <c r="DS2274" s="171"/>
      <c r="DT2274" s="171"/>
      <c r="DU2274" s="171"/>
      <c r="DV2274" s="171"/>
      <c r="DW2274" s="171"/>
      <c r="DX2274" s="171"/>
      <c r="DY2274" s="171"/>
      <c r="DZ2274" s="171"/>
      <c r="EA2274" s="171"/>
      <c r="EB2274" s="171"/>
      <c r="EC2274" s="171"/>
      <c r="ED2274" s="171"/>
      <c r="EE2274" s="171"/>
      <c r="EF2274" s="171"/>
      <c r="EG2274" s="171"/>
      <c r="EH2274" s="171"/>
      <c r="EI2274" s="171"/>
      <c r="EJ2274" s="171"/>
      <c r="EK2274" s="171"/>
      <c r="EL2274" s="171"/>
      <c r="EM2274" s="171"/>
      <c r="EN2274" s="171"/>
    </row>
    <row r="2275" spans="43:144" ht="15" x14ac:dyDescent="0.25">
      <c r="AQ2275" s="171"/>
      <c r="AR2275"/>
      <c r="AS2275"/>
      <c r="AT2275"/>
      <c r="AU2275"/>
      <c r="AV2275"/>
      <c r="AW2275"/>
      <c r="AX2275"/>
      <c r="AY2275"/>
      <c r="AZ2275"/>
      <c r="BA2275"/>
      <c r="BB2275"/>
      <c r="BC2275"/>
      <c r="BD2275"/>
      <c r="BE2275" s="171"/>
      <c r="BF2275" s="171"/>
      <c r="BG2275" s="171"/>
      <c r="BH2275" s="171"/>
      <c r="BI2275" s="171"/>
      <c r="BJ2275" s="171"/>
      <c r="BK2275" s="171"/>
      <c r="BL2275" s="171"/>
      <c r="BM2275" s="171"/>
      <c r="BN2275" s="171"/>
      <c r="BO2275" s="171"/>
      <c r="BP2275" s="171"/>
      <c r="BQ2275" s="171"/>
      <c r="BR2275" s="171"/>
      <c r="BS2275" s="171"/>
      <c r="BT2275" s="171"/>
      <c r="BU2275" s="171"/>
      <c r="BV2275" s="171"/>
      <c r="BW2275" s="171"/>
      <c r="BX2275" s="171"/>
      <c r="BY2275" s="171"/>
      <c r="BZ2275" s="171"/>
      <c r="CA2275" s="171"/>
      <c r="CB2275" s="171"/>
      <c r="CC2275" s="171"/>
      <c r="CD2275" s="171"/>
      <c r="CE2275" s="171"/>
      <c r="CF2275" s="171"/>
      <c r="CG2275" s="171"/>
      <c r="CH2275" s="171"/>
      <c r="CI2275" s="171"/>
      <c r="CJ2275" s="171"/>
      <c r="CK2275" s="171"/>
      <c r="CL2275" s="171"/>
      <c r="CM2275" s="171"/>
      <c r="CN2275" s="171"/>
      <c r="CO2275" s="171"/>
      <c r="CP2275" s="171"/>
      <c r="CQ2275" s="171"/>
      <c r="CR2275" s="171"/>
      <c r="CS2275" s="171"/>
      <c r="CT2275" s="171"/>
      <c r="CU2275" s="171"/>
      <c r="CV2275" s="171"/>
      <c r="CW2275" s="171"/>
      <c r="CX2275" s="171"/>
      <c r="CY2275" s="171"/>
      <c r="CZ2275" s="171"/>
      <c r="DA2275" s="171"/>
      <c r="DB2275" s="171"/>
      <c r="DC2275" s="171"/>
      <c r="DD2275" s="171"/>
      <c r="DE2275" s="171"/>
      <c r="DF2275" s="171"/>
      <c r="DG2275" s="171"/>
      <c r="DH2275" s="171"/>
      <c r="DI2275" s="171"/>
      <c r="DJ2275" s="171"/>
      <c r="DK2275" s="171"/>
      <c r="DL2275" s="171"/>
      <c r="DM2275" s="171"/>
      <c r="DN2275" s="171"/>
      <c r="DO2275" s="171"/>
      <c r="DP2275" s="171"/>
      <c r="DQ2275" s="171"/>
      <c r="DR2275" s="171"/>
      <c r="DS2275" s="171"/>
      <c r="DT2275" s="171"/>
      <c r="DU2275" s="171"/>
      <c r="DV2275" s="171"/>
      <c r="DW2275" s="171"/>
      <c r="DX2275" s="171"/>
      <c r="DY2275" s="171"/>
      <c r="DZ2275" s="171"/>
      <c r="EA2275" s="171"/>
      <c r="EB2275" s="171"/>
      <c r="EC2275" s="171"/>
      <c r="ED2275" s="171"/>
      <c r="EE2275" s="171"/>
      <c r="EF2275" s="171"/>
      <c r="EG2275" s="171"/>
      <c r="EH2275" s="171"/>
      <c r="EI2275" s="171"/>
      <c r="EJ2275" s="171"/>
      <c r="EK2275" s="171"/>
      <c r="EL2275" s="171"/>
      <c r="EM2275" s="171"/>
      <c r="EN2275" s="171"/>
    </row>
    <row r="2276" spans="43:144" ht="15" x14ac:dyDescent="0.25">
      <c r="AQ2276" s="171"/>
      <c r="AR2276"/>
      <c r="AS2276"/>
      <c r="AT2276"/>
      <c r="AU2276"/>
      <c r="AV2276"/>
      <c r="AW2276"/>
      <c r="AX2276"/>
      <c r="AY2276"/>
      <c r="AZ2276"/>
      <c r="BA2276"/>
      <c r="BB2276"/>
      <c r="BC2276"/>
      <c r="BD2276"/>
      <c r="BE2276" s="171"/>
      <c r="BF2276" s="171"/>
      <c r="BG2276" s="171"/>
      <c r="BH2276" s="171"/>
      <c r="BI2276" s="171"/>
      <c r="BJ2276" s="171"/>
      <c r="BK2276" s="171"/>
      <c r="BL2276" s="171"/>
      <c r="BM2276" s="171"/>
      <c r="BN2276" s="171"/>
      <c r="BO2276" s="171"/>
      <c r="BP2276" s="171"/>
      <c r="BQ2276" s="171"/>
      <c r="BR2276" s="171"/>
      <c r="BS2276" s="171"/>
      <c r="BT2276" s="171"/>
      <c r="BU2276" s="171"/>
      <c r="BV2276" s="171"/>
      <c r="BW2276" s="171"/>
      <c r="BX2276" s="171"/>
      <c r="BY2276" s="171"/>
      <c r="BZ2276" s="171"/>
      <c r="CA2276" s="171"/>
      <c r="CB2276" s="171"/>
      <c r="CC2276" s="171"/>
      <c r="CD2276" s="171"/>
      <c r="CE2276" s="171"/>
      <c r="CF2276" s="171"/>
      <c r="CG2276" s="171"/>
      <c r="CH2276" s="171"/>
      <c r="CI2276" s="171"/>
      <c r="CJ2276" s="171"/>
      <c r="CK2276" s="171"/>
      <c r="CL2276" s="171"/>
      <c r="CM2276" s="171"/>
      <c r="CN2276" s="171"/>
      <c r="CO2276" s="171"/>
      <c r="CP2276" s="171"/>
      <c r="CQ2276" s="171"/>
      <c r="CR2276" s="171"/>
      <c r="CS2276" s="171"/>
      <c r="CT2276" s="171"/>
      <c r="CU2276" s="171"/>
      <c r="CV2276" s="171"/>
      <c r="CW2276" s="171"/>
      <c r="CX2276" s="171"/>
      <c r="CY2276" s="171"/>
      <c r="CZ2276" s="171"/>
      <c r="DA2276" s="171"/>
      <c r="DB2276" s="171"/>
      <c r="DC2276" s="171"/>
      <c r="DD2276" s="171"/>
      <c r="DE2276" s="171"/>
      <c r="DF2276" s="171"/>
      <c r="DG2276" s="171"/>
      <c r="DH2276" s="171"/>
      <c r="DI2276" s="171"/>
      <c r="DJ2276" s="171"/>
      <c r="DK2276" s="171"/>
      <c r="DL2276" s="171"/>
      <c r="DM2276" s="171"/>
      <c r="DN2276" s="171"/>
      <c r="DO2276" s="171"/>
      <c r="DP2276" s="171"/>
      <c r="DQ2276" s="171"/>
      <c r="DR2276" s="171"/>
      <c r="DS2276" s="171"/>
      <c r="DT2276" s="171"/>
      <c r="DU2276" s="171"/>
      <c r="DV2276" s="171"/>
      <c r="DW2276" s="171"/>
      <c r="DX2276" s="171"/>
      <c r="DY2276" s="171"/>
      <c r="DZ2276" s="171"/>
      <c r="EA2276" s="171"/>
      <c r="EB2276" s="171"/>
      <c r="EC2276" s="171"/>
      <c r="ED2276" s="171"/>
      <c r="EE2276" s="171"/>
      <c r="EF2276" s="171"/>
      <c r="EG2276" s="171"/>
      <c r="EH2276" s="171"/>
      <c r="EI2276" s="171"/>
      <c r="EJ2276" s="171"/>
      <c r="EK2276" s="171"/>
      <c r="EL2276" s="171"/>
      <c r="EM2276" s="171"/>
      <c r="EN2276" s="171"/>
    </row>
    <row r="2277" spans="43:144" ht="15" x14ac:dyDescent="0.25">
      <c r="AQ2277" s="171"/>
      <c r="AR2277"/>
      <c r="AS2277"/>
      <c r="AT2277"/>
      <c r="AU2277"/>
      <c r="AV2277"/>
      <c r="AW2277"/>
      <c r="AX2277"/>
      <c r="AY2277"/>
      <c r="AZ2277"/>
      <c r="BA2277"/>
      <c r="BB2277"/>
      <c r="BC2277"/>
      <c r="BD2277"/>
      <c r="BE2277" s="171"/>
      <c r="BF2277" s="171"/>
      <c r="BG2277" s="171"/>
      <c r="BH2277" s="171"/>
      <c r="BI2277" s="171"/>
      <c r="BJ2277" s="171"/>
      <c r="BK2277" s="171"/>
      <c r="BL2277" s="171"/>
      <c r="BM2277" s="171"/>
      <c r="BN2277" s="171"/>
      <c r="BO2277" s="171"/>
      <c r="BP2277" s="171"/>
      <c r="BQ2277" s="171"/>
      <c r="BR2277" s="171"/>
      <c r="BS2277" s="171"/>
      <c r="BT2277" s="171"/>
      <c r="BU2277" s="171"/>
      <c r="BV2277" s="171"/>
      <c r="BW2277" s="171"/>
      <c r="BX2277" s="171"/>
      <c r="BY2277" s="171"/>
      <c r="BZ2277" s="171"/>
      <c r="CA2277" s="171"/>
      <c r="CB2277" s="171"/>
      <c r="CC2277" s="171"/>
      <c r="CD2277" s="171"/>
      <c r="CE2277" s="171"/>
      <c r="CF2277" s="171"/>
      <c r="CG2277" s="171"/>
      <c r="CH2277" s="171"/>
      <c r="CI2277" s="171"/>
      <c r="CJ2277" s="171"/>
      <c r="CK2277" s="171"/>
      <c r="CL2277" s="171"/>
      <c r="CM2277" s="171"/>
      <c r="CN2277" s="171"/>
      <c r="CO2277" s="171"/>
      <c r="CP2277" s="171"/>
      <c r="CQ2277" s="171"/>
      <c r="CR2277" s="171"/>
      <c r="CS2277" s="171"/>
      <c r="CT2277" s="171"/>
      <c r="CU2277" s="171"/>
      <c r="CV2277" s="171"/>
      <c r="CW2277" s="171"/>
      <c r="CX2277" s="171"/>
      <c r="CY2277" s="171"/>
      <c r="CZ2277" s="171"/>
      <c r="DA2277" s="171"/>
      <c r="DB2277" s="171"/>
      <c r="DC2277" s="171"/>
      <c r="DD2277" s="171"/>
      <c r="DE2277" s="171"/>
      <c r="DF2277" s="171"/>
      <c r="DG2277" s="171"/>
      <c r="DH2277" s="171"/>
      <c r="DI2277" s="171"/>
      <c r="DJ2277" s="171"/>
      <c r="DK2277" s="171"/>
      <c r="DL2277" s="171"/>
      <c r="DM2277" s="171"/>
      <c r="DN2277" s="171"/>
      <c r="DO2277" s="171"/>
      <c r="DP2277" s="171"/>
      <c r="DQ2277" s="171"/>
      <c r="DR2277" s="171"/>
      <c r="DS2277" s="171"/>
      <c r="DT2277" s="171"/>
      <c r="DU2277" s="171"/>
      <c r="DV2277" s="171"/>
      <c r="DW2277" s="171"/>
      <c r="DX2277" s="171"/>
      <c r="DY2277" s="171"/>
      <c r="DZ2277" s="171"/>
      <c r="EA2277" s="171"/>
      <c r="EB2277" s="171"/>
      <c r="EC2277" s="171"/>
      <c r="ED2277" s="171"/>
      <c r="EE2277" s="171"/>
      <c r="EF2277" s="171"/>
      <c r="EG2277" s="171"/>
      <c r="EH2277" s="171"/>
      <c r="EI2277" s="171"/>
      <c r="EJ2277" s="171"/>
      <c r="EK2277" s="171"/>
      <c r="EL2277" s="171"/>
      <c r="EM2277" s="171"/>
      <c r="EN2277" s="171"/>
    </row>
    <row r="2278" spans="43:144" ht="15" x14ac:dyDescent="0.25">
      <c r="AQ2278" s="171"/>
      <c r="AR2278"/>
      <c r="AS2278"/>
      <c r="AT2278"/>
      <c r="AU2278"/>
      <c r="AV2278"/>
      <c r="AW2278"/>
      <c r="AX2278"/>
      <c r="AY2278"/>
      <c r="AZ2278"/>
      <c r="BA2278"/>
      <c r="BB2278"/>
      <c r="BC2278"/>
      <c r="BD2278"/>
      <c r="BE2278" s="171"/>
      <c r="BF2278" s="171"/>
      <c r="BG2278" s="171"/>
      <c r="BH2278" s="171"/>
      <c r="BI2278" s="171"/>
      <c r="BJ2278" s="171"/>
      <c r="BK2278" s="171"/>
      <c r="BL2278" s="171"/>
      <c r="BM2278" s="171"/>
      <c r="BN2278" s="171"/>
      <c r="BO2278" s="171"/>
      <c r="BP2278" s="171"/>
      <c r="BQ2278" s="171"/>
      <c r="BR2278" s="171"/>
      <c r="BS2278" s="171"/>
      <c r="BT2278" s="171"/>
      <c r="BU2278" s="171"/>
      <c r="BV2278" s="171"/>
      <c r="BW2278" s="171"/>
      <c r="BX2278" s="171"/>
      <c r="BY2278" s="171"/>
      <c r="BZ2278" s="171"/>
      <c r="CA2278" s="171"/>
      <c r="CB2278" s="171"/>
      <c r="CC2278" s="171"/>
      <c r="CD2278" s="171"/>
      <c r="CE2278" s="171"/>
      <c r="CF2278" s="171"/>
      <c r="CG2278" s="171"/>
      <c r="CH2278" s="171"/>
      <c r="CI2278" s="171"/>
      <c r="CJ2278" s="171"/>
      <c r="CK2278" s="171"/>
      <c r="CL2278" s="171"/>
      <c r="CM2278" s="171"/>
      <c r="CN2278" s="171"/>
      <c r="CO2278" s="171"/>
      <c r="CP2278" s="171"/>
      <c r="CQ2278" s="171"/>
      <c r="CR2278" s="171"/>
      <c r="CS2278" s="171"/>
      <c r="CT2278" s="171"/>
      <c r="CU2278" s="171"/>
      <c r="CV2278" s="171"/>
      <c r="CW2278" s="171"/>
      <c r="CX2278" s="171"/>
      <c r="CY2278" s="171"/>
      <c r="CZ2278" s="171"/>
      <c r="DA2278" s="171"/>
      <c r="DB2278" s="171"/>
      <c r="DC2278" s="171"/>
      <c r="DD2278" s="171"/>
      <c r="DE2278" s="171"/>
      <c r="DF2278" s="171"/>
      <c r="DG2278" s="171"/>
      <c r="DH2278" s="171"/>
      <c r="DI2278" s="171"/>
      <c r="DJ2278" s="171"/>
      <c r="DK2278" s="171"/>
      <c r="DL2278" s="171"/>
      <c r="DM2278" s="171"/>
      <c r="DN2278" s="171"/>
      <c r="DO2278" s="171"/>
      <c r="DP2278" s="171"/>
      <c r="DQ2278" s="171"/>
      <c r="DR2278" s="171"/>
      <c r="DS2278" s="171"/>
      <c r="DT2278" s="171"/>
      <c r="DU2278" s="171"/>
      <c r="DV2278" s="171"/>
      <c r="DW2278" s="171"/>
      <c r="DX2278" s="171"/>
      <c r="DY2278" s="171"/>
      <c r="DZ2278" s="171"/>
      <c r="EA2278" s="171"/>
      <c r="EB2278" s="171"/>
      <c r="EC2278" s="171"/>
      <c r="ED2278" s="171"/>
      <c r="EE2278" s="171"/>
      <c r="EF2278" s="171"/>
      <c r="EG2278" s="171"/>
      <c r="EH2278" s="171"/>
      <c r="EI2278" s="171"/>
      <c r="EJ2278" s="171"/>
      <c r="EK2278" s="171"/>
      <c r="EL2278" s="171"/>
      <c r="EM2278" s="171"/>
      <c r="EN2278" s="171"/>
    </row>
    <row r="2279" spans="43:144" ht="15" x14ac:dyDescent="0.25">
      <c r="AQ2279" s="171"/>
      <c r="AR2279"/>
      <c r="AS2279"/>
      <c r="AT2279"/>
      <c r="AU2279"/>
      <c r="AV2279"/>
      <c r="AW2279"/>
      <c r="AX2279"/>
      <c r="AY2279"/>
      <c r="AZ2279"/>
      <c r="BA2279"/>
      <c r="BB2279"/>
      <c r="BC2279"/>
      <c r="BD2279"/>
      <c r="BE2279" s="171"/>
      <c r="BF2279" s="171"/>
      <c r="BG2279" s="171"/>
      <c r="BH2279" s="171"/>
      <c r="BI2279" s="171"/>
      <c r="BJ2279" s="171"/>
      <c r="BK2279" s="171"/>
      <c r="BL2279" s="171"/>
      <c r="BM2279" s="171"/>
      <c r="BN2279" s="171"/>
      <c r="BO2279" s="171"/>
      <c r="BP2279" s="171"/>
      <c r="BQ2279" s="171"/>
      <c r="BR2279" s="171"/>
      <c r="BS2279" s="171"/>
      <c r="BT2279" s="171"/>
      <c r="BU2279" s="171"/>
      <c r="BV2279" s="171"/>
      <c r="BW2279" s="171"/>
      <c r="BX2279" s="171"/>
      <c r="BY2279" s="171"/>
      <c r="BZ2279" s="171"/>
      <c r="CA2279" s="171"/>
      <c r="CB2279" s="171"/>
      <c r="CC2279" s="171"/>
      <c r="CD2279" s="171"/>
      <c r="CE2279" s="171"/>
      <c r="CF2279" s="171"/>
      <c r="CG2279" s="171"/>
      <c r="CH2279" s="171"/>
      <c r="CI2279" s="171"/>
      <c r="CJ2279" s="171"/>
      <c r="CK2279" s="171"/>
      <c r="CL2279" s="171"/>
      <c r="CM2279" s="171"/>
      <c r="CN2279" s="171"/>
      <c r="CO2279" s="171"/>
      <c r="CP2279" s="171"/>
      <c r="CQ2279" s="171"/>
      <c r="CR2279" s="171"/>
      <c r="CS2279" s="171"/>
      <c r="CT2279" s="171"/>
      <c r="CU2279" s="171"/>
      <c r="CV2279" s="171"/>
      <c r="CW2279" s="171"/>
      <c r="CX2279" s="171"/>
      <c r="CY2279" s="171"/>
      <c r="CZ2279" s="171"/>
      <c r="DA2279" s="171"/>
      <c r="DB2279" s="171"/>
      <c r="DC2279" s="171"/>
      <c r="DD2279" s="171"/>
      <c r="DE2279" s="171"/>
      <c r="DF2279" s="171"/>
      <c r="DG2279" s="171"/>
      <c r="DH2279" s="171"/>
      <c r="DI2279" s="171"/>
      <c r="DJ2279" s="171"/>
      <c r="DK2279" s="171"/>
      <c r="DL2279" s="171"/>
      <c r="DM2279" s="171"/>
      <c r="DN2279" s="171"/>
      <c r="DO2279" s="171"/>
      <c r="DP2279" s="171"/>
      <c r="DQ2279" s="171"/>
      <c r="DR2279" s="171"/>
      <c r="DS2279" s="171"/>
      <c r="DT2279" s="171"/>
      <c r="DU2279" s="171"/>
      <c r="DV2279" s="171"/>
      <c r="DW2279" s="171"/>
      <c r="DX2279" s="171"/>
      <c r="DY2279" s="171"/>
      <c r="DZ2279" s="171"/>
      <c r="EA2279" s="171"/>
      <c r="EB2279" s="171"/>
      <c r="EC2279" s="171"/>
      <c r="ED2279" s="171"/>
      <c r="EE2279" s="171"/>
      <c r="EF2279" s="171"/>
      <c r="EG2279" s="171"/>
      <c r="EH2279" s="171"/>
      <c r="EI2279" s="171"/>
      <c r="EJ2279" s="171"/>
      <c r="EK2279" s="171"/>
      <c r="EL2279" s="171"/>
      <c r="EM2279" s="171"/>
      <c r="EN2279" s="171"/>
    </row>
    <row r="2280" spans="43:144" ht="15" x14ac:dyDescent="0.25">
      <c r="AQ2280" s="171"/>
      <c r="AR2280"/>
      <c r="AS2280"/>
      <c r="AT2280"/>
      <c r="AU2280"/>
      <c r="AV2280"/>
      <c r="AW2280"/>
      <c r="AX2280"/>
      <c r="AY2280"/>
      <c r="AZ2280"/>
      <c r="BA2280"/>
      <c r="BB2280"/>
      <c r="BC2280"/>
      <c r="BD2280"/>
      <c r="BE2280" s="171"/>
      <c r="BF2280" s="171"/>
      <c r="BG2280" s="171"/>
      <c r="BH2280" s="171"/>
      <c r="BI2280" s="171"/>
      <c r="BJ2280" s="171"/>
      <c r="BK2280" s="171"/>
      <c r="BL2280" s="171"/>
      <c r="BM2280" s="171"/>
      <c r="BN2280" s="171"/>
      <c r="BO2280" s="171"/>
      <c r="BP2280" s="171"/>
      <c r="BQ2280" s="171"/>
      <c r="BR2280" s="171"/>
      <c r="BS2280" s="171"/>
      <c r="BT2280" s="171"/>
      <c r="BU2280" s="171"/>
      <c r="BV2280" s="171"/>
      <c r="BW2280" s="171"/>
      <c r="BX2280" s="171"/>
      <c r="BY2280" s="171"/>
      <c r="BZ2280" s="171"/>
      <c r="CA2280" s="171"/>
      <c r="CB2280" s="171"/>
      <c r="CC2280" s="171"/>
      <c r="CD2280" s="171"/>
      <c r="CE2280" s="171"/>
      <c r="CF2280" s="171"/>
      <c r="CG2280" s="171"/>
      <c r="CH2280" s="171"/>
      <c r="CI2280" s="171"/>
      <c r="CJ2280" s="171"/>
      <c r="CK2280" s="171"/>
      <c r="CL2280" s="171"/>
      <c r="CM2280" s="171"/>
      <c r="CN2280" s="171"/>
      <c r="CO2280" s="171"/>
      <c r="CP2280" s="171"/>
      <c r="CQ2280" s="171"/>
      <c r="CR2280" s="171"/>
      <c r="CS2280" s="171"/>
      <c r="CT2280" s="171"/>
      <c r="CU2280" s="171"/>
      <c r="CV2280" s="171"/>
      <c r="CW2280" s="171"/>
      <c r="CX2280" s="171"/>
      <c r="CY2280" s="171"/>
      <c r="CZ2280" s="171"/>
      <c r="DA2280" s="171"/>
      <c r="DB2280" s="171"/>
      <c r="DC2280" s="171"/>
      <c r="DD2280" s="171"/>
      <c r="DE2280" s="171"/>
      <c r="DF2280" s="171"/>
      <c r="DG2280" s="171"/>
      <c r="DH2280" s="171"/>
      <c r="DI2280" s="171"/>
      <c r="DJ2280" s="171"/>
      <c r="DK2280" s="171"/>
      <c r="DL2280" s="171"/>
      <c r="DM2280" s="171"/>
      <c r="DN2280" s="171"/>
      <c r="DO2280" s="171"/>
      <c r="DP2280" s="171"/>
      <c r="DQ2280" s="171"/>
      <c r="DR2280" s="171"/>
      <c r="DS2280" s="171"/>
      <c r="DT2280" s="171"/>
      <c r="DU2280" s="171"/>
      <c r="DV2280" s="171"/>
      <c r="DW2280" s="171"/>
      <c r="DX2280" s="171"/>
      <c r="DY2280" s="171"/>
      <c r="DZ2280" s="171"/>
      <c r="EA2280" s="171"/>
      <c r="EB2280" s="171"/>
      <c r="EC2280" s="171"/>
      <c r="ED2280" s="171"/>
      <c r="EE2280" s="171"/>
      <c r="EF2280" s="171"/>
      <c r="EG2280" s="171"/>
      <c r="EH2280" s="171"/>
      <c r="EI2280" s="171"/>
      <c r="EJ2280" s="171"/>
      <c r="EK2280" s="171"/>
      <c r="EL2280" s="171"/>
      <c r="EM2280" s="171"/>
      <c r="EN2280" s="171"/>
    </row>
    <row r="2281" spans="43:144" ht="15" x14ac:dyDescent="0.25">
      <c r="AQ2281" s="171"/>
      <c r="AR2281"/>
      <c r="AS2281"/>
      <c r="AT2281"/>
      <c r="AU2281"/>
      <c r="AV2281"/>
      <c r="AW2281"/>
      <c r="AX2281"/>
      <c r="AY2281"/>
      <c r="AZ2281"/>
      <c r="BA2281"/>
      <c r="BB2281"/>
      <c r="BC2281"/>
      <c r="BD2281"/>
      <c r="BE2281" s="171"/>
      <c r="BF2281" s="171"/>
      <c r="BG2281" s="171"/>
      <c r="BH2281" s="171"/>
      <c r="BI2281" s="171"/>
      <c r="BJ2281" s="171"/>
      <c r="BK2281" s="171"/>
      <c r="BL2281" s="171"/>
      <c r="BM2281" s="171"/>
      <c r="BN2281" s="171"/>
      <c r="BO2281" s="171"/>
      <c r="BP2281" s="171"/>
      <c r="BQ2281" s="171"/>
      <c r="BR2281" s="171"/>
      <c r="BS2281" s="171"/>
      <c r="BT2281" s="171"/>
      <c r="BU2281" s="171"/>
      <c r="BV2281" s="171"/>
      <c r="BW2281" s="171"/>
      <c r="BX2281" s="171"/>
      <c r="BY2281" s="171"/>
      <c r="BZ2281" s="171"/>
      <c r="CA2281" s="171"/>
      <c r="CB2281" s="171"/>
      <c r="CC2281" s="171"/>
      <c r="CD2281" s="171"/>
      <c r="CE2281" s="171"/>
      <c r="CF2281" s="171"/>
      <c r="CG2281" s="171"/>
      <c r="CH2281" s="171"/>
      <c r="CI2281" s="171"/>
      <c r="CJ2281" s="171"/>
      <c r="CK2281" s="171"/>
      <c r="CL2281" s="171"/>
      <c r="CM2281" s="171"/>
      <c r="CN2281" s="171"/>
      <c r="CO2281" s="171"/>
      <c r="CP2281" s="171"/>
      <c r="CQ2281" s="171"/>
      <c r="CR2281" s="171"/>
      <c r="CS2281" s="171"/>
      <c r="CT2281" s="171"/>
      <c r="CU2281" s="171"/>
      <c r="CV2281" s="171"/>
      <c r="CW2281" s="171"/>
      <c r="CX2281" s="171"/>
      <c r="CY2281" s="171"/>
      <c r="CZ2281" s="171"/>
      <c r="DA2281" s="171"/>
      <c r="DB2281" s="171"/>
      <c r="DC2281" s="171"/>
      <c r="DD2281" s="171"/>
      <c r="DE2281" s="171"/>
      <c r="DF2281" s="171"/>
      <c r="DG2281" s="171"/>
      <c r="DH2281" s="171"/>
      <c r="DI2281" s="171"/>
      <c r="DJ2281" s="171"/>
      <c r="DK2281" s="171"/>
      <c r="DL2281" s="171"/>
      <c r="DM2281" s="171"/>
      <c r="DN2281" s="171"/>
      <c r="DO2281" s="171"/>
      <c r="DP2281" s="171"/>
      <c r="DQ2281" s="171"/>
      <c r="DR2281" s="171"/>
      <c r="DS2281" s="171"/>
      <c r="DT2281" s="171"/>
      <c r="DU2281" s="171"/>
      <c r="DV2281" s="171"/>
      <c r="DW2281" s="171"/>
      <c r="DX2281" s="171"/>
      <c r="DY2281" s="171"/>
      <c r="DZ2281" s="171"/>
      <c r="EA2281" s="171"/>
      <c r="EB2281" s="171"/>
      <c r="EC2281" s="171"/>
      <c r="ED2281" s="171"/>
      <c r="EE2281" s="171"/>
      <c r="EF2281" s="171"/>
      <c r="EG2281" s="171"/>
      <c r="EH2281" s="171"/>
      <c r="EI2281" s="171"/>
      <c r="EJ2281" s="171"/>
      <c r="EK2281" s="171"/>
      <c r="EL2281" s="171"/>
      <c r="EM2281" s="171"/>
      <c r="EN2281" s="171"/>
    </row>
    <row r="2282" spans="43:144" ht="15" x14ac:dyDescent="0.25">
      <c r="AQ2282" s="171"/>
      <c r="AR2282"/>
      <c r="AS2282"/>
      <c r="AT2282"/>
      <c r="AU2282"/>
      <c r="AV2282"/>
      <c r="AW2282"/>
      <c r="AX2282"/>
      <c r="AY2282"/>
      <c r="AZ2282"/>
      <c r="BA2282"/>
      <c r="BB2282"/>
      <c r="BC2282"/>
      <c r="BD2282"/>
      <c r="BE2282" s="171"/>
      <c r="BF2282" s="171"/>
      <c r="BG2282" s="171"/>
      <c r="BH2282" s="171"/>
      <c r="BI2282" s="171"/>
      <c r="BJ2282" s="171"/>
      <c r="BK2282" s="171"/>
      <c r="BL2282" s="171"/>
      <c r="BM2282" s="171"/>
      <c r="BN2282" s="171"/>
      <c r="BO2282" s="171"/>
      <c r="BP2282" s="171"/>
      <c r="BQ2282" s="171"/>
      <c r="BR2282" s="171"/>
      <c r="BS2282" s="171"/>
      <c r="BT2282" s="171"/>
      <c r="BU2282" s="171"/>
      <c r="BV2282" s="171"/>
      <c r="BW2282" s="171"/>
      <c r="BX2282" s="171"/>
      <c r="BY2282" s="171"/>
      <c r="BZ2282" s="171"/>
      <c r="CA2282" s="171"/>
      <c r="CB2282" s="171"/>
      <c r="CC2282" s="171"/>
      <c r="CD2282" s="171"/>
      <c r="CE2282" s="171"/>
      <c r="CF2282" s="171"/>
      <c r="CG2282" s="171"/>
      <c r="CH2282" s="171"/>
      <c r="CI2282" s="171"/>
      <c r="CJ2282" s="171"/>
      <c r="CK2282" s="171"/>
      <c r="CL2282" s="171"/>
      <c r="CM2282" s="171"/>
      <c r="CN2282" s="171"/>
      <c r="CO2282" s="171"/>
      <c r="CP2282" s="171"/>
      <c r="CQ2282" s="171"/>
      <c r="CR2282" s="171"/>
      <c r="CS2282" s="171"/>
      <c r="CT2282" s="171"/>
      <c r="CU2282" s="171"/>
      <c r="CV2282" s="171"/>
      <c r="CW2282" s="171"/>
      <c r="CX2282" s="171"/>
      <c r="CY2282" s="171"/>
      <c r="CZ2282" s="171"/>
      <c r="DA2282" s="171"/>
      <c r="DB2282" s="171"/>
      <c r="DC2282" s="171"/>
      <c r="DD2282" s="171"/>
      <c r="DE2282" s="171"/>
      <c r="DF2282" s="171"/>
      <c r="DG2282" s="171"/>
      <c r="DH2282" s="171"/>
      <c r="DI2282" s="171"/>
      <c r="DJ2282" s="171"/>
      <c r="DK2282" s="171"/>
      <c r="DL2282" s="171"/>
      <c r="DM2282" s="171"/>
      <c r="DN2282" s="171"/>
      <c r="DO2282" s="171"/>
      <c r="DP2282" s="171"/>
      <c r="DQ2282" s="171"/>
      <c r="DR2282" s="171"/>
      <c r="DS2282" s="171"/>
      <c r="DT2282" s="171"/>
      <c r="DU2282" s="171"/>
      <c r="DV2282" s="171"/>
      <c r="DW2282" s="171"/>
      <c r="DX2282" s="171"/>
      <c r="DY2282" s="171"/>
      <c r="DZ2282" s="171"/>
      <c r="EA2282" s="171"/>
      <c r="EB2282" s="171"/>
      <c r="EC2282" s="171"/>
      <c r="ED2282" s="171"/>
      <c r="EE2282" s="171"/>
      <c r="EF2282" s="171"/>
      <c r="EG2282" s="171"/>
      <c r="EH2282" s="171"/>
      <c r="EI2282" s="171"/>
      <c r="EJ2282" s="171"/>
      <c r="EK2282" s="171"/>
      <c r="EL2282" s="171"/>
      <c r="EM2282" s="171"/>
      <c r="EN2282" s="171"/>
    </row>
    <row r="2283" spans="43:144" ht="15" x14ac:dyDescent="0.25">
      <c r="AQ2283" s="171"/>
      <c r="AR2283"/>
      <c r="AS2283"/>
      <c r="AT2283"/>
      <c r="AU2283"/>
      <c r="AV2283"/>
      <c r="AW2283"/>
      <c r="AX2283"/>
      <c r="AY2283"/>
      <c r="AZ2283"/>
      <c r="BA2283"/>
      <c r="BB2283"/>
      <c r="BC2283"/>
      <c r="BD2283"/>
      <c r="BE2283" s="171"/>
      <c r="BF2283" s="171"/>
      <c r="BG2283" s="171"/>
      <c r="BH2283" s="171"/>
      <c r="BI2283" s="171"/>
      <c r="BJ2283" s="171"/>
      <c r="BK2283" s="171"/>
      <c r="BL2283" s="171"/>
      <c r="BM2283" s="171"/>
      <c r="BN2283" s="171"/>
      <c r="BO2283" s="171"/>
      <c r="BP2283" s="171"/>
      <c r="BQ2283" s="171"/>
      <c r="BR2283" s="171"/>
      <c r="BS2283" s="171"/>
      <c r="BT2283" s="171"/>
      <c r="BU2283" s="171"/>
      <c r="BV2283" s="171"/>
      <c r="BW2283" s="171"/>
      <c r="BX2283" s="171"/>
      <c r="BY2283" s="171"/>
      <c r="BZ2283" s="171"/>
      <c r="CA2283" s="171"/>
      <c r="CB2283" s="171"/>
      <c r="CC2283" s="171"/>
      <c r="CD2283" s="171"/>
      <c r="CE2283" s="171"/>
      <c r="CF2283" s="171"/>
      <c r="CG2283" s="171"/>
      <c r="CH2283" s="171"/>
      <c r="CI2283" s="171"/>
      <c r="CJ2283" s="171"/>
      <c r="CK2283" s="171"/>
      <c r="CL2283" s="171"/>
      <c r="CM2283" s="171"/>
      <c r="CN2283" s="171"/>
      <c r="CO2283" s="171"/>
      <c r="CP2283" s="171"/>
      <c r="CQ2283" s="171"/>
      <c r="CR2283" s="171"/>
      <c r="CS2283" s="171"/>
      <c r="CT2283" s="171"/>
      <c r="CU2283" s="171"/>
      <c r="CV2283" s="171"/>
      <c r="CW2283" s="171"/>
      <c r="CX2283" s="171"/>
      <c r="CY2283" s="171"/>
      <c r="CZ2283" s="171"/>
      <c r="DA2283" s="171"/>
      <c r="DB2283" s="171"/>
      <c r="DC2283" s="171"/>
      <c r="DD2283" s="171"/>
      <c r="DE2283" s="171"/>
      <c r="DF2283" s="171"/>
      <c r="DG2283" s="171"/>
      <c r="DH2283" s="171"/>
      <c r="DI2283" s="171"/>
      <c r="DJ2283" s="171"/>
      <c r="DK2283" s="171"/>
      <c r="DL2283" s="171"/>
      <c r="DM2283" s="171"/>
      <c r="DN2283" s="171"/>
      <c r="DO2283" s="171"/>
      <c r="DP2283" s="171"/>
      <c r="DQ2283" s="171"/>
      <c r="DR2283" s="171"/>
      <c r="DS2283" s="171"/>
      <c r="DT2283" s="171"/>
      <c r="DU2283" s="171"/>
      <c r="DV2283" s="171"/>
      <c r="DW2283" s="171"/>
      <c r="DX2283" s="171"/>
      <c r="DY2283" s="171"/>
      <c r="DZ2283" s="171"/>
      <c r="EA2283" s="171"/>
      <c r="EB2283" s="171"/>
      <c r="EC2283" s="171"/>
      <c r="ED2283" s="171"/>
      <c r="EE2283" s="171"/>
      <c r="EF2283" s="171"/>
      <c r="EG2283" s="171"/>
      <c r="EH2283" s="171"/>
      <c r="EI2283" s="171"/>
      <c r="EJ2283" s="171"/>
      <c r="EK2283" s="171"/>
      <c r="EL2283" s="171"/>
      <c r="EM2283" s="171"/>
      <c r="EN2283" s="171"/>
    </row>
    <row r="2284" spans="43:144" ht="15" x14ac:dyDescent="0.25">
      <c r="AQ2284" s="171"/>
      <c r="AR2284"/>
      <c r="AS2284"/>
      <c r="AT2284"/>
      <c r="AU2284"/>
      <c r="AV2284"/>
      <c r="AW2284"/>
      <c r="AX2284"/>
      <c r="AY2284"/>
      <c r="AZ2284"/>
      <c r="BA2284"/>
      <c r="BB2284"/>
      <c r="BC2284"/>
      <c r="BD2284"/>
      <c r="BE2284" s="171"/>
      <c r="BF2284" s="171"/>
      <c r="BG2284" s="171"/>
      <c r="BH2284" s="171"/>
      <c r="BI2284" s="171"/>
      <c r="BJ2284" s="171"/>
      <c r="BK2284" s="171"/>
      <c r="BL2284" s="171"/>
      <c r="BM2284" s="171"/>
      <c r="BN2284" s="171"/>
      <c r="BO2284" s="171"/>
      <c r="BP2284" s="171"/>
      <c r="BQ2284" s="171"/>
      <c r="BR2284" s="171"/>
      <c r="BS2284" s="171"/>
      <c r="BT2284" s="171"/>
      <c r="BU2284" s="171"/>
      <c r="BV2284" s="171"/>
      <c r="BW2284" s="171"/>
      <c r="BX2284" s="171"/>
      <c r="BY2284" s="171"/>
      <c r="BZ2284" s="171"/>
      <c r="CA2284" s="171"/>
      <c r="CB2284" s="171"/>
      <c r="CC2284" s="171"/>
      <c r="CD2284" s="171"/>
      <c r="CE2284" s="171"/>
      <c r="CF2284" s="171"/>
      <c r="CG2284" s="171"/>
      <c r="CH2284" s="171"/>
      <c r="CI2284" s="171"/>
      <c r="CJ2284" s="171"/>
      <c r="CK2284" s="171"/>
      <c r="CL2284" s="171"/>
      <c r="CM2284" s="171"/>
      <c r="CN2284" s="171"/>
      <c r="CO2284" s="171"/>
      <c r="CP2284" s="171"/>
      <c r="CQ2284" s="171"/>
      <c r="CR2284" s="171"/>
      <c r="CS2284" s="171"/>
      <c r="CT2284" s="171"/>
      <c r="CU2284" s="171"/>
      <c r="CV2284" s="171"/>
      <c r="CW2284" s="171"/>
      <c r="CX2284" s="171"/>
      <c r="CY2284" s="171"/>
      <c r="CZ2284" s="171"/>
      <c r="DA2284" s="171"/>
      <c r="DB2284" s="171"/>
      <c r="DC2284" s="171"/>
      <c r="DD2284" s="171"/>
      <c r="DE2284" s="171"/>
      <c r="DF2284" s="171"/>
      <c r="DG2284" s="171"/>
      <c r="DH2284" s="171"/>
      <c r="DI2284" s="171"/>
      <c r="DJ2284" s="171"/>
      <c r="DK2284" s="171"/>
      <c r="DL2284" s="171"/>
      <c r="DM2284" s="171"/>
      <c r="DN2284" s="171"/>
      <c r="DO2284" s="171"/>
      <c r="DP2284" s="171"/>
      <c r="DQ2284" s="171"/>
      <c r="DR2284" s="171"/>
      <c r="DS2284" s="171"/>
      <c r="DT2284" s="171"/>
      <c r="DU2284" s="171"/>
      <c r="DV2284" s="171"/>
      <c r="DW2284" s="171"/>
      <c r="DX2284" s="171"/>
      <c r="DY2284" s="171"/>
      <c r="DZ2284" s="171"/>
      <c r="EA2284" s="171"/>
      <c r="EB2284" s="171"/>
      <c r="EC2284" s="171"/>
      <c r="ED2284" s="171"/>
      <c r="EE2284" s="171"/>
      <c r="EF2284" s="171"/>
      <c r="EG2284" s="171"/>
      <c r="EH2284" s="171"/>
      <c r="EI2284" s="171"/>
      <c r="EJ2284" s="171"/>
      <c r="EK2284" s="171"/>
      <c r="EL2284" s="171"/>
      <c r="EM2284" s="171"/>
      <c r="EN2284" s="171"/>
    </row>
    <row r="2285" spans="43:144" ht="15" x14ac:dyDescent="0.25">
      <c r="AQ2285" s="171"/>
      <c r="AR2285"/>
      <c r="AS2285"/>
      <c r="AT2285"/>
      <c r="AU2285"/>
      <c r="AV2285"/>
      <c r="AW2285"/>
      <c r="AX2285"/>
      <c r="AY2285"/>
      <c r="AZ2285"/>
      <c r="BA2285"/>
      <c r="BB2285"/>
      <c r="BC2285"/>
      <c r="BD2285"/>
      <c r="BE2285" s="171"/>
      <c r="BF2285" s="171"/>
      <c r="BG2285" s="171"/>
      <c r="BH2285" s="171"/>
      <c r="BI2285" s="171"/>
      <c r="BJ2285" s="171"/>
      <c r="BK2285" s="171"/>
      <c r="BL2285" s="171"/>
      <c r="BM2285" s="171"/>
      <c r="BN2285" s="171"/>
      <c r="BO2285" s="171"/>
      <c r="BP2285" s="171"/>
      <c r="BQ2285" s="171"/>
      <c r="BR2285" s="171"/>
      <c r="BS2285" s="171"/>
      <c r="BT2285" s="171"/>
      <c r="BU2285" s="171"/>
      <c r="BV2285" s="171"/>
      <c r="BW2285" s="171"/>
      <c r="BX2285" s="171"/>
      <c r="BY2285" s="171"/>
      <c r="BZ2285" s="171"/>
      <c r="CA2285" s="171"/>
      <c r="CB2285" s="171"/>
      <c r="CC2285" s="171"/>
      <c r="CD2285" s="171"/>
      <c r="CE2285" s="171"/>
      <c r="CF2285" s="171"/>
      <c r="CG2285" s="171"/>
      <c r="CH2285" s="171"/>
      <c r="CI2285" s="171"/>
      <c r="CJ2285" s="171"/>
      <c r="CK2285" s="171"/>
      <c r="CL2285" s="171"/>
      <c r="CM2285" s="171"/>
      <c r="CN2285" s="171"/>
      <c r="CO2285" s="171"/>
      <c r="CP2285" s="171"/>
      <c r="CQ2285" s="171"/>
      <c r="CR2285" s="171"/>
      <c r="CS2285" s="171"/>
      <c r="CT2285" s="171"/>
      <c r="CU2285" s="171"/>
      <c r="CV2285" s="171"/>
      <c r="CW2285" s="171"/>
      <c r="CX2285" s="171"/>
      <c r="CY2285" s="171"/>
      <c r="CZ2285" s="171"/>
      <c r="DA2285" s="171"/>
      <c r="DB2285" s="171"/>
      <c r="DC2285" s="171"/>
      <c r="DD2285" s="171"/>
      <c r="DE2285" s="171"/>
      <c r="DF2285" s="171"/>
      <c r="DG2285" s="171"/>
      <c r="DH2285" s="171"/>
      <c r="DI2285" s="171"/>
      <c r="DJ2285" s="171"/>
      <c r="DK2285" s="171"/>
      <c r="DL2285" s="171"/>
      <c r="DM2285" s="171"/>
      <c r="DN2285" s="171"/>
      <c r="DO2285" s="171"/>
      <c r="DP2285" s="171"/>
      <c r="DQ2285" s="171"/>
      <c r="DR2285" s="171"/>
      <c r="DS2285" s="171"/>
      <c r="DT2285" s="171"/>
      <c r="DU2285" s="171"/>
      <c r="DV2285" s="171"/>
      <c r="DW2285" s="171"/>
      <c r="DX2285" s="171"/>
      <c r="DY2285" s="171"/>
      <c r="DZ2285" s="171"/>
      <c r="EA2285" s="171"/>
      <c r="EB2285" s="171"/>
      <c r="EC2285" s="171"/>
      <c r="ED2285" s="171"/>
      <c r="EE2285" s="171"/>
      <c r="EF2285" s="171"/>
      <c r="EG2285" s="171"/>
      <c r="EH2285" s="171"/>
      <c r="EI2285" s="171"/>
      <c r="EJ2285" s="171"/>
      <c r="EK2285" s="171"/>
      <c r="EL2285" s="171"/>
      <c r="EM2285" s="171"/>
      <c r="EN2285" s="171"/>
    </row>
    <row r="2286" spans="43:144" ht="15" x14ac:dyDescent="0.25">
      <c r="AQ2286" s="171"/>
      <c r="AR2286"/>
      <c r="AS2286"/>
      <c r="AT2286"/>
      <c r="AU2286"/>
      <c r="AV2286"/>
      <c r="AW2286"/>
      <c r="AX2286"/>
      <c r="AY2286"/>
      <c r="AZ2286"/>
      <c r="BA2286"/>
      <c r="BB2286"/>
      <c r="BC2286"/>
      <c r="BD2286"/>
      <c r="BE2286" s="171"/>
      <c r="BF2286" s="171"/>
      <c r="BG2286" s="171"/>
      <c r="BH2286" s="171"/>
      <c r="BI2286" s="171"/>
      <c r="BJ2286" s="171"/>
      <c r="BK2286" s="171"/>
      <c r="BL2286" s="171"/>
      <c r="BM2286" s="171"/>
      <c r="BN2286" s="171"/>
      <c r="BO2286" s="171"/>
      <c r="BP2286" s="171"/>
      <c r="BQ2286" s="171"/>
      <c r="BR2286" s="171"/>
      <c r="BS2286" s="171"/>
      <c r="BT2286" s="171"/>
      <c r="BU2286" s="171"/>
      <c r="BV2286" s="171"/>
      <c r="BW2286" s="171"/>
      <c r="BX2286" s="171"/>
      <c r="BY2286" s="171"/>
      <c r="BZ2286" s="171"/>
      <c r="CA2286" s="171"/>
      <c r="CB2286" s="171"/>
      <c r="CC2286" s="171"/>
      <c r="CD2286" s="171"/>
      <c r="CE2286" s="171"/>
      <c r="CF2286" s="171"/>
      <c r="CG2286" s="171"/>
      <c r="CH2286" s="171"/>
      <c r="CI2286" s="171"/>
      <c r="CJ2286" s="171"/>
      <c r="CK2286" s="171"/>
      <c r="CL2286" s="171"/>
      <c r="CM2286" s="171"/>
      <c r="CN2286" s="171"/>
      <c r="CO2286" s="171"/>
      <c r="CP2286" s="171"/>
      <c r="CQ2286" s="171"/>
      <c r="CR2286" s="171"/>
      <c r="CS2286" s="171"/>
      <c r="CT2286" s="171"/>
      <c r="CU2286" s="171"/>
      <c r="CV2286" s="171"/>
      <c r="CW2286" s="171"/>
      <c r="CX2286" s="171"/>
      <c r="CY2286" s="171"/>
      <c r="CZ2286" s="171"/>
      <c r="DA2286" s="171"/>
      <c r="DB2286" s="171"/>
      <c r="DC2286" s="171"/>
      <c r="DD2286" s="171"/>
      <c r="DE2286" s="171"/>
      <c r="DF2286" s="171"/>
      <c r="DG2286" s="171"/>
      <c r="DH2286" s="171"/>
      <c r="DI2286" s="171"/>
      <c r="DJ2286" s="171"/>
      <c r="DK2286" s="171"/>
      <c r="DL2286" s="171"/>
      <c r="DM2286" s="171"/>
      <c r="DN2286" s="171"/>
      <c r="DO2286" s="171"/>
      <c r="DP2286" s="171"/>
      <c r="DQ2286" s="171"/>
      <c r="DR2286" s="171"/>
      <c r="DS2286" s="171"/>
      <c r="DT2286" s="171"/>
      <c r="DU2286" s="171"/>
      <c r="DV2286" s="171"/>
      <c r="DW2286" s="171"/>
      <c r="DX2286" s="171"/>
      <c r="DY2286" s="171"/>
      <c r="DZ2286" s="171"/>
      <c r="EA2286" s="171"/>
      <c r="EB2286" s="171"/>
      <c r="EC2286" s="171"/>
      <c r="ED2286" s="171"/>
      <c r="EE2286" s="171"/>
      <c r="EF2286" s="171"/>
      <c r="EG2286" s="171"/>
      <c r="EH2286" s="171"/>
      <c r="EI2286" s="171"/>
      <c r="EJ2286" s="171"/>
      <c r="EK2286" s="171"/>
      <c r="EL2286" s="171"/>
      <c r="EM2286" s="171"/>
      <c r="EN2286" s="171"/>
    </row>
    <row r="2287" spans="43:144" ht="15" x14ac:dyDescent="0.25">
      <c r="AQ2287" s="171"/>
      <c r="AR2287"/>
      <c r="AS2287"/>
      <c r="AT2287"/>
      <c r="AU2287"/>
      <c r="AV2287"/>
      <c r="AW2287"/>
      <c r="AX2287"/>
      <c r="AY2287"/>
      <c r="AZ2287"/>
      <c r="BA2287"/>
      <c r="BB2287"/>
      <c r="BC2287"/>
      <c r="BD2287"/>
      <c r="BE2287" s="171"/>
      <c r="BF2287" s="171"/>
      <c r="BG2287" s="171"/>
      <c r="BH2287" s="171"/>
      <c r="BI2287" s="171"/>
      <c r="BJ2287" s="171"/>
      <c r="BK2287" s="171"/>
      <c r="BL2287" s="171"/>
      <c r="BM2287" s="171"/>
      <c r="BN2287" s="171"/>
      <c r="BO2287" s="171"/>
      <c r="BP2287" s="171"/>
      <c r="BQ2287" s="171"/>
      <c r="BR2287" s="171"/>
      <c r="BS2287" s="171"/>
      <c r="BT2287" s="171"/>
      <c r="BU2287" s="171"/>
      <c r="BV2287" s="171"/>
      <c r="BW2287" s="171"/>
      <c r="BX2287" s="171"/>
      <c r="BY2287" s="171"/>
      <c r="BZ2287" s="171"/>
      <c r="CA2287" s="171"/>
      <c r="CB2287" s="171"/>
      <c r="CC2287" s="171"/>
      <c r="CD2287" s="171"/>
      <c r="CE2287" s="171"/>
      <c r="CF2287" s="171"/>
      <c r="CG2287" s="171"/>
      <c r="CH2287" s="171"/>
      <c r="CI2287" s="171"/>
      <c r="CJ2287" s="171"/>
      <c r="CK2287" s="171"/>
      <c r="CL2287" s="171"/>
      <c r="CM2287" s="171"/>
      <c r="CN2287" s="171"/>
      <c r="CO2287" s="171"/>
      <c r="CP2287" s="171"/>
      <c r="CQ2287" s="171"/>
      <c r="CR2287" s="171"/>
      <c r="CS2287" s="171"/>
      <c r="CT2287" s="171"/>
      <c r="CU2287" s="171"/>
      <c r="CV2287" s="171"/>
      <c r="CW2287" s="171"/>
      <c r="CX2287" s="171"/>
      <c r="CY2287" s="171"/>
      <c r="CZ2287" s="171"/>
      <c r="DA2287" s="171"/>
      <c r="DB2287" s="171"/>
      <c r="DC2287" s="171"/>
      <c r="DD2287" s="171"/>
      <c r="DE2287" s="171"/>
      <c r="DF2287" s="171"/>
      <c r="DG2287" s="171"/>
      <c r="DH2287" s="171"/>
      <c r="DI2287" s="171"/>
      <c r="DJ2287" s="171"/>
      <c r="DK2287" s="171"/>
      <c r="DL2287" s="171"/>
      <c r="DM2287" s="171"/>
      <c r="DN2287" s="171"/>
      <c r="DO2287" s="171"/>
      <c r="DP2287" s="171"/>
      <c r="DQ2287" s="171"/>
      <c r="DR2287" s="171"/>
      <c r="DS2287" s="171"/>
      <c r="DT2287" s="171"/>
      <c r="DU2287" s="171"/>
      <c r="DV2287" s="171"/>
      <c r="DW2287" s="171"/>
      <c r="DX2287" s="171"/>
      <c r="DY2287" s="171"/>
      <c r="DZ2287" s="171"/>
      <c r="EA2287" s="171"/>
      <c r="EB2287" s="171"/>
      <c r="EC2287" s="171"/>
      <c r="ED2287" s="171"/>
      <c r="EE2287" s="171"/>
      <c r="EF2287" s="171"/>
      <c r="EG2287" s="171"/>
      <c r="EH2287" s="171"/>
      <c r="EI2287" s="171"/>
      <c r="EJ2287" s="171"/>
      <c r="EK2287" s="171"/>
      <c r="EL2287" s="171"/>
      <c r="EM2287" s="171"/>
      <c r="EN2287" s="171"/>
    </row>
    <row r="2288" spans="43:144" ht="15" x14ac:dyDescent="0.25">
      <c r="AQ2288" s="171"/>
      <c r="AR2288"/>
      <c r="AS2288"/>
      <c r="AT2288"/>
      <c r="AU2288"/>
      <c r="AV2288"/>
      <c r="AW2288"/>
      <c r="AX2288"/>
      <c r="AY2288"/>
      <c r="AZ2288"/>
      <c r="BA2288"/>
      <c r="BB2288"/>
      <c r="BC2288"/>
      <c r="BD2288"/>
      <c r="BE2288" s="171"/>
      <c r="BF2288" s="171"/>
      <c r="BG2288" s="171"/>
      <c r="BH2288" s="171"/>
      <c r="BI2288" s="171"/>
      <c r="BJ2288" s="171"/>
      <c r="BK2288" s="171"/>
      <c r="BL2288" s="171"/>
      <c r="BM2288" s="171"/>
      <c r="BN2288" s="171"/>
      <c r="BO2288" s="171"/>
      <c r="BP2288" s="171"/>
      <c r="BQ2288" s="171"/>
      <c r="BR2288" s="171"/>
      <c r="BS2288" s="171"/>
      <c r="BT2288" s="171"/>
      <c r="BU2288" s="171"/>
      <c r="BV2288" s="171"/>
      <c r="BW2288" s="171"/>
      <c r="BX2288" s="171"/>
      <c r="BY2288" s="171"/>
      <c r="BZ2288" s="171"/>
      <c r="CA2288" s="171"/>
      <c r="CB2288" s="171"/>
      <c r="CC2288" s="171"/>
      <c r="CD2288" s="171"/>
      <c r="CE2288" s="171"/>
      <c r="CF2288" s="171"/>
      <c r="CG2288" s="171"/>
      <c r="CH2288" s="171"/>
      <c r="CI2288" s="171"/>
      <c r="CJ2288" s="171"/>
      <c r="CK2288" s="171"/>
      <c r="CL2288" s="171"/>
      <c r="CM2288" s="171"/>
      <c r="CN2288" s="171"/>
      <c r="CO2288" s="171"/>
      <c r="CP2288" s="171"/>
      <c r="CQ2288" s="171"/>
      <c r="CR2288" s="171"/>
      <c r="CS2288" s="171"/>
      <c r="CT2288" s="171"/>
      <c r="CU2288" s="171"/>
      <c r="CV2288" s="171"/>
      <c r="CW2288" s="171"/>
      <c r="CX2288" s="171"/>
      <c r="CY2288" s="171"/>
      <c r="CZ2288" s="171"/>
      <c r="DA2288" s="171"/>
      <c r="DB2288" s="171"/>
      <c r="DC2288" s="171"/>
      <c r="DD2288" s="171"/>
      <c r="DE2288" s="171"/>
      <c r="DF2288" s="171"/>
      <c r="DG2288" s="171"/>
      <c r="DH2288" s="171"/>
      <c r="DI2288" s="171"/>
      <c r="DJ2288" s="171"/>
      <c r="DK2288" s="171"/>
      <c r="DL2288" s="171"/>
      <c r="DM2288" s="171"/>
      <c r="DN2288" s="171"/>
      <c r="DO2288" s="171"/>
      <c r="DP2288" s="171"/>
      <c r="DQ2288" s="171"/>
      <c r="DR2288" s="171"/>
      <c r="DS2288" s="171"/>
      <c r="DT2288" s="171"/>
      <c r="DU2288" s="171"/>
      <c r="DV2288" s="171"/>
      <c r="DW2288" s="171"/>
      <c r="DX2288" s="171"/>
      <c r="DY2288" s="171"/>
      <c r="DZ2288" s="171"/>
      <c r="EA2288" s="171"/>
      <c r="EB2288" s="171"/>
      <c r="EC2288" s="171"/>
      <c r="ED2288" s="171"/>
      <c r="EE2288" s="171"/>
      <c r="EF2288" s="171"/>
      <c r="EG2288" s="171"/>
      <c r="EH2288" s="171"/>
      <c r="EI2288" s="171"/>
      <c r="EJ2288" s="171"/>
      <c r="EK2288" s="171"/>
      <c r="EL2288" s="171"/>
      <c r="EM2288" s="171"/>
      <c r="EN2288" s="171"/>
    </row>
    <row r="2289" spans="43:144" ht="15" x14ac:dyDescent="0.25">
      <c r="AQ2289" s="171"/>
      <c r="AR2289"/>
      <c r="AS2289"/>
      <c r="AT2289"/>
      <c r="AU2289"/>
      <c r="AV2289"/>
      <c r="AW2289"/>
      <c r="AX2289"/>
      <c r="AY2289"/>
      <c r="AZ2289"/>
      <c r="BA2289"/>
      <c r="BB2289"/>
      <c r="BC2289"/>
      <c r="BD2289"/>
      <c r="BE2289" s="171"/>
      <c r="BF2289" s="171"/>
      <c r="BG2289" s="171"/>
      <c r="BH2289" s="171"/>
      <c r="BI2289" s="171"/>
      <c r="BJ2289" s="171"/>
      <c r="BK2289" s="171"/>
      <c r="BL2289" s="171"/>
      <c r="BM2289" s="171"/>
      <c r="BN2289" s="171"/>
      <c r="BO2289" s="171"/>
      <c r="BP2289" s="171"/>
      <c r="BQ2289" s="171"/>
      <c r="BR2289" s="171"/>
      <c r="BS2289" s="171"/>
      <c r="BT2289" s="171"/>
      <c r="BU2289" s="171"/>
      <c r="BV2289" s="171"/>
      <c r="BW2289" s="171"/>
      <c r="BX2289" s="171"/>
      <c r="BY2289" s="171"/>
      <c r="BZ2289" s="171"/>
      <c r="CA2289" s="171"/>
      <c r="CB2289" s="171"/>
      <c r="CC2289" s="171"/>
      <c r="CD2289" s="171"/>
      <c r="CE2289" s="171"/>
      <c r="CF2289" s="171"/>
      <c r="CG2289" s="171"/>
      <c r="CH2289" s="171"/>
      <c r="CI2289" s="171"/>
      <c r="CJ2289" s="171"/>
      <c r="CK2289" s="171"/>
      <c r="CL2289" s="171"/>
      <c r="CM2289" s="171"/>
      <c r="CN2289" s="171"/>
      <c r="CO2289" s="171"/>
      <c r="CP2289" s="171"/>
      <c r="CQ2289" s="171"/>
      <c r="CR2289" s="171"/>
      <c r="CS2289" s="171"/>
      <c r="CT2289" s="171"/>
      <c r="CU2289" s="171"/>
      <c r="CV2289" s="171"/>
      <c r="CW2289" s="171"/>
      <c r="CX2289" s="171"/>
      <c r="CY2289" s="171"/>
      <c r="CZ2289" s="171"/>
      <c r="DA2289" s="171"/>
      <c r="DB2289" s="171"/>
      <c r="DC2289" s="171"/>
      <c r="DD2289" s="171"/>
      <c r="DE2289" s="171"/>
      <c r="DF2289" s="171"/>
      <c r="DG2289" s="171"/>
      <c r="DH2289" s="171"/>
      <c r="DI2289" s="171"/>
      <c r="DJ2289" s="171"/>
      <c r="DK2289" s="171"/>
      <c r="DL2289" s="171"/>
      <c r="DM2289" s="171"/>
      <c r="DN2289" s="171"/>
      <c r="DO2289" s="171"/>
      <c r="DP2289" s="171"/>
      <c r="DQ2289" s="171"/>
      <c r="DR2289" s="171"/>
      <c r="DS2289" s="171"/>
      <c r="DT2289" s="171"/>
      <c r="DU2289" s="171"/>
      <c r="DV2289" s="171"/>
      <c r="DW2289" s="171"/>
      <c r="DX2289" s="171"/>
      <c r="DY2289" s="171"/>
      <c r="DZ2289" s="171"/>
      <c r="EA2289" s="171"/>
      <c r="EB2289" s="171"/>
      <c r="EC2289" s="171"/>
      <c r="ED2289" s="171"/>
      <c r="EE2289" s="171"/>
      <c r="EF2289" s="171"/>
      <c r="EG2289" s="171"/>
      <c r="EH2289" s="171"/>
      <c r="EI2289" s="171"/>
      <c r="EJ2289" s="171"/>
      <c r="EK2289" s="171"/>
      <c r="EL2289" s="171"/>
      <c r="EM2289" s="171"/>
      <c r="EN2289" s="171"/>
    </row>
    <row r="2290" spans="43:144" ht="15" x14ac:dyDescent="0.25">
      <c r="AQ2290" s="171"/>
      <c r="AR2290"/>
      <c r="AS2290"/>
      <c r="AT2290"/>
      <c r="AU2290"/>
      <c r="AV2290"/>
      <c r="AW2290"/>
      <c r="AX2290"/>
      <c r="AY2290"/>
      <c r="AZ2290"/>
      <c r="BA2290"/>
      <c r="BB2290"/>
      <c r="BC2290"/>
      <c r="BD2290"/>
      <c r="BE2290" s="171"/>
      <c r="BF2290" s="171"/>
      <c r="BG2290" s="171"/>
      <c r="BH2290" s="171"/>
      <c r="BI2290" s="171"/>
      <c r="BJ2290" s="171"/>
      <c r="BK2290" s="171"/>
      <c r="BL2290" s="171"/>
      <c r="BM2290" s="171"/>
      <c r="BN2290" s="171"/>
      <c r="BO2290" s="171"/>
      <c r="BP2290" s="171"/>
      <c r="BQ2290" s="171"/>
      <c r="BR2290" s="171"/>
      <c r="BS2290" s="171"/>
      <c r="BT2290" s="171"/>
      <c r="BU2290" s="171"/>
      <c r="BV2290" s="171"/>
      <c r="BW2290" s="171"/>
      <c r="BX2290" s="171"/>
      <c r="BY2290" s="171"/>
      <c r="BZ2290" s="171"/>
      <c r="CA2290" s="171"/>
      <c r="CB2290" s="171"/>
      <c r="CC2290" s="171"/>
      <c r="CD2290" s="171"/>
      <c r="CE2290" s="171"/>
      <c r="CF2290" s="171"/>
      <c r="CG2290" s="171"/>
      <c r="CH2290" s="171"/>
      <c r="CI2290" s="171"/>
      <c r="CJ2290" s="171"/>
      <c r="CK2290" s="171"/>
      <c r="CL2290" s="171"/>
      <c r="CM2290" s="171"/>
      <c r="CN2290" s="171"/>
      <c r="CO2290" s="171"/>
      <c r="CP2290" s="171"/>
      <c r="CQ2290" s="171"/>
      <c r="CR2290" s="171"/>
      <c r="CS2290" s="171"/>
      <c r="CT2290" s="171"/>
      <c r="CU2290" s="171"/>
      <c r="CV2290" s="171"/>
      <c r="CW2290" s="171"/>
      <c r="CX2290" s="171"/>
      <c r="CY2290" s="171"/>
      <c r="CZ2290" s="171"/>
      <c r="DA2290" s="171"/>
      <c r="DB2290" s="171"/>
      <c r="DC2290" s="171"/>
      <c r="DD2290" s="171"/>
      <c r="DE2290" s="171"/>
      <c r="DF2290" s="171"/>
      <c r="DG2290" s="171"/>
      <c r="DH2290" s="171"/>
      <c r="DI2290" s="171"/>
      <c r="DJ2290" s="171"/>
      <c r="DK2290" s="171"/>
      <c r="DL2290" s="171"/>
      <c r="DM2290" s="171"/>
      <c r="DN2290" s="171"/>
      <c r="DO2290" s="171"/>
      <c r="DP2290" s="171"/>
      <c r="DQ2290" s="171"/>
      <c r="DR2290" s="171"/>
      <c r="DS2290" s="171"/>
      <c r="DT2290" s="171"/>
      <c r="DU2290" s="171"/>
      <c r="DV2290" s="171"/>
      <c r="DW2290" s="171"/>
      <c r="DX2290" s="171"/>
      <c r="DY2290" s="171"/>
      <c r="DZ2290" s="171"/>
      <c r="EA2290" s="171"/>
      <c r="EB2290" s="171"/>
      <c r="EC2290" s="171"/>
      <c r="ED2290" s="171"/>
      <c r="EE2290" s="171"/>
      <c r="EF2290" s="171"/>
      <c r="EG2290" s="171"/>
      <c r="EH2290" s="171"/>
      <c r="EI2290" s="171"/>
      <c r="EJ2290" s="171"/>
      <c r="EK2290" s="171"/>
      <c r="EL2290" s="171"/>
      <c r="EM2290" s="171"/>
      <c r="EN2290" s="171"/>
    </row>
    <row r="2291" spans="43:144" ht="15" x14ac:dyDescent="0.25">
      <c r="AQ2291" s="171"/>
      <c r="AR2291"/>
      <c r="AS2291"/>
      <c r="AT2291"/>
      <c r="AU2291"/>
      <c r="AV2291"/>
      <c r="AW2291"/>
      <c r="AX2291"/>
      <c r="AY2291"/>
      <c r="AZ2291"/>
      <c r="BA2291"/>
      <c r="BB2291"/>
      <c r="BC2291"/>
      <c r="BD2291"/>
      <c r="BE2291" s="171"/>
      <c r="BF2291" s="171"/>
      <c r="BG2291" s="171"/>
      <c r="BH2291" s="171"/>
      <c r="BI2291" s="171"/>
      <c r="BJ2291" s="171"/>
      <c r="BK2291" s="171"/>
      <c r="BL2291" s="171"/>
      <c r="BM2291" s="171"/>
      <c r="BN2291" s="171"/>
      <c r="BO2291" s="171"/>
      <c r="BP2291" s="171"/>
      <c r="BQ2291" s="171"/>
      <c r="BR2291" s="171"/>
      <c r="BS2291" s="171"/>
      <c r="BT2291" s="171"/>
      <c r="BU2291" s="171"/>
      <c r="BV2291" s="171"/>
      <c r="BW2291" s="171"/>
      <c r="BX2291" s="171"/>
      <c r="BY2291" s="171"/>
      <c r="BZ2291" s="171"/>
      <c r="CA2291" s="171"/>
      <c r="CB2291" s="171"/>
      <c r="CC2291" s="171"/>
      <c r="CD2291" s="171"/>
      <c r="CE2291" s="171"/>
      <c r="CF2291" s="171"/>
      <c r="CG2291" s="171"/>
      <c r="CH2291" s="171"/>
      <c r="CI2291" s="171"/>
      <c r="CJ2291" s="171"/>
      <c r="CK2291" s="171"/>
      <c r="CL2291" s="171"/>
      <c r="CM2291" s="171"/>
      <c r="CN2291" s="171"/>
      <c r="CO2291" s="171"/>
      <c r="CP2291" s="171"/>
      <c r="CQ2291" s="171"/>
      <c r="CR2291" s="171"/>
      <c r="CS2291" s="171"/>
      <c r="CT2291" s="171"/>
      <c r="CU2291" s="171"/>
      <c r="CV2291" s="171"/>
      <c r="CW2291" s="171"/>
      <c r="CX2291" s="171"/>
      <c r="CY2291" s="171"/>
      <c r="CZ2291" s="171"/>
      <c r="DA2291" s="171"/>
      <c r="DB2291" s="171"/>
      <c r="DC2291" s="171"/>
      <c r="DD2291" s="171"/>
      <c r="DE2291" s="171"/>
      <c r="DF2291" s="171"/>
      <c r="DG2291" s="171"/>
      <c r="DH2291" s="171"/>
      <c r="DI2291" s="171"/>
      <c r="DJ2291" s="171"/>
      <c r="DK2291" s="171"/>
      <c r="DL2291" s="171"/>
      <c r="DM2291" s="171"/>
      <c r="DN2291" s="171"/>
      <c r="DO2291" s="171"/>
      <c r="DP2291" s="171"/>
      <c r="DQ2291" s="171"/>
      <c r="DR2291" s="171"/>
      <c r="DS2291" s="171"/>
      <c r="DT2291" s="171"/>
      <c r="DU2291" s="171"/>
      <c r="DV2291" s="171"/>
      <c r="DW2291" s="171"/>
      <c r="DX2291" s="171"/>
      <c r="DY2291" s="171"/>
      <c r="DZ2291" s="171"/>
      <c r="EA2291" s="171"/>
      <c r="EB2291" s="171"/>
      <c r="EC2291" s="171"/>
      <c r="ED2291" s="171"/>
      <c r="EE2291" s="171"/>
      <c r="EF2291" s="171"/>
      <c r="EG2291" s="171"/>
      <c r="EH2291" s="171"/>
      <c r="EI2291" s="171"/>
      <c r="EJ2291" s="171"/>
      <c r="EK2291" s="171"/>
      <c r="EL2291" s="171"/>
      <c r="EM2291" s="171"/>
      <c r="EN2291" s="171"/>
    </row>
    <row r="2292" spans="43:144" ht="15" x14ac:dyDescent="0.25">
      <c r="AQ2292" s="171"/>
      <c r="AR2292"/>
      <c r="AS2292"/>
      <c r="AT2292"/>
      <c r="AU2292"/>
      <c r="AV2292"/>
      <c r="AW2292"/>
      <c r="AX2292"/>
      <c r="AY2292"/>
      <c r="AZ2292"/>
      <c r="BA2292"/>
      <c r="BB2292"/>
      <c r="BC2292"/>
      <c r="BD2292"/>
      <c r="BE2292" s="171"/>
      <c r="BF2292" s="171"/>
      <c r="BG2292" s="171"/>
      <c r="BH2292" s="171"/>
      <c r="BI2292" s="171"/>
      <c r="BJ2292" s="171"/>
      <c r="BK2292" s="171"/>
      <c r="BL2292" s="171"/>
      <c r="BM2292" s="171"/>
      <c r="BN2292" s="171"/>
      <c r="BO2292" s="171"/>
      <c r="BP2292" s="171"/>
      <c r="BQ2292" s="171"/>
      <c r="BR2292" s="171"/>
      <c r="BS2292" s="171"/>
      <c r="BT2292" s="171"/>
      <c r="BU2292" s="171"/>
      <c r="BV2292" s="171"/>
      <c r="BW2292" s="171"/>
      <c r="BX2292" s="171"/>
      <c r="BY2292" s="171"/>
      <c r="BZ2292" s="171"/>
      <c r="CA2292" s="171"/>
      <c r="CB2292" s="171"/>
      <c r="CC2292" s="171"/>
      <c r="CD2292" s="171"/>
      <c r="CE2292" s="171"/>
      <c r="CF2292" s="171"/>
      <c r="CG2292" s="171"/>
      <c r="CH2292" s="171"/>
      <c r="CI2292" s="171"/>
      <c r="CJ2292" s="171"/>
      <c r="CK2292" s="171"/>
      <c r="CL2292" s="171"/>
      <c r="CM2292" s="171"/>
      <c r="CN2292" s="171"/>
      <c r="CO2292" s="171"/>
      <c r="CP2292" s="171"/>
      <c r="CQ2292" s="171"/>
      <c r="CR2292" s="171"/>
      <c r="CS2292" s="171"/>
      <c r="CT2292" s="171"/>
      <c r="CU2292" s="171"/>
      <c r="CV2292" s="171"/>
      <c r="CW2292" s="171"/>
      <c r="CX2292" s="171"/>
      <c r="CY2292" s="171"/>
      <c r="CZ2292" s="171"/>
      <c r="DA2292" s="171"/>
      <c r="DB2292" s="171"/>
      <c r="DC2292" s="171"/>
      <c r="DD2292" s="171"/>
      <c r="DE2292" s="171"/>
      <c r="DF2292" s="171"/>
      <c r="DG2292" s="171"/>
      <c r="DH2292" s="171"/>
      <c r="DI2292" s="171"/>
      <c r="DJ2292" s="171"/>
      <c r="DK2292" s="171"/>
      <c r="DL2292" s="171"/>
      <c r="DM2292" s="171"/>
      <c r="DN2292" s="171"/>
      <c r="DO2292" s="171"/>
      <c r="DP2292" s="171"/>
      <c r="DQ2292" s="171"/>
      <c r="DR2292" s="171"/>
      <c r="DS2292" s="171"/>
      <c r="DT2292" s="171"/>
      <c r="DU2292" s="171"/>
      <c r="DV2292" s="171"/>
      <c r="DW2292" s="171"/>
      <c r="DX2292" s="171"/>
      <c r="DY2292" s="171"/>
      <c r="DZ2292" s="171"/>
      <c r="EA2292" s="171"/>
      <c r="EB2292" s="171"/>
      <c r="EC2292" s="171"/>
      <c r="ED2292" s="171"/>
      <c r="EE2292" s="171"/>
      <c r="EF2292" s="171"/>
      <c r="EG2292" s="171"/>
      <c r="EH2292" s="171"/>
      <c r="EI2292" s="171"/>
      <c r="EJ2292" s="171"/>
      <c r="EK2292" s="171"/>
      <c r="EL2292" s="171"/>
      <c r="EM2292" s="171"/>
      <c r="EN2292" s="171"/>
    </row>
    <row r="2293" spans="43:144" ht="15" x14ac:dyDescent="0.25">
      <c r="AQ2293" s="171"/>
      <c r="AR2293"/>
      <c r="AS2293"/>
      <c r="AT2293"/>
      <c r="AU2293"/>
      <c r="AV2293"/>
      <c r="AW2293"/>
      <c r="AX2293"/>
      <c r="AY2293"/>
      <c r="AZ2293"/>
      <c r="BA2293"/>
      <c r="BB2293"/>
      <c r="BC2293"/>
      <c r="BD2293"/>
      <c r="BE2293" s="171"/>
      <c r="BF2293" s="171"/>
      <c r="BG2293" s="171"/>
      <c r="BH2293" s="171"/>
      <c r="BI2293" s="171"/>
      <c r="BJ2293" s="171"/>
      <c r="BK2293" s="171"/>
      <c r="BL2293" s="171"/>
      <c r="BM2293" s="171"/>
      <c r="BN2293" s="171"/>
      <c r="BO2293" s="171"/>
      <c r="BP2293" s="171"/>
      <c r="BQ2293" s="171"/>
      <c r="BR2293" s="171"/>
      <c r="BS2293" s="171"/>
      <c r="BT2293" s="171"/>
      <c r="BU2293" s="171"/>
      <c r="BV2293" s="171"/>
      <c r="BW2293" s="171"/>
      <c r="BX2293" s="171"/>
      <c r="BY2293" s="171"/>
      <c r="BZ2293" s="171"/>
      <c r="CA2293" s="171"/>
      <c r="CB2293" s="171"/>
      <c r="CC2293" s="171"/>
      <c r="CD2293" s="171"/>
      <c r="CE2293" s="171"/>
      <c r="CF2293" s="171"/>
      <c r="CG2293" s="171"/>
      <c r="CH2293" s="171"/>
      <c r="CI2293" s="171"/>
      <c r="CJ2293" s="171"/>
      <c r="CK2293" s="171"/>
      <c r="CL2293" s="171"/>
      <c r="CM2293" s="171"/>
      <c r="CN2293" s="171"/>
      <c r="CO2293" s="171"/>
      <c r="CP2293" s="171"/>
      <c r="CQ2293" s="171"/>
      <c r="CR2293" s="171"/>
      <c r="CS2293" s="171"/>
      <c r="CT2293" s="171"/>
      <c r="CU2293" s="171"/>
      <c r="CV2293" s="171"/>
      <c r="CW2293" s="171"/>
      <c r="CX2293" s="171"/>
      <c r="CY2293" s="171"/>
      <c r="CZ2293" s="171"/>
      <c r="DA2293" s="171"/>
      <c r="DB2293" s="171"/>
      <c r="DC2293" s="171"/>
      <c r="DD2293" s="171"/>
      <c r="DE2293" s="171"/>
      <c r="DF2293" s="171"/>
      <c r="DG2293" s="171"/>
      <c r="DH2293" s="171"/>
      <c r="DI2293" s="171"/>
      <c r="DJ2293" s="171"/>
      <c r="DK2293" s="171"/>
      <c r="DL2293" s="171"/>
      <c r="DM2293" s="171"/>
      <c r="DN2293" s="171"/>
      <c r="DO2293" s="171"/>
      <c r="DP2293" s="171"/>
      <c r="DQ2293" s="171"/>
      <c r="DR2293" s="171"/>
      <c r="DS2293" s="171"/>
      <c r="DT2293" s="171"/>
      <c r="DU2293" s="171"/>
      <c r="DV2293" s="171"/>
      <c r="DW2293" s="171"/>
      <c r="DX2293" s="171"/>
      <c r="DY2293" s="171"/>
      <c r="DZ2293" s="171"/>
      <c r="EA2293" s="171"/>
      <c r="EB2293" s="171"/>
      <c r="EC2293" s="171"/>
      <c r="ED2293" s="171"/>
      <c r="EE2293" s="171"/>
      <c r="EF2293" s="171"/>
      <c r="EG2293" s="171"/>
      <c r="EH2293" s="171"/>
      <c r="EI2293" s="171"/>
      <c r="EJ2293" s="171"/>
      <c r="EK2293" s="171"/>
      <c r="EL2293" s="171"/>
      <c r="EM2293" s="171"/>
      <c r="EN2293" s="171"/>
    </row>
    <row r="2294" spans="43:144" ht="15" x14ac:dyDescent="0.25">
      <c r="AQ2294" s="171"/>
      <c r="AR2294"/>
      <c r="AS2294"/>
      <c r="AT2294"/>
      <c r="AU2294"/>
      <c r="AV2294"/>
      <c r="AW2294"/>
      <c r="AX2294"/>
      <c r="AY2294"/>
      <c r="AZ2294"/>
      <c r="BA2294"/>
      <c r="BB2294"/>
      <c r="BC2294"/>
      <c r="BD2294"/>
      <c r="BE2294" s="171"/>
      <c r="BF2294" s="171"/>
      <c r="BG2294" s="171"/>
      <c r="BH2294" s="171"/>
      <c r="BI2294" s="171"/>
      <c r="BJ2294" s="171"/>
      <c r="BK2294" s="171"/>
      <c r="BL2294" s="171"/>
      <c r="BM2294" s="171"/>
      <c r="BN2294" s="171"/>
      <c r="BO2294" s="171"/>
      <c r="BP2294" s="171"/>
      <c r="BQ2294" s="171"/>
      <c r="BR2294" s="171"/>
      <c r="BS2294" s="171"/>
      <c r="BT2294" s="171"/>
      <c r="BU2294" s="171"/>
      <c r="BV2294" s="171"/>
      <c r="BW2294" s="171"/>
      <c r="BX2294" s="171"/>
      <c r="BY2294" s="171"/>
      <c r="BZ2294" s="171"/>
      <c r="CA2294" s="171"/>
      <c r="CB2294" s="171"/>
      <c r="CC2294" s="171"/>
      <c r="CD2294" s="171"/>
      <c r="CE2294" s="171"/>
      <c r="CF2294" s="171"/>
      <c r="CG2294" s="171"/>
      <c r="CH2294" s="171"/>
      <c r="CI2294" s="171"/>
      <c r="CJ2294" s="171"/>
      <c r="CK2294" s="171"/>
      <c r="CL2294" s="171"/>
      <c r="CM2294" s="171"/>
      <c r="CN2294" s="171"/>
      <c r="CO2294" s="171"/>
      <c r="CP2294" s="171"/>
      <c r="CQ2294" s="171"/>
      <c r="CR2294" s="171"/>
      <c r="CS2294" s="171"/>
      <c r="CT2294" s="171"/>
      <c r="CU2294" s="171"/>
      <c r="CV2294" s="171"/>
      <c r="CW2294" s="171"/>
      <c r="CX2294" s="171"/>
      <c r="CY2294" s="171"/>
      <c r="CZ2294" s="171"/>
      <c r="DA2294" s="171"/>
      <c r="DB2294" s="171"/>
      <c r="DC2294" s="171"/>
      <c r="DD2294" s="171"/>
      <c r="DE2294" s="171"/>
      <c r="DF2294" s="171"/>
      <c r="DG2294" s="171"/>
      <c r="DH2294" s="171"/>
      <c r="DI2294" s="171"/>
      <c r="DJ2294" s="171"/>
      <c r="DK2294" s="171"/>
      <c r="DL2294" s="171"/>
      <c r="DM2294" s="171"/>
      <c r="DN2294" s="171"/>
      <c r="DO2294" s="171"/>
      <c r="DP2294" s="171"/>
      <c r="DQ2294" s="171"/>
      <c r="DR2294" s="171"/>
      <c r="DS2294" s="171"/>
      <c r="DT2294" s="171"/>
      <c r="DU2294" s="171"/>
      <c r="DV2294" s="171"/>
      <c r="DW2294" s="171"/>
      <c r="DX2294" s="171"/>
      <c r="DY2294" s="171"/>
      <c r="DZ2294" s="171"/>
      <c r="EA2294" s="171"/>
      <c r="EB2294" s="171"/>
      <c r="EC2294" s="171"/>
      <c r="ED2294" s="171"/>
      <c r="EE2294" s="171"/>
      <c r="EF2294" s="171"/>
      <c r="EG2294" s="171"/>
      <c r="EH2294" s="171"/>
      <c r="EI2294" s="171"/>
      <c r="EJ2294" s="171"/>
      <c r="EK2294" s="171"/>
      <c r="EL2294" s="171"/>
      <c r="EM2294" s="171"/>
      <c r="EN2294" s="171"/>
    </row>
    <row r="2295" spans="43:144" ht="15" x14ac:dyDescent="0.25">
      <c r="AQ2295" s="171"/>
      <c r="AR2295"/>
      <c r="AS2295"/>
      <c r="AT2295"/>
      <c r="AU2295"/>
      <c r="AV2295"/>
      <c r="AW2295"/>
      <c r="AX2295"/>
      <c r="AY2295"/>
      <c r="AZ2295"/>
      <c r="BA2295"/>
      <c r="BB2295"/>
      <c r="BC2295"/>
      <c r="BD2295"/>
      <c r="BE2295" s="171"/>
      <c r="BF2295" s="171"/>
      <c r="BG2295" s="171"/>
      <c r="BH2295" s="171"/>
      <c r="BI2295" s="171"/>
      <c r="BJ2295" s="171"/>
      <c r="BK2295" s="171"/>
      <c r="BL2295" s="171"/>
      <c r="BM2295" s="171"/>
      <c r="BN2295" s="171"/>
      <c r="BO2295" s="171"/>
      <c r="BP2295" s="171"/>
      <c r="BQ2295" s="171"/>
      <c r="BR2295" s="171"/>
      <c r="BS2295" s="171"/>
      <c r="BT2295" s="171"/>
      <c r="BU2295" s="171"/>
      <c r="BV2295" s="171"/>
      <c r="BW2295" s="171"/>
      <c r="BX2295" s="171"/>
      <c r="BY2295" s="171"/>
      <c r="BZ2295" s="171"/>
      <c r="CA2295" s="171"/>
      <c r="CB2295" s="171"/>
      <c r="CC2295" s="171"/>
      <c r="CD2295" s="171"/>
      <c r="CE2295" s="171"/>
      <c r="CF2295" s="171"/>
      <c r="CG2295" s="171"/>
      <c r="CH2295" s="171"/>
      <c r="CI2295" s="171"/>
      <c r="CJ2295" s="171"/>
      <c r="CK2295" s="171"/>
      <c r="CL2295" s="171"/>
      <c r="CM2295" s="171"/>
      <c r="CN2295" s="171"/>
      <c r="CO2295" s="171"/>
      <c r="CP2295" s="171"/>
      <c r="CQ2295" s="171"/>
      <c r="CR2295" s="171"/>
      <c r="CS2295" s="171"/>
      <c r="CT2295" s="171"/>
      <c r="CU2295" s="171"/>
      <c r="CV2295" s="171"/>
      <c r="CW2295" s="171"/>
      <c r="CX2295" s="171"/>
      <c r="CY2295" s="171"/>
      <c r="CZ2295" s="171"/>
      <c r="DA2295" s="171"/>
      <c r="DB2295" s="171"/>
      <c r="DC2295" s="171"/>
      <c r="DD2295" s="171"/>
      <c r="DE2295" s="171"/>
      <c r="DF2295" s="171"/>
      <c r="DG2295" s="171"/>
      <c r="DH2295" s="171"/>
      <c r="DI2295" s="171"/>
      <c r="DJ2295" s="171"/>
      <c r="DK2295" s="171"/>
      <c r="DL2295" s="171"/>
      <c r="DM2295" s="171"/>
      <c r="DN2295" s="171"/>
      <c r="DO2295" s="171"/>
      <c r="DP2295" s="171"/>
      <c r="DQ2295" s="171"/>
      <c r="DR2295" s="171"/>
      <c r="DS2295" s="171"/>
      <c r="DT2295" s="171"/>
      <c r="DU2295" s="171"/>
      <c r="DV2295" s="171"/>
      <c r="DW2295" s="171"/>
      <c r="DX2295" s="171"/>
      <c r="DY2295" s="171"/>
      <c r="DZ2295" s="171"/>
      <c r="EA2295" s="171"/>
      <c r="EB2295" s="171"/>
      <c r="EC2295" s="171"/>
      <c r="ED2295" s="171"/>
      <c r="EE2295" s="171"/>
      <c r="EF2295" s="171"/>
      <c r="EG2295" s="171"/>
      <c r="EH2295" s="171"/>
      <c r="EI2295" s="171"/>
      <c r="EJ2295" s="171"/>
      <c r="EK2295" s="171"/>
      <c r="EL2295" s="171"/>
      <c r="EM2295" s="171"/>
      <c r="EN2295" s="171"/>
    </row>
    <row r="2296" spans="43:144" ht="15" x14ac:dyDescent="0.25">
      <c r="AQ2296" s="171"/>
      <c r="AR2296"/>
      <c r="AS2296"/>
      <c r="AT2296"/>
      <c r="AU2296"/>
      <c r="AV2296"/>
      <c r="AW2296"/>
      <c r="AX2296"/>
      <c r="AY2296"/>
      <c r="AZ2296"/>
      <c r="BA2296"/>
      <c r="BB2296"/>
      <c r="BC2296"/>
      <c r="BD2296"/>
      <c r="BE2296" s="171"/>
      <c r="BF2296" s="171"/>
      <c r="BG2296" s="171"/>
      <c r="BH2296" s="171"/>
      <c r="BI2296" s="171"/>
      <c r="BJ2296" s="171"/>
      <c r="BK2296" s="171"/>
      <c r="BL2296" s="171"/>
      <c r="BM2296" s="171"/>
      <c r="BN2296" s="171"/>
      <c r="BO2296" s="171"/>
      <c r="BP2296" s="171"/>
      <c r="BQ2296" s="171"/>
      <c r="BR2296" s="171"/>
      <c r="BS2296" s="171"/>
      <c r="BT2296" s="171"/>
      <c r="BU2296" s="171"/>
      <c r="BV2296" s="171"/>
      <c r="BW2296" s="171"/>
      <c r="BX2296" s="171"/>
      <c r="BY2296" s="171"/>
      <c r="BZ2296" s="171"/>
      <c r="CA2296" s="171"/>
      <c r="CB2296" s="171"/>
      <c r="CC2296" s="171"/>
      <c r="CD2296" s="171"/>
      <c r="CE2296" s="171"/>
      <c r="CF2296" s="171"/>
      <c r="CG2296" s="171"/>
      <c r="CH2296" s="171"/>
      <c r="CI2296" s="171"/>
      <c r="CJ2296" s="171"/>
      <c r="CK2296" s="171"/>
      <c r="CL2296" s="171"/>
      <c r="CM2296" s="171"/>
      <c r="CN2296" s="171"/>
      <c r="CO2296" s="171"/>
      <c r="CP2296" s="171"/>
      <c r="CQ2296" s="171"/>
      <c r="CR2296" s="171"/>
      <c r="CS2296" s="171"/>
      <c r="CT2296" s="171"/>
      <c r="CU2296" s="171"/>
      <c r="CV2296" s="171"/>
      <c r="CW2296" s="171"/>
      <c r="CX2296" s="171"/>
      <c r="CY2296" s="171"/>
      <c r="CZ2296" s="171"/>
      <c r="DA2296" s="171"/>
      <c r="DB2296" s="171"/>
      <c r="DC2296" s="171"/>
      <c r="DD2296" s="171"/>
      <c r="DE2296" s="171"/>
      <c r="DF2296" s="171"/>
      <c r="DG2296" s="171"/>
      <c r="DH2296" s="171"/>
      <c r="DI2296" s="171"/>
      <c r="DJ2296" s="171"/>
      <c r="DK2296" s="171"/>
      <c r="DL2296" s="171"/>
      <c r="DM2296" s="171"/>
      <c r="DN2296" s="171"/>
      <c r="DO2296" s="171"/>
      <c r="DP2296" s="171"/>
      <c r="DQ2296" s="171"/>
      <c r="DR2296" s="171"/>
      <c r="DS2296" s="171"/>
      <c r="DT2296" s="171"/>
      <c r="DU2296" s="171"/>
      <c r="DV2296" s="171"/>
      <c r="DW2296" s="171"/>
      <c r="DX2296" s="171"/>
      <c r="DY2296" s="171"/>
      <c r="DZ2296" s="171"/>
      <c r="EA2296" s="171"/>
      <c r="EB2296" s="171"/>
      <c r="EC2296" s="171"/>
      <c r="ED2296" s="171"/>
      <c r="EE2296" s="171"/>
      <c r="EF2296" s="171"/>
      <c r="EG2296" s="171"/>
      <c r="EH2296" s="171"/>
      <c r="EI2296" s="171"/>
      <c r="EJ2296" s="171"/>
      <c r="EK2296" s="171"/>
      <c r="EL2296" s="171"/>
      <c r="EM2296" s="171"/>
      <c r="EN2296" s="171"/>
    </row>
    <row r="2297" spans="43:144" ht="15" x14ac:dyDescent="0.25">
      <c r="AQ2297" s="171"/>
      <c r="AR2297"/>
      <c r="AS2297"/>
      <c r="AT2297"/>
      <c r="AU2297"/>
      <c r="AV2297"/>
      <c r="AW2297"/>
      <c r="AX2297"/>
      <c r="AY2297"/>
      <c r="AZ2297"/>
      <c r="BA2297"/>
      <c r="BB2297"/>
      <c r="BC2297"/>
      <c r="BD2297"/>
      <c r="BE2297" s="171"/>
      <c r="BF2297" s="171"/>
      <c r="BG2297" s="171"/>
      <c r="BH2297" s="171"/>
      <c r="BI2297" s="171"/>
      <c r="BJ2297" s="171"/>
      <c r="BK2297" s="171"/>
      <c r="BL2297" s="171"/>
      <c r="BM2297" s="171"/>
      <c r="BN2297" s="171"/>
      <c r="BO2297" s="171"/>
      <c r="BP2297" s="171"/>
      <c r="BQ2297" s="171"/>
      <c r="BR2297" s="171"/>
      <c r="BS2297" s="171"/>
      <c r="BT2297" s="171"/>
      <c r="BU2297" s="171"/>
      <c r="BV2297" s="171"/>
      <c r="BW2297" s="171"/>
      <c r="BX2297" s="171"/>
      <c r="BY2297" s="171"/>
      <c r="BZ2297" s="171"/>
      <c r="CA2297" s="171"/>
      <c r="CB2297" s="171"/>
      <c r="CC2297" s="171"/>
      <c r="CD2297" s="171"/>
      <c r="CE2297" s="171"/>
      <c r="CF2297" s="171"/>
      <c r="CG2297" s="171"/>
      <c r="CH2297" s="171"/>
      <c r="CI2297" s="171"/>
      <c r="CJ2297" s="171"/>
      <c r="CK2297" s="171"/>
      <c r="CL2297" s="171"/>
      <c r="CM2297" s="171"/>
      <c r="CN2297" s="171"/>
      <c r="CO2297" s="171"/>
      <c r="CP2297" s="171"/>
      <c r="CQ2297" s="171"/>
      <c r="CR2297" s="171"/>
      <c r="CS2297" s="171"/>
      <c r="CT2297" s="171"/>
      <c r="CU2297" s="171"/>
      <c r="CV2297" s="171"/>
      <c r="CW2297" s="171"/>
      <c r="CX2297" s="171"/>
      <c r="CY2297" s="171"/>
      <c r="CZ2297" s="171"/>
      <c r="DA2297" s="171"/>
      <c r="DB2297" s="171"/>
      <c r="DC2297" s="171"/>
      <c r="DD2297" s="171"/>
      <c r="DE2297" s="171"/>
      <c r="DF2297" s="171"/>
      <c r="DG2297" s="171"/>
      <c r="DH2297" s="171"/>
      <c r="DI2297" s="171"/>
      <c r="DJ2297" s="171"/>
      <c r="DK2297" s="171"/>
      <c r="DL2297" s="171"/>
      <c r="DM2297" s="171"/>
      <c r="DN2297" s="171"/>
      <c r="DO2297" s="171"/>
      <c r="DP2297" s="171"/>
      <c r="DQ2297" s="171"/>
      <c r="DR2297" s="171"/>
      <c r="DS2297" s="171"/>
      <c r="DT2297" s="171"/>
      <c r="DU2297" s="171"/>
      <c r="DV2297" s="171"/>
      <c r="DW2297" s="171"/>
      <c r="DX2297" s="171"/>
      <c r="DY2297" s="171"/>
      <c r="DZ2297" s="171"/>
      <c r="EA2297" s="171"/>
      <c r="EB2297" s="171"/>
      <c r="EC2297" s="171"/>
      <c r="ED2297" s="171"/>
      <c r="EE2297" s="171"/>
      <c r="EF2297" s="171"/>
      <c r="EG2297" s="171"/>
      <c r="EH2297" s="171"/>
      <c r="EI2297" s="171"/>
      <c r="EJ2297" s="171"/>
      <c r="EK2297" s="171"/>
      <c r="EL2297" s="171"/>
      <c r="EM2297" s="171"/>
      <c r="EN2297" s="171"/>
    </row>
    <row r="2298" spans="43:144" ht="15" x14ac:dyDescent="0.25">
      <c r="AQ2298" s="171"/>
      <c r="AR2298"/>
      <c r="AS2298"/>
      <c r="AT2298"/>
      <c r="AU2298"/>
      <c r="AV2298"/>
      <c r="AW2298"/>
      <c r="AX2298"/>
      <c r="AY2298"/>
      <c r="AZ2298"/>
      <c r="BA2298"/>
      <c r="BB2298"/>
      <c r="BC2298"/>
      <c r="BD2298"/>
      <c r="BE2298" s="171"/>
      <c r="BF2298" s="171"/>
      <c r="BG2298" s="171"/>
      <c r="BH2298" s="171"/>
      <c r="BI2298" s="171"/>
      <c r="BJ2298" s="171"/>
      <c r="BK2298" s="171"/>
      <c r="BL2298" s="171"/>
      <c r="BM2298" s="171"/>
      <c r="BN2298" s="171"/>
      <c r="BO2298" s="171"/>
      <c r="BP2298" s="171"/>
      <c r="BQ2298" s="171"/>
      <c r="BR2298" s="171"/>
      <c r="BS2298" s="171"/>
      <c r="BT2298" s="171"/>
      <c r="BU2298" s="171"/>
      <c r="BV2298" s="171"/>
      <c r="BW2298" s="171"/>
      <c r="BX2298" s="171"/>
      <c r="BY2298" s="171"/>
      <c r="BZ2298" s="171"/>
      <c r="CA2298" s="171"/>
      <c r="CB2298" s="171"/>
      <c r="CC2298" s="171"/>
      <c r="CD2298" s="171"/>
      <c r="CE2298" s="171"/>
      <c r="CF2298" s="171"/>
      <c r="CG2298" s="171"/>
      <c r="CH2298" s="171"/>
      <c r="CI2298" s="171"/>
      <c r="CJ2298" s="171"/>
      <c r="CK2298" s="171"/>
      <c r="CL2298" s="171"/>
      <c r="CM2298" s="171"/>
      <c r="CN2298" s="171"/>
      <c r="CO2298" s="171"/>
      <c r="CP2298" s="171"/>
      <c r="CQ2298" s="171"/>
      <c r="CR2298" s="171"/>
      <c r="CS2298" s="171"/>
      <c r="CT2298" s="171"/>
      <c r="CU2298" s="171"/>
      <c r="CV2298" s="171"/>
      <c r="CW2298" s="171"/>
      <c r="CX2298" s="171"/>
      <c r="CY2298" s="171"/>
      <c r="CZ2298" s="171"/>
      <c r="DA2298" s="171"/>
      <c r="DB2298" s="171"/>
      <c r="DC2298" s="171"/>
      <c r="DD2298" s="171"/>
      <c r="DE2298" s="171"/>
      <c r="DF2298" s="171"/>
      <c r="DG2298" s="171"/>
      <c r="DH2298" s="171"/>
      <c r="DI2298" s="171"/>
      <c r="DJ2298" s="171"/>
      <c r="DK2298" s="171"/>
      <c r="DL2298" s="171"/>
      <c r="DM2298" s="171"/>
      <c r="DN2298" s="171"/>
      <c r="DO2298" s="171"/>
      <c r="DP2298" s="171"/>
      <c r="DQ2298" s="171"/>
      <c r="DR2298" s="171"/>
      <c r="DS2298" s="171"/>
      <c r="DT2298" s="171"/>
      <c r="DU2298" s="171"/>
      <c r="DV2298" s="171"/>
      <c r="DW2298" s="171"/>
      <c r="DX2298" s="171"/>
      <c r="DY2298" s="171"/>
      <c r="DZ2298" s="171"/>
      <c r="EA2298" s="171"/>
      <c r="EB2298" s="171"/>
      <c r="EC2298" s="171"/>
      <c r="ED2298" s="171"/>
      <c r="EE2298" s="171"/>
      <c r="EF2298" s="171"/>
      <c r="EG2298" s="171"/>
      <c r="EH2298" s="171"/>
      <c r="EI2298" s="171"/>
      <c r="EJ2298" s="171"/>
      <c r="EK2298" s="171"/>
      <c r="EL2298" s="171"/>
      <c r="EM2298" s="171"/>
      <c r="EN2298" s="171"/>
    </row>
    <row r="2299" spans="43:144" ht="15" x14ac:dyDescent="0.25">
      <c r="AQ2299" s="171"/>
      <c r="AR2299"/>
      <c r="AS2299"/>
      <c r="AT2299"/>
      <c r="AU2299"/>
      <c r="AV2299"/>
      <c r="AW2299"/>
      <c r="AX2299"/>
      <c r="AY2299"/>
      <c r="AZ2299"/>
      <c r="BA2299"/>
      <c r="BB2299"/>
      <c r="BC2299"/>
      <c r="BD2299"/>
      <c r="BE2299" s="171"/>
      <c r="BF2299" s="171"/>
      <c r="BG2299" s="171"/>
      <c r="BH2299" s="171"/>
      <c r="BI2299" s="171"/>
      <c r="BJ2299" s="171"/>
      <c r="BK2299" s="171"/>
      <c r="BL2299" s="171"/>
      <c r="BM2299" s="171"/>
      <c r="BN2299" s="171"/>
      <c r="BO2299" s="171"/>
      <c r="BP2299" s="171"/>
      <c r="BQ2299" s="171"/>
      <c r="BR2299" s="171"/>
      <c r="BS2299" s="171"/>
      <c r="BT2299" s="171"/>
      <c r="BU2299" s="171"/>
      <c r="BV2299" s="171"/>
      <c r="BW2299" s="171"/>
      <c r="BX2299" s="171"/>
      <c r="BY2299" s="171"/>
      <c r="BZ2299" s="171"/>
      <c r="CA2299" s="171"/>
      <c r="CB2299" s="171"/>
      <c r="CC2299" s="171"/>
      <c r="CD2299" s="171"/>
      <c r="CE2299" s="171"/>
      <c r="CF2299" s="171"/>
      <c r="CG2299" s="171"/>
      <c r="CH2299" s="171"/>
      <c r="CI2299" s="171"/>
      <c r="CJ2299" s="171"/>
      <c r="CK2299" s="171"/>
      <c r="CL2299" s="171"/>
      <c r="CM2299" s="171"/>
      <c r="CN2299" s="171"/>
      <c r="CO2299" s="171"/>
      <c r="CP2299" s="171"/>
      <c r="CQ2299" s="171"/>
      <c r="CR2299" s="171"/>
      <c r="CS2299" s="171"/>
      <c r="CT2299" s="171"/>
      <c r="CU2299" s="171"/>
      <c r="CV2299" s="171"/>
      <c r="CW2299" s="171"/>
      <c r="CX2299" s="171"/>
      <c r="CY2299" s="171"/>
      <c r="CZ2299" s="171"/>
      <c r="DA2299" s="171"/>
      <c r="DB2299" s="171"/>
      <c r="DC2299" s="171"/>
      <c r="DD2299" s="171"/>
      <c r="DE2299" s="171"/>
      <c r="DF2299" s="171"/>
      <c r="DG2299" s="171"/>
      <c r="DH2299" s="171"/>
      <c r="DI2299" s="171"/>
      <c r="DJ2299" s="171"/>
      <c r="DK2299" s="171"/>
      <c r="DL2299" s="171"/>
      <c r="DM2299" s="171"/>
      <c r="DN2299" s="171"/>
      <c r="DO2299" s="171"/>
      <c r="DP2299" s="171"/>
      <c r="DQ2299" s="171"/>
      <c r="DR2299" s="171"/>
      <c r="DS2299" s="171"/>
      <c r="DT2299" s="171"/>
      <c r="DU2299" s="171"/>
      <c r="DV2299" s="171"/>
      <c r="DW2299" s="171"/>
      <c r="DX2299" s="171"/>
      <c r="DY2299" s="171"/>
      <c r="DZ2299" s="171"/>
      <c r="EA2299" s="171"/>
      <c r="EB2299" s="171"/>
      <c r="EC2299" s="171"/>
      <c r="ED2299" s="171"/>
      <c r="EE2299" s="171"/>
      <c r="EF2299" s="171"/>
      <c r="EG2299" s="171"/>
      <c r="EH2299" s="171"/>
      <c r="EI2299" s="171"/>
      <c r="EJ2299" s="171"/>
      <c r="EK2299" s="171"/>
      <c r="EL2299" s="171"/>
      <c r="EM2299" s="171"/>
      <c r="EN2299" s="171"/>
    </row>
    <row r="2300" spans="43:144" ht="15" x14ac:dyDescent="0.25">
      <c r="AQ2300" s="171"/>
      <c r="AR2300"/>
      <c r="AS2300"/>
      <c r="AT2300"/>
      <c r="AU2300"/>
      <c r="AV2300"/>
      <c r="AW2300"/>
      <c r="AX2300"/>
      <c r="AY2300"/>
      <c r="AZ2300"/>
      <c r="BA2300"/>
      <c r="BB2300"/>
      <c r="BC2300"/>
      <c r="BD2300"/>
      <c r="BE2300" s="171"/>
      <c r="BF2300" s="171"/>
      <c r="BG2300" s="171"/>
      <c r="BH2300" s="171"/>
      <c r="BI2300" s="171"/>
      <c r="BJ2300" s="171"/>
      <c r="BK2300" s="171"/>
      <c r="BL2300" s="171"/>
      <c r="BM2300" s="171"/>
      <c r="BN2300" s="171"/>
      <c r="BO2300" s="171"/>
      <c r="BP2300" s="171"/>
      <c r="BQ2300" s="171"/>
      <c r="BR2300" s="171"/>
      <c r="BS2300" s="171"/>
      <c r="BT2300" s="171"/>
      <c r="BU2300" s="171"/>
      <c r="BV2300" s="171"/>
      <c r="BW2300" s="171"/>
      <c r="BX2300" s="171"/>
      <c r="BY2300" s="171"/>
      <c r="BZ2300" s="171"/>
      <c r="CA2300" s="171"/>
      <c r="CB2300" s="171"/>
      <c r="CC2300" s="171"/>
      <c r="CD2300" s="171"/>
      <c r="CE2300" s="171"/>
      <c r="CF2300" s="171"/>
      <c r="CG2300" s="171"/>
      <c r="CH2300" s="171"/>
      <c r="CI2300" s="171"/>
      <c r="CJ2300" s="171"/>
      <c r="CK2300" s="171"/>
      <c r="CL2300" s="171"/>
      <c r="CM2300" s="171"/>
      <c r="CN2300" s="171"/>
      <c r="CO2300" s="171"/>
      <c r="CP2300" s="171"/>
      <c r="CQ2300" s="171"/>
      <c r="CR2300" s="171"/>
      <c r="CS2300" s="171"/>
      <c r="CT2300" s="171"/>
      <c r="CU2300" s="171"/>
      <c r="CV2300" s="171"/>
      <c r="CW2300" s="171"/>
      <c r="CX2300" s="171"/>
      <c r="CY2300" s="171"/>
      <c r="CZ2300" s="171"/>
      <c r="DA2300" s="171"/>
      <c r="DB2300" s="171"/>
      <c r="DC2300" s="171"/>
      <c r="DD2300" s="171"/>
      <c r="DE2300" s="171"/>
      <c r="DF2300" s="171"/>
      <c r="DG2300" s="171"/>
      <c r="DH2300" s="171"/>
      <c r="DI2300" s="171"/>
      <c r="DJ2300" s="171"/>
      <c r="DK2300" s="171"/>
      <c r="DL2300" s="171"/>
      <c r="DM2300" s="171"/>
      <c r="DN2300" s="171"/>
      <c r="DO2300" s="171"/>
      <c r="DP2300" s="171"/>
      <c r="DQ2300" s="171"/>
      <c r="DR2300" s="171"/>
      <c r="DS2300" s="171"/>
      <c r="DT2300" s="171"/>
      <c r="DU2300" s="171"/>
      <c r="DV2300" s="171"/>
      <c r="DW2300" s="171"/>
      <c r="DX2300" s="171"/>
      <c r="DY2300" s="171"/>
      <c r="DZ2300" s="171"/>
      <c r="EA2300" s="171"/>
      <c r="EB2300" s="171"/>
      <c r="EC2300" s="171"/>
      <c r="ED2300" s="171"/>
      <c r="EE2300" s="171"/>
      <c r="EF2300" s="171"/>
      <c r="EG2300" s="171"/>
      <c r="EH2300" s="171"/>
      <c r="EI2300" s="171"/>
      <c r="EJ2300" s="171"/>
      <c r="EK2300" s="171"/>
      <c r="EL2300" s="171"/>
      <c r="EM2300" s="171"/>
      <c r="EN2300" s="171"/>
    </row>
    <row r="2301" spans="43:144" ht="15" x14ac:dyDescent="0.25">
      <c r="AQ2301" s="171"/>
      <c r="AR2301"/>
      <c r="AS2301"/>
      <c r="AT2301"/>
      <c r="AU2301"/>
      <c r="AV2301"/>
      <c r="AW2301"/>
      <c r="AX2301"/>
      <c r="AY2301"/>
      <c r="AZ2301"/>
      <c r="BA2301"/>
      <c r="BB2301"/>
      <c r="BC2301"/>
      <c r="BD2301"/>
      <c r="BE2301" s="171"/>
      <c r="BF2301" s="171"/>
      <c r="BG2301" s="171"/>
      <c r="BH2301" s="171"/>
      <c r="BI2301" s="171"/>
      <c r="BJ2301" s="171"/>
      <c r="BK2301" s="171"/>
      <c r="BL2301" s="171"/>
      <c r="BM2301" s="171"/>
      <c r="BN2301" s="171"/>
      <c r="BO2301" s="171"/>
      <c r="BP2301" s="171"/>
      <c r="BQ2301" s="171"/>
      <c r="BR2301" s="171"/>
      <c r="BS2301" s="171"/>
      <c r="BT2301" s="171"/>
      <c r="BU2301" s="171"/>
      <c r="BV2301" s="171"/>
      <c r="BW2301" s="171"/>
      <c r="BX2301" s="171"/>
      <c r="BY2301" s="171"/>
      <c r="BZ2301" s="171"/>
      <c r="CA2301" s="171"/>
      <c r="CB2301" s="171"/>
      <c r="CC2301" s="171"/>
      <c r="CD2301" s="171"/>
      <c r="CE2301" s="171"/>
      <c r="CF2301" s="171"/>
      <c r="CG2301" s="171"/>
      <c r="CH2301" s="171"/>
      <c r="CI2301" s="171"/>
      <c r="CJ2301" s="171"/>
      <c r="CK2301" s="171"/>
      <c r="CL2301" s="171"/>
      <c r="CM2301" s="171"/>
      <c r="CN2301" s="171"/>
      <c r="CO2301" s="171"/>
      <c r="CP2301" s="171"/>
      <c r="CQ2301" s="171"/>
      <c r="CR2301" s="171"/>
      <c r="CS2301" s="171"/>
      <c r="CT2301" s="171"/>
      <c r="CU2301" s="171"/>
      <c r="CV2301" s="171"/>
      <c r="CW2301" s="171"/>
      <c r="CX2301" s="171"/>
      <c r="CY2301" s="171"/>
      <c r="CZ2301" s="171"/>
      <c r="DA2301" s="171"/>
      <c r="DB2301" s="171"/>
      <c r="DC2301" s="171"/>
      <c r="DD2301" s="171"/>
      <c r="DE2301" s="171"/>
      <c r="DF2301" s="171"/>
      <c r="DG2301" s="171"/>
      <c r="DH2301" s="171"/>
      <c r="DI2301" s="171"/>
      <c r="DJ2301" s="171"/>
      <c r="DK2301" s="171"/>
      <c r="DL2301" s="171"/>
      <c r="DM2301" s="171"/>
      <c r="DN2301" s="171"/>
      <c r="DO2301" s="171"/>
      <c r="DP2301" s="171"/>
      <c r="DQ2301" s="171"/>
      <c r="DR2301" s="171"/>
      <c r="DS2301" s="171"/>
      <c r="DT2301" s="171"/>
      <c r="DU2301" s="171"/>
      <c r="DV2301" s="171"/>
      <c r="DW2301" s="171"/>
      <c r="DX2301" s="171"/>
      <c r="DY2301" s="171"/>
      <c r="DZ2301" s="171"/>
      <c r="EA2301" s="171"/>
      <c r="EB2301" s="171"/>
      <c r="EC2301" s="171"/>
      <c r="ED2301" s="171"/>
      <c r="EE2301" s="171"/>
      <c r="EF2301" s="171"/>
      <c r="EG2301" s="171"/>
      <c r="EH2301" s="171"/>
      <c r="EI2301" s="171"/>
      <c r="EJ2301" s="171"/>
      <c r="EK2301" s="171"/>
      <c r="EL2301" s="171"/>
      <c r="EM2301" s="171"/>
      <c r="EN2301" s="171"/>
    </row>
    <row r="2302" spans="43:144" ht="15" x14ac:dyDescent="0.25">
      <c r="AQ2302" s="171"/>
      <c r="AR2302"/>
      <c r="AS2302"/>
      <c r="AT2302"/>
      <c r="AU2302"/>
      <c r="AV2302"/>
      <c r="AW2302"/>
      <c r="AX2302"/>
      <c r="AY2302"/>
      <c r="AZ2302"/>
      <c r="BA2302"/>
      <c r="BB2302"/>
      <c r="BC2302"/>
      <c r="BD2302"/>
      <c r="BE2302" s="171"/>
      <c r="BF2302" s="171"/>
      <c r="BG2302" s="171"/>
      <c r="BH2302" s="171"/>
      <c r="BI2302" s="171"/>
      <c r="BJ2302" s="171"/>
      <c r="BK2302" s="171"/>
      <c r="BL2302" s="171"/>
      <c r="BM2302" s="171"/>
      <c r="BN2302" s="171"/>
      <c r="BO2302" s="171"/>
      <c r="BP2302" s="171"/>
      <c r="BQ2302" s="171"/>
      <c r="BR2302" s="171"/>
      <c r="BS2302" s="171"/>
      <c r="BT2302" s="171"/>
      <c r="BU2302" s="171"/>
      <c r="BV2302" s="171"/>
      <c r="BW2302" s="171"/>
      <c r="BX2302" s="171"/>
      <c r="BY2302" s="171"/>
      <c r="BZ2302" s="171"/>
      <c r="CA2302" s="171"/>
      <c r="CB2302" s="171"/>
      <c r="CC2302" s="171"/>
      <c r="CD2302" s="171"/>
      <c r="CE2302" s="171"/>
      <c r="CF2302" s="171"/>
      <c r="CG2302" s="171"/>
      <c r="CH2302" s="171"/>
      <c r="CI2302" s="171"/>
      <c r="CJ2302" s="171"/>
      <c r="CK2302" s="171"/>
      <c r="CL2302" s="171"/>
      <c r="CM2302" s="171"/>
      <c r="CN2302" s="171"/>
      <c r="CO2302" s="171"/>
      <c r="CP2302" s="171"/>
      <c r="CQ2302" s="171"/>
      <c r="CR2302" s="171"/>
      <c r="CS2302" s="171"/>
      <c r="CT2302" s="171"/>
      <c r="CU2302" s="171"/>
      <c r="CV2302" s="171"/>
      <c r="CW2302" s="171"/>
      <c r="CX2302" s="171"/>
      <c r="CY2302" s="171"/>
      <c r="CZ2302" s="171"/>
      <c r="DA2302" s="171"/>
      <c r="DB2302" s="171"/>
      <c r="DC2302" s="171"/>
      <c r="DD2302" s="171"/>
      <c r="DE2302" s="171"/>
      <c r="DF2302" s="171"/>
      <c r="DG2302" s="171"/>
      <c r="DH2302" s="171"/>
      <c r="DI2302" s="171"/>
      <c r="DJ2302" s="171"/>
      <c r="DK2302" s="171"/>
      <c r="DL2302" s="171"/>
      <c r="DM2302" s="171"/>
      <c r="DN2302" s="171"/>
      <c r="DO2302" s="171"/>
      <c r="DP2302" s="171"/>
      <c r="DQ2302" s="171"/>
      <c r="DR2302" s="171"/>
      <c r="DS2302" s="171"/>
      <c r="DT2302" s="171"/>
      <c r="DU2302" s="171"/>
      <c r="DV2302" s="171"/>
      <c r="DW2302" s="171"/>
      <c r="DX2302" s="171"/>
      <c r="DY2302" s="171"/>
      <c r="DZ2302" s="171"/>
      <c r="EA2302" s="171"/>
      <c r="EB2302" s="171"/>
      <c r="EC2302" s="171"/>
      <c r="ED2302" s="171"/>
      <c r="EE2302" s="171"/>
      <c r="EF2302" s="171"/>
      <c r="EG2302" s="171"/>
      <c r="EH2302" s="171"/>
      <c r="EI2302" s="171"/>
      <c r="EJ2302" s="171"/>
      <c r="EK2302" s="171"/>
      <c r="EL2302" s="171"/>
      <c r="EM2302" s="171"/>
      <c r="EN2302" s="171"/>
    </row>
    <row r="2303" spans="43:144" ht="15" x14ac:dyDescent="0.25">
      <c r="AQ2303" s="171"/>
      <c r="AR2303"/>
      <c r="AS2303"/>
      <c r="AT2303"/>
      <c r="AU2303"/>
      <c r="AV2303"/>
      <c r="AW2303"/>
      <c r="AX2303"/>
      <c r="AY2303"/>
      <c r="AZ2303"/>
      <c r="BA2303"/>
      <c r="BB2303"/>
      <c r="BC2303"/>
      <c r="BD2303"/>
      <c r="BE2303" s="171"/>
      <c r="BF2303" s="171"/>
      <c r="BG2303" s="171"/>
      <c r="BH2303" s="171"/>
      <c r="BI2303" s="171"/>
      <c r="BJ2303" s="171"/>
      <c r="BK2303" s="171"/>
      <c r="BL2303" s="171"/>
      <c r="BM2303" s="171"/>
      <c r="BN2303" s="171"/>
      <c r="BO2303" s="171"/>
      <c r="BP2303" s="171"/>
      <c r="BQ2303" s="171"/>
      <c r="BR2303" s="171"/>
      <c r="BS2303" s="171"/>
      <c r="BT2303" s="171"/>
      <c r="BU2303" s="171"/>
      <c r="BV2303" s="171"/>
      <c r="BW2303" s="171"/>
      <c r="BX2303" s="171"/>
      <c r="BY2303" s="171"/>
      <c r="BZ2303" s="171"/>
      <c r="CA2303" s="171"/>
      <c r="CB2303" s="171"/>
      <c r="CC2303" s="171"/>
      <c r="CD2303" s="171"/>
      <c r="CE2303" s="171"/>
      <c r="CF2303" s="171"/>
      <c r="CG2303" s="171"/>
      <c r="CH2303" s="171"/>
      <c r="CI2303" s="171"/>
      <c r="CJ2303" s="171"/>
      <c r="CK2303" s="171"/>
      <c r="CL2303" s="171"/>
      <c r="CM2303" s="171"/>
      <c r="CN2303" s="171"/>
      <c r="CO2303" s="171"/>
      <c r="CP2303" s="171"/>
      <c r="CQ2303" s="171"/>
      <c r="CR2303" s="171"/>
      <c r="CS2303" s="171"/>
      <c r="CT2303" s="171"/>
      <c r="CU2303" s="171"/>
      <c r="CV2303" s="171"/>
      <c r="CW2303" s="171"/>
      <c r="CX2303" s="171"/>
      <c r="CY2303" s="171"/>
      <c r="CZ2303" s="171"/>
      <c r="DA2303" s="171"/>
      <c r="DB2303" s="171"/>
      <c r="DC2303" s="171"/>
      <c r="DD2303" s="171"/>
      <c r="DE2303" s="171"/>
      <c r="DF2303" s="171"/>
      <c r="DG2303" s="171"/>
      <c r="DH2303" s="171"/>
      <c r="DI2303" s="171"/>
      <c r="DJ2303" s="171"/>
      <c r="DK2303" s="171"/>
      <c r="DL2303" s="171"/>
      <c r="DM2303" s="171"/>
      <c r="DN2303" s="171"/>
      <c r="DO2303" s="171"/>
      <c r="DP2303" s="171"/>
      <c r="DQ2303" s="171"/>
      <c r="DR2303" s="171"/>
      <c r="DS2303" s="171"/>
      <c r="DT2303" s="171"/>
      <c r="DU2303" s="171"/>
      <c r="DV2303" s="171"/>
      <c r="DW2303" s="171"/>
      <c r="DX2303" s="171"/>
      <c r="DY2303" s="171"/>
      <c r="DZ2303" s="171"/>
      <c r="EA2303" s="171"/>
      <c r="EB2303" s="171"/>
      <c r="EC2303" s="171"/>
      <c r="ED2303" s="171"/>
      <c r="EE2303" s="171"/>
      <c r="EF2303" s="171"/>
      <c r="EG2303" s="171"/>
      <c r="EH2303" s="171"/>
      <c r="EI2303" s="171"/>
      <c r="EJ2303" s="171"/>
      <c r="EK2303" s="171"/>
      <c r="EL2303" s="171"/>
      <c r="EM2303" s="171"/>
      <c r="EN2303" s="171"/>
    </row>
    <row r="2304" spans="43:144" ht="15" x14ac:dyDescent="0.25">
      <c r="AQ2304" s="171"/>
      <c r="AR2304"/>
      <c r="AS2304"/>
      <c r="AT2304"/>
      <c r="AU2304"/>
      <c r="AV2304"/>
      <c r="AW2304"/>
      <c r="AX2304"/>
      <c r="AY2304"/>
      <c r="AZ2304"/>
      <c r="BA2304"/>
      <c r="BB2304"/>
      <c r="BC2304"/>
      <c r="BD2304"/>
      <c r="BE2304" s="171"/>
      <c r="BF2304" s="171"/>
      <c r="BG2304" s="171"/>
      <c r="BH2304" s="171"/>
      <c r="BI2304" s="171"/>
      <c r="BJ2304" s="171"/>
      <c r="BK2304" s="171"/>
      <c r="BL2304" s="171"/>
      <c r="BM2304" s="171"/>
      <c r="BN2304" s="171"/>
      <c r="BO2304" s="171"/>
      <c r="BP2304" s="171"/>
      <c r="BQ2304" s="171"/>
      <c r="BR2304" s="171"/>
      <c r="BS2304" s="171"/>
      <c r="BT2304" s="171"/>
      <c r="BU2304" s="171"/>
      <c r="BV2304" s="171"/>
      <c r="BW2304" s="171"/>
      <c r="BX2304" s="171"/>
      <c r="BY2304" s="171"/>
      <c r="BZ2304" s="171"/>
      <c r="CA2304" s="171"/>
      <c r="CB2304" s="171"/>
      <c r="CC2304" s="171"/>
      <c r="CD2304" s="171"/>
      <c r="CE2304" s="171"/>
      <c r="CF2304" s="171"/>
      <c r="CG2304" s="171"/>
      <c r="CH2304" s="171"/>
      <c r="CI2304" s="171"/>
      <c r="CJ2304" s="171"/>
      <c r="CK2304" s="171"/>
      <c r="CL2304" s="171"/>
      <c r="CM2304" s="171"/>
      <c r="CN2304" s="171"/>
      <c r="CO2304" s="171"/>
      <c r="CP2304" s="171"/>
      <c r="CQ2304" s="171"/>
      <c r="CR2304" s="171"/>
      <c r="CS2304" s="171"/>
      <c r="CT2304" s="171"/>
      <c r="CU2304" s="171"/>
      <c r="CV2304" s="171"/>
      <c r="CW2304" s="171"/>
      <c r="CX2304" s="171"/>
      <c r="CY2304" s="171"/>
      <c r="CZ2304" s="171"/>
      <c r="DA2304" s="171"/>
      <c r="DB2304" s="171"/>
      <c r="DC2304" s="171"/>
      <c r="DD2304" s="171"/>
      <c r="DE2304" s="171"/>
      <c r="DF2304" s="171"/>
      <c r="DG2304" s="171"/>
      <c r="DH2304" s="171"/>
      <c r="DI2304" s="171"/>
      <c r="DJ2304" s="171"/>
      <c r="DK2304" s="171"/>
      <c r="DL2304" s="171"/>
      <c r="DM2304" s="171"/>
      <c r="DN2304" s="171"/>
      <c r="DO2304" s="171"/>
      <c r="DP2304" s="171"/>
      <c r="DQ2304" s="171"/>
      <c r="DR2304" s="171"/>
      <c r="DS2304" s="171"/>
      <c r="DT2304" s="171"/>
      <c r="DU2304" s="171"/>
      <c r="DV2304" s="171"/>
      <c r="DW2304" s="171"/>
      <c r="DX2304" s="171"/>
      <c r="DY2304" s="171"/>
      <c r="DZ2304" s="171"/>
      <c r="EA2304" s="171"/>
      <c r="EB2304" s="171"/>
      <c r="EC2304" s="171"/>
      <c r="ED2304" s="171"/>
      <c r="EE2304" s="171"/>
      <c r="EF2304" s="171"/>
      <c r="EG2304" s="171"/>
      <c r="EH2304" s="171"/>
      <c r="EI2304" s="171"/>
      <c r="EJ2304" s="171"/>
      <c r="EK2304" s="171"/>
      <c r="EL2304" s="171"/>
      <c r="EM2304" s="171"/>
      <c r="EN2304" s="171"/>
    </row>
    <row r="2305" spans="43:144" ht="15" x14ac:dyDescent="0.25">
      <c r="AQ2305" s="171"/>
      <c r="AR2305"/>
      <c r="AS2305"/>
      <c r="AT2305"/>
      <c r="AU2305"/>
      <c r="AV2305"/>
      <c r="AW2305"/>
      <c r="AX2305"/>
      <c r="AY2305"/>
      <c r="AZ2305"/>
      <c r="BA2305"/>
      <c r="BB2305"/>
      <c r="BC2305"/>
      <c r="BD2305"/>
      <c r="BE2305" s="171"/>
      <c r="BF2305" s="171"/>
      <c r="BG2305" s="171"/>
      <c r="BH2305" s="171"/>
      <c r="BI2305" s="171"/>
      <c r="BJ2305" s="171"/>
      <c r="BK2305" s="171"/>
      <c r="BL2305" s="171"/>
      <c r="BM2305" s="171"/>
      <c r="BN2305" s="171"/>
      <c r="BO2305" s="171"/>
      <c r="BP2305" s="171"/>
      <c r="BQ2305" s="171"/>
      <c r="BR2305" s="171"/>
      <c r="BS2305" s="171"/>
      <c r="BT2305" s="171"/>
      <c r="BU2305" s="171"/>
      <c r="BV2305" s="171"/>
      <c r="BW2305" s="171"/>
      <c r="BX2305" s="171"/>
      <c r="BY2305" s="171"/>
      <c r="BZ2305" s="171"/>
      <c r="CA2305" s="171"/>
      <c r="CB2305" s="171"/>
      <c r="CC2305" s="171"/>
      <c r="CD2305" s="171"/>
      <c r="CE2305" s="171"/>
      <c r="CF2305" s="171"/>
      <c r="CG2305" s="171"/>
      <c r="CH2305" s="171"/>
      <c r="CI2305" s="171"/>
      <c r="CJ2305" s="171"/>
      <c r="CK2305" s="171"/>
      <c r="CL2305" s="171"/>
      <c r="CM2305" s="171"/>
      <c r="CN2305" s="171"/>
      <c r="CO2305" s="171"/>
      <c r="CP2305" s="171"/>
      <c r="CQ2305" s="171"/>
      <c r="CR2305" s="171"/>
      <c r="CS2305" s="171"/>
      <c r="CT2305" s="171"/>
      <c r="CU2305" s="171"/>
      <c r="CV2305" s="171"/>
      <c r="CW2305" s="171"/>
      <c r="CX2305" s="171"/>
      <c r="CY2305" s="171"/>
      <c r="CZ2305" s="171"/>
      <c r="DA2305" s="171"/>
      <c r="DB2305" s="171"/>
      <c r="DC2305" s="171"/>
      <c r="DD2305" s="171"/>
      <c r="DE2305" s="171"/>
      <c r="DF2305" s="171"/>
      <c r="DG2305" s="171"/>
      <c r="DH2305" s="171"/>
      <c r="DI2305" s="171"/>
      <c r="DJ2305" s="171"/>
      <c r="DK2305" s="171"/>
      <c r="DL2305" s="171"/>
      <c r="DM2305" s="171"/>
      <c r="DN2305" s="171"/>
      <c r="DO2305" s="171"/>
      <c r="DP2305" s="171"/>
      <c r="DQ2305" s="171"/>
      <c r="DR2305" s="171"/>
      <c r="DS2305" s="171"/>
      <c r="DT2305" s="171"/>
      <c r="DU2305" s="171"/>
      <c r="DV2305" s="171"/>
      <c r="DW2305" s="171"/>
      <c r="DX2305" s="171"/>
      <c r="DY2305" s="171"/>
      <c r="DZ2305" s="171"/>
      <c r="EA2305" s="171"/>
      <c r="EB2305" s="171"/>
      <c r="EC2305" s="171"/>
      <c r="ED2305" s="171"/>
      <c r="EE2305" s="171"/>
      <c r="EF2305" s="171"/>
      <c r="EG2305" s="171"/>
      <c r="EH2305" s="171"/>
      <c r="EI2305" s="171"/>
      <c r="EJ2305" s="171"/>
      <c r="EK2305" s="171"/>
      <c r="EL2305" s="171"/>
      <c r="EM2305" s="171"/>
      <c r="EN2305" s="171"/>
    </row>
    <row r="2306" spans="43:144" ht="15" x14ac:dyDescent="0.25">
      <c r="AQ2306" s="171"/>
      <c r="AR2306"/>
      <c r="AS2306"/>
      <c r="AT2306"/>
      <c r="AU2306"/>
      <c r="AV2306"/>
      <c r="AW2306"/>
      <c r="AX2306"/>
      <c r="AY2306"/>
      <c r="AZ2306"/>
      <c r="BA2306"/>
      <c r="BB2306"/>
      <c r="BC2306"/>
      <c r="BD2306"/>
      <c r="BE2306" s="171"/>
      <c r="BF2306" s="171"/>
      <c r="BG2306" s="171"/>
      <c r="BH2306" s="171"/>
      <c r="BI2306" s="171"/>
      <c r="BJ2306" s="171"/>
      <c r="BK2306" s="171"/>
      <c r="BL2306" s="171"/>
      <c r="BM2306" s="171"/>
      <c r="BN2306" s="171"/>
      <c r="BO2306" s="171"/>
      <c r="BP2306" s="171"/>
      <c r="BQ2306" s="171"/>
      <c r="BR2306" s="171"/>
      <c r="BS2306" s="171"/>
      <c r="BT2306" s="171"/>
      <c r="BU2306" s="171"/>
      <c r="BV2306" s="171"/>
      <c r="BW2306" s="171"/>
      <c r="BX2306" s="171"/>
      <c r="BY2306" s="171"/>
      <c r="BZ2306" s="171"/>
      <c r="CA2306" s="171"/>
      <c r="CB2306" s="171"/>
      <c r="CC2306" s="171"/>
      <c r="CD2306" s="171"/>
      <c r="CE2306" s="171"/>
      <c r="CF2306" s="171"/>
      <c r="CG2306" s="171"/>
      <c r="CH2306" s="171"/>
      <c r="CI2306" s="171"/>
      <c r="CJ2306" s="171"/>
      <c r="CK2306" s="171"/>
      <c r="CL2306" s="171"/>
      <c r="CM2306" s="171"/>
      <c r="CN2306" s="171"/>
      <c r="CO2306" s="171"/>
      <c r="CP2306" s="171"/>
      <c r="CQ2306" s="171"/>
      <c r="CR2306" s="171"/>
      <c r="CS2306" s="171"/>
      <c r="CT2306" s="171"/>
      <c r="CU2306" s="171"/>
      <c r="CV2306" s="171"/>
      <c r="CW2306" s="171"/>
      <c r="CX2306" s="171"/>
      <c r="CY2306" s="171"/>
      <c r="CZ2306" s="171"/>
      <c r="DA2306" s="171"/>
      <c r="DB2306" s="171"/>
      <c r="DC2306" s="171"/>
      <c r="DD2306" s="171"/>
      <c r="DE2306" s="171"/>
      <c r="DF2306" s="171"/>
      <c r="DG2306" s="171"/>
      <c r="DH2306" s="171"/>
      <c r="DI2306" s="171"/>
      <c r="DJ2306" s="171"/>
      <c r="DK2306" s="171"/>
      <c r="DL2306" s="171"/>
      <c r="DM2306" s="171"/>
      <c r="DN2306" s="171"/>
      <c r="DO2306" s="171"/>
      <c r="DP2306" s="171"/>
      <c r="DQ2306" s="171"/>
      <c r="DR2306" s="171"/>
      <c r="DS2306" s="171"/>
      <c r="DT2306" s="171"/>
      <c r="DU2306" s="171"/>
      <c r="DV2306" s="171"/>
      <c r="DW2306" s="171"/>
      <c r="DX2306" s="171"/>
      <c r="DY2306" s="171"/>
      <c r="DZ2306" s="171"/>
      <c r="EA2306" s="171"/>
      <c r="EB2306" s="171"/>
      <c r="EC2306" s="171"/>
      <c r="ED2306" s="171"/>
      <c r="EE2306" s="171"/>
      <c r="EF2306" s="171"/>
      <c r="EG2306" s="171"/>
      <c r="EH2306" s="171"/>
      <c r="EI2306" s="171"/>
      <c r="EJ2306" s="171"/>
      <c r="EK2306" s="171"/>
      <c r="EL2306" s="171"/>
      <c r="EM2306" s="171"/>
      <c r="EN2306" s="171"/>
    </row>
    <row r="2307" spans="43:144" ht="15" x14ac:dyDescent="0.25">
      <c r="AQ2307" s="171"/>
      <c r="AR2307"/>
      <c r="AS2307"/>
      <c r="AT2307"/>
      <c r="AU2307"/>
      <c r="AV2307"/>
      <c r="AW2307"/>
      <c r="AX2307"/>
      <c r="AY2307"/>
      <c r="AZ2307"/>
      <c r="BA2307"/>
      <c r="BB2307"/>
      <c r="BC2307"/>
      <c r="BD2307"/>
      <c r="BE2307" s="171"/>
      <c r="BF2307" s="171"/>
      <c r="BG2307" s="171"/>
      <c r="BH2307" s="171"/>
      <c r="BI2307" s="171"/>
      <c r="BJ2307" s="171"/>
      <c r="BK2307" s="171"/>
      <c r="BL2307" s="171"/>
      <c r="BM2307" s="171"/>
      <c r="BN2307" s="171"/>
      <c r="BO2307" s="171"/>
      <c r="BP2307" s="171"/>
      <c r="BQ2307" s="171"/>
      <c r="BR2307" s="171"/>
      <c r="BS2307" s="171"/>
      <c r="BT2307" s="171"/>
      <c r="BU2307" s="171"/>
      <c r="BV2307" s="171"/>
      <c r="BW2307" s="171"/>
      <c r="BX2307" s="171"/>
      <c r="BY2307" s="171"/>
      <c r="BZ2307" s="171"/>
      <c r="CA2307" s="171"/>
      <c r="CB2307" s="171"/>
      <c r="CC2307" s="171"/>
      <c r="CD2307" s="171"/>
      <c r="CE2307" s="171"/>
      <c r="CF2307" s="171"/>
      <c r="CG2307" s="171"/>
      <c r="CH2307" s="171"/>
      <c r="CI2307" s="171"/>
      <c r="CJ2307" s="171"/>
      <c r="CK2307" s="171"/>
      <c r="CL2307" s="171"/>
      <c r="CM2307" s="171"/>
      <c r="CN2307" s="171"/>
      <c r="CO2307" s="171"/>
      <c r="CP2307" s="171"/>
      <c r="CQ2307" s="171"/>
      <c r="CR2307" s="171"/>
      <c r="CS2307" s="171"/>
      <c r="CT2307" s="171"/>
      <c r="CU2307" s="171"/>
      <c r="CV2307" s="171"/>
      <c r="CW2307" s="171"/>
      <c r="CX2307" s="171"/>
      <c r="CY2307" s="171"/>
      <c r="CZ2307" s="171"/>
      <c r="DA2307" s="171"/>
      <c r="DB2307" s="171"/>
      <c r="DC2307" s="171"/>
      <c r="DD2307" s="171"/>
      <c r="DE2307" s="171"/>
      <c r="DF2307" s="171"/>
      <c r="DG2307" s="171"/>
      <c r="DH2307" s="171"/>
      <c r="DI2307" s="171"/>
      <c r="DJ2307" s="171"/>
      <c r="DK2307" s="171"/>
      <c r="DL2307" s="171"/>
      <c r="DM2307" s="171"/>
      <c r="DN2307" s="171"/>
      <c r="DO2307" s="171"/>
      <c r="DP2307" s="171"/>
      <c r="DQ2307" s="171"/>
      <c r="DR2307" s="171"/>
      <c r="DS2307" s="171"/>
      <c r="DT2307" s="171"/>
      <c r="DU2307" s="171"/>
      <c r="DV2307" s="171"/>
      <c r="DW2307" s="171"/>
      <c r="DX2307" s="171"/>
      <c r="DY2307" s="171"/>
      <c r="DZ2307" s="171"/>
      <c r="EA2307" s="171"/>
      <c r="EB2307" s="171"/>
      <c r="EC2307" s="171"/>
      <c r="ED2307" s="171"/>
      <c r="EE2307" s="171"/>
      <c r="EF2307" s="171"/>
      <c r="EG2307" s="171"/>
      <c r="EH2307" s="171"/>
      <c r="EI2307" s="171"/>
      <c r="EJ2307" s="171"/>
      <c r="EK2307" s="171"/>
      <c r="EL2307" s="171"/>
      <c r="EM2307" s="171"/>
      <c r="EN2307" s="171"/>
    </row>
    <row r="2308" spans="43:144" ht="15" x14ac:dyDescent="0.25">
      <c r="AQ2308" s="171"/>
      <c r="AR2308"/>
      <c r="AS2308"/>
      <c r="AT2308"/>
      <c r="AU2308"/>
      <c r="AV2308"/>
      <c r="AW2308"/>
      <c r="AX2308"/>
      <c r="AY2308"/>
      <c r="AZ2308"/>
      <c r="BA2308"/>
      <c r="BB2308"/>
      <c r="BC2308"/>
      <c r="BD2308"/>
      <c r="BE2308" s="171"/>
      <c r="BF2308" s="171"/>
      <c r="BG2308" s="171"/>
      <c r="BH2308" s="171"/>
      <c r="BI2308" s="171"/>
      <c r="BJ2308" s="171"/>
      <c r="BK2308" s="171"/>
      <c r="BL2308" s="171"/>
      <c r="BM2308" s="171"/>
      <c r="BN2308" s="171"/>
      <c r="BO2308" s="171"/>
      <c r="BP2308" s="171"/>
      <c r="BQ2308" s="171"/>
      <c r="BR2308" s="171"/>
      <c r="BS2308" s="171"/>
      <c r="BT2308" s="171"/>
      <c r="BU2308" s="171"/>
      <c r="BV2308" s="171"/>
      <c r="BW2308" s="171"/>
      <c r="BX2308" s="171"/>
      <c r="BY2308" s="171"/>
      <c r="BZ2308" s="171"/>
      <c r="CA2308" s="171"/>
      <c r="CB2308" s="171"/>
      <c r="CC2308" s="171"/>
      <c r="CD2308" s="171"/>
      <c r="CE2308" s="171"/>
      <c r="CF2308" s="171"/>
      <c r="CG2308" s="171"/>
      <c r="CH2308" s="171"/>
      <c r="CI2308" s="171"/>
      <c r="CJ2308" s="171"/>
      <c r="CK2308" s="171"/>
      <c r="CL2308" s="171"/>
      <c r="CM2308" s="171"/>
      <c r="CN2308" s="171"/>
      <c r="CO2308" s="171"/>
      <c r="CP2308" s="171"/>
      <c r="CQ2308" s="171"/>
      <c r="CR2308" s="171"/>
      <c r="CS2308" s="171"/>
      <c r="CT2308" s="171"/>
      <c r="CU2308" s="171"/>
      <c r="CV2308" s="171"/>
      <c r="CW2308" s="171"/>
      <c r="CX2308" s="171"/>
      <c r="CY2308" s="171"/>
      <c r="CZ2308" s="171"/>
      <c r="DA2308" s="171"/>
      <c r="DB2308" s="171"/>
      <c r="DC2308" s="171"/>
      <c r="DD2308" s="171"/>
      <c r="DE2308" s="171"/>
      <c r="DF2308" s="171"/>
      <c r="DG2308" s="171"/>
      <c r="DH2308" s="171"/>
      <c r="DI2308" s="171"/>
      <c r="DJ2308" s="171"/>
      <c r="DK2308" s="171"/>
      <c r="DL2308" s="171"/>
      <c r="DM2308" s="171"/>
      <c r="DN2308" s="171"/>
      <c r="DO2308" s="171"/>
      <c r="DP2308" s="171"/>
      <c r="DQ2308" s="171"/>
      <c r="DR2308" s="171"/>
      <c r="DS2308" s="171"/>
      <c r="DT2308" s="171"/>
      <c r="DU2308" s="171"/>
      <c r="DV2308" s="171"/>
      <c r="DW2308" s="171"/>
      <c r="DX2308" s="171"/>
      <c r="DY2308" s="171"/>
      <c r="DZ2308" s="171"/>
      <c r="EA2308" s="171"/>
      <c r="EB2308" s="171"/>
      <c r="EC2308" s="171"/>
      <c r="ED2308" s="171"/>
      <c r="EE2308" s="171"/>
      <c r="EF2308" s="171"/>
      <c r="EG2308" s="171"/>
      <c r="EH2308" s="171"/>
      <c r="EI2308" s="171"/>
      <c r="EJ2308" s="171"/>
      <c r="EK2308" s="171"/>
      <c r="EL2308" s="171"/>
      <c r="EM2308" s="171"/>
      <c r="EN2308" s="171"/>
    </row>
    <row r="2309" spans="43:144" ht="15" x14ac:dyDescent="0.25">
      <c r="AQ2309" s="171"/>
      <c r="AR2309"/>
      <c r="AS2309"/>
      <c r="AT2309"/>
      <c r="AU2309"/>
      <c r="AV2309"/>
      <c r="AW2309"/>
      <c r="AX2309"/>
      <c r="AY2309"/>
      <c r="AZ2309"/>
      <c r="BA2309"/>
      <c r="BB2309"/>
      <c r="BC2309"/>
      <c r="BD2309"/>
      <c r="BE2309" s="171"/>
      <c r="BF2309" s="171"/>
      <c r="BG2309" s="171"/>
      <c r="BH2309" s="171"/>
      <c r="BI2309" s="171"/>
      <c r="BJ2309" s="171"/>
      <c r="BK2309" s="171"/>
      <c r="BL2309" s="171"/>
      <c r="BM2309" s="171"/>
      <c r="BN2309" s="171"/>
      <c r="BO2309" s="171"/>
      <c r="BP2309" s="171"/>
      <c r="BQ2309" s="171"/>
      <c r="BR2309" s="171"/>
      <c r="BS2309" s="171"/>
      <c r="BT2309" s="171"/>
      <c r="BU2309" s="171"/>
      <c r="BV2309" s="171"/>
      <c r="BW2309" s="171"/>
      <c r="BX2309" s="171"/>
      <c r="BY2309" s="171"/>
      <c r="BZ2309" s="171"/>
      <c r="CA2309" s="171"/>
      <c r="CB2309" s="171"/>
      <c r="CC2309" s="171"/>
      <c r="CD2309" s="171"/>
      <c r="CE2309" s="171"/>
      <c r="CF2309" s="171"/>
      <c r="CG2309" s="171"/>
      <c r="CH2309" s="171"/>
      <c r="CI2309" s="171"/>
      <c r="CJ2309" s="171"/>
      <c r="CK2309" s="171"/>
      <c r="CL2309" s="171"/>
      <c r="CM2309" s="171"/>
      <c r="CN2309" s="171"/>
      <c r="CO2309" s="171"/>
      <c r="CP2309" s="171"/>
      <c r="CQ2309" s="171"/>
      <c r="CR2309" s="171"/>
      <c r="CS2309" s="171"/>
      <c r="CT2309" s="171"/>
      <c r="CU2309" s="171"/>
      <c r="CV2309" s="171"/>
      <c r="CW2309" s="171"/>
      <c r="CX2309" s="171"/>
      <c r="CY2309" s="171"/>
      <c r="CZ2309" s="171"/>
      <c r="DA2309" s="171"/>
      <c r="DB2309" s="171"/>
      <c r="DC2309" s="171"/>
      <c r="DD2309" s="171"/>
      <c r="DE2309" s="171"/>
      <c r="DF2309" s="171"/>
      <c r="DG2309" s="171"/>
      <c r="DH2309" s="171"/>
      <c r="DI2309" s="171"/>
      <c r="DJ2309" s="171"/>
      <c r="DK2309" s="171"/>
      <c r="DL2309" s="171"/>
      <c r="DM2309" s="171"/>
      <c r="DN2309" s="171"/>
      <c r="DO2309" s="171"/>
      <c r="DP2309" s="171"/>
      <c r="DQ2309" s="171"/>
      <c r="DR2309" s="171"/>
      <c r="DS2309" s="171"/>
      <c r="DT2309" s="171"/>
      <c r="DU2309" s="171"/>
      <c r="DV2309" s="171"/>
      <c r="DW2309" s="171"/>
      <c r="DX2309" s="171"/>
      <c r="DY2309" s="171"/>
      <c r="DZ2309" s="171"/>
      <c r="EA2309" s="171"/>
      <c r="EB2309" s="171"/>
      <c r="EC2309" s="171"/>
      <c r="ED2309" s="171"/>
      <c r="EE2309" s="171"/>
      <c r="EF2309" s="171"/>
      <c r="EG2309" s="171"/>
      <c r="EH2309" s="171"/>
      <c r="EI2309" s="171"/>
      <c r="EJ2309" s="171"/>
      <c r="EK2309" s="171"/>
      <c r="EL2309" s="171"/>
      <c r="EM2309" s="171"/>
      <c r="EN2309" s="171"/>
    </row>
    <row r="2310" spans="43:144" ht="15" x14ac:dyDescent="0.25">
      <c r="AQ2310" s="171"/>
      <c r="AR2310"/>
      <c r="AS2310"/>
      <c r="AT2310"/>
      <c r="AU2310"/>
      <c r="AV2310"/>
      <c r="AW2310"/>
      <c r="AX2310"/>
      <c r="AY2310"/>
      <c r="AZ2310"/>
      <c r="BA2310"/>
      <c r="BB2310"/>
      <c r="BC2310"/>
      <c r="BD2310"/>
      <c r="BE2310" s="171"/>
      <c r="BF2310" s="171"/>
      <c r="BG2310" s="171"/>
      <c r="BH2310" s="171"/>
      <c r="BI2310" s="171"/>
      <c r="BJ2310" s="171"/>
      <c r="BK2310" s="171"/>
      <c r="BL2310" s="171"/>
      <c r="BM2310" s="171"/>
      <c r="BN2310" s="171"/>
      <c r="BO2310" s="171"/>
      <c r="BP2310" s="171"/>
      <c r="BQ2310" s="171"/>
      <c r="BR2310" s="171"/>
      <c r="BS2310" s="171"/>
      <c r="BT2310" s="171"/>
      <c r="BU2310" s="171"/>
      <c r="BV2310" s="171"/>
      <c r="BW2310" s="171"/>
      <c r="BX2310" s="171"/>
      <c r="BY2310" s="171"/>
      <c r="BZ2310" s="171"/>
      <c r="CA2310" s="171"/>
      <c r="CB2310" s="171"/>
      <c r="CC2310" s="171"/>
      <c r="CD2310" s="171"/>
      <c r="CE2310" s="171"/>
      <c r="CF2310" s="171"/>
      <c r="CG2310" s="171"/>
      <c r="CH2310" s="171"/>
      <c r="CI2310" s="171"/>
      <c r="CJ2310" s="171"/>
      <c r="CK2310" s="171"/>
      <c r="CL2310" s="171"/>
      <c r="CM2310" s="171"/>
      <c r="CN2310" s="171"/>
      <c r="CO2310" s="171"/>
      <c r="CP2310" s="171"/>
      <c r="CQ2310" s="171"/>
      <c r="CR2310" s="171"/>
      <c r="CS2310" s="171"/>
      <c r="CT2310" s="171"/>
      <c r="CU2310" s="171"/>
      <c r="CV2310" s="171"/>
      <c r="CW2310" s="171"/>
      <c r="CX2310" s="171"/>
      <c r="CY2310" s="171"/>
      <c r="CZ2310" s="171"/>
      <c r="DA2310" s="171"/>
      <c r="DB2310" s="171"/>
      <c r="DC2310" s="171"/>
      <c r="DD2310" s="171"/>
      <c r="DE2310" s="171"/>
      <c r="DF2310" s="171"/>
      <c r="DG2310" s="171"/>
      <c r="DH2310" s="171"/>
      <c r="DI2310" s="171"/>
      <c r="DJ2310" s="171"/>
      <c r="DK2310" s="171"/>
      <c r="DL2310" s="171"/>
      <c r="DM2310" s="171"/>
      <c r="DN2310" s="171"/>
      <c r="DO2310" s="171"/>
      <c r="DP2310" s="171"/>
      <c r="DQ2310" s="171"/>
      <c r="DR2310" s="171"/>
      <c r="DS2310" s="171"/>
      <c r="DT2310" s="171"/>
      <c r="DU2310" s="171"/>
      <c r="DV2310" s="171"/>
      <c r="DW2310" s="171"/>
      <c r="DX2310" s="171"/>
      <c r="DY2310" s="171"/>
      <c r="DZ2310" s="171"/>
      <c r="EA2310" s="171"/>
      <c r="EB2310" s="171"/>
      <c r="EC2310" s="171"/>
      <c r="ED2310" s="171"/>
      <c r="EE2310" s="171"/>
      <c r="EF2310" s="171"/>
      <c r="EG2310" s="171"/>
      <c r="EH2310" s="171"/>
      <c r="EI2310" s="171"/>
      <c r="EJ2310" s="171"/>
      <c r="EK2310" s="171"/>
      <c r="EL2310" s="171"/>
      <c r="EM2310" s="171"/>
      <c r="EN2310" s="171"/>
    </row>
    <row r="2311" spans="43:144" ht="15" x14ac:dyDescent="0.25">
      <c r="AQ2311" s="171"/>
      <c r="AR2311"/>
      <c r="AS2311"/>
      <c r="AT2311"/>
      <c r="AU2311"/>
      <c r="AV2311"/>
      <c r="AW2311"/>
      <c r="AX2311"/>
      <c r="AY2311"/>
      <c r="AZ2311"/>
      <c r="BA2311"/>
      <c r="BB2311"/>
      <c r="BC2311"/>
      <c r="BD2311"/>
      <c r="BE2311" s="171"/>
      <c r="BF2311" s="171"/>
      <c r="BG2311" s="171"/>
      <c r="BH2311" s="171"/>
      <c r="BI2311" s="171"/>
      <c r="BJ2311" s="171"/>
      <c r="BK2311" s="171"/>
      <c r="BL2311" s="171"/>
      <c r="BM2311" s="171"/>
      <c r="BN2311" s="171"/>
      <c r="BO2311" s="171"/>
      <c r="BP2311" s="171"/>
      <c r="BQ2311" s="171"/>
      <c r="BR2311" s="171"/>
      <c r="BS2311" s="171"/>
      <c r="BT2311" s="171"/>
      <c r="BU2311" s="171"/>
      <c r="BV2311" s="171"/>
      <c r="BW2311" s="171"/>
      <c r="BX2311" s="171"/>
      <c r="BY2311" s="171"/>
      <c r="BZ2311" s="171"/>
      <c r="CA2311" s="171"/>
      <c r="CB2311" s="171"/>
      <c r="CC2311" s="171"/>
      <c r="CD2311" s="171"/>
      <c r="CE2311" s="171"/>
      <c r="CF2311" s="171"/>
      <c r="CG2311" s="171"/>
      <c r="CH2311" s="171"/>
      <c r="CI2311" s="171"/>
      <c r="CJ2311" s="171"/>
      <c r="CK2311" s="171"/>
      <c r="CL2311" s="171"/>
      <c r="CM2311" s="171"/>
      <c r="CN2311" s="171"/>
      <c r="CO2311" s="171"/>
      <c r="CP2311" s="171"/>
      <c r="CQ2311" s="171"/>
      <c r="CR2311" s="171"/>
      <c r="CS2311" s="171"/>
      <c r="CT2311" s="171"/>
      <c r="CU2311" s="171"/>
      <c r="CV2311" s="171"/>
      <c r="CW2311" s="171"/>
      <c r="CX2311" s="171"/>
      <c r="CY2311" s="171"/>
      <c r="CZ2311" s="171"/>
      <c r="DA2311" s="171"/>
      <c r="DB2311" s="171"/>
      <c r="DC2311" s="171"/>
      <c r="DD2311" s="171"/>
      <c r="DE2311" s="171"/>
      <c r="DF2311" s="171"/>
      <c r="DG2311" s="171"/>
      <c r="DH2311" s="171"/>
      <c r="DI2311" s="171"/>
      <c r="DJ2311" s="171"/>
      <c r="DK2311" s="171"/>
      <c r="DL2311" s="171"/>
      <c r="DM2311" s="171"/>
      <c r="DN2311" s="171"/>
      <c r="DO2311" s="171"/>
      <c r="DP2311" s="171"/>
      <c r="DQ2311" s="171"/>
      <c r="DR2311" s="171"/>
      <c r="DS2311" s="171"/>
      <c r="DT2311" s="171"/>
      <c r="DU2311" s="171"/>
      <c r="DV2311" s="171"/>
      <c r="DW2311" s="171"/>
      <c r="DX2311" s="171"/>
      <c r="DY2311" s="171"/>
      <c r="DZ2311" s="171"/>
      <c r="EA2311" s="171"/>
      <c r="EB2311" s="171"/>
      <c r="EC2311" s="171"/>
      <c r="ED2311" s="171"/>
      <c r="EE2311" s="171"/>
      <c r="EF2311" s="171"/>
      <c r="EG2311" s="171"/>
      <c r="EH2311" s="171"/>
      <c r="EI2311" s="171"/>
      <c r="EJ2311" s="171"/>
      <c r="EK2311" s="171"/>
      <c r="EL2311" s="171"/>
      <c r="EM2311" s="171"/>
      <c r="EN2311" s="171"/>
    </row>
    <row r="2312" spans="43:144" ht="15" x14ac:dyDescent="0.25">
      <c r="AQ2312" s="171"/>
      <c r="AR2312"/>
      <c r="AS2312"/>
      <c r="AT2312"/>
      <c r="AU2312"/>
      <c r="AV2312"/>
      <c r="AW2312"/>
      <c r="AX2312"/>
      <c r="AY2312"/>
      <c r="AZ2312"/>
      <c r="BA2312"/>
      <c r="BB2312"/>
      <c r="BC2312"/>
      <c r="BD2312"/>
      <c r="BE2312" s="171"/>
      <c r="BF2312" s="171"/>
      <c r="BG2312" s="171"/>
      <c r="BH2312" s="171"/>
      <c r="BI2312" s="171"/>
      <c r="BJ2312" s="171"/>
      <c r="BK2312" s="171"/>
      <c r="BL2312" s="171"/>
      <c r="BM2312" s="171"/>
      <c r="BN2312" s="171"/>
      <c r="BO2312" s="171"/>
      <c r="BP2312" s="171"/>
      <c r="BQ2312" s="171"/>
      <c r="BR2312" s="171"/>
      <c r="BS2312" s="171"/>
      <c r="BT2312" s="171"/>
      <c r="BU2312" s="171"/>
      <c r="BV2312" s="171"/>
      <c r="BW2312" s="171"/>
      <c r="BX2312" s="171"/>
      <c r="BY2312" s="171"/>
      <c r="BZ2312" s="171"/>
      <c r="CA2312" s="171"/>
      <c r="CB2312" s="171"/>
      <c r="CC2312" s="171"/>
      <c r="CD2312" s="171"/>
      <c r="CE2312" s="171"/>
      <c r="CF2312" s="171"/>
      <c r="CG2312" s="171"/>
      <c r="CH2312" s="171"/>
      <c r="CI2312" s="171"/>
      <c r="CJ2312" s="171"/>
      <c r="CK2312" s="171"/>
      <c r="CL2312" s="171"/>
      <c r="CM2312" s="171"/>
      <c r="CN2312" s="171"/>
      <c r="CO2312" s="171"/>
      <c r="CP2312" s="171"/>
      <c r="CQ2312" s="171"/>
      <c r="CR2312" s="171"/>
      <c r="CS2312" s="171"/>
      <c r="CT2312" s="171"/>
      <c r="CU2312" s="171"/>
      <c r="CV2312" s="171"/>
      <c r="CW2312" s="171"/>
      <c r="CX2312" s="171"/>
      <c r="CY2312" s="171"/>
      <c r="CZ2312" s="171"/>
      <c r="DA2312" s="171"/>
      <c r="DB2312" s="171"/>
      <c r="DC2312" s="171"/>
      <c r="DD2312" s="171"/>
      <c r="DE2312" s="171"/>
      <c r="DF2312" s="171"/>
      <c r="DG2312" s="171"/>
      <c r="DH2312" s="171"/>
      <c r="DI2312" s="171"/>
      <c r="DJ2312" s="171"/>
      <c r="DK2312" s="171"/>
      <c r="DL2312" s="171"/>
      <c r="DM2312" s="171"/>
      <c r="DN2312" s="171"/>
      <c r="DO2312" s="171"/>
      <c r="DP2312" s="171"/>
      <c r="DQ2312" s="171"/>
      <c r="DR2312" s="171"/>
      <c r="DS2312" s="171"/>
      <c r="DT2312" s="171"/>
      <c r="DU2312" s="171"/>
      <c r="DV2312" s="171"/>
      <c r="DW2312" s="171"/>
      <c r="DX2312" s="171"/>
      <c r="DY2312" s="171"/>
      <c r="DZ2312" s="171"/>
      <c r="EA2312" s="171"/>
      <c r="EB2312" s="171"/>
      <c r="EC2312" s="171"/>
      <c r="ED2312" s="171"/>
      <c r="EE2312" s="171"/>
      <c r="EF2312" s="171"/>
      <c r="EG2312" s="171"/>
      <c r="EH2312" s="171"/>
      <c r="EI2312" s="171"/>
      <c r="EJ2312" s="171"/>
      <c r="EK2312" s="171"/>
      <c r="EL2312" s="171"/>
      <c r="EM2312" s="171"/>
      <c r="EN2312" s="171"/>
    </row>
    <row r="2313" spans="43:144" ht="15" x14ac:dyDescent="0.25">
      <c r="AQ2313" s="171"/>
      <c r="AR2313"/>
      <c r="AS2313"/>
      <c r="AT2313"/>
      <c r="AU2313"/>
      <c r="AV2313"/>
      <c r="AW2313"/>
      <c r="AX2313"/>
      <c r="AY2313"/>
      <c r="AZ2313"/>
      <c r="BA2313"/>
      <c r="BB2313"/>
      <c r="BC2313"/>
      <c r="BD2313"/>
      <c r="BE2313" s="171"/>
      <c r="BF2313" s="171"/>
      <c r="BG2313" s="171"/>
      <c r="BH2313" s="171"/>
      <c r="BI2313" s="171"/>
      <c r="BJ2313" s="171"/>
      <c r="BK2313" s="171"/>
      <c r="BL2313" s="171"/>
      <c r="BM2313" s="171"/>
      <c r="BN2313" s="171"/>
      <c r="BO2313" s="171"/>
      <c r="BP2313" s="171"/>
      <c r="BQ2313" s="171"/>
      <c r="BR2313" s="171"/>
      <c r="BS2313" s="171"/>
      <c r="BT2313" s="171"/>
      <c r="BU2313" s="171"/>
      <c r="BV2313" s="171"/>
      <c r="BW2313" s="171"/>
      <c r="BX2313" s="171"/>
      <c r="BY2313" s="171"/>
      <c r="BZ2313" s="171"/>
      <c r="CA2313" s="171"/>
      <c r="CB2313" s="171"/>
      <c r="CC2313" s="171"/>
      <c r="CD2313" s="171"/>
      <c r="CE2313" s="171"/>
      <c r="CF2313" s="171"/>
      <c r="CG2313" s="171"/>
      <c r="CH2313" s="171"/>
      <c r="CI2313" s="171"/>
      <c r="CJ2313" s="171"/>
      <c r="CK2313" s="171"/>
      <c r="CL2313" s="171"/>
      <c r="CM2313" s="171"/>
      <c r="CN2313" s="171"/>
      <c r="CO2313" s="171"/>
      <c r="CP2313" s="171"/>
      <c r="CQ2313" s="171"/>
      <c r="CR2313" s="171"/>
      <c r="CS2313" s="171"/>
      <c r="CT2313" s="171"/>
      <c r="CU2313" s="171"/>
      <c r="CV2313" s="171"/>
      <c r="CW2313" s="171"/>
      <c r="CX2313" s="171"/>
      <c r="CY2313" s="171"/>
      <c r="CZ2313" s="171"/>
      <c r="DA2313" s="171"/>
      <c r="DB2313" s="171"/>
      <c r="DC2313" s="171"/>
      <c r="DD2313" s="171"/>
      <c r="DE2313" s="171"/>
      <c r="DF2313" s="171"/>
      <c r="DG2313" s="171"/>
      <c r="DH2313" s="171"/>
      <c r="DI2313" s="171"/>
      <c r="DJ2313" s="171"/>
      <c r="DK2313" s="171"/>
      <c r="DL2313" s="171"/>
      <c r="DM2313" s="171"/>
      <c r="DN2313" s="171"/>
      <c r="DO2313" s="171"/>
      <c r="DP2313" s="171"/>
      <c r="DQ2313" s="171"/>
      <c r="DR2313" s="171"/>
      <c r="DS2313" s="171"/>
      <c r="DT2313" s="171"/>
      <c r="DU2313" s="171"/>
      <c r="DV2313" s="171"/>
      <c r="DW2313" s="171"/>
      <c r="DX2313" s="171"/>
      <c r="DY2313" s="171"/>
      <c r="DZ2313" s="171"/>
      <c r="EA2313" s="171"/>
      <c r="EB2313" s="171"/>
      <c r="EC2313" s="171"/>
      <c r="ED2313" s="171"/>
      <c r="EE2313" s="171"/>
      <c r="EF2313" s="171"/>
      <c r="EG2313" s="171"/>
      <c r="EH2313" s="171"/>
      <c r="EI2313" s="171"/>
      <c r="EJ2313" s="171"/>
      <c r="EK2313" s="171"/>
      <c r="EL2313" s="171"/>
      <c r="EM2313" s="171"/>
      <c r="EN2313" s="171"/>
    </row>
    <row r="2314" spans="43:144" ht="15" x14ac:dyDescent="0.25">
      <c r="AQ2314" s="171"/>
      <c r="AR2314"/>
      <c r="AS2314"/>
      <c r="AT2314"/>
      <c r="AU2314"/>
      <c r="AV2314"/>
      <c r="AW2314"/>
      <c r="AX2314"/>
      <c r="AY2314"/>
      <c r="AZ2314"/>
      <c r="BA2314"/>
      <c r="BB2314"/>
      <c r="BC2314"/>
      <c r="BD2314"/>
      <c r="BE2314" s="171"/>
      <c r="BF2314" s="171"/>
      <c r="BG2314" s="171"/>
      <c r="BH2314" s="171"/>
      <c r="BI2314" s="171"/>
      <c r="BJ2314" s="171"/>
      <c r="BK2314" s="171"/>
      <c r="BL2314" s="171"/>
      <c r="BM2314" s="171"/>
      <c r="BN2314" s="171"/>
      <c r="BO2314" s="171"/>
      <c r="BP2314" s="171"/>
      <c r="BQ2314" s="171"/>
      <c r="BR2314" s="171"/>
      <c r="BS2314" s="171"/>
      <c r="BT2314" s="171"/>
      <c r="BU2314" s="171"/>
      <c r="BV2314" s="171"/>
      <c r="BW2314" s="171"/>
      <c r="BX2314" s="171"/>
      <c r="BY2314" s="171"/>
      <c r="BZ2314" s="171"/>
      <c r="CA2314" s="171"/>
      <c r="CB2314" s="171"/>
      <c r="CC2314" s="171"/>
      <c r="CD2314" s="171"/>
      <c r="CE2314" s="171"/>
      <c r="CF2314" s="171"/>
      <c r="CG2314" s="171"/>
      <c r="CH2314" s="171"/>
      <c r="CI2314" s="171"/>
      <c r="CJ2314" s="171"/>
      <c r="CK2314" s="171"/>
      <c r="CL2314" s="171"/>
      <c r="CM2314" s="171"/>
      <c r="CN2314" s="171"/>
      <c r="CO2314" s="171"/>
      <c r="CP2314" s="171"/>
      <c r="CQ2314" s="171"/>
      <c r="CR2314" s="171"/>
      <c r="CS2314" s="171"/>
      <c r="CT2314" s="171"/>
      <c r="CU2314" s="171"/>
      <c r="CV2314" s="171"/>
      <c r="CW2314" s="171"/>
      <c r="CX2314" s="171"/>
      <c r="CY2314" s="171"/>
      <c r="CZ2314" s="171"/>
      <c r="DA2314" s="171"/>
      <c r="DB2314" s="171"/>
      <c r="DC2314" s="171"/>
      <c r="DD2314" s="171"/>
      <c r="DE2314" s="171"/>
      <c r="DF2314" s="171"/>
      <c r="DG2314" s="171"/>
      <c r="DH2314" s="171"/>
      <c r="DI2314" s="171"/>
      <c r="DJ2314" s="171"/>
      <c r="DK2314" s="171"/>
      <c r="DL2314" s="171"/>
      <c r="DM2314" s="171"/>
      <c r="DN2314" s="171"/>
      <c r="DO2314" s="171"/>
      <c r="DP2314" s="171"/>
      <c r="DQ2314" s="171"/>
      <c r="DR2314" s="171"/>
      <c r="DS2314" s="171"/>
      <c r="DT2314" s="171"/>
      <c r="DU2314" s="171"/>
      <c r="DV2314" s="171"/>
      <c r="DW2314" s="171"/>
      <c r="DX2314" s="171"/>
      <c r="DY2314" s="171"/>
      <c r="DZ2314" s="171"/>
      <c r="EA2314" s="171"/>
      <c r="EB2314" s="171"/>
      <c r="EC2314" s="171"/>
      <c r="ED2314" s="171"/>
      <c r="EE2314" s="171"/>
      <c r="EF2314" s="171"/>
      <c r="EG2314" s="171"/>
      <c r="EH2314" s="171"/>
      <c r="EI2314" s="171"/>
      <c r="EJ2314" s="171"/>
      <c r="EK2314" s="171"/>
      <c r="EL2314" s="171"/>
      <c r="EM2314" s="171"/>
      <c r="EN2314" s="171"/>
    </row>
    <row r="2315" spans="43:144" ht="15" x14ac:dyDescent="0.25">
      <c r="AQ2315" s="171"/>
      <c r="AR2315"/>
      <c r="AS2315"/>
      <c r="AT2315"/>
      <c r="AU2315"/>
      <c r="AV2315"/>
      <c r="AW2315"/>
      <c r="AX2315"/>
      <c r="AY2315"/>
      <c r="AZ2315"/>
      <c r="BA2315"/>
      <c r="BB2315"/>
      <c r="BC2315"/>
      <c r="BD2315"/>
      <c r="BE2315" s="171"/>
      <c r="BF2315" s="171"/>
      <c r="BG2315" s="171"/>
      <c r="BH2315" s="171"/>
      <c r="BI2315" s="171"/>
      <c r="BJ2315" s="171"/>
      <c r="BK2315" s="171"/>
      <c r="BL2315" s="171"/>
      <c r="BM2315" s="171"/>
      <c r="BN2315" s="171"/>
      <c r="BO2315" s="171"/>
      <c r="BP2315" s="171"/>
      <c r="BQ2315" s="171"/>
      <c r="BR2315" s="171"/>
      <c r="BS2315" s="171"/>
      <c r="BT2315" s="171"/>
      <c r="BU2315" s="171"/>
      <c r="BV2315" s="171"/>
      <c r="BW2315" s="171"/>
      <c r="BX2315" s="171"/>
      <c r="BY2315" s="171"/>
      <c r="BZ2315" s="171"/>
      <c r="CA2315" s="171"/>
      <c r="CB2315" s="171"/>
      <c r="CC2315" s="171"/>
      <c r="CD2315" s="171"/>
      <c r="CE2315" s="171"/>
      <c r="CF2315" s="171"/>
      <c r="CG2315" s="171"/>
      <c r="CH2315" s="171"/>
      <c r="CI2315" s="171"/>
      <c r="CJ2315" s="171"/>
      <c r="CK2315" s="171"/>
      <c r="CL2315" s="171"/>
      <c r="CM2315" s="171"/>
      <c r="CN2315" s="171"/>
      <c r="CO2315" s="171"/>
      <c r="CP2315" s="171"/>
      <c r="CQ2315" s="171"/>
      <c r="CR2315" s="171"/>
      <c r="CS2315" s="171"/>
      <c r="CT2315" s="171"/>
      <c r="CU2315" s="171"/>
      <c r="CV2315" s="171"/>
      <c r="CW2315" s="171"/>
      <c r="CX2315" s="171"/>
      <c r="CY2315" s="171"/>
      <c r="CZ2315" s="171"/>
      <c r="DA2315" s="171"/>
      <c r="DB2315" s="171"/>
      <c r="DC2315" s="171"/>
      <c r="DD2315" s="171"/>
      <c r="DE2315" s="171"/>
      <c r="DF2315" s="171"/>
      <c r="DG2315" s="171"/>
      <c r="DH2315" s="171"/>
      <c r="DI2315" s="171"/>
      <c r="DJ2315" s="171"/>
      <c r="DK2315" s="171"/>
      <c r="DL2315" s="171"/>
      <c r="DM2315" s="171"/>
      <c r="DN2315" s="171"/>
      <c r="DO2315" s="171"/>
      <c r="DP2315" s="171"/>
      <c r="DQ2315" s="171"/>
      <c r="DR2315" s="171"/>
      <c r="DS2315" s="171"/>
      <c r="DT2315" s="171"/>
      <c r="DU2315" s="171"/>
      <c r="DV2315" s="171"/>
      <c r="DW2315" s="171"/>
      <c r="DX2315" s="171"/>
      <c r="DY2315" s="171"/>
      <c r="DZ2315" s="171"/>
      <c r="EA2315" s="171"/>
      <c r="EB2315" s="171"/>
      <c r="EC2315" s="171"/>
      <c r="ED2315" s="171"/>
      <c r="EE2315" s="171"/>
      <c r="EF2315" s="171"/>
      <c r="EG2315" s="171"/>
      <c r="EH2315" s="171"/>
      <c r="EI2315" s="171"/>
      <c r="EJ2315" s="171"/>
      <c r="EK2315" s="171"/>
      <c r="EL2315" s="171"/>
      <c r="EM2315" s="171"/>
      <c r="EN2315" s="171"/>
    </row>
    <row r="2316" spans="43:144" ht="15" x14ac:dyDescent="0.25">
      <c r="AQ2316" s="171"/>
      <c r="AR2316"/>
      <c r="AS2316"/>
      <c r="AT2316"/>
      <c r="AU2316"/>
      <c r="AV2316"/>
      <c r="AW2316"/>
      <c r="AX2316"/>
      <c r="AY2316"/>
      <c r="AZ2316"/>
      <c r="BA2316"/>
      <c r="BB2316"/>
      <c r="BC2316"/>
      <c r="BD2316"/>
      <c r="BE2316" s="171"/>
      <c r="BF2316" s="171"/>
      <c r="BG2316" s="171"/>
      <c r="BH2316" s="171"/>
      <c r="BI2316" s="171"/>
      <c r="BJ2316" s="171"/>
      <c r="BK2316" s="171"/>
      <c r="BL2316" s="171"/>
      <c r="BM2316" s="171"/>
      <c r="BN2316" s="171"/>
      <c r="BO2316" s="171"/>
      <c r="BP2316" s="171"/>
      <c r="BQ2316" s="171"/>
      <c r="BR2316" s="171"/>
      <c r="BS2316" s="171"/>
      <c r="BT2316" s="171"/>
      <c r="BU2316" s="171"/>
      <c r="BV2316" s="171"/>
      <c r="BW2316" s="171"/>
      <c r="BX2316" s="171"/>
      <c r="BY2316" s="171"/>
      <c r="BZ2316" s="171"/>
      <c r="CA2316" s="171"/>
      <c r="CB2316" s="171"/>
      <c r="CC2316" s="171"/>
      <c r="CD2316" s="171"/>
      <c r="CE2316" s="171"/>
      <c r="CF2316" s="171"/>
      <c r="CG2316" s="171"/>
      <c r="CH2316" s="171"/>
      <c r="CI2316" s="171"/>
      <c r="CJ2316" s="171"/>
      <c r="CK2316" s="171"/>
      <c r="CL2316" s="171"/>
      <c r="CM2316" s="171"/>
      <c r="CN2316" s="171"/>
      <c r="CO2316" s="171"/>
      <c r="CP2316" s="171"/>
      <c r="CQ2316" s="171"/>
      <c r="CR2316" s="171"/>
      <c r="CS2316" s="171"/>
      <c r="CT2316" s="171"/>
      <c r="CU2316" s="171"/>
      <c r="CV2316" s="171"/>
      <c r="CW2316" s="171"/>
      <c r="CX2316" s="171"/>
      <c r="CY2316" s="171"/>
      <c r="CZ2316" s="171"/>
      <c r="DA2316" s="171"/>
      <c r="DB2316" s="171"/>
      <c r="DC2316" s="171"/>
      <c r="DD2316" s="171"/>
      <c r="DE2316" s="171"/>
      <c r="DF2316" s="171"/>
      <c r="DG2316" s="171"/>
      <c r="DH2316" s="171"/>
      <c r="DI2316" s="171"/>
      <c r="DJ2316" s="171"/>
      <c r="DK2316" s="171"/>
      <c r="DL2316" s="171"/>
      <c r="DM2316" s="171"/>
      <c r="DN2316" s="171"/>
      <c r="DO2316" s="171"/>
      <c r="DP2316" s="171"/>
      <c r="DQ2316" s="171"/>
      <c r="DR2316" s="171"/>
      <c r="DS2316" s="171"/>
      <c r="DT2316" s="171"/>
      <c r="DU2316" s="171"/>
      <c r="DV2316" s="171"/>
      <c r="DW2316" s="171"/>
      <c r="DX2316" s="171"/>
      <c r="DY2316" s="171"/>
      <c r="DZ2316" s="171"/>
      <c r="EA2316" s="171"/>
      <c r="EB2316" s="171"/>
      <c r="EC2316" s="171"/>
      <c r="ED2316" s="171"/>
      <c r="EE2316" s="171"/>
      <c r="EF2316" s="171"/>
      <c r="EG2316" s="171"/>
      <c r="EH2316" s="171"/>
      <c r="EI2316" s="171"/>
      <c r="EJ2316" s="171"/>
      <c r="EK2316" s="171"/>
      <c r="EL2316" s="171"/>
      <c r="EM2316" s="171"/>
      <c r="EN2316" s="171"/>
    </row>
    <row r="2317" spans="43:144" ht="15" x14ac:dyDescent="0.25">
      <c r="AQ2317" s="171"/>
      <c r="AR2317"/>
      <c r="AS2317"/>
      <c r="AT2317"/>
      <c r="AU2317"/>
      <c r="AV2317"/>
      <c r="AW2317"/>
      <c r="AX2317"/>
      <c r="AY2317"/>
      <c r="AZ2317"/>
      <c r="BA2317"/>
      <c r="BB2317"/>
      <c r="BC2317"/>
      <c r="BD2317"/>
      <c r="BE2317" s="171"/>
      <c r="BF2317" s="171"/>
      <c r="BG2317" s="171"/>
      <c r="BH2317" s="171"/>
      <c r="BI2317" s="171"/>
      <c r="BJ2317" s="171"/>
      <c r="BK2317" s="171"/>
      <c r="BL2317" s="171"/>
      <c r="BM2317" s="171"/>
      <c r="BN2317" s="171"/>
      <c r="BO2317" s="171"/>
      <c r="BP2317" s="171"/>
      <c r="BQ2317" s="171"/>
      <c r="BR2317" s="171"/>
      <c r="BS2317" s="171"/>
      <c r="BT2317" s="171"/>
      <c r="BU2317" s="171"/>
      <c r="BV2317" s="171"/>
      <c r="BW2317" s="171"/>
      <c r="BX2317" s="171"/>
      <c r="BY2317" s="171"/>
      <c r="BZ2317" s="171"/>
      <c r="CA2317" s="171"/>
      <c r="CB2317" s="171"/>
      <c r="CC2317" s="171"/>
      <c r="CD2317" s="171"/>
      <c r="CE2317" s="171"/>
      <c r="CF2317" s="171"/>
      <c r="CG2317" s="171"/>
      <c r="CH2317" s="171"/>
      <c r="CI2317" s="171"/>
      <c r="CJ2317" s="171"/>
      <c r="CK2317" s="171"/>
      <c r="CL2317" s="171"/>
      <c r="CM2317" s="171"/>
      <c r="CN2317" s="171"/>
      <c r="CO2317" s="171"/>
      <c r="CP2317" s="171"/>
      <c r="CQ2317" s="171"/>
      <c r="CR2317" s="171"/>
      <c r="CS2317" s="171"/>
      <c r="CT2317" s="171"/>
      <c r="CU2317" s="171"/>
      <c r="CV2317" s="171"/>
      <c r="CW2317" s="171"/>
      <c r="CX2317" s="171"/>
      <c r="CY2317" s="171"/>
      <c r="CZ2317" s="171"/>
      <c r="DA2317" s="171"/>
      <c r="DB2317" s="171"/>
      <c r="DC2317" s="171"/>
      <c r="DD2317" s="171"/>
      <c r="DE2317" s="171"/>
      <c r="DF2317" s="171"/>
      <c r="DG2317" s="171"/>
      <c r="DH2317" s="171"/>
      <c r="DI2317" s="171"/>
      <c r="DJ2317" s="171"/>
      <c r="DK2317" s="171"/>
      <c r="DL2317" s="171"/>
      <c r="DM2317" s="171"/>
      <c r="DN2317" s="171"/>
      <c r="DO2317" s="171"/>
      <c r="DP2317" s="171"/>
      <c r="DQ2317" s="171"/>
      <c r="DR2317" s="171"/>
      <c r="DS2317" s="171"/>
      <c r="DT2317" s="171"/>
      <c r="DU2317" s="171"/>
      <c r="DV2317" s="171"/>
      <c r="DW2317" s="171"/>
      <c r="DX2317" s="171"/>
      <c r="DY2317" s="171"/>
      <c r="DZ2317" s="171"/>
      <c r="EA2317" s="171"/>
      <c r="EB2317" s="171"/>
      <c r="EC2317" s="171"/>
      <c r="ED2317" s="171"/>
      <c r="EE2317" s="171"/>
      <c r="EF2317" s="171"/>
      <c r="EG2317" s="171"/>
      <c r="EH2317" s="171"/>
      <c r="EI2317" s="171"/>
      <c r="EJ2317" s="171"/>
      <c r="EK2317" s="171"/>
      <c r="EL2317" s="171"/>
      <c r="EM2317" s="171"/>
      <c r="EN2317" s="171"/>
    </row>
    <row r="2318" spans="43:144" ht="15" x14ac:dyDescent="0.25">
      <c r="AQ2318" s="171"/>
      <c r="AR2318"/>
      <c r="AS2318"/>
      <c r="AT2318"/>
      <c r="AU2318"/>
      <c r="AV2318"/>
      <c r="AW2318"/>
      <c r="AX2318"/>
      <c r="AY2318"/>
      <c r="AZ2318"/>
      <c r="BA2318"/>
      <c r="BB2318"/>
      <c r="BC2318"/>
      <c r="BD2318"/>
      <c r="BE2318" s="171"/>
      <c r="BF2318" s="171"/>
      <c r="BG2318" s="171"/>
      <c r="BH2318" s="171"/>
      <c r="BI2318" s="171"/>
      <c r="BJ2318" s="171"/>
      <c r="BK2318" s="171"/>
      <c r="BL2318" s="171"/>
      <c r="BM2318" s="171"/>
      <c r="BN2318" s="171"/>
      <c r="BO2318" s="171"/>
      <c r="BP2318" s="171"/>
      <c r="BQ2318" s="171"/>
      <c r="BR2318" s="171"/>
      <c r="BS2318" s="171"/>
      <c r="BT2318" s="171"/>
      <c r="BU2318" s="171"/>
      <c r="BV2318" s="171"/>
      <c r="BW2318" s="171"/>
      <c r="BX2318" s="171"/>
      <c r="BY2318" s="171"/>
      <c r="BZ2318" s="171"/>
      <c r="CA2318" s="171"/>
      <c r="CB2318" s="171"/>
      <c r="CC2318" s="171"/>
      <c r="CD2318" s="171"/>
      <c r="CE2318" s="171"/>
      <c r="CF2318" s="171"/>
      <c r="CG2318" s="171"/>
      <c r="CH2318" s="171"/>
      <c r="CI2318" s="171"/>
      <c r="CJ2318" s="171"/>
      <c r="CK2318" s="171"/>
      <c r="CL2318" s="171"/>
      <c r="CM2318" s="171"/>
      <c r="CN2318" s="171"/>
      <c r="CO2318" s="171"/>
      <c r="CP2318" s="171"/>
      <c r="CQ2318" s="171"/>
      <c r="CR2318" s="171"/>
      <c r="CS2318" s="171"/>
      <c r="CT2318" s="171"/>
      <c r="CU2318" s="171"/>
      <c r="CV2318" s="171"/>
      <c r="CW2318" s="171"/>
      <c r="CX2318" s="171"/>
      <c r="CY2318" s="171"/>
      <c r="CZ2318" s="171"/>
      <c r="DA2318" s="171"/>
      <c r="DB2318" s="171"/>
      <c r="DC2318" s="171"/>
      <c r="DD2318" s="171"/>
      <c r="DE2318" s="171"/>
      <c r="DF2318" s="171"/>
      <c r="DG2318" s="171"/>
      <c r="DH2318" s="171"/>
      <c r="DI2318" s="171"/>
      <c r="DJ2318" s="171"/>
      <c r="DK2318" s="171"/>
      <c r="DL2318" s="171"/>
      <c r="DM2318" s="171"/>
      <c r="DN2318" s="171"/>
      <c r="DO2318" s="171"/>
      <c r="DP2318" s="171"/>
      <c r="DQ2318" s="171"/>
      <c r="DR2318" s="171"/>
      <c r="DS2318" s="171"/>
      <c r="DT2318" s="171"/>
      <c r="DU2318" s="171"/>
      <c r="DV2318" s="171"/>
      <c r="DW2318" s="171"/>
      <c r="DX2318" s="171"/>
      <c r="DY2318" s="171"/>
      <c r="DZ2318" s="171"/>
      <c r="EA2318" s="171"/>
      <c r="EB2318" s="171"/>
      <c r="EC2318" s="171"/>
      <c r="ED2318" s="171"/>
      <c r="EE2318" s="171"/>
      <c r="EF2318" s="171"/>
      <c r="EG2318" s="171"/>
      <c r="EH2318" s="171"/>
      <c r="EI2318" s="171"/>
      <c r="EJ2318" s="171"/>
      <c r="EK2318" s="171"/>
      <c r="EL2318" s="171"/>
      <c r="EM2318" s="171"/>
      <c r="EN2318" s="171"/>
    </row>
    <row r="2319" spans="43:144" ht="15" x14ac:dyDescent="0.25">
      <c r="AQ2319" s="171"/>
      <c r="AR2319"/>
      <c r="AS2319"/>
      <c r="AT2319"/>
      <c r="AU2319"/>
      <c r="AV2319"/>
      <c r="AW2319"/>
      <c r="AX2319"/>
      <c r="AY2319"/>
      <c r="AZ2319"/>
      <c r="BA2319"/>
      <c r="BB2319"/>
      <c r="BC2319"/>
      <c r="BD2319"/>
      <c r="BE2319" s="171"/>
      <c r="BF2319" s="171"/>
      <c r="BG2319" s="171"/>
      <c r="BH2319" s="171"/>
      <c r="BI2319" s="171"/>
      <c r="BJ2319" s="171"/>
      <c r="BK2319" s="171"/>
      <c r="BL2319" s="171"/>
      <c r="BM2319" s="171"/>
      <c r="BN2319" s="171"/>
      <c r="BO2319" s="171"/>
      <c r="BP2319" s="171"/>
      <c r="BQ2319" s="171"/>
      <c r="BR2319" s="171"/>
      <c r="BS2319" s="171"/>
      <c r="BT2319" s="171"/>
      <c r="BU2319" s="171"/>
      <c r="BV2319" s="171"/>
      <c r="BW2319" s="171"/>
      <c r="BX2319" s="171"/>
      <c r="BY2319" s="171"/>
      <c r="BZ2319" s="171"/>
      <c r="CA2319" s="171"/>
      <c r="CB2319" s="171"/>
      <c r="CC2319" s="171"/>
      <c r="CD2319" s="171"/>
      <c r="CE2319" s="171"/>
      <c r="CF2319" s="171"/>
      <c r="CG2319" s="171"/>
      <c r="CH2319" s="171"/>
      <c r="CI2319" s="171"/>
      <c r="CJ2319" s="171"/>
      <c r="CK2319" s="171"/>
      <c r="CL2319" s="171"/>
      <c r="CM2319" s="171"/>
      <c r="CN2319" s="171"/>
      <c r="CO2319" s="171"/>
      <c r="CP2319" s="171"/>
      <c r="CQ2319" s="171"/>
      <c r="CR2319" s="171"/>
      <c r="CS2319" s="171"/>
      <c r="CT2319" s="171"/>
      <c r="CU2319" s="171"/>
      <c r="CV2319" s="171"/>
      <c r="CW2319" s="171"/>
      <c r="CX2319" s="171"/>
      <c r="CY2319" s="171"/>
      <c r="CZ2319" s="171"/>
      <c r="DA2319" s="171"/>
      <c r="DB2319" s="171"/>
      <c r="DC2319" s="171"/>
      <c r="DD2319" s="171"/>
      <c r="DE2319" s="171"/>
      <c r="DF2319" s="171"/>
      <c r="DG2319" s="171"/>
      <c r="DH2319" s="171"/>
      <c r="DI2319" s="171"/>
      <c r="DJ2319" s="171"/>
      <c r="DK2319" s="171"/>
      <c r="DL2319" s="171"/>
      <c r="DM2319" s="171"/>
      <c r="DN2319" s="171"/>
      <c r="DO2319" s="171"/>
      <c r="DP2319" s="171"/>
      <c r="DQ2319" s="171"/>
      <c r="DR2319" s="171"/>
      <c r="DS2319" s="171"/>
      <c r="DT2319" s="171"/>
      <c r="DU2319" s="171"/>
      <c r="DV2319" s="171"/>
      <c r="DW2319" s="171"/>
      <c r="DX2319" s="171"/>
      <c r="DY2319" s="171"/>
      <c r="DZ2319" s="171"/>
      <c r="EA2319" s="171"/>
      <c r="EB2319" s="171"/>
      <c r="EC2319" s="171"/>
      <c r="ED2319" s="171"/>
      <c r="EE2319" s="171"/>
      <c r="EF2319" s="171"/>
      <c r="EG2319" s="171"/>
      <c r="EH2319" s="171"/>
      <c r="EI2319" s="171"/>
      <c r="EJ2319" s="171"/>
      <c r="EK2319" s="171"/>
      <c r="EL2319" s="171"/>
      <c r="EM2319" s="171"/>
      <c r="EN2319" s="171"/>
    </row>
    <row r="2320" spans="43:144" ht="15" x14ac:dyDescent="0.25">
      <c r="AQ2320" s="171"/>
      <c r="AR2320"/>
      <c r="AS2320"/>
      <c r="AT2320"/>
      <c r="AU2320"/>
      <c r="AV2320"/>
      <c r="AW2320"/>
      <c r="AX2320"/>
      <c r="AY2320"/>
      <c r="AZ2320"/>
      <c r="BA2320"/>
      <c r="BB2320"/>
      <c r="BC2320"/>
      <c r="BD2320"/>
      <c r="BE2320" s="171"/>
      <c r="BF2320" s="171"/>
      <c r="BG2320" s="171"/>
      <c r="BH2320" s="171"/>
      <c r="BI2320" s="171"/>
      <c r="BJ2320" s="171"/>
      <c r="BK2320" s="171"/>
      <c r="BL2320" s="171"/>
      <c r="BM2320" s="171"/>
      <c r="BN2320" s="171"/>
      <c r="BO2320" s="171"/>
      <c r="BP2320" s="171"/>
      <c r="BQ2320" s="171"/>
      <c r="BR2320" s="171"/>
      <c r="BS2320" s="171"/>
      <c r="BT2320" s="171"/>
      <c r="BU2320" s="171"/>
      <c r="BV2320" s="171"/>
      <c r="BW2320" s="171"/>
      <c r="BX2320" s="171"/>
      <c r="BY2320" s="171"/>
      <c r="BZ2320" s="171"/>
      <c r="CA2320" s="171"/>
      <c r="CB2320" s="171"/>
      <c r="CC2320" s="171"/>
      <c r="CD2320" s="171"/>
      <c r="CE2320" s="171"/>
      <c r="CF2320" s="171"/>
      <c r="CG2320" s="171"/>
      <c r="CH2320" s="171"/>
      <c r="CI2320" s="171"/>
      <c r="CJ2320" s="171"/>
      <c r="CK2320" s="171"/>
      <c r="CL2320" s="171"/>
      <c r="CM2320" s="171"/>
      <c r="CN2320" s="171"/>
      <c r="CO2320" s="171"/>
      <c r="CP2320" s="171"/>
      <c r="CQ2320" s="171"/>
      <c r="CR2320" s="171"/>
      <c r="CS2320" s="171"/>
      <c r="CT2320" s="171"/>
      <c r="CU2320" s="171"/>
      <c r="CV2320" s="171"/>
      <c r="CW2320" s="171"/>
      <c r="CX2320" s="171"/>
      <c r="CY2320" s="171"/>
      <c r="CZ2320" s="171"/>
      <c r="DA2320" s="171"/>
      <c r="DB2320" s="171"/>
      <c r="DC2320" s="171"/>
      <c r="DD2320" s="171"/>
      <c r="DE2320" s="171"/>
      <c r="DF2320" s="171"/>
      <c r="DG2320" s="171"/>
      <c r="DH2320" s="171"/>
      <c r="DI2320" s="171"/>
      <c r="DJ2320" s="171"/>
      <c r="DK2320" s="171"/>
      <c r="DL2320" s="171"/>
      <c r="DM2320" s="171"/>
      <c r="DN2320" s="171"/>
      <c r="DO2320" s="171"/>
      <c r="DP2320" s="171"/>
      <c r="DQ2320" s="171"/>
      <c r="DR2320" s="171"/>
      <c r="DS2320" s="171"/>
      <c r="DT2320" s="171"/>
      <c r="DU2320" s="171"/>
      <c r="DV2320" s="171"/>
      <c r="DW2320" s="171"/>
      <c r="DX2320" s="171"/>
      <c r="DY2320" s="171"/>
      <c r="DZ2320" s="171"/>
      <c r="EA2320" s="171"/>
      <c r="EB2320" s="171"/>
      <c r="EC2320" s="171"/>
      <c r="ED2320" s="171"/>
      <c r="EE2320" s="171"/>
      <c r="EF2320" s="171"/>
      <c r="EG2320" s="171"/>
      <c r="EH2320" s="171"/>
      <c r="EI2320" s="171"/>
      <c r="EJ2320" s="171"/>
      <c r="EK2320" s="171"/>
      <c r="EL2320" s="171"/>
      <c r="EM2320" s="171"/>
      <c r="EN2320" s="171"/>
    </row>
    <row r="2321" spans="43:144" ht="15" x14ac:dyDescent="0.25">
      <c r="AQ2321" s="171"/>
      <c r="AR2321"/>
      <c r="AS2321"/>
      <c r="AT2321"/>
      <c r="AU2321"/>
      <c r="AV2321"/>
      <c r="AW2321"/>
      <c r="AX2321"/>
      <c r="AY2321"/>
      <c r="AZ2321"/>
      <c r="BA2321"/>
      <c r="BB2321"/>
      <c r="BC2321"/>
      <c r="BD2321"/>
      <c r="BE2321" s="171"/>
      <c r="BF2321" s="171"/>
      <c r="BG2321" s="171"/>
      <c r="BH2321" s="171"/>
      <c r="BI2321" s="171"/>
      <c r="BJ2321" s="171"/>
      <c r="BK2321" s="171"/>
      <c r="BL2321" s="171"/>
      <c r="BM2321" s="171"/>
      <c r="BN2321" s="171"/>
      <c r="BO2321" s="171"/>
      <c r="BP2321" s="171"/>
      <c r="BQ2321" s="171"/>
      <c r="BR2321" s="171"/>
      <c r="BS2321" s="171"/>
      <c r="BT2321" s="171"/>
      <c r="BU2321" s="171"/>
      <c r="BV2321" s="171"/>
      <c r="BW2321" s="171"/>
      <c r="BX2321" s="171"/>
      <c r="BY2321" s="171"/>
      <c r="BZ2321" s="171"/>
      <c r="CA2321" s="171"/>
      <c r="CB2321" s="171"/>
      <c r="CC2321" s="171"/>
      <c r="CD2321" s="171"/>
      <c r="CE2321" s="171"/>
      <c r="CF2321" s="171"/>
      <c r="CG2321" s="171"/>
      <c r="CH2321" s="171"/>
      <c r="CI2321" s="171"/>
      <c r="CJ2321" s="171"/>
      <c r="CK2321" s="171"/>
      <c r="CL2321" s="171"/>
      <c r="CM2321" s="171"/>
      <c r="CN2321" s="171"/>
      <c r="CO2321" s="171"/>
      <c r="CP2321" s="171"/>
      <c r="CQ2321" s="171"/>
      <c r="CR2321" s="171"/>
      <c r="CS2321" s="171"/>
      <c r="CT2321" s="171"/>
      <c r="CU2321" s="171"/>
      <c r="CV2321" s="171"/>
      <c r="CW2321" s="171"/>
      <c r="CX2321" s="171"/>
      <c r="CY2321" s="171"/>
      <c r="CZ2321" s="171"/>
      <c r="DA2321" s="171"/>
      <c r="DB2321" s="171"/>
      <c r="DC2321" s="171"/>
      <c r="DD2321" s="171"/>
      <c r="DE2321" s="171"/>
      <c r="DF2321" s="171"/>
      <c r="DG2321" s="171"/>
      <c r="DH2321" s="171"/>
      <c r="DI2321" s="171"/>
      <c r="DJ2321" s="171"/>
      <c r="DK2321" s="171"/>
      <c r="DL2321" s="171"/>
      <c r="DM2321" s="171"/>
      <c r="DN2321" s="171"/>
      <c r="DO2321" s="171"/>
      <c r="DP2321" s="171"/>
      <c r="DQ2321" s="171"/>
      <c r="DR2321" s="171"/>
      <c r="DS2321" s="171"/>
      <c r="DT2321" s="171"/>
      <c r="DU2321" s="171"/>
      <c r="DV2321" s="171"/>
      <c r="DW2321" s="171"/>
      <c r="DX2321" s="171"/>
      <c r="DY2321" s="171"/>
      <c r="DZ2321" s="171"/>
      <c r="EA2321" s="171"/>
      <c r="EB2321" s="171"/>
      <c r="EC2321" s="171"/>
      <c r="ED2321" s="171"/>
      <c r="EE2321" s="171"/>
      <c r="EF2321" s="171"/>
      <c r="EG2321" s="171"/>
      <c r="EH2321" s="171"/>
      <c r="EI2321" s="171"/>
      <c r="EJ2321" s="171"/>
      <c r="EK2321" s="171"/>
      <c r="EL2321" s="171"/>
      <c r="EM2321" s="171"/>
      <c r="EN2321" s="171"/>
    </row>
    <row r="2322" spans="43:144" ht="15" x14ac:dyDescent="0.25">
      <c r="AQ2322" s="171"/>
      <c r="AR2322"/>
      <c r="AS2322"/>
      <c r="AT2322"/>
      <c r="AU2322"/>
      <c r="AV2322"/>
      <c r="AW2322"/>
      <c r="AX2322"/>
      <c r="AY2322"/>
      <c r="AZ2322"/>
      <c r="BA2322"/>
      <c r="BB2322"/>
      <c r="BC2322"/>
      <c r="BD2322"/>
      <c r="BE2322" s="171"/>
      <c r="BF2322" s="171"/>
      <c r="BG2322" s="171"/>
      <c r="BH2322" s="171"/>
      <c r="BI2322" s="171"/>
      <c r="BJ2322" s="171"/>
      <c r="BK2322" s="171"/>
      <c r="BL2322" s="171"/>
      <c r="BM2322" s="171"/>
      <c r="BN2322" s="171"/>
      <c r="BO2322" s="171"/>
      <c r="BP2322" s="171"/>
      <c r="BQ2322" s="171"/>
      <c r="BR2322" s="171"/>
      <c r="BS2322" s="171"/>
      <c r="BT2322" s="171"/>
      <c r="BU2322" s="171"/>
      <c r="BV2322" s="171"/>
      <c r="BW2322" s="171"/>
      <c r="BX2322" s="171"/>
      <c r="BY2322" s="171"/>
      <c r="BZ2322" s="171"/>
      <c r="CA2322" s="171"/>
      <c r="CB2322" s="171"/>
      <c r="CC2322" s="171"/>
      <c r="CD2322" s="171"/>
      <c r="CE2322" s="171"/>
      <c r="CF2322" s="171"/>
      <c r="CG2322" s="171"/>
      <c r="CH2322" s="171"/>
      <c r="CI2322" s="171"/>
      <c r="CJ2322" s="171"/>
      <c r="CK2322" s="171"/>
      <c r="CL2322" s="171"/>
      <c r="CM2322" s="171"/>
      <c r="CN2322" s="171"/>
      <c r="CO2322" s="171"/>
      <c r="CP2322" s="171"/>
      <c r="CQ2322" s="171"/>
      <c r="CR2322" s="171"/>
      <c r="CS2322" s="171"/>
      <c r="CT2322" s="171"/>
      <c r="CU2322" s="171"/>
      <c r="CV2322" s="171"/>
      <c r="CW2322" s="171"/>
      <c r="CX2322" s="171"/>
      <c r="CY2322" s="171"/>
      <c r="CZ2322" s="171"/>
      <c r="DA2322" s="171"/>
      <c r="DB2322" s="171"/>
      <c r="DC2322" s="171"/>
      <c r="DD2322" s="171"/>
      <c r="DE2322" s="171"/>
      <c r="DF2322" s="171"/>
      <c r="DG2322" s="171"/>
      <c r="DH2322" s="171"/>
      <c r="DI2322" s="171"/>
      <c r="DJ2322" s="171"/>
      <c r="DK2322" s="171"/>
      <c r="DL2322" s="171"/>
      <c r="DM2322" s="171"/>
      <c r="DN2322" s="171"/>
      <c r="DO2322" s="171"/>
      <c r="DP2322" s="171"/>
      <c r="DQ2322" s="171"/>
      <c r="DR2322" s="171"/>
      <c r="DS2322" s="171"/>
      <c r="DT2322" s="171"/>
      <c r="DU2322" s="171"/>
      <c r="DV2322" s="171"/>
      <c r="DW2322" s="171"/>
      <c r="DX2322" s="171"/>
      <c r="DY2322" s="171"/>
      <c r="DZ2322" s="171"/>
      <c r="EA2322" s="171"/>
      <c r="EB2322" s="171"/>
      <c r="EC2322" s="171"/>
      <c r="ED2322" s="171"/>
      <c r="EE2322" s="171"/>
      <c r="EF2322" s="171"/>
      <c r="EG2322" s="171"/>
      <c r="EH2322" s="171"/>
      <c r="EI2322" s="171"/>
      <c r="EJ2322" s="171"/>
      <c r="EK2322" s="171"/>
      <c r="EL2322" s="171"/>
      <c r="EM2322" s="171"/>
      <c r="EN2322" s="171"/>
    </row>
    <row r="2323" spans="43:144" ht="15" x14ac:dyDescent="0.25">
      <c r="AQ2323" s="171"/>
      <c r="AR2323"/>
      <c r="AS2323"/>
      <c r="AT2323"/>
      <c r="AU2323"/>
      <c r="AV2323"/>
      <c r="AW2323"/>
      <c r="AX2323"/>
      <c r="AY2323"/>
      <c r="AZ2323"/>
      <c r="BA2323"/>
      <c r="BB2323"/>
      <c r="BC2323"/>
      <c r="BD2323"/>
      <c r="BE2323" s="171"/>
      <c r="BF2323" s="171"/>
      <c r="BG2323" s="171"/>
      <c r="BH2323" s="171"/>
      <c r="BI2323" s="171"/>
      <c r="BJ2323" s="171"/>
      <c r="BK2323" s="171"/>
      <c r="BL2323" s="171"/>
      <c r="BM2323" s="171"/>
      <c r="BN2323" s="171"/>
      <c r="BO2323" s="171"/>
      <c r="BP2323" s="171"/>
      <c r="BQ2323" s="171"/>
      <c r="BR2323" s="171"/>
      <c r="BS2323" s="171"/>
      <c r="BT2323" s="171"/>
      <c r="BU2323" s="171"/>
      <c r="BV2323" s="171"/>
      <c r="BW2323" s="171"/>
      <c r="BX2323" s="171"/>
      <c r="BY2323" s="171"/>
      <c r="BZ2323" s="171"/>
      <c r="CA2323" s="171"/>
      <c r="CB2323" s="171"/>
      <c r="CC2323" s="171"/>
      <c r="CD2323" s="171"/>
      <c r="CE2323" s="171"/>
      <c r="CF2323" s="171"/>
      <c r="CG2323" s="171"/>
      <c r="CH2323" s="171"/>
      <c r="CI2323" s="171"/>
      <c r="CJ2323" s="171"/>
      <c r="CK2323" s="171"/>
      <c r="CL2323" s="171"/>
      <c r="CM2323" s="171"/>
      <c r="CN2323" s="171"/>
      <c r="CO2323" s="171"/>
      <c r="CP2323" s="171"/>
      <c r="CQ2323" s="171"/>
      <c r="CR2323" s="171"/>
      <c r="CS2323" s="171"/>
      <c r="CT2323" s="171"/>
      <c r="CU2323" s="171"/>
      <c r="CV2323" s="171"/>
      <c r="CW2323" s="171"/>
      <c r="CX2323" s="171"/>
      <c r="CY2323" s="171"/>
      <c r="CZ2323" s="171"/>
      <c r="DA2323" s="171"/>
      <c r="DB2323" s="171"/>
      <c r="DC2323" s="171"/>
      <c r="DD2323" s="171"/>
      <c r="DE2323" s="171"/>
      <c r="DF2323" s="171"/>
      <c r="DG2323" s="171"/>
      <c r="DH2323" s="171"/>
      <c r="DI2323" s="171"/>
      <c r="DJ2323" s="171"/>
      <c r="DK2323" s="171"/>
      <c r="DL2323" s="171"/>
      <c r="DM2323" s="171"/>
      <c r="DN2323" s="171"/>
      <c r="DO2323" s="171"/>
      <c r="DP2323" s="171"/>
      <c r="DQ2323" s="171"/>
      <c r="DR2323" s="171"/>
      <c r="DS2323" s="171"/>
      <c r="DT2323" s="171"/>
      <c r="DU2323" s="171"/>
      <c r="DV2323" s="171"/>
      <c r="DW2323" s="171"/>
      <c r="DX2323" s="171"/>
      <c r="DY2323" s="171"/>
      <c r="DZ2323" s="171"/>
      <c r="EA2323" s="171"/>
      <c r="EB2323" s="171"/>
      <c r="EC2323" s="171"/>
      <c r="ED2323" s="171"/>
      <c r="EE2323" s="171"/>
      <c r="EF2323" s="171"/>
      <c r="EG2323" s="171"/>
      <c r="EH2323" s="171"/>
      <c r="EI2323" s="171"/>
      <c r="EJ2323" s="171"/>
      <c r="EK2323" s="171"/>
      <c r="EL2323" s="171"/>
      <c r="EM2323" s="171"/>
      <c r="EN2323" s="171"/>
    </row>
    <row r="2324" spans="43:144" ht="15" x14ac:dyDescent="0.25">
      <c r="AQ2324" s="171"/>
      <c r="AR2324"/>
      <c r="AS2324"/>
      <c r="AT2324"/>
      <c r="AU2324"/>
      <c r="AV2324"/>
      <c r="AW2324"/>
      <c r="AX2324"/>
      <c r="AY2324"/>
      <c r="AZ2324"/>
      <c r="BA2324"/>
      <c r="BB2324"/>
      <c r="BC2324"/>
      <c r="BD2324"/>
      <c r="BE2324" s="171"/>
      <c r="BF2324" s="171"/>
      <c r="BG2324" s="171"/>
      <c r="BH2324" s="171"/>
      <c r="BI2324" s="171"/>
      <c r="BJ2324" s="171"/>
      <c r="BK2324" s="171"/>
      <c r="BL2324" s="171"/>
      <c r="BM2324" s="171"/>
      <c r="BN2324" s="171"/>
      <c r="BO2324" s="171"/>
      <c r="BP2324" s="171"/>
      <c r="BQ2324" s="171"/>
      <c r="BR2324" s="171"/>
      <c r="BS2324" s="171"/>
      <c r="BT2324" s="171"/>
      <c r="BU2324" s="171"/>
      <c r="BV2324" s="171"/>
      <c r="BW2324" s="171"/>
      <c r="BX2324" s="171"/>
      <c r="BY2324" s="171"/>
      <c r="BZ2324" s="171"/>
      <c r="CA2324" s="171"/>
      <c r="CB2324" s="171"/>
      <c r="CC2324" s="171"/>
      <c r="CD2324" s="171"/>
      <c r="CE2324" s="171"/>
      <c r="CF2324" s="171"/>
      <c r="CG2324" s="171"/>
      <c r="CH2324" s="171"/>
      <c r="CI2324" s="171"/>
      <c r="CJ2324" s="171"/>
      <c r="CK2324" s="171"/>
      <c r="CL2324" s="171"/>
      <c r="CM2324" s="171"/>
      <c r="CN2324" s="171"/>
      <c r="CO2324" s="171"/>
      <c r="CP2324" s="171"/>
      <c r="CQ2324" s="171"/>
      <c r="CR2324" s="171"/>
      <c r="CS2324" s="171"/>
      <c r="CT2324" s="171"/>
      <c r="CU2324" s="171"/>
      <c r="CV2324" s="171"/>
      <c r="CW2324" s="171"/>
      <c r="CX2324" s="171"/>
      <c r="CY2324" s="171"/>
      <c r="CZ2324" s="171"/>
      <c r="DA2324" s="171"/>
      <c r="DB2324" s="171"/>
      <c r="DC2324" s="171"/>
      <c r="DD2324" s="171"/>
      <c r="DE2324" s="171"/>
      <c r="DF2324" s="171"/>
      <c r="DG2324" s="171"/>
      <c r="DH2324" s="171"/>
      <c r="DI2324" s="171"/>
      <c r="DJ2324" s="171"/>
      <c r="DK2324" s="171"/>
      <c r="DL2324" s="171"/>
      <c r="DM2324" s="171"/>
      <c r="DN2324" s="171"/>
      <c r="DO2324" s="171"/>
      <c r="DP2324" s="171"/>
      <c r="DQ2324" s="171"/>
      <c r="DR2324" s="171"/>
      <c r="DS2324" s="171"/>
      <c r="DT2324" s="171"/>
      <c r="DU2324" s="171"/>
      <c r="DV2324" s="171"/>
      <c r="DW2324" s="171"/>
      <c r="DX2324" s="171"/>
      <c r="DY2324" s="171"/>
      <c r="DZ2324" s="171"/>
      <c r="EA2324" s="171"/>
      <c r="EB2324" s="171"/>
      <c r="EC2324" s="171"/>
      <c r="ED2324" s="171"/>
      <c r="EE2324" s="171"/>
      <c r="EF2324" s="171"/>
      <c r="EG2324" s="171"/>
      <c r="EH2324" s="171"/>
      <c r="EI2324" s="171"/>
      <c r="EJ2324" s="171"/>
      <c r="EK2324" s="171"/>
      <c r="EL2324" s="171"/>
      <c r="EM2324" s="171"/>
      <c r="EN2324" s="171"/>
    </row>
    <row r="2325" spans="43:144" ht="15" x14ac:dyDescent="0.25">
      <c r="AQ2325" s="171"/>
      <c r="AR2325"/>
      <c r="AS2325"/>
      <c r="AT2325"/>
      <c r="AU2325"/>
      <c r="AV2325"/>
      <c r="AW2325"/>
      <c r="AX2325"/>
      <c r="AY2325"/>
      <c r="AZ2325"/>
      <c r="BA2325"/>
      <c r="BB2325"/>
      <c r="BC2325"/>
      <c r="BD2325"/>
      <c r="BE2325" s="171"/>
      <c r="BF2325" s="171"/>
      <c r="BG2325" s="171"/>
      <c r="BH2325" s="171"/>
      <c r="BI2325" s="171"/>
      <c r="BJ2325" s="171"/>
      <c r="BK2325" s="171"/>
      <c r="BL2325" s="171"/>
      <c r="BM2325" s="171"/>
      <c r="BN2325" s="171"/>
      <c r="BO2325" s="171"/>
      <c r="BP2325" s="171"/>
      <c r="BQ2325" s="171"/>
      <c r="BR2325" s="171"/>
      <c r="BS2325" s="171"/>
      <c r="BT2325" s="171"/>
      <c r="BU2325" s="171"/>
      <c r="BV2325" s="171"/>
      <c r="BW2325" s="171"/>
      <c r="BX2325" s="171"/>
      <c r="BY2325" s="171"/>
      <c r="BZ2325" s="171"/>
      <c r="CA2325" s="171"/>
      <c r="CB2325" s="171"/>
      <c r="CC2325" s="171"/>
      <c r="CD2325" s="171"/>
      <c r="CE2325" s="171"/>
      <c r="CF2325" s="171"/>
      <c r="CG2325" s="171"/>
      <c r="CH2325" s="171"/>
      <c r="CI2325" s="171"/>
      <c r="CJ2325" s="171"/>
      <c r="CK2325" s="171"/>
      <c r="CL2325" s="171"/>
      <c r="CM2325" s="171"/>
      <c r="CN2325" s="171"/>
      <c r="CO2325" s="171"/>
      <c r="CP2325" s="171"/>
      <c r="CQ2325" s="171"/>
      <c r="CR2325" s="171"/>
      <c r="CS2325" s="171"/>
      <c r="CT2325" s="171"/>
      <c r="CU2325" s="171"/>
      <c r="CV2325" s="171"/>
      <c r="CW2325" s="171"/>
      <c r="CX2325" s="171"/>
      <c r="CY2325" s="171"/>
      <c r="CZ2325" s="171"/>
      <c r="DA2325" s="171"/>
      <c r="DB2325" s="171"/>
      <c r="DC2325" s="171"/>
      <c r="DD2325" s="171"/>
      <c r="DE2325" s="171"/>
      <c r="DF2325" s="171"/>
      <c r="DG2325" s="171"/>
      <c r="DH2325" s="171"/>
      <c r="DI2325" s="171"/>
      <c r="DJ2325" s="171"/>
      <c r="DK2325" s="171"/>
      <c r="DL2325" s="171"/>
      <c r="DM2325" s="171"/>
      <c r="DN2325" s="171"/>
      <c r="DO2325" s="171"/>
      <c r="DP2325" s="171"/>
      <c r="DQ2325" s="171"/>
      <c r="DR2325" s="171"/>
      <c r="DS2325" s="171"/>
      <c r="DT2325" s="171"/>
      <c r="DU2325" s="171"/>
      <c r="DV2325" s="171"/>
      <c r="DW2325" s="171"/>
      <c r="DX2325" s="171"/>
      <c r="DY2325" s="171"/>
      <c r="DZ2325" s="171"/>
      <c r="EA2325" s="171"/>
      <c r="EB2325" s="171"/>
      <c r="EC2325" s="171"/>
      <c r="ED2325" s="171"/>
      <c r="EE2325" s="171"/>
      <c r="EF2325" s="171"/>
      <c r="EG2325" s="171"/>
      <c r="EH2325" s="171"/>
      <c r="EI2325" s="171"/>
      <c r="EJ2325" s="171"/>
      <c r="EK2325" s="171"/>
      <c r="EL2325" s="171"/>
      <c r="EM2325" s="171"/>
      <c r="EN2325" s="171"/>
    </row>
    <row r="2326" spans="43:144" ht="15" x14ac:dyDescent="0.25">
      <c r="AQ2326" s="171"/>
      <c r="AR2326"/>
      <c r="AS2326"/>
      <c r="AT2326"/>
      <c r="AU2326"/>
      <c r="AV2326"/>
      <c r="AW2326"/>
      <c r="AX2326"/>
      <c r="AY2326"/>
      <c r="AZ2326"/>
      <c r="BA2326"/>
      <c r="BB2326"/>
      <c r="BC2326"/>
      <c r="BD2326"/>
      <c r="BE2326" s="171"/>
      <c r="BF2326" s="171"/>
      <c r="BG2326" s="171"/>
      <c r="BH2326" s="171"/>
      <c r="BI2326" s="171"/>
      <c r="BJ2326" s="171"/>
      <c r="BK2326" s="171"/>
      <c r="BL2326" s="171"/>
      <c r="BM2326" s="171"/>
      <c r="BN2326" s="171"/>
      <c r="BO2326" s="171"/>
      <c r="BP2326" s="171"/>
      <c r="BQ2326" s="171"/>
      <c r="BR2326" s="171"/>
      <c r="BS2326" s="171"/>
      <c r="BT2326" s="171"/>
      <c r="BU2326" s="171"/>
      <c r="BV2326" s="171"/>
      <c r="BW2326" s="171"/>
      <c r="BX2326" s="171"/>
      <c r="BY2326" s="171"/>
      <c r="BZ2326" s="171"/>
      <c r="CA2326" s="171"/>
      <c r="CB2326" s="171"/>
      <c r="CC2326" s="171"/>
      <c r="CD2326" s="171"/>
      <c r="CE2326" s="171"/>
      <c r="CF2326" s="171"/>
      <c r="CG2326" s="171"/>
      <c r="CH2326" s="171"/>
      <c r="CI2326" s="171"/>
      <c r="CJ2326" s="171"/>
      <c r="CK2326" s="171"/>
      <c r="CL2326" s="171"/>
      <c r="CM2326" s="171"/>
      <c r="CN2326" s="171"/>
      <c r="CO2326" s="171"/>
      <c r="CP2326" s="171"/>
      <c r="CQ2326" s="171"/>
      <c r="CR2326" s="171"/>
      <c r="CS2326" s="171"/>
      <c r="CT2326" s="171"/>
      <c r="CU2326" s="171"/>
      <c r="CV2326" s="171"/>
      <c r="CW2326" s="171"/>
      <c r="CX2326" s="171"/>
      <c r="CY2326" s="171"/>
      <c r="CZ2326" s="171"/>
      <c r="DA2326" s="171"/>
      <c r="DB2326" s="171"/>
      <c r="DC2326" s="171"/>
      <c r="DD2326" s="171"/>
      <c r="DE2326" s="171"/>
      <c r="DF2326" s="171"/>
      <c r="DG2326" s="171"/>
      <c r="DH2326" s="171"/>
      <c r="DI2326" s="171"/>
      <c r="DJ2326" s="171"/>
      <c r="DK2326" s="171"/>
      <c r="DL2326" s="171"/>
      <c r="DM2326" s="171"/>
      <c r="DN2326" s="171"/>
      <c r="DO2326" s="171"/>
      <c r="DP2326" s="171"/>
      <c r="DQ2326" s="171"/>
      <c r="DR2326" s="171"/>
      <c r="DS2326" s="171"/>
      <c r="DT2326" s="171"/>
      <c r="DU2326" s="171"/>
      <c r="DV2326" s="171"/>
      <c r="DW2326" s="171"/>
      <c r="DX2326" s="171"/>
      <c r="DY2326" s="171"/>
      <c r="DZ2326" s="171"/>
      <c r="EA2326" s="171"/>
      <c r="EB2326" s="171"/>
      <c r="EC2326" s="171"/>
      <c r="ED2326" s="171"/>
      <c r="EE2326" s="171"/>
      <c r="EF2326" s="171"/>
      <c r="EG2326" s="171"/>
      <c r="EH2326" s="171"/>
      <c r="EI2326" s="171"/>
      <c r="EJ2326" s="171"/>
      <c r="EK2326" s="171"/>
      <c r="EL2326" s="171"/>
      <c r="EM2326" s="171"/>
      <c r="EN2326" s="171"/>
    </row>
    <row r="2327" spans="43:144" ht="15" x14ac:dyDescent="0.25">
      <c r="AQ2327" s="171"/>
      <c r="AR2327"/>
      <c r="AS2327"/>
      <c r="AT2327"/>
      <c r="AU2327"/>
      <c r="AV2327"/>
      <c r="AW2327"/>
      <c r="AX2327"/>
      <c r="AY2327"/>
      <c r="AZ2327"/>
      <c r="BA2327"/>
      <c r="BB2327"/>
      <c r="BC2327"/>
      <c r="BD2327"/>
      <c r="BE2327" s="171"/>
      <c r="BF2327" s="171"/>
      <c r="BG2327" s="171"/>
      <c r="BH2327" s="171"/>
      <c r="BI2327" s="171"/>
      <c r="BJ2327" s="171"/>
      <c r="BK2327" s="171"/>
      <c r="BL2327" s="171"/>
      <c r="BM2327" s="171"/>
      <c r="BN2327" s="171"/>
      <c r="BO2327" s="171"/>
      <c r="BP2327" s="171"/>
      <c r="BQ2327" s="171"/>
      <c r="BR2327" s="171"/>
      <c r="BS2327" s="171"/>
      <c r="BT2327" s="171"/>
      <c r="BU2327" s="171"/>
      <c r="BV2327" s="171"/>
      <c r="BW2327" s="171"/>
      <c r="BX2327" s="171"/>
      <c r="BY2327" s="171"/>
      <c r="BZ2327" s="171"/>
      <c r="CA2327" s="171"/>
      <c r="CB2327" s="171"/>
      <c r="CC2327" s="171"/>
      <c r="CD2327" s="171"/>
      <c r="CE2327" s="171"/>
      <c r="CF2327" s="171"/>
      <c r="CG2327" s="171"/>
      <c r="CH2327" s="171"/>
      <c r="CI2327" s="171"/>
      <c r="CJ2327" s="171"/>
      <c r="CK2327" s="171"/>
      <c r="CL2327" s="171"/>
      <c r="CM2327" s="171"/>
      <c r="CN2327" s="171"/>
      <c r="CO2327" s="171"/>
      <c r="CP2327" s="171"/>
      <c r="CQ2327" s="171"/>
      <c r="CR2327" s="171"/>
      <c r="CS2327" s="171"/>
      <c r="CT2327" s="171"/>
      <c r="CU2327" s="171"/>
      <c r="CV2327" s="171"/>
      <c r="CW2327" s="171"/>
      <c r="CX2327" s="171"/>
      <c r="CY2327" s="171"/>
      <c r="CZ2327" s="171"/>
      <c r="DA2327" s="171"/>
      <c r="DB2327" s="171"/>
      <c r="DC2327" s="171"/>
      <c r="DD2327" s="171"/>
      <c r="DE2327" s="171"/>
      <c r="DF2327" s="171"/>
      <c r="DG2327" s="171"/>
      <c r="DH2327" s="171"/>
      <c r="DI2327" s="171"/>
      <c r="DJ2327" s="171"/>
      <c r="DK2327" s="171"/>
      <c r="DL2327" s="171"/>
      <c r="DM2327" s="171"/>
      <c r="DN2327" s="171"/>
      <c r="DO2327" s="171"/>
      <c r="DP2327" s="171"/>
      <c r="DQ2327" s="171"/>
      <c r="DR2327" s="171"/>
      <c r="DS2327" s="171"/>
      <c r="DT2327" s="171"/>
      <c r="DU2327" s="171"/>
      <c r="DV2327" s="171"/>
      <c r="DW2327" s="171"/>
      <c r="DX2327" s="171"/>
      <c r="DY2327" s="171"/>
      <c r="DZ2327" s="171"/>
      <c r="EA2327" s="171"/>
      <c r="EB2327" s="171"/>
      <c r="EC2327" s="171"/>
      <c r="ED2327" s="171"/>
      <c r="EE2327" s="171"/>
      <c r="EF2327" s="171"/>
      <c r="EG2327" s="171"/>
      <c r="EH2327" s="171"/>
      <c r="EI2327" s="171"/>
      <c r="EJ2327" s="171"/>
      <c r="EK2327" s="171"/>
      <c r="EL2327" s="171"/>
      <c r="EM2327" s="171"/>
      <c r="EN2327" s="171"/>
    </row>
    <row r="2328" spans="43:144" ht="15" x14ac:dyDescent="0.25">
      <c r="AQ2328" s="171"/>
      <c r="AR2328"/>
      <c r="AS2328"/>
      <c r="AT2328"/>
      <c r="AU2328"/>
      <c r="AV2328"/>
      <c r="AW2328"/>
      <c r="AX2328"/>
      <c r="AY2328"/>
      <c r="AZ2328"/>
      <c r="BA2328"/>
      <c r="BB2328"/>
      <c r="BC2328"/>
      <c r="BD2328"/>
      <c r="BE2328" s="171"/>
      <c r="BF2328" s="171"/>
      <c r="BG2328" s="171"/>
      <c r="BH2328" s="171"/>
      <c r="BI2328" s="171"/>
      <c r="BJ2328" s="171"/>
      <c r="BK2328" s="171"/>
      <c r="BL2328" s="171"/>
      <c r="BM2328" s="171"/>
      <c r="BN2328" s="171"/>
      <c r="BO2328" s="171"/>
      <c r="BP2328" s="171"/>
      <c r="BQ2328" s="171"/>
      <c r="BR2328" s="171"/>
      <c r="BS2328" s="171"/>
      <c r="BT2328" s="171"/>
      <c r="BU2328" s="171"/>
      <c r="BV2328" s="171"/>
      <c r="BW2328" s="171"/>
      <c r="BX2328" s="171"/>
      <c r="BY2328" s="171"/>
      <c r="BZ2328" s="171"/>
      <c r="CA2328" s="171"/>
      <c r="CB2328" s="171"/>
      <c r="CC2328" s="171"/>
      <c r="CD2328" s="171"/>
      <c r="CE2328" s="171"/>
      <c r="CF2328" s="171"/>
      <c r="CG2328" s="171"/>
      <c r="CH2328" s="171"/>
      <c r="CI2328" s="171"/>
      <c r="CJ2328" s="171"/>
      <c r="CK2328" s="171"/>
      <c r="CL2328" s="171"/>
      <c r="CM2328" s="171"/>
      <c r="CN2328" s="171"/>
      <c r="CO2328" s="171"/>
      <c r="CP2328" s="171"/>
      <c r="CQ2328" s="171"/>
      <c r="CR2328" s="171"/>
      <c r="CS2328" s="171"/>
      <c r="CT2328" s="171"/>
      <c r="CU2328" s="171"/>
      <c r="CV2328" s="171"/>
      <c r="CW2328" s="171"/>
      <c r="CX2328" s="171"/>
      <c r="CY2328" s="171"/>
      <c r="CZ2328" s="171"/>
      <c r="DA2328" s="171"/>
      <c r="DB2328" s="171"/>
      <c r="DC2328" s="171"/>
      <c r="DD2328" s="171"/>
      <c r="DE2328" s="171"/>
      <c r="DF2328" s="171"/>
      <c r="DG2328" s="171"/>
      <c r="DH2328" s="171"/>
      <c r="DI2328" s="171"/>
      <c r="DJ2328" s="171"/>
      <c r="DK2328" s="171"/>
      <c r="DL2328" s="171"/>
      <c r="DM2328" s="171"/>
      <c r="DN2328" s="171"/>
      <c r="DO2328" s="171"/>
      <c r="DP2328" s="171"/>
      <c r="DQ2328" s="171"/>
      <c r="DR2328" s="171"/>
      <c r="DS2328" s="171"/>
      <c r="DT2328" s="171"/>
      <c r="DU2328" s="171"/>
      <c r="DV2328" s="171"/>
      <c r="DW2328" s="171"/>
      <c r="DX2328" s="171"/>
      <c r="DY2328" s="171"/>
      <c r="DZ2328" s="171"/>
      <c r="EA2328" s="171"/>
      <c r="EB2328" s="171"/>
      <c r="EC2328" s="171"/>
      <c r="ED2328" s="171"/>
      <c r="EE2328" s="171"/>
      <c r="EF2328" s="171"/>
      <c r="EG2328" s="171"/>
      <c r="EH2328" s="171"/>
      <c r="EI2328" s="171"/>
      <c r="EJ2328" s="171"/>
      <c r="EK2328" s="171"/>
      <c r="EL2328" s="171"/>
      <c r="EM2328" s="171"/>
      <c r="EN2328" s="171"/>
    </row>
    <row r="2329" spans="43:144" ht="15" x14ac:dyDescent="0.25">
      <c r="AQ2329" s="171"/>
      <c r="AR2329"/>
      <c r="AS2329"/>
      <c r="AT2329"/>
      <c r="AU2329"/>
      <c r="AV2329"/>
      <c r="AW2329"/>
      <c r="AX2329"/>
      <c r="AY2329"/>
      <c r="AZ2329"/>
      <c r="BA2329"/>
      <c r="BB2329"/>
      <c r="BC2329"/>
      <c r="BD2329"/>
      <c r="BE2329" s="171"/>
      <c r="BF2329" s="171"/>
      <c r="BG2329" s="171"/>
      <c r="BH2329" s="171"/>
      <c r="BI2329" s="171"/>
      <c r="BJ2329" s="171"/>
      <c r="BK2329" s="171"/>
      <c r="BL2329" s="171"/>
      <c r="BM2329" s="171"/>
      <c r="BN2329" s="171"/>
      <c r="BO2329" s="171"/>
      <c r="BP2329" s="171"/>
      <c r="BQ2329" s="171"/>
      <c r="BR2329" s="171"/>
      <c r="BS2329" s="171"/>
      <c r="BT2329" s="171"/>
      <c r="BU2329" s="171"/>
      <c r="BV2329" s="171"/>
      <c r="BW2329" s="171"/>
      <c r="BX2329" s="171"/>
      <c r="BY2329" s="171"/>
      <c r="BZ2329" s="171"/>
      <c r="CA2329" s="171"/>
      <c r="CB2329" s="171"/>
      <c r="CC2329" s="171"/>
      <c r="CD2329" s="171"/>
      <c r="CE2329" s="171"/>
      <c r="CF2329" s="171"/>
      <c r="CG2329" s="171"/>
      <c r="CH2329" s="171"/>
      <c r="CI2329" s="171"/>
      <c r="CJ2329" s="171"/>
      <c r="CK2329" s="171"/>
      <c r="CL2329" s="171"/>
      <c r="CM2329" s="171"/>
      <c r="CN2329" s="171"/>
      <c r="CO2329" s="171"/>
      <c r="CP2329" s="171"/>
      <c r="CQ2329" s="171"/>
      <c r="CR2329" s="171"/>
      <c r="CS2329" s="171"/>
      <c r="CT2329" s="171"/>
      <c r="CU2329" s="171"/>
      <c r="CV2329" s="171"/>
      <c r="CW2329" s="171"/>
      <c r="CX2329" s="171"/>
      <c r="CY2329" s="171"/>
      <c r="CZ2329" s="171"/>
      <c r="DA2329" s="171"/>
      <c r="DB2329" s="171"/>
      <c r="DC2329" s="171"/>
      <c r="DD2329" s="171"/>
      <c r="DE2329" s="171"/>
      <c r="DF2329" s="171"/>
      <c r="DG2329" s="171"/>
      <c r="DH2329" s="171"/>
      <c r="DI2329" s="171"/>
      <c r="DJ2329" s="171"/>
      <c r="DK2329" s="171"/>
      <c r="DL2329" s="171"/>
      <c r="DM2329" s="171"/>
      <c r="DN2329" s="171"/>
      <c r="DO2329" s="171"/>
      <c r="DP2329" s="171"/>
      <c r="DQ2329" s="171"/>
      <c r="DR2329" s="171"/>
      <c r="DS2329" s="171"/>
      <c r="DT2329" s="171"/>
      <c r="DU2329" s="171"/>
      <c r="DV2329" s="171"/>
      <c r="DW2329" s="171"/>
      <c r="DX2329" s="171"/>
      <c r="DY2329" s="171"/>
      <c r="DZ2329" s="171"/>
      <c r="EA2329" s="171"/>
      <c r="EB2329" s="171"/>
      <c r="EC2329" s="171"/>
      <c r="ED2329" s="171"/>
      <c r="EE2329" s="171"/>
      <c r="EF2329" s="171"/>
      <c r="EG2329" s="171"/>
      <c r="EH2329" s="171"/>
      <c r="EI2329" s="171"/>
      <c r="EJ2329" s="171"/>
      <c r="EK2329" s="171"/>
      <c r="EL2329" s="171"/>
      <c r="EM2329" s="171"/>
      <c r="EN2329" s="171"/>
    </row>
    <row r="2330" spans="43:144" ht="15" x14ac:dyDescent="0.25">
      <c r="AQ2330" s="171"/>
      <c r="AR2330"/>
      <c r="AS2330"/>
      <c r="AT2330"/>
      <c r="AU2330"/>
      <c r="AV2330"/>
      <c r="AW2330"/>
      <c r="AX2330"/>
      <c r="AY2330"/>
      <c r="AZ2330"/>
      <c r="BA2330"/>
      <c r="BB2330"/>
      <c r="BC2330"/>
      <c r="BD2330"/>
      <c r="BE2330" s="171"/>
      <c r="BF2330" s="171"/>
      <c r="BG2330" s="171"/>
      <c r="BH2330" s="171"/>
      <c r="BI2330" s="171"/>
      <c r="BJ2330" s="171"/>
      <c r="BK2330" s="171"/>
      <c r="BL2330" s="171"/>
      <c r="BM2330" s="171"/>
      <c r="BN2330" s="171"/>
      <c r="BO2330" s="171"/>
      <c r="BP2330" s="171"/>
      <c r="BQ2330" s="171"/>
      <c r="BR2330" s="171"/>
      <c r="BS2330" s="171"/>
      <c r="BT2330" s="171"/>
      <c r="BU2330" s="171"/>
      <c r="BV2330" s="171"/>
      <c r="BW2330" s="171"/>
      <c r="BX2330" s="171"/>
      <c r="BY2330" s="171"/>
      <c r="BZ2330" s="171"/>
      <c r="CA2330" s="171"/>
      <c r="CB2330" s="171"/>
      <c r="CC2330" s="171"/>
      <c r="CD2330" s="171"/>
      <c r="CE2330" s="171"/>
      <c r="CF2330" s="171"/>
      <c r="CG2330" s="171"/>
      <c r="CH2330" s="171"/>
      <c r="CI2330" s="171"/>
      <c r="CJ2330" s="171"/>
      <c r="CK2330" s="171"/>
      <c r="CL2330" s="171"/>
      <c r="CM2330" s="171"/>
      <c r="CN2330" s="171"/>
      <c r="CO2330" s="171"/>
      <c r="CP2330" s="171"/>
      <c r="CQ2330" s="171"/>
      <c r="CR2330" s="171"/>
      <c r="CS2330" s="171"/>
      <c r="CT2330" s="171"/>
      <c r="CU2330" s="171"/>
      <c r="CV2330" s="171"/>
      <c r="CW2330" s="171"/>
      <c r="CX2330" s="171"/>
      <c r="CY2330" s="171"/>
      <c r="CZ2330" s="171"/>
      <c r="DA2330" s="171"/>
      <c r="DB2330" s="171"/>
      <c r="DC2330" s="171"/>
      <c r="DD2330" s="171"/>
      <c r="DE2330" s="171"/>
      <c r="DF2330" s="171"/>
      <c r="DG2330" s="171"/>
      <c r="DH2330" s="171"/>
      <c r="DI2330" s="171"/>
      <c r="DJ2330" s="171"/>
      <c r="DK2330" s="171"/>
      <c r="DL2330" s="171"/>
      <c r="DM2330" s="171"/>
      <c r="DN2330" s="171"/>
      <c r="DO2330" s="171"/>
      <c r="DP2330" s="171"/>
      <c r="DQ2330" s="171"/>
      <c r="DR2330" s="171"/>
      <c r="DS2330" s="171"/>
      <c r="DT2330" s="171"/>
      <c r="DU2330" s="171"/>
      <c r="DV2330" s="171"/>
      <c r="DW2330" s="171"/>
      <c r="DX2330" s="171"/>
      <c r="DY2330" s="171"/>
      <c r="DZ2330" s="171"/>
      <c r="EA2330" s="171"/>
      <c r="EB2330" s="171"/>
      <c r="EC2330" s="171"/>
      <c r="ED2330" s="171"/>
      <c r="EE2330" s="171"/>
      <c r="EF2330" s="171"/>
      <c r="EG2330" s="171"/>
      <c r="EH2330" s="171"/>
      <c r="EI2330" s="171"/>
      <c r="EJ2330" s="171"/>
      <c r="EK2330" s="171"/>
      <c r="EL2330" s="171"/>
      <c r="EM2330" s="171"/>
      <c r="EN2330" s="171"/>
    </row>
    <row r="2331" spans="43:144" ht="15" x14ac:dyDescent="0.25">
      <c r="AQ2331" s="171"/>
      <c r="AR2331"/>
      <c r="AS2331"/>
      <c r="AT2331"/>
      <c r="AU2331"/>
      <c r="AV2331"/>
      <c r="AW2331"/>
      <c r="AX2331"/>
      <c r="AY2331"/>
      <c r="AZ2331"/>
      <c r="BA2331"/>
      <c r="BB2331"/>
      <c r="BC2331"/>
      <c r="BD2331"/>
      <c r="BE2331" s="171"/>
      <c r="BF2331" s="171"/>
      <c r="BG2331" s="171"/>
      <c r="BH2331" s="171"/>
      <c r="BI2331" s="171"/>
      <c r="BJ2331" s="171"/>
      <c r="BK2331" s="171"/>
      <c r="BL2331" s="171"/>
      <c r="BM2331" s="171"/>
      <c r="BN2331" s="171"/>
      <c r="BO2331" s="171"/>
      <c r="BP2331" s="171"/>
      <c r="BQ2331" s="171"/>
      <c r="BR2331" s="171"/>
      <c r="BS2331" s="171"/>
      <c r="BT2331" s="171"/>
      <c r="BU2331" s="171"/>
      <c r="BV2331" s="171"/>
      <c r="BW2331" s="171"/>
      <c r="BX2331" s="171"/>
      <c r="BY2331" s="171"/>
      <c r="BZ2331" s="171"/>
      <c r="CA2331" s="171"/>
      <c r="CB2331" s="171"/>
      <c r="CC2331" s="171"/>
      <c r="CD2331" s="171"/>
      <c r="CE2331" s="171"/>
      <c r="CF2331" s="171"/>
      <c r="CG2331" s="171"/>
      <c r="CH2331" s="171"/>
      <c r="CI2331" s="171"/>
      <c r="CJ2331" s="171"/>
      <c r="CK2331" s="171"/>
      <c r="CL2331" s="171"/>
      <c r="CM2331" s="171"/>
      <c r="CN2331" s="171"/>
      <c r="CO2331" s="171"/>
      <c r="CP2331" s="171"/>
      <c r="CQ2331" s="171"/>
      <c r="CR2331" s="171"/>
      <c r="CS2331" s="171"/>
      <c r="CT2331" s="171"/>
      <c r="CU2331" s="171"/>
      <c r="CV2331" s="171"/>
      <c r="CW2331" s="171"/>
      <c r="CX2331" s="171"/>
      <c r="CY2331" s="171"/>
      <c r="CZ2331" s="171"/>
      <c r="DA2331" s="171"/>
      <c r="DB2331" s="171"/>
      <c r="DC2331" s="171"/>
      <c r="DD2331" s="171"/>
      <c r="DE2331" s="171"/>
      <c r="DF2331" s="171"/>
      <c r="DG2331" s="171"/>
      <c r="DH2331" s="171"/>
      <c r="DI2331" s="171"/>
      <c r="DJ2331" s="171"/>
      <c r="DK2331" s="171"/>
      <c r="DL2331" s="171"/>
      <c r="DM2331" s="171"/>
      <c r="DN2331" s="171"/>
      <c r="DO2331" s="171"/>
      <c r="DP2331" s="171"/>
      <c r="DQ2331" s="171"/>
      <c r="DR2331" s="171"/>
      <c r="DS2331" s="171"/>
      <c r="DT2331" s="171"/>
      <c r="DU2331" s="171"/>
      <c r="DV2331" s="171"/>
      <c r="DW2331" s="171"/>
      <c r="DX2331" s="171"/>
      <c r="DY2331" s="171"/>
      <c r="DZ2331" s="171"/>
      <c r="EA2331" s="171"/>
      <c r="EB2331" s="171"/>
      <c r="EC2331" s="171"/>
      <c r="ED2331" s="171"/>
      <c r="EE2331" s="171"/>
      <c r="EF2331" s="171"/>
      <c r="EG2331" s="171"/>
      <c r="EH2331" s="171"/>
      <c r="EI2331" s="171"/>
      <c r="EJ2331" s="171"/>
      <c r="EK2331" s="171"/>
      <c r="EL2331" s="171"/>
      <c r="EM2331" s="171"/>
      <c r="EN2331" s="171"/>
    </row>
    <row r="2332" spans="43:144" ht="15" x14ac:dyDescent="0.25">
      <c r="AQ2332" s="171"/>
      <c r="AR2332"/>
      <c r="AS2332"/>
      <c r="AT2332"/>
      <c r="AU2332"/>
      <c r="AV2332"/>
      <c r="AW2332"/>
      <c r="AX2332"/>
      <c r="AY2332"/>
      <c r="AZ2332"/>
      <c r="BA2332"/>
      <c r="BB2332"/>
      <c r="BC2332"/>
      <c r="BD2332"/>
      <c r="BE2332" s="171"/>
      <c r="BF2332" s="171"/>
      <c r="BG2332" s="171"/>
      <c r="BH2332" s="171"/>
      <c r="BI2332" s="171"/>
      <c r="BJ2332" s="171"/>
      <c r="BK2332" s="171"/>
      <c r="BL2332" s="171"/>
      <c r="BM2332" s="171"/>
      <c r="BN2332" s="171"/>
      <c r="BO2332" s="171"/>
      <c r="BP2332" s="171"/>
      <c r="BQ2332" s="171"/>
      <c r="BR2332" s="171"/>
      <c r="BS2332" s="171"/>
      <c r="BT2332" s="171"/>
      <c r="BU2332" s="171"/>
      <c r="BV2332" s="171"/>
      <c r="BW2332" s="171"/>
      <c r="BX2332" s="171"/>
      <c r="BY2332" s="171"/>
      <c r="BZ2332" s="171"/>
      <c r="CA2332" s="171"/>
      <c r="CB2332" s="171"/>
      <c r="CC2332" s="171"/>
      <c r="CD2332" s="171"/>
      <c r="CE2332" s="171"/>
      <c r="CF2332" s="171"/>
      <c r="CG2332" s="171"/>
      <c r="CH2332" s="171"/>
      <c r="CI2332" s="171"/>
      <c r="CJ2332" s="171"/>
      <c r="CK2332" s="171"/>
      <c r="CL2332" s="171"/>
      <c r="CM2332" s="171"/>
      <c r="CN2332" s="171"/>
      <c r="CO2332" s="171"/>
      <c r="CP2332" s="171"/>
      <c r="CQ2332" s="171"/>
      <c r="CR2332" s="171"/>
      <c r="CS2332" s="171"/>
      <c r="CT2332" s="171"/>
      <c r="CU2332" s="171"/>
      <c r="CV2332" s="171"/>
      <c r="CW2332" s="171"/>
      <c r="CX2332" s="171"/>
      <c r="CY2332" s="171"/>
      <c r="CZ2332" s="171"/>
      <c r="DA2332" s="171"/>
      <c r="DB2332" s="171"/>
      <c r="DC2332" s="171"/>
      <c r="DD2332" s="171"/>
      <c r="DE2332" s="171"/>
      <c r="DF2332" s="171"/>
      <c r="DG2332" s="171"/>
      <c r="DH2332" s="171"/>
      <c r="DI2332" s="171"/>
      <c r="DJ2332" s="171"/>
      <c r="DK2332" s="171"/>
      <c r="DL2332" s="171"/>
      <c r="DM2332" s="171"/>
      <c r="DN2332" s="171"/>
      <c r="DO2332" s="171"/>
      <c r="DP2332" s="171"/>
      <c r="DQ2332" s="171"/>
      <c r="DR2332" s="171"/>
      <c r="DS2332" s="171"/>
      <c r="DT2332" s="171"/>
      <c r="DU2332" s="171"/>
      <c r="DV2332" s="171"/>
      <c r="DW2332" s="171"/>
      <c r="DX2332" s="171"/>
      <c r="DY2332" s="171"/>
      <c r="DZ2332" s="171"/>
      <c r="EA2332" s="171"/>
      <c r="EB2332" s="171"/>
      <c r="EC2332" s="171"/>
      <c r="ED2332" s="171"/>
      <c r="EE2332" s="171"/>
      <c r="EF2332" s="171"/>
      <c r="EG2332" s="171"/>
      <c r="EH2332" s="171"/>
      <c r="EI2332" s="171"/>
      <c r="EJ2332" s="171"/>
      <c r="EK2332" s="171"/>
      <c r="EL2332" s="171"/>
      <c r="EM2332" s="171"/>
      <c r="EN2332" s="171"/>
    </row>
    <row r="2333" spans="43:144" ht="15" x14ac:dyDescent="0.25">
      <c r="AQ2333" s="171"/>
      <c r="AR2333"/>
      <c r="AS2333"/>
      <c r="AT2333"/>
      <c r="AU2333"/>
      <c r="AV2333"/>
      <c r="AW2333"/>
      <c r="AX2333"/>
      <c r="AY2333"/>
      <c r="AZ2333"/>
      <c r="BA2333"/>
      <c r="BB2333"/>
      <c r="BC2333"/>
      <c r="BD2333"/>
      <c r="BE2333" s="171"/>
      <c r="BF2333" s="171"/>
      <c r="BG2333" s="171"/>
      <c r="BH2333" s="171"/>
      <c r="BI2333" s="171"/>
      <c r="BJ2333" s="171"/>
      <c r="BK2333" s="171"/>
      <c r="BL2333" s="171"/>
      <c r="BM2333" s="171"/>
      <c r="BN2333" s="171"/>
      <c r="BO2333" s="171"/>
      <c r="BP2333" s="171"/>
      <c r="BQ2333" s="171"/>
      <c r="BR2333" s="171"/>
      <c r="BS2333" s="171"/>
      <c r="BT2333" s="171"/>
      <c r="BU2333" s="171"/>
      <c r="BV2333" s="171"/>
      <c r="BW2333" s="171"/>
      <c r="BX2333" s="171"/>
      <c r="BY2333" s="171"/>
      <c r="BZ2333" s="171"/>
      <c r="CA2333" s="171"/>
      <c r="CB2333" s="171"/>
      <c r="CC2333" s="171"/>
      <c r="CD2333" s="171"/>
      <c r="CE2333" s="171"/>
      <c r="CF2333" s="171"/>
      <c r="CG2333" s="171"/>
      <c r="CH2333" s="171"/>
      <c r="CI2333" s="171"/>
      <c r="CJ2333" s="171"/>
      <c r="CK2333" s="171"/>
      <c r="CL2333" s="171"/>
      <c r="CM2333" s="171"/>
      <c r="CN2333" s="171"/>
      <c r="CO2333" s="171"/>
      <c r="CP2333" s="171"/>
      <c r="CQ2333" s="171"/>
      <c r="CR2333" s="171"/>
      <c r="CS2333" s="171"/>
      <c r="CT2333" s="171"/>
      <c r="CU2333" s="171"/>
      <c r="CV2333" s="171"/>
      <c r="CW2333" s="171"/>
      <c r="CX2333" s="171"/>
      <c r="CY2333" s="171"/>
      <c r="CZ2333" s="171"/>
      <c r="DA2333" s="171"/>
      <c r="DB2333" s="171"/>
      <c r="DC2333" s="171"/>
      <c r="DD2333" s="171"/>
      <c r="DE2333" s="171"/>
      <c r="DF2333" s="171"/>
      <c r="DG2333" s="171"/>
      <c r="DH2333" s="171"/>
      <c r="DI2333" s="171"/>
      <c r="DJ2333" s="171"/>
      <c r="DK2333" s="171"/>
      <c r="DL2333" s="171"/>
      <c r="DM2333" s="171"/>
      <c r="DN2333" s="171"/>
      <c r="DO2333" s="171"/>
      <c r="DP2333" s="171"/>
      <c r="DQ2333" s="171"/>
      <c r="DR2333" s="171"/>
      <c r="DS2333" s="171"/>
      <c r="DT2333" s="171"/>
      <c r="DU2333" s="171"/>
      <c r="DV2333" s="171"/>
      <c r="DW2333" s="171"/>
      <c r="DX2333" s="171"/>
      <c r="DY2333" s="171"/>
      <c r="DZ2333" s="171"/>
      <c r="EA2333" s="171"/>
      <c r="EB2333" s="171"/>
      <c r="EC2333" s="171"/>
      <c r="ED2333" s="171"/>
      <c r="EE2333" s="171"/>
      <c r="EF2333" s="171"/>
      <c r="EG2333" s="171"/>
      <c r="EH2333" s="171"/>
      <c r="EI2333" s="171"/>
      <c r="EJ2333" s="171"/>
      <c r="EK2333" s="171"/>
      <c r="EL2333" s="171"/>
      <c r="EM2333" s="171"/>
      <c r="EN2333" s="171"/>
    </row>
    <row r="2334" spans="43:144" ht="15" x14ac:dyDescent="0.25">
      <c r="AQ2334" s="171"/>
      <c r="AR2334"/>
      <c r="AS2334"/>
      <c r="AT2334"/>
      <c r="AU2334"/>
      <c r="AV2334"/>
      <c r="AW2334"/>
      <c r="AX2334"/>
      <c r="AY2334"/>
      <c r="AZ2334"/>
      <c r="BA2334"/>
      <c r="BB2334"/>
      <c r="BC2334"/>
      <c r="BD2334"/>
      <c r="BE2334" s="171"/>
      <c r="BF2334" s="171"/>
      <c r="BG2334" s="171"/>
      <c r="BH2334" s="171"/>
      <c r="BI2334" s="171"/>
      <c r="BJ2334" s="171"/>
      <c r="BK2334" s="171"/>
      <c r="BL2334" s="171"/>
      <c r="BM2334" s="171"/>
      <c r="BN2334" s="171"/>
      <c r="BO2334" s="171"/>
      <c r="BP2334" s="171"/>
      <c r="BQ2334" s="171"/>
      <c r="BR2334" s="171"/>
      <c r="BS2334" s="171"/>
      <c r="BT2334" s="171"/>
      <c r="BU2334" s="171"/>
      <c r="BV2334" s="171"/>
      <c r="BW2334" s="171"/>
      <c r="BX2334" s="171"/>
      <c r="BY2334" s="171"/>
      <c r="BZ2334" s="171"/>
      <c r="CA2334" s="171"/>
      <c r="CB2334" s="171"/>
      <c r="CC2334" s="171"/>
      <c r="CD2334" s="171"/>
      <c r="CE2334" s="171"/>
      <c r="CF2334" s="171"/>
      <c r="CG2334" s="171"/>
      <c r="CH2334" s="171"/>
      <c r="CI2334" s="171"/>
      <c r="CJ2334" s="171"/>
      <c r="CK2334" s="171"/>
      <c r="CL2334" s="171"/>
      <c r="CM2334" s="171"/>
      <c r="CN2334" s="171"/>
      <c r="CO2334" s="171"/>
      <c r="CP2334" s="171"/>
      <c r="CQ2334" s="171"/>
      <c r="CR2334" s="171"/>
      <c r="CS2334" s="171"/>
      <c r="CT2334" s="171"/>
      <c r="CU2334" s="171"/>
      <c r="CV2334" s="171"/>
      <c r="CW2334" s="171"/>
      <c r="CX2334" s="171"/>
      <c r="CY2334" s="171"/>
      <c r="CZ2334" s="171"/>
      <c r="DA2334" s="171"/>
      <c r="DB2334" s="171"/>
      <c r="DC2334" s="171"/>
      <c r="DD2334" s="171"/>
      <c r="DE2334" s="171"/>
      <c r="DF2334" s="171"/>
      <c r="DG2334" s="171"/>
      <c r="DH2334" s="171"/>
      <c r="DI2334" s="171"/>
      <c r="DJ2334" s="171"/>
      <c r="DK2334" s="171"/>
      <c r="DL2334" s="171"/>
      <c r="DM2334" s="171"/>
      <c r="DN2334" s="171"/>
      <c r="DO2334" s="171"/>
      <c r="DP2334" s="171"/>
      <c r="DQ2334" s="171"/>
      <c r="DR2334" s="171"/>
      <c r="DS2334" s="171"/>
      <c r="DT2334" s="171"/>
      <c r="DU2334" s="171"/>
      <c r="DV2334" s="171"/>
      <c r="DW2334" s="171"/>
      <c r="DX2334" s="171"/>
      <c r="DY2334" s="171"/>
      <c r="DZ2334" s="171"/>
      <c r="EA2334" s="171"/>
      <c r="EB2334" s="171"/>
      <c r="EC2334" s="171"/>
      <c r="ED2334" s="171"/>
      <c r="EE2334" s="171"/>
      <c r="EF2334" s="171"/>
      <c r="EG2334" s="171"/>
      <c r="EH2334" s="171"/>
      <c r="EI2334" s="171"/>
      <c r="EJ2334" s="171"/>
      <c r="EK2334" s="171"/>
      <c r="EL2334" s="171"/>
      <c r="EM2334" s="171"/>
      <c r="EN2334" s="171"/>
    </row>
    <row r="2335" spans="43:144" ht="15" x14ac:dyDescent="0.25">
      <c r="AQ2335" s="171"/>
      <c r="AR2335"/>
      <c r="AS2335"/>
      <c r="AT2335"/>
      <c r="AU2335"/>
      <c r="AV2335"/>
      <c r="AW2335"/>
      <c r="AX2335"/>
      <c r="AY2335"/>
      <c r="AZ2335"/>
      <c r="BA2335"/>
      <c r="BB2335"/>
      <c r="BC2335"/>
      <c r="BD2335"/>
      <c r="BE2335" s="171"/>
      <c r="BF2335" s="171"/>
      <c r="BG2335" s="171"/>
      <c r="BH2335" s="171"/>
      <c r="BI2335" s="171"/>
      <c r="BJ2335" s="171"/>
      <c r="BK2335" s="171"/>
      <c r="BL2335" s="171"/>
      <c r="BM2335" s="171"/>
      <c r="BN2335" s="171"/>
      <c r="BO2335" s="171"/>
      <c r="BP2335" s="171"/>
      <c r="BQ2335" s="171"/>
      <c r="BR2335" s="171"/>
      <c r="BS2335" s="171"/>
      <c r="BT2335" s="171"/>
      <c r="BU2335" s="171"/>
      <c r="BV2335" s="171"/>
      <c r="BW2335" s="171"/>
      <c r="BX2335" s="171"/>
      <c r="BY2335" s="171"/>
      <c r="BZ2335" s="171"/>
      <c r="CA2335" s="171"/>
      <c r="CB2335" s="171"/>
      <c r="CC2335" s="171"/>
      <c r="CD2335" s="171"/>
      <c r="CE2335" s="171"/>
      <c r="CF2335" s="171"/>
      <c r="CG2335" s="171"/>
      <c r="CH2335" s="171"/>
      <c r="CI2335" s="171"/>
      <c r="CJ2335" s="171"/>
      <c r="CK2335" s="171"/>
      <c r="CL2335" s="171"/>
      <c r="CM2335" s="171"/>
      <c r="CN2335" s="171"/>
      <c r="CO2335" s="171"/>
      <c r="CP2335" s="171"/>
      <c r="CQ2335" s="171"/>
      <c r="CR2335" s="171"/>
      <c r="CS2335" s="171"/>
      <c r="CT2335" s="171"/>
      <c r="CU2335" s="171"/>
      <c r="CV2335" s="171"/>
      <c r="CW2335" s="171"/>
      <c r="CX2335" s="171"/>
      <c r="CY2335" s="171"/>
      <c r="CZ2335" s="171"/>
      <c r="DA2335" s="171"/>
      <c r="DB2335" s="171"/>
      <c r="DC2335" s="171"/>
      <c r="DD2335" s="171"/>
      <c r="DE2335" s="171"/>
      <c r="DF2335" s="171"/>
      <c r="DG2335" s="171"/>
      <c r="DH2335" s="171"/>
      <c r="DI2335" s="171"/>
      <c r="DJ2335" s="171"/>
      <c r="DK2335" s="171"/>
      <c r="DL2335" s="171"/>
      <c r="DM2335" s="171"/>
      <c r="DN2335" s="171"/>
      <c r="DO2335" s="171"/>
      <c r="DP2335" s="171"/>
      <c r="DQ2335" s="171"/>
      <c r="DR2335" s="171"/>
      <c r="DS2335" s="171"/>
      <c r="DT2335" s="171"/>
      <c r="DU2335" s="171"/>
      <c r="DV2335" s="171"/>
      <c r="DW2335" s="171"/>
      <c r="DX2335" s="171"/>
      <c r="DY2335" s="171"/>
      <c r="DZ2335" s="171"/>
      <c r="EA2335" s="171"/>
      <c r="EB2335" s="171"/>
      <c r="EC2335" s="171"/>
      <c r="ED2335" s="171"/>
      <c r="EE2335" s="171"/>
      <c r="EF2335" s="171"/>
      <c r="EG2335" s="171"/>
      <c r="EH2335" s="171"/>
      <c r="EI2335" s="171"/>
      <c r="EJ2335" s="171"/>
      <c r="EK2335" s="171"/>
      <c r="EL2335" s="171"/>
      <c r="EM2335" s="171"/>
      <c r="EN2335" s="171"/>
    </row>
    <row r="2336" spans="43:144" ht="15" x14ac:dyDescent="0.25">
      <c r="AQ2336" s="171"/>
      <c r="AR2336"/>
      <c r="AS2336"/>
      <c r="AT2336"/>
      <c r="AU2336"/>
      <c r="AV2336"/>
      <c r="AW2336"/>
      <c r="AX2336"/>
      <c r="AY2336"/>
      <c r="AZ2336"/>
      <c r="BA2336"/>
      <c r="BB2336"/>
      <c r="BC2336"/>
      <c r="BD2336"/>
      <c r="BE2336" s="171"/>
      <c r="BF2336" s="171"/>
      <c r="BG2336" s="171"/>
      <c r="BH2336" s="171"/>
      <c r="BI2336" s="171"/>
      <c r="BJ2336" s="171"/>
      <c r="BK2336" s="171"/>
      <c r="BL2336" s="171"/>
      <c r="BM2336" s="171"/>
      <c r="BN2336" s="171"/>
      <c r="BO2336" s="171"/>
      <c r="BP2336" s="171"/>
      <c r="BQ2336" s="171"/>
      <c r="BR2336" s="171"/>
      <c r="BS2336" s="171"/>
      <c r="BT2336" s="171"/>
      <c r="BU2336" s="171"/>
      <c r="BV2336" s="171"/>
      <c r="BW2336" s="171"/>
      <c r="BX2336" s="171"/>
      <c r="BY2336" s="171"/>
      <c r="BZ2336" s="171"/>
      <c r="CA2336" s="171"/>
      <c r="CB2336" s="171"/>
      <c r="CC2336" s="171"/>
      <c r="CD2336" s="171"/>
      <c r="CE2336" s="171"/>
      <c r="CF2336" s="171"/>
      <c r="CG2336" s="171"/>
      <c r="CH2336" s="171"/>
      <c r="CI2336" s="171"/>
      <c r="CJ2336" s="171"/>
      <c r="CK2336" s="171"/>
      <c r="CL2336" s="171"/>
      <c r="CM2336" s="171"/>
      <c r="CN2336" s="171"/>
      <c r="CO2336" s="171"/>
      <c r="CP2336" s="171"/>
      <c r="CQ2336" s="171"/>
      <c r="CR2336" s="171"/>
      <c r="CS2336" s="171"/>
      <c r="CT2336" s="171"/>
      <c r="CU2336" s="171"/>
      <c r="CV2336" s="171"/>
      <c r="CW2336" s="171"/>
      <c r="CX2336" s="171"/>
      <c r="CY2336" s="171"/>
      <c r="CZ2336" s="171"/>
      <c r="DA2336" s="171"/>
      <c r="DB2336" s="171"/>
      <c r="DC2336" s="171"/>
      <c r="DD2336" s="171"/>
      <c r="DE2336" s="171"/>
      <c r="DF2336" s="171"/>
      <c r="DG2336" s="171"/>
      <c r="DH2336" s="171"/>
      <c r="DI2336" s="171"/>
      <c r="DJ2336" s="171"/>
      <c r="DK2336" s="171"/>
      <c r="DL2336" s="171"/>
      <c r="DM2336" s="171"/>
      <c r="DN2336" s="171"/>
      <c r="DO2336" s="171"/>
      <c r="DP2336" s="171"/>
      <c r="DQ2336" s="171"/>
      <c r="DR2336" s="171"/>
      <c r="DS2336" s="171"/>
      <c r="DT2336" s="171"/>
      <c r="DU2336" s="171"/>
      <c r="DV2336" s="171"/>
      <c r="DW2336" s="171"/>
      <c r="DX2336" s="171"/>
      <c r="DY2336" s="171"/>
      <c r="DZ2336" s="171"/>
      <c r="EA2336" s="171"/>
      <c r="EB2336" s="171"/>
      <c r="EC2336" s="171"/>
      <c r="ED2336" s="171"/>
      <c r="EE2336" s="171"/>
      <c r="EF2336" s="171"/>
      <c r="EG2336" s="171"/>
      <c r="EH2336" s="171"/>
      <c r="EI2336" s="171"/>
      <c r="EJ2336" s="171"/>
      <c r="EK2336" s="171"/>
      <c r="EL2336" s="171"/>
      <c r="EM2336" s="171"/>
      <c r="EN2336" s="171"/>
    </row>
    <row r="2337" spans="43:144" ht="15" x14ac:dyDescent="0.25">
      <c r="AQ2337" s="171"/>
      <c r="AR2337"/>
      <c r="AS2337"/>
      <c r="AT2337"/>
      <c r="AU2337"/>
      <c r="AV2337"/>
      <c r="AW2337"/>
      <c r="AX2337"/>
      <c r="AY2337"/>
      <c r="AZ2337"/>
      <c r="BA2337"/>
      <c r="BB2337"/>
      <c r="BC2337"/>
      <c r="BD2337"/>
      <c r="BE2337" s="171"/>
      <c r="BF2337" s="171"/>
      <c r="BG2337" s="171"/>
      <c r="BH2337" s="171"/>
      <c r="BI2337" s="171"/>
      <c r="BJ2337" s="171"/>
      <c r="BK2337" s="171"/>
      <c r="BL2337" s="171"/>
      <c r="BM2337" s="171"/>
      <c r="BN2337" s="171"/>
      <c r="BO2337" s="171"/>
      <c r="BP2337" s="171"/>
      <c r="BQ2337" s="171"/>
      <c r="BR2337" s="171"/>
      <c r="BS2337" s="171"/>
      <c r="BT2337" s="171"/>
      <c r="BU2337" s="171"/>
      <c r="BV2337" s="171"/>
      <c r="BW2337" s="171"/>
      <c r="BX2337" s="171"/>
      <c r="BY2337" s="171"/>
      <c r="BZ2337" s="171"/>
      <c r="CA2337" s="171"/>
      <c r="CB2337" s="171"/>
      <c r="CC2337" s="171"/>
      <c r="CD2337" s="171"/>
      <c r="CE2337" s="171"/>
      <c r="CF2337" s="171"/>
      <c r="CG2337" s="171"/>
      <c r="CH2337" s="171"/>
      <c r="CI2337" s="171"/>
      <c r="CJ2337" s="171"/>
      <c r="CK2337" s="171"/>
      <c r="CL2337" s="171"/>
      <c r="CM2337" s="171"/>
      <c r="CN2337" s="171"/>
      <c r="CO2337" s="171"/>
      <c r="CP2337" s="171"/>
      <c r="CQ2337" s="171"/>
      <c r="CR2337" s="171"/>
      <c r="CS2337" s="171"/>
      <c r="CT2337" s="171"/>
      <c r="CU2337" s="171"/>
      <c r="CV2337" s="171"/>
      <c r="CW2337" s="171"/>
      <c r="CX2337" s="171"/>
      <c r="CY2337" s="171"/>
      <c r="CZ2337" s="171"/>
      <c r="DA2337" s="171"/>
      <c r="DB2337" s="171"/>
      <c r="DC2337" s="171"/>
      <c r="DD2337" s="171"/>
      <c r="DE2337" s="171"/>
      <c r="DF2337" s="171"/>
      <c r="DG2337" s="171"/>
      <c r="DH2337" s="171"/>
      <c r="DI2337" s="171"/>
      <c r="DJ2337" s="171"/>
      <c r="DK2337" s="171"/>
      <c r="DL2337" s="171"/>
      <c r="DM2337" s="171"/>
      <c r="DN2337" s="171"/>
      <c r="DO2337" s="171"/>
      <c r="DP2337" s="171"/>
      <c r="DQ2337" s="171"/>
      <c r="DR2337" s="171"/>
      <c r="DS2337" s="171"/>
      <c r="DT2337" s="171"/>
      <c r="DU2337" s="171"/>
      <c r="DV2337" s="171"/>
      <c r="DW2337" s="171"/>
      <c r="DX2337" s="171"/>
      <c r="DY2337" s="171"/>
      <c r="DZ2337" s="171"/>
      <c r="EA2337" s="171"/>
      <c r="EB2337" s="171"/>
      <c r="EC2337" s="171"/>
      <c r="ED2337" s="171"/>
      <c r="EE2337" s="171"/>
      <c r="EF2337" s="171"/>
      <c r="EG2337" s="171"/>
      <c r="EH2337" s="171"/>
      <c r="EI2337" s="171"/>
      <c r="EJ2337" s="171"/>
      <c r="EK2337" s="171"/>
      <c r="EL2337" s="171"/>
      <c r="EM2337" s="171"/>
      <c r="EN2337" s="171"/>
    </row>
    <row r="2338" spans="43:144" ht="15" x14ac:dyDescent="0.25">
      <c r="AQ2338" s="171"/>
      <c r="AR2338"/>
      <c r="AS2338"/>
      <c r="AT2338"/>
      <c r="AU2338"/>
      <c r="AV2338"/>
      <c r="AW2338"/>
      <c r="AX2338"/>
      <c r="AY2338"/>
      <c r="AZ2338"/>
      <c r="BA2338"/>
      <c r="BB2338"/>
      <c r="BC2338"/>
      <c r="BD2338"/>
      <c r="BE2338" s="171"/>
      <c r="BF2338" s="171"/>
      <c r="BG2338" s="171"/>
      <c r="BH2338" s="171"/>
      <c r="BI2338" s="171"/>
      <c r="BJ2338" s="171"/>
      <c r="BK2338" s="171"/>
      <c r="BL2338" s="171"/>
      <c r="BM2338" s="171"/>
      <c r="BN2338" s="171"/>
      <c r="BO2338" s="171"/>
      <c r="BP2338" s="171"/>
      <c r="BQ2338" s="171"/>
      <c r="BR2338" s="171"/>
      <c r="BS2338" s="171"/>
      <c r="BT2338" s="171"/>
      <c r="BU2338" s="171"/>
      <c r="BV2338" s="171"/>
      <c r="BW2338" s="171"/>
      <c r="BX2338" s="171"/>
      <c r="BY2338" s="171"/>
      <c r="BZ2338" s="171"/>
      <c r="CA2338" s="171"/>
      <c r="CB2338" s="171"/>
      <c r="CC2338" s="171"/>
      <c r="CD2338" s="171"/>
      <c r="CE2338" s="171"/>
      <c r="CF2338" s="171"/>
      <c r="CG2338" s="171"/>
      <c r="CH2338" s="171"/>
      <c r="CI2338" s="171"/>
      <c r="CJ2338" s="171"/>
      <c r="CK2338" s="171"/>
      <c r="CL2338" s="171"/>
      <c r="CM2338" s="171"/>
      <c r="CN2338" s="171"/>
      <c r="CO2338" s="171"/>
      <c r="CP2338" s="171"/>
      <c r="CQ2338" s="171"/>
      <c r="CR2338" s="171"/>
      <c r="CS2338" s="171"/>
      <c r="CT2338" s="171"/>
      <c r="CU2338" s="171"/>
      <c r="CV2338" s="171"/>
      <c r="CW2338" s="171"/>
      <c r="CX2338" s="171"/>
      <c r="CY2338" s="171"/>
      <c r="CZ2338" s="171"/>
      <c r="DA2338" s="171"/>
      <c r="DB2338" s="171"/>
      <c r="DC2338" s="171"/>
      <c r="DD2338" s="171"/>
      <c r="DE2338" s="171"/>
      <c r="DF2338" s="171"/>
      <c r="DG2338" s="171"/>
      <c r="DH2338" s="171"/>
      <c r="DI2338" s="171"/>
      <c r="DJ2338" s="171"/>
      <c r="DK2338" s="171"/>
      <c r="DL2338" s="171"/>
      <c r="DM2338" s="171"/>
      <c r="DN2338" s="171"/>
      <c r="DO2338" s="171"/>
      <c r="DP2338" s="171"/>
      <c r="DQ2338" s="171"/>
      <c r="DR2338" s="171"/>
      <c r="DS2338" s="171"/>
      <c r="DT2338" s="171"/>
      <c r="DU2338" s="171"/>
      <c r="DV2338" s="171"/>
      <c r="DW2338" s="171"/>
      <c r="DX2338" s="171"/>
      <c r="DY2338" s="171"/>
      <c r="DZ2338" s="171"/>
      <c r="EA2338" s="171"/>
      <c r="EB2338" s="171"/>
      <c r="EC2338" s="171"/>
      <c r="ED2338" s="171"/>
      <c r="EE2338" s="171"/>
      <c r="EF2338" s="171"/>
      <c r="EG2338" s="171"/>
      <c r="EH2338" s="171"/>
      <c r="EI2338" s="171"/>
      <c r="EJ2338" s="171"/>
      <c r="EK2338" s="171"/>
      <c r="EL2338" s="171"/>
      <c r="EM2338" s="171"/>
      <c r="EN2338" s="171"/>
    </row>
    <row r="2339" spans="43:144" ht="15" x14ac:dyDescent="0.25">
      <c r="AQ2339" s="171"/>
      <c r="AR2339"/>
      <c r="AS2339"/>
      <c r="AT2339"/>
      <c r="AU2339"/>
      <c r="AV2339"/>
      <c r="AW2339"/>
      <c r="AX2339"/>
      <c r="AY2339"/>
      <c r="AZ2339"/>
      <c r="BA2339"/>
      <c r="BB2339"/>
      <c r="BC2339"/>
      <c r="BD2339"/>
      <c r="BE2339" s="171"/>
      <c r="BF2339" s="171"/>
      <c r="BG2339" s="171"/>
      <c r="BH2339" s="171"/>
      <c r="BI2339" s="171"/>
      <c r="BJ2339" s="171"/>
      <c r="BK2339" s="171"/>
      <c r="BL2339" s="171"/>
      <c r="BM2339" s="171"/>
      <c r="BN2339" s="171"/>
      <c r="BO2339" s="171"/>
      <c r="BP2339" s="171"/>
      <c r="BQ2339" s="171"/>
      <c r="BR2339" s="171"/>
      <c r="BS2339" s="171"/>
      <c r="BT2339" s="171"/>
      <c r="BU2339" s="171"/>
      <c r="BV2339" s="171"/>
      <c r="BW2339" s="171"/>
      <c r="BX2339" s="171"/>
      <c r="BY2339" s="171"/>
      <c r="BZ2339" s="171"/>
      <c r="CA2339" s="171"/>
      <c r="CB2339" s="171"/>
      <c r="CC2339" s="171"/>
      <c r="CD2339" s="171"/>
      <c r="CE2339" s="171"/>
      <c r="CF2339" s="171"/>
      <c r="CG2339" s="171"/>
      <c r="CH2339" s="171"/>
      <c r="CI2339" s="171"/>
      <c r="CJ2339" s="171"/>
      <c r="CK2339" s="171"/>
      <c r="CL2339" s="171"/>
      <c r="CM2339" s="171"/>
      <c r="CN2339" s="171"/>
      <c r="CO2339" s="171"/>
      <c r="CP2339" s="171"/>
      <c r="CQ2339" s="171"/>
      <c r="CR2339" s="171"/>
      <c r="CS2339" s="171"/>
      <c r="CT2339" s="171"/>
      <c r="CU2339" s="171"/>
      <c r="CV2339" s="171"/>
      <c r="CW2339" s="171"/>
      <c r="CX2339" s="171"/>
      <c r="CY2339" s="171"/>
      <c r="CZ2339" s="171"/>
      <c r="DA2339" s="171"/>
      <c r="DB2339" s="171"/>
      <c r="DC2339" s="171"/>
      <c r="DD2339" s="171"/>
      <c r="DE2339" s="171"/>
      <c r="DF2339" s="171"/>
      <c r="DG2339" s="171"/>
      <c r="DH2339" s="171"/>
      <c r="DI2339" s="171"/>
      <c r="DJ2339" s="171"/>
      <c r="DK2339" s="171"/>
      <c r="DL2339" s="171"/>
      <c r="DM2339" s="171"/>
      <c r="DN2339" s="171"/>
      <c r="DO2339" s="171"/>
      <c r="DP2339" s="171"/>
      <c r="DQ2339" s="171"/>
      <c r="DR2339" s="171"/>
      <c r="DS2339" s="171"/>
      <c r="DT2339" s="171"/>
      <c r="DU2339" s="171"/>
      <c r="DV2339" s="171"/>
      <c r="DW2339" s="171"/>
      <c r="DX2339" s="171"/>
      <c r="DY2339" s="171"/>
      <c r="DZ2339" s="171"/>
      <c r="EA2339" s="171"/>
      <c r="EB2339" s="171"/>
      <c r="EC2339" s="171"/>
      <c r="ED2339" s="171"/>
      <c r="EE2339" s="171"/>
      <c r="EF2339" s="171"/>
      <c r="EG2339" s="171"/>
      <c r="EH2339" s="171"/>
      <c r="EI2339" s="171"/>
      <c r="EJ2339" s="171"/>
      <c r="EK2339" s="171"/>
      <c r="EL2339" s="171"/>
      <c r="EM2339" s="171"/>
      <c r="EN2339" s="171"/>
    </row>
    <row r="2340" spans="43:144" ht="15" x14ac:dyDescent="0.25">
      <c r="AQ2340" s="171"/>
      <c r="AR2340"/>
      <c r="AS2340"/>
      <c r="AT2340"/>
      <c r="AU2340"/>
      <c r="AV2340"/>
      <c r="AW2340"/>
      <c r="AX2340"/>
      <c r="AY2340"/>
      <c r="AZ2340"/>
      <c r="BA2340"/>
      <c r="BB2340"/>
      <c r="BC2340"/>
      <c r="BD2340"/>
      <c r="BE2340" s="171"/>
      <c r="BF2340" s="171"/>
      <c r="BG2340" s="171"/>
      <c r="BH2340" s="171"/>
      <c r="BI2340" s="171"/>
      <c r="BJ2340" s="171"/>
      <c r="BK2340" s="171"/>
      <c r="BL2340" s="171"/>
      <c r="BM2340" s="171"/>
      <c r="BN2340" s="171"/>
      <c r="BO2340" s="171"/>
      <c r="BP2340" s="171"/>
      <c r="BQ2340" s="171"/>
      <c r="BR2340" s="171"/>
      <c r="BS2340" s="171"/>
      <c r="BT2340" s="171"/>
      <c r="BU2340" s="171"/>
      <c r="BV2340" s="171"/>
      <c r="BW2340" s="171"/>
      <c r="BX2340" s="171"/>
      <c r="BY2340" s="171"/>
      <c r="BZ2340" s="171"/>
      <c r="CA2340" s="171"/>
      <c r="CB2340" s="171"/>
      <c r="CC2340" s="171"/>
      <c r="CD2340" s="171"/>
      <c r="CE2340" s="171"/>
      <c r="CF2340" s="171"/>
      <c r="CG2340" s="171"/>
      <c r="CH2340" s="171"/>
      <c r="CI2340" s="171"/>
      <c r="CJ2340" s="171"/>
      <c r="CK2340" s="171"/>
      <c r="CL2340" s="171"/>
      <c r="CM2340" s="171"/>
      <c r="CN2340" s="171"/>
      <c r="CO2340" s="171"/>
      <c r="CP2340" s="171"/>
      <c r="CQ2340" s="171"/>
      <c r="CR2340" s="171"/>
      <c r="CS2340" s="171"/>
      <c r="CT2340" s="171"/>
      <c r="CU2340" s="171"/>
      <c r="CV2340" s="171"/>
      <c r="CW2340" s="171"/>
      <c r="CX2340" s="171"/>
      <c r="CY2340" s="171"/>
      <c r="CZ2340" s="171"/>
      <c r="DA2340" s="171"/>
      <c r="DB2340" s="171"/>
      <c r="DC2340" s="171"/>
      <c r="DD2340" s="171"/>
      <c r="DE2340" s="171"/>
      <c r="DF2340" s="171"/>
      <c r="DG2340" s="171"/>
      <c r="DH2340" s="171"/>
      <c r="DI2340" s="171"/>
      <c r="DJ2340" s="171"/>
      <c r="DK2340" s="171"/>
      <c r="DL2340" s="171"/>
      <c r="DM2340" s="171"/>
      <c r="DN2340" s="171"/>
      <c r="DO2340" s="171"/>
      <c r="DP2340" s="171"/>
      <c r="DQ2340" s="171"/>
      <c r="DR2340" s="171"/>
      <c r="DS2340" s="171"/>
      <c r="DT2340" s="171"/>
      <c r="DU2340" s="171"/>
      <c r="DV2340" s="171"/>
      <c r="DW2340" s="171"/>
      <c r="DX2340" s="171"/>
      <c r="DY2340" s="171"/>
      <c r="DZ2340" s="171"/>
      <c r="EA2340" s="171"/>
      <c r="EB2340" s="171"/>
      <c r="EC2340" s="171"/>
      <c r="ED2340" s="171"/>
      <c r="EE2340" s="171"/>
      <c r="EF2340" s="171"/>
      <c r="EG2340" s="171"/>
      <c r="EH2340" s="171"/>
      <c r="EI2340" s="171"/>
      <c r="EJ2340" s="171"/>
      <c r="EK2340" s="171"/>
      <c r="EL2340" s="171"/>
      <c r="EM2340" s="171"/>
      <c r="EN2340" s="171"/>
    </row>
    <row r="2341" spans="43:144" ht="15" x14ac:dyDescent="0.25">
      <c r="AQ2341" s="171"/>
      <c r="AR2341"/>
      <c r="AS2341"/>
      <c r="AT2341"/>
      <c r="AU2341"/>
      <c r="AV2341"/>
      <c r="AW2341"/>
      <c r="AX2341"/>
      <c r="AY2341"/>
      <c r="AZ2341"/>
      <c r="BA2341"/>
      <c r="BB2341"/>
      <c r="BC2341"/>
      <c r="BD2341"/>
      <c r="BE2341" s="171"/>
      <c r="BF2341" s="171"/>
      <c r="BG2341" s="171"/>
      <c r="BH2341" s="171"/>
      <c r="BI2341" s="171"/>
      <c r="BJ2341" s="171"/>
      <c r="BK2341" s="171"/>
      <c r="BL2341" s="171"/>
      <c r="BM2341" s="171"/>
      <c r="BN2341" s="171"/>
      <c r="BO2341" s="171"/>
      <c r="BP2341" s="171"/>
      <c r="BQ2341" s="171"/>
      <c r="BR2341" s="171"/>
      <c r="BS2341" s="171"/>
      <c r="BT2341" s="171"/>
      <c r="BU2341" s="171"/>
      <c r="BV2341" s="171"/>
      <c r="BW2341" s="171"/>
      <c r="BX2341" s="171"/>
      <c r="BY2341" s="171"/>
      <c r="BZ2341" s="171"/>
      <c r="CA2341" s="171"/>
      <c r="CB2341" s="171"/>
      <c r="CC2341" s="171"/>
      <c r="CD2341" s="171"/>
      <c r="CE2341" s="171"/>
      <c r="CF2341" s="171"/>
      <c r="CG2341" s="171"/>
      <c r="CH2341" s="171"/>
      <c r="CI2341" s="171"/>
      <c r="CJ2341" s="171"/>
      <c r="CK2341" s="171"/>
      <c r="CL2341" s="171"/>
      <c r="CM2341" s="171"/>
      <c r="CN2341" s="171"/>
      <c r="CO2341" s="171"/>
      <c r="CP2341" s="171"/>
      <c r="CQ2341" s="171"/>
      <c r="CR2341" s="171"/>
      <c r="CS2341" s="171"/>
      <c r="CT2341" s="171"/>
      <c r="CU2341" s="171"/>
      <c r="CV2341" s="171"/>
      <c r="CW2341" s="171"/>
      <c r="CX2341" s="171"/>
      <c r="CY2341" s="171"/>
      <c r="CZ2341" s="171"/>
      <c r="DA2341" s="171"/>
      <c r="DB2341" s="171"/>
      <c r="DC2341" s="171"/>
      <c r="DD2341" s="171"/>
      <c r="DE2341" s="171"/>
      <c r="DF2341" s="171"/>
      <c r="DG2341" s="171"/>
      <c r="DH2341" s="171"/>
      <c r="DI2341" s="171"/>
      <c r="DJ2341" s="171"/>
      <c r="DK2341" s="171"/>
      <c r="DL2341" s="171"/>
      <c r="DM2341" s="171"/>
      <c r="DN2341" s="171"/>
      <c r="DO2341" s="171"/>
      <c r="DP2341" s="171"/>
      <c r="DQ2341" s="171"/>
      <c r="DR2341" s="171"/>
      <c r="DS2341" s="171"/>
      <c r="DT2341" s="171"/>
      <c r="DU2341" s="171"/>
      <c r="DV2341" s="171"/>
      <c r="DW2341" s="171"/>
      <c r="DX2341" s="171"/>
      <c r="DY2341" s="171"/>
      <c r="DZ2341" s="171"/>
      <c r="EA2341" s="171"/>
      <c r="EB2341" s="171"/>
      <c r="EC2341" s="171"/>
      <c r="ED2341" s="171"/>
      <c r="EE2341" s="171"/>
      <c r="EF2341" s="171"/>
      <c r="EG2341" s="171"/>
      <c r="EH2341" s="171"/>
      <c r="EI2341" s="171"/>
      <c r="EJ2341" s="171"/>
      <c r="EK2341" s="171"/>
      <c r="EL2341" s="171"/>
      <c r="EM2341" s="171"/>
      <c r="EN2341" s="171"/>
    </row>
    <row r="2342" spans="43:144" ht="15" x14ac:dyDescent="0.25">
      <c r="AQ2342" s="171"/>
      <c r="AR2342"/>
      <c r="AS2342"/>
      <c r="AT2342"/>
      <c r="AU2342"/>
      <c r="AV2342"/>
      <c r="AW2342"/>
      <c r="AX2342"/>
      <c r="AY2342"/>
      <c r="AZ2342"/>
      <c r="BA2342"/>
      <c r="BB2342"/>
      <c r="BC2342"/>
      <c r="BD2342"/>
      <c r="BE2342" s="171"/>
      <c r="BF2342" s="171"/>
      <c r="BG2342" s="171"/>
      <c r="BH2342" s="171"/>
      <c r="BI2342" s="171"/>
      <c r="BJ2342" s="171"/>
      <c r="BK2342" s="171"/>
      <c r="BL2342" s="171"/>
      <c r="BM2342" s="171"/>
      <c r="BN2342" s="171"/>
      <c r="BO2342" s="171"/>
      <c r="BP2342" s="171"/>
      <c r="BQ2342" s="171"/>
      <c r="BR2342" s="171"/>
      <c r="BS2342" s="171"/>
      <c r="BT2342" s="171"/>
      <c r="BU2342" s="171"/>
      <c r="BV2342" s="171"/>
      <c r="BW2342" s="171"/>
      <c r="BX2342" s="171"/>
      <c r="BY2342" s="171"/>
      <c r="BZ2342" s="171"/>
      <c r="CA2342" s="171"/>
      <c r="CB2342" s="171"/>
      <c r="CC2342" s="171"/>
      <c r="CD2342" s="171"/>
      <c r="CE2342" s="171"/>
      <c r="CF2342" s="171"/>
      <c r="CG2342" s="171"/>
      <c r="CH2342" s="171"/>
      <c r="CI2342" s="171"/>
      <c r="CJ2342" s="171"/>
      <c r="CK2342" s="171"/>
      <c r="CL2342" s="171"/>
      <c r="CM2342" s="171"/>
      <c r="CN2342" s="171"/>
      <c r="CO2342" s="171"/>
      <c r="CP2342" s="171"/>
      <c r="CQ2342" s="171"/>
      <c r="CR2342" s="171"/>
      <c r="CS2342" s="171"/>
      <c r="CT2342" s="171"/>
      <c r="CU2342" s="171"/>
      <c r="CV2342" s="171"/>
      <c r="CW2342" s="171"/>
      <c r="CX2342" s="171"/>
      <c r="CY2342" s="171"/>
      <c r="CZ2342" s="171"/>
      <c r="DA2342" s="171"/>
      <c r="DB2342" s="171"/>
      <c r="DC2342" s="171"/>
      <c r="DD2342" s="171"/>
      <c r="DE2342" s="171"/>
      <c r="DF2342" s="171"/>
      <c r="DG2342" s="171"/>
      <c r="DH2342" s="171"/>
      <c r="DI2342" s="171"/>
      <c r="DJ2342" s="171"/>
      <c r="DK2342" s="171"/>
      <c r="DL2342" s="171"/>
      <c r="DM2342" s="171"/>
      <c r="DN2342" s="171"/>
      <c r="DO2342" s="171"/>
      <c r="DP2342" s="171"/>
      <c r="DQ2342" s="171"/>
      <c r="DR2342" s="171"/>
      <c r="DS2342" s="171"/>
      <c r="DT2342" s="171"/>
      <c r="DU2342" s="171"/>
      <c r="DV2342" s="171"/>
      <c r="DW2342" s="171"/>
      <c r="DX2342" s="171"/>
      <c r="DY2342" s="171"/>
      <c r="DZ2342" s="171"/>
      <c r="EA2342" s="171"/>
      <c r="EB2342" s="171"/>
      <c r="EC2342" s="171"/>
      <c r="ED2342" s="171"/>
      <c r="EE2342" s="171"/>
      <c r="EF2342" s="171"/>
      <c r="EG2342" s="171"/>
      <c r="EH2342" s="171"/>
      <c r="EI2342" s="171"/>
      <c r="EJ2342" s="171"/>
      <c r="EK2342" s="171"/>
      <c r="EL2342" s="171"/>
      <c r="EM2342" s="171"/>
      <c r="EN2342" s="171"/>
    </row>
    <row r="2343" spans="43:144" ht="15" x14ac:dyDescent="0.25">
      <c r="AQ2343" s="171"/>
      <c r="AR2343"/>
      <c r="AS2343"/>
      <c r="AT2343"/>
      <c r="AU2343"/>
      <c r="AV2343"/>
      <c r="AW2343"/>
      <c r="AX2343"/>
      <c r="AY2343"/>
      <c r="AZ2343"/>
      <c r="BA2343"/>
      <c r="BB2343"/>
      <c r="BC2343"/>
      <c r="BD2343"/>
      <c r="BE2343" s="171"/>
      <c r="BF2343" s="171"/>
      <c r="BG2343" s="171"/>
      <c r="BH2343" s="171"/>
      <c r="BI2343" s="171"/>
      <c r="BJ2343" s="171"/>
      <c r="BK2343" s="171"/>
      <c r="BL2343" s="171"/>
      <c r="BM2343" s="171"/>
      <c r="BN2343" s="171"/>
      <c r="BO2343" s="171"/>
      <c r="BP2343" s="171"/>
      <c r="BQ2343" s="171"/>
      <c r="BR2343" s="171"/>
      <c r="BS2343" s="171"/>
      <c r="BT2343" s="171"/>
      <c r="BU2343" s="171"/>
      <c r="BV2343" s="171"/>
      <c r="BW2343" s="171"/>
      <c r="BX2343" s="171"/>
      <c r="BY2343" s="171"/>
      <c r="BZ2343" s="171"/>
      <c r="CA2343" s="171"/>
      <c r="CB2343" s="171"/>
      <c r="CC2343" s="171"/>
      <c r="CD2343" s="171"/>
      <c r="CE2343" s="171"/>
      <c r="CF2343" s="171"/>
      <c r="CG2343" s="171"/>
      <c r="CH2343" s="171"/>
      <c r="CI2343" s="171"/>
      <c r="CJ2343" s="171"/>
      <c r="CK2343" s="171"/>
      <c r="CL2343" s="171"/>
      <c r="CM2343" s="171"/>
      <c r="CN2343" s="171"/>
      <c r="CO2343" s="171"/>
      <c r="CP2343" s="171"/>
      <c r="CQ2343" s="171"/>
      <c r="CR2343" s="171"/>
      <c r="CS2343" s="171"/>
      <c r="CT2343" s="171"/>
      <c r="CU2343" s="171"/>
      <c r="CV2343" s="171"/>
      <c r="CW2343" s="171"/>
      <c r="CX2343" s="171"/>
      <c r="CY2343" s="171"/>
      <c r="CZ2343" s="171"/>
      <c r="DA2343" s="171"/>
      <c r="DB2343" s="171"/>
      <c r="DC2343" s="171"/>
      <c r="DD2343" s="171"/>
      <c r="DE2343" s="171"/>
      <c r="DF2343" s="171"/>
      <c r="DG2343" s="171"/>
      <c r="DH2343" s="171"/>
      <c r="DI2343" s="171"/>
      <c r="DJ2343" s="171"/>
      <c r="DK2343" s="171"/>
      <c r="DL2343" s="171"/>
      <c r="DM2343" s="171"/>
      <c r="DN2343" s="171"/>
      <c r="DO2343" s="171"/>
      <c r="DP2343" s="171"/>
      <c r="DQ2343" s="171"/>
      <c r="DR2343" s="171"/>
      <c r="DS2343" s="171"/>
      <c r="DT2343" s="171"/>
      <c r="DU2343" s="171"/>
      <c r="DV2343" s="171"/>
      <c r="DW2343" s="171"/>
      <c r="DX2343" s="171"/>
      <c r="DY2343" s="171"/>
      <c r="DZ2343" s="171"/>
      <c r="EA2343" s="171"/>
      <c r="EB2343" s="171"/>
      <c r="EC2343" s="171"/>
      <c r="ED2343" s="171"/>
      <c r="EE2343" s="171"/>
      <c r="EF2343" s="171"/>
      <c r="EG2343" s="171"/>
      <c r="EH2343" s="171"/>
      <c r="EI2343" s="171"/>
      <c r="EJ2343" s="171"/>
      <c r="EK2343" s="171"/>
      <c r="EL2343" s="171"/>
      <c r="EM2343" s="171"/>
      <c r="EN2343" s="171"/>
    </row>
    <row r="2344" spans="43:144" ht="15" x14ac:dyDescent="0.25">
      <c r="AQ2344" s="171"/>
      <c r="AR2344"/>
      <c r="AS2344"/>
      <c r="AT2344"/>
      <c r="AU2344"/>
      <c r="AV2344"/>
      <c r="AW2344"/>
      <c r="AX2344"/>
      <c r="AY2344"/>
      <c r="AZ2344"/>
      <c r="BA2344"/>
      <c r="BB2344"/>
      <c r="BC2344"/>
      <c r="BD2344"/>
      <c r="BE2344" s="171"/>
      <c r="BF2344" s="171"/>
      <c r="BG2344" s="171"/>
      <c r="BH2344" s="171"/>
      <c r="BI2344" s="171"/>
      <c r="BJ2344" s="171"/>
      <c r="BK2344" s="171"/>
      <c r="BL2344" s="171"/>
      <c r="BM2344" s="171"/>
      <c r="BN2344" s="171"/>
      <c r="BO2344" s="171"/>
      <c r="BP2344" s="171"/>
      <c r="BQ2344" s="171"/>
      <c r="BR2344" s="171"/>
      <c r="BS2344" s="171"/>
      <c r="BT2344" s="171"/>
      <c r="BU2344" s="171"/>
      <c r="BV2344" s="171"/>
      <c r="BW2344" s="171"/>
      <c r="BX2344" s="171"/>
      <c r="BY2344" s="171"/>
      <c r="BZ2344" s="171"/>
      <c r="CA2344" s="171"/>
      <c r="CB2344" s="171"/>
      <c r="CC2344" s="171"/>
      <c r="CD2344" s="171"/>
      <c r="CE2344" s="171"/>
      <c r="CF2344" s="171"/>
      <c r="CG2344" s="171"/>
      <c r="CH2344" s="171"/>
      <c r="CI2344" s="171"/>
      <c r="CJ2344" s="171"/>
      <c r="CK2344" s="171"/>
      <c r="CL2344" s="171"/>
      <c r="CM2344" s="171"/>
      <c r="CN2344" s="171"/>
      <c r="CO2344" s="171"/>
      <c r="CP2344" s="171"/>
      <c r="CQ2344" s="171"/>
      <c r="CR2344" s="171"/>
      <c r="CS2344" s="171"/>
      <c r="CT2344" s="171"/>
      <c r="CU2344" s="171"/>
      <c r="CV2344" s="171"/>
      <c r="CW2344" s="171"/>
      <c r="CX2344" s="171"/>
      <c r="CY2344" s="171"/>
      <c r="CZ2344" s="171"/>
      <c r="DA2344" s="171"/>
      <c r="DB2344" s="171"/>
      <c r="DC2344" s="171"/>
      <c r="DD2344" s="171"/>
      <c r="DE2344" s="171"/>
      <c r="DF2344" s="171"/>
      <c r="DG2344" s="171"/>
      <c r="DH2344" s="171"/>
      <c r="DI2344" s="171"/>
      <c r="DJ2344" s="171"/>
      <c r="DK2344" s="171"/>
      <c r="DL2344" s="171"/>
      <c r="DM2344" s="171"/>
      <c r="DN2344" s="171"/>
      <c r="DO2344" s="171"/>
      <c r="DP2344" s="171"/>
      <c r="DQ2344" s="171"/>
      <c r="DR2344" s="171"/>
      <c r="DS2344" s="171"/>
      <c r="DT2344" s="171"/>
      <c r="DU2344" s="171"/>
      <c r="DV2344" s="171"/>
      <c r="DW2344" s="171"/>
      <c r="DX2344" s="171"/>
      <c r="DY2344" s="171"/>
      <c r="DZ2344" s="171"/>
      <c r="EA2344" s="171"/>
      <c r="EB2344" s="171"/>
      <c r="EC2344" s="171"/>
      <c r="ED2344" s="171"/>
      <c r="EE2344" s="171"/>
      <c r="EF2344" s="171"/>
      <c r="EG2344" s="171"/>
      <c r="EH2344" s="171"/>
      <c r="EI2344" s="171"/>
      <c r="EJ2344" s="171"/>
      <c r="EK2344" s="171"/>
      <c r="EL2344" s="171"/>
      <c r="EM2344" s="171"/>
      <c r="EN2344" s="171"/>
    </row>
    <row r="2345" spans="43:144" ht="15" x14ac:dyDescent="0.25">
      <c r="AQ2345" s="171"/>
      <c r="AR2345"/>
      <c r="AS2345"/>
      <c r="AT2345"/>
      <c r="AU2345"/>
      <c r="AV2345"/>
      <c r="AW2345"/>
      <c r="AX2345"/>
      <c r="AY2345"/>
      <c r="AZ2345"/>
      <c r="BA2345"/>
      <c r="BB2345"/>
      <c r="BC2345"/>
      <c r="BD2345"/>
      <c r="BE2345" s="171"/>
      <c r="BF2345" s="171"/>
      <c r="BG2345" s="171"/>
      <c r="BH2345" s="171"/>
      <c r="BI2345" s="171"/>
      <c r="BJ2345" s="171"/>
      <c r="BK2345" s="171"/>
      <c r="BL2345" s="171"/>
      <c r="BM2345" s="171"/>
      <c r="BN2345" s="171"/>
      <c r="BO2345" s="171"/>
      <c r="BP2345" s="171"/>
      <c r="BQ2345" s="171"/>
      <c r="BR2345" s="171"/>
      <c r="BS2345" s="171"/>
      <c r="BT2345" s="171"/>
      <c r="BU2345" s="171"/>
      <c r="BV2345" s="171"/>
      <c r="BW2345" s="171"/>
      <c r="BX2345" s="171"/>
      <c r="BY2345" s="171"/>
      <c r="BZ2345" s="171"/>
      <c r="CA2345" s="171"/>
      <c r="CB2345" s="171"/>
      <c r="CC2345" s="171"/>
      <c r="CD2345" s="171"/>
      <c r="CE2345" s="171"/>
      <c r="CF2345" s="171"/>
      <c r="CG2345" s="171"/>
      <c r="CH2345" s="171"/>
      <c r="CI2345" s="171"/>
      <c r="CJ2345" s="171"/>
      <c r="CK2345" s="171"/>
      <c r="CL2345" s="171"/>
      <c r="CM2345" s="171"/>
      <c r="CN2345" s="171"/>
      <c r="CO2345" s="171"/>
      <c r="CP2345" s="171"/>
      <c r="CQ2345" s="171"/>
      <c r="CR2345" s="171"/>
      <c r="CS2345" s="171"/>
      <c r="CT2345" s="171"/>
      <c r="CU2345" s="171"/>
      <c r="CV2345" s="171"/>
      <c r="CW2345" s="171"/>
      <c r="CX2345" s="171"/>
      <c r="CY2345" s="171"/>
      <c r="CZ2345" s="171"/>
      <c r="DA2345" s="171"/>
      <c r="DB2345" s="171"/>
      <c r="DC2345" s="171"/>
      <c r="DD2345" s="171"/>
      <c r="DE2345" s="171"/>
      <c r="DF2345" s="171"/>
      <c r="DG2345" s="171"/>
      <c r="DH2345" s="171"/>
      <c r="DI2345" s="171"/>
      <c r="DJ2345" s="171"/>
      <c r="DK2345" s="171"/>
      <c r="DL2345" s="171"/>
      <c r="DM2345" s="171"/>
      <c r="DN2345" s="171"/>
      <c r="DO2345" s="171"/>
      <c r="DP2345" s="171"/>
      <c r="DQ2345" s="171"/>
      <c r="DR2345" s="171"/>
      <c r="DS2345" s="171"/>
      <c r="DT2345" s="171"/>
      <c r="DU2345" s="171"/>
      <c r="DV2345" s="171"/>
      <c r="DW2345" s="171"/>
      <c r="DX2345" s="171"/>
      <c r="DY2345" s="171"/>
      <c r="DZ2345" s="171"/>
      <c r="EA2345" s="171"/>
      <c r="EB2345" s="171"/>
      <c r="EC2345" s="171"/>
      <c r="ED2345" s="171"/>
      <c r="EE2345" s="171"/>
      <c r="EF2345" s="171"/>
      <c r="EG2345" s="171"/>
      <c r="EH2345" s="171"/>
      <c r="EI2345" s="171"/>
      <c r="EJ2345" s="171"/>
      <c r="EK2345" s="171"/>
      <c r="EL2345" s="171"/>
      <c r="EM2345" s="171"/>
      <c r="EN2345" s="171"/>
    </row>
    <row r="2346" spans="43:144" ht="15" x14ac:dyDescent="0.25">
      <c r="AQ2346" s="171"/>
      <c r="AR2346"/>
      <c r="AS2346"/>
      <c r="AT2346"/>
      <c r="AU2346"/>
      <c r="AV2346"/>
      <c r="AW2346"/>
      <c r="AX2346"/>
      <c r="AY2346"/>
      <c r="AZ2346"/>
      <c r="BA2346"/>
      <c r="BB2346"/>
      <c r="BC2346"/>
      <c r="BD2346"/>
      <c r="BE2346" s="171"/>
      <c r="BF2346" s="171"/>
      <c r="BG2346" s="171"/>
      <c r="BH2346" s="171"/>
      <c r="BI2346" s="171"/>
      <c r="BJ2346" s="171"/>
      <c r="BK2346" s="171"/>
      <c r="BL2346" s="171"/>
      <c r="BM2346" s="171"/>
      <c r="BN2346" s="171"/>
      <c r="BO2346" s="171"/>
      <c r="BP2346" s="171"/>
      <c r="BQ2346" s="171"/>
      <c r="BR2346" s="171"/>
      <c r="BS2346" s="171"/>
      <c r="BT2346" s="171"/>
      <c r="BU2346" s="171"/>
      <c r="BV2346" s="171"/>
      <c r="BW2346" s="171"/>
      <c r="BX2346" s="171"/>
      <c r="BY2346" s="171"/>
      <c r="BZ2346" s="171"/>
      <c r="CA2346" s="171"/>
      <c r="CB2346" s="171"/>
      <c r="CC2346" s="171"/>
      <c r="CD2346" s="171"/>
      <c r="CE2346" s="171"/>
      <c r="CF2346" s="171"/>
      <c r="CG2346" s="171"/>
      <c r="CH2346" s="171"/>
      <c r="CI2346" s="171"/>
      <c r="CJ2346" s="171"/>
      <c r="CK2346" s="171"/>
      <c r="CL2346" s="171"/>
      <c r="CM2346" s="171"/>
      <c r="CN2346" s="171"/>
      <c r="CO2346" s="171"/>
      <c r="CP2346" s="171"/>
      <c r="CQ2346" s="171"/>
      <c r="CR2346" s="171"/>
      <c r="CS2346" s="171"/>
      <c r="CT2346" s="171"/>
      <c r="CU2346" s="171"/>
      <c r="CV2346" s="171"/>
      <c r="CW2346" s="171"/>
      <c r="CX2346" s="171"/>
      <c r="CY2346" s="171"/>
      <c r="CZ2346" s="171"/>
      <c r="DA2346" s="171"/>
      <c r="DB2346" s="171"/>
      <c r="DC2346" s="171"/>
      <c r="DD2346" s="171"/>
      <c r="DE2346" s="171"/>
      <c r="DF2346" s="171"/>
      <c r="DG2346" s="171"/>
      <c r="DH2346" s="171"/>
      <c r="DI2346" s="171"/>
      <c r="DJ2346" s="171"/>
      <c r="DK2346" s="171"/>
      <c r="DL2346" s="171"/>
      <c r="DM2346" s="171"/>
      <c r="DN2346" s="171"/>
      <c r="DO2346" s="171"/>
      <c r="DP2346" s="171"/>
      <c r="DQ2346" s="171"/>
      <c r="DR2346" s="171"/>
      <c r="DS2346" s="171"/>
      <c r="DT2346" s="171"/>
      <c r="DU2346" s="171"/>
      <c r="DV2346" s="171"/>
      <c r="DW2346" s="171"/>
      <c r="DX2346" s="171"/>
      <c r="DY2346" s="171"/>
      <c r="DZ2346" s="171"/>
      <c r="EA2346" s="171"/>
      <c r="EB2346" s="171"/>
      <c r="EC2346" s="171"/>
      <c r="ED2346" s="171"/>
      <c r="EE2346" s="171"/>
      <c r="EF2346" s="171"/>
      <c r="EG2346" s="171"/>
      <c r="EH2346" s="171"/>
      <c r="EI2346" s="171"/>
      <c r="EJ2346" s="171"/>
      <c r="EK2346" s="171"/>
      <c r="EL2346" s="171"/>
      <c r="EM2346" s="171"/>
      <c r="EN2346" s="171"/>
    </row>
    <row r="2347" spans="43:144" ht="15" x14ac:dyDescent="0.25">
      <c r="AQ2347" s="171"/>
      <c r="AR2347"/>
      <c r="AS2347"/>
      <c r="AT2347"/>
      <c r="AU2347"/>
      <c r="AV2347"/>
      <c r="AW2347"/>
      <c r="AX2347"/>
      <c r="AY2347"/>
      <c r="AZ2347"/>
      <c r="BA2347"/>
      <c r="BB2347"/>
      <c r="BC2347"/>
      <c r="BD2347"/>
      <c r="BE2347" s="171"/>
      <c r="BF2347" s="171"/>
      <c r="BG2347" s="171"/>
      <c r="BH2347" s="171"/>
      <c r="BI2347" s="171"/>
      <c r="BJ2347" s="171"/>
      <c r="BK2347" s="171"/>
      <c r="BL2347" s="171"/>
      <c r="BM2347" s="171"/>
      <c r="BN2347" s="171"/>
      <c r="BO2347" s="171"/>
      <c r="BP2347" s="171"/>
      <c r="BQ2347" s="171"/>
      <c r="BR2347" s="171"/>
      <c r="BS2347" s="171"/>
      <c r="BT2347" s="171"/>
      <c r="BU2347" s="171"/>
      <c r="BV2347" s="171"/>
      <c r="BW2347" s="171"/>
      <c r="BX2347" s="171"/>
      <c r="BY2347" s="171"/>
      <c r="BZ2347" s="171"/>
      <c r="CA2347" s="171"/>
      <c r="CB2347" s="171"/>
      <c r="CC2347" s="171"/>
      <c r="CD2347" s="171"/>
      <c r="CE2347" s="171"/>
      <c r="CF2347" s="171"/>
      <c r="CG2347" s="171"/>
      <c r="CH2347" s="171"/>
      <c r="CI2347" s="171"/>
      <c r="CJ2347" s="171"/>
      <c r="CK2347" s="171"/>
      <c r="CL2347" s="171"/>
      <c r="CM2347" s="171"/>
      <c r="CN2347" s="171"/>
      <c r="CO2347" s="171"/>
      <c r="CP2347" s="171"/>
      <c r="CQ2347" s="171"/>
      <c r="CR2347" s="171"/>
      <c r="CS2347" s="171"/>
      <c r="CT2347" s="171"/>
      <c r="CU2347" s="171"/>
      <c r="CV2347" s="171"/>
      <c r="CW2347" s="171"/>
      <c r="CX2347" s="171"/>
      <c r="CY2347" s="171"/>
      <c r="CZ2347" s="171"/>
      <c r="DA2347" s="171"/>
      <c r="DB2347" s="171"/>
      <c r="DC2347" s="171"/>
      <c r="DD2347" s="171"/>
      <c r="DE2347" s="171"/>
      <c r="DF2347" s="171"/>
      <c r="DG2347" s="171"/>
      <c r="DH2347" s="171"/>
      <c r="DI2347" s="171"/>
      <c r="DJ2347" s="171"/>
      <c r="DK2347" s="171"/>
      <c r="DL2347" s="171"/>
      <c r="DM2347" s="171"/>
      <c r="DN2347" s="171"/>
      <c r="DO2347" s="171"/>
      <c r="DP2347" s="171"/>
      <c r="DQ2347" s="171"/>
      <c r="DR2347" s="171"/>
      <c r="DS2347" s="171"/>
      <c r="DT2347" s="171"/>
      <c r="DU2347" s="171"/>
      <c r="DV2347" s="171"/>
      <c r="DW2347" s="171"/>
      <c r="DX2347" s="171"/>
      <c r="DY2347" s="171"/>
      <c r="DZ2347" s="171"/>
      <c r="EA2347" s="171"/>
      <c r="EB2347" s="171"/>
      <c r="EC2347" s="171"/>
      <c r="ED2347" s="171"/>
      <c r="EE2347" s="171"/>
      <c r="EF2347" s="171"/>
      <c r="EG2347" s="171"/>
      <c r="EH2347" s="171"/>
      <c r="EI2347" s="171"/>
      <c r="EJ2347" s="171"/>
      <c r="EK2347" s="171"/>
      <c r="EL2347" s="171"/>
      <c r="EM2347" s="171"/>
      <c r="EN2347" s="171"/>
    </row>
    <row r="2348" spans="43:144" ht="15" x14ac:dyDescent="0.25">
      <c r="AQ2348" s="171"/>
      <c r="AR2348"/>
      <c r="AS2348"/>
      <c r="AT2348"/>
      <c r="AU2348"/>
      <c r="AV2348"/>
      <c r="AW2348"/>
      <c r="AX2348"/>
      <c r="AY2348"/>
      <c r="AZ2348"/>
      <c r="BA2348"/>
      <c r="BB2348"/>
      <c r="BC2348"/>
      <c r="BD2348"/>
      <c r="BE2348" s="171"/>
      <c r="BF2348" s="171"/>
      <c r="BG2348" s="171"/>
      <c r="BH2348" s="171"/>
      <c r="BI2348" s="171"/>
      <c r="BJ2348" s="171"/>
      <c r="BK2348" s="171"/>
      <c r="BL2348" s="171"/>
      <c r="BM2348" s="171"/>
      <c r="BN2348" s="171"/>
      <c r="BO2348" s="171"/>
      <c r="BP2348" s="171"/>
      <c r="BQ2348" s="171"/>
      <c r="BR2348" s="171"/>
      <c r="BS2348" s="171"/>
      <c r="BT2348" s="171"/>
      <c r="BU2348" s="171"/>
      <c r="BV2348" s="171"/>
      <c r="BW2348" s="171"/>
      <c r="BX2348" s="171"/>
      <c r="BY2348" s="171"/>
      <c r="BZ2348" s="171"/>
      <c r="CA2348" s="171"/>
      <c r="CB2348" s="171"/>
      <c r="CC2348" s="171"/>
      <c r="CD2348" s="171"/>
      <c r="CE2348" s="171"/>
      <c r="CF2348" s="171"/>
      <c r="CG2348" s="171"/>
      <c r="CH2348" s="171"/>
      <c r="CI2348" s="171"/>
      <c r="CJ2348" s="171"/>
      <c r="CK2348" s="171"/>
      <c r="CL2348" s="171"/>
      <c r="CM2348" s="171"/>
      <c r="CN2348" s="171"/>
      <c r="CO2348" s="171"/>
      <c r="CP2348" s="171"/>
      <c r="CQ2348" s="171"/>
      <c r="CR2348" s="171"/>
      <c r="CS2348" s="171"/>
      <c r="CT2348" s="171"/>
      <c r="CU2348" s="171"/>
      <c r="CV2348" s="171"/>
      <c r="CW2348" s="171"/>
      <c r="CX2348" s="171"/>
      <c r="CY2348" s="171"/>
      <c r="CZ2348" s="171"/>
      <c r="DA2348" s="171"/>
      <c r="DB2348" s="171"/>
      <c r="DC2348" s="171"/>
      <c r="DD2348" s="171"/>
      <c r="DE2348" s="171"/>
      <c r="DF2348" s="171"/>
      <c r="DG2348" s="171"/>
      <c r="DH2348" s="171"/>
      <c r="DI2348" s="171"/>
      <c r="DJ2348" s="171"/>
      <c r="DK2348" s="171"/>
      <c r="DL2348" s="171"/>
      <c r="DM2348" s="171"/>
      <c r="DN2348" s="171"/>
      <c r="DO2348" s="171"/>
      <c r="DP2348" s="171"/>
      <c r="DQ2348" s="171"/>
      <c r="DR2348" s="171"/>
      <c r="DS2348" s="171"/>
      <c r="DT2348" s="171"/>
      <c r="DU2348" s="171"/>
      <c r="DV2348" s="171"/>
      <c r="DW2348" s="171"/>
      <c r="DX2348" s="171"/>
      <c r="DY2348" s="171"/>
      <c r="DZ2348" s="171"/>
      <c r="EA2348" s="171"/>
      <c r="EB2348" s="171"/>
      <c r="EC2348" s="171"/>
      <c r="ED2348" s="171"/>
      <c r="EE2348" s="171"/>
      <c r="EF2348" s="171"/>
      <c r="EG2348" s="171"/>
      <c r="EH2348" s="171"/>
      <c r="EI2348" s="171"/>
      <c r="EJ2348" s="171"/>
      <c r="EK2348" s="171"/>
      <c r="EL2348" s="171"/>
      <c r="EM2348" s="171"/>
      <c r="EN2348" s="171"/>
    </row>
    <row r="2349" spans="43:144" ht="15" x14ac:dyDescent="0.25">
      <c r="AQ2349" s="171"/>
      <c r="AR2349"/>
      <c r="AS2349"/>
      <c r="AT2349"/>
      <c r="AU2349"/>
      <c r="AV2349"/>
      <c r="AW2349"/>
      <c r="AX2349"/>
      <c r="AY2349"/>
      <c r="AZ2349"/>
      <c r="BA2349"/>
      <c r="BB2349"/>
      <c r="BC2349"/>
      <c r="BD2349"/>
      <c r="BE2349" s="171"/>
      <c r="BF2349" s="171"/>
      <c r="BG2349" s="171"/>
      <c r="BH2349" s="171"/>
      <c r="BI2349" s="171"/>
      <c r="BJ2349" s="171"/>
      <c r="BK2349" s="171"/>
      <c r="BL2349" s="171"/>
      <c r="BM2349" s="171"/>
      <c r="BN2349" s="171"/>
      <c r="BO2349" s="171"/>
      <c r="BP2349" s="171"/>
      <c r="BQ2349" s="171"/>
      <c r="BR2349" s="171"/>
      <c r="BS2349" s="171"/>
      <c r="BT2349" s="171"/>
      <c r="BU2349" s="171"/>
      <c r="BV2349" s="171"/>
      <c r="BW2349" s="171"/>
      <c r="BX2349" s="171"/>
      <c r="BY2349" s="171"/>
      <c r="BZ2349" s="171"/>
      <c r="CA2349" s="171"/>
      <c r="CB2349" s="171"/>
      <c r="CC2349" s="171"/>
      <c r="CD2349" s="171"/>
      <c r="CE2349" s="171"/>
      <c r="CF2349" s="171"/>
      <c r="CG2349" s="171"/>
      <c r="CH2349" s="171"/>
      <c r="CI2349" s="171"/>
      <c r="CJ2349" s="171"/>
      <c r="CK2349" s="171"/>
      <c r="CL2349" s="171"/>
      <c r="CM2349" s="171"/>
      <c r="CN2349" s="171"/>
      <c r="CO2349" s="171"/>
      <c r="CP2349" s="171"/>
      <c r="CQ2349" s="171"/>
      <c r="CR2349" s="171"/>
      <c r="CS2349" s="171"/>
      <c r="CT2349" s="171"/>
      <c r="CU2349" s="171"/>
      <c r="CV2349" s="171"/>
      <c r="CW2349" s="171"/>
      <c r="CX2349" s="171"/>
      <c r="CY2349" s="171"/>
      <c r="CZ2349" s="171"/>
      <c r="DA2349" s="171"/>
      <c r="DB2349" s="171"/>
      <c r="DC2349" s="171"/>
      <c r="DD2349" s="171"/>
      <c r="DE2349" s="171"/>
      <c r="DF2349" s="171"/>
      <c r="DG2349" s="171"/>
      <c r="DH2349" s="171"/>
      <c r="DI2349" s="171"/>
      <c r="DJ2349" s="171"/>
      <c r="DK2349" s="171"/>
      <c r="DL2349" s="171"/>
      <c r="DM2349" s="171"/>
      <c r="DN2349" s="171"/>
      <c r="DO2349" s="171"/>
      <c r="DP2349" s="171"/>
      <c r="DQ2349" s="171"/>
      <c r="DR2349" s="171"/>
      <c r="DS2349" s="171"/>
      <c r="DT2349" s="171"/>
      <c r="DU2349" s="171"/>
      <c r="DV2349" s="171"/>
      <c r="DW2349" s="171"/>
      <c r="DX2349" s="171"/>
      <c r="DY2349" s="171"/>
      <c r="DZ2349" s="171"/>
      <c r="EA2349" s="171"/>
      <c r="EB2349" s="171"/>
      <c r="EC2349" s="171"/>
      <c r="ED2349" s="171"/>
      <c r="EE2349" s="171"/>
      <c r="EF2349" s="171"/>
      <c r="EG2349" s="171"/>
      <c r="EH2349" s="171"/>
      <c r="EI2349" s="171"/>
      <c r="EJ2349" s="171"/>
      <c r="EK2349" s="171"/>
      <c r="EL2349" s="171"/>
      <c r="EM2349" s="171"/>
      <c r="EN2349" s="171"/>
    </row>
    <row r="2350" spans="43:144" ht="15" x14ac:dyDescent="0.25">
      <c r="AQ2350" s="171"/>
      <c r="AR2350"/>
      <c r="AS2350"/>
      <c r="AT2350"/>
      <c r="AU2350"/>
      <c r="AV2350"/>
      <c r="AW2350"/>
      <c r="AX2350"/>
      <c r="AY2350"/>
      <c r="AZ2350"/>
      <c r="BA2350"/>
      <c r="BB2350"/>
      <c r="BC2350"/>
      <c r="BD2350"/>
      <c r="BE2350" s="171"/>
      <c r="BF2350" s="171"/>
      <c r="BG2350" s="171"/>
      <c r="BH2350" s="171"/>
      <c r="BI2350" s="171"/>
      <c r="BJ2350" s="171"/>
      <c r="BK2350" s="171"/>
      <c r="BL2350" s="171"/>
      <c r="BM2350" s="171"/>
      <c r="BN2350" s="171"/>
      <c r="BO2350" s="171"/>
      <c r="BP2350" s="171"/>
      <c r="BQ2350" s="171"/>
      <c r="BR2350" s="171"/>
      <c r="BS2350" s="171"/>
      <c r="BT2350" s="171"/>
      <c r="BU2350" s="171"/>
      <c r="BV2350" s="171"/>
      <c r="BW2350" s="171"/>
      <c r="BX2350" s="171"/>
      <c r="BY2350" s="171"/>
      <c r="BZ2350" s="171"/>
      <c r="CA2350" s="171"/>
      <c r="CB2350" s="171"/>
      <c r="CC2350" s="171"/>
      <c r="CD2350" s="171"/>
      <c r="CE2350" s="171"/>
      <c r="CF2350" s="171"/>
      <c r="CG2350" s="171"/>
      <c r="CH2350" s="171"/>
      <c r="CI2350" s="171"/>
      <c r="CJ2350" s="171"/>
      <c r="CK2350" s="171"/>
      <c r="CL2350" s="171"/>
      <c r="CM2350" s="171"/>
      <c r="CN2350" s="171"/>
      <c r="CO2350" s="171"/>
      <c r="CP2350" s="171"/>
      <c r="CQ2350" s="171"/>
      <c r="CR2350" s="171"/>
      <c r="CS2350" s="171"/>
      <c r="CT2350" s="171"/>
      <c r="CU2350" s="171"/>
      <c r="CV2350" s="171"/>
      <c r="CW2350" s="171"/>
      <c r="CX2350" s="171"/>
      <c r="CY2350" s="171"/>
      <c r="CZ2350" s="171"/>
      <c r="DA2350" s="171"/>
      <c r="DB2350" s="171"/>
      <c r="DC2350" s="171"/>
      <c r="DD2350" s="171"/>
      <c r="DE2350" s="171"/>
      <c r="DF2350" s="171"/>
      <c r="DG2350" s="171"/>
      <c r="DH2350" s="171"/>
      <c r="DI2350" s="171"/>
      <c r="DJ2350" s="171"/>
      <c r="DK2350" s="171"/>
      <c r="DL2350" s="171"/>
      <c r="DM2350" s="171"/>
      <c r="DN2350" s="171"/>
      <c r="DO2350" s="171"/>
      <c r="DP2350" s="171"/>
      <c r="DQ2350" s="171"/>
      <c r="DR2350" s="171"/>
      <c r="DS2350" s="171"/>
      <c r="DT2350" s="171"/>
      <c r="DU2350" s="171"/>
      <c r="DV2350" s="171"/>
      <c r="DW2350" s="171"/>
      <c r="DX2350" s="171"/>
      <c r="DY2350" s="171"/>
      <c r="DZ2350" s="171"/>
      <c r="EA2350" s="171"/>
      <c r="EB2350" s="171"/>
      <c r="EC2350" s="171"/>
      <c r="ED2350" s="171"/>
      <c r="EE2350" s="171"/>
      <c r="EF2350" s="171"/>
      <c r="EG2350" s="171"/>
      <c r="EH2350" s="171"/>
      <c r="EI2350" s="171"/>
      <c r="EJ2350" s="171"/>
      <c r="EK2350" s="171"/>
      <c r="EL2350" s="171"/>
      <c r="EM2350" s="171"/>
      <c r="EN2350" s="171"/>
    </row>
    <row r="2351" spans="43:144" ht="15" x14ac:dyDescent="0.25">
      <c r="AQ2351" s="171"/>
      <c r="AR2351"/>
      <c r="AS2351"/>
      <c r="AT2351"/>
      <c r="AU2351"/>
      <c r="AV2351"/>
      <c r="AW2351"/>
      <c r="AX2351"/>
      <c r="AY2351"/>
      <c r="AZ2351"/>
      <c r="BA2351"/>
      <c r="BB2351"/>
      <c r="BC2351"/>
      <c r="BD2351"/>
      <c r="BE2351" s="171"/>
      <c r="BF2351" s="171"/>
      <c r="BG2351" s="171"/>
      <c r="BH2351" s="171"/>
      <c r="BI2351" s="171"/>
      <c r="BJ2351" s="171"/>
      <c r="BK2351" s="171"/>
      <c r="BL2351" s="171"/>
      <c r="BM2351" s="171"/>
      <c r="BN2351" s="171"/>
      <c r="BO2351" s="171"/>
      <c r="BP2351" s="171"/>
      <c r="BQ2351" s="171"/>
      <c r="BR2351" s="171"/>
      <c r="BS2351" s="171"/>
      <c r="BT2351" s="171"/>
      <c r="BU2351" s="171"/>
      <c r="BV2351" s="171"/>
      <c r="BW2351" s="171"/>
      <c r="BX2351" s="171"/>
      <c r="BY2351" s="171"/>
      <c r="BZ2351" s="171"/>
      <c r="CA2351" s="171"/>
      <c r="CB2351" s="171"/>
      <c r="CC2351" s="171"/>
      <c r="CD2351" s="171"/>
      <c r="CE2351" s="171"/>
      <c r="CF2351" s="171"/>
      <c r="CG2351" s="171"/>
      <c r="CH2351" s="171"/>
      <c r="CI2351" s="171"/>
      <c r="CJ2351" s="171"/>
      <c r="CK2351" s="171"/>
      <c r="CL2351" s="171"/>
      <c r="CM2351" s="171"/>
      <c r="CN2351" s="171"/>
      <c r="CO2351" s="171"/>
      <c r="CP2351" s="171"/>
      <c r="CQ2351" s="171"/>
      <c r="CR2351" s="171"/>
      <c r="CS2351" s="171"/>
      <c r="CT2351" s="171"/>
      <c r="CU2351" s="171"/>
      <c r="CV2351" s="171"/>
      <c r="CW2351" s="171"/>
      <c r="CX2351" s="171"/>
      <c r="CY2351" s="171"/>
      <c r="CZ2351" s="171"/>
      <c r="DA2351" s="171"/>
      <c r="DB2351" s="171"/>
      <c r="DC2351" s="171"/>
      <c r="DD2351" s="171"/>
      <c r="DE2351" s="171"/>
      <c r="DF2351" s="171"/>
      <c r="DG2351" s="171"/>
      <c r="DH2351" s="171"/>
      <c r="DI2351" s="171"/>
      <c r="DJ2351" s="171"/>
      <c r="DK2351" s="171"/>
      <c r="DL2351" s="171"/>
      <c r="DM2351" s="171"/>
      <c r="DN2351" s="171"/>
      <c r="DO2351" s="171"/>
      <c r="DP2351" s="171"/>
      <c r="DQ2351" s="171"/>
      <c r="DR2351" s="171"/>
      <c r="DS2351" s="171"/>
      <c r="DT2351" s="171"/>
      <c r="DU2351" s="171"/>
      <c r="DV2351" s="171"/>
      <c r="DW2351" s="171"/>
      <c r="DX2351" s="171"/>
      <c r="DY2351" s="171"/>
      <c r="DZ2351" s="171"/>
      <c r="EA2351" s="171"/>
      <c r="EB2351" s="171"/>
      <c r="EC2351" s="171"/>
      <c r="ED2351" s="171"/>
      <c r="EE2351" s="171"/>
      <c r="EF2351" s="171"/>
      <c r="EG2351" s="171"/>
      <c r="EH2351" s="171"/>
      <c r="EI2351" s="171"/>
      <c r="EJ2351" s="171"/>
      <c r="EK2351" s="171"/>
      <c r="EL2351" s="171"/>
      <c r="EM2351" s="171"/>
      <c r="EN2351" s="171"/>
    </row>
    <row r="2352" spans="43:144" ht="15" x14ac:dyDescent="0.25">
      <c r="AQ2352" s="171"/>
      <c r="AR2352"/>
      <c r="AS2352"/>
      <c r="AT2352"/>
      <c r="AU2352"/>
      <c r="AV2352"/>
      <c r="AW2352"/>
      <c r="AX2352"/>
      <c r="AY2352"/>
      <c r="AZ2352"/>
      <c r="BA2352"/>
      <c r="BB2352"/>
      <c r="BC2352"/>
      <c r="BD2352"/>
      <c r="BE2352" s="171"/>
      <c r="BF2352" s="171"/>
      <c r="BG2352" s="171"/>
      <c r="BH2352" s="171"/>
      <c r="BI2352" s="171"/>
      <c r="BJ2352" s="171"/>
      <c r="BK2352" s="171"/>
      <c r="BL2352" s="171"/>
      <c r="BM2352" s="171"/>
      <c r="BN2352" s="171"/>
      <c r="BO2352" s="171"/>
      <c r="BP2352" s="171"/>
      <c r="BQ2352" s="171"/>
      <c r="BR2352" s="171"/>
      <c r="BS2352" s="171"/>
      <c r="BT2352" s="171"/>
      <c r="BU2352" s="171"/>
      <c r="BV2352" s="171"/>
      <c r="BW2352" s="171"/>
      <c r="BX2352" s="171"/>
      <c r="BY2352" s="171"/>
      <c r="BZ2352" s="171"/>
      <c r="CA2352" s="171"/>
      <c r="CB2352" s="171"/>
      <c r="CC2352" s="171"/>
      <c r="CD2352" s="171"/>
      <c r="CE2352" s="171"/>
      <c r="CF2352" s="171"/>
      <c r="CG2352" s="171"/>
      <c r="CH2352" s="171"/>
      <c r="CI2352" s="171"/>
      <c r="CJ2352" s="171"/>
      <c r="CK2352" s="171"/>
      <c r="CL2352" s="171"/>
      <c r="CM2352" s="171"/>
      <c r="CN2352" s="171"/>
      <c r="CO2352" s="171"/>
      <c r="CP2352" s="171"/>
      <c r="CQ2352" s="171"/>
      <c r="CR2352" s="171"/>
      <c r="CS2352" s="171"/>
      <c r="CT2352" s="171"/>
      <c r="CU2352" s="171"/>
      <c r="CV2352" s="171"/>
      <c r="CW2352" s="171"/>
      <c r="CX2352" s="171"/>
      <c r="CY2352" s="171"/>
      <c r="CZ2352" s="171"/>
      <c r="DA2352" s="171"/>
      <c r="DB2352" s="171"/>
      <c r="DC2352" s="171"/>
      <c r="DD2352" s="171"/>
      <c r="DE2352" s="171"/>
      <c r="DF2352" s="171"/>
      <c r="DG2352" s="171"/>
      <c r="DH2352" s="171"/>
      <c r="DI2352" s="171"/>
      <c r="DJ2352" s="171"/>
      <c r="DK2352" s="171"/>
      <c r="DL2352" s="171"/>
      <c r="DM2352" s="171"/>
      <c r="DN2352" s="171"/>
      <c r="DO2352" s="171"/>
      <c r="DP2352" s="171"/>
      <c r="DQ2352" s="171"/>
      <c r="DR2352" s="171"/>
      <c r="DS2352" s="171"/>
      <c r="DT2352" s="171"/>
      <c r="DU2352" s="171"/>
      <c r="DV2352" s="171"/>
      <c r="DW2352" s="171"/>
      <c r="DX2352" s="171"/>
      <c r="DY2352" s="171"/>
      <c r="DZ2352" s="171"/>
      <c r="EA2352" s="171"/>
      <c r="EB2352" s="171"/>
      <c r="EC2352" s="171"/>
      <c r="ED2352" s="171"/>
      <c r="EE2352" s="171"/>
      <c r="EF2352" s="171"/>
      <c r="EG2352" s="171"/>
      <c r="EH2352" s="171"/>
      <c r="EI2352" s="171"/>
      <c r="EJ2352" s="171"/>
      <c r="EK2352" s="171"/>
      <c r="EL2352" s="171"/>
      <c r="EM2352" s="171"/>
      <c r="EN2352" s="171"/>
    </row>
    <row r="2353" spans="43:144" ht="15" x14ac:dyDescent="0.25">
      <c r="AQ2353" s="171"/>
      <c r="AR2353"/>
      <c r="AS2353"/>
      <c r="AT2353"/>
      <c r="AU2353"/>
      <c r="AV2353"/>
      <c r="AW2353"/>
      <c r="AX2353"/>
      <c r="AY2353"/>
      <c r="AZ2353"/>
      <c r="BA2353"/>
      <c r="BB2353"/>
      <c r="BC2353"/>
      <c r="BD2353"/>
      <c r="BE2353" s="171"/>
      <c r="BF2353" s="171"/>
      <c r="BG2353" s="171"/>
      <c r="BH2353" s="171"/>
      <c r="BI2353" s="171"/>
      <c r="BJ2353" s="171"/>
      <c r="BK2353" s="171"/>
      <c r="BL2353" s="171"/>
      <c r="BM2353" s="171"/>
      <c r="BN2353" s="171"/>
      <c r="BO2353" s="171"/>
      <c r="BP2353" s="171"/>
      <c r="BQ2353" s="171"/>
      <c r="BR2353" s="171"/>
      <c r="BS2353" s="171"/>
      <c r="BT2353" s="171"/>
      <c r="BU2353" s="171"/>
      <c r="BV2353" s="171"/>
      <c r="BW2353" s="171"/>
      <c r="BX2353" s="171"/>
      <c r="BY2353" s="171"/>
      <c r="BZ2353" s="171"/>
      <c r="CA2353" s="171"/>
      <c r="CB2353" s="171"/>
      <c r="CC2353" s="171"/>
      <c r="CD2353" s="171"/>
      <c r="CE2353" s="171"/>
      <c r="CF2353" s="171"/>
      <c r="CG2353" s="171"/>
      <c r="CH2353" s="171"/>
      <c r="CI2353" s="171"/>
      <c r="CJ2353" s="171"/>
      <c r="CK2353" s="171"/>
      <c r="CL2353" s="171"/>
      <c r="CM2353" s="171"/>
      <c r="CN2353" s="171"/>
      <c r="CO2353" s="171"/>
      <c r="CP2353" s="171"/>
      <c r="CQ2353" s="171"/>
      <c r="CR2353" s="171"/>
      <c r="CS2353" s="171"/>
      <c r="CT2353" s="171"/>
      <c r="CU2353" s="171"/>
      <c r="CV2353" s="171"/>
      <c r="CW2353" s="171"/>
      <c r="CX2353" s="171"/>
      <c r="CY2353" s="171"/>
      <c r="CZ2353" s="171"/>
      <c r="DA2353" s="171"/>
      <c r="DB2353" s="171"/>
      <c r="DC2353" s="171"/>
      <c r="DD2353" s="171"/>
      <c r="DE2353" s="171"/>
      <c r="DF2353" s="171"/>
      <c r="DG2353" s="171"/>
      <c r="DH2353" s="171"/>
      <c r="DI2353" s="171"/>
      <c r="DJ2353" s="171"/>
      <c r="DK2353" s="171"/>
      <c r="DL2353" s="171"/>
      <c r="DM2353" s="171"/>
      <c r="DN2353" s="171"/>
      <c r="DO2353" s="171"/>
      <c r="DP2353" s="171"/>
      <c r="DQ2353" s="171"/>
      <c r="DR2353" s="171"/>
      <c r="DS2353" s="171"/>
      <c r="DT2353" s="171"/>
      <c r="DU2353" s="171"/>
      <c r="DV2353" s="171"/>
      <c r="DW2353" s="171"/>
      <c r="DX2353" s="171"/>
      <c r="DY2353" s="171"/>
      <c r="DZ2353" s="171"/>
      <c r="EA2353" s="171"/>
      <c r="EB2353" s="171"/>
      <c r="EC2353" s="171"/>
      <c r="ED2353" s="171"/>
      <c r="EE2353" s="171"/>
      <c r="EF2353" s="171"/>
      <c r="EG2353" s="171"/>
      <c r="EH2353" s="171"/>
      <c r="EI2353" s="171"/>
      <c r="EJ2353" s="171"/>
      <c r="EK2353" s="171"/>
      <c r="EL2353" s="171"/>
      <c r="EM2353" s="171"/>
      <c r="EN2353" s="171"/>
    </row>
    <row r="2354" spans="43:144" ht="15" x14ac:dyDescent="0.25">
      <c r="AQ2354" s="171"/>
      <c r="AR2354"/>
      <c r="AS2354"/>
      <c r="AT2354"/>
      <c r="AU2354"/>
      <c r="AV2354"/>
      <c r="AW2354"/>
      <c r="AX2354"/>
      <c r="AY2354"/>
      <c r="AZ2354"/>
      <c r="BA2354"/>
      <c r="BB2354"/>
      <c r="BC2354"/>
      <c r="BD2354"/>
      <c r="BE2354" s="171"/>
      <c r="BF2354" s="171"/>
      <c r="BG2354" s="171"/>
      <c r="BH2354" s="171"/>
      <c r="BI2354" s="171"/>
      <c r="BJ2354" s="171"/>
      <c r="BK2354" s="171"/>
      <c r="BL2354" s="171"/>
      <c r="BM2354" s="171"/>
      <c r="BN2354" s="171"/>
      <c r="BO2354" s="171"/>
      <c r="BP2354" s="171"/>
      <c r="BQ2354" s="171"/>
      <c r="BR2354" s="171"/>
      <c r="BS2354" s="171"/>
      <c r="BT2354" s="171"/>
      <c r="BU2354" s="171"/>
      <c r="BV2354" s="171"/>
      <c r="BW2354" s="171"/>
      <c r="BX2354" s="171"/>
      <c r="BY2354" s="171"/>
      <c r="BZ2354" s="171"/>
      <c r="CA2354" s="171"/>
      <c r="CB2354" s="171"/>
      <c r="CC2354" s="171"/>
      <c r="CD2354" s="171"/>
      <c r="CE2354" s="171"/>
      <c r="CF2354" s="171"/>
      <c r="CG2354" s="171"/>
      <c r="CH2354" s="171"/>
      <c r="CI2354" s="171"/>
      <c r="CJ2354" s="171"/>
      <c r="CK2354" s="171"/>
      <c r="CL2354" s="171"/>
      <c r="CM2354" s="171"/>
      <c r="CN2354" s="171"/>
      <c r="CO2354" s="171"/>
      <c r="CP2354" s="171"/>
      <c r="CQ2354" s="171"/>
      <c r="CR2354" s="171"/>
      <c r="CS2354" s="171"/>
      <c r="CT2354" s="171"/>
      <c r="CU2354" s="171"/>
      <c r="CV2354" s="171"/>
      <c r="CW2354" s="171"/>
      <c r="CX2354" s="171"/>
      <c r="CY2354" s="171"/>
      <c r="CZ2354" s="171"/>
      <c r="DA2354" s="171"/>
      <c r="DB2354" s="171"/>
      <c r="DC2354" s="171"/>
      <c r="DD2354" s="171"/>
      <c r="DE2354" s="171"/>
      <c r="DF2354" s="171"/>
      <c r="DG2354" s="171"/>
      <c r="DH2354" s="171"/>
      <c r="DI2354" s="171"/>
      <c r="DJ2354" s="171"/>
      <c r="DK2354" s="171"/>
      <c r="DL2354" s="171"/>
      <c r="DM2354" s="171"/>
      <c r="DN2354" s="171"/>
      <c r="DO2354" s="171"/>
      <c r="DP2354" s="171"/>
      <c r="DQ2354" s="171"/>
      <c r="DR2354" s="171"/>
      <c r="DS2354" s="171"/>
      <c r="DT2354" s="171"/>
      <c r="DU2354" s="171"/>
      <c r="DV2354" s="171"/>
      <c r="DW2354" s="171"/>
      <c r="DX2354" s="171"/>
      <c r="DY2354" s="171"/>
      <c r="DZ2354" s="171"/>
      <c r="EA2354" s="171"/>
      <c r="EB2354" s="171"/>
      <c r="EC2354" s="171"/>
      <c r="ED2354" s="171"/>
      <c r="EE2354" s="171"/>
      <c r="EF2354" s="171"/>
      <c r="EG2354" s="171"/>
      <c r="EH2354" s="171"/>
      <c r="EI2354" s="171"/>
      <c r="EJ2354" s="171"/>
      <c r="EK2354" s="171"/>
      <c r="EL2354" s="171"/>
      <c r="EM2354" s="171"/>
      <c r="EN2354" s="171"/>
    </row>
    <row r="2355" spans="43:144" ht="15" x14ac:dyDescent="0.25">
      <c r="AQ2355" s="171"/>
      <c r="AR2355"/>
      <c r="AS2355"/>
      <c r="AT2355"/>
      <c r="AU2355"/>
      <c r="AV2355"/>
      <c r="AW2355"/>
      <c r="AX2355"/>
      <c r="AY2355"/>
      <c r="AZ2355"/>
      <c r="BA2355"/>
      <c r="BB2355"/>
      <c r="BC2355"/>
      <c r="BD2355"/>
      <c r="BE2355" s="171"/>
      <c r="BF2355" s="171"/>
      <c r="BG2355" s="171"/>
      <c r="BH2355" s="171"/>
      <c r="BI2355" s="171"/>
      <c r="BJ2355" s="171"/>
      <c r="BK2355" s="171"/>
      <c r="BL2355" s="171"/>
      <c r="BM2355" s="171"/>
      <c r="BN2355" s="171"/>
      <c r="BO2355" s="171"/>
      <c r="BP2355" s="171"/>
      <c r="BQ2355" s="171"/>
      <c r="BR2355" s="171"/>
      <c r="BS2355" s="171"/>
      <c r="BT2355" s="171"/>
      <c r="BU2355" s="171"/>
      <c r="BV2355" s="171"/>
      <c r="BW2355" s="171"/>
      <c r="BX2355" s="171"/>
      <c r="BY2355" s="171"/>
      <c r="BZ2355" s="171"/>
      <c r="CA2355" s="171"/>
      <c r="CB2355" s="171"/>
      <c r="CC2355" s="171"/>
      <c r="CD2355" s="171"/>
      <c r="CE2355" s="171"/>
      <c r="CF2355" s="171"/>
      <c r="CG2355" s="171"/>
      <c r="CH2355" s="171"/>
      <c r="CI2355" s="171"/>
      <c r="CJ2355" s="171"/>
      <c r="CK2355" s="171"/>
      <c r="CL2355" s="171"/>
      <c r="CM2355" s="171"/>
      <c r="CN2355" s="171"/>
      <c r="CO2355" s="171"/>
      <c r="CP2355" s="171"/>
      <c r="CQ2355" s="171"/>
      <c r="CR2355" s="171"/>
      <c r="CS2355" s="171"/>
      <c r="CT2355" s="171"/>
      <c r="CU2355" s="171"/>
      <c r="CV2355" s="171"/>
      <c r="CW2355" s="171"/>
      <c r="CX2355" s="171"/>
      <c r="CY2355" s="171"/>
      <c r="CZ2355" s="171"/>
      <c r="DA2355" s="171"/>
      <c r="DB2355" s="171"/>
      <c r="DC2355" s="171"/>
      <c r="DD2355" s="171"/>
      <c r="DE2355" s="171"/>
      <c r="DF2355" s="171"/>
      <c r="DG2355" s="171"/>
      <c r="DH2355" s="171"/>
      <c r="DI2355" s="171"/>
      <c r="DJ2355" s="171"/>
      <c r="DK2355" s="171"/>
      <c r="DL2355" s="171"/>
      <c r="DM2355" s="171"/>
      <c r="DN2355" s="171"/>
      <c r="DO2355" s="171"/>
      <c r="DP2355" s="171"/>
      <c r="DQ2355" s="171"/>
      <c r="DR2355" s="171"/>
      <c r="DS2355" s="171"/>
      <c r="DT2355" s="171"/>
      <c r="DU2355" s="171"/>
      <c r="DV2355" s="171"/>
      <c r="DW2355" s="171"/>
      <c r="DX2355" s="171"/>
      <c r="DY2355" s="171"/>
      <c r="DZ2355" s="171"/>
      <c r="EA2355" s="171"/>
      <c r="EB2355" s="171"/>
      <c r="EC2355" s="171"/>
      <c r="ED2355" s="171"/>
      <c r="EE2355" s="171"/>
      <c r="EF2355" s="171"/>
      <c r="EG2355" s="171"/>
      <c r="EH2355" s="171"/>
      <c r="EI2355" s="171"/>
      <c r="EJ2355" s="171"/>
      <c r="EK2355" s="171"/>
      <c r="EL2355" s="171"/>
      <c r="EM2355" s="171"/>
      <c r="EN2355" s="171"/>
    </row>
    <row r="2356" spans="43:144" ht="15" x14ac:dyDescent="0.25">
      <c r="AQ2356" s="171"/>
      <c r="AR2356"/>
      <c r="AS2356"/>
      <c r="AT2356"/>
      <c r="AU2356"/>
      <c r="AV2356"/>
      <c r="AW2356"/>
      <c r="AX2356"/>
      <c r="AY2356"/>
      <c r="AZ2356"/>
      <c r="BA2356"/>
      <c r="BB2356"/>
      <c r="BC2356"/>
      <c r="BD2356"/>
      <c r="BE2356" s="171"/>
      <c r="BF2356" s="171"/>
      <c r="BG2356" s="171"/>
      <c r="BH2356" s="171"/>
      <c r="BI2356" s="171"/>
      <c r="BJ2356" s="171"/>
      <c r="BK2356" s="171"/>
      <c r="BL2356" s="171"/>
      <c r="BM2356" s="171"/>
      <c r="BN2356" s="171"/>
      <c r="BO2356" s="171"/>
      <c r="BP2356" s="171"/>
      <c r="BQ2356" s="171"/>
      <c r="BR2356" s="171"/>
      <c r="BS2356" s="171"/>
      <c r="BT2356" s="171"/>
      <c r="BU2356" s="171"/>
      <c r="BV2356" s="171"/>
      <c r="BW2356" s="171"/>
      <c r="BX2356" s="171"/>
      <c r="BY2356" s="171"/>
      <c r="BZ2356" s="171"/>
      <c r="CA2356" s="171"/>
      <c r="CB2356" s="171"/>
      <c r="CC2356" s="171"/>
      <c r="CD2356" s="171"/>
      <c r="CE2356" s="171"/>
      <c r="CF2356" s="171"/>
      <c r="CG2356" s="171"/>
      <c r="CH2356" s="171"/>
      <c r="CI2356" s="171"/>
      <c r="CJ2356" s="171"/>
      <c r="CK2356" s="171"/>
      <c r="CL2356" s="171"/>
      <c r="CM2356" s="171"/>
      <c r="CN2356" s="171"/>
      <c r="CO2356" s="171"/>
      <c r="CP2356" s="171"/>
      <c r="CQ2356" s="171"/>
      <c r="CR2356" s="171"/>
      <c r="CS2356" s="171"/>
      <c r="CT2356" s="171"/>
      <c r="CU2356" s="171"/>
      <c r="CV2356" s="171"/>
      <c r="CW2356" s="171"/>
      <c r="CX2356" s="171"/>
      <c r="CY2356" s="171"/>
      <c r="CZ2356" s="171"/>
      <c r="DA2356" s="171"/>
      <c r="DB2356" s="171"/>
      <c r="DC2356" s="171"/>
      <c r="DD2356" s="171"/>
      <c r="DE2356" s="171"/>
      <c r="DF2356" s="171"/>
      <c r="DG2356" s="171"/>
      <c r="DH2356" s="171"/>
      <c r="DI2356" s="171"/>
      <c r="DJ2356" s="171"/>
      <c r="DK2356" s="171"/>
      <c r="DL2356" s="171"/>
      <c r="DM2356" s="171"/>
      <c r="DN2356" s="171"/>
      <c r="DO2356" s="171"/>
      <c r="DP2356" s="171"/>
      <c r="DQ2356" s="171"/>
      <c r="DR2356" s="171"/>
      <c r="DS2356" s="171"/>
      <c r="DT2356" s="171"/>
      <c r="DU2356" s="171"/>
      <c r="DV2356" s="171"/>
      <c r="DW2356" s="171"/>
      <c r="DX2356" s="171"/>
      <c r="DY2356" s="171"/>
      <c r="DZ2356" s="171"/>
      <c r="EA2356" s="171"/>
      <c r="EB2356" s="171"/>
      <c r="EC2356" s="171"/>
      <c r="ED2356" s="171"/>
      <c r="EE2356" s="171"/>
      <c r="EF2356" s="171"/>
      <c r="EG2356" s="171"/>
      <c r="EH2356" s="171"/>
      <c r="EI2356" s="171"/>
      <c r="EJ2356" s="171"/>
      <c r="EK2356" s="171"/>
      <c r="EL2356" s="171"/>
      <c r="EM2356" s="171"/>
      <c r="EN2356" s="171"/>
    </row>
    <row r="2357" spans="43:144" ht="15" x14ac:dyDescent="0.25">
      <c r="AQ2357" s="171"/>
      <c r="AR2357"/>
      <c r="AS2357"/>
      <c r="AT2357"/>
      <c r="AU2357"/>
      <c r="AV2357"/>
      <c r="AW2357"/>
      <c r="AX2357"/>
      <c r="AY2357"/>
      <c r="AZ2357"/>
      <c r="BA2357"/>
      <c r="BB2357"/>
      <c r="BC2357"/>
      <c r="BD2357"/>
      <c r="BE2357" s="171"/>
      <c r="BF2357" s="171"/>
      <c r="BG2357" s="171"/>
      <c r="BH2357" s="171"/>
      <c r="BI2357" s="171"/>
      <c r="BJ2357" s="171"/>
      <c r="BK2357" s="171"/>
      <c r="BL2357" s="171"/>
      <c r="BM2357" s="171"/>
      <c r="BN2357" s="171"/>
      <c r="BO2357" s="171"/>
      <c r="BP2357" s="171"/>
      <c r="BQ2357" s="171"/>
      <c r="BR2357" s="171"/>
      <c r="BS2357" s="171"/>
      <c r="BT2357" s="171"/>
      <c r="BU2357" s="171"/>
      <c r="BV2357" s="171"/>
      <c r="BW2357" s="171"/>
      <c r="BX2357" s="171"/>
      <c r="BY2357" s="171"/>
      <c r="BZ2357" s="171"/>
      <c r="CA2357" s="171"/>
      <c r="CB2357" s="171"/>
      <c r="CC2357" s="171"/>
      <c r="CD2357" s="171"/>
      <c r="CE2357" s="171"/>
      <c r="CF2357" s="171"/>
      <c r="CG2357" s="171"/>
      <c r="CH2357" s="171"/>
      <c r="CI2357" s="171"/>
      <c r="CJ2357" s="171"/>
      <c r="CK2357" s="171"/>
      <c r="CL2357" s="171"/>
      <c r="CM2357" s="171"/>
      <c r="CN2357" s="171"/>
      <c r="CO2357" s="171"/>
      <c r="CP2357" s="171"/>
      <c r="CQ2357" s="171"/>
      <c r="CR2357" s="171"/>
      <c r="CS2357" s="171"/>
      <c r="CT2357" s="171"/>
      <c r="CU2357" s="171"/>
      <c r="CV2357" s="171"/>
      <c r="CW2357" s="171"/>
      <c r="CX2357" s="171"/>
      <c r="CY2357" s="171"/>
      <c r="CZ2357" s="171"/>
      <c r="DA2357" s="171"/>
      <c r="DB2357" s="171"/>
      <c r="DC2357" s="171"/>
      <c r="DD2357" s="171"/>
      <c r="DE2357" s="171"/>
      <c r="DF2357" s="171"/>
      <c r="DG2357" s="171"/>
      <c r="DH2357" s="171"/>
      <c r="DI2357" s="171"/>
      <c r="DJ2357" s="171"/>
      <c r="DK2357" s="171"/>
      <c r="DL2357" s="171"/>
      <c r="DM2357" s="171"/>
      <c r="DN2357" s="171"/>
      <c r="DO2357" s="171"/>
      <c r="DP2357" s="171"/>
      <c r="DQ2357" s="171"/>
      <c r="DR2357" s="171"/>
      <c r="DS2357" s="171"/>
      <c r="DT2357" s="171"/>
      <c r="DU2357" s="171"/>
      <c r="DV2357" s="171"/>
      <c r="DW2357" s="171"/>
      <c r="DX2357" s="171"/>
      <c r="DY2357" s="171"/>
      <c r="DZ2357" s="171"/>
      <c r="EA2357" s="171"/>
      <c r="EB2357" s="171"/>
      <c r="EC2357" s="171"/>
      <c r="ED2357" s="171"/>
      <c r="EE2357" s="171"/>
      <c r="EF2357" s="171"/>
      <c r="EG2357" s="171"/>
      <c r="EH2357" s="171"/>
      <c r="EI2357" s="171"/>
      <c r="EJ2357" s="171"/>
      <c r="EK2357" s="171"/>
      <c r="EL2357" s="171"/>
      <c r="EM2357" s="171"/>
      <c r="EN2357" s="171"/>
    </row>
    <row r="2358" spans="43:144" ht="15" x14ac:dyDescent="0.25">
      <c r="AQ2358" s="171"/>
      <c r="AR2358"/>
      <c r="AS2358"/>
      <c r="AT2358"/>
      <c r="AU2358"/>
      <c r="AV2358"/>
      <c r="AW2358"/>
      <c r="AX2358"/>
      <c r="AY2358"/>
      <c r="AZ2358"/>
      <c r="BA2358"/>
      <c r="BB2358"/>
      <c r="BC2358"/>
      <c r="BD2358"/>
      <c r="BE2358" s="171"/>
      <c r="BF2358" s="171"/>
      <c r="BG2358" s="171"/>
      <c r="BH2358" s="171"/>
      <c r="BI2358" s="171"/>
      <c r="BJ2358" s="171"/>
      <c r="BK2358" s="171"/>
      <c r="BL2358" s="171"/>
      <c r="BM2358" s="171"/>
      <c r="BN2358" s="171"/>
      <c r="BO2358" s="171"/>
      <c r="BP2358" s="171"/>
      <c r="BQ2358" s="171"/>
      <c r="BR2358" s="171"/>
      <c r="BS2358" s="171"/>
      <c r="BT2358" s="171"/>
      <c r="BU2358" s="171"/>
      <c r="BV2358" s="171"/>
      <c r="BW2358" s="171"/>
      <c r="BX2358" s="171"/>
      <c r="BY2358" s="171"/>
      <c r="BZ2358" s="171"/>
      <c r="CA2358" s="171"/>
      <c r="CB2358" s="171"/>
      <c r="CC2358" s="171"/>
      <c r="CD2358" s="171"/>
      <c r="CE2358" s="171"/>
      <c r="CF2358" s="171"/>
      <c r="CG2358" s="171"/>
      <c r="CH2358" s="171"/>
      <c r="CI2358" s="171"/>
      <c r="CJ2358" s="171"/>
      <c r="CK2358" s="171"/>
      <c r="CL2358" s="171"/>
      <c r="CM2358" s="171"/>
      <c r="CN2358" s="171"/>
      <c r="CO2358" s="171"/>
      <c r="CP2358" s="171"/>
      <c r="CQ2358" s="171"/>
      <c r="CR2358" s="171"/>
      <c r="CS2358" s="171"/>
      <c r="CT2358" s="171"/>
      <c r="CU2358" s="171"/>
      <c r="CV2358" s="171"/>
      <c r="CW2358" s="171"/>
      <c r="CX2358" s="171"/>
      <c r="CY2358" s="171"/>
      <c r="CZ2358" s="171"/>
      <c r="DA2358" s="171"/>
      <c r="DB2358" s="171"/>
      <c r="DC2358" s="171"/>
      <c r="DD2358" s="171"/>
      <c r="DE2358" s="171"/>
      <c r="DF2358" s="171"/>
      <c r="DG2358" s="171"/>
      <c r="DH2358" s="171"/>
      <c r="DI2358" s="171"/>
      <c r="DJ2358" s="171"/>
      <c r="DK2358" s="171"/>
      <c r="DL2358" s="171"/>
      <c r="DM2358" s="171"/>
      <c r="DN2358" s="171"/>
      <c r="DO2358" s="171"/>
      <c r="DP2358" s="171"/>
      <c r="DQ2358" s="171"/>
      <c r="DR2358" s="171"/>
      <c r="DS2358" s="171"/>
      <c r="DT2358" s="171"/>
      <c r="DU2358" s="171"/>
      <c r="DV2358" s="171"/>
      <c r="DW2358" s="171"/>
      <c r="DX2358" s="171"/>
      <c r="DY2358" s="171"/>
      <c r="DZ2358" s="171"/>
      <c r="EA2358" s="171"/>
      <c r="EB2358" s="171"/>
      <c r="EC2358" s="171"/>
      <c r="ED2358" s="171"/>
      <c r="EE2358" s="171"/>
      <c r="EF2358" s="171"/>
      <c r="EG2358" s="171"/>
      <c r="EH2358" s="171"/>
      <c r="EI2358" s="171"/>
      <c r="EJ2358" s="171"/>
      <c r="EK2358" s="171"/>
      <c r="EL2358" s="171"/>
      <c r="EM2358" s="171"/>
      <c r="EN2358" s="171"/>
    </row>
    <row r="2359" spans="43:144" ht="15" x14ac:dyDescent="0.25">
      <c r="AQ2359" s="171"/>
      <c r="AR2359"/>
      <c r="AS2359"/>
      <c r="AT2359"/>
      <c r="AU2359"/>
      <c r="AV2359"/>
      <c r="AW2359"/>
      <c r="AX2359"/>
      <c r="AY2359"/>
      <c r="AZ2359"/>
      <c r="BA2359"/>
      <c r="BB2359"/>
      <c r="BC2359"/>
      <c r="BD2359"/>
      <c r="BE2359" s="171"/>
      <c r="BF2359" s="171"/>
      <c r="BG2359" s="171"/>
      <c r="BH2359" s="171"/>
      <c r="BI2359" s="171"/>
      <c r="BJ2359" s="171"/>
      <c r="BK2359" s="171"/>
      <c r="BL2359" s="171"/>
      <c r="BM2359" s="171"/>
      <c r="BN2359" s="171"/>
      <c r="BO2359" s="171"/>
      <c r="BP2359" s="171"/>
      <c r="BQ2359" s="171"/>
      <c r="BR2359" s="171"/>
      <c r="BS2359" s="171"/>
      <c r="BT2359" s="171"/>
      <c r="BU2359" s="171"/>
      <c r="BV2359" s="171"/>
      <c r="BW2359" s="171"/>
      <c r="BX2359" s="171"/>
      <c r="BY2359" s="171"/>
      <c r="BZ2359" s="171"/>
      <c r="CA2359" s="171"/>
      <c r="CB2359" s="171"/>
      <c r="CC2359" s="171"/>
      <c r="CD2359" s="171"/>
      <c r="CE2359" s="171"/>
      <c r="CF2359" s="171"/>
      <c r="CG2359" s="171"/>
      <c r="CH2359" s="171"/>
      <c r="CI2359" s="171"/>
      <c r="CJ2359" s="171"/>
      <c r="CK2359" s="171"/>
      <c r="CL2359" s="171"/>
      <c r="CM2359" s="171"/>
      <c r="CN2359" s="171"/>
      <c r="CO2359" s="171"/>
      <c r="CP2359" s="171"/>
      <c r="CQ2359" s="171"/>
      <c r="CR2359" s="171"/>
      <c r="CS2359" s="171"/>
      <c r="CT2359" s="171"/>
      <c r="CU2359" s="171"/>
      <c r="CV2359" s="171"/>
      <c r="CW2359" s="171"/>
      <c r="CX2359" s="171"/>
      <c r="CY2359" s="171"/>
      <c r="CZ2359" s="171"/>
      <c r="DA2359" s="171"/>
      <c r="DB2359" s="171"/>
      <c r="DC2359" s="171"/>
      <c r="DD2359" s="171"/>
      <c r="DE2359" s="171"/>
      <c r="DF2359" s="171"/>
      <c r="DG2359" s="171"/>
      <c r="DH2359" s="171"/>
      <c r="DI2359" s="171"/>
      <c r="DJ2359" s="171"/>
      <c r="DK2359" s="171"/>
      <c r="DL2359" s="171"/>
      <c r="DM2359" s="171"/>
      <c r="DN2359" s="171"/>
      <c r="DO2359" s="171"/>
      <c r="DP2359" s="171"/>
      <c r="DQ2359" s="171"/>
      <c r="DR2359" s="171"/>
      <c r="DS2359" s="171"/>
      <c r="DT2359" s="171"/>
      <c r="DU2359" s="171"/>
      <c r="DV2359" s="171"/>
      <c r="DW2359" s="171"/>
      <c r="DX2359" s="171"/>
      <c r="DY2359" s="171"/>
      <c r="DZ2359" s="171"/>
      <c r="EA2359" s="171"/>
      <c r="EB2359" s="171"/>
      <c r="EC2359" s="171"/>
      <c r="ED2359" s="171"/>
      <c r="EE2359" s="171"/>
      <c r="EF2359" s="171"/>
      <c r="EG2359" s="171"/>
      <c r="EH2359" s="171"/>
      <c r="EI2359" s="171"/>
      <c r="EJ2359" s="171"/>
      <c r="EK2359" s="171"/>
      <c r="EL2359" s="171"/>
      <c r="EM2359" s="171"/>
      <c r="EN2359" s="171"/>
    </row>
    <row r="2360" spans="43:144" ht="15" x14ac:dyDescent="0.25">
      <c r="AQ2360" s="171"/>
      <c r="AR2360"/>
      <c r="AS2360"/>
      <c r="AT2360"/>
      <c r="AU2360"/>
      <c r="AV2360"/>
      <c r="AW2360"/>
      <c r="AX2360"/>
      <c r="AY2360"/>
      <c r="AZ2360"/>
      <c r="BA2360"/>
      <c r="BB2360"/>
      <c r="BC2360"/>
      <c r="BD2360"/>
      <c r="BE2360" s="171"/>
      <c r="BF2360" s="171"/>
      <c r="BG2360" s="171"/>
      <c r="BH2360" s="171"/>
      <c r="BI2360" s="171"/>
      <c r="BJ2360" s="171"/>
      <c r="BK2360" s="171"/>
      <c r="BL2360" s="171"/>
      <c r="BM2360" s="171"/>
      <c r="BN2360" s="171"/>
      <c r="BO2360" s="171"/>
      <c r="BP2360" s="171"/>
      <c r="BQ2360" s="171"/>
      <c r="BR2360" s="171"/>
      <c r="BS2360" s="171"/>
      <c r="BT2360" s="171"/>
      <c r="BU2360" s="171"/>
      <c r="BV2360" s="171"/>
      <c r="BW2360" s="171"/>
      <c r="BX2360" s="171"/>
      <c r="BY2360" s="171"/>
      <c r="BZ2360" s="171"/>
      <c r="CA2360" s="171"/>
      <c r="CB2360" s="171"/>
      <c r="CC2360" s="171"/>
      <c r="CD2360" s="171"/>
      <c r="CE2360" s="171"/>
      <c r="CF2360" s="171"/>
      <c r="CG2360" s="171"/>
      <c r="CH2360" s="171"/>
      <c r="CI2360" s="171"/>
      <c r="CJ2360" s="171"/>
      <c r="CK2360" s="171"/>
      <c r="CL2360" s="171"/>
      <c r="CM2360" s="171"/>
      <c r="CN2360" s="171"/>
      <c r="CO2360" s="171"/>
      <c r="CP2360" s="171"/>
      <c r="CQ2360" s="171"/>
      <c r="CR2360" s="171"/>
      <c r="CS2360" s="171"/>
      <c r="CT2360" s="171"/>
      <c r="CU2360" s="171"/>
      <c r="CV2360" s="171"/>
      <c r="CW2360" s="171"/>
      <c r="CX2360" s="171"/>
      <c r="CY2360" s="171"/>
      <c r="CZ2360" s="171"/>
      <c r="DA2360" s="171"/>
      <c r="DB2360" s="171"/>
      <c r="DC2360" s="171"/>
      <c r="DD2360" s="171"/>
      <c r="DE2360" s="171"/>
      <c r="DF2360" s="171"/>
      <c r="DG2360" s="171"/>
      <c r="DH2360" s="171"/>
      <c r="DI2360" s="171"/>
      <c r="DJ2360" s="171"/>
      <c r="DK2360" s="171"/>
      <c r="DL2360" s="171"/>
      <c r="DM2360" s="171"/>
      <c r="DN2360" s="171"/>
      <c r="DO2360" s="171"/>
      <c r="DP2360" s="171"/>
      <c r="DQ2360" s="171"/>
      <c r="DR2360" s="171"/>
      <c r="DS2360" s="171"/>
      <c r="DT2360" s="171"/>
      <c r="DU2360" s="171"/>
      <c r="DV2360" s="171"/>
      <c r="DW2360" s="171"/>
      <c r="DX2360" s="171"/>
      <c r="DY2360" s="171"/>
      <c r="DZ2360" s="171"/>
      <c r="EA2360" s="171"/>
      <c r="EB2360" s="171"/>
      <c r="EC2360" s="171"/>
      <c r="ED2360" s="171"/>
      <c r="EE2360" s="171"/>
      <c r="EF2360" s="171"/>
      <c r="EG2360" s="171"/>
      <c r="EH2360" s="171"/>
      <c r="EI2360" s="171"/>
      <c r="EJ2360" s="171"/>
      <c r="EK2360" s="171"/>
      <c r="EL2360" s="171"/>
      <c r="EM2360" s="171"/>
      <c r="EN2360" s="171"/>
    </row>
    <row r="2361" spans="43:144" ht="15" x14ac:dyDescent="0.25">
      <c r="AQ2361" s="171"/>
      <c r="AR2361"/>
      <c r="AS2361"/>
      <c r="AT2361"/>
      <c r="AU2361"/>
      <c r="AV2361"/>
      <c r="AW2361"/>
      <c r="AX2361"/>
      <c r="AY2361"/>
      <c r="AZ2361"/>
      <c r="BA2361"/>
      <c r="BB2361"/>
      <c r="BC2361"/>
      <c r="BD2361"/>
      <c r="BE2361" s="171"/>
      <c r="BF2361" s="171"/>
      <c r="BG2361" s="171"/>
      <c r="BH2361" s="171"/>
      <c r="BI2361" s="171"/>
      <c r="BJ2361" s="171"/>
      <c r="BK2361" s="171"/>
      <c r="BL2361" s="171"/>
      <c r="BM2361" s="171"/>
      <c r="BN2361" s="171"/>
      <c r="BO2361" s="171"/>
      <c r="BP2361" s="171"/>
      <c r="BQ2361" s="171"/>
      <c r="BR2361" s="171"/>
      <c r="BS2361" s="171"/>
      <c r="BT2361" s="171"/>
      <c r="BU2361" s="171"/>
      <c r="BV2361" s="171"/>
      <c r="BW2361" s="171"/>
      <c r="BX2361" s="171"/>
      <c r="BY2361" s="171"/>
      <c r="BZ2361" s="171"/>
      <c r="CA2361" s="171"/>
      <c r="CB2361" s="171"/>
      <c r="CC2361" s="171"/>
      <c r="CD2361" s="171"/>
      <c r="CE2361" s="171"/>
      <c r="CF2361" s="171"/>
      <c r="CG2361" s="171"/>
      <c r="CH2361" s="171"/>
      <c r="CI2361" s="171"/>
      <c r="CJ2361" s="171"/>
      <c r="CK2361" s="171"/>
      <c r="CL2361" s="171"/>
      <c r="CM2361" s="171"/>
      <c r="CN2361" s="171"/>
      <c r="CO2361" s="171"/>
      <c r="CP2361" s="171"/>
      <c r="CQ2361" s="171"/>
      <c r="CR2361" s="171"/>
      <c r="CS2361" s="171"/>
      <c r="CT2361" s="171"/>
      <c r="CU2361" s="171"/>
      <c r="CV2361" s="171"/>
      <c r="CW2361" s="171"/>
      <c r="CX2361" s="171"/>
      <c r="CY2361" s="171"/>
      <c r="CZ2361" s="171"/>
      <c r="DA2361" s="171"/>
      <c r="DB2361" s="171"/>
      <c r="DC2361" s="171"/>
      <c r="DD2361" s="171"/>
      <c r="DE2361" s="171"/>
      <c r="DF2361" s="171"/>
      <c r="DG2361" s="171"/>
      <c r="DH2361" s="171"/>
      <c r="DI2361" s="171"/>
      <c r="DJ2361" s="171"/>
      <c r="DK2361" s="171"/>
      <c r="DL2361" s="171"/>
      <c r="DM2361" s="171"/>
      <c r="DN2361" s="171"/>
      <c r="DO2361" s="171"/>
      <c r="DP2361" s="171"/>
      <c r="DQ2361" s="171"/>
      <c r="DR2361" s="171"/>
      <c r="DS2361" s="171"/>
      <c r="DT2361" s="171"/>
      <c r="DU2361" s="171"/>
      <c r="DV2361" s="171"/>
      <c r="DW2361" s="171"/>
      <c r="DX2361" s="171"/>
      <c r="DY2361" s="171"/>
      <c r="DZ2361" s="171"/>
      <c r="EA2361" s="171"/>
      <c r="EB2361" s="171"/>
      <c r="EC2361" s="171"/>
      <c r="ED2361" s="171"/>
      <c r="EE2361" s="171"/>
      <c r="EF2361" s="171"/>
      <c r="EG2361" s="171"/>
      <c r="EH2361" s="171"/>
      <c r="EI2361" s="171"/>
      <c r="EJ2361" s="171"/>
      <c r="EK2361" s="171"/>
      <c r="EL2361" s="171"/>
      <c r="EM2361" s="171"/>
      <c r="EN2361" s="171"/>
    </row>
    <row r="2362" spans="43:144" ht="15" x14ac:dyDescent="0.25">
      <c r="AQ2362" s="171"/>
      <c r="AR2362"/>
      <c r="AS2362"/>
      <c r="AT2362"/>
      <c r="AU2362"/>
      <c r="AV2362"/>
      <c r="AW2362"/>
      <c r="AX2362"/>
      <c r="AY2362"/>
      <c r="AZ2362"/>
      <c r="BA2362"/>
      <c r="BB2362"/>
      <c r="BC2362"/>
      <c r="BD2362"/>
      <c r="BE2362" s="171"/>
      <c r="BF2362" s="171"/>
      <c r="BG2362" s="171"/>
      <c r="BH2362" s="171"/>
      <c r="BI2362" s="171"/>
      <c r="BJ2362" s="171"/>
      <c r="BK2362" s="171"/>
      <c r="BL2362" s="171"/>
      <c r="BM2362" s="171"/>
      <c r="BN2362" s="171"/>
      <c r="BO2362" s="171"/>
      <c r="BP2362" s="171"/>
      <c r="BQ2362" s="171"/>
      <c r="BR2362" s="171"/>
      <c r="BS2362" s="171"/>
      <c r="BT2362" s="171"/>
      <c r="BU2362" s="171"/>
      <c r="BV2362" s="171"/>
      <c r="BW2362" s="171"/>
      <c r="BX2362" s="171"/>
      <c r="BY2362" s="171"/>
      <c r="BZ2362" s="171"/>
      <c r="CA2362" s="171"/>
      <c r="CB2362" s="171"/>
      <c r="CC2362" s="171"/>
      <c r="CD2362" s="171"/>
      <c r="CE2362" s="171"/>
      <c r="CF2362" s="171"/>
      <c r="CG2362" s="171"/>
      <c r="CH2362" s="171"/>
      <c r="CI2362" s="171"/>
      <c r="CJ2362" s="171"/>
      <c r="CK2362" s="171"/>
      <c r="CL2362" s="171"/>
      <c r="CM2362" s="171"/>
      <c r="CN2362" s="171"/>
      <c r="CO2362" s="171"/>
      <c r="CP2362" s="171"/>
      <c r="CQ2362" s="171"/>
      <c r="CR2362" s="171"/>
      <c r="CS2362" s="171"/>
      <c r="CT2362" s="171"/>
      <c r="CU2362" s="171"/>
      <c r="CV2362" s="171"/>
      <c r="CW2362" s="171"/>
      <c r="CX2362" s="171"/>
      <c r="CY2362" s="171"/>
      <c r="CZ2362" s="171"/>
      <c r="DA2362" s="171"/>
      <c r="DB2362" s="171"/>
      <c r="DC2362" s="171"/>
      <c r="DD2362" s="171"/>
      <c r="DE2362" s="171"/>
      <c r="DF2362" s="171"/>
      <c r="DG2362" s="171"/>
      <c r="DH2362" s="171"/>
      <c r="DI2362" s="171"/>
      <c r="DJ2362" s="171"/>
      <c r="DK2362" s="171"/>
      <c r="DL2362" s="171"/>
      <c r="DM2362" s="171"/>
      <c r="DN2362" s="171"/>
      <c r="DO2362" s="171"/>
      <c r="DP2362" s="171"/>
      <c r="DQ2362" s="171"/>
      <c r="DR2362" s="171"/>
      <c r="DS2362" s="171"/>
      <c r="DT2362" s="171"/>
      <c r="DU2362" s="171"/>
      <c r="DV2362" s="171"/>
      <c r="DW2362" s="171"/>
      <c r="DX2362" s="171"/>
      <c r="DY2362" s="171"/>
      <c r="DZ2362" s="171"/>
      <c r="EA2362" s="171"/>
      <c r="EB2362" s="171"/>
      <c r="EC2362" s="171"/>
      <c r="ED2362" s="171"/>
      <c r="EE2362" s="171"/>
      <c r="EF2362" s="171"/>
      <c r="EG2362" s="171"/>
      <c r="EH2362" s="171"/>
      <c r="EI2362" s="171"/>
      <c r="EJ2362" s="171"/>
      <c r="EK2362" s="171"/>
      <c r="EL2362" s="171"/>
      <c r="EM2362" s="171"/>
      <c r="EN2362" s="171"/>
    </row>
    <row r="2363" spans="43:144" ht="15" x14ac:dyDescent="0.25">
      <c r="AQ2363" s="171"/>
      <c r="AR2363"/>
      <c r="AS2363"/>
      <c r="AT2363"/>
      <c r="AU2363"/>
      <c r="AV2363"/>
      <c r="AW2363"/>
      <c r="AX2363"/>
      <c r="AY2363"/>
      <c r="AZ2363"/>
      <c r="BA2363"/>
      <c r="BB2363"/>
      <c r="BC2363"/>
      <c r="BD2363"/>
      <c r="BE2363" s="171"/>
      <c r="BF2363" s="171"/>
      <c r="BG2363" s="171"/>
      <c r="BH2363" s="171"/>
      <c r="BI2363" s="171"/>
      <c r="BJ2363" s="171"/>
      <c r="BK2363" s="171"/>
      <c r="BL2363" s="171"/>
      <c r="BM2363" s="171"/>
      <c r="BN2363" s="171"/>
      <c r="BO2363" s="171"/>
      <c r="BP2363" s="171"/>
      <c r="BQ2363" s="171"/>
      <c r="BR2363" s="171"/>
      <c r="BS2363" s="171"/>
      <c r="BT2363" s="171"/>
      <c r="BU2363" s="171"/>
      <c r="BV2363" s="171"/>
      <c r="BW2363" s="171"/>
      <c r="BX2363" s="171"/>
      <c r="BY2363" s="171"/>
      <c r="BZ2363" s="171"/>
      <c r="CA2363" s="171"/>
      <c r="CB2363" s="171"/>
      <c r="CC2363" s="171"/>
      <c r="CD2363" s="171"/>
      <c r="CE2363" s="171"/>
      <c r="CF2363" s="171"/>
      <c r="CG2363" s="171"/>
      <c r="CH2363" s="171"/>
      <c r="CI2363" s="171"/>
      <c r="CJ2363" s="171"/>
      <c r="CK2363" s="171"/>
      <c r="CL2363" s="171"/>
      <c r="CM2363" s="171"/>
      <c r="CN2363" s="171"/>
      <c r="CO2363" s="171"/>
      <c r="CP2363" s="171"/>
      <c r="CQ2363" s="171"/>
      <c r="CR2363" s="171"/>
      <c r="CS2363" s="171"/>
      <c r="CT2363" s="171"/>
      <c r="CU2363" s="171"/>
      <c r="CV2363" s="171"/>
      <c r="CW2363" s="171"/>
      <c r="CX2363" s="171"/>
      <c r="CY2363" s="171"/>
      <c r="CZ2363" s="171"/>
      <c r="DA2363" s="171"/>
      <c r="DB2363" s="171"/>
      <c r="DC2363" s="171"/>
      <c r="DD2363" s="171"/>
      <c r="DE2363" s="171"/>
      <c r="DF2363" s="171"/>
      <c r="DG2363" s="171"/>
      <c r="DH2363" s="171"/>
      <c r="DI2363" s="171"/>
      <c r="DJ2363" s="171"/>
      <c r="DK2363" s="171"/>
      <c r="DL2363" s="171"/>
      <c r="DM2363" s="171"/>
      <c r="DN2363" s="171"/>
      <c r="DO2363" s="171"/>
      <c r="DP2363" s="171"/>
      <c r="DQ2363" s="171"/>
      <c r="DR2363" s="171"/>
      <c r="DS2363" s="171"/>
      <c r="DT2363" s="171"/>
      <c r="DU2363" s="171"/>
      <c r="DV2363" s="171"/>
      <c r="DW2363" s="171"/>
      <c r="DX2363" s="171"/>
      <c r="DY2363" s="171"/>
      <c r="DZ2363" s="171"/>
      <c r="EA2363" s="171"/>
      <c r="EB2363" s="171"/>
      <c r="EC2363" s="171"/>
      <c r="ED2363" s="171"/>
      <c r="EE2363" s="171"/>
      <c r="EF2363" s="171"/>
      <c r="EG2363" s="171"/>
      <c r="EH2363" s="171"/>
      <c r="EI2363" s="171"/>
      <c r="EJ2363" s="171"/>
      <c r="EK2363" s="171"/>
      <c r="EL2363" s="171"/>
      <c r="EM2363" s="171"/>
      <c r="EN2363" s="171"/>
    </row>
    <row r="2364" spans="43:144" ht="15" x14ac:dyDescent="0.25">
      <c r="AQ2364" s="171"/>
      <c r="AR2364"/>
      <c r="AS2364"/>
      <c r="AT2364"/>
      <c r="AU2364"/>
      <c r="AV2364"/>
      <c r="AW2364"/>
      <c r="AX2364"/>
      <c r="AY2364"/>
      <c r="AZ2364"/>
      <c r="BA2364"/>
      <c r="BB2364"/>
      <c r="BC2364"/>
      <c r="BD2364"/>
      <c r="BE2364" s="171"/>
      <c r="BF2364" s="171"/>
      <c r="BG2364" s="171"/>
      <c r="BH2364" s="171"/>
      <c r="BI2364" s="171"/>
      <c r="BJ2364" s="171"/>
      <c r="BK2364" s="171"/>
      <c r="BL2364" s="171"/>
      <c r="BM2364" s="171"/>
      <c r="BN2364" s="171"/>
      <c r="BO2364" s="171"/>
      <c r="BP2364" s="171"/>
      <c r="BQ2364" s="171"/>
      <c r="BR2364" s="171"/>
      <c r="BS2364" s="171"/>
      <c r="BT2364" s="171"/>
      <c r="BU2364" s="171"/>
      <c r="BV2364" s="171"/>
      <c r="BW2364" s="171"/>
      <c r="BX2364" s="171"/>
      <c r="BY2364" s="171"/>
      <c r="BZ2364" s="171"/>
      <c r="CA2364" s="171"/>
      <c r="CB2364" s="171"/>
      <c r="CC2364" s="171"/>
      <c r="CD2364" s="171"/>
      <c r="CE2364" s="171"/>
      <c r="CF2364" s="171"/>
      <c r="CG2364" s="171"/>
      <c r="CH2364" s="171"/>
      <c r="CI2364" s="171"/>
      <c r="CJ2364" s="171"/>
      <c r="CK2364" s="171"/>
      <c r="CL2364" s="171"/>
      <c r="CM2364" s="171"/>
      <c r="CN2364" s="171"/>
      <c r="CO2364" s="171"/>
      <c r="CP2364" s="171"/>
      <c r="CQ2364" s="171"/>
      <c r="CR2364" s="171"/>
      <c r="CS2364" s="171"/>
      <c r="CT2364" s="171"/>
      <c r="CU2364" s="171"/>
      <c r="CV2364" s="171"/>
      <c r="CW2364" s="171"/>
      <c r="CX2364" s="171"/>
      <c r="CY2364" s="171"/>
      <c r="CZ2364" s="171"/>
      <c r="DA2364" s="171"/>
      <c r="DB2364" s="171"/>
      <c r="DC2364" s="171"/>
      <c r="DD2364" s="171"/>
      <c r="DE2364" s="171"/>
      <c r="DF2364" s="171"/>
      <c r="DG2364" s="171"/>
      <c r="DH2364" s="171"/>
      <c r="DI2364" s="171"/>
      <c r="DJ2364" s="171"/>
      <c r="DK2364" s="171"/>
      <c r="DL2364" s="171"/>
      <c r="DM2364" s="171"/>
      <c r="DN2364" s="171"/>
      <c r="DO2364" s="171"/>
      <c r="DP2364" s="171"/>
      <c r="DQ2364" s="171"/>
      <c r="DR2364" s="171"/>
      <c r="DS2364" s="171"/>
      <c r="DT2364" s="171"/>
      <c r="DU2364" s="171"/>
      <c r="DV2364" s="171"/>
      <c r="DW2364" s="171"/>
      <c r="DX2364" s="171"/>
      <c r="DY2364" s="171"/>
      <c r="DZ2364" s="171"/>
      <c r="EA2364" s="171"/>
      <c r="EB2364" s="171"/>
      <c r="EC2364" s="171"/>
      <c r="ED2364" s="171"/>
      <c r="EE2364" s="171"/>
      <c r="EF2364" s="171"/>
      <c r="EG2364" s="171"/>
      <c r="EH2364" s="171"/>
      <c r="EI2364" s="171"/>
      <c r="EJ2364" s="171"/>
      <c r="EK2364" s="171"/>
      <c r="EL2364" s="171"/>
      <c r="EM2364" s="171"/>
      <c r="EN2364" s="171"/>
    </row>
    <row r="2365" spans="43:144" ht="15" x14ac:dyDescent="0.25">
      <c r="AQ2365" s="171"/>
      <c r="AR2365"/>
      <c r="AS2365"/>
      <c r="AT2365"/>
      <c r="AU2365"/>
      <c r="AV2365"/>
      <c r="AW2365"/>
      <c r="AX2365"/>
      <c r="AY2365"/>
      <c r="AZ2365"/>
      <c r="BA2365"/>
      <c r="BB2365"/>
      <c r="BC2365"/>
      <c r="BD2365"/>
      <c r="BE2365" s="171"/>
      <c r="BF2365" s="171"/>
      <c r="BG2365" s="171"/>
      <c r="BH2365" s="171"/>
      <c r="BI2365" s="171"/>
      <c r="BJ2365" s="171"/>
      <c r="BK2365" s="171"/>
      <c r="BL2365" s="171"/>
      <c r="BM2365" s="171"/>
      <c r="BN2365" s="171"/>
      <c r="BO2365" s="171"/>
      <c r="BP2365" s="171"/>
      <c r="BQ2365" s="171"/>
      <c r="BR2365" s="171"/>
      <c r="BS2365" s="171"/>
      <c r="BT2365" s="171"/>
      <c r="BU2365" s="171"/>
      <c r="BV2365" s="171"/>
      <c r="BW2365" s="171"/>
      <c r="BX2365" s="171"/>
      <c r="BY2365" s="171"/>
      <c r="BZ2365" s="171"/>
      <c r="CA2365" s="171"/>
      <c r="CB2365" s="171"/>
      <c r="CC2365" s="171"/>
      <c r="CD2365" s="171"/>
      <c r="CE2365" s="171"/>
      <c r="CF2365" s="171"/>
      <c r="CG2365" s="171"/>
      <c r="CH2365" s="171"/>
      <c r="CI2365" s="171"/>
      <c r="CJ2365" s="171"/>
      <c r="CK2365" s="171"/>
      <c r="CL2365" s="171"/>
      <c r="CM2365" s="171"/>
      <c r="CN2365" s="171"/>
      <c r="CO2365" s="171"/>
      <c r="CP2365" s="171"/>
      <c r="CQ2365" s="171"/>
      <c r="CR2365" s="171"/>
      <c r="CS2365" s="171"/>
      <c r="CT2365" s="171"/>
      <c r="CU2365" s="171"/>
      <c r="CV2365" s="171"/>
      <c r="CW2365" s="171"/>
      <c r="CX2365" s="171"/>
      <c r="CY2365" s="171"/>
      <c r="CZ2365" s="171"/>
      <c r="DA2365" s="171"/>
      <c r="DB2365" s="171"/>
      <c r="DC2365" s="171"/>
      <c r="DD2365" s="171"/>
      <c r="DE2365" s="171"/>
      <c r="DF2365" s="171"/>
      <c r="DG2365" s="171"/>
      <c r="DH2365" s="171"/>
      <c r="DI2365" s="171"/>
      <c r="DJ2365" s="171"/>
      <c r="DK2365" s="171"/>
      <c r="DL2365" s="171"/>
      <c r="DM2365" s="171"/>
      <c r="DN2365" s="171"/>
      <c r="DO2365" s="171"/>
      <c r="DP2365" s="171"/>
      <c r="DQ2365" s="171"/>
      <c r="DR2365" s="171"/>
      <c r="DS2365" s="171"/>
      <c r="DT2365" s="171"/>
      <c r="DU2365" s="171"/>
      <c r="DV2365" s="171"/>
      <c r="DW2365" s="171"/>
      <c r="DX2365" s="171"/>
      <c r="DY2365" s="171"/>
      <c r="DZ2365" s="171"/>
      <c r="EA2365" s="171"/>
      <c r="EB2365" s="171"/>
      <c r="EC2365" s="171"/>
      <c r="ED2365" s="171"/>
      <c r="EE2365" s="171"/>
      <c r="EF2365" s="171"/>
      <c r="EG2365" s="171"/>
      <c r="EH2365" s="171"/>
      <c r="EI2365" s="171"/>
      <c r="EJ2365" s="171"/>
      <c r="EK2365" s="171"/>
      <c r="EL2365" s="171"/>
      <c r="EM2365" s="171"/>
      <c r="EN2365" s="171"/>
    </row>
    <row r="2366" spans="43:144" ht="15" x14ac:dyDescent="0.25">
      <c r="AQ2366" s="171"/>
      <c r="AR2366"/>
      <c r="AS2366"/>
      <c r="AT2366"/>
      <c r="AU2366"/>
      <c r="AV2366"/>
      <c r="AW2366"/>
      <c r="AX2366"/>
      <c r="AY2366"/>
      <c r="AZ2366"/>
      <c r="BA2366"/>
      <c r="BB2366"/>
      <c r="BC2366"/>
      <c r="BD2366"/>
      <c r="BE2366" s="171"/>
      <c r="BF2366" s="171"/>
      <c r="BG2366" s="171"/>
      <c r="BH2366" s="171"/>
      <c r="BI2366" s="171"/>
      <c r="BJ2366" s="171"/>
      <c r="BK2366" s="171"/>
      <c r="BL2366" s="171"/>
      <c r="BM2366" s="171"/>
      <c r="BN2366" s="171"/>
      <c r="BO2366" s="171"/>
      <c r="BP2366" s="171"/>
      <c r="BQ2366" s="171"/>
      <c r="BR2366" s="171"/>
      <c r="BS2366" s="171"/>
      <c r="BT2366" s="171"/>
      <c r="BU2366" s="171"/>
      <c r="BV2366" s="171"/>
      <c r="BW2366" s="171"/>
      <c r="BX2366" s="171"/>
      <c r="BY2366" s="171"/>
      <c r="BZ2366" s="171"/>
      <c r="CA2366" s="171"/>
      <c r="CB2366" s="171"/>
      <c r="CC2366" s="171"/>
      <c r="CD2366" s="171"/>
      <c r="CE2366" s="171"/>
      <c r="CF2366" s="171"/>
      <c r="CG2366" s="171"/>
      <c r="CH2366" s="171"/>
      <c r="CI2366" s="171"/>
      <c r="CJ2366" s="171"/>
      <c r="CK2366" s="171"/>
      <c r="CL2366" s="171"/>
      <c r="CM2366" s="171"/>
      <c r="CN2366" s="171"/>
      <c r="CO2366" s="171"/>
      <c r="CP2366" s="171"/>
      <c r="CQ2366" s="171"/>
      <c r="CR2366" s="171"/>
      <c r="CS2366" s="171"/>
      <c r="CT2366" s="171"/>
      <c r="CU2366" s="171"/>
      <c r="CV2366" s="171"/>
      <c r="CW2366" s="171"/>
      <c r="CX2366" s="171"/>
      <c r="CY2366" s="171"/>
      <c r="CZ2366" s="171"/>
      <c r="DA2366" s="171"/>
      <c r="DB2366" s="171"/>
      <c r="DC2366" s="171"/>
      <c r="DD2366" s="171"/>
      <c r="DE2366" s="171"/>
      <c r="DF2366" s="171"/>
      <c r="DG2366" s="171"/>
      <c r="DH2366" s="171"/>
      <c r="DI2366" s="171"/>
      <c r="DJ2366" s="171"/>
      <c r="DK2366" s="171"/>
      <c r="DL2366" s="171"/>
      <c r="DM2366" s="171"/>
      <c r="DN2366" s="171"/>
      <c r="DO2366" s="171"/>
      <c r="DP2366" s="171"/>
      <c r="DQ2366" s="171"/>
      <c r="DR2366" s="171"/>
      <c r="DS2366" s="171"/>
      <c r="DT2366" s="171"/>
      <c r="DU2366" s="171"/>
      <c r="DV2366" s="171"/>
      <c r="DW2366" s="171"/>
      <c r="DX2366" s="171"/>
      <c r="DY2366" s="171"/>
      <c r="DZ2366" s="171"/>
      <c r="EA2366" s="171"/>
      <c r="EB2366" s="171"/>
      <c r="EC2366" s="171"/>
      <c r="ED2366" s="171"/>
      <c r="EE2366" s="171"/>
      <c r="EF2366" s="171"/>
      <c r="EG2366" s="171"/>
      <c r="EH2366" s="171"/>
      <c r="EI2366" s="171"/>
      <c r="EJ2366" s="171"/>
      <c r="EK2366" s="171"/>
      <c r="EL2366" s="171"/>
      <c r="EM2366" s="171"/>
      <c r="EN2366" s="171"/>
    </row>
    <row r="2367" spans="43:144" ht="15" x14ac:dyDescent="0.25">
      <c r="AQ2367" s="171"/>
      <c r="AR2367"/>
      <c r="AS2367"/>
      <c r="AT2367"/>
      <c r="AU2367"/>
      <c r="AV2367"/>
      <c r="AW2367"/>
      <c r="AX2367"/>
      <c r="AY2367"/>
      <c r="AZ2367"/>
      <c r="BA2367"/>
      <c r="BB2367"/>
      <c r="BC2367"/>
      <c r="BD2367"/>
      <c r="BE2367" s="171"/>
      <c r="BF2367" s="171"/>
      <c r="BG2367" s="171"/>
      <c r="BH2367" s="171"/>
      <c r="BI2367" s="171"/>
      <c r="BJ2367" s="171"/>
      <c r="BK2367" s="171"/>
      <c r="BL2367" s="171"/>
      <c r="BM2367" s="171"/>
      <c r="BN2367" s="171"/>
      <c r="BO2367" s="171"/>
      <c r="BP2367" s="171"/>
      <c r="BQ2367" s="171"/>
      <c r="BR2367" s="171"/>
      <c r="BS2367" s="171"/>
      <c r="BT2367" s="171"/>
      <c r="BU2367" s="171"/>
      <c r="BV2367" s="171"/>
      <c r="BW2367" s="171"/>
      <c r="BX2367" s="171"/>
      <c r="BY2367" s="171"/>
      <c r="BZ2367" s="171"/>
      <c r="CA2367" s="171"/>
      <c r="CB2367" s="171"/>
      <c r="CC2367" s="171"/>
      <c r="CD2367" s="171"/>
      <c r="CE2367" s="171"/>
      <c r="CF2367" s="171"/>
      <c r="CG2367" s="171"/>
      <c r="CH2367" s="171"/>
      <c r="CI2367" s="171"/>
      <c r="CJ2367" s="171"/>
      <c r="CK2367" s="171"/>
      <c r="CL2367" s="171"/>
      <c r="CM2367" s="171"/>
      <c r="CN2367" s="171"/>
      <c r="CO2367" s="171"/>
      <c r="CP2367" s="171"/>
      <c r="CQ2367" s="171"/>
      <c r="CR2367" s="171"/>
      <c r="CS2367" s="171"/>
      <c r="CT2367" s="171"/>
      <c r="CU2367" s="171"/>
      <c r="CV2367" s="171"/>
      <c r="CW2367" s="171"/>
      <c r="CX2367" s="171"/>
      <c r="CY2367" s="171"/>
      <c r="CZ2367" s="171"/>
      <c r="DA2367" s="171"/>
      <c r="DB2367" s="171"/>
      <c r="DC2367" s="171"/>
      <c r="DD2367" s="171"/>
      <c r="DE2367" s="171"/>
      <c r="DF2367" s="171"/>
      <c r="DG2367" s="171"/>
      <c r="DH2367" s="171"/>
      <c r="DI2367" s="171"/>
      <c r="DJ2367" s="171"/>
      <c r="DK2367" s="171"/>
      <c r="DL2367" s="171"/>
      <c r="DM2367" s="171"/>
      <c r="DN2367" s="171"/>
      <c r="DO2367" s="171"/>
      <c r="DP2367" s="171"/>
      <c r="DQ2367" s="171"/>
      <c r="DR2367" s="171"/>
      <c r="DS2367" s="171"/>
      <c r="DT2367" s="171"/>
      <c r="DU2367" s="171"/>
      <c r="DV2367" s="171"/>
      <c r="DW2367" s="171"/>
      <c r="DX2367" s="171"/>
      <c r="DY2367" s="171"/>
      <c r="DZ2367" s="171"/>
      <c r="EA2367" s="171"/>
      <c r="EB2367" s="171"/>
      <c r="EC2367" s="171"/>
      <c r="ED2367" s="171"/>
      <c r="EE2367" s="171"/>
      <c r="EF2367" s="171"/>
      <c r="EG2367" s="171"/>
      <c r="EH2367" s="171"/>
      <c r="EI2367" s="171"/>
      <c r="EJ2367" s="171"/>
      <c r="EK2367" s="171"/>
      <c r="EL2367" s="171"/>
      <c r="EM2367" s="171"/>
      <c r="EN2367" s="171"/>
    </row>
    <row r="2368" spans="43:144" ht="15" x14ac:dyDescent="0.25">
      <c r="AQ2368" s="171"/>
      <c r="AR2368"/>
      <c r="AS2368"/>
      <c r="AT2368"/>
      <c r="AU2368"/>
      <c r="AV2368"/>
      <c r="AW2368"/>
      <c r="AX2368"/>
      <c r="AY2368"/>
      <c r="AZ2368"/>
      <c r="BA2368"/>
      <c r="BB2368"/>
      <c r="BC2368"/>
      <c r="BD2368"/>
      <c r="BE2368" s="171"/>
      <c r="BF2368" s="171"/>
      <c r="BG2368" s="171"/>
      <c r="BH2368" s="171"/>
      <c r="BI2368" s="171"/>
      <c r="BJ2368" s="171"/>
      <c r="BK2368" s="171"/>
      <c r="BL2368" s="171"/>
      <c r="BM2368" s="171"/>
      <c r="BN2368" s="171"/>
      <c r="BO2368" s="171"/>
      <c r="BP2368" s="171"/>
      <c r="BQ2368" s="171"/>
      <c r="BR2368" s="171"/>
      <c r="BS2368" s="171"/>
      <c r="BT2368" s="171"/>
      <c r="BU2368" s="171"/>
      <c r="BV2368" s="171"/>
      <c r="BW2368" s="171"/>
      <c r="BX2368" s="171"/>
      <c r="BY2368" s="171"/>
      <c r="BZ2368" s="171"/>
      <c r="CA2368" s="171"/>
      <c r="CB2368" s="171"/>
      <c r="CC2368" s="171"/>
      <c r="CD2368" s="171"/>
      <c r="CE2368" s="171"/>
      <c r="CF2368" s="171"/>
      <c r="CG2368" s="171"/>
      <c r="CH2368" s="171"/>
      <c r="CI2368" s="171"/>
      <c r="CJ2368" s="171"/>
      <c r="CK2368" s="171"/>
      <c r="CL2368" s="171"/>
      <c r="CM2368" s="171"/>
      <c r="CN2368" s="171"/>
      <c r="CO2368" s="171"/>
      <c r="CP2368" s="171"/>
      <c r="CQ2368" s="171"/>
      <c r="CR2368" s="171"/>
      <c r="CS2368" s="171"/>
      <c r="CT2368" s="171"/>
      <c r="CU2368" s="171"/>
      <c r="CV2368" s="171"/>
      <c r="CW2368" s="171"/>
      <c r="CX2368" s="171"/>
      <c r="CY2368" s="171"/>
      <c r="CZ2368" s="171"/>
      <c r="DA2368" s="171"/>
      <c r="DB2368" s="171"/>
      <c r="DC2368" s="171"/>
      <c r="DD2368" s="171"/>
      <c r="DE2368" s="171"/>
      <c r="DF2368" s="171"/>
      <c r="DG2368" s="171"/>
      <c r="DH2368" s="171"/>
      <c r="DI2368" s="171"/>
      <c r="DJ2368" s="171"/>
      <c r="DK2368" s="171"/>
      <c r="DL2368" s="171"/>
      <c r="DM2368" s="171"/>
      <c r="DN2368" s="171"/>
      <c r="DO2368" s="171"/>
      <c r="DP2368" s="171"/>
      <c r="DQ2368" s="171"/>
      <c r="DR2368" s="171"/>
      <c r="DS2368" s="171"/>
      <c r="DT2368" s="171"/>
      <c r="DU2368" s="171"/>
      <c r="DV2368" s="171"/>
      <c r="DW2368" s="171"/>
      <c r="DX2368" s="171"/>
      <c r="DY2368" s="171"/>
      <c r="DZ2368" s="171"/>
      <c r="EA2368" s="171"/>
      <c r="EB2368" s="171"/>
      <c r="EC2368" s="171"/>
      <c r="ED2368" s="171"/>
      <c r="EE2368" s="171"/>
      <c r="EF2368" s="171"/>
      <c r="EG2368" s="171"/>
      <c r="EH2368" s="171"/>
      <c r="EI2368" s="171"/>
      <c r="EJ2368" s="171"/>
      <c r="EK2368" s="171"/>
      <c r="EL2368" s="171"/>
      <c r="EM2368" s="171"/>
      <c r="EN2368" s="171"/>
    </row>
    <row r="2369" spans="43:144" ht="15" x14ac:dyDescent="0.25">
      <c r="AQ2369" s="171"/>
      <c r="AR2369"/>
      <c r="AS2369"/>
      <c r="AT2369"/>
      <c r="AU2369"/>
      <c r="AV2369"/>
      <c r="AW2369"/>
      <c r="AX2369"/>
      <c r="AY2369"/>
      <c r="AZ2369"/>
      <c r="BA2369"/>
      <c r="BB2369"/>
      <c r="BC2369"/>
      <c r="BD2369"/>
      <c r="BE2369" s="171"/>
      <c r="BF2369" s="171"/>
      <c r="BG2369" s="171"/>
      <c r="BH2369" s="171"/>
      <c r="BI2369" s="171"/>
      <c r="BJ2369" s="171"/>
      <c r="BK2369" s="171"/>
      <c r="BL2369" s="171"/>
      <c r="BM2369" s="171"/>
      <c r="BN2369" s="171"/>
      <c r="BO2369" s="171"/>
      <c r="BP2369" s="171"/>
      <c r="BQ2369" s="171"/>
      <c r="BR2369" s="171"/>
      <c r="BS2369" s="171"/>
      <c r="BT2369" s="171"/>
      <c r="BU2369" s="171"/>
      <c r="BV2369" s="171"/>
      <c r="BW2369" s="171"/>
      <c r="BX2369" s="171"/>
      <c r="BY2369" s="171"/>
      <c r="BZ2369" s="171"/>
      <c r="CA2369" s="171"/>
      <c r="CB2369" s="171"/>
      <c r="CC2369" s="171"/>
      <c r="CD2369" s="171"/>
      <c r="CE2369" s="171"/>
      <c r="CF2369" s="171"/>
      <c r="CG2369" s="171"/>
      <c r="CH2369" s="171"/>
      <c r="CI2369" s="171"/>
      <c r="CJ2369" s="171"/>
      <c r="CK2369" s="171"/>
      <c r="CL2369" s="171"/>
      <c r="CM2369" s="171"/>
      <c r="CN2369" s="171"/>
      <c r="CO2369" s="171"/>
      <c r="CP2369" s="171"/>
      <c r="CQ2369" s="171"/>
      <c r="CR2369" s="171"/>
      <c r="CS2369" s="171"/>
      <c r="CT2369" s="171"/>
      <c r="CU2369" s="171"/>
      <c r="CV2369" s="171"/>
      <c r="CW2369" s="171"/>
      <c r="CX2369" s="171"/>
      <c r="CY2369" s="171"/>
      <c r="CZ2369" s="171"/>
      <c r="DA2369" s="171"/>
      <c r="DB2369" s="171"/>
      <c r="DC2369" s="171"/>
      <c r="DD2369" s="171"/>
      <c r="DE2369" s="171"/>
      <c r="DF2369" s="171"/>
      <c r="DG2369" s="171"/>
      <c r="DH2369" s="171"/>
      <c r="DI2369" s="171"/>
      <c r="DJ2369" s="171"/>
      <c r="DK2369" s="171"/>
      <c r="DL2369" s="171"/>
      <c r="DM2369" s="171"/>
      <c r="DN2369" s="171"/>
      <c r="DO2369" s="171"/>
      <c r="DP2369" s="171"/>
      <c r="DQ2369" s="171"/>
      <c r="DR2369" s="171"/>
      <c r="DS2369" s="171"/>
      <c r="DT2369" s="171"/>
      <c r="DU2369" s="171"/>
      <c r="DV2369" s="171"/>
      <c r="DW2369" s="171"/>
      <c r="DX2369" s="171"/>
      <c r="DY2369" s="171"/>
      <c r="DZ2369" s="171"/>
      <c r="EA2369" s="171"/>
      <c r="EB2369" s="171"/>
      <c r="EC2369" s="171"/>
      <c r="ED2369" s="171"/>
      <c r="EE2369" s="171"/>
      <c r="EF2369" s="171"/>
      <c r="EG2369" s="171"/>
      <c r="EH2369" s="171"/>
      <c r="EI2369" s="171"/>
      <c r="EJ2369" s="171"/>
      <c r="EK2369" s="171"/>
      <c r="EL2369" s="171"/>
      <c r="EM2369" s="171"/>
      <c r="EN2369" s="171"/>
    </row>
    <row r="2370" spans="43:144" ht="15" x14ac:dyDescent="0.25">
      <c r="AQ2370" s="171"/>
      <c r="AR2370"/>
      <c r="AS2370"/>
      <c r="AT2370"/>
      <c r="AU2370"/>
      <c r="AV2370"/>
      <c r="AW2370"/>
      <c r="AX2370"/>
      <c r="AY2370"/>
      <c r="AZ2370"/>
      <c r="BA2370"/>
      <c r="BB2370"/>
      <c r="BC2370"/>
      <c r="BD2370"/>
      <c r="BE2370" s="171"/>
      <c r="BF2370" s="171"/>
      <c r="BG2370" s="171"/>
      <c r="BH2370" s="171"/>
      <c r="BI2370" s="171"/>
      <c r="BJ2370" s="171"/>
      <c r="BK2370" s="171"/>
      <c r="BL2370" s="171"/>
      <c r="BM2370" s="171"/>
      <c r="BN2370" s="171"/>
      <c r="BO2370" s="171"/>
      <c r="BP2370" s="171"/>
      <c r="BQ2370" s="171"/>
      <c r="BR2370" s="171"/>
      <c r="BS2370" s="171"/>
      <c r="BT2370" s="171"/>
      <c r="BU2370" s="171"/>
      <c r="BV2370" s="171"/>
      <c r="BW2370" s="171"/>
      <c r="BX2370" s="171"/>
      <c r="BY2370" s="171"/>
      <c r="BZ2370" s="171"/>
      <c r="CA2370" s="171"/>
      <c r="CB2370" s="171"/>
      <c r="CC2370" s="171"/>
      <c r="CD2370" s="171"/>
      <c r="CE2370" s="171"/>
      <c r="CF2370" s="171"/>
      <c r="CG2370" s="171"/>
      <c r="CH2370" s="171"/>
      <c r="CI2370" s="171"/>
      <c r="CJ2370" s="171"/>
      <c r="CK2370" s="171"/>
      <c r="CL2370" s="171"/>
      <c r="CM2370" s="171"/>
      <c r="CN2370" s="171"/>
      <c r="CO2370" s="171"/>
      <c r="CP2370" s="171"/>
      <c r="CQ2370" s="171"/>
      <c r="CR2370" s="171"/>
      <c r="CS2370" s="171"/>
      <c r="CT2370" s="171"/>
      <c r="CU2370" s="171"/>
      <c r="CV2370" s="171"/>
      <c r="CW2370" s="171"/>
      <c r="CX2370" s="171"/>
      <c r="CY2370" s="171"/>
      <c r="CZ2370" s="171"/>
      <c r="DA2370" s="171"/>
      <c r="DB2370" s="171"/>
      <c r="DC2370" s="171"/>
      <c r="DD2370" s="171"/>
      <c r="DE2370" s="171"/>
      <c r="DF2370" s="171"/>
      <c r="DG2370" s="171"/>
      <c r="DH2370" s="171"/>
      <c r="DI2370" s="171"/>
      <c r="DJ2370" s="171"/>
      <c r="DK2370" s="171"/>
      <c r="DL2370" s="171"/>
      <c r="DM2370" s="171"/>
      <c r="DN2370" s="171"/>
      <c r="DO2370" s="171"/>
      <c r="DP2370" s="171"/>
      <c r="DQ2370" s="171"/>
      <c r="DR2370" s="171"/>
      <c r="DS2370" s="171"/>
      <c r="DT2370" s="171"/>
      <c r="DU2370" s="171"/>
      <c r="DV2370" s="171"/>
      <c r="DW2370" s="171"/>
      <c r="DX2370" s="171"/>
      <c r="DY2370" s="171"/>
      <c r="DZ2370" s="171"/>
      <c r="EA2370" s="171"/>
      <c r="EB2370" s="171"/>
      <c r="EC2370" s="171"/>
      <c r="ED2370" s="171"/>
      <c r="EE2370" s="171"/>
      <c r="EF2370" s="171"/>
      <c r="EG2370" s="171"/>
      <c r="EH2370" s="171"/>
      <c r="EI2370" s="171"/>
      <c r="EJ2370" s="171"/>
      <c r="EK2370" s="171"/>
      <c r="EL2370" s="171"/>
      <c r="EM2370" s="171"/>
      <c r="EN2370" s="171"/>
    </row>
    <row r="2371" spans="43:144" ht="15" x14ac:dyDescent="0.25">
      <c r="AQ2371" s="171"/>
      <c r="AR2371"/>
      <c r="AS2371"/>
      <c r="AT2371"/>
      <c r="AU2371"/>
      <c r="AV2371"/>
      <c r="AW2371"/>
      <c r="AX2371"/>
      <c r="AY2371"/>
      <c r="AZ2371"/>
      <c r="BA2371"/>
      <c r="BB2371"/>
      <c r="BC2371"/>
      <c r="BD2371"/>
      <c r="BE2371" s="171"/>
      <c r="BF2371" s="171"/>
      <c r="BG2371" s="171"/>
      <c r="BH2371" s="171"/>
      <c r="BI2371" s="171"/>
      <c r="BJ2371" s="171"/>
      <c r="BK2371" s="171"/>
      <c r="BL2371" s="171"/>
      <c r="BM2371" s="171"/>
      <c r="BN2371" s="171"/>
      <c r="BO2371" s="171"/>
      <c r="BP2371" s="171"/>
      <c r="BQ2371" s="171"/>
      <c r="BR2371" s="171"/>
      <c r="BS2371" s="171"/>
      <c r="BT2371" s="171"/>
      <c r="BU2371" s="171"/>
      <c r="BV2371" s="171"/>
      <c r="BW2371" s="171"/>
      <c r="BX2371" s="171"/>
      <c r="BY2371" s="171"/>
      <c r="BZ2371" s="171"/>
      <c r="CA2371" s="171"/>
      <c r="CB2371" s="171"/>
      <c r="CC2371" s="171"/>
      <c r="CD2371" s="171"/>
      <c r="CE2371" s="171"/>
      <c r="CF2371" s="171"/>
      <c r="CG2371" s="171"/>
      <c r="CH2371" s="171"/>
      <c r="CI2371" s="171"/>
      <c r="CJ2371" s="171"/>
      <c r="CK2371" s="171"/>
      <c r="CL2371" s="171"/>
      <c r="CM2371" s="171"/>
      <c r="CN2371" s="171"/>
      <c r="CO2371" s="171"/>
      <c r="CP2371" s="171"/>
      <c r="CQ2371" s="171"/>
      <c r="CR2371" s="171"/>
      <c r="CS2371" s="171"/>
      <c r="CT2371" s="171"/>
      <c r="CU2371" s="171"/>
      <c r="CV2371" s="171"/>
      <c r="CW2371" s="171"/>
      <c r="CX2371" s="171"/>
      <c r="CY2371" s="171"/>
      <c r="CZ2371" s="171"/>
      <c r="DA2371" s="171"/>
      <c r="DB2371" s="171"/>
      <c r="DC2371" s="171"/>
      <c r="DD2371" s="171"/>
      <c r="DE2371" s="171"/>
      <c r="DF2371" s="171"/>
      <c r="DG2371" s="171"/>
      <c r="DH2371" s="171"/>
      <c r="DI2371" s="171"/>
      <c r="DJ2371" s="171"/>
      <c r="DK2371" s="171"/>
      <c r="DL2371" s="171"/>
      <c r="DM2371" s="171"/>
      <c r="DN2371" s="171"/>
      <c r="DO2371" s="171"/>
      <c r="DP2371" s="171"/>
      <c r="DQ2371" s="171"/>
      <c r="DR2371" s="171"/>
      <c r="DS2371" s="171"/>
      <c r="DT2371" s="171"/>
      <c r="DU2371" s="171"/>
      <c r="DV2371" s="171"/>
      <c r="DW2371" s="171"/>
      <c r="DX2371" s="171"/>
      <c r="DY2371" s="171"/>
      <c r="DZ2371" s="171"/>
      <c r="EA2371" s="171"/>
      <c r="EB2371" s="171"/>
      <c r="EC2371" s="171"/>
      <c r="ED2371" s="171"/>
      <c r="EE2371" s="171"/>
      <c r="EF2371" s="171"/>
      <c r="EG2371" s="171"/>
      <c r="EH2371" s="171"/>
      <c r="EI2371" s="171"/>
      <c r="EJ2371" s="171"/>
      <c r="EK2371" s="171"/>
      <c r="EL2371" s="171"/>
      <c r="EM2371" s="171"/>
      <c r="EN2371" s="171"/>
    </row>
    <row r="2372" spans="43:144" ht="15" x14ac:dyDescent="0.25">
      <c r="AQ2372" s="171"/>
      <c r="AR2372"/>
      <c r="AS2372"/>
      <c r="AT2372"/>
      <c r="AU2372"/>
      <c r="AV2372"/>
      <c r="AW2372"/>
      <c r="AX2372"/>
      <c r="AY2372"/>
      <c r="AZ2372"/>
      <c r="BA2372"/>
      <c r="BB2372"/>
      <c r="BC2372"/>
      <c r="BD2372"/>
      <c r="BE2372" s="171"/>
      <c r="BF2372" s="171"/>
      <c r="BG2372" s="171"/>
      <c r="BH2372" s="171"/>
      <c r="BI2372" s="171"/>
      <c r="BJ2372" s="171"/>
      <c r="BK2372" s="171"/>
      <c r="BL2372" s="171"/>
      <c r="BM2372" s="171"/>
      <c r="BN2372" s="171"/>
      <c r="BO2372" s="171"/>
      <c r="BP2372" s="171"/>
      <c r="BQ2372" s="171"/>
      <c r="BR2372" s="171"/>
      <c r="BS2372" s="171"/>
      <c r="BT2372" s="171"/>
      <c r="BU2372" s="171"/>
      <c r="BV2372" s="171"/>
      <c r="BW2372" s="171"/>
      <c r="BX2372" s="171"/>
      <c r="BY2372" s="171"/>
      <c r="BZ2372" s="171"/>
      <c r="CA2372" s="171"/>
      <c r="CB2372" s="171"/>
      <c r="CC2372" s="171"/>
      <c r="CD2372" s="171"/>
      <c r="CE2372" s="171"/>
      <c r="CF2372" s="171"/>
      <c r="CG2372" s="171"/>
      <c r="CH2372" s="171"/>
      <c r="CI2372" s="171"/>
      <c r="CJ2372" s="171"/>
      <c r="CK2372" s="171"/>
      <c r="CL2372" s="171"/>
      <c r="CM2372" s="171"/>
      <c r="CN2372" s="171"/>
      <c r="CO2372" s="171"/>
      <c r="CP2372" s="171"/>
      <c r="CQ2372" s="171"/>
      <c r="CR2372" s="171"/>
      <c r="CS2372" s="171"/>
      <c r="CT2372" s="171"/>
      <c r="CU2372" s="171"/>
      <c r="CV2372" s="171"/>
      <c r="CW2372" s="171"/>
      <c r="CX2372" s="171"/>
      <c r="CY2372" s="171"/>
      <c r="CZ2372" s="171"/>
      <c r="DA2372" s="171"/>
      <c r="DB2372" s="171"/>
      <c r="DC2372" s="171"/>
      <c r="DD2372" s="171"/>
      <c r="DE2372" s="171"/>
      <c r="DF2372" s="171"/>
      <c r="DG2372" s="171"/>
      <c r="DH2372" s="171"/>
      <c r="DI2372" s="171"/>
      <c r="DJ2372" s="171"/>
      <c r="DK2372" s="171"/>
      <c r="DL2372" s="171"/>
      <c r="DM2372" s="171"/>
      <c r="DN2372" s="171"/>
      <c r="DO2372" s="171"/>
      <c r="DP2372" s="171"/>
      <c r="DQ2372" s="171"/>
      <c r="DR2372" s="171"/>
      <c r="DS2372" s="171"/>
      <c r="DT2372" s="171"/>
      <c r="DU2372" s="171"/>
      <c r="DV2372" s="171"/>
      <c r="DW2372" s="171"/>
      <c r="DX2372" s="171"/>
      <c r="DY2372" s="171"/>
      <c r="DZ2372" s="171"/>
      <c r="EA2372" s="171"/>
      <c r="EB2372" s="171"/>
      <c r="EC2372" s="171"/>
      <c r="ED2372" s="171"/>
      <c r="EE2372" s="171"/>
      <c r="EF2372" s="171"/>
      <c r="EG2372" s="171"/>
      <c r="EH2372" s="171"/>
      <c r="EI2372" s="171"/>
      <c r="EJ2372" s="171"/>
      <c r="EK2372" s="171"/>
      <c r="EL2372" s="171"/>
      <c r="EM2372" s="171"/>
      <c r="EN2372" s="171"/>
    </row>
    <row r="2373" spans="43:144" ht="15" x14ac:dyDescent="0.25">
      <c r="AQ2373" s="171"/>
      <c r="AR2373"/>
      <c r="AS2373"/>
      <c r="AT2373"/>
      <c r="AU2373"/>
      <c r="AV2373"/>
      <c r="AW2373"/>
      <c r="AX2373"/>
      <c r="AY2373"/>
      <c r="AZ2373"/>
      <c r="BA2373"/>
      <c r="BB2373"/>
      <c r="BC2373"/>
      <c r="BD2373"/>
      <c r="BE2373" s="171"/>
      <c r="BF2373" s="171"/>
      <c r="BG2373" s="171"/>
      <c r="BH2373" s="171"/>
      <c r="BI2373" s="171"/>
      <c r="BJ2373" s="171"/>
      <c r="BK2373" s="171"/>
      <c r="BL2373" s="171"/>
      <c r="BM2373" s="171"/>
      <c r="BN2373" s="171"/>
      <c r="BO2373" s="171"/>
      <c r="BP2373" s="171"/>
      <c r="BQ2373" s="171"/>
      <c r="BR2373" s="171"/>
      <c r="BS2373" s="171"/>
      <c r="BT2373" s="171"/>
      <c r="BU2373" s="171"/>
      <c r="BV2373" s="171"/>
      <c r="BW2373" s="171"/>
      <c r="BX2373" s="171"/>
      <c r="BY2373" s="171"/>
      <c r="BZ2373" s="171"/>
      <c r="CA2373" s="171"/>
      <c r="CB2373" s="171"/>
      <c r="CC2373" s="171"/>
      <c r="CD2373" s="171"/>
      <c r="CE2373" s="171"/>
      <c r="CF2373" s="171"/>
      <c r="CG2373" s="171"/>
      <c r="CH2373" s="171"/>
      <c r="CI2373" s="171"/>
      <c r="CJ2373" s="171"/>
      <c r="CK2373" s="171"/>
      <c r="CL2373" s="171"/>
      <c r="CM2373" s="171"/>
      <c r="CN2373" s="171"/>
      <c r="CO2373" s="171"/>
      <c r="CP2373" s="171"/>
      <c r="CQ2373" s="171"/>
      <c r="CR2373" s="171"/>
      <c r="CS2373" s="171"/>
      <c r="CT2373" s="171"/>
      <c r="CU2373" s="171"/>
      <c r="CV2373" s="171"/>
      <c r="CW2373" s="171"/>
      <c r="CX2373" s="171"/>
      <c r="CY2373" s="171"/>
      <c r="CZ2373" s="171"/>
      <c r="DA2373" s="171"/>
      <c r="DB2373" s="171"/>
      <c r="DC2373" s="171"/>
      <c r="DD2373" s="171"/>
      <c r="DE2373" s="171"/>
      <c r="DF2373" s="171"/>
      <c r="DG2373" s="171"/>
      <c r="DH2373" s="171"/>
      <c r="DI2373" s="171"/>
      <c r="DJ2373" s="171"/>
      <c r="DK2373" s="171"/>
      <c r="DL2373" s="171"/>
      <c r="DM2373" s="171"/>
      <c r="DN2373" s="171"/>
      <c r="DO2373" s="171"/>
      <c r="DP2373" s="171"/>
      <c r="DQ2373" s="171"/>
      <c r="DR2373" s="171"/>
      <c r="DS2373" s="171"/>
      <c r="DT2373" s="171"/>
      <c r="DU2373" s="171"/>
      <c r="DV2373" s="171"/>
      <c r="DW2373" s="171"/>
      <c r="DX2373" s="171"/>
      <c r="DY2373" s="171"/>
      <c r="DZ2373" s="171"/>
      <c r="EA2373" s="171"/>
      <c r="EB2373" s="171"/>
      <c r="EC2373" s="171"/>
      <c r="ED2373" s="171"/>
      <c r="EE2373" s="171"/>
      <c r="EF2373" s="171"/>
      <c r="EG2373" s="171"/>
      <c r="EH2373" s="171"/>
      <c r="EI2373" s="171"/>
      <c r="EJ2373" s="171"/>
      <c r="EK2373" s="171"/>
      <c r="EL2373" s="171"/>
      <c r="EM2373" s="171"/>
      <c r="EN2373" s="171"/>
    </row>
    <row r="2374" spans="43:144" ht="15" x14ac:dyDescent="0.25">
      <c r="AQ2374" s="171"/>
      <c r="AR2374"/>
      <c r="AS2374"/>
      <c r="AT2374"/>
      <c r="AU2374"/>
      <c r="AV2374"/>
      <c r="AW2374"/>
      <c r="AX2374"/>
      <c r="AY2374"/>
      <c r="AZ2374"/>
      <c r="BA2374"/>
      <c r="BB2374"/>
      <c r="BC2374"/>
      <c r="BD2374"/>
      <c r="BE2374" s="171"/>
      <c r="BF2374" s="171"/>
      <c r="BG2374" s="171"/>
      <c r="BH2374" s="171"/>
      <c r="BI2374" s="171"/>
      <c r="BJ2374" s="171"/>
      <c r="BK2374" s="171"/>
      <c r="BL2374" s="171"/>
      <c r="BM2374" s="171"/>
      <c r="BN2374" s="171"/>
      <c r="BO2374" s="171"/>
      <c r="BP2374" s="171"/>
      <c r="BQ2374" s="171"/>
      <c r="BR2374" s="171"/>
      <c r="BS2374" s="171"/>
      <c r="BT2374" s="171"/>
      <c r="BU2374" s="171"/>
      <c r="BV2374" s="171"/>
      <c r="BW2374" s="171"/>
      <c r="BX2374" s="171"/>
      <c r="BY2374" s="171"/>
      <c r="BZ2374" s="171"/>
      <c r="CA2374" s="171"/>
      <c r="CB2374" s="171"/>
      <c r="CC2374" s="171"/>
      <c r="CD2374" s="171"/>
      <c r="CE2374" s="171"/>
      <c r="CF2374" s="171"/>
      <c r="CG2374" s="171"/>
      <c r="CH2374" s="171"/>
      <c r="CI2374" s="171"/>
      <c r="CJ2374" s="171"/>
      <c r="CK2374" s="171"/>
      <c r="CL2374" s="171"/>
      <c r="CM2374" s="171"/>
      <c r="CN2374" s="171"/>
      <c r="CO2374" s="171"/>
      <c r="CP2374" s="171"/>
      <c r="CQ2374" s="171"/>
      <c r="CR2374" s="171"/>
      <c r="CS2374" s="171"/>
      <c r="CT2374" s="171"/>
      <c r="CU2374" s="171"/>
      <c r="CV2374" s="171"/>
      <c r="CW2374" s="171"/>
      <c r="CX2374" s="171"/>
      <c r="CY2374" s="171"/>
      <c r="CZ2374" s="171"/>
      <c r="DA2374" s="171"/>
      <c r="DB2374" s="171"/>
      <c r="DC2374" s="171"/>
      <c r="DD2374" s="171"/>
      <c r="DE2374" s="171"/>
      <c r="DF2374" s="171"/>
      <c r="DG2374" s="171"/>
      <c r="DH2374" s="171"/>
      <c r="DI2374" s="171"/>
      <c r="DJ2374" s="171"/>
      <c r="DK2374" s="171"/>
      <c r="DL2374" s="171"/>
      <c r="DM2374" s="171"/>
      <c r="DN2374" s="171"/>
      <c r="DO2374" s="171"/>
      <c r="DP2374" s="171"/>
      <c r="DQ2374" s="171"/>
      <c r="DR2374" s="171"/>
      <c r="DS2374" s="171"/>
      <c r="DT2374" s="171"/>
      <c r="DU2374" s="171"/>
      <c r="DV2374" s="171"/>
      <c r="DW2374" s="171"/>
      <c r="DX2374" s="171"/>
      <c r="DY2374" s="171"/>
      <c r="DZ2374" s="171"/>
      <c r="EA2374" s="171"/>
      <c r="EB2374" s="171"/>
      <c r="EC2374" s="171"/>
      <c r="ED2374" s="171"/>
      <c r="EE2374" s="171"/>
      <c r="EF2374" s="171"/>
      <c r="EG2374" s="171"/>
      <c r="EH2374" s="171"/>
      <c r="EI2374" s="171"/>
      <c r="EJ2374" s="171"/>
      <c r="EK2374" s="171"/>
      <c r="EL2374" s="171"/>
      <c r="EM2374" s="171"/>
      <c r="EN2374" s="171"/>
    </row>
    <row r="2375" spans="43:144" ht="15" x14ac:dyDescent="0.25">
      <c r="AQ2375" s="171"/>
      <c r="AR2375"/>
      <c r="AS2375"/>
      <c r="AT2375"/>
      <c r="AU2375"/>
      <c r="AV2375"/>
      <c r="AW2375"/>
      <c r="AX2375"/>
      <c r="AY2375"/>
      <c r="AZ2375"/>
      <c r="BA2375"/>
      <c r="BB2375"/>
      <c r="BC2375"/>
      <c r="BD2375"/>
      <c r="BE2375" s="171"/>
      <c r="BF2375" s="171"/>
      <c r="BG2375" s="171"/>
      <c r="BH2375" s="171"/>
      <c r="BI2375" s="171"/>
      <c r="BJ2375" s="171"/>
      <c r="BK2375" s="171"/>
      <c r="BL2375" s="171"/>
      <c r="BM2375" s="171"/>
      <c r="BN2375" s="171"/>
      <c r="BO2375" s="171"/>
      <c r="BP2375" s="171"/>
      <c r="BQ2375" s="171"/>
      <c r="BR2375" s="171"/>
      <c r="BS2375" s="171"/>
      <c r="BT2375" s="171"/>
      <c r="BU2375" s="171"/>
      <c r="BV2375" s="171"/>
      <c r="BW2375" s="171"/>
      <c r="BX2375" s="171"/>
      <c r="BY2375" s="171"/>
      <c r="BZ2375" s="171"/>
      <c r="CA2375" s="171"/>
      <c r="CB2375" s="171"/>
      <c r="CC2375" s="171"/>
      <c r="CD2375" s="171"/>
      <c r="CE2375" s="171"/>
      <c r="CF2375" s="171"/>
      <c r="CG2375" s="171"/>
      <c r="CH2375" s="171"/>
      <c r="CI2375" s="171"/>
      <c r="CJ2375" s="171"/>
      <c r="CK2375" s="171"/>
      <c r="CL2375" s="171"/>
      <c r="CM2375" s="171"/>
      <c r="CN2375" s="171"/>
      <c r="CO2375" s="171"/>
      <c r="CP2375" s="171"/>
      <c r="CQ2375" s="171"/>
      <c r="CR2375" s="171"/>
      <c r="CS2375" s="171"/>
      <c r="CT2375" s="171"/>
      <c r="CU2375" s="171"/>
      <c r="CV2375" s="171"/>
      <c r="CW2375" s="171"/>
      <c r="CX2375" s="171"/>
      <c r="CY2375" s="171"/>
      <c r="CZ2375" s="171"/>
      <c r="DA2375" s="171"/>
      <c r="DB2375" s="171"/>
      <c r="DC2375" s="171"/>
      <c r="DD2375" s="171"/>
      <c r="DE2375" s="171"/>
      <c r="DF2375" s="171"/>
      <c r="DG2375" s="171"/>
      <c r="DH2375" s="171"/>
      <c r="DI2375" s="171"/>
      <c r="DJ2375" s="171"/>
      <c r="DK2375" s="171"/>
      <c r="DL2375" s="171"/>
      <c r="DM2375" s="171"/>
      <c r="DN2375" s="171"/>
      <c r="DO2375" s="171"/>
      <c r="DP2375" s="171"/>
      <c r="DQ2375" s="171"/>
      <c r="DR2375" s="171"/>
      <c r="DS2375" s="171"/>
      <c r="DT2375" s="171"/>
      <c r="DU2375" s="171"/>
      <c r="DV2375" s="171"/>
      <c r="DW2375" s="171"/>
      <c r="DX2375" s="171"/>
      <c r="DY2375" s="171"/>
      <c r="DZ2375" s="171"/>
      <c r="EA2375" s="171"/>
      <c r="EB2375" s="171"/>
      <c r="EC2375" s="171"/>
      <c r="ED2375" s="171"/>
      <c r="EE2375" s="171"/>
      <c r="EF2375" s="171"/>
      <c r="EG2375" s="171"/>
      <c r="EH2375" s="171"/>
      <c r="EI2375" s="171"/>
      <c r="EJ2375" s="171"/>
      <c r="EK2375" s="171"/>
      <c r="EL2375" s="171"/>
      <c r="EM2375" s="171"/>
      <c r="EN2375" s="171"/>
    </row>
    <row r="2376" spans="43:144" ht="15" x14ac:dyDescent="0.25">
      <c r="AQ2376" s="171"/>
      <c r="AR2376"/>
      <c r="AS2376"/>
      <c r="AT2376"/>
      <c r="AU2376"/>
      <c r="AV2376"/>
      <c r="AW2376"/>
      <c r="AX2376"/>
      <c r="AY2376"/>
      <c r="AZ2376"/>
      <c r="BA2376"/>
      <c r="BB2376"/>
      <c r="BC2376"/>
      <c r="BD2376"/>
      <c r="BE2376" s="171"/>
      <c r="BF2376" s="171"/>
      <c r="BG2376" s="171"/>
      <c r="BH2376" s="171"/>
      <c r="BI2376" s="171"/>
      <c r="BJ2376" s="171"/>
      <c r="BK2376" s="171"/>
      <c r="BL2376" s="171"/>
      <c r="BM2376" s="171"/>
      <c r="BN2376" s="171"/>
      <c r="BO2376" s="171"/>
      <c r="BP2376" s="171"/>
      <c r="BQ2376" s="171"/>
      <c r="BR2376" s="171"/>
      <c r="BS2376" s="171"/>
      <c r="BT2376" s="171"/>
      <c r="BU2376" s="171"/>
      <c r="BV2376" s="171"/>
      <c r="BW2376" s="171"/>
      <c r="BX2376" s="171"/>
      <c r="BY2376" s="171"/>
      <c r="BZ2376" s="171"/>
      <c r="CA2376" s="171"/>
      <c r="CB2376" s="171"/>
      <c r="CC2376" s="171"/>
      <c r="CD2376" s="171"/>
      <c r="CE2376" s="171"/>
      <c r="CF2376" s="171"/>
      <c r="CG2376" s="171"/>
      <c r="CH2376" s="171"/>
      <c r="CI2376" s="171"/>
      <c r="CJ2376" s="171"/>
      <c r="CK2376" s="171"/>
      <c r="CL2376" s="171"/>
      <c r="CM2376" s="171"/>
      <c r="CN2376" s="171"/>
      <c r="CO2376" s="171"/>
      <c r="CP2376" s="171"/>
      <c r="CQ2376" s="171"/>
      <c r="CR2376" s="171"/>
      <c r="CS2376" s="171"/>
      <c r="CT2376" s="171"/>
      <c r="CU2376" s="171"/>
      <c r="CV2376" s="171"/>
      <c r="CW2376" s="171"/>
      <c r="CX2376" s="171"/>
      <c r="CY2376" s="171"/>
      <c r="CZ2376" s="171"/>
      <c r="DA2376" s="171"/>
      <c r="DB2376" s="171"/>
      <c r="DC2376" s="171"/>
      <c r="DD2376" s="171"/>
      <c r="DE2376" s="171"/>
      <c r="DF2376" s="171"/>
      <c r="DG2376" s="171"/>
      <c r="DH2376" s="171"/>
      <c r="DI2376" s="171"/>
      <c r="DJ2376" s="171"/>
      <c r="DK2376" s="171"/>
      <c r="DL2376" s="171"/>
      <c r="DM2376" s="171"/>
      <c r="DN2376" s="171"/>
      <c r="DO2376" s="171"/>
      <c r="DP2376" s="171"/>
      <c r="DQ2376" s="171"/>
      <c r="DR2376" s="171"/>
      <c r="DS2376" s="171"/>
      <c r="DT2376" s="171"/>
      <c r="DU2376" s="171"/>
      <c r="DV2376" s="171"/>
      <c r="DW2376" s="171"/>
      <c r="DX2376" s="171"/>
      <c r="DY2376" s="171"/>
      <c r="DZ2376" s="171"/>
      <c r="EA2376" s="171"/>
      <c r="EB2376" s="171"/>
      <c r="EC2376" s="171"/>
      <c r="ED2376" s="171"/>
      <c r="EE2376" s="171"/>
      <c r="EF2376" s="171"/>
      <c r="EG2376" s="171"/>
      <c r="EH2376" s="171"/>
      <c r="EI2376" s="171"/>
      <c r="EJ2376" s="171"/>
      <c r="EK2376" s="171"/>
      <c r="EL2376" s="171"/>
      <c r="EM2376" s="171"/>
      <c r="EN2376" s="171"/>
    </row>
    <row r="2377" spans="43:144" ht="15" x14ac:dyDescent="0.25">
      <c r="AQ2377" s="171"/>
      <c r="AR2377"/>
      <c r="AS2377"/>
      <c r="AT2377"/>
      <c r="AU2377"/>
      <c r="AV2377"/>
      <c r="AW2377"/>
      <c r="AX2377"/>
      <c r="AY2377"/>
      <c r="AZ2377"/>
      <c r="BA2377"/>
      <c r="BB2377"/>
      <c r="BC2377"/>
      <c r="BD2377"/>
      <c r="BE2377" s="171"/>
      <c r="BF2377" s="171"/>
      <c r="BG2377" s="171"/>
      <c r="BH2377" s="171"/>
      <c r="BI2377" s="171"/>
      <c r="BJ2377" s="171"/>
      <c r="BK2377" s="171"/>
      <c r="BL2377" s="171"/>
      <c r="BM2377" s="171"/>
      <c r="BN2377" s="171"/>
      <c r="BO2377" s="171"/>
      <c r="BP2377" s="171"/>
      <c r="BQ2377" s="171"/>
      <c r="BR2377" s="171"/>
      <c r="BS2377" s="171"/>
      <c r="BT2377" s="171"/>
      <c r="BU2377" s="171"/>
      <c r="BV2377" s="171"/>
      <c r="BW2377" s="171"/>
      <c r="BX2377" s="171"/>
      <c r="BY2377" s="171"/>
      <c r="BZ2377" s="171"/>
      <c r="CA2377" s="171"/>
      <c r="CB2377" s="171"/>
      <c r="CC2377" s="171"/>
      <c r="CD2377" s="171"/>
      <c r="CE2377" s="171"/>
      <c r="CF2377" s="171"/>
      <c r="CG2377" s="171"/>
      <c r="CH2377" s="171"/>
      <c r="CI2377" s="171"/>
      <c r="CJ2377" s="171"/>
      <c r="CK2377" s="171"/>
      <c r="CL2377" s="171"/>
      <c r="CM2377" s="171"/>
      <c r="CN2377" s="171"/>
      <c r="CO2377" s="171"/>
      <c r="CP2377" s="171"/>
      <c r="CQ2377" s="171"/>
      <c r="CR2377" s="171"/>
      <c r="CS2377" s="171"/>
      <c r="CT2377" s="171"/>
      <c r="CU2377" s="171"/>
      <c r="CV2377" s="171"/>
      <c r="CW2377" s="171"/>
      <c r="CX2377" s="171"/>
      <c r="CY2377" s="171"/>
      <c r="CZ2377" s="171"/>
      <c r="DA2377" s="171"/>
      <c r="DB2377" s="171"/>
      <c r="DC2377" s="171"/>
      <c r="DD2377" s="171"/>
      <c r="DE2377" s="171"/>
      <c r="DF2377" s="171"/>
      <c r="DG2377" s="171"/>
      <c r="DH2377" s="171"/>
      <c r="DI2377" s="171"/>
      <c r="DJ2377" s="171"/>
      <c r="DK2377" s="171"/>
      <c r="DL2377" s="171"/>
      <c r="DM2377" s="171"/>
      <c r="DN2377" s="171"/>
      <c r="DO2377" s="171"/>
      <c r="DP2377" s="171"/>
      <c r="DQ2377" s="171"/>
      <c r="DR2377" s="171"/>
      <c r="DS2377" s="171"/>
      <c r="DT2377" s="171"/>
      <c r="DU2377" s="171"/>
      <c r="DV2377" s="171"/>
      <c r="DW2377" s="171"/>
      <c r="DX2377" s="171"/>
      <c r="DY2377" s="171"/>
      <c r="DZ2377" s="171"/>
      <c r="EA2377" s="171"/>
      <c r="EB2377" s="171"/>
      <c r="EC2377" s="171"/>
      <c r="ED2377" s="171"/>
      <c r="EE2377" s="171"/>
      <c r="EF2377" s="171"/>
      <c r="EG2377" s="171"/>
      <c r="EH2377" s="171"/>
      <c r="EI2377" s="171"/>
      <c r="EJ2377" s="171"/>
      <c r="EK2377" s="171"/>
      <c r="EL2377" s="171"/>
      <c r="EM2377" s="171"/>
      <c r="EN2377" s="171"/>
    </row>
    <row r="2378" spans="43:144" ht="15" x14ac:dyDescent="0.25">
      <c r="AQ2378" s="171"/>
      <c r="AR2378"/>
      <c r="AS2378"/>
      <c r="AT2378"/>
      <c r="AU2378"/>
      <c r="AV2378"/>
      <c r="AW2378"/>
      <c r="AX2378"/>
      <c r="AY2378"/>
      <c r="AZ2378"/>
      <c r="BA2378"/>
      <c r="BB2378"/>
      <c r="BC2378"/>
      <c r="BD2378"/>
      <c r="BE2378" s="171"/>
      <c r="BF2378" s="171"/>
      <c r="BG2378" s="171"/>
      <c r="BH2378" s="171"/>
      <c r="BI2378" s="171"/>
      <c r="BJ2378" s="171"/>
      <c r="BK2378" s="171"/>
      <c r="BL2378" s="171"/>
      <c r="BM2378" s="171"/>
      <c r="BN2378" s="171"/>
      <c r="BO2378" s="171"/>
      <c r="BP2378" s="171"/>
      <c r="BQ2378" s="171"/>
      <c r="BR2378" s="171"/>
      <c r="BS2378" s="171"/>
      <c r="BT2378" s="171"/>
      <c r="BU2378" s="171"/>
      <c r="BV2378" s="171"/>
      <c r="BW2378" s="171"/>
      <c r="BX2378" s="171"/>
      <c r="BY2378" s="171"/>
      <c r="BZ2378" s="171"/>
      <c r="CA2378" s="171"/>
      <c r="CB2378" s="171"/>
      <c r="CC2378" s="171"/>
      <c r="CD2378" s="171"/>
      <c r="CE2378" s="171"/>
      <c r="CF2378" s="171"/>
      <c r="CG2378" s="171"/>
      <c r="CH2378" s="171"/>
      <c r="CI2378" s="171"/>
      <c r="CJ2378" s="171"/>
      <c r="CK2378" s="171"/>
      <c r="CL2378" s="171"/>
      <c r="CM2378" s="171"/>
      <c r="CN2378" s="171"/>
      <c r="CO2378" s="171"/>
      <c r="CP2378" s="171"/>
      <c r="CQ2378" s="171"/>
      <c r="CR2378" s="171"/>
      <c r="CS2378" s="171"/>
      <c r="CT2378" s="171"/>
      <c r="CU2378" s="171"/>
      <c r="CV2378" s="171"/>
      <c r="CW2378" s="171"/>
      <c r="CX2378" s="171"/>
      <c r="CY2378" s="171"/>
      <c r="CZ2378" s="171"/>
      <c r="DA2378" s="171"/>
      <c r="DB2378" s="171"/>
      <c r="DC2378" s="171"/>
      <c r="DD2378" s="171"/>
      <c r="DE2378" s="171"/>
      <c r="DF2378" s="171"/>
      <c r="DG2378" s="171"/>
      <c r="DH2378" s="171"/>
      <c r="DI2378" s="171"/>
      <c r="DJ2378" s="171"/>
      <c r="DK2378" s="171"/>
      <c r="DL2378" s="171"/>
      <c r="DM2378" s="171"/>
      <c r="DN2378" s="171"/>
      <c r="DO2378" s="171"/>
      <c r="DP2378" s="171"/>
      <c r="DQ2378" s="171"/>
      <c r="DR2378" s="171"/>
      <c r="DS2378" s="171"/>
      <c r="DT2378" s="171"/>
      <c r="DU2378" s="171"/>
      <c r="DV2378" s="171"/>
      <c r="DW2378" s="171"/>
      <c r="DX2378" s="171"/>
      <c r="DY2378" s="171"/>
      <c r="DZ2378" s="171"/>
      <c r="EA2378" s="171"/>
      <c r="EB2378" s="171"/>
      <c r="EC2378" s="171"/>
      <c r="ED2378" s="171"/>
      <c r="EE2378" s="171"/>
      <c r="EF2378" s="171"/>
      <c r="EG2378" s="171"/>
      <c r="EH2378" s="171"/>
      <c r="EI2378" s="171"/>
      <c r="EJ2378" s="171"/>
      <c r="EK2378" s="171"/>
      <c r="EL2378" s="171"/>
      <c r="EM2378" s="171"/>
      <c r="EN2378" s="171"/>
    </row>
    <row r="2379" spans="43:144" ht="15" x14ac:dyDescent="0.25">
      <c r="AQ2379" s="171"/>
      <c r="AR2379"/>
      <c r="AS2379"/>
      <c r="AT2379"/>
      <c r="AU2379"/>
      <c r="AV2379"/>
      <c r="AW2379"/>
      <c r="AX2379"/>
      <c r="AY2379"/>
      <c r="AZ2379"/>
      <c r="BA2379"/>
      <c r="BB2379"/>
      <c r="BC2379"/>
      <c r="BD2379"/>
      <c r="BE2379" s="171"/>
      <c r="BF2379" s="171"/>
      <c r="BG2379" s="171"/>
      <c r="BH2379" s="171"/>
      <c r="BI2379" s="171"/>
      <c r="BJ2379" s="171"/>
      <c r="BK2379" s="171"/>
      <c r="BL2379" s="171"/>
      <c r="BM2379" s="171"/>
      <c r="BN2379" s="171"/>
      <c r="BO2379" s="171"/>
      <c r="BP2379" s="171"/>
      <c r="BQ2379" s="171"/>
      <c r="BR2379" s="171"/>
      <c r="BS2379" s="171"/>
      <c r="BT2379" s="171"/>
      <c r="BU2379" s="171"/>
      <c r="BV2379" s="171"/>
      <c r="BW2379" s="171"/>
      <c r="BX2379" s="171"/>
      <c r="BY2379" s="171"/>
      <c r="BZ2379" s="171"/>
      <c r="CA2379" s="171"/>
      <c r="CB2379" s="171"/>
      <c r="CC2379" s="171"/>
      <c r="CD2379" s="171"/>
      <c r="CE2379" s="171"/>
      <c r="CF2379" s="171"/>
      <c r="CG2379" s="171"/>
      <c r="CH2379" s="171"/>
      <c r="CI2379" s="171"/>
      <c r="CJ2379" s="171"/>
      <c r="CK2379" s="171"/>
      <c r="CL2379" s="171"/>
      <c r="CM2379" s="171"/>
      <c r="CN2379" s="171"/>
      <c r="CO2379" s="171"/>
      <c r="CP2379" s="171"/>
      <c r="CQ2379" s="171"/>
      <c r="CR2379" s="171"/>
      <c r="CS2379" s="171"/>
      <c r="CT2379" s="171"/>
      <c r="CU2379" s="171"/>
      <c r="CV2379" s="171"/>
      <c r="CW2379" s="171"/>
      <c r="CX2379" s="171"/>
      <c r="CY2379" s="171"/>
      <c r="CZ2379" s="171"/>
      <c r="DA2379" s="171"/>
      <c r="DB2379" s="171"/>
      <c r="DC2379" s="171"/>
      <c r="DD2379" s="171"/>
      <c r="DE2379" s="171"/>
      <c r="DF2379" s="171"/>
      <c r="DG2379" s="171"/>
      <c r="DH2379" s="171"/>
      <c r="DI2379" s="171"/>
      <c r="DJ2379" s="171"/>
      <c r="DK2379" s="171"/>
      <c r="DL2379" s="171"/>
      <c r="DM2379" s="171"/>
      <c r="DN2379" s="171"/>
      <c r="DO2379" s="171"/>
      <c r="DP2379" s="171"/>
      <c r="DQ2379" s="171"/>
      <c r="DR2379" s="171"/>
      <c r="DS2379" s="171"/>
      <c r="DT2379" s="171"/>
      <c r="DU2379" s="171"/>
      <c r="DV2379" s="171"/>
      <c r="DW2379" s="171"/>
      <c r="DX2379" s="171"/>
      <c r="DY2379" s="171"/>
      <c r="DZ2379" s="171"/>
      <c r="EA2379" s="171"/>
      <c r="EB2379" s="171"/>
      <c r="EC2379" s="171"/>
      <c r="ED2379" s="171"/>
      <c r="EE2379" s="171"/>
      <c r="EF2379" s="171"/>
      <c r="EG2379" s="171"/>
      <c r="EH2379" s="171"/>
      <c r="EI2379" s="171"/>
      <c r="EJ2379" s="171"/>
      <c r="EK2379" s="171"/>
      <c r="EL2379" s="171"/>
      <c r="EM2379" s="171"/>
      <c r="EN2379" s="171"/>
    </row>
    <row r="2380" spans="43:144" ht="15" x14ac:dyDescent="0.25">
      <c r="AQ2380" s="171"/>
      <c r="AR2380"/>
      <c r="AS2380"/>
      <c r="AT2380"/>
      <c r="AU2380"/>
      <c r="AV2380"/>
      <c r="AW2380"/>
      <c r="AX2380"/>
      <c r="AY2380"/>
      <c r="AZ2380"/>
      <c r="BA2380"/>
      <c r="BB2380"/>
      <c r="BC2380"/>
      <c r="BD2380"/>
      <c r="BE2380" s="171"/>
      <c r="BF2380" s="171"/>
      <c r="BG2380" s="171"/>
      <c r="BH2380" s="171"/>
      <c r="BI2380" s="171"/>
      <c r="BJ2380" s="171"/>
      <c r="BK2380" s="171"/>
      <c r="BL2380" s="171"/>
      <c r="BM2380" s="171"/>
      <c r="BN2380" s="171"/>
      <c r="BO2380" s="171"/>
      <c r="BP2380" s="171"/>
      <c r="BQ2380" s="171"/>
      <c r="BR2380" s="171"/>
      <c r="BS2380" s="171"/>
      <c r="BT2380" s="171"/>
      <c r="BU2380" s="171"/>
      <c r="BV2380" s="171"/>
      <c r="BW2380" s="171"/>
      <c r="BX2380" s="171"/>
      <c r="BY2380" s="171"/>
      <c r="BZ2380" s="171"/>
      <c r="CA2380" s="171"/>
      <c r="CB2380" s="171"/>
      <c r="CC2380" s="171"/>
      <c r="CD2380" s="171"/>
      <c r="CE2380" s="171"/>
      <c r="CF2380" s="171"/>
      <c r="CG2380" s="171"/>
      <c r="CH2380" s="171"/>
      <c r="CI2380" s="171"/>
      <c r="CJ2380" s="171"/>
      <c r="CK2380" s="171"/>
      <c r="CL2380" s="171"/>
      <c r="CM2380" s="171"/>
      <c r="CN2380" s="171"/>
      <c r="CO2380" s="171"/>
      <c r="CP2380" s="171"/>
      <c r="CQ2380" s="171"/>
      <c r="CR2380" s="171"/>
      <c r="CS2380" s="171"/>
      <c r="CT2380" s="171"/>
      <c r="CU2380" s="171"/>
      <c r="CV2380" s="171"/>
      <c r="CW2380" s="171"/>
      <c r="CX2380" s="171"/>
      <c r="CY2380" s="171"/>
      <c r="CZ2380" s="171"/>
      <c r="DA2380" s="171"/>
      <c r="DB2380" s="171"/>
      <c r="DC2380" s="171"/>
      <c r="DD2380" s="171"/>
      <c r="DE2380" s="171"/>
      <c r="DF2380" s="171"/>
      <c r="DG2380" s="171"/>
      <c r="DH2380" s="171"/>
      <c r="DI2380" s="171"/>
      <c r="DJ2380" s="171"/>
      <c r="DK2380" s="171"/>
      <c r="DL2380" s="171"/>
      <c r="DM2380" s="171"/>
      <c r="DN2380" s="171"/>
      <c r="DO2380" s="171"/>
      <c r="DP2380" s="171"/>
      <c r="DQ2380" s="171"/>
      <c r="DR2380" s="171"/>
      <c r="DS2380" s="171"/>
      <c r="DT2380" s="171"/>
      <c r="DU2380" s="171"/>
      <c r="DV2380" s="171"/>
      <c r="DW2380" s="171"/>
      <c r="DX2380" s="171"/>
      <c r="DY2380" s="171"/>
      <c r="DZ2380" s="171"/>
      <c r="EA2380" s="171"/>
      <c r="EB2380" s="171"/>
      <c r="EC2380" s="171"/>
      <c r="ED2380" s="171"/>
      <c r="EE2380" s="171"/>
      <c r="EF2380" s="171"/>
      <c r="EG2380" s="171"/>
      <c r="EH2380" s="171"/>
      <c r="EI2380" s="171"/>
      <c r="EJ2380" s="171"/>
      <c r="EK2380" s="171"/>
      <c r="EL2380" s="171"/>
      <c r="EM2380" s="171"/>
      <c r="EN2380" s="171"/>
    </row>
    <row r="2381" spans="43:144" ht="15" x14ac:dyDescent="0.25">
      <c r="AQ2381" s="171"/>
      <c r="AR2381"/>
      <c r="AS2381"/>
      <c r="AT2381"/>
      <c r="AU2381"/>
      <c r="AV2381"/>
      <c r="AW2381"/>
      <c r="AX2381"/>
      <c r="AY2381"/>
      <c r="AZ2381"/>
      <c r="BA2381"/>
      <c r="BB2381"/>
      <c r="BC2381"/>
      <c r="BD2381"/>
      <c r="BE2381" s="171"/>
      <c r="BF2381" s="171"/>
      <c r="BG2381" s="171"/>
      <c r="BH2381" s="171"/>
      <c r="BI2381" s="171"/>
      <c r="BJ2381" s="171"/>
      <c r="BK2381" s="171"/>
      <c r="BL2381" s="171"/>
      <c r="BM2381" s="171"/>
      <c r="BN2381" s="171"/>
      <c r="BO2381" s="171"/>
      <c r="BP2381" s="171"/>
      <c r="BQ2381" s="171"/>
      <c r="BR2381" s="171"/>
      <c r="BS2381" s="171"/>
      <c r="BT2381" s="171"/>
      <c r="BU2381" s="171"/>
      <c r="BV2381" s="171"/>
      <c r="BW2381" s="171"/>
      <c r="BX2381" s="171"/>
      <c r="BY2381" s="171"/>
      <c r="BZ2381" s="171"/>
      <c r="CA2381" s="171"/>
      <c r="CB2381" s="171"/>
      <c r="CC2381" s="171"/>
      <c r="CD2381" s="171"/>
      <c r="CE2381" s="171"/>
      <c r="CF2381" s="171"/>
      <c r="CG2381" s="171"/>
      <c r="CH2381" s="171"/>
      <c r="CI2381" s="171"/>
      <c r="CJ2381" s="171"/>
      <c r="CK2381" s="171"/>
      <c r="CL2381" s="171"/>
      <c r="CM2381" s="171"/>
      <c r="CN2381" s="171"/>
      <c r="CO2381" s="171"/>
      <c r="CP2381" s="171"/>
      <c r="CQ2381" s="171"/>
      <c r="CR2381" s="171"/>
      <c r="CS2381" s="171"/>
      <c r="CT2381" s="171"/>
      <c r="CU2381" s="171"/>
      <c r="CV2381" s="171"/>
      <c r="CW2381" s="171"/>
      <c r="CX2381" s="171"/>
      <c r="CY2381" s="171"/>
      <c r="CZ2381" s="171"/>
      <c r="DA2381" s="171"/>
      <c r="DB2381" s="171"/>
      <c r="DC2381" s="171"/>
      <c r="DD2381" s="171"/>
      <c r="DE2381" s="171"/>
      <c r="DF2381" s="171"/>
      <c r="DG2381" s="171"/>
      <c r="DH2381" s="171"/>
      <c r="DI2381" s="171"/>
      <c r="DJ2381" s="171"/>
      <c r="DK2381" s="171"/>
      <c r="DL2381" s="171"/>
      <c r="DM2381" s="171"/>
      <c r="DN2381" s="171"/>
      <c r="DO2381" s="171"/>
      <c r="DP2381" s="171"/>
      <c r="DQ2381" s="171"/>
      <c r="DR2381" s="171"/>
      <c r="DS2381" s="171"/>
      <c r="DT2381" s="171"/>
      <c r="DU2381" s="171"/>
      <c r="DV2381" s="171"/>
      <c r="DW2381" s="171"/>
      <c r="DX2381" s="171"/>
      <c r="DY2381" s="171"/>
      <c r="DZ2381" s="171"/>
      <c r="EA2381" s="171"/>
      <c r="EB2381" s="171"/>
      <c r="EC2381" s="171"/>
      <c r="ED2381" s="171"/>
      <c r="EE2381" s="171"/>
      <c r="EF2381" s="171"/>
      <c r="EG2381" s="171"/>
      <c r="EH2381" s="171"/>
      <c r="EI2381" s="171"/>
      <c r="EJ2381" s="171"/>
      <c r="EK2381" s="171"/>
      <c r="EL2381" s="171"/>
      <c r="EM2381" s="171"/>
      <c r="EN2381" s="171"/>
    </row>
    <row r="2382" spans="43:144" ht="15" x14ac:dyDescent="0.25">
      <c r="AQ2382" s="171"/>
      <c r="AR2382"/>
      <c r="AS2382"/>
      <c r="AT2382"/>
      <c r="AU2382"/>
      <c r="AV2382"/>
      <c r="AW2382"/>
      <c r="AX2382"/>
      <c r="AY2382"/>
      <c r="AZ2382"/>
      <c r="BA2382"/>
      <c r="BB2382"/>
      <c r="BC2382"/>
      <c r="BD2382"/>
      <c r="BE2382" s="171"/>
      <c r="BF2382" s="171"/>
      <c r="BG2382" s="171"/>
      <c r="BH2382" s="171"/>
      <c r="BI2382" s="171"/>
      <c r="BJ2382" s="171"/>
      <c r="BK2382" s="171"/>
      <c r="BL2382" s="171"/>
      <c r="BM2382" s="171"/>
      <c r="BN2382" s="171"/>
      <c r="BO2382" s="171"/>
      <c r="BP2382" s="171"/>
      <c r="BQ2382" s="171"/>
      <c r="BR2382" s="171"/>
      <c r="BS2382" s="171"/>
      <c r="BT2382" s="171"/>
      <c r="BU2382" s="171"/>
      <c r="BV2382" s="171"/>
      <c r="BW2382" s="171"/>
      <c r="BX2382" s="171"/>
      <c r="BY2382" s="171"/>
      <c r="BZ2382" s="171"/>
      <c r="CA2382" s="171"/>
      <c r="CB2382" s="171"/>
      <c r="CC2382" s="171"/>
      <c r="CD2382" s="171"/>
      <c r="CE2382" s="171"/>
      <c r="CF2382" s="171"/>
      <c r="CG2382" s="171"/>
      <c r="CH2382" s="171"/>
      <c r="CI2382" s="171"/>
      <c r="CJ2382" s="171"/>
      <c r="CK2382" s="171"/>
      <c r="CL2382" s="171"/>
      <c r="CM2382" s="171"/>
      <c r="CN2382" s="171"/>
      <c r="CO2382" s="171"/>
      <c r="CP2382" s="171"/>
      <c r="CQ2382" s="171"/>
      <c r="CR2382" s="171"/>
      <c r="CS2382" s="171"/>
      <c r="CT2382" s="171"/>
      <c r="CU2382" s="171"/>
      <c r="CV2382" s="171"/>
      <c r="CW2382" s="171"/>
      <c r="CX2382" s="171"/>
      <c r="CY2382" s="171"/>
      <c r="CZ2382" s="171"/>
      <c r="DA2382" s="171"/>
      <c r="DB2382" s="171"/>
      <c r="DC2382" s="171"/>
      <c r="DD2382" s="171"/>
      <c r="DE2382" s="171"/>
      <c r="DF2382" s="171"/>
      <c r="DG2382" s="171"/>
      <c r="DH2382" s="171"/>
      <c r="DI2382" s="171"/>
      <c r="DJ2382" s="171"/>
      <c r="DK2382" s="171"/>
      <c r="DL2382" s="171"/>
      <c r="DM2382" s="171"/>
      <c r="DN2382" s="171"/>
      <c r="DO2382" s="171"/>
      <c r="DP2382" s="171"/>
      <c r="DQ2382" s="171"/>
      <c r="DR2382" s="171"/>
      <c r="DS2382" s="171"/>
      <c r="DT2382" s="171"/>
      <c r="DU2382" s="171"/>
      <c r="DV2382" s="171"/>
      <c r="DW2382" s="171"/>
      <c r="DX2382" s="171"/>
      <c r="DY2382" s="171"/>
      <c r="DZ2382" s="171"/>
      <c r="EA2382" s="171"/>
      <c r="EB2382" s="171"/>
      <c r="EC2382" s="171"/>
      <c r="ED2382" s="171"/>
      <c r="EE2382" s="171"/>
      <c r="EF2382" s="171"/>
      <c r="EG2382" s="171"/>
      <c r="EH2382" s="171"/>
      <c r="EI2382" s="171"/>
      <c r="EJ2382" s="171"/>
      <c r="EK2382" s="171"/>
      <c r="EL2382" s="171"/>
      <c r="EM2382" s="171"/>
      <c r="EN2382" s="171"/>
    </row>
    <row r="2383" spans="43:144" ht="15" x14ac:dyDescent="0.25">
      <c r="AQ2383" s="171"/>
      <c r="AR2383"/>
      <c r="AS2383"/>
      <c r="AT2383"/>
      <c r="AU2383"/>
      <c r="AV2383"/>
      <c r="AW2383"/>
      <c r="AX2383"/>
      <c r="AY2383"/>
      <c r="AZ2383"/>
      <c r="BA2383"/>
      <c r="BB2383"/>
      <c r="BC2383"/>
      <c r="BD2383"/>
      <c r="BE2383" s="171"/>
      <c r="BF2383" s="171"/>
      <c r="BG2383" s="171"/>
      <c r="BH2383" s="171"/>
      <c r="BI2383" s="171"/>
      <c r="BJ2383" s="171"/>
      <c r="BK2383" s="171"/>
      <c r="BL2383" s="171"/>
      <c r="BM2383" s="171"/>
      <c r="BN2383" s="171"/>
      <c r="BO2383" s="171"/>
      <c r="BP2383" s="171"/>
      <c r="BQ2383" s="171"/>
      <c r="BR2383" s="171"/>
      <c r="BS2383" s="171"/>
      <c r="BT2383" s="171"/>
      <c r="BU2383" s="171"/>
      <c r="BV2383" s="171"/>
      <c r="BW2383" s="171"/>
      <c r="BX2383" s="171"/>
      <c r="BY2383" s="171"/>
      <c r="BZ2383" s="171"/>
      <c r="CA2383" s="171"/>
      <c r="CB2383" s="171"/>
      <c r="CC2383" s="171"/>
      <c r="CD2383" s="171"/>
      <c r="CE2383" s="171"/>
      <c r="CF2383" s="171"/>
      <c r="CG2383" s="171"/>
      <c r="CH2383" s="171"/>
      <c r="CI2383" s="171"/>
      <c r="CJ2383" s="171"/>
      <c r="CK2383" s="171"/>
      <c r="CL2383" s="171"/>
      <c r="CM2383" s="171"/>
      <c r="CN2383" s="171"/>
      <c r="CO2383" s="171"/>
      <c r="CP2383" s="171"/>
      <c r="CQ2383" s="171"/>
      <c r="CR2383" s="171"/>
      <c r="CS2383" s="171"/>
      <c r="CT2383" s="171"/>
      <c r="CU2383" s="171"/>
      <c r="CV2383" s="171"/>
      <c r="CW2383" s="171"/>
      <c r="CX2383" s="171"/>
      <c r="CY2383" s="171"/>
      <c r="CZ2383" s="171"/>
      <c r="DA2383" s="171"/>
      <c r="DB2383" s="171"/>
      <c r="DC2383" s="171"/>
      <c r="DD2383" s="171"/>
      <c r="DE2383" s="171"/>
      <c r="DF2383" s="171"/>
      <c r="DG2383" s="171"/>
      <c r="DH2383" s="171"/>
      <c r="DI2383" s="171"/>
      <c r="DJ2383" s="171"/>
      <c r="DK2383" s="171"/>
      <c r="DL2383" s="171"/>
      <c r="DM2383" s="171"/>
      <c r="DN2383" s="171"/>
      <c r="DO2383" s="171"/>
      <c r="DP2383" s="171"/>
      <c r="DQ2383" s="171"/>
      <c r="DR2383" s="171"/>
      <c r="DS2383" s="171"/>
      <c r="DT2383" s="171"/>
      <c r="DU2383" s="171"/>
      <c r="DV2383" s="171"/>
      <c r="DW2383" s="171"/>
      <c r="DX2383" s="171"/>
      <c r="DY2383" s="171"/>
      <c r="DZ2383" s="171"/>
      <c r="EA2383" s="171"/>
      <c r="EB2383" s="171"/>
      <c r="EC2383" s="171"/>
      <c r="ED2383" s="171"/>
      <c r="EE2383" s="171"/>
      <c r="EF2383" s="171"/>
      <c r="EG2383" s="171"/>
      <c r="EH2383" s="171"/>
      <c r="EI2383" s="171"/>
      <c r="EJ2383" s="171"/>
      <c r="EK2383" s="171"/>
      <c r="EL2383" s="171"/>
      <c r="EM2383" s="171"/>
      <c r="EN2383" s="171"/>
    </row>
    <row r="2384" spans="43:144" ht="15" x14ac:dyDescent="0.25">
      <c r="AQ2384" s="171"/>
      <c r="AR2384"/>
      <c r="AS2384"/>
      <c r="AT2384"/>
      <c r="AU2384"/>
      <c r="AV2384"/>
      <c r="AW2384"/>
      <c r="AX2384"/>
      <c r="AY2384"/>
      <c r="AZ2384"/>
      <c r="BA2384"/>
      <c r="BB2384"/>
      <c r="BC2384"/>
      <c r="BD2384"/>
      <c r="BE2384" s="171"/>
      <c r="BF2384" s="171"/>
      <c r="BG2384" s="171"/>
      <c r="BH2384" s="171"/>
      <c r="BI2384" s="171"/>
      <c r="BJ2384" s="171"/>
      <c r="BK2384" s="171"/>
      <c r="BL2384" s="171"/>
      <c r="BM2384" s="171"/>
      <c r="BN2384" s="171"/>
      <c r="BO2384" s="171"/>
      <c r="BP2384" s="171"/>
      <c r="BQ2384" s="171"/>
      <c r="BR2384" s="171"/>
      <c r="BS2384" s="171"/>
      <c r="BT2384" s="171"/>
      <c r="BU2384" s="171"/>
      <c r="BV2384" s="171"/>
      <c r="BW2384" s="171"/>
      <c r="BX2384" s="171"/>
      <c r="BY2384" s="171"/>
      <c r="BZ2384" s="171"/>
      <c r="CA2384" s="171"/>
      <c r="CB2384" s="171"/>
      <c r="CC2384" s="171"/>
      <c r="CD2384" s="171"/>
      <c r="CE2384" s="171"/>
      <c r="CF2384" s="171"/>
      <c r="CG2384" s="171"/>
      <c r="CH2384" s="171"/>
      <c r="CI2384" s="171"/>
      <c r="CJ2384" s="171"/>
      <c r="CK2384" s="171"/>
      <c r="CL2384" s="171"/>
      <c r="CM2384" s="171"/>
      <c r="CN2384" s="171"/>
      <c r="CO2384" s="171"/>
      <c r="CP2384" s="171"/>
      <c r="CQ2384" s="171"/>
      <c r="CR2384" s="171"/>
      <c r="CS2384" s="171"/>
      <c r="CT2384" s="171"/>
      <c r="CU2384" s="171"/>
      <c r="CV2384" s="171"/>
      <c r="CW2384" s="171"/>
      <c r="CX2384" s="171"/>
      <c r="CY2384" s="171"/>
      <c r="CZ2384" s="171"/>
      <c r="DA2384" s="171"/>
      <c r="DB2384" s="171"/>
      <c r="DC2384" s="171"/>
      <c r="DD2384" s="171"/>
      <c r="DE2384" s="171"/>
      <c r="DF2384" s="171"/>
      <c r="DG2384" s="171"/>
      <c r="DH2384" s="171"/>
      <c r="DI2384" s="171"/>
      <c r="DJ2384" s="171"/>
      <c r="DK2384" s="171"/>
      <c r="DL2384" s="171"/>
      <c r="DM2384" s="171"/>
      <c r="DN2384" s="171"/>
      <c r="DO2384" s="171"/>
      <c r="DP2384" s="171"/>
      <c r="DQ2384" s="171"/>
      <c r="DR2384" s="171"/>
      <c r="DS2384" s="171"/>
      <c r="DT2384" s="171"/>
      <c r="DU2384" s="171"/>
      <c r="DV2384" s="171"/>
      <c r="DW2384" s="171"/>
      <c r="DX2384" s="171"/>
      <c r="DY2384" s="171"/>
      <c r="DZ2384" s="171"/>
      <c r="EA2384" s="171"/>
      <c r="EB2384" s="171"/>
      <c r="EC2384" s="171"/>
      <c r="ED2384" s="171"/>
      <c r="EE2384" s="171"/>
      <c r="EF2384" s="171"/>
      <c r="EG2384" s="171"/>
      <c r="EH2384" s="171"/>
      <c r="EI2384" s="171"/>
      <c r="EJ2384" s="171"/>
      <c r="EK2384" s="171"/>
      <c r="EL2384" s="171"/>
      <c r="EM2384" s="171"/>
      <c r="EN2384" s="171"/>
    </row>
    <row r="2385" spans="43:144" ht="15" x14ac:dyDescent="0.25">
      <c r="AQ2385" s="171"/>
      <c r="AR2385"/>
      <c r="AS2385"/>
      <c r="AT2385"/>
      <c r="AU2385"/>
      <c r="AV2385"/>
      <c r="AW2385"/>
      <c r="AX2385"/>
      <c r="AY2385"/>
      <c r="AZ2385"/>
      <c r="BA2385"/>
      <c r="BB2385"/>
      <c r="BC2385"/>
      <c r="BD2385"/>
      <c r="BE2385" s="171"/>
      <c r="BF2385" s="171"/>
      <c r="BG2385" s="171"/>
      <c r="BH2385" s="171"/>
      <c r="BI2385" s="171"/>
      <c r="BJ2385" s="171"/>
      <c r="BK2385" s="171"/>
      <c r="BL2385" s="171"/>
      <c r="BM2385" s="171"/>
      <c r="BN2385" s="171"/>
      <c r="BO2385" s="171"/>
      <c r="BP2385" s="171"/>
      <c r="BQ2385" s="171"/>
      <c r="BR2385" s="171"/>
      <c r="BS2385" s="171"/>
      <c r="BT2385" s="171"/>
      <c r="BU2385" s="171"/>
      <c r="BV2385" s="171"/>
      <c r="BW2385" s="171"/>
      <c r="BX2385" s="171"/>
      <c r="BY2385" s="171"/>
      <c r="BZ2385" s="171"/>
      <c r="CA2385" s="171"/>
      <c r="CB2385" s="171"/>
      <c r="CC2385" s="171"/>
      <c r="CD2385" s="171"/>
      <c r="CE2385" s="171"/>
      <c r="CF2385" s="171"/>
      <c r="CG2385" s="171"/>
      <c r="CH2385" s="171"/>
      <c r="CI2385" s="171"/>
      <c r="CJ2385" s="171"/>
      <c r="CK2385" s="171"/>
      <c r="CL2385" s="171"/>
      <c r="CM2385" s="171"/>
      <c r="CN2385" s="171"/>
      <c r="CO2385" s="171"/>
      <c r="CP2385" s="171"/>
      <c r="CQ2385" s="171"/>
      <c r="CR2385" s="171"/>
      <c r="CS2385" s="171"/>
      <c r="CT2385" s="171"/>
      <c r="CU2385" s="171"/>
      <c r="CV2385" s="171"/>
      <c r="CW2385" s="171"/>
      <c r="CX2385" s="171"/>
      <c r="CY2385" s="171"/>
      <c r="CZ2385" s="171"/>
      <c r="DA2385" s="171"/>
      <c r="DB2385" s="171"/>
      <c r="DC2385" s="171"/>
      <c r="DD2385" s="171"/>
      <c r="DE2385" s="171"/>
      <c r="DF2385" s="171"/>
      <c r="DG2385" s="171"/>
      <c r="DH2385" s="171"/>
      <c r="DI2385" s="171"/>
      <c r="DJ2385" s="171"/>
      <c r="DK2385" s="171"/>
      <c r="DL2385" s="171"/>
      <c r="DM2385" s="171"/>
      <c r="DN2385" s="171"/>
      <c r="DO2385" s="171"/>
      <c r="DP2385" s="171"/>
      <c r="DQ2385" s="171"/>
      <c r="DR2385" s="171"/>
      <c r="DS2385" s="171"/>
      <c r="DT2385" s="171"/>
      <c r="DU2385" s="171"/>
      <c r="DV2385" s="171"/>
      <c r="DW2385" s="171"/>
      <c r="DX2385" s="171"/>
      <c r="DY2385" s="171"/>
      <c r="DZ2385" s="171"/>
      <c r="EA2385" s="171"/>
      <c r="EB2385" s="171"/>
      <c r="EC2385" s="171"/>
      <c r="ED2385" s="171"/>
      <c r="EE2385" s="171"/>
      <c r="EF2385" s="171"/>
      <c r="EG2385" s="171"/>
      <c r="EH2385" s="171"/>
      <c r="EI2385" s="171"/>
      <c r="EJ2385" s="171"/>
      <c r="EK2385" s="171"/>
      <c r="EL2385" s="171"/>
      <c r="EM2385" s="171"/>
      <c r="EN2385" s="171"/>
    </row>
    <row r="2386" spans="43:144" ht="15" x14ac:dyDescent="0.25">
      <c r="AQ2386" s="171"/>
      <c r="AR2386"/>
      <c r="AS2386"/>
      <c r="AT2386"/>
      <c r="AU2386"/>
      <c r="AV2386"/>
      <c r="AW2386"/>
      <c r="AX2386"/>
      <c r="AY2386"/>
      <c r="AZ2386"/>
      <c r="BA2386"/>
      <c r="BB2386"/>
      <c r="BC2386"/>
      <c r="BD2386"/>
      <c r="BE2386" s="171"/>
      <c r="BF2386" s="171"/>
      <c r="BG2386" s="171"/>
      <c r="BH2386" s="171"/>
      <c r="BI2386" s="171"/>
      <c r="BJ2386" s="171"/>
      <c r="BK2386" s="171"/>
      <c r="BL2386" s="171"/>
      <c r="BM2386" s="171"/>
      <c r="BN2386" s="171"/>
      <c r="BO2386" s="171"/>
      <c r="BP2386" s="171"/>
      <c r="BQ2386" s="171"/>
      <c r="BR2386" s="171"/>
      <c r="BS2386" s="171"/>
      <c r="BT2386" s="171"/>
      <c r="BU2386" s="171"/>
      <c r="BV2386" s="171"/>
      <c r="BW2386" s="171"/>
      <c r="BX2386" s="171"/>
      <c r="BY2386" s="171"/>
      <c r="BZ2386" s="171"/>
      <c r="CA2386" s="171"/>
      <c r="CB2386" s="171"/>
      <c r="CC2386" s="171"/>
      <c r="CD2386" s="171"/>
      <c r="CE2386" s="171"/>
      <c r="CF2386" s="171"/>
      <c r="CG2386" s="171"/>
      <c r="CH2386" s="171"/>
      <c r="CI2386" s="171"/>
      <c r="CJ2386" s="171"/>
      <c r="CK2386" s="171"/>
      <c r="CL2386" s="171"/>
      <c r="CM2386" s="171"/>
      <c r="CN2386" s="171"/>
      <c r="CO2386" s="171"/>
      <c r="CP2386" s="171"/>
      <c r="CQ2386" s="171"/>
      <c r="CR2386" s="171"/>
      <c r="CS2386" s="171"/>
      <c r="CT2386" s="171"/>
      <c r="CU2386" s="171"/>
      <c r="CV2386" s="171"/>
      <c r="CW2386" s="171"/>
      <c r="CX2386" s="171"/>
      <c r="CY2386" s="171"/>
      <c r="CZ2386" s="171"/>
      <c r="DA2386" s="171"/>
      <c r="DB2386" s="171"/>
      <c r="DC2386" s="171"/>
      <c r="DD2386" s="171"/>
      <c r="DE2386" s="171"/>
      <c r="DF2386" s="171"/>
      <c r="DG2386" s="171"/>
      <c r="DH2386" s="171"/>
      <c r="DI2386" s="171"/>
      <c r="DJ2386" s="171"/>
      <c r="DK2386" s="171"/>
      <c r="DL2386" s="171"/>
      <c r="DM2386" s="171"/>
      <c r="DN2386" s="171"/>
      <c r="DO2386" s="171"/>
      <c r="DP2386" s="171"/>
      <c r="DQ2386" s="171"/>
      <c r="DR2386" s="171"/>
      <c r="DS2386" s="171"/>
      <c r="DT2386" s="171"/>
      <c r="DU2386" s="171"/>
      <c r="DV2386" s="171"/>
      <c r="DW2386" s="171"/>
      <c r="DX2386" s="171"/>
      <c r="DY2386" s="171"/>
      <c r="DZ2386" s="171"/>
      <c r="EA2386" s="171"/>
      <c r="EB2386" s="171"/>
      <c r="EC2386" s="171"/>
      <c r="ED2386" s="171"/>
      <c r="EE2386" s="171"/>
      <c r="EF2386" s="171"/>
      <c r="EG2386" s="171"/>
      <c r="EH2386" s="171"/>
      <c r="EI2386" s="171"/>
      <c r="EJ2386" s="171"/>
      <c r="EK2386" s="171"/>
      <c r="EL2386" s="171"/>
      <c r="EM2386" s="171"/>
      <c r="EN2386" s="171"/>
    </row>
    <row r="2387" spans="43:144" ht="15" x14ac:dyDescent="0.25">
      <c r="AQ2387" s="171"/>
      <c r="AR2387"/>
      <c r="AS2387"/>
      <c r="AT2387"/>
      <c r="AU2387"/>
      <c r="AV2387"/>
      <c r="AW2387"/>
      <c r="AX2387"/>
      <c r="AY2387"/>
      <c r="AZ2387"/>
      <c r="BA2387"/>
      <c r="BB2387"/>
      <c r="BC2387"/>
      <c r="BD2387"/>
      <c r="BE2387" s="171"/>
      <c r="BF2387" s="171"/>
      <c r="BG2387" s="171"/>
      <c r="BH2387" s="171"/>
      <c r="BI2387" s="171"/>
      <c r="BJ2387" s="171"/>
      <c r="BK2387" s="171"/>
      <c r="BL2387" s="171"/>
      <c r="BM2387" s="171"/>
      <c r="BN2387" s="171"/>
      <c r="BO2387" s="171"/>
      <c r="BP2387" s="171"/>
      <c r="BQ2387" s="171"/>
      <c r="BR2387" s="171"/>
      <c r="BS2387" s="171"/>
      <c r="BT2387" s="171"/>
      <c r="BU2387" s="171"/>
      <c r="BV2387" s="171"/>
      <c r="BW2387" s="171"/>
      <c r="BX2387" s="171"/>
      <c r="BY2387" s="171"/>
      <c r="BZ2387" s="171"/>
      <c r="CA2387" s="171"/>
      <c r="CB2387" s="171"/>
      <c r="CC2387" s="171"/>
      <c r="CD2387" s="171"/>
      <c r="CE2387" s="171"/>
      <c r="CF2387" s="171"/>
      <c r="CG2387" s="171"/>
      <c r="CH2387" s="171"/>
      <c r="CI2387" s="171"/>
      <c r="CJ2387" s="171"/>
      <c r="CK2387" s="171"/>
      <c r="CL2387" s="171"/>
      <c r="CM2387" s="171"/>
      <c r="CN2387" s="171"/>
      <c r="CO2387" s="171"/>
      <c r="CP2387" s="171"/>
      <c r="CQ2387" s="171"/>
      <c r="CR2387" s="171"/>
      <c r="CS2387" s="171"/>
      <c r="CT2387" s="171"/>
      <c r="CU2387" s="171"/>
      <c r="CV2387" s="171"/>
      <c r="CW2387" s="171"/>
      <c r="CX2387" s="171"/>
      <c r="CY2387" s="171"/>
      <c r="CZ2387" s="171"/>
      <c r="DA2387" s="171"/>
      <c r="DB2387" s="171"/>
      <c r="DC2387" s="171"/>
      <c r="DD2387" s="171"/>
      <c r="DE2387" s="171"/>
      <c r="DF2387" s="171"/>
      <c r="DG2387" s="171"/>
      <c r="DH2387" s="171"/>
      <c r="DI2387" s="171"/>
      <c r="DJ2387" s="171"/>
      <c r="DK2387" s="171"/>
      <c r="DL2387" s="171"/>
      <c r="DM2387" s="171"/>
      <c r="DN2387" s="171"/>
      <c r="DO2387" s="171"/>
      <c r="DP2387" s="171"/>
      <c r="DQ2387" s="171"/>
      <c r="DR2387" s="171"/>
      <c r="DS2387" s="171"/>
      <c r="DT2387" s="171"/>
      <c r="DU2387" s="171"/>
      <c r="DV2387" s="171"/>
      <c r="DW2387" s="171"/>
      <c r="DX2387" s="171"/>
      <c r="DY2387" s="171"/>
      <c r="DZ2387" s="171"/>
      <c r="EA2387" s="171"/>
      <c r="EB2387" s="171"/>
      <c r="EC2387" s="171"/>
      <c r="ED2387" s="171"/>
      <c r="EE2387" s="171"/>
      <c r="EF2387" s="171"/>
      <c r="EG2387" s="171"/>
      <c r="EH2387" s="171"/>
      <c r="EI2387" s="171"/>
      <c r="EJ2387" s="171"/>
      <c r="EK2387" s="171"/>
      <c r="EL2387" s="171"/>
      <c r="EM2387" s="171"/>
      <c r="EN2387" s="171"/>
    </row>
    <row r="2388" spans="43:144" ht="15" x14ac:dyDescent="0.25">
      <c r="AQ2388" s="171"/>
      <c r="AR2388"/>
      <c r="AS2388"/>
      <c r="AT2388"/>
      <c r="AU2388"/>
      <c r="AV2388"/>
      <c r="AW2388"/>
      <c r="AX2388"/>
      <c r="AY2388"/>
      <c r="AZ2388"/>
      <c r="BA2388"/>
      <c r="BB2388"/>
      <c r="BC2388"/>
      <c r="BD2388"/>
      <c r="BE2388" s="171"/>
      <c r="BF2388" s="171"/>
      <c r="BG2388" s="171"/>
      <c r="BH2388" s="171"/>
      <c r="BI2388" s="171"/>
      <c r="BJ2388" s="171"/>
      <c r="BK2388" s="171"/>
      <c r="BL2388" s="171"/>
      <c r="BM2388" s="171"/>
      <c r="BN2388" s="171"/>
      <c r="BO2388" s="171"/>
      <c r="BP2388" s="171"/>
      <c r="BQ2388" s="171"/>
      <c r="BR2388" s="171"/>
      <c r="BS2388" s="171"/>
      <c r="BT2388" s="171"/>
      <c r="BU2388" s="171"/>
      <c r="BV2388" s="171"/>
      <c r="BW2388" s="171"/>
      <c r="BX2388" s="171"/>
      <c r="BY2388" s="171"/>
      <c r="BZ2388" s="171"/>
      <c r="CA2388" s="171"/>
      <c r="CB2388" s="171"/>
      <c r="CC2388" s="171"/>
      <c r="CD2388" s="171"/>
      <c r="CE2388" s="171"/>
      <c r="CF2388" s="171"/>
      <c r="CG2388" s="171"/>
      <c r="CH2388" s="171"/>
      <c r="CI2388" s="171"/>
      <c r="CJ2388" s="171"/>
      <c r="CK2388" s="171"/>
      <c r="CL2388" s="171"/>
      <c r="CM2388" s="171"/>
      <c r="CN2388" s="171"/>
      <c r="CO2388" s="171"/>
      <c r="CP2388" s="171"/>
      <c r="CQ2388" s="171"/>
      <c r="CR2388" s="171"/>
      <c r="CS2388" s="171"/>
      <c r="CT2388" s="171"/>
      <c r="CU2388" s="171"/>
      <c r="CV2388" s="171"/>
      <c r="CW2388" s="171"/>
      <c r="CX2388" s="171"/>
      <c r="CY2388" s="171"/>
      <c r="CZ2388" s="171"/>
      <c r="DA2388" s="171"/>
      <c r="DB2388" s="171"/>
      <c r="DC2388" s="171"/>
      <c r="DD2388" s="171"/>
      <c r="DE2388" s="171"/>
      <c r="DF2388" s="171"/>
      <c r="DG2388" s="171"/>
      <c r="DH2388" s="171"/>
      <c r="DI2388" s="171"/>
      <c r="DJ2388" s="171"/>
      <c r="DK2388" s="171"/>
      <c r="DL2388" s="171"/>
      <c r="DM2388" s="171"/>
      <c r="DN2388" s="171"/>
      <c r="DO2388" s="171"/>
      <c r="DP2388" s="171"/>
      <c r="DQ2388" s="171"/>
      <c r="DR2388" s="171"/>
      <c r="DS2388" s="171"/>
      <c r="DT2388" s="171"/>
      <c r="DU2388" s="171"/>
      <c r="DV2388" s="171"/>
      <c r="DW2388" s="171"/>
      <c r="DX2388" s="171"/>
      <c r="DY2388" s="171"/>
      <c r="DZ2388" s="171"/>
      <c r="EA2388" s="171"/>
      <c r="EB2388" s="171"/>
      <c r="EC2388" s="171"/>
      <c r="ED2388" s="171"/>
      <c r="EE2388" s="171"/>
      <c r="EF2388" s="171"/>
      <c r="EG2388" s="171"/>
      <c r="EH2388" s="171"/>
      <c r="EI2388" s="171"/>
      <c r="EJ2388" s="171"/>
      <c r="EK2388" s="171"/>
      <c r="EL2388" s="171"/>
      <c r="EM2388" s="171"/>
      <c r="EN2388" s="171"/>
    </row>
    <row r="2389" spans="43:144" ht="15" x14ac:dyDescent="0.25">
      <c r="AQ2389" s="171"/>
      <c r="AR2389"/>
      <c r="AS2389"/>
      <c r="AT2389"/>
      <c r="AU2389"/>
      <c r="AV2389"/>
      <c r="AW2389"/>
      <c r="AX2389"/>
      <c r="AY2389"/>
      <c r="AZ2389"/>
      <c r="BA2389"/>
      <c r="BB2389"/>
      <c r="BC2389"/>
      <c r="BD2389"/>
      <c r="BE2389" s="171"/>
      <c r="BF2389" s="171"/>
      <c r="BG2389" s="171"/>
      <c r="BH2389" s="171"/>
      <c r="BI2389" s="171"/>
      <c r="BJ2389" s="171"/>
      <c r="BK2389" s="171"/>
      <c r="BL2389" s="171"/>
      <c r="BM2389" s="171"/>
      <c r="BN2389" s="171"/>
      <c r="BO2389" s="171"/>
      <c r="BP2389" s="171"/>
      <c r="BQ2389" s="171"/>
      <c r="BR2389" s="171"/>
      <c r="BS2389" s="171"/>
      <c r="BT2389" s="171"/>
      <c r="BU2389" s="171"/>
      <c r="BV2389" s="171"/>
      <c r="BW2389" s="171"/>
      <c r="BX2389" s="171"/>
      <c r="BY2389" s="171"/>
      <c r="BZ2389" s="171"/>
      <c r="CA2389" s="171"/>
      <c r="CB2389" s="171"/>
      <c r="CC2389" s="171"/>
      <c r="CD2389" s="171"/>
      <c r="CE2389" s="171"/>
      <c r="CF2389" s="171"/>
      <c r="CG2389" s="171"/>
      <c r="CH2389" s="171"/>
      <c r="CI2389" s="171"/>
      <c r="CJ2389" s="171"/>
      <c r="CK2389" s="171"/>
      <c r="CL2389" s="171"/>
      <c r="CM2389" s="171"/>
      <c r="CN2389" s="171"/>
      <c r="CO2389" s="171"/>
      <c r="CP2389" s="171"/>
      <c r="CQ2389" s="171"/>
      <c r="CR2389" s="171"/>
      <c r="CS2389" s="171"/>
      <c r="CT2389" s="171"/>
      <c r="CU2389" s="171"/>
      <c r="CV2389" s="171"/>
      <c r="CW2389" s="171"/>
      <c r="CX2389" s="171"/>
      <c r="CY2389" s="171"/>
      <c r="CZ2389" s="171"/>
      <c r="DA2389" s="171"/>
      <c r="DB2389" s="171"/>
      <c r="DC2389" s="171"/>
      <c r="DD2389" s="171"/>
      <c r="DE2389" s="171"/>
      <c r="DF2389" s="171"/>
      <c r="DG2389" s="171"/>
      <c r="DH2389" s="171"/>
      <c r="DI2389" s="171"/>
      <c r="DJ2389" s="171"/>
      <c r="DK2389" s="171"/>
      <c r="DL2389" s="171"/>
      <c r="DM2389" s="171"/>
      <c r="DN2389" s="171"/>
      <c r="DO2389" s="171"/>
      <c r="DP2389" s="171"/>
      <c r="DQ2389" s="171"/>
      <c r="DR2389" s="171"/>
      <c r="DS2389" s="171"/>
      <c r="DT2389" s="171"/>
      <c r="DU2389" s="171"/>
      <c r="DV2389" s="171"/>
      <c r="DW2389" s="171"/>
      <c r="DX2389" s="171"/>
      <c r="DY2389" s="171"/>
      <c r="DZ2389" s="171"/>
      <c r="EA2389" s="171"/>
      <c r="EB2389" s="171"/>
      <c r="EC2389" s="171"/>
      <c r="ED2389" s="171"/>
      <c r="EE2389" s="171"/>
      <c r="EF2389" s="171"/>
      <c r="EG2389" s="171"/>
      <c r="EH2389" s="171"/>
      <c r="EI2389" s="171"/>
      <c r="EJ2389" s="171"/>
      <c r="EK2389" s="171"/>
      <c r="EL2389" s="171"/>
      <c r="EM2389" s="171"/>
      <c r="EN2389" s="171"/>
    </row>
    <row r="2390" spans="43:144" ht="15" x14ac:dyDescent="0.25">
      <c r="AQ2390" s="171"/>
      <c r="AR2390"/>
      <c r="AS2390"/>
      <c r="AT2390"/>
      <c r="AU2390"/>
      <c r="AV2390"/>
      <c r="AW2390"/>
      <c r="AX2390"/>
      <c r="AY2390"/>
      <c r="AZ2390"/>
      <c r="BA2390"/>
      <c r="BB2390"/>
      <c r="BC2390"/>
      <c r="BD2390"/>
      <c r="BE2390" s="171"/>
      <c r="BF2390" s="171"/>
      <c r="BG2390" s="171"/>
      <c r="BH2390" s="171"/>
      <c r="BI2390" s="171"/>
      <c r="BJ2390" s="171"/>
      <c r="BK2390" s="171"/>
      <c r="BL2390" s="171"/>
      <c r="BM2390" s="171"/>
      <c r="BN2390" s="171"/>
      <c r="BO2390" s="171"/>
      <c r="BP2390" s="171"/>
      <c r="BQ2390" s="171"/>
      <c r="BR2390" s="171"/>
      <c r="BS2390" s="171"/>
      <c r="BT2390" s="171"/>
      <c r="BU2390" s="171"/>
      <c r="BV2390" s="171"/>
      <c r="BW2390" s="171"/>
      <c r="BX2390" s="171"/>
      <c r="BY2390" s="171"/>
      <c r="BZ2390" s="171"/>
      <c r="CA2390" s="171"/>
      <c r="CB2390" s="171"/>
      <c r="CC2390" s="171"/>
      <c r="CD2390" s="171"/>
      <c r="CE2390" s="171"/>
      <c r="CF2390" s="171"/>
      <c r="CG2390" s="171"/>
      <c r="CH2390" s="171"/>
      <c r="CI2390" s="171"/>
      <c r="CJ2390" s="171"/>
      <c r="CK2390" s="171"/>
      <c r="CL2390" s="171"/>
      <c r="CM2390" s="171"/>
      <c r="CN2390" s="171"/>
      <c r="CO2390" s="171"/>
      <c r="CP2390" s="171"/>
      <c r="CQ2390" s="171"/>
      <c r="CR2390" s="171"/>
      <c r="CS2390" s="171"/>
      <c r="CT2390" s="171"/>
      <c r="CU2390" s="171"/>
      <c r="CV2390" s="171"/>
      <c r="CW2390" s="171"/>
      <c r="CX2390" s="171"/>
      <c r="CY2390" s="171"/>
      <c r="CZ2390" s="171"/>
      <c r="DA2390" s="171"/>
      <c r="DB2390" s="171"/>
      <c r="DC2390" s="171"/>
      <c r="DD2390" s="171"/>
      <c r="DE2390" s="171"/>
      <c r="DF2390" s="171"/>
      <c r="DG2390" s="171"/>
      <c r="DH2390" s="171"/>
      <c r="DI2390" s="171"/>
      <c r="DJ2390" s="171"/>
      <c r="DK2390" s="171"/>
      <c r="DL2390" s="171"/>
      <c r="DM2390" s="171"/>
      <c r="DN2390" s="171"/>
      <c r="DO2390" s="171"/>
      <c r="DP2390" s="171"/>
      <c r="DQ2390" s="171"/>
      <c r="DR2390" s="171"/>
      <c r="DS2390" s="171"/>
      <c r="DT2390" s="171"/>
      <c r="DU2390" s="171"/>
      <c r="DV2390" s="171"/>
      <c r="DW2390" s="171"/>
      <c r="DX2390" s="171"/>
      <c r="DY2390" s="171"/>
      <c r="DZ2390" s="171"/>
      <c r="EA2390" s="171"/>
      <c r="EB2390" s="171"/>
      <c r="EC2390" s="171"/>
      <c r="ED2390" s="171"/>
      <c r="EE2390" s="171"/>
      <c r="EF2390" s="171"/>
      <c r="EG2390" s="171"/>
      <c r="EH2390" s="171"/>
      <c r="EI2390" s="171"/>
      <c r="EJ2390" s="171"/>
      <c r="EK2390" s="171"/>
      <c r="EL2390" s="171"/>
      <c r="EM2390" s="171"/>
      <c r="EN2390" s="171"/>
    </row>
    <row r="2391" spans="43:144" ht="15" x14ac:dyDescent="0.25">
      <c r="AQ2391" s="171"/>
      <c r="AR2391"/>
      <c r="AS2391"/>
      <c r="AT2391"/>
      <c r="AU2391"/>
      <c r="AV2391"/>
      <c r="AW2391"/>
      <c r="AX2391"/>
      <c r="AY2391"/>
      <c r="AZ2391"/>
      <c r="BA2391"/>
      <c r="BB2391"/>
      <c r="BC2391"/>
      <c r="BD2391"/>
      <c r="BE2391" s="171"/>
      <c r="BF2391" s="171"/>
      <c r="BG2391" s="171"/>
      <c r="BH2391" s="171"/>
      <c r="BI2391" s="171"/>
      <c r="BJ2391" s="171"/>
      <c r="BK2391" s="171"/>
      <c r="BL2391" s="171"/>
      <c r="BM2391" s="171"/>
      <c r="BN2391" s="171"/>
      <c r="BO2391" s="171"/>
      <c r="BP2391" s="171"/>
      <c r="BQ2391" s="171"/>
      <c r="BR2391" s="171"/>
      <c r="BS2391" s="171"/>
      <c r="BT2391" s="171"/>
      <c r="BU2391" s="171"/>
      <c r="BV2391" s="171"/>
      <c r="BW2391" s="171"/>
      <c r="BX2391" s="171"/>
      <c r="BY2391" s="171"/>
      <c r="BZ2391" s="171"/>
      <c r="CA2391" s="171"/>
      <c r="CB2391" s="171"/>
      <c r="CC2391" s="171"/>
      <c r="CD2391" s="171"/>
      <c r="CE2391" s="171"/>
      <c r="CF2391" s="171"/>
      <c r="CG2391" s="171"/>
      <c r="CH2391" s="171"/>
      <c r="CI2391" s="171"/>
      <c r="CJ2391" s="171"/>
      <c r="CK2391" s="171"/>
      <c r="CL2391" s="171"/>
      <c r="CM2391" s="171"/>
      <c r="CN2391" s="171"/>
      <c r="CO2391" s="171"/>
      <c r="CP2391" s="171"/>
      <c r="CQ2391" s="171"/>
      <c r="CR2391" s="171"/>
      <c r="CS2391" s="171"/>
      <c r="CT2391" s="171"/>
      <c r="CU2391" s="171"/>
      <c r="CV2391" s="171"/>
      <c r="CW2391" s="171"/>
      <c r="CX2391" s="171"/>
      <c r="CY2391" s="171"/>
      <c r="CZ2391" s="171"/>
      <c r="DA2391" s="171"/>
      <c r="DB2391" s="171"/>
      <c r="DC2391" s="171"/>
      <c r="DD2391" s="171"/>
      <c r="DE2391" s="171"/>
      <c r="DF2391" s="171"/>
      <c r="DG2391" s="171"/>
      <c r="DH2391" s="171"/>
      <c r="DI2391" s="171"/>
      <c r="DJ2391" s="171"/>
      <c r="DK2391" s="171"/>
      <c r="DL2391" s="171"/>
      <c r="DM2391" s="171"/>
      <c r="DN2391" s="171"/>
      <c r="DO2391" s="171"/>
      <c r="DP2391" s="171"/>
      <c r="DQ2391" s="171"/>
      <c r="DR2391" s="171"/>
      <c r="DS2391" s="171"/>
      <c r="DT2391" s="171"/>
      <c r="DU2391" s="171"/>
      <c r="DV2391" s="171"/>
      <c r="DW2391" s="171"/>
      <c r="DX2391" s="171"/>
      <c r="DY2391" s="171"/>
      <c r="DZ2391" s="171"/>
      <c r="EA2391" s="171"/>
      <c r="EB2391" s="171"/>
      <c r="EC2391" s="171"/>
      <c r="ED2391" s="171"/>
      <c r="EE2391" s="171"/>
      <c r="EF2391" s="171"/>
      <c r="EG2391" s="171"/>
      <c r="EH2391" s="171"/>
      <c r="EI2391" s="171"/>
      <c r="EJ2391" s="171"/>
      <c r="EK2391" s="171"/>
      <c r="EL2391" s="171"/>
      <c r="EM2391" s="171"/>
      <c r="EN2391" s="171"/>
    </row>
    <row r="2392" spans="43:144" ht="15" x14ac:dyDescent="0.25">
      <c r="AQ2392" s="171"/>
      <c r="AR2392"/>
      <c r="AS2392"/>
      <c r="AT2392"/>
      <c r="AU2392"/>
      <c r="AV2392"/>
      <c r="AW2392"/>
      <c r="AX2392"/>
      <c r="AY2392"/>
      <c r="AZ2392"/>
      <c r="BA2392"/>
      <c r="BB2392"/>
      <c r="BC2392"/>
      <c r="BD2392"/>
      <c r="BE2392" s="171"/>
      <c r="BF2392" s="171"/>
      <c r="BG2392" s="171"/>
      <c r="BH2392" s="171"/>
      <c r="BI2392" s="171"/>
      <c r="BJ2392" s="171"/>
      <c r="BK2392" s="171"/>
      <c r="BL2392" s="171"/>
      <c r="BM2392" s="171"/>
      <c r="BN2392" s="171"/>
      <c r="BO2392" s="171"/>
      <c r="BP2392" s="171"/>
      <c r="BQ2392" s="171"/>
      <c r="BR2392" s="171"/>
      <c r="BS2392" s="171"/>
      <c r="BT2392" s="171"/>
      <c r="BU2392" s="171"/>
      <c r="BV2392" s="171"/>
      <c r="BW2392" s="171"/>
      <c r="BX2392" s="171"/>
      <c r="BY2392" s="171"/>
      <c r="BZ2392" s="171"/>
      <c r="CA2392" s="171"/>
      <c r="CB2392" s="171"/>
      <c r="CC2392" s="171"/>
      <c r="CD2392" s="171"/>
      <c r="CE2392" s="171"/>
      <c r="CF2392" s="171"/>
      <c r="CG2392" s="171"/>
      <c r="CH2392" s="171"/>
      <c r="CI2392" s="171"/>
      <c r="CJ2392" s="171"/>
      <c r="CK2392" s="171"/>
      <c r="CL2392" s="171"/>
      <c r="CM2392" s="171"/>
      <c r="CN2392" s="171"/>
      <c r="CO2392" s="171"/>
      <c r="CP2392" s="171"/>
      <c r="CQ2392" s="171"/>
      <c r="CR2392" s="171"/>
      <c r="CS2392" s="171"/>
      <c r="CT2392" s="171"/>
      <c r="CU2392" s="171"/>
      <c r="CV2392" s="171"/>
      <c r="CW2392" s="171"/>
      <c r="CX2392" s="171"/>
      <c r="CY2392" s="171"/>
      <c r="CZ2392" s="171"/>
      <c r="DA2392" s="171"/>
      <c r="DB2392" s="171"/>
      <c r="DC2392" s="171"/>
      <c r="DD2392" s="171"/>
      <c r="DE2392" s="171"/>
      <c r="DF2392" s="171"/>
      <c r="DG2392" s="171"/>
      <c r="DH2392" s="171"/>
      <c r="DI2392" s="171"/>
      <c r="DJ2392" s="171"/>
      <c r="DK2392" s="171"/>
      <c r="DL2392" s="171"/>
      <c r="DM2392" s="171"/>
      <c r="DN2392" s="171"/>
      <c r="DO2392" s="171"/>
      <c r="DP2392" s="171"/>
      <c r="DQ2392" s="171"/>
      <c r="DR2392" s="171"/>
      <c r="DS2392" s="171"/>
      <c r="DT2392" s="171"/>
      <c r="DU2392" s="171"/>
      <c r="DV2392" s="171"/>
      <c r="DW2392" s="171"/>
      <c r="DX2392" s="171"/>
      <c r="DY2392" s="171"/>
      <c r="DZ2392" s="171"/>
      <c r="EA2392" s="171"/>
      <c r="EB2392" s="171"/>
      <c r="EC2392" s="171"/>
      <c r="ED2392" s="171"/>
      <c r="EE2392" s="171"/>
      <c r="EF2392" s="171"/>
      <c r="EG2392" s="171"/>
      <c r="EH2392" s="171"/>
      <c r="EI2392" s="171"/>
      <c r="EJ2392" s="171"/>
      <c r="EK2392" s="171"/>
      <c r="EL2392" s="171"/>
      <c r="EM2392" s="171"/>
      <c r="EN2392" s="171"/>
    </row>
    <row r="2393" spans="43:144" ht="15" x14ac:dyDescent="0.25">
      <c r="AQ2393" s="171"/>
      <c r="AR2393"/>
      <c r="AS2393"/>
      <c r="AT2393"/>
      <c r="AU2393"/>
      <c r="AV2393"/>
      <c r="AW2393"/>
      <c r="AX2393"/>
      <c r="AY2393"/>
      <c r="AZ2393"/>
      <c r="BA2393"/>
      <c r="BB2393"/>
      <c r="BC2393"/>
      <c r="BD2393"/>
      <c r="BE2393" s="171"/>
      <c r="BF2393" s="171"/>
      <c r="BG2393" s="171"/>
      <c r="BH2393" s="171"/>
      <c r="BI2393" s="171"/>
      <c r="BJ2393" s="171"/>
      <c r="BK2393" s="171"/>
      <c r="BL2393" s="171"/>
      <c r="BM2393" s="171"/>
      <c r="BN2393" s="171"/>
      <c r="BO2393" s="171"/>
      <c r="BP2393" s="171"/>
      <c r="BQ2393" s="171"/>
      <c r="BR2393" s="171"/>
      <c r="BS2393" s="171"/>
      <c r="BT2393" s="171"/>
      <c r="BU2393" s="171"/>
      <c r="BV2393" s="171"/>
      <c r="BW2393" s="171"/>
      <c r="BX2393" s="171"/>
      <c r="BY2393" s="171"/>
      <c r="BZ2393" s="171"/>
      <c r="CA2393" s="171"/>
      <c r="CB2393" s="171"/>
      <c r="CC2393" s="171"/>
      <c r="CD2393" s="171"/>
      <c r="CE2393" s="171"/>
      <c r="CF2393" s="171"/>
      <c r="CG2393" s="171"/>
      <c r="CH2393" s="171"/>
      <c r="CI2393" s="171"/>
      <c r="CJ2393" s="171"/>
      <c r="CK2393" s="171"/>
      <c r="CL2393" s="171"/>
      <c r="CM2393" s="171"/>
      <c r="CN2393" s="171"/>
      <c r="CO2393" s="171"/>
      <c r="CP2393" s="171"/>
      <c r="CQ2393" s="171"/>
      <c r="CR2393" s="171"/>
      <c r="CS2393" s="171"/>
      <c r="CT2393" s="171"/>
      <c r="CU2393" s="171"/>
      <c r="CV2393" s="171"/>
      <c r="CW2393" s="171"/>
      <c r="CX2393" s="171"/>
      <c r="CY2393" s="171"/>
      <c r="CZ2393" s="171"/>
      <c r="DA2393" s="171"/>
      <c r="DB2393" s="171"/>
      <c r="DC2393" s="171"/>
      <c r="DD2393" s="171"/>
      <c r="DE2393" s="171"/>
      <c r="DF2393" s="171"/>
      <c r="DG2393" s="171"/>
      <c r="DH2393" s="171"/>
      <c r="DI2393" s="171"/>
      <c r="DJ2393" s="171"/>
      <c r="DK2393" s="171"/>
      <c r="DL2393" s="171"/>
      <c r="DM2393" s="171"/>
      <c r="DN2393" s="171"/>
      <c r="DO2393" s="171"/>
      <c r="DP2393" s="171"/>
      <c r="DQ2393" s="171"/>
      <c r="DR2393" s="171"/>
      <c r="DS2393" s="171"/>
      <c r="DT2393" s="171"/>
      <c r="DU2393" s="171"/>
      <c r="DV2393" s="171"/>
      <c r="DW2393" s="171"/>
      <c r="DX2393" s="171"/>
      <c r="DY2393" s="171"/>
      <c r="DZ2393" s="171"/>
      <c r="EA2393" s="171"/>
      <c r="EB2393" s="171"/>
      <c r="EC2393" s="171"/>
      <c r="ED2393" s="171"/>
      <c r="EE2393" s="171"/>
      <c r="EF2393" s="171"/>
      <c r="EG2393" s="171"/>
      <c r="EH2393" s="171"/>
      <c r="EI2393" s="171"/>
      <c r="EJ2393" s="171"/>
      <c r="EK2393" s="171"/>
      <c r="EL2393" s="171"/>
      <c r="EM2393" s="171"/>
      <c r="EN2393" s="171"/>
    </row>
    <row r="2394" spans="43:144" ht="15" x14ac:dyDescent="0.25">
      <c r="AQ2394" s="171"/>
      <c r="AR2394"/>
      <c r="AS2394"/>
      <c r="AT2394"/>
      <c r="AU2394"/>
      <c r="AV2394"/>
      <c r="AW2394"/>
      <c r="AX2394"/>
      <c r="AY2394"/>
      <c r="AZ2394"/>
      <c r="BA2394"/>
      <c r="BB2394"/>
      <c r="BC2394"/>
      <c r="BD2394"/>
      <c r="BE2394" s="171"/>
      <c r="BF2394" s="171"/>
      <c r="BG2394" s="171"/>
      <c r="BH2394" s="171"/>
      <c r="BI2394" s="171"/>
      <c r="BJ2394" s="171"/>
      <c r="BK2394" s="171"/>
      <c r="BL2394" s="171"/>
      <c r="BM2394" s="171"/>
      <c r="BN2394" s="171"/>
      <c r="BO2394" s="171"/>
      <c r="BP2394" s="171"/>
      <c r="BQ2394" s="171"/>
      <c r="BR2394" s="171"/>
      <c r="BS2394" s="171"/>
      <c r="BT2394" s="171"/>
      <c r="BU2394" s="171"/>
      <c r="BV2394" s="171"/>
      <c r="BW2394" s="171"/>
      <c r="BX2394" s="171"/>
      <c r="BY2394" s="171"/>
      <c r="BZ2394" s="171"/>
      <c r="CA2394" s="171"/>
      <c r="CB2394" s="171"/>
      <c r="CC2394" s="171"/>
      <c r="CD2394" s="171"/>
      <c r="CE2394" s="171"/>
      <c r="CF2394" s="171"/>
      <c r="CG2394" s="171"/>
      <c r="CH2394" s="171"/>
      <c r="CI2394" s="171"/>
      <c r="CJ2394" s="171"/>
      <c r="CK2394" s="171"/>
      <c r="CL2394" s="171"/>
      <c r="CM2394" s="171"/>
      <c r="CN2394" s="171"/>
      <c r="CO2394" s="171"/>
      <c r="CP2394" s="171"/>
      <c r="CQ2394" s="171"/>
      <c r="CR2394" s="171"/>
      <c r="CS2394" s="171"/>
      <c r="CT2394" s="171"/>
      <c r="CU2394" s="171"/>
      <c r="CV2394" s="171"/>
      <c r="CW2394" s="171"/>
      <c r="CX2394" s="171"/>
      <c r="CY2394" s="171"/>
      <c r="CZ2394" s="171"/>
      <c r="DA2394" s="171"/>
      <c r="DB2394" s="171"/>
      <c r="DC2394" s="171"/>
      <c r="DD2394" s="171"/>
      <c r="DE2394" s="171"/>
      <c r="DF2394" s="171"/>
      <c r="DG2394" s="171"/>
      <c r="DH2394" s="171"/>
      <c r="DI2394" s="171"/>
      <c r="DJ2394" s="171"/>
      <c r="DK2394" s="171"/>
      <c r="DL2394" s="171"/>
      <c r="DM2394" s="171"/>
      <c r="DN2394" s="171"/>
      <c r="DO2394" s="171"/>
      <c r="DP2394" s="171"/>
      <c r="DQ2394" s="171"/>
      <c r="DR2394" s="171"/>
      <c r="DS2394" s="171"/>
      <c r="DT2394" s="171"/>
      <c r="DU2394" s="171"/>
      <c r="DV2394" s="171"/>
      <c r="DW2394" s="171"/>
      <c r="DX2394" s="171"/>
      <c r="DY2394" s="171"/>
      <c r="DZ2394" s="171"/>
      <c r="EA2394" s="171"/>
      <c r="EB2394" s="171"/>
      <c r="EC2394" s="171"/>
      <c r="ED2394" s="171"/>
      <c r="EE2394" s="171"/>
      <c r="EF2394" s="171"/>
      <c r="EG2394" s="171"/>
      <c r="EH2394" s="171"/>
      <c r="EI2394" s="171"/>
      <c r="EJ2394" s="171"/>
      <c r="EK2394" s="171"/>
      <c r="EL2394" s="171"/>
      <c r="EM2394" s="171"/>
      <c r="EN2394" s="171"/>
    </row>
    <row r="2395" spans="43:144" ht="15" x14ac:dyDescent="0.25">
      <c r="AQ2395" s="171"/>
      <c r="AR2395"/>
      <c r="AS2395"/>
      <c r="AT2395"/>
      <c r="AU2395"/>
      <c r="AV2395"/>
      <c r="AW2395"/>
      <c r="AX2395"/>
      <c r="AY2395"/>
      <c r="AZ2395"/>
      <c r="BA2395"/>
      <c r="BB2395"/>
      <c r="BC2395"/>
      <c r="BD2395"/>
      <c r="BE2395" s="171"/>
      <c r="BF2395" s="171"/>
      <c r="BG2395" s="171"/>
      <c r="BH2395" s="171"/>
      <c r="BI2395" s="171"/>
      <c r="BJ2395" s="171"/>
      <c r="BK2395" s="171"/>
      <c r="BL2395" s="171"/>
      <c r="BM2395" s="171"/>
      <c r="BN2395" s="171"/>
      <c r="BO2395" s="171"/>
      <c r="BP2395" s="171"/>
      <c r="BQ2395" s="171"/>
      <c r="BR2395" s="171"/>
      <c r="BS2395" s="171"/>
      <c r="BT2395" s="171"/>
      <c r="BU2395" s="171"/>
      <c r="BV2395" s="171"/>
      <c r="BW2395" s="171"/>
      <c r="BX2395" s="171"/>
      <c r="BY2395" s="171"/>
      <c r="BZ2395" s="171"/>
      <c r="CA2395" s="171"/>
      <c r="CB2395" s="171"/>
      <c r="CC2395" s="171"/>
      <c r="CD2395" s="171"/>
      <c r="CE2395" s="171"/>
      <c r="CF2395" s="171"/>
      <c r="CG2395" s="171"/>
      <c r="CH2395" s="171"/>
      <c r="CI2395" s="171"/>
      <c r="CJ2395" s="171"/>
      <c r="CK2395" s="171"/>
      <c r="CL2395" s="171"/>
      <c r="CM2395" s="171"/>
      <c r="CN2395" s="171"/>
      <c r="CO2395" s="171"/>
      <c r="CP2395" s="171"/>
      <c r="CQ2395" s="171"/>
      <c r="CR2395" s="171"/>
      <c r="CS2395" s="171"/>
      <c r="CT2395" s="171"/>
      <c r="CU2395" s="171"/>
      <c r="CV2395" s="171"/>
      <c r="CW2395" s="171"/>
      <c r="CX2395" s="171"/>
      <c r="CY2395" s="171"/>
      <c r="CZ2395" s="171"/>
      <c r="DA2395" s="171"/>
      <c r="DB2395" s="171"/>
      <c r="DC2395" s="171"/>
      <c r="DD2395" s="171"/>
      <c r="DE2395" s="171"/>
      <c r="DF2395" s="171"/>
      <c r="DG2395" s="171"/>
      <c r="DH2395" s="171"/>
      <c r="DI2395" s="171"/>
      <c r="DJ2395" s="171"/>
      <c r="DK2395" s="171"/>
      <c r="DL2395" s="171"/>
      <c r="DM2395" s="171"/>
      <c r="DN2395" s="171"/>
      <c r="DO2395" s="171"/>
      <c r="DP2395" s="171"/>
      <c r="DQ2395" s="171"/>
      <c r="DR2395" s="171"/>
      <c r="DS2395" s="171"/>
      <c r="DT2395" s="171"/>
      <c r="DU2395" s="171"/>
      <c r="DV2395" s="171"/>
      <c r="DW2395" s="171"/>
      <c r="DX2395" s="171"/>
      <c r="DY2395" s="171"/>
      <c r="DZ2395" s="171"/>
      <c r="EA2395" s="171"/>
      <c r="EB2395" s="171"/>
      <c r="EC2395" s="171"/>
      <c r="ED2395" s="171"/>
      <c r="EE2395" s="171"/>
      <c r="EF2395" s="171"/>
      <c r="EG2395" s="171"/>
      <c r="EH2395" s="171"/>
      <c r="EI2395" s="171"/>
      <c r="EJ2395" s="171"/>
      <c r="EK2395" s="171"/>
      <c r="EL2395" s="171"/>
      <c r="EM2395" s="171"/>
      <c r="EN2395" s="171"/>
    </row>
    <row r="2396" spans="43:144" ht="15" x14ac:dyDescent="0.25">
      <c r="AQ2396" s="171"/>
      <c r="AR2396"/>
      <c r="AS2396"/>
      <c r="AT2396"/>
      <c r="AU2396"/>
      <c r="AV2396"/>
      <c r="AW2396"/>
      <c r="AX2396"/>
      <c r="AY2396"/>
      <c r="AZ2396"/>
      <c r="BA2396"/>
      <c r="BB2396"/>
      <c r="BC2396"/>
      <c r="BD2396"/>
      <c r="BE2396" s="171"/>
      <c r="BF2396" s="171"/>
      <c r="BG2396" s="171"/>
      <c r="BH2396" s="171"/>
      <c r="BI2396" s="171"/>
      <c r="BJ2396" s="171"/>
      <c r="BK2396" s="171"/>
      <c r="BL2396" s="171"/>
      <c r="BM2396" s="171"/>
      <c r="BN2396" s="171"/>
      <c r="BO2396" s="171"/>
      <c r="BP2396" s="171"/>
      <c r="BQ2396" s="171"/>
      <c r="BR2396" s="171"/>
      <c r="BS2396" s="171"/>
      <c r="BT2396" s="171"/>
      <c r="BU2396" s="171"/>
      <c r="BV2396" s="171"/>
      <c r="BW2396" s="171"/>
      <c r="BX2396" s="171"/>
      <c r="BY2396" s="171"/>
      <c r="BZ2396" s="171"/>
      <c r="CA2396" s="171"/>
      <c r="CB2396" s="171"/>
      <c r="CC2396" s="171"/>
      <c r="CD2396" s="171"/>
      <c r="CE2396" s="171"/>
      <c r="CF2396" s="171"/>
      <c r="CG2396" s="171"/>
      <c r="CH2396" s="171"/>
      <c r="CI2396" s="171"/>
      <c r="CJ2396" s="171"/>
      <c r="CK2396" s="171"/>
      <c r="CL2396" s="171"/>
      <c r="CM2396" s="171"/>
      <c r="CN2396" s="171"/>
      <c r="CO2396" s="171"/>
      <c r="CP2396" s="171"/>
      <c r="CQ2396" s="171"/>
      <c r="CR2396" s="171"/>
      <c r="CS2396" s="171"/>
      <c r="CT2396" s="171"/>
      <c r="CU2396" s="171"/>
      <c r="CV2396" s="171"/>
      <c r="CW2396" s="171"/>
      <c r="CX2396" s="171"/>
      <c r="CY2396" s="171"/>
      <c r="CZ2396" s="171"/>
      <c r="DA2396" s="171"/>
      <c r="DB2396" s="171"/>
      <c r="DC2396" s="171"/>
      <c r="DD2396" s="171"/>
      <c r="DE2396" s="171"/>
      <c r="DF2396" s="171"/>
      <c r="DG2396" s="171"/>
      <c r="DH2396" s="171"/>
      <c r="DI2396" s="171"/>
      <c r="DJ2396" s="171"/>
      <c r="DK2396" s="171"/>
      <c r="DL2396" s="171"/>
      <c r="DM2396" s="171"/>
      <c r="DN2396" s="171"/>
      <c r="DO2396" s="171"/>
      <c r="DP2396" s="171"/>
      <c r="DQ2396" s="171"/>
      <c r="DR2396" s="171"/>
      <c r="DS2396" s="171"/>
      <c r="DT2396" s="171"/>
      <c r="DU2396" s="171"/>
      <c r="DV2396" s="171"/>
      <c r="DW2396" s="171"/>
      <c r="DX2396" s="171"/>
      <c r="DY2396" s="171"/>
      <c r="DZ2396" s="171"/>
      <c r="EA2396" s="171"/>
      <c r="EB2396" s="171"/>
      <c r="EC2396" s="171"/>
      <c r="ED2396" s="171"/>
      <c r="EE2396" s="171"/>
      <c r="EF2396" s="171"/>
      <c r="EG2396" s="171"/>
      <c r="EH2396" s="171"/>
      <c r="EI2396" s="171"/>
      <c r="EJ2396" s="171"/>
      <c r="EK2396" s="171"/>
      <c r="EL2396" s="171"/>
      <c r="EM2396" s="171"/>
      <c r="EN2396" s="171"/>
    </row>
    <row r="2397" spans="43:144" ht="15" x14ac:dyDescent="0.25">
      <c r="AQ2397" s="171"/>
      <c r="AR2397"/>
      <c r="AS2397"/>
      <c r="AT2397"/>
      <c r="AU2397"/>
      <c r="AV2397"/>
      <c r="AW2397"/>
      <c r="AX2397"/>
      <c r="AY2397"/>
      <c r="AZ2397"/>
      <c r="BA2397"/>
      <c r="BB2397"/>
      <c r="BC2397"/>
      <c r="BD2397"/>
      <c r="BE2397" s="171"/>
      <c r="BF2397" s="171"/>
      <c r="BG2397" s="171"/>
      <c r="BH2397" s="171"/>
      <c r="BI2397" s="171"/>
      <c r="BJ2397" s="171"/>
      <c r="BK2397" s="171"/>
      <c r="BL2397" s="171"/>
      <c r="BM2397" s="171"/>
      <c r="BN2397" s="171"/>
      <c r="BO2397" s="171"/>
      <c r="BP2397" s="171"/>
      <c r="BQ2397" s="171"/>
      <c r="BR2397" s="171"/>
      <c r="BS2397" s="171"/>
      <c r="BT2397" s="171"/>
      <c r="BU2397" s="171"/>
      <c r="BV2397" s="171"/>
      <c r="BW2397" s="171"/>
      <c r="BX2397" s="171"/>
      <c r="BY2397" s="171"/>
      <c r="BZ2397" s="171"/>
      <c r="CA2397" s="171"/>
      <c r="CB2397" s="171"/>
      <c r="CC2397" s="171"/>
      <c r="CD2397" s="171"/>
      <c r="CE2397" s="171"/>
      <c r="CF2397" s="171"/>
      <c r="CG2397" s="171"/>
      <c r="CH2397" s="171"/>
      <c r="CI2397" s="171"/>
      <c r="CJ2397" s="171"/>
      <c r="CK2397" s="171"/>
      <c r="CL2397" s="171"/>
      <c r="CM2397" s="171"/>
      <c r="CN2397" s="171"/>
      <c r="CO2397" s="171"/>
      <c r="CP2397" s="171"/>
      <c r="CQ2397" s="171"/>
      <c r="CR2397" s="171"/>
      <c r="CS2397" s="171"/>
      <c r="CT2397" s="171"/>
      <c r="CU2397" s="171"/>
      <c r="CV2397" s="171"/>
      <c r="CW2397" s="171"/>
      <c r="CX2397" s="171"/>
      <c r="CY2397" s="171"/>
      <c r="CZ2397" s="171"/>
      <c r="DA2397" s="171"/>
      <c r="DB2397" s="171"/>
      <c r="DC2397" s="171"/>
      <c r="DD2397" s="171"/>
      <c r="DE2397" s="171"/>
      <c r="DF2397" s="171"/>
      <c r="DG2397" s="171"/>
      <c r="DH2397" s="171"/>
      <c r="DI2397" s="171"/>
      <c r="DJ2397" s="171"/>
      <c r="DK2397" s="171"/>
      <c r="DL2397" s="171"/>
      <c r="DM2397" s="171"/>
      <c r="DN2397" s="171"/>
      <c r="DO2397" s="171"/>
      <c r="DP2397" s="171"/>
      <c r="DQ2397" s="171"/>
      <c r="DR2397" s="171"/>
      <c r="DS2397" s="171"/>
      <c r="DT2397" s="171"/>
      <c r="DU2397" s="171"/>
      <c r="DV2397" s="171"/>
      <c r="DW2397" s="171"/>
      <c r="DX2397" s="171"/>
      <c r="DY2397" s="171"/>
      <c r="DZ2397" s="171"/>
      <c r="EA2397" s="171"/>
      <c r="EB2397" s="171"/>
      <c r="EC2397" s="171"/>
      <c r="ED2397" s="171"/>
      <c r="EE2397" s="171"/>
      <c r="EF2397" s="171"/>
      <c r="EG2397" s="171"/>
      <c r="EH2397" s="171"/>
      <c r="EI2397" s="171"/>
      <c r="EJ2397" s="171"/>
      <c r="EK2397" s="171"/>
      <c r="EL2397" s="171"/>
      <c r="EM2397" s="171"/>
      <c r="EN2397" s="171"/>
    </row>
    <row r="2398" spans="43:144" ht="15" x14ac:dyDescent="0.25">
      <c r="AQ2398" s="171"/>
      <c r="AR2398"/>
      <c r="AS2398"/>
      <c r="AT2398"/>
      <c r="AU2398"/>
      <c r="AV2398"/>
      <c r="AW2398"/>
      <c r="AX2398"/>
      <c r="AY2398"/>
      <c r="AZ2398"/>
      <c r="BA2398"/>
      <c r="BB2398"/>
      <c r="BC2398"/>
      <c r="BD2398"/>
      <c r="BE2398" s="171"/>
      <c r="BF2398" s="171"/>
      <c r="BG2398" s="171"/>
      <c r="BH2398" s="171"/>
      <c r="BI2398" s="171"/>
      <c r="BJ2398" s="171"/>
      <c r="BK2398" s="171"/>
      <c r="BL2398" s="171"/>
      <c r="BM2398" s="171"/>
      <c r="BN2398" s="171"/>
      <c r="BO2398" s="171"/>
      <c r="BP2398" s="171"/>
      <c r="BQ2398" s="171"/>
      <c r="BR2398" s="171"/>
      <c r="BS2398" s="171"/>
      <c r="BT2398" s="171"/>
      <c r="BU2398" s="171"/>
      <c r="BV2398" s="171"/>
      <c r="BW2398" s="171"/>
      <c r="BX2398" s="171"/>
      <c r="BY2398" s="171"/>
      <c r="BZ2398" s="171"/>
      <c r="CA2398" s="171"/>
      <c r="CB2398" s="171"/>
      <c r="CC2398" s="171"/>
      <c r="CD2398" s="171"/>
      <c r="CE2398" s="171"/>
      <c r="CF2398" s="171"/>
      <c r="CG2398" s="171"/>
      <c r="CH2398" s="171"/>
      <c r="CI2398" s="171"/>
      <c r="CJ2398" s="171"/>
      <c r="CK2398" s="171"/>
      <c r="CL2398" s="171"/>
      <c r="CM2398" s="171"/>
      <c r="CN2398" s="171"/>
      <c r="CO2398" s="171"/>
      <c r="CP2398" s="171"/>
      <c r="CQ2398" s="171"/>
      <c r="CR2398" s="171"/>
      <c r="CS2398" s="171"/>
      <c r="CT2398" s="171"/>
      <c r="CU2398" s="171"/>
      <c r="CV2398" s="171"/>
      <c r="CW2398" s="171"/>
      <c r="CX2398" s="171"/>
      <c r="CY2398" s="171"/>
      <c r="CZ2398" s="171"/>
      <c r="DA2398" s="171"/>
      <c r="DB2398" s="171"/>
      <c r="DC2398" s="171"/>
      <c r="DD2398" s="171"/>
      <c r="DE2398" s="171"/>
      <c r="DF2398" s="171"/>
      <c r="DG2398" s="171"/>
      <c r="DH2398" s="171"/>
      <c r="DI2398" s="171"/>
      <c r="DJ2398" s="171"/>
      <c r="DK2398" s="171"/>
      <c r="DL2398" s="171"/>
      <c r="DM2398" s="171"/>
      <c r="DN2398" s="171"/>
      <c r="DO2398" s="171"/>
      <c r="DP2398" s="171"/>
      <c r="DQ2398" s="171"/>
      <c r="DR2398" s="171"/>
      <c r="DS2398" s="171"/>
      <c r="DT2398" s="171"/>
      <c r="DU2398" s="171"/>
      <c r="DV2398" s="171"/>
      <c r="DW2398" s="171"/>
      <c r="DX2398" s="171"/>
      <c r="DY2398" s="171"/>
      <c r="DZ2398" s="171"/>
      <c r="EA2398" s="171"/>
      <c r="EB2398" s="171"/>
      <c r="EC2398" s="171"/>
      <c r="ED2398" s="171"/>
      <c r="EE2398" s="171"/>
      <c r="EF2398" s="171"/>
      <c r="EG2398" s="171"/>
      <c r="EH2398" s="171"/>
      <c r="EI2398" s="171"/>
      <c r="EJ2398" s="171"/>
      <c r="EK2398" s="171"/>
      <c r="EL2398" s="171"/>
      <c r="EM2398" s="171"/>
      <c r="EN2398" s="171"/>
    </row>
    <row r="2399" spans="43:144" ht="15" x14ac:dyDescent="0.25">
      <c r="AQ2399" s="171"/>
      <c r="AR2399"/>
      <c r="AS2399"/>
      <c r="AT2399"/>
      <c r="AU2399"/>
      <c r="AV2399"/>
      <c r="AW2399"/>
      <c r="AX2399"/>
      <c r="AY2399"/>
      <c r="AZ2399"/>
      <c r="BA2399"/>
      <c r="BB2399"/>
      <c r="BC2399"/>
      <c r="BD2399"/>
      <c r="BE2399" s="171"/>
      <c r="BF2399" s="171"/>
      <c r="BG2399" s="171"/>
      <c r="BH2399" s="171"/>
      <c r="BI2399" s="171"/>
      <c r="BJ2399" s="171"/>
      <c r="BK2399" s="171"/>
      <c r="BL2399" s="171"/>
      <c r="BM2399" s="171"/>
      <c r="BN2399" s="171"/>
      <c r="BO2399" s="171"/>
      <c r="BP2399" s="171"/>
      <c r="BQ2399" s="171"/>
      <c r="BR2399" s="171"/>
      <c r="BS2399" s="171"/>
      <c r="BT2399" s="171"/>
      <c r="BU2399" s="171"/>
      <c r="BV2399" s="171"/>
      <c r="BW2399" s="171"/>
      <c r="BX2399" s="171"/>
      <c r="BY2399" s="171"/>
      <c r="BZ2399" s="171"/>
      <c r="CA2399" s="171"/>
      <c r="CB2399" s="171"/>
      <c r="CC2399" s="171"/>
      <c r="CD2399" s="171"/>
      <c r="CE2399" s="171"/>
      <c r="CF2399" s="171"/>
      <c r="CG2399" s="171"/>
      <c r="CH2399" s="171"/>
      <c r="CI2399" s="171"/>
      <c r="CJ2399" s="171"/>
      <c r="CK2399" s="171"/>
      <c r="CL2399" s="171"/>
      <c r="CM2399" s="171"/>
      <c r="CN2399" s="171"/>
      <c r="CO2399" s="171"/>
      <c r="CP2399" s="171"/>
      <c r="CQ2399" s="171"/>
      <c r="CR2399" s="171"/>
      <c r="CS2399" s="171"/>
      <c r="CT2399" s="171"/>
      <c r="CU2399" s="171"/>
      <c r="CV2399" s="171"/>
      <c r="CW2399" s="171"/>
      <c r="CX2399" s="171"/>
      <c r="CY2399" s="171"/>
      <c r="CZ2399" s="171"/>
      <c r="DA2399" s="171"/>
      <c r="DB2399" s="171"/>
      <c r="DC2399" s="171"/>
      <c r="DD2399" s="171"/>
      <c r="DE2399" s="171"/>
      <c r="DF2399" s="171"/>
      <c r="DG2399" s="171"/>
      <c r="DH2399" s="171"/>
      <c r="DI2399" s="171"/>
      <c r="DJ2399" s="171"/>
      <c r="DK2399" s="171"/>
      <c r="DL2399" s="171"/>
      <c r="DM2399" s="171"/>
      <c r="DN2399" s="171"/>
      <c r="DO2399" s="171"/>
      <c r="DP2399" s="171"/>
      <c r="DQ2399" s="171"/>
      <c r="DR2399" s="171"/>
      <c r="DS2399" s="171"/>
      <c r="DT2399" s="171"/>
      <c r="DU2399" s="171"/>
      <c r="DV2399" s="171"/>
      <c r="DW2399" s="171"/>
      <c r="DX2399" s="171"/>
      <c r="DY2399" s="171"/>
      <c r="DZ2399" s="171"/>
      <c r="EA2399" s="171"/>
      <c r="EB2399" s="171"/>
      <c r="EC2399" s="171"/>
      <c r="ED2399" s="171"/>
      <c r="EE2399" s="171"/>
      <c r="EF2399" s="171"/>
      <c r="EG2399" s="171"/>
      <c r="EH2399" s="171"/>
      <c r="EI2399" s="171"/>
      <c r="EJ2399" s="171"/>
      <c r="EK2399" s="171"/>
      <c r="EL2399" s="171"/>
      <c r="EM2399" s="171"/>
      <c r="EN2399" s="171"/>
    </row>
    <row r="2400" spans="43:144" ht="15" x14ac:dyDescent="0.25">
      <c r="AQ2400" s="171"/>
      <c r="AR2400"/>
      <c r="AS2400"/>
      <c r="AT2400"/>
      <c r="AU2400"/>
      <c r="AV2400"/>
      <c r="AW2400"/>
      <c r="AX2400"/>
      <c r="AY2400"/>
      <c r="AZ2400"/>
      <c r="BA2400"/>
      <c r="BB2400"/>
      <c r="BC2400"/>
      <c r="BD2400"/>
      <c r="BE2400" s="171"/>
      <c r="BF2400" s="171"/>
      <c r="BG2400" s="171"/>
      <c r="BH2400" s="171"/>
      <c r="BI2400" s="171"/>
      <c r="BJ2400" s="171"/>
      <c r="BK2400" s="171"/>
      <c r="BL2400" s="171"/>
      <c r="BM2400" s="171"/>
      <c r="BN2400" s="171"/>
      <c r="BO2400" s="171"/>
      <c r="BP2400" s="171"/>
      <c r="BQ2400" s="171"/>
      <c r="BR2400" s="171"/>
      <c r="BS2400" s="171"/>
      <c r="BT2400" s="171"/>
      <c r="BU2400" s="171"/>
      <c r="BV2400" s="171"/>
      <c r="BW2400" s="171"/>
      <c r="BX2400" s="171"/>
      <c r="BY2400" s="171"/>
      <c r="BZ2400" s="171"/>
      <c r="CA2400" s="171"/>
      <c r="CB2400" s="171"/>
      <c r="CC2400" s="171"/>
      <c r="CD2400" s="171"/>
      <c r="CE2400" s="171"/>
      <c r="CF2400" s="171"/>
      <c r="CG2400" s="171"/>
      <c r="CH2400" s="171"/>
      <c r="CI2400" s="171"/>
      <c r="CJ2400" s="171"/>
      <c r="CK2400" s="171"/>
      <c r="CL2400" s="171"/>
      <c r="CM2400" s="171"/>
      <c r="CN2400" s="171"/>
      <c r="CO2400" s="171"/>
      <c r="CP2400" s="171"/>
      <c r="CQ2400" s="171"/>
      <c r="CR2400" s="171"/>
      <c r="CS2400" s="171"/>
      <c r="CT2400" s="171"/>
      <c r="CU2400" s="171"/>
      <c r="CV2400" s="171"/>
      <c r="CW2400" s="171"/>
      <c r="CX2400" s="171"/>
      <c r="CY2400" s="171"/>
      <c r="CZ2400" s="171"/>
      <c r="DA2400" s="171"/>
      <c r="DB2400" s="171"/>
      <c r="DC2400" s="171"/>
      <c r="DD2400" s="171"/>
      <c r="DE2400" s="171"/>
      <c r="DF2400" s="171"/>
      <c r="DG2400" s="171"/>
      <c r="DH2400" s="171"/>
      <c r="DI2400" s="171"/>
      <c r="DJ2400" s="171"/>
      <c r="DK2400" s="171"/>
      <c r="DL2400" s="171"/>
      <c r="DM2400" s="171"/>
      <c r="DN2400" s="171"/>
      <c r="DO2400" s="171"/>
      <c r="DP2400" s="171"/>
      <c r="DQ2400" s="171"/>
      <c r="DR2400" s="171"/>
      <c r="DS2400" s="171"/>
      <c r="DT2400" s="171"/>
      <c r="DU2400" s="171"/>
      <c r="DV2400" s="171"/>
      <c r="DW2400" s="171"/>
      <c r="DX2400" s="171"/>
      <c r="DY2400" s="171"/>
      <c r="DZ2400" s="171"/>
      <c r="EA2400" s="171"/>
      <c r="EB2400" s="171"/>
      <c r="EC2400" s="171"/>
      <c r="ED2400" s="171"/>
      <c r="EE2400" s="171"/>
      <c r="EF2400" s="171"/>
      <c r="EG2400" s="171"/>
      <c r="EH2400" s="171"/>
      <c r="EI2400" s="171"/>
      <c r="EJ2400" s="171"/>
      <c r="EK2400" s="171"/>
      <c r="EL2400" s="171"/>
      <c r="EM2400" s="171"/>
      <c r="EN2400" s="171"/>
    </row>
    <row r="2401" spans="43:144" ht="15" x14ac:dyDescent="0.25">
      <c r="AQ2401" s="171"/>
      <c r="AR2401"/>
      <c r="AS2401"/>
      <c r="AT2401"/>
      <c r="AU2401"/>
      <c r="AV2401"/>
      <c r="AW2401"/>
      <c r="AX2401"/>
      <c r="AY2401"/>
      <c r="AZ2401"/>
      <c r="BA2401"/>
      <c r="BB2401"/>
      <c r="BC2401"/>
      <c r="BD2401"/>
      <c r="BE2401" s="171"/>
      <c r="BF2401" s="171"/>
      <c r="BG2401" s="171"/>
      <c r="BH2401" s="171"/>
      <c r="BI2401" s="171"/>
      <c r="BJ2401" s="171"/>
      <c r="BK2401" s="171"/>
      <c r="BL2401" s="171"/>
      <c r="BM2401" s="171"/>
      <c r="BN2401" s="171"/>
      <c r="BO2401" s="171"/>
      <c r="BP2401" s="171"/>
      <c r="BQ2401" s="171"/>
      <c r="BR2401" s="171"/>
      <c r="BS2401" s="171"/>
      <c r="BT2401" s="171"/>
      <c r="BU2401" s="171"/>
      <c r="BV2401" s="171"/>
      <c r="BW2401" s="171"/>
      <c r="BX2401" s="171"/>
      <c r="BY2401" s="171"/>
      <c r="BZ2401" s="171"/>
      <c r="CA2401" s="171"/>
      <c r="CB2401" s="171"/>
      <c r="CC2401" s="171"/>
      <c r="CD2401" s="171"/>
      <c r="CE2401" s="171"/>
      <c r="CF2401" s="171"/>
      <c r="CG2401" s="171"/>
      <c r="CH2401" s="171"/>
      <c r="CI2401" s="171"/>
      <c r="CJ2401" s="171"/>
      <c r="CK2401" s="171"/>
      <c r="CL2401" s="171"/>
      <c r="CM2401" s="171"/>
      <c r="CN2401" s="171"/>
      <c r="CO2401" s="171"/>
      <c r="CP2401" s="171"/>
      <c r="CQ2401" s="171"/>
      <c r="CR2401" s="171"/>
      <c r="CS2401" s="171"/>
      <c r="CT2401" s="171"/>
      <c r="CU2401" s="171"/>
      <c r="CV2401" s="171"/>
      <c r="CW2401" s="171"/>
      <c r="CX2401" s="171"/>
      <c r="CY2401" s="171"/>
      <c r="CZ2401" s="171"/>
      <c r="DA2401" s="171"/>
      <c r="DB2401" s="171"/>
      <c r="DC2401" s="171"/>
      <c r="DD2401" s="171"/>
      <c r="DE2401" s="171"/>
      <c r="DF2401" s="171"/>
      <c r="DG2401" s="171"/>
      <c r="DH2401" s="171"/>
      <c r="DI2401" s="171"/>
      <c r="DJ2401" s="171"/>
      <c r="DK2401" s="171"/>
      <c r="DL2401" s="171"/>
      <c r="DM2401" s="171"/>
      <c r="DN2401" s="171"/>
      <c r="DO2401" s="171"/>
      <c r="DP2401" s="171"/>
      <c r="DQ2401" s="171"/>
      <c r="DR2401" s="171"/>
      <c r="DS2401" s="171"/>
      <c r="DT2401" s="171"/>
      <c r="DU2401" s="171"/>
      <c r="DV2401" s="171"/>
      <c r="DW2401" s="171"/>
      <c r="DX2401" s="171"/>
      <c r="DY2401" s="171"/>
      <c r="DZ2401" s="171"/>
      <c r="EA2401" s="171"/>
      <c r="EB2401" s="171"/>
      <c r="EC2401" s="171"/>
      <c r="ED2401" s="171"/>
      <c r="EE2401" s="171"/>
      <c r="EF2401" s="171"/>
      <c r="EG2401" s="171"/>
      <c r="EH2401" s="171"/>
      <c r="EI2401" s="171"/>
      <c r="EJ2401" s="171"/>
      <c r="EK2401" s="171"/>
      <c r="EL2401" s="171"/>
      <c r="EM2401" s="171"/>
      <c r="EN2401" s="171"/>
    </row>
    <row r="2402" spans="43:144" ht="15" x14ac:dyDescent="0.25">
      <c r="AQ2402" s="171"/>
      <c r="AR2402"/>
      <c r="AS2402"/>
      <c r="AT2402"/>
      <c r="AU2402"/>
      <c r="AV2402"/>
      <c r="AW2402"/>
      <c r="AX2402"/>
      <c r="AY2402"/>
      <c r="AZ2402"/>
      <c r="BA2402"/>
      <c r="BB2402"/>
      <c r="BC2402"/>
      <c r="BD2402"/>
      <c r="BE2402" s="171"/>
      <c r="BF2402" s="171"/>
      <c r="BG2402" s="171"/>
      <c r="BH2402" s="171"/>
      <c r="BI2402" s="171"/>
      <c r="BJ2402" s="171"/>
      <c r="BK2402" s="171"/>
      <c r="BL2402" s="171"/>
      <c r="BM2402" s="171"/>
      <c r="BN2402" s="171"/>
      <c r="BO2402" s="171"/>
      <c r="BP2402" s="171"/>
      <c r="BQ2402" s="171"/>
      <c r="BR2402" s="171"/>
      <c r="BS2402" s="171"/>
      <c r="BT2402" s="171"/>
      <c r="BU2402" s="171"/>
      <c r="BV2402" s="171"/>
      <c r="BW2402" s="171"/>
      <c r="BX2402" s="171"/>
      <c r="BY2402" s="171"/>
      <c r="BZ2402" s="171"/>
      <c r="CA2402" s="171"/>
      <c r="CB2402" s="171"/>
      <c r="CC2402" s="171"/>
      <c r="CD2402" s="171"/>
      <c r="CE2402" s="171"/>
      <c r="CF2402" s="171"/>
      <c r="CG2402" s="171"/>
      <c r="CH2402" s="171"/>
      <c r="CI2402" s="171"/>
      <c r="CJ2402" s="171"/>
      <c r="CK2402" s="171"/>
      <c r="CL2402" s="171"/>
      <c r="CM2402" s="171"/>
      <c r="CN2402" s="171"/>
      <c r="CO2402" s="171"/>
      <c r="CP2402" s="171"/>
      <c r="CQ2402" s="171"/>
      <c r="CR2402" s="171"/>
      <c r="CS2402" s="171"/>
      <c r="CT2402" s="171"/>
      <c r="CU2402" s="171"/>
      <c r="CV2402" s="171"/>
      <c r="CW2402" s="171"/>
      <c r="CX2402" s="171"/>
      <c r="CY2402" s="171"/>
      <c r="CZ2402" s="171"/>
      <c r="DA2402" s="171"/>
      <c r="DB2402" s="171"/>
      <c r="DC2402" s="171"/>
      <c r="DD2402" s="171"/>
      <c r="DE2402" s="171"/>
      <c r="DF2402" s="171"/>
      <c r="DG2402" s="171"/>
      <c r="DH2402" s="171"/>
      <c r="DI2402" s="171"/>
      <c r="DJ2402" s="171"/>
      <c r="DK2402" s="171"/>
      <c r="DL2402" s="171"/>
      <c r="DM2402" s="171"/>
      <c r="DN2402" s="171"/>
      <c r="DO2402" s="171"/>
      <c r="DP2402" s="171"/>
      <c r="DQ2402" s="171"/>
      <c r="DR2402" s="171"/>
      <c r="DS2402" s="171"/>
      <c r="DT2402" s="171"/>
      <c r="DU2402" s="171"/>
      <c r="DV2402" s="171"/>
      <c r="DW2402" s="171"/>
      <c r="DX2402" s="171"/>
      <c r="DY2402" s="171"/>
      <c r="DZ2402" s="171"/>
      <c r="EA2402" s="171"/>
      <c r="EB2402" s="171"/>
      <c r="EC2402" s="171"/>
      <c r="ED2402" s="171"/>
      <c r="EE2402" s="171"/>
      <c r="EF2402" s="171"/>
      <c r="EG2402" s="171"/>
      <c r="EH2402" s="171"/>
      <c r="EI2402" s="171"/>
      <c r="EJ2402" s="171"/>
      <c r="EK2402" s="171"/>
      <c r="EL2402" s="171"/>
      <c r="EM2402" s="171"/>
      <c r="EN2402" s="171"/>
    </row>
    <row r="2403" spans="43:144" ht="15" x14ac:dyDescent="0.25">
      <c r="AQ2403" s="171"/>
      <c r="AR2403"/>
      <c r="AS2403"/>
      <c r="AT2403"/>
      <c r="AU2403"/>
      <c r="AV2403"/>
      <c r="AW2403"/>
      <c r="AX2403"/>
      <c r="AY2403"/>
      <c r="AZ2403"/>
      <c r="BA2403"/>
      <c r="BB2403"/>
      <c r="BC2403"/>
      <c r="BD2403"/>
      <c r="BE2403" s="171"/>
      <c r="BF2403" s="171"/>
      <c r="BG2403" s="171"/>
      <c r="BH2403" s="171"/>
      <c r="BI2403" s="171"/>
      <c r="BJ2403" s="171"/>
      <c r="BK2403" s="171"/>
      <c r="BL2403" s="171"/>
      <c r="BM2403" s="171"/>
      <c r="BN2403" s="171"/>
      <c r="BO2403" s="171"/>
      <c r="BP2403" s="171"/>
      <c r="BQ2403" s="171"/>
      <c r="BR2403" s="171"/>
      <c r="BS2403" s="171"/>
      <c r="BT2403" s="171"/>
      <c r="BU2403" s="171"/>
      <c r="BV2403" s="171"/>
      <c r="BW2403" s="171"/>
      <c r="BX2403" s="171"/>
      <c r="BY2403" s="171"/>
      <c r="BZ2403" s="171"/>
      <c r="CA2403" s="171"/>
      <c r="CB2403" s="171"/>
      <c r="CC2403" s="171"/>
      <c r="CD2403" s="171"/>
      <c r="CE2403" s="171"/>
      <c r="CF2403" s="171"/>
      <c r="CG2403" s="171"/>
      <c r="CH2403" s="171"/>
      <c r="CI2403" s="171"/>
      <c r="CJ2403" s="171"/>
      <c r="CK2403" s="171"/>
      <c r="CL2403" s="171"/>
      <c r="CM2403" s="171"/>
      <c r="CN2403" s="171"/>
      <c r="CO2403" s="171"/>
      <c r="CP2403" s="171"/>
      <c r="CQ2403" s="171"/>
      <c r="CR2403" s="171"/>
      <c r="CS2403" s="171"/>
      <c r="CT2403" s="171"/>
      <c r="CU2403" s="171"/>
      <c r="CV2403" s="171"/>
      <c r="CW2403" s="171"/>
      <c r="CX2403" s="171"/>
      <c r="CY2403" s="171"/>
      <c r="CZ2403" s="171"/>
      <c r="DA2403" s="171"/>
      <c r="DB2403" s="171"/>
      <c r="DC2403" s="171"/>
      <c r="DD2403" s="171"/>
      <c r="DE2403" s="171"/>
      <c r="DF2403" s="171"/>
      <c r="DG2403" s="171"/>
      <c r="DH2403" s="171"/>
      <c r="DI2403" s="171"/>
      <c r="DJ2403" s="171"/>
      <c r="DK2403" s="171"/>
      <c r="DL2403" s="171"/>
      <c r="DM2403" s="171"/>
      <c r="DN2403" s="171"/>
      <c r="DO2403" s="171"/>
      <c r="DP2403" s="171"/>
      <c r="DQ2403" s="171"/>
      <c r="DR2403" s="171"/>
      <c r="DS2403" s="171"/>
      <c r="DT2403" s="171"/>
      <c r="DU2403" s="171"/>
      <c r="DV2403" s="171"/>
      <c r="DW2403" s="171"/>
      <c r="DX2403" s="171"/>
      <c r="DY2403" s="171"/>
      <c r="DZ2403" s="171"/>
      <c r="EA2403" s="171"/>
      <c r="EB2403" s="171"/>
      <c r="EC2403" s="171"/>
      <c r="ED2403" s="171"/>
      <c r="EE2403" s="171"/>
      <c r="EF2403" s="171"/>
      <c r="EG2403" s="171"/>
      <c r="EH2403" s="171"/>
      <c r="EI2403" s="171"/>
      <c r="EJ2403" s="171"/>
      <c r="EK2403" s="171"/>
      <c r="EL2403" s="171"/>
      <c r="EM2403" s="171"/>
      <c r="EN2403" s="171"/>
    </row>
    <row r="2404" spans="43:144" ht="15" x14ac:dyDescent="0.25">
      <c r="AQ2404" s="171"/>
      <c r="AR2404"/>
      <c r="AS2404"/>
      <c r="AT2404"/>
      <c r="AU2404"/>
      <c r="AV2404"/>
      <c r="AW2404"/>
      <c r="AX2404"/>
      <c r="AY2404"/>
      <c r="AZ2404"/>
      <c r="BA2404"/>
      <c r="BB2404"/>
      <c r="BC2404"/>
      <c r="BD2404"/>
      <c r="BE2404" s="171"/>
      <c r="BF2404" s="171"/>
      <c r="BG2404" s="171"/>
      <c r="BH2404" s="171"/>
      <c r="BI2404" s="171"/>
      <c r="BJ2404" s="171"/>
      <c r="BK2404" s="171"/>
      <c r="BL2404" s="171"/>
      <c r="BM2404" s="171"/>
      <c r="BN2404" s="171"/>
      <c r="BO2404" s="171"/>
      <c r="BP2404" s="171"/>
      <c r="BQ2404" s="171"/>
      <c r="BR2404" s="171"/>
      <c r="BS2404" s="171"/>
      <c r="BT2404" s="171"/>
      <c r="BU2404" s="171"/>
      <c r="BV2404" s="171"/>
      <c r="BW2404" s="171"/>
      <c r="BX2404" s="171"/>
      <c r="BY2404" s="171"/>
      <c r="BZ2404" s="171"/>
      <c r="CA2404" s="171"/>
      <c r="CB2404" s="171"/>
      <c r="CC2404" s="171"/>
      <c r="CD2404" s="171"/>
      <c r="CE2404" s="171"/>
      <c r="CF2404" s="171"/>
      <c r="CG2404" s="171"/>
      <c r="CH2404" s="171"/>
      <c r="CI2404" s="171"/>
      <c r="CJ2404" s="171"/>
      <c r="CK2404" s="171"/>
      <c r="CL2404" s="171"/>
      <c r="CM2404" s="171"/>
      <c r="CN2404" s="171"/>
      <c r="CO2404" s="171"/>
      <c r="CP2404" s="171"/>
      <c r="CQ2404" s="171"/>
      <c r="CR2404" s="171"/>
      <c r="CS2404" s="171"/>
      <c r="CT2404" s="171"/>
      <c r="CU2404" s="171"/>
      <c r="CV2404" s="171"/>
      <c r="CW2404" s="171"/>
      <c r="CX2404" s="171"/>
      <c r="CY2404" s="171"/>
      <c r="CZ2404" s="171"/>
      <c r="DA2404" s="171"/>
      <c r="DB2404" s="171"/>
      <c r="DC2404" s="171"/>
      <c r="DD2404" s="171"/>
      <c r="DE2404" s="171"/>
      <c r="DF2404" s="171"/>
      <c r="DG2404" s="171"/>
      <c r="DH2404" s="171"/>
      <c r="DI2404" s="171"/>
      <c r="DJ2404" s="171"/>
      <c r="DK2404" s="171"/>
      <c r="DL2404" s="171"/>
      <c r="DM2404" s="171"/>
      <c r="DN2404" s="171"/>
      <c r="DO2404" s="171"/>
      <c r="DP2404" s="171"/>
      <c r="DQ2404" s="171"/>
      <c r="DR2404" s="171"/>
      <c r="DS2404" s="171"/>
      <c r="DT2404" s="171"/>
      <c r="DU2404" s="171"/>
      <c r="DV2404" s="171"/>
      <c r="DW2404" s="171"/>
      <c r="DX2404" s="171"/>
      <c r="DY2404" s="171"/>
      <c r="DZ2404" s="171"/>
      <c r="EA2404" s="171"/>
      <c r="EB2404" s="171"/>
      <c r="EC2404" s="171"/>
      <c r="ED2404" s="171"/>
      <c r="EE2404" s="171"/>
      <c r="EF2404" s="171"/>
      <c r="EG2404" s="171"/>
      <c r="EH2404" s="171"/>
      <c r="EI2404" s="171"/>
      <c r="EJ2404" s="171"/>
      <c r="EK2404" s="171"/>
      <c r="EL2404" s="171"/>
      <c r="EM2404" s="171"/>
      <c r="EN2404" s="171"/>
    </row>
    <row r="2405" spans="43:144" ht="15" x14ac:dyDescent="0.25">
      <c r="AQ2405" s="171"/>
      <c r="AR2405"/>
      <c r="AS2405"/>
      <c r="AT2405"/>
      <c r="AU2405"/>
      <c r="AV2405"/>
      <c r="AW2405"/>
      <c r="AX2405"/>
      <c r="AY2405"/>
      <c r="AZ2405"/>
      <c r="BA2405"/>
      <c r="BB2405"/>
      <c r="BC2405"/>
      <c r="BD2405"/>
      <c r="BE2405" s="171"/>
      <c r="BF2405" s="171"/>
      <c r="BG2405" s="171"/>
      <c r="BH2405" s="171"/>
      <c r="BI2405" s="171"/>
      <c r="BJ2405" s="171"/>
      <c r="BK2405" s="171"/>
      <c r="BL2405" s="171"/>
      <c r="BM2405" s="171"/>
      <c r="BN2405" s="171"/>
      <c r="BO2405" s="171"/>
      <c r="BP2405" s="171"/>
      <c r="BQ2405" s="171"/>
      <c r="BR2405" s="171"/>
      <c r="BS2405" s="171"/>
      <c r="BT2405" s="171"/>
      <c r="BU2405" s="171"/>
      <c r="BV2405" s="171"/>
      <c r="BW2405" s="171"/>
      <c r="BX2405" s="171"/>
      <c r="BY2405" s="171"/>
      <c r="BZ2405" s="171"/>
      <c r="CA2405" s="171"/>
      <c r="CB2405" s="171"/>
      <c r="CC2405" s="171"/>
      <c r="CD2405" s="171"/>
      <c r="CE2405" s="171"/>
      <c r="CF2405" s="171"/>
      <c r="CG2405" s="171"/>
      <c r="CH2405" s="171"/>
      <c r="CI2405" s="171"/>
      <c r="CJ2405" s="171"/>
      <c r="CK2405" s="171"/>
      <c r="CL2405" s="171"/>
      <c r="CM2405" s="171"/>
      <c r="CN2405" s="171"/>
      <c r="CO2405" s="171"/>
      <c r="CP2405" s="171"/>
      <c r="CQ2405" s="171"/>
      <c r="CR2405" s="171"/>
      <c r="CS2405" s="171"/>
      <c r="CT2405" s="171"/>
      <c r="CU2405" s="171"/>
      <c r="CV2405" s="171"/>
      <c r="CW2405" s="171"/>
      <c r="CX2405" s="171"/>
      <c r="CY2405" s="171"/>
      <c r="CZ2405" s="171"/>
      <c r="DA2405" s="171"/>
      <c r="DB2405" s="171"/>
      <c r="DC2405" s="171"/>
      <c r="DD2405" s="171"/>
      <c r="DE2405" s="171"/>
      <c r="DF2405" s="171"/>
      <c r="DG2405" s="171"/>
      <c r="DH2405" s="171"/>
      <c r="DI2405" s="171"/>
      <c r="DJ2405" s="171"/>
      <c r="DK2405" s="171"/>
      <c r="DL2405" s="171"/>
      <c r="DM2405" s="171"/>
      <c r="DN2405" s="171"/>
      <c r="DO2405" s="171"/>
      <c r="DP2405" s="171"/>
      <c r="DQ2405" s="171"/>
      <c r="DR2405" s="171"/>
      <c r="DS2405" s="171"/>
      <c r="DT2405" s="171"/>
      <c r="DU2405" s="171"/>
      <c r="DV2405" s="171"/>
      <c r="DW2405" s="171"/>
      <c r="DX2405" s="171"/>
      <c r="DY2405" s="171"/>
      <c r="DZ2405" s="171"/>
      <c r="EA2405" s="171"/>
      <c r="EB2405" s="171"/>
      <c r="EC2405" s="171"/>
      <c r="ED2405" s="171"/>
      <c r="EE2405" s="171"/>
      <c r="EF2405" s="171"/>
      <c r="EG2405" s="171"/>
      <c r="EH2405" s="171"/>
      <c r="EI2405" s="171"/>
      <c r="EJ2405" s="171"/>
      <c r="EK2405" s="171"/>
      <c r="EL2405" s="171"/>
      <c r="EM2405" s="171"/>
      <c r="EN2405" s="171"/>
    </row>
    <row r="2406" spans="43:144" ht="15" x14ac:dyDescent="0.25">
      <c r="AQ2406" s="171"/>
      <c r="AR2406"/>
      <c r="AS2406"/>
      <c r="AT2406"/>
      <c r="AU2406"/>
      <c r="AV2406"/>
      <c r="AW2406"/>
      <c r="AX2406"/>
      <c r="AY2406"/>
      <c r="AZ2406"/>
      <c r="BA2406"/>
      <c r="BB2406"/>
      <c r="BC2406"/>
      <c r="BD2406"/>
      <c r="BE2406" s="171"/>
      <c r="BF2406" s="171"/>
      <c r="BG2406" s="171"/>
      <c r="BH2406" s="171"/>
      <c r="BI2406" s="171"/>
      <c r="BJ2406" s="171"/>
      <c r="BK2406" s="171"/>
      <c r="BL2406" s="171"/>
      <c r="BM2406" s="171"/>
      <c r="BN2406" s="171"/>
      <c r="BO2406" s="171"/>
      <c r="BP2406" s="171"/>
      <c r="BQ2406" s="171"/>
      <c r="BR2406" s="171"/>
      <c r="BS2406" s="171"/>
      <c r="BT2406" s="171"/>
      <c r="BU2406" s="171"/>
      <c r="BV2406" s="171"/>
      <c r="BW2406" s="171"/>
      <c r="BX2406" s="171"/>
      <c r="BY2406" s="171"/>
      <c r="BZ2406" s="171"/>
      <c r="CA2406" s="171"/>
      <c r="CB2406" s="171"/>
      <c r="CC2406" s="171"/>
      <c r="CD2406" s="171"/>
      <c r="CE2406" s="171"/>
      <c r="CF2406" s="171"/>
      <c r="CG2406" s="171"/>
      <c r="CH2406" s="171"/>
      <c r="CI2406" s="171"/>
      <c r="CJ2406" s="171"/>
      <c r="CK2406" s="171"/>
      <c r="CL2406" s="171"/>
      <c r="CM2406" s="171"/>
      <c r="CN2406" s="171"/>
      <c r="CO2406" s="171"/>
      <c r="CP2406" s="171"/>
      <c r="CQ2406" s="171"/>
      <c r="CR2406" s="171"/>
      <c r="CS2406" s="171"/>
      <c r="CT2406" s="171"/>
      <c r="CU2406" s="171"/>
      <c r="CV2406" s="171"/>
      <c r="CW2406" s="171"/>
      <c r="CX2406" s="171"/>
      <c r="CY2406" s="171"/>
      <c r="CZ2406" s="171"/>
      <c r="DA2406" s="171"/>
      <c r="DB2406" s="171"/>
      <c r="DC2406" s="171"/>
      <c r="DD2406" s="171"/>
      <c r="DE2406" s="171"/>
      <c r="DF2406" s="171"/>
      <c r="DG2406" s="171"/>
      <c r="DH2406" s="171"/>
      <c r="DI2406" s="171"/>
      <c r="DJ2406" s="171"/>
      <c r="DK2406" s="171"/>
      <c r="DL2406" s="171"/>
      <c r="DM2406" s="171"/>
      <c r="DN2406" s="171"/>
      <c r="DO2406" s="171"/>
      <c r="DP2406" s="171"/>
      <c r="DQ2406" s="171"/>
      <c r="DR2406" s="171"/>
      <c r="DS2406" s="171"/>
      <c r="DT2406" s="171"/>
      <c r="DU2406" s="171"/>
      <c r="DV2406" s="171"/>
      <c r="DW2406" s="171"/>
      <c r="DX2406" s="171"/>
      <c r="DY2406" s="171"/>
      <c r="DZ2406" s="171"/>
      <c r="EA2406" s="171"/>
      <c r="EB2406" s="171"/>
      <c r="EC2406" s="171"/>
      <c r="ED2406" s="171"/>
      <c r="EE2406" s="171"/>
      <c r="EF2406" s="171"/>
      <c r="EG2406" s="171"/>
      <c r="EH2406" s="171"/>
      <c r="EI2406" s="171"/>
      <c r="EJ2406" s="171"/>
      <c r="EK2406" s="171"/>
      <c r="EL2406" s="171"/>
      <c r="EM2406" s="171"/>
      <c r="EN2406" s="171"/>
    </row>
    <row r="2407" spans="43:144" ht="15" x14ac:dyDescent="0.25">
      <c r="AQ2407" s="171"/>
      <c r="AR2407"/>
      <c r="AS2407"/>
      <c r="AT2407"/>
      <c r="AU2407"/>
      <c r="AV2407"/>
      <c r="AW2407"/>
      <c r="AX2407"/>
      <c r="AY2407"/>
      <c r="AZ2407"/>
      <c r="BA2407"/>
      <c r="BB2407"/>
      <c r="BC2407"/>
      <c r="BD2407"/>
      <c r="BE2407" s="171"/>
      <c r="BF2407" s="171"/>
      <c r="BG2407" s="171"/>
      <c r="BH2407" s="171"/>
      <c r="BI2407" s="171"/>
      <c r="BJ2407" s="171"/>
      <c r="BK2407" s="171"/>
      <c r="BL2407" s="171"/>
      <c r="BM2407" s="171"/>
      <c r="BN2407" s="171"/>
      <c r="BO2407" s="171"/>
      <c r="BP2407" s="171"/>
      <c r="BQ2407" s="171"/>
      <c r="BR2407" s="171"/>
      <c r="BS2407" s="171"/>
      <c r="BT2407" s="171"/>
      <c r="BU2407" s="171"/>
      <c r="BV2407" s="171"/>
      <c r="BW2407" s="171"/>
      <c r="BX2407" s="171"/>
      <c r="BY2407" s="171"/>
      <c r="BZ2407" s="171"/>
      <c r="CA2407" s="171"/>
      <c r="CB2407" s="171"/>
      <c r="CC2407" s="171"/>
      <c r="CD2407" s="171"/>
      <c r="CE2407" s="171"/>
      <c r="CF2407" s="171"/>
      <c r="CG2407" s="171"/>
      <c r="CH2407" s="171"/>
      <c r="CI2407" s="171"/>
      <c r="CJ2407" s="171"/>
      <c r="CK2407" s="171"/>
      <c r="CL2407" s="171"/>
      <c r="CM2407" s="171"/>
      <c r="CN2407" s="171"/>
      <c r="CO2407" s="171"/>
      <c r="CP2407" s="171"/>
      <c r="CQ2407" s="171"/>
      <c r="CR2407" s="171"/>
      <c r="CS2407" s="171"/>
      <c r="CT2407" s="171"/>
      <c r="CU2407" s="171"/>
      <c r="CV2407" s="171"/>
      <c r="CW2407" s="171"/>
      <c r="CX2407" s="171"/>
      <c r="CY2407" s="171"/>
      <c r="CZ2407" s="171"/>
      <c r="DA2407" s="171"/>
      <c r="DB2407" s="171"/>
      <c r="DC2407" s="171"/>
      <c r="DD2407" s="171"/>
      <c r="DE2407" s="171"/>
      <c r="DF2407" s="171"/>
      <c r="DG2407" s="171"/>
      <c r="DH2407" s="171"/>
      <c r="DI2407" s="171"/>
      <c r="DJ2407" s="171"/>
      <c r="DK2407" s="171"/>
      <c r="DL2407" s="171"/>
      <c r="DM2407" s="171"/>
      <c r="DN2407" s="171"/>
      <c r="DO2407" s="171"/>
      <c r="DP2407" s="171"/>
      <c r="DQ2407" s="171"/>
      <c r="DR2407" s="171"/>
      <c r="DS2407" s="171"/>
      <c r="DT2407" s="171"/>
      <c r="DU2407" s="171"/>
      <c r="DV2407" s="171"/>
      <c r="DW2407" s="171"/>
      <c r="DX2407" s="171"/>
      <c r="DY2407" s="171"/>
      <c r="DZ2407" s="171"/>
      <c r="EA2407" s="171"/>
      <c r="EB2407" s="171"/>
      <c r="EC2407" s="171"/>
      <c r="ED2407" s="171"/>
      <c r="EE2407" s="171"/>
      <c r="EF2407" s="171"/>
      <c r="EG2407" s="171"/>
      <c r="EH2407" s="171"/>
      <c r="EI2407" s="171"/>
      <c r="EJ2407" s="171"/>
      <c r="EK2407" s="171"/>
      <c r="EL2407" s="171"/>
      <c r="EM2407" s="171"/>
      <c r="EN2407" s="171"/>
    </row>
    <row r="2408" spans="43:144" ht="15" x14ac:dyDescent="0.25">
      <c r="AQ2408" s="171"/>
      <c r="AR2408"/>
      <c r="AS2408"/>
      <c r="AT2408"/>
      <c r="AU2408"/>
      <c r="AV2408"/>
      <c r="AW2408"/>
      <c r="AX2408"/>
      <c r="AY2408"/>
      <c r="AZ2408"/>
      <c r="BA2408"/>
      <c r="BB2408"/>
      <c r="BC2408"/>
      <c r="BD2408"/>
      <c r="BE2408" s="171"/>
      <c r="BF2408" s="171"/>
      <c r="BG2408" s="171"/>
      <c r="BH2408" s="171"/>
      <c r="BI2408" s="171"/>
      <c r="BJ2408" s="171"/>
      <c r="BK2408" s="171"/>
      <c r="BL2408" s="171"/>
      <c r="BM2408" s="171"/>
      <c r="BN2408" s="171"/>
      <c r="BO2408" s="171"/>
      <c r="BP2408" s="171"/>
      <c r="BQ2408" s="171"/>
      <c r="BR2408" s="171"/>
      <c r="BS2408" s="171"/>
      <c r="BT2408" s="171"/>
      <c r="BU2408" s="171"/>
      <c r="BV2408" s="171"/>
      <c r="BW2408" s="171"/>
      <c r="BX2408" s="171"/>
      <c r="BY2408" s="171"/>
      <c r="BZ2408" s="171"/>
      <c r="CA2408" s="171"/>
      <c r="CB2408" s="171"/>
      <c r="CC2408" s="171"/>
      <c r="CD2408" s="171"/>
      <c r="CE2408" s="171"/>
      <c r="CF2408" s="171"/>
      <c r="CG2408" s="171"/>
      <c r="CH2408" s="171"/>
      <c r="CI2408" s="171"/>
      <c r="CJ2408" s="171"/>
      <c r="CK2408" s="171"/>
      <c r="CL2408" s="171"/>
      <c r="CM2408" s="171"/>
      <c r="CN2408" s="171"/>
      <c r="CO2408" s="171"/>
      <c r="CP2408" s="171"/>
      <c r="CQ2408" s="171"/>
      <c r="CR2408" s="171"/>
      <c r="CS2408" s="171"/>
      <c r="CT2408" s="171"/>
      <c r="CU2408" s="171"/>
      <c r="CV2408" s="171"/>
      <c r="CW2408" s="171"/>
      <c r="CX2408" s="171"/>
      <c r="CY2408" s="171"/>
      <c r="CZ2408" s="171"/>
      <c r="DA2408" s="171"/>
      <c r="DB2408" s="171"/>
      <c r="DC2408" s="171"/>
      <c r="DD2408" s="171"/>
      <c r="DE2408" s="171"/>
      <c r="DF2408" s="171"/>
      <c r="DG2408" s="171"/>
      <c r="DH2408" s="171"/>
      <c r="DI2408" s="171"/>
      <c r="DJ2408" s="171"/>
      <c r="DK2408" s="171"/>
      <c r="DL2408" s="171"/>
      <c r="DM2408" s="171"/>
      <c r="DN2408" s="171"/>
      <c r="DO2408" s="171"/>
      <c r="DP2408" s="171"/>
      <c r="DQ2408" s="171"/>
      <c r="DR2408" s="171"/>
      <c r="DS2408" s="171"/>
      <c r="DT2408" s="171"/>
      <c r="DU2408" s="171"/>
      <c r="DV2408" s="171"/>
      <c r="DW2408" s="171"/>
      <c r="DX2408" s="171"/>
      <c r="DY2408" s="171"/>
      <c r="DZ2408" s="171"/>
      <c r="EA2408" s="171"/>
      <c r="EB2408" s="171"/>
      <c r="EC2408" s="171"/>
      <c r="ED2408" s="171"/>
      <c r="EE2408" s="171"/>
      <c r="EF2408" s="171"/>
      <c r="EG2408" s="171"/>
      <c r="EH2408" s="171"/>
      <c r="EI2408" s="171"/>
      <c r="EJ2408" s="171"/>
      <c r="EK2408" s="171"/>
      <c r="EL2408" s="171"/>
      <c r="EM2408" s="171"/>
      <c r="EN2408" s="171"/>
    </row>
    <row r="2409" spans="43:144" ht="15" x14ac:dyDescent="0.25">
      <c r="AQ2409" s="171"/>
      <c r="AR2409"/>
      <c r="AS2409"/>
      <c r="AT2409"/>
      <c r="AU2409"/>
      <c r="AV2409"/>
      <c r="AW2409"/>
      <c r="AX2409"/>
      <c r="AY2409"/>
      <c r="AZ2409"/>
      <c r="BA2409"/>
      <c r="BB2409"/>
      <c r="BC2409"/>
      <c r="BD2409"/>
      <c r="BE2409" s="171"/>
      <c r="BF2409" s="171"/>
      <c r="BG2409" s="171"/>
      <c r="BH2409" s="171"/>
      <c r="BI2409" s="171"/>
      <c r="BJ2409" s="171"/>
      <c r="BK2409" s="171"/>
      <c r="BL2409" s="171"/>
      <c r="BM2409" s="171"/>
      <c r="BN2409" s="171"/>
      <c r="BO2409" s="171"/>
      <c r="BP2409" s="171"/>
      <c r="BQ2409" s="171"/>
      <c r="BR2409" s="171"/>
      <c r="BS2409" s="171"/>
      <c r="BT2409" s="171"/>
      <c r="BU2409" s="171"/>
      <c r="BV2409" s="171"/>
      <c r="BW2409" s="171"/>
      <c r="BX2409" s="171"/>
      <c r="BY2409" s="171"/>
      <c r="BZ2409" s="171"/>
      <c r="CA2409" s="171"/>
      <c r="CB2409" s="171"/>
      <c r="CC2409" s="171"/>
      <c r="CD2409" s="171"/>
      <c r="CE2409" s="171"/>
      <c r="CF2409" s="171"/>
      <c r="CG2409" s="171"/>
      <c r="CH2409" s="171"/>
      <c r="CI2409" s="171"/>
      <c r="CJ2409" s="171"/>
      <c r="CK2409" s="171"/>
      <c r="CL2409" s="171"/>
      <c r="CM2409" s="171"/>
      <c r="CN2409" s="171"/>
      <c r="CO2409" s="171"/>
      <c r="CP2409" s="171"/>
      <c r="CQ2409" s="171"/>
      <c r="CR2409" s="171"/>
      <c r="CS2409" s="171"/>
      <c r="CT2409" s="171"/>
      <c r="CU2409" s="171"/>
      <c r="CV2409" s="171"/>
      <c r="CW2409" s="171"/>
      <c r="CX2409" s="171"/>
      <c r="CY2409" s="171"/>
      <c r="CZ2409" s="171"/>
      <c r="DA2409" s="171"/>
      <c r="DB2409" s="171"/>
      <c r="DC2409" s="171"/>
      <c r="DD2409" s="171"/>
      <c r="DE2409" s="171"/>
      <c r="DF2409" s="171"/>
      <c r="DG2409" s="171"/>
      <c r="DH2409" s="171"/>
      <c r="DI2409" s="171"/>
      <c r="DJ2409" s="171"/>
      <c r="DK2409" s="171"/>
      <c r="DL2409" s="171"/>
      <c r="DM2409" s="171"/>
      <c r="DN2409" s="171"/>
      <c r="DO2409" s="171"/>
      <c r="DP2409" s="171"/>
      <c r="DQ2409" s="171"/>
      <c r="DR2409" s="171"/>
      <c r="DS2409" s="171"/>
      <c r="DT2409" s="171"/>
      <c r="DU2409" s="171"/>
      <c r="DV2409" s="171"/>
      <c r="DW2409" s="171"/>
      <c r="DX2409" s="171"/>
      <c r="DY2409" s="171"/>
      <c r="DZ2409" s="171"/>
      <c r="EA2409" s="171"/>
      <c r="EB2409" s="171"/>
      <c r="EC2409" s="171"/>
      <c r="ED2409" s="171"/>
      <c r="EE2409" s="171"/>
      <c r="EF2409" s="171"/>
      <c r="EG2409" s="171"/>
      <c r="EH2409" s="171"/>
      <c r="EI2409" s="171"/>
      <c r="EJ2409" s="171"/>
      <c r="EK2409" s="171"/>
      <c r="EL2409" s="171"/>
      <c r="EM2409" s="171"/>
      <c r="EN2409" s="171"/>
    </row>
    <row r="2410" spans="43:144" ht="15" x14ac:dyDescent="0.25">
      <c r="AQ2410" s="171"/>
      <c r="AR2410"/>
      <c r="AS2410"/>
      <c r="AT2410"/>
      <c r="AU2410"/>
      <c r="AV2410"/>
      <c r="AW2410"/>
      <c r="AX2410"/>
      <c r="AY2410"/>
      <c r="AZ2410"/>
      <c r="BA2410"/>
      <c r="BB2410"/>
      <c r="BC2410"/>
      <c r="BD2410"/>
      <c r="BE2410" s="171"/>
      <c r="BF2410" s="171"/>
      <c r="BG2410" s="171"/>
      <c r="BH2410" s="171"/>
      <c r="BI2410" s="171"/>
      <c r="BJ2410" s="171"/>
      <c r="BK2410" s="171"/>
      <c r="BL2410" s="171"/>
      <c r="BM2410" s="171"/>
      <c r="BN2410" s="171"/>
      <c r="BO2410" s="171"/>
      <c r="BP2410" s="171"/>
      <c r="BQ2410" s="171"/>
      <c r="BR2410" s="171"/>
      <c r="BS2410" s="171"/>
      <c r="BT2410" s="171"/>
      <c r="BU2410" s="171"/>
      <c r="BV2410" s="171"/>
      <c r="BW2410" s="171"/>
      <c r="BX2410" s="171"/>
      <c r="BY2410" s="171"/>
      <c r="BZ2410" s="171"/>
      <c r="CA2410" s="171"/>
      <c r="CB2410" s="171"/>
      <c r="CC2410" s="171"/>
      <c r="CD2410" s="171"/>
      <c r="CE2410" s="171"/>
      <c r="CF2410" s="171"/>
      <c r="CG2410" s="171"/>
      <c r="CH2410" s="171"/>
      <c r="CI2410" s="171"/>
      <c r="CJ2410" s="171"/>
      <c r="CK2410" s="171"/>
      <c r="CL2410" s="171"/>
      <c r="CM2410" s="171"/>
      <c r="CN2410" s="171"/>
      <c r="CO2410" s="171"/>
      <c r="CP2410" s="171"/>
      <c r="CQ2410" s="171"/>
      <c r="CR2410" s="171"/>
      <c r="CS2410" s="171"/>
      <c r="CT2410" s="171"/>
      <c r="CU2410" s="171"/>
      <c r="CV2410" s="171"/>
      <c r="CW2410" s="171"/>
      <c r="CX2410" s="171"/>
      <c r="CY2410" s="171"/>
      <c r="CZ2410" s="171"/>
      <c r="DA2410" s="171"/>
      <c r="DB2410" s="171"/>
      <c r="DC2410" s="171"/>
      <c r="DD2410" s="171"/>
      <c r="DE2410" s="171"/>
      <c r="DF2410" s="171"/>
      <c r="DG2410" s="171"/>
      <c r="DH2410" s="171"/>
      <c r="DI2410" s="171"/>
      <c r="DJ2410" s="171"/>
      <c r="DK2410" s="171"/>
      <c r="DL2410" s="171"/>
      <c r="DM2410" s="171"/>
      <c r="DN2410" s="171"/>
      <c r="DO2410" s="171"/>
      <c r="DP2410" s="171"/>
      <c r="DQ2410" s="171"/>
      <c r="DR2410" s="171"/>
      <c r="DS2410" s="171"/>
      <c r="DT2410" s="171"/>
      <c r="DU2410" s="171"/>
      <c r="DV2410" s="171"/>
      <c r="DW2410" s="171"/>
      <c r="DX2410" s="171"/>
      <c r="DY2410" s="171"/>
      <c r="DZ2410" s="171"/>
      <c r="EA2410" s="171"/>
      <c r="EB2410" s="171"/>
      <c r="EC2410" s="171"/>
      <c r="ED2410" s="171"/>
      <c r="EE2410" s="171"/>
      <c r="EF2410" s="171"/>
      <c r="EG2410" s="171"/>
      <c r="EH2410" s="171"/>
      <c r="EI2410" s="171"/>
      <c r="EJ2410" s="171"/>
      <c r="EK2410" s="171"/>
      <c r="EL2410" s="171"/>
      <c r="EM2410" s="171"/>
      <c r="EN2410" s="171"/>
    </row>
    <row r="2411" spans="43:144" ht="15" x14ac:dyDescent="0.25">
      <c r="AQ2411" s="171"/>
      <c r="AR2411"/>
      <c r="AS2411"/>
      <c r="AT2411"/>
      <c r="AU2411"/>
      <c r="AV2411"/>
      <c r="AW2411"/>
      <c r="AX2411"/>
      <c r="AY2411"/>
      <c r="AZ2411"/>
      <c r="BA2411"/>
      <c r="BB2411"/>
      <c r="BC2411"/>
      <c r="BD2411"/>
      <c r="BE2411" s="171"/>
      <c r="BF2411" s="171"/>
      <c r="BG2411" s="171"/>
      <c r="BH2411" s="171"/>
      <c r="BI2411" s="171"/>
      <c r="BJ2411" s="171"/>
      <c r="BK2411" s="171"/>
      <c r="BL2411" s="171"/>
      <c r="BM2411" s="171"/>
      <c r="BN2411" s="171"/>
      <c r="BO2411" s="171"/>
      <c r="BP2411" s="171"/>
      <c r="BQ2411" s="171"/>
      <c r="BR2411" s="171"/>
      <c r="BS2411" s="171"/>
      <c r="BT2411" s="171"/>
      <c r="BU2411" s="171"/>
      <c r="BV2411" s="171"/>
      <c r="BW2411" s="171"/>
      <c r="BX2411" s="171"/>
      <c r="BY2411" s="171"/>
      <c r="BZ2411" s="171"/>
      <c r="CA2411" s="171"/>
      <c r="CB2411" s="171"/>
      <c r="CC2411" s="171"/>
      <c r="CD2411" s="171"/>
      <c r="CE2411" s="171"/>
      <c r="CF2411" s="171"/>
      <c r="CG2411" s="171"/>
      <c r="CH2411" s="171"/>
      <c r="CI2411" s="171"/>
      <c r="CJ2411" s="171"/>
      <c r="CK2411" s="171"/>
      <c r="CL2411" s="171"/>
      <c r="CM2411" s="171"/>
      <c r="CN2411" s="171"/>
      <c r="CO2411" s="171"/>
      <c r="CP2411" s="171"/>
      <c r="CQ2411" s="171"/>
      <c r="CR2411" s="171"/>
      <c r="CS2411" s="171"/>
      <c r="CT2411" s="171"/>
      <c r="CU2411" s="171"/>
      <c r="CV2411" s="171"/>
      <c r="CW2411" s="171"/>
      <c r="CX2411" s="171"/>
      <c r="CY2411" s="171"/>
      <c r="CZ2411" s="171"/>
      <c r="DA2411" s="171"/>
      <c r="DB2411" s="171"/>
      <c r="DC2411" s="171"/>
      <c r="DD2411" s="171"/>
      <c r="DE2411" s="171"/>
      <c r="DF2411" s="171"/>
      <c r="DG2411" s="171"/>
      <c r="DH2411" s="171"/>
      <c r="DI2411" s="171"/>
      <c r="DJ2411" s="171"/>
      <c r="DK2411" s="171"/>
      <c r="DL2411" s="171"/>
      <c r="DM2411" s="171"/>
      <c r="DN2411" s="171"/>
      <c r="DO2411" s="171"/>
      <c r="DP2411" s="171"/>
      <c r="DQ2411" s="171"/>
      <c r="DR2411" s="171"/>
      <c r="DS2411" s="171"/>
      <c r="DT2411" s="171"/>
      <c r="DU2411" s="171"/>
      <c r="DV2411" s="171"/>
      <c r="DW2411" s="171"/>
      <c r="DX2411" s="171"/>
      <c r="DY2411" s="171"/>
      <c r="DZ2411" s="171"/>
      <c r="EA2411" s="171"/>
      <c r="EB2411" s="171"/>
      <c r="EC2411" s="171"/>
      <c r="ED2411" s="171"/>
      <c r="EE2411" s="171"/>
      <c r="EF2411" s="171"/>
      <c r="EG2411" s="171"/>
      <c r="EH2411" s="171"/>
      <c r="EI2411" s="171"/>
      <c r="EJ2411" s="171"/>
      <c r="EK2411" s="171"/>
      <c r="EL2411" s="171"/>
      <c r="EM2411" s="171"/>
      <c r="EN2411" s="171"/>
    </row>
    <row r="2412" spans="43:144" ht="15" x14ac:dyDescent="0.25">
      <c r="AQ2412" s="171"/>
      <c r="AR2412"/>
      <c r="AS2412"/>
      <c r="AT2412"/>
      <c r="AU2412"/>
      <c r="AV2412"/>
      <c r="AW2412"/>
      <c r="AX2412"/>
      <c r="AY2412"/>
      <c r="AZ2412"/>
      <c r="BA2412"/>
      <c r="BB2412"/>
      <c r="BC2412"/>
      <c r="BD2412"/>
      <c r="BE2412" s="171"/>
      <c r="BF2412" s="171"/>
      <c r="BG2412" s="171"/>
      <c r="BH2412" s="171"/>
      <c r="BI2412" s="171"/>
      <c r="BJ2412" s="171"/>
      <c r="BK2412" s="171"/>
      <c r="BL2412" s="171"/>
      <c r="BM2412" s="171"/>
      <c r="BN2412" s="171"/>
      <c r="BO2412" s="171"/>
      <c r="BP2412" s="171"/>
      <c r="BQ2412" s="171"/>
      <c r="BR2412" s="171"/>
      <c r="BS2412" s="171"/>
      <c r="BT2412" s="171"/>
      <c r="BU2412" s="171"/>
      <c r="BV2412" s="171"/>
      <c r="BW2412" s="171"/>
      <c r="BX2412" s="171"/>
      <c r="BY2412" s="171"/>
      <c r="BZ2412" s="171"/>
      <c r="CA2412" s="171"/>
      <c r="CB2412" s="171"/>
      <c r="CC2412" s="171"/>
      <c r="CD2412" s="171"/>
      <c r="CE2412" s="171"/>
      <c r="CF2412" s="171"/>
      <c r="CG2412" s="171"/>
      <c r="CH2412" s="171"/>
      <c r="CI2412" s="171"/>
      <c r="CJ2412" s="171"/>
      <c r="CK2412" s="171"/>
      <c r="CL2412" s="171"/>
      <c r="CM2412" s="171"/>
      <c r="CN2412" s="171"/>
      <c r="CO2412" s="171"/>
      <c r="CP2412" s="171"/>
      <c r="CQ2412" s="171"/>
      <c r="CR2412" s="171"/>
      <c r="CS2412" s="171"/>
      <c r="CT2412" s="171"/>
      <c r="CU2412" s="171"/>
      <c r="CV2412" s="171"/>
      <c r="CW2412" s="171"/>
      <c r="CX2412" s="171"/>
      <c r="CY2412" s="171"/>
      <c r="CZ2412" s="171"/>
      <c r="DA2412" s="171"/>
      <c r="DB2412" s="171"/>
      <c r="DC2412" s="171"/>
      <c r="DD2412" s="171"/>
      <c r="DE2412" s="171"/>
      <c r="DF2412" s="171"/>
      <c r="DG2412" s="171"/>
      <c r="DH2412" s="171"/>
      <c r="DI2412" s="171"/>
      <c r="DJ2412" s="171"/>
      <c r="DK2412" s="171"/>
      <c r="DL2412" s="171"/>
      <c r="DM2412" s="171"/>
      <c r="DN2412" s="171"/>
      <c r="DO2412" s="171"/>
      <c r="DP2412" s="171"/>
      <c r="DQ2412" s="171"/>
      <c r="DR2412" s="171"/>
      <c r="DS2412" s="171"/>
      <c r="DT2412" s="171"/>
      <c r="DU2412" s="171"/>
      <c r="DV2412" s="171"/>
      <c r="DW2412" s="171"/>
      <c r="DX2412" s="171"/>
      <c r="DY2412" s="171"/>
      <c r="DZ2412" s="171"/>
      <c r="EA2412" s="171"/>
      <c r="EB2412" s="171"/>
      <c r="EC2412" s="171"/>
      <c r="ED2412" s="171"/>
      <c r="EE2412" s="171"/>
      <c r="EF2412" s="171"/>
      <c r="EG2412" s="171"/>
      <c r="EH2412" s="171"/>
      <c r="EI2412" s="171"/>
      <c r="EJ2412" s="171"/>
      <c r="EK2412" s="171"/>
      <c r="EL2412" s="171"/>
      <c r="EM2412" s="171"/>
      <c r="EN2412" s="171"/>
    </row>
    <row r="2413" spans="43:144" ht="15" x14ac:dyDescent="0.25">
      <c r="AQ2413" s="171"/>
      <c r="AR2413"/>
      <c r="AS2413"/>
      <c r="AT2413"/>
      <c r="AU2413"/>
      <c r="AV2413"/>
      <c r="AW2413"/>
      <c r="AX2413"/>
      <c r="AY2413"/>
      <c r="AZ2413"/>
      <c r="BA2413"/>
      <c r="BB2413"/>
      <c r="BC2413"/>
      <c r="BD2413"/>
      <c r="BE2413" s="171"/>
      <c r="BF2413" s="171"/>
      <c r="BG2413" s="171"/>
      <c r="BH2413" s="171"/>
      <c r="BI2413" s="171"/>
      <c r="BJ2413" s="171"/>
      <c r="BK2413" s="171"/>
      <c r="BL2413" s="171"/>
      <c r="BM2413" s="171"/>
      <c r="BN2413" s="171"/>
      <c r="BO2413" s="171"/>
      <c r="BP2413" s="171"/>
      <c r="BQ2413" s="171"/>
      <c r="BR2413" s="171"/>
      <c r="BS2413" s="171"/>
      <c r="BT2413" s="171"/>
      <c r="BU2413" s="171"/>
      <c r="BV2413" s="171"/>
      <c r="BW2413" s="171"/>
      <c r="BX2413" s="171"/>
      <c r="BY2413" s="171"/>
      <c r="BZ2413" s="171"/>
      <c r="CA2413" s="171"/>
      <c r="CB2413" s="171"/>
      <c r="CC2413" s="171"/>
      <c r="CD2413" s="171"/>
      <c r="CE2413" s="171"/>
      <c r="CF2413" s="171"/>
      <c r="CG2413" s="171"/>
      <c r="CH2413" s="171"/>
      <c r="CI2413" s="171"/>
      <c r="CJ2413" s="171"/>
      <c r="CK2413" s="171"/>
      <c r="CL2413" s="171"/>
      <c r="CM2413" s="171"/>
      <c r="CN2413" s="171"/>
      <c r="CO2413" s="171"/>
      <c r="CP2413" s="171"/>
      <c r="CQ2413" s="171"/>
      <c r="CR2413" s="171"/>
      <c r="CS2413" s="171"/>
      <c r="CT2413" s="171"/>
      <c r="CU2413" s="171"/>
      <c r="CV2413" s="171"/>
      <c r="CW2413" s="171"/>
      <c r="CX2413" s="171"/>
      <c r="CY2413" s="171"/>
      <c r="CZ2413" s="171"/>
      <c r="DA2413" s="171"/>
      <c r="DB2413" s="171"/>
      <c r="DC2413" s="171"/>
      <c r="DD2413" s="171"/>
      <c r="DE2413" s="171"/>
      <c r="DF2413" s="171"/>
      <c r="DG2413" s="171"/>
      <c r="DH2413" s="171"/>
      <c r="DI2413" s="171"/>
      <c r="DJ2413" s="171"/>
      <c r="DK2413" s="171"/>
      <c r="DL2413" s="171"/>
      <c r="DM2413" s="171"/>
      <c r="DN2413" s="171"/>
      <c r="DO2413" s="171"/>
      <c r="DP2413" s="171"/>
      <c r="DQ2413" s="171"/>
      <c r="DR2413" s="171"/>
      <c r="DS2413" s="171"/>
      <c r="DT2413" s="171"/>
      <c r="DU2413" s="171"/>
      <c r="DV2413" s="171"/>
      <c r="DW2413" s="171"/>
      <c r="DX2413" s="171"/>
      <c r="DY2413" s="171"/>
      <c r="DZ2413" s="171"/>
      <c r="EA2413" s="171"/>
      <c r="EB2413" s="171"/>
      <c r="EC2413" s="171"/>
      <c r="ED2413" s="171"/>
      <c r="EE2413" s="171"/>
      <c r="EF2413" s="171"/>
      <c r="EG2413" s="171"/>
      <c r="EH2413" s="171"/>
      <c r="EI2413" s="171"/>
      <c r="EJ2413" s="171"/>
      <c r="EK2413" s="171"/>
      <c r="EL2413" s="171"/>
      <c r="EM2413" s="171"/>
      <c r="EN2413" s="171"/>
    </row>
    <row r="2414" spans="43:144" ht="15" x14ac:dyDescent="0.25">
      <c r="AQ2414" s="171"/>
      <c r="AR2414"/>
      <c r="AS2414"/>
      <c r="AT2414"/>
      <c r="AU2414"/>
      <c r="AV2414"/>
      <c r="AW2414"/>
      <c r="AX2414"/>
      <c r="AY2414"/>
      <c r="AZ2414"/>
      <c r="BA2414"/>
      <c r="BB2414"/>
      <c r="BC2414"/>
      <c r="BD2414"/>
      <c r="BE2414" s="171"/>
      <c r="BF2414" s="171"/>
      <c r="BG2414" s="171"/>
      <c r="BH2414" s="171"/>
      <c r="BI2414" s="171"/>
      <c r="BJ2414" s="171"/>
      <c r="BK2414" s="171"/>
      <c r="BL2414" s="171"/>
      <c r="BM2414" s="171"/>
      <c r="BN2414" s="171"/>
      <c r="BO2414" s="171"/>
      <c r="BP2414" s="171"/>
      <c r="BQ2414" s="171"/>
      <c r="BR2414" s="171"/>
      <c r="BS2414" s="171"/>
      <c r="BT2414" s="171"/>
      <c r="BU2414" s="171"/>
      <c r="BV2414" s="171"/>
      <c r="BW2414" s="171"/>
      <c r="BX2414" s="171"/>
      <c r="BY2414" s="171"/>
      <c r="BZ2414" s="171"/>
      <c r="CA2414" s="171"/>
      <c r="CB2414" s="171"/>
      <c r="CC2414" s="171"/>
      <c r="CD2414" s="171"/>
      <c r="CE2414" s="171"/>
      <c r="CF2414" s="171"/>
      <c r="CG2414" s="171"/>
      <c r="CH2414" s="171"/>
      <c r="CI2414" s="171"/>
      <c r="CJ2414" s="171"/>
      <c r="CK2414" s="171"/>
      <c r="CL2414" s="171"/>
      <c r="CM2414" s="171"/>
      <c r="CN2414" s="171"/>
      <c r="CO2414" s="171"/>
      <c r="CP2414" s="171"/>
      <c r="CQ2414" s="171"/>
      <c r="CR2414" s="171"/>
      <c r="CS2414" s="171"/>
      <c r="CT2414" s="171"/>
      <c r="CU2414" s="171"/>
      <c r="CV2414" s="171"/>
      <c r="CW2414" s="171"/>
      <c r="CX2414" s="171"/>
      <c r="CY2414" s="171"/>
      <c r="CZ2414" s="171"/>
      <c r="DA2414" s="171"/>
      <c r="DB2414" s="171"/>
      <c r="DC2414" s="171"/>
      <c r="DD2414" s="171"/>
      <c r="DE2414" s="171"/>
      <c r="DF2414" s="171"/>
      <c r="DG2414" s="171"/>
      <c r="DH2414" s="171"/>
      <c r="DI2414" s="171"/>
      <c r="DJ2414" s="171"/>
      <c r="DK2414" s="171"/>
      <c r="DL2414" s="171"/>
      <c r="DM2414" s="171"/>
      <c r="DN2414" s="171"/>
      <c r="DO2414" s="171"/>
      <c r="DP2414" s="171"/>
      <c r="DQ2414" s="171"/>
      <c r="DR2414" s="171"/>
      <c r="DS2414" s="171"/>
      <c r="DT2414" s="171"/>
      <c r="DU2414" s="171"/>
      <c r="DV2414" s="171"/>
      <c r="DW2414" s="171"/>
      <c r="DX2414" s="171"/>
      <c r="DY2414" s="171"/>
      <c r="DZ2414" s="171"/>
      <c r="EA2414" s="171"/>
      <c r="EB2414" s="171"/>
      <c r="EC2414" s="171"/>
      <c r="ED2414" s="171"/>
      <c r="EE2414" s="171"/>
      <c r="EF2414" s="171"/>
      <c r="EG2414" s="171"/>
      <c r="EH2414" s="171"/>
      <c r="EI2414" s="171"/>
      <c r="EJ2414" s="171"/>
      <c r="EK2414" s="171"/>
      <c r="EL2414" s="171"/>
      <c r="EM2414" s="171"/>
      <c r="EN2414" s="171"/>
    </row>
    <row r="2415" spans="43:144" ht="15" x14ac:dyDescent="0.25">
      <c r="AQ2415" s="171"/>
      <c r="AR2415"/>
      <c r="AS2415"/>
      <c r="AT2415"/>
      <c r="AU2415"/>
      <c r="AV2415"/>
      <c r="AW2415"/>
      <c r="AX2415"/>
      <c r="AY2415"/>
      <c r="AZ2415"/>
      <c r="BA2415"/>
      <c r="BB2415"/>
      <c r="BC2415"/>
      <c r="BD2415"/>
      <c r="BE2415" s="171"/>
      <c r="BF2415" s="171"/>
      <c r="BG2415" s="171"/>
      <c r="BH2415" s="171"/>
      <c r="BI2415" s="171"/>
      <c r="BJ2415" s="171"/>
      <c r="BK2415" s="171"/>
      <c r="BL2415" s="171"/>
      <c r="BM2415" s="171"/>
      <c r="BN2415" s="171"/>
      <c r="BO2415" s="171"/>
      <c r="BP2415" s="171"/>
      <c r="BQ2415" s="171"/>
      <c r="BR2415" s="171"/>
      <c r="BS2415" s="171"/>
      <c r="BT2415" s="171"/>
      <c r="BU2415" s="171"/>
      <c r="BV2415" s="171"/>
      <c r="BW2415" s="171"/>
      <c r="BX2415" s="171"/>
      <c r="BY2415" s="171"/>
      <c r="BZ2415" s="171"/>
      <c r="CA2415" s="171"/>
      <c r="CB2415" s="171"/>
      <c r="CC2415" s="171"/>
      <c r="CD2415" s="171"/>
      <c r="CE2415" s="171"/>
      <c r="CF2415" s="171"/>
      <c r="CG2415" s="171"/>
      <c r="CH2415" s="171"/>
      <c r="CI2415" s="171"/>
      <c r="CJ2415" s="171"/>
      <c r="CK2415" s="171"/>
      <c r="CL2415" s="171"/>
      <c r="CM2415" s="171"/>
      <c r="CN2415" s="171"/>
      <c r="CO2415" s="171"/>
      <c r="CP2415" s="171"/>
      <c r="CQ2415" s="171"/>
      <c r="CR2415" s="171"/>
      <c r="CS2415" s="171"/>
      <c r="CT2415" s="171"/>
      <c r="CU2415" s="171"/>
      <c r="CV2415" s="171"/>
      <c r="CW2415" s="171"/>
      <c r="CX2415" s="171"/>
      <c r="CY2415" s="171"/>
      <c r="CZ2415" s="171"/>
      <c r="DA2415" s="171"/>
      <c r="DB2415" s="171"/>
      <c r="DC2415" s="171"/>
      <c r="DD2415" s="171"/>
      <c r="DE2415" s="171"/>
      <c r="DF2415" s="171"/>
      <c r="DG2415" s="171"/>
      <c r="DH2415" s="171"/>
      <c r="DI2415" s="171"/>
      <c r="DJ2415" s="171"/>
      <c r="DK2415" s="171"/>
      <c r="DL2415" s="171"/>
      <c r="DM2415" s="171"/>
      <c r="DN2415" s="171"/>
      <c r="DO2415" s="171"/>
      <c r="DP2415" s="171"/>
      <c r="DQ2415" s="171"/>
      <c r="DR2415" s="171"/>
      <c r="DS2415" s="171"/>
      <c r="DT2415" s="171"/>
      <c r="DU2415" s="171"/>
      <c r="DV2415" s="171"/>
      <c r="DW2415" s="171"/>
      <c r="DX2415" s="171"/>
      <c r="DY2415" s="171"/>
      <c r="DZ2415" s="171"/>
      <c r="EA2415" s="171"/>
      <c r="EB2415" s="171"/>
      <c r="EC2415" s="171"/>
      <c r="ED2415" s="171"/>
      <c r="EE2415" s="171"/>
      <c r="EF2415" s="171"/>
      <c r="EG2415" s="171"/>
      <c r="EH2415" s="171"/>
      <c r="EI2415" s="171"/>
      <c r="EJ2415" s="171"/>
      <c r="EK2415" s="171"/>
      <c r="EL2415" s="171"/>
      <c r="EM2415" s="171"/>
      <c r="EN2415" s="171"/>
    </row>
    <row r="2416" spans="43:144" ht="15" x14ac:dyDescent="0.25">
      <c r="AQ2416" s="171"/>
      <c r="AR2416"/>
      <c r="AS2416"/>
      <c r="AT2416"/>
      <c r="AU2416"/>
      <c r="AV2416"/>
      <c r="AW2416"/>
      <c r="AX2416"/>
      <c r="AY2416"/>
      <c r="AZ2416"/>
      <c r="BA2416"/>
      <c r="BB2416"/>
      <c r="BC2416"/>
      <c r="BD2416"/>
      <c r="BE2416" s="171"/>
      <c r="BF2416" s="171"/>
      <c r="BG2416" s="171"/>
      <c r="BH2416" s="171"/>
      <c r="BI2416" s="171"/>
      <c r="BJ2416" s="171"/>
      <c r="BK2416" s="171"/>
      <c r="BL2416" s="171"/>
      <c r="BM2416" s="171"/>
      <c r="BN2416" s="171"/>
      <c r="BO2416" s="171"/>
      <c r="BP2416" s="171"/>
      <c r="BQ2416" s="171"/>
      <c r="BR2416" s="171"/>
      <c r="BS2416" s="171"/>
      <c r="BT2416" s="171"/>
      <c r="BU2416" s="171"/>
      <c r="BV2416" s="171"/>
      <c r="BW2416" s="171"/>
      <c r="BX2416" s="171"/>
      <c r="BY2416" s="171"/>
      <c r="BZ2416" s="171"/>
      <c r="CA2416" s="171"/>
      <c r="CB2416" s="171"/>
      <c r="CC2416" s="171"/>
      <c r="CD2416" s="171"/>
      <c r="CE2416" s="171"/>
      <c r="CF2416" s="171"/>
      <c r="CG2416" s="171"/>
      <c r="CH2416" s="171"/>
      <c r="CI2416" s="171"/>
      <c r="CJ2416" s="171"/>
      <c r="CK2416" s="171"/>
      <c r="CL2416" s="171"/>
      <c r="CM2416" s="171"/>
      <c r="CN2416" s="171"/>
      <c r="CO2416" s="171"/>
      <c r="CP2416" s="171"/>
      <c r="CQ2416" s="171"/>
      <c r="CR2416" s="171"/>
      <c r="CS2416" s="171"/>
      <c r="CT2416" s="171"/>
      <c r="CU2416" s="171"/>
      <c r="CV2416" s="171"/>
      <c r="CW2416" s="171"/>
      <c r="CX2416" s="171"/>
      <c r="CY2416" s="171"/>
      <c r="CZ2416" s="171"/>
      <c r="DA2416" s="171"/>
      <c r="DB2416" s="171"/>
      <c r="DC2416" s="171"/>
      <c r="DD2416" s="171"/>
      <c r="DE2416" s="171"/>
      <c r="DF2416" s="171"/>
      <c r="DG2416" s="171"/>
      <c r="DH2416" s="171"/>
      <c r="DI2416" s="171"/>
      <c r="DJ2416" s="171"/>
      <c r="DK2416" s="171"/>
      <c r="DL2416" s="171"/>
      <c r="DM2416" s="171"/>
      <c r="DN2416" s="171"/>
      <c r="DO2416" s="171"/>
      <c r="DP2416" s="171"/>
      <c r="DQ2416" s="171"/>
      <c r="DR2416" s="171"/>
      <c r="DS2416" s="171"/>
      <c r="DT2416" s="171"/>
      <c r="DU2416" s="171"/>
      <c r="DV2416" s="171"/>
      <c r="DW2416" s="171"/>
      <c r="DX2416" s="171"/>
      <c r="DY2416" s="171"/>
      <c r="DZ2416" s="171"/>
      <c r="EA2416" s="171"/>
      <c r="EB2416" s="171"/>
      <c r="EC2416" s="171"/>
      <c r="ED2416" s="171"/>
      <c r="EE2416" s="171"/>
      <c r="EF2416" s="171"/>
      <c r="EG2416" s="171"/>
      <c r="EH2416" s="171"/>
      <c r="EI2416" s="171"/>
      <c r="EJ2416" s="171"/>
      <c r="EK2416" s="171"/>
      <c r="EL2416" s="171"/>
      <c r="EM2416" s="171"/>
      <c r="EN2416" s="171"/>
    </row>
    <row r="2417" spans="43:144" ht="15" x14ac:dyDescent="0.25">
      <c r="AQ2417" s="171"/>
      <c r="AR2417"/>
      <c r="AS2417"/>
      <c r="AT2417"/>
      <c r="AU2417"/>
      <c r="AV2417"/>
      <c r="AW2417"/>
      <c r="AX2417"/>
      <c r="AY2417"/>
      <c r="AZ2417"/>
      <c r="BA2417"/>
      <c r="BB2417"/>
      <c r="BC2417"/>
      <c r="BD2417"/>
      <c r="BE2417" s="171"/>
      <c r="BF2417" s="171"/>
      <c r="BG2417" s="171"/>
      <c r="BH2417" s="171"/>
      <c r="BI2417" s="171"/>
      <c r="BJ2417" s="171"/>
      <c r="BK2417" s="171"/>
      <c r="BL2417" s="171"/>
      <c r="BM2417" s="171"/>
      <c r="BN2417" s="171"/>
      <c r="BO2417" s="171"/>
      <c r="BP2417" s="171"/>
      <c r="BQ2417" s="171"/>
      <c r="BR2417" s="171"/>
      <c r="BS2417" s="171"/>
      <c r="BT2417" s="171"/>
      <c r="BU2417" s="171"/>
      <c r="BV2417" s="171"/>
      <c r="BW2417" s="171"/>
      <c r="BX2417" s="171"/>
      <c r="BY2417" s="171"/>
      <c r="BZ2417" s="171"/>
      <c r="CA2417" s="171"/>
      <c r="CB2417" s="171"/>
      <c r="CC2417" s="171"/>
      <c r="CD2417" s="171"/>
      <c r="CE2417" s="171"/>
      <c r="CF2417" s="171"/>
      <c r="CG2417" s="171"/>
      <c r="CH2417" s="171"/>
      <c r="CI2417" s="171"/>
      <c r="CJ2417" s="171"/>
      <c r="CK2417" s="171"/>
      <c r="CL2417" s="171"/>
      <c r="CM2417" s="171"/>
      <c r="CN2417" s="171"/>
      <c r="CO2417" s="171"/>
      <c r="CP2417" s="171"/>
      <c r="CQ2417" s="171"/>
      <c r="CR2417" s="171"/>
      <c r="CS2417" s="171"/>
      <c r="CT2417" s="171"/>
      <c r="CU2417" s="171"/>
      <c r="CV2417" s="171"/>
      <c r="CW2417" s="171"/>
      <c r="CX2417" s="171"/>
      <c r="CY2417" s="171"/>
      <c r="CZ2417" s="171"/>
      <c r="DA2417" s="171"/>
      <c r="DB2417" s="171"/>
      <c r="DC2417" s="171"/>
      <c r="DD2417" s="171"/>
      <c r="DE2417" s="171"/>
      <c r="DF2417" s="171"/>
      <c r="DG2417" s="171"/>
      <c r="DH2417" s="171"/>
      <c r="DI2417" s="171"/>
      <c r="DJ2417" s="171"/>
      <c r="DK2417" s="171"/>
      <c r="DL2417" s="171"/>
      <c r="DM2417" s="171"/>
      <c r="DN2417" s="171"/>
      <c r="DO2417" s="171"/>
      <c r="DP2417" s="171"/>
      <c r="DQ2417" s="171"/>
      <c r="DR2417" s="171"/>
      <c r="DS2417" s="171"/>
      <c r="DT2417" s="171"/>
      <c r="DU2417" s="171"/>
      <c r="DV2417" s="171"/>
      <c r="DW2417" s="171"/>
      <c r="DX2417" s="171"/>
      <c r="DY2417" s="171"/>
      <c r="DZ2417" s="171"/>
      <c r="EA2417" s="171"/>
      <c r="EB2417" s="171"/>
      <c r="EC2417" s="171"/>
      <c r="ED2417" s="171"/>
      <c r="EE2417" s="171"/>
      <c r="EF2417" s="171"/>
      <c r="EG2417" s="171"/>
      <c r="EH2417" s="171"/>
      <c r="EI2417" s="171"/>
      <c r="EJ2417" s="171"/>
      <c r="EK2417" s="171"/>
      <c r="EL2417" s="171"/>
      <c r="EM2417" s="171"/>
      <c r="EN2417" s="171"/>
    </row>
    <row r="2418" spans="43:144" ht="15" x14ac:dyDescent="0.25">
      <c r="AQ2418" s="171"/>
      <c r="AR2418"/>
      <c r="AS2418"/>
      <c r="AT2418"/>
      <c r="AU2418"/>
      <c r="AV2418"/>
      <c r="AW2418"/>
      <c r="AX2418"/>
      <c r="AY2418"/>
      <c r="AZ2418"/>
      <c r="BA2418"/>
      <c r="BB2418"/>
      <c r="BC2418"/>
      <c r="BD2418"/>
      <c r="BE2418" s="171"/>
      <c r="BF2418" s="171"/>
      <c r="BG2418" s="171"/>
      <c r="BH2418" s="171"/>
      <c r="BI2418" s="171"/>
      <c r="BJ2418" s="171"/>
      <c r="BK2418" s="171"/>
      <c r="BL2418" s="171"/>
      <c r="BM2418" s="171"/>
      <c r="BN2418" s="171"/>
      <c r="BO2418" s="171"/>
      <c r="BP2418" s="171"/>
      <c r="BQ2418" s="171"/>
      <c r="BR2418" s="171"/>
      <c r="BS2418" s="171"/>
      <c r="BT2418" s="171"/>
      <c r="BU2418" s="171"/>
      <c r="BV2418" s="171"/>
      <c r="BW2418" s="171"/>
      <c r="BX2418" s="171"/>
      <c r="BY2418" s="171"/>
      <c r="BZ2418" s="171"/>
      <c r="CA2418" s="171"/>
      <c r="CB2418" s="171"/>
      <c r="CC2418" s="171"/>
      <c r="CD2418" s="171"/>
      <c r="CE2418" s="171"/>
      <c r="CF2418" s="171"/>
      <c r="CG2418" s="171"/>
      <c r="CH2418" s="171"/>
      <c r="CI2418" s="171"/>
      <c r="CJ2418" s="171"/>
      <c r="CK2418" s="171"/>
      <c r="CL2418" s="171"/>
      <c r="CM2418" s="171"/>
      <c r="CN2418" s="171"/>
      <c r="CO2418" s="171"/>
      <c r="CP2418" s="171"/>
      <c r="CQ2418" s="171"/>
      <c r="CR2418" s="171"/>
      <c r="CS2418" s="171"/>
      <c r="CT2418" s="171"/>
      <c r="CU2418" s="171"/>
      <c r="CV2418" s="171"/>
      <c r="CW2418" s="171"/>
      <c r="CX2418" s="171"/>
      <c r="CY2418" s="171"/>
      <c r="CZ2418" s="171"/>
      <c r="DA2418" s="171"/>
      <c r="DB2418" s="171"/>
      <c r="DC2418" s="171"/>
      <c r="DD2418" s="171"/>
      <c r="DE2418" s="171"/>
      <c r="DF2418" s="171"/>
      <c r="DG2418" s="171"/>
      <c r="DH2418" s="171"/>
      <c r="DI2418" s="171"/>
      <c r="DJ2418" s="171"/>
      <c r="DK2418" s="171"/>
      <c r="DL2418" s="171"/>
      <c r="DM2418" s="171"/>
      <c r="DN2418" s="171"/>
      <c r="DO2418" s="171"/>
      <c r="DP2418" s="171"/>
      <c r="DQ2418" s="171"/>
      <c r="DR2418" s="171"/>
      <c r="DS2418" s="171"/>
      <c r="DT2418" s="171"/>
      <c r="DU2418" s="171"/>
      <c r="DV2418" s="171"/>
      <c r="DW2418" s="171"/>
      <c r="DX2418" s="171"/>
      <c r="DY2418" s="171"/>
      <c r="DZ2418" s="171"/>
      <c r="EA2418" s="171"/>
      <c r="EB2418" s="171"/>
      <c r="EC2418" s="171"/>
      <c r="ED2418" s="171"/>
      <c r="EE2418" s="171"/>
      <c r="EF2418" s="171"/>
      <c r="EG2418" s="171"/>
      <c r="EH2418" s="171"/>
      <c r="EI2418" s="171"/>
      <c r="EJ2418" s="171"/>
      <c r="EK2418" s="171"/>
      <c r="EL2418" s="171"/>
      <c r="EM2418" s="171"/>
      <c r="EN2418" s="171"/>
    </row>
    <row r="2419" spans="43:144" ht="15" x14ac:dyDescent="0.25">
      <c r="AQ2419" s="171"/>
      <c r="AR2419"/>
      <c r="AS2419"/>
      <c r="AT2419"/>
      <c r="AU2419"/>
      <c r="AV2419"/>
      <c r="AW2419"/>
      <c r="AX2419"/>
      <c r="AY2419"/>
      <c r="AZ2419"/>
      <c r="BA2419"/>
      <c r="BB2419"/>
      <c r="BC2419"/>
      <c r="BD2419"/>
      <c r="BE2419" s="171"/>
      <c r="BF2419" s="171"/>
      <c r="BG2419" s="171"/>
      <c r="BH2419" s="171"/>
      <c r="BI2419" s="171"/>
      <c r="BJ2419" s="171"/>
      <c r="BK2419" s="171"/>
      <c r="BL2419" s="171"/>
      <c r="BM2419" s="171"/>
      <c r="BN2419" s="171"/>
      <c r="BO2419" s="171"/>
      <c r="BP2419" s="171"/>
      <c r="BQ2419" s="171"/>
      <c r="BR2419" s="171"/>
      <c r="BS2419" s="171"/>
      <c r="BT2419" s="171"/>
      <c r="BU2419" s="171"/>
      <c r="BV2419" s="171"/>
      <c r="BW2419" s="171"/>
      <c r="BX2419" s="171"/>
      <c r="BY2419" s="171"/>
      <c r="BZ2419" s="171"/>
      <c r="CA2419" s="171"/>
      <c r="CB2419" s="171"/>
      <c r="CC2419" s="171"/>
      <c r="CD2419" s="171"/>
      <c r="CE2419" s="171"/>
      <c r="CF2419" s="171"/>
      <c r="CG2419" s="171"/>
      <c r="CH2419" s="171"/>
      <c r="CI2419" s="171"/>
      <c r="CJ2419" s="171"/>
      <c r="CK2419" s="171"/>
      <c r="CL2419" s="171"/>
      <c r="CM2419" s="171"/>
      <c r="CN2419" s="171"/>
      <c r="CO2419" s="171"/>
      <c r="CP2419" s="171"/>
      <c r="CQ2419" s="171"/>
      <c r="CR2419" s="171"/>
      <c r="CS2419" s="171"/>
      <c r="CT2419" s="171"/>
      <c r="CU2419" s="171"/>
      <c r="CV2419" s="171"/>
      <c r="CW2419" s="171"/>
      <c r="CX2419" s="171"/>
      <c r="CY2419" s="171"/>
      <c r="CZ2419" s="171"/>
      <c r="DA2419" s="171"/>
      <c r="DB2419" s="171"/>
      <c r="DC2419" s="171"/>
      <c r="DD2419" s="171"/>
      <c r="DE2419" s="171"/>
      <c r="DF2419" s="171"/>
      <c r="DG2419" s="171"/>
      <c r="DH2419" s="171"/>
      <c r="DI2419" s="171"/>
      <c r="DJ2419" s="171"/>
      <c r="DK2419" s="171"/>
      <c r="DL2419" s="171"/>
      <c r="DM2419" s="171"/>
      <c r="DN2419" s="171"/>
      <c r="DO2419" s="171"/>
      <c r="DP2419" s="171"/>
      <c r="DQ2419" s="171"/>
      <c r="DR2419" s="171"/>
      <c r="DS2419" s="171"/>
      <c r="DT2419" s="171"/>
      <c r="DU2419" s="171"/>
      <c r="DV2419" s="171"/>
      <c r="DW2419" s="171"/>
      <c r="DX2419" s="171"/>
      <c r="DY2419" s="171"/>
      <c r="DZ2419" s="171"/>
      <c r="EA2419" s="171"/>
      <c r="EB2419" s="171"/>
      <c r="EC2419" s="171"/>
      <c r="ED2419" s="171"/>
      <c r="EE2419" s="171"/>
      <c r="EF2419" s="171"/>
      <c r="EG2419" s="171"/>
      <c r="EH2419" s="171"/>
      <c r="EI2419" s="171"/>
      <c r="EJ2419" s="171"/>
      <c r="EK2419" s="171"/>
      <c r="EL2419" s="171"/>
      <c r="EM2419" s="171"/>
      <c r="EN2419" s="171"/>
    </row>
    <row r="2420" spans="43:144" ht="15" x14ac:dyDescent="0.25">
      <c r="AQ2420" s="171"/>
      <c r="AR2420"/>
      <c r="AS2420"/>
      <c r="AT2420"/>
      <c r="AU2420"/>
      <c r="AV2420"/>
      <c r="AW2420"/>
      <c r="AX2420"/>
      <c r="AY2420"/>
      <c r="AZ2420"/>
      <c r="BA2420"/>
      <c r="BB2420"/>
      <c r="BC2420"/>
      <c r="BD2420"/>
      <c r="BE2420" s="171"/>
      <c r="BF2420" s="171"/>
      <c r="BG2420" s="171"/>
      <c r="BH2420" s="171"/>
      <c r="BI2420" s="171"/>
      <c r="BJ2420" s="171"/>
      <c r="BK2420" s="171"/>
      <c r="BL2420" s="171"/>
      <c r="BM2420" s="171"/>
      <c r="BN2420" s="171"/>
      <c r="BO2420" s="171"/>
      <c r="BP2420" s="171"/>
      <c r="BQ2420" s="171"/>
      <c r="BR2420" s="171"/>
      <c r="BS2420" s="171"/>
      <c r="BT2420" s="171"/>
      <c r="BU2420" s="171"/>
      <c r="BV2420" s="171"/>
      <c r="BW2420" s="171"/>
      <c r="BX2420" s="171"/>
      <c r="BY2420" s="171"/>
      <c r="BZ2420" s="171"/>
      <c r="CA2420" s="171"/>
      <c r="CB2420" s="171"/>
      <c r="CC2420" s="171"/>
      <c r="CD2420" s="171"/>
      <c r="CE2420" s="171"/>
      <c r="CF2420" s="171"/>
      <c r="CG2420" s="171"/>
      <c r="CH2420" s="171"/>
      <c r="CI2420" s="171"/>
      <c r="CJ2420" s="171"/>
      <c r="CK2420" s="171"/>
      <c r="CL2420" s="171"/>
      <c r="CM2420" s="171"/>
      <c r="CN2420" s="171"/>
      <c r="CO2420" s="171"/>
      <c r="CP2420" s="171"/>
      <c r="CQ2420" s="171"/>
      <c r="CR2420" s="171"/>
      <c r="CS2420" s="171"/>
      <c r="CT2420" s="171"/>
      <c r="CU2420" s="171"/>
      <c r="CV2420" s="171"/>
      <c r="CW2420" s="171"/>
      <c r="CX2420" s="171"/>
      <c r="CY2420" s="171"/>
      <c r="CZ2420" s="171"/>
      <c r="DA2420" s="171"/>
      <c r="DB2420" s="171"/>
      <c r="DC2420" s="171"/>
      <c r="DD2420" s="171"/>
      <c r="DE2420" s="171"/>
      <c r="DF2420" s="171"/>
      <c r="DG2420" s="171"/>
      <c r="DH2420" s="171"/>
      <c r="DI2420" s="171"/>
      <c r="DJ2420" s="171"/>
      <c r="DK2420" s="171"/>
      <c r="DL2420" s="171"/>
      <c r="DM2420" s="171"/>
      <c r="DN2420" s="171"/>
      <c r="DO2420" s="171"/>
      <c r="DP2420" s="171"/>
      <c r="DQ2420" s="171"/>
      <c r="DR2420" s="171"/>
      <c r="DS2420" s="171"/>
      <c r="DT2420" s="171"/>
      <c r="DU2420" s="171"/>
      <c r="DV2420" s="171"/>
      <c r="DW2420" s="171"/>
      <c r="DX2420" s="171"/>
      <c r="DY2420" s="171"/>
      <c r="DZ2420" s="171"/>
      <c r="EA2420" s="171"/>
      <c r="EB2420" s="171"/>
      <c r="EC2420" s="171"/>
      <c r="ED2420" s="171"/>
      <c r="EE2420" s="171"/>
      <c r="EF2420" s="171"/>
      <c r="EG2420" s="171"/>
      <c r="EH2420" s="171"/>
      <c r="EI2420" s="171"/>
      <c r="EJ2420" s="171"/>
      <c r="EK2420" s="171"/>
      <c r="EL2420" s="171"/>
      <c r="EM2420" s="171"/>
      <c r="EN2420" s="171"/>
    </row>
    <row r="2421" spans="43:144" ht="15" x14ac:dyDescent="0.25">
      <c r="AQ2421" s="171"/>
      <c r="AR2421"/>
      <c r="AS2421"/>
      <c r="AT2421"/>
      <c r="AU2421"/>
      <c r="AV2421"/>
      <c r="AW2421"/>
      <c r="AX2421"/>
      <c r="AY2421"/>
      <c r="AZ2421"/>
      <c r="BA2421"/>
      <c r="BB2421"/>
      <c r="BC2421"/>
      <c r="BD2421"/>
      <c r="BE2421" s="171"/>
      <c r="BF2421" s="171"/>
      <c r="BG2421" s="171"/>
      <c r="BH2421" s="171"/>
      <c r="BI2421" s="171"/>
      <c r="BJ2421" s="171"/>
      <c r="BK2421" s="171"/>
      <c r="BL2421" s="171"/>
      <c r="BM2421" s="171"/>
      <c r="BN2421" s="171"/>
      <c r="BO2421" s="171"/>
      <c r="BP2421" s="171"/>
      <c r="BQ2421" s="171"/>
      <c r="BR2421" s="171"/>
      <c r="BS2421" s="171"/>
      <c r="BT2421" s="171"/>
      <c r="BU2421" s="171"/>
      <c r="BV2421" s="171"/>
      <c r="BW2421" s="171"/>
      <c r="BX2421" s="171"/>
      <c r="BY2421" s="171"/>
      <c r="BZ2421" s="171"/>
      <c r="CA2421" s="171"/>
      <c r="CB2421" s="171"/>
      <c r="CC2421" s="171"/>
      <c r="CD2421" s="171"/>
      <c r="CE2421" s="171"/>
      <c r="CF2421" s="171"/>
      <c r="CG2421" s="171"/>
      <c r="CH2421" s="171"/>
      <c r="CI2421" s="171"/>
      <c r="CJ2421" s="171"/>
      <c r="CK2421" s="171"/>
      <c r="CL2421" s="171"/>
      <c r="CM2421" s="171"/>
      <c r="CN2421" s="171"/>
      <c r="CO2421" s="171"/>
      <c r="CP2421" s="171"/>
      <c r="CQ2421" s="171"/>
      <c r="CR2421" s="171"/>
      <c r="CS2421" s="171"/>
      <c r="CT2421" s="171"/>
      <c r="CU2421" s="171"/>
      <c r="CV2421" s="171"/>
      <c r="CW2421" s="171"/>
      <c r="CX2421" s="171"/>
      <c r="CY2421" s="171"/>
      <c r="CZ2421" s="171"/>
      <c r="DA2421" s="171"/>
      <c r="DB2421" s="171"/>
      <c r="DC2421" s="171"/>
      <c r="DD2421" s="171"/>
      <c r="DE2421" s="171"/>
      <c r="DF2421" s="171"/>
      <c r="DG2421" s="171"/>
      <c r="DH2421" s="171"/>
      <c r="DI2421" s="171"/>
      <c r="DJ2421" s="171"/>
      <c r="DK2421" s="171"/>
      <c r="DL2421" s="171"/>
      <c r="DM2421" s="171"/>
      <c r="DN2421" s="171"/>
      <c r="DO2421" s="171"/>
      <c r="DP2421" s="171"/>
      <c r="DQ2421" s="171"/>
      <c r="DR2421" s="171"/>
      <c r="DS2421" s="171"/>
      <c r="DT2421" s="171"/>
      <c r="DU2421" s="171"/>
      <c r="DV2421" s="171"/>
      <c r="DW2421" s="171"/>
      <c r="DX2421" s="171"/>
      <c r="DY2421" s="171"/>
      <c r="DZ2421" s="171"/>
      <c r="EA2421" s="171"/>
      <c r="EB2421" s="171"/>
      <c r="EC2421" s="171"/>
      <c r="ED2421" s="171"/>
      <c r="EE2421" s="171"/>
      <c r="EF2421" s="171"/>
      <c r="EG2421" s="171"/>
      <c r="EH2421" s="171"/>
      <c r="EI2421" s="171"/>
      <c r="EJ2421" s="171"/>
      <c r="EK2421" s="171"/>
      <c r="EL2421" s="171"/>
      <c r="EM2421" s="171"/>
      <c r="EN2421" s="171"/>
    </row>
    <row r="2422" spans="43:144" ht="15" x14ac:dyDescent="0.25">
      <c r="AQ2422" s="171"/>
      <c r="AR2422"/>
      <c r="AS2422"/>
      <c r="AT2422"/>
      <c r="AU2422"/>
      <c r="AV2422"/>
      <c r="AW2422"/>
      <c r="AX2422"/>
      <c r="AY2422"/>
      <c r="AZ2422"/>
      <c r="BA2422"/>
      <c r="BB2422"/>
      <c r="BC2422"/>
      <c r="BD2422"/>
      <c r="BE2422" s="171"/>
      <c r="BF2422" s="171"/>
      <c r="BG2422" s="171"/>
      <c r="BH2422" s="171"/>
      <c r="BI2422" s="171"/>
      <c r="BJ2422" s="171"/>
      <c r="BK2422" s="171"/>
      <c r="BL2422" s="171"/>
      <c r="BM2422" s="171"/>
      <c r="BN2422" s="171"/>
      <c r="BO2422" s="171"/>
      <c r="BP2422" s="171"/>
      <c r="BQ2422" s="171"/>
      <c r="BR2422" s="171"/>
      <c r="BS2422" s="171"/>
      <c r="BT2422" s="171"/>
      <c r="BU2422" s="171"/>
      <c r="BV2422" s="171"/>
      <c r="BW2422" s="171"/>
      <c r="BX2422" s="171"/>
      <c r="BY2422" s="171"/>
      <c r="BZ2422" s="171"/>
      <c r="CA2422" s="171"/>
      <c r="CB2422" s="171"/>
      <c r="CC2422" s="171"/>
      <c r="CD2422" s="171"/>
      <c r="CE2422" s="171"/>
      <c r="CF2422" s="171"/>
      <c r="CG2422" s="171"/>
      <c r="CH2422" s="171"/>
      <c r="CI2422" s="171"/>
      <c r="CJ2422" s="171"/>
      <c r="CK2422" s="171"/>
      <c r="CL2422" s="171"/>
      <c r="CM2422" s="171"/>
      <c r="CN2422" s="171"/>
      <c r="CO2422" s="171"/>
      <c r="CP2422" s="171"/>
      <c r="CQ2422" s="171"/>
      <c r="CR2422" s="171"/>
      <c r="CS2422" s="171"/>
      <c r="CT2422" s="171"/>
      <c r="CU2422" s="171"/>
      <c r="CV2422" s="171"/>
      <c r="CW2422" s="171"/>
      <c r="CX2422" s="171"/>
      <c r="CY2422" s="171"/>
      <c r="CZ2422" s="171"/>
      <c r="DA2422" s="171"/>
      <c r="DB2422" s="171"/>
      <c r="DC2422" s="171"/>
      <c r="DD2422" s="171"/>
      <c r="DE2422" s="171"/>
      <c r="DF2422" s="171"/>
      <c r="DG2422" s="171"/>
      <c r="DH2422" s="171"/>
      <c r="DI2422" s="171"/>
      <c r="DJ2422" s="171"/>
      <c r="DK2422" s="171"/>
      <c r="DL2422" s="171"/>
      <c r="DM2422" s="171"/>
      <c r="DN2422" s="171"/>
      <c r="DO2422" s="171"/>
      <c r="DP2422" s="171"/>
      <c r="DQ2422" s="171"/>
      <c r="DR2422" s="171"/>
      <c r="DS2422" s="171"/>
      <c r="DT2422" s="171"/>
      <c r="DU2422" s="171"/>
      <c r="DV2422" s="171"/>
      <c r="DW2422" s="171"/>
      <c r="DX2422" s="171"/>
      <c r="DY2422" s="171"/>
      <c r="DZ2422" s="171"/>
      <c r="EA2422" s="171"/>
      <c r="EB2422" s="171"/>
      <c r="EC2422" s="171"/>
      <c r="ED2422" s="171"/>
      <c r="EE2422" s="171"/>
      <c r="EF2422" s="171"/>
      <c r="EG2422" s="171"/>
      <c r="EH2422" s="171"/>
      <c r="EI2422" s="171"/>
      <c r="EJ2422" s="171"/>
      <c r="EK2422" s="171"/>
      <c r="EL2422" s="171"/>
      <c r="EM2422" s="171"/>
      <c r="EN2422" s="171"/>
    </row>
    <row r="2423" spans="43:144" ht="15" x14ac:dyDescent="0.25">
      <c r="AQ2423" s="171"/>
      <c r="AR2423"/>
      <c r="AS2423"/>
      <c r="AT2423"/>
      <c r="AU2423"/>
      <c r="AV2423"/>
      <c r="AW2423"/>
      <c r="AX2423"/>
      <c r="AY2423"/>
      <c r="AZ2423"/>
      <c r="BA2423"/>
      <c r="BB2423"/>
      <c r="BC2423"/>
      <c r="BD2423"/>
      <c r="BE2423" s="171"/>
      <c r="BF2423" s="171"/>
      <c r="BG2423" s="171"/>
      <c r="BH2423" s="171"/>
      <c r="BI2423" s="171"/>
      <c r="BJ2423" s="171"/>
      <c r="BK2423" s="171"/>
      <c r="BL2423" s="171"/>
      <c r="BM2423" s="171"/>
      <c r="BN2423" s="171"/>
      <c r="BO2423" s="171"/>
      <c r="BP2423" s="171"/>
      <c r="BQ2423" s="171"/>
      <c r="BR2423" s="171"/>
      <c r="BS2423" s="171"/>
      <c r="BT2423" s="171"/>
      <c r="BU2423" s="171"/>
      <c r="BV2423" s="171"/>
      <c r="BW2423" s="171"/>
      <c r="BX2423" s="171"/>
      <c r="BY2423" s="171"/>
      <c r="BZ2423" s="171"/>
      <c r="CA2423" s="171"/>
      <c r="CB2423" s="171"/>
      <c r="CC2423" s="171"/>
      <c r="CD2423" s="171"/>
      <c r="CE2423" s="171"/>
      <c r="CF2423" s="171"/>
      <c r="CG2423" s="171"/>
      <c r="CH2423" s="171"/>
      <c r="CI2423" s="171"/>
      <c r="CJ2423" s="171"/>
      <c r="CK2423" s="171"/>
      <c r="CL2423" s="171"/>
      <c r="CM2423" s="171"/>
      <c r="CN2423" s="171"/>
      <c r="CO2423" s="171"/>
      <c r="CP2423" s="171"/>
      <c r="CQ2423" s="171"/>
      <c r="CR2423" s="171"/>
      <c r="CS2423" s="171"/>
      <c r="CT2423" s="171"/>
      <c r="CU2423" s="171"/>
      <c r="CV2423" s="171"/>
      <c r="CW2423" s="171"/>
      <c r="CX2423" s="171"/>
      <c r="CY2423" s="171"/>
      <c r="CZ2423" s="171"/>
      <c r="DA2423" s="171"/>
      <c r="DB2423" s="171"/>
      <c r="DC2423" s="171"/>
      <c r="DD2423" s="171"/>
      <c r="DE2423" s="171"/>
      <c r="DF2423" s="171"/>
      <c r="DG2423" s="171"/>
      <c r="DH2423" s="171"/>
      <c r="DI2423" s="171"/>
      <c r="DJ2423" s="171"/>
      <c r="DK2423" s="171"/>
      <c r="DL2423" s="171"/>
      <c r="DM2423" s="171"/>
      <c r="DN2423" s="171"/>
      <c r="DO2423" s="171"/>
      <c r="DP2423" s="171"/>
      <c r="DQ2423" s="171"/>
      <c r="DR2423" s="171"/>
      <c r="DS2423" s="171"/>
      <c r="DT2423" s="171"/>
      <c r="DU2423" s="171"/>
      <c r="DV2423" s="171"/>
      <c r="DW2423" s="171"/>
      <c r="DX2423" s="171"/>
      <c r="DY2423" s="171"/>
      <c r="DZ2423" s="171"/>
      <c r="EA2423" s="171"/>
      <c r="EB2423" s="171"/>
      <c r="EC2423" s="171"/>
      <c r="ED2423" s="171"/>
      <c r="EE2423" s="171"/>
      <c r="EF2423" s="171"/>
      <c r="EG2423" s="171"/>
      <c r="EH2423" s="171"/>
      <c r="EI2423" s="171"/>
      <c r="EJ2423" s="171"/>
      <c r="EK2423" s="171"/>
      <c r="EL2423" s="171"/>
      <c r="EM2423" s="171"/>
      <c r="EN2423" s="171"/>
    </row>
    <row r="2424" spans="43:144" ht="15" x14ac:dyDescent="0.25">
      <c r="AQ2424" s="171"/>
      <c r="AR2424"/>
      <c r="AS2424"/>
      <c r="AT2424"/>
      <c r="AU2424"/>
      <c r="AV2424"/>
      <c r="AW2424"/>
      <c r="AX2424"/>
      <c r="AY2424"/>
      <c r="AZ2424"/>
      <c r="BA2424"/>
      <c r="BB2424"/>
      <c r="BC2424"/>
      <c r="BD2424"/>
      <c r="BE2424" s="171"/>
      <c r="BF2424" s="171"/>
      <c r="BG2424" s="171"/>
      <c r="BH2424" s="171"/>
      <c r="BI2424" s="171"/>
      <c r="BJ2424" s="171"/>
      <c r="BK2424" s="171"/>
      <c r="BL2424" s="171"/>
      <c r="BM2424" s="171"/>
      <c r="BN2424" s="171"/>
      <c r="BO2424" s="171"/>
      <c r="BP2424" s="171"/>
      <c r="BQ2424" s="171"/>
      <c r="BR2424" s="171"/>
      <c r="BS2424" s="171"/>
      <c r="BT2424" s="171"/>
      <c r="BU2424" s="171"/>
      <c r="BV2424" s="171"/>
      <c r="BW2424" s="171"/>
      <c r="BX2424" s="171"/>
      <c r="BY2424" s="171"/>
      <c r="BZ2424" s="171"/>
      <c r="CA2424" s="171"/>
      <c r="CB2424" s="171"/>
      <c r="CC2424" s="171"/>
      <c r="CD2424" s="171"/>
      <c r="CE2424" s="171"/>
      <c r="CF2424" s="171"/>
      <c r="CG2424" s="171"/>
      <c r="CH2424" s="171"/>
      <c r="CI2424" s="171"/>
      <c r="CJ2424" s="171"/>
      <c r="CK2424" s="171"/>
      <c r="CL2424" s="171"/>
      <c r="CM2424" s="171"/>
      <c r="CN2424" s="171"/>
      <c r="CO2424" s="171"/>
      <c r="CP2424" s="171"/>
      <c r="CQ2424" s="171"/>
      <c r="CR2424" s="171"/>
      <c r="CS2424" s="171"/>
      <c r="CT2424" s="171"/>
      <c r="CU2424" s="171"/>
      <c r="CV2424" s="171"/>
      <c r="CW2424" s="171"/>
      <c r="CX2424" s="171"/>
      <c r="CY2424" s="171"/>
      <c r="CZ2424" s="171"/>
      <c r="DA2424" s="171"/>
      <c r="DB2424" s="171"/>
      <c r="DC2424" s="171"/>
      <c r="DD2424" s="171"/>
      <c r="DE2424" s="171"/>
      <c r="DF2424" s="171"/>
      <c r="DG2424" s="171"/>
      <c r="DH2424" s="171"/>
      <c r="DI2424" s="171"/>
      <c r="DJ2424" s="171"/>
      <c r="DK2424" s="171"/>
      <c r="DL2424" s="171"/>
      <c r="DM2424" s="171"/>
      <c r="DN2424" s="171"/>
      <c r="DO2424" s="171"/>
      <c r="DP2424" s="171"/>
      <c r="DQ2424" s="171"/>
      <c r="DR2424" s="171"/>
      <c r="DS2424" s="171"/>
      <c r="DT2424" s="171"/>
      <c r="DU2424" s="171"/>
      <c r="DV2424" s="171"/>
      <c r="DW2424" s="171"/>
      <c r="DX2424" s="171"/>
      <c r="DY2424" s="171"/>
      <c r="DZ2424" s="171"/>
      <c r="EA2424" s="171"/>
      <c r="EB2424" s="171"/>
      <c r="EC2424" s="171"/>
      <c r="ED2424" s="171"/>
      <c r="EE2424" s="171"/>
      <c r="EF2424" s="171"/>
      <c r="EG2424" s="171"/>
      <c r="EH2424" s="171"/>
      <c r="EI2424" s="171"/>
      <c r="EJ2424" s="171"/>
      <c r="EK2424" s="171"/>
      <c r="EL2424" s="171"/>
      <c r="EM2424" s="171"/>
      <c r="EN2424" s="171"/>
    </row>
    <row r="2425" spans="43:144" ht="15" x14ac:dyDescent="0.25">
      <c r="AQ2425" s="171"/>
      <c r="AR2425"/>
      <c r="AS2425"/>
      <c r="AT2425"/>
      <c r="AU2425"/>
      <c r="AV2425"/>
      <c r="AW2425"/>
      <c r="AX2425"/>
      <c r="AY2425"/>
      <c r="AZ2425"/>
      <c r="BA2425"/>
      <c r="BB2425"/>
      <c r="BC2425"/>
      <c r="BD2425"/>
      <c r="BE2425" s="171"/>
      <c r="BF2425" s="171"/>
      <c r="BG2425" s="171"/>
      <c r="BH2425" s="171"/>
      <c r="BI2425" s="171"/>
      <c r="BJ2425" s="171"/>
      <c r="BK2425" s="171"/>
      <c r="BL2425" s="171"/>
      <c r="BM2425" s="171"/>
      <c r="BN2425" s="171"/>
      <c r="BO2425" s="171"/>
      <c r="BP2425" s="171"/>
      <c r="BQ2425" s="171"/>
      <c r="BR2425" s="171"/>
      <c r="BS2425" s="171"/>
      <c r="BT2425" s="171"/>
      <c r="BU2425" s="171"/>
      <c r="BV2425" s="171"/>
      <c r="BW2425" s="171"/>
      <c r="BX2425" s="171"/>
      <c r="BY2425" s="171"/>
      <c r="BZ2425" s="171"/>
      <c r="CA2425" s="171"/>
      <c r="CB2425" s="171"/>
      <c r="CC2425" s="171"/>
      <c r="CD2425" s="171"/>
      <c r="CE2425" s="171"/>
      <c r="CF2425" s="171"/>
      <c r="CG2425" s="171"/>
      <c r="CH2425" s="171"/>
      <c r="CI2425" s="171"/>
      <c r="CJ2425" s="171"/>
      <c r="CK2425" s="171"/>
      <c r="CL2425" s="171"/>
      <c r="CM2425" s="171"/>
      <c r="CN2425" s="171"/>
      <c r="CO2425" s="171"/>
      <c r="CP2425" s="171"/>
      <c r="CQ2425" s="171"/>
      <c r="CR2425" s="171"/>
      <c r="CS2425" s="171"/>
      <c r="CT2425" s="171"/>
      <c r="CU2425" s="171"/>
      <c r="CV2425" s="171"/>
      <c r="CW2425" s="171"/>
      <c r="CX2425" s="171"/>
      <c r="CY2425" s="171"/>
      <c r="CZ2425" s="171"/>
      <c r="DA2425" s="171"/>
      <c r="DB2425" s="171"/>
      <c r="DC2425" s="171"/>
      <c r="DD2425" s="171"/>
      <c r="DE2425" s="171"/>
      <c r="DF2425" s="171"/>
      <c r="DG2425" s="171"/>
      <c r="DH2425" s="171"/>
      <c r="DI2425" s="171"/>
      <c r="DJ2425" s="171"/>
      <c r="DK2425" s="171"/>
      <c r="DL2425" s="171"/>
      <c r="DM2425" s="171"/>
      <c r="DN2425" s="171"/>
      <c r="DO2425" s="171"/>
      <c r="DP2425" s="171"/>
      <c r="DQ2425" s="171"/>
      <c r="DR2425" s="171"/>
      <c r="DS2425" s="171"/>
      <c r="DT2425" s="171"/>
      <c r="DU2425" s="171"/>
      <c r="DV2425" s="171"/>
      <c r="DW2425" s="171"/>
      <c r="DX2425" s="171"/>
      <c r="DY2425" s="171"/>
      <c r="DZ2425" s="171"/>
      <c r="EA2425" s="171"/>
      <c r="EB2425" s="171"/>
      <c r="EC2425" s="171"/>
      <c r="ED2425" s="171"/>
      <c r="EE2425" s="171"/>
      <c r="EF2425" s="171"/>
      <c r="EG2425" s="171"/>
      <c r="EH2425" s="171"/>
      <c r="EI2425" s="171"/>
      <c r="EJ2425" s="171"/>
      <c r="EK2425" s="171"/>
      <c r="EL2425" s="171"/>
      <c r="EM2425" s="171"/>
      <c r="EN2425" s="171"/>
    </row>
    <row r="2426" spans="43:144" ht="15" x14ac:dyDescent="0.25">
      <c r="AQ2426" s="171"/>
      <c r="AR2426"/>
      <c r="AS2426"/>
      <c r="AT2426"/>
      <c r="AU2426"/>
      <c r="AV2426"/>
      <c r="AW2426"/>
      <c r="AX2426"/>
      <c r="AY2426"/>
      <c r="AZ2426"/>
      <c r="BA2426"/>
      <c r="BB2426"/>
      <c r="BC2426"/>
      <c r="BD2426"/>
      <c r="BE2426" s="171"/>
      <c r="BF2426" s="171"/>
      <c r="BG2426" s="171"/>
      <c r="BH2426" s="171"/>
      <c r="BI2426" s="171"/>
      <c r="BJ2426" s="171"/>
      <c r="BK2426" s="171"/>
      <c r="BL2426" s="171"/>
      <c r="BM2426" s="171"/>
      <c r="BN2426" s="171"/>
      <c r="BO2426" s="171"/>
      <c r="BP2426" s="171"/>
      <c r="BQ2426" s="171"/>
      <c r="BR2426" s="171"/>
      <c r="BS2426" s="171"/>
      <c r="BT2426" s="171"/>
      <c r="BU2426" s="171"/>
      <c r="BV2426" s="171"/>
      <c r="BW2426" s="171"/>
      <c r="BX2426" s="171"/>
      <c r="BY2426" s="171"/>
      <c r="BZ2426" s="171"/>
      <c r="CA2426" s="171"/>
      <c r="CB2426" s="171"/>
      <c r="CC2426" s="171"/>
      <c r="CD2426" s="171"/>
      <c r="CE2426" s="171"/>
      <c r="CF2426" s="171"/>
      <c r="CG2426" s="171"/>
      <c r="CH2426" s="171"/>
      <c r="CI2426" s="171"/>
      <c r="CJ2426" s="171"/>
      <c r="CK2426" s="171"/>
      <c r="CL2426" s="171"/>
      <c r="CM2426" s="171"/>
      <c r="CN2426" s="171"/>
      <c r="CO2426" s="171"/>
      <c r="CP2426" s="171"/>
      <c r="CQ2426" s="171"/>
      <c r="CR2426" s="171"/>
      <c r="CS2426" s="171"/>
      <c r="CT2426" s="171"/>
      <c r="CU2426" s="171"/>
      <c r="CV2426" s="171"/>
      <c r="CW2426" s="171"/>
      <c r="CX2426" s="171"/>
      <c r="CY2426" s="171"/>
      <c r="CZ2426" s="171"/>
      <c r="DA2426" s="171"/>
      <c r="DB2426" s="171"/>
      <c r="DC2426" s="171"/>
      <c r="DD2426" s="171"/>
      <c r="DE2426" s="171"/>
      <c r="DF2426" s="171"/>
      <c r="DG2426" s="171"/>
      <c r="DH2426" s="171"/>
      <c r="DI2426" s="171"/>
      <c r="DJ2426" s="171"/>
      <c r="DK2426" s="171"/>
      <c r="DL2426" s="171"/>
      <c r="DM2426" s="171"/>
      <c r="DN2426" s="171"/>
      <c r="DO2426" s="171"/>
      <c r="DP2426" s="171"/>
      <c r="DQ2426" s="171"/>
      <c r="DR2426" s="171"/>
      <c r="DS2426" s="171"/>
      <c r="DT2426" s="171"/>
      <c r="DU2426" s="171"/>
      <c r="DV2426" s="171"/>
      <c r="DW2426" s="171"/>
      <c r="DX2426" s="171"/>
      <c r="DY2426" s="171"/>
      <c r="DZ2426" s="171"/>
      <c r="EA2426" s="171"/>
      <c r="EB2426" s="171"/>
      <c r="EC2426" s="171"/>
      <c r="ED2426" s="171"/>
      <c r="EE2426" s="171"/>
      <c r="EF2426" s="171"/>
      <c r="EG2426" s="171"/>
      <c r="EH2426" s="171"/>
      <c r="EI2426" s="171"/>
      <c r="EJ2426" s="171"/>
      <c r="EK2426" s="171"/>
      <c r="EL2426" s="171"/>
      <c r="EM2426" s="171"/>
      <c r="EN2426" s="171"/>
    </row>
    <row r="2427" spans="43:144" ht="15" x14ac:dyDescent="0.25">
      <c r="AQ2427" s="171"/>
      <c r="AR2427"/>
      <c r="AS2427"/>
      <c r="AT2427"/>
      <c r="AU2427"/>
      <c r="AV2427"/>
      <c r="AW2427"/>
      <c r="AX2427"/>
      <c r="AY2427"/>
      <c r="AZ2427"/>
      <c r="BA2427"/>
      <c r="BB2427"/>
      <c r="BC2427"/>
      <c r="BD2427"/>
      <c r="BE2427" s="171"/>
      <c r="BF2427" s="171"/>
      <c r="BG2427" s="171"/>
      <c r="BH2427" s="171"/>
      <c r="BI2427" s="171"/>
      <c r="BJ2427" s="171"/>
      <c r="BK2427" s="171"/>
      <c r="BL2427" s="171"/>
      <c r="BM2427" s="171"/>
      <c r="BN2427" s="171"/>
      <c r="BO2427" s="171"/>
      <c r="BP2427" s="171"/>
      <c r="BQ2427" s="171"/>
      <c r="BR2427" s="171"/>
      <c r="BS2427" s="171"/>
      <c r="BT2427" s="171"/>
      <c r="BU2427" s="171"/>
      <c r="BV2427" s="171"/>
      <c r="BW2427" s="171"/>
      <c r="BX2427" s="171"/>
      <c r="BY2427" s="171"/>
      <c r="BZ2427" s="171"/>
      <c r="CA2427" s="171"/>
      <c r="CB2427" s="171"/>
      <c r="CC2427" s="171"/>
      <c r="CD2427" s="171"/>
      <c r="CE2427" s="171"/>
      <c r="CF2427" s="171"/>
      <c r="CG2427" s="171"/>
      <c r="CH2427" s="171"/>
      <c r="CI2427" s="171"/>
      <c r="CJ2427" s="171"/>
      <c r="CK2427" s="171"/>
      <c r="CL2427" s="171"/>
      <c r="CM2427" s="171"/>
      <c r="CN2427" s="171"/>
      <c r="CO2427" s="171"/>
      <c r="CP2427" s="171"/>
      <c r="CQ2427" s="171"/>
      <c r="CR2427" s="171"/>
      <c r="CS2427" s="171"/>
      <c r="CT2427" s="171"/>
      <c r="CU2427" s="171"/>
      <c r="CV2427" s="171"/>
      <c r="CW2427" s="171"/>
      <c r="CX2427" s="171"/>
      <c r="CY2427" s="171"/>
      <c r="CZ2427" s="171"/>
      <c r="DA2427" s="171"/>
      <c r="DB2427" s="171"/>
      <c r="DC2427" s="171"/>
      <c r="DD2427" s="171"/>
      <c r="DE2427" s="171"/>
      <c r="DF2427" s="171"/>
      <c r="DG2427" s="171"/>
      <c r="DH2427" s="171"/>
      <c r="DI2427" s="171"/>
      <c r="DJ2427" s="171"/>
      <c r="DK2427" s="171"/>
      <c r="DL2427" s="171"/>
      <c r="DM2427" s="171"/>
      <c r="DN2427" s="171"/>
      <c r="DO2427" s="171"/>
      <c r="DP2427" s="171"/>
      <c r="DQ2427" s="171"/>
      <c r="DR2427" s="171"/>
      <c r="DS2427" s="171"/>
      <c r="DT2427" s="171"/>
      <c r="DU2427" s="171"/>
      <c r="DV2427" s="171"/>
      <c r="DW2427" s="171"/>
      <c r="DX2427" s="171"/>
      <c r="DY2427" s="171"/>
      <c r="DZ2427" s="171"/>
      <c r="EA2427" s="171"/>
      <c r="EB2427" s="171"/>
      <c r="EC2427" s="171"/>
      <c r="ED2427" s="171"/>
      <c r="EE2427" s="171"/>
      <c r="EF2427" s="171"/>
      <c r="EG2427" s="171"/>
      <c r="EH2427" s="171"/>
      <c r="EI2427" s="171"/>
      <c r="EJ2427" s="171"/>
      <c r="EK2427" s="171"/>
      <c r="EL2427" s="171"/>
      <c r="EM2427" s="171"/>
      <c r="EN2427" s="171"/>
    </row>
    <row r="2428" spans="43:144" ht="15" x14ac:dyDescent="0.25">
      <c r="AQ2428" s="171"/>
      <c r="AR2428"/>
      <c r="AS2428"/>
      <c r="AT2428"/>
      <c r="AU2428"/>
      <c r="AV2428"/>
      <c r="AW2428"/>
      <c r="AX2428"/>
      <c r="AY2428"/>
      <c r="AZ2428"/>
      <c r="BA2428"/>
      <c r="BB2428"/>
      <c r="BC2428"/>
      <c r="BD2428"/>
      <c r="BE2428" s="171"/>
      <c r="BF2428" s="171"/>
      <c r="BG2428" s="171"/>
      <c r="BH2428" s="171"/>
      <c r="BI2428" s="171"/>
      <c r="BJ2428" s="171"/>
      <c r="BK2428" s="171"/>
      <c r="BL2428" s="171"/>
      <c r="BM2428" s="171"/>
      <c r="BN2428" s="171"/>
      <c r="BO2428" s="171"/>
      <c r="BP2428" s="171"/>
      <c r="BQ2428" s="171"/>
      <c r="BR2428" s="171"/>
      <c r="BS2428" s="171"/>
      <c r="BT2428" s="171"/>
      <c r="BU2428" s="171"/>
      <c r="BV2428" s="171"/>
      <c r="BW2428" s="171"/>
      <c r="BX2428" s="171"/>
      <c r="BY2428" s="171"/>
      <c r="BZ2428" s="171"/>
      <c r="CA2428" s="171"/>
      <c r="CB2428" s="171"/>
      <c r="CC2428" s="171"/>
      <c r="CD2428" s="171"/>
      <c r="CE2428" s="171"/>
      <c r="CF2428" s="171"/>
      <c r="CG2428" s="171"/>
      <c r="CH2428" s="171"/>
      <c r="CI2428" s="171"/>
      <c r="CJ2428" s="171"/>
      <c r="CK2428" s="171"/>
      <c r="CL2428" s="171"/>
      <c r="CM2428" s="171"/>
      <c r="CN2428" s="171"/>
      <c r="CO2428" s="171"/>
      <c r="CP2428" s="171"/>
      <c r="CQ2428" s="171"/>
      <c r="CR2428" s="171"/>
      <c r="CS2428" s="171"/>
      <c r="CT2428" s="171"/>
      <c r="CU2428" s="171"/>
      <c r="CV2428" s="171"/>
      <c r="CW2428" s="171"/>
      <c r="CX2428" s="171"/>
      <c r="CY2428" s="171"/>
      <c r="CZ2428" s="171"/>
      <c r="DA2428" s="171"/>
      <c r="DB2428" s="171"/>
      <c r="DC2428" s="171"/>
      <c r="DD2428" s="171"/>
      <c r="DE2428" s="171"/>
      <c r="DF2428" s="171"/>
      <c r="DG2428" s="171"/>
      <c r="DH2428" s="171"/>
      <c r="DI2428" s="171"/>
      <c r="DJ2428" s="171"/>
      <c r="DK2428" s="171"/>
      <c r="DL2428" s="171"/>
      <c r="DM2428" s="171"/>
      <c r="DN2428" s="171"/>
      <c r="DO2428" s="171"/>
      <c r="DP2428" s="171"/>
      <c r="DQ2428" s="171"/>
      <c r="DR2428" s="171"/>
      <c r="DS2428" s="171"/>
      <c r="DT2428" s="171"/>
      <c r="DU2428" s="171"/>
      <c r="DV2428" s="171"/>
      <c r="DW2428" s="171"/>
      <c r="DX2428" s="171"/>
      <c r="DY2428" s="171"/>
      <c r="DZ2428" s="171"/>
      <c r="EA2428" s="171"/>
      <c r="EB2428" s="171"/>
      <c r="EC2428" s="171"/>
      <c r="ED2428" s="171"/>
      <c r="EE2428" s="171"/>
      <c r="EF2428" s="171"/>
      <c r="EG2428" s="171"/>
      <c r="EH2428" s="171"/>
      <c r="EI2428" s="171"/>
      <c r="EJ2428" s="171"/>
      <c r="EK2428" s="171"/>
      <c r="EL2428" s="171"/>
      <c r="EM2428" s="171"/>
      <c r="EN2428" s="171"/>
    </row>
    <row r="2429" spans="43:144" ht="15" x14ac:dyDescent="0.25">
      <c r="AQ2429" s="171"/>
      <c r="AR2429"/>
      <c r="AS2429"/>
      <c r="AT2429"/>
      <c r="AU2429"/>
      <c r="AV2429"/>
      <c r="AW2429"/>
      <c r="AX2429"/>
      <c r="AY2429"/>
      <c r="AZ2429"/>
      <c r="BA2429"/>
      <c r="BB2429"/>
      <c r="BC2429"/>
      <c r="BD2429"/>
      <c r="BE2429" s="171"/>
      <c r="BF2429" s="171"/>
      <c r="BG2429" s="171"/>
      <c r="BH2429" s="171"/>
      <c r="BI2429" s="171"/>
      <c r="BJ2429" s="171"/>
      <c r="BK2429" s="171"/>
      <c r="BL2429" s="171"/>
      <c r="BM2429" s="171"/>
      <c r="BN2429" s="171"/>
      <c r="BO2429" s="171"/>
      <c r="BP2429" s="171"/>
      <c r="BQ2429" s="171"/>
      <c r="BR2429" s="171"/>
      <c r="BS2429" s="171"/>
      <c r="BT2429" s="171"/>
      <c r="BU2429" s="171"/>
      <c r="BV2429" s="171"/>
      <c r="BW2429" s="171"/>
      <c r="BX2429" s="171"/>
      <c r="BY2429" s="171"/>
      <c r="BZ2429" s="171"/>
      <c r="CA2429" s="171"/>
      <c r="CB2429" s="171"/>
      <c r="CC2429" s="171"/>
      <c r="CD2429" s="171"/>
      <c r="CE2429" s="171"/>
      <c r="CF2429" s="171"/>
      <c r="CG2429" s="171"/>
      <c r="CH2429" s="171"/>
      <c r="CI2429" s="171"/>
      <c r="CJ2429" s="171"/>
      <c r="CK2429" s="171"/>
      <c r="CL2429" s="171"/>
      <c r="CM2429" s="171"/>
      <c r="CN2429" s="171"/>
      <c r="CO2429" s="171"/>
      <c r="CP2429" s="171"/>
      <c r="CQ2429" s="171"/>
      <c r="CR2429" s="171"/>
      <c r="CS2429" s="171"/>
      <c r="CT2429" s="171"/>
      <c r="CU2429" s="171"/>
      <c r="CV2429" s="171"/>
      <c r="CW2429" s="171"/>
      <c r="CX2429" s="171"/>
      <c r="CY2429" s="171"/>
      <c r="CZ2429" s="171"/>
      <c r="DA2429" s="171"/>
      <c r="DB2429" s="171"/>
      <c r="DC2429" s="171"/>
      <c r="DD2429" s="171"/>
      <c r="DE2429" s="171"/>
      <c r="DF2429" s="171"/>
      <c r="DG2429" s="171"/>
      <c r="DH2429" s="171"/>
      <c r="DI2429" s="171"/>
      <c r="DJ2429" s="171"/>
      <c r="DK2429" s="171"/>
      <c r="DL2429" s="171"/>
      <c r="DM2429" s="171"/>
      <c r="DN2429" s="171"/>
      <c r="DO2429" s="171"/>
      <c r="DP2429" s="171"/>
      <c r="DQ2429" s="171"/>
      <c r="DR2429" s="171"/>
      <c r="DS2429" s="171"/>
      <c r="DT2429" s="171"/>
      <c r="DU2429" s="171"/>
      <c r="DV2429" s="171"/>
      <c r="DW2429" s="171"/>
      <c r="DX2429" s="171"/>
      <c r="DY2429" s="171"/>
      <c r="DZ2429" s="171"/>
      <c r="EA2429" s="171"/>
      <c r="EB2429" s="171"/>
      <c r="EC2429" s="171"/>
      <c r="ED2429" s="171"/>
      <c r="EE2429" s="171"/>
      <c r="EF2429" s="171"/>
      <c r="EG2429" s="171"/>
      <c r="EH2429" s="171"/>
      <c r="EI2429" s="171"/>
      <c r="EJ2429" s="171"/>
      <c r="EK2429" s="171"/>
      <c r="EL2429" s="171"/>
      <c r="EM2429" s="171"/>
      <c r="EN2429" s="171"/>
    </row>
    <row r="2430" spans="43:144" ht="15" x14ac:dyDescent="0.25">
      <c r="AQ2430" s="171"/>
      <c r="AR2430"/>
      <c r="AS2430"/>
      <c r="AT2430"/>
      <c r="AU2430"/>
      <c r="AV2430"/>
      <c r="AW2430"/>
      <c r="AX2430"/>
      <c r="AY2430"/>
      <c r="AZ2430"/>
      <c r="BA2430"/>
      <c r="BB2430"/>
      <c r="BC2430"/>
      <c r="BD2430"/>
      <c r="BE2430" s="171"/>
      <c r="BF2430" s="171"/>
      <c r="BG2430" s="171"/>
      <c r="BH2430" s="171"/>
      <c r="BI2430" s="171"/>
      <c r="BJ2430" s="171"/>
      <c r="BK2430" s="171"/>
      <c r="BL2430" s="171"/>
      <c r="BM2430" s="171"/>
      <c r="BN2430" s="171"/>
      <c r="BO2430" s="171"/>
      <c r="BP2430" s="171"/>
      <c r="BQ2430" s="171"/>
      <c r="BR2430" s="171"/>
      <c r="BS2430" s="171"/>
      <c r="BT2430" s="171"/>
      <c r="BU2430" s="171"/>
      <c r="BV2430" s="171"/>
      <c r="BW2430" s="171"/>
      <c r="BX2430" s="171"/>
      <c r="BY2430" s="171"/>
      <c r="BZ2430" s="171"/>
      <c r="CA2430" s="171"/>
      <c r="CB2430" s="171"/>
      <c r="CC2430" s="171"/>
      <c r="CD2430" s="171"/>
      <c r="CE2430" s="171"/>
      <c r="CF2430" s="171"/>
      <c r="CG2430" s="171"/>
      <c r="CH2430" s="171"/>
      <c r="CI2430" s="171"/>
      <c r="CJ2430" s="171"/>
      <c r="CK2430" s="171"/>
      <c r="CL2430" s="171"/>
      <c r="CM2430" s="171"/>
      <c r="CN2430" s="171"/>
      <c r="CO2430" s="171"/>
      <c r="CP2430" s="171"/>
      <c r="CQ2430" s="171"/>
      <c r="CR2430" s="171"/>
      <c r="CS2430" s="171"/>
      <c r="CT2430" s="171"/>
      <c r="CU2430" s="171"/>
      <c r="CV2430" s="171"/>
      <c r="CW2430" s="171"/>
      <c r="CX2430" s="171"/>
      <c r="CY2430" s="171"/>
      <c r="CZ2430" s="171"/>
      <c r="DA2430" s="171"/>
      <c r="DB2430" s="171"/>
      <c r="DC2430" s="171"/>
      <c r="DD2430" s="171"/>
      <c r="DE2430" s="171"/>
      <c r="DF2430" s="171"/>
      <c r="DG2430" s="171"/>
      <c r="DH2430" s="171"/>
      <c r="DI2430" s="171"/>
      <c r="DJ2430" s="171"/>
      <c r="DK2430" s="171"/>
      <c r="DL2430" s="171"/>
      <c r="DM2430" s="171"/>
      <c r="DN2430" s="171"/>
      <c r="DO2430" s="171"/>
      <c r="DP2430" s="171"/>
      <c r="DQ2430" s="171"/>
      <c r="DR2430" s="171"/>
      <c r="DS2430" s="171"/>
      <c r="DT2430" s="171"/>
      <c r="DU2430" s="171"/>
      <c r="DV2430" s="171"/>
      <c r="DW2430" s="171"/>
      <c r="DX2430" s="171"/>
      <c r="DY2430" s="171"/>
      <c r="DZ2430" s="171"/>
      <c r="EA2430" s="171"/>
      <c r="EB2430" s="171"/>
      <c r="EC2430" s="171"/>
      <c r="ED2430" s="171"/>
      <c r="EE2430" s="171"/>
      <c r="EF2430" s="171"/>
      <c r="EG2430" s="171"/>
      <c r="EH2430" s="171"/>
      <c r="EI2430" s="171"/>
      <c r="EJ2430" s="171"/>
      <c r="EK2430" s="171"/>
      <c r="EL2430" s="171"/>
      <c r="EM2430" s="171"/>
      <c r="EN2430" s="171"/>
    </row>
    <row r="2431" spans="43:144" ht="15" x14ac:dyDescent="0.25">
      <c r="AQ2431" s="171"/>
      <c r="AR2431"/>
      <c r="AS2431"/>
      <c r="AT2431"/>
      <c r="AU2431"/>
      <c r="AV2431"/>
      <c r="AW2431"/>
      <c r="AX2431"/>
      <c r="AY2431"/>
      <c r="AZ2431"/>
      <c r="BA2431"/>
      <c r="BB2431"/>
      <c r="BC2431"/>
      <c r="BD2431"/>
      <c r="BE2431" s="171"/>
      <c r="BF2431" s="171"/>
      <c r="BG2431" s="171"/>
      <c r="BH2431" s="171"/>
      <c r="BI2431" s="171"/>
      <c r="BJ2431" s="171"/>
      <c r="BK2431" s="171"/>
      <c r="BL2431" s="171"/>
      <c r="BM2431" s="171"/>
      <c r="BN2431" s="171"/>
      <c r="BO2431" s="171"/>
      <c r="BP2431" s="171"/>
      <c r="BQ2431" s="171"/>
      <c r="BR2431" s="171"/>
      <c r="BS2431" s="171"/>
      <c r="BT2431" s="171"/>
      <c r="BU2431" s="171"/>
      <c r="BV2431" s="171"/>
      <c r="BW2431" s="171"/>
      <c r="BX2431" s="171"/>
      <c r="BY2431" s="171"/>
      <c r="BZ2431" s="171"/>
      <c r="CA2431" s="171"/>
      <c r="CB2431" s="171"/>
      <c r="CC2431" s="171"/>
      <c r="CD2431" s="171"/>
      <c r="CE2431" s="171"/>
      <c r="CF2431" s="171"/>
      <c r="CG2431" s="171"/>
      <c r="CH2431" s="171"/>
      <c r="CI2431" s="171"/>
      <c r="CJ2431" s="171"/>
      <c r="CK2431" s="171"/>
      <c r="CL2431" s="171"/>
      <c r="CM2431" s="171"/>
      <c r="CN2431" s="171"/>
      <c r="CO2431" s="171"/>
      <c r="CP2431" s="171"/>
      <c r="CQ2431" s="171"/>
      <c r="CR2431" s="171"/>
      <c r="CS2431" s="171"/>
      <c r="CT2431" s="171"/>
      <c r="CU2431" s="171"/>
      <c r="CV2431" s="171"/>
      <c r="CW2431" s="171"/>
      <c r="CX2431" s="171"/>
      <c r="CY2431" s="171"/>
      <c r="CZ2431" s="171"/>
      <c r="DA2431" s="171"/>
      <c r="DB2431" s="171"/>
      <c r="DC2431" s="171"/>
      <c r="DD2431" s="171"/>
      <c r="DE2431" s="171"/>
      <c r="DF2431" s="171"/>
      <c r="DG2431" s="171"/>
      <c r="DH2431" s="171"/>
      <c r="DI2431" s="171"/>
      <c r="DJ2431" s="171"/>
      <c r="DK2431" s="171"/>
      <c r="DL2431" s="171"/>
      <c r="DM2431" s="171"/>
      <c r="DN2431" s="171"/>
      <c r="DO2431" s="171"/>
      <c r="DP2431" s="171"/>
      <c r="DQ2431" s="171"/>
      <c r="DR2431" s="171"/>
      <c r="DS2431" s="171"/>
      <c r="DT2431" s="171"/>
      <c r="DU2431" s="171"/>
      <c r="DV2431" s="171"/>
      <c r="DW2431" s="171"/>
      <c r="DX2431" s="171"/>
      <c r="DY2431" s="171"/>
      <c r="DZ2431" s="171"/>
      <c r="EA2431" s="171"/>
      <c r="EB2431" s="171"/>
      <c r="EC2431" s="171"/>
      <c r="ED2431" s="171"/>
      <c r="EE2431" s="171"/>
      <c r="EF2431" s="171"/>
      <c r="EG2431" s="171"/>
      <c r="EH2431" s="171"/>
      <c r="EI2431" s="171"/>
      <c r="EJ2431" s="171"/>
      <c r="EK2431" s="171"/>
      <c r="EL2431" s="171"/>
      <c r="EM2431" s="171"/>
      <c r="EN2431" s="171"/>
    </row>
    <row r="2432" spans="43:144" ht="15" x14ac:dyDescent="0.25">
      <c r="AQ2432" s="171"/>
      <c r="AR2432"/>
      <c r="AS2432"/>
      <c r="AT2432"/>
      <c r="AU2432"/>
      <c r="AV2432"/>
      <c r="AW2432"/>
      <c r="AX2432"/>
      <c r="AY2432"/>
      <c r="AZ2432"/>
      <c r="BA2432"/>
      <c r="BB2432"/>
      <c r="BC2432"/>
      <c r="BD2432"/>
      <c r="BE2432" s="171"/>
      <c r="BF2432" s="171"/>
      <c r="BG2432" s="171"/>
      <c r="BH2432" s="171"/>
      <c r="BI2432" s="171"/>
      <c r="BJ2432" s="171"/>
      <c r="BK2432" s="171"/>
      <c r="BL2432" s="171"/>
      <c r="BM2432" s="171"/>
      <c r="BN2432" s="171"/>
      <c r="BO2432" s="171"/>
      <c r="BP2432" s="171"/>
      <c r="BQ2432" s="171"/>
      <c r="BR2432" s="171"/>
      <c r="BS2432" s="171"/>
      <c r="BT2432" s="171"/>
      <c r="BU2432" s="171"/>
      <c r="BV2432" s="171"/>
      <c r="BW2432" s="171"/>
      <c r="BX2432" s="171"/>
      <c r="BY2432" s="171"/>
      <c r="BZ2432" s="171"/>
      <c r="CA2432" s="171"/>
      <c r="CB2432" s="171"/>
      <c r="CC2432" s="171"/>
      <c r="CD2432" s="171"/>
      <c r="CE2432" s="171"/>
      <c r="CF2432" s="171"/>
      <c r="CG2432" s="171"/>
      <c r="CH2432" s="171"/>
      <c r="CI2432" s="171"/>
      <c r="CJ2432" s="171"/>
      <c r="CK2432" s="171"/>
      <c r="CL2432" s="171"/>
      <c r="CM2432" s="171"/>
      <c r="CN2432" s="171"/>
      <c r="CO2432" s="171"/>
      <c r="CP2432" s="171"/>
      <c r="CQ2432" s="171"/>
      <c r="CR2432" s="171"/>
      <c r="CS2432" s="171"/>
      <c r="CT2432" s="171"/>
      <c r="CU2432" s="171"/>
      <c r="CV2432" s="171"/>
      <c r="CW2432" s="171"/>
      <c r="CX2432" s="171"/>
      <c r="CY2432" s="171"/>
      <c r="CZ2432" s="171"/>
      <c r="DA2432" s="171"/>
      <c r="DB2432" s="171"/>
      <c r="DC2432" s="171"/>
      <c r="DD2432" s="171"/>
      <c r="DE2432" s="171"/>
      <c r="DF2432" s="171"/>
      <c r="DG2432" s="171"/>
      <c r="DH2432" s="171"/>
      <c r="DI2432" s="171"/>
      <c r="DJ2432" s="171"/>
      <c r="DK2432" s="171"/>
      <c r="DL2432" s="171"/>
      <c r="DM2432" s="171"/>
      <c r="DN2432" s="171"/>
      <c r="DO2432" s="171"/>
      <c r="DP2432" s="171"/>
      <c r="DQ2432" s="171"/>
      <c r="DR2432" s="171"/>
      <c r="DS2432" s="171"/>
      <c r="DT2432" s="171"/>
      <c r="DU2432" s="171"/>
      <c r="DV2432" s="171"/>
      <c r="DW2432" s="171"/>
      <c r="DX2432" s="171"/>
      <c r="DY2432" s="171"/>
      <c r="DZ2432" s="171"/>
      <c r="EA2432" s="171"/>
      <c r="EB2432" s="171"/>
      <c r="EC2432" s="171"/>
      <c r="ED2432" s="171"/>
      <c r="EE2432" s="171"/>
      <c r="EF2432" s="171"/>
      <c r="EG2432" s="171"/>
      <c r="EH2432" s="171"/>
      <c r="EI2432" s="171"/>
      <c r="EJ2432" s="171"/>
      <c r="EK2432" s="171"/>
      <c r="EL2432" s="171"/>
      <c r="EM2432" s="171"/>
      <c r="EN2432" s="171"/>
    </row>
    <row r="2433" spans="43:144" ht="15" x14ac:dyDescent="0.25">
      <c r="AQ2433" s="171"/>
      <c r="AR2433"/>
      <c r="AS2433"/>
      <c r="AT2433"/>
      <c r="AU2433"/>
      <c r="AV2433"/>
      <c r="AW2433"/>
      <c r="AX2433"/>
      <c r="AY2433"/>
      <c r="AZ2433"/>
      <c r="BA2433"/>
      <c r="BB2433"/>
      <c r="BC2433"/>
      <c r="BD2433"/>
      <c r="BE2433" s="171"/>
      <c r="BF2433" s="171"/>
      <c r="BG2433" s="171"/>
      <c r="BH2433" s="171"/>
      <c r="BI2433" s="171"/>
      <c r="BJ2433" s="171"/>
      <c r="BK2433" s="171"/>
      <c r="BL2433" s="171"/>
      <c r="BM2433" s="171"/>
      <c r="BN2433" s="171"/>
      <c r="BO2433" s="171"/>
      <c r="BP2433" s="171"/>
      <c r="BQ2433" s="171"/>
      <c r="BR2433" s="171"/>
      <c r="BS2433" s="171"/>
      <c r="BT2433" s="171"/>
      <c r="BU2433" s="171"/>
      <c r="BV2433" s="171"/>
      <c r="BW2433" s="171"/>
      <c r="BX2433" s="171"/>
      <c r="BY2433" s="171"/>
      <c r="BZ2433" s="171"/>
      <c r="CA2433" s="171"/>
      <c r="CB2433" s="171"/>
      <c r="CC2433" s="171"/>
      <c r="CD2433" s="171"/>
      <c r="CE2433" s="171"/>
      <c r="CF2433" s="171"/>
      <c r="CG2433" s="171"/>
      <c r="CH2433" s="171"/>
      <c r="CI2433" s="171"/>
      <c r="CJ2433" s="171"/>
      <c r="CK2433" s="171"/>
      <c r="CL2433" s="171"/>
      <c r="CM2433" s="171"/>
      <c r="CN2433" s="171"/>
      <c r="CO2433" s="171"/>
      <c r="CP2433" s="171"/>
      <c r="CQ2433" s="171"/>
      <c r="CR2433" s="171"/>
      <c r="CS2433" s="171"/>
      <c r="CT2433" s="171"/>
      <c r="CU2433" s="171"/>
      <c r="CV2433" s="171"/>
      <c r="CW2433" s="171"/>
      <c r="CX2433" s="171"/>
      <c r="CY2433" s="171"/>
      <c r="CZ2433" s="171"/>
      <c r="DA2433" s="171"/>
      <c r="DB2433" s="171"/>
      <c r="DC2433" s="171"/>
      <c r="DD2433" s="171"/>
      <c r="DE2433" s="171"/>
      <c r="DF2433" s="171"/>
      <c r="DG2433" s="171"/>
      <c r="DH2433" s="171"/>
      <c r="DI2433" s="171"/>
      <c r="DJ2433" s="171"/>
      <c r="DK2433" s="171"/>
      <c r="DL2433" s="171"/>
      <c r="DM2433" s="171"/>
      <c r="DN2433" s="171"/>
      <c r="DO2433" s="171"/>
      <c r="DP2433" s="171"/>
      <c r="DQ2433" s="171"/>
      <c r="DR2433" s="171"/>
      <c r="DS2433" s="171"/>
      <c r="DT2433" s="171"/>
      <c r="DU2433" s="171"/>
      <c r="DV2433" s="171"/>
      <c r="DW2433" s="171"/>
      <c r="DX2433" s="171"/>
      <c r="DY2433" s="171"/>
      <c r="DZ2433" s="171"/>
      <c r="EA2433" s="171"/>
      <c r="EB2433" s="171"/>
      <c r="EC2433" s="171"/>
      <c r="ED2433" s="171"/>
      <c r="EE2433" s="171"/>
      <c r="EF2433" s="171"/>
      <c r="EG2433" s="171"/>
      <c r="EH2433" s="171"/>
      <c r="EI2433" s="171"/>
      <c r="EJ2433" s="171"/>
      <c r="EK2433" s="171"/>
      <c r="EL2433" s="171"/>
      <c r="EM2433" s="171"/>
      <c r="EN2433" s="171"/>
    </row>
    <row r="2434" spans="43:144" ht="15" x14ac:dyDescent="0.25">
      <c r="AQ2434" s="171"/>
      <c r="AR2434"/>
      <c r="AS2434"/>
      <c r="AT2434"/>
      <c r="AU2434"/>
      <c r="AV2434"/>
      <c r="AW2434"/>
      <c r="AX2434"/>
      <c r="AY2434"/>
      <c r="AZ2434"/>
      <c r="BA2434"/>
      <c r="BB2434"/>
      <c r="BC2434"/>
      <c r="BD2434"/>
      <c r="BE2434" s="171"/>
      <c r="BF2434" s="171"/>
      <c r="BG2434" s="171"/>
      <c r="BH2434" s="171"/>
      <c r="BI2434" s="171"/>
      <c r="BJ2434" s="171"/>
      <c r="BK2434" s="171"/>
      <c r="BL2434" s="171"/>
      <c r="BM2434" s="171"/>
      <c r="BN2434" s="171"/>
      <c r="BO2434" s="171"/>
      <c r="BP2434" s="171"/>
      <c r="BQ2434" s="171"/>
      <c r="BR2434" s="171"/>
      <c r="BS2434" s="171"/>
      <c r="BT2434" s="171"/>
      <c r="BU2434" s="171"/>
      <c r="BV2434" s="171"/>
      <c r="BW2434" s="171"/>
      <c r="BX2434" s="171"/>
      <c r="BY2434" s="171"/>
      <c r="BZ2434" s="171"/>
      <c r="CA2434" s="171"/>
      <c r="CB2434" s="171"/>
      <c r="CC2434" s="171"/>
      <c r="CD2434" s="171"/>
      <c r="CE2434" s="171"/>
      <c r="CF2434" s="171"/>
      <c r="CG2434" s="171"/>
      <c r="CH2434" s="171"/>
      <c r="CI2434" s="171"/>
      <c r="CJ2434" s="171"/>
      <c r="CK2434" s="171"/>
      <c r="CL2434" s="171"/>
      <c r="CM2434" s="171"/>
      <c r="CN2434" s="171"/>
      <c r="CO2434" s="171"/>
      <c r="CP2434" s="171"/>
      <c r="CQ2434" s="171"/>
      <c r="CR2434" s="171"/>
      <c r="CS2434" s="171"/>
      <c r="CT2434" s="171"/>
      <c r="CU2434" s="171"/>
      <c r="CV2434" s="171"/>
      <c r="CW2434" s="171"/>
      <c r="CX2434" s="171"/>
      <c r="CY2434" s="171"/>
      <c r="CZ2434" s="171"/>
      <c r="DA2434" s="171"/>
      <c r="DB2434" s="171"/>
      <c r="DC2434" s="171"/>
      <c r="DD2434" s="171"/>
      <c r="DE2434" s="171"/>
      <c r="DF2434" s="171"/>
      <c r="DG2434" s="171"/>
      <c r="DH2434" s="171"/>
      <c r="DI2434" s="171"/>
      <c r="DJ2434" s="171"/>
      <c r="DK2434" s="171"/>
      <c r="DL2434" s="171"/>
      <c r="DM2434" s="171"/>
      <c r="DN2434" s="171"/>
      <c r="DO2434" s="171"/>
      <c r="DP2434" s="171"/>
      <c r="DQ2434" s="171"/>
      <c r="DR2434" s="171"/>
      <c r="DS2434" s="171"/>
      <c r="DT2434" s="171"/>
      <c r="DU2434" s="171"/>
      <c r="DV2434" s="171"/>
      <c r="DW2434" s="171"/>
      <c r="DX2434" s="171"/>
      <c r="DY2434" s="171"/>
      <c r="DZ2434" s="171"/>
      <c r="EA2434" s="171"/>
      <c r="EB2434" s="171"/>
      <c r="EC2434" s="171"/>
      <c r="ED2434" s="171"/>
      <c r="EE2434" s="171"/>
      <c r="EF2434" s="171"/>
      <c r="EG2434" s="171"/>
      <c r="EH2434" s="171"/>
      <c r="EI2434" s="171"/>
      <c r="EJ2434" s="171"/>
      <c r="EK2434" s="171"/>
      <c r="EL2434" s="171"/>
      <c r="EM2434" s="171"/>
      <c r="EN2434" s="171"/>
    </row>
    <row r="2435" spans="43:144" ht="15" x14ac:dyDescent="0.25">
      <c r="AQ2435" s="171"/>
      <c r="AR2435"/>
      <c r="AS2435"/>
      <c r="AT2435"/>
      <c r="AU2435"/>
      <c r="AV2435"/>
      <c r="AW2435"/>
      <c r="AX2435"/>
      <c r="AY2435"/>
      <c r="AZ2435"/>
      <c r="BA2435"/>
      <c r="BB2435"/>
      <c r="BC2435"/>
      <c r="BD2435"/>
      <c r="BE2435" s="171"/>
      <c r="BF2435" s="171"/>
      <c r="BG2435" s="171"/>
      <c r="BH2435" s="171"/>
      <c r="BI2435" s="171"/>
      <c r="BJ2435" s="171"/>
      <c r="BK2435" s="171"/>
      <c r="BL2435" s="171"/>
      <c r="BM2435" s="171"/>
      <c r="BN2435" s="171"/>
      <c r="BO2435" s="171"/>
      <c r="BP2435" s="171"/>
      <c r="BQ2435" s="171"/>
      <c r="BR2435" s="171"/>
      <c r="BS2435" s="171"/>
      <c r="BT2435" s="171"/>
      <c r="BU2435" s="171"/>
      <c r="BV2435" s="171"/>
      <c r="BW2435" s="171"/>
      <c r="BX2435" s="171"/>
      <c r="BY2435" s="171"/>
      <c r="BZ2435" s="171"/>
      <c r="CA2435" s="171"/>
      <c r="CB2435" s="171"/>
      <c r="CC2435" s="171"/>
      <c r="CD2435" s="171"/>
      <c r="CE2435" s="171"/>
      <c r="CF2435" s="171"/>
      <c r="CG2435" s="171"/>
      <c r="CH2435" s="171"/>
      <c r="CI2435" s="171"/>
      <c r="CJ2435" s="171"/>
      <c r="CK2435" s="171"/>
      <c r="CL2435" s="171"/>
      <c r="CM2435" s="171"/>
      <c r="CN2435" s="171"/>
      <c r="CO2435" s="171"/>
      <c r="CP2435" s="171"/>
      <c r="CQ2435" s="171"/>
      <c r="CR2435" s="171"/>
      <c r="CS2435" s="171"/>
      <c r="CT2435" s="171"/>
      <c r="CU2435" s="171"/>
      <c r="CV2435" s="171"/>
      <c r="CW2435" s="171"/>
      <c r="CX2435" s="171"/>
      <c r="CY2435" s="171"/>
      <c r="CZ2435" s="171"/>
      <c r="DA2435" s="171"/>
      <c r="DB2435" s="171"/>
      <c r="DC2435" s="171"/>
      <c r="DD2435" s="171"/>
      <c r="DE2435" s="171"/>
      <c r="DF2435" s="171"/>
      <c r="DG2435" s="171"/>
      <c r="DH2435" s="171"/>
      <c r="DI2435" s="171"/>
      <c r="DJ2435" s="171"/>
      <c r="DK2435" s="171"/>
      <c r="DL2435" s="171"/>
      <c r="DM2435" s="171"/>
      <c r="DN2435" s="171"/>
      <c r="DO2435" s="171"/>
      <c r="DP2435" s="171"/>
      <c r="DQ2435" s="171"/>
      <c r="DR2435" s="171"/>
      <c r="DS2435" s="171"/>
      <c r="DT2435" s="171"/>
      <c r="DU2435" s="171"/>
      <c r="DV2435" s="171"/>
      <c r="DW2435" s="171"/>
      <c r="DX2435" s="171"/>
      <c r="DY2435" s="171"/>
      <c r="DZ2435" s="171"/>
      <c r="EA2435" s="171"/>
      <c r="EB2435" s="171"/>
      <c r="EC2435" s="171"/>
      <c r="ED2435" s="171"/>
      <c r="EE2435" s="171"/>
      <c r="EF2435" s="171"/>
      <c r="EG2435" s="171"/>
      <c r="EH2435" s="171"/>
      <c r="EI2435" s="171"/>
      <c r="EJ2435" s="171"/>
      <c r="EK2435" s="171"/>
      <c r="EL2435" s="171"/>
      <c r="EM2435" s="171"/>
      <c r="EN2435" s="171"/>
    </row>
    <row r="2436" spans="43:144" ht="15" x14ac:dyDescent="0.25">
      <c r="AQ2436" s="171"/>
      <c r="AR2436"/>
      <c r="AS2436"/>
      <c r="AT2436"/>
      <c r="AU2436"/>
      <c r="AV2436"/>
      <c r="AW2436"/>
      <c r="AX2436"/>
      <c r="AY2436"/>
      <c r="AZ2436"/>
      <c r="BA2436"/>
      <c r="BB2436"/>
      <c r="BC2436"/>
      <c r="BD2436"/>
      <c r="BE2436" s="171"/>
      <c r="BF2436" s="171"/>
      <c r="BG2436" s="171"/>
      <c r="BH2436" s="171"/>
      <c r="BI2436" s="171"/>
      <c r="BJ2436" s="171"/>
      <c r="BK2436" s="171"/>
      <c r="BL2436" s="171"/>
      <c r="BM2436" s="171"/>
      <c r="BN2436" s="171"/>
      <c r="BO2436" s="171"/>
      <c r="BP2436" s="171"/>
      <c r="BQ2436" s="171"/>
      <c r="BR2436" s="171"/>
      <c r="BS2436" s="171"/>
      <c r="BT2436" s="171"/>
      <c r="BU2436" s="171"/>
      <c r="BV2436" s="171"/>
      <c r="BW2436" s="171"/>
      <c r="BX2436" s="171"/>
      <c r="BY2436" s="171"/>
      <c r="BZ2436" s="171"/>
      <c r="CA2436" s="171"/>
      <c r="CB2436" s="171"/>
      <c r="CC2436" s="171"/>
      <c r="CD2436" s="171"/>
      <c r="CE2436" s="171"/>
      <c r="CF2436" s="171"/>
      <c r="CG2436" s="171"/>
      <c r="CH2436" s="171"/>
      <c r="CI2436" s="171"/>
      <c r="CJ2436" s="171"/>
      <c r="CK2436" s="171"/>
      <c r="CL2436" s="171"/>
      <c r="CM2436" s="171"/>
      <c r="CN2436" s="171"/>
      <c r="CO2436" s="171"/>
      <c r="CP2436" s="171"/>
      <c r="CQ2436" s="171"/>
      <c r="CR2436" s="171"/>
      <c r="CS2436" s="171"/>
      <c r="CT2436" s="171"/>
      <c r="CU2436" s="171"/>
      <c r="CV2436" s="171"/>
      <c r="CW2436" s="171"/>
      <c r="CX2436" s="171"/>
      <c r="CY2436" s="171"/>
      <c r="CZ2436" s="171"/>
      <c r="DA2436" s="171"/>
      <c r="DB2436" s="171"/>
      <c r="DC2436" s="171"/>
      <c r="DD2436" s="171"/>
      <c r="DE2436" s="171"/>
      <c r="DF2436" s="171"/>
      <c r="DG2436" s="171"/>
      <c r="DH2436" s="171"/>
      <c r="DI2436" s="171"/>
      <c r="DJ2436" s="171"/>
      <c r="DK2436" s="171"/>
      <c r="DL2436" s="171"/>
      <c r="DM2436" s="171"/>
      <c r="DN2436" s="171"/>
      <c r="DO2436" s="171"/>
      <c r="DP2436" s="171"/>
      <c r="DQ2436" s="171"/>
      <c r="DR2436" s="171"/>
      <c r="DS2436" s="171"/>
      <c r="DT2436" s="171"/>
      <c r="DU2436" s="171"/>
      <c r="DV2436" s="171"/>
      <c r="DW2436" s="171"/>
      <c r="DX2436" s="171"/>
      <c r="DY2436" s="171"/>
      <c r="DZ2436" s="171"/>
      <c r="EA2436" s="171"/>
      <c r="EB2436" s="171"/>
      <c r="EC2436" s="171"/>
      <c r="ED2436" s="171"/>
      <c r="EE2436" s="171"/>
      <c r="EF2436" s="171"/>
      <c r="EG2436" s="171"/>
      <c r="EH2436" s="171"/>
      <c r="EI2436" s="171"/>
      <c r="EJ2436" s="171"/>
      <c r="EK2436" s="171"/>
      <c r="EL2436" s="171"/>
      <c r="EM2436" s="171"/>
      <c r="EN2436" s="171"/>
    </row>
    <row r="2437" spans="43:144" ht="15" x14ac:dyDescent="0.25">
      <c r="AQ2437" s="171"/>
      <c r="AR2437"/>
      <c r="AS2437"/>
      <c r="AT2437"/>
      <c r="AU2437"/>
      <c r="AV2437"/>
      <c r="AW2437"/>
      <c r="AX2437"/>
      <c r="AY2437"/>
      <c r="AZ2437"/>
      <c r="BA2437"/>
      <c r="BB2437"/>
      <c r="BC2437"/>
      <c r="BD2437"/>
      <c r="BE2437" s="171"/>
      <c r="BF2437" s="171"/>
      <c r="BG2437" s="171"/>
      <c r="BH2437" s="171"/>
      <c r="BI2437" s="171"/>
      <c r="BJ2437" s="171"/>
      <c r="BK2437" s="171"/>
      <c r="BL2437" s="171"/>
      <c r="BM2437" s="171"/>
      <c r="BN2437" s="171"/>
      <c r="BO2437" s="171"/>
      <c r="BP2437" s="171"/>
      <c r="BQ2437" s="171"/>
      <c r="BR2437" s="171"/>
      <c r="BS2437" s="171"/>
      <c r="BT2437" s="171"/>
      <c r="BU2437" s="171"/>
      <c r="BV2437" s="171"/>
      <c r="BW2437" s="171"/>
      <c r="BX2437" s="171"/>
      <c r="BY2437" s="171"/>
      <c r="BZ2437" s="171"/>
      <c r="CA2437" s="171"/>
      <c r="CB2437" s="171"/>
      <c r="CC2437" s="171"/>
      <c r="CD2437" s="171"/>
      <c r="CE2437" s="171"/>
      <c r="CF2437" s="171"/>
      <c r="CG2437" s="171"/>
      <c r="CH2437" s="171"/>
      <c r="CI2437" s="171"/>
      <c r="CJ2437" s="171"/>
      <c r="CK2437" s="171"/>
      <c r="CL2437" s="171"/>
      <c r="CM2437" s="171"/>
      <c r="CN2437" s="171"/>
      <c r="CO2437" s="171"/>
      <c r="CP2437" s="171"/>
      <c r="CQ2437" s="171"/>
      <c r="CR2437" s="171"/>
      <c r="CS2437" s="171"/>
      <c r="CT2437" s="171"/>
      <c r="CU2437" s="171"/>
      <c r="CV2437" s="171"/>
      <c r="CW2437" s="171"/>
      <c r="CX2437" s="171"/>
      <c r="CY2437" s="171"/>
      <c r="CZ2437" s="171"/>
      <c r="DA2437" s="171"/>
      <c r="DB2437" s="171"/>
      <c r="DC2437" s="171"/>
      <c r="DD2437" s="171"/>
      <c r="DE2437" s="171"/>
      <c r="DF2437" s="171"/>
      <c r="DG2437" s="171"/>
      <c r="DH2437" s="171"/>
      <c r="DI2437" s="171"/>
      <c r="DJ2437" s="171"/>
      <c r="DK2437" s="171"/>
      <c r="DL2437" s="171"/>
      <c r="DM2437" s="171"/>
      <c r="DN2437" s="171"/>
      <c r="DO2437" s="171"/>
      <c r="DP2437" s="171"/>
      <c r="DQ2437" s="171"/>
      <c r="DR2437" s="171"/>
      <c r="DS2437" s="171"/>
      <c r="DT2437" s="171"/>
      <c r="DU2437" s="171"/>
      <c r="DV2437" s="171"/>
      <c r="DW2437" s="171"/>
      <c r="DX2437" s="171"/>
      <c r="DY2437" s="171"/>
      <c r="DZ2437" s="171"/>
      <c r="EA2437" s="171"/>
      <c r="EB2437" s="171"/>
      <c r="EC2437" s="171"/>
      <c r="ED2437" s="171"/>
      <c r="EE2437" s="171"/>
      <c r="EF2437" s="171"/>
      <c r="EG2437" s="171"/>
      <c r="EH2437" s="171"/>
      <c r="EI2437" s="171"/>
      <c r="EJ2437" s="171"/>
      <c r="EK2437" s="171"/>
      <c r="EL2437" s="171"/>
      <c r="EM2437" s="171"/>
      <c r="EN2437" s="171"/>
    </row>
    <row r="2438" spans="43:144" ht="15" x14ac:dyDescent="0.25">
      <c r="AQ2438" s="171"/>
      <c r="AR2438"/>
      <c r="AS2438"/>
      <c r="AT2438"/>
      <c r="AU2438"/>
      <c r="AV2438"/>
      <c r="AW2438"/>
      <c r="AX2438"/>
      <c r="AY2438"/>
      <c r="AZ2438"/>
      <c r="BA2438"/>
      <c r="BB2438"/>
      <c r="BC2438"/>
      <c r="BD2438"/>
      <c r="BE2438" s="171"/>
      <c r="BF2438" s="171"/>
      <c r="BG2438" s="171"/>
      <c r="BH2438" s="171"/>
      <c r="BI2438" s="171"/>
      <c r="BJ2438" s="171"/>
      <c r="BK2438" s="171"/>
      <c r="BL2438" s="171"/>
      <c r="BM2438" s="171"/>
      <c r="BN2438" s="171"/>
      <c r="BO2438" s="171"/>
      <c r="BP2438" s="171"/>
      <c r="BQ2438" s="171"/>
      <c r="BR2438" s="171"/>
      <c r="BS2438" s="171"/>
      <c r="BT2438" s="171"/>
      <c r="BU2438" s="171"/>
      <c r="BV2438" s="171"/>
      <c r="BW2438" s="171"/>
      <c r="BX2438" s="171"/>
      <c r="BY2438" s="171"/>
      <c r="BZ2438" s="171"/>
      <c r="CA2438" s="171"/>
      <c r="CB2438" s="171"/>
      <c r="CC2438" s="171"/>
      <c r="CD2438" s="171"/>
      <c r="CE2438" s="171"/>
      <c r="CF2438" s="171"/>
      <c r="CG2438" s="171"/>
      <c r="CH2438" s="171"/>
      <c r="CI2438" s="171"/>
      <c r="CJ2438" s="171"/>
      <c r="CK2438" s="171"/>
      <c r="CL2438" s="171"/>
      <c r="CM2438" s="171"/>
      <c r="CN2438" s="171"/>
      <c r="CO2438" s="171"/>
      <c r="CP2438" s="171"/>
      <c r="CQ2438" s="171"/>
      <c r="CR2438" s="171"/>
      <c r="CS2438" s="171"/>
      <c r="CT2438" s="171"/>
      <c r="CU2438" s="171"/>
      <c r="CV2438" s="171"/>
      <c r="CW2438" s="171"/>
      <c r="CX2438" s="171"/>
      <c r="CY2438" s="171"/>
      <c r="CZ2438" s="171"/>
      <c r="DA2438" s="171"/>
      <c r="DB2438" s="171"/>
      <c r="DC2438" s="171"/>
      <c r="DD2438" s="171"/>
      <c r="DE2438" s="171"/>
      <c r="DF2438" s="171"/>
      <c r="DG2438" s="171"/>
      <c r="DH2438" s="171"/>
      <c r="DI2438" s="171"/>
      <c r="DJ2438" s="171"/>
      <c r="DK2438" s="171"/>
      <c r="DL2438" s="171"/>
      <c r="DM2438" s="171"/>
      <c r="DN2438" s="171"/>
      <c r="DO2438" s="171"/>
      <c r="DP2438" s="171"/>
      <c r="DQ2438" s="171"/>
      <c r="DR2438" s="171"/>
      <c r="DS2438" s="171"/>
      <c r="DT2438" s="171"/>
      <c r="DU2438" s="171"/>
      <c r="DV2438" s="171"/>
      <c r="DW2438" s="171"/>
      <c r="DX2438" s="171"/>
      <c r="DY2438" s="171"/>
      <c r="DZ2438" s="171"/>
      <c r="EA2438" s="171"/>
      <c r="EB2438" s="171"/>
      <c r="EC2438" s="171"/>
      <c r="ED2438" s="171"/>
      <c r="EE2438" s="171"/>
      <c r="EF2438" s="171"/>
      <c r="EG2438" s="171"/>
      <c r="EH2438" s="171"/>
      <c r="EI2438" s="171"/>
      <c r="EJ2438" s="171"/>
      <c r="EK2438" s="171"/>
      <c r="EL2438" s="171"/>
      <c r="EM2438" s="171"/>
      <c r="EN2438" s="171"/>
    </row>
    <row r="2439" spans="43:144" ht="15" x14ac:dyDescent="0.25">
      <c r="AQ2439" s="171"/>
      <c r="AR2439"/>
      <c r="AS2439"/>
      <c r="AT2439"/>
      <c r="AU2439"/>
      <c r="AV2439"/>
      <c r="AW2439"/>
      <c r="AX2439"/>
      <c r="AY2439"/>
      <c r="AZ2439"/>
      <c r="BA2439"/>
      <c r="BB2439"/>
      <c r="BC2439"/>
      <c r="BD2439"/>
      <c r="BE2439" s="171"/>
      <c r="BF2439" s="171"/>
      <c r="BG2439" s="171"/>
      <c r="BH2439" s="171"/>
      <c r="BI2439" s="171"/>
      <c r="BJ2439" s="171"/>
      <c r="BK2439" s="171"/>
      <c r="BL2439" s="171"/>
      <c r="BM2439" s="171"/>
      <c r="BN2439" s="171"/>
      <c r="BO2439" s="171"/>
      <c r="BP2439" s="171"/>
      <c r="BQ2439" s="171"/>
      <c r="BR2439" s="171"/>
      <c r="BS2439" s="171"/>
      <c r="BT2439" s="171"/>
      <c r="BU2439" s="171"/>
      <c r="BV2439" s="171"/>
      <c r="BW2439" s="171"/>
      <c r="BX2439" s="171"/>
      <c r="BY2439" s="171"/>
      <c r="BZ2439" s="171"/>
      <c r="CA2439" s="171"/>
      <c r="CB2439" s="171"/>
      <c r="CC2439" s="171"/>
      <c r="CD2439" s="171"/>
      <c r="CE2439" s="171"/>
      <c r="CF2439" s="171"/>
      <c r="CG2439" s="171"/>
      <c r="CH2439" s="171"/>
      <c r="CI2439" s="171"/>
      <c r="CJ2439" s="171"/>
      <c r="CK2439" s="171"/>
      <c r="CL2439" s="171"/>
      <c r="CM2439" s="171"/>
      <c r="CN2439" s="171"/>
      <c r="CO2439" s="171"/>
      <c r="CP2439" s="171"/>
      <c r="CQ2439" s="171"/>
      <c r="CR2439" s="171"/>
      <c r="CS2439" s="171"/>
      <c r="CT2439" s="171"/>
      <c r="CU2439" s="171"/>
      <c r="CV2439" s="171"/>
      <c r="CW2439" s="171"/>
      <c r="CX2439" s="171"/>
      <c r="CY2439" s="171"/>
      <c r="CZ2439" s="171"/>
      <c r="DA2439" s="171"/>
      <c r="DB2439" s="171"/>
      <c r="DC2439" s="171"/>
      <c r="DD2439" s="171"/>
      <c r="DE2439" s="171"/>
      <c r="DF2439" s="171"/>
      <c r="DG2439" s="171"/>
      <c r="DH2439" s="171"/>
      <c r="DI2439" s="171"/>
      <c r="DJ2439" s="171"/>
      <c r="DK2439" s="171"/>
      <c r="DL2439" s="171"/>
      <c r="DM2439" s="171"/>
      <c r="DN2439" s="171"/>
      <c r="DO2439" s="171"/>
      <c r="DP2439" s="171"/>
      <c r="DQ2439" s="171"/>
      <c r="DR2439" s="171"/>
      <c r="DS2439" s="171"/>
      <c r="DT2439" s="171"/>
      <c r="DU2439" s="171"/>
      <c r="DV2439" s="171"/>
      <c r="DW2439" s="171"/>
      <c r="DX2439" s="171"/>
      <c r="DY2439" s="171"/>
      <c r="DZ2439" s="171"/>
      <c r="EA2439" s="171"/>
      <c r="EB2439" s="171"/>
      <c r="EC2439" s="171"/>
      <c r="ED2439" s="171"/>
      <c r="EE2439" s="171"/>
      <c r="EF2439" s="171"/>
      <c r="EG2439" s="171"/>
      <c r="EH2439" s="171"/>
      <c r="EI2439" s="171"/>
      <c r="EJ2439" s="171"/>
      <c r="EK2439" s="171"/>
      <c r="EL2439" s="171"/>
      <c r="EM2439" s="171"/>
      <c r="EN2439" s="171"/>
    </row>
    <row r="2440" spans="43:144" ht="15" x14ac:dyDescent="0.25">
      <c r="AQ2440" s="171"/>
      <c r="AR2440"/>
      <c r="AS2440"/>
      <c r="AT2440"/>
      <c r="AU2440"/>
      <c r="AV2440"/>
      <c r="AW2440"/>
      <c r="AX2440"/>
      <c r="AY2440"/>
      <c r="AZ2440"/>
      <c r="BA2440"/>
      <c r="BB2440"/>
      <c r="BC2440"/>
      <c r="BD2440"/>
      <c r="BE2440" s="171"/>
      <c r="BF2440" s="171"/>
      <c r="BG2440" s="171"/>
      <c r="BH2440" s="171"/>
      <c r="BI2440" s="171"/>
      <c r="BJ2440" s="171"/>
      <c r="BK2440" s="171"/>
      <c r="BL2440" s="171"/>
      <c r="BM2440" s="171"/>
      <c r="BN2440" s="171"/>
      <c r="BO2440" s="171"/>
      <c r="BP2440" s="171"/>
      <c r="BQ2440" s="171"/>
      <c r="BR2440" s="171"/>
      <c r="BS2440" s="171"/>
      <c r="BT2440" s="171"/>
      <c r="BU2440" s="171"/>
      <c r="BV2440" s="171"/>
      <c r="BW2440" s="171"/>
      <c r="BX2440" s="171"/>
      <c r="BY2440" s="171"/>
      <c r="BZ2440" s="171"/>
      <c r="CA2440" s="171"/>
      <c r="CB2440" s="171"/>
      <c r="CC2440" s="171"/>
      <c r="CD2440" s="171"/>
      <c r="CE2440" s="171"/>
      <c r="CF2440" s="171"/>
      <c r="CG2440" s="171"/>
      <c r="CH2440" s="171"/>
      <c r="CI2440" s="171"/>
      <c r="CJ2440" s="171"/>
      <c r="CK2440" s="171"/>
      <c r="CL2440" s="171"/>
      <c r="CM2440" s="171"/>
      <c r="CN2440" s="171"/>
      <c r="CO2440" s="171"/>
      <c r="CP2440" s="171"/>
      <c r="CQ2440" s="171"/>
      <c r="CR2440" s="171"/>
      <c r="CS2440" s="171"/>
      <c r="CT2440" s="171"/>
      <c r="CU2440" s="171"/>
      <c r="CV2440" s="171"/>
      <c r="CW2440" s="171"/>
      <c r="CX2440" s="171"/>
      <c r="CY2440" s="171"/>
      <c r="CZ2440" s="171"/>
      <c r="DA2440" s="171"/>
      <c r="DB2440" s="171"/>
      <c r="DC2440" s="171"/>
      <c r="DD2440" s="171"/>
      <c r="DE2440" s="171"/>
      <c r="DF2440" s="171"/>
      <c r="DG2440" s="171"/>
      <c r="DH2440" s="171"/>
      <c r="DI2440" s="171"/>
      <c r="DJ2440" s="171"/>
      <c r="DK2440" s="171"/>
      <c r="DL2440" s="171"/>
      <c r="DM2440" s="171"/>
      <c r="DN2440" s="171"/>
      <c r="DO2440" s="171"/>
      <c r="DP2440" s="171"/>
      <c r="DQ2440" s="171"/>
      <c r="DR2440" s="171"/>
      <c r="DS2440" s="171"/>
      <c r="DT2440" s="171"/>
      <c r="DU2440" s="171"/>
      <c r="DV2440" s="171"/>
      <c r="DW2440" s="171"/>
      <c r="DX2440" s="171"/>
      <c r="DY2440" s="171"/>
      <c r="DZ2440" s="171"/>
      <c r="EA2440" s="171"/>
      <c r="EB2440" s="171"/>
      <c r="EC2440" s="171"/>
      <c r="ED2440" s="171"/>
      <c r="EE2440" s="171"/>
      <c r="EF2440" s="171"/>
      <c r="EG2440" s="171"/>
      <c r="EH2440" s="171"/>
      <c r="EI2440" s="171"/>
      <c r="EJ2440" s="171"/>
      <c r="EK2440" s="171"/>
      <c r="EL2440" s="171"/>
      <c r="EM2440" s="171"/>
      <c r="EN2440" s="171"/>
    </row>
    <row r="2441" spans="43:144" ht="15" x14ac:dyDescent="0.25">
      <c r="AQ2441" s="171"/>
      <c r="AR2441"/>
      <c r="AS2441"/>
      <c r="AT2441"/>
      <c r="AU2441"/>
      <c r="AV2441"/>
      <c r="AW2441"/>
      <c r="AX2441"/>
      <c r="AY2441"/>
      <c r="AZ2441"/>
      <c r="BA2441"/>
      <c r="BB2441"/>
      <c r="BC2441"/>
      <c r="BD2441"/>
      <c r="BE2441" s="171"/>
      <c r="BF2441" s="171"/>
      <c r="BG2441" s="171"/>
      <c r="BH2441" s="171"/>
      <c r="BI2441" s="171"/>
      <c r="BJ2441" s="171"/>
      <c r="BK2441" s="171"/>
      <c r="BL2441" s="171"/>
      <c r="BM2441" s="171"/>
      <c r="BN2441" s="171"/>
      <c r="BO2441" s="171"/>
      <c r="BP2441" s="171"/>
      <c r="BQ2441" s="171"/>
      <c r="BR2441" s="171"/>
      <c r="BS2441" s="171"/>
      <c r="BT2441" s="171"/>
      <c r="BU2441" s="171"/>
      <c r="BV2441" s="171"/>
      <c r="BW2441" s="171"/>
      <c r="BX2441" s="171"/>
      <c r="BY2441" s="171"/>
      <c r="BZ2441" s="171"/>
      <c r="CA2441" s="171"/>
      <c r="CB2441" s="171"/>
      <c r="CC2441" s="171"/>
      <c r="CD2441" s="171"/>
      <c r="CE2441" s="171"/>
      <c r="CF2441" s="171"/>
      <c r="CG2441" s="171"/>
      <c r="CH2441" s="171"/>
      <c r="CI2441" s="171"/>
      <c r="CJ2441" s="171"/>
      <c r="CK2441" s="171"/>
      <c r="CL2441" s="171"/>
      <c r="CM2441" s="171"/>
      <c r="CN2441" s="171"/>
      <c r="CO2441" s="171"/>
      <c r="CP2441" s="171"/>
      <c r="CQ2441" s="171"/>
      <c r="CR2441" s="171"/>
      <c r="CS2441" s="171"/>
      <c r="CT2441" s="171"/>
      <c r="CU2441" s="171"/>
      <c r="CV2441" s="171"/>
      <c r="CW2441" s="171"/>
      <c r="CX2441" s="171"/>
      <c r="CY2441" s="171"/>
      <c r="CZ2441" s="171"/>
      <c r="DA2441" s="171"/>
      <c r="DB2441" s="171"/>
      <c r="DC2441" s="171"/>
      <c r="DD2441" s="171"/>
      <c r="DE2441" s="171"/>
      <c r="DF2441" s="171"/>
      <c r="DG2441" s="171"/>
      <c r="DH2441" s="171"/>
      <c r="DI2441" s="171"/>
      <c r="DJ2441" s="171"/>
      <c r="DK2441" s="171"/>
      <c r="DL2441" s="171"/>
      <c r="DM2441" s="171"/>
      <c r="DN2441" s="171"/>
      <c r="DO2441" s="171"/>
      <c r="DP2441" s="171"/>
      <c r="DQ2441" s="171"/>
      <c r="DR2441" s="171"/>
      <c r="DS2441" s="171"/>
      <c r="DT2441" s="171"/>
      <c r="DU2441" s="171"/>
      <c r="DV2441" s="171"/>
      <c r="DW2441" s="171"/>
      <c r="DX2441" s="171"/>
      <c r="DY2441" s="171"/>
      <c r="DZ2441" s="171"/>
      <c r="EA2441" s="171"/>
      <c r="EB2441" s="171"/>
      <c r="EC2441" s="171"/>
      <c r="ED2441" s="171"/>
      <c r="EE2441" s="171"/>
      <c r="EF2441" s="171"/>
      <c r="EG2441" s="171"/>
      <c r="EH2441" s="171"/>
      <c r="EI2441" s="171"/>
      <c r="EJ2441" s="171"/>
      <c r="EK2441" s="171"/>
      <c r="EL2441" s="171"/>
      <c r="EM2441" s="171"/>
      <c r="EN2441" s="171"/>
    </row>
    <row r="2442" spans="43:144" ht="15" x14ac:dyDescent="0.25">
      <c r="AQ2442" s="171"/>
      <c r="AR2442"/>
      <c r="AS2442"/>
      <c r="AT2442"/>
      <c r="AU2442"/>
      <c r="AV2442"/>
      <c r="AW2442"/>
      <c r="AX2442"/>
      <c r="AY2442"/>
      <c r="AZ2442"/>
      <c r="BA2442"/>
      <c r="BB2442"/>
      <c r="BC2442"/>
      <c r="BD2442"/>
      <c r="BE2442" s="171"/>
      <c r="BF2442" s="171"/>
      <c r="BG2442" s="171"/>
      <c r="BH2442" s="171"/>
      <c r="BI2442" s="171"/>
      <c r="BJ2442" s="171"/>
      <c r="BK2442" s="171"/>
      <c r="BL2442" s="171"/>
      <c r="BM2442" s="171"/>
      <c r="BN2442" s="171"/>
      <c r="BO2442" s="171"/>
      <c r="BP2442" s="171"/>
      <c r="BQ2442" s="171"/>
      <c r="BR2442" s="171"/>
      <c r="BS2442" s="171"/>
      <c r="BT2442" s="171"/>
      <c r="BU2442" s="171"/>
      <c r="BV2442" s="171"/>
      <c r="BW2442" s="171"/>
      <c r="BX2442" s="171"/>
      <c r="BY2442" s="171"/>
      <c r="BZ2442" s="171"/>
      <c r="CA2442" s="171"/>
      <c r="CB2442" s="171"/>
      <c r="CC2442" s="171"/>
      <c r="CD2442" s="171"/>
      <c r="CE2442" s="171"/>
      <c r="CF2442" s="171"/>
      <c r="CG2442" s="171"/>
      <c r="CH2442" s="171"/>
      <c r="CI2442" s="171"/>
      <c r="CJ2442" s="171"/>
      <c r="CK2442" s="171"/>
      <c r="CL2442" s="171"/>
      <c r="CM2442" s="171"/>
      <c r="CN2442" s="171"/>
      <c r="CO2442" s="171"/>
      <c r="CP2442" s="171"/>
      <c r="CQ2442" s="171"/>
      <c r="CR2442" s="171"/>
      <c r="CS2442" s="171"/>
      <c r="CT2442" s="171"/>
      <c r="CU2442" s="171"/>
      <c r="CV2442" s="171"/>
      <c r="CW2442" s="171"/>
      <c r="CX2442" s="171"/>
      <c r="CY2442" s="171"/>
      <c r="CZ2442" s="171"/>
      <c r="DA2442" s="171"/>
      <c r="DB2442" s="171"/>
      <c r="DC2442" s="171"/>
      <c r="DD2442" s="171"/>
      <c r="DE2442" s="171"/>
      <c r="DF2442" s="171"/>
      <c r="DG2442" s="171"/>
      <c r="DH2442" s="171"/>
      <c r="DI2442" s="171"/>
      <c r="DJ2442" s="171"/>
      <c r="DK2442" s="171"/>
      <c r="DL2442" s="171"/>
      <c r="DM2442" s="171"/>
      <c r="DN2442" s="171"/>
      <c r="DO2442" s="171"/>
      <c r="DP2442" s="171"/>
      <c r="DQ2442" s="171"/>
      <c r="DR2442" s="171"/>
      <c r="DS2442" s="171"/>
      <c r="DT2442" s="171"/>
      <c r="DU2442" s="171"/>
      <c r="DV2442" s="171"/>
      <c r="DW2442" s="171"/>
      <c r="DX2442" s="171"/>
      <c r="DY2442" s="171"/>
      <c r="DZ2442" s="171"/>
      <c r="EA2442" s="171"/>
      <c r="EB2442" s="171"/>
      <c r="EC2442" s="171"/>
      <c r="ED2442" s="171"/>
      <c r="EE2442" s="171"/>
      <c r="EF2442" s="171"/>
      <c r="EG2442" s="171"/>
      <c r="EH2442" s="171"/>
      <c r="EI2442" s="171"/>
      <c r="EJ2442" s="171"/>
      <c r="EK2442" s="171"/>
      <c r="EL2442" s="171"/>
      <c r="EM2442" s="171"/>
      <c r="EN2442" s="171"/>
    </row>
    <row r="2443" spans="43:144" ht="15" x14ac:dyDescent="0.25">
      <c r="AQ2443" s="171"/>
      <c r="AR2443"/>
      <c r="AS2443"/>
      <c r="AT2443"/>
      <c r="AU2443"/>
      <c r="AV2443"/>
      <c r="AW2443"/>
      <c r="AX2443"/>
      <c r="AY2443"/>
      <c r="AZ2443"/>
      <c r="BA2443"/>
      <c r="BB2443"/>
      <c r="BC2443"/>
      <c r="BD2443"/>
      <c r="BE2443" s="171"/>
      <c r="BF2443" s="171"/>
      <c r="BG2443" s="171"/>
      <c r="BH2443" s="171"/>
      <c r="BI2443" s="171"/>
      <c r="BJ2443" s="171"/>
      <c r="BK2443" s="171"/>
      <c r="BL2443" s="171"/>
      <c r="BM2443" s="171"/>
      <c r="BN2443" s="171"/>
      <c r="BO2443" s="171"/>
      <c r="BP2443" s="171"/>
      <c r="BQ2443" s="171"/>
      <c r="BR2443" s="171"/>
      <c r="BS2443" s="171"/>
      <c r="BT2443" s="171"/>
      <c r="BU2443" s="171"/>
      <c r="BV2443" s="171"/>
      <c r="BW2443" s="171"/>
      <c r="BX2443" s="171"/>
      <c r="BY2443" s="171"/>
      <c r="BZ2443" s="171"/>
      <c r="CA2443" s="171"/>
      <c r="CB2443" s="171"/>
      <c r="CC2443" s="171"/>
      <c r="CD2443" s="171"/>
      <c r="CE2443" s="171"/>
      <c r="CF2443" s="171"/>
      <c r="CG2443" s="171"/>
      <c r="CH2443" s="171"/>
      <c r="CI2443" s="171"/>
      <c r="CJ2443" s="171"/>
      <c r="CK2443" s="171"/>
      <c r="CL2443" s="171"/>
      <c r="CM2443" s="171"/>
      <c r="CN2443" s="171"/>
      <c r="CO2443" s="171"/>
      <c r="CP2443" s="171"/>
      <c r="CQ2443" s="171"/>
      <c r="CR2443" s="171"/>
      <c r="CS2443" s="171"/>
      <c r="CT2443" s="171"/>
      <c r="CU2443" s="171"/>
      <c r="CV2443" s="171"/>
      <c r="CW2443" s="171"/>
      <c r="CX2443" s="171"/>
      <c r="CY2443" s="171"/>
      <c r="CZ2443" s="171"/>
      <c r="DA2443" s="171"/>
      <c r="DB2443" s="171"/>
      <c r="DC2443" s="171"/>
      <c r="DD2443" s="171"/>
      <c r="DE2443" s="171"/>
      <c r="DF2443" s="171"/>
      <c r="DG2443" s="171"/>
      <c r="DH2443" s="171"/>
      <c r="DI2443" s="171"/>
      <c r="DJ2443" s="171"/>
      <c r="DK2443" s="171"/>
      <c r="DL2443" s="171"/>
      <c r="DM2443" s="171"/>
      <c r="DN2443" s="171"/>
      <c r="DO2443" s="171"/>
      <c r="DP2443" s="171"/>
      <c r="DQ2443" s="171"/>
      <c r="DR2443" s="171"/>
      <c r="DS2443" s="171"/>
      <c r="DT2443" s="171"/>
      <c r="DU2443" s="171"/>
      <c r="DV2443" s="171"/>
      <c r="DW2443" s="171"/>
      <c r="DX2443" s="171"/>
      <c r="DY2443" s="171"/>
      <c r="DZ2443" s="171"/>
      <c r="EA2443" s="171"/>
      <c r="EB2443" s="171"/>
      <c r="EC2443" s="171"/>
      <c r="ED2443" s="171"/>
      <c r="EE2443" s="171"/>
      <c r="EF2443" s="171"/>
      <c r="EG2443" s="171"/>
      <c r="EH2443" s="171"/>
      <c r="EI2443" s="171"/>
      <c r="EJ2443" s="171"/>
      <c r="EK2443" s="171"/>
      <c r="EL2443" s="171"/>
      <c r="EM2443" s="171"/>
      <c r="EN2443" s="171"/>
    </row>
    <row r="2444" spans="43:144" ht="15" x14ac:dyDescent="0.25">
      <c r="AQ2444" s="171"/>
      <c r="AR2444"/>
      <c r="AS2444"/>
      <c r="AT2444"/>
      <c r="AU2444"/>
      <c r="AV2444"/>
      <c r="AW2444"/>
      <c r="AX2444"/>
      <c r="AY2444"/>
      <c r="AZ2444"/>
      <c r="BA2444"/>
      <c r="BB2444"/>
      <c r="BC2444"/>
      <c r="BD2444"/>
      <c r="BE2444" s="171"/>
      <c r="BF2444" s="171"/>
      <c r="BG2444" s="171"/>
      <c r="BH2444" s="171"/>
      <c r="BI2444" s="171"/>
      <c r="BJ2444" s="171"/>
      <c r="BK2444" s="171"/>
      <c r="BL2444" s="171"/>
      <c r="BM2444" s="171"/>
      <c r="BN2444" s="171"/>
      <c r="BO2444" s="171"/>
      <c r="BP2444" s="171"/>
      <c r="BQ2444" s="171"/>
      <c r="BR2444" s="171"/>
      <c r="BS2444" s="171"/>
      <c r="BT2444" s="171"/>
      <c r="BU2444" s="171"/>
      <c r="BV2444" s="171"/>
      <c r="BW2444" s="171"/>
      <c r="BX2444" s="171"/>
      <c r="BY2444" s="171"/>
      <c r="BZ2444" s="171"/>
      <c r="CA2444" s="171"/>
      <c r="CB2444" s="171"/>
      <c r="CC2444" s="171"/>
      <c r="CD2444" s="171"/>
      <c r="CE2444" s="171"/>
      <c r="CF2444" s="171"/>
      <c r="CG2444" s="171"/>
      <c r="CH2444" s="171"/>
      <c r="CI2444" s="171"/>
      <c r="CJ2444" s="171"/>
      <c r="CK2444" s="171"/>
      <c r="CL2444" s="171"/>
      <c r="CM2444" s="171"/>
      <c r="CN2444" s="171"/>
      <c r="CO2444" s="171"/>
      <c r="CP2444" s="171"/>
      <c r="CQ2444" s="171"/>
      <c r="CR2444" s="171"/>
      <c r="CS2444" s="171"/>
      <c r="CT2444" s="171"/>
      <c r="CU2444" s="171"/>
      <c r="CV2444" s="171"/>
      <c r="CW2444" s="171"/>
      <c r="CX2444" s="171"/>
      <c r="CY2444" s="171"/>
      <c r="CZ2444" s="171"/>
      <c r="DA2444" s="171"/>
      <c r="DB2444" s="171"/>
      <c r="DC2444" s="171"/>
      <c r="DD2444" s="171"/>
      <c r="DE2444" s="171"/>
      <c r="DF2444" s="171"/>
      <c r="DG2444" s="171"/>
      <c r="DH2444" s="171"/>
      <c r="DI2444" s="171"/>
      <c r="DJ2444" s="171"/>
      <c r="DK2444" s="171"/>
      <c r="DL2444" s="171"/>
      <c r="DM2444" s="171"/>
      <c r="DN2444" s="171"/>
      <c r="DO2444" s="171"/>
      <c r="DP2444" s="171"/>
      <c r="DQ2444" s="171"/>
      <c r="DR2444" s="171"/>
      <c r="DS2444" s="171"/>
      <c r="DT2444" s="171"/>
      <c r="DU2444" s="171"/>
      <c r="DV2444" s="171"/>
      <c r="DW2444" s="171"/>
      <c r="DX2444" s="171"/>
      <c r="DY2444" s="171"/>
      <c r="DZ2444" s="171"/>
      <c r="EA2444" s="171"/>
      <c r="EB2444" s="171"/>
      <c r="EC2444" s="171"/>
      <c r="ED2444" s="171"/>
      <c r="EE2444" s="171"/>
      <c r="EF2444" s="171"/>
      <c r="EG2444" s="171"/>
      <c r="EH2444" s="171"/>
      <c r="EI2444" s="171"/>
      <c r="EJ2444" s="171"/>
      <c r="EK2444" s="171"/>
      <c r="EL2444" s="171"/>
      <c r="EM2444" s="171"/>
      <c r="EN2444" s="171"/>
    </row>
    <row r="2445" spans="43:144" ht="15" x14ac:dyDescent="0.25">
      <c r="AQ2445" s="171"/>
      <c r="AR2445"/>
      <c r="AS2445"/>
      <c r="AT2445"/>
      <c r="AU2445"/>
      <c r="AV2445"/>
      <c r="AW2445"/>
      <c r="AX2445"/>
      <c r="AY2445"/>
      <c r="AZ2445"/>
      <c r="BA2445"/>
      <c r="BB2445"/>
      <c r="BC2445"/>
      <c r="BD2445"/>
      <c r="BE2445" s="171"/>
      <c r="BF2445" s="171"/>
      <c r="BG2445" s="171"/>
      <c r="BH2445" s="171"/>
      <c r="BI2445" s="171"/>
      <c r="BJ2445" s="171"/>
      <c r="BK2445" s="171"/>
      <c r="BL2445" s="171"/>
      <c r="BM2445" s="171"/>
      <c r="BN2445" s="171"/>
      <c r="BO2445" s="171"/>
      <c r="BP2445" s="171"/>
      <c r="BQ2445" s="171"/>
      <c r="BR2445" s="171"/>
      <c r="BS2445" s="171"/>
      <c r="BT2445" s="171"/>
      <c r="BU2445" s="171"/>
      <c r="BV2445" s="171"/>
      <c r="BW2445" s="171"/>
      <c r="BX2445" s="171"/>
      <c r="BY2445" s="171"/>
      <c r="BZ2445" s="171"/>
      <c r="CA2445" s="171"/>
      <c r="CB2445" s="171"/>
      <c r="CC2445" s="171"/>
      <c r="CD2445" s="171"/>
      <c r="CE2445" s="171"/>
      <c r="CF2445" s="171"/>
      <c r="CG2445" s="171"/>
      <c r="CH2445" s="171"/>
      <c r="CI2445" s="171"/>
      <c r="CJ2445" s="171"/>
      <c r="CK2445" s="171"/>
      <c r="CL2445" s="171"/>
      <c r="CM2445" s="171"/>
      <c r="CN2445" s="171"/>
      <c r="CO2445" s="171"/>
      <c r="CP2445" s="171"/>
      <c r="CQ2445" s="171"/>
      <c r="CR2445" s="171"/>
      <c r="CS2445" s="171"/>
      <c r="CT2445" s="171"/>
      <c r="CU2445" s="171"/>
      <c r="CV2445" s="171"/>
      <c r="CW2445" s="171"/>
      <c r="CX2445" s="171"/>
      <c r="CY2445" s="171"/>
      <c r="CZ2445" s="171"/>
      <c r="DA2445" s="171"/>
      <c r="DB2445" s="171"/>
      <c r="DC2445" s="171"/>
      <c r="DD2445" s="171"/>
      <c r="DE2445" s="171"/>
      <c r="DF2445" s="171"/>
      <c r="DG2445" s="171"/>
      <c r="DH2445" s="171"/>
      <c r="DI2445" s="171"/>
      <c r="DJ2445" s="171"/>
      <c r="DK2445" s="171"/>
      <c r="DL2445" s="171"/>
      <c r="DM2445" s="171"/>
      <c r="DN2445" s="171"/>
      <c r="DO2445" s="171"/>
      <c r="DP2445" s="171"/>
      <c r="DQ2445" s="171"/>
      <c r="DR2445" s="171"/>
      <c r="DS2445" s="171"/>
      <c r="DT2445" s="171"/>
      <c r="DU2445" s="171"/>
      <c r="DV2445" s="171"/>
      <c r="DW2445" s="171"/>
      <c r="DX2445" s="171"/>
      <c r="DY2445" s="171"/>
      <c r="DZ2445" s="171"/>
      <c r="EA2445" s="171"/>
      <c r="EB2445" s="171"/>
      <c r="EC2445" s="171"/>
      <c r="ED2445" s="171"/>
      <c r="EE2445" s="171"/>
      <c r="EF2445" s="171"/>
      <c r="EG2445" s="171"/>
      <c r="EH2445" s="171"/>
      <c r="EI2445" s="171"/>
      <c r="EJ2445" s="171"/>
      <c r="EK2445" s="171"/>
      <c r="EL2445" s="171"/>
      <c r="EM2445" s="171"/>
      <c r="EN2445" s="171"/>
    </row>
    <row r="2446" spans="43:144" ht="15" x14ac:dyDescent="0.25">
      <c r="AQ2446" s="171"/>
      <c r="AR2446"/>
      <c r="AS2446"/>
      <c r="AT2446"/>
      <c r="AU2446"/>
      <c r="AV2446"/>
      <c r="AW2446"/>
      <c r="AX2446"/>
      <c r="AY2446"/>
      <c r="AZ2446"/>
      <c r="BA2446"/>
      <c r="BB2446"/>
      <c r="BC2446"/>
      <c r="BD2446"/>
      <c r="BE2446" s="171"/>
      <c r="BF2446" s="171"/>
      <c r="BG2446" s="171"/>
      <c r="BH2446" s="171"/>
      <c r="BI2446" s="171"/>
      <c r="BJ2446" s="171"/>
      <c r="BK2446" s="171"/>
      <c r="BL2446" s="171"/>
      <c r="BM2446" s="171"/>
      <c r="BN2446" s="171"/>
      <c r="BO2446" s="171"/>
      <c r="BP2446" s="171"/>
      <c r="BQ2446" s="171"/>
      <c r="BR2446" s="171"/>
      <c r="BS2446" s="171"/>
      <c r="BT2446" s="171"/>
      <c r="BU2446" s="171"/>
      <c r="BV2446" s="171"/>
      <c r="BW2446" s="171"/>
      <c r="BX2446" s="171"/>
      <c r="BY2446" s="171"/>
      <c r="BZ2446" s="171"/>
      <c r="CA2446" s="171"/>
      <c r="CB2446" s="171"/>
      <c r="CC2446" s="171"/>
      <c r="CD2446" s="171"/>
      <c r="CE2446" s="171"/>
      <c r="CF2446" s="171"/>
      <c r="CG2446" s="171"/>
      <c r="CH2446" s="171"/>
      <c r="CI2446" s="171"/>
      <c r="CJ2446" s="171"/>
      <c r="CK2446" s="171"/>
      <c r="CL2446" s="171"/>
      <c r="CM2446" s="171"/>
      <c r="CN2446" s="171"/>
      <c r="CO2446" s="171"/>
      <c r="CP2446" s="171"/>
      <c r="CQ2446" s="171"/>
      <c r="CR2446" s="171"/>
      <c r="CS2446" s="171"/>
      <c r="CT2446" s="171"/>
      <c r="CU2446" s="171"/>
      <c r="CV2446" s="171"/>
      <c r="CW2446" s="171"/>
      <c r="CX2446" s="171"/>
      <c r="CY2446" s="171"/>
      <c r="CZ2446" s="171"/>
      <c r="DA2446" s="171"/>
      <c r="DB2446" s="171"/>
      <c r="DC2446" s="171"/>
      <c r="DD2446" s="171"/>
      <c r="DE2446" s="171"/>
      <c r="DF2446" s="171"/>
      <c r="DG2446" s="171"/>
      <c r="DH2446" s="171"/>
      <c r="DI2446" s="171"/>
      <c r="DJ2446" s="171"/>
      <c r="DK2446" s="171"/>
      <c r="DL2446" s="171"/>
      <c r="DM2446" s="171"/>
      <c r="DN2446" s="171"/>
      <c r="DO2446" s="171"/>
      <c r="DP2446" s="171"/>
      <c r="DQ2446" s="171"/>
      <c r="DR2446" s="171"/>
      <c r="DS2446" s="171"/>
      <c r="DT2446" s="171"/>
      <c r="DU2446" s="171"/>
      <c r="DV2446" s="171"/>
      <c r="DW2446" s="171"/>
      <c r="DX2446" s="171"/>
      <c r="DY2446" s="171"/>
      <c r="DZ2446" s="171"/>
      <c r="EA2446" s="171"/>
      <c r="EB2446" s="171"/>
      <c r="EC2446" s="171"/>
      <c r="ED2446" s="171"/>
      <c r="EE2446" s="171"/>
      <c r="EF2446" s="171"/>
      <c r="EG2446" s="171"/>
      <c r="EH2446" s="171"/>
      <c r="EI2446" s="171"/>
      <c r="EJ2446" s="171"/>
      <c r="EK2446" s="171"/>
      <c r="EL2446" s="171"/>
      <c r="EM2446" s="171"/>
      <c r="EN2446" s="171"/>
    </row>
    <row r="2447" spans="43:144" ht="15" x14ac:dyDescent="0.25">
      <c r="AQ2447" s="171"/>
      <c r="AR2447"/>
      <c r="AS2447"/>
      <c r="AT2447"/>
      <c r="AU2447"/>
      <c r="AV2447"/>
      <c r="AW2447"/>
      <c r="AX2447"/>
      <c r="AY2447"/>
      <c r="AZ2447"/>
      <c r="BA2447"/>
      <c r="BB2447"/>
      <c r="BC2447"/>
      <c r="BD2447"/>
      <c r="BE2447" s="171"/>
      <c r="BF2447" s="171"/>
      <c r="BG2447" s="171"/>
      <c r="BH2447" s="171"/>
      <c r="BI2447" s="171"/>
      <c r="BJ2447" s="171"/>
      <c r="BK2447" s="171"/>
      <c r="BL2447" s="171"/>
      <c r="BM2447" s="171"/>
      <c r="BN2447" s="171"/>
      <c r="BO2447" s="171"/>
      <c r="BP2447" s="171"/>
      <c r="BQ2447" s="171"/>
      <c r="BR2447" s="171"/>
      <c r="BS2447" s="171"/>
      <c r="BT2447" s="171"/>
      <c r="BU2447" s="171"/>
      <c r="BV2447" s="171"/>
      <c r="BW2447" s="171"/>
      <c r="BX2447" s="171"/>
      <c r="BY2447" s="171"/>
      <c r="BZ2447" s="171"/>
      <c r="CA2447" s="171"/>
      <c r="CB2447" s="171"/>
      <c r="CC2447" s="171"/>
      <c r="CD2447" s="171"/>
      <c r="CE2447" s="171"/>
      <c r="CF2447" s="171"/>
      <c r="CG2447" s="171"/>
      <c r="CH2447" s="171"/>
      <c r="CI2447" s="171"/>
      <c r="CJ2447" s="171"/>
      <c r="CK2447" s="171"/>
      <c r="CL2447" s="171"/>
      <c r="CM2447" s="171"/>
      <c r="CN2447" s="171"/>
      <c r="CO2447" s="171"/>
      <c r="CP2447" s="171"/>
      <c r="CQ2447" s="171"/>
      <c r="CR2447" s="171"/>
      <c r="CS2447" s="171"/>
      <c r="CT2447" s="171"/>
      <c r="CU2447" s="171"/>
      <c r="CV2447" s="171"/>
      <c r="CW2447" s="171"/>
      <c r="CX2447" s="171"/>
      <c r="CY2447" s="171"/>
      <c r="CZ2447" s="171"/>
      <c r="DA2447" s="171"/>
      <c r="DB2447" s="171"/>
      <c r="DC2447" s="171"/>
      <c r="DD2447" s="171"/>
      <c r="DE2447" s="171"/>
      <c r="DF2447" s="171"/>
      <c r="DG2447" s="171"/>
      <c r="DH2447" s="171"/>
      <c r="DI2447" s="171"/>
      <c r="DJ2447" s="171"/>
      <c r="DK2447" s="171"/>
      <c r="DL2447" s="171"/>
      <c r="DM2447" s="171"/>
      <c r="DN2447" s="171"/>
      <c r="DO2447" s="171"/>
      <c r="DP2447" s="171"/>
      <c r="DQ2447" s="171"/>
      <c r="DR2447" s="171"/>
      <c r="DS2447" s="171"/>
      <c r="DT2447" s="171"/>
      <c r="DU2447" s="171"/>
      <c r="DV2447" s="171"/>
      <c r="DW2447" s="171"/>
      <c r="DX2447" s="171"/>
      <c r="DY2447" s="171"/>
      <c r="DZ2447" s="171"/>
      <c r="EA2447" s="171"/>
      <c r="EB2447" s="171"/>
      <c r="EC2447" s="171"/>
      <c r="ED2447" s="171"/>
      <c r="EE2447" s="171"/>
      <c r="EF2447" s="171"/>
      <c r="EG2447" s="171"/>
      <c r="EH2447" s="171"/>
      <c r="EI2447" s="171"/>
      <c r="EJ2447" s="171"/>
      <c r="EK2447" s="171"/>
      <c r="EL2447" s="171"/>
      <c r="EM2447" s="171"/>
      <c r="EN2447" s="171"/>
    </row>
    <row r="2448" spans="43:144" ht="15" x14ac:dyDescent="0.25">
      <c r="AQ2448" s="171"/>
      <c r="AR2448"/>
      <c r="AS2448"/>
      <c r="AT2448"/>
      <c r="AU2448"/>
      <c r="AV2448"/>
      <c r="AW2448"/>
      <c r="AX2448"/>
      <c r="AY2448"/>
      <c r="AZ2448"/>
      <c r="BA2448"/>
      <c r="BB2448"/>
      <c r="BC2448"/>
      <c r="BD2448"/>
      <c r="BE2448" s="171"/>
      <c r="BF2448" s="171"/>
      <c r="BG2448" s="171"/>
      <c r="BH2448" s="171"/>
      <c r="BI2448" s="171"/>
      <c r="BJ2448" s="171"/>
      <c r="BK2448" s="171"/>
      <c r="BL2448" s="171"/>
      <c r="BM2448" s="171"/>
      <c r="BN2448" s="171"/>
      <c r="BO2448" s="171"/>
      <c r="BP2448" s="171"/>
      <c r="BQ2448" s="171"/>
      <c r="BR2448" s="171"/>
      <c r="BS2448" s="171"/>
      <c r="BT2448" s="171"/>
      <c r="BU2448" s="171"/>
      <c r="BV2448" s="171"/>
      <c r="BW2448" s="171"/>
      <c r="BX2448" s="171"/>
      <c r="BY2448" s="171"/>
      <c r="BZ2448" s="171"/>
      <c r="CA2448" s="171"/>
      <c r="CB2448" s="171"/>
      <c r="CC2448" s="171"/>
      <c r="CD2448" s="171"/>
      <c r="CE2448" s="171"/>
      <c r="CF2448" s="171"/>
      <c r="CG2448" s="171"/>
      <c r="CH2448" s="171"/>
      <c r="CI2448" s="171"/>
      <c r="CJ2448" s="171"/>
      <c r="CK2448" s="171"/>
      <c r="CL2448" s="171"/>
      <c r="CM2448" s="171"/>
      <c r="CN2448" s="171"/>
      <c r="CO2448" s="171"/>
      <c r="CP2448" s="171"/>
      <c r="CQ2448" s="171"/>
      <c r="CR2448" s="171"/>
      <c r="CS2448" s="171"/>
      <c r="CT2448" s="171"/>
      <c r="CU2448" s="171"/>
      <c r="CV2448" s="171"/>
      <c r="CW2448" s="171"/>
      <c r="CX2448" s="171"/>
      <c r="CY2448" s="171"/>
      <c r="CZ2448" s="171"/>
      <c r="DA2448" s="171"/>
      <c r="DB2448" s="171"/>
      <c r="DC2448" s="171"/>
      <c r="DD2448" s="171"/>
      <c r="DE2448" s="171"/>
      <c r="DF2448" s="171"/>
      <c r="DG2448" s="171"/>
      <c r="DH2448" s="171"/>
      <c r="DI2448" s="171"/>
      <c r="DJ2448" s="171"/>
      <c r="DK2448" s="171"/>
      <c r="DL2448" s="171"/>
      <c r="DM2448" s="171"/>
      <c r="DN2448" s="171"/>
      <c r="DO2448" s="171"/>
      <c r="DP2448" s="171"/>
      <c r="DQ2448" s="171"/>
      <c r="DR2448" s="171"/>
      <c r="DS2448" s="171"/>
      <c r="DT2448" s="171"/>
      <c r="DU2448" s="171"/>
      <c r="DV2448" s="171"/>
      <c r="DW2448" s="171"/>
      <c r="DX2448" s="171"/>
      <c r="DY2448" s="171"/>
      <c r="DZ2448" s="171"/>
      <c r="EA2448" s="171"/>
      <c r="EB2448" s="171"/>
      <c r="EC2448" s="171"/>
      <c r="ED2448" s="171"/>
      <c r="EE2448" s="171"/>
      <c r="EF2448" s="171"/>
      <c r="EG2448" s="171"/>
      <c r="EH2448" s="171"/>
      <c r="EI2448" s="171"/>
      <c r="EJ2448" s="171"/>
      <c r="EK2448" s="171"/>
      <c r="EL2448" s="171"/>
      <c r="EM2448" s="171"/>
      <c r="EN2448" s="171"/>
    </row>
    <row r="2449" spans="43:144" ht="15" x14ac:dyDescent="0.25">
      <c r="AQ2449" s="171"/>
      <c r="AR2449"/>
      <c r="AS2449"/>
      <c r="AT2449"/>
      <c r="AU2449"/>
      <c r="AV2449"/>
      <c r="AW2449"/>
      <c r="AX2449"/>
      <c r="AY2449"/>
      <c r="AZ2449"/>
      <c r="BA2449"/>
      <c r="BB2449"/>
      <c r="BC2449"/>
      <c r="BD2449"/>
      <c r="BE2449" s="171"/>
      <c r="BF2449" s="171"/>
      <c r="BG2449" s="171"/>
      <c r="BH2449" s="171"/>
      <c r="BI2449" s="171"/>
      <c r="BJ2449" s="171"/>
      <c r="BK2449" s="171"/>
      <c r="BL2449" s="171"/>
      <c r="BM2449" s="171"/>
      <c r="BN2449" s="171"/>
      <c r="BO2449" s="171"/>
      <c r="BP2449" s="171"/>
      <c r="BQ2449" s="171"/>
      <c r="BR2449" s="171"/>
      <c r="BS2449" s="171"/>
      <c r="BT2449" s="171"/>
      <c r="BU2449" s="171"/>
      <c r="BV2449" s="171"/>
      <c r="BW2449" s="171"/>
      <c r="BX2449" s="171"/>
      <c r="BY2449" s="171"/>
      <c r="BZ2449" s="171"/>
      <c r="CA2449" s="171"/>
      <c r="CB2449" s="171"/>
      <c r="CC2449" s="171"/>
      <c r="CD2449" s="171"/>
      <c r="CE2449" s="171"/>
      <c r="CF2449" s="171"/>
      <c r="CG2449" s="171"/>
      <c r="CH2449" s="171"/>
      <c r="CI2449" s="171"/>
      <c r="CJ2449" s="171"/>
      <c r="CK2449" s="171"/>
      <c r="CL2449" s="171"/>
      <c r="CM2449" s="171"/>
      <c r="CN2449" s="171"/>
      <c r="CO2449" s="171"/>
      <c r="CP2449" s="171"/>
      <c r="CQ2449" s="171"/>
      <c r="CR2449" s="171"/>
      <c r="CS2449" s="171"/>
      <c r="CT2449" s="171"/>
      <c r="CU2449" s="171"/>
      <c r="CV2449" s="171"/>
      <c r="CW2449" s="171"/>
      <c r="CX2449" s="171"/>
      <c r="CY2449" s="171"/>
      <c r="CZ2449" s="171"/>
      <c r="DA2449" s="171"/>
      <c r="DB2449" s="171"/>
      <c r="DC2449" s="171"/>
      <c r="DD2449" s="171"/>
      <c r="DE2449" s="171"/>
      <c r="DF2449" s="171"/>
      <c r="DG2449" s="171"/>
      <c r="DH2449" s="171"/>
      <c r="DI2449" s="171"/>
      <c r="DJ2449" s="171"/>
      <c r="DK2449" s="171"/>
      <c r="DL2449" s="171"/>
      <c r="DM2449" s="171"/>
      <c r="DN2449" s="171"/>
      <c r="DO2449" s="171"/>
      <c r="DP2449" s="171"/>
      <c r="DQ2449" s="171"/>
      <c r="DR2449" s="171"/>
      <c r="DS2449" s="171"/>
      <c r="DT2449" s="171"/>
      <c r="DU2449" s="171"/>
      <c r="DV2449" s="171"/>
      <c r="DW2449" s="171"/>
      <c r="DX2449" s="171"/>
      <c r="DY2449" s="171"/>
      <c r="DZ2449" s="171"/>
      <c r="EA2449" s="171"/>
      <c r="EB2449" s="171"/>
      <c r="EC2449" s="171"/>
      <c r="ED2449" s="171"/>
      <c r="EE2449" s="171"/>
      <c r="EF2449" s="171"/>
      <c r="EG2449" s="171"/>
      <c r="EH2449" s="171"/>
      <c r="EI2449" s="171"/>
      <c r="EJ2449" s="171"/>
      <c r="EK2449" s="171"/>
      <c r="EL2449" s="171"/>
      <c r="EM2449" s="171"/>
      <c r="EN2449" s="171"/>
    </row>
    <row r="2450" spans="43:144" ht="15" x14ac:dyDescent="0.25">
      <c r="AQ2450" s="171"/>
      <c r="AR2450"/>
      <c r="AS2450"/>
      <c r="AT2450"/>
      <c r="AU2450"/>
      <c r="AV2450"/>
      <c r="AW2450"/>
      <c r="AX2450"/>
      <c r="AY2450"/>
      <c r="AZ2450"/>
      <c r="BA2450"/>
      <c r="BB2450"/>
      <c r="BC2450"/>
      <c r="BD2450"/>
      <c r="BE2450" s="171"/>
      <c r="BF2450" s="171"/>
      <c r="BG2450" s="171"/>
      <c r="BH2450" s="171"/>
      <c r="BI2450" s="171"/>
      <c r="BJ2450" s="171"/>
      <c r="BK2450" s="171"/>
      <c r="BL2450" s="171"/>
      <c r="BM2450" s="171"/>
      <c r="BN2450" s="171"/>
      <c r="BO2450" s="171"/>
      <c r="BP2450" s="171"/>
      <c r="BQ2450" s="171"/>
      <c r="BR2450" s="171"/>
      <c r="BS2450" s="171"/>
      <c r="BT2450" s="171"/>
      <c r="BU2450" s="171"/>
      <c r="BV2450" s="171"/>
      <c r="BW2450" s="171"/>
      <c r="BX2450" s="171"/>
      <c r="BY2450" s="171"/>
      <c r="BZ2450" s="171"/>
      <c r="CA2450" s="171"/>
      <c r="CB2450" s="171"/>
      <c r="CC2450" s="171"/>
      <c r="CD2450" s="171"/>
      <c r="CE2450" s="171"/>
      <c r="CF2450" s="171"/>
      <c r="CG2450" s="171"/>
      <c r="CH2450" s="171"/>
      <c r="CI2450" s="171"/>
      <c r="CJ2450" s="171"/>
      <c r="CK2450" s="171"/>
      <c r="CL2450" s="171"/>
      <c r="CM2450" s="171"/>
      <c r="CN2450" s="171"/>
      <c r="CO2450" s="171"/>
      <c r="CP2450" s="171"/>
      <c r="CQ2450" s="171"/>
      <c r="CR2450" s="171"/>
      <c r="CS2450" s="171"/>
      <c r="CT2450" s="171"/>
      <c r="CU2450" s="171"/>
      <c r="CV2450" s="171"/>
      <c r="CW2450" s="171"/>
      <c r="CX2450" s="171"/>
      <c r="CY2450" s="171"/>
      <c r="CZ2450" s="171"/>
      <c r="DA2450" s="171"/>
      <c r="DB2450" s="171"/>
      <c r="DC2450" s="171"/>
      <c r="DD2450" s="171"/>
      <c r="DE2450" s="171"/>
      <c r="DF2450" s="171"/>
      <c r="DG2450" s="171"/>
      <c r="DH2450" s="171"/>
      <c r="DI2450" s="171"/>
      <c r="DJ2450" s="171"/>
      <c r="DK2450" s="171"/>
      <c r="DL2450" s="171"/>
      <c r="DM2450" s="171"/>
      <c r="DN2450" s="171"/>
      <c r="DO2450" s="171"/>
      <c r="DP2450" s="171"/>
      <c r="DQ2450" s="171"/>
      <c r="DR2450" s="171"/>
      <c r="DS2450" s="171"/>
      <c r="DT2450" s="171"/>
      <c r="DU2450" s="171"/>
      <c r="DV2450" s="171"/>
      <c r="DW2450" s="171"/>
      <c r="DX2450" s="171"/>
      <c r="DY2450" s="171"/>
      <c r="DZ2450" s="171"/>
      <c r="EA2450" s="171"/>
      <c r="EB2450" s="171"/>
      <c r="EC2450" s="171"/>
      <c r="ED2450" s="171"/>
      <c r="EE2450" s="171"/>
      <c r="EF2450" s="171"/>
      <c r="EG2450" s="171"/>
      <c r="EH2450" s="171"/>
      <c r="EI2450" s="171"/>
      <c r="EJ2450" s="171"/>
      <c r="EK2450" s="171"/>
      <c r="EL2450" s="171"/>
      <c r="EM2450" s="171"/>
      <c r="EN2450" s="171"/>
    </row>
    <row r="2451" spans="43:144" ht="15" x14ac:dyDescent="0.25">
      <c r="AQ2451" s="171"/>
      <c r="AR2451"/>
      <c r="AS2451"/>
      <c r="AT2451"/>
      <c r="AU2451"/>
      <c r="AV2451"/>
      <c r="AW2451"/>
      <c r="AX2451"/>
      <c r="AY2451"/>
      <c r="AZ2451"/>
      <c r="BA2451"/>
      <c r="BB2451"/>
      <c r="BC2451"/>
      <c r="BD2451"/>
      <c r="BE2451" s="171"/>
      <c r="BF2451" s="171"/>
      <c r="BG2451" s="171"/>
      <c r="BH2451" s="171"/>
      <c r="BI2451" s="171"/>
      <c r="BJ2451" s="171"/>
      <c r="BK2451" s="171"/>
      <c r="BL2451" s="171"/>
      <c r="BM2451" s="171"/>
      <c r="BN2451" s="171"/>
      <c r="BO2451" s="171"/>
      <c r="BP2451" s="171"/>
      <c r="BQ2451" s="171"/>
      <c r="BR2451" s="171"/>
      <c r="BS2451" s="171"/>
      <c r="BT2451" s="171"/>
      <c r="BU2451" s="171"/>
      <c r="BV2451" s="171"/>
      <c r="BW2451" s="171"/>
      <c r="BX2451" s="171"/>
      <c r="BY2451" s="171"/>
      <c r="BZ2451" s="171"/>
      <c r="CA2451" s="171"/>
      <c r="CB2451" s="171"/>
      <c r="CC2451" s="171"/>
      <c r="CD2451" s="171"/>
      <c r="CE2451" s="171"/>
      <c r="CF2451" s="171"/>
      <c r="CG2451" s="171"/>
      <c r="CH2451" s="171"/>
      <c r="CI2451" s="171"/>
      <c r="CJ2451" s="171"/>
      <c r="CK2451" s="171"/>
      <c r="CL2451" s="171"/>
      <c r="CM2451" s="171"/>
      <c r="CN2451" s="171"/>
      <c r="CO2451" s="171"/>
      <c r="CP2451" s="171"/>
      <c r="CQ2451" s="171"/>
      <c r="CR2451" s="171"/>
      <c r="CS2451" s="171"/>
      <c r="CT2451" s="171"/>
      <c r="CU2451" s="171"/>
      <c r="CV2451" s="171"/>
      <c r="CW2451" s="171"/>
      <c r="CX2451" s="171"/>
      <c r="CY2451" s="171"/>
      <c r="CZ2451" s="171"/>
      <c r="DA2451" s="171"/>
      <c r="DB2451" s="171"/>
      <c r="DC2451" s="171"/>
      <c r="DD2451" s="171"/>
      <c r="DE2451" s="171"/>
      <c r="DF2451" s="171"/>
      <c r="DG2451" s="171"/>
      <c r="DH2451" s="171"/>
      <c r="DI2451" s="171"/>
      <c r="DJ2451" s="171"/>
      <c r="DK2451" s="171"/>
      <c r="DL2451" s="171"/>
      <c r="DM2451" s="171"/>
      <c r="DN2451" s="171"/>
      <c r="DO2451" s="171"/>
      <c r="DP2451" s="171"/>
      <c r="DQ2451" s="171"/>
      <c r="DR2451" s="171"/>
      <c r="DS2451" s="171"/>
      <c r="DT2451" s="171"/>
      <c r="DU2451" s="171"/>
      <c r="DV2451" s="171"/>
      <c r="DW2451" s="171"/>
      <c r="DX2451" s="171"/>
      <c r="DY2451" s="171"/>
      <c r="DZ2451" s="171"/>
      <c r="EA2451" s="171"/>
      <c r="EB2451" s="171"/>
      <c r="EC2451" s="171"/>
      <c r="ED2451" s="171"/>
      <c r="EE2451" s="171"/>
      <c r="EF2451" s="171"/>
      <c r="EG2451" s="171"/>
      <c r="EH2451" s="171"/>
      <c r="EI2451" s="171"/>
      <c r="EJ2451" s="171"/>
      <c r="EK2451" s="171"/>
      <c r="EL2451" s="171"/>
      <c r="EM2451" s="171"/>
      <c r="EN2451" s="171"/>
    </row>
    <row r="2452" spans="43:144" ht="15" x14ac:dyDescent="0.25">
      <c r="AQ2452" s="171"/>
      <c r="AR2452"/>
      <c r="AS2452"/>
      <c r="AT2452"/>
      <c r="AU2452"/>
      <c r="AV2452"/>
      <c r="AW2452"/>
      <c r="AX2452"/>
      <c r="AY2452"/>
      <c r="AZ2452"/>
      <c r="BA2452"/>
      <c r="BB2452"/>
      <c r="BC2452"/>
      <c r="BD2452"/>
      <c r="BE2452" s="171"/>
      <c r="BF2452" s="171"/>
      <c r="BG2452" s="171"/>
      <c r="BH2452" s="171"/>
      <c r="BI2452" s="171"/>
      <c r="BJ2452" s="171"/>
      <c r="BK2452" s="171"/>
      <c r="BL2452" s="171"/>
      <c r="BM2452" s="171"/>
      <c r="BN2452" s="171"/>
      <c r="BO2452" s="171"/>
      <c r="BP2452" s="171"/>
      <c r="BQ2452" s="171"/>
      <c r="BR2452" s="171"/>
      <c r="BS2452" s="171"/>
      <c r="BT2452" s="171"/>
      <c r="BU2452" s="171"/>
      <c r="BV2452" s="171"/>
      <c r="BW2452" s="171"/>
      <c r="BX2452" s="171"/>
      <c r="BY2452" s="171"/>
      <c r="BZ2452" s="171"/>
      <c r="CA2452" s="171"/>
      <c r="CB2452" s="171"/>
      <c r="CC2452" s="171"/>
      <c r="CD2452" s="171"/>
      <c r="CE2452" s="171"/>
      <c r="CF2452" s="171"/>
      <c r="CG2452" s="171"/>
      <c r="CH2452" s="171"/>
      <c r="CI2452" s="171"/>
      <c r="CJ2452" s="171"/>
      <c r="CK2452" s="171"/>
      <c r="CL2452" s="171"/>
      <c r="CM2452" s="171"/>
      <c r="CN2452" s="171"/>
      <c r="CO2452" s="171"/>
      <c r="CP2452" s="171"/>
      <c r="CQ2452" s="171"/>
      <c r="CR2452" s="171"/>
      <c r="CS2452" s="171"/>
      <c r="CT2452" s="171"/>
      <c r="CU2452" s="171"/>
      <c r="CV2452" s="171"/>
      <c r="CW2452" s="171"/>
      <c r="CX2452" s="171"/>
      <c r="CY2452" s="171"/>
      <c r="CZ2452" s="171"/>
      <c r="DA2452" s="171"/>
      <c r="DB2452" s="171"/>
      <c r="DC2452" s="171"/>
      <c r="DD2452" s="171"/>
      <c r="DE2452" s="171"/>
      <c r="DF2452" s="171"/>
      <c r="DG2452" s="171"/>
      <c r="DH2452" s="171"/>
      <c r="DI2452" s="171"/>
      <c r="DJ2452" s="171"/>
      <c r="DK2452" s="171"/>
      <c r="DL2452" s="171"/>
      <c r="DM2452" s="171"/>
      <c r="DN2452" s="171"/>
      <c r="DO2452" s="171"/>
      <c r="DP2452" s="171"/>
      <c r="DQ2452" s="171"/>
      <c r="DR2452" s="171"/>
      <c r="DS2452" s="171"/>
      <c r="DT2452" s="171"/>
      <c r="DU2452" s="171"/>
      <c r="DV2452" s="171"/>
      <c r="DW2452" s="171"/>
      <c r="DX2452" s="171"/>
      <c r="DY2452" s="171"/>
      <c r="DZ2452" s="171"/>
      <c r="EA2452" s="171"/>
      <c r="EB2452" s="171"/>
      <c r="EC2452" s="171"/>
      <c r="ED2452" s="171"/>
      <c r="EE2452" s="171"/>
      <c r="EF2452" s="171"/>
      <c r="EG2452" s="171"/>
      <c r="EH2452" s="171"/>
      <c r="EI2452" s="171"/>
      <c r="EJ2452" s="171"/>
      <c r="EK2452" s="171"/>
      <c r="EL2452" s="171"/>
      <c r="EM2452" s="171"/>
      <c r="EN2452" s="171"/>
    </row>
    <row r="2453" spans="43:144" ht="15" x14ac:dyDescent="0.25">
      <c r="AQ2453" s="171"/>
      <c r="AR2453"/>
      <c r="AS2453"/>
      <c r="AT2453"/>
      <c r="AU2453"/>
      <c r="AV2453"/>
      <c r="AW2453"/>
      <c r="AX2453"/>
      <c r="AY2453"/>
      <c r="AZ2453"/>
      <c r="BA2453"/>
      <c r="BB2453"/>
      <c r="BC2453"/>
      <c r="BD2453"/>
      <c r="BE2453" s="171"/>
      <c r="BF2453" s="171"/>
      <c r="BG2453" s="171"/>
      <c r="BH2453" s="171"/>
      <c r="BI2453" s="171"/>
      <c r="BJ2453" s="171"/>
      <c r="BK2453" s="171"/>
      <c r="BL2453" s="171"/>
      <c r="BM2453" s="171"/>
      <c r="BN2453" s="171"/>
      <c r="BO2453" s="171"/>
      <c r="BP2453" s="171"/>
      <c r="BQ2453" s="171"/>
      <c r="BR2453" s="171"/>
      <c r="BS2453" s="171"/>
      <c r="BT2453" s="171"/>
      <c r="BU2453" s="171"/>
      <c r="BV2453" s="171"/>
      <c r="BW2453" s="171"/>
      <c r="BX2453" s="171"/>
      <c r="BY2453" s="171"/>
      <c r="BZ2453" s="171"/>
      <c r="CA2453" s="171"/>
      <c r="CB2453" s="171"/>
      <c r="CC2453" s="171"/>
      <c r="CD2453" s="171"/>
      <c r="CE2453" s="171"/>
      <c r="CF2453" s="171"/>
      <c r="CG2453" s="171"/>
      <c r="CH2453" s="171"/>
      <c r="CI2453" s="171"/>
      <c r="CJ2453" s="171"/>
      <c r="CK2453" s="171"/>
      <c r="CL2453" s="171"/>
      <c r="CM2453" s="171"/>
      <c r="CN2453" s="171"/>
      <c r="CO2453" s="171"/>
      <c r="CP2453" s="171"/>
      <c r="CQ2453" s="171"/>
      <c r="CR2453" s="171"/>
      <c r="CS2453" s="171"/>
      <c r="CT2453" s="171"/>
      <c r="CU2453" s="171"/>
      <c r="CV2453" s="171"/>
      <c r="CW2453" s="171"/>
      <c r="CX2453" s="171"/>
      <c r="CY2453" s="171"/>
      <c r="CZ2453" s="171"/>
      <c r="DA2453" s="171"/>
      <c r="DB2453" s="171"/>
      <c r="DC2453" s="171"/>
      <c r="DD2453" s="171"/>
      <c r="DE2453" s="171"/>
      <c r="DF2453" s="171"/>
      <c r="DG2453" s="171"/>
      <c r="DH2453" s="171"/>
      <c r="DI2453" s="171"/>
      <c r="DJ2453" s="171"/>
      <c r="DK2453" s="171"/>
      <c r="DL2453" s="171"/>
      <c r="DM2453" s="171"/>
      <c r="DN2453" s="171"/>
      <c r="DO2453" s="171"/>
      <c r="DP2453" s="171"/>
      <c r="DQ2453" s="171"/>
      <c r="DR2453" s="171"/>
      <c r="DS2453" s="171"/>
      <c r="DT2453" s="171"/>
      <c r="DU2453" s="171"/>
      <c r="DV2453" s="171"/>
      <c r="DW2453" s="171"/>
      <c r="DX2453" s="171"/>
      <c r="DY2453" s="171"/>
      <c r="DZ2453" s="171"/>
      <c r="EA2453" s="171"/>
      <c r="EB2453" s="171"/>
      <c r="EC2453" s="171"/>
      <c r="ED2453" s="171"/>
      <c r="EE2453" s="171"/>
      <c r="EF2453" s="171"/>
      <c r="EG2453" s="171"/>
      <c r="EH2453" s="171"/>
      <c r="EI2453" s="171"/>
      <c r="EJ2453" s="171"/>
      <c r="EK2453" s="171"/>
      <c r="EL2453" s="171"/>
      <c r="EM2453" s="171"/>
      <c r="EN2453" s="171"/>
    </row>
    <row r="2454" spans="43:144" ht="15" x14ac:dyDescent="0.25">
      <c r="AQ2454" s="171"/>
      <c r="AR2454"/>
      <c r="AS2454"/>
      <c r="AT2454"/>
      <c r="AU2454"/>
      <c r="AV2454"/>
      <c r="AW2454"/>
      <c r="AX2454"/>
      <c r="AY2454"/>
      <c r="AZ2454"/>
      <c r="BA2454"/>
      <c r="BB2454"/>
      <c r="BC2454"/>
      <c r="BD2454"/>
      <c r="BE2454" s="171"/>
      <c r="BF2454" s="171"/>
      <c r="BG2454" s="171"/>
      <c r="BH2454" s="171"/>
      <c r="BI2454" s="171"/>
      <c r="BJ2454" s="171"/>
      <c r="BK2454" s="171"/>
      <c r="BL2454" s="171"/>
      <c r="BM2454" s="171"/>
      <c r="BN2454" s="171"/>
      <c r="BO2454" s="171"/>
      <c r="BP2454" s="171"/>
      <c r="BQ2454" s="171"/>
      <c r="BR2454" s="171"/>
      <c r="BS2454" s="171"/>
      <c r="BT2454" s="171"/>
      <c r="BU2454" s="171"/>
      <c r="BV2454" s="171"/>
      <c r="BW2454" s="171"/>
      <c r="BX2454" s="171"/>
      <c r="BY2454" s="171"/>
      <c r="BZ2454" s="171"/>
      <c r="CA2454" s="171"/>
      <c r="CB2454" s="171"/>
      <c r="CC2454" s="171"/>
      <c r="CD2454" s="171"/>
      <c r="CE2454" s="171"/>
      <c r="CF2454" s="171"/>
      <c r="CG2454" s="171"/>
      <c r="CH2454" s="171"/>
      <c r="CI2454" s="171"/>
      <c r="CJ2454" s="171"/>
      <c r="CK2454" s="171"/>
      <c r="CL2454" s="171"/>
      <c r="CM2454" s="171"/>
      <c r="CN2454" s="171"/>
      <c r="CO2454" s="171"/>
      <c r="CP2454" s="171"/>
      <c r="CQ2454" s="171"/>
      <c r="CR2454" s="171"/>
      <c r="CS2454" s="171"/>
      <c r="CT2454" s="171"/>
      <c r="CU2454" s="171"/>
      <c r="CV2454" s="171"/>
      <c r="CW2454" s="171"/>
      <c r="CX2454" s="171"/>
      <c r="CY2454" s="171"/>
      <c r="CZ2454" s="171"/>
      <c r="DA2454" s="171"/>
      <c r="DB2454" s="171"/>
      <c r="DC2454" s="171"/>
      <c r="DD2454" s="171"/>
      <c r="DE2454" s="171"/>
      <c r="DF2454" s="171"/>
      <c r="DG2454" s="171"/>
      <c r="DH2454" s="171"/>
      <c r="DI2454" s="171"/>
      <c r="DJ2454" s="171"/>
      <c r="DK2454" s="171"/>
      <c r="DL2454" s="171"/>
      <c r="DM2454" s="171"/>
      <c r="DN2454" s="171"/>
      <c r="DO2454" s="171"/>
      <c r="DP2454" s="171"/>
      <c r="DQ2454" s="171"/>
      <c r="DR2454" s="171"/>
      <c r="DS2454" s="171"/>
      <c r="DT2454" s="171"/>
      <c r="DU2454" s="171"/>
      <c r="DV2454" s="171"/>
      <c r="DW2454" s="171"/>
      <c r="DX2454" s="171"/>
      <c r="DY2454" s="171"/>
      <c r="DZ2454" s="171"/>
      <c r="EA2454" s="171"/>
      <c r="EB2454" s="171"/>
      <c r="EC2454" s="171"/>
      <c r="ED2454" s="171"/>
      <c r="EE2454" s="171"/>
      <c r="EF2454" s="171"/>
      <c r="EG2454" s="171"/>
      <c r="EH2454" s="171"/>
      <c r="EI2454" s="171"/>
      <c r="EJ2454" s="171"/>
      <c r="EK2454" s="171"/>
      <c r="EL2454" s="171"/>
      <c r="EM2454" s="171"/>
      <c r="EN2454" s="171"/>
    </row>
    <row r="2455" spans="43:144" ht="15" x14ac:dyDescent="0.25">
      <c r="AQ2455" s="171"/>
      <c r="AR2455"/>
      <c r="AS2455"/>
      <c r="AT2455"/>
      <c r="AU2455"/>
      <c r="AV2455"/>
      <c r="AW2455"/>
      <c r="AX2455"/>
      <c r="AY2455"/>
      <c r="AZ2455"/>
      <c r="BA2455"/>
      <c r="BB2455"/>
      <c r="BC2455"/>
      <c r="BD2455"/>
      <c r="BE2455" s="171"/>
      <c r="BF2455" s="171"/>
      <c r="BG2455" s="171"/>
      <c r="BH2455" s="171"/>
      <c r="BI2455" s="171"/>
      <c r="BJ2455" s="171"/>
      <c r="BK2455" s="171"/>
      <c r="BL2455" s="171"/>
      <c r="BM2455" s="171"/>
      <c r="BN2455" s="171"/>
      <c r="BO2455" s="171"/>
      <c r="BP2455" s="171"/>
      <c r="BQ2455" s="171"/>
      <c r="BR2455" s="171"/>
      <c r="BS2455" s="171"/>
      <c r="BT2455" s="171"/>
      <c r="BU2455" s="171"/>
      <c r="BV2455" s="171"/>
      <c r="BW2455" s="171"/>
      <c r="BX2455" s="171"/>
      <c r="BY2455" s="171"/>
      <c r="BZ2455" s="171"/>
      <c r="CA2455" s="171"/>
      <c r="CB2455" s="171"/>
      <c r="CC2455" s="171"/>
      <c r="CD2455" s="171"/>
      <c r="CE2455" s="171"/>
      <c r="CF2455" s="171"/>
      <c r="CG2455" s="171"/>
      <c r="CH2455" s="171"/>
      <c r="CI2455" s="171"/>
      <c r="CJ2455" s="171"/>
      <c r="CK2455" s="171"/>
      <c r="CL2455" s="171"/>
      <c r="CM2455" s="171"/>
      <c r="CN2455" s="171"/>
      <c r="CO2455" s="171"/>
      <c r="CP2455" s="171"/>
      <c r="CQ2455" s="171"/>
      <c r="CR2455" s="171"/>
      <c r="CS2455" s="171"/>
      <c r="CT2455" s="171"/>
      <c r="CU2455" s="171"/>
      <c r="CV2455" s="171"/>
      <c r="CW2455" s="171"/>
      <c r="CX2455" s="171"/>
      <c r="CY2455" s="171"/>
      <c r="CZ2455" s="171"/>
      <c r="DA2455" s="171"/>
      <c r="DB2455" s="171"/>
      <c r="DC2455" s="171"/>
      <c r="DD2455" s="171"/>
      <c r="DE2455" s="171"/>
      <c r="DF2455" s="171"/>
      <c r="DG2455" s="171"/>
      <c r="DH2455" s="171"/>
      <c r="DI2455" s="171"/>
      <c r="DJ2455" s="171"/>
      <c r="DK2455" s="171"/>
      <c r="DL2455" s="171"/>
      <c r="DM2455" s="171"/>
      <c r="DN2455" s="171"/>
      <c r="DO2455" s="171"/>
      <c r="DP2455" s="171"/>
      <c r="DQ2455" s="171"/>
      <c r="DR2455" s="171"/>
      <c r="DS2455" s="171"/>
      <c r="DT2455" s="171"/>
      <c r="DU2455" s="171"/>
      <c r="DV2455" s="171"/>
      <c r="DW2455" s="171"/>
      <c r="DX2455" s="171"/>
      <c r="DY2455" s="171"/>
      <c r="DZ2455" s="171"/>
      <c r="EA2455" s="171"/>
      <c r="EB2455" s="171"/>
      <c r="EC2455" s="171"/>
      <c r="ED2455" s="171"/>
      <c r="EE2455" s="171"/>
      <c r="EF2455" s="171"/>
      <c r="EG2455" s="171"/>
      <c r="EH2455" s="171"/>
      <c r="EI2455" s="171"/>
      <c r="EJ2455" s="171"/>
      <c r="EK2455" s="171"/>
      <c r="EL2455" s="171"/>
      <c r="EM2455" s="171"/>
      <c r="EN2455" s="171"/>
    </row>
    <row r="2456" spans="43:144" ht="15" x14ac:dyDescent="0.25">
      <c r="AQ2456" s="171"/>
      <c r="AR2456"/>
      <c r="AS2456"/>
      <c r="AT2456"/>
      <c r="AU2456"/>
      <c r="AV2456"/>
      <c r="AW2456"/>
      <c r="AX2456"/>
      <c r="AY2456"/>
      <c r="AZ2456"/>
      <c r="BA2456"/>
      <c r="BB2456"/>
      <c r="BC2456"/>
      <c r="BD2456"/>
      <c r="BE2456" s="171"/>
      <c r="BF2456" s="171"/>
      <c r="BG2456" s="171"/>
      <c r="BH2456" s="171"/>
      <c r="BI2456" s="171"/>
      <c r="BJ2456" s="171"/>
      <c r="BK2456" s="171"/>
      <c r="BL2456" s="171"/>
      <c r="BM2456" s="171"/>
      <c r="BN2456" s="171"/>
      <c r="BO2456" s="171"/>
      <c r="BP2456" s="171"/>
      <c r="BQ2456" s="171"/>
      <c r="BR2456" s="171"/>
      <c r="BS2456" s="171"/>
      <c r="BT2456" s="171"/>
      <c r="BU2456" s="171"/>
      <c r="BV2456" s="171"/>
      <c r="BW2456" s="171"/>
      <c r="BX2456" s="171"/>
      <c r="BY2456" s="171"/>
      <c r="BZ2456" s="171"/>
      <c r="CA2456" s="171"/>
      <c r="CB2456" s="171"/>
      <c r="CC2456" s="171"/>
      <c r="CD2456" s="171"/>
      <c r="CE2456" s="171"/>
      <c r="CF2456" s="171"/>
      <c r="CG2456" s="171"/>
      <c r="CH2456" s="171"/>
      <c r="CI2456" s="171"/>
      <c r="CJ2456" s="171"/>
      <c r="CK2456" s="171"/>
      <c r="CL2456" s="171"/>
      <c r="CM2456" s="171"/>
      <c r="CN2456" s="171"/>
      <c r="CO2456" s="171"/>
      <c r="CP2456" s="171"/>
      <c r="CQ2456" s="171"/>
      <c r="CR2456" s="171"/>
      <c r="CS2456" s="171"/>
      <c r="CT2456" s="171"/>
      <c r="CU2456" s="171"/>
      <c r="CV2456" s="171"/>
      <c r="CW2456" s="171"/>
      <c r="CX2456" s="171"/>
      <c r="CY2456" s="171"/>
      <c r="CZ2456" s="171"/>
      <c r="DA2456" s="171"/>
      <c r="DB2456" s="171"/>
      <c r="DC2456" s="171"/>
      <c r="DD2456" s="171"/>
      <c r="DE2456" s="171"/>
      <c r="DF2456" s="171"/>
      <c r="DG2456" s="171"/>
      <c r="DH2456" s="171"/>
      <c r="DI2456" s="171"/>
      <c r="DJ2456" s="171"/>
      <c r="DK2456" s="171"/>
      <c r="DL2456" s="171"/>
      <c r="DM2456" s="171"/>
      <c r="DN2456" s="171"/>
      <c r="DO2456" s="171"/>
      <c r="DP2456" s="171"/>
      <c r="DQ2456" s="171"/>
      <c r="DR2456" s="171"/>
      <c r="DS2456" s="171"/>
      <c r="DT2456" s="171"/>
      <c r="DU2456" s="171"/>
      <c r="DV2456" s="171"/>
      <c r="DW2456" s="171"/>
      <c r="DX2456" s="171"/>
      <c r="DY2456" s="171"/>
      <c r="DZ2456" s="171"/>
      <c r="EA2456" s="171"/>
      <c r="EB2456" s="171"/>
      <c r="EC2456" s="171"/>
      <c r="ED2456" s="171"/>
      <c r="EE2456" s="171"/>
      <c r="EF2456" s="171"/>
      <c r="EG2456" s="171"/>
      <c r="EH2456" s="171"/>
      <c r="EI2456" s="171"/>
      <c r="EJ2456" s="171"/>
      <c r="EK2456" s="171"/>
      <c r="EL2456" s="171"/>
      <c r="EM2456" s="171"/>
      <c r="EN2456" s="171"/>
    </row>
    <row r="2457" spans="43:144" ht="15" x14ac:dyDescent="0.25">
      <c r="AQ2457" s="171"/>
      <c r="AR2457"/>
      <c r="AS2457"/>
      <c r="AT2457"/>
      <c r="AU2457"/>
      <c r="AV2457"/>
      <c r="AW2457"/>
      <c r="AX2457"/>
      <c r="AY2457"/>
      <c r="AZ2457"/>
      <c r="BA2457"/>
      <c r="BB2457"/>
      <c r="BC2457"/>
      <c r="BD2457"/>
      <c r="BE2457" s="171"/>
      <c r="BF2457" s="171"/>
      <c r="BG2457" s="171"/>
      <c r="BH2457" s="171"/>
      <c r="BI2457" s="171"/>
      <c r="BJ2457" s="171"/>
      <c r="BK2457" s="171"/>
      <c r="BL2457" s="171"/>
      <c r="BM2457" s="171"/>
      <c r="BN2457" s="171"/>
      <c r="BO2457" s="171"/>
      <c r="BP2457" s="171"/>
      <c r="BQ2457" s="171"/>
      <c r="BR2457" s="171"/>
      <c r="BS2457" s="171"/>
      <c r="BT2457" s="171"/>
      <c r="BU2457" s="171"/>
      <c r="BV2457" s="171"/>
      <c r="BW2457" s="171"/>
      <c r="BX2457" s="171"/>
      <c r="BY2457" s="171"/>
      <c r="BZ2457" s="171"/>
      <c r="CA2457" s="171"/>
      <c r="CB2457" s="171"/>
      <c r="CC2457" s="171"/>
      <c r="CD2457" s="171"/>
      <c r="CE2457" s="171"/>
      <c r="CF2457" s="171"/>
      <c r="CG2457" s="171"/>
      <c r="CH2457" s="171"/>
      <c r="CI2457" s="171"/>
      <c r="CJ2457" s="171"/>
      <c r="CK2457" s="171"/>
      <c r="CL2457" s="171"/>
      <c r="CM2457" s="171"/>
      <c r="CN2457" s="171"/>
      <c r="CO2457" s="171"/>
      <c r="CP2457" s="171"/>
      <c r="CQ2457" s="171"/>
      <c r="CR2457" s="171"/>
      <c r="CS2457" s="171"/>
      <c r="CT2457" s="171"/>
      <c r="CU2457" s="171"/>
      <c r="CV2457" s="171"/>
      <c r="CW2457" s="171"/>
      <c r="CX2457" s="171"/>
      <c r="CY2457" s="171"/>
      <c r="CZ2457" s="171"/>
      <c r="DA2457" s="171"/>
      <c r="DB2457" s="171"/>
      <c r="DC2457" s="171"/>
      <c r="DD2457" s="171"/>
      <c r="DE2457" s="171"/>
      <c r="DF2457" s="171"/>
      <c r="DG2457" s="171"/>
      <c r="DH2457" s="171"/>
      <c r="DI2457" s="171"/>
      <c r="DJ2457" s="171"/>
      <c r="DK2457" s="171"/>
      <c r="DL2457" s="171"/>
      <c r="DM2457" s="171"/>
      <c r="DN2457" s="171"/>
      <c r="DO2457" s="171"/>
      <c r="DP2457" s="171"/>
      <c r="DQ2457" s="171"/>
      <c r="DR2457" s="171"/>
      <c r="DS2457" s="171"/>
      <c r="DT2457" s="171"/>
      <c r="DU2457" s="171"/>
      <c r="DV2457" s="171"/>
      <c r="DW2457" s="171"/>
      <c r="DX2457" s="171"/>
      <c r="DY2457" s="171"/>
      <c r="DZ2457" s="171"/>
      <c r="EA2457" s="171"/>
      <c r="EB2457" s="171"/>
      <c r="EC2457" s="171"/>
      <c r="ED2457" s="171"/>
      <c r="EE2457" s="171"/>
      <c r="EF2457" s="171"/>
      <c r="EG2457" s="171"/>
      <c r="EH2457" s="171"/>
      <c r="EI2457" s="171"/>
      <c r="EJ2457" s="171"/>
      <c r="EK2457" s="171"/>
      <c r="EL2457" s="171"/>
      <c r="EM2457" s="171"/>
      <c r="EN2457" s="171"/>
    </row>
    <row r="2458" spans="43:144" ht="15" x14ac:dyDescent="0.25">
      <c r="AQ2458" s="171"/>
      <c r="AR2458"/>
      <c r="AS2458"/>
      <c r="AT2458"/>
      <c r="AU2458"/>
      <c r="AV2458"/>
      <c r="AW2458"/>
      <c r="AX2458"/>
      <c r="AY2458"/>
      <c r="AZ2458"/>
      <c r="BA2458"/>
      <c r="BB2458"/>
      <c r="BC2458"/>
      <c r="BD2458"/>
      <c r="BE2458" s="171"/>
      <c r="BF2458" s="171"/>
      <c r="BG2458" s="171"/>
      <c r="BH2458" s="171"/>
      <c r="BI2458" s="171"/>
      <c r="BJ2458" s="171"/>
      <c r="BK2458" s="171"/>
      <c r="BL2458" s="171"/>
      <c r="BM2458" s="171"/>
      <c r="BN2458" s="171"/>
      <c r="BO2458" s="171"/>
      <c r="BP2458" s="171"/>
      <c r="BQ2458" s="171"/>
      <c r="BR2458" s="171"/>
      <c r="BS2458" s="171"/>
      <c r="BT2458" s="171"/>
      <c r="BU2458" s="171"/>
      <c r="BV2458" s="171"/>
      <c r="BW2458" s="171"/>
      <c r="BX2458" s="171"/>
      <c r="BY2458" s="171"/>
      <c r="BZ2458" s="171"/>
      <c r="CA2458" s="171"/>
      <c r="CB2458" s="171"/>
      <c r="CC2458" s="171"/>
      <c r="CD2458" s="171"/>
      <c r="CE2458" s="171"/>
      <c r="CF2458" s="171"/>
      <c r="CG2458" s="171"/>
      <c r="CH2458" s="171"/>
      <c r="CI2458" s="171"/>
      <c r="CJ2458" s="171"/>
      <c r="CK2458" s="171"/>
      <c r="CL2458" s="171"/>
      <c r="CM2458" s="171"/>
      <c r="CN2458" s="171"/>
      <c r="CO2458" s="171"/>
      <c r="CP2458" s="171"/>
      <c r="CQ2458" s="171"/>
      <c r="CR2458" s="171"/>
      <c r="CS2458" s="171"/>
      <c r="CT2458" s="171"/>
      <c r="CU2458" s="171"/>
      <c r="CV2458" s="171"/>
      <c r="CW2458" s="171"/>
      <c r="CX2458" s="171"/>
      <c r="CY2458" s="171"/>
      <c r="CZ2458" s="171"/>
      <c r="DA2458" s="171"/>
      <c r="DB2458" s="171"/>
      <c r="DC2458" s="171"/>
      <c r="DD2458" s="171"/>
      <c r="DE2458" s="171"/>
      <c r="DF2458" s="171"/>
      <c r="DG2458" s="171"/>
      <c r="DH2458" s="171"/>
      <c r="DI2458" s="171"/>
      <c r="DJ2458" s="171"/>
      <c r="DK2458" s="171"/>
      <c r="DL2458" s="171"/>
      <c r="DM2458" s="171"/>
      <c r="DN2458" s="171"/>
      <c r="DO2458" s="171"/>
      <c r="DP2458" s="171"/>
      <c r="DQ2458" s="171"/>
      <c r="DR2458" s="171"/>
      <c r="DS2458" s="171"/>
      <c r="DT2458" s="171"/>
      <c r="DU2458" s="171"/>
      <c r="DV2458" s="171"/>
      <c r="DW2458" s="171"/>
      <c r="DX2458" s="171"/>
      <c r="DY2458" s="171"/>
      <c r="DZ2458" s="171"/>
      <c r="EA2458" s="171"/>
      <c r="EB2458" s="171"/>
      <c r="EC2458" s="171"/>
      <c r="ED2458" s="171"/>
      <c r="EE2458" s="171"/>
      <c r="EF2458" s="171"/>
      <c r="EG2458" s="171"/>
      <c r="EH2458" s="171"/>
      <c r="EI2458" s="171"/>
      <c r="EJ2458" s="171"/>
      <c r="EK2458" s="171"/>
      <c r="EL2458" s="171"/>
      <c r="EM2458" s="171"/>
      <c r="EN2458" s="171"/>
    </row>
    <row r="2459" spans="43:144" ht="15" x14ac:dyDescent="0.25">
      <c r="AQ2459" s="171"/>
      <c r="AR2459"/>
      <c r="AS2459"/>
      <c r="AT2459"/>
      <c r="AU2459"/>
      <c r="AV2459"/>
      <c r="AW2459"/>
      <c r="AX2459"/>
      <c r="AY2459"/>
      <c r="AZ2459"/>
      <c r="BA2459"/>
      <c r="BB2459"/>
      <c r="BC2459"/>
      <c r="BD2459"/>
      <c r="BE2459" s="171"/>
      <c r="BF2459" s="171"/>
      <c r="BG2459" s="171"/>
      <c r="BH2459" s="171"/>
      <c r="BI2459" s="171"/>
      <c r="BJ2459" s="171"/>
      <c r="BK2459" s="171"/>
      <c r="BL2459" s="171"/>
      <c r="BM2459" s="171"/>
      <c r="BN2459" s="171"/>
      <c r="BO2459" s="171"/>
      <c r="BP2459" s="171"/>
      <c r="BQ2459" s="171"/>
      <c r="BR2459" s="171"/>
      <c r="BS2459" s="171"/>
      <c r="BT2459" s="171"/>
      <c r="BU2459" s="171"/>
      <c r="BV2459" s="171"/>
      <c r="BW2459" s="171"/>
      <c r="BX2459" s="171"/>
      <c r="BY2459" s="171"/>
      <c r="BZ2459" s="171"/>
      <c r="CA2459" s="171"/>
      <c r="CB2459" s="171"/>
      <c r="CC2459" s="171"/>
      <c r="CD2459" s="171"/>
      <c r="CE2459" s="171"/>
      <c r="CF2459" s="171"/>
      <c r="CG2459" s="171"/>
      <c r="CH2459" s="171"/>
      <c r="CI2459" s="171"/>
      <c r="CJ2459" s="171"/>
      <c r="CK2459" s="171"/>
      <c r="CL2459" s="171"/>
      <c r="CM2459" s="171"/>
      <c r="CN2459" s="171"/>
      <c r="CO2459" s="171"/>
      <c r="CP2459" s="171"/>
      <c r="CQ2459" s="171"/>
      <c r="CR2459" s="171"/>
      <c r="CS2459" s="171"/>
      <c r="CT2459" s="171"/>
      <c r="CU2459" s="171"/>
      <c r="CV2459" s="171"/>
      <c r="CW2459" s="171"/>
      <c r="CX2459" s="171"/>
      <c r="CY2459" s="171"/>
      <c r="CZ2459" s="171"/>
      <c r="DA2459" s="171"/>
      <c r="DB2459" s="171"/>
      <c r="DC2459" s="171"/>
      <c r="DD2459" s="171"/>
      <c r="DE2459" s="171"/>
      <c r="DF2459" s="171"/>
      <c r="DG2459" s="171"/>
      <c r="DH2459" s="171"/>
      <c r="DI2459" s="171"/>
      <c r="DJ2459" s="171"/>
      <c r="DK2459" s="171"/>
      <c r="DL2459" s="171"/>
      <c r="DM2459" s="171"/>
      <c r="DN2459" s="171"/>
      <c r="DO2459" s="171"/>
      <c r="DP2459" s="171"/>
      <c r="DQ2459" s="171"/>
      <c r="DR2459" s="171"/>
      <c r="DS2459" s="171"/>
      <c r="DT2459" s="171"/>
      <c r="DU2459" s="171"/>
      <c r="DV2459" s="171"/>
      <c r="DW2459" s="171"/>
      <c r="DX2459" s="171"/>
      <c r="DY2459" s="171"/>
      <c r="DZ2459" s="171"/>
      <c r="EA2459" s="171"/>
      <c r="EB2459" s="171"/>
      <c r="EC2459" s="171"/>
      <c r="ED2459" s="171"/>
      <c r="EE2459" s="171"/>
      <c r="EF2459" s="171"/>
      <c r="EG2459" s="171"/>
      <c r="EH2459" s="171"/>
      <c r="EI2459" s="171"/>
      <c r="EJ2459" s="171"/>
      <c r="EK2459" s="171"/>
      <c r="EL2459" s="171"/>
      <c r="EM2459" s="171"/>
      <c r="EN2459" s="171"/>
    </row>
    <row r="2460" spans="43:144" ht="15" x14ac:dyDescent="0.25">
      <c r="AQ2460" s="171"/>
      <c r="AR2460"/>
      <c r="AS2460"/>
      <c r="AT2460"/>
      <c r="AU2460"/>
      <c r="AV2460"/>
      <c r="AW2460"/>
      <c r="AX2460"/>
      <c r="AY2460"/>
      <c r="AZ2460"/>
      <c r="BA2460"/>
      <c r="BB2460"/>
      <c r="BC2460"/>
      <c r="BD2460"/>
      <c r="BE2460" s="171"/>
      <c r="BF2460" s="171"/>
      <c r="BG2460" s="171"/>
      <c r="BH2460" s="171"/>
      <c r="BI2460" s="171"/>
      <c r="BJ2460" s="171"/>
      <c r="BK2460" s="171"/>
      <c r="BL2460" s="171"/>
      <c r="BM2460" s="171"/>
      <c r="BN2460" s="171"/>
      <c r="BO2460" s="171"/>
      <c r="BP2460" s="171"/>
      <c r="BQ2460" s="171"/>
      <c r="BR2460" s="171"/>
      <c r="BS2460" s="171"/>
      <c r="BT2460" s="171"/>
      <c r="BU2460" s="171"/>
      <c r="BV2460" s="171"/>
      <c r="BW2460" s="171"/>
      <c r="BX2460" s="171"/>
      <c r="BY2460" s="171"/>
      <c r="BZ2460" s="171"/>
      <c r="CA2460" s="171"/>
      <c r="CB2460" s="171"/>
      <c r="CC2460" s="171"/>
      <c r="CD2460" s="171"/>
      <c r="CE2460" s="171"/>
      <c r="CF2460" s="171"/>
      <c r="CG2460" s="171"/>
      <c r="CH2460" s="171"/>
      <c r="CI2460" s="171"/>
      <c r="CJ2460" s="171"/>
      <c r="CK2460" s="171"/>
      <c r="CL2460" s="171"/>
      <c r="CM2460" s="171"/>
      <c r="CN2460" s="171"/>
      <c r="CO2460" s="171"/>
      <c r="CP2460" s="171"/>
      <c r="CQ2460" s="171"/>
      <c r="CR2460" s="171"/>
      <c r="CS2460" s="171"/>
      <c r="CT2460" s="171"/>
      <c r="CU2460" s="171"/>
      <c r="CV2460" s="171"/>
      <c r="CW2460" s="171"/>
      <c r="CX2460" s="171"/>
      <c r="CY2460" s="171"/>
      <c r="CZ2460" s="171"/>
      <c r="DA2460" s="171"/>
      <c r="DB2460" s="171"/>
      <c r="DC2460" s="171"/>
      <c r="DD2460" s="171"/>
      <c r="DE2460" s="171"/>
      <c r="DF2460" s="171"/>
      <c r="DG2460" s="171"/>
      <c r="DH2460" s="171"/>
      <c r="DI2460" s="171"/>
      <c r="DJ2460" s="171"/>
      <c r="DK2460" s="171"/>
      <c r="DL2460" s="171"/>
      <c r="DM2460" s="171"/>
      <c r="DN2460" s="171"/>
      <c r="DO2460" s="171"/>
      <c r="DP2460" s="171"/>
      <c r="DQ2460" s="171"/>
      <c r="DR2460" s="171"/>
      <c r="DS2460" s="171"/>
      <c r="DT2460" s="171"/>
      <c r="DU2460" s="171"/>
      <c r="DV2460" s="171"/>
      <c r="DW2460" s="171"/>
      <c r="DX2460" s="171"/>
      <c r="DY2460" s="171"/>
      <c r="DZ2460" s="171"/>
      <c r="EA2460" s="171"/>
      <c r="EB2460" s="171"/>
      <c r="EC2460" s="171"/>
      <c r="ED2460" s="171"/>
      <c r="EE2460" s="171"/>
      <c r="EF2460" s="171"/>
      <c r="EG2460" s="171"/>
      <c r="EH2460" s="171"/>
      <c r="EI2460" s="171"/>
      <c r="EJ2460" s="171"/>
      <c r="EK2460" s="171"/>
      <c r="EL2460" s="171"/>
      <c r="EM2460" s="171"/>
      <c r="EN2460" s="171"/>
    </row>
    <row r="2461" spans="43:144" ht="15" x14ac:dyDescent="0.25">
      <c r="AQ2461" s="171"/>
      <c r="AR2461"/>
      <c r="AS2461"/>
      <c r="AT2461"/>
      <c r="AU2461"/>
      <c r="AV2461"/>
      <c r="AW2461"/>
      <c r="AX2461"/>
      <c r="AY2461"/>
      <c r="AZ2461"/>
      <c r="BA2461"/>
      <c r="BB2461"/>
      <c r="BC2461"/>
      <c r="BD2461"/>
      <c r="BE2461" s="171"/>
      <c r="BF2461" s="171"/>
      <c r="BG2461" s="171"/>
      <c r="BH2461" s="171"/>
      <c r="BI2461" s="171"/>
      <c r="BJ2461" s="171"/>
      <c r="BK2461" s="171"/>
      <c r="BL2461" s="171"/>
      <c r="BM2461" s="171"/>
      <c r="BN2461" s="171"/>
      <c r="BO2461" s="171"/>
      <c r="BP2461" s="171"/>
      <c r="BQ2461" s="171"/>
      <c r="BR2461" s="171"/>
      <c r="BS2461" s="171"/>
      <c r="BT2461" s="171"/>
      <c r="BU2461" s="171"/>
      <c r="BV2461" s="171"/>
      <c r="BW2461" s="171"/>
      <c r="BX2461" s="171"/>
      <c r="BY2461" s="171"/>
      <c r="BZ2461" s="171"/>
      <c r="CA2461" s="171"/>
      <c r="CB2461" s="171"/>
      <c r="CC2461" s="171"/>
      <c r="CD2461" s="171"/>
      <c r="CE2461" s="171"/>
      <c r="CF2461" s="171"/>
      <c r="CG2461" s="171"/>
      <c r="CH2461" s="171"/>
      <c r="CI2461" s="171"/>
      <c r="CJ2461" s="171"/>
      <c r="CK2461" s="171"/>
      <c r="CL2461" s="171"/>
      <c r="CM2461" s="171"/>
      <c r="CN2461" s="171"/>
      <c r="CO2461" s="171"/>
      <c r="CP2461" s="171"/>
      <c r="CQ2461" s="171"/>
      <c r="CR2461" s="171"/>
      <c r="CS2461" s="171"/>
      <c r="CT2461" s="171"/>
      <c r="CU2461" s="171"/>
      <c r="CV2461" s="171"/>
      <c r="CW2461" s="171"/>
      <c r="CX2461" s="171"/>
      <c r="CY2461" s="171"/>
      <c r="CZ2461" s="171"/>
      <c r="DA2461" s="171"/>
      <c r="DB2461" s="171"/>
      <c r="DC2461" s="171"/>
      <c r="DD2461" s="171"/>
      <c r="DE2461" s="171"/>
      <c r="DF2461" s="171"/>
      <c r="DG2461" s="171"/>
      <c r="DH2461" s="171"/>
      <c r="DI2461" s="171"/>
      <c r="DJ2461" s="171"/>
      <c r="DK2461" s="171"/>
      <c r="DL2461" s="171"/>
      <c r="DM2461" s="171"/>
      <c r="DN2461" s="171"/>
      <c r="DO2461" s="171"/>
      <c r="DP2461" s="171"/>
      <c r="DQ2461" s="171"/>
      <c r="DR2461" s="171"/>
      <c r="DS2461" s="171"/>
      <c r="DT2461" s="171"/>
      <c r="DU2461" s="171"/>
      <c r="DV2461" s="171"/>
      <c r="DW2461" s="171"/>
      <c r="DX2461" s="171"/>
      <c r="DY2461" s="171"/>
      <c r="DZ2461" s="171"/>
      <c r="EA2461" s="171"/>
      <c r="EB2461" s="171"/>
      <c r="EC2461" s="171"/>
      <c r="ED2461" s="171"/>
      <c r="EE2461" s="171"/>
      <c r="EF2461" s="171"/>
      <c r="EG2461" s="171"/>
      <c r="EH2461" s="171"/>
      <c r="EI2461" s="171"/>
      <c r="EJ2461" s="171"/>
      <c r="EK2461" s="171"/>
      <c r="EL2461" s="171"/>
      <c r="EM2461" s="171"/>
      <c r="EN2461" s="171"/>
    </row>
    <row r="2462" spans="43:144" ht="15" x14ac:dyDescent="0.25">
      <c r="AQ2462" s="171"/>
      <c r="AR2462"/>
      <c r="AS2462"/>
      <c r="AT2462"/>
      <c r="AU2462"/>
      <c r="AV2462"/>
      <c r="AW2462"/>
      <c r="AX2462"/>
      <c r="AY2462"/>
      <c r="AZ2462"/>
      <c r="BA2462"/>
      <c r="BB2462"/>
      <c r="BC2462"/>
      <c r="BD2462"/>
      <c r="BE2462" s="171"/>
      <c r="BF2462" s="171"/>
      <c r="BG2462" s="171"/>
      <c r="BH2462" s="171"/>
      <c r="BI2462" s="171"/>
      <c r="BJ2462" s="171"/>
      <c r="BK2462" s="171"/>
      <c r="BL2462" s="171"/>
      <c r="BM2462" s="171"/>
      <c r="BN2462" s="171"/>
      <c r="BO2462" s="171"/>
      <c r="BP2462" s="171"/>
      <c r="BQ2462" s="171"/>
      <c r="BR2462" s="171"/>
      <c r="BS2462" s="171"/>
      <c r="BT2462" s="171"/>
      <c r="BU2462" s="171"/>
      <c r="BV2462" s="171"/>
      <c r="BW2462" s="171"/>
      <c r="BX2462" s="171"/>
      <c r="BY2462" s="171"/>
      <c r="BZ2462" s="171"/>
      <c r="CA2462" s="171"/>
      <c r="CB2462" s="171"/>
      <c r="CC2462" s="171"/>
      <c r="CD2462" s="171"/>
      <c r="CE2462" s="171"/>
      <c r="CF2462" s="171"/>
      <c r="CG2462" s="171"/>
      <c r="CH2462" s="171"/>
      <c r="CI2462" s="171"/>
      <c r="CJ2462" s="171"/>
      <c r="CK2462" s="171"/>
      <c r="CL2462" s="171"/>
      <c r="CM2462" s="171"/>
      <c r="CN2462" s="171"/>
      <c r="CO2462" s="171"/>
      <c r="CP2462" s="171"/>
      <c r="CQ2462" s="171"/>
      <c r="CR2462" s="171"/>
      <c r="CS2462" s="171"/>
      <c r="CT2462" s="171"/>
      <c r="CU2462" s="171"/>
      <c r="CV2462" s="171"/>
      <c r="CW2462" s="171"/>
      <c r="CX2462" s="171"/>
      <c r="CY2462" s="171"/>
      <c r="CZ2462" s="171"/>
      <c r="DA2462" s="171"/>
      <c r="DB2462" s="171"/>
      <c r="DC2462" s="171"/>
      <c r="DD2462" s="171"/>
      <c r="DE2462" s="171"/>
      <c r="DF2462" s="171"/>
      <c r="DG2462" s="171"/>
      <c r="DH2462" s="171"/>
      <c r="DI2462" s="171"/>
      <c r="DJ2462" s="171"/>
      <c r="DK2462" s="171"/>
      <c r="DL2462" s="171"/>
      <c r="DM2462" s="171"/>
      <c r="DN2462" s="171"/>
      <c r="DO2462" s="171"/>
      <c r="DP2462" s="171"/>
      <c r="DQ2462" s="171"/>
      <c r="DR2462" s="171"/>
      <c r="DS2462" s="171"/>
      <c r="DT2462" s="171"/>
      <c r="DU2462" s="171"/>
      <c r="DV2462" s="171"/>
      <c r="DW2462" s="171"/>
      <c r="DX2462" s="171"/>
      <c r="DY2462" s="171"/>
      <c r="DZ2462" s="171"/>
      <c r="EA2462" s="171"/>
      <c r="EB2462" s="171"/>
      <c r="EC2462" s="171"/>
      <c r="ED2462" s="171"/>
      <c r="EE2462" s="171"/>
      <c r="EF2462" s="171"/>
      <c r="EG2462" s="171"/>
      <c r="EH2462" s="171"/>
      <c r="EI2462" s="171"/>
      <c r="EJ2462" s="171"/>
      <c r="EK2462" s="171"/>
      <c r="EL2462" s="171"/>
      <c r="EM2462" s="171"/>
      <c r="EN2462" s="171"/>
    </row>
    <row r="2463" spans="43:144" ht="15" x14ac:dyDescent="0.25">
      <c r="AQ2463" s="171"/>
      <c r="AR2463"/>
      <c r="AS2463"/>
      <c r="AT2463"/>
      <c r="AU2463"/>
      <c r="AV2463"/>
      <c r="AW2463"/>
      <c r="AX2463"/>
      <c r="AY2463"/>
      <c r="AZ2463"/>
      <c r="BA2463"/>
      <c r="BB2463"/>
      <c r="BC2463"/>
      <c r="BD2463"/>
      <c r="BE2463" s="171"/>
      <c r="BF2463" s="171"/>
      <c r="BG2463" s="171"/>
      <c r="BH2463" s="171"/>
      <c r="BI2463" s="171"/>
      <c r="BJ2463" s="171"/>
      <c r="BK2463" s="171"/>
      <c r="BL2463" s="171"/>
      <c r="BM2463" s="171"/>
      <c r="BN2463" s="171"/>
      <c r="BO2463" s="171"/>
      <c r="BP2463" s="171"/>
      <c r="BQ2463" s="171"/>
      <c r="BR2463" s="171"/>
      <c r="BS2463" s="171"/>
      <c r="BT2463" s="171"/>
      <c r="BU2463" s="171"/>
      <c r="BV2463" s="171"/>
      <c r="BW2463" s="171"/>
      <c r="BX2463" s="171"/>
      <c r="BY2463" s="171"/>
      <c r="BZ2463" s="171"/>
      <c r="CA2463" s="171"/>
      <c r="CB2463" s="171"/>
      <c r="CC2463" s="171"/>
      <c r="CD2463" s="171"/>
      <c r="CE2463" s="171"/>
      <c r="CF2463" s="171"/>
      <c r="CG2463" s="171"/>
      <c r="CH2463" s="171"/>
      <c r="CI2463" s="171"/>
      <c r="CJ2463" s="171"/>
      <c r="CK2463" s="171"/>
      <c r="CL2463" s="171"/>
      <c r="CM2463" s="171"/>
      <c r="CN2463" s="171"/>
      <c r="CO2463" s="171"/>
      <c r="CP2463" s="171"/>
      <c r="CQ2463" s="171"/>
      <c r="CR2463" s="171"/>
      <c r="CS2463" s="171"/>
      <c r="CT2463" s="171"/>
      <c r="CU2463" s="171"/>
      <c r="CV2463" s="171"/>
      <c r="CW2463" s="171"/>
      <c r="CX2463" s="171"/>
      <c r="CY2463" s="171"/>
      <c r="CZ2463" s="171"/>
      <c r="DA2463" s="171"/>
      <c r="DB2463" s="171"/>
      <c r="DC2463" s="171"/>
      <c r="DD2463" s="171"/>
      <c r="DE2463" s="171"/>
      <c r="DF2463" s="171"/>
      <c r="DG2463" s="171"/>
      <c r="DH2463" s="171"/>
      <c r="DI2463" s="171"/>
      <c r="DJ2463" s="171"/>
      <c r="DK2463" s="171"/>
      <c r="DL2463" s="171"/>
      <c r="DM2463" s="171"/>
      <c r="DN2463" s="171"/>
      <c r="DO2463" s="171"/>
      <c r="DP2463" s="171"/>
      <c r="DQ2463" s="171"/>
      <c r="DR2463" s="171"/>
      <c r="DS2463" s="171"/>
      <c r="DT2463" s="171"/>
      <c r="DU2463" s="171"/>
      <c r="DV2463" s="171"/>
      <c r="DW2463" s="171"/>
      <c r="DX2463" s="171"/>
      <c r="DY2463" s="171"/>
      <c r="DZ2463" s="171"/>
      <c r="EA2463" s="171"/>
      <c r="EB2463" s="171"/>
      <c r="EC2463" s="171"/>
      <c r="ED2463" s="171"/>
      <c r="EE2463" s="171"/>
      <c r="EF2463" s="171"/>
      <c r="EG2463" s="171"/>
      <c r="EH2463" s="171"/>
      <c r="EI2463" s="171"/>
      <c r="EJ2463" s="171"/>
      <c r="EK2463" s="171"/>
      <c r="EL2463" s="171"/>
      <c r="EM2463" s="171"/>
      <c r="EN2463" s="171"/>
    </row>
    <row r="2464" spans="43:144" ht="15" x14ac:dyDescent="0.25">
      <c r="AQ2464" s="171"/>
      <c r="AR2464"/>
      <c r="AS2464"/>
      <c r="AT2464"/>
      <c r="AU2464"/>
      <c r="AV2464"/>
      <c r="AW2464"/>
      <c r="AX2464"/>
      <c r="AY2464"/>
      <c r="AZ2464"/>
      <c r="BA2464"/>
      <c r="BB2464"/>
      <c r="BC2464"/>
      <c r="BD2464"/>
      <c r="BE2464" s="171"/>
      <c r="BF2464" s="171"/>
      <c r="BG2464" s="171"/>
      <c r="BH2464" s="171"/>
      <c r="BI2464" s="171"/>
      <c r="BJ2464" s="171"/>
      <c r="BK2464" s="171"/>
      <c r="BL2464" s="171"/>
      <c r="BM2464" s="171"/>
      <c r="BN2464" s="171"/>
      <c r="BO2464" s="171"/>
      <c r="BP2464" s="171"/>
      <c r="BQ2464" s="171"/>
      <c r="BR2464" s="171"/>
      <c r="BS2464" s="171"/>
      <c r="BT2464" s="171"/>
      <c r="BU2464" s="171"/>
      <c r="BV2464" s="171"/>
      <c r="BW2464" s="171"/>
      <c r="BX2464" s="171"/>
      <c r="BY2464" s="171"/>
      <c r="BZ2464" s="171"/>
      <c r="CA2464" s="171"/>
      <c r="CB2464" s="171"/>
      <c r="CC2464" s="171"/>
      <c r="CD2464" s="171"/>
      <c r="CE2464" s="171"/>
      <c r="CF2464" s="171"/>
      <c r="CG2464" s="171"/>
      <c r="CH2464" s="171"/>
      <c r="CI2464" s="171"/>
      <c r="CJ2464" s="171"/>
      <c r="CK2464" s="171"/>
      <c r="CL2464" s="171"/>
      <c r="CM2464" s="171"/>
      <c r="CN2464" s="171"/>
      <c r="CO2464" s="171"/>
      <c r="CP2464" s="171"/>
      <c r="CQ2464" s="171"/>
      <c r="CR2464" s="171"/>
      <c r="CS2464" s="171"/>
      <c r="CT2464" s="171"/>
      <c r="CU2464" s="171"/>
      <c r="CV2464" s="171"/>
      <c r="CW2464" s="171"/>
      <c r="CX2464" s="171"/>
      <c r="CY2464" s="171"/>
      <c r="CZ2464" s="171"/>
      <c r="DA2464" s="171"/>
      <c r="DB2464" s="171"/>
      <c r="DC2464" s="171"/>
      <c r="DD2464" s="171"/>
      <c r="DE2464" s="171"/>
      <c r="DF2464" s="171"/>
      <c r="DG2464" s="171"/>
      <c r="DH2464" s="171"/>
      <c r="DI2464" s="171"/>
      <c r="DJ2464" s="171"/>
      <c r="DK2464" s="171"/>
      <c r="DL2464" s="171"/>
      <c r="DM2464" s="171"/>
      <c r="DN2464" s="171"/>
      <c r="DO2464" s="171"/>
      <c r="DP2464" s="171"/>
      <c r="DQ2464" s="171"/>
      <c r="DR2464" s="171"/>
      <c r="DS2464" s="171"/>
      <c r="DT2464" s="171"/>
      <c r="DU2464" s="171"/>
      <c r="DV2464" s="171"/>
      <c r="DW2464" s="171"/>
      <c r="DX2464" s="171"/>
      <c r="DY2464" s="171"/>
      <c r="DZ2464" s="171"/>
      <c r="EA2464" s="171"/>
      <c r="EB2464" s="171"/>
      <c r="EC2464" s="171"/>
      <c r="ED2464" s="171"/>
      <c r="EE2464" s="171"/>
      <c r="EF2464" s="171"/>
      <c r="EG2464" s="171"/>
      <c r="EH2464" s="171"/>
      <c r="EI2464" s="171"/>
      <c r="EJ2464" s="171"/>
      <c r="EK2464" s="171"/>
      <c r="EL2464" s="171"/>
      <c r="EM2464" s="171"/>
      <c r="EN2464" s="171"/>
    </row>
    <row r="2465" spans="43:144" ht="15" x14ac:dyDescent="0.25">
      <c r="AQ2465" s="171"/>
      <c r="AR2465"/>
      <c r="AS2465"/>
      <c r="AT2465"/>
      <c r="AU2465"/>
      <c r="AV2465"/>
      <c r="AW2465"/>
      <c r="AX2465"/>
      <c r="AY2465"/>
      <c r="AZ2465"/>
      <c r="BA2465"/>
      <c r="BB2465"/>
      <c r="BC2465"/>
      <c r="BD2465"/>
      <c r="BE2465" s="171"/>
      <c r="BF2465" s="171"/>
      <c r="BG2465" s="171"/>
      <c r="BH2465" s="171"/>
      <c r="BI2465" s="171"/>
      <c r="BJ2465" s="171"/>
      <c r="BK2465" s="171"/>
      <c r="BL2465" s="171"/>
      <c r="BM2465" s="171"/>
      <c r="BN2465" s="171"/>
      <c r="BO2465" s="171"/>
      <c r="BP2465" s="171"/>
      <c r="BQ2465" s="171"/>
      <c r="BR2465" s="171"/>
      <c r="BS2465" s="171"/>
      <c r="BT2465" s="171"/>
      <c r="BU2465" s="171"/>
      <c r="BV2465" s="171"/>
      <c r="BW2465" s="171"/>
      <c r="BX2465" s="171"/>
      <c r="BY2465" s="171"/>
      <c r="BZ2465" s="171"/>
      <c r="CA2465" s="171"/>
      <c r="CB2465" s="171"/>
      <c r="CC2465" s="171"/>
      <c r="CD2465" s="171"/>
      <c r="CE2465" s="171"/>
      <c r="CF2465" s="171"/>
      <c r="CG2465" s="171"/>
      <c r="CH2465" s="171"/>
      <c r="CI2465" s="171"/>
      <c r="CJ2465" s="171"/>
      <c r="CK2465" s="171"/>
      <c r="CL2465" s="171"/>
      <c r="CM2465" s="171"/>
      <c r="CN2465" s="171"/>
      <c r="CO2465" s="171"/>
      <c r="CP2465" s="171"/>
      <c r="CQ2465" s="171"/>
      <c r="CR2465" s="171"/>
      <c r="CS2465" s="171"/>
      <c r="CT2465" s="171"/>
      <c r="CU2465" s="171"/>
      <c r="CV2465" s="171"/>
      <c r="CW2465" s="171"/>
      <c r="CX2465" s="171"/>
      <c r="CY2465" s="171"/>
      <c r="CZ2465" s="171"/>
      <c r="DA2465" s="171"/>
      <c r="DB2465" s="171"/>
      <c r="DC2465" s="171"/>
      <c r="DD2465" s="171"/>
      <c r="DE2465" s="171"/>
      <c r="DF2465" s="171"/>
      <c r="DG2465" s="171"/>
      <c r="DH2465" s="171"/>
      <c r="DI2465" s="171"/>
      <c r="DJ2465" s="171"/>
      <c r="DK2465" s="171"/>
      <c r="DL2465" s="171"/>
      <c r="DM2465" s="171"/>
      <c r="DN2465" s="171"/>
      <c r="DO2465" s="171"/>
      <c r="DP2465" s="171"/>
      <c r="DQ2465" s="171"/>
      <c r="DR2465" s="171"/>
      <c r="DS2465" s="171"/>
      <c r="DT2465" s="171"/>
      <c r="DU2465" s="171"/>
      <c r="DV2465" s="171"/>
      <c r="DW2465" s="171"/>
      <c r="DX2465" s="171"/>
      <c r="DY2465" s="171"/>
      <c r="DZ2465" s="171"/>
      <c r="EA2465" s="171"/>
      <c r="EB2465" s="171"/>
      <c r="EC2465" s="171"/>
      <c r="ED2465" s="171"/>
      <c r="EE2465" s="171"/>
      <c r="EF2465" s="171"/>
      <c r="EG2465" s="171"/>
      <c r="EH2465" s="171"/>
      <c r="EI2465" s="171"/>
      <c r="EJ2465" s="171"/>
      <c r="EK2465" s="171"/>
      <c r="EL2465" s="171"/>
      <c r="EM2465" s="171"/>
      <c r="EN2465" s="171"/>
    </row>
    <row r="2466" spans="43:144" ht="15" x14ac:dyDescent="0.25">
      <c r="AQ2466" s="171"/>
      <c r="AR2466"/>
      <c r="AS2466"/>
      <c r="AT2466"/>
      <c r="AU2466"/>
      <c r="AV2466"/>
      <c r="AW2466"/>
      <c r="AX2466"/>
      <c r="AY2466"/>
      <c r="AZ2466"/>
      <c r="BA2466"/>
      <c r="BB2466"/>
      <c r="BC2466"/>
      <c r="BD2466"/>
      <c r="BE2466" s="171"/>
      <c r="BF2466" s="171"/>
      <c r="BG2466" s="171"/>
      <c r="BH2466" s="171"/>
      <c r="BI2466" s="171"/>
      <c r="BJ2466" s="171"/>
      <c r="BK2466" s="171"/>
      <c r="BL2466" s="171"/>
      <c r="BM2466" s="171"/>
      <c r="BN2466" s="171"/>
      <c r="BO2466" s="171"/>
      <c r="BP2466" s="171"/>
      <c r="BQ2466" s="171"/>
      <c r="BR2466" s="171"/>
      <c r="BS2466" s="171"/>
      <c r="BT2466" s="171"/>
      <c r="BU2466" s="171"/>
      <c r="BV2466" s="171"/>
      <c r="BW2466" s="171"/>
      <c r="BX2466" s="171"/>
      <c r="BY2466" s="171"/>
      <c r="BZ2466" s="171"/>
      <c r="CA2466" s="171"/>
      <c r="CB2466" s="171"/>
      <c r="CC2466" s="171"/>
      <c r="CD2466" s="171"/>
      <c r="CE2466" s="171"/>
      <c r="CF2466" s="171"/>
      <c r="CG2466" s="171"/>
      <c r="CH2466" s="171"/>
      <c r="CI2466" s="171"/>
      <c r="CJ2466" s="171"/>
      <c r="CK2466" s="171"/>
      <c r="CL2466" s="171"/>
      <c r="CM2466" s="171"/>
      <c r="CN2466" s="171"/>
      <c r="CO2466" s="171"/>
      <c r="CP2466" s="171"/>
      <c r="CQ2466" s="171"/>
      <c r="CR2466" s="171"/>
      <c r="CS2466" s="171"/>
      <c r="CT2466" s="171"/>
      <c r="CU2466" s="171"/>
      <c r="CV2466" s="171"/>
      <c r="CW2466" s="171"/>
      <c r="CX2466" s="171"/>
      <c r="CY2466" s="171"/>
      <c r="CZ2466" s="171"/>
      <c r="DA2466" s="171"/>
      <c r="DB2466" s="171"/>
      <c r="DC2466" s="171"/>
      <c r="DD2466" s="171"/>
      <c r="DE2466" s="171"/>
      <c r="DF2466" s="171"/>
      <c r="DG2466" s="171"/>
      <c r="DH2466" s="171"/>
      <c r="DI2466" s="171"/>
      <c r="DJ2466" s="171"/>
      <c r="DK2466" s="171"/>
      <c r="DL2466" s="171"/>
      <c r="DM2466" s="171"/>
      <c r="DN2466" s="171"/>
      <c r="DO2466" s="171"/>
      <c r="DP2466" s="171"/>
      <c r="DQ2466" s="171"/>
      <c r="DR2466" s="171"/>
      <c r="DS2466" s="171"/>
      <c r="DT2466" s="171"/>
      <c r="DU2466" s="171"/>
      <c r="DV2466" s="171"/>
      <c r="DW2466" s="171"/>
      <c r="DX2466" s="171"/>
      <c r="DY2466" s="171"/>
      <c r="DZ2466" s="171"/>
      <c r="EA2466" s="171"/>
      <c r="EB2466" s="171"/>
      <c r="EC2466" s="171"/>
      <c r="ED2466" s="171"/>
      <c r="EE2466" s="171"/>
      <c r="EF2466" s="171"/>
      <c r="EG2466" s="171"/>
      <c r="EH2466" s="171"/>
      <c r="EI2466" s="171"/>
      <c r="EJ2466" s="171"/>
      <c r="EK2466" s="171"/>
      <c r="EL2466" s="171"/>
      <c r="EM2466" s="171"/>
      <c r="EN2466" s="171"/>
    </row>
    <row r="2467" spans="43:144" ht="15" x14ac:dyDescent="0.25">
      <c r="AQ2467" s="171"/>
      <c r="AR2467"/>
      <c r="AS2467"/>
      <c r="AT2467"/>
      <c r="AU2467"/>
      <c r="AV2467"/>
      <c r="AW2467"/>
      <c r="AX2467"/>
      <c r="AY2467"/>
      <c r="AZ2467"/>
      <c r="BA2467"/>
      <c r="BB2467"/>
      <c r="BC2467"/>
      <c r="BD2467"/>
      <c r="BE2467" s="171"/>
      <c r="BF2467" s="171"/>
      <c r="BG2467" s="171"/>
      <c r="BH2467" s="171"/>
      <c r="BI2467" s="171"/>
      <c r="BJ2467" s="171"/>
      <c r="BK2467" s="171"/>
      <c r="BL2467" s="171"/>
      <c r="BM2467" s="171"/>
      <c r="BN2467" s="171"/>
      <c r="BO2467" s="171"/>
      <c r="BP2467" s="171"/>
      <c r="BQ2467" s="171"/>
      <c r="BR2467" s="171"/>
      <c r="BS2467" s="171"/>
      <c r="BT2467" s="171"/>
      <c r="BU2467" s="171"/>
      <c r="BV2467" s="171"/>
      <c r="BW2467" s="171"/>
      <c r="BX2467" s="171"/>
      <c r="BY2467" s="171"/>
      <c r="BZ2467" s="171"/>
      <c r="CA2467" s="171"/>
      <c r="CB2467" s="171"/>
      <c r="CC2467" s="171"/>
      <c r="CD2467" s="171"/>
      <c r="CE2467" s="171"/>
      <c r="CF2467" s="171"/>
      <c r="CG2467" s="171"/>
      <c r="CH2467" s="171"/>
      <c r="CI2467" s="171"/>
      <c r="CJ2467" s="171"/>
      <c r="CK2467" s="171"/>
      <c r="CL2467" s="171"/>
      <c r="CM2467" s="171"/>
      <c r="CN2467" s="171"/>
      <c r="CO2467" s="171"/>
      <c r="CP2467" s="171"/>
      <c r="CQ2467" s="171"/>
      <c r="CR2467" s="171"/>
      <c r="CS2467" s="171"/>
      <c r="CT2467" s="171"/>
      <c r="CU2467" s="171"/>
      <c r="CV2467" s="171"/>
      <c r="CW2467" s="171"/>
      <c r="CX2467" s="171"/>
      <c r="CY2467" s="171"/>
      <c r="CZ2467" s="171"/>
      <c r="DA2467" s="171"/>
      <c r="DB2467" s="171"/>
      <c r="DC2467" s="171"/>
      <c r="DD2467" s="171"/>
      <c r="DE2467" s="171"/>
      <c r="DF2467" s="171"/>
      <c r="DG2467" s="171"/>
      <c r="DH2467" s="171"/>
      <c r="DI2467" s="171"/>
      <c r="DJ2467" s="171"/>
      <c r="DK2467" s="171"/>
      <c r="DL2467" s="171"/>
      <c r="DM2467" s="171"/>
      <c r="DN2467" s="171"/>
      <c r="DO2467" s="171"/>
      <c r="DP2467" s="171"/>
      <c r="DQ2467" s="171"/>
      <c r="DR2467" s="171"/>
      <c r="DS2467" s="171"/>
      <c r="DT2467" s="171"/>
      <c r="DU2467" s="171"/>
      <c r="DV2467" s="171"/>
      <c r="DW2467" s="171"/>
      <c r="DX2467" s="171"/>
      <c r="DY2467" s="171"/>
      <c r="DZ2467" s="171"/>
      <c r="EA2467" s="171"/>
      <c r="EB2467" s="171"/>
      <c r="EC2467" s="171"/>
      <c r="ED2467" s="171"/>
      <c r="EE2467" s="171"/>
      <c r="EF2467" s="171"/>
      <c r="EG2467" s="171"/>
      <c r="EH2467" s="171"/>
      <c r="EI2467" s="171"/>
      <c r="EJ2467" s="171"/>
      <c r="EK2467" s="171"/>
      <c r="EL2467" s="171"/>
      <c r="EM2467" s="171"/>
      <c r="EN2467" s="171"/>
    </row>
    <row r="2468" spans="43:144" ht="15" x14ac:dyDescent="0.25">
      <c r="AQ2468" s="171"/>
      <c r="AR2468"/>
      <c r="AS2468"/>
      <c r="AT2468"/>
      <c r="AU2468"/>
      <c r="AV2468"/>
      <c r="AW2468"/>
      <c r="AX2468"/>
      <c r="AY2468"/>
      <c r="AZ2468"/>
      <c r="BA2468"/>
      <c r="BB2468"/>
      <c r="BC2468"/>
      <c r="BD2468"/>
      <c r="BE2468" s="171"/>
      <c r="BF2468" s="171"/>
      <c r="BG2468" s="171"/>
      <c r="BH2468" s="171"/>
      <c r="BI2468" s="171"/>
      <c r="BJ2468" s="171"/>
      <c r="BK2468" s="171"/>
      <c r="BL2468" s="171"/>
      <c r="BM2468" s="171"/>
      <c r="BN2468" s="171"/>
      <c r="BO2468" s="171"/>
      <c r="BP2468" s="171"/>
      <c r="BQ2468" s="171"/>
      <c r="BR2468" s="171"/>
      <c r="BS2468" s="171"/>
      <c r="BT2468" s="171"/>
      <c r="BU2468" s="171"/>
      <c r="BV2468" s="171"/>
      <c r="BW2468" s="171"/>
      <c r="BX2468" s="171"/>
      <c r="BY2468" s="171"/>
      <c r="BZ2468" s="171"/>
      <c r="CA2468" s="171"/>
      <c r="CB2468" s="171"/>
      <c r="CC2468" s="171"/>
      <c r="CD2468" s="171"/>
      <c r="CE2468" s="171"/>
      <c r="CF2468" s="171"/>
      <c r="CG2468" s="171"/>
      <c r="CH2468" s="171"/>
      <c r="CI2468" s="171"/>
      <c r="CJ2468" s="171"/>
      <c r="CK2468" s="171"/>
      <c r="CL2468" s="171"/>
      <c r="CM2468" s="171"/>
      <c r="CN2468" s="171"/>
      <c r="CO2468" s="171"/>
      <c r="CP2468" s="171"/>
      <c r="CQ2468" s="171"/>
      <c r="CR2468" s="171"/>
      <c r="CS2468" s="171"/>
      <c r="CT2468" s="171"/>
      <c r="CU2468" s="171"/>
      <c r="CV2468" s="171"/>
      <c r="CW2468" s="171"/>
      <c r="CX2468" s="171"/>
      <c r="CY2468" s="171"/>
      <c r="CZ2468" s="171"/>
      <c r="DA2468" s="171"/>
      <c r="DB2468" s="171"/>
      <c r="DC2468" s="171"/>
      <c r="DD2468" s="171"/>
      <c r="DE2468" s="171"/>
      <c r="DF2468" s="171"/>
      <c r="DG2468" s="171"/>
      <c r="DH2468" s="171"/>
      <c r="DI2468" s="171"/>
      <c r="DJ2468" s="171"/>
      <c r="DK2468" s="171"/>
      <c r="DL2468" s="171"/>
      <c r="DM2468" s="171"/>
      <c r="DN2468" s="171"/>
      <c r="DO2468" s="171"/>
      <c r="DP2468" s="171"/>
      <c r="DQ2468" s="171"/>
      <c r="DR2468" s="171"/>
      <c r="DS2468" s="171"/>
      <c r="DT2468" s="171"/>
      <c r="DU2468" s="171"/>
      <c r="DV2468" s="171"/>
      <c r="DW2468" s="171"/>
      <c r="DX2468" s="171"/>
      <c r="DY2468" s="171"/>
      <c r="DZ2468" s="171"/>
      <c r="EA2468" s="171"/>
      <c r="EB2468" s="171"/>
      <c r="EC2468" s="171"/>
      <c r="ED2468" s="171"/>
      <c r="EE2468" s="171"/>
      <c r="EF2468" s="171"/>
      <c r="EG2468" s="171"/>
      <c r="EH2468" s="171"/>
      <c r="EI2468" s="171"/>
      <c r="EJ2468" s="171"/>
      <c r="EK2468" s="171"/>
      <c r="EL2468" s="171"/>
      <c r="EM2468" s="171"/>
      <c r="EN2468" s="171"/>
    </row>
    <row r="2469" spans="43:144" ht="15" x14ac:dyDescent="0.25">
      <c r="AQ2469" s="171"/>
      <c r="AR2469"/>
      <c r="AS2469"/>
      <c r="AT2469"/>
      <c r="AU2469"/>
      <c r="AV2469"/>
      <c r="AW2469"/>
      <c r="AX2469"/>
      <c r="AY2469"/>
      <c r="AZ2469"/>
      <c r="BA2469"/>
      <c r="BB2469"/>
      <c r="BC2469"/>
      <c r="BD2469"/>
      <c r="BE2469" s="171"/>
      <c r="BF2469" s="171"/>
      <c r="BG2469" s="171"/>
      <c r="BH2469" s="171"/>
      <c r="BI2469" s="171"/>
      <c r="BJ2469" s="171"/>
      <c r="BK2469" s="171"/>
      <c r="BL2469" s="171"/>
      <c r="BM2469" s="171"/>
      <c r="BN2469" s="171"/>
      <c r="BO2469" s="171"/>
      <c r="BP2469" s="171"/>
      <c r="BQ2469" s="171"/>
      <c r="BR2469" s="171"/>
      <c r="BS2469" s="171"/>
      <c r="BT2469" s="171"/>
      <c r="BU2469" s="171"/>
      <c r="BV2469" s="171"/>
      <c r="BW2469" s="171"/>
      <c r="BX2469" s="171"/>
      <c r="BY2469" s="171"/>
      <c r="BZ2469" s="171"/>
      <c r="CA2469" s="171"/>
      <c r="CB2469" s="171"/>
      <c r="CC2469" s="171"/>
      <c r="CD2469" s="171"/>
      <c r="CE2469" s="171"/>
      <c r="CF2469" s="171"/>
      <c r="CG2469" s="171"/>
      <c r="CH2469" s="171"/>
      <c r="CI2469" s="171"/>
      <c r="CJ2469" s="171"/>
      <c r="CK2469" s="171"/>
      <c r="CL2469" s="171"/>
      <c r="CM2469" s="171"/>
      <c r="CN2469" s="171"/>
      <c r="CO2469" s="171"/>
      <c r="CP2469" s="171"/>
      <c r="CQ2469" s="171"/>
      <c r="CR2469" s="171"/>
      <c r="CS2469" s="171"/>
      <c r="CT2469" s="171"/>
      <c r="CU2469" s="171"/>
      <c r="CV2469" s="171"/>
      <c r="CW2469" s="171"/>
      <c r="CX2469" s="171"/>
      <c r="CY2469" s="171"/>
      <c r="CZ2469" s="171"/>
      <c r="DA2469" s="171"/>
      <c r="DB2469" s="171"/>
      <c r="DC2469" s="171"/>
      <c r="DD2469" s="171"/>
      <c r="DE2469" s="171"/>
      <c r="DF2469" s="171"/>
      <c r="DG2469" s="171"/>
      <c r="DH2469" s="171"/>
      <c r="DI2469" s="171"/>
      <c r="DJ2469" s="171"/>
      <c r="DK2469" s="171"/>
      <c r="DL2469" s="171"/>
      <c r="DM2469" s="171"/>
      <c r="DN2469" s="171"/>
      <c r="DO2469" s="171"/>
      <c r="DP2469" s="171"/>
      <c r="DQ2469" s="171"/>
      <c r="DR2469" s="171"/>
      <c r="DS2469" s="171"/>
      <c r="DT2469" s="171"/>
      <c r="DU2469" s="171"/>
      <c r="DV2469" s="171"/>
      <c r="DW2469" s="171"/>
      <c r="DX2469" s="171"/>
      <c r="DY2469" s="171"/>
      <c r="DZ2469" s="171"/>
      <c r="EA2469" s="171"/>
      <c r="EB2469" s="171"/>
      <c r="EC2469" s="171"/>
      <c r="ED2469" s="171"/>
      <c r="EE2469" s="171"/>
      <c r="EF2469" s="171"/>
      <c r="EG2469" s="171"/>
      <c r="EH2469" s="171"/>
      <c r="EI2469" s="171"/>
      <c r="EJ2469" s="171"/>
      <c r="EK2469" s="171"/>
      <c r="EL2469" s="171"/>
      <c r="EM2469" s="171"/>
      <c r="EN2469" s="171"/>
    </row>
    <row r="2470" spans="43:144" ht="15" x14ac:dyDescent="0.25">
      <c r="AQ2470" s="171"/>
      <c r="AR2470"/>
      <c r="AS2470"/>
      <c r="AT2470"/>
      <c r="AU2470"/>
      <c r="AV2470"/>
      <c r="AW2470"/>
      <c r="AX2470"/>
      <c r="AY2470"/>
      <c r="AZ2470"/>
      <c r="BA2470"/>
      <c r="BB2470"/>
      <c r="BC2470"/>
      <c r="BD2470"/>
      <c r="BE2470" s="171"/>
      <c r="BF2470" s="171"/>
      <c r="BG2470" s="171"/>
      <c r="BH2470" s="171"/>
      <c r="BI2470" s="171"/>
      <c r="BJ2470" s="171"/>
      <c r="BK2470" s="171"/>
      <c r="BL2470" s="171"/>
      <c r="BM2470" s="171"/>
      <c r="BN2470" s="171"/>
      <c r="BO2470" s="171"/>
      <c r="BP2470" s="171"/>
      <c r="BQ2470" s="171"/>
      <c r="BR2470" s="171"/>
      <c r="BS2470" s="171"/>
      <c r="BT2470" s="171"/>
      <c r="BU2470" s="171"/>
      <c r="BV2470" s="171"/>
      <c r="BW2470" s="171"/>
      <c r="BX2470" s="171"/>
      <c r="BY2470" s="171"/>
      <c r="BZ2470" s="171"/>
      <c r="CA2470" s="171"/>
      <c r="CB2470" s="171"/>
      <c r="CC2470" s="171"/>
      <c r="CD2470" s="171"/>
      <c r="CE2470" s="171"/>
      <c r="CF2470" s="171"/>
      <c r="CG2470" s="171"/>
      <c r="CH2470" s="171"/>
      <c r="CI2470" s="171"/>
      <c r="CJ2470" s="171"/>
      <c r="CK2470" s="171"/>
      <c r="CL2470" s="171"/>
      <c r="CM2470" s="171"/>
      <c r="CN2470" s="171"/>
      <c r="CO2470" s="171"/>
      <c r="CP2470" s="171"/>
      <c r="CQ2470" s="171"/>
      <c r="CR2470" s="171"/>
      <c r="CS2470" s="171"/>
      <c r="CT2470" s="171"/>
      <c r="CU2470" s="171"/>
      <c r="CV2470" s="171"/>
      <c r="CW2470" s="171"/>
      <c r="CX2470" s="171"/>
      <c r="CY2470" s="171"/>
      <c r="CZ2470" s="171"/>
      <c r="DA2470" s="171"/>
      <c r="DB2470" s="171"/>
      <c r="DC2470" s="171"/>
      <c r="DD2470" s="171"/>
      <c r="DE2470" s="171"/>
      <c r="DF2470" s="171"/>
      <c r="DG2470" s="171"/>
      <c r="DH2470" s="171"/>
      <c r="DI2470" s="171"/>
      <c r="DJ2470" s="171"/>
      <c r="DK2470" s="171"/>
      <c r="DL2470" s="171"/>
      <c r="DM2470" s="171"/>
      <c r="DN2470" s="171"/>
      <c r="DO2470" s="171"/>
      <c r="DP2470" s="171"/>
      <c r="DQ2470" s="171"/>
      <c r="DR2470" s="171"/>
      <c r="DS2470" s="171"/>
      <c r="DT2470" s="171"/>
      <c r="DU2470" s="171"/>
      <c r="DV2470" s="171"/>
      <c r="DW2470" s="171"/>
      <c r="DX2470" s="171"/>
      <c r="DY2470" s="171"/>
      <c r="DZ2470" s="171"/>
      <c r="EA2470" s="171"/>
      <c r="EB2470" s="171"/>
      <c r="EC2470" s="171"/>
      <c r="ED2470" s="171"/>
      <c r="EE2470" s="171"/>
      <c r="EF2470" s="171"/>
      <c r="EG2470" s="171"/>
      <c r="EH2470" s="171"/>
      <c r="EI2470" s="171"/>
      <c r="EJ2470" s="171"/>
      <c r="EK2470" s="171"/>
      <c r="EL2470" s="171"/>
      <c r="EM2470" s="171"/>
      <c r="EN2470" s="171"/>
    </row>
    <row r="2471" spans="43:144" ht="15" x14ac:dyDescent="0.25">
      <c r="AQ2471" s="171"/>
      <c r="AR2471"/>
      <c r="AS2471"/>
      <c r="AT2471"/>
      <c r="AU2471"/>
      <c r="AV2471"/>
      <c r="AW2471"/>
      <c r="AX2471"/>
      <c r="AY2471"/>
      <c r="AZ2471"/>
      <c r="BA2471"/>
      <c r="BB2471"/>
      <c r="BC2471"/>
      <c r="BD2471"/>
      <c r="BE2471" s="171"/>
      <c r="BF2471" s="171"/>
      <c r="BG2471" s="171"/>
      <c r="BH2471" s="171"/>
      <c r="BI2471" s="171"/>
      <c r="BJ2471" s="171"/>
      <c r="BK2471" s="171"/>
      <c r="BL2471" s="171"/>
      <c r="BM2471" s="171"/>
      <c r="BN2471" s="171"/>
      <c r="BO2471" s="171"/>
      <c r="BP2471" s="171"/>
      <c r="BQ2471" s="171"/>
      <c r="BR2471" s="171"/>
      <c r="BS2471" s="171"/>
      <c r="BT2471" s="171"/>
      <c r="BU2471" s="171"/>
      <c r="BV2471" s="171"/>
      <c r="BW2471" s="171"/>
      <c r="BX2471" s="171"/>
      <c r="BY2471" s="171"/>
      <c r="BZ2471" s="171"/>
      <c r="CA2471" s="171"/>
      <c r="CB2471" s="171"/>
      <c r="CC2471" s="171"/>
      <c r="CD2471" s="171"/>
      <c r="CE2471" s="171"/>
      <c r="CF2471" s="171"/>
      <c r="CG2471" s="171"/>
      <c r="CH2471" s="171"/>
      <c r="CI2471" s="171"/>
      <c r="CJ2471" s="171"/>
      <c r="CK2471" s="171"/>
      <c r="CL2471" s="171"/>
      <c r="CM2471" s="171"/>
      <c r="CN2471" s="171"/>
      <c r="CO2471" s="171"/>
      <c r="CP2471" s="171"/>
      <c r="CQ2471" s="171"/>
      <c r="CR2471" s="171"/>
      <c r="CS2471" s="171"/>
      <c r="CT2471" s="171"/>
      <c r="CU2471" s="171"/>
      <c r="CV2471" s="171"/>
      <c r="CW2471" s="171"/>
      <c r="CX2471" s="171"/>
      <c r="CY2471" s="171"/>
      <c r="CZ2471" s="171"/>
      <c r="DA2471" s="171"/>
      <c r="DB2471" s="171"/>
      <c r="DC2471" s="171"/>
      <c r="DD2471" s="171"/>
      <c r="DE2471" s="171"/>
      <c r="DF2471" s="171"/>
      <c r="DG2471" s="171"/>
      <c r="DH2471" s="171"/>
      <c r="DI2471" s="171"/>
      <c r="DJ2471" s="171"/>
      <c r="DK2471" s="171"/>
      <c r="DL2471" s="171"/>
      <c r="DM2471" s="171"/>
      <c r="DN2471" s="171"/>
      <c r="DO2471" s="171"/>
      <c r="DP2471" s="171"/>
      <c r="DQ2471" s="171"/>
      <c r="DR2471" s="171"/>
      <c r="DS2471" s="171"/>
      <c r="DT2471" s="171"/>
      <c r="DU2471" s="171"/>
      <c r="DV2471" s="171"/>
      <c r="DW2471" s="171"/>
      <c r="DX2471" s="171"/>
      <c r="DY2471" s="171"/>
      <c r="DZ2471" s="171"/>
      <c r="EA2471" s="171"/>
      <c r="EB2471" s="171"/>
      <c r="EC2471" s="171"/>
      <c r="ED2471" s="171"/>
      <c r="EE2471" s="171"/>
      <c r="EF2471" s="171"/>
      <c r="EG2471" s="171"/>
      <c r="EH2471" s="171"/>
      <c r="EI2471" s="171"/>
      <c r="EJ2471" s="171"/>
      <c r="EK2471" s="171"/>
      <c r="EL2471" s="171"/>
      <c r="EM2471" s="171"/>
      <c r="EN2471" s="171"/>
    </row>
    <row r="2472" spans="43:144" ht="15" x14ac:dyDescent="0.25">
      <c r="AQ2472" s="171"/>
      <c r="AR2472"/>
      <c r="AS2472"/>
      <c r="AT2472"/>
      <c r="AU2472"/>
      <c r="AV2472"/>
      <c r="AW2472"/>
      <c r="AX2472"/>
      <c r="AY2472"/>
      <c r="AZ2472"/>
      <c r="BA2472"/>
      <c r="BB2472"/>
      <c r="BC2472"/>
      <c r="BD2472"/>
      <c r="BE2472" s="171"/>
      <c r="BF2472" s="171"/>
      <c r="BG2472" s="171"/>
      <c r="BH2472" s="171"/>
      <c r="BI2472" s="171"/>
      <c r="BJ2472" s="171"/>
      <c r="BK2472" s="171"/>
      <c r="BL2472" s="171"/>
      <c r="BM2472" s="171"/>
      <c r="BN2472" s="171"/>
      <c r="BO2472" s="171"/>
      <c r="BP2472" s="171"/>
      <c r="BQ2472" s="171"/>
      <c r="BR2472" s="171"/>
      <c r="BS2472" s="171"/>
      <c r="BT2472" s="171"/>
      <c r="BU2472" s="171"/>
      <c r="BV2472" s="171"/>
      <c r="BW2472" s="171"/>
      <c r="BX2472" s="171"/>
      <c r="BY2472" s="171"/>
      <c r="BZ2472" s="171"/>
      <c r="CA2472" s="171"/>
      <c r="CB2472" s="171"/>
      <c r="CC2472" s="171"/>
      <c r="CD2472" s="171"/>
      <c r="CE2472" s="171"/>
      <c r="CF2472" s="171"/>
      <c r="CG2472" s="171"/>
      <c r="CH2472" s="171"/>
      <c r="CI2472" s="171"/>
      <c r="CJ2472" s="171"/>
      <c r="CK2472" s="171"/>
      <c r="CL2472" s="171"/>
      <c r="CM2472" s="171"/>
      <c r="CN2472" s="171"/>
      <c r="CO2472" s="171"/>
      <c r="CP2472" s="171"/>
      <c r="CQ2472" s="171"/>
      <c r="CR2472" s="171"/>
      <c r="CS2472" s="171"/>
      <c r="CT2472" s="171"/>
      <c r="CU2472" s="171"/>
      <c r="CV2472" s="171"/>
      <c r="CW2472" s="171"/>
      <c r="CX2472" s="171"/>
      <c r="CY2472" s="171"/>
      <c r="CZ2472" s="171"/>
      <c r="DA2472" s="171"/>
      <c r="DB2472" s="171"/>
      <c r="DC2472" s="171"/>
      <c r="DD2472" s="171"/>
      <c r="DE2472" s="171"/>
      <c r="DF2472" s="171"/>
      <c r="DG2472" s="171"/>
      <c r="DH2472" s="171"/>
      <c r="DI2472" s="171"/>
      <c r="DJ2472" s="171"/>
      <c r="DK2472" s="171"/>
      <c r="DL2472" s="171"/>
      <c r="DM2472" s="171"/>
      <c r="DN2472" s="171"/>
      <c r="DO2472" s="171"/>
      <c r="DP2472" s="171"/>
      <c r="DQ2472" s="171"/>
      <c r="DR2472" s="171"/>
      <c r="DS2472" s="171"/>
      <c r="DT2472" s="171"/>
      <c r="DU2472" s="171"/>
      <c r="DV2472" s="171"/>
      <c r="DW2472" s="171"/>
      <c r="DX2472" s="171"/>
      <c r="DY2472" s="171"/>
      <c r="DZ2472" s="171"/>
      <c r="EA2472" s="171"/>
      <c r="EB2472" s="171"/>
      <c r="EC2472" s="171"/>
      <c r="ED2472" s="171"/>
      <c r="EE2472" s="171"/>
      <c r="EF2472" s="171"/>
      <c r="EG2472" s="171"/>
      <c r="EH2472" s="171"/>
      <c r="EI2472" s="171"/>
      <c r="EJ2472" s="171"/>
      <c r="EK2472" s="171"/>
      <c r="EL2472" s="171"/>
      <c r="EM2472" s="171"/>
      <c r="EN2472" s="171"/>
    </row>
    <row r="2473" spans="43:144" ht="15" x14ac:dyDescent="0.25">
      <c r="AQ2473" s="171"/>
      <c r="AR2473"/>
      <c r="AS2473"/>
      <c r="AT2473"/>
      <c r="AU2473"/>
      <c r="AV2473"/>
      <c r="AW2473"/>
      <c r="AX2473"/>
      <c r="AY2473"/>
      <c r="AZ2473"/>
      <c r="BA2473"/>
      <c r="BB2473"/>
      <c r="BC2473"/>
      <c r="BD2473"/>
      <c r="BE2473" s="171"/>
      <c r="BF2473" s="171"/>
      <c r="BG2473" s="171"/>
      <c r="BH2473" s="171"/>
      <c r="BI2473" s="171"/>
      <c r="BJ2473" s="171"/>
      <c r="BK2473" s="171"/>
      <c r="BL2473" s="171"/>
      <c r="BM2473" s="171"/>
      <c r="BN2473" s="171"/>
      <c r="BO2473" s="171"/>
      <c r="BP2473" s="171"/>
      <c r="BQ2473" s="171"/>
      <c r="BR2473" s="171"/>
      <c r="BS2473" s="171"/>
      <c r="BT2473" s="171"/>
      <c r="BU2473" s="171"/>
      <c r="BV2473" s="171"/>
      <c r="BW2473" s="171"/>
      <c r="BX2473" s="171"/>
      <c r="BY2473" s="171"/>
      <c r="BZ2473" s="171"/>
      <c r="CA2473" s="171"/>
      <c r="CB2473" s="171"/>
      <c r="CC2473" s="171"/>
      <c r="CD2473" s="171"/>
      <c r="CE2473" s="171"/>
      <c r="CF2473" s="171"/>
      <c r="CG2473" s="171"/>
      <c r="CH2473" s="171"/>
      <c r="CI2473" s="171"/>
      <c r="CJ2473" s="171"/>
      <c r="CK2473" s="171"/>
      <c r="CL2473" s="171"/>
      <c r="CM2473" s="171"/>
      <c r="CN2473" s="171"/>
      <c r="CO2473" s="171"/>
      <c r="CP2473" s="171"/>
      <c r="CQ2473" s="171"/>
      <c r="CR2473" s="171"/>
      <c r="CS2473" s="171"/>
      <c r="CT2473" s="171"/>
      <c r="CU2473" s="171"/>
      <c r="CV2473" s="171"/>
      <c r="CW2473" s="171"/>
      <c r="CX2473" s="171"/>
      <c r="CY2473" s="171"/>
      <c r="CZ2473" s="171"/>
      <c r="DA2473" s="171"/>
      <c r="DB2473" s="171"/>
      <c r="DC2473" s="171"/>
      <c r="DD2473" s="171"/>
      <c r="DE2473" s="171"/>
      <c r="DF2473" s="171"/>
      <c r="DG2473" s="171"/>
      <c r="DH2473" s="171"/>
      <c r="DI2473" s="171"/>
      <c r="DJ2473" s="171"/>
      <c r="DK2473" s="171"/>
      <c r="DL2473" s="171"/>
      <c r="DM2473" s="171"/>
      <c r="DN2473" s="171"/>
      <c r="DO2473" s="171"/>
      <c r="DP2473" s="171"/>
      <c r="DQ2473" s="171"/>
      <c r="DR2473" s="171"/>
      <c r="DS2473" s="171"/>
      <c r="DT2473" s="171"/>
      <c r="DU2473" s="171"/>
      <c r="DV2473" s="171"/>
      <c r="DW2473" s="171"/>
      <c r="DX2473" s="171"/>
      <c r="DY2473" s="171"/>
      <c r="DZ2473" s="171"/>
      <c r="EA2473" s="171"/>
      <c r="EB2473" s="171"/>
      <c r="EC2473" s="171"/>
      <c r="ED2473" s="171"/>
      <c r="EE2473" s="171"/>
      <c r="EF2473" s="171"/>
      <c r="EG2473" s="171"/>
      <c r="EH2473" s="171"/>
      <c r="EI2473" s="171"/>
      <c r="EJ2473" s="171"/>
      <c r="EK2473" s="171"/>
      <c r="EL2473" s="171"/>
      <c r="EM2473" s="171"/>
      <c r="EN2473" s="171"/>
    </row>
    <row r="2474" spans="43:144" ht="15" x14ac:dyDescent="0.25">
      <c r="AQ2474" s="171"/>
      <c r="AR2474"/>
      <c r="AS2474"/>
      <c r="AT2474"/>
      <c r="AU2474"/>
      <c r="AV2474"/>
      <c r="AW2474"/>
      <c r="AX2474"/>
      <c r="AY2474"/>
      <c r="AZ2474"/>
      <c r="BA2474"/>
      <c r="BB2474"/>
      <c r="BC2474"/>
      <c r="BD2474"/>
      <c r="BE2474" s="171"/>
      <c r="BF2474" s="171"/>
      <c r="BG2474" s="171"/>
      <c r="BH2474" s="171"/>
      <c r="BI2474" s="171"/>
      <c r="BJ2474" s="171"/>
      <c r="BK2474" s="171"/>
      <c r="BL2474" s="171"/>
      <c r="BM2474" s="171"/>
      <c r="BN2474" s="171"/>
      <c r="BO2474" s="171"/>
      <c r="BP2474" s="171"/>
      <c r="BQ2474" s="171"/>
      <c r="BR2474" s="171"/>
      <c r="BS2474" s="171"/>
      <c r="BT2474" s="171"/>
      <c r="BU2474" s="171"/>
      <c r="BV2474" s="171"/>
      <c r="BW2474" s="171"/>
      <c r="BX2474" s="171"/>
      <c r="BY2474" s="171"/>
      <c r="BZ2474" s="171"/>
      <c r="CA2474" s="171"/>
      <c r="CB2474" s="171"/>
      <c r="CC2474" s="171"/>
      <c r="CD2474" s="171"/>
      <c r="CE2474" s="171"/>
      <c r="CF2474" s="171"/>
      <c r="CG2474" s="171"/>
      <c r="CH2474" s="171"/>
      <c r="CI2474" s="171"/>
      <c r="CJ2474" s="171"/>
      <c r="CK2474" s="171"/>
      <c r="CL2474" s="171"/>
      <c r="CM2474" s="171"/>
      <c r="CN2474" s="171"/>
      <c r="CO2474" s="171"/>
      <c r="CP2474" s="171"/>
      <c r="CQ2474" s="171"/>
      <c r="CR2474" s="171"/>
      <c r="CS2474" s="171"/>
      <c r="CT2474" s="171"/>
      <c r="CU2474" s="171"/>
      <c r="CV2474" s="171"/>
      <c r="CW2474" s="171"/>
      <c r="CX2474" s="171"/>
      <c r="CY2474" s="171"/>
      <c r="CZ2474" s="171"/>
      <c r="DA2474" s="171"/>
      <c r="DB2474" s="171"/>
      <c r="DC2474" s="171"/>
      <c r="DD2474" s="171"/>
      <c r="DE2474" s="171"/>
      <c r="DF2474" s="171"/>
      <c r="DG2474" s="171"/>
      <c r="DH2474" s="171"/>
      <c r="DI2474" s="171"/>
      <c r="DJ2474" s="171"/>
      <c r="DK2474" s="171"/>
      <c r="DL2474" s="171"/>
      <c r="DM2474" s="171"/>
      <c r="DN2474" s="171"/>
      <c r="DO2474" s="171"/>
      <c r="DP2474" s="171"/>
      <c r="DQ2474" s="171"/>
      <c r="DR2474" s="171"/>
      <c r="DS2474" s="171"/>
      <c r="DT2474" s="171"/>
      <c r="DU2474" s="171"/>
      <c r="DV2474" s="171"/>
      <c r="DW2474" s="171"/>
      <c r="DX2474" s="171"/>
      <c r="DY2474" s="171"/>
      <c r="DZ2474" s="171"/>
      <c r="EA2474" s="171"/>
      <c r="EB2474" s="171"/>
      <c r="EC2474" s="171"/>
      <c r="ED2474" s="171"/>
      <c r="EE2474" s="171"/>
      <c r="EF2474" s="171"/>
      <c r="EG2474" s="171"/>
      <c r="EH2474" s="171"/>
      <c r="EI2474" s="171"/>
      <c r="EJ2474" s="171"/>
      <c r="EK2474" s="171"/>
      <c r="EL2474" s="171"/>
      <c r="EM2474" s="171"/>
      <c r="EN2474" s="171"/>
    </row>
    <row r="2475" spans="43:144" ht="15" x14ac:dyDescent="0.25">
      <c r="AQ2475" s="171"/>
      <c r="AR2475"/>
      <c r="AS2475"/>
      <c r="AT2475"/>
      <c r="AU2475"/>
      <c r="AV2475"/>
      <c r="AW2475"/>
      <c r="AX2475"/>
      <c r="AY2475"/>
      <c r="AZ2475"/>
      <c r="BA2475"/>
      <c r="BB2475"/>
      <c r="BC2475"/>
      <c r="BD2475"/>
      <c r="BE2475" s="171"/>
      <c r="BF2475" s="171"/>
      <c r="BG2475" s="171"/>
      <c r="BH2475" s="171"/>
      <c r="BI2475" s="171"/>
      <c r="BJ2475" s="171"/>
      <c r="BK2475" s="171"/>
      <c r="BL2475" s="171"/>
      <c r="BM2475" s="171"/>
      <c r="BN2475" s="171"/>
      <c r="BO2475" s="171"/>
      <c r="BP2475" s="171"/>
      <c r="BQ2475" s="171"/>
      <c r="BR2475" s="171"/>
      <c r="BS2475" s="171"/>
      <c r="BT2475" s="171"/>
      <c r="BU2475" s="171"/>
      <c r="BV2475" s="171"/>
      <c r="BW2475" s="171"/>
      <c r="BX2475" s="171"/>
      <c r="BY2475" s="171"/>
      <c r="BZ2475" s="171"/>
      <c r="CA2475" s="171"/>
      <c r="CB2475" s="171"/>
      <c r="CC2475" s="171"/>
      <c r="CD2475" s="171"/>
      <c r="CE2475" s="171"/>
      <c r="CF2475" s="171"/>
      <c r="CG2475" s="171"/>
      <c r="CH2475" s="171"/>
      <c r="CI2475" s="171"/>
      <c r="CJ2475" s="171"/>
      <c r="CK2475" s="171"/>
      <c r="CL2475" s="171"/>
      <c r="CM2475" s="171"/>
      <c r="CN2475" s="171"/>
      <c r="CO2475" s="171"/>
      <c r="CP2475" s="171"/>
      <c r="CQ2475" s="171"/>
      <c r="CR2475" s="171"/>
      <c r="CS2475" s="171"/>
      <c r="CT2475" s="171"/>
      <c r="CU2475" s="171"/>
      <c r="CV2475" s="171"/>
      <c r="CW2475" s="171"/>
      <c r="CX2475" s="171"/>
      <c r="CY2475" s="171"/>
      <c r="CZ2475" s="171"/>
      <c r="DA2475" s="171"/>
      <c r="DB2475" s="171"/>
      <c r="DC2475" s="171"/>
      <c r="DD2475" s="171"/>
      <c r="DE2475" s="171"/>
      <c r="DF2475" s="171"/>
      <c r="DG2475" s="171"/>
      <c r="DH2475" s="171"/>
      <c r="DI2475" s="171"/>
      <c r="DJ2475" s="171"/>
      <c r="DK2475" s="171"/>
      <c r="DL2475" s="171"/>
      <c r="DM2475" s="171"/>
      <c r="DN2475" s="171"/>
      <c r="DO2475" s="171"/>
      <c r="DP2475" s="171"/>
      <c r="DQ2475" s="171"/>
      <c r="DR2475" s="171"/>
      <c r="DS2475" s="171"/>
      <c r="DT2475" s="171"/>
      <c r="DU2475" s="171"/>
      <c r="DV2475" s="171"/>
      <c r="DW2475" s="171"/>
      <c r="DX2475" s="171"/>
      <c r="DY2475" s="171"/>
      <c r="DZ2475" s="171"/>
      <c r="EA2475" s="171"/>
      <c r="EB2475" s="171"/>
      <c r="EC2475" s="171"/>
      <c r="ED2475" s="171"/>
      <c r="EE2475" s="171"/>
      <c r="EF2475" s="171"/>
      <c r="EG2475" s="171"/>
      <c r="EH2475" s="171"/>
      <c r="EI2475" s="171"/>
      <c r="EJ2475" s="171"/>
      <c r="EK2475" s="171"/>
      <c r="EL2475" s="171"/>
      <c r="EM2475" s="171"/>
      <c r="EN2475" s="171"/>
    </row>
    <row r="2476" spans="43:144" ht="15" x14ac:dyDescent="0.25">
      <c r="AQ2476" s="171"/>
      <c r="AR2476"/>
      <c r="AS2476"/>
      <c r="AT2476"/>
      <c r="AU2476"/>
      <c r="AV2476"/>
      <c r="AW2476"/>
      <c r="AX2476"/>
      <c r="AY2476"/>
      <c r="AZ2476"/>
      <c r="BA2476"/>
      <c r="BB2476"/>
      <c r="BC2476"/>
      <c r="BD2476"/>
      <c r="BE2476" s="171"/>
      <c r="BF2476" s="171"/>
      <c r="BG2476" s="171"/>
      <c r="BH2476" s="171"/>
      <c r="BI2476" s="171"/>
      <c r="BJ2476" s="171"/>
      <c r="BK2476" s="171"/>
      <c r="BL2476" s="171"/>
      <c r="BM2476" s="171"/>
      <c r="BN2476" s="171"/>
      <c r="BO2476" s="171"/>
      <c r="BP2476" s="171"/>
      <c r="BQ2476" s="171"/>
      <c r="BR2476" s="171"/>
      <c r="BS2476" s="171"/>
      <c r="BT2476" s="171"/>
      <c r="BU2476" s="171"/>
      <c r="BV2476" s="171"/>
      <c r="BW2476" s="171"/>
      <c r="BX2476" s="171"/>
      <c r="BY2476" s="171"/>
      <c r="BZ2476" s="171"/>
      <c r="CA2476" s="171"/>
      <c r="CB2476" s="171"/>
      <c r="CC2476" s="171"/>
      <c r="CD2476" s="171"/>
      <c r="CE2476" s="171"/>
      <c r="CF2476" s="171"/>
      <c r="CG2476" s="171"/>
      <c r="CH2476" s="171"/>
      <c r="CI2476" s="171"/>
      <c r="CJ2476" s="171"/>
      <c r="CK2476" s="171"/>
      <c r="CL2476" s="171"/>
      <c r="CM2476" s="171"/>
      <c r="CN2476" s="171"/>
      <c r="CO2476" s="171"/>
      <c r="CP2476" s="171"/>
      <c r="CQ2476" s="171"/>
      <c r="CR2476" s="171"/>
      <c r="CS2476" s="171"/>
      <c r="CT2476" s="171"/>
      <c r="CU2476" s="171"/>
      <c r="CV2476" s="171"/>
      <c r="CW2476" s="171"/>
      <c r="CX2476" s="171"/>
      <c r="CY2476" s="171"/>
      <c r="CZ2476" s="171"/>
      <c r="DA2476" s="171"/>
      <c r="DB2476" s="171"/>
      <c r="DC2476" s="171"/>
      <c r="DD2476" s="171"/>
      <c r="DE2476" s="171"/>
      <c r="DF2476" s="171"/>
      <c r="DG2476" s="171"/>
      <c r="DH2476" s="171"/>
      <c r="DI2476" s="171"/>
      <c r="DJ2476" s="171"/>
      <c r="DK2476" s="171"/>
      <c r="DL2476" s="171"/>
      <c r="DM2476" s="171"/>
      <c r="DN2476" s="171"/>
      <c r="DO2476" s="171"/>
      <c r="DP2476" s="171"/>
      <c r="DQ2476" s="171"/>
      <c r="DR2476" s="171"/>
      <c r="DS2476" s="171"/>
      <c r="DT2476" s="171"/>
      <c r="DU2476" s="171"/>
      <c r="DV2476" s="171"/>
      <c r="DW2476" s="171"/>
      <c r="DX2476" s="171"/>
      <c r="DY2476" s="171"/>
      <c r="DZ2476" s="171"/>
      <c r="EA2476" s="171"/>
      <c r="EB2476" s="171"/>
      <c r="EC2476" s="171"/>
      <c r="ED2476" s="171"/>
      <c r="EE2476" s="171"/>
      <c r="EF2476" s="171"/>
      <c r="EG2476" s="171"/>
      <c r="EH2476" s="171"/>
      <c r="EI2476" s="171"/>
      <c r="EJ2476" s="171"/>
      <c r="EK2476" s="171"/>
      <c r="EL2476" s="171"/>
      <c r="EM2476" s="171"/>
      <c r="EN2476" s="171"/>
    </row>
    <row r="2477" spans="43:144" ht="15" x14ac:dyDescent="0.25">
      <c r="AQ2477" s="171"/>
      <c r="AR2477"/>
      <c r="AS2477"/>
      <c r="AT2477"/>
      <c r="AU2477"/>
      <c r="AV2477"/>
      <c r="AW2477"/>
      <c r="AX2477"/>
      <c r="AY2477"/>
      <c r="AZ2477"/>
      <c r="BA2477"/>
      <c r="BB2477"/>
      <c r="BC2477"/>
      <c r="BD2477"/>
      <c r="BE2477" s="171"/>
      <c r="BF2477" s="171"/>
      <c r="BG2477" s="171"/>
      <c r="BH2477" s="171"/>
      <c r="BI2477" s="171"/>
      <c r="BJ2477" s="171"/>
      <c r="BK2477" s="171"/>
      <c r="BL2477" s="171"/>
      <c r="BM2477" s="171"/>
      <c r="BN2477" s="171"/>
      <c r="BO2477" s="171"/>
      <c r="BP2477" s="171"/>
      <c r="BQ2477" s="171"/>
      <c r="BR2477" s="171"/>
      <c r="BS2477" s="171"/>
      <c r="BT2477" s="171"/>
      <c r="BU2477" s="171"/>
      <c r="BV2477" s="171"/>
      <c r="BW2477" s="171"/>
      <c r="BX2477" s="171"/>
      <c r="BY2477" s="171"/>
      <c r="BZ2477" s="171"/>
      <c r="CA2477" s="171"/>
      <c r="CB2477" s="171"/>
      <c r="CC2477" s="171"/>
      <c r="CD2477" s="171"/>
      <c r="CE2477" s="171"/>
      <c r="CF2477" s="171"/>
      <c r="CG2477" s="171"/>
      <c r="CH2477" s="171"/>
      <c r="CI2477" s="171"/>
      <c r="CJ2477" s="171"/>
      <c r="CK2477" s="171"/>
      <c r="CL2477" s="171"/>
      <c r="CM2477" s="171"/>
      <c r="CN2477" s="171"/>
      <c r="CO2477" s="171"/>
      <c r="CP2477" s="171"/>
      <c r="CQ2477" s="171"/>
      <c r="CR2477" s="171"/>
      <c r="CS2477" s="171"/>
      <c r="CT2477" s="171"/>
      <c r="CU2477" s="171"/>
      <c r="CV2477" s="171"/>
      <c r="CW2477" s="171"/>
      <c r="CX2477" s="171"/>
      <c r="CY2477" s="171"/>
      <c r="CZ2477" s="171"/>
      <c r="DA2477" s="171"/>
      <c r="DB2477" s="171"/>
      <c r="DC2477" s="171"/>
      <c r="DD2477" s="171"/>
      <c r="DE2477" s="171"/>
      <c r="DF2477" s="171"/>
      <c r="DG2477" s="171"/>
      <c r="DH2477" s="171"/>
      <c r="DI2477" s="171"/>
      <c r="DJ2477" s="171"/>
      <c r="DK2477" s="171"/>
      <c r="DL2477" s="171"/>
      <c r="DM2477" s="171"/>
      <c r="DN2477" s="171"/>
      <c r="DO2477" s="171"/>
      <c r="DP2477" s="171"/>
      <c r="DQ2477" s="171"/>
      <c r="DR2477" s="171"/>
      <c r="DS2477" s="171"/>
      <c r="DT2477" s="171"/>
      <c r="DU2477" s="171"/>
      <c r="DV2477" s="171"/>
      <c r="DW2477" s="171"/>
      <c r="DX2477" s="171"/>
      <c r="DY2477" s="171"/>
      <c r="DZ2477" s="171"/>
      <c r="EA2477" s="171"/>
      <c r="EB2477" s="171"/>
      <c r="EC2477" s="171"/>
      <c r="ED2477" s="171"/>
      <c r="EE2477" s="171"/>
      <c r="EF2477" s="171"/>
      <c r="EG2477" s="171"/>
      <c r="EH2477" s="171"/>
      <c r="EI2477" s="171"/>
      <c r="EJ2477" s="171"/>
      <c r="EK2477" s="171"/>
      <c r="EL2477" s="171"/>
      <c r="EM2477" s="171"/>
      <c r="EN2477" s="171"/>
    </row>
    <row r="2478" spans="43:144" ht="15" x14ac:dyDescent="0.25">
      <c r="AQ2478" s="171"/>
      <c r="AR2478"/>
      <c r="AS2478"/>
      <c r="AT2478"/>
      <c r="AU2478"/>
      <c r="AV2478"/>
      <c r="AW2478"/>
      <c r="AX2478"/>
      <c r="AY2478"/>
      <c r="AZ2478"/>
      <c r="BA2478"/>
      <c r="BB2478"/>
      <c r="BC2478"/>
      <c r="BD2478"/>
      <c r="BE2478" s="171"/>
      <c r="BF2478" s="171"/>
      <c r="BG2478" s="171"/>
      <c r="BH2478" s="171"/>
      <c r="BI2478" s="171"/>
      <c r="BJ2478" s="171"/>
      <c r="BK2478" s="171"/>
      <c r="BL2478" s="171"/>
      <c r="BM2478" s="171"/>
      <c r="BN2478" s="171"/>
      <c r="BO2478" s="171"/>
      <c r="BP2478" s="171"/>
      <c r="BQ2478" s="171"/>
      <c r="BR2478" s="171"/>
      <c r="BS2478" s="171"/>
      <c r="BT2478" s="171"/>
      <c r="BU2478" s="171"/>
      <c r="BV2478" s="171"/>
      <c r="BW2478" s="171"/>
      <c r="BX2478" s="171"/>
      <c r="BY2478" s="171"/>
      <c r="BZ2478" s="171"/>
      <c r="CA2478" s="171"/>
      <c r="CB2478" s="171"/>
      <c r="CC2478" s="171"/>
      <c r="CD2478" s="171"/>
      <c r="CE2478" s="171"/>
      <c r="CF2478" s="171"/>
      <c r="CG2478" s="171"/>
      <c r="CH2478" s="171"/>
      <c r="CI2478" s="171"/>
      <c r="CJ2478" s="171"/>
      <c r="CK2478" s="171"/>
      <c r="CL2478" s="171"/>
      <c r="CM2478" s="171"/>
      <c r="CN2478" s="171"/>
      <c r="CO2478" s="171"/>
      <c r="CP2478" s="171"/>
      <c r="CQ2478" s="171"/>
      <c r="CR2478" s="171"/>
      <c r="CS2478" s="171"/>
      <c r="CT2478" s="171"/>
      <c r="CU2478" s="171"/>
      <c r="CV2478" s="171"/>
      <c r="CW2478" s="171"/>
      <c r="CX2478" s="171"/>
      <c r="CY2478" s="171"/>
      <c r="CZ2478" s="171"/>
      <c r="DA2478" s="171"/>
      <c r="DB2478" s="171"/>
      <c r="DC2478" s="171"/>
      <c r="DD2478" s="171"/>
      <c r="DE2478" s="171"/>
      <c r="DF2478" s="171"/>
      <c r="DG2478" s="171"/>
      <c r="DH2478" s="171"/>
      <c r="DI2478" s="171"/>
      <c r="DJ2478" s="171"/>
      <c r="DK2478" s="171"/>
      <c r="DL2478" s="171"/>
      <c r="DM2478" s="171"/>
      <c r="DN2478" s="171"/>
      <c r="DO2478" s="171"/>
      <c r="DP2478" s="171"/>
      <c r="DQ2478" s="171"/>
      <c r="DR2478" s="171"/>
      <c r="DS2478" s="171"/>
      <c r="DT2478" s="171"/>
      <c r="DU2478" s="171"/>
      <c r="DV2478" s="171"/>
      <c r="DW2478" s="171"/>
      <c r="DX2478" s="171"/>
      <c r="DY2478" s="171"/>
      <c r="DZ2478" s="171"/>
      <c r="EA2478" s="171"/>
      <c r="EB2478" s="171"/>
      <c r="EC2478" s="171"/>
      <c r="ED2478" s="171"/>
      <c r="EE2478" s="171"/>
      <c r="EF2478" s="171"/>
      <c r="EG2478" s="171"/>
      <c r="EH2478" s="171"/>
      <c r="EI2478" s="171"/>
      <c r="EJ2478" s="171"/>
      <c r="EK2478" s="171"/>
      <c r="EL2478" s="171"/>
      <c r="EM2478" s="171"/>
      <c r="EN2478" s="171"/>
    </row>
    <row r="2479" spans="43:144" ht="15" x14ac:dyDescent="0.25">
      <c r="AQ2479" s="171"/>
      <c r="AR2479"/>
      <c r="AS2479"/>
      <c r="AT2479"/>
      <c r="AU2479"/>
      <c r="AV2479"/>
      <c r="AW2479"/>
      <c r="AX2479"/>
      <c r="AY2479"/>
      <c r="AZ2479"/>
      <c r="BA2479"/>
      <c r="BB2479"/>
      <c r="BC2479"/>
      <c r="BD2479"/>
      <c r="BE2479" s="171"/>
      <c r="BF2479" s="171"/>
      <c r="BG2479" s="171"/>
      <c r="BH2479" s="171"/>
      <c r="BI2479" s="171"/>
      <c r="BJ2479" s="171"/>
      <c r="BK2479" s="171"/>
      <c r="BL2479" s="171"/>
      <c r="BM2479" s="171"/>
      <c r="BN2479" s="171"/>
      <c r="BO2479" s="171"/>
      <c r="BP2479" s="171"/>
      <c r="BQ2479" s="171"/>
      <c r="BR2479" s="171"/>
      <c r="BS2479" s="171"/>
      <c r="BT2479" s="171"/>
      <c r="BU2479" s="171"/>
      <c r="BV2479" s="171"/>
      <c r="BW2479" s="171"/>
      <c r="BX2479" s="171"/>
      <c r="BY2479" s="171"/>
      <c r="BZ2479" s="171"/>
      <c r="CA2479" s="171"/>
      <c r="CB2479" s="171"/>
      <c r="CC2479" s="171"/>
      <c r="CD2479" s="171"/>
      <c r="CE2479" s="171"/>
      <c r="CF2479" s="171"/>
      <c r="CG2479" s="171"/>
      <c r="CH2479" s="171"/>
      <c r="CI2479" s="171"/>
      <c r="CJ2479" s="171"/>
      <c r="CK2479" s="171"/>
      <c r="CL2479" s="171"/>
      <c r="CM2479" s="171"/>
      <c r="CN2479" s="171"/>
      <c r="CO2479" s="171"/>
      <c r="CP2479" s="171"/>
      <c r="CQ2479" s="171"/>
      <c r="CR2479" s="171"/>
      <c r="CS2479" s="171"/>
      <c r="CT2479" s="171"/>
      <c r="CU2479" s="171"/>
      <c r="CV2479" s="171"/>
      <c r="CW2479" s="171"/>
      <c r="CX2479" s="171"/>
      <c r="CY2479" s="171"/>
      <c r="CZ2479" s="171"/>
      <c r="DA2479" s="171"/>
      <c r="DB2479" s="171"/>
      <c r="DC2479" s="171"/>
      <c r="DD2479" s="171"/>
      <c r="DE2479" s="171"/>
      <c r="DF2479" s="171"/>
      <c r="DG2479" s="171"/>
      <c r="DH2479" s="171"/>
      <c r="DI2479" s="171"/>
      <c r="DJ2479" s="171"/>
      <c r="DK2479" s="171"/>
      <c r="DL2479" s="171"/>
      <c r="DM2479" s="171"/>
      <c r="DN2479" s="171"/>
      <c r="DO2479" s="171"/>
      <c r="DP2479" s="171"/>
      <c r="DQ2479" s="171"/>
      <c r="DR2479" s="171"/>
      <c r="DS2479" s="171"/>
      <c r="DT2479" s="171"/>
      <c r="DU2479" s="171"/>
      <c r="DV2479" s="171"/>
      <c r="DW2479" s="171"/>
      <c r="DX2479" s="171"/>
      <c r="DY2479" s="171"/>
      <c r="DZ2479" s="171"/>
      <c r="EA2479" s="171"/>
      <c r="EB2479" s="171"/>
      <c r="EC2479" s="171"/>
      <c r="ED2479" s="171"/>
      <c r="EE2479" s="171"/>
      <c r="EF2479" s="171"/>
      <c r="EG2479" s="171"/>
      <c r="EH2479" s="171"/>
      <c r="EI2479" s="171"/>
      <c r="EJ2479" s="171"/>
      <c r="EK2479" s="171"/>
      <c r="EL2479" s="171"/>
      <c r="EM2479" s="171"/>
      <c r="EN2479" s="171"/>
    </row>
    <row r="2480" spans="43:144" ht="15" x14ac:dyDescent="0.25">
      <c r="AQ2480" s="171"/>
      <c r="AR2480"/>
      <c r="AS2480"/>
      <c r="AT2480"/>
      <c r="AU2480"/>
      <c r="AV2480"/>
      <c r="AW2480"/>
      <c r="AX2480"/>
      <c r="AY2480"/>
      <c r="AZ2480"/>
      <c r="BA2480"/>
      <c r="BB2480"/>
      <c r="BC2480"/>
      <c r="BD2480"/>
      <c r="BE2480" s="171"/>
      <c r="BF2480" s="171"/>
      <c r="BG2480" s="171"/>
      <c r="BH2480" s="171"/>
      <c r="BI2480" s="171"/>
      <c r="BJ2480" s="171"/>
      <c r="BK2480" s="171"/>
      <c r="BL2480" s="171"/>
      <c r="BM2480" s="171"/>
      <c r="BN2480" s="171"/>
      <c r="BO2480" s="171"/>
      <c r="BP2480" s="171"/>
      <c r="BQ2480" s="171"/>
      <c r="BR2480" s="171"/>
      <c r="BS2480" s="171"/>
      <c r="BT2480" s="171"/>
      <c r="BU2480" s="171"/>
      <c r="BV2480" s="171"/>
      <c r="BW2480" s="171"/>
      <c r="BX2480" s="171"/>
      <c r="BY2480" s="171"/>
      <c r="BZ2480" s="171"/>
      <c r="CA2480" s="171"/>
      <c r="CB2480" s="171"/>
      <c r="CC2480" s="171"/>
      <c r="CD2480" s="171"/>
      <c r="CE2480" s="171"/>
      <c r="CF2480" s="171"/>
      <c r="CG2480" s="171"/>
      <c r="CH2480" s="171"/>
      <c r="CI2480" s="171"/>
      <c r="CJ2480" s="171"/>
      <c r="CK2480" s="171"/>
      <c r="CL2480" s="171"/>
      <c r="CM2480" s="171"/>
      <c r="CN2480" s="171"/>
      <c r="CO2480" s="171"/>
      <c r="CP2480" s="171"/>
      <c r="CQ2480" s="171"/>
      <c r="CR2480" s="171"/>
      <c r="CS2480" s="171"/>
      <c r="CT2480" s="171"/>
      <c r="CU2480" s="171"/>
      <c r="CV2480" s="171"/>
      <c r="CW2480" s="171"/>
      <c r="CX2480" s="171"/>
      <c r="CY2480" s="171"/>
      <c r="CZ2480" s="171"/>
      <c r="DA2480" s="171"/>
      <c r="DB2480" s="171"/>
      <c r="DC2480" s="171"/>
      <c r="DD2480" s="171"/>
      <c r="DE2480" s="171"/>
      <c r="DF2480" s="171"/>
      <c r="DG2480" s="171"/>
      <c r="DH2480" s="171"/>
      <c r="DI2480" s="171"/>
      <c r="DJ2480" s="171"/>
      <c r="DK2480" s="171"/>
      <c r="DL2480" s="171"/>
      <c r="DM2480" s="171"/>
      <c r="DN2480" s="171"/>
      <c r="DO2480" s="171"/>
      <c r="DP2480" s="171"/>
      <c r="DQ2480" s="171"/>
      <c r="DR2480" s="171"/>
      <c r="DS2480" s="171"/>
      <c r="DT2480" s="171"/>
      <c r="DU2480" s="171"/>
      <c r="DV2480" s="171"/>
      <c r="DW2480" s="171"/>
      <c r="DX2480" s="171"/>
      <c r="DY2480" s="171"/>
      <c r="DZ2480" s="171"/>
      <c r="EA2480" s="171"/>
      <c r="EB2480" s="171"/>
      <c r="EC2480" s="171"/>
      <c r="ED2480" s="171"/>
      <c r="EE2480" s="171"/>
      <c r="EF2480" s="171"/>
      <c r="EG2480" s="171"/>
      <c r="EH2480" s="171"/>
      <c r="EI2480" s="171"/>
      <c r="EJ2480" s="171"/>
      <c r="EK2480" s="171"/>
      <c r="EL2480" s="171"/>
      <c r="EM2480" s="171"/>
      <c r="EN2480" s="171"/>
    </row>
    <row r="2481" spans="43:144" ht="15" x14ac:dyDescent="0.25">
      <c r="AQ2481" s="171"/>
      <c r="AR2481"/>
      <c r="AS2481"/>
      <c r="AT2481"/>
      <c r="AU2481"/>
      <c r="AV2481"/>
      <c r="AW2481"/>
      <c r="AX2481"/>
      <c r="AY2481"/>
      <c r="AZ2481"/>
      <c r="BA2481"/>
      <c r="BB2481"/>
      <c r="BC2481"/>
      <c r="BD2481"/>
      <c r="BE2481" s="171"/>
      <c r="BF2481" s="171"/>
      <c r="BG2481" s="171"/>
      <c r="BH2481" s="171"/>
      <c r="BI2481" s="171"/>
      <c r="BJ2481" s="171"/>
      <c r="BK2481" s="171"/>
      <c r="BL2481" s="171"/>
      <c r="BM2481" s="171"/>
      <c r="BN2481" s="171"/>
      <c r="BO2481" s="171"/>
      <c r="BP2481" s="171"/>
      <c r="BQ2481" s="171"/>
      <c r="BR2481" s="171"/>
      <c r="BS2481" s="171"/>
      <c r="BT2481" s="171"/>
      <c r="BU2481" s="171"/>
      <c r="BV2481" s="171"/>
      <c r="BW2481" s="171"/>
      <c r="BX2481" s="171"/>
      <c r="BY2481" s="171"/>
      <c r="BZ2481" s="171"/>
      <c r="CA2481" s="171"/>
      <c r="CB2481" s="171"/>
      <c r="CC2481" s="171"/>
      <c r="CD2481" s="171"/>
      <c r="CE2481" s="171"/>
      <c r="CF2481" s="171"/>
      <c r="CG2481" s="171"/>
      <c r="CH2481" s="171"/>
      <c r="CI2481" s="171"/>
      <c r="CJ2481" s="171"/>
      <c r="CK2481" s="171"/>
      <c r="CL2481" s="171"/>
      <c r="CM2481" s="171"/>
      <c r="CN2481" s="171"/>
      <c r="CO2481" s="171"/>
      <c r="CP2481" s="171"/>
      <c r="CQ2481" s="171"/>
      <c r="CR2481" s="171"/>
      <c r="CS2481" s="171"/>
      <c r="CT2481" s="171"/>
      <c r="CU2481" s="171"/>
      <c r="CV2481" s="171"/>
      <c r="CW2481" s="171"/>
      <c r="CX2481" s="171"/>
      <c r="CY2481" s="171"/>
      <c r="CZ2481" s="171"/>
      <c r="DA2481" s="171"/>
      <c r="DB2481" s="171"/>
      <c r="DC2481" s="171"/>
      <c r="DD2481" s="171"/>
      <c r="DE2481" s="171"/>
      <c r="DF2481" s="171"/>
      <c r="DG2481" s="171"/>
      <c r="DH2481" s="171"/>
      <c r="DI2481" s="171"/>
      <c r="DJ2481" s="171"/>
      <c r="DK2481" s="171"/>
      <c r="DL2481" s="171"/>
      <c r="DM2481" s="171"/>
      <c r="DN2481" s="171"/>
      <c r="DO2481" s="171"/>
      <c r="DP2481" s="171"/>
      <c r="DQ2481" s="171"/>
      <c r="DR2481" s="171"/>
      <c r="DS2481" s="171"/>
      <c r="DT2481" s="171"/>
      <c r="DU2481" s="171"/>
      <c r="DV2481" s="171"/>
      <c r="DW2481" s="171"/>
      <c r="DX2481" s="171"/>
      <c r="DY2481" s="171"/>
      <c r="DZ2481" s="171"/>
      <c r="EA2481" s="171"/>
      <c r="EB2481" s="171"/>
      <c r="EC2481" s="171"/>
      <c r="ED2481" s="171"/>
      <c r="EE2481" s="171"/>
      <c r="EF2481" s="171"/>
      <c r="EG2481" s="171"/>
      <c r="EH2481" s="171"/>
      <c r="EI2481" s="171"/>
      <c r="EJ2481" s="171"/>
      <c r="EK2481" s="171"/>
      <c r="EL2481" s="171"/>
      <c r="EM2481" s="171"/>
      <c r="EN2481" s="171"/>
    </row>
    <row r="2482" spans="43:144" ht="15" x14ac:dyDescent="0.25">
      <c r="AQ2482" s="171"/>
      <c r="AR2482"/>
      <c r="AS2482"/>
      <c r="AT2482"/>
      <c r="AU2482"/>
      <c r="AV2482"/>
      <c r="AW2482"/>
      <c r="AX2482"/>
      <c r="AY2482"/>
      <c r="AZ2482"/>
      <c r="BA2482"/>
      <c r="BB2482"/>
      <c r="BC2482"/>
      <c r="BD2482"/>
      <c r="BE2482" s="171"/>
      <c r="BF2482" s="171"/>
      <c r="BG2482" s="171"/>
      <c r="BH2482" s="171"/>
      <c r="BI2482" s="171"/>
      <c r="BJ2482" s="171"/>
      <c r="BK2482" s="171"/>
      <c r="BL2482" s="171"/>
      <c r="BM2482" s="171"/>
      <c r="BN2482" s="171"/>
      <c r="BO2482" s="171"/>
      <c r="BP2482" s="171"/>
      <c r="BQ2482" s="171"/>
      <c r="BR2482" s="171"/>
      <c r="BS2482" s="171"/>
      <c r="BT2482" s="171"/>
      <c r="BU2482" s="171"/>
      <c r="BV2482" s="171"/>
      <c r="BW2482" s="171"/>
      <c r="BX2482" s="171"/>
      <c r="BY2482" s="171"/>
      <c r="BZ2482" s="171"/>
      <c r="CA2482" s="171"/>
      <c r="CB2482" s="171"/>
      <c r="CC2482" s="171"/>
      <c r="CD2482" s="171"/>
      <c r="CE2482" s="171"/>
      <c r="CF2482" s="171"/>
      <c r="CG2482" s="171"/>
      <c r="CH2482" s="171"/>
      <c r="CI2482" s="171"/>
      <c r="CJ2482" s="171"/>
      <c r="CK2482" s="171"/>
      <c r="CL2482" s="171"/>
      <c r="CM2482" s="171"/>
      <c r="CN2482" s="171"/>
      <c r="CO2482" s="171"/>
      <c r="CP2482" s="171"/>
      <c r="CQ2482" s="171"/>
      <c r="CR2482" s="171"/>
      <c r="CS2482" s="171"/>
      <c r="CT2482" s="171"/>
      <c r="CU2482" s="171"/>
      <c r="CV2482" s="171"/>
      <c r="CW2482" s="171"/>
      <c r="CX2482" s="171"/>
      <c r="CY2482" s="171"/>
      <c r="CZ2482" s="171"/>
      <c r="DA2482" s="171"/>
      <c r="DB2482" s="171"/>
      <c r="DC2482" s="171"/>
      <c r="DD2482" s="171"/>
      <c r="DE2482" s="171"/>
      <c r="DF2482" s="171"/>
      <c r="DG2482" s="171"/>
      <c r="DH2482" s="171"/>
      <c r="DI2482" s="171"/>
      <c r="DJ2482" s="171"/>
      <c r="DK2482" s="171"/>
      <c r="DL2482" s="171"/>
      <c r="DM2482" s="171"/>
      <c r="DN2482" s="171"/>
      <c r="DO2482" s="171"/>
      <c r="DP2482" s="171"/>
      <c r="DQ2482" s="171"/>
      <c r="DR2482" s="171"/>
      <c r="DS2482" s="171"/>
      <c r="DT2482" s="171"/>
      <c r="DU2482" s="171"/>
      <c r="DV2482" s="171"/>
      <c r="DW2482" s="171"/>
      <c r="DX2482" s="171"/>
      <c r="DY2482" s="171"/>
      <c r="DZ2482" s="171"/>
      <c r="EA2482" s="171"/>
      <c r="EB2482" s="171"/>
      <c r="EC2482" s="171"/>
      <c r="ED2482" s="171"/>
      <c r="EE2482" s="171"/>
      <c r="EF2482" s="171"/>
      <c r="EG2482" s="171"/>
      <c r="EH2482" s="171"/>
      <c r="EI2482" s="171"/>
      <c r="EJ2482" s="171"/>
      <c r="EK2482" s="171"/>
      <c r="EL2482" s="171"/>
      <c r="EM2482" s="171"/>
      <c r="EN2482" s="171"/>
    </row>
    <row r="2483" spans="43:144" ht="15" x14ac:dyDescent="0.25">
      <c r="AQ2483" s="171"/>
      <c r="AR2483"/>
      <c r="AS2483"/>
      <c r="AT2483"/>
      <c r="AU2483"/>
      <c r="AV2483"/>
      <c r="AW2483"/>
      <c r="AX2483"/>
      <c r="AY2483"/>
      <c r="AZ2483"/>
      <c r="BA2483"/>
      <c r="BB2483"/>
      <c r="BC2483"/>
      <c r="BD2483"/>
      <c r="BE2483" s="171"/>
      <c r="BF2483" s="171"/>
      <c r="BG2483" s="171"/>
      <c r="BH2483" s="171"/>
      <c r="BI2483" s="171"/>
      <c r="BJ2483" s="171"/>
      <c r="BK2483" s="171"/>
      <c r="BL2483" s="171"/>
      <c r="BM2483" s="171"/>
      <c r="BN2483" s="171"/>
      <c r="BO2483" s="171"/>
      <c r="BP2483" s="171"/>
      <c r="BQ2483" s="171"/>
      <c r="BR2483" s="171"/>
      <c r="BS2483" s="171"/>
      <c r="BT2483" s="171"/>
      <c r="BU2483" s="171"/>
      <c r="BV2483" s="171"/>
      <c r="BW2483" s="171"/>
      <c r="BX2483" s="171"/>
      <c r="BY2483" s="171"/>
      <c r="BZ2483" s="171"/>
      <c r="CA2483" s="171"/>
      <c r="CB2483" s="171"/>
      <c r="CC2483" s="171"/>
      <c r="CD2483" s="171"/>
      <c r="CE2483" s="171"/>
      <c r="CF2483" s="171"/>
      <c r="CG2483" s="171"/>
      <c r="CH2483" s="171"/>
      <c r="CI2483" s="171"/>
      <c r="CJ2483" s="171"/>
      <c r="CK2483" s="171"/>
      <c r="CL2483" s="171"/>
      <c r="CM2483" s="171"/>
      <c r="CN2483" s="171"/>
      <c r="CO2483" s="171"/>
      <c r="CP2483" s="171"/>
      <c r="CQ2483" s="171"/>
      <c r="CR2483" s="171"/>
      <c r="CS2483" s="171"/>
      <c r="CT2483" s="171"/>
      <c r="CU2483" s="171"/>
      <c r="CV2483" s="171"/>
      <c r="CW2483" s="171"/>
      <c r="CX2483" s="171"/>
      <c r="CY2483" s="171"/>
      <c r="CZ2483" s="171"/>
      <c r="DA2483" s="171"/>
      <c r="DB2483" s="171"/>
      <c r="DC2483" s="171"/>
      <c r="DD2483" s="171"/>
      <c r="DE2483" s="171"/>
      <c r="DF2483" s="171"/>
      <c r="DG2483" s="171"/>
      <c r="DH2483" s="171"/>
      <c r="DI2483" s="171"/>
      <c r="DJ2483" s="171"/>
      <c r="DK2483" s="171"/>
      <c r="DL2483" s="171"/>
      <c r="DM2483" s="171"/>
      <c r="DN2483" s="171"/>
      <c r="DO2483" s="171"/>
      <c r="DP2483" s="171"/>
      <c r="DQ2483" s="171"/>
      <c r="DR2483" s="171"/>
      <c r="DS2483" s="171"/>
      <c r="DT2483" s="171"/>
      <c r="DU2483" s="171"/>
      <c r="DV2483" s="171"/>
      <c r="DW2483" s="171"/>
      <c r="DX2483" s="171"/>
      <c r="DY2483" s="171"/>
      <c r="DZ2483" s="171"/>
      <c r="EA2483" s="171"/>
      <c r="EB2483" s="171"/>
      <c r="EC2483" s="171"/>
      <c r="ED2483" s="171"/>
      <c r="EE2483" s="171"/>
      <c r="EF2483" s="171"/>
      <c r="EG2483" s="171"/>
      <c r="EH2483" s="171"/>
      <c r="EI2483" s="171"/>
      <c r="EJ2483" s="171"/>
      <c r="EK2483" s="171"/>
      <c r="EL2483" s="171"/>
      <c r="EM2483" s="171"/>
      <c r="EN2483" s="171"/>
    </row>
    <row r="2484" spans="43:144" ht="15" x14ac:dyDescent="0.25">
      <c r="AQ2484" s="171"/>
      <c r="AR2484"/>
      <c r="AS2484"/>
      <c r="AT2484"/>
      <c r="AU2484"/>
      <c r="AV2484"/>
      <c r="AW2484"/>
      <c r="AX2484"/>
      <c r="AY2484"/>
      <c r="AZ2484"/>
      <c r="BA2484"/>
      <c r="BB2484"/>
      <c r="BC2484"/>
      <c r="BD2484"/>
      <c r="BE2484" s="171"/>
      <c r="BF2484" s="171"/>
      <c r="BG2484" s="171"/>
      <c r="BH2484" s="171"/>
      <c r="BI2484" s="171"/>
      <c r="BJ2484" s="171"/>
      <c r="BK2484" s="171"/>
      <c r="BL2484" s="171"/>
      <c r="BM2484" s="171"/>
      <c r="BN2484" s="171"/>
      <c r="BO2484" s="171"/>
      <c r="BP2484" s="171"/>
      <c r="BQ2484" s="171"/>
      <c r="BR2484" s="171"/>
      <c r="BS2484" s="171"/>
      <c r="BT2484" s="171"/>
      <c r="BU2484" s="171"/>
      <c r="BV2484" s="171"/>
      <c r="BW2484" s="171"/>
      <c r="BX2484" s="171"/>
      <c r="BY2484" s="171"/>
      <c r="BZ2484" s="171"/>
      <c r="CA2484" s="171"/>
      <c r="CB2484" s="171"/>
      <c r="CC2484" s="171"/>
      <c r="CD2484" s="171"/>
      <c r="CE2484" s="171"/>
      <c r="CF2484" s="171"/>
      <c r="CG2484" s="171"/>
      <c r="CH2484" s="171"/>
      <c r="CI2484" s="171"/>
      <c r="CJ2484" s="171"/>
      <c r="CK2484" s="171"/>
      <c r="CL2484" s="171"/>
      <c r="CM2484" s="171"/>
      <c r="CN2484" s="171"/>
      <c r="CO2484" s="171"/>
      <c r="CP2484" s="171"/>
      <c r="CQ2484" s="171"/>
      <c r="CR2484" s="171"/>
      <c r="CS2484" s="171"/>
      <c r="CT2484" s="171"/>
      <c r="CU2484" s="171"/>
      <c r="CV2484" s="171"/>
      <c r="CW2484" s="171"/>
      <c r="CX2484" s="171"/>
      <c r="CY2484" s="171"/>
      <c r="CZ2484" s="171"/>
      <c r="DA2484" s="171"/>
      <c r="DB2484" s="171"/>
      <c r="DC2484" s="171"/>
      <c r="DD2484" s="171"/>
      <c r="DE2484" s="171"/>
      <c r="DF2484" s="171"/>
      <c r="DG2484" s="171"/>
      <c r="DH2484" s="171"/>
      <c r="DI2484" s="171"/>
      <c r="DJ2484" s="171"/>
      <c r="DK2484" s="171"/>
      <c r="DL2484" s="171"/>
      <c r="DM2484" s="171"/>
      <c r="DN2484" s="171"/>
      <c r="DO2484" s="171"/>
      <c r="DP2484" s="171"/>
      <c r="DQ2484" s="171"/>
      <c r="DR2484" s="171"/>
      <c r="DS2484" s="171"/>
      <c r="DT2484" s="171"/>
      <c r="DU2484" s="171"/>
      <c r="DV2484" s="171"/>
      <c r="DW2484" s="171"/>
      <c r="DX2484" s="171"/>
      <c r="DY2484" s="171"/>
      <c r="DZ2484" s="171"/>
      <c r="EA2484" s="171"/>
      <c r="EB2484" s="171"/>
      <c r="EC2484" s="171"/>
      <c r="ED2484" s="171"/>
      <c r="EE2484" s="171"/>
      <c r="EF2484" s="171"/>
      <c r="EG2484" s="171"/>
      <c r="EH2484" s="171"/>
      <c r="EI2484" s="171"/>
      <c r="EJ2484" s="171"/>
      <c r="EK2484" s="171"/>
      <c r="EL2484" s="171"/>
      <c r="EM2484" s="171"/>
      <c r="EN2484" s="171"/>
    </row>
    <row r="2485" spans="43:144" ht="15" x14ac:dyDescent="0.25">
      <c r="AQ2485" s="171"/>
      <c r="AR2485"/>
      <c r="AS2485"/>
      <c r="AT2485"/>
      <c r="AU2485"/>
      <c r="AV2485"/>
      <c r="AW2485"/>
      <c r="AX2485"/>
      <c r="AY2485"/>
      <c r="AZ2485"/>
      <c r="BA2485"/>
      <c r="BB2485"/>
      <c r="BC2485"/>
      <c r="BD2485"/>
      <c r="BE2485" s="171"/>
      <c r="BF2485" s="171"/>
      <c r="BG2485" s="171"/>
      <c r="BH2485" s="171"/>
      <c r="BI2485" s="171"/>
      <c r="BJ2485" s="171"/>
      <c r="BK2485" s="171"/>
      <c r="BL2485" s="171"/>
      <c r="BM2485" s="171"/>
      <c r="BN2485" s="171"/>
      <c r="BO2485" s="171"/>
      <c r="BP2485" s="171"/>
      <c r="BQ2485" s="171"/>
      <c r="BR2485" s="171"/>
      <c r="BS2485" s="171"/>
      <c r="BT2485" s="171"/>
      <c r="BU2485" s="171"/>
      <c r="BV2485" s="171"/>
      <c r="BW2485" s="171"/>
      <c r="BX2485" s="171"/>
      <c r="BY2485" s="171"/>
      <c r="BZ2485" s="171"/>
      <c r="CA2485" s="171"/>
      <c r="CB2485" s="171"/>
      <c r="CC2485" s="171"/>
      <c r="CD2485" s="171"/>
      <c r="CE2485" s="171"/>
      <c r="CF2485" s="171"/>
      <c r="CG2485" s="171"/>
      <c r="CH2485" s="171"/>
      <c r="CI2485" s="171"/>
      <c r="CJ2485" s="171"/>
      <c r="CK2485" s="171"/>
      <c r="CL2485" s="171"/>
      <c r="CM2485" s="171"/>
      <c r="CN2485" s="171"/>
      <c r="CO2485" s="171"/>
      <c r="CP2485" s="171"/>
      <c r="CQ2485" s="171"/>
      <c r="CR2485" s="171"/>
      <c r="CS2485" s="171"/>
      <c r="CT2485" s="171"/>
      <c r="CU2485" s="171"/>
      <c r="CV2485" s="171"/>
      <c r="CW2485" s="171"/>
      <c r="CX2485" s="171"/>
      <c r="CY2485" s="171"/>
      <c r="CZ2485" s="171"/>
      <c r="DA2485" s="171"/>
      <c r="DB2485" s="171"/>
      <c r="DC2485" s="171"/>
      <c r="DD2485" s="171"/>
      <c r="DE2485" s="171"/>
      <c r="DF2485" s="171"/>
      <c r="DG2485" s="171"/>
      <c r="DH2485" s="171"/>
      <c r="DI2485" s="171"/>
      <c r="DJ2485" s="171"/>
      <c r="DK2485" s="171"/>
      <c r="DL2485" s="171"/>
      <c r="DM2485" s="171"/>
      <c r="DN2485" s="171"/>
      <c r="DO2485" s="171"/>
      <c r="DP2485" s="171"/>
      <c r="DQ2485" s="171"/>
      <c r="DR2485" s="171"/>
      <c r="DS2485" s="171"/>
      <c r="DT2485" s="171"/>
      <c r="DU2485" s="171"/>
      <c r="DV2485" s="171"/>
      <c r="DW2485" s="171"/>
      <c r="DX2485" s="171"/>
      <c r="DY2485" s="171"/>
      <c r="DZ2485" s="171"/>
      <c r="EA2485" s="171"/>
      <c r="EB2485" s="171"/>
      <c r="EC2485" s="171"/>
      <c r="ED2485" s="171"/>
      <c r="EE2485" s="171"/>
      <c r="EF2485" s="171"/>
      <c r="EG2485" s="171"/>
      <c r="EH2485" s="171"/>
      <c r="EI2485" s="171"/>
      <c r="EJ2485" s="171"/>
      <c r="EK2485" s="171"/>
      <c r="EL2485" s="171"/>
      <c r="EM2485" s="171"/>
      <c r="EN2485" s="171"/>
    </row>
    <row r="2486" spans="43:144" ht="15" x14ac:dyDescent="0.25">
      <c r="AQ2486" s="171"/>
      <c r="AR2486"/>
      <c r="AS2486"/>
      <c r="AT2486"/>
      <c r="AU2486"/>
      <c r="AV2486"/>
      <c r="AW2486"/>
      <c r="AX2486"/>
      <c r="AY2486"/>
      <c r="AZ2486"/>
      <c r="BA2486"/>
      <c r="BB2486"/>
      <c r="BC2486"/>
      <c r="BD2486"/>
      <c r="BE2486" s="171"/>
      <c r="BF2486" s="171"/>
      <c r="BG2486" s="171"/>
      <c r="BH2486" s="171"/>
      <c r="BI2486" s="171"/>
      <c r="BJ2486" s="171"/>
      <c r="BK2486" s="171"/>
      <c r="BL2486" s="171"/>
      <c r="BM2486" s="171"/>
      <c r="BN2486" s="171"/>
      <c r="BO2486" s="171"/>
      <c r="BP2486" s="171"/>
      <c r="BQ2486" s="171"/>
      <c r="BR2486" s="171"/>
      <c r="BS2486" s="171"/>
      <c r="BT2486" s="171"/>
      <c r="BU2486" s="171"/>
      <c r="BV2486" s="171"/>
      <c r="BW2486" s="171"/>
      <c r="BX2486" s="171"/>
      <c r="BY2486" s="171"/>
      <c r="BZ2486" s="171"/>
      <c r="CA2486" s="171"/>
      <c r="CB2486" s="171"/>
      <c r="CC2486" s="171"/>
      <c r="CD2486" s="171"/>
      <c r="CE2486" s="171"/>
      <c r="CF2486" s="171"/>
      <c r="CG2486" s="171"/>
      <c r="CH2486" s="171"/>
      <c r="CI2486" s="171"/>
      <c r="CJ2486" s="171"/>
      <c r="CK2486" s="171"/>
      <c r="CL2486" s="171"/>
      <c r="CM2486" s="171"/>
      <c r="CN2486" s="171"/>
      <c r="CO2486" s="171"/>
      <c r="CP2486" s="171"/>
      <c r="CQ2486" s="171"/>
      <c r="CR2486" s="171"/>
      <c r="CS2486" s="171"/>
      <c r="CT2486" s="171"/>
      <c r="CU2486" s="171"/>
      <c r="CV2486" s="171"/>
      <c r="CW2486" s="171"/>
      <c r="CX2486" s="171"/>
      <c r="CY2486" s="171"/>
      <c r="CZ2486" s="171"/>
      <c r="DA2486" s="171"/>
      <c r="DB2486" s="171"/>
      <c r="DC2486" s="171"/>
      <c r="DD2486" s="171"/>
      <c r="DE2486" s="171"/>
      <c r="DF2486" s="171"/>
      <c r="DG2486" s="171"/>
      <c r="DH2486" s="171"/>
      <c r="DI2486" s="171"/>
      <c r="DJ2486" s="171"/>
      <c r="DK2486" s="171"/>
      <c r="DL2486" s="171"/>
      <c r="DM2486" s="171"/>
      <c r="DN2486" s="171"/>
      <c r="DO2486" s="171"/>
      <c r="DP2486" s="171"/>
      <c r="DQ2486" s="171"/>
      <c r="DR2486" s="171"/>
      <c r="DS2486" s="171"/>
      <c r="DT2486" s="171"/>
      <c r="DU2486" s="171"/>
      <c r="DV2486" s="171"/>
      <c r="DW2486" s="171"/>
      <c r="DX2486" s="171"/>
      <c r="DY2486" s="171"/>
      <c r="DZ2486" s="171"/>
      <c r="EA2486" s="171"/>
      <c r="EB2486" s="171"/>
      <c r="EC2486" s="171"/>
      <c r="ED2486" s="171"/>
      <c r="EE2486" s="171"/>
      <c r="EF2486" s="171"/>
      <c r="EG2486" s="171"/>
      <c r="EH2486" s="171"/>
      <c r="EI2486" s="171"/>
      <c r="EJ2486" s="171"/>
      <c r="EK2486" s="171"/>
      <c r="EL2486" s="171"/>
      <c r="EM2486" s="171"/>
      <c r="EN2486" s="171"/>
    </row>
    <row r="2487" spans="43:144" ht="15" x14ac:dyDescent="0.25">
      <c r="AQ2487" s="171"/>
      <c r="AR2487"/>
      <c r="AS2487"/>
      <c r="AT2487"/>
      <c r="AU2487"/>
      <c r="AV2487"/>
      <c r="AW2487"/>
      <c r="AX2487"/>
      <c r="AY2487"/>
      <c r="AZ2487"/>
      <c r="BA2487"/>
      <c r="BB2487"/>
      <c r="BC2487"/>
      <c r="BD2487"/>
      <c r="BE2487" s="171"/>
      <c r="BF2487" s="171"/>
      <c r="BG2487" s="171"/>
      <c r="BH2487" s="171"/>
      <c r="BI2487" s="171"/>
      <c r="BJ2487" s="171"/>
      <c r="BK2487" s="171"/>
      <c r="BL2487" s="171"/>
      <c r="BM2487" s="171"/>
      <c r="BN2487" s="171"/>
      <c r="BO2487" s="171"/>
      <c r="BP2487" s="171"/>
      <c r="BQ2487" s="171"/>
      <c r="BR2487" s="171"/>
      <c r="BS2487" s="171"/>
      <c r="BT2487" s="171"/>
      <c r="BU2487" s="171"/>
      <c r="BV2487" s="171"/>
      <c r="BW2487" s="171"/>
      <c r="BX2487" s="171"/>
      <c r="BY2487" s="171"/>
      <c r="BZ2487" s="171"/>
      <c r="CA2487" s="171"/>
      <c r="CB2487" s="171"/>
      <c r="CC2487" s="171"/>
      <c r="CD2487" s="171"/>
      <c r="CE2487" s="171"/>
      <c r="CF2487" s="171"/>
      <c r="CG2487" s="171"/>
      <c r="CH2487" s="171"/>
      <c r="CI2487" s="171"/>
      <c r="CJ2487" s="171"/>
      <c r="CK2487" s="171"/>
      <c r="CL2487" s="171"/>
      <c r="CM2487" s="171"/>
      <c r="CN2487" s="171"/>
      <c r="CO2487" s="171"/>
      <c r="CP2487" s="171"/>
      <c r="CQ2487" s="171"/>
      <c r="CR2487" s="171"/>
      <c r="CS2487" s="171"/>
      <c r="CT2487" s="171"/>
      <c r="CU2487" s="171"/>
      <c r="CV2487" s="171"/>
      <c r="CW2487" s="171"/>
      <c r="CX2487" s="171"/>
      <c r="CY2487" s="171"/>
      <c r="CZ2487" s="171"/>
      <c r="DA2487" s="171"/>
      <c r="DB2487" s="171"/>
      <c r="DC2487" s="171"/>
      <c r="DD2487" s="171"/>
      <c r="DE2487" s="171"/>
      <c r="DF2487" s="171"/>
      <c r="DG2487" s="171"/>
      <c r="DH2487" s="171"/>
      <c r="DI2487" s="171"/>
      <c r="DJ2487" s="171"/>
      <c r="DK2487" s="171"/>
      <c r="DL2487" s="171"/>
      <c r="DM2487" s="171"/>
      <c r="DN2487" s="171"/>
      <c r="DO2487" s="171"/>
      <c r="DP2487" s="171"/>
      <c r="DQ2487" s="171"/>
      <c r="DR2487" s="171"/>
      <c r="DS2487" s="171"/>
      <c r="DT2487" s="171"/>
      <c r="DU2487" s="171"/>
      <c r="DV2487" s="171"/>
      <c r="DW2487" s="171"/>
      <c r="DX2487" s="171"/>
      <c r="DY2487" s="171"/>
      <c r="DZ2487" s="171"/>
      <c r="EA2487" s="171"/>
      <c r="EB2487" s="171"/>
      <c r="EC2487" s="171"/>
      <c r="ED2487" s="171"/>
      <c r="EE2487" s="171"/>
      <c r="EF2487" s="171"/>
      <c r="EG2487" s="171"/>
      <c r="EH2487" s="171"/>
      <c r="EI2487" s="171"/>
      <c r="EJ2487" s="171"/>
      <c r="EK2487" s="171"/>
      <c r="EL2487" s="171"/>
      <c r="EM2487" s="171"/>
      <c r="EN2487" s="171"/>
    </row>
    <row r="2488" spans="43:144" ht="15" x14ac:dyDescent="0.25">
      <c r="AQ2488" s="171"/>
      <c r="AR2488"/>
      <c r="AS2488"/>
      <c r="AT2488"/>
      <c r="AU2488"/>
      <c r="AV2488"/>
      <c r="AW2488"/>
      <c r="AX2488"/>
      <c r="AY2488"/>
      <c r="AZ2488"/>
      <c r="BA2488"/>
      <c r="BB2488"/>
      <c r="BC2488"/>
      <c r="BD2488"/>
      <c r="BE2488" s="171"/>
      <c r="BF2488" s="171"/>
      <c r="BG2488" s="171"/>
      <c r="BH2488" s="171"/>
      <c r="BI2488" s="171"/>
      <c r="BJ2488" s="171"/>
      <c r="BK2488" s="171"/>
      <c r="BL2488" s="171"/>
      <c r="BM2488" s="171"/>
      <c r="BN2488" s="171"/>
      <c r="BO2488" s="171"/>
      <c r="BP2488" s="171"/>
      <c r="BQ2488" s="171"/>
      <c r="BR2488" s="171"/>
      <c r="BS2488" s="171"/>
      <c r="BT2488" s="171"/>
      <c r="BU2488" s="171"/>
      <c r="BV2488" s="171"/>
      <c r="BW2488" s="171"/>
      <c r="BX2488" s="171"/>
      <c r="BY2488" s="171"/>
      <c r="BZ2488" s="171"/>
      <c r="CA2488" s="171"/>
      <c r="CB2488" s="171"/>
      <c r="CC2488" s="171"/>
      <c r="CD2488" s="171"/>
      <c r="CE2488" s="171"/>
      <c r="CF2488" s="171"/>
      <c r="CG2488" s="171"/>
      <c r="CH2488" s="171"/>
      <c r="CI2488" s="171"/>
      <c r="CJ2488" s="171"/>
      <c r="CK2488" s="171"/>
      <c r="CL2488" s="171"/>
      <c r="CM2488" s="171"/>
      <c r="CN2488" s="171"/>
      <c r="CO2488" s="171"/>
      <c r="CP2488" s="171"/>
      <c r="CQ2488" s="171"/>
      <c r="CR2488" s="171"/>
      <c r="CS2488" s="171"/>
      <c r="CT2488" s="171"/>
      <c r="CU2488" s="171"/>
      <c r="CV2488" s="171"/>
      <c r="CW2488" s="171"/>
      <c r="CX2488" s="171"/>
      <c r="CY2488" s="171"/>
      <c r="CZ2488" s="171"/>
      <c r="DA2488" s="171"/>
      <c r="DB2488" s="171"/>
      <c r="DC2488" s="171"/>
      <c r="DD2488" s="171"/>
      <c r="DE2488" s="171"/>
      <c r="DF2488" s="171"/>
      <c r="DG2488" s="171"/>
      <c r="DH2488" s="171"/>
      <c r="DI2488" s="171"/>
      <c r="DJ2488" s="171"/>
      <c r="DK2488" s="171"/>
      <c r="DL2488" s="171"/>
      <c r="DM2488" s="171"/>
      <c r="DN2488" s="171"/>
      <c r="DO2488" s="171"/>
      <c r="DP2488" s="171"/>
      <c r="DQ2488" s="171"/>
      <c r="DR2488" s="171"/>
      <c r="DS2488" s="171"/>
      <c r="DT2488" s="171"/>
      <c r="DU2488" s="171"/>
      <c r="DV2488" s="171"/>
      <c r="DW2488" s="171"/>
      <c r="DX2488" s="171"/>
      <c r="DY2488" s="171"/>
      <c r="DZ2488" s="171"/>
      <c r="EA2488" s="171"/>
      <c r="EB2488" s="171"/>
      <c r="EC2488" s="171"/>
      <c r="ED2488" s="171"/>
      <c r="EE2488" s="171"/>
      <c r="EF2488" s="171"/>
      <c r="EG2488" s="171"/>
      <c r="EH2488" s="171"/>
      <c r="EI2488" s="171"/>
      <c r="EJ2488" s="171"/>
      <c r="EK2488" s="171"/>
      <c r="EL2488" s="171"/>
      <c r="EM2488" s="171"/>
      <c r="EN2488" s="171"/>
    </row>
    <row r="2489" spans="43:144" ht="15" x14ac:dyDescent="0.25">
      <c r="AQ2489" s="171"/>
      <c r="AR2489"/>
      <c r="AS2489"/>
      <c r="AT2489"/>
      <c r="AU2489"/>
      <c r="AV2489"/>
      <c r="AW2489"/>
      <c r="AX2489"/>
      <c r="AY2489"/>
      <c r="AZ2489"/>
      <c r="BA2489"/>
      <c r="BB2489"/>
      <c r="BC2489"/>
      <c r="BD2489"/>
      <c r="BE2489" s="171"/>
      <c r="BF2489" s="171"/>
      <c r="BG2489" s="171"/>
      <c r="BH2489" s="171"/>
      <c r="BI2489" s="171"/>
      <c r="BJ2489" s="171"/>
      <c r="BK2489" s="171"/>
      <c r="BL2489" s="171"/>
      <c r="BM2489" s="171"/>
      <c r="BN2489" s="171"/>
      <c r="BO2489" s="171"/>
      <c r="BP2489" s="171"/>
      <c r="BQ2489" s="171"/>
      <c r="BR2489" s="171"/>
      <c r="BS2489" s="171"/>
      <c r="BT2489" s="171"/>
      <c r="BU2489" s="171"/>
      <c r="BV2489" s="171"/>
      <c r="BW2489" s="171"/>
      <c r="BX2489" s="171"/>
      <c r="BY2489" s="171"/>
      <c r="BZ2489" s="171"/>
      <c r="CA2489" s="171"/>
      <c r="CB2489" s="171"/>
      <c r="CC2489" s="171"/>
      <c r="CD2489" s="171"/>
      <c r="CE2489" s="171"/>
      <c r="CF2489" s="171"/>
      <c r="CG2489" s="171"/>
      <c r="CH2489" s="171"/>
      <c r="CI2489" s="171"/>
      <c r="CJ2489" s="171"/>
      <c r="CK2489" s="171"/>
      <c r="CL2489" s="171"/>
      <c r="CM2489" s="171"/>
      <c r="CN2489" s="171"/>
      <c r="CO2489" s="171"/>
      <c r="CP2489" s="171"/>
      <c r="CQ2489" s="171"/>
      <c r="CR2489" s="171"/>
      <c r="CS2489" s="171"/>
      <c r="CT2489" s="171"/>
      <c r="CU2489" s="171"/>
      <c r="CV2489" s="171"/>
      <c r="CW2489" s="171"/>
      <c r="CX2489" s="171"/>
      <c r="CY2489" s="171"/>
      <c r="CZ2489" s="171"/>
      <c r="DA2489" s="171"/>
      <c r="DB2489" s="171"/>
      <c r="DC2489" s="171"/>
      <c r="DD2489" s="171"/>
      <c r="DE2489" s="171"/>
      <c r="DF2489" s="171"/>
      <c r="DG2489" s="171"/>
      <c r="DH2489" s="171"/>
      <c r="DI2489" s="171"/>
      <c r="DJ2489" s="171"/>
      <c r="DK2489" s="171"/>
      <c r="DL2489" s="171"/>
      <c r="DM2489" s="171"/>
      <c r="DN2489" s="171"/>
      <c r="DO2489" s="171"/>
      <c r="DP2489" s="171"/>
      <c r="DQ2489" s="171"/>
      <c r="DR2489" s="171"/>
      <c r="DS2489" s="171"/>
      <c r="DT2489" s="171"/>
      <c r="DU2489" s="171"/>
      <c r="DV2489" s="171"/>
      <c r="DW2489" s="171"/>
      <c r="DX2489" s="171"/>
      <c r="DY2489" s="171"/>
      <c r="DZ2489" s="171"/>
      <c r="EA2489" s="171"/>
      <c r="EB2489" s="171"/>
      <c r="EC2489" s="171"/>
      <c r="ED2489" s="171"/>
      <c r="EE2489" s="171"/>
      <c r="EF2489" s="171"/>
      <c r="EG2489" s="171"/>
      <c r="EH2489" s="171"/>
      <c r="EI2489" s="171"/>
      <c r="EJ2489" s="171"/>
      <c r="EK2489" s="171"/>
      <c r="EL2489" s="171"/>
      <c r="EM2489" s="171"/>
      <c r="EN2489" s="171"/>
    </row>
    <row r="2490" spans="43:144" ht="15" x14ac:dyDescent="0.25">
      <c r="AQ2490" s="171"/>
      <c r="AR2490"/>
      <c r="AS2490"/>
      <c r="AT2490"/>
      <c r="AU2490"/>
      <c r="AV2490"/>
      <c r="AW2490"/>
      <c r="AX2490"/>
      <c r="AY2490"/>
      <c r="AZ2490"/>
      <c r="BA2490"/>
      <c r="BB2490"/>
      <c r="BC2490"/>
      <c r="BD2490"/>
      <c r="BE2490" s="171"/>
      <c r="BF2490" s="171"/>
      <c r="BG2490" s="171"/>
      <c r="BH2490" s="171"/>
      <c r="BI2490" s="171"/>
      <c r="BJ2490" s="171"/>
      <c r="BK2490" s="171"/>
      <c r="BL2490" s="171"/>
      <c r="BM2490" s="171"/>
      <c r="BN2490" s="171"/>
      <c r="BO2490" s="171"/>
      <c r="BP2490" s="171"/>
      <c r="BQ2490" s="171"/>
      <c r="BR2490" s="171"/>
      <c r="BS2490" s="171"/>
      <c r="BT2490" s="171"/>
      <c r="BU2490" s="171"/>
      <c r="BV2490" s="171"/>
      <c r="BW2490" s="171"/>
      <c r="BX2490" s="171"/>
      <c r="BY2490" s="171"/>
      <c r="BZ2490" s="171"/>
      <c r="CA2490" s="171"/>
      <c r="CB2490" s="171"/>
      <c r="CC2490" s="171"/>
      <c r="CD2490" s="171"/>
      <c r="CE2490" s="171"/>
      <c r="CF2490" s="171"/>
      <c r="CG2490" s="171"/>
      <c r="CH2490" s="171"/>
      <c r="CI2490" s="171"/>
      <c r="CJ2490" s="171"/>
      <c r="CK2490" s="171"/>
      <c r="CL2490" s="171"/>
      <c r="CM2490" s="171"/>
      <c r="CN2490" s="171"/>
      <c r="CO2490" s="171"/>
      <c r="CP2490" s="171"/>
      <c r="CQ2490" s="171"/>
      <c r="CR2490" s="171"/>
      <c r="CS2490" s="171"/>
      <c r="CT2490" s="171"/>
      <c r="CU2490" s="171"/>
      <c r="CV2490" s="171"/>
      <c r="CW2490" s="171"/>
      <c r="CX2490" s="171"/>
      <c r="CY2490" s="171"/>
      <c r="CZ2490" s="171"/>
      <c r="DA2490" s="171"/>
      <c r="DB2490" s="171"/>
      <c r="DC2490" s="171"/>
      <c r="DD2490" s="171"/>
      <c r="DE2490" s="171"/>
      <c r="DF2490" s="171"/>
      <c r="DG2490" s="171"/>
      <c r="DH2490" s="171"/>
      <c r="DI2490" s="171"/>
      <c r="DJ2490" s="171"/>
      <c r="DK2490" s="171"/>
      <c r="DL2490" s="171"/>
      <c r="DM2490" s="171"/>
      <c r="DN2490" s="171"/>
      <c r="DO2490" s="171"/>
      <c r="DP2490" s="171"/>
      <c r="DQ2490" s="171"/>
      <c r="DR2490" s="171"/>
      <c r="DS2490" s="171"/>
      <c r="DT2490" s="171"/>
      <c r="DU2490" s="171"/>
      <c r="DV2490" s="171"/>
      <c r="DW2490" s="171"/>
      <c r="DX2490" s="171"/>
      <c r="DY2490" s="171"/>
      <c r="DZ2490" s="171"/>
      <c r="EA2490" s="171"/>
      <c r="EB2490" s="171"/>
      <c r="EC2490" s="171"/>
      <c r="ED2490" s="171"/>
      <c r="EE2490" s="171"/>
      <c r="EF2490" s="171"/>
      <c r="EG2490" s="171"/>
      <c r="EH2490" s="171"/>
      <c r="EI2490" s="171"/>
      <c r="EJ2490" s="171"/>
      <c r="EK2490" s="171"/>
      <c r="EL2490" s="171"/>
      <c r="EM2490" s="171"/>
      <c r="EN2490" s="171"/>
    </row>
    <row r="2491" spans="43:144" ht="15" x14ac:dyDescent="0.25">
      <c r="AQ2491" s="171"/>
      <c r="AR2491"/>
      <c r="AS2491"/>
      <c r="AT2491"/>
      <c r="AU2491"/>
      <c r="AV2491"/>
      <c r="AW2491"/>
      <c r="AX2491"/>
      <c r="AY2491"/>
      <c r="AZ2491"/>
      <c r="BA2491"/>
      <c r="BB2491"/>
      <c r="BC2491"/>
      <c r="BD2491"/>
      <c r="BE2491" s="171"/>
      <c r="BF2491" s="171"/>
      <c r="BG2491" s="171"/>
      <c r="BH2491" s="171"/>
      <c r="BI2491" s="171"/>
      <c r="BJ2491" s="171"/>
      <c r="BK2491" s="171"/>
      <c r="BL2491" s="171"/>
      <c r="BM2491" s="171"/>
      <c r="BN2491" s="171"/>
      <c r="BO2491" s="171"/>
      <c r="BP2491" s="171"/>
      <c r="BQ2491" s="171"/>
      <c r="BR2491" s="171"/>
      <c r="BS2491" s="171"/>
      <c r="BT2491" s="171"/>
      <c r="BU2491" s="171"/>
      <c r="BV2491" s="171"/>
      <c r="BW2491" s="171"/>
      <c r="BX2491" s="171"/>
      <c r="BY2491" s="171"/>
      <c r="BZ2491" s="171"/>
      <c r="CA2491" s="171"/>
      <c r="CB2491" s="171"/>
      <c r="CC2491" s="171"/>
      <c r="CD2491" s="171"/>
      <c r="CE2491" s="171"/>
      <c r="CF2491" s="171"/>
      <c r="CG2491" s="171"/>
      <c r="CH2491" s="171"/>
      <c r="CI2491" s="171"/>
      <c r="CJ2491" s="171"/>
      <c r="CK2491" s="171"/>
      <c r="CL2491" s="171"/>
      <c r="CM2491" s="171"/>
      <c r="CN2491" s="171"/>
      <c r="CO2491" s="171"/>
      <c r="CP2491" s="171"/>
      <c r="CQ2491" s="171"/>
      <c r="CR2491" s="171"/>
      <c r="CS2491" s="171"/>
      <c r="CT2491" s="171"/>
      <c r="CU2491" s="171"/>
      <c r="CV2491" s="171"/>
      <c r="CW2491" s="171"/>
      <c r="CX2491" s="171"/>
      <c r="CY2491" s="171"/>
      <c r="CZ2491" s="171"/>
      <c r="DA2491" s="171"/>
      <c r="DB2491" s="171"/>
      <c r="DC2491" s="171"/>
      <c r="DD2491" s="171"/>
      <c r="DE2491" s="171"/>
      <c r="DF2491" s="171"/>
      <c r="DG2491" s="171"/>
      <c r="DH2491" s="171"/>
      <c r="DI2491" s="171"/>
      <c r="DJ2491" s="171"/>
      <c r="DK2491" s="171"/>
      <c r="DL2491" s="171"/>
      <c r="DM2491" s="171"/>
      <c r="DN2491" s="171"/>
      <c r="DO2491" s="171"/>
      <c r="DP2491" s="171"/>
      <c r="DQ2491" s="171"/>
      <c r="DR2491" s="171"/>
      <c r="DS2491" s="171"/>
      <c r="DT2491" s="171"/>
      <c r="DU2491" s="171"/>
      <c r="DV2491" s="171"/>
      <c r="DW2491" s="171"/>
      <c r="DX2491" s="171"/>
      <c r="DY2491" s="171"/>
      <c r="DZ2491" s="171"/>
      <c r="EA2491" s="171"/>
      <c r="EB2491" s="171"/>
      <c r="EC2491" s="171"/>
      <c r="ED2491" s="171"/>
      <c r="EE2491" s="171"/>
      <c r="EF2491" s="171"/>
      <c r="EG2491" s="171"/>
      <c r="EH2491" s="171"/>
      <c r="EI2491" s="171"/>
      <c r="EJ2491" s="171"/>
      <c r="EK2491" s="171"/>
      <c r="EL2491" s="171"/>
      <c r="EM2491" s="171"/>
      <c r="EN2491" s="171"/>
    </row>
    <row r="2492" spans="43:144" ht="15" x14ac:dyDescent="0.25">
      <c r="AQ2492" s="171"/>
      <c r="AR2492"/>
      <c r="AS2492"/>
      <c r="AT2492"/>
      <c r="AU2492"/>
      <c r="AV2492"/>
      <c r="AW2492"/>
      <c r="AX2492"/>
      <c r="AY2492"/>
      <c r="AZ2492"/>
      <c r="BA2492"/>
      <c r="BB2492"/>
      <c r="BC2492"/>
      <c r="BD2492"/>
      <c r="BE2492" s="171"/>
      <c r="BF2492" s="171"/>
      <c r="BG2492" s="171"/>
      <c r="BH2492" s="171"/>
      <c r="BI2492" s="171"/>
      <c r="BJ2492" s="171"/>
      <c r="BK2492" s="171"/>
      <c r="BL2492" s="171"/>
      <c r="BM2492" s="171"/>
      <c r="BN2492" s="171"/>
      <c r="BO2492" s="171"/>
      <c r="BP2492" s="171"/>
      <c r="BQ2492" s="171"/>
      <c r="BR2492" s="171"/>
      <c r="BS2492" s="171"/>
      <c r="BT2492" s="171"/>
      <c r="BU2492" s="171"/>
      <c r="BV2492" s="171"/>
      <c r="BW2492" s="171"/>
      <c r="BX2492" s="171"/>
      <c r="BY2492" s="171"/>
      <c r="BZ2492" s="171"/>
      <c r="CA2492" s="171"/>
      <c r="CB2492" s="171"/>
      <c r="CC2492" s="171"/>
      <c r="CD2492" s="171"/>
      <c r="CE2492" s="171"/>
      <c r="CF2492" s="171"/>
      <c r="CG2492" s="171"/>
      <c r="CH2492" s="171"/>
      <c r="CI2492" s="171"/>
      <c r="CJ2492" s="171"/>
      <c r="CK2492" s="171"/>
      <c r="CL2492" s="171"/>
      <c r="CM2492" s="171"/>
      <c r="CN2492" s="171"/>
      <c r="CO2492" s="171"/>
      <c r="CP2492" s="171"/>
      <c r="CQ2492" s="171"/>
      <c r="CR2492" s="171"/>
      <c r="CS2492" s="171"/>
      <c r="CT2492" s="171"/>
      <c r="CU2492" s="171"/>
      <c r="CV2492" s="171"/>
      <c r="CW2492" s="171"/>
      <c r="CX2492" s="171"/>
      <c r="CY2492" s="171"/>
      <c r="CZ2492" s="171"/>
      <c r="DA2492" s="171"/>
      <c r="DB2492" s="171"/>
      <c r="DC2492" s="171"/>
      <c r="DD2492" s="171"/>
      <c r="DE2492" s="171"/>
      <c r="DF2492" s="171"/>
      <c r="DG2492" s="171"/>
      <c r="DH2492" s="171"/>
      <c r="DI2492" s="171"/>
      <c r="DJ2492" s="171"/>
      <c r="DK2492" s="171"/>
      <c r="DL2492" s="171"/>
      <c r="DM2492" s="171"/>
      <c r="DN2492" s="171"/>
      <c r="DO2492" s="171"/>
      <c r="DP2492" s="171"/>
      <c r="DQ2492" s="171"/>
      <c r="DR2492" s="171"/>
      <c r="DS2492" s="171"/>
      <c r="DT2492" s="171"/>
      <c r="DU2492" s="171"/>
      <c r="DV2492" s="171"/>
      <c r="DW2492" s="171"/>
      <c r="DX2492" s="171"/>
      <c r="DY2492" s="171"/>
      <c r="DZ2492" s="171"/>
      <c r="EA2492" s="171"/>
      <c r="EB2492" s="171"/>
      <c r="EC2492" s="171"/>
      <c r="ED2492" s="171"/>
      <c r="EE2492" s="171"/>
      <c r="EF2492" s="171"/>
      <c r="EG2492" s="171"/>
      <c r="EH2492" s="171"/>
      <c r="EI2492" s="171"/>
      <c r="EJ2492" s="171"/>
      <c r="EK2492" s="171"/>
      <c r="EL2492" s="171"/>
      <c r="EM2492" s="171"/>
      <c r="EN2492" s="171"/>
    </row>
    <row r="2493" spans="43:144" ht="15" x14ac:dyDescent="0.25">
      <c r="AQ2493" s="171"/>
      <c r="AR2493"/>
      <c r="AS2493"/>
      <c r="AT2493"/>
      <c r="AU2493"/>
      <c r="AV2493"/>
      <c r="AW2493"/>
      <c r="AX2493"/>
      <c r="AY2493"/>
      <c r="AZ2493"/>
      <c r="BA2493"/>
      <c r="BB2493"/>
      <c r="BC2493"/>
      <c r="BD2493"/>
      <c r="BE2493" s="171"/>
      <c r="BF2493" s="171"/>
      <c r="BG2493" s="171"/>
      <c r="BH2493" s="171"/>
      <c r="BI2493" s="171"/>
      <c r="BJ2493" s="171"/>
      <c r="BK2493" s="171"/>
      <c r="BL2493" s="171"/>
      <c r="BM2493" s="171"/>
      <c r="BN2493" s="171"/>
      <c r="BO2493" s="171"/>
      <c r="BP2493" s="171"/>
      <c r="BQ2493" s="171"/>
      <c r="BR2493" s="171"/>
      <c r="BS2493" s="171"/>
      <c r="BT2493" s="171"/>
      <c r="BU2493" s="171"/>
      <c r="BV2493" s="171"/>
      <c r="BW2493" s="171"/>
      <c r="BX2493" s="171"/>
      <c r="BY2493" s="171"/>
      <c r="BZ2493" s="171"/>
      <c r="CA2493" s="171"/>
      <c r="CB2493" s="171"/>
      <c r="CC2493" s="171"/>
      <c r="CD2493" s="171"/>
      <c r="CE2493" s="171"/>
      <c r="CF2493" s="171"/>
      <c r="CG2493" s="171"/>
      <c r="CH2493" s="171"/>
      <c r="CI2493" s="171"/>
      <c r="CJ2493" s="171"/>
      <c r="CK2493" s="171"/>
      <c r="CL2493" s="171"/>
      <c r="CM2493" s="171"/>
      <c r="CN2493" s="171"/>
      <c r="CO2493" s="171"/>
      <c r="CP2493" s="171"/>
      <c r="CQ2493" s="171"/>
      <c r="CR2493" s="171"/>
      <c r="CS2493" s="171"/>
      <c r="CT2493" s="171"/>
      <c r="CU2493" s="171"/>
      <c r="CV2493" s="171"/>
      <c r="CW2493" s="171"/>
      <c r="CX2493" s="171"/>
      <c r="CY2493" s="171"/>
      <c r="CZ2493" s="171"/>
      <c r="DA2493" s="171"/>
      <c r="DB2493" s="171"/>
      <c r="DC2493" s="171"/>
      <c r="DD2493" s="171"/>
      <c r="DE2493" s="171"/>
      <c r="DF2493" s="171"/>
      <c r="DG2493" s="171"/>
      <c r="DH2493" s="171"/>
      <c r="DI2493" s="171"/>
      <c r="DJ2493" s="171"/>
      <c r="DK2493" s="171"/>
      <c r="DL2493" s="171"/>
      <c r="DM2493" s="171"/>
      <c r="DN2493" s="171"/>
      <c r="DO2493" s="171"/>
      <c r="DP2493" s="171"/>
      <c r="DQ2493" s="171"/>
      <c r="DR2493" s="171"/>
      <c r="DS2493" s="171"/>
      <c r="DT2493" s="171"/>
      <c r="DU2493" s="171"/>
      <c r="DV2493" s="171"/>
      <c r="DW2493" s="171"/>
      <c r="DX2493" s="171"/>
      <c r="DY2493" s="171"/>
      <c r="DZ2493" s="171"/>
      <c r="EA2493" s="171"/>
      <c r="EB2493" s="171"/>
      <c r="EC2493" s="171"/>
      <c r="ED2493" s="171"/>
      <c r="EE2493" s="171"/>
      <c r="EF2493" s="171"/>
      <c r="EG2493" s="171"/>
      <c r="EH2493" s="171"/>
      <c r="EI2493" s="171"/>
      <c r="EJ2493" s="171"/>
      <c r="EK2493" s="171"/>
      <c r="EL2493" s="171"/>
      <c r="EM2493" s="171"/>
      <c r="EN2493" s="171"/>
    </row>
    <row r="2494" spans="43:144" ht="15" x14ac:dyDescent="0.25">
      <c r="AQ2494" s="171"/>
      <c r="AR2494"/>
      <c r="AS2494"/>
      <c r="AT2494"/>
      <c r="AU2494"/>
      <c r="AV2494"/>
      <c r="AW2494"/>
      <c r="AX2494"/>
      <c r="AY2494"/>
      <c r="AZ2494"/>
      <c r="BA2494"/>
      <c r="BB2494"/>
      <c r="BC2494"/>
      <c r="BD2494"/>
      <c r="BE2494" s="171"/>
      <c r="BF2494" s="171"/>
      <c r="BG2494" s="171"/>
      <c r="BH2494" s="171"/>
      <c r="BI2494" s="171"/>
      <c r="BJ2494" s="171"/>
      <c r="BK2494" s="171"/>
      <c r="BL2494" s="171"/>
      <c r="BM2494" s="171"/>
      <c r="BN2494" s="171"/>
      <c r="BO2494" s="171"/>
      <c r="BP2494" s="171"/>
      <c r="BQ2494" s="171"/>
      <c r="BR2494" s="171"/>
      <c r="BS2494" s="171"/>
      <c r="BT2494" s="171"/>
      <c r="BU2494" s="171"/>
      <c r="BV2494" s="171"/>
      <c r="BW2494" s="171"/>
      <c r="BX2494" s="171"/>
      <c r="BY2494" s="171"/>
      <c r="BZ2494" s="171"/>
      <c r="CA2494" s="171"/>
      <c r="CB2494" s="171"/>
      <c r="CC2494" s="171"/>
      <c r="CD2494" s="171"/>
      <c r="CE2494" s="171"/>
      <c r="CF2494" s="171"/>
      <c r="CG2494" s="171"/>
      <c r="CH2494" s="171"/>
      <c r="CI2494" s="171"/>
      <c r="CJ2494" s="171"/>
      <c r="CK2494" s="171"/>
      <c r="CL2494" s="171"/>
      <c r="CM2494" s="171"/>
      <c r="CN2494" s="171"/>
      <c r="CO2494" s="171"/>
      <c r="CP2494" s="171"/>
      <c r="CQ2494" s="171"/>
      <c r="CR2494" s="171"/>
      <c r="CS2494" s="171"/>
      <c r="CT2494" s="171"/>
      <c r="CU2494" s="171"/>
      <c r="CV2494" s="171"/>
      <c r="CW2494" s="171"/>
      <c r="CX2494" s="171"/>
      <c r="CY2494" s="171"/>
      <c r="CZ2494" s="171"/>
      <c r="DA2494" s="171"/>
      <c r="DB2494" s="171"/>
      <c r="DC2494" s="171"/>
      <c r="DD2494" s="171"/>
      <c r="DE2494" s="171"/>
      <c r="DF2494" s="171"/>
      <c r="DG2494" s="171"/>
      <c r="DH2494" s="171"/>
      <c r="DI2494" s="171"/>
      <c r="DJ2494" s="171"/>
      <c r="DK2494" s="171"/>
      <c r="DL2494" s="171"/>
      <c r="DM2494" s="171"/>
      <c r="DN2494" s="171"/>
      <c r="DO2494" s="171"/>
      <c r="DP2494" s="171"/>
      <c r="DQ2494" s="171"/>
      <c r="DR2494" s="171"/>
      <c r="DS2494" s="171"/>
      <c r="DT2494" s="171"/>
      <c r="DU2494" s="171"/>
      <c r="DV2494" s="171"/>
      <c r="DW2494" s="171"/>
      <c r="DX2494" s="171"/>
      <c r="DY2494" s="171"/>
      <c r="DZ2494" s="171"/>
      <c r="EA2494" s="171"/>
      <c r="EB2494" s="171"/>
      <c r="EC2494" s="171"/>
      <c r="ED2494" s="171"/>
      <c r="EE2494" s="171"/>
      <c r="EF2494" s="171"/>
      <c r="EG2494" s="171"/>
      <c r="EH2494" s="171"/>
      <c r="EI2494" s="171"/>
      <c r="EJ2494" s="171"/>
      <c r="EK2494" s="171"/>
      <c r="EL2494" s="171"/>
      <c r="EM2494" s="171"/>
      <c r="EN2494" s="171"/>
    </row>
    <row r="2495" spans="43:144" ht="15" x14ac:dyDescent="0.25">
      <c r="AQ2495" s="171"/>
      <c r="AR2495"/>
      <c r="AS2495"/>
      <c r="AT2495"/>
      <c r="AU2495"/>
      <c r="AV2495"/>
      <c r="AW2495"/>
      <c r="AX2495"/>
      <c r="AY2495"/>
      <c r="AZ2495"/>
      <c r="BA2495"/>
      <c r="BB2495"/>
      <c r="BC2495"/>
      <c r="BD2495"/>
      <c r="BE2495" s="171"/>
      <c r="BF2495" s="171"/>
      <c r="BG2495" s="171"/>
      <c r="BH2495" s="171"/>
      <c r="BI2495" s="171"/>
      <c r="BJ2495" s="171"/>
      <c r="BK2495" s="171"/>
      <c r="BL2495" s="171"/>
      <c r="BM2495" s="171"/>
      <c r="BN2495" s="171"/>
      <c r="BO2495" s="171"/>
      <c r="BP2495" s="171"/>
      <c r="BQ2495" s="171"/>
      <c r="BR2495" s="171"/>
      <c r="BS2495" s="171"/>
      <c r="BT2495" s="171"/>
      <c r="BU2495" s="171"/>
      <c r="BV2495" s="171"/>
      <c r="BW2495" s="171"/>
      <c r="BX2495" s="171"/>
      <c r="BY2495" s="171"/>
      <c r="BZ2495" s="171"/>
      <c r="CA2495" s="171"/>
      <c r="CB2495" s="171"/>
      <c r="CC2495" s="171"/>
      <c r="CD2495" s="171"/>
      <c r="CE2495" s="171"/>
      <c r="CF2495" s="171"/>
      <c r="CG2495" s="171"/>
      <c r="CH2495" s="171"/>
      <c r="CI2495" s="171"/>
      <c r="CJ2495" s="171"/>
      <c r="CK2495" s="171"/>
      <c r="CL2495" s="171"/>
      <c r="CM2495" s="171"/>
      <c r="CN2495" s="171"/>
      <c r="CO2495" s="171"/>
      <c r="CP2495" s="171"/>
      <c r="CQ2495" s="171"/>
      <c r="CR2495" s="171"/>
      <c r="CS2495" s="171"/>
      <c r="CT2495" s="171"/>
      <c r="CU2495" s="171"/>
      <c r="CV2495" s="171"/>
      <c r="CW2495" s="171"/>
      <c r="CX2495" s="171"/>
      <c r="CY2495" s="171"/>
      <c r="CZ2495" s="171"/>
      <c r="DA2495" s="171"/>
      <c r="DB2495" s="171"/>
      <c r="DC2495" s="171"/>
      <c r="DD2495" s="171"/>
      <c r="DE2495" s="171"/>
      <c r="DF2495" s="171"/>
      <c r="DG2495" s="171"/>
      <c r="DH2495" s="171"/>
      <c r="DI2495" s="171"/>
      <c r="DJ2495" s="171"/>
      <c r="DK2495" s="171"/>
      <c r="DL2495" s="171"/>
      <c r="DM2495" s="171"/>
      <c r="DN2495" s="171"/>
      <c r="DO2495" s="171"/>
      <c r="DP2495" s="171"/>
      <c r="DQ2495" s="171"/>
      <c r="DR2495" s="171"/>
      <c r="DS2495" s="171"/>
      <c r="DT2495" s="171"/>
      <c r="DU2495" s="171"/>
      <c r="DV2495" s="171"/>
      <c r="DW2495" s="171"/>
      <c r="DX2495" s="171"/>
      <c r="DY2495" s="171"/>
      <c r="DZ2495" s="171"/>
      <c r="EA2495" s="171"/>
      <c r="EB2495" s="171"/>
      <c r="EC2495" s="171"/>
      <c r="ED2495" s="171"/>
      <c r="EE2495" s="171"/>
      <c r="EF2495" s="171"/>
      <c r="EG2495" s="171"/>
      <c r="EH2495" s="171"/>
      <c r="EI2495" s="171"/>
      <c r="EJ2495" s="171"/>
      <c r="EK2495" s="171"/>
      <c r="EL2495" s="171"/>
      <c r="EM2495" s="171"/>
      <c r="EN2495" s="171"/>
    </row>
    <row r="2496" spans="43:144" ht="15" x14ac:dyDescent="0.25">
      <c r="AQ2496" s="171"/>
      <c r="AR2496"/>
      <c r="AS2496"/>
      <c r="AT2496"/>
      <c r="AU2496"/>
      <c r="AV2496"/>
      <c r="AW2496"/>
      <c r="AX2496"/>
      <c r="AY2496"/>
      <c r="AZ2496"/>
      <c r="BA2496"/>
      <c r="BB2496"/>
      <c r="BC2496"/>
      <c r="BD2496"/>
      <c r="BE2496" s="171"/>
      <c r="BF2496" s="171"/>
      <c r="BG2496" s="171"/>
      <c r="BH2496" s="171"/>
      <c r="BI2496" s="171"/>
      <c r="BJ2496" s="171"/>
      <c r="BK2496" s="171"/>
      <c r="BL2496" s="171"/>
      <c r="BM2496" s="171"/>
      <c r="BN2496" s="171"/>
      <c r="BO2496" s="171"/>
      <c r="BP2496" s="171"/>
      <c r="BQ2496" s="171"/>
      <c r="BR2496" s="171"/>
      <c r="BS2496" s="171"/>
      <c r="BT2496" s="171"/>
      <c r="BU2496" s="171"/>
      <c r="BV2496" s="171"/>
      <c r="BW2496" s="171"/>
      <c r="BX2496" s="171"/>
      <c r="BY2496" s="171"/>
      <c r="BZ2496" s="171"/>
      <c r="CA2496" s="171"/>
      <c r="CB2496" s="171"/>
      <c r="CC2496" s="171"/>
      <c r="CD2496" s="171"/>
      <c r="CE2496" s="171"/>
      <c r="CF2496" s="171"/>
      <c r="CG2496" s="171"/>
      <c r="CH2496" s="171"/>
      <c r="CI2496" s="171"/>
      <c r="CJ2496" s="171"/>
      <c r="CK2496" s="171"/>
      <c r="CL2496" s="171"/>
      <c r="CM2496" s="171"/>
      <c r="CN2496" s="171"/>
      <c r="CO2496" s="171"/>
      <c r="CP2496" s="171"/>
      <c r="CQ2496" s="171"/>
      <c r="CR2496" s="171"/>
      <c r="CS2496" s="171"/>
      <c r="CT2496" s="171"/>
      <c r="CU2496" s="171"/>
      <c r="CV2496" s="171"/>
      <c r="CW2496" s="171"/>
      <c r="CX2496" s="171"/>
      <c r="CY2496" s="171"/>
      <c r="CZ2496" s="171"/>
      <c r="DA2496" s="171"/>
      <c r="DB2496" s="171"/>
      <c r="DC2496" s="171"/>
      <c r="DD2496" s="171"/>
      <c r="DE2496" s="171"/>
      <c r="DF2496" s="171"/>
      <c r="DG2496" s="171"/>
      <c r="DH2496" s="171"/>
      <c r="DI2496" s="171"/>
      <c r="DJ2496" s="171"/>
      <c r="DK2496" s="171"/>
      <c r="DL2496" s="171"/>
      <c r="DM2496" s="171"/>
      <c r="DN2496" s="171"/>
      <c r="DO2496" s="171"/>
      <c r="DP2496" s="171"/>
      <c r="DQ2496" s="171"/>
      <c r="DR2496" s="171"/>
      <c r="DS2496" s="171"/>
      <c r="DT2496" s="171"/>
      <c r="DU2496" s="171"/>
      <c r="DV2496" s="171"/>
      <c r="DW2496" s="171"/>
      <c r="DX2496" s="171"/>
      <c r="DY2496" s="171"/>
      <c r="DZ2496" s="171"/>
      <c r="EA2496" s="171"/>
      <c r="EB2496" s="171"/>
      <c r="EC2496" s="171"/>
      <c r="ED2496" s="171"/>
      <c r="EE2496" s="171"/>
      <c r="EF2496" s="171"/>
      <c r="EG2496" s="171"/>
      <c r="EH2496" s="171"/>
      <c r="EI2496" s="171"/>
      <c r="EJ2496" s="171"/>
      <c r="EK2496" s="171"/>
      <c r="EL2496" s="171"/>
      <c r="EM2496" s="171"/>
      <c r="EN2496" s="171"/>
    </row>
    <row r="2497" spans="43:144" ht="15" x14ac:dyDescent="0.25">
      <c r="AQ2497" s="171"/>
      <c r="AR2497"/>
      <c r="AS2497"/>
      <c r="AT2497"/>
      <c r="AU2497"/>
      <c r="AV2497"/>
      <c r="AW2497"/>
      <c r="AX2497"/>
      <c r="AY2497"/>
      <c r="AZ2497"/>
      <c r="BA2497"/>
      <c r="BB2497"/>
      <c r="BC2497"/>
      <c r="BD2497"/>
      <c r="BE2497" s="171"/>
      <c r="BF2497" s="171"/>
      <c r="BG2497" s="171"/>
      <c r="BH2497" s="171"/>
      <c r="BI2497" s="171"/>
      <c r="BJ2497" s="171"/>
      <c r="BK2497" s="171"/>
      <c r="BL2497" s="171"/>
      <c r="BM2497" s="171"/>
      <c r="BN2497" s="171"/>
      <c r="BO2497" s="171"/>
      <c r="BP2497" s="171"/>
      <c r="BQ2497" s="171"/>
      <c r="BR2497" s="171"/>
      <c r="BS2497" s="171"/>
      <c r="BT2497" s="171"/>
      <c r="BU2497" s="171"/>
      <c r="BV2497" s="171"/>
      <c r="BW2497" s="171"/>
      <c r="BX2497" s="171"/>
      <c r="BY2497" s="171"/>
      <c r="BZ2497" s="171"/>
      <c r="CA2497" s="171"/>
      <c r="CB2497" s="171"/>
      <c r="CC2497" s="171"/>
      <c r="CD2497" s="171"/>
      <c r="CE2497" s="171"/>
      <c r="CF2497" s="171"/>
      <c r="CG2497" s="171"/>
      <c r="CH2497" s="171"/>
      <c r="CI2497" s="171"/>
      <c r="CJ2497" s="171"/>
      <c r="CK2497" s="171"/>
      <c r="CL2497" s="171"/>
      <c r="CM2497" s="171"/>
      <c r="CN2497" s="171"/>
      <c r="CO2497" s="171"/>
      <c r="CP2497" s="171"/>
      <c r="CQ2497" s="171"/>
      <c r="CR2497" s="171"/>
      <c r="CS2497" s="171"/>
      <c r="CT2497" s="171"/>
      <c r="CU2497" s="171"/>
      <c r="CV2497" s="171"/>
      <c r="CW2497" s="171"/>
      <c r="CX2497" s="171"/>
      <c r="CY2497" s="171"/>
      <c r="CZ2497" s="171"/>
      <c r="DA2497" s="171"/>
      <c r="DB2497" s="171"/>
      <c r="DC2497" s="171"/>
      <c r="DD2497" s="171"/>
      <c r="DE2497" s="171"/>
      <c r="DF2497" s="171"/>
      <c r="DG2497" s="171"/>
      <c r="DH2497" s="171"/>
      <c r="DI2497" s="171"/>
      <c r="DJ2497" s="171"/>
      <c r="DK2497" s="171"/>
      <c r="DL2497" s="171"/>
      <c r="DM2497" s="171"/>
      <c r="DN2497" s="171"/>
      <c r="DO2497" s="171"/>
      <c r="DP2497" s="171"/>
      <c r="DQ2497" s="171"/>
      <c r="DR2497" s="171"/>
      <c r="DS2497" s="171"/>
      <c r="DT2497" s="171"/>
      <c r="DU2497" s="171"/>
      <c r="DV2497" s="171"/>
      <c r="DW2497" s="171"/>
      <c r="DX2497" s="171"/>
      <c r="DY2497" s="171"/>
      <c r="DZ2497" s="171"/>
      <c r="EA2497" s="171"/>
      <c r="EB2497" s="171"/>
      <c r="EC2497" s="171"/>
      <c r="ED2497" s="171"/>
      <c r="EE2497" s="171"/>
      <c r="EF2497" s="171"/>
      <c r="EG2497" s="171"/>
      <c r="EH2497" s="171"/>
      <c r="EI2497" s="171"/>
      <c r="EJ2497" s="171"/>
      <c r="EK2497" s="171"/>
      <c r="EL2497" s="171"/>
      <c r="EM2497" s="171"/>
      <c r="EN2497" s="171"/>
    </row>
    <row r="2498" spans="43:144" ht="15" x14ac:dyDescent="0.25">
      <c r="AQ2498" s="171"/>
      <c r="AR2498"/>
      <c r="AS2498"/>
      <c r="AT2498"/>
      <c r="AU2498"/>
      <c r="AV2498"/>
      <c r="AW2498"/>
      <c r="AX2498"/>
      <c r="AY2498"/>
      <c r="AZ2498"/>
      <c r="BA2498"/>
      <c r="BB2498"/>
      <c r="BC2498"/>
      <c r="BD2498"/>
      <c r="BE2498" s="171"/>
      <c r="BF2498" s="171"/>
      <c r="BG2498" s="171"/>
      <c r="BH2498" s="171"/>
      <c r="BI2498" s="171"/>
      <c r="BJ2498" s="171"/>
      <c r="BK2498" s="171"/>
      <c r="BL2498" s="171"/>
      <c r="BM2498" s="171"/>
      <c r="BN2498" s="171"/>
      <c r="BO2498" s="171"/>
      <c r="BP2498" s="171"/>
      <c r="BQ2498" s="171"/>
      <c r="BR2498" s="171"/>
      <c r="BS2498" s="171"/>
      <c r="BT2498" s="171"/>
      <c r="BU2498" s="171"/>
      <c r="BV2498" s="171"/>
      <c r="BW2498" s="171"/>
      <c r="BX2498" s="171"/>
      <c r="BY2498" s="171"/>
      <c r="BZ2498" s="171"/>
      <c r="CA2498" s="171"/>
      <c r="CB2498" s="171"/>
      <c r="CC2498" s="171"/>
      <c r="CD2498" s="171"/>
      <c r="CE2498" s="171"/>
      <c r="CF2498" s="171"/>
      <c r="CG2498" s="171"/>
      <c r="CH2498" s="171"/>
      <c r="CI2498" s="171"/>
      <c r="CJ2498" s="171"/>
      <c r="CK2498" s="171"/>
      <c r="CL2498" s="171"/>
      <c r="CM2498" s="171"/>
      <c r="CN2498" s="171"/>
      <c r="CO2498" s="171"/>
      <c r="CP2498" s="171"/>
      <c r="CQ2498" s="171"/>
      <c r="CR2498" s="171"/>
      <c r="CS2498" s="171"/>
      <c r="CT2498" s="171"/>
      <c r="CU2498" s="171"/>
      <c r="CV2498" s="171"/>
      <c r="CW2498" s="171"/>
      <c r="CX2498" s="171"/>
      <c r="CY2498" s="171"/>
      <c r="CZ2498" s="171"/>
      <c r="DA2498" s="171"/>
      <c r="DB2498" s="171"/>
      <c r="DC2498" s="171"/>
      <c r="DD2498" s="171"/>
      <c r="DE2498" s="171"/>
      <c r="DF2498" s="171"/>
      <c r="DG2498" s="171"/>
      <c r="DH2498" s="171"/>
      <c r="DI2498" s="171"/>
      <c r="DJ2498" s="171"/>
      <c r="DK2498" s="171"/>
      <c r="DL2498" s="171"/>
      <c r="DM2498" s="171"/>
      <c r="DN2498" s="171"/>
      <c r="DO2498" s="171"/>
      <c r="DP2498" s="171"/>
      <c r="DQ2498" s="171"/>
      <c r="DR2498" s="171"/>
      <c r="DS2498" s="171"/>
      <c r="DT2498" s="171"/>
      <c r="DU2498" s="171"/>
      <c r="DV2498" s="171"/>
      <c r="DW2498" s="171"/>
      <c r="DX2498" s="171"/>
      <c r="DY2498" s="171"/>
      <c r="DZ2498" s="171"/>
      <c r="EA2498" s="171"/>
      <c r="EB2498" s="171"/>
      <c r="EC2498" s="171"/>
      <c r="ED2498" s="171"/>
      <c r="EE2498" s="171"/>
      <c r="EF2498" s="171"/>
      <c r="EG2498" s="171"/>
      <c r="EH2498" s="171"/>
      <c r="EI2498" s="171"/>
      <c r="EJ2498" s="171"/>
      <c r="EK2498" s="171"/>
      <c r="EL2498" s="171"/>
      <c r="EM2498" s="171"/>
      <c r="EN2498" s="171"/>
    </row>
    <row r="2499" spans="43:144" ht="15" x14ac:dyDescent="0.25">
      <c r="AQ2499" s="171"/>
      <c r="AR2499"/>
      <c r="AS2499"/>
      <c r="AT2499"/>
      <c r="AU2499"/>
      <c r="AV2499"/>
      <c r="AW2499"/>
      <c r="AX2499"/>
      <c r="AY2499"/>
      <c r="AZ2499"/>
      <c r="BA2499"/>
      <c r="BB2499"/>
      <c r="BC2499"/>
      <c r="BD2499"/>
      <c r="BE2499" s="171"/>
      <c r="BF2499" s="171"/>
      <c r="BG2499" s="171"/>
      <c r="BH2499" s="171"/>
      <c r="BI2499" s="171"/>
      <c r="BJ2499" s="171"/>
      <c r="BK2499" s="171"/>
      <c r="BL2499" s="171"/>
      <c r="BM2499" s="171"/>
      <c r="BN2499" s="171"/>
      <c r="BO2499" s="171"/>
      <c r="BP2499" s="171"/>
      <c r="BQ2499" s="171"/>
      <c r="BR2499" s="171"/>
      <c r="BS2499" s="171"/>
      <c r="BT2499" s="171"/>
      <c r="BU2499" s="171"/>
      <c r="BV2499" s="171"/>
      <c r="BW2499" s="171"/>
      <c r="BX2499" s="171"/>
      <c r="BY2499" s="171"/>
      <c r="BZ2499" s="171"/>
      <c r="CA2499" s="171"/>
      <c r="CB2499" s="171"/>
      <c r="CC2499" s="171"/>
      <c r="CD2499" s="171"/>
      <c r="CE2499" s="171"/>
      <c r="CF2499" s="171"/>
      <c r="CG2499" s="171"/>
      <c r="CH2499" s="171"/>
      <c r="CI2499" s="171"/>
      <c r="CJ2499" s="171"/>
      <c r="CK2499" s="171"/>
      <c r="CL2499" s="171"/>
      <c r="CM2499" s="171"/>
      <c r="CN2499" s="171"/>
      <c r="CO2499" s="171"/>
      <c r="CP2499" s="171"/>
      <c r="CQ2499" s="171"/>
      <c r="CR2499" s="171"/>
      <c r="CS2499" s="171"/>
      <c r="CT2499" s="171"/>
      <c r="CU2499" s="171"/>
      <c r="CV2499" s="171"/>
      <c r="CW2499" s="171"/>
      <c r="CX2499" s="171"/>
      <c r="CY2499" s="171"/>
      <c r="CZ2499" s="171"/>
      <c r="DA2499" s="171"/>
      <c r="DB2499" s="171"/>
      <c r="DC2499" s="171"/>
      <c r="DD2499" s="171"/>
      <c r="DE2499" s="171"/>
      <c r="DF2499" s="171"/>
      <c r="DG2499" s="171"/>
      <c r="DH2499" s="171"/>
      <c r="DI2499" s="171"/>
      <c r="DJ2499" s="171"/>
      <c r="DK2499" s="171"/>
      <c r="DL2499" s="171"/>
      <c r="DM2499" s="171"/>
      <c r="DN2499" s="171"/>
      <c r="DO2499" s="171"/>
      <c r="DP2499" s="171"/>
      <c r="DQ2499" s="171"/>
      <c r="DR2499" s="171"/>
      <c r="DS2499" s="171"/>
      <c r="DT2499" s="171"/>
      <c r="DU2499" s="171"/>
      <c r="DV2499" s="171"/>
      <c r="DW2499" s="171"/>
      <c r="DX2499" s="171"/>
      <c r="DY2499" s="171"/>
      <c r="DZ2499" s="171"/>
      <c r="EA2499" s="171"/>
      <c r="EB2499" s="171"/>
      <c r="EC2499" s="171"/>
      <c r="ED2499" s="171"/>
      <c r="EE2499" s="171"/>
      <c r="EF2499" s="171"/>
      <c r="EG2499" s="171"/>
      <c r="EH2499" s="171"/>
      <c r="EI2499" s="171"/>
      <c r="EJ2499" s="171"/>
      <c r="EK2499" s="171"/>
      <c r="EL2499" s="171"/>
      <c r="EM2499" s="171"/>
      <c r="EN2499" s="171"/>
    </row>
    <row r="2500" spans="43:144" ht="15" x14ac:dyDescent="0.25">
      <c r="AQ2500" s="171"/>
      <c r="AR2500"/>
      <c r="AS2500"/>
      <c r="AT2500"/>
      <c r="AU2500"/>
      <c r="AV2500"/>
      <c r="AW2500"/>
      <c r="AX2500"/>
      <c r="AY2500"/>
      <c r="AZ2500"/>
      <c r="BA2500"/>
      <c r="BB2500"/>
      <c r="BC2500"/>
      <c r="BD2500"/>
      <c r="BE2500" s="171"/>
      <c r="BF2500" s="171"/>
      <c r="BG2500" s="171"/>
      <c r="BH2500" s="171"/>
      <c r="BI2500" s="171"/>
      <c r="BJ2500" s="171"/>
      <c r="BK2500" s="171"/>
      <c r="BL2500" s="171"/>
      <c r="BM2500" s="171"/>
      <c r="BN2500" s="171"/>
      <c r="BO2500" s="171"/>
      <c r="BP2500" s="171"/>
      <c r="BQ2500" s="171"/>
      <c r="BR2500" s="171"/>
      <c r="BS2500" s="171"/>
      <c r="BT2500" s="171"/>
      <c r="BU2500" s="171"/>
      <c r="BV2500" s="171"/>
      <c r="BW2500" s="171"/>
      <c r="BX2500" s="171"/>
      <c r="BY2500" s="171"/>
      <c r="BZ2500" s="171"/>
      <c r="CA2500" s="171"/>
      <c r="CB2500" s="171"/>
      <c r="CC2500" s="171"/>
      <c r="CD2500" s="171"/>
      <c r="CE2500" s="171"/>
      <c r="CF2500" s="171"/>
      <c r="CG2500" s="171"/>
      <c r="CH2500" s="171"/>
      <c r="CI2500" s="171"/>
      <c r="CJ2500" s="171"/>
      <c r="CK2500" s="171"/>
      <c r="CL2500" s="171"/>
      <c r="CM2500" s="171"/>
      <c r="CN2500" s="171"/>
      <c r="CO2500" s="171"/>
      <c r="CP2500" s="171"/>
      <c r="CQ2500" s="171"/>
      <c r="CR2500" s="171"/>
      <c r="CS2500" s="171"/>
      <c r="CT2500" s="171"/>
      <c r="CU2500" s="171"/>
      <c r="CV2500" s="171"/>
      <c r="CW2500" s="171"/>
      <c r="CX2500" s="171"/>
      <c r="CY2500" s="171"/>
      <c r="CZ2500" s="171"/>
      <c r="DA2500" s="171"/>
      <c r="DB2500" s="171"/>
      <c r="DC2500" s="171"/>
      <c r="DD2500" s="171"/>
      <c r="DE2500" s="171"/>
      <c r="DF2500" s="171"/>
      <c r="DG2500" s="171"/>
      <c r="DH2500" s="171"/>
      <c r="DI2500" s="171"/>
      <c r="DJ2500" s="171"/>
      <c r="DK2500" s="171"/>
      <c r="DL2500" s="171"/>
      <c r="DM2500" s="171"/>
      <c r="DN2500" s="171"/>
      <c r="DO2500" s="171"/>
      <c r="DP2500" s="171"/>
      <c r="DQ2500" s="171"/>
      <c r="DR2500" s="171"/>
      <c r="DS2500" s="171"/>
      <c r="DT2500" s="171"/>
      <c r="DU2500" s="171"/>
      <c r="DV2500" s="171"/>
      <c r="DW2500" s="171"/>
      <c r="DX2500" s="171"/>
      <c r="DY2500" s="171"/>
      <c r="DZ2500" s="171"/>
      <c r="EA2500" s="171"/>
      <c r="EB2500" s="171"/>
      <c r="EC2500" s="171"/>
      <c r="ED2500" s="171"/>
      <c r="EE2500" s="171"/>
      <c r="EF2500" s="171"/>
      <c r="EG2500" s="171"/>
      <c r="EH2500" s="171"/>
      <c r="EI2500" s="171"/>
      <c r="EJ2500" s="171"/>
      <c r="EK2500" s="171"/>
      <c r="EL2500" s="171"/>
      <c r="EM2500" s="171"/>
      <c r="EN2500" s="171"/>
    </row>
    <row r="2501" spans="43:144" ht="15" x14ac:dyDescent="0.25">
      <c r="AQ2501" s="171"/>
      <c r="AR2501"/>
      <c r="AS2501"/>
      <c r="AT2501"/>
      <c r="AU2501"/>
      <c r="AV2501"/>
      <c r="AW2501"/>
      <c r="AX2501"/>
      <c r="AY2501"/>
      <c r="AZ2501"/>
      <c r="BA2501"/>
      <c r="BB2501"/>
      <c r="BC2501"/>
      <c r="BD2501"/>
      <c r="BE2501" s="171"/>
      <c r="BF2501" s="171"/>
      <c r="BG2501" s="171"/>
      <c r="BH2501" s="171"/>
      <c r="BI2501" s="171"/>
      <c r="BJ2501" s="171"/>
      <c r="BK2501" s="171"/>
      <c r="BL2501" s="171"/>
      <c r="BM2501" s="171"/>
      <c r="BN2501" s="171"/>
      <c r="BO2501" s="171"/>
      <c r="BP2501" s="171"/>
      <c r="BQ2501" s="171"/>
      <c r="BR2501" s="171"/>
      <c r="BS2501" s="171"/>
      <c r="BT2501" s="171"/>
      <c r="BU2501" s="171"/>
      <c r="BV2501" s="171"/>
      <c r="BW2501" s="171"/>
      <c r="BX2501" s="171"/>
      <c r="BY2501" s="171"/>
      <c r="BZ2501" s="171"/>
      <c r="CA2501" s="171"/>
      <c r="CB2501" s="171"/>
      <c r="CC2501" s="171"/>
      <c r="CD2501" s="171"/>
      <c r="CE2501" s="171"/>
      <c r="CF2501" s="171"/>
      <c r="CG2501" s="171"/>
      <c r="CH2501" s="171"/>
      <c r="CI2501" s="171"/>
      <c r="CJ2501" s="171"/>
      <c r="CK2501" s="171"/>
      <c r="CL2501" s="171"/>
      <c r="CM2501" s="171"/>
      <c r="CN2501" s="171"/>
      <c r="CO2501" s="171"/>
      <c r="CP2501" s="171"/>
      <c r="CQ2501" s="171"/>
      <c r="CR2501" s="171"/>
      <c r="CS2501" s="171"/>
      <c r="CT2501" s="171"/>
      <c r="CU2501" s="171"/>
      <c r="CV2501" s="171"/>
      <c r="CW2501" s="171"/>
      <c r="CX2501" s="171"/>
      <c r="CY2501" s="171"/>
      <c r="CZ2501" s="171"/>
      <c r="DA2501" s="171"/>
      <c r="DB2501" s="171"/>
      <c r="DC2501" s="171"/>
      <c r="DD2501" s="171"/>
      <c r="DE2501" s="171"/>
      <c r="DF2501" s="171"/>
      <c r="DG2501" s="171"/>
      <c r="DH2501" s="171"/>
      <c r="DI2501" s="171"/>
      <c r="DJ2501" s="171"/>
      <c r="DK2501" s="171"/>
      <c r="DL2501" s="171"/>
      <c r="DM2501" s="171"/>
      <c r="DN2501" s="171"/>
      <c r="DO2501" s="171"/>
      <c r="DP2501" s="171"/>
      <c r="DQ2501" s="171"/>
      <c r="DR2501" s="171"/>
      <c r="DS2501" s="171"/>
      <c r="DT2501" s="171"/>
      <c r="DU2501" s="171"/>
      <c r="DV2501" s="171"/>
      <c r="DW2501" s="171"/>
      <c r="DX2501" s="171"/>
      <c r="DY2501" s="171"/>
      <c r="DZ2501" s="171"/>
      <c r="EA2501" s="171"/>
      <c r="EB2501" s="171"/>
      <c r="EC2501" s="171"/>
      <c r="ED2501" s="171"/>
      <c r="EE2501" s="171"/>
      <c r="EF2501" s="171"/>
      <c r="EG2501" s="171"/>
      <c r="EH2501" s="171"/>
      <c r="EI2501" s="171"/>
      <c r="EJ2501" s="171"/>
      <c r="EK2501" s="171"/>
      <c r="EL2501" s="171"/>
      <c r="EM2501" s="171"/>
      <c r="EN2501" s="171"/>
    </row>
    <row r="2502" spans="43:144" ht="15" x14ac:dyDescent="0.25">
      <c r="AQ2502" s="171"/>
      <c r="AR2502"/>
      <c r="AS2502"/>
      <c r="AT2502"/>
      <c r="AU2502"/>
      <c r="AV2502"/>
      <c r="AW2502"/>
      <c r="AX2502"/>
      <c r="AY2502"/>
      <c r="AZ2502"/>
      <c r="BA2502"/>
      <c r="BB2502"/>
      <c r="BC2502"/>
      <c r="BD2502"/>
      <c r="BE2502" s="171"/>
      <c r="BF2502" s="171"/>
      <c r="BG2502" s="171"/>
      <c r="BH2502" s="171"/>
      <c r="BI2502" s="171"/>
      <c r="BJ2502" s="171"/>
      <c r="BK2502" s="171"/>
      <c r="BL2502" s="171"/>
      <c r="BM2502" s="171"/>
      <c r="BN2502" s="171"/>
      <c r="BO2502" s="171"/>
      <c r="BP2502" s="171"/>
      <c r="BQ2502" s="171"/>
      <c r="BR2502" s="171"/>
      <c r="BS2502" s="171"/>
      <c r="BT2502" s="171"/>
      <c r="BU2502" s="171"/>
      <c r="BV2502" s="171"/>
      <c r="BW2502" s="171"/>
      <c r="BX2502" s="171"/>
      <c r="BY2502" s="171"/>
      <c r="BZ2502" s="171"/>
      <c r="CA2502" s="171"/>
      <c r="CB2502" s="171"/>
      <c r="CC2502" s="171"/>
      <c r="CD2502" s="171"/>
      <c r="CE2502" s="171"/>
      <c r="CF2502" s="171"/>
      <c r="CG2502" s="171"/>
      <c r="CH2502" s="171"/>
      <c r="CI2502" s="171"/>
      <c r="CJ2502" s="171"/>
      <c r="CK2502" s="171"/>
      <c r="CL2502" s="171"/>
      <c r="CM2502" s="171"/>
      <c r="CN2502" s="171"/>
      <c r="CO2502" s="171"/>
      <c r="CP2502" s="171"/>
      <c r="CQ2502" s="171"/>
      <c r="CR2502" s="171"/>
      <c r="CS2502" s="171"/>
      <c r="CT2502" s="171"/>
      <c r="CU2502" s="171"/>
      <c r="CV2502" s="171"/>
      <c r="CW2502" s="171"/>
      <c r="CX2502" s="171"/>
      <c r="CY2502" s="171"/>
      <c r="CZ2502" s="171"/>
      <c r="DA2502" s="171"/>
      <c r="DB2502" s="171"/>
      <c r="DC2502" s="171"/>
      <c r="DD2502" s="171"/>
      <c r="DE2502" s="171"/>
      <c r="DF2502" s="171"/>
      <c r="DG2502" s="171"/>
      <c r="DH2502" s="171"/>
      <c r="DI2502" s="171"/>
      <c r="DJ2502" s="171"/>
      <c r="DK2502" s="171"/>
      <c r="DL2502" s="171"/>
      <c r="DM2502" s="171"/>
      <c r="DN2502" s="171"/>
      <c r="DO2502" s="171"/>
      <c r="DP2502" s="171"/>
      <c r="DQ2502" s="171"/>
      <c r="DR2502" s="171"/>
      <c r="DS2502" s="171"/>
      <c r="DT2502" s="171"/>
      <c r="DU2502" s="171"/>
      <c r="DV2502" s="171"/>
      <c r="DW2502" s="171"/>
      <c r="DX2502" s="171"/>
      <c r="DY2502" s="171"/>
      <c r="DZ2502" s="171"/>
      <c r="EA2502" s="171"/>
      <c r="EB2502" s="171"/>
      <c r="EC2502" s="171"/>
      <c r="ED2502" s="171"/>
      <c r="EE2502" s="171"/>
      <c r="EF2502" s="171"/>
      <c r="EG2502" s="171"/>
      <c r="EH2502" s="171"/>
      <c r="EI2502" s="171"/>
      <c r="EJ2502" s="171"/>
      <c r="EK2502" s="171"/>
      <c r="EL2502" s="171"/>
      <c r="EM2502" s="171"/>
      <c r="EN2502" s="171"/>
    </row>
    <row r="2503" spans="43:144" ht="15" x14ac:dyDescent="0.25">
      <c r="AQ2503" s="171"/>
      <c r="AR2503"/>
      <c r="AS2503"/>
      <c r="AT2503"/>
      <c r="AU2503"/>
      <c r="AV2503"/>
      <c r="AW2503"/>
      <c r="AX2503"/>
      <c r="AY2503"/>
      <c r="AZ2503"/>
      <c r="BA2503"/>
      <c r="BB2503"/>
      <c r="BC2503"/>
      <c r="BD2503"/>
      <c r="BE2503" s="171"/>
      <c r="BF2503" s="171"/>
      <c r="BG2503" s="171"/>
      <c r="BH2503" s="171"/>
      <c r="BI2503" s="171"/>
      <c r="BJ2503" s="171"/>
      <c r="BK2503" s="171"/>
      <c r="BL2503" s="171"/>
      <c r="BM2503" s="171"/>
      <c r="BN2503" s="171"/>
      <c r="BO2503" s="171"/>
      <c r="BP2503" s="171"/>
      <c r="BQ2503" s="171"/>
      <c r="BR2503" s="171"/>
      <c r="BS2503" s="171"/>
      <c r="BT2503" s="171"/>
      <c r="BU2503" s="171"/>
      <c r="BV2503" s="171"/>
      <c r="BW2503" s="171"/>
      <c r="BX2503" s="171"/>
      <c r="BY2503" s="171"/>
      <c r="BZ2503" s="171"/>
      <c r="CA2503" s="171"/>
      <c r="CB2503" s="171"/>
      <c r="CC2503" s="171"/>
      <c r="CD2503" s="171"/>
      <c r="CE2503" s="171"/>
      <c r="CF2503" s="171"/>
      <c r="CG2503" s="171"/>
      <c r="CH2503" s="171"/>
      <c r="CI2503" s="171"/>
      <c r="CJ2503" s="171"/>
      <c r="CK2503" s="171"/>
      <c r="CL2503" s="171"/>
      <c r="CM2503" s="171"/>
      <c r="CN2503" s="171"/>
      <c r="CO2503" s="171"/>
      <c r="CP2503" s="171"/>
      <c r="CQ2503" s="171"/>
      <c r="CR2503" s="171"/>
      <c r="CS2503" s="171"/>
      <c r="CT2503" s="171"/>
      <c r="CU2503" s="171"/>
      <c r="CV2503" s="171"/>
      <c r="CW2503" s="171"/>
      <c r="CX2503" s="171"/>
      <c r="CY2503" s="171"/>
      <c r="CZ2503" s="171"/>
      <c r="DA2503" s="171"/>
      <c r="DB2503" s="171"/>
      <c r="DC2503" s="171"/>
      <c r="DD2503" s="171"/>
      <c r="DE2503" s="171"/>
      <c r="DF2503" s="171"/>
      <c r="DG2503" s="171"/>
      <c r="DH2503" s="171"/>
      <c r="DI2503" s="171"/>
      <c r="DJ2503" s="171"/>
      <c r="DK2503" s="171"/>
      <c r="DL2503" s="171"/>
      <c r="DM2503" s="171"/>
      <c r="DN2503" s="171"/>
      <c r="DO2503" s="171"/>
      <c r="DP2503" s="171"/>
      <c r="DQ2503" s="171"/>
      <c r="DR2503" s="171"/>
      <c r="DS2503" s="171"/>
      <c r="DT2503" s="171"/>
      <c r="DU2503" s="171"/>
      <c r="DV2503" s="171"/>
      <c r="DW2503" s="171"/>
      <c r="DX2503" s="171"/>
      <c r="DY2503" s="171"/>
      <c r="DZ2503" s="171"/>
      <c r="EA2503" s="171"/>
      <c r="EB2503" s="171"/>
      <c r="EC2503" s="171"/>
      <c r="ED2503" s="171"/>
      <c r="EE2503" s="171"/>
      <c r="EF2503" s="171"/>
      <c r="EG2503" s="171"/>
      <c r="EH2503" s="171"/>
      <c r="EI2503" s="171"/>
      <c r="EJ2503" s="171"/>
      <c r="EK2503" s="171"/>
      <c r="EL2503" s="171"/>
      <c r="EM2503" s="171"/>
      <c r="EN2503" s="171"/>
    </row>
    <row r="2504" spans="43:144" ht="15" x14ac:dyDescent="0.25">
      <c r="AQ2504" s="171"/>
      <c r="AR2504"/>
      <c r="AS2504"/>
      <c r="AT2504"/>
      <c r="AU2504"/>
      <c r="AV2504"/>
      <c r="AW2504"/>
      <c r="AX2504"/>
      <c r="AY2504"/>
      <c r="AZ2504"/>
      <c r="BA2504"/>
      <c r="BB2504"/>
      <c r="BC2504"/>
      <c r="BD2504"/>
      <c r="BE2504" s="171"/>
      <c r="BF2504" s="171"/>
      <c r="BG2504" s="171"/>
      <c r="BH2504" s="171"/>
      <c r="BI2504" s="171"/>
      <c r="BJ2504" s="171"/>
      <c r="BK2504" s="171"/>
      <c r="BL2504" s="171"/>
      <c r="BM2504" s="171"/>
      <c r="BN2504" s="171"/>
      <c r="BO2504" s="171"/>
      <c r="BP2504" s="171"/>
      <c r="BQ2504" s="171"/>
      <c r="BR2504" s="171"/>
      <c r="BS2504" s="171"/>
      <c r="BT2504" s="171"/>
      <c r="BU2504" s="171"/>
      <c r="BV2504" s="171"/>
      <c r="BW2504" s="171"/>
      <c r="BX2504" s="171"/>
      <c r="BY2504" s="171"/>
      <c r="BZ2504" s="171"/>
      <c r="CA2504" s="171"/>
      <c r="CB2504" s="171"/>
      <c r="CC2504" s="171"/>
      <c r="CD2504" s="171"/>
      <c r="CE2504" s="171"/>
      <c r="CF2504" s="171"/>
      <c r="CG2504" s="171"/>
      <c r="CH2504" s="171"/>
      <c r="CI2504" s="171"/>
      <c r="CJ2504" s="171"/>
      <c r="CK2504" s="171"/>
      <c r="CL2504" s="171"/>
      <c r="CM2504" s="171"/>
      <c r="CN2504" s="171"/>
      <c r="CO2504" s="171"/>
      <c r="CP2504" s="171"/>
      <c r="CQ2504" s="171"/>
      <c r="CR2504" s="171"/>
      <c r="CS2504" s="171"/>
      <c r="CT2504" s="171"/>
      <c r="CU2504" s="171"/>
      <c r="CV2504" s="171"/>
      <c r="CW2504" s="171"/>
      <c r="CX2504" s="171"/>
      <c r="CY2504" s="171"/>
      <c r="CZ2504" s="171"/>
      <c r="DA2504" s="171"/>
      <c r="DB2504" s="171"/>
      <c r="DC2504" s="171"/>
      <c r="DD2504" s="171"/>
      <c r="DE2504" s="171"/>
      <c r="DF2504" s="171"/>
      <c r="DG2504" s="171"/>
      <c r="DH2504" s="171"/>
      <c r="DI2504" s="171"/>
      <c r="DJ2504" s="171"/>
      <c r="DK2504" s="171"/>
      <c r="DL2504" s="171"/>
      <c r="DM2504" s="171"/>
      <c r="DN2504" s="171"/>
      <c r="DO2504" s="171"/>
      <c r="DP2504" s="171"/>
      <c r="DQ2504" s="171"/>
      <c r="DR2504" s="171"/>
      <c r="DS2504" s="171"/>
      <c r="DT2504" s="171"/>
      <c r="DU2504" s="171"/>
      <c r="DV2504" s="171"/>
      <c r="DW2504" s="171"/>
      <c r="DX2504" s="171"/>
      <c r="DY2504" s="171"/>
      <c r="DZ2504" s="171"/>
      <c r="EA2504" s="171"/>
      <c r="EB2504" s="171"/>
      <c r="EC2504" s="171"/>
      <c r="ED2504" s="171"/>
      <c r="EE2504" s="171"/>
      <c r="EF2504" s="171"/>
      <c r="EG2504" s="171"/>
      <c r="EH2504" s="171"/>
      <c r="EI2504" s="171"/>
      <c r="EJ2504" s="171"/>
      <c r="EK2504" s="171"/>
      <c r="EL2504" s="171"/>
      <c r="EM2504" s="171"/>
      <c r="EN2504" s="171"/>
    </row>
    <row r="2505" spans="43:144" ht="15" x14ac:dyDescent="0.25">
      <c r="AQ2505" s="171"/>
      <c r="AR2505"/>
      <c r="AS2505"/>
      <c r="AT2505"/>
      <c r="AU2505"/>
      <c r="AV2505"/>
      <c r="AW2505"/>
      <c r="AX2505"/>
      <c r="AY2505"/>
      <c r="AZ2505"/>
      <c r="BA2505"/>
      <c r="BB2505"/>
      <c r="BC2505"/>
      <c r="BD2505"/>
      <c r="BE2505" s="171"/>
      <c r="BF2505" s="171"/>
      <c r="BG2505" s="171"/>
      <c r="BH2505" s="171"/>
      <c r="BI2505" s="171"/>
      <c r="BJ2505" s="171"/>
      <c r="BK2505" s="171"/>
      <c r="BL2505" s="171"/>
      <c r="BM2505" s="171"/>
      <c r="BN2505" s="171"/>
      <c r="BO2505" s="171"/>
      <c r="BP2505" s="171"/>
      <c r="BQ2505" s="171"/>
      <c r="BR2505" s="171"/>
      <c r="BS2505" s="171"/>
      <c r="BT2505" s="171"/>
      <c r="BU2505" s="171"/>
      <c r="BV2505" s="171"/>
      <c r="BW2505" s="171"/>
      <c r="BX2505" s="171"/>
      <c r="BY2505" s="171"/>
      <c r="BZ2505" s="171"/>
      <c r="CA2505" s="171"/>
      <c r="CB2505" s="171"/>
      <c r="CC2505" s="171"/>
      <c r="CD2505" s="171"/>
      <c r="CE2505" s="171"/>
      <c r="CF2505" s="171"/>
      <c r="CG2505" s="171"/>
      <c r="CH2505" s="171"/>
      <c r="CI2505" s="171"/>
      <c r="CJ2505" s="171"/>
      <c r="CK2505" s="171"/>
      <c r="CL2505" s="171"/>
      <c r="CM2505" s="171"/>
      <c r="CN2505" s="171"/>
      <c r="CO2505" s="171"/>
      <c r="CP2505" s="171"/>
      <c r="CQ2505" s="171"/>
      <c r="CR2505" s="171"/>
      <c r="CS2505" s="171"/>
      <c r="CT2505" s="171"/>
      <c r="CU2505" s="171"/>
      <c r="CV2505" s="171"/>
      <c r="CW2505" s="171"/>
      <c r="CX2505" s="171"/>
      <c r="CY2505" s="171"/>
      <c r="CZ2505" s="171"/>
      <c r="DA2505" s="171"/>
      <c r="DB2505" s="171"/>
      <c r="DC2505" s="171"/>
      <c r="DD2505" s="171"/>
      <c r="DE2505" s="171"/>
      <c r="DF2505" s="171"/>
      <c r="DG2505" s="171"/>
      <c r="DH2505" s="171"/>
      <c r="DI2505" s="171"/>
      <c r="DJ2505" s="171"/>
      <c r="DK2505" s="171"/>
      <c r="DL2505" s="171"/>
      <c r="DM2505" s="171"/>
      <c r="DN2505" s="171"/>
      <c r="DO2505" s="171"/>
      <c r="DP2505" s="171"/>
      <c r="DQ2505" s="171"/>
      <c r="DR2505" s="171"/>
      <c r="DS2505" s="171"/>
      <c r="DT2505" s="171"/>
      <c r="DU2505" s="171"/>
      <c r="DV2505" s="171"/>
      <c r="DW2505" s="171"/>
      <c r="DX2505" s="171"/>
      <c r="DY2505" s="171"/>
      <c r="DZ2505" s="171"/>
      <c r="EA2505" s="171"/>
      <c r="EB2505" s="171"/>
      <c r="EC2505" s="171"/>
      <c r="ED2505" s="171"/>
      <c r="EE2505" s="171"/>
      <c r="EF2505" s="171"/>
      <c r="EG2505" s="171"/>
      <c r="EH2505" s="171"/>
      <c r="EI2505" s="171"/>
      <c r="EJ2505" s="171"/>
      <c r="EK2505" s="171"/>
      <c r="EL2505" s="171"/>
      <c r="EM2505" s="171"/>
      <c r="EN2505" s="171"/>
    </row>
    <row r="2506" spans="43:144" ht="15" x14ac:dyDescent="0.25">
      <c r="AQ2506" s="171"/>
      <c r="AR2506"/>
      <c r="AS2506"/>
      <c r="AT2506"/>
      <c r="AU2506"/>
      <c r="AV2506"/>
      <c r="AW2506"/>
      <c r="AX2506"/>
      <c r="AY2506"/>
      <c r="AZ2506"/>
      <c r="BA2506"/>
      <c r="BB2506"/>
      <c r="BC2506"/>
      <c r="BD2506"/>
      <c r="BE2506" s="171"/>
      <c r="BF2506" s="171"/>
      <c r="BG2506" s="171"/>
      <c r="BH2506" s="171"/>
      <c r="BI2506" s="171"/>
      <c r="BJ2506" s="171"/>
      <c r="BK2506" s="171"/>
      <c r="BL2506" s="171"/>
      <c r="BM2506" s="171"/>
      <c r="BN2506" s="171"/>
      <c r="BO2506" s="171"/>
      <c r="BP2506" s="171"/>
      <c r="BQ2506" s="171"/>
      <c r="BR2506" s="171"/>
      <c r="BS2506" s="171"/>
      <c r="BT2506" s="171"/>
      <c r="BU2506" s="171"/>
      <c r="BV2506" s="171"/>
      <c r="BW2506" s="171"/>
      <c r="BX2506" s="171"/>
      <c r="BY2506" s="171"/>
      <c r="BZ2506" s="171"/>
      <c r="CA2506" s="171"/>
      <c r="CB2506" s="171"/>
      <c r="CC2506" s="171"/>
      <c r="CD2506" s="171"/>
      <c r="CE2506" s="171"/>
      <c r="CF2506" s="171"/>
      <c r="CG2506" s="171"/>
      <c r="CH2506" s="171"/>
      <c r="CI2506" s="171"/>
      <c r="CJ2506" s="171"/>
      <c r="CK2506" s="171"/>
      <c r="CL2506" s="171"/>
      <c r="CM2506" s="171"/>
      <c r="CN2506" s="171"/>
      <c r="CO2506" s="171"/>
      <c r="CP2506" s="171"/>
      <c r="CQ2506" s="171"/>
      <c r="CR2506" s="171"/>
      <c r="CS2506" s="171"/>
      <c r="CT2506" s="171"/>
      <c r="CU2506" s="171"/>
      <c r="CV2506" s="171"/>
      <c r="CW2506" s="171"/>
      <c r="CX2506" s="171"/>
      <c r="CY2506" s="171"/>
      <c r="CZ2506" s="171"/>
      <c r="DA2506" s="171"/>
      <c r="DB2506" s="171"/>
      <c r="DC2506" s="171"/>
      <c r="DD2506" s="171"/>
      <c r="DE2506" s="171"/>
      <c r="DF2506" s="171"/>
      <c r="DG2506" s="171"/>
      <c r="DH2506" s="171"/>
      <c r="DI2506" s="171"/>
      <c r="DJ2506" s="171"/>
      <c r="DK2506" s="171"/>
      <c r="DL2506" s="171"/>
      <c r="DM2506" s="171"/>
      <c r="DN2506" s="171"/>
      <c r="DO2506" s="171"/>
      <c r="DP2506" s="171"/>
      <c r="DQ2506" s="171"/>
      <c r="DR2506" s="171"/>
      <c r="DS2506" s="171"/>
      <c r="DT2506" s="171"/>
      <c r="DU2506" s="171"/>
      <c r="DV2506" s="171"/>
      <c r="DW2506" s="171"/>
      <c r="DX2506" s="171"/>
      <c r="DY2506" s="171"/>
      <c r="DZ2506" s="171"/>
      <c r="EA2506" s="171"/>
      <c r="EB2506" s="171"/>
      <c r="EC2506" s="171"/>
      <c r="ED2506" s="171"/>
      <c r="EE2506" s="171"/>
      <c r="EF2506" s="171"/>
      <c r="EG2506" s="171"/>
      <c r="EH2506" s="171"/>
      <c r="EI2506" s="171"/>
      <c r="EJ2506" s="171"/>
      <c r="EK2506" s="171"/>
      <c r="EL2506" s="171"/>
      <c r="EM2506" s="171"/>
      <c r="EN2506" s="171"/>
    </row>
    <row r="2507" spans="43:144" ht="15" x14ac:dyDescent="0.25">
      <c r="AQ2507" s="171"/>
      <c r="AR2507"/>
      <c r="AS2507"/>
      <c r="AT2507"/>
      <c r="AU2507"/>
      <c r="AV2507"/>
      <c r="AW2507"/>
      <c r="AX2507"/>
      <c r="AY2507"/>
      <c r="AZ2507"/>
      <c r="BA2507"/>
      <c r="BB2507"/>
      <c r="BC2507"/>
      <c r="BD2507"/>
      <c r="BE2507" s="171"/>
      <c r="BF2507" s="171"/>
      <c r="BG2507" s="171"/>
      <c r="BH2507" s="171"/>
      <c r="BI2507" s="171"/>
      <c r="BJ2507" s="171"/>
      <c r="BK2507" s="171"/>
      <c r="BL2507" s="171"/>
      <c r="BM2507" s="171"/>
      <c r="BN2507" s="171"/>
      <c r="BO2507" s="171"/>
      <c r="BP2507" s="171"/>
      <c r="BQ2507" s="171"/>
      <c r="BR2507" s="171"/>
      <c r="BS2507" s="171"/>
      <c r="BT2507" s="171"/>
      <c r="BU2507" s="171"/>
      <c r="BV2507" s="171"/>
      <c r="BW2507" s="171"/>
      <c r="BX2507" s="171"/>
      <c r="BY2507" s="171"/>
      <c r="BZ2507" s="171"/>
      <c r="CA2507" s="171"/>
      <c r="CB2507" s="171"/>
      <c r="CC2507" s="171"/>
      <c r="CD2507" s="171"/>
      <c r="CE2507" s="171"/>
      <c r="CF2507" s="171"/>
      <c r="CG2507" s="171"/>
      <c r="CH2507" s="171"/>
      <c r="CI2507" s="171"/>
      <c r="CJ2507" s="171"/>
      <c r="CK2507" s="171"/>
      <c r="CL2507" s="171"/>
      <c r="CM2507" s="171"/>
      <c r="CN2507" s="171"/>
      <c r="CO2507" s="171"/>
      <c r="CP2507" s="171"/>
      <c r="CQ2507" s="171"/>
      <c r="CR2507" s="171"/>
      <c r="CS2507" s="171"/>
      <c r="CT2507" s="171"/>
      <c r="CU2507" s="171"/>
      <c r="CV2507" s="171"/>
      <c r="CW2507" s="171"/>
      <c r="CX2507" s="171"/>
      <c r="CY2507" s="171"/>
      <c r="CZ2507" s="171"/>
      <c r="DA2507" s="171"/>
      <c r="DB2507" s="171"/>
      <c r="DC2507" s="171"/>
      <c r="DD2507" s="171"/>
      <c r="DE2507" s="171"/>
      <c r="DF2507" s="171"/>
      <c r="DG2507" s="171"/>
      <c r="DH2507" s="171"/>
      <c r="DI2507" s="171"/>
      <c r="DJ2507" s="171"/>
      <c r="DK2507" s="171"/>
      <c r="DL2507" s="171"/>
      <c r="DM2507" s="171"/>
      <c r="DN2507" s="171"/>
      <c r="DO2507" s="171"/>
      <c r="DP2507" s="171"/>
      <c r="DQ2507" s="171"/>
      <c r="DR2507" s="171"/>
      <c r="DS2507" s="171"/>
      <c r="DT2507" s="171"/>
      <c r="DU2507" s="171"/>
      <c r="DV2507" s="171"/>
      <c r="DW2507" s="171"/>
      <c r="DX2507" s="171"/>
      <c r="DY2507" s="171"/>
      <c r="DZ2507" s="171"/>
      <c r="EA2507" s="171"/>
      <c r="EB2507" s="171"/>
      <c r="EC2507" s="171"/>
      <c r="ED2507" s="171"/>
      <c r="EE2507" s="171"/>
      <c r="EF2507" s="171"/>
      <c r="EG2507" s="171"/>
      <c r="EH2507" s="171"/>
      <c r="EI2507" s="171"/>
      <c r="EJ2507" s="171"/>
      <c r="EK2507" s="171"/>
      <c r="EL2507" s="171"/>
      <c r="EM2507" s="171"/>
      <c r="EN2507" s="171"/>
    </row>
    <row r="2508" spans="43:144" ht="15" x14ac:dyDescent="0.25">
      <c r="AQ2508" s="171"/>
      <c r="AR2508"/>
      <c r="AS2508"/>
      <c r="AT2508"/>
      <c r="AU2508"/>
      <c r="AV2508"/>
      <c r="AW2508"/>
      <c r="AX2508"/>
      <c r="AY2508"/>
      <c r="AZ2508"/>
      <c r="BA2508"/>
      <c r="BB2508"/>
      <c r="BC2508"/>
      <c r="BD2508"/>
      <c r="BE2508" s="171"/>
      <c r="BF2508" s="171"/>
      <c r="BG2508" s="171"/>
      <c r="BH2508" s="171"/>
      <c r="BI2508" s="171"/>
      <c r="BJ2508" s="171"/>
      <c r="BK2508" s="171"/>
      <c r="BL2508" s="171"/>
      <c r="BM2508" s="171"/>
      <c r="BN2508" s="171"/>
      <c r="BO2508" s="171"/>
      <c r="BP2508" s="171"/>
      <c r="BQ2508" s="171"/>
      <c r="BR2508" s="171"/>
      <c r="BS2508" s="171"/>
      <c r="BT2508" s="171"/>
      <c r="BU2508" s="171"/>
      <c r="BV2508" s="171"/>
      <c r="BW2508" s="171"/>
      <c r="BX2508" s="171"/>
      <c r="BY2508" s="171"/>
      <c r="BZ2508" s="171"/>
      <c r="CA2508" s="171"/>
      <c r="CB2508" s="171"/>
      <c r="CC2508" s="171"/>
      <c r="CD2508" s="171"/>
      <c r="CE2508" s="171"/>
      <c r="CF2508" s="171"/>
      <c r="CG2508" s="171"/>
      <c r="CH2508" s="171"/>
      <c r="CI2508" s="171"/>
      <c r="CJ2508" s="171"/>
      <c r="CK2508" s="171"/>
      <c r="CL2508" s="171"/>
      <c r="CM2508" s="171"/>
      <c r="CN2508" s="171"/>
      <c r="CO2508" s="171"/>
      <c r="CP2508" s="171"/>
      <c r="CQ2508" s="171"/>
      <c r="CR2508" s="171"/>
      <c r="CS2508" s="171"/>
      <c r="CT2508" s="171"/>
      <c r="CU2508" s="171"/>
      <c r="CV2508" s="171"/>
      <c r="CW2508" s="171"/>
      <c r="CX2508" s="171"/>
      <c r="CY2508" s="171"/>
      <c r="CZ2508" s="171"/>
      <c r="DA2508" s="171"/>
      <c r="DB2508" s="171"/>
      <c r="DC2508" s="171"/>
      <c r="DD2508" s="171"/>
      <c r="DE2508" s="171"/>
      <c r="DF2508" s="171"/>
      <c r="DG2508" s="171"/>
      <c r="DH2508" s="171"/>
      <c r="DI2508" s="171"/>
      <c r="DJ2508" s="171"/>
      <c r="DK2508" s="171"/>
      <c r="DL2508" s="171"/>
      <c r="DM2508" s="171"/>
      <c r="DN2508" s="171"/>
      <c r="DO2508" s="171"/>
      <c r="DP2508" s="171"/>
      <c r="DQ2508" s="171"/>
      <c r="DR2508" s="171"/>
      <c r="DS2508" s="171"/>
      <c r="DT2508" s="171"/>
      <c r="DU2508" s="171"/>
      <c r="DV2508" s="171"/>
      <c r="DW2508" s="171"/>
      <c r="DX2508" s="171"/>
      <c r="DY2508" s="171"/>
      <c r="DZ2508" s="171"/>
      <c r="EA2508" s="171"/>
      <c r="EB2508" s="171"/>
      <c r="EC2508" s="171"/>
      <c r="ED2508" s="171"/>
      <c r="EE2508" s="171"/>
      <c r="EF2508" s="171"/>
      <c r="EG2508" s="171"/>
      <c r="EH2508" s="171"/>
      <c r="EI2508" s="171"/>
      <c r="EJ2508" s="171"/>
      <c r="EK2508" s="171"/>
      <c r="EL2508" s="171"/>
      <c r="EM2508" s="171"/>
      <c r="EN2508" s="171"/>
    </row>
    <row r="2509" spans="43:144" ht="15" x14ac:dyDescent="0.25">
      <c r="AQ2509" s="171"/>
      <c r="AR2509"/>
      <c r="AS2509"/>
      <c r="AT2509"/>
      <c r="AU2509"/>
      <c r="AV2509"/>
      <c r="AW2509"/>
      <c r="AX2509"/>
      <c r="AY2509"/>
      <c r="AZ2509"/>
      <c r="BA2509"/>
      <c r="BB2509"/>
      <c r="BC2509"/>
      <c r="BD2509"/>
      <c r="BE2509" s="171"/>
      <c r="BF2509" s="171"/>
      <c r="BG2509" s="171"/>
      <c r="BH2509" s="171"/>
      <c r="BI2509" s="171"/>
      <c r="BJ2509" s="171"/>
      <c r="BK2509" s="171"/>
      <c r="BL2509" s="171"/>
      <c r="BM2509" s="171"/>
      <c r="BN2509" s="171"/>
      <c r="BO2509" s="171"/>
      <c r="BP2509" s="171"/>
      <c r="BQ2509" s="171"/>
      <c r="BR2509" s="171"/>
      <c r="BS2509" s="171"/>
      <c r="BT2509" s="171"/>
      <c r="BU2509" s="171"/>
      <c r="BV2509" s="171"/>
      <c r="BW2509" s="171"/>
      <c r="BX2509" s="171"/>
      <c r="BY2509" s="171"/>
      <c r="BZ2509" s="171"/>
      <c r="CA2509" s="171"/>
      <c r="CB2509" s="171"/>
      <c r="CC2509" s="171"/>
      <c r="CD2509" s="171"/>
      <c r="CE2509" s="171"/>
      <c r="CF2509" s="171"/>
      <c r="CG2509" s="171"/>
      <c r="CH2509" s="171"/>
      <c r="CI2509" s="171"/>
      <c r="CJ2509" s="171"/>
      <c r="CK2509" s="171"/>
      <c r="CL2509" s="171"/>
      <c r="CM2509" s="171"/>
      <c r="CN2509" s="171"/>
      <c r="CO2509" s="171"/>
      <c r="CP2509" s="171"/>
      <c r="CQ2509" s="171"/>
      <c r="CR2509" s="171"/>
      <c r="CS2509" s="171"/>
      <c r="CT2509" s="171"/>
      <c r="CU2509" s="171"/>
      <c r="CV2509" s="171"/>
      <c r="CW2509" s="171"/>
      <c r="CX2509" s="171"/>
      <c r="CY2509" s="171"/>
      <c r="CZ2509" s="171"/>
      <c r="DA2509" s="171"/>
      <c r="DB2509" s="171"/>
      <c r="DC2509" s="171"/>
      <c r="DD2509" s="171"/>
      <c r="DE2509" s="171"/>
      <c r="DF2509" s="171"/>
      <c r="DG2509" s="171"/>
      <c r="DH2509" s="171"/>
      <c r="DI2509" s="171"/>
      <c r="DJ2509" s="171"/>
      <c r="DK2509" s="171"/>
      <c r="DL2509" s="171"/>
      <c r="DM2509" s="171"/>
      <c r="DN2509" s="171"/>
      <c r="DO2509" s="171"/>
      <c r="DP2509" s="171"/>
      <c r="DQ2509" s="171"/>
      <c r="DR2509" s="171"/>
      <c r="DS2509" s="171"/>
      <c r="DT2509" s="171"/>
      <c r="DU2509" s="171"/>
      <c r="DV2509" s="171"/>
      <c r="DW2509" s="171"/>
      <c r="DX2509" s="171"/>
      <c r="DY2509" s="171"/>
      <c r="DZ2509" s="171"/>
      <c r="EA2509" s="171"/>
      <c r="EB2509" s="171"/>
      <c r="EC2509" s="171"/>
      <c r="ED2509" s="171"/>
      <c r="EE2509" s="171"/>
      <c r="EF2509" s="171"/>
      <c r="EG2509" s="171"/>
      <c r="EH2509" s="171"/>
      <c r="EI2509" s="171"/>
      <c r="EJ2509" s="171"/>
      <c r="EK2509" s="171"/>
      <c r="EL2509" s="171"/>
      <c r="EM2509" s="171"/>
      <c r="EN2509" s="171"/>
    </row>
    <row r="2510" spans="43:144" ht="15" x14ac:dyDescent="0.25">
      <c r="AQ2510" s="171"/>
      <c r="AR2510"/>
      <c r="AS2510"/>
      <c r="AT2510"/>
      <c r="AU2510"/>
      <c r="AV2510"/>
      <c r="AW2510"/>
      <c r="AX2510"/>
      <c r="AY2510"/>
      <c r="AZ2510"/>
      <c r="BA2510"/>
      <c r="BB2510"/>
      <c r="BC2510"/>
      <c r="BD2510"/>
      <c r="BE2510" s="171"/>
      <c r="BF2510" s="171"/>
      <c r="BG2510" s="171"/>
      <c r="BH2510" s="171"/>
      <c r="BI2510" s="171"/>
      <c r="BJ2510" s="171"/>
      <c r="BK2510" s="171"/>
      <c r="BL2510" s="171"/>
      <c r="BM2510" s="171"/>
      <c r="BN2510" s="171"/>
      <c r="BO2510" s="171"/>
      <c r="BP2510" s="171"/>
      <c r="BQ2510" s="171"/>
      <c r="BR2510" s="171"/>
      <c r="BS2510" s="171"/>
      <c r="BT2510" s="171"/>
      <c r="BU2510" s="171"/>
      <c r="BV2510" s="171"/>
      <c r="BW2510" s="171"/>
      <c r="BX2510" s="171"/>
      <c r="BY2510" s="171"/>
      <c r="BZ2510" s="171"/>
      <c r="CA2510" s="171"/>
      <c r="CB2510" s="171"/>
      <c r="CC2510" s="171"/>
      <c r="CD2510" s="171"/>
      <c r="CE2510" s="171"/>
      <c r="CF2510" s="171"/>
      <c r="CG2510" s="171"/>
      <c r="CH2510" s="171"/>
      <c r="CI2510" s="171"/>
      <c r="CJ2510" s="171"/>
      <c r="CK2510" s="171"/>
      <c r="CL2510" s="171"/>
      <c r="CM2510" s="171"/>
      <c r="CN2510" s="171"/>
      <c r="CO2510" s="171"/>
      <c r="CP2510" s="171"/>
      <c r="CQ2510" s="171"/>
      <c r="CR2510" s="171"/>
      <c r="CS2510" s="171"/>
      <c r="CT2510" s="171"/>
      <c r="CU2510" s="171"/>
      <c r="CV2510" s="171"/>
      <c r="CW2510" s="171"/>
      <c r="CX2510" s="171"/>
      <c r="CY2510" s="171"/>
      <c r="CZ2510" s="171"/>
      <c r="DA2510" s="171"/>
      <c r="DB2510" s="171"/>
      <c r="DC2510" s="171"/>
      <c r="DD2510" s="171"/>
      <c r="DE2510" s="171"/>
      <c r="DF2510" s="171"/>
      <c r="DG2510" s="171"/>
      <c r="DH2510" s="171"/>
      <c r="DI2510" s="171"/>
      <c r="DJ2510" s="171"/>
      <c r="DK2510" s="171"/>
      <c r="DL2510" s="171"/>
      <c r="DM2510" s="171"/>
      <c r="DN2510" s="171"/>
      <c r="DO2510" s="171"/>
      <c r="DP2510" s="171"/>
      <c r="DQ2510" s="171"/>
      <c r="DR2510" s="171"/>
      <c r="DS2510" s="171"/>
      <c r="DT2510" s="171"/>
      <c r="DU2510" s="171"/>
      <c r="DV2510" s="171"/>
      <c r="DW2510" s="171"/>
      <c r="DX2510" s="171"/>
      <c r="DY2510" s="171"/>
      <c r="DZ2510" s="171"/>
      <c r="EA2510" s="171"/>
      <c r="EB2510" s="171"/>
      <c r="EC2510" s="171"/>
      <c r="ED2510" s="171"/>
      <c r="EE2510" s="171"/>
      <c r="EF2510" s="171"/>
      <c r="EG2510" s="171"/>
      <c r="EH2510" s="171"/>
      <c r="EI2510" s="171"/>
      <c r="EJ2510" s="171"/>
      <c r="EK2510" s="171"/>
      <c r="EL2510" s="171"/>
      <c r="EM2510" s="171"/>
      <c r="EN2510" s="171"/>
    </row>
    <row r="2511" spans="43:144" ht="15" x14ac:dyDescent="0.25">
      <c r="AQ2511" s="171"/>
      <c r="AR2511"/>
      <c r="AS2511"/>
      <c r="AT2511"/>
      <c r="AU2511"/>
      <c r="AV2511"/>
      <c r="AW2511"/>
      <c r="AX2511"/>
      <c r="AY2511"/>
      <c r="AZ2511"/>
      <c r="BA2511"/>
      <c r="BB2511"/>
      <c r="BC2511"/>
      <c r="BD2511"/>
      <c r="BE2511" s="171"/>
      <c r="BF2511" s="171"/>
      <c r="BG2511" s="171"/>
      <c r="BH2511" s="171"/>
      <c r="BI2511" s="171"/>
      <c r="BJ2511" s="171"/>
      <c r="BK2511" s="171"/>
      <c r="BL2511" s="171"/>
      <c r="BM2511" s="171"/>
      <c r="BN2511" s="171"/>
      <c r="BO2511" s="171"/>
      <c r="BP2511" s="171"/>
      <c r="BQ2511" s="171"/>
      <c r="BR2511" s="171"/>
      <c r="BS2511" s="171"/>
      <c r="BT2511" s="171"/>
      <c r="BU2511" s="171"/>
      <c r="BV2511" s="171"/>
      <c r="BW2511" s="171"/>
      <c r="BX2511" s="171"/>
      <c r="BY2511" s="171"/>
      <c r="BZ2511" s="171"/>
      <c r="CA2511" s="171"/>
      <c r="CB2511" s="171"/>
      <c r="CC2511" s="171"/>
      <c r="CD2511" s="171"/>
      <c r="CE2511" s="171"/>
      <c r="CF2511" s="171"/>
      <c r="CG2511" s="171"/>
      <c r="CH2511" s="171"/>
      <c r="CI2511" s="171"/>
      <c r="CJ2511" s="171"/>
      <c r="CK2511" s="171"/>
      <c r="CL2511" s="171"/>
      <c r="CM2511" s="171"/>
      <c r="CN2511" s="171"/>
      <c r="CO2511" s="171"/>
      <c r="CP2511" s="171"/>
      <c r="CQ2511" s="171"/>
      <c r="CR2511" s="171"/>
      <c r="CS2511" s="171"/>
      <c r="CT2511" s="171"/>
      <c r="CU2511" s="171"/>
      <c r="CV2511" s="171"/>
      <c r="CW2511" s="171"/>
      <c r="CX2511" s="171"/>
      <c r="CY2511" s="171"/>
      <c r="CZ2511" s="171"/>
      <c r="DA2511" s="171"/>
      <c r="DB2511" s="171"/>
      <c r="DC2511" s="171"/>
      <c r="DD2511" s="171"/>
      <c r="DE2511" s="171"/>
      <c r="DF2511" s="171"/>
      <c r="DG2511" s="171"/>
      <c r="DH2511" s="171"/>
      <c r="DI2511" s="171"/>
      <c r="DJ2511" s="171"/>
      <c r="DK2511" s="171"/>
      <c r="DL2511" s="171"/>
      <c r="DM2511" s="171"/>
      <c r="DN2511" s="171"/>
      <c r="DO2511" s="171"/>
      <c r="DP2511" s="171"/>
      <c r="DQ2511" s="171"/>
      <c r="DR2511" s="171"/>
      <c r="DS2511" s="171"/>
      <c r="DT2511" s="171"/>
      <c r="DU2511" s="171"/>
      <c r="DV2511" s="171"/>
      <c r="DW2511" s="171"/>
      <c r="DX2511" s="171"/>
      <c r="DY2511" s="171"/>
      <c r="DZ2511" s="171"/>
      <c r="EA2511" s="171"/>
      <c r="EB2511" s="171"/>
      <c r="EC2511" s="171"/>
      <c r="ED2511" s="171"/>
      <c r="EE2511" s="171"/>
      <c r="EF2511" s="171"/>
      <c r="EG2511" s="171"/>
      <c r="EH2511" s="171"/>
      <c r="EI2511" s="171"/>
      <c r="EJ2511" s="171"/>
      <c r="EK2511" s="171"/>
      <c r="EL2511" s="171"/>
      <c r="EM2511" s="171"/>
      <c r="EN2511" s="171"/>
    </row>
    <row r="2512" spans="43:144" ht="15" x14ac:dyDescent="0.25">
      <c r="AQ2512" s="171"/>
      <c r="AR2512"/>
      <c r="AS2512"/>
      <c r="AT2512"/>
      <c r="AU2512"/>
      <c r="AV2512"/>
      <c r="AW2512"/>
      <c r="AX2512"/>
      <c r="AY2512"/>
      <c r="AZ2512"/>
      <c r="BA2512"/>
      <c r="BB2512"/>
      <c r="BC2512"/>
      <c r="BD2512"/>
      <c r="BE2512" s="171"/>
      <c r="BF2512" s="171"/>
      <c r="BG2512" s="171"/>
      <c r="BH2512" s="171"/>
      <c r="BI2512" s="171"/>
      <c r="BJ2512" s="171"/>
      <c r="BK2512" s="171"/>
      <c r="BL2512" s="171"/>
      <c r="BM2512" s="171"/>
      <c r="BN2512" s="171"/>
      <c r="BO2512" s="171"/>
      <c r="BP2512" s="171"/>
      <c r="BQ2512" s="171"/>
      <c r="BR2512" s="171"/>
      <c r="BS2512" s="171"/>
      <c r="BT2512" s="171"/>
      <c r="BU2512" s="171"/>
      <c r="BV2512" s="171"/>
      <c r="BW2512" s="171"/>
      <c r="BX2512" s="171"/>
      <c r="BY2512" s="171"/>
      <c r="BZ2512" s="171"/>
      <c r="CA2512" s="171"/>
      <c r="CB2512" s="171"/>
      <c r="CC2512" s="171"/>
      <c r="CD2512" s="171"/>
      <c r="CE2512" s="171"/>
      <c r="CF2512" s="171"/>
      <c r="CG2512" s="171"/>
      <c r="CH2512" s="171"/>
      <c r="CI2512" s="171"/>
      <c r="CJ2512" s="171"/>
      <c r="CK2512" s="171"/>
      <c r="CL2512" s="171"/>
      <c r="CM2512" s="171"/>
      <c r="CN2512" s="171"/>
      <c r="CO2512" s="171"/>
      <c r="CP2512" s="171"/>
      <c r="CQ2512" s="171"/>
      <c r="CR2512" s="171"/>
      <c r="CS2512" s="171"/>
      <c r="CT2512" s="171"/>
      <c r="CU2512" s="171"/>
      <c r="CV2512" s="171"/>
      <c r="CW2512" s="171"/>
      <c r="CX2512" s="171"/>
      <c r="CY2512" s="171"/>
      <c r="CZ2512" s="171"/>
      <c r="DA2512" s="171"/>
      <c r="DB2512" s="171"/>
      <c r="DC2512" s="171"/>
      <c r="DD2512" s="171"/>
      <c r="DE2512" s="171"/>
      <c r="DF2512" s="171"/>
      <c r="DG2512" s="171"/>
      <c r="DH2512" s="171"/>
      <c r="DI2512" s="171"/>
      <c r="DJ2512" s="171"/>
      <c r="DK2512" s="171"/>
      <c r="DL2512" s="171"/>
      <c r="DM2512" s="171"/>
      <c r="DN2512" s="171"/>
      <c r="DO2512" s="171"/>
      <c r="DP2512" s="171"/>
      <c r="DQ2512" s="171"/>
      <c r="DR2512" s="171"/>
      <c r="DS2512" s="171"/>
      <c r="DT2512" s="171"/>
      <c r="DU2512" s="171"/>
      <c r="DV2512" s="171"/>
      <c r="DW2512" s="171"/>
      <c r="DX2512" s="171"/>
      <c r="DY2512" s="171"/>
      <c r="DZ2512" s="171"/>
      <c r="EA2512" s="171"/>
      <c r="EB2512" s="171"/>
      <c r="EC2512" s="171"/>
      <c r="ED2512" s="171"/>
      <c r="EE2512" s="171"/>
      <c r="EF2512" s="171"/>
      <c r="EG2512" s="171"/>
      <c r="EH2512" s="171"/>
      <c r="EI2512" s="171"/>
      <c r="EJ2512" s="171"/>
      <c r="EK2512" s="171"/>
      <c r="EL2512" s="171"/>
      <c r="EM2512" s="171"/>
      <c r="EN2512" s="171"/>
    </row>
    <row r="2513" spans="43:144" ht="15" x14ac:dyDescent="0.25">
      <c r="AQ2513" s="171"/>
      <c r="AR2513"/>
      <c r="AS2513"/>
      <c r="AT2513"/>
      <c r="AU2513"/>
      <c r="AV2513"/>
      <c r="AW2513"/>
      <c r="AX2513"/>
      <c r="AY2513"/>
      <c r="AZ2513"/>
      <c r="BA2513"/>
      <c r="BB2513"/>
      <c r="BC2513"/>
      <c r="BD2513"/>
      <c r="BE2513" s="171"/>
      <c r="BF2513" s="171"/>
      <c r="BG2513" s="171"/>
      <c r="BH2513" s="171"/>
      <c r="BI2513" s="171"/>
      <c r="BJ2513" s="171"/>
      <c r="BK2513" s="171"/>
      <c r="BL2513" s="171"/>
      <c r="BM2513" s="171"/>
      <c r="BN2513" s="171"/>
      <c r="BO2513" s="171"/>
      <c r="BP2513" s="171"/>
      <c r="BQ2513" s="171"/>
      <c r="BR2513" s="171"/>
      <c r="BS2513" s="171"/>
      <c r="BT2513" s="171"/>
      <c r="BU2513" s="171"/>
      <c r="BV2513" s="171"/>
      <c r="BW2513" s="171"/>
      <c r="BX2513" s="171"/>
      <c r="BY2513" s="171"/>
      <c r="BZ2513" s="171"/>
      <c r="CA2513" s="171"/>
      <c r="CB2513" s="171"/>
      <c r="CC2513" s="171"/>
      <c r="CD2513" s="171"/>
      <c r="CE2513" s="171"/>
      <c r="CF2513" s="171"/>
      <c r="CG2513" s="171"/>
      <c r="CH2513" s="171"/>
      <c r="CI2513" s="171"/>
      <c r="CJ2513" s="171"/>
      <c r="CK2513" s="171"/>
      <c r="CL2513" s="171"/>
      <c r="CM2513" s="171"/>
      <c r="CN2513" s="171"/>
      <c r="CO2513" s="171"/>
      <c r="CP2513" s="171"/>
      <c r="CQ2513" s="171"/>
      <c r="CR2513" s="171"/>
      <c r="CS2513" s="171"/>
      <c r="CT2513" s="171"/>
      <c r="CU2513" s="171"/>
      <c r="CV2513" s="171"/>
      <c r="CW2513" s="171"/>
      <c r="CX2513" s="171"/>
      <c r="CY2513" s="171"/>
      <c r="CZ2513" s="171"/>
      <c r="DA2513" s="171"/>
      <c r="DB2513" s="171"/>
      <c r="DC2513" s="171"/>
      <c r="DD2513" s="171"/>
      <c r="DE2513" s="171"/>
      <c r="DF2513" s="171"/>
      <c r="DG2513" s="171"/>
      <c r="DH2513" s="171"/>
      <c r="DI2513" s="171"/>
      <c r="DJ2513" s="171"/>
      <c r="DK2513" s="171"/>
      <c r="DL2513" s="171"/>
      <c r="DM2513" s="171"/>
      <c r="DN2513" s="171"/>
      <c r="DO2513" s="171"/>
      <c r="DP2513" s="171"/>
      <c r="DQ2513" s="171"/>
      <c r="DR2513" s="171"/>
      <c r="DS2513" s="171"/>
      <c r="DT2513" s="171"/>
      <c r="DU2513" s="171"/>
      <c r="DV2513" s="171"/>
      <c r="DW2513" s="171"/>
      <c r="DX2513" s="171"/>
      <c r="DY2513" s="171"/>
      <c r="DZ2513" s="171"/>
      <c r="EA2513" s="171"/>
      <c r="EB2513" s="171"/>
      <c r="EC2513" s="171"/>
      <c r="ED2513" s="171"/>
      <c r="EE2513" s="171"/>
      <c r="EF2513" s="171"/>
      <c r="EG2513" s="171"/>
      <c r="EH2513" s="171"/>
      <c r="EI2513" s="171"/>
      <c r="EJ2513" s="171"/>
      <c r="EK2513" s="171"/>
      <c r="EL2513" s="171"/>
      <c r="EM2513" s="171"/>
      <c r="EN2513" s="171"/>
    </row>
    <row r="2514" spans="43:144" ht="15" x14ac:dyDescent="0.25">
      <c r="AQ2514" s="171"/>
      <c r="AR2514"/>
      <c r="AS2514"/>
      <c r="AT2514"/>
      <c r="AU2514"/>
      <c r="AV2514"/>
      <c r="AW2514"/>
      <c r="AX2514"/>
      <c r="AY2514"/>
      <c r="AZ2514"/>
      <c r="BA2514"/>
      <c r="BB2514"/>
      <c r="BC2514"/>
      <c r="BD2514"/>
      <c r="BE2514" s="171"/>
      <c r="BF2514" s="171"/>
      <c r="BG2514" s="171"/>
      <c r="BH2514" s="171"/>
      <c r="BI2514" s="171"/>
      <c r="BJ2514" s="171"/>
      <c r="BK2514" s="171"/>
      <c r="BL2514" s="171"/>
      <c r="BM2514" s="171"/>
      <c r="BN2514" s="171"/>
      <c r="BO2514" s="171"/>
      <c r="BP2514" s="171"/>
      <c r="BQ2514" s="171"/>
      <c r="BR2514" s="171"/>
      <c r="BS2514" s="171"/>
      <c r="BT2514" s="171"/>
      <c r="BU2514" s="171"/>
      <c r="BV2514" s="171"/>
      <c r="BW2514" s="171"/>
      <c r="BX2514" s="171"/>
      <c r="BY2514" s="171"/>
      <c r="BZ2514" s="171"/>
      <c r="CA2514" s="171"/>
      <c r="CB2514" s="171"/>
      <c r="CC2514" s="171"/>
      <c r="CD2514" s="171"/>
      <c r="CE2514" s="171"/>
      <c r="CF2514" s="171"/>
      <c r="CG2514" s="171"/>
      <c r="CH2514" s="171"/>
      <c r="CI2514" s="171"/>
      <c r="CJ2514" s="171"/>
      <c r="CK2514" s="171"/>
      <c r="CL2514" s="171"/>
      <c r="CM2514" s="171"/>
      <c r="CN2514" s="171"/>
      <c r="CO2514" s="171"/>
      <c r="CP2514" s="171"/>
      <c r="CQ2514" s="171"/>
      <c r="CR2514" s="171"/>
      <c r="CS2514" s="171"/>
      <c r="CT2514" s="171"/>
      <c r="CU2514" s="171"/>
      <c r="CV2514" s="171"/>
      <c r="CW2514" s="171"/>
      <c r="CX2514" s="171"/>
      <c r="CY2514" s="171"/>
      <c r="CZ2514" s="171"/>
      <c r="DA2514" s="171"/>
      <c r="DB2514" s="171"/>
      <c r="DC2514" s="171"/>
      <c r="DD2514" s="171"/>
      <c r="DE2514" s="171"/>
      <c r="DF2514" s="171"/>
      <c r="DG2514" s="171"/>
      <c r="DH2514" s="171"/>
      <c r="DI2514" s="171"/>
      <c r="DJ2514" s="171"/>
      <c r="DK2514" s="171"/>
      <c r="DL2514" s="171"/>
      <c r="DM2514" s="171"/>
      <c r="DN2514" s="171"/>
      <c r="DO2514" s="171"/>
      <c r="DP2514" s="171"/>
      <c r="DQ2514" s="171"/>
      <c r="DR2514" s="171"/>
      <c r="DS2514" s="171"/>
      <c r="DT2514" s="171"/>
      <c r="DU2514" s="171"/>
      <c r="DV2514" s="171"/>
      <c r="DW2514" s="171"/>
      <c r="DX2514" s="171"/>
      <c r="DY2514" s="171"/>
      <c r="DZ2514" s="171"/>
      <c r="EA2514" s="171"/>
      <c r="EB2514" s="171"/>
      <c r="EC2514" s="171"/>
      <c r="ED2514" s="171"/>
      <c r="EE2514" s="171"/>
      <c r="EF2514" s="171"/>
      <c r="EG2514" s="171"/>
      <c r="EH2514" s="171"/>
      <c r="EI2514" s="171"/>
      <c r="EJ2514" s="171"/>
      <c r="EK2514" s="171"/>
      <c r="EL2514" s="171"/>
      <c r="EM2514" s="171"/>
      <c r="EN2514" s="171"/>
    </row>
    <row r="2515" spans="43:144" ht="15" x14ac:dyDescent="0.25">
      <c r="AQ2515" s="171"/>
      <c r="AR2515"/>
      <c r="AS2515"/>
      <c r="AT2515"/>
      <c r="AU2515"/>
      <c r="AV2515"/>
      <c r="AW2515"/>
      <c r="AX2515"/>
      <c r="AY2515"/>
      <c r="AZ2515"/>
      <c r="BA2515"/>
      <c r="BB2515"/>
      <c r="BC2515"/>
      <c r="BD2515"/>
      <c r="BE2515" s="171"/>
      <c r="BF2515" s="171"/>
      <c r="BG2515" s="171"/>
      <c r="BH2515" s="171"/>
      <c r="BI2515" s="171"/>
      <c r="BJ2515" s="171"/>
      <c r="BK2515" s="171"/>
      <c r="BL2515" s="171"/>
      <c r="BM2515" s="171"/>
      <c r="BN2515" s="171"/>
      <c r="BO2515" s="171"/>
      <c r="BP2515" s="171"/>
      <c r="BQ2515" s="171"/>
      <c r="BR2515" s="171"/>
      <c r="BS2515" s="171"/>
      <c r="BT2515" s="171"/>
      <c r="BU2515" s="171"/>
      <c r="BV2515" s="171"/>
      <c r="BW2515" s="171"/>
      <c r="BX2515" s="171"/>
      <c r="BY2515" s="171"/>
      <c r="BZ2515" s="171"/>
      <c r="CA2515" s="171"/>
      <c r="CB2515" s="171"/>
      <c r="CC2515" s="171"/>
      <c r="CD2515" s="171"/>
      <c r="CE2515" s="171"/>
      <c r="CF2515" s="171"/>
      <c r="CG2515" s="171"/>
      <c r="CH2515" s="171"/>
      <c r="CI2515" s="171"/>
      <c r="CJ2515" s="171"/>
      <c r="CK2515" s="171"/>
      <c r="CL2515" s="171"/>
      <c r="CM2515" s="171"/>
      <c r="CN2515" s="171"/>
      <c r="CO2515" s="171"/>
      <c r="CP2515" s="171"/>
      <c r="CQ2515" s="171"/>
      <c r="CR2515" s="171"/>
      <c r="CS2515" s="171"/>
      <c r="CT2515" s="171"/>
      <c r="CU2515" s="171"/>
      <c r="CV2515" s="171"/>
      <c r="CW2515" s="171"/>
      <c r="CX2515" s="171"/>
      <c r="CY2515" s="171"/>
      <c r="CZ2515" s="171"/>
      <c r="DA2515" s="171"/>
      <c r="DB2515" s="171"/>
      <c r="DC2515" s="171"/>
      <c r="DD2515" s="171"/>
      <c r="DE2515" s="171"/>
      <c r="DF2515" s="171"/>
      <c r="DG2515" s="171"/>
      <c r="DH2515" s="171"/>
      <c r="DI2515" s="171"/>
      <c r="DJ2515" s="171"/>
      <c r="DK2515" s="171"/>
      <c r="DL2515" s="171"/>
      <c r="DM2515" s="171"/>
      <c r="DN2515" s="171"/>
      <c r="DO2515" s="171"/>
      <c r="DP2515" s="171"/>
      <c r="DQ2515" s="171"/>
      <c r="DR2515" s="171"/>
      <c r="DS2515" s="171"/>
      <c r="DT2515" s="171"/>
      <c r="DU2515" s="171"/>
      <c r="DV2515" s="171"/>
      <c r="DW2515" s="171"/>
      <c r="DX2515" s="171"/>
      <c r="DY2515" s="171"/>
      <c r="DZ2515" s="171"/>
      <c r="EA2515" s="171"/>
      <c r="EB2515" s="171"/>
      <c r="EC2515" s="171"/>
      <c r="ED2515" s="171"/>
      <c r="EE2515" s="171"/>
      <c r="EF2515" s="171"/>
      <c r="EG2515" s="171"/>
      <c r="EH2515" s="171"/>
      <c r="EI2515" s="171"/>
      <c r="EJ2515" s="171"/>
      <c r="EK2515" s="171"/>
      <c r="EL2515" s="171"/>
      <c r="EM2515" s="171"/>
      <c r="EN2515" s="171"/>
    </row>
    <row r="2516" spans="43:144" ht="15" x14ac:dyDescent="0.25">
      <c r="AQ2516" s="171"/>
      <c r="AR2516"/>
      <c r="AS2516"/>
      <c r="AT2516"/>
      <c r="AU2516"/>
      <c r="AV2516"/>
      <c r="AW2516"/>
      <c r="AX2516"/>
      <c r="AY2516"/>
      <c r="AZ2516"/>
      <c r="BA2516"/>
      <c r="BB2516"/>
      <c r="BC2516"/>
      <c r="BD2516"/>
      <c r="BE2516" s="171"/>
      <c r="BF2516" s="171"/>
      <c r="BG2516" s="171"/>
      <c r="BH2516" s="171"/>
      <c r="BI2516" s="171"/>
      <c r="BJ2516" s="171"/>
      <c r="BK2516" s="171"/>
      <c r="BL2516" s="171"/>
      <c r="BM2516" s="171"/>
      <c r="BN2516" s="171"/>
      <c r="BO2516" s="171"/>
      <c r="BP2516" s="171"/>
      <c r="BQ2516" s="171"/>
      <c r="BR2516" s="171"/>
      <c r="BS2516" s="171"/>
      <c r="BT2516" s="171"/>
      <c r="BU2516" s="171"/>
      <c r="BV2516" s="171"/>
      <c r="BW2516" s="171"/>
      <c r="BX2516" s="171"/>
      <c r="BY2516" s="171"/>
      <c r="BZ2516" s="171"/>
      <c r="CA2516" s="171"/>
      <c r="CB2516" s="171"/>
      <c r="CC2516" s="171"/>
      <c r="CD2516" s="171"/>
      <c r="CE2516" s="171"/>
      <c r="CF2516" s="171"/>
      <c r="CG2516" s="171"/>
      <c r="CH2516" s="171"/>
      <c r="CI2516" s="171"/>
      <c r="CJ2516" s="171"/>
      <c r="CK2516" s="171"/>
      <c r="CL2516" s="171"/>
      <c r="CM2516" s="171"/>
      <c r="CN2516" s="171"/>
      <c r="CO2516" s="171"/>
      <c r="CP2516" s="171"/>
      <c r="CQ2516" s="171"/>
      <c r="CR2516" s="171"/>
      <c r="CS2516" s="171"/>
      <c r="CT2516" s="171"/>
      <c r="CU2516" s="171"/>
      <c r="CV2516" s="171"/>
      <c r="CW2516" s="171"/>
      <c r="CX2516" s="171"/>
      <c r="CY2516" s="171"/>
      <c r="CZ2516" s="171"/>
      <c r="DA2516" s="171"/>
      <c r="DB2516" s="171"/>
      <c r="DC2516" s="171"/>
      <c r="DD2516" s="171"/>
      <c r="DE2516" s="171"/>
      <c r="DF2516" s="171"/>
      <c r="DG2516" s="171"/>
      <c r="DH2516" s="171"/>
      <c r="DI2516" s="171"/>
      <c r="DJ2516" s="171"/>
      <c r="DK2516" s="171"/>
      <c r="DL2516" s="171"/>
      <c r="DM2516" s="171"/>
      <c r="DN2516" s="171"/>
      <c r="DO2516" s="171"/>
      <c r="DP2516" s="171"/>
      <c r="DQ2516" s="171"/>
      <c r="DR2516" s="171"/>
      <c r="DS2516" s="171"/>
      <c r="DT2516" s="171"/>
      <c r="DU2516" s="171"/>
      <c r="DV2516" s="171"/>
      <c r="DW2516" s="171"/>
      <c r="DX2516" s="171"/>
      <c r="DY2516" s="171"/>
      <c r="DZ2516" s="171"/>
      <c r="EA2516" s="171"/>
      <c r="EB2516" s="171"/>
      <c r="EC2516" s="171"/>
      <c r="ED2516" s="171"/>
      <c r="EE2516" s="171"/>
      <c r="EF2516" s="171"/>
      <c r="EG2516" s="171"/>
      <c r="EH2516" s="171"/>
      <c r="EI2516" s="171"/>
      <c r="EJ2516" s="171"/>
      <c r="EK2516" s="171"/>
      <c r="EL2516" s="171"/>
      <c r="EM2516" s="171"/>
      <c r="EN2516" s="171"/>
    </row>
    <row r="2517" spans="43:144" ht="15" x14ac:dyDescent="0.25">
      <c r="AQ2517" s="171"/>
      <c r="AR2517"/>
      <c r="AS2517"/>
      <c r="AT2517"/>
      <c r="AU2517"/>
      <c r="AV2517"/>
      <c r="AW2517"/>
      <c r="AX2517"/>
      <c r="AY2517"/>
      <c r="AZ2517"/>
      <c r="BA2517"/>
      <c r="BB2517"/>
      <c r="BC2517"/>
      <c r="BD2517"/>
      <c r="BE2517" s="171"/>
      <c r="BF2517" s="171"/>
      <c r="BG2517" s="171"/>
      <c r="BH2517" s="171"/>
      <c r="BI2517" s="171"/>
      <c r="BJ2517" s="171"/>
      <c r="BK2517" s="171"/>
      <c r="BL2517" s="171"/>
      <c r="BM2517" s="171"/>
      <c r="BN2517" s="171"/>
      <c r="BO2517" s="171"/>
      <c r="BP2517" s="171"/>
      <c r="BQ2517" s="171"/>
      <c r="BR2517" s="171"/>
      <c r="BS2517" s="171"/>
      <c r="BT2517" s="171"/>
      <c r="BU2517" s="171"/>
      <c r="BV2517" s="171"/>
      <c r="BW2517" s="171"/>
      <c r="BX2517" s="171"/>
      <c r="BY2517" s="171"/>
      <c r="BZ2517" s="171"/>
      <c r="CA2517" s="171"/>
      <c r="CB2517" s="171"/>
      <c r="CC2517" s="171"/>
      <c r="CD2517" s="171"/>
      <c r="CE2517" s="171"/>
      <c r="CF2517" s="171"/>
      <c r="CG2517" s="171"/>
      <c r="CH2517" s="171"/>
      <c r="CI2517" s="171"/>
      <c r="CJ2517" s="171"/>
      <c r="CK2517" s="171"/>
      <c r="CL2517" s="171"/>
      <c r="CM2517" s="171"/>
      <c r="CN2517" s="171"/>
      <c r="CO2517" s="171"/>
      <c r="CP2517" s="171"/>
      <c r="CQ2517" s="171"/>
      <c r="CR2517" s="171"/>
      <c r="CS2517" s="171"/>
      <c r="CT2517" s="171"/>
      <c r="CU2517" s="171"/>
      <c r="CV2517" s="171"/>
      <c r="CW2517" s="171"/>
      <c r="CX2517" s="171"/>
      <c r="CY2517" s="171"/>
      <c r="CZ2517" s="171"/>
      <c r="DA2517" s="171"/>
      <c r="DB2517" s="171"/>
      <c r="DC2517" s="171"/>
      <c r="DD2517" s="171"/>
      <c r="DE2517" s="171"/>
      <c r="DF2517" s="171"/>
      <c r="DG2517" s="171"/>
      <c r="DH2517" s="171"/>
      <c r="DI2517" s="171"/>
      <c r="DJ2517" s="171"/>
      <c r="DK2517" s="171"/>
      <c r="DL2517" s="171"/>
      <c r="DM2517" s="171"/>
      <c r="DN2517" s="171"/>
      <c r="DO2517" s="171"/>
      <c r="DP2517" s="171"/>
      <c r="DQ2517" s="171"/>
      <c r="DR2517" s="171"/>
      <c r="DS2517" s="171"/>
      <c r="DT2517" s="171"/>
      <c r="DU2517" s="171"/>
      <c r="DV2517" s="171"/>
      <c r="DW2517" s="171"/>
      <c r="DX2517" s="171"/>
      <c r="DY2517" s="171"/>
      <c r="DZ2517" s="171"/>
      <c r="EA2517" s="171"/>
      <c r="EB2517" s="171"/>
      <c r="EC2517" s="171"/>
      <c r="ED2517" s="171"/>
      <c r="EE2517" s="171"/>
      <c r="EF2517" s="171"/>
      <c r="EG2517" s="171"/>
      <c r="EH2517" s="171"/>
      <c r="EI2517" s="171"/>
      <c r="EJ2517" s="171"/>
      <c r="EK2517" s="171"/>
      <c r="EL2517" s="171"/>
      <c r="EM2517" s="171"/>
      <c r="EN2517" s="171"/>
    </row>
    <row r="2518" spans="43:144" ht="15" x14ac:dyDescent="0.25">
      <c r="AQ2518" s="171"/>
      <c r="AR2518"/>
      <c r="AS2518"/>
      <c r="AT2518"/>
      <c r="AU2518"/>
      <c r="AV2518"/>
      <c r="AW2518"/>
      <c r="AX2518"/>
      <c r="AY2518"/>
      <c r="AZ2518"/>
      <c r="BA2518"/>
      <c r="BB2518"/>
      <c r="BC2518"/>
      <c r="BD2518"/>
      <c r="BE2518" s="171"/>
      <c r="BF2518" s="171"/>
      <c r="BG2518" s="171"/>
      <c r="BH2518" s="171"/>
      <c r="BI2518" s="171"/>
      <c r="BJ2518" s="171"/>
      <c r="BK2518" s="171"/>
      <c r="BL2518" s="171"/>
      <c r="BM2518" s="171"/>
      <c r="BN2518" s="171"/>
      <c r="BO2518" s="171"/>
      <c r="BP2518" s="171"/>
      <c r="BQ2518" s="171"/>
      <c r="BR2518" s="171"/>
      <c r="BS2518" s="171"/>
      <c r="BT2518" s="171"/>
      <c r="BU2518" s="171"/>
      <c r="BV2518" s="171"/>
      <c r="BW2518" s="171"/>
      <c r="BX2518" s="171"/>
      <c r="BY2518" s="171"/>
      <c r="BZ2518" s="171"/>
      <c r="CA2518" s="171"/>
      <c r="CB2518" s="171"/>
      <c r="CC2518" s="171"/>
      <c r="CD2518" s="171"/>
      <c r="CE2518" s="171"/>
      <c r="CF2518" s="171"/>
      <c r="CG2518" s="171"/>
      <c r="CH2518" s="171"/>
      <c r="CI2518" s="171"/>
      <c r="CJ2518" s="171"/>
      <c r="CK2518" s="171"/>
      <c r="CL2518" s="171"/>
      <c r="CM2518" s="171"/>
      <c r="CN2518" s="171"/>
      <c r="CO2518" s="171"/>
      <c r="CP2518" s="171"/>
      <c r="CQ2518" s="171"/>
      <c r="CR2518" s="171"/>
      <c r="CS2518" s="171"/>
      <c r="CT2518" s="171"/>
      <c r="CU2518" s="171"/>
      <c r="CV2518" s="171"/>
      <c r="CW2518" s="171"/>
      <c r="CX2518" s="171"/>
      <c r="CY2518" s="171"/>
      <c r="CZ2518" s="171"/>
      <c r="DA2518" s="171"/>
      <c r="DB2518" s="171"/>
      <c r="DC2518" s="171"/>
      <c r="DD2518" s="171"/>
      <c r="DE2518" s="171"/>
      <c r="DF2518" s="171"/>
      <c r="DG2518" s="171"/>
      <c r="DH2518" s="171"/>
      <c r="DI2518" s="171"/>
      <c r="DJ2518" s="171"/>
      <c r="DK2518" s="171"/>
      <c r="DL2518" s="171"/>
      <c r="DM2518" s="171"/>
      <c r="DN2518" s="171"/>
      <c r="DO2518" s="171"/>
      <c r="DP2518" s="171"/>
      <c r="DQ2518" s="171"/>
      <c r="DR2518" s="171"/>
      <c r="DS2518" s="171"/>
      <c r="DT2518" s="171"/>
      <c r="DU2518" s="171"/>
      <c r="DV2518" s="171"/>
      <c r="DW2518" s="171"/>
      <c r="DX2518" s="171"/>
      <c r="DY2518" s="171"/>
      <c r="DZ2518" s="171"/>
      <c r="EA2518" s="171"/>
      <c r="EB2518" s="171"/>
      <c r="EC2518" s="171"/>
      <c r="ED2518" s="171"/>
      <c r="EE2518" s="171"/>
      <c r="EF2518" s="171"/>
      <c r="EG2518" s="171"/>
      <c r="EH2518" s="171"/>
      <c r="EI2518" s="171"/>
      <c r="EJ2518" s="171"/>
      <c r="EK2518" s="171"/>
      <c r="EL2518" s="171"/>
      <c r="EM2518" s="171"/>
      <c r="EN2518" s="171"/>
    </row>
    <row r="2519" spans="43:144" ht="15" x14ac:dyDescent="0.25">
      <c r="AQ2519" s="171"/>
      <c r="AR2519"/>
      <c r="AS2519"/>
      <c r="AT2519"/>
      <c r="AU2519"/>
      <c r="AV2519"/>
      <c r="AW2519"/>
      <c r="AX2519"/>
      <c r="AY2519"/>
      <c r="AZ2519"/>
      <c r="BA2519"/>
      <c r="BB2519"/>
      <c r="BC2519"/>
      <c r="BD2519"/>
      <c r="BE2519" s="171"/>
      <c r="BF2519" s="171"/>
      <c r="BG2519" s="171"/>
      <c r="BH2519" s="171"/>
      <c r="BI2519" s="171"/>
      <c r="BJ2519" s="171"/>
      <c r="BK2519" s="171"/>
      <c r="BL2519" s="171"/>
      <c r="BM2519" s="171"/>
      <c r="BN2519" s="171"/>
      <c r="BO2519" s="171"/>
      <c r="BP2519" s="171"/>
      <c r="BQ2519" s="171"/>
      <c r="BR2519" s="171"/>
      <c r="BS2519" s="171"/>
      <c r="BT2519" s="171"/>
      <c r="BU2519" s="171"/>
      <c r="BV2519" s="171"/>
      <c r="BW2519" s="171"/>
      <c r="BX2519" s="171"/>
      <c r="BY2519" s="171"/>
      <c r="BZ2519" s="171"/>
      <c r="CA2519" s="171"/>
      <c r="CB2519" s="171"/>
      <c r="CC2519" s="171"/>
      <c r="CD2519" s="171"/>
      <c r="CE2519" s="171"/>
      <c r="CF2519" s="171"/>
      <c r="CG2519" s="171"/>
      <c r="CH2519" s="171"/>
      <c r="CI2519" s="171"/>
      <c r="CJ2519" s="171"/>
      <c r="CK2519" s="171"/>
      <c r="CL2519" s="171"/>
      <c r="CM2519" s="171"/>
      <c r="CN2519" s="171"/>
      <c r="CO2519" s="171"/>
      <c r="CP2519" s="171"/>
      <c r="CQ2519" s="171"/>
      <c r="CR2519" s="171"/>
      <c r="CS2519" s="171"/>
      <c r="CT2519" s="171"/>
      <c r="CU2519" s="171"/>
      <c r="CV2519" s="171"/>
      <c r="CW2519" s="171"/>
      <c r="CX2519" s="171"/>
      <c r="CY2519" s="171"/>
      <c r="CZ2519" s="171"/>
      <c r="DA2519" s="171"/>
      <c r="DB2519" s="171"/>
      <c r="DC2519" s="171"/>
      <c r="DD2519" s="171"/>
      <c r="DE2519" s="171"/>
      <c r="DF2519" s="171"/>
      <c r="DG2519" s="171"/>
      <c r="DH2519" s="171"/>
      <c r="DI2519" s="171"/>
      <c r="DJ2519" s="171"/>
      <c r="DK2519" s="171"/>
      <c r="DL2519" s="171"/>
      <c r="DM2519" s="171"/>
      <c r="DN2519" s="171"/>
      <c r="DO2519" s="171"/>
      <c r="DP2519" s="171"/>
      <c r="DQ2519" s="171"/>
      <c r="DR2519" s="171"/>
      <c r="DS2519" s="171"/>
      <c r="DT2519" s="171"/>
      <c r="DU2519" s="171"/>
      <c r="DV2519" s="171"/>
      <c r="DW2519" s="171"/>
      <c r="DX2519" s="171"/>
      <c r="DY2519" s="171"/>
      <c r="DZ2519" s="171"/>
      <c r="EA2519" s="171"/>
      <c r="EB2519" s="171"/>
      <c r="EC2519" s="171"/>
      <c r="ED2519" s="171"/>
      <c r="EE2519" s="171"/>
      <c r="EF2519" s="171"/>
      <c r="EG2519" s="171"/>
      <c r="EH2519" s="171"/>
      <c r="EI2519" s="171"/>
      <c r="EJ2519" s="171"/>
      <c r="EK2519" s="171"/>
      <c r="EL2519" s="171"/>
      <c r="EM2519" s="171"/>
      <c r="EN2519" s="171"/>
    </row>
    <row r="2520" spans="43:144" ht="15" x14ac:dyDescent="0.25">
      <c r="AQ2520" s="171"/>
      <c r="AR2520"/>
      <c r="AS2520"/>
      <c r="AT2520"/>
      <c r="AU2520"/>
      <c r="AV2520"/>
      <c r="AW2520"/>
      <c r="AX2520"/>
      <c r="AY2520"/>
      <c r="AZ2520"/>
      <c r="BA2520"/>
      <c r="BB2520"/>
      <c r="BC2520"/>
      <c r="BD2520"/>
      <c r="BE2520" s="171"/>
      <c r="BF2520" s="171"/>
      <c r="BG2520" s="171"/>
      <c r="BH2520" s="171"/>
      <c r="BI2520" s="171"/>
      <c r="BJ2520" s="171"/>
      <c r="BK2520" s="171"/>
      <c r="BL2520" s="171"/>
      <c r="BM2520" s="171"/>
      <c r="BN2520" s="171"/>
      <c r="BO2520" s="171"/>
      <c r="BP2520" s="171"/>
      <c r="BQ2520" s="171"/>
      <c r="BR2520" s="171"/>
      <c r="BS2520" s="171"/>
      <c r="BT2520" s="171"/>
      <c r="BU2520" s="171"/>
      <c r="BV2520" s="171"/>
      <c r="BW2520" s="171"/>
      <c r="BX2520" s="171"/>
      <c r="BY2520" s="171"/>
      <c r="BZ2520" s="171"/>
      <c r="CA2520" s="171"/>
      <c r="CB2520" s="171"/>
      <c r="CC2520" s="171"/>
      <c r="CD2520" s="171"/>
      <c r="CE2520" s="171"/>
      <c r="CF2520" s="171"/>
      <c r="CG2520" s="171"/>
      <c r="CH2520" s="171"/>
      <c r="CI2520" s="171"/>
      <c r="CJ2520" s="171"/>
      <c r="CK2520" s="171"/>
      <c r="CL2520" s="171"/>
      <c r="CM2520" s="171"/>
      <c r="CN2520" s="171"/>
      <c r="CO2520" s="171"/>
      <c r="CP2520" s="171"/>
      <c r="CQ2520" s="171"/>
      <c r="CR2520" s="171"/>
      <c r="CS2520" s="171"/>
      <c r="CT2520" s="171"/>
      <c r="CU2520" s="171"/>
      <c r="CV2520" s="171"/>
      <c r="CW2520" s="171"/>
      <c r="CX2520" s="171"/>
      <c r="CY2520" s="171"/>
      <c r="CZ2520" s="171"/>
      <c r="DA2520" s="171"/>
      <c r="DB2520" s="171"/>
      <c r="DC2520" s="171"/>
      <c r="DD2520" s="171"/>
      <c r="DE2520" s="171"/>
      <c r="DF2520" s="171"/>
      <c r="DG2520" s="171"/>
      <c r="DH2520" s="171"/>
      <c r="DI2520" s="171"/>
      <c r="DJ2520" s="171"/>
      <c r="DK2520" s="171"/>
      <c r="DL2520" s="171"/>
      <c r="DM2520" s="171"/>
      <c r="DN2520" s="171"/>
      <c r="DO2520" s="171"/>
      <c r="DP2520" s="171"/>
      <c r="DQ2520" s="171"/>
      <c r="DR2520" s="171"/>
      <c r="DS2520" s="171"/>
      <c r="DT2520" s="171"/>
      <c r="DU2520" s="171"/>
      <c r="DV2520" s="171"/>
      <c r="DW2520" s="171"/>
      <c r="DX2520" s="171"/>
      <c r="DY2520" s="171"/>
      <c r="DZ2520" s="171"/>
      <c r="EA2520" s="171"/>
      <c r="EB2520" s="171"/>
      <c r="EC2520" s="171"/>
      <c r="ED2520" s="171"/>
      <c r="EE2520" s="171"/>
      <c r="EF2520" s="171"/>
      <c r="EG2520" s="171"/>
      <c r="EH2520" s="171"/>
      <c r="EI2520" s="171"/>
      <c r="EJ2520" s="171"/>
      <c r="EK2520" s="171"/>
      <c r="EL2520" s="171"/>
      <c r="EM2520" s="171"/>
      <c r="EN2520" s="171"/>
    </row>
    <row r="2521" spans="43:144" ht="15" x14ac:dyDescent="0.25">
      <c r="AQ2521" s="171"/>
      <c r="AR2521"/>
      <c r="AS2521"/>
      <c r="AT2521"/>
      <c r="AU2521"/>
      <c r="AV2521"/>
      <c r="AW2521"/>
      <c r="AX2521"/>
      <c r="AY2521"/>
      <c r="AZ2521"/>
      <c r="BA2521"/>
      <c r="BB2521"/>
      <c r="BC2521"/>
      <c r="BD2521"/>
      <c r="BE2521" s="171"/>
      <c r="BF2521" s="171"/>
      <c r="BG2521" s="171"/>
      <c r="BH2521" s="171"/>
      <c r="BI2521" s="171"/>
      <c r="BJ2521" s="171"/>
      <c r="BK2521" s="171"/>
      <c r="BL2521" s="171"/>
      <c r="BM2521" s="171"/>
      <c r="BN2521" s="171"/>
      <c r="BO2521" s="171"/>
      <c r="BP2521" s="171"/>
      <c r="BQ2521" s="171"/>
      <c r="BR2521" s="171"/>
      <c r="BS2521" s="171"/>
      <c r="BT2521" s="171"/>
      <c r="BU2521" s="171"/>
      <c r="BV2521" s="171"/>
      <c r="BW2521" s="171"/>
      <c r="BX2521" s="171"/>
      <c r="BY2521" s="171"/>
      <c r="BZ2521" s="171"/>
      <c r="CA2521" s="171"/>
      <c r="CB2521" s="171"/>
      <c r="CC2521" s="171"/>
      <c r="CD2521" s="171"/>
      <c r="CE2521" s="171"/>
      <c r="CF2521" s="171"/>
      <c r="CG2521" s="171"/>
      <c r="CH2521" s="171"/>
      <c r="CI2521" s="171"/>
      <c r="CJ2521" s="171"/>
      <c r="CK2521" s="171"/>
      <c r="CL2521" s="171"/>
      <c r="CM2521" s="171"/>
      <c r="CN2521" s="171"/>
      <c r="CO2521" s="171"/>
      <c r="CP2521" s="171"/>
      <c r="CQ2521" s="171"/>
      <c r="CR2521" s="171"/>
      <c r="CS2521" s="171"/>
      <c r="CT2521" s="171"/>
      <c r="CU2521" s="171"/>
      <c r="CV2521" s="171"/>
      <c r="CW2521" s="171"/>
      <c r="CX2521" s="171"/>
      <c r="CY2521" s="171"/>
      <c r="CZ2521" s="171"/>
      <c r="DA2521" s="171"/>
      <c r="DB2521" s="171"/>
      <c r="DC2521" s="171"/>
      <c r="DD2521" s="171"/>
      <c r="DE2521" s="171"/>
      <c r="DF2521" s="171"/>
      <c r="DG2521" s="171"/>
      <c r="DH2521" s="171"/>
      <c r="DI2521" s="171"/>
      <c r="DJ2521" s="171"/>
      <c r="DK2521" s="171"/>
      <c r="DL2521" s="171"/>
      <c r="DM2521" s="171"/>
      <c r="DN2521" s="171"/>
      <c r="DO2521" s="171"/>
      <c r="DP2521" s="171"/>
      <c r="DQ2521" s="171"/>
      <c r="DR2521" s="171"/>
      <c r="DS2521" s="171"/>
      <c r="DT2521" s="171"/>
      <c r="DU2521" s="171"/>
      <c r="DV2521" s="171"/>
      <c r="DW2521" s="171"/>
      <c r="DX2521" s="171"/>
      <c r="DY2521" s="171"/>
      <c r="DZ2521" s="171"/>
      <c r="EA2521" s="171"/>
      <c r="EB2521" s="171"/>
      <c r="EC2521" s="171"/>
      <c r="ED2521" s="171"/>
      <c r="EE2521" s="171"/>
      <c r="EF2521" s="171"/>
      <c r="EG2521" s="171"/>
      <c r="EH2521" s="171"/>
      <c r="EI2521" s="171"/>
      <c r="EJ2521" s="171"/>
      <c r="EK2521" s="171"/>
      <c r="EL2521" s="171"/>
      <c r="EM2521" s="171"/>
      <c r="EN2521" s="171"/>
    </row>
    <row r="2522" spans="43:144" ht="15" x14ac:dyDescent="0.25">
      <c r="AQ2522" s="171"/>
      <c r="AR2522"/>
      <c r="AS2522"/>
      <c r="AT2522"/>
      <c r="AU2522"/>
      <c r="AV2522"/>
      <c r="AW2522"/>
      <c r="AX2522"/>
      <c r="AY2522"/>
      <c r="AZ2522"/>
      <c r="BA2522"/>
      <c r="BB2522"/>
      <c r="BC2522"/>
      <c r="BD2522"/>
      <c r="BE2522" s="171"/>
      <c r="BF2522" s="171"/>
      <c r="BG2522" s="171"/>
      <c r="BH2522" s="171"/>
      <c r="BI2522" s="171"/>
      <c r="BJ2522" s="171"/>
      <c r="BK2522" s="171"/>
      <c r="BL2522" s="171"/>
      <c r="BM2522" s="171"/>
      <c r="BN2522" s="171"/>
      <c r="BO2522" s="171"/>
      <c r="BP2522" s="171"/>
      <c r="BQ2522" s="171"/>
      <c r="BR2522" s="171"/>
      <c r="BS2522" s="171"/>
      <c r="BT2522" s="171"/>
      <c r="BU2522" s="171"/>
      <c r="BV2522" s="171"/>
      <c r="BW2522" s="171"/>
      <c r="BX2522" s="171"/>
      <c r="BY2522" s="171"/>
      <c r="BZ2522" s="171"/>
      <c r="CA2522" s="171"/>
      <c r="CB2522" s="171"/>
      <c r="CC2522" s="171"/>
      <c r="CD2522" s="171"/>
      <c r="CE2522" s="171"/>
      <c r="CF2522" s="171"/>
      <c r="CG2522" s="171"/>
      <c r="CH2522" s="171"/>
      <c r="CI2522" s="171"/>
      <c r="CJ2522" s="171"/>
      <c r="CK2522" s="171"/>
      <c r="CL2522" s="171"/>
      <c r="CM2522" s="171"/>
      <c r="CN2522" s="171"/>
      <c r="CO2522" s="171"/>
      <c r="CP2522" s="171"/>
      <c r="CQ2522" s="171"/>
      <c r="CR2522" s="171"/>
      <c r="CS2522" s="171"/>
      <c r="CT2522" s="171"/>
      <c r="CU2522" s="171"/>
      <c r="CV2522" s="171"/>
      <c r="CW2522" s="171"/>
      <c r="CX2522" s="171"/>
      <c r="CY2522" s="171"/>
      <c r="CZ2522" s="171"/>
      <c r="DA2522" s="171"/>
      <c r="DB2522" s="171"/>
      <c r="DC2522" s="171"/>
      <c r="DD2522" s="171"/>
      <c r="DE2522" s="171"/>
      <c r="DF2522" s="171"/>
      <c r="DG2522" s="171"/>
      <c r="DH2522" s="171"/>
      <c r="DI2522" s="171"/>
      <c r="DJ2522" s="171"/>
      <c r="DK2522" s="171"/>
      <c r="DL2522" s="171"/>
      <c r="DM2522" s="171"/>
      <c r="DN2522" s="171"/>
      <c r="DO2522" s="171"/>
      <c r="DP2522" s="171"/>
      <c r="DQ2522" s="171"/>
      <c r="DR2522" s="171"/>
      <c r="DS2522" s="171"/>
      <c r="DT2522" s="171"/>
      <c r="DU2522" s="171"/>
      <c r="DV2522" s="171"/>
      <c r="DW2522" s="171"/>
      <c r="DX2522" s="171"/>
      <c r="DY2522" s="171"/>
      <c r="DZ2522" s="171"/>
      <c r="EA2522" s="171"/>
      <c r="EB2522" s="171"/>
      <c r="EC2522" s="171"/>
      <c r="ED2522" s="171"/>
      <c r="EE2522" s="171"/>
      <c r="EF2522" s="171"/>
      <c r="EG2522" s="171"/>
      <c r="EH2522" s="171"/>
      <c r="EI2522" s="171"/>
      <c r="EJ2522" s="171"/>
      <c r="EK2522" s="171"/>
      <c r="EL2522" s="171"/>
      <c r="EM2522" s="171"/>
      <c r="EN2522" s="171"/>
    </row>
    <row r="2523" spans="43:144" ht="15" x14ac:dyDescent="0.25">
      <c r="AQ2523" s="171"/>
      <c r="AR2523"/>
      <c r="AS2523"/>
      <c r="AT2523"/>
      <c r="AU2523"/>
      <c r="AV2523"/>
      <c r="AW2523"/>
      <c r="AX2523"/>
      <c r="AY2523"/>
      <c r="AZ2523"/>
      <c r="BA2523"/>
      <c r="BB2523"/>
      <c r="BC2523"/>
      <c r="BD2523"/>
      <c r="BE2523" s="171"/>
      <c r="BF2523" s="171"/>
      <c r="BG2523" s="171"/>
      <c r="BH2523" s="171"/>
      <c r="BI2523" s="171"/>
      <c r="BJ2523" s="171"/>
      <c r="BK2523" s="171"/>
      <c r="BL2523" s="171"/>
      <c r="BM2523" s="171"/>
      <c r="BN2523" s="171"/>
      <c r="BO2523" s="171"/>
      <c r="BP2523" s="171"/>
      <c r="BQ2523" s="171"/>
      <c r="BR2523" s="171"/>
      <c r="BS2523" s="171"/>
      <c r="BT2523" s="171"/>
      <c r="BU2523" s="171"/>
      <c r="BV2523" s="171"/>
      <c r="BW2523" s="171"/>
      <c r="BX2523" s="171"/>
      <c r="BY2523" s="171"/>
      <c r="BZ2523" s="171"/>
      <c r="CA2523" s="171"/>
      <c r="CB2523" s="171"/>
      <c r="CC2523" s="171"/>
      <c r="CD2523" s="171"/>
      <c r="CE2523" s="171"/>
      <c r="CF2523" s="171"/>
      <c r="CG2523" s="171"/>
      <c r="CH2523" s="171"/>
      <c r="CI2523" s="171"/>
      <c r="CJ2523" s="171"/>
      <c r="CK2523" s="171"/>
      <c r="CL2523" s="171"/>
      <c r="CM2523" s="171"/>
      <c r="CN2523" s="171"/>
      <c r="CO2523" s="171"/>
      <c r="CP2523" s="171"/>
      <c r="CQ2523" s="171"/>
      <c r="CR2523" s="171"/>
      <c r="CS2523" s="171"/>
      <c r="CT2523" s="171"/>
      <c r="CU2523" s="171"/>
      <c r="CV2523" s="171"/>
      <c r="CW2523" s="171"/>
      <c r="CX2523" s="171"/>
      <c r="CY2523" s="171"/>
      <c r="CZ2523" s="171"/>
      <c r="DA2523" s="171"/>
      <c r="DB2523" s="171"/>
      <c r="DC2523" s="171"/>
      <c r="DD2523" s="171"/>
      <c r="DE2523" s="171"/>
      <c r="DF2523" s="171"/>
      <c r="DG2523" s="171"/>
      <c r="DH2523" s="171"/>
      <c r="DI2523" s="171"/>
      <c r="DJ2523" s="171"/>
      <c r="DK2523" s="171"/>
      <c r="DL2523" s="171"/>
      <c r="DM2523" s="171"/>
      <c r="DN2523" s="171"/>
      <c r="DO2523" s="171"/>
      <c r="DP2523" s="171"/>
      <c r="DQ2523" s="171"/>
      <c r="DR2523" s="171"/>
      <c r="DS2523" s="171"/>
      <c r="DT2523" s="171"/>
      <c r="DU2523" s="171"/>
      <c r="DV2523" s="171"/>
      <c r="DW2523" s="171"/>
      <c r="DX2523" s="171"/>
      <c r="DY2523" s="171"/>
      <c r="DZ2523" s="171"/>
      <c r="EA2523" s="171"/>
      <c r="EB2523" s="171"/>
      <c r="EC2523" s="171"/>
      <c r="ED2523" s="171"/>
      <c r="EE2523" s="171"/>
      <c r="EF2523" s="171"/>
      <c r="EG2523" s="171"/>
      <c r="EH2523" s="171"/>
      <c r="EI2523" s="171"/>
      <c r="EJ2523" s="171"/>
      <c r="EK2523" s="171"/>
      <c r="EL2523" s="171"/>
      <c r="EM2523" s="171"/>
      <c r="EN2523" s="171"/>
    </row>
    <row r="2524" spans="43:144" ht="15" x14ac:dyDescent="0.25">
      <c r="AQ2524" s="171"/>
      <c r="AR2524"/>
      <c r="AS2524"/>
      <c r="AT2524"/>
      <c r="AU2524"/>
      <c r="AV2524"/>
      <c r="AW2524"/>
      <c r="AX2524"/>
      <c r="AY2524"/>
      <c r="AZ2524"/>
      <c r="BA2524"/>
      <c r="BB2524"/>
      <c r="BC2524"/>
      <c r="BD2524"/>
      <c r="BE2524" s="171"/>
      <c r="BF2524" s="171"/>
      <c r="BG2524" s="171"/>
      <c r="BH2524" s="171"/>
      <c r="BI2524" s="171"/>
      <c r="BJ2524" s="171"/>
      <c r="BK2524" s="171"/>
      <c r="BL2524" s="171"/>
      <c r="BM2524" s="171"/>
      <c r="BN2524" s="171"/>
      <c r="BO2524" s="171"/>
      <c r="BP2524" s="171"/>
      <c r="BQ2524" s="171"/>
      <c r="BR2524" s="171"/>
      <c r="BS2524" s="171"/>
      <c r="BT2524" s="171"/>
      <c r="BU2524" s="171"/>
      <c r="BV2524" s="171"/>
      <c r="BW2524" s="171"/>
      <c r="BX2524" s="171"/>
      <c r="BY2524" s="171"/>
      <c r="BZ2524" s="171"/>
      <c r="CA2524" s="171"/>
      <c r="CB2524" s="171"/>
      <c r="CC2524" s="171"/>
      <c r="CD2524" s="171"/>
      <c r="CE2524" s="171"/>
      <c r="CF2524" s="171"/>
      <c r="CG2524" s="171"/>
      <c r="CH2524" s="171"/>
      <c r="CI2524" s="171"/>
      <c r="CJ2524" s="171"/>
      <c r="CK2524" s="171"/>
      <c r="CL2524" s="171"/>
      <c r="CM2524" s="171"/>
      <c r="CN2524" s="171"/>
      <c r="CO2524" s="171"/>
      <c r="CP2524" s="171"/>
      <c r="CQ2524" s="171"/>
      <c r="CR2524" s="171"/>
      <c r="CS2524" s="171"/>
      <c r="CT2524" s="171"/>
      <c r="CU2524" s="171"/>
      <c r="CV2524" s="171"/>
      <c r="CW2524" s="171"/>
      <c r="CX2524" s="171"/>
      <c r="CY2524" s="171"/>
      <c r="CZ2524" s="171"/>
      <c r="DA2524" s="171"/>
      <c r="DB2524" s="171"/>
      <c r="DC2524" s="171"/>
      <c r="DD2524" s="171"/>
      <c r="DE2524" s="171"/>
      <c r="DF2524" s="171"/>
      <c r="DG2524" s="171"/>
      <c r="DH2524" s="171"/>
      <c r="DI2524" s="171"/>
      <c r="DJ2524" s="171"/>
      <c r="DK2524" s="171"/>
      <c r="DL2524" s="171"/>
      <c r="DM2524" s="171"/>
      <c r="DN2524" s="171"/>
      <c r="DO2524" s="171"/>
      <c r="DP2524" s="171"/>
      <c r="DQ2524" s="171"/>
      <c r="DR2524" s="171"/>
      <c r="DS2524" s="171"/>
      <c r="DT2524" s="171"/>
      <c r="DU2524" s="171"/>
      <c r="DV2524" s="171"/>
      <c r="DW2524" s="171"/>
      <c r="DX2524" s="171"/>
      <c r="DY2524" s="171"/>
      <c r="DZ2524" s="171"/>
      <c r="EA2524" s="171"/>
      <c r="EB2524" s="171"/>
      <c r="EC2524" s="171"/>
      <c r="ED2524" s="171"/>
      <c r="EE2524" s="171"/>
      <c r="EF2524" s="171"/>
      <c r="EG2524" s="171"/>
      <c r="EH2524" s="171"/>
      <c r="EI2524" s="171"/>
      <c r="EJ2524" s="171"/>
      <c r="EK2524" s="171"/>
      <c r="EL2524" s="171"/>
      <c r="EM2524" s="171"/>
      <c r="EN2524" s="171"/>
    </row>
    <row r="2525" spans="43:144" ht="15" x14ac:dyDescent="0.25">
      <c r="AQ2525" s="171"/>
      <c r="AR2525"/>
      <c r="AS2525"/>
      <c r="AT2525"/>
      <c r="AU2525"/>
      <c r="AV2525"/>
      <c r="AW2525"/>
      <c r="AX2525"/>
      <c r="AY2525"/>
      <c r="AZ2525"/>
      <c r="BA2525"/>
      <c r="BB2525"/>
      <c r="BC2525"/>
      <c r="BD2525"/>
      <c r="BE2525" s="171"/>
      <c r="BF2525" s="171"/>
      <c r="BG2525" s="171"/>
      <c r="BH2525" s="171"/>
      <c r="BI2525" s="171"/>
      <c r="BJ2525" s="171"/>
      <c r="BK2525" s="171"/>
      <c r="BL2525" s="171"/>
      <c r="BM2525" s="171"/>
      <c r="BN2525" s="171"/>
      <c r="BO2525" s="171"/>
      <c r="BP2525" s="171"/>
      <c r="BQ2525" s="171"/>
      <c r="BR2525" s="171"/>
      <c r="BS2525" s="171"/>
      <c r="BT2525" s="171"/>
      <c r="BU2525" s="171"/>
      <c r="BV2525" s="171"/>
      <c r="BW2525" s="171"/>
      <c r="BX2525" s="171"/>
      <c r="BY2525" s="171"/>
      <c r="BZ2525" s="171"/>
      <c r="CA2525" s="171"/>
      <c r="CB2525" s="171"/>
      <c r="CC2525" s="171"/>
      <c r="CD2525" s="171"/>
      <c r="CE2525" s="171"/>
      <c r="CF2525" s="171"/>
      <c r="CG2525" s="171"/>
      <c r="CH2525" s="171"/>
      <c r="CI2525" s="171"/>
      <c r="CJ2525" s="171"/>
      <c r="CK2525" s="171"/>
      <c r="CL2525" s="171"/>
      <c r="CM2525" s="171"/>
      <c r="CN2525" s="171"/>
      <c r="CO2525" s="171"/>
      <c r="CP2525" s="171"/>
      <c r="CQ2525" s="171"/>
      <c r="CR2525" s="171"/>
      <c r="CS2525" s="171"/>
      <c r="CT2525" s="171"/>
      <c r="CU2525" s="171"/>
      <c r="CV2525" s="171"/>
      <c r="CW2525" s="171"/>
      <c r="CX2525" s="171"/>
      <c r="CY2525" s="171"/>
      <c r="CZ2525" s="171"/>
      <c r="DA2525" s="171"/>
      <c r="DB2525" s="171"/>
      <c r="DC2525" s="171"/>
      <c r="DD2525" s="171"/>
      <c r="DE2525" s="171"/>
      <c r="DF2525" s="171"/>
      <c r="DG2525" s="171"/>
      <c r="DH2525" s="171"/>
      <c r="DI2525" s="171"/>
      <c r="DJ2525" s="171"/>
      <c r="DK2525" s="171"/>
      <c r="DL2525" s="171"/>
      <c r="DM2525" s="171"/>
      <c r="DN2525" s="171"/>
      <c r="DO2525" s="171"/>
      <c r="DP2525" s="171"/>
      <c r="DQ2525" s="171"/>
      <c r="DR2525" s="171"/>
      <c r="DS2525" s="171"/>
      <c r="DT2525" s="171"/>
      <c r="DU2525" s="171"/>
      <c r="DV2525" s="171"/>
      <c r="DW2525" s="171"/>
      <c r="DX2525" s="171"/>
      <c r="DY2525" s="171"/>
      <c r="DZ2525" s="171"/>
      <c r="EA2525" s="171"/>
      <c r="EB2525" s="171"/>
      <c r="EC2525" s="171"/>
      <c r="ED2525" s="171"/>
      <c r="EE2525" s="171"/>
      <c r="EF2525" s="171"/>
      <c r="EG2525" s="171"/>
      <c r="EH2525" s="171"/>
      <c r="EI2525" s="171"/>
      <c r="EJ2525" s="171"/>
      <c r="EK2525" s="171"/>
      <c r="EL2525" s="171"/>
      <c r="EM2525" s="171"/>
      <c r="EN2525" s="171"/>
    </row>
    <row r="2526" spans="43:144" ht="15" x14ac:dyDescent="0.25">
      <c r="AQ2526" s="171"/>
      <c r="AR2526"/>
      <c r="AS2526"/>
      <c r="AT2526"/>
      <c r="AU2526"/>
      <c r="AV2526"/>
      <c r="AW2526"/>
      <c r="AX2526"/>
      <c r="AY2526"/>
      <c r="AZ2526"/>
      <c r="BA2526"/>
      <c r="BB2526"/>
      <c r="BC2526"/>
      <c r="BD2526"/>
      <c r="BE2526" s="171"/>
      <c r="BF2526" s="171"/>
      <c r="BG2526" s="171"/>
      <c r="BH2526" s="171"/>
      <c r="BI2526" s="171"/>
      <c r="BJ2526" s="171"/>
      <c r="BK2526" s="171"/>
      <c r="BL2526" s="171"/>
      <c r="BM2526" s="171"/>
      <c r="BN2526" s="171"/>
      <c r="BO2526" s="171"/>
      <c r="BP2526" s="171"/>
      <c r="BQ2526" s="171"/>
      <c r="BR2526" s="171"/>
      <c r="BS2526" s="171"/>
      <c r="BT2526" s="171"/>
      <c r="BU2526" s="171"/>
      <c r="BV2526" s="171"/>
      <c r="BW2526" s="171"/>
      <c r="BX2526" s="171"/>
      <c r="BY2526" s="171"/>
      <c r="BZ2526" s="171"/>
      <c r="CA2526" s="171"/>
      <c r="CB2526" s="171"/>
      <c r="CC2526" s="171"/>
      <c r="CD2526" s="171"/>
      <c r="CE2526" s="171"/>
      <c r="CF2526" s="171"/>
      <c r="CG2526" s="171"/>
      <c r="CH2526" s="171"/>
      <c r="CI2526" s="171"/>
      <c r="CJ2526" s="171"/>
      <c r="CK2526" s="171"/>
      <c r="CL2526" s="171"/>
      <c r="CM2526" s="171"/>
      <c r="CN2526" s="171"/>
      <c r="CO2526" s="171"/>
      <c r="CP2526" s="171"/>
      <c r="CQ2526" s="171"/>
      <c r="CR2526" s="171"/>
      <c r="CS2526" s="171"/>
      <c r="CT2526" s="171"/>
      <c r="CU2526" s="171"/>
      <c r="CV2526" s="171"/>
      <c r="CW2526" s="171"/>
      <c r="CX2526" s="171"/>
      <c r="CY2526" s="171"/>
      <c r="CZ2526" s="171"/>
      <c r="DA2526" s="171"/>
      <c r="DB2526" s="171"/>
      <c r="DC2526" s="171"/>
      <c r="DD2526" s="171"/>
      <c r="DE2526" s="171"/>
      <c r="DF2526" s="171"/>
      <c r="DG2526" s="171"/>
      <c r="DH2526" s="171"/>
      <c r="DI2526" s="171"/>
      <c r="DJ2526" s="171"/>
      <c r="DK2526" s="171"/>
      <c r="DL2526" s="171"/>
      <c r="DM2526" s="171"/>
      <c r="DN2526" s="171"/>
      <c r="DO2526" s="171"/>
      <c r="DP2526" s="171"/>
      <c r="DQ2526" s="171"/>
      <c r="DR2526" s="171"/>
      <c r="DS2526" s="171"/>
      <c r="DT2526" s="171"/>
      <c r="DU2526" s="171"/>
      <c r="DV2526" s="171"/>
      <c r="DW2526" s="171"/>
      <c r="DX2526" s="171"/>
      <c r="DY2526" s="171"/>
      <c r="DZ2526" s="171"/>
      <c r="EA2526" s="171"/>
      <c r="EB2526" s="171"/>
      <c r="EC2526" s="171"/>
      <c r="ED2526" s="171"/>
      <c r="EE2526" s="171"/>
      <c r="EF2526" s="171"/>
      <c r="EG2526" s="171"/>
      <c r="EH2526" s="171"/>
      <c r="EI2526" s="171"/>
      <c r="EJ2526" s="171"/>
      <c r="EK2526" s="171"/>
      <c r="EL2526" s="171"/>
      <c r="EM2526" s="171"/>
      <c r="EN2526" s="171"/>
    </row>
    <row r="2527" spans="43:144" ht="15" x14ac:dyDescent="0.25">
      <c r="AQ2527" s="171"/>
      <c r="AR2527"/>
      <c r="AS2527"/>
      <c r="AT2527"/>
      <c r="AU2527"/>
      <c r="AV2527"/>
      <c r="AW2527"/>
      <c r="AX2527"/>
      <c r="AY2527"/>
      <c r="AZ2527"/>
      <c r="BA2527"/>
      <c r="BB2527"/>
      <c r="BC2527"/>
      <c r="BD2527"/>
      <c r="BE2527" s="171"/>
      <c r="BF2527" s="171"/>
      <c r="BG2527" s="171"/>
      <c r="BH2527" s="171"/>
      <c r="BI2527" s="171"/>
      <c r="BJ2527" s="171"/>
      <c r="BK2527" s="171"/>
      <c r="BL2527" s="171"/>
      <c r="BM2527" s="171"/>
      <c r="BN2527" s="171"/>
      <c r="BO2527" s="171"/>
      <c r="BP2527" s="171"/>
      <c r="BQ2527" s="171"/>
      <c r="BR2527" s="171"/>
      <c r="BS2527" s="171"/>
      <c r="BT2527" s="171"/>
      <c r="BU2527" s="171"/>
      <c r="BV2527" s="171"/>
      <c r="BW2527" s="171"/>
      <c r="BX2527" s="171"/>
      <c r="BY2527" s="171"/>
      <c r="BZ2527" s="171"/>
      <c r="CA2527" s="171"/>
      <c r="CB2527" s="171"/>
      <c r="CC2527" s="171"/>
      <c r="CD2527" s="171"/>
      <c r="CE2527" s="171"/>
      <c r="CF2527" s="171"/>
      <c r="CG2527" s="171"/>
      <c r="CH2527" s="171"/>
      <c r="CI2527" s="171"/>
      <c r="CJ2527" s="171"/>
      <c r="CK2527" s="171"/>
      <c r="CL2527" s="171"/>
      <c r="CM2527" s="171"/>
      <c r="CN2527" s="171"/>
      <c r="CO2527" s="171"/>
      <c r="CP2527" s="171"/>
      <c r="CQ2527" s="171"/>
      <c r="CR2527" s="171"/>
      <c r="CS2527" s="171"/>
      <c r="CT2527" s="171"/>
      <c r="CU2527" s="171"/>
      <c r="CV2527" s="171"/>
      <c r="CW2527" s="171"/>
      <c r="CX2527" s="171"/>
      <c r="CY2527" s="171"/>
      <c r="CZ2527" s="171"/>
      <c r="DA2527" s="171"/>
      <c r="DB2527" s="171"/>
      <c r="DC2527" s="171"/>
      <c r="DD2527" s="171"/>
      <c r="DE2527" s="171"/>
      <c r="DF2527" s="171"/>
      <c r="DG2527" s="171"/>
      <c r="DH2527" s="171"/>
      <c r="DI2527" s="171"/>
      <c r="DJ2527" s="171"/>
      <c r="DK2527" s="171"/>
      <c r="DL2527" s="171"/>
      <c r="DM2527" s="171"/>
      <c r="DN2527" s="171"/>
      <c r="DO2527" s="171"/>
      <c r="DP2527" s="171"/>
      <c r="DQ2527" s="171"/>
      <c r="DR2527" s="171"/>
      <c r="DS2527" s="171"/>
      <c r="DT2527" s="171"/>
      <c r="DU2527" s="171"/>
      <c r="DV2527" s="171"/>
      <c r="DW2527" s="171"/>
      <c r="DX2527" s="171"/>
      <c r="DY2527" s="171"/>
      <c r="DZ2527" s="171"/>
      <c r="EA2527" s="171"/>
      <c r="EB2527" s="171"/>
      <c r="EC2527" s="171"/>
      <c r="ED2527" s="171"/>
      <c r="EE2527" s="171"/>
      <c r="EF2527" s="171"/>
      <c r="EG2527" s="171"/>
      <c r="EH2527" s="171"/>
      <c r="EI2527" s="171"/>
      <c r="EJ2527" s="171"/>
      <c r="EK2527" s="171"/>
      <c r="EL2527" s="171"/>
      <c r="EM2527" s="171"/>
      <c r="EN2527" s="171"/>
    </row>
    <row r="2528" spans="43:144" ht="15" x14ac:dyDescent="0.25">
      <c r="AQ2528" s="171"/>
      <c r="AR2528"/>
      <c r="AS2528"/>
      <c r="AT2528"/>
      <c r="AU2528"/>
      <c r="AV2528"/>
      <c r="AW2528"/>
      <c r="AX2528"/>
      <c r="AY2528"/>
      <c r="AZ2528"/>
      <c r="BA2528"/>
      <c r="BB2528"/>
      <c r="BC2528"/>
      <c r="BD2528"/>
      <c r="BE2528" s="171"/>
      <c r="BF2528" s="171"/>
      <c r="BG2528" s="171"/>
      <c r="BH2528" s="171"/>
      <c r="BI2528" s="171"/>
      <c r="BJ2528" s="171"/>
      <c r="BK2528" s="171"/>
      <c r="BL2528" s="171"/>
      <c r="BM2528" s="171"/>
      <c r="BN2528" s="171"/>
      <c r="BO2528" s="171"/>
      <c r="BP2528" s="171"/>
      <c r="BQ2528" s="171"/>
      <c r="BR2528" s="171"/>
      <c r="BS2528" s="171"/>
      <c r="BT2528" s="171"/>
      <c r="BU2528" s="171"/>
      <c r="BV2528" s="171"/>
      <c r="BW2528" s="171"/>
      <c r="BX2528" s="171"/>
      <c r="BY2528" s="171"/>
      <c r="BZ2528" s="171"/>
      <c r="CA2528" s="171"/>
      <c r="CB2528" s="171"/>
      <c r="CC2528" s="171"/>
      <c r="CD2528" s="171"/>
      <c r="CE2528" s="171"/>
      <c r="CF2528" s="171"/>
      <c r="CG2528" s="171"/>
      <c r="CH2528" s="171"/>
      <c r="CI2528" s="171"/>
      <c r="CJ2528" s="171"/>
      <c r="CK2528" s="171"/>
      <c r="CL2528" s="171"/>
      <c r="CM2528" s="171"/>
      <c r="CN2528" s="171"/>
      <c r="CO2528" s="171"/>
      <c r="CP2528" s="171"/>
      <c r="CQ2528" s="171"/>
      <c r="CR2528" s="171"/>
      <c r="CS2528" s="171"/>
      <c r="CT2528" s="171"/>
      <c r="CU2528" s="171"/>
      <c r="CV2528" s="171"/>
      <c r="CW2528" s="171"/>
      <c r="CX2528" s="171"/>
      <c r="CY2528" s="171"/>
      <c r="CZ2528" s="171"/>
      <c r="DA2528" s="171"/>
      <c r="DB2528" s="171"/>
      <c r="DC2528" s="171"/>
      <c r="DD2528" s="171"/>
      <c r="DE2528" s="171"/>
      <c r="DF2528" s="171"/>
      <c r="DG2528" s="171"/>
      <c r="DH2528" s="171"/>
      <c r="DI2528" s="171"/>
      <c r="DJ2528" s="171"/>
      <c r="DK2528" s="171"/>
      <c r="DL2528" s="171"/>
      <c r="DM2528" s="171"/>
      <c r="DN2528" s="171"/>
      <c r="DO2528" s="171"/>
      <c r="DP2528" s="171"/>
      <c r="DQ2528" s="171"/>
      <c r="DR2528" s="171"/>
      <c r="DS2528" s="171"/>
      <c r="DT2528" s="171"/>
      <c r="DU2528" s="171"/>
      <c r="DV2528" s="171"/>
      <c r="DW2528" s="171"/>
      <c r="DX2528" s="171"/>
      <c r="DY2528" s="171"/>
      <c r="DZ2528" s="171"/>
      <c r="EA2528" s="171"/>
      <c r="EB2528" s="171"/>
      <c r="EC2528" s="171"/>
      <c r="ED2528" s="171"/>
      <c r="EE2528" s="171"/>
      <c r="EF2528" s="171"/>
      <c r="EG2528" s="171"/>
      <c r="EH2528" s="171"/>
      <c r="EI2528" s="171"/>
      <c r="EJ2528" s="171"/>
      <c r="EK2528" s="171"/>
      <c r="EL2528" s="171"/>
      <c r="EM2528" s="171"/>
      <c r="EN2528" s="171"/>
    </row>
    <row r="2529" spans="43:144" ht="15" x14ac:dyDescent="0.25">
      <c r="AQ2529" s="171"/>
      <c r="AR2529"/>
      <c r="AS2529"/>
      <c r="AT2529"/>
      <c r="AU2529"/>
      <c r="AV2529"/>
      <c r="AW2529"/>
      <c r="AX2529"/>
      <c r="AY2529"/>
      <c r="AZ2529"/>
      <c r="BA2529"/>
      <c r="BB2529"/>
      <c r="BC2529"/>
      <c r="BD2529"/>
      <c r="BE2529" s="171"/>
      <c r="BF2529" s="171"/>
      <c r="BG2529" s="171"/>
      <c r="BH2529" s="171"/>
      <c r="BI2529" s="171"/>
      <c r="BJ2529" s="171"/>
      <c r="BK2529" s="171"/>
      <c r="BL2529" s="171"/>
      <c r="BM2529" s="171"/>
      <c r="BN2529" s="171"/>
      <c r="BO2529" s="171"/>
      <c r="BP2529" s="171"/>
      <c r="BQ2529" s="171"/>
      <c r="BR2529" s="171"/>
      <c r="BS2529" s="171"/>
      <c r="BT2529" s="171"/>
      <c r="BU2529" s="171"/>
      <c r="BV2529" s="171"/>
      <c r="BW2529" s="171"/>
      <c r="BX2529" s="171"/>
      <c r="BY2529" s="171"/>
      <c r="BZ2529" s="171"/>
      <c r="CA2529" s="171"/>
      <c r="CB2529" s="171"/>
      <c r="CC2529" s="171"/>
      <c r="CD2529" s="171"/>
      <c r="CE2529" s="171"/>
      <c r="CF2529" s="171"/>
      <c r="CG2529" s="171"/>
      <c r="CH2529" s="171"/>
      <c r="CI2529" s="171"/>
      <c r="CJ2529" s="171"/>
      <c r="CK2529" s="171"/>
      <c r="CL2529" s="171"/>
      <c r="CM2529" s="171"/>
      <c r="CN2529" s="171"/>
      <c r="CO2529" s="171"/>
      <c r="CP2529" s="171"/>
      <c r="CQ2529" s="171"/>
      <c r="CR2529" s="171"/>
      <c r="CS2529" s="171"/>
      <c r="CT2529" s="171"/>
      <c r="CU2529" s="171"/>
      <c r="CV2529" s="171"/>
      <c r="CW2529" s="171"/>
      <c r="CX2529" s="171"/>
      <c r="CY2529" s="171"/>
      <c r="CZ2529" s="171"/>
      <c r="DA2529" s="171"/>
      <c r="DB2529" s="171"/>
      <c r="DC2529" s="171"/>
      <c r="DD2529" s="171"/>
      <c r="DE2529" s="171"/>
      <c r="DF2529" s="171"/>
      <c r="DG2529" s="171"/>
      <c r="DH2529" s="171"/>
      <c r="DI2529" s="171"/>
      <c r="DJ2529" s="171"/>
      <c r="DK2529" s="171"/>
      <c r="DL2529" s="171"/>
      <c r="DM2529" s="171"/>
      <c r="DN2529" s="171"/>
      <c r="DO2529" s="171"/>
      <c r="DP2529" s="171"/>
      <c r="DQ2529" s="171"/>
      <c r="DR2529" s="171"/>
      <c r="DS2529" s="171"/>
      <c r="DT2529" s="171"/>
      <c r="DU2529" s="171"/>
      <c r="DV2529" s="171"/>
      <c r="DW2529" s="171"/>
      <c r="DX2529" s="171"/>
      <c r="DY2529" s="171"/>
      <c r="DZ2529" s="171"/>
      <c r="EA2529" s="171"/>
      <c r="EB2529" s="171"/>
      <c r="EC2529" s="171"/>
      <c r="ED2529" s="171"/>
      <c r="EE2529" s="171"/>
      <c r="EF2529" s="171"/>
      <c r="EG2529" s="171"/>
      <c r="EH2529" s="171"/>
      <c r="EI2529" s="171"/>
      <c r="EJ2529" s="171"/>
      <c r="EK2529" s="171"/>
      <c r="EL2529" s="171"/>
      <c r="EM2529" s="171"/>
      <c r="EN2529" s="171"/>
    </row>
    <row r="2530" spans="43:144" ht="15" x14ac:dyDescent="0.25">
      <c r="AQ2530" s="171"/>
      <c r="AR2530"/>
      <c r="AS2530"/>
      <c r="AT2530"/>
      <c r="AU2530"/>
      <c r="AV2530"/>
      <c r="AW2530"/>
      <c r="AX2530"/>
      <c r="AY2530"/>
      <c r="AZ2530"/>
      <c r="BA2530"/>
      <c r="BB2530"/>
      <c r="BC2530"/>
      <c r="BD2530"/>
      <c r="BE2530" s="171"/>
      <c r="BF2530" s="171"/>
      <c r="BG2530" s="171"/>
      <c r="BH2530" s="171"/>
      <c r="BI2530" s="171"/>
      <c r="BJ2530" s="171"/>
      <c r="BK2530" s="171"/>
      <c r="BL2530" s="171"/>
      <c r="BM2530" s="171"/>
      <c r="BN2530" s="171"/>
      <c r="BO2530" s="171"/>
      <c r="BP2530" s="171"/>
      <c r="BQ2530" s="171"/>
      <c r="BR2530" s="171"/>
      <c r="BS2530" s="171"/>
      <c r="BT2530" s="171"/>
      <c r="BU2530" s="171"/>
      <c r="BV2530" s="171"/>
      <c r="BW2530" s="171"/>
      <c r="BX2530" s="171"/>
      <c r="BY2530" s="171"/>
      <c r="BZ2530" s="171"/>
      <c r="CA2530" s="171"/>
      <c r="CB2530" s="171"/>
      <c r="CC2530" s="171"/>
      <c r="CD2530" s="171"/>
      <c r="CE2530" s="171"/>
      <c r="CF2530" s="171"/>
      <c r="CG2530" s="171"/>
      <c r="CH2530" s="171"/>
      <c r="CI2530" s="171"/>
      <c r="CJ2530" s="171"/>
      <c r="CK2530" s="171"/>
      <c r="CL2530" s="171"/>
      <c r="CM2530" s="171"/>
      <c r="CN2530" s="171"/>
      <c r="CO2530" s="171"/>
      <c r="CP2530" s="171"/>
      <c r="CQ2530" s="171"/>
      <c r="CR2530" s="171"/>
      <c r="CS2530" s="171"/>
      <c r="CT2530" s="171"/>
      <c r="CU2530" s="171"/>
      <c r="CV2530" s="171"/>
      <c r="CW2530" s="171"/>
      <c r="CX2530" s="171"/>
      <c r="CY2530" s="171"/>
      <c r="CZ2530" s="171"/>
      <c r="DA2530" s="171"/>
      <c r="DB2530" s="171"/>
      <c r="DC2530" s="171"/>
      <c r="DD2530" s="171"/>
      <c r="DE2530" s="171"/>
      <c r="DF2530" s="171"/>
      <c r="DG2530" s="171"/>
      <c r="DH2530" s="171"/>
      <c r="DI2530" s="171"/>
      <c r="DJ2530" s="171"/>
      <c r="DK2530" s="171"/>
      <c r="DL2530" s="171"/>
      <c r="DM2530" s="171"/>
      <c r="DN2530" s="171"/>
      <c r="DO2530" s="171"/>
      <c r="DP2530" s="171"/>
      <c r="DQ2530" s="171"/>
      <c r="DR2530" s="171"/>
      <c r="DS2530" s="171"/>
      <c r="DT2530" s="171"/>
      <c r="DU2530" s="171"/>
      <c r="DV2530" s="171"/>
      <c r="DW2530" s="171"/>
      <c r="DX2530" s="171"/>
      <c r="DY2530" s="171"/>
      <c r="DZ2530" s="171"/>
      <c r="EA2530" s="171"/>
      <c r="EB2530" s="171"/>
      <c r="EC2530" s="171"/>
      <c r="ED2530" s="171"/>
      <c r="EE2530" s="171"/>
      <c r="EF2530" s="171"/>
      <c r="EG2530" s="171"/>
      <c r="EH2530" s="171"/>
      <c r="EI2530" s="171"/>
      <c r="EJ2530" s="171"/>
      <c r="EK2530" s="171"/>
      <c r="EL2530" s="171"/>
      <c r="EM2530" s="171"/>
      <c r="EN2530" s="171"/>
    </row>
    <row r="2531" spans="43:144" ht="15" x14ac:dyDescent="0.25">
      <c r="AQ2531" s="171"/>
      <c r="AR2531"/>
      <c r="AS2531"/>
      <c r="AT2531"/>
      <c r="AU2531"/>
      <c r="AV2531"/>
      <c r="AW2531"/>
      <c r="AX2531"/>
      <c r="AY2531"/>
      <c r="AZ2531"/>
      <c r="BA2531"/>
      <c r="BB2531"/>
      <c r="BC2531"/>
      <c r="BD2531"/>
      <c r="BE2531" s="171"/>
      <c r="BF2531" s="171"/>
      <c r="BG2531" s="171"/>
      <c r="BH2531" s="171"/>
      <c r="BI2531" s="171"/>
      <c r="BJ2531" s="171"/>
      <c r="BK2531" s="171"/>
      <c r="BL2531" s="171"/>
      <c r="BM2531" s="171"/>
      <c r="BN2531" s="171"/>
      <c r="BO2531" s="171"/>
      <c r="BP2531" s="171"/>
      <c r="BQ2531" s="171"/>
      <c r="BR2531" s="171"/>
      <c r="BS2531" s="171"/>
      <c r="BT2531" s="171"/>
      <c r="BU2531" s="171"/>
      <c r="BV2531" s="171"/>
      <c r="BW2531" s="171"/>
      <c r="BX2531" s="171"/>
      <c r="BY2531" s="171"/>
      <c r="BZ2531" s="171"/>
      <c r="CA2531" s="171"/>
      <c r="CB2531" s="171"/>
      <c r="CC2531" s="171"/>
      <c r="CD2531" s="171"/>
      <c r="CE2531" s="171"/>
      <c r="CF2531" s="171"/>
      <c r="CG2531" s="171"/>
      <c r="CH2531" s="171"/>
      <c r="CI2531" s="171"/>
      <c r="CJ2531" s="171"/>
      <c r="CK2531" s="171"/>
      <c r="CL2531" s="171"/>
      <c r="CM2531" s="171"/>
      <c r="CN2531" s="171"/>
      <c r="CO2531" s="171"/>
      <c r="CP2531" s="171"/>
      <c r="CQ2531" s="171"/>
      <c r="CR2531" s="171"/>
      <c r="CS2531" s="171"/>
      <c r="CT2531" s="171"/>
      <c r="CU2531" s="171"/>
      <c r="CV2531" s="171"/>
      <c r="CW2531" s="171"/>
      <c r="CX2531" s="171"/>
      <c r="CY2531" s="171"/>
      <c r="CZ2531" s="171"/>
      <c r="DA2531" s="171"/>
      <c r="DB2531" s="171"/>
      <c r="DC2531" s="171"/>
      <c r="DD2531" s="171"/>
      <c r="DE2531" s="171"/>
      <c r="DF2531" s="171"/>
      <c r="DG2531" s="171"/>
      <c r="DH2531" s="171"/>
      <c r="DI2531" s="171"/>
      <c r="DJ2531" s="171"/>
      <c r="DK2531" s="171"/>
      <c r="DL2531" s="171"/>
      <c r="DM2531" s="171"/>
      <c r="DN2531" s="171"/>
      <c r="DO2531" s="171"/>
      <c r="DP2531" s="171"/>
      <c r="DQ2531" s="171"/>
      <c r="DR2531" s="171"/>
      <c r="DS2531" s="171"/>
      <c r="DT2531" s="171"/>
      <c r="DU2531" s="171"/>
      <c r="DV2531" s="171"/>
      <c r="DW2531" s="171"/>
      <c r="DX2531" s="171"/>
      <c r="DY2531" s="171"/>
      <c r="DZ2531" s="171"/>
      <c r="EA2531" s="171"/>
      <c r="EB2531" s="171"/>
      <c r="EC2531" s="171"/>
      <c r="ED2531" s="171"/>
      <c r="EE2531" s="171"/>
      <c r="EF2531" s="171"/>
      <c r="EG2531" s="171"/>
      <c r="EH2531" s="171"/>
      <c r="EI2531" s="171"/>
      <c r="EJ2531" s="171"/>
      <c r="EK2531" s="171"/>
      <c r="EL2531" s="171"/>
      <c r="EM2531" s="171"/>
      <c r="EN2531" s="171"/>
    </row>
    <row r="2532" spans="43:144" ht="15" x14ac:dyDescent="0.25">
      <c r="AQ2532" s="171"/>
      <c r="AR2532"/>
      <c r="AS2532"/>
      <c r="AT2532"/>
      <c r="AU2532"/>
      <c r="AV2532"/>
      <c r="AW2532"/>
      <c r="AX2532"/>
      <c r="AY2532"/>
      <c r="AZ2532"/>
      <c r="BA2532"/>
      <c r="BB2532"/>
      <c r="BC2532"/>
      <c r="BD2532"/>
      <c r="BE2532" s="171"/>
      <c r="BF2532" s="171"/>
      <c r="BG2532" s="171"/>
      <c r="BH2532" s="171"/>
      <c r="BI2532" s="171"/>
      <c r="BJ2532" s="171"/>
      <c r="BK2532" s="171"/>
      <c r="BL2532" s="171"/>
      <c r="BM2532" s="171"/>
      <c r="BN2532" s="171"/>
      <c r="BO2532" s="171"/>
      <c r="BP2532" s="171"/>
      <c r="BQ2532" s="171"/>
      <c r="BR2532" s="171"/>
      <c r="BS2532" s="171"/>
      <c r="BT2532" s="171"/>
      <c r="BU2532" s="171"/>
      <c r="BV2532" s="171"/>
      <c r="BW2532" s="171"/>
      <c r="BX2532" s="171"/>
      <c r="BY2532" s="171"/>
      <c r="BZ2532" s="171"/>
      <c r="CA2532" s="171"/>
      <c r="CB2532" s="171"/>
      <c r="CC2532" s="171"/>
      <c r="CD2532" s="171"/>
      <c r="CE2532" s="171"/>
      <c r="CF2532" s="171"/>
      <c r="CG2532" s="171"/>
      <c r="CH2532" s="171"/>
      <c r="CI2532" s="171"/>
      <c r="CJ2532" s="171"/>
      <c r="CK2532" s="171"/>
      <c r="CL2532" s="171"/>
      <c r="CM2532" s="171"/>
      <c r="CN2532" s="171"/>
      <c r="CO2532" s="171"/>
      <c r="CP2532" s="171"/>
      <c r="CQ2532" s="171"/>
      <c r="CR2532" s="171"/>
      <c r="CS2532" s="171"/>
      <c r="CT2532" s="171"/>
      <c r="CU2532" s="171"/>
      <c r="CV2532" s="171"/>
      <c r="CW2532" s="171"/>
      <c r="CX2532" s="171"/>
      <c r="CY2532" s="171"/>
      <c r="CZ2532" s="171"/>
      <c r="DA2532" s="171"/>
      <c r="DB2532" s="171"/>
      <c r="DC2532" s="171"/>
      <c r="DD2532" s="171"/>
      <c r="DE2532" s="171"/>
      <c r="DF2532" s="171"/>
      <c r="DG2532" s="171"/>
      <c r="DH2532" s="171"/>
      <c r="DI2532" s="171"/>
      <c r="DJ2532" s="171"/>
      <c r="DK2532" s="171"/>
      <c r="DL2532" s="171"/>
      <c r="DM2532" s="171"/>
      <c r="DN2532" s="171"/>
      <c r="DO2532" s="171"/>
      <c r="DP2532" s="171"/>
      <c r="DQ2532" s="171"/>
      <c r="DR2532" s="171"/>
      <c r="DS2532" s="171"/>
      <c r="DT2532" s="171"/>
      <c r="DU2532" s="171"/>
      <c r="DV2532" s="171"/>
      <c r="DW2532" s="171"/>
      <c r="DX2532" s="171"/>
      <c r="DY2532" s="171"/>
      <c r="DZ2532" s="171"/>
      <c r="EA2532" s="171"/>
      <c r="EB2532" s="171"/>
      <c r="EC2532" s="171"/>
      <c r="ED2532" s="171"/>
      <c r="EE2532" s="171"/>
      <c r="EF2532" s="171"/>
      <c r="EG2532" s="171"/>
      <c r="EH2532" s="171"/>
      <c r="EI2532" s="171"/>
      <c r="EJ2532" s="171"/>
      <c r="EK2532" s="171"/>
      <c r="EL2532" s="171"/>
      <c r="EM2532" s="171"/>
      <c r="EN2532" s="171"/>
    </row>
    <row r="2533" spans="43:144" ht="15" x14ac:dyDescent="0.25">
      <c r="AQ2533" s="171"/>
      <c r="AR2533"/>
      <c r="AS2533"/>
      <c r="AT2533"/>
      <c r="AU2533"/>
      <c r="AV2533"/>
      <c r="AW2533"/>
      <c r="AX2533"/>
      <c r="AY2533"/>
      <c r="AZ2533"/>
      <c r="BA2533"/>
      <c r="BB2533"/>
      <c r="BC2533"/>
      <c r="BD2533"/>
      <c r="BE2533" s="171"/>
      <c r="BF2533" s="171"/>
      <c r="BG2533" s="171"/>
      <c r="BH2533" s="171"/>
      <c r="BI2533" s="171"/>
      <c r="BJ2533" s="171"/>
      <c r="BK2533" s="171"/>
      <c r="BL2533" s="171"/>
      <c r="BM2533" s="171"/>
      <c r="BN2533" s="171"/>
      <c r="BO2533" s="171"/>
      <c r="BP2533" s="171"/>
      <c r="BQ2533" s="171"/>
      <c r="BR2533" s="171"/>
      <c r="BS2533" s="171"/>
      <c r="BT2533" s="171"/>
      <c r="BU2533" s="171"/>
      <c r="BV2533" s="171"/>
      <c r="BW2533" s="171"/>
      <c r="BX2533" s="171"/>
      <c r="BY2533" s="171"/>
      <c r="BZ2533" s="171"/>
      <c r="CA2533" s="171"/>
      <c r="CB2533" s="171"/>
      <c r="CC2533" s="171"/>
      <c r="CD2533" s="171"/>
      <c r="CE2533" s="171"/>
      <c r="CF2533" s="171"/>
      <c r="CG2533" s="171"/>
      <c r="CH2533" s="171"/>
      <c r="CI2533" s="171"/>
      <c r="CJ2533" s="171"/>
      <c r="CK2533" s="171"/>
      <c r="CL2533" s="171"/>
      <c r="CM2533" s="171"/>
      <c r="CN2533" s="171"/>
      <c r="CO2533" s="171"/>
      <c r="CP2533" s="171"/>
      <c r="CQ2533" s="171"/>
      <c r="CR2533" s="171"/>
      <c r="CS2533" s="171"/>
      <c r="CT2533" s="171"/>
      <c r="CU2533" s="171"/>
      <c r="CV2533" s="171"/>
      <c r="CW2533" s="171"/>
      <c r="CX2533" s="171"/>
      <c r="CY2533" s="171"/>
      <c r="CZ2533" s="171"/>
      <c r="DA2533" s="171"/>
      <c r="DB2533" s="171"/>
      <c r="DC2533" s="171"/>
      <c r="DD2533" s="171"/>
      <c r="DE2533" s="171"/>
      <c r="DF2533" s="171"/>
      <c r="DG2533" s="171"/>
      <c r="DH2533" s="171"/>
      <c r="DI2533" s="171"/>
      <c r="DJ2533" s="171"/>
      <c r="DK2533" s="171"/>
      <c r="DL2533" s="171"/>
      <c r="DM2533" s="171"/>
      <c r="DN2533" s="171"/>
      <c r="DO2533" s="171"/>
      <c r="DP2533" s="171"/>
      <c r="DQ2533" s="171"/>
      <c r="DR2533" s="171"/>
      <c r="DS2533" s="171"/>
      <c r="DT2533" s="171"/>
      <c r="DU2533" s="171"/>
      <c r="DV2533" s="171"/>
      <c r="DW2533" s="171"/>
      <c r="DX2533" s="171"/>
      <c r="DY2533" s="171"/>
      <c r="DZ2533" s="171"/>
      <c r="EA2533" s="171"/>
      <c r="EB2533" s="171"/>
      <c r="EC2533" s="171"/>
      <c r="ED2533" s="171"/>
      <c r="EE2533" s="171"/>
      <c r="EF2533" s="171"/>
      <c r="EG2533" s="171"/>
      <c r="EH2533" s="171"/>
      <c r="EI2533" s="171"/>
      <c r="EJ2533" s="171"/>
      <c r="EK2533" s="171"/>
      <c r="EL2533" s="171"/>
      <c r="EM2533" s="171"/>
      <c r="EN2533" s="171"/>
    </row>
    <row r="2534" spans="43:144" ht="15" x14ac:dyDescent="0.25">
      <c r="AQ2534" s="171"/>
      <c r="AR2534"/>
      <c r="AS2534"/>
      <c r="AT2534"/>
      <c r="AU2534"/>
      <c r="AV2534"/>
      <c r="AW2534"/>
      <c r="AX2534"/>
      <c r="AY2534"/>
      <c r="AZ2534"/>
      <c r="BA2534"/>
      <c r="BB2534"/>
      <c r="BC2534"/>
      <c r="BD2534"/>
      <c r="BE2534" s="171"/>
      <c r="BF2534" s="171"/>
      <c r="BG2534" s="171"/>
      <c r="BH2534" s="171"/>
      <c r="BI2534" s="171"/>
      <c r="BJ2534" s="171"/>
      <c r="BK2534" s="171"/>
      <c r="BL2534" s="171"/>
      <c r="BM2534" s="171"/>
      <c r="BN2534" s="171"/>
      <c r="BO2534" s="171"/>
      <c r="BP2534" s="171"/>
      <c r="BQ2534" s="171"/>
      <c r="BR2534" s="171"/>
      <c r="BS2534" s="171"/>
      <c r="BT2534" s="171"/>
      <c r="BU2534" s="171"/>
      <c r="BV2534" s="171"/>
      <c r="BW2534" s="171"/>
      <c r="BX2534" s="171"/>
      <c r="BY2534" s="171"/>
      <c r="BZ2534" s="171"/>
      <c r="CA2534" s="171"/>
      <c r="CB2534" s="171"/>
      <c r="CC2534" s="171"/>
      <c r="CD2534" s="171"/>
      <c r="CE2534" s="171"/>
      <c r="CF2534" s="171"/>
      <c r="CG2534" s="171"/>
      <c r="CH2534" s="171"/>
      <c r="CI2534" s="171"/>
      <c r="CJ2534" s="171"/>
      <c r="CK2534" s="171"/>
      <c r="CL2534" s="171"/>
      <c r="CM2534" s="171"/>
      <c r="CN2534" s="171"/>
      <c r="CO2534" s="171"/>
      <c r="CP2534" s="171"/>
      <c r="CQ2534" s="171"/>
      <c r="CR2534" s="171"/>
      <c r="CS2534" s="171"/>
      <c r="CT2534" s="171"/>
      <c r="CU2534" s="171"/>
      <c r="CV2534" s="171"/>
      <c r="CW2534" s="171"/>
      <c r="CX2534" s="171"/>
      <c r="CY2534" s="171"/>
      <c r="CZ2534" s="171"/>
      <c r="DA2534" s="171"/>
      <c r="DB2534" s="171"/>
      <c r="DC2534" s="171"/>
      <c r="DD2534" s="171"/>
      <c r="DE2534" s="171"/>
      <c r="DF2534" s="171"/>
      <c r="DG2534" s="171"/>
      <c r="DH2534" s="171"/>
      <c r="DI2534" s="171"/>
      <c r="DJ2534" s="171"/>
      <c r="DK2534" s="171"/>
      <c r="DL2534" s="171"/>
      <c r="DM2534" s="171"/>
      <c r="DN2534" s="171"/>
      <c r="DO2534" s="171"/>
      <c r="DP2534" s="171"/>
      <c r="DQ2534" s="171"/>
      <c r="DR2534" s="171"/>
      <c r="DS2534" s="171"/>
      <c r="DT2534" s="171"/>
      <c r="DU2534" s="171"/>
      <c r="DV2534" s="171"/>
      <c r="DW2534" s="171"/>
      <c r="DX2534" s="171"/>
      <c r="DY2534" s="171"/>
      <c r="DZ2534" s="171"/>
      <c r="EA2534" s="171"/>
      <c r="EB2534" s="171"/>
      <c r="EC2534" s="171"/>
      <c r="ED2534" s="171"/>
      <c r="EE2534" s="171"/>
      <c r="EF2534" s="171"/>
      <c r="EG2534" s="171"/>
      <c r="EH2534" s="171"/>
      <c r="EI2534" s="171"/>
      <c r="EJ2534" s="171"/>
      <c r="EK2534" s="171"/>
      <c r="EL2534" s="171"/>
      <c r="EM2534" s="171"/>
      <c r="EN2534" s="171"/>
    </row>
    <row r="2535" spans="43:144" ht="15" x14ac:dyDescent="0.25">
      <c r="AQ2535" s="171"/>
      <c r="AR2535"/>
      <c r="AS2535"/>
      <c r="AT2535"/>
      <c r="AU2535"/>
      <c r="AV2535"/>
      <c r="AW2535"/>
      <c r="AX2535"/>
      <c r="AY2535"/>
      <c r="AZ2535"/>
      <c r="BA2535"/>
      <c r="BB2535"/>
      <c r="BC2535"/>
      <c r="BD2535"/>
      <c r="BE2535" s="171"/>
      <c r="BF2535" s="171"/>
      <c r="BG2535" s="171"/>
      <c r="BH2535" s="171"/>
      <c r="BI2535" s="171"/>
      <c r="BJ2535" s="171"/>
      <c r="BK2535" s="171"/>
      <c r="BL2535" s="171"/>
      <c r="BM2535" s="171"/>
      <c r="BN2535" s="171"/>
      <c r="BO2535" s="171"/>
      <c r="BP2535" s="171"/>
      <c r="BQ2535" s="171"/>
      <c r="BR2535" s="171"/>
      <c r="BS2535" s="171"/>
      <c r="BT2535" s="171"/>
      <c r="BU2535" s="171"/>
      <c r="BV2535" s="171"/>
      <c r="BW2535" s="171"/>
      <c r="BX2535" s="171"/>
      <c r="BY2535" s="171"/>
      <c r="BZ2535" s="171"/>
      <c r="CA2535" s="171"/>
      <c r="CB2535" s="171"/>
      <c r="CC2535" s="171"/>
      <c r="CD2535" s="171"/>
      <c r="CE2535" s="171"/>
      <c r="CF2535" s="171"/>
      <c r="CG2535" s="171"/>
      <c r="CH2535" s="171"/>
      <c r="CI2535" s="171"/>
      <c r="CJ2535" s="171"/>
      <c r="CK2535" s="171"/>
      <c r="CL2535" s="171"/>
      <c r="CM2535" s="171"/>
      <c r="CN2535" s="171"/>
      <c r="CO2535" s="171"/>
      <c r="CP2535" s="171"/>
      <c r="CQ2535" s="171"/>
      <c r="CR2535" s="171"/>
      <c r="CS2535" s="171"/>
      <c r="CT2535" s="171"/>
      <c r="CU2535" s="171"/>
      <c r="CV2535" s="171"/>
      <c r="CW2535" s="171"/>
      <c r="CX2535" s="171"/>
      <c r="CY2535" s="171"/>
      <c r="CZ2535" s="171"/>
      <c r="DA2535" s="171"/>
      <c r="DB2535" s="171"/>
      <c r="DC2535" s="171"/>
      <c r="DD2535" s="171"/>
      <c r="DE2535" s="171"/>
      <c r="DF2535" s="171"/>
      <c r="DG2535" s="171"/>
      <c r="DH2535" s="171"/>
      <c r="DI2535" s="171"/>
      <c r="DJ2535" s="171"/>
      <c r="DK2535" s="171"/>
      <c r="DL2535" s="171"/>
      <c r="DM2535" s="171"/>
      <c r="DN2535" s="171"/>
      <c r="DO2535" s="171"/>
      <c r="DP2535" s="171"/>
      <c r="DQ2535" s="171"/>
      <c r="DR2535" s="171"/>
      <c r="DS2535" s="171"/>
      <c r="DT2535" s="171"/>
      <c r="DU2535" s="171"/>
      <c r="DV2535" s="171"/>
      <c r="DW2535" s="171"/>
      <c r="DX2535" s="171"/>
      <c r="DY2535" s="171"/>
      <c r="DZ2535" s="171"/>
      <c r="EA2535" s="171"/>
      <c r="EB2535" s="171"/>
      <c r="EC2535" s="171"/>
      <c r="ED2535" s="171"/>
      <c r="EE2535" s="171"/>
      <c r="EF2535" s="171"/>
      <c r="EG2535" s="171"/>
      <c r="EH2535" s="171"/>
      <c r="EI2535" s="171"/>
      <c r="EJ2535" s="171"/>
      <c r="EK2535" s="171"/>
      <c r="EL2535" s="171"/>
      <c r="EM2535" s="171"/>
      <c r="EN2535" s="171"/>
    </row>
    <row r="2536" spans="43:144" ht="15" x14ac:dyDescent="0.25">
      <c r="AQ2536" s="171"/>
      <c r="AR2536"/>
      <c r="AS2536"/>
      <c r="AT2536"/>
      <c r="AU2536"/>
      <c r="AV2536"/>
      <c r="AW2536"/>
      <c r="AX2536"/>
      <c r="AY2536"/>
      <c r="AZ2536"/>
      <c r="BA2536"/>
      <c r="BB2536"/>
      <c r="BC2536"/>
      <c r="BD2536"/>
      <c r="BE2536" s="171"/>
      <c r="BF2536" s="171"/>
      <c r="BG2536" s="171"/>
      <c r="BH2536" s="171"/>
      <c r="BI2536" s="171"/>
      <c r="BJ2536" s="171"/>
      <c r="BK2536" s="171"/>
      <c r="BL2536" s="171"/>
      <c r="BM2536" s="171"/>
      <c r="BN2536" s="171"/>
      <c r="BO2536" s="171"/>
      <c r="BP2536" s="171"/>
      <c r="BQ2536" s="171"/>
      <c r="BR2536" s="171"/>
      <c r="BS2536" s="171"/>
      <c r="BT2536" s="171"/>
      <c r="BU2536" s="171"/>
      <c r="BV2536" s="171"/>
      <c r="BW2536" s="171"/>
      <c r="BX2536" s="171"/>
      <c r="BY2536" s="171"/>
      <c r="BZ2536" s="171"/>
      <c r="CA2536" s="171"/>
      <c r="CB2536" s="171"/>
      <c r="CC2536" s="171"/>
      <c r="CD2536" s="171"/>
      <c r="CE2536" s="171"/>
      <c r="CF2536" s="171"/>
      <c r="CG2536" s="171"/>
      <c r="CH2536" s="171"/>
      <c r="CI2536" s="171"/>
      <c r="CJ2536" s="171"/>
      <c r="CK2536" s="171"/>
      <c r="CL2536" s="171"/>
      <c r="CM2536" s="171"/>
      <c r="CN2536" s="171"/>
      <c r="CO2536" s="171"/>
      <c r="CP2536" s="171"/>
      <c r="CQ2536" s="171"/>
      <c r="CR2536" s="171"/>
      <c r="CS2536" s="171"/>
      <c r="CT2536" s="171"/>
      <c r="CU2536" s="171"/>
      <c r="CV2536" s="171"/>
      <c r="CW2536" s="171"/>
      <c r="CX2536" s="171"/>
      <c r="CY2536" s="171"/>
      <c r="CZ2536" s="171"/>
      <c r="DA2536" s="171"/>
      <c r="DB2536" s="171"/>
      <c r="DC2536" s="171"/>
      <c r="DD2536" s="171"/>
      <c r="DE2536" s="171"/>
      <c r="DF2536" s="171"/>
      <c r="DG2536" s="171"/>
      <c r="DH2536" s="171"/>
      <c r="DI2536" s="171"/>
      <c r="DJ2536" s="171"/>
      <c r="DK2536" s="171"/>
      <c r="DL2536" s="171"/>
      <c r="DM2536" s="171"/>
      <c r="DN2536" s="171"/>
      <c r="DO2536" s="171"/>
      <c r="DP2536" s="171"/>
      <c r="DQ2536" s="171"/>
      <c r="DR2536" s="171"/>
      <c r="DS2536" s="171"/>
      <c r="DT2536" s="171"/>
      <c r="DU2536" s="171"/>
      <c r="DV2536" s="171"/>
      <c r="DW2536" s="171"/>
      <c r="DX2536" s="171"/>
      <c r="DY2536" s="171"/>
      <c r="DZ2536" s="171"/>
      <c r="EA2536" s="171"/>
      <c r="EB2536" s="171"/>
      <c r="EC2536" s="171"/>
      <c r="ED2536" s="171"/>
      <c r="EE2536" s="171"/>
      <c r="EF2536" s="171"/>
      <c r="EG2536" s="171"/>
      <c r="EH2536" s="171"/>
      <c r="EI2536" s="171"/>
      <c r="EJ2536" s="171"/>
      <c r="EK2536" s="171"/>
      <c r="EL2536" s="171"/>
      <c r="EM2536" s="171"/>
      <c r="EN2536" s="171"/>
    </row>
    <row r="2537" spans="43:144" ht="15" x14ac:dyDescent="0.25">
      <c r="AQ2537" s="171"/>
      <c r="AR2537"/>
      <c r="AS2537"/>
      <c r="AT2537"/>
      <c r="AU2537"/>
      <c r="AV2537"/>
      <c r="AW2537"/>
      <c r="AX2537"/>
      <c r="AY2537"/>
      <c r="AZ2537"/>
      <c r="BA2537"/>
      <c r="BB2537"/>
      <c r="BC2537"/>
      <c r="BD2537"/>
      <c r="BE2537" s="171"/>
      <c r="BF2537" s="171"/>
      <c r="BG2537" s="171"/>
      <c r="BH2537" s="171"/>
      <c r="BI2537" s="171"/>
      <c r="BJ2537" s="171"/>
      <c r="BK2537" s="171"/>
      <c r="BL2537" s="171"/>
      <c r="BM2537" s="171"/>
      <c r="BN2537" s="171"/>
      <c r="BO2537" s="171"/>
      <c r="BP2537" s="171"/>
      <c r="BQ2537" s="171"/>
      <c r="BR2537" s="171"/>
      <c r="BS2537" s="171"/>
      <c r="BT2537" s="171"/>
      <c r="BU2537" s="171"/>
      <c r="BV2537" s="171"/>
      <c r="BW2537" s="171"/>
      <c r="BX2537" s="171"/>
      <c r="BY2537" s="171"/>
      <c r="BZ2537" s="171"/>
      <c r="CA2537" s="171"/>
      <c r="CB2537" s="171"/>
      <c r="CC2537" s="171"/>
      <c r="CD2537" s="171"/>
      <c r="CE2537" s="171"/>
      <c r="CF2537" s="171"/>
      <c r="CG2537" s="171"/>
      <c r="CH2537" s="171"/>
      <c r="CI2537" s="171"/>
      <c r="CJ2537" s="171"/>
      <c r="CK2537" s="171"/>
      <c r="CL2537" s="171"/>
      <c r="CM2537" s="171"/>
      <c r="CN2537" s="171"/>
      <c r="CO2537" s="171"/>
      <c r="CP2537" s="171"/>
      <c r="CQ2537" s="171"/>
      <c r="CR2537" s="171"/>
      <c r="CS2537" s="171"/>
      <c r="CT2537" s="171"/>
      <c r="CU2537" s="171"/>
      <c r="CV2537" s="171"/>
      <c r="CW2537" s="171"/>
      <c r="CX2537" s="171"/>
      <c r="CY2537" s="171"/>
      <c r="CZ2537" s="171"/>
      <c r="DA2537" s="171"/>
      <c r="DB2537" s="171"/>
      <c r="DC2537" s="171"/>
      <c r="DD2537" s="171"/>
      <c r="DE2537" s="171"/>
      <c r="DF2537" s="171"/>
      <c r="DG2537" s="171"/>
      <c r="DH2537" s="171"/>
      <c r="DI2537" s="171"/>
      <c r="DJ2537" s="171"/>
      <c r="DK2537" s="171"/>
      <c r="DL2537" s="171"/>
      <c r="DM2537" s="171"/>
      <c r="DN2537" s="171"/>
      <c r="DO2537" s="171"/>
      <c r="DP2537" s="171"/>
      <c r="DQ2537" s="171"/>
      <c r="DR2537" s="171"/>
      <c r="DS2537" s="171"/>
      <c r="DT2537" s="171"/>
      <c r="DU2537" s="171"/>
      <c r="DV2537" s="171"/>
      <c r="DW2537" s="171"/>
      <c r="DX2537" s="171"/>
      <c r="DY2537" s="171"/>
      <c r="DZ2537" s="171"/>
      <c r="EA2537" s="171"/>
      <c r="EB2537" s="171"/>
      <c r="EC2537" s="171"/>
      <c r="ED2537" s="171"/>
      <c r="EE2537" s="171"/>
      <c r="EF2537" s="171"/>
      <c r="EG2537" s="171"/>
      <c r="EH2537" s="171"/>
      <c r="EI2537" s="171"/>
      <c r="EJ2537" s="171"/>
      <c r="EK2537" s="171"/>
      <c r="EL2537" s="171"/>
      <c r="EM2537" s="171"/>
      <c r="EN2537" s="171"/>
    </row>
    <row r="2538" spans="43:144" ht="15" x14ac:dyDescent="0.25">
      <c r="AQ2538" s="171"/>
      <c r="AR2538"/>
      <c r="AS2538"/>
      <c r="AT2538"/>
      <c r="AU2538"/>
      <c r="AV2538"/>
      <c r="AW2538"/>
      <c r="AX2538"/>
      <c r="AY2538"/>
      <c r="AZ2538"/>
      <c r="BA2538"/>
      <c r="BB2538"/>
      <c r="BC2538"/>
      <c r="BD2538"/>
      <c r="BE2538" s="171"/>
      <c r="BF2538" s="171"/>
      <c r="BG2538" s="171"/>
      <c r="BH2538" s="171"/>
      <c r="BI2538" s="171"/>
      <c r="BJ2538" s="171"/>
      <c r="BK2538" s="171"/>
      <c r="BL2538" s="171"/>
      <c r="BM2538" s="171"/>
      <c r="BN2538" s="171"/>
      <c r="BO2538" s="171"/>
      <c r="BP2538" s="171"/>
      <c r="BQ2538" s="171"/>
      <c r="BR2538" s="171"/>
      <c r="BS2538" s="171"/>
      <c r="BT2538" s="171"/>
      <c r="BU2538" s="171"/>
      <c r="BV2538" s="171"/>
      <c r="BW2538" s="171"/>
      <c r="BX2538" s="171"/>
      <c r="BY2538" s="171"/>
      <c r="BZ2538" s="171"/>
      <c r="CA2538" s="171"/>
      <c r="CB2538" s="171"/>
      <c r="CC2538" s="171"/>
      <c r="CD2538" s="171"/>
      <c r="CE2538" s="171"/>
      <c r="CF2538" s="171"/>
      <c r="CG2538" s="171"/>
      <c r="CH2538" s="171"/>
      <c r="CI2538" s="171"/>
      <c r="CJ2538" s="171"/>
      <c r="CK2538" s="171"/>
      <c r="CL2538" s="171"/>
      <c r="CM2538" s="171"/>
      <c r="CN2538" s="171"/>
      <c r="CO2538" s="171"/>
      <c r="CP2538" s="171"/>
      <c r="CQ2538" s="171"/>
      <c r="CR2538" s="171"/>
      <c r="CS2538" s="171"/>
      <c r="CT2538" s="171"/>
      <c r="CU2538" s="171"/>
      <c r="CV2538" s="171"/>
      <c r="CW2538" s="171"/>
      <c r="CX2538" s="171"/>
      <c r="CY2538" s="171"/>
      <c r="CZ2538" s="171"/>
      <c r="DA2538" s="171"/>
      <c r="DB2538" s="171"/>
      <c r="DC2538" s="171"/>
      <c r="DD2538" s="171"/>
      <c r="DE2538" s="171"/>
      <c r="DF2538" s="171"/>
      <c r="DG2538" s="171"/>
      <c r="DH2538" s="171"/>
      <c r="DI2538" s="171"/>
      <c r="DJ2538" s="171"/>
      <c r="DK2538" s="171"/>
      <c r="DL2538" s="171"/>
      <c r="DM2538" s="171"/>
      <c r="DN2538" s="171"/>
      <c r="DO2538" s="171"/>
      <c r="DP2538" s="171"/>
      <c r="DQ2538" s="171"/>
      <c r="DR2538" s="171"/>
      <c r="DS2538" s="171"/>
      <c r="DT2538" s="171"/>
      <c r="DU2538" s="171"/>
      <c r="DV2538" s="171"/>
      <c r="DW2538" s="171"/>
      <c r="DX2538" s="171"/>
      <c r="DY2538" s="171"/>
      <c r="DZ2538" s="171"/>
      <c r="EA2538" s="171"/>
      <c r="EB2538" s="171"/>
      <c r="EC2538" s="171"/>
      <c r="ED2538" s="171"/>
      <c r="EE2538" s="171"/>
      <c r="EF2538" s="171"/>
      <c r="EG2538" s="171"/>
      <c r="EH2538" s="171"/>
      <c r="EI2538" s="171"/>
      <c r="EJ2538" s="171"/>
      <c r="EK2538" s="171"/>
      <c r="EL2538" s="171"/>
      <c r="EM2538" s="171"/>
      <c r="EN2538" s="171"/>
    </row>
    <row r="2539" spans="43:144" ht="15" x14ac:dyDescent="0.25">
      <c r="AQ2539" s="171"/>
      <c r="AR2539"/>
      <c r="AS2539"/>
      <c r="AT2539"/>
      <c r="AU2539"/>
      <c r="AV2539"/>
      <c r="AW2539"/>
      <c r="AX2539"/>
      <c r="AY2539"/>
      <c r="AZ2539"/>
      <c r="BA2539"/>
      <c r="BB2539"/>
      <c r="BC2539"/>
      <c r="BD2539"/>
      <c r="BE2539" s="171"/>
      <c r="BF2539" s="171"/>
      <c r="BG2539" s="171"/>
      <c r="BH2539" s="171"/>
      <c r="BI2539" s="171"/>
      <c r="BJ2539" s="171"/>
      <c r="BK2539" s="171"/>
      <c r="BL2539" s="171"/>
      <c r="BM2539" s="171"/>
      <c r="BN2539" s="171"/>
      <c r="BO2539" s="171"/>
      <c r="BP2539" s="171"/>
      <c r="BQ2539" s="171"/>
      <c r="BR2539" s="171"/>
      <c r="BS2539" s="171"/>
      <c r="BT2539" s="171"/>
      <c r="BU2539" s="171"/>
      <c r="BV2539" s="171"/>
      <c r="BW2539" s="171"/>
      <c r="BX2539" s="171"/>
      <c r="BY2539" s="171"/>
      <c r="BZ2539" s="171"/>
      <c r="CA2539" s="171"/>
      <c r="CB2539" s="171"/>
      <c r="CC2539" s="171"/>
      <c r="CD2539" s="171"/>
      <c r="CE2539" s="171"/>
      <c r="CF2539" s="171"/>
      <c r="CG2539" s="171"/>
      <c r="CH2539" s="171"/>
      <c r="CI2539" s="171"/>
      <c r="CJ2539" s="171"/>
      <c r="CK2539" s="171"/>
      <c r="CL2539" s="171"/>
      <c r="CM2539" s="171"/>
      <c r="CN2539" s="171"/>
      <c r="CO2539" s="171"/>
      <c r="CP2539" s="171"/>
      <c r="CQ2539" s="171"/>
      <c r="CR2539" s="171"/>
      <c r="CS2539" s="171"/>
      <c r="CT2539" s="171"/>
      <c r="CU2539" s="171"/>
      <c r="CV2539" s="171"/>
      <c r="CW2539" s="171"/>
      <c r="CX2539" s="171"/>
      <c r="CY2539" s="171"/>
      <c r="CZ2539" s="171"/>
      <c r="DA2539" s="171"/>
      <c r="DB2539" s="171"/>
      <c r="DC2539" s="171"/>
      <c r="DD2539" s="171"/>
      <c r="DE2539" s="171"/>
      <c r="DF2539" s="171"/>
      <c r="DG2539" s="171"/>
      <c r="DH2539" s="171"/>
      <c r="DI2539" s="171"/>
      <c r="DJ2539" s="171"/>
      <c r="DK2539" s="171"/>
      <c r="DL2539" s="171"/>
      <c r="DM2539" s="171"/>
      <c r="DN2539" s="171"/>
      <c r="DO2539" s="171"/>
      <c r="DP2539" s="171"/>
      <c r="DQ2539" s="171"/>
      <c r="DR2539" s="171"/>
      <c r="DS2539" s="171"/>
      <c r="DT2539" s="171"/>
      <c r="DU2539" s="171"/>
      <c r="DV2539" s="171"/>
      <c r="DW2539" s="171"/>
      <c r="DX2539" s="171"/>
      <c r="DY2539" s="171"/>
      <c r="DZ2539" s="171"/>
      <c r="EA2539" s="171"/>
      <c r="EB2539" s="171"/>
      <c r="EC2539" s="171"/>
      <c r="ED2539" s="171"/>
      <c r="EE2539" s="171"/>
      <c r="EF2539" s="171"/>
      <c r="EG2539" s="171"/>
      <c r="EH2539" s="171"/>
      <c r="EI2539" s="171"/>
      <c r="EJ2539" s="171"/>
      <c r="EK2539" s="171"/>
      <c r="EL2539" s="171"/>
      <c r="EM2539" s="171"/>
      <c r="EN2539" s="171"/>
    </row>
    <row r="2540" spans="43:144" ht="15" x14ac:dyDescent="0.25">
      <c r="AQ2540" s="171"/>
      <c r="AR2540"/>
      <c r="AS2540"/>
      <c r="AT2540"/>
      <c r="AU2540"/>
      <c r="AV2540"/>
      <c r="AW2540"/>
      <c r="AX2540"/>
      <c r="AY2540"/>
      <c r="AZ2540"/>
      <c r="BA2540"/>
      <c r="BB2540"/>
      <c r="BC2540"/>
      <c r="BD2540"/>
      <c r="BE2540" s="171"/>
      <c r="BF2540" s="171"/>
      <c r="BG2540" s="171"/>
      <c r="BH2540" s="171"/>
      <c r="BI2540" s="171"/>
      <c r="BJ2540" s="171"/>
      <c r="BK2540" s="171"/>
      <c r="BL2540" s="171"/>
      <c r="BM2540" s="171"/>
      <c r="BN2540" s="171"/>
      <c r="BO2540" s="171"/>
      <c r="BP2540" s="171"/>
      <c r="BQ2540" s="171"/>
      <c r="BR2540" s="171"/>
      <c r="BS2540" s="171"/>
      <c r="BT2540" s="171"/>
      <c r="BU2540" s="171"/>
      <c r="BV2540" s="171"/>
      <c r="BW2540" s="171"/>
      <c r="BX2540" s="171"/>
      <c r="BY2540" s="171"/>
      <c r="BZ2540" s="171"/>
      <c r="CA2540" s="171"/>
      <c r="CB2540" s="171"/>
      <c r="CC2540" s="171"/>
      <c r="CD2540" s="171"/>
      <c r="CE2540" s="171"/>
      <c r="CF2540" s="171"/>
      <c r="CG2540" s="171"/>
      <c r="CH2540" s="171"/>
      <c r="CI2540" s="171"/>
      <c r="CJ2540" s="171"/>
      <c r="CK2540" s="171"/>
      <c r="CL2540" s="171"/>
      <c r="CM2540" s="171"/>
      <c r="CN2540" s="171"/>
      <c r="CO2540" s="171"/>
      <c r="CP2540" s="171"/>
      <c r="CQ2540" s="171"/>
      <c r="CR2540" s="171"/>
      <c r="CS2540" s="171"/>
      <c r="CT2540" s="171"/>
      <c r="CU2540" s="171"/>
      <c r="CV2540" s="171"/>
      <c r="CW2540" s="171"/>
      <c r="CX2540" s="171"/>
      <c r="CY2540" s="171"/>
      <c r="CZ2540" s="171"/>
      <c r="DA2540" s="171"/>
      <c r="DB2540" s="171"/>
      <c r="DC2540" s="171"/>
      <c r="DD2540" s="171"/>
      <c r="DE2540" s="171"/>
      <c r="DF2540" s="171"/>
      <c r="DG2540" s="171"/>
      <c r="DH2540" s="171"/>
      <c r="DI2540" s="171"/>
      <c r="DJ2540" s="171"/>
      <c r="DK2540" s="171"/>
      <c r="DL2540" s="171"/>
      <c r="DM2540" s="171"/>
      <c r="DN2540" s="171"/>
      <c r="DO2540" s="171"/>
      <c r="DP2540" s="171"/>
      <c r="DQ2540" s="171"/>
      <c r="DR2540" s="171"/>
      <c r="DS2540" s="171"/>
      <c r="DT2540" s="171"/>
      <c r="DU2540" s="171"/>
      <c r="DV2540" s="171"/>
      <c r="DW2540" s="171"/>
      <c r="DX2540" s="171"/>
      <c r="DY2540" s="171"/>
      <c r="DZ2540" s="171"/>
      <c r="EA2540" s="171"/>
      <c r="EB2540" s="171"/>
      <c r="EC2540" s="171"/>
      <c r="ED2540" s="171"/>
      <c r="EE2540" s="171"/>
      <c r="EF2540" s="171"/>
      <c r="EG2540" s="171"/>
      <c r="EH2540" s="171"/>
      <c r="EI2540" s="171"/>
      <c r="EJ2540" s="171"/>
      <c r="EK2540" s="171"/>
      <c r="EL2540" s="171"/>
      <c r="EM2540" s="171"/>
      <c r="EN2540" s="171"/>
    </row>
    <row r="2541" spans="43:144" ht="15" x14ac:dyDescent="0.25">
      <c r="AQ2541" s="171"/>
      <c r="AR2541"/>
      <c r="AS2541"/>
      <c r="AT2541"/>
      <c r="AU2541"/>
      <c r="AV2541"/>
      <c r="AW2541"/>
      <c r="AX2541"/>
      <c r="AY2541"/>
      <c r="AZ2541"/>
      <c r="BA2541"/>
      <c r="BB2541"/>
      <c r="BC2541"/>
      <c r="BD2541"/>
      <c r="BE2541" s="171"/>
      <c r="BF2541" s="171"/>
      <c r="BG2541" s="171"/>
      <c r="BH2541" s="171"/>
      <c r="BI2541" s="171"/>
      <c r="BJ2541" s="171"/>
      <c r="BK2541" s="171"/>
      <c r="BL2541" s="171"/>
      <c r="BM2541" s="171"/>
      <c r="BN2541" s="171"/>
      <c r="BO2541" s="171"/>
      <c r="BP2541" s="171"/>
      <c r="BQ2541" s="171"/>
      <c r="BR2541" s="171"/>
      <c r="BS2541" s="171"/>
      <c r="BT2541" s="171"/>
      <c r="BU2541" s="171"/>
      <c r="BV2541" s="171"/>
      <c r="BW2541" s="171"/>
      <c r="BX2541" s="171"/>
      <c r="BY2541" s="171"/>
      <c r="BZ2541" s="171"/>
      <c r="CA2541" s="171"/>
      <c r="CB2541" s="171"/>
      <c r="CC2541" s="171"/>
      <c r="CD2541" s="171"/>
      <c r="CE2541" s="171"/>
      <c r="CF2541" s="171"/>
      <c r="CG2541" s="171"/>
      <c r="CH2541" s="171"/>
      <c r="CI2541" s="171"/>
      <c r="CJ2541" s="171"/>
      <c r="CK2541" s="171"/>
      <c r="CL2541" s="171"/>
      <c r="CM2541" s="171"/>
      <c r="CN2541" s="171"/>
      <c r="CO2541" s="171"/>
      <c r="CP2541" s="171"/>
      <c r="CQ2541" s="171"/>
      <c r="CR2541" s="171"/>
      <c r="CS2541" s="171"/>
      <c r="CT2541" s="171"/>
      <c r="CU2541" s="171"/>
      <c r="CV2541" s="171"/>
      <c r="CW2541" s="171"/>
      <c r="CX2541" s="171"/>
      <c r="CY2541" s="171"/>
      <c r="CZ2541" s="171"/>
      <c r="DA2541" s="171"/>
      <c r="DB2541" s="171"/>
      <c r="DC2541" s="171"/>
      <c r="DD2541" s="171"/>
      <c r="DE2541" s="171"/>
      <c r="DF2541" s="171"/>
      <c r="DG2541" s="171"/>
      <c r="DH2541" s="171"/>
      <c r="DI2541" s="171"/>
      <c r="DJ2541" s="171"/>
      <c r="DK2541" s="171"/>
      <c r="DL2541" s="171"/>
      <c r="DM2541" s="171"/>
      <c r="DN2541" s="171"/>
      <c r="DO2541" s="171"/>
      <c r="DP2541" s="171"/>
      <c r="DQ2541" s="171"/>
      <c r="DR2541" s="171"/>
      <c r="DS2541" s="171"/>
      <c r="DT2541" s="171"/>
      <c r="DU2541" s="171"/>
      <c r="DV2541" s="171"/>
      <c r="DW2541" s="171"/>
      <c r="DX2541" s="171"/>
      <c r="DY2541" s="171"/>
      <c r="DZ2541" s="171"/>
      <c r="EA2541" s="171"/>
      <c r="EB2541" s="171"/>
      <c r="EC2541" s="171"/>
      <c r="ED2541" s="171"/>
      <c r="EE2541" s="171"/>
      <c r="EF2541" s="171"/>
      <c r="EG2541" s="171"/>
      <c r="EH2541" s="171"/>
      <c r="EI2541" s="171"/>
      <c r="EJ2541" s="171"/>
      <c r="EK2541" s="171"/>
      <c r="EL2541" s="171"/>
      <c r="EM2541" s="171"/>
      <c r="EN2541" s="171"/>
    </row>
    <row r="2542" spans="43:144" ht="15" x14ac:dyDescent="0.25">
      <c r="AQ2542" s="171"/>
      <c r="AR2542"/>
      <c r="AS2542"/>
      <c r="AT2542"/>
      <c r="AU2542"/>
      <c r="AV2542"/>
      <c r="AW2542"/>
      <c r="AX2542"/>
      <c r="AY2542"/>
      <c r="AZ2542"/>
      <c r="BA2542"/>
      <c r="BB2542"/>
      <c r="BC2542"/>
      <c r="BD2542"/>
      <c r="BE2542" s="171"/>
      <c r="BF2542" s="171"/>
      <c r="BG2542" s="171"/>
      <c r="BH2542" s="171"/>
      <c r="BI2542" s="171"/>
      <c r="BJ2542" s="171"/>
      <c r="BK2542" s="171"/>
      <c r="BL2542" s="171"/>
      <c r="BM2542" s="171"/>
      <c r="BN2542" s="171"/>
      <c r="BO2542" s="171"/>
      <c r="BP2542" s="171"/>
      <c r="BQ2542" s="171"/>
      <c r="BR2542" s="171"/>
      <c r="BS2542" s="171"/>
      <c r="BT2542" s="171"/>
      <c r="BU2542" s="171"/>
      <c r="BV2542" s="171"/>
      <c r="BW2542" s="171"/>
      <c r="BX2542" s="171"/>
      <c r="BY2542" s="171"/>
      <c r="BZ2542" s="171"/>
      <c r="CA2542" s="171"/>
      <c r="CB2542" s="171"/>
      <c r="CC2542" s="171"/>
      <c r="CD2542" s="171"/>
      <c r="CE2542" s="171"/>
      <c r="CF2542" s="171"/>
      <c r="CG2542" s="171"/>
      <c r="CH2542" s="171"/>
      <c r="CI2542" s="171"/>
      <c r="CJ2542" s="171"/>
      <c r="CK2542" s="171"/>
      <c r="CL2542" s="171"/>
      <c r="CM2542" s="171"/>
      <c r="CN2542" s="171"/>
      <c r="CO2542" s="171"/>
      <c r="CP2542" s="171"/>
      <c r="CQ2542" s="171"/>
      <c r="CR2542" s="171"/>
      <c r="CS2542" s="171"/>
      <c r="CT2542" s="171"/>
      <c r="CU2542" s="171"/>
      <c r="CV2542" s="171"/>
      <c r="CW2542" s="171"/>
      <c r="CX2542" s="171"/>
      <c r="CY2542" s="171"/>
      <c r="CZ2542" s="171"/>
      <c r="DA2542" s="171"/>
      <c r="DB2542" s="171"/>
      <c r="DC2542" s="171"/>
      <c r="DD2542" s="171"/>
      <c r="DE2542" s="171"/>
      <c r="DF2542" s="171"/>
      <c r="DG2542" s="171"/>
      <c r="DH2542" s="171"/>
      <c r="DI2542" s="171"/>
      <c r="DJ2542" s="171"/>
      <c r="DK2542" s="171"/>
      <c r="DL2542" s="171"/>
      <c r="DM2542" s="171"/>
      <c r="DN2542" s="171"/>
      <c r="DO2542" s="171"/>
      <c r="DP2542" s="171"/>
      <c r="DQ2542" s="171"/>
      <c r="DR2542" s="171"/>
      <c r="DS2542" s="171"/>
      <c r="DT2542" s="171"/>
      <c r="DU2542" s="171"/>
      <c r="DV2542" s="171"/>
      <c r="DW2542" s="171"/>
      <c r="DX2542" s="171"/>
      <c r="DY2542" s="171"/>
      <c r="DZ2542" s="171"/>
      <c r="EA2542" s="171"/>
      <c r="EB2542" s="171"/>
      <c r="EC2542" s="171"/>
      <c r="ED2542" s="171"/>
      <c r="EE2542" s="171"/>
      <c r="EF2542" s="171"/>
      <c r="EG2542" s="171"/>
      <c r="EH2542" s="171"/>
      <c r="EI2542" s="171"/>
      <c r="EJ2542" s="171"/>
      <c r="EK2542" s="171"/>
      <c r="EL2542" s="171"/>
      <c r="EM2542" s="171"/>
      <c r="EN2542" s="171"/>
    </row>
    <row r="2543" spans="43:144" ht="15" x14ac:dyDescent="0.25">
      <c r="AQ2543" s="171"/>
      <c r="AR2543"/>
      <c r="AS2543"/>
      <c r="AT2543"/>
      <c r="AU2543"/>
      <c r="AV2543"/>
      <c r="AW2543"/>
      <c r="AX2543"/>
      <c r="AY2543"/>
      <c r="AZ2543"/>
      <c r="BA2543"/>
      <c r="BB2543"/>
      <c r="BC2543"/>
      <c r="BD2543"/>
      <c r="BE2543" s="171"/>
      <c r="BF2543" s="171"/>
      <c r="BG2543" s="171"/>
      <c r="BH2543" s="171"/>
      <c r="BI2543" s="171"/>
      <c r="BJ2543" s="171"/>
      <c r="BK2543" s="171"/>
      <c r="BL2543" s="171"/>
      <c r="BM2543" s="171"/>
      <c r="BN2543" s="171"/>
      <c r="BO2543" s="171"/>
      <c r="BP2543" s="171"/>
      <c r="BQ2543" s="171"/>
      <c r="BR2543" s="171"/>
      <c r="BS2543" s="171"/>
      <c r="BT2543" s="171"/>
      <c r="BU2543" s="171"/>
      <c r="BV2543" s="171"/>
      <c r="BW2543" s="171"/>
      <c r="BX2543" s="171"/>
      <c r="BY2543" s="171"/>
      <c r="BZ2543" s="171"/>
      <c r="CA2543" s="171"/>
      <c r="CB2543" s="171"/>
      <c r="CC2543" s="171"/>
      <c r="CD2543" s="171"/>
      <c r="CE2543" s="171"/>
      <c r="CF2543" s="171"/>
      <c r="CG2543" s="171"/>
      <c r="CH2543" s="171"/>
      <c r="CI2543" s="171"/>
      <c r="CJ2543" s="171"/>
      <c r="CK2543" s="171"/>
      <c r="CL2543" s="171"/>
      <c r="CM2543" s="171"/>
      <c r="CN2543" s="171"/>
      <c r="CO2543" s="171"/>
      <c r="CP2543" s="171"/>
      <c r="CQ2543" s="171"/>
      <c r="CR2543" s="171"/>
      <c r="CS2543" s="171"/>
      <c r="CT2543" s="171"/>
      <c r="CU2543" s="171"/>
      <c r="CV2543" s="171"/>
      <c r="CW2543" s="171"/>
      <c r="CX2543" s="171"/>
      <c r="CY2543" s="171"/>
      <c r="CZ2543" s="171"/>
      <c r="DA2543" s="171"/>
      <c r="DB2543" s="171"/>
      <c r="DC2543" s="171"/>
      <c r="DD2543" s="171"/>
      <c r="DE2543" s="171"/>
      <c r="DF2543" s="171"/>
      <c r="DG2543" s="171"/>
      <c r="DH2543" s="171"/>
      <c r="DI2543" s="171"/>
      <c r="DJ2543" s="171"/>
      <c r="DK2543" s="171"/>
      <c r="DL2543" s="171"/>
      <c r="DM2543" s="171"/>
      <c r="DN2543" s="171"/>
      <c r="DO2543" s="171"/>
      <c r="DP2543" s="171"/>
      <c r="DQ2543" s="171"/>
      <c r="DR2543" s="171"/>
      <c r="DS2543" s="171"/>
      <c r="DT2543" s="171"/>
      <c r="DU2543" s="171"/>
      <c r="DV2543" s="171"/>
      <c r="DW2543" s="171"/>
      <c r="DX2543" s="171"/>
      <c r="DY2543" s="171"/>
      <c r="DZ2543" s="171"/>
      <c r="EA2543" s="171"/>
      <c r="EB2543" s="171"/>
      <c r="EC2543" s="171"/>
      <c r="ED2543" s="171"/>
      <c r="EE2543" s="171"/>
      <c r="EF2543" s="171"/>
      <c r="EG2543" s="171"/>
      <c r="EH2543" s="171"/>
      <c r="EI2543" s="171"/>
      <c r="EJ2543" s="171"/>
      <c r="EK2543" s="171"/>
      <c r="EL2543" s="171"/>
      <c r="EM2543" s="171"/>
      <c r="EN2543" s="171"/>
    </row>
    <row r="2544" spans="43:144" ht="15" x14ac:dyDescent="0.25">
      <c r="AQ2544" s="171"/>
      <c r="AR2544"/>
      <c r="AS2544"/>
      <c r="AT2544"/>
      <c r="AU2544"/>
      <c r="AV2544"/>
      <c r="AW2544"/>
      <c r="AX2544"/>
      <c r="AY2544"/>
      <c r="AZ2544"/>
      <c r="BA2544"/>
      <c r="BB2544"/>
      <c r="BC2544"/>
      <c r="BD2544"/>
      <c r="BE2544" s="171"/>
      <c r="BF2544" s="171"/>
      <c r="BG2544" s="171"/>
      <c r="BH2544" s="171"/>
      <c r="BI2544" s="171"/>
      <c r="BJ2544" s="171"/>
      <c r="BK2544" s="171"/>
      <c r="BL2544" s="171"/>
      <c r="BM2544" s="171"/>
      <c r="BN2544" s="171"/>
      <c r="BO2544" s="171"/>
      <c r="BP2544" s="171"/>
      <c r="BQ2544" s="171"/>
      <c r="BR2544" s="171"/>
      <c r="BS2544" s="171"/>
      <c r="BT2544" s="171"/>
      <c r="BU2544" s="171"/>
      <c r="BV2544" s="171"/>
      <c r="BW2544" s="171"/>
      <c r="BX2544" s="171"/>
      <c r="BY2544" s="171"/>
      <c r="BZ2544" s="171"/>
      <c r="CA2544" s="171"/>
      <c r="CB2544" s="171"/>
      <c r="CC2544" s="171"/>
      <c r="CD2544" s="171"/>
      <c r="CE2544" s="171"/>
      <c r="CF2544" s="171"/>
      <c r="CG2544" s="171"/>
      <c r="CH2544" s="171"/>
      <c r="CI2544" s="171"/>
      <c r="CJ2544" s="171"/>
      <c r="CK2544" s="171"/>
      <c r="CL2544" s="171"/>
      <c r="CM2544" s="171"/>
      <c r="CN2544" s="171"/>
      <c r="CO2544" s="171"/>
      <c r="CP2544" s="171"/>
      <c r="CQ2544" s="171"/>
      <c r="CR2544" s="171"/>
      <c r="CS2544" s="171"/>
      <c r="CT2544" s="171"/>
      <c r="CU2544" s="171"/>
      <c r="CV2544" s="171"/>
      <c r="CW2544" s="171"/>
      <c r="CX2544" s="171"/>
      <c r="CY2544" s="171"/>
      <c r="CZ2544" s="171"/>
      <c r="DA2544" s="171"/>
      <c r="DB2544" s="171"/>
      <c r="DC2544" s="171"/>
      <c r="DD2544" s="171"/>
      <c r="DE2544" s="171"/>
      <c r="DF2544" s="171"/>
      <c r="DG2544" s="171"/>
      <c r="DH2544" s="171"/>
      <c r="DI2544" s="171"/>
      <c r="DJ2544" s="171"/>
      <c r="DK2544" s="171"/>
      <c r="DL2544" s="171"/>
      <c r="DM2544" s="171"/>
      <c r="DN2544" s="171"/>
      <c r="DO2544" s="171"/>
      <c r="DP2544" s="171"/>
      <c r="DQ2544" s="171"/>
      <c r="DR2544" s="171"/>
      <c r="DS2544" s="171"/>
      <c r="DT2544" s="171"/>
      <c r="DU2544" s="171"/>
      <c r="DV2544" s="171"/>
      <c r="DW2544" s="171"/>
      <c r="DX2544" s="171"/>
      <c r="DY2544" s="171"/>
      <c r="DZ2544" s="171"/>
      <c r="EA2544" s="171"/>
      <c r="EB2544" s="171"/>
      <c r="EC2544" s="171"/>
      <c r="ED2544" s="171"/>
      <c r="EE2544" s="171"/>
      <c r="EF2544" s="171"/>
      <c r="EG2544" s="171"/>
      <c r="EH2544" s="171"/>
      <c r="EI2544" s="171"/>
      <c r="EJ2544" s="171"/>
      <c r="EK2544" s="171"/>
      <c r="EL2544" s="171"/>
      <c r="EM2544" s="171"/>
      <c r="EN2544" s="171"/>
    </row>
    <row r="2545" spans="43:144" ht="15" x14ac:dyDescent="0.25">
      <c r="AQ2545" s="171"/>
      <c r="AR2545"/>
      <c r="AS2545"/>
      <c r="AT2545"/>
      <c r="AU2545"/>
      <c r="AV2545"/>
      <c r="AW2545"/>
      <c r="AX2545"/>
      <c r="AY2545"/>
      <c r="AZ2545"/>
      <c r="BA2545"/>
      <c r="BB2545"/>
      <c r="BC2545"/>
      <c r="BD2545"/>
      <c r="BE2545" s="171"/>
      <c r="BF2545" s="171"/>
      <c r="BG2545" s="171"/>
      <c r="BH2545" s="171"/>
      <c r="BI2545" s="171"/>
      <c r="BJ2545" s="171"/>
      <c r="BK2545" s="171"/>
      <c r="BL2545" s="171"/>
      <c r="BM2545" s="171"/>
      <c r="BN2545" s="171"/>
      <c r="BO2545" s="171"/>
      <c r="BP2545" s="171"/>
      <c r="BQ2545" s="171"/>
      <c r="BR2545" s="171"/>
      <c r="BS2545" s="171"/>
      <c r="BT2545" s="171"/>
      <c r="BU2545" s="171"/>
      <c r="BV2545" s="171"/>
      <c r="BW2545" s="171"/>
      <c r="BX2545" s="171"/>
      <c r="BY2545" s="171"/>
      <c r="BZ2545" s="171"/>
      <c r="CA2545" s="171"/>
      <c r="CB2545" s="171"/>
      <c r="CC2545" s="171"/>
      <c r="CD2545" s="171"/>
      <c r="CE2545" s="171"/>
      <c r="CF2545" s="171"/>
      <c r="CG2545" s="171"/>
      <c r="CH2545" s="171"/>
      <c r="CI2545" s="171"/>
      <c r="CJ2545" s="171"/>
      <c r="CK2545" s="171"/>
      <c r="CL2545" s="171"/>
      <c r="CM2545" s="171"/>
      <c r="CN2545" s="171"/>
      <c r="CO2545" s="171"/>
      <c r="CP2545" s="171"/>
      <c r="CQ2545" s="171"/>
      <c r="CR2545" s="171"/>
      <c r="CS2545" s="171"/>
      <c r="CT2545" s="171"/>
      <c r="CU2545" s="171"/>
      <c r="CV2545" s="171"/>
      <c r="CW2545" s="171"/>
      <c r="CX2545" s="171"/>
      <c r="CY2545" s="171"/>
      <c r="CZ2545" s="171"/>
      <c r="DA2545" s="171"/>
      <c r="DB2545" s="171"/>
      <c r="DC2545" s="171"/>
      <c r="DD2545" s="171"/>
      <c r="DE2545" s="171"/>
      <c r="DF2545" s="171"/>
      <c r="DG2545" s="171"/>
      <c r="DH2545" s="171"/>
      <c r="DI2545" s="171"/>
      <c r="DJ2545" s="171"/>
      <c r="DK2545" s="171"/>
      <c r="DL2545" s="171"/>
      <c r="DM2545" s="171"/>
      <c r="DN2545" s="171"/>
      <c r="DO2545" s="171"/>
      <c r="DP2545" s="171"/>
      <c r="DQ2545" s="171"/>
      <c r="DR2545" s="171"/>
      <c r="DS2545" s="171"/>
      <c r="DT2545" s="171"/>
      <c r="DU2545" s="171"/>
      <c r="DV2545" s="171"/>
      <c r="DW2545" s="171"/>
      <c r="DX2545" s="171"/>
      <c r="DY2545" s="171"/>
      <c r="DZ2545" s="171"/>
      <c r="EA2545" s="171"/>
      <c r="EB2545" s="171"/>
      <c r="EC2545" s="171"/>
      <c r="ED2545" s="171"/>
      <c r="EE2545" s="171"/>
      <c r="EF2545" s="171"/>
      <c r="EG2545" s="171"/>
      <c r="EH2545" s="171"/>
      <c r="EI2545" s="171"/>
      <c r="EJ2545" s="171"/>
      <c r="EK2545" s="171"/>
      <c r="EL2545" s="171"/>
      <c r="EM2545" s="171"/>
      <c r="EN2545" s="171"/>
    </row>
    <row r="2546" spans="43:144" ht="15" x14ac:dyDescent="0.25">
      <c r="AQ2546" s="171"/>
      <c r="AR2546"/>
      <c r="AS2546"/>
      <c r="AT2546"/>
      <c r="AU2546"/>
      <c r="AV2546"/>
      <c r="AW2546"/>
      <c r="AX2546"/>
      <c r="AY2546"/>
      <c r="AZ2546"/>
      <c r="BA2546"/>
      <c r="BB2546"/>
      <c r="BC2546"/>
      <c r="BD2546"/>
      <c r="BE2546" s="171"/>
      <c r="BF2546" s="171"/>
      <c r="BG2546" s="171"/>
      <c r="BH2546" s="171"/>
      <c r="BI2546" s="171"/>
      <c r="BJ2546" s="171"/>
      <c r="BK2546" s="171"/>
      <c r="BL2546" s="171"/>
      <c r="BM2546" s="171"/>
      <c r="BN2546" s="171"/>
      <c r="BO2546" s="171"/>
      <c r="BP2546" s="171"/>
      <c r="BQ2546" s="171"/>
      <c r="BR2546" s="171"/>
      <c r="BS2546" s="171"/>
      <c r="BT2546" s="171"/>
      <c r="BU2546" s="171"/>
      <c r="BV2546" s="171"/>
      <c r="BW2546" s="171"/>
      <c r="BX2546" s="171"/>
      <c r="BY2546" s="171"/>
      <c r="BZ2546" s="171"/>
      <c r="CA2546" s="171"/>
      <c r="CB2546" s="171"/>
      <c r="CC2546" s="171"/>
      <c r="CD2546" s="171"/>
      <c r="CE2546" s="171"/>
      <c r="CF2546" s="171"/>
      <c r="CG2546" s="171"/>
      <c r="CH2546" s="171"/>
      <c r="CI2546" s="171"/>
      <c r="CJ2546" s="171"/>
      <c r="CK2546" s="171"/>
      <c r="CL2546" s="171"/>
      <c r="CM2546" s="171"/>
      <c r="CN2546" s="171"/>
      <c r="CO2546" s="171"/>
      <c r="CP2546" s="171"/>
      <c r="CQ2546" s="171"/>
      <c r="CR2546" s="171"/>
      <c r="CS2546" s="171"/>
      <c r="CT2546" s="171"/>
      <c r="CU2546" s="171"/>
      <c r="CV2546" s="171"/>
      <c r="CW2546" s="171"/>
      <c r="CX2546" s="171"/>
      <c r="CY2546" s="171"/>
      <c r="CZ2546" s="171"/>
      <c r="DA2546" s="171"/>
      <c r="DB2546" s="171"/>
      <c r="DC2546" s="171"/>
      <c r="DD2546" s="171"/>
      <c r="DE2546" s="171"/>
      <c r="DF2546" s="171"/>
      <c r="DG2546" s="171"/>
      <c r="DH2546" s="171"/>
      <c r="DI2546" s="171"/>
      <c r="DJ2546" s="171"/>
      <c r="DK2546" s="171"/>
      <c r="DL2546" s="171"/>
      <c r="DM2546" s="171"/>
      <c r="DN2546" s="171"/>
      <c r="DO2546" s="171"/>
      <c r="DP2546" s="171"/>
      <c r="DQ2546" s="171"/>
      <c r="DR2546" s="171"/>
      <c r="DS2546" s="171"/>
      <c r="DT2546" s="171"/>
      <c r="DU2546" s="171"/>
      <c r="DV2546" s="171"/>
      <c r="DW2546" s="171"/>
      <c r="DX2546" s="171"/>
      <c r="DY2546" s="171"/>
      <c r="DZ2546" s="171"/>
      <c r="EA2546" s="171"/>
      <c r="EB2546" s="171"/>
      <c r="EC2546" s="171"/>
      <c r="ED2546" s="171"/>
      <c r="EE2546" s="171"/>
      <c r="EF2546" s="171"/>
      <c r="EG2546" s="171"/>
      <c r="EH2546" s="171"/>
      <c r="EI2546" s="171"/>
      <c r="EJ2546" s="171"/>
      <c r="EK2546" s="171"/>
      <c r="EL2546" s="171"/>
      <c r="EM2546" s="171"/>
      <c r="EN2546" s="171"/>
    </row>
    <row r="2547" spans="43:144" ht="15" x14ac:dyDescent="0.25">
      <c r="AQ2547" s="171"/>
      <c r="AR2547"/>
      <c r="AS2547"/>
      <c r="AT2547"/>
      <c r="AU2547"/>
      <c r="AV2547"/>
      <c r="AW2547"/>
      <c r="AX2547"/>
      <c r="AY2547"/>
      <c r="AZ2547"/>
      <c r="BA2547"/>
      <c r="BB2547"/>
      <c r="BC2547"/>
      <c r="BD2547"/>
      <c r="BE2547" s="171"/>
      <c r="BF2547" s="171"/>
      <c r="BG2547" s="171"/>
      <c r="BH2547" s="171"/>
      <c r="BI2547" s="171"/>
      <c r="BJ2547" s="171"/>
      <c r="BK2547" s="171"/>
      <c r="BL2547" s="171"/>
      <c r="BM2547" s="171"/>
      <c r="BN2547" s="171"/>
      <c r="BO2547" s="171"/>
      <c r="BP2547" s="171"/>
      <c r="BQ2547" s="171"/>
      <c r="BR2547" s="171"/>
      <c r="BS2547" s="171"/>
      <c r="BT2547" s="171"/>
      <c r="BU2547" s="171"/>
      <c r="BV2547" s="171"/>
      <c r="BW2547" s="171"/>
      <c r="BX2547" s="171"/>
      <c r="BY2547" s="171"/>
      <c r="BZ2547" s="171"/>
      <c r="CA2547" s="171"/>
      <c r="CB2547" s="171"/>
      <c r="CC2547" s="171"/>
      <c r="CD2547" s="171"/>
      <c r="CE2547" s="171"/>
      <c r="CF2547" s="171"/>
      <c r="CG2547" s="171"/>
      <c r="CH2547" s="171"/>
      <c r="CI2547" s="171"/>
      <c r="CJ2547" s="171"/>
      <c r="CK2547" s="171"/>
      <c r="CL2547" s="171"/>
      <c r="CM2547" s="171"/>
      <c r="CN2547" s="171"/>
      <c r="CO2547" s="171"/>
      <c r="CP2547" s="171"/>
      <c r="CQ2547" s="171"/>
      <c r="CR2547" s="171"/>
      <c r="CS2547" s="171"/>
      <c r="CT2547" s="171"/>
      <c r="CU2547" s="171"/>
      <c r="CV2547" s="171"/>
      <c r="CW2547" s="171"/>
      <c r="CX2547" s="171"/>
      <c r="CY2547" s="171"/>
      <c r="CZ2547" s="171"/>
      <c r="DA2547" s="171"/>
      <c r="DB2547" s="171"/>
      <c r="DC2547" s="171"/>
      <c r="DD2547" s="171"/>
      <c r="DE2547" s="171"/>
      <c r="DF2547" s="171"/>
      <c r="DG2547" s="171"/>
      <c r="DH2547" s="171"/>
      <c r="DI2547" s="171"/>
      <c r="DJ2547" s="171"/>
      <c r="DK2547" s="171"/>
      <c r="DL2547" s="171"/>
      <c r="DM2547" s="171"/>
      <c r="DN2547" s="171"/>
      <c r="DO2547" s="171"/>
      <c r="DP2547" s="171"/>
      <c r="DQ2547" s="171"/>
      <c r="DR2547" s="171"/>
      <c r="DS2547" s="171"/>
      <c r="DT2547" s="171"/>
      <c r="DU2547" s="171"/>
      <c r="DV2547" s="171"/>
      <c r="DW2547" s="171"/>
      <c r="DX2547" s="171"/>
      <c r="DY2547" s="171"/>
      <c r="DZ2547" s="171"/>
      <c r="EA2547" s="171"/>
      <c r="EB2547" s="171"/>
      <c r="EC2547" s="171"/>
      <c r="ED2547" s="171"/>
      <c r="EE2547" s="171"/>
      <c r="EF2547" s="171"/>
      <c r="EG2547" s="171"/>
      <c r="EH2547" s="171"/>
      <c r="EI2547" s="171"/>
      <c r="EJ2547" s="171"/>
      <c r="EK2547" s="171"/>
      <c r="EL2547" s="171"/>
      <c r="EM2547" s="171"/>
      <c r="EN2547" s="171"/>
    </row>
    <row r="2548" spans="43:144" ht="15" x14ac:dyDescent="0.25">
      <c r="AQ2548" s="171"/>
      <c r="AR2548"/>
      <c r="AS2548"/>
      <c r="AT2548"/>
      <c r="AU2548"/>
      <c r="AV2548"/>
      <c r="AW2548"/>
      <c r="AX2548"/>
      <c r="AY2548"/>
      <c r="AZ2548"/>
      <c r="BA2548"/>
      <c r="BB2548"/>
      <c r="BC2548"/>
      <c r="BD2548"/>
      <c r="BE2548" s="171"/>
      <c r="BF2548" s="171"/>
      <c r="BG2548" s="171"/>
      <c r="BH2548" s="171"/>
      <c r="BI2548" s="171"/>
      <c r="BJ2548" s="171"/>
      <c r="BK2548" s="171"/>
      <c r="BL2548" s="171"/>
      <c r="BM2548" s="171"/>
      <c r="BN2548" s="171"/>
      <c r="BO2548" s="171"/>
      <c r="BP2548" s="171"/>
      <c r="BQ2548" s="171"/>
      <c r="BR2548" s="171"/>
      <c r="BS2548" s="171"/>
      <c r="BT2548" s="171"/>
      <c r="BU2548" s="171"/>
      <c r="BV2548" s="171"/>
      <c r="BW2548" s="171"/>
      <c r="BX2548" s="171"/>
      <c r="BY2548" s="171"/>
      <c r="BZ2548" s="171"/>
      <c r="CA2548" s="171"/>
      <c r="CB2548" s="171"/>
      <c r="CC2548" s="171"/>
      <c r="CD2548" s="171"/>
      <c r="CE2548" s="171"/>
      <c r="CF2548" s="171"/>
      <c r="CG2548" s="171"/>
      <c r="CH2548" s="171"/>
      <c r="CI2548" s="171"/>
      <c r="CJ2548" s="171"/>
      <c r="CK2548" s="171"/>
      <c r="CL2548" s="171"/>
      <c r="CM2548" s="171"/>
      <c r="CN2548" s="171"/>
      <c r="CO2548" s="171"/>
      <c r="CP2548" s="171"/>
      <c r="CQ2548" s="171"/>
      <c r="CR2548" s="171"/>
      <c r="CS2548" s="171"/>
      <c r="CT2548" s="171"/>
      <c r="CU2548" s="171"/>
      <c r="CV2548" s="171"/>
      <c r="CW2548" s="171"/>
      <c r="CX2548" s="171"/>
      <c r="CY2548" s="171"/>
      <c r="CZ2548" s="171"/>
      <c r="DA2548" s="171"/>
      <c r="DB2548" s="171"/>
      <c r="DC2548" s="171"/>
      <c r="DD2548" s="171"/>
      <c r="DE2548" s="171"/>
      <c r="DF2548" s="171"/>
      <c r="DG2548" s="171"/>
      <c r="DH2548" s="171"/>
      <c r="DI2548" s="171"/>
      <c r="DJ2548" s="171"/>
      <c r="DK2548" s="171"/>
      <c r="DL2548" s="171"/>
      <c r="DM2548" s="171"/>
      <c r="DN2548" s="171"/>
      <c r="DO2548" s="171"/>
      <c r="DP2548" s="171"/>
      <c r="DQ2548" s="171"/>
      <c r="DR2548" s="171"/>
      <c r="DS2548" s="171"/>
      <c r="DT2548" s="171"/>
      <c r="DU2548" s="171"/>
      <c r="DV2548" s="171"/>
      <c r="DW2548" s="171"/>
      <c r="DX2548" s="171"/>
      <c r="DY2548" s="171"/>
      <c r="DZ2548" s="171"/>
      <c r="EA2548" s="171"/>
      <c r="EB2548" s="171"/>
      <c r="EC2548" s="171"/>
      <c r="ED2548" s="171"/>
      <c r="EE2548" s="171"/>
      <c r="EF2548" s="171"/>
      <c r="EG2548" s="171"/>
      <c r="EH2548" s="171"/>
      <c r="EI2548" s="171"/>
      <c r="EJ2548" s="171"/>
      <c r="EK2548" s="171"/>
      <c r="EL2548" s="171"/>
      <c r="EM2548" s="171"/>
      <c r="EN2548" s="171"/>
    </row>
    <row r="2549" spans="43:144" ht="15" x14ac:dyDescent="0.25">
      <c r="AQ2549" s="171"/>
      <c r="AR2549"/>
      <c r="AS2549"/>
      <c r="AT2549"/>
      <c r="AU2549"/>
      <c r="AV2549"/>
      <c r="AW2549"/>
      <c r="AX2549"/>
      <c r="AY2549"/>
      <c r="AZ2549"/>
      <c r="BA2549"/>
      <c r="BB2549"/>
      <c r="BC2549"/>
      <c r="BD2549"/>
      <c r="BE2549" s="171"/>
      <c r="BF2549" s="171"/>
      <c r="BG2549" s="171"/>
      <c r="BH2549" s="171"/>
      <c r="BI2549" s="171"/>
      <c r="BJ2549" s="171"/>
      <c r="BK2549" s="171"/>
      <c r="BL2549" s="171"/>
      <c r="BM2549" s="171"/>
      <c r="BN2549" s="171"/>
      <c r="BO2549" s="171"/>
      <c r="BP2549" s="171"/>
      <c r="BQ2549" s="171"/>
      <c r="BR2549" s="171"/>
      <c r="BS2549" s="171"/>
      <c r="BT2549" s="171"/>
      <c r="BU2549" s="171"/>
      <c r="BV2549" s="171"/>
      <c r="BW2549" s="171"/>
      <c r="BX2549" s="171"/>
      <c r="BY2549" s="171"/>
      <c r="BZ2549" s="171"/>
      <c r="CA2549" s="171"/>
      <c r="CB2549" s="171"/>
      <c r="CC2549" s="171"/>
      <c r="CD2549" s="171"/>
      <c r="CE2549" s="171"/>
      <c r="CF2549" s="171"/>
      <c r="CG2549" s="171"/>
      <c r="CH2549" s="171"/>
      <c r="CI2549" s="171"/>
      <c r="CJ2549" s="171"/>
      <c r="CK2549" s="171"/>
      <c r="CL2549" s="171"/>
      <c r="CM2549" s="171"/>
      <c r="CN2549" s="171"/>
      <c r="CO2549" s="171"/>
      <c r="CP2549" s="171"/>
      <c r="CQ2549" s="171"/>
      <c r="CR2549" s="171"/>
      <c r="CS2549" s="171"/>
      <c r="CT2549" s="171"/>
      <c r="CU2549" s="171"/>
      <c r="CV2549" s="171"/>
      <c r="CW2549" s="171"/>
      <c r="CX2549" s="171"/>
      <c r="CY2549" s="171"/>
      <c r="CZ2549" s="171"/>
      <c r="DA2549" s="171"/>
      <c r="DB2549" s="171"/>
      <c r="DC2549" s="171"/>
      <c r="DD2549" s="171"/>
      <c r="DE2549" s="171"/>
      <c r="DF2549" s="171"/>
      <c r="DG2549" s="171"/>
      <c r="DH2549" s="171"/>
      <c r="DI2549" s="171"/>
      <c r="DJ2549" s="171"/>
      <c r="DK2549" s="171"/>
      <c r="DL2549" s="171"/>
      <c r="DM2549" s="171"/>
      <c r="DN2549" s="171"/>
      <c r="DO2549" s="171"/>
      <c r="DP2549" s="171"/>
      <c r="DQ2549" s="171"/>
      <c r="DR2549" s="171"/>
      <c r="DS2549" s="171"/>
      <c r="DT2549" s="171"/>
      <c r="DU2549" s="171"/>
      <c r="DV2549" s="171"/>
      <c r="DW2549" s="171"/>
      <c r="DX2549" s="171"/>
      <c r="DY2549" s="171"/>
      <c r="DZ2549" s="171"/>
      <c r="EA2549" s="171"/>
      <c r="EB2549" s="171"/>
      <c r="EC2549" s="171"/>
      <c r="ED2549" s="171"/>
      <c r="EE2549" s="171"/>
      <c r="EF2549" s="171"/>
      <c r="EG2549" s="171"/>
      <c r="EH2549" s="171"/>
      <c r="EI2549" s="171"/>
      <c r="EJ2549" s="171"/>
      <c r="EK2549" s="171"/>
      <c r="EL2549" s="171"/>
      <c r="EM2549" s="171"/>
      <c r="EN2549" s="171"/>
    </row>
    <row r="2550" spans="43:144" ht="15" x14ac:dyDescent="0.25">
      <c r="AQ2550" s="171"/>
      <c r="AR2550"/>
      <c r="AS2550"/>
      <c r="AT2550"/>
      <c r="AU2550"/>
      <c r="AV2550"/>
      <c r="AW2550"/>
      <c r="AX2550"/>
      <c r="AY2550"/>
      <c r="AZ2550"/>
      <c r="BA2550"/>
      <c r="BB2550"/>
      <c r="BC2550"/>
      <c r="BD2550"/>
      <c r="BE2550" s="171"/>
      <c r="BF2550" s="171"/>
      <c r="BG2550" s="171"/>
      <c r="BH2550" s="171"/>
      <c r="BI2550" s="171"/>
      <c r="BJ2550" s="171"/>
      <c r="BK2550" s="171"/>
      <c r="BL2550" s="171"/>
      <c r="BM2550" s="171"/>
      <c r="BN2550" s="171"/>
      <c r="BO2550" s="171"/>
      <c r="BP2550" s="171"/>
      <c r="BQ2550" s="171"/>
      <c r="BR2550" s="171"/>
      <c r="BS2550" s="171"/>
      <c r="BT2550" s="171"/>
      <c r="BU2550" s="171"/>
      <c r="BV2550" s="171"/>
      <c r="BW2550" s="171"/>
      <c r="BX2550" s="171"/>
      <c r="BY2550" s="171"/>
      <c r="BZ2550" s="171"/>
      <c r="CA2550" s="171"/>
      <c r="CB2550" s="171"/>
      <c r="CC2550" s="171"/>
      <c r="CD2550" s="171"/>
      <c r="CE2550" s="171"/>
      <c r="CF2550" s="171"/>
      <c r="CG2550" s="171"/>
      <c r="CH2550" s="171"/>
      <c r="CI2550" s="171"/>
      <c r="CJ2550" s="171"/>
      <c r="CK2550" s="171"/>
      <c r="CL2550" s="171"/>
      <c r="CM2550" s="171"/>
      <c r="CN2550" s="171"/>
      <c r="CO2550" s="171"/>
      <c r="CP2550" s="171"/>
      <c r="CQ2550" s="171"/>
      <c r="CR2550" s="171"/>
      <c r="CS2550" s="171"/>
      <c r="CT2550" s="171"/>
      <c r="CU2550" s="171"/>
      <c r="CV2550" s="171"/>
      <c r="CW2550" s="171"/>
      <c r="CX2550" s="171"/>
      <c r="CY2550" s="171"/>
      <c r="CZ2550" s="171"/>
      <c r="DA2550" s="171"/>
      <c r="DB2550" s="171"/>
      <c r="DC2550" s="171"/>
      <c r="DD2550" s="171"/>
      <c r="DE2550" s="171"/>
      <c r="DF2550" s="171"/>
      <c r="DG2550" s="171"/>
      <c r="DH2550" s="171"/>
      <c r="DI2550" s="171"/>
      <c r="DJ2550" s="171"/>
      <c r="DK2550" s="171"/>
      <c r="DL2550" s="171"/>
      <c r="DM2550" s="171"/>
      <c r="DN2550" s="171"/>
      <c r="DO2550" s="171"/>
      <c r="DP2550" s="171"/>
      <c r="DQ2550" s="171"/>
      <c r="DR2550" s="171"/>
      <c r="DS2550" s="171"/>
      <c r="DT2550" s="171"/>
      <c r="DU2550" s="171"/>
      <c r="DV2550" s="171"/>
      <c r="DW2550" s="171"/>
      <c r="DX2550" s="171"/>
      <c r="DY2550" s="171"/>
      <c r="DZ2550" s="171"/>
      <c r="EA2550" s="171"/>
      <c r="EB2550" s="171"/>
      <c r="EC2550" s="171"/>
      <c r="ED2550" s="171"/>
      <c r="EE2550" s="171"/>
      <c r="EF2550" s="171"/>
      <c r="EG2550" s="171"/>
      <c r="EH2550" s="171"/>
      <c r="EI2550" s="171"/>
      <c r="EJ2550" s="171"/>
      <c r="EK2550" s="171"/>
      <c r="EL2550" s="171"/>
      <c r="EM2550" s="171"/>
      <c r="EN2550" s="171"/>
    </row>
    <row r="2551" spans="43:144" ht="15" x14ac:dyDescent="0.25">
      <c r="AQ2551" s="171"/>
      <c r="AR2551"/>
      <c r="AS2551"/>
      <c r="AT2551"/>
      <c r="AU2551"/>
      <c r="AV2551"/>
      <c r="AW2551"/>
      <c r="AX2551"/>
      <c r="AY2551"/>
      <c r="AZ2551"/>
      <c r="BA2551"/>
      <c r="BB2551"/>
      <c r="BC2551"/>
      <c r="BD2551"/>
      <c r="BE2551" s="171"/>
      <c r="BF2551" s="171"/>
      <c r="BG2551" s="171"/>
      <c r="BH2551" s="171"/>
      <c r="BI2551" s="171"/>
      <c r="BJ2551" s="171"/>
      <c r="BK2551" s="171"/>
      <c r="BL2551" s="171"/>
      <c r="BM2551" s="171"/>
      <c r="BN2551" s="171"/>
      <c r="BO2551" s="171"/>
      <c r="BP2551" s="171"/>
      <c r="BQ2551" s="171"/>
      <c r="BR2551" s="171"/>
      <c r="BS2551" s="171"/>
      <c r="BT2551" s="171"/>
      <c r="BU2551" s="171"/>
      <c r="BV2551" s="171"/>
      <c r="BW2551" s="171"/>
      <c r="BX2551" s="171"/>
      <c r="BY2551" s="171"/>
      <c r="BZ2551" s="171"/>
      <c r="CA2551" s="171"/>
      <c r="CB2551" s="171"/>
      <c r="CC2551" s="171"/>
      <c r="CD2551" s="171"/>
      <c r="CE2551" s="171"/>
      <c r="CF2551" s="171"/>
      <c r="CG2551" s="171"/>
      <c r="CH2551" s="171"/>
      <c r="CI2551" s="171"/>
      <c r="CJ2551" s="171"/>
      <c r="CK2551" s="171"/>
      <c r="CL2551" s="171"/>
      <c r="CM2551" s="171"/>
      <c r="CN2551" s="171"/>
      <c r="CO2551" s="171"/>
      <c r="CP2551" s="171"/>
      <c r="CQ2551" s="171"/>
      <c r="CR2551" s="171"/>
      <c r="CS2551" s="171"/>
      <c r="CT2551" s="171"/>
      <c r="CU2551" s="171"/>
      <c r="CV2551" s="171"/>
      <c r="CW2551" s="171"/>
      <c r="CX2551" s="171"/>
      <c r="CY2551" s="171"/>
      <c r="CZ2551" s="171"/>
      <c r="DA2551" s="171"/>
      <c r="DB2551" s="171"/>
      <c r="DC2551" s="171"/>
      <c r="DD2551" s="171"/>
      <c r="DE2551" s="171"/>
      <c r="DF2551" s="171"/>
      <c r="DG2551" s="171"/>
      <c r="DH2551" s="171"/>
      <c r="DI2551" s="171"/>
      <c r="DJ2551" s="171"/>
      <c r="DK2551" s="171"/>
      <c r="DL2551" s="171"/>
      <c r="DM2551" s="171"/>
      <c r="DN2551" s="171"/>
      <c r="DO2551" s="171"/>
      <c r="DP2551" s="171"/>
      <c r="DQ2551" s="171"/>
      <c r="DR2551" s="171"/>
      <c r="DS2551" s="171"/>
      <c r="DT2551" s="171"/>
      <c r="DU2551" s="171"/>
      <c r="DV2551" s="171"/>
      <c r="DW2551" s="171"/>
      <c r="DX2551" s="171"/>
      <c r="DY2551" s="171"/>
      <c r="DZ2551" s="171"/>
      <c r="EA2551" s="171"/>
      <c r="EB2551" s="171"/>
      <c r="EC2551" s="171"/>
      <c r="ED2551" s="171"/>
      <c r="EE2551" s="171"/>
      <c r="EF2551" s="171"/>
      <c r="EG2551" s="171"/>
      <c r="EH2551" s="171"/>
      <c r="EI2551" s="171"/>
      <c r="EJ2551" s="171"/>
      <c r="EK2551" s="171"/>
      <c r="EL2551" s="171"/>
      <c r="EM2551" s="171"/>
      <c r="EN2551" s="171"/>
    </row>
    <row r="2552" spans="43:144" ht="15" x14ac:dyDescent="0.25">
      <c r="AQ2552" s="171"/>
      <c r="AR2552"/>
      <c r="AS2552"/>
      <c r="AT2552"/>
      <c r="AU2552"/>
      <c r="AV2552"/>
      <c r="AW2552"/>
      <c r="AX2552"/>
      <c r="AY2552"/>
      <c r="AZ2552"/>
      <c r="BA2552"/>
      <c r="BB2552"/>
      <c r="BC2552"/>
      <c r="BD2552"/>
      <c r="BE2552" s="171"/>
      <c r="BF2552" s="171"/>
      <c r="BG2552" s="171"/>
      <c r="BH2552" s="171"/>
      <c r="BI2552" s="171"/>
      <c r="BJ2552" s="171"/>
      <c r="BK2552" s="171"/>
      <c r="BL2552" s="171"/>
      <c r="BM2552" s="171"/>
      <c r="BN2552" s="171"/>
      <c r="BO2552" s="171"/>
      <c r="BP2552" s="171"/>
      <c r="BQ2552" s="171"/>
      <c r="BR2552" s="171"/>
      <c r="BS2552" s="171"/>
      <c r="BT2552" s="171"/>
      <c r="BU2552" s="171"/>
      <c r="BV2552" s="171"/>
      <c r="BW2552" s="171"/>
      <c r="BX2552" s="171"/>
      <c r="BY2552" s="171"/>
      <c r="BZ2552" s="171"/>
      <c r="CA2552" s="171"/>
      <c r="CB2552" s="171"/>
      <c r="CC2552" s="171"/>
      <c r="CD2552" s="171"/>
      <c r="CE2552" s="171"/>
      <c r="CF2552" s="171"/>
      <c r="CG2552" s="171"/>
      <c r="CH2552" s="171"/>
      <c r="CI2552" s="171"/>
      <c r="CJ2552" s="171"/>
      <c r="CK2552" s="171"/>
      <c r="CL2552" s="171"/>
      <c r="CM2552" s="171"/>
      <c r="CN2552" s="171"/>
      <c r="CO2552" s="171"/>
      <c r="CP2552" s="171"/>
      <c r="CQ2552" s="171"/>
      <c r="CR2552" s="171"/>
      <c r="CS2552" s="171"/>
      <c r="CT2552" s="171"/>
      <c r="CU2552" s="171"/>
      <c r="CV2552" s="171"/>
      <c r="CW2552" s="171"/>
      <c r="CX2552" s="171"/>
      <c r="CY2552" s="171"/>
      <c r="CZ2552" s="171"/>
      <c r="DA2552" s="171"/>
      <c r="DB2552" s="171"/>
      <c r="DC2552" s="171"/>
      <c r="DD2552" s="171"/>
      <c r="DE2552" s="171"/>
      <c r="DF2552" s="171"/>
      <c r="DG2552" s="171"/>
      <c r="DH2552" s="171"/>
      <c r="DI2552" s="171"/>
      <c r="DJ2552" s="171"/>
      <c r="DK2552" s="171"/>
      <c r="DL2552" s="171"/>
      <c r="DM2552" s="171"/>
      <c r="DN2552" s="171"/>
      <c r="DO2552" s="171"/>
      <c r="DP2552" s="171"/>
      <c r="DQ2552" s="171"/>
      <c r="DR2552" s="171"/>
      <c r="DS2552" s="171"/>
      <c r="DT2552" s="171"/>
      <c r="DU2552" s="171"/>
      <c r="DV2552" s="171"/>
      <c r="DW2552" s="171"/>
      <c r="DX2552" s="171"/>
      <c r="DY2552" s="171"/>
      <c r="DZ2552" s="171"/>
      <c r="EA2552" s="171"/>
      <c r="EB2552" s="171"/>
      <c r="EC2552" s="171"/>
      <c r="ED2552" s="171"/>
      <c r="EE2552" s="171"/>
      <c r="EF2552" s="171"/>
      <c r="EG2552" s="171"/>
      <c r="EH2552" s="171"/>
      <c r="EI2552" s="171"/>
      <c r="EJ2552" s="171"/>
      <c r="EK2552" s="171"/>
      <c r="EL2552" s="171"/>
      <c r="EM2552" s="171"/>
      <c r="EN2552" s="171"/>
    </row>
    <row r="2553" spans="43:144" ht="15" x14ac:dyDescent="0.25">
      <c r="AQ2553" s="171"/>
      <c r="AR2553"/>
      <c r="AS2553"/>
      <c r="AT2553"/>
      <c r="AU2553"/>
      <c r="AV2553"/>
      <c r="AW2553"/>
      <c r="AX2553"/>
      <c r="AY2553"/>
      <c r="AZ2553"/>
      <c r="BA2553"/>
      <c r="BB2553"/>
      <c r="BC2553"/>
      <c r="BD2553"/>
      <c r="BE2553" s="171"/>
      <c r="BF2553" s="171"/>
      <c r="BG2553" s="171"/>
      <c r="BH2553" s="171"/>
      <c r="BI2553" s="171"/>
      <c r="BJ2553" s="171"/>
      <c r="BK2553" s="171"/>
      <c r="BL2553" s="171"/>
      <c r="BM2553" s="171"/>
      <c r="BN2553" s="171"/>
      <c r="BO2553" s="171"/>
      <c r="BP2553" s="171"/>
      <c r="BQ2553" s="171"/>
      <c r="BR2553" s="171"/>
      <c r="BS2553" s="171"/>
      <c r="BT2553" s="171"/>
      <c r="BU2553" s="171"/>
      <c r="BV2553" s="171"/>
      <c r="BW2553" s="171"/>
      <c r="BX2553" s="171"/>
      <c r="BY2553" s="171"/>
      <c r="BZ2553" s="171"/>
      <c r="CA2553" s="171"/>
      <c r="CB2553" s="171"/>
      <c r="CC2553" s="171"/>
      <c r="CD2553" s="171"/>
      <c r="CE2553" s="171"/>
      <c r="CF2553" s="171"/>
      <c r="CG2553" s="171"/>
      <c r="CH2553" s="171"/>
      <c r="CI2553" s="171"/>
      <c r="CJ2553" s="171"/>
      <c r="CK2553" s="171"/>
      <c r="CL2553" s="171"/>
      <c r="CM2553" s="171"/>
      <c r="CN2553" s="171"/>
      <c r="CO2553" s="171"/>
      <c r="CP2553" s="171"/>
      <c r="CQ2553" s="171"/>
      <c r="CR2553" s="171"/>
      <c r="CS2553" s="171"/>
      <c r="CT2553" s="171"/>
      <c r="CU2553" s="171"/>
      <c r="CV2553" s="171"/>
      <c r="CW2553" s="171"/>
      <c r="CX2553" s="171"/>
      <c r="CY2553" s="171"/>
      <c r="CZ2553" s="171"/>
      <c r="DA2553" s="171"/>
      <c r="DB2553" s="171"/>
      <c r="DC2553" s="171"/>
      <c r="DD2553" s="171"/>
      <c r="DE2553" s="171"/>
      <c r="DF2553" s="171"/>
      <c r="DG2553" s="171"/>
      <c r="DH2553" s="171"/>
      <c r="DI2553" s="171"/>
      <c r="DJ2553" s="171"/>
      <c r="DK2553" s="171"/>
      <c r="DL2553" s="171"/>
      <c r="DM2553" s="171"/>
      <c r="DN2553" s="171"/>
      <c r="DO2553" s="171"/>
      <c r="DP2553" s="171"/>
      <c r="DQ2553" s="171"/>
      <c r="DR2553" s="171"/>
      <c r="DS2553" s="171"/>
      <c r="DT2553" s="171"/>
      <c r="DU2553" s="171"/>
      <c r="DV2553" s="171"/>
      <c r="DW2553" s="171"/>
      <c r="DX2553" s="171"/>
      <c r="DY2553" s="171"/>
      <c r="DZ2553" s="171"/>
      <c r="EA2553" s="171"/>
      <c r="EB2553" s="171"/>
      <c r="EC2553" s="171"/>
      <c r="ED2553" s="171"/>
      <c r="EE2553" s="171"/>
      <c r="EF2553" s="171"/>
      <c r="EG2553" s="171"/>
      <c r="EH2553" s="171"/>
      <c r="EI2553" s="171"/>
      <c r="EJ2553" s="171"/>
      <c r="EK2553" s="171"/>
      <c r="EL2553" s="171"/>
      <c r="EM2553" s="171"/>
      <c r="EN2553" s="171"/>
    </row>
    <row r="2554" spans="43:144" ht="15" x14ac:dyDescent="0.25">
      <c r="AQ2554" s="171"/>
      <c r="AR2554"/>
      <c r="AS2554"/>
      <c r="AT2554"/>
      <c r="AU2554"/>
      <c r="AV2554"/>
      <c r="AW2554"/>
      <c r="AX2554"/>
      <c r="AY2554"/>
      <c r="AZ2554"/>
      <c r="BA2554"/>
      <c r="BB2554"/>
      <c r="BC2554"/>
      <c r="BD2554"/>
      <c r="BE2554" s="171"/>
      <c r="BF2554" s="171"/>
      <c r="BG2554" s="171"/>
      <c r="BH2554" s="171"/>
      <c r="BI2554" s="171"/>
      <c r="BJ2554" s="171"/>
      <c r="BK2554" s="171"/>
      <c r="BL2554" s="171"/>
      <c r="BM2554" s="171"/>
      <c r="BN2554" s="171"/>
      <c r="BO2554" s="171"/>
      <c r="BP2554" s="171"/>
      <c r="BQ2554" s="171"/>
      <c r="BR2554" s="171"/>
      <c r="BS2554" s="171"/>
      <c r="BT2554" s="171"/>
      <c r="BU2554" s="171"/>
      <c r="BV2554" s="171"/>
      <c r="BW2554" s="171"/>
      <c r="BX2554" s="171"/>
      <c r="BY2554" s="171"/>
      <c r="BZ2554" s="171"/>
      <c r="CA2554" s="171"/>
      <c r="CB2554" s="171"/>
      <c r="CC2554" s="171"/>
      <c r="CD2554" s="171"/>
      <c r="CE2554" s="171"/>
      <c r="CF2554" s="171"/>
      <c r="CG2554" s="171"/>
      <c r="CH2554" s="171"/>
      <c r="CI2554" s="171"/>
      <c r="CJ2554" s="171"/>
      <c r="CK2554" s="171"/>
      <c r="CL2554" s="171"/>
      <c r="CM2554" s="171"/>
      <c r="CN2554" s="171"/>
      <c r="CO2554" s="171"/>
      <c r="CP2554" s="171"/>
      <c r="CQ2554" s="171"/>
      <c r="CR2554" s="171"/>
      <c r="CS2554" s="171"/>
      <c r="CT2554" s="171"/>
      <c r="CU2554" s="171"/>
      <c r="CV2554" s="171"/>
      <c r="CW2554" s="171"/>
      <c r="CX2554" s="171"/>
      <c r="CY2554" s="171"/>
      <c r="CZ2554" s="171"/>
      <c r="DA2554" s="171"/>
      <c r="DB2554" s="171"/>
      <c r="DC2554" s="171"/>
      <c r="DD2554" s="171"/>
      <c r="DE2554" s="171"/>
      <c r="DF2554" s="171"/>
      <c r="DG2554" s="171"/>
      <c r="DH2554" s="171"/>
      <c r="DI2554" s="171"/>
      <c r="DJ2554" s="171"/>
      <c r="DK2554" s="171"/>
      <c r="DL2554" s="171"/>
      <c r="DM2554" s="171"/>
      <c r="DN2554" s="171"/>
      <c r="DO2554" s="171"/>
      <c r="DP2554" s="171"/>
      <c r="DQ2554" s="171"/>
      <c r="DR2554" s="171"/>
      <c r="DS2554" s="171"/>
      <c r="DT2554" s="171"/>
      <c r="DU2554" s="171"/>
      <c r="DV2554" s="171"/>
      <c r="DW2554" s="171"/>
      <c r="DX2554" s="171"/>
      <c r="DY2554" s="171"/>
      <c r="DZ2554" s="171"/>
      <c r="EA2554" s="171"/>
      <c r="EB2554" s="171"/>
      <c r="EC2554" s="171"/>
      <c r="ED2554" s="171"/>
      <c r="EE2554" s="171"/>
      <c r="EF2554" s="171"/>
      <c r="EG2554" s="171"/>
      <c r="EH2554" s="171"/>
      <c r="EI2554" s="171"/>
      <c r="EJ2554" s="171"/>
      <c r="EK2554" s="171"/>
      <c r="EL2554" s="171"/>
      <c r="EM2554" s="171"/>
      <c r="EN2554" s="171"/>
    </row>
    <row r="2555" spans="43:144" ht="15" x14ac:dyDescent="0.25">
      <c r="AQ2555" s="171"/>
      <c r="AR2555"/>
      <c r="AS2555"/>
      <c r="AT2555"/>
      <c r="AU2555"/>
      <c r="AV2555"/>
      <c r="AW2555"/>
      <c r="AX2555"/>
      <c r="AY2555"/>
      <c r="AZ2555"/>
      <c r="BA2555"/>
      <c r="BB2555"/>
      <c r="BC2555"/>
      <c r="BD2555"/>
      <c r="BE2555" s="171"/>
      <c r="BF2555" s="171"/>
      <c r="BG2555" s="171"/>
      <c r="BH2555" s="171"/>
      <c r="BI2555" s="171"/>
      <c r="BJ2555" s="171"/>
      <c r="BK2555" s="171"/>
      <c r="BL2555" s="171"/>
      <c r="BM2555" s="171"/>
      <c r="BN2555" s="171"/>
      <c r="BO2555" s="171"/>
      <c r="BP2555" s="171"/>
      <c r="BQ2555" s="171"/>
      <c r="BR2555" s="171"/>
      <c r="BS2555" s="171"/>
      <c r="BT2555" s="171"/>
      <c r="BU2555" s="171"/>
      <c r="BV2555" s="171"/>
      <c r="BW2555" s="171"/>
      <c r="BX2555" s="171"/>
      <c r="BY2555" s="171"/>
      <c r="BZ2555" s="171"/>
      <c r="CA2555" s="171"/>
      <c r="CB2555" s="171"/>
      <c r="CC2555" s="171"/>
      <c r="CD2555" s="171"/>
      <c r="CE2555" s="171"/>
      <c r="CF2555" s="171"/>
      <c r="CG2555" s="171"/>
      <c r="CH2555" s="171"/>
      <c r="CI2555" s="171"/>
      <c r="CJ2555" s="171"/>
      <c r="CK2555" s="171"/>
      <c r="CL2555" s="171"/>
      <c r="CM2555" s="171"/>
      <c r="CN2555" s="171"/>
      <c r="CO2555" s="171"/>
      <c r="CP2555" s="171"/>
      <c r="CQ2555" s="171"/>
      <c r="CR2555" s="171"/>
      <c r="CS2555" s="171"/>
      <c r="CT2555" s="171"/>
      <c r="CU2555" s="171"/>
      <c r="CV2555" s="171"/>
      <c r="CW2555" s="171"/>
      <c r="CX2555" s="171"/>
      <c r="CY2555" s="171"/>
      <c r="CZ2555" s="171"/>
      <c r="DA2555" s="171"/>
      <c r="DB2555" s="171"/>
      <c r="DC2555" s="171"/>
      <c r="DD2555" s="171"/>
      <c r="DE2555" s="171"/>
      <c r="DF2555" s="171"/>
      <c r="DG2555" s="171"/>
      <c r="DH2555" s="171"/>
      <c r="DI2555" s="171"/>
      <c r="DJ2555" s="171"/>
      <c r="DK2555" s="171"/>
      <c r="DL2555" s="171"/>
      <c r="DM2555" s="171"/>
      <c r="DN2555" s="171"/>
      <c r="DO2555" s="171"/>
      <c r="DP2555" s="171"/>
      <c r="DQ2555" s="171"/>
      <c r="DR2555" s="171"/>
      <c r="DS2555" s="171"/>
      <c r="DT2555" s="171"/>
      <c r="DU2555" s="171"/>
      <c r="DV2555" s="171"/>
      <c r="DW2555" s="171"/>
      <c r="DX2555" s="171"/>
      <c r="DY2555" s="171"/>
      <c r="DZ2555" s="171"/>
      <c r="EA2555" s="171"/>
      <c r="EB2555" s="171"/>
      <c r="EC2555" s="171"/>
      <c r="ED2555" s="171"/>
      <c r="EE2555" s="171"/>
      <c r="EF2555" s="171"/>
      <c r="EG2555" s="171"/>
      <c r="EH2555" s="171"/>
      <c r="EI2555" s="171"/>
      <c r="EJ2555" s="171"/>
      <c r="EK2555" s="171"/>
      <c r="EL2555" s="171"/>
      <c r="EM2555" s="171"/>
      <c r="EN2555" s="171"/>
    </row>
    <row r="2556" spans="43:144" ht="15" x14ac:dyDescent="0.25">
      <c r="AQ2556" s="171"/>
      <c r="AR2556"/>
      <c r="AS2556"/>
      <c r="AT2556"/>
      <c r="AU2556"/>
      <c r="AV2556"/>
      <c r="AW2556"/>
      <c r="AX2556"/>
      <c r="AY2556"/>
      <c r="AZ2556"/>
      <c r="BA2556"/>
      <c r="BB2556"/>
      <c r="BC2556"/>
      <c r="BD2556"/>
      <c r="BE2556" s="171"/>
      <c r="BF2556" s="171"/>
      <c r="BG2556" s="171"/>
      <c r="BH2556" s="171"/>
      <c r="BI2556" s="171"/>
      <c r="BJ2556" s="171"/>
      <c r="BK2556" s="171"/>
      <c r="BL2556" s="171"/>
      <c r="BM2556" s="171"/>
      <c r="BN2556" s="171"/>
      <c r="BO2556" s="171"/>
      <c r="BP2556" s="171"/>
      <c r="BQ2556" s="171"/>
      <c r="BR2556" s="171"/>
      <c r="BS2556" s="171"/>
      <c r="BT2556" s="171"/>
      <c r="BU2556" s="171"/>
      <c r="BV2556" s="171"/>
      <c r="BW2556" s="171"/>
      <c r="BX2556" s="171"/>
      <c r="BY2556" s="171"/>
      <c r="BZ2556" s="171"/>
      <c r="CA2556" s="171"/>
      <c r="CB2556" s="171"/>
      <c r="CC2556" s="171"/>
      <c r="CD2556" s="171"/>
      <c r="CE2556" s="171"/>
      <c r="CF2556" s="171"/>
      <c r="CG2556" s="171"/>
      <c r="CH2556" s="171"/>
      <c r="CI2556" s="171"/>
      <c r="CJ2556" s="171"/>
      <c r="CK2556" s="171"/>
      <c r="CL2556" s="171"/>
      <c r="CM2556" s="171"/>
      <c r="CN2556" s="171"/>
      <c r="CO2556" s="171"/>
      <c r="CP2556" s="171"/>
      <c r="CQ2556" s="171"/>
      <c r="CR2556" s="171"/>
      <c r="CS2556" s="171"/>
      <c r="CT2556" s="171"/>
      <c r="CU2556" s="171"/>
      <c r="CV2556" s="171"/>
      <c r="CW2556" s="171"/>
      <c r="CX2556" s="171"/>
      <c r="CY2556" s="171"/>
      <c r="CZ2556" s="171"/>
      <c r="DA2556" s="171"/>
      <c r="DB2556" s="171"/>
      <c r="DC2556" s="171"/>
      <c r="DD2556" s="171"/>
      <c r="DE2556" s="171"/>
      <c r="DF2556" s="171"/>
      <c r="DG2556" s="171"/>
      <c r="DH2556" s="171"/>
      <c r="DI2556" s="171"/>
      <c r="DJ2556" s="171"/>
      <c r="DK2556" s="171"/>
      <c r="DL2556" s="171"/>
      <c r="DM2556" s="171"/>
      <c r="DN2556" s="171"/>
      <c r="DO2556" s="171"/>
      <c r="DP2556" s="171"/>
      <c r="DQ2556" s="171"/>
      <c r="DR2556" s="171"/>
      <c r="DS2556" s="171"/>
      <c r="DT2556" s="171"/>
      <c r="DU2556" s="171"/>
      <c r="DV2556" s="171"/>
      <c r="DW2556" s="171"/>
      <c r="DX2556" s="171"/>
      <c r="DY2556" s="171"/>
      <c r="DZ2556" s="171"/>
      <c r="EA2556" s="171"/>
      <c r="EB2556" s="171"/>
      <c r="EC2556" s="171"/>
      <c r="ED2556" s="171"/>
      <c r="EE2556" s="171"/>
      <c r="EF2556" s="171"/>
      <c r="EG2556" s="171"/>
      <c r="EH2556" s="171"/>
      <c r="EI2556" s="171"/>
      <c r="EJ2556" s="171"/>
      <c r="EK2556" s="171"/>
      <c r="EL2556" s="171"/>
      <c r="EM2556" s="171"/>
      <c r="EN2556" s="171"/>
    </row>
    <row r="2557" spans="43:144" ht="15" x14ac:dyDescent="0.25">
      <c r="AQ2557" s="171"/>
      <c r="AR2557"/>
      <c r="AS2557"/>
      <c r="AT2557"/>
      <c r="AU2557"/>
      <c r="AV2557"/>
      <c r="AW2557"/>
      <c r="AX2557"/>
      <c r="AY2557"/>
      <c r="AZ2557"/>
      <c r="BA2557"/>
      <c r="BB2557"/>
      <c r="BC2557"/>
      <c r="BD2557"/>
      <c r="BE2557" s="171"/>
      <c r="BF2557" s="171"/>
      <c r="BG2557" s="171"/>
      <c r="BH2557" s="171"/>
      <c r="BI2557" s="171"/>
      <c r="BJ2557" s="171"/>
      <c r="BK2557" s="171"/>
      <c r="BL2557" s="171"/>
      <c r="BM2557" s="171"/>
      <c r="BN2557" s="171"/>
      <c r="BO2557" s="171"/>
      <c r="BP2557" s="171"/>
      <c r="BQ2557" s="171"/>
      <c r="BR2557" s="171"/>
      <c r="BS2557" s="171"/>
      <c r="BT2557" s="171"/>
      <c r="BU2557" s="171"/>
      <c r="BV2557" s="171"/>
      <c r="BW2557" s="171"/>
      <c r="BX2557" s="171"/>
      <c r="BY2557" s="171"/>
      <c r="BZ2557" s="171"/>
      <c r="CA2557" s="171"/>
      <c r="CB2557" s="171"/>
      <c r="CC2557" s="171"/>
      <c r="CD2557" s="171"/>
      <c r="CE2557" s="171"/>
      <c r="CF2557" s="171"/>
      <c r="CG2557" s="171"/>
      <c r="CH2557" s="171"/>
      <c r="CI2557" s="171"/>
      <c r="CJ2557" s="171"/>
      <c r="CK2557" s="171"/>
      <c r="CL2557" s="171"/>
      <c r="CM2557" s="171"/>
      <c r="CN2557" s="171"/>
      <c r="CO2557" s="171"/>
      <c r="CP2557" s="171"/>
      <c r="CQ2557" s="171"/>
      <c r="CR2557" s="171"/>
      <c r="CS2557" s="171"/>
      <c r="CT2557" s="171"/>
      <c r="CU2557" s="171"/>
      <c r="CV2557" s="171"/>
      <c r="CW2557" s="171"/>
      <c r="CX2557" s="171"/>
      <c r="CY2557" s="171"/>
      <c r="CZ2557" s="171"/>
      <c r="DA2557" s="171"/>
      <c r="DB2557" s="171"/>
      <c r="DC2557" s="171"/>
      <c r="DD2557" s="171"/>
      <c r="DE2557" s="171"/>
      <c r="DF2557" s="171"/>
      <c r="DG2557" s="171"/>
      <c r="DH2557" s="171"/>
      <c r="DI2557" s="171"/>
      <c r="DJ2557" s="171"/>
      <c r="DK2557" s="171"/>
      <c r="DL2557" s="171"/>
      <c r="DM2557" s="171"/>
      <c r="DN2557" s="171"/>
      <c r="DO2557" s="171"/>
      <c r="DP2557" s="171"/>
      <c r="DQ2557" s="171"/>
      <c r="DR2557" s="171"/>
      <c r="DS2557" s="171"/>
      <c r="DT2557" s="171"/>
      <c r="DU2557" s="171"/>
      <c r="DV2557" s="171"/>
      <c r="DW2557" s="171"/>
      <c r="DX2557" s="171"/>
      <c r="DY2557" s="171"/>
      <c r="DZ2557" s="171"/>
      <c r="EA2557" s="171"/>
      <c r="EB2557" s="171"/>
      <c r="EC2557" s="171"/>
      <c r="ED2557" s="171"/>
      <c r="EE2557" s="171"/>
      <c r="EF2557" s="171"/>
      <c r="EG2557" s="171"/>
      <c r="EH2557" s="171"/>
      <c r="EI2557" s="171"/>
      <c r="EJ2557" s="171"/>
      <c r="EK2557" s="171"/>
      <c r="EL2557" s="171"/>
      <c r="EM2557" s="171"/>
      <c r="EN2557" s="171"/>
    </row>
    <row r="2558" spans="43:144" ht="15" x14ac:dyDescent="0.25">
      <c r="AQ2558" s="171"/>
      <c r="AR2558"/>
      <c r="AS2558"/>
      <c r="AT2558"/>
      <c r="AU2558"/>
      <c r="AV2558"/>
      <c r="AW2558"/>
      <c r="AX2558"/>
      <c r="AY2558"/>
      <c r="AZ2558"/>
      <c r="BA2558"/>
      <c r="BB2558"/>
      <c r="BC2558"/>
      <c r="BD2558"/>
      <c r="BE2558" s="171"/>
      <c r="BF2558" s="171"/>
      <c r="BG2558" s="171"/>
      <c r="BH2558" s="171"/>
      <c r="BI2558" s="171"/>
      <c r="BJ2558" s="171"/>
      <c r="BK2558" s="171"/>
      <c r="BL2558" s="171"/>
      <c r="BM2558" s="171"/>
      <c r="BN2558" s="171"/>
      <c r="BO2558" s="171"/>
      <c r="BP2558" s="171"/>
      <c r="BQ2558" s="171"/>
      <c r="BR2558" s="171"/>
      <c r="BS2558" s="171"/>
      <c r="BT2558" s="171"/>
      <c r="BU2558" s="171"/>
      <c r="BV2558" s="171"/>
      <c r="BW2558" s="171"/>
      <c r="BX2558" s="171"/>
      <c r="BY2558" s="171"/>
      <c r="BZ2558" s="171"/>
      <c r="CA2558" s="171"/>
      <c r="CB2558" s="171"/>
      <c r="CC2558" s="171"/>
      <c r="CD2558" s="171"/>
      <c r="CE2558" s="171"/>
      <c r="CF2558" s="171"/>
      <c r="CG2558" s="171"/>
      <c r="CH2558" s="171"/>
      <c r="CI2558" s="171"/>
      <c r="CJ2558" s="171"/>
      <c r="CK2558" s="171"/>
      <c r="CL2558" s="171"/>
      <c r="CM2558" s="171"/>
      <c r="CN2558" s="171"/>
      <c r="CO2558" s="171"/>
      <c r="CP2558" s="171"/>
      <c r="CQ2558" s="171"/>
      <c r="CR2558" s="171"/>
      <c r="CS2558" s="171"/>
      <c r="CT2558" s="171"/>
      <c r="CU2558" s="171"/>
      <c r="CV2558" s="171"/>
      <c r="CW2558" s="171"/>
      <c r="CX2558" s="171"/>
      <c r="CY2558" s="171"/>
      <c r="CZ2558" s="171"/>
      <c r="DA2558" s="171"/>
      <c r="DB2558" s="171"/>
      <c r="DC2558" s="171"/>
      <c r="DD2558" s="171"/>
      <c r="DE2558" s="171"/>
      <c r="DF2558" s="171"/>
      <c r="DG2558" s="171"/>
      <c r="DH2558" s="171"/>
      <c r="DI2558" s="171"/>
      <c r="DJ2558" s="171"/>
      <c r="DK2558" s="171"/>
      <c r="DL2558" s="171"/>
      <c r="DM2558" s="171"/>
      <c r="DN2558" s="171"/>
      <c r="DO2558" s="171"/>
      <c r="DP2558" s="171"/>
      <c r="DQ2558" s="171"/>
      <c r="DR2558" s="171"/>
      <c r="DS2558" s="171"/>
      <c r="DT2558" s="171"/>
      <c r="DU2558" s="171"/>
      <c r="DV2558" s="171"/>
      <c r="DW2558" s="171"/>
      <c r="DX2558" s="171"/>
      <c r="DY2558" s="171"/>
      <c r="DZ2558" s="171"/>
      <c r="EA2558" s="171"/>
      <c r="EB2558" s="171"/>
      <c r="EC2558" s="171"/>
      <c r="ED2558" s="171"/>
      <c r="EE2558" s="171"/>
      <c r="EF2558" s="171"/>
      <c r="EG2558" s="171"/>
      <c r="EH2558" s="171"/>
      <c r="EI2558" s="171"/>
      <c r="EJ2558" s="171"/>
      <c r="EK2558" s="171"/>
      <c r="EL2558" s="171"/>
      <c r="EM2558" s="171"/>
      <c r="EN2558" s="171"/>
    </row>
    <row r="2559" spans="43:144" ht="15" x14ac:dyDescent="0.25">
      <c r="AQ2559" s="171"/>
      <c r="AR2559"/>
      <c r="AS2559"/>
      <c r="AT2559"/>
      <c r="AU2559"/>
      <c r="AV2559"/>
      <c r="AW2559"/>
      <c r="AX2559"/>
      <c r="AY2559"/>
      <c r="AZ2559"/>
      <c r="BA2559"/>
      <c r="BB2559"/>
      <c r="BC2559"/>
      <c r="BD2559"/>
      <c r="BE2559" s="171"/>
      <c r="BF2559" s="171"/>
      <c r="BG2559" s="171"/>
      <c r="BH2559" s="171"/>
      <c r="BI2559" s="171"/>
      <c r="BJ2559" s="171"/>
      <c r="BK2559" s="171"/>
      <c r="BL2559" s="171"/>
      <c r="BM2559" s="171"/>
      <c r="BN2559" s="171"/>
      <c r="BO2559" s="171"/>
      <c r="BP2559" s="171"/>
      <c r="BQ2559" s="171"/>
      <c r="BR2559" s="171"/>
      <c r="BS2559" s="171"/>
      <c r="BT2559" s="171"/>
      <c r="BU2559" s="171"/>
      <c r="BV2559" s="171"/>
      <c r="BW2559" s="171"/>
      <c r="BX2559" s="171"/>
      <c r="BY2559" s="171"/>
      <c r="BZ2559" s="171"/>
      <c r="CA2559" s="171"/>
      <c r="CB2559" s="171"/>
      <c r="CC2559" s="171"/>
      <c r="CD2559" s="171"/>
      <c r="CE2559" s="171"/>
      <c r="CF2559" s="171"/>
      <c r="CG2559" s="171"/>
      <c r="CH2559" s="171"/>
      <c r="CI2559" s="171"/>
      <c r="CJ2559" s="171"/>
      <c r="CK2559" s="171"/>
      <c r="CL2559" s="171"/>
      <c r="CM2559" s="171"/>
      <c r="CN2559" s="171"/>
      <c r="CO2559" s="171"/>
      <c r="CP2559" s="171"/>
      <c r="CQ2559" s="171"/>
      <c r="CR2559" s="171"/>
      <c r="CS2559" s="171"/>
      <c r="CT2559" s="171"/>
      <c r="CU2559" s="171"/>
      <c r="CV2559" s="171"/>
      <c r="CW2559" s="171"/>
      <c r="CX2559" s="171"/>
      <c r="CY2559" s="171"/>
      <c r="CZ2559" s="171"/>
      <c r="DA2559" s="171"/>
      <c r="DB2559" s="171"/>
      <c r="DC2559" s="171"/>
      <c r="DD2559" s="171"/>
      <c r="DE2559" s="171"/>
      <c r="DF2559" s="171"/>
      <c r="DG2559" s="171"/>
      <c r="DH2559" s="171"/>
      <c r="DI2559" s="171"/>
      <c r="DJ2559" s="171"/>
      <c r="DK2559" s="171"/>
      <c r="DL2559" s="171"/>
      <c r="DM2559" s="171"/>
      <c r="DN2559" s="171"/>
      <c r="DO2559" s="171"/>
      <c r="DP2559" s="171"/>
      <c r="DQ2559" s="171"/>
      <c r="DR2559" s="171"/>
      <c r="DS2559" s="171"/>
      <c r="DT2559" s="171"/>
      <c r="DU2559" s="171"/>
      <c r="DV2559" s="171"/>
      <c r="DW2559" s="171"/>
      <c r="DX2559" s="171"/>
      <c r="DY2559" s="171"/>
      <c r="DZ2559" s="171"/>
      <c r="EA2559" s="171"/>
      <c r="EB2559" s="171"/>
      <c r="EC2559" s="171"/>
      <c r="ED2559" s="171"/>
      <c r="EE2559" s="171"/>
      <c r="EF2559" s="171"/>
      <c r="EG2559" s="171"/>
      <c r="EH2559" s="171"/>
      <c r="EI2559" s="171"/>
      <c r="EJ2559" s="171"/>
      <c r="EK2559" s="171"/>
      <c r="EL2559" s="171"/>
      <c r="EM2559" s="171"/>
      <c r="EN2559" s="171"/>
    </row>
    <row r="2560" spans="43:144" ht="15" x14ac:dyDescent="0.25">
      <c r="AQ2560" s="171"/>
      <c r="AR2560"/>
      <c r="AS2560"/>
      <c r="AT2560"/>
      <c r="AU2560"/>
      <c r="AV2560"/>
      <c r="AW2560"/>
      <c r="AX2560"/>
      <c r="AY2560"/>
      <c r="AZ2560"/>
      <c r="BA2560"/>
      <c r="BB2560"/>
      <c r="BC2560"/>
      <c r="BD2560"/>
      <c r="BE2560" s="171"/>
      <c r="BF2560" s="171"/>
      <c r="BG2560" s="171"/>
      <c r="BH2560" s="171"/>
      <c r="BI2560" s="171"/>
      <c r="BJ2560" s="171"/>
      <c r="BK2560" s="171"/>
      <c r="BL2560" s="171"/>
      <c r="BM2560" s="171"/>
      <c r="BN2560" s="171"/>
      <c r="BO2560" s="171"/>
      <c r="BP2560" s="171"/>
      <c r="BQ2560" s="171"/>
      <c r="BR2560" s="171"/>
      <c r="BS2560" s="171"/>
      <c r="BT2560" s="171"/>
      <c r="BU2560" s="171"/>
      <c r="BV2560" s="171"/>
      <c r="BW2560" s="171"/>
      <c r="BX2560" s="171"/>
      <c r="BY2560" s="171"/>
      <c r="BZ2560" s="171"/>
      <c r="CA2560" s="171"/>
      <c r="CB2560" s="171"/>
      <c r="CC2560" s="171"/>
      <c r="CD2560" s="171"/>
      <c r="CE2560" s="171"/>
      <c r="CF2560" s="171"/>
      <c r="CG2560" s="171"/>
      <c r="CH2560" s="171"/>
      <c r="CI2560" s="171"/>
      <c r="CJ2560" s="171"/>
      <c r="CK2560" s="171"/>
      <c r="CL2560" s="171"/>
      <c r="CM2560" s="171"/>
      <c r="CN2560" s="171"/>
      <c r="CO2560" s="171"/>
      <c r="CP2560" s="171"/>
      <c r="CQ2560" s="171"/>
      <c r="CR2560" s="171"/>
      <c r="CS2560" s="171"/>
      <c r="CT2560" s="171"/>
      <c r="CU2560" s="171"/>
      <c r="CV2560" s="171"/>
      <c r="CW2560" s="171"/>
      <c r="CX2560" s="171"/>
      <c r="CY2560" s="171"/>
      <c r="CZ2560" s="171"/>
      <c r="DA2560" s="171"/>
      <c r="DB2560" s="171"/>
      <c r="DC2560" s="171"/>
      <c r="DD2560" s="171"/>
      <c r="DE2560" s="171"/>
      <c r="DF2560" s="171"/>
      <c r="DG2560" s="171"/>
      <c r="DH2560" s="171"/>
      <c r="DI2560" s="171"/>
      <c r="DJ2560" s="171"/>
      <c r="DK2560" s="171"/>
      <c r="DL2560" s="171"/>
      <c r="DM2560" s="171"/>
      <c r="DN2560" s="171"/>
      <c r="DO2560" s="171"/>
      <c r="DP2560" s="171"/>
      <c r="DQ2560" s="171"/>
      <c r="DR2560" s="171"/>
      <c r="DS2560" s="171"/>
      <c r="DT2560" s="171"/>
      <c r="DU2560" s="171"/>
      <c r="DV2560" s="171"/>
      <c r="DW2560" s="171"/>
      <c r="DX2560" s="171"/>
      <c r="DY2560" s="171"/>
      <c r="DZ2560" s="171"/>
      <c r="EA2560" s="171"/>
      <c r="EB2560" s="171"/>
      <c r="EC2560" s="171"/>
      <c r="ED2560" s="171"/>
      <c r="EE2560" s="171"/>
      <c r="EF2560" s="171"/>
      <c r="EG2560" s="171"/>
      <c r="EH2560" s="171"/>
      <c r="EI2560" s="171"/>
      <c r="EJ2560" s="171"/>
      <c r="EK2560" s="171"/>
      <c r="EL2560" s="171"/>
      <c r="EM2560" s="171"/>
      <c r="EN2560" s="171"/>
    </row>
    <row r="2561" spans="43:144" ht="15" x14ac:dyDescent="0.25">
      <c r="AQ2561" s="171"/>
      <c r="AR2561"/>
      <c r="AS2561"/>
      <c r="AT2561"/>
      <c r="AU2561"/>
      <c r="AV2561"/>
      <c r="AW2561"/>
      <c r="AX2561"/>
      <c r="AY2561"/>
      <c r="AZ2561"/>
      <c r="BA2561"/>
      <c r="BB2561"/>
      <c r="BC2561"/>
      <c r="BD2561"/>
      <c r="BE2561" s="171"/>
      <c r="BF2561" s="171"/>
      <c r="BG2561" s="171"/>
      <c r="BH2561" s="171"/>
      <c r="BI2561" s="171"/>
      <c r="BJ2561" s="171"/>
      <c r="BK2561" s="171"/>
      <c r="BL2561" s="171"/>
      <c r="BM2561" s="171"/>
      <c r="BN2561" s="171"/>
      <c r="BO2561" s="171"/>
      <c r="BP2561" s="171"/>
      <c r="BQ2561" s="171"/>
      <c r="BR2561" s="171"/>
      <c r="BS2561" s="171"/>
      <c r="BT2561" s="171"/>
      <c r="BU2561" s="171"/>
      <c r="BV2561" s="171"/>
      <c r="BW2561" s="171"/>
      <c r="BX2561" s="171"/>
      <c r="BY2561" s="171"/>
      <c r="BZ2561" s="171"/>
      <c r="CA2561" s="171"/>
      <c r="CB2561" s="171"/>
      <c r="CC2561" s="171"/>
      <c r="CD2561" s="171"/>
      <c r="CE2561" s="171"/>
      <c r="CF2561" s="171"/>
      <c r="CG2561" s="171"/>
      <c r="CH2561" s="171"/>
      <c r="CI2561" s="171"/>
      <c r="CJ2561" s="171"/>
      <c r="CK2561" s="171"/>
      <c r="CL2561" s="171"/>
      <c r="CM2561" s="171"/>
      <c r="CN2561" s="171"/>
      <c r="CO2561" s="171"/>
      <c r="CP2561" s="171"/>
      <c r="CQ2561" s="171"/>
      <c r="CR2561" s="171"/>
      <c r="CS2561" s="171"/>
      <c r="CT2561" s="171"/>
      <c r="CU2561" s="171"/>
      <c r="CV2561" s="171"/>
      <c r="CW2561" s="171"/>
      <c r="CX2561" s="171"/>
      <c r="CY2561" s="171"/>
      <c r="CZ2561" s="171"/>
      <c r="DA2561" s="171"/>
      <c r="DB2561" s="171"/>
      <c r="DC2561" s="171"/>
      <c r="DD2561" s="171"/>
      <c r="DE2561" s="171"/>
      <c r="DF2561" s="171"/>
      <c r="DG2561" s="171"/>
      <c r="DH2561" s="171"/>
      <c r="DI2561" s="171"/>
      <c r="DJ2561" s="171"/>
      <c r="DK2561" s="171"/>
      <c r="DL2561" s="171"/>
      <c r="DM2561" s="171"/>
      <c r="DN2561" s="171"/>
      <c r="DO2561" s="171"/>
      <c r="DP2561" s="171"/>
      <c r="DQ2561" s="171"/>
      <c r="DR2561" s="171"/>
      <c r="DS2561" s="171"/>
      <c r="DT2561" s="171"/>
      <c r="DU2561" s="171"/>
      <c r="DV2561" s="171"/>
      <c r="DW2561" s="171"/>
      <c r="DX2561" s="171"/>
      <c r="DY2561" s="171"/>
      <c r="DZ2561" s="171"/>
      <c r="EA2561" s="171"/>
      <c r="EB2561" s="171"/>
      <c r="EC2561" s="171"/>
      <c r="ED2561" s="171"/>
      <c r="EE2561" s="171"/>
      <c r="EF2561" s="171"/>
      <c r="EG2561" s="171"/>
      <c r="EH2561" s="171"/>
      <c r="EI2561" s="171"/>
      <c r="EJ2561" s="171"/>
      <c r="EK2561" s="171"/>
      <c r="EL2561" s="171"/>
      <c r="EM2561" s="171"/>
      <c r="EN2561" s="171"/>
    </row>
    <row r="2562" spans="43:144" ht="15" x14ac:dyDescent="0.25">
      <c r="AQ2562" s="171"/>
      <c r="AR2562"/>
      <c r="AS2562"/>
      <c r="AT2562"/>
      <c r="AU2562"/>
      <c r="AV2562"/>
      <c r="AW2562"/>
      <c r="AX2562"/>
      <c r="AY2562"/>
      <c r="AZ2562"/>
      <c r="BA2562"/>
      <c r="BB2562"/>
      <c r="BC2562"/>
      <c r="BD2562"/>
      <c r="BE2562" s="171"/>
      <c r="BF2562" s="171"/>
      <c r="BG2562" s="171"/>
      <c r="BH2562" s="171"/>
      <c r="BI2562" s="171"/>
      <c r="BJ2562" s="171"/>
      <c r="BK2562" s="171"/>
      <c r="BL2562" s="171"/>
      <c r="BM2562" s="171"/>
      <c r="BN2562" s="171"/>
      <c r="BO2562" s="171"/>
      <c r="BP2562" s="171"/>
      <c r="BQ2562" s="171"/>
      <c r="BR2562" s="171"/>
      <c r="BS2562" s="171"/>
      <c r="BT2562" s="171"/>
      <c r="BU2562" s="171"/>
      <c r="BV2562" s="171"/>
      <c r="BW2562" s="171"/>
      <c r="BX2562" s="171"/>
      <c r="BY2562" s="171"/>
      <c r="BZ2562" s="171"/>
      <c r="CA2562" s="171"/>
      <c r="CB2562" s="171"/>
      <c r="CC2562" s="171"/>
      <c r="CD2562" s="171"/>
      <c r="CE2562" s="171"/>
      <c r="CF2562" s="171"/>
      <c r="CG2562" s="171"/>
      <c r="CH2562" s="171"/>
      <c r="CI2562" s="171"/>
      <c r="CJ2562" s="171"/>
      <c r="CK2562" s="171"/>
      <c r="CL2562" s="171"/>
      <c r="CM2562" s="171"/>
      <c r="CN2562" s="171"/>
      <c r="CO2562" s="171"/>
      <c r="CP2562" s="171"/>
      <c r="CQ2562" s="171"/>
      <c r="CR2562" s="171"/>
      <c r="CS2562" s="171"/>
      <c r="CT2562" s="171"/>
      <c r="CU2562" s="171"/>
      <c r="CV2562" s="171"/>
      <c r="CW2562" s="171"/>
      <c r="CX2562" s="171"/>
      <c r="CY2562" s="171"/>
      <c r="CZ2562" s="171"/>
      <c r="DA2562" s="171"/>
      <c r="DB2562" s="171"/>
      <c r="DC2562" s="171"/>
      <c r="DD2562" s="171"/>
      <c r="DE2562" s="171"/>
      <c r="DF2562" s="171"/>
      <c r="DG2562" s="171"/>
      <c r="DH2562" s="171"/>
      <c r="DI2562" s="171"/>
      <c r="DJ2562" s="171"/>
      <c r="DK2562" s="171"/>
      <c r="DL2562" s="171"/>
      <c r="DM2562" s="171"/>
      <c r="DN2562" s="171"/>
      <c r="DO2562" s="171"/>
      <c r="DP2562" s="171"/>
      <c r="DQ2562" s="171"/>
      <c r="DR2562" s="171"/>
      <c r="DS2562" s="171"/>
      <c r="DT2562" s="171"/>
      <c r="DU2562" s="171"/>
      <c r="DV2562" s="171"/>
      <c r="DW2562" s="171"/>
      <c r="DX2562" s="171"/>
      <c r="DY2562" s="171"/>
      <c r="DZ2562" s="171"/>
      <c r="EA2562" s="171"/>
      <c r="EB2562" s="171"/>
      <c r="EC2562" s="171"/>
      <c r="ED2562" s="171"/>
      <c r="EE2562" s="171"/>
      <c r="EF2562" s="171"/>
      <c r="EG2562" s="171"/>
      <c r="EH2562" s="171"/>
      <c r="EI2562" s="171"/>
      <c r="EJ2562" s="171"/>
      <c r="EK2562" s="171"/>
      <c r="EL2562" s="171"/>
      <c r="EM2562" s="171"/>
      <c r="EN2562" s="171"/>
    </row>
    <row r="2563" spans="43:144" ht="15" x14ac:dyDescent="0.25">
      <c r="AQ2563" s="171"/>
      <c r="AR2563"/>
      <c r="AS2563"/>
      <c r="AT2563"/>
      <c r="AU2563"/>
      <c r="AV2563"/>
      <c r="AW2563"/>
      <c r="AX2563"/>
      <c r="AY2563"/>
      <c r="AZ2563"/>
      <c r="BA2563"/>
      <c r="BB2563"/>
      <c r="BC2563"/>
      <c r="BD2563"/>
      <c r="BE2563" s="171"/>
      <c r="BF2563" s="171"/>
      <c r="BG2563" s="171"/>
      <c r="BH2563" s="171"/>
      <c r="BI2563" s="171"/>
      <c r="BJ2563" s="171"/>
      <c r="BK2563" s="171"/>
      <c r="BL2563" s="171"/>
      <c r="BM2563" s="171"/>
      <c r="BN2563" s="171"/>
      <c r="BO2563" s="171"/>
      <c r="BP2563" s="171"/>
      <c r="BQ2563" s="171"/>
      <c r="BR2563" s="171"/>
      <c r="BS2563" s="171"/>
      <c r="BT2563" s="171"/>
      <c r="BU2563" s="171"/>
      <c r="BV2563" s="171"/>
      <c r="BW2563" s="171"/>
      <c r="BX2563" s="171"/>
      <c r="BY2563" s="171"/>
      <c r="BZ2563" s="171"/>
      <c r="CA2563" s="171"/>
      <c r="CB2563" s="171"/>
      <c r="CC2563" s="171"/>
      <c r="CD2563" s="171"/>
      <c r="CE2563" s="171"/>
      <c r="CF2563" s="171"/>
      <c r="CG2563" s="171"/>
      <c r="CH2563" s="171"/>
      <c r="CI2563" s="171"/>
      <c r="CJ2563" s="171"/>
      <c r="CK2563" s="171"/>
      <c r="CL2563" s="171"/>
      <c r="CM2563" s="171"/>
      <c r="CN2563" s="171"/>
      <c r="CO2563" s="171"/>
      <c r="CP2563" s="171"/>
      <c r="CQ2563" s="171"/>
      <c r="CR2563" s="171"/>
      <c r="CS2563" s="171"/>
      <c r="CT2563" s="171"/>
      <c r="CU2563" s="171"/>
      <c r="CV2563" s="171"/>
      <c r="CW2563" s="171"/>
      <c r="CX2563" s="171"/>
      <c r="CY2563" s="171"/>
      <c r="CZ2563" s="171"/>
      <c r="DA2563" s="171"/>
      <c r="DB2563" s="171"/>
      <c r="DC2563" s="171"/>
      <c r="DD2563" s="171"/>
      <c r="DE2563" s="171"/>
      <c r="DF2563" s="171"/>
      <c r="DG2563" s="171"/>
      <c r="DH2563" s="171"/>
      <c r="DI2563" s="171"/>
      <c r="DJ2563" s="171"/>
      <c r="DK2563" s="171"/>
      <c r="DL2563" s="171"/>
      <c r="DM2563" s="171"/>
      <c r="DN2563" s="171"/>
      <c r="DO2563" s="171"/>
      <c r="DP2563" s="171"/>
      <c r="DQ2563" s="171"/>
      <c r="DR2563" s="171"/>
      <c r="DS2563" s="171"/>
      <c r="DT2563" s="171"/>
      <c r="DU2563" s="171"/>
      <c r="DV2563" s="171"/>
      <c r="DW2563" s="171"/>
      <c r="DX2563" s="171"/>
      <c r="DY2563" s="171"/>
      <c r="DZ2563" s="171"/>
      <c r="EA2563" s="171"/>
      <c r="EB2563" s="171"/>
      <c r="EC2563" s="171"/>
      <c r="ED2563" s="171"/>
      <c r="EE2563" s="171"/>
      <c r="EF2563" s="171"/>
      <c r="EG2563" s="171"/>
      <c r="EH2563" s="171"/>
      <c r="EI2563" s="171"/>
      <c r="EJ2563" s="171"/>
      <c r="EK2563" s="171"/>
      <c r="EL2563" s="171"/>
      <c r="EM2563" s="171"/>
      <c r="EN2563" s="171"/>
    </row>
    <row r="2564" spans="43:144" ht="15" x14ac:dyDescent="0.25">
      <c r="AQ2564" s="171"/>
      <c r="AR2564"/>
      <c r="AS2564"/>
      <c r="AT2564"/>
      <c r="AU2564"/>
      <c r="AV2564"/>
      <c r="AW2564"/>
      <c r="AX2564"/>
      <c r="AY2564"/>
      <c r="AZ2564"/>
      <c r="BA2564"/>
      <c r="BB2564"/>
      <c r="BC2564"/>
      <c r="BD2564"/>
      <c r="BE2564" s="171"/>
      <c r="BF2564" s="171"/>
      <c r="BG2564" s="171"/>
      <c r="BH2564" s="171"/>
      <c r="BI2564" s="171"/>
      <c r="BJ2564" s="171"/>
      <c r="BK2564" s="171"/>
      <c r="BL2564" s="171"/>
      <c r="BM2564" s="171"/>
      <c r="BN2564" s="171"/>
      <c r="BO2564" s="171"/>
      <c r="BP2564" s="171"/>
      <c r="BQ2564" s="171"/>
      <c r="BR2564" s="171"/>
      <c r="BS2564" s="171"/>
      <c r="BT2564" s="171"/>
      <c r="BU2564" s="171"/>
      <c r="BV2564" s="171"/>
      <c r="BW2564" s="171"/>
      <c r="BX2564" s="171"/>
      <c r="BY2564" s="171"/>
      <c r="BZ2564" s="171"/>
      <c r="CA2564" s="171"/>
      <c r="CB2564" s="171"/>
      <c r="CC2564" s="171"/>
      <c r="CD2564" s="171"/>
      <c r="CE2564" s="171"/>
      <c r="CF2564" s="171"/>
      <c r="CG2564" s="171"/>
      <c r="CH2564" s="171"/>
      <c r="CI2564" s="171"/>
      <c r="CJ2564" s="171"/>
      <c r="CK2564" s="171"/>
      <c r="CL2564" s="171"/>
      <c r="CM2564" s="171"/>
      <c r="CN2564" s="171"/>
      <c r="CO2564" s="171"/>
      <c r="CP2564" s="171"/>
      <c r="CQ2564" s="171"/>
      <c r="CR2564" s="171"/>
      <c r="CS2564" s="171"/>
      <c r="CT2564" s="171"/>
      <c r="CU2564" s="171"/>
      <c r="CV2564" s="171"/>
      <c r="CW2564" s="171"/>
      <c r="CX2564" s="171"/>
      <c r="CY2564" s="171"/>
      <c r="CZ2564" s="171"/>
      <c r="DA2564" s="171"/>
      <c r="DB2564" s="171"/>
      <c r="DC2564" s="171"/>
      <c r="DD2564" s="171"/>
      <c r="DE2564" s="171"/>
      <c r="DF2564" s="171"/>
      <c r="DG2564" s="171"/>
      <c r="DH2564" s="171"/>
      <c r="DI2564" s="171"/>
      <c r="DJ2564" s="171"/>
      <c r="DK2564" s="171"/>
      <c r="DL2564" s="171"/>
      <c r="DM2564" s="171"/>
      <c r="DN2564" s="171"/>
      <c r="DO2564" s="171"/>
      <c r="DP2564" s="171"/>
      <c r="DQ2564" s="171"/>
      <c r="DR2564" s="171"/>
      <c r="DS2564" s="171"/>
      <c r="DT2564" s="171"/>
      <c r="DU2564" s="171"/>
      <c r="DV2564" s="171"/>
      <c r="DW2564" s="171"/>
      <c r="DX2564" s="171"/>
      <c r="DY2564" s="171"/>
      <c r="DZ2564" s="171"/>
      <c r="EA2564" s="171"/>
      <c r="EB2564" s="171"/>
      <c r="EC2564" s="171"/>
      <c r="ED2564" s="171"/>
      <c r="EE2564" s="171"/>
      <c r="EF2564" s="171"/>
      <c r="EG2564" s="171"/>
      <c r="EH2564" s="171"/>
      <c r="EI2564" s="171"/>
      <c r="EJ2564" s="171"/>
      <c r="EK2564" s="171"/>
      <c r="EL2564" s="171"/>
      <c r="EM2564" s="171"/>
      <c r="EN2564" s="171"/>
    </row>
    <row r="2565" spans="43:144" ht="15" x14ac:dyDescent="0.25">
      <c r="AQ2565" s="171"/>
      <c r="AR2565"/>
      <c r="AS2565"/>
      <c r="AT2565"/>
      <c r="AU2565"/>
      <c r="AV2565"/>
      <c r="AW2565"/>
      <c r="AX2565"/>
      <c r="AY2565"/>
      <c r="AZ2565"/>
      <c r="BA2565"/>
      <c r="BB2565"/>
      <c r="BC2565"/>
      <c r="BD2565"/>
      <c r="BE2565" s="171"/>
      <c r="BF2565" s="171"/>
      <c r="BG2565" s="171"/>
      <c r="BH2565" s="171"/>
      <c r="BI2565" s="171"/>
      <c r="BJ2565" s="171"/>
      <c r="BK2565" s="171"/>
      <c r="BL2565" s="171"/>
      <c r="BM2565" s="171"/>
      <c r="BN2565" s="171"/>
      <c r="BO2565" s="171"/>
      <c r="BP2565" s="171"/>
      <c r="BQ2565" s="171"/>
      <c r="BR2565" s="171"/>
      <c r="BS2565" s="171"/>
      <c r="BT2565" s="171"/>
      <c r="BU2565" s="171"/>
      <c r="BV2565" s="171"/>
      <c r="BW2565" s="171"/>
      <c r="BX2565" s="171"/>
      <c r="BY2565" s="171"/>
      <c r="BZ2565" s="171"/>
      <c r="CA2565" s="171"/>
      <c r="CB2565" s="171"/>
      <c r="CC2565" s="171"/>
      <c r="CD2565" s="171"/>
      <c r="CE2565" s="171"/>
      <c r="CF2565" s="171"/>
      <c r="CG2565" s="171"/>
      <c r="CH2565" s="171"/>
      <c r="CI2565" s="171"/>
      <c r="CJ2565" s="171"/>
      <c r="CK2565" s="171"/>
      <c r="CL2565" s="171"/>
      <c r="CM2565" s="171"/>
      <c r="CN2565" s="171"/>
      <c r="CO2565" s="171"/>
      <c r="CP2565" s="171"/>
      <c r="CQ2565" s="171"/>
      <c r="CR2565" s="171"/>
      <c r="CS2565" s="171"/>
      <c r="CT2565" s="171"/>
      <c r="CU2565" s="171"/>
      <c r="CV2565" s="171"/>
      <c r="CW2565" s="171"/>
      <c r="CX2565" s="171"/>
      <c r="CY2565" s="171"/>
      <c r="CZ2565" s="171"/>
      <c r="DA2565" s="171"/>
      <c r="DB2565" s="171"/>
      <c r="DC2565" s="171"/>
      <c r="DD2565" s="171"/>
      <c r="DE2565" s="171"/>
      <c r="DF2565" s="171"/>
      <c r="DG2565" s="171"/>
      <c r="DH2565" s="171"/>
      <c r="DI2565" s="171"/>
      <c r="DJ2565" s="171"/>
      <c r="DK2565" s="171"/>
      <c r="DL2565" s="171"/>
      <c r="DM2565" s="171"/>
      <c r="DN2565" s="171"/>
      <c r="DO2565" s="171"/>
      <c r="DP2565" s="171"/>
      <c r="DQ2565" s="171"/>
      <c r="DR2565" s="171"/>
      <c r="DS2565" s="171"/>
      <c r="DT2565" s="171"/>
      <c r="DU2565" s="171"/>
      <c r="DV2565" s="171"/>
      <c r="DW2565" s="171"/>
      <c r="DX2565" s="171"/>
      <c r="DY2565" s="171"/>
      <c r="DZ2565" s="171"/>
      <c r="EA2565" s="171"/>
      <c r="EB2565" s="171"/>
      <c r="EC2565" s="171"/>
      <c r="ED2565" s="171"/>
      <c r="EE2565" s="171"/>
      <c r="EF2565" s="171"/>
      <c r="EG2565" s="171"/>
      <c r="EH2565" s="171"/>
      <c r="EI2565" s="171"/>
      <c r="EJ2565" s="171"/>
      <c r="EK2565" s="171"/>
      <c r="EL2565" s="171"/>
      <c r="EM2565" s="171"/>
      <c r="EN2565" s="171"/>
    </row>
    <row r="2566" spans="43:144" ht="15" x14ac:dyDescent="0.25">
      <c r="AQ2566" s="171"/>
      <c r="AR2566"/>
      <c r="AS2566"/>
      <c r="AT2566"/>
      <c r="AU2566"/>
      <c r="AV2566"/>
      <c r="AW2566"/>
      <c r="AX2566"/>
      <c r="AY2566"/>
      <c r="AZ2566"/>
      <c r="BA2566"/>
      <c r="BB2566"/>
      <c r="BC2566"/>
      <c r="BD2566"/>
      <c r="BE2566" s="171"/>
      <c r="BF2566" s="171"/>
      <c r="BG2566" s="171"/>
      <c r="BH2566" s="171"/>
      <c r="BI2566" s="171"/>
      <c r="BJ2566" s="171"/>
      <c r="BK2566" s="171"/>
      <c r="BL2566" s="171"/>
      <c r="BM2566" s="171"/>
      <c r="BN2566" s="171"/>
      <c r="BO2566" s="171"/>
      <c r="BP2566" s="171"/>
      <c r="BQ2566" s="171"/>
      <c r="BR2566" s="171"/>
      <c r="BS2566" s="171"/>
      <c r="BT2566" s="171"/>
      <c r="BU2566" s="171"/>
      <c r="BV2566" s="171"/>
      <c r="BW2566" s="171"/>
      <c r="BX2566" s="171"/>
      <c r="BY2566" s="171"/>
      <c r="BZ2566" s="171"/>
      <c r="CA2566" s="171"/>
      <c r="CB2566" s="171"/>
      <c r="CC2566" s="171"/>
      <c r="CD2566" s="171"/>
      <c r="CE2566" s="171"/>
      <c r="CF2566" s="171"/>
      <c r="CG2566" s="171"/>
      <c r="CH2566" s="171"/>
      <c r="CI2566" s="171"/>
      <c r="CJ2566" s="171"/>
      <c r="CK2566" s="171"/>
      <c r="CL2566" s="171"/>
      <c r="CM2566" s="171"/>
      <c r="CN2566" s="171"/>
      <c r="CO2566" s="171"/>
      <c r="CP2566" s="171"/>
      <c r="CQ2566" s="171"/>
      <c r="CR2566" s="171"/>
      <c r="CS2566" s="171"/>
      <c r="CT2566" s="171"/>
      <c r="CU2566" s="171"/>
      <c r="CV2566" s="171"/>
      <c r="CW2566" s="171"/>
      <c r="CX2566" s="171"/>
      <c r="CY2566" s="171"/>
      <c r="CZ2566" s="171"/>
      <c r="DA2566" s="171"/>
      <c r="DB2566" s="171"/>
      <c r="DC2566" s="171"/>
      <c r="DD2566" s="171"/>
      <c r="DE2566" s="171"/>
      <c r="DF2566" s="171"/>
      <c r="DG2566" s="171"/>
      <c r="DH2566" s="171"/>
      <c r="DI2566" s="171"/>
      <c r="DJ2566" s="171"/>
      <c r="DK2566" s="171"/>
      <c r="DL2566" s="171"/>
      <c r="DM2566" s="171"/>
      <c r="DN2566" s="171"/>
      <c r="DO2566" s="171"/>
      <c r="DP2566" s="171"/>
      <c r="DQ2566" s="171"/>
      <c r="DR2566" s="171"/>
      <c r="DS2566" s="171"/>
      <c r="DT2566" s="171"/>
      <c r="DU2566" s="171"/>
      <c r="DV2566" s="171"/>
      <c r="DW2566" s="171"/>
      <c r="DX2566" s="171"/>
      <c r="DY2566" s="171"/>
      <c r="DZ2566" s="171"/>
      <c r="EA2566" s="171"/>
      <c r="EB2566" s="171"/>
      <c r="EC2566" s="171"/>
      <c r="ED2566" s="171"/>
      <c r="EE2566" s="171"/>
      <c r="EF2566" s="171"/>
      <c r="EG2566" s="171"/>
      <c r="EH2566" s="171"/>
      <c r="EI2566" s="171"/>
      <c r="EJ2566" s="171"/>
      <c r="EK2566" s="171"/>
      <c r="EL2566" s="171"/>
      <c r="EM2566" s="171"/>
      <c r="EN2566" s="171"/>
    </row>
    <row r="2567" spans="43:144" ht="15" x14ac:dyDescent="0.25">
      <c r="AQ2567" s="171"/>
      <c r="AR2567"/>
      <c r="AS2567"/>
      <c r="AT2567"/>
      <c r="AU2567"/>
      <c r="AV2567"/>
      <c r="AW2567"/>
      <c r="AX2567"/>
      <c r="AY2567"/>
      <c r="AZ2567"/>
      <c r="BA2567"/>
      <c r="BB2567"/>
      <c r="BC2567"/>
      <c r="BD2567"/>
      <c r="BE2567" s="171"/>
      <c r="BF2567" s="171"/>
      <c r="BG2567" s="171"/>
      <c r="BH2567" s="171"/>
      <c r="BI2567" s="171"/>
      <c r="BJ2567" s="171"/>
      <c r="BK2567" s="171"/>
      <c r="BL2567" s="171"/>
      <c r="BM2567" s="171"/>
      <c r="BN2567" s="171"/>
      <c r="BO2567" s="171"/>
      <c r="BP2567" s="171"/>
      <c r="BQ2567" s="171"/>
      <c r="BR2567" s="171"/>
      <c r="BS2567" s="171"/>
      <c r="BT2567" s="171"/>
      <c r="BU2567" s="171"/>
      <c r="BV2567" s="171"/>
      <c r="BW2567" s="171"/>
      <c r="BX2567" s="171"/>
      <c r="BY2567" s="171"/>
      <c r="BZ2567" s="171"/>
      <c r="CA2567" s="171"/>
      <c r="CB2567" s="171"/>
      <c r="CC2567" s="171"/>
      <c r="CD2567" s="171"/>
      <c r="CE2567" s="171"/>
      <c r="CF2567" s="171"/>
      <c r="CG2567" s="171"/>
      <c r="CH2567" s="171"/>
      <c r="CI2567" s="171"/>
      <c r="CJ2567" s="171"/>
      <c r="CK2567" s="171"/>
      <c r="CL2567" s="171"/>
      <c r="CM2567" s="171"/>
      <c r="CN2567" s="171"/>
      <c r="CO2567" s="171"/>
      <c r="CP2567" s="171"/>
      <c r="CQ2567" s="171"/>
      <c r="CR2567" s="171"/>
      <c r="CS2567" s="171"/>
      <c r="CT2567" s="171"/>
      <c r="CU2567" s="171"/>
      <c r="CV2567" s="171"/>
      <c r="CW2567" s="171"/>
      <c r="CX2567" s="171"/>
      <c r="CY2567" s="171"/>
      <c r="CZ2567" s="171"/>
      <c r="DA2567" s="171"/>
      <c r="DB2567" s="171"/>
      <c r="DC2567" s="171"/>
      <c r="DD2567" s="171"/>
      <c r="DE2567" s="171"/>
      <c r="DF2567" s="171"/>
      <c r="DG2567" s="171"/>
      <c r="DH2567" s="171"/>
      <c r="DI2567" s="171"/>
      <c r="DJ2567" s="171"/>
      <c r="DK2567" s="171"/>
      <c r="DL2567" s="171"/>
      <c r="DM2567" s="171"/>
      <c r="DN2567" s="171"/>
      <c r="DO2567" s="171"/>
      <c r="DP2567" s="171"/>
      <c r="DQ2567" s="171"/>
      <c r="DR2567" s="171"/>
      <c r="DS2567" s="171"/>
      <c r="DT2567" s="171"/>
      <c r="DU2567" s="171"/>
      <c r="DV2567" s="171"/>
      <c r="DW2567" s="171"/>
      <c r="DX2567" s="171"/>
      <c r="DY2567" s="171"/>
      <c r="DZ2567" s="171"/>
      <c r="EA2567" s="171"/>
      <c r="EB2567" s="171"/>
      <c r="EC2567" s="171"/>
      <c r="ED2567" s="171"/>
      <c r="EE2567" s="171"/>
      <c r="EF2567" s="171"/>
      <c r="EG2567" s="171"/>
      <c r="EH2567" s="171"/>
      <c r="EI2567" s="171"/>
      <c r="EJ2567" s="171"/>
      <c r="EK2567" s="171"/>
      <c r="EL2567" s="171"/>
      <c r="EM2567" s="171"/>
      <c r="EN2567" s="171"/>
    </row>
    <row r="2568" spans="43:144" ht="15" x14ac:dyDescent="0.25">
      <c r="AQ2568" s="171"/>
      <c r="AR2568"/>
      <c r="AS2568"/>
      <c r="AT2568"/>
      <c r="AU2568"/>
      <c r="AV2568"/>
      <c r="AW2568"/>
      <c r="AX2568"/>
      <c r="AY2568"/>
      <c r="AZ2568"/>
      <c r="BA2568"/>
      <c r="BB2568"/>
      <c r="BC2568"/>
      <c r="BD2568"/>
      <c r="BE2568" s="171"/>
      <c r="BF2568" s="171"/>
      <c r="BG2568" s="171"/>
      <c r="BH2568" s="171"/>
      <c r="BI2568" s="171"/>
      <c r="BJ2568" s="171"/>
      <c r="BK2568" s="171"/>
      <c r="BL2568" s="171"/>
      <c r="BM2568" s="171"/>
      <c r="BN2568" s="171"/>
      <c r="BO2568" s="171"/>
      <c r="BP2568" s="171"/>
      <c r="BQ2568" s="171"/>
      <c r="BR2568" s="171"/>
      <c r="BS2568" s="171"/>
      <c r="BT2568" s="171"/>
      <c r="BU2568" s="171"/>
      <c r="BV2568" s="171"/>
      <c r="BW2568" s="171"/>
      <c r="BX2568" s="171"/>
      <c r="BY2568" s="171"/>
      <c r="BZ2568" s="171"/>
      <c r="CA2568" s="171"/>
      <c r="CB2568" s="171"/>
      <c r="CC2568" s="171"/>
      <c r="CD2568" s="171"/>
      <c r="CE2568" s="171"/>
      <c r="CF2568" s="171"/>
      <c r="CG2568" s="171"/>
      <c r="CH2568" s="171"/>
      <c r="CI2568" s="171"/>
      <c r="CJ2568" s="171"/>
      <c r="CK2568" s="171"/>
      <c r="CL2568" s="171"/>
      <c r="CM2568" s="171"/>
      <c r="CN2568" s="171"/>
      <c r="CO2568" s="171"/>
      <c r="CP2568" s="171"/>
      <c r="CQ2568" s="171"/>
      <c r="CR2568" s="171"/>
      <c r="CS2568" s="171"/>
      <c r="CT2568" s="171"/>
      <c r="CU2568" s="171"/>
      <c r="CV2568" s="171"/>
      <c r="CW2568" s="171"/>
      <c r="CX2568" s="171"/>
      <c r="CY2568" s="171"/>
      <c r="CZ2568" s="171"/>
      <c r="DA2568" s="171"/>
      <c r="DB2568" s="171"/>
      <c r="DC2568" s="171"/>
      <c r="DD2568" s="171"/>
      <c r="DE2568" s="171"/>
      <c r="DF2568" s="171"/>
      <c r="DG2568" s="171"/>
      <c r="DH2568" s="171"/>
      <c r="DI2568" s="171"/>
      <c r="DJ2568" s="171"/>
      <c r="DK2568" s="171"/>
      <c r="DL2568" s="171"/>
      <c r="DM2568" s="171"/>
      <c r="DN2568" s="171"/>
      <c r="DO2568" s="171"/>
      <c r="DP2568" s="171"/>
      <c r="DQ2568" s="171"/>
      <c r="DR2568" s="171"/>
      <c r="DS2568" s="171"/>
      <c r="DT2568" s="171"/>
      <c r="DU2568" s="171"/>
      <c r="DV2568" s="171"/>
      <c r="DW2568" s="171"/>
      <c r="DX2568" s="171"/>
      <c r="DY2568" s="171"/>
      <c r="DZ2568" s="171"/>
      <c r="EA2568" s="171"/>
      <c r="EB2568" s="171"/>
      <c r="EC2568" s="171"/>
      <c r="ED2568" s="171"/>
      <c r="EE2568" s="171"/>
      <c r="EF2568" s="171"/>
      <c r="EG2568" s="171"/>
      <c r="EH2568" s="171"/>
      <c r="EI2568" s="171"/>
      <c r="EJ2568" s="171"/>
      <c r="EK2568" s="171"/>
      <c r="EL2568" s="171"/>
      <c r="EM2568" s="171"/>
      <c r="EN2568" s="171"/>
    </row>
    <row r="2569" spans="43:144" ht="15" x14ac:dyDescent="0.25">
      <c r="AQ2569" s="171"/>
      <c r="AR2569"/>
      <c r="AS2569"/>
      <c r="AT2569"/>
      <c r="AU2569"/>
      <c r="AV2569"/>
      <c r="AW2569"/>
      <c r="AX2569"/>
      <c r="AY2569"/>
      <c r="AZ2569"/>
      <c r="BA2569"/>
      <c r="BB2569"/>
      <c r="BC2569"/>
      <c r="BD2569"/>
      <c r="BE2569" s="171"/>
      <c r="BF2569" s="171"/>
      <c r="BG2569" s="171"/>
      <c r="BH2569" s="171"/>
      <c r="BI2569" s="171"/>
      <c r="BJ2569" s="171"/>
      <c r="BK2569" s="171"/>
      <c r="BL2569" s="171"/>
      <c r="BM2569" s="171"/>
      <c r="BN2569" s="171"/>
      <c r="BO2569" s="171"/>
      <c r="BP2569" s="171"/>
      <c r="BQ2569" s="171"/>
      <c r="BR2569" s="171"/>
      <c r="BS2569" s="171"/>
      <c r="BT2569" s="171"/>
      <c r="BU2569" s="171"/>
      <c r="BV2569" s="171"/>
      <c r="BW2569" s="171"/>
      <c r="BX2569" s="171"/>
      <c r="BY2569" s="171"/>
      <c r="BZ2569" s="171"/>
      <c r="CA2569" s="171"/>
      <c r="CB2569" s="171"/>
      <c r="CC2569" s="171"/>
      <c r="CD2569" s="171"/>
      <c r="CE2569" s="171"/>
      <c r="CF2569" s="171"/>
      <c r="CG2569" s="171"/>
      <c r="CH2569" s="171"/>
      <c r="CI2569" s="171"/>
      <c r="CJ2569" s="171"/>
      <c r="CK2569" s="171"/>
      <c r="CL2569" s="171"/>
      <c r="CM2569" s="171"/>
      <c r="CN2569" s="171"/>
      <c r="CO2569" s="171"/>
      <c r="CP2569" s="171"/>
      <c r="CQ2569" s="171"/>
      <c r="CR2569" s="171"/>
      <c r="CS2569" s="171"/>
      <c r="CT2569" s="171"/>
      <c r="CU2569" s="171"/>
      <c r="CV2569" s="171"/>
      <c r="CW2569" s="171"/>
      <c r="CX2569" s="171"/>
      <c r="CY2569" s="171"/>
      <c r="CZ2569" s="171"/>
      <c r="DA2569" s="171"/>
      <c r="DB2569" s="171"/>
      <c r="DC2569" s="171"/>
      <c r="DD2569" s="171"/>
      <c r="DE2569" s="171"/>
      <c r="DF2569" s="171"/>
      <c r="DG2569" s="171"/>
      <c r="DH2569" s="171"/>
      <c r="DI2569" s="171"/>
      <c r="DJ2569" s="171"/>
      <c r="DK2569" s="171"/>
      <c r="DL2569" s="171"/>
      <c r="DM2569" s="171"/>
      <c r="DN2569" s="171"/>
      <c r="DO2569" s="171"/>
      <c r="DP2569" s="171"/>
      <c r="DQ2569" s="171"/>
      <c r="DR2569" s="171"/>
      <c r="DS2569" s="171"/>
      <c r="DT2569" s="171"/>
      <c r="DU2569" s="171"/>
      <c r="DV2569" s="171"/>
      <c r="DW2569" s="171"/>
      <c r="DX2569" s="171"/>
      <c r="DY2569" s="171"/>
      <c r="DZ2569" s="171"/>
      <c r="EA2569" s="171"/>
      <c r="EB2569" s="171"/>
      <c r="EC2569" s="171"/>
      <c r="ED2569" s="171"/>
      <c r="EE2569" s="171"/>
      <c r="EF2569" s="171"/>
      <c r="EG2569" s="171"/>
      <c r="EH2569" s="171"/>
      <c r="EI2569" s="171"/>
      <c r="EJ2569" s="171"/>
      <c r="EK2569" s="171"/>
      <c r="EL2569" s="171"/>
      <c r="EM2569" s="171"/>
      <c r="EN2569" s="171"/>
    </row>
    <row r="2570" spans="43:144" ht="15" x14ac:dyDescent="0.25">
      <c r="AQ2570" s="171"/>
      <c r="AR2570"/>
      <c r="AS2570"/>
      <c r="AT2570"/>
      <c r="AU2570"/>
      <c r="AV2570"/>
      <c r="AW2570"/>
      <c r="AX2570"/>
      <c r="AY2570"/>
      <c r="AZ2570"/>
      <c r="BA2570"/>
      <c r="BB2570"/>
      <c r="BC2570"/>
      <c r="BD2570"/>
      <c r="BE2570" s="171"/>
      <c r="BF2570" s="171"/>
      <c r="BG2570" s="171"/>
      <c r="BH2570" s="171"/>
      <c r="BI2570" s="171"/>
      <c r="BJ2570" s="171"/>
      <c r="BK2570" s="171"/>
      <c r="BL2570" s="171"/>
      <c r="BM2570" s="171"/>
      <c r="BN2570" s="171"/>
      <c r="BO2570" s="171"/>
      <c r="BP2570" s="171"/>
      <c r="BQ2570" s="171"/>
      <c r="BR2570" s="171"/>
      <c r="BS2570" s="171"/>
      <c r="BT2570" s="171"/>
      <c r="BU2570" s="171"/>
      <c r="BV2570" s="171"/>
      <c r="BW2570" s="171"/>
      <c r="BX2570" s="171"/>
      <c r="BY2570" s="171"/>
      <c r="BZ2570" s="171"/>
      <c r="CA2570" s="171"/>
      <c r="CB2570" s="171"/>
      <c r="CC2570" s="171"/>
      <c r="CD2570" s="171"/>
      <c r="CE2570" s="171"/>
      <c r="CF2570" s="171"/>
      <c r="CG2570" s="171"/>
      <c r="CH2570" s="171"/>
      <c r="CI2570" s="171"/>
      <c r="CJ2570" s="171"/>
      <c r="CK2570" s="171"/>
      <c r="CL2570" s="171"/>
      <c r="CM2570" s="171"/>
      <c r="CN2570" s="171"/>
      <c r="CO2570" s="171"/>
      <c r="CP2570" s="171"/>
      <c r="CQ2570" s="171"/>
      <c r="CR2570" s="171"/>
      <c r="CS2570" s="171"/>
      <c r="CT2570" s="171"/>
      <c r="CU2570" s="171"/>
      <c r="CV2570" s="171"/>
      <c r="CW2570" s="171"/>
      <c r="CX2570" s="171"/>
      <c r="CY2570" s="171"/>
      <c r="CZ2570" s="171"/>
      <c r="DA2570" s="171"/>
      <c r="DB2570" s="171"/>
      <c r="DC2570" s="171"/>
      <c r="DD2570" s="171"/>
      <c r="DE2570" s="171"/>
      <c r="DF2570" s="171"/>
      <c r="DG2570" s="171"/>
      <c r="DH2570" s="171"/>
      <c r="DI2570" s="171"/>
      <c r="DJ2570" s="171"/>
      <c r="DK2570" s="171"/>
      <c r="DL2570" s="171"/>
      <c r="DM2570" s="171"/>
      <c r="DN2570" s="171"/>
      <c r="DO2570" s="171"/>
      <c r="DP2570" s="171"/>
      <c r="DQ2570" s="171"/>
      <c r="DR2570" s="171"/>
      <c r="DS2570" s="171"/>
      <c r="DT2570" s="171"/>
      <c r="DU2570" s="171"/>
      <c r="DV2570" s="171"/>
      <c r="DW2570" s="171"/>
      <c r="DX2570" s="171"/>
      <c r="DY2570" s="171"/>
      <c r="DZ2570" s="171"/>
      <c r="EA2570" s="171"/>
      <c r="EB2570" s="171"/>
      <c r="EC2570" s="171"/>
      <c r="ED2570" s="171"/>
      <c r="EE2570" s="171"/>
      <c r="EF2570" s="171"/>
      <c r="EG2570" s="171"/>
      <c r="EH2570" s="171"/>
      <c r="EI2570" s="171"/>
      <c r="EJ2570" s="171"/>
      <c r="EK2570" s="171"/>
      <c r="EL2570" s="171"/>
      <c r="EM2570" s="171"/>
      <c r="EN2570" s="171"/>
    </row>
    <row r="2571" spans="43:144" ht="15" x14ac:dyDescent="0.25">
      <c r="AQ2571" s="171"/>
      <c r="AR2571"/>
      <c r="AS2571"/>
      <c r="AT2571"/>
      <c r="AU2571"/>
      <c r="AV2571"/>
      <c r="AW2571"/>
      <c r="AX2571"/>
      <c r="AY2571"/>
      <c r="AZ2571"/>
      <c r="BA2571"/>
      <c r="BB2571"/>
      <c r="BC2571"/>
      <c r="BD2571"/>
      <c r="BE2571" s="171"/>
      <c r="BF2571" s="171"/>
      <c r="BG2571" s="171"/>
      <c r="BH2571" s="171"/>
      <c r="BI2571" s="171"/>
      <c r="BJ2571" s="171"/>
      <c r="BK2571" s="171"/>
      <c r="BL2571" s="171"/>
      <c r="BM2571" s="171"/>
      <c r="BN2571" s="171"/>
      <c r="BO2571" s="171"/>
      <c r="BP2571" s="171"/>
      <c r="BQ2571" s="171"/>
      <c r="BR2571" s="171"/>
      <c r="BS2571" s="171"/>
      <c r="BT2571" s="171"/>
      <c r="BU2571" s="171"/>
      <c r="BV2571" s="171"/>
      <c r="BW2571" s="171"/>
      <c r="BX2571" s="171"/>
      <c r="BY2571" s="171"/>
      <c r="BZ2571" s="171"/>
      <c r="CA2571" s="171"/>
      <c r="CB2571" s="171"/>
      <c r="CC2571" s="171"/>
      <c r="CD2571" s="171"/>
      <c r="CE2571" s="171"/>
      <c r="CF2571" s="171"/>
      <c r="CG2571" s="171"/>
      <c r="CH2571" s="171"/>
      <c r="CI2571" s="171"/>
      <c r="CJ2571" s="171"/>
      <c r="CK2571" s="171"/>
      <c r="CL2571" s="171"/>
      <c r="CM2571" s="171"/>
      <c r="CN2571" s="171"/>
      <c r="CO2571" s="171"/>
      <c r="CP2571" s="171"/>
      <c r="CQ2571" s="171"/>
      <c r="CR2571" s="171"/>
      <c r="CS2571" s="171"/>
      <c r="CT2571" s="171"/>
      <c r="CU2571" s="171"/>
      <c r="CV2571" s="171"/>
      <c r="CW2571" s="171"/>
      <c r="CX2571" s="171"/>
      <c r="CY2571" s="171"/>
      <c r="CZ2571" s="171"/>
      <c r="DA2571" s="171"/>
      <c r="DB2571" s="171"/>
      <c r="DC2571" s="171"/>
      <c r="DD2571" s="171"/>
      <c r="DE2571" s="171"/>
      <c r="DF2571" s="171"/>
      <c r="DG2571" s="171"/>
      <c r="DH2571" s="171"/>
      <c r="DI2571" s="171"/>
      <c r="DJ2571" s="171"/>
      <c r="DK2571" s="171"/>
      <c r="DL2571" s="171"/>
      <c r="DM2571" s="171"/>
      <c r="DN2571" s="171"/>
      <c r="DO2571" s="171"/>
      <c r="DP2571" s="171"/>
      <c r="DQ2571" s="171"/>
      <c r="DR2571" s="171"/>
      <c r="DS2571" s="171"/>
      <c r="DT2571" s="171"/>
      <c r="DU2571" s="171"/>
      <c r="DV2571" s="171"/>
      <c r="DW2571" s="171"/>
      <c r="DX2571" s="171"/>
      <c r="DY2571" s="171"/>
      <c r="DZ2571" s="171"/>
      <c r="EA2571" s="171"/>
      <c r="EB2571" s="171"/>
      <c r="EC2571" s="171"/>
      <c r="ED2571" s="171"/>
      <c r="EE2571" s="171"/>
      <c r="EF2571" s="171"/>
      <c r="EG2571" s="171"/>
      <c r="EH2571" s="171"/>
      <c r="EI2571" s="171"/>
      <c r="EJ2571" s="171"/>
      <c r="EK2571" s="171"/>
      <c r="EL2571" s="171"/>
      <c r="EM2571" s="171"/>
      <c r="EN2571" s="171"/>
    </row>
    <row r="2572" spans="43:144" ht="15" x14ac:dyDescent="0.25">
      <c r="AQ2572" s="171"/>
      <c r="AR2572"/>
      <c r="AS2572"/>
      <c r="AT2572"/>
      <c r="AU2572"/>
      <c r="AV2572"/>
      <c r="AW2572"/>
      <c r="AX2572"/>
      <c r="AY2572"/>
      <c r="AZ2572"/>
      <c r="BA2572"/>
      <c r="BB2572"/>
      <c r="BC2572"/>
      <c r="BD2572"/>
      <c r="BE2572" s="171"/>
      <c r="BF2572" s="171"/>
      <c r="BG2572" s="171"/>
      <c r="BH2572" s="171"/>
      <c r="BI2572" s="171"/>
      <c r="BJ2572" s="171"/>
      <c r="BK2572" s="171"/>
      <c r="BL2572" s="171"/>
      <c r="BM2572" s="171"/>
      <c r="BN2572" s="171"/>
      <c r="BO2572" s="171"/>
      <c r="BP2572" s="171"/>
      <c r="BQ2572" s="171"/>
      <c r="BR2572" s="171"/>
      <c r="BS2572" s="171"/>
      <c r="BT2572" s="171"/>
      <c r="BU2572" s="171"/>
      <c r="BV2572" s="171"/>
      <c r="BW2572" s="171"/>
      <c r="BX2572" s="171"/>
      <c r="BY2572" s="171"/>
      <c r="BZ2572" s="171"/>
      <c r="CA2572" s="171"/>
      <c r="CB2572" s="171"/>
      <c r="CC2572" s="171"/>
      <c r="CD2572" s="171"/>
      <c r="CE2572" s="171"/>
      <c r="CF2572" s="171"/>
      <c r="CG2572" s="171"/>
      <c r="CH2572" s="171"/>
      <c r="CI2572" s="171"/>
      <c r="CJ2572" s="171"/>
      <c r="CK2572" s="171"/>
      <c r="CL2572" s="171"/>
      <c r="CM2572" s="171"/>
      <c r="CN2572" s="171"/>
      <c r="CO2572" s="171"/>
      <c r="CP2572" s="171"/>
      <c r="CQ2572" s="171"/>
      <c r="CR2572" s="171"/>
      <c r="CS2572" s="171"/>
      <c r="CT2572" s="171"/>
      <c r="CU2572" s="171"/>
      <c r="CV2572" s="171"/>
      <c r="CW2572" s="171"/>
      <c r="CX2572" s="171"/>
      <c r="CY2572" s="171"/>
      <c r="CZ2572" s="171"/>
      <c r="DA2572" s="171"/>
      <c r="DB2572" s="171"/>
      <c r="DC2572" s="171"/>
      <c r="DD2572" s="171"/>
      <c r="DE2572" s="171"/>
      <c r="DF2572" s="171"/>
      <c r="DG2572" s="171"/>
      <c r="DH2572" s="171"/>
      <c r="DI2572" s="171"/>
      <c r="DJ2572" s="171"/>
      <c r="DK2572" s="171"/>
      <c r="DL2572" s="171"/>
      <c r="DM2572" s="171"/>
      <c r="DN2572" s="171"/>
      <c r="DO2572" s="171"/>
      <c r="DP2572" s="171"/>
      <c r="DQ2572" s="171"/>
      <c r="DR2572" s="171"/>
      <c r="DS2572" s="171"/>
      <c r="DT2572" s="171"/>
      <c r="DU2572" s="171"/>
      <c r="DV2572" s="171"/>
      <c r="DW2572" s="171"/>
      <c r="DX2572" s="171"/>
      <c r="DY2572" s="171"/>
      <c r="DZ2572" s="171"/>
      <c r="EA2572" s="171"/>
      <c r="EB2572" s="171"/>
      <c r="EC2572" s="171"/>
      <c r="ED2572" s="171"/>
      <c r="EE2572" s="171"/>
      <c r="EF2572" s="171"/>
      <c r="EG2572" s="171"/>
      <c r="EH2572" s="171"/>
      <c r="EI2572" s="171"/>
      <c r="EJ2572" s="171"/>
      <c r="EK2572" s="171"/>
      <c r="EL2572" s="171"/>
      <c r="EM2572" s="171"/>
      <c r="EN2572" s="171"/>
    </row>
    <row r="2573" spans="43:144" ht="15" x14ac:dyDescent="0.25">
      <c r="AQ2573" s="171"/>
      <c r="AR2573"/>
      <c r="AS2573"/>
      <c r="AT2573"/>
      <c r="AU2573"/>
      <c r="AV2573"/>
      <c r="AW2573"/>
      <c r="AX2573"/>
      <c r="AY2573"/>
      <c r="AZ2573"/>
      <c r="BA2573"/>
      <c r="BB2573"/>
      <c r="BC2573"/>
      <c r="BD2573"/>
      <c r="BE2573" s="171"/>
      <c r="BF2573" s="171"/>
      <c r="BG2573" s="171"/>
      <c r="BH2573" s="171"/>
      <c r="BI2573" s="171"/>
      <c r="BJ2573" s="171"/>
      <c r="BK2573" s="171"/>
      <c r="BL2573" s="171"/>
      <c r="BM2573" s="171"/>
      <c r="BN2573" s="171"/>
      <c r="BO2573" s="171"/>
      <c r="BP2573" s="171"/>
      <c r="BQ2573" s="171"/>
      <c r="BR2573" s="171"/>
      <c r="BS2573" s="171"/>
      <c r="BT2573" s="171"/>
      <c r="BU2573" s="171"/>
      <c r="BV2573" s="171"/>
      <c r="BW2573" s="171"/>
      <c r="BX2573" s="171"/>
      <c r="BY2573" s="171"/>
      <c r="BZ2573" s="171"/>
      <c r="CA2573" s="171"/>
      <c r="CB2573" s="171"/>
      <c r="CC2573" s="171"/>
      <c r="CD2573" s="171"/>
      <c r="CE2573" s="171"/>
      <c r="CF2573" s="171"/>
      <c r="CG2573" s="171"/>
      <c r="CH2573" s="171"/>
      <c r="CI2573" s="171"/>
      <c r="CJ2573" s="171"/>
      <c r="CK2573" s="171"/>
      <c r="CL2573" s="171"/>
      <c r="CM2573" s="171"/>
      <c r="CN2573" s="171"/>
      <c r="CO2573" s="171"/>
      <c r="CP2573" s="171"/>
      <c r="CQ2573" s="171"/>
      <c r="CR2573" s="171"/>
      <c r="CS2573" s="171"/>
      <c r="CT2573" s="171"/>
      <c r="CU2573" s="171"/>
      <c r="CV2573" s="171"/>
      <c r="CW2573" s="171"/>
      <c r="CX2573" s="171"/>
      <c r="CY2573" s="171"/>
      <c r="CZ2573" s="171"/>
      <c r="DA2573" s="171"/>
      <c r="DB2573" s="171"/>
      <c r="DC2573" s="171"/>
      <c r="DD2573" s="171"/>
      <c r="DE2573" s="171"/>
      <c r="DF2573" s="171"/>
      <c r="DG2573" s="171"/>
      <c r="DH2573" s="171"/>
      <c r="DI2573" s="171"/>
      <c r="DJ2573" s="171"/>
      <c r="DK2573" s="171"/>
      <c r="DL2573" s="171"/>
      <c r="DM2573" s="171"/>
      <c r="DN2573" s="171"/>
      <c r="DO2573" s="171"/>
      <c r="DP2573" s="171"/>
      <c r="DQ2573" s="171"/>
      <c r="DR2573" s="171"/>
      <c r="DS2573" s="171"/>
      <c r="DT2573" s="171"/>
      <c r="DU2573" s="171"/>
      <c r="DV2573" s="171"/>
      <c r="DW2573" s="171"/>
      <c r="DX2573" s="171"/>
      <c r="DY2573" s="171"/>
      <c r="DZ2573" s="171"/>
      <c r="EA2573" s="171"/>
      <c r="EB2573" s="171"/>
      <c r="EC2573" s="171"/>
      <c r="ED2573" s="171"/>
      <c r="EE2573" s="171"/>
      <c r="EF2573" s="171"/>
      <c r="EG2573" s="171"/>
      <c r="EH2573" s="171"/>
      <c r="EI2573" s="171"/>
      <c r="EJ2573" s="171"/>
      <c r="EK2573" s="171"/>
      <c r="EL2573" s="171"/>
      <c r="EM2573" s="171"/>
      <c r="EN2573" s="171"/>
    </row>
    <row r="2574" spans="43:144" ht="15" x14ac:dyDescent="0.25">
      <c r="AQ2574" s="171"/>
      <c r="AR2574"/>
      <c r="AS2574"/>
      <c r="AT2574"/>
      <c r="AU2574"/>
      <c r="AV2574"/>
      <c r="AW2574"/>
      <c r="AX2574"/>
      <c r="AY2574"/>
      <c r="AZ2574"/>
      <c r="BA2574"/>
      <c r="BB2574"/>
      <c r="BC2574"/>
      <c r="BD2574"/>
      <c r="BE2574" s="171"/>
      <c r="BF2574" s="171"/>
      <c r="BG2574" s="171"/>
      <c r="BH2574" s="171"/>
      <c r="BI2574" s="171"/>
      <c r="BJ2574" s="171"/>
      <c r="BK2574" s="171"/>
      <c r="BL2574" s="171"/>
      <c r="BM2574" s="171"/>
      <c r="BN2574" s="171"/>
      <c r="BO2574" s="171"/>
      <c r="BP2574" s="171"/>
      <c r="BQ2574" s="171"/>
      <c r="BR2574" s="171"/>
      <c r="BS2574" s="171"/>
      <c r="BT2574" s="171"/>
      <c r="BU2574" s="171"/>
      <c r="BV2574" s="171"/>
      <c r="BW2574" s="171"/>
      <c r="BX2574" s="171"/>
      <c r="BY2574" s="171"/>
      <c r="BZ2574" s="171"/>
      <c r="CA2574" s="171"/>
      <c r="CB2574" s="171"/>
      <c r="CC2574" s="171"/>
      <c r="CD2574" s="171"/>
      <c r="CE2574" s="171"/>
      <c r="CF2574" s="171"/>
      <c r="CG2574" s="171"/>
      <c r="CH2574" s="171"/>
      <c r="CI2574" s="171"/>
      <c r="CJ2574" s="171"/>
      <c r="CK2574" s="171"/>
      <c r="CL2574" s="171"/>
      <c r="CM2574" s="171"/>
      <c r="CN2574" s="171"/>
      <c r="CO2574" s="171"/>
      <c r="CP2574" s="171"/>
      <c r="CQ2574" s="171"/>
      <c r="CR2574" s="171"/>
      <c r="CS2574" s="171"/>
      <c r="CT2574" s="171"/>
      <c r="CU2574" s="171"/>
      <c r="CV2574" s="171"/>
      <c r="CW2574" s="171"/>
      <c r="CX2574" s="171"/>
      <c r="CY2574" s="171"/>
      <c r="CZ2574" s="171"/>
      <c r="DA2574" s="171"/>
      <c r="DB2574" s="171"/>
      <c r="DC2574" s="171"/>
      <c r="DD2574" s="171"/>
      <c r="DE2574" s="171"/>
      <c r="DF2574" s="171"/>
      <c r="DG2574" s="171"/>
      <c r="DH2574" s="171"/>
      <c r="DI2574" s="171"/>
      <c r="DJ2574" s="171"/>
      <c r="DK2574" s="171"/>
      <c r="DL2574" s="171"/>
      <c r="DM2574" s="171"/>
      <c r="DN2574" s="171"/>
      <c r="DO2574" s="171"/>
      <c r="DP2574" s="171"/>
      <c r="DQ2574" s="171"/>
      <c r="DR2574" s="171"/>
      <c r="DS2574" s="171"/>
      <c r="DT2574" s="171"/>
      <c r="DU2574" s="171"/>
      <c r="DV2574" s="171"/>
      <c r="DW2574" s="171"/>
      <c r="DX2574" s="171"/>
      <c r="DY2574" s="171"/>
      <c r="DZ2574" s="171"/>
      <c r="EA2574" s="171"/>
      <c r="EB2574" s="171"/>
      <c r="EC2574" s="171"/>
      <c r="ED2574" s="171"/>
      <c r="EE2574" s="171"/>
      <c r="EF2574" s="171"/>
      <c r="EG2574" s="171"/>
      <c r="EH2574" s="171"/>
      <c r="EI2574" s="171"/>
      <c r="EJ2574" s="171"/>
      <c r="EK2574" s="171"/>
      <c r="EL2574" s="171"/>
      <c r="EM2574" s="171"/>
      <c r="EN2574" s="171"/>
    </row>
    <row r="2575" spans="43:144" ht="15" x14ac:dyDescent="0.25">
      <c r="AQ2575" s="171"/>
      <c r="AR2575"/>
      <c r="AS2575"/>
      <c r="AT2575"/>
      <c r="AU2575"/>
      <c r="AV2575"/>
      <c r="AW2575"/>
      <c r="AX2575"/>
      <c r="AY2575"/>
      <c r="AZ2575"/>
      <c r="BA2575"/>
      <c r="BB2575"/>
      <c r="BC2575"/>
      <c r="BD2575"/>
      <c r="BE2575" s="171"/>
      <c r="BF2575" s="171"/>
      <c r="BG2575" s="171"/>
      <c r="BH2575" s="171"/>
      <c r="BI2575" s="171"/>
      <c r="BJ2575" s="171"/>
      <c r="BK2575" s="171"/>
      <c r="BL2575" s="171"/>
      <c r="BM2575" s="171"/>
      <c r="BN2575" s="171"/>
      <c r="BO2575" s="171"/>
      <c r="BP2575" s="171"/>
      <c r="BQ2575" s="171"/>
      <c r="BR2575" s="171"/>
      <c r="BS2575" s="171"/>
      <c r="BT2575" s="171"/>
      <c r="BU2575" s="171"/>
      <c r="BV2575" s="171"/>
      <c r="BW2575" s="171"/>
      <c r="BX2575" s="171"/>
      <c r="BY2575" s="171"/>
      <c r="BZ2575" s="171"/>
      <c r="CA2575" s="171"/>
      <c r="CB2575" s="171"/>
      <c r="CC2575" s="171"/>
      <c r="CD2575" s="171"/>
      <c r="CE2575" s="171"/>
      <c r="CF2575" s="171"/>
      <c r="CG2575" s="171"/>
      <c r="CH2575" s="171"/>
      <c r="CI2575" s="171"/>
      <c r="CJ2575" s="171"/>
      <c r="CK2575" s="171"/>
      <c r="CL2575" s="171"/>
      <c r="CM2575" s="171"/>
      <c r="CN2575" s="171"/>
      <c r="CO2575" s="171"/>
      <c r="CP2575" s="171"/>
      <c r="CQ2575" s="171"/>
      <c r="CR2575" s="171"/>
      <c r="CS2575" s="171"/>
      <c r="CT2575" s="171"/>
      <c r="CU2575" s="171"/>
      <c r="CV2575" s="171"/>
      <c r="CW2575" s="171"/>
      <c r="CX2575" s="171"/>
      <c r="CY2575" s="171"/>
      <c r="CZ2575" s="171"/>
      <c r="DA2575" s="171"/>
      <c r="DB2575" s="171"/>
      <c r="DC2575" s="171"/>
      <c r="DD2575" s="171"/>
      <c r="DE2575" s="171"/>
      <c r="DF2575" s="171"/>
      <c r="DG2575" s="171"/>
      <c r="DH2575" s="171"/>
      <c r="DI2575" s="171"/>
      <c r="DJ2575" s="171"/>
      <c r="DK2575" s="171"/>
      <c r="DL2575" s="171"/>
      <c r="DM2575" s="171"/>
      <c r="DN2575" s="171"/>
      <c r="DO2575" s="171"/>
      <c r="DP2575" s="171"/>
      <c r="DQ2575" s="171"/>
      <c r="DR2575" s="171"/>
      <c r="DS2575" s="171"/>
      <c r="DT2575" s="171"/>
      <c r="DU2575" s="171"/>
      <c r="DV2575" s="171"/>
      <c r="DW2575" s="171"/>
      <c r="DX2575" s="171"/>
      <c r="DY2575" s="171"/>
      <c r="DZ2575" s="171"/>
      <c r="EA2575" s="171"/>
      <c r="EB2575" s="171"/>
      <c r="EC2575" s="171"/>
      <c r="ED2575" s="171"/>
      <c r="EE2575" s="171"/>
      <c r="EF2575" s="171"/>
      <c r="EG2575" s="171"/>
      <c r="EH2575" s="171"/>
      <c r="EI2575" s="171"/>
      <c r="EJ2575" s="171"/>
      <c r="EK2575" s="171"/>
      <c r="EL2575" s="171"/>
      <c r="EM2575" s="171"/>
      <c r="EN2575" s="171"/>
    </row>
    <row r="2576" spans="43:144" ht="15" x14ac:dyDescent="0.25">
      <c r="AQ2576" s="171"/>
      <c r="AR2576"/>
      <c r="AS2576"/>
      <c r="AT2576"/>
      <c r="AU2576"/>
      <c r="AV2576"/>
      <c r="AW2576"/>
      <c r="AX2576"/>
      <c r="AY2576"/>
      <c r="AZ2576"/>
      <c r="BA2576"/>
      <c r="BB2576"/>
      <c r="BC2576"/>
      <c r="BD2576"/>
      <c r="BE2576" s="171"/>
      <c r="BF2576" s="171"/>
      <c r="BG2576" s="171"/>
      <c r="BH2576" s="171"/>
      <c r="BI2576" s="171"/>
      <c r="BJ2576" s="171"/>
      <c r="BK2576" s="171"/>
      <c r="BL2576" s="171"/>
      <c r="BM2576" s="171"/>
      <c r="BN2576" s="171"/>
      <c r="BO2576" s="171"/>
      <c r="BP2576" s="171"/>
      <c r="BQ2576" s="171"/>
      <c r="BR2576" s="171"/>
      <c r="BS2576" s="171"/>
      <c r="BT2576" s="171"/>
      <c r="BU2576" s="171"/>
      <c r="BV2576" s="171"/>
      <c r="BW2576" s="171"/>
      <c r="BX2576" s="171"/>
      <c r="BY2576" s="171"/>
      <c r="BZ2576" s="171"/>
      <c r="CA2576" s="171"/>
      <c r="CB2576" s="171"/>
      <c r="CC2576" s="171"/>
      <c r="CD2576" s="171"/>
      <c r="CE2576" s="171"/>
      <c r="CF2576" s="171"/>
      <c r="CG2576" s="171"/>
      <c r="CH2576" s="171"/>
      <c r="CI2576" s="171"/>
      <c r="CJ2576" s="171"/>
      <c r="CK2576" s="171"/>
      <c r="CL2576" s="171"/>
      <c r="CM2576" s="171"/>
      <c r="CN2576" s="171"/>
      <c r="CO2576" s="171"/>
      <c r="CP2576" s="171"/>
      <c r="CQ2576" s="171"/>
      <c r="CR2576" s="171"/>
      <c r="CS2576" s="171"/>
      <c r="CT2576" s="171"/>
      <c r="CU2576" s="171"/>
      <c r="CV2576" s="171"/>
      <c r="CW2576" s="171"/>
      <c r="CX2576" s="171"/>
      <c r="CY2576" s="171"/>
      <c r="CZ2576" s="171"/>
      <c r="DA2576" s="171"/>
      <c r="DB2576" s="171"/>
      <c r="DC2576" s="171"/>
      <c r="DD2576" s="171"/>
      <c r="DE2576" s="171"/>
      <c r="DF2576" s="171"/>
      <c r="DG2576" s="171"/>
      <c r="DH2576" s="171"/>
      <c r="DI2576" s="171"/>
      <c r="DJ2576" s="171"/>
      <c r="DK2576" s="171"/>
      <c r="DL2576" s="171"/>
      <c r="DM2576" s="171"/>
      <c r="DN2576" s="171"/>
      <c r="DO2576" s="171"/>
      <c r="DP2576" s="171"/>
      <c r="DQ2576" s="171"/>
      <c r="DR2576" s="171"/>
      <c r="DS2576" s="171"/>
      <c r="DT2576" s="171"/>
      <c r="DU2576" s="171"/>
      <c r="DV2576" s="171"/>
      <c r="DW2576" s="171"/>
      <c r="DX2576" s="171"/>
      <c r="DY2576" s="171"/>
      <c r="DZ2576" s="171"/>
      <c r="EA2576" s="171"/>
      <c r="EB2576" s="171"/>
      <c r="EC2576" s="171"/>
      <c r="ED2576" s="171"/>
      <c r="EE2576" s="171"/>
      <c r="EF2576" s="171"/>
      <c r="EG2576" s="171"/>
      <c r="EH2576" s="171"/>
      <c r="EI2576" s="171"/>
      <c r="EJ2576" s="171"/>
      <c r="EK2576" s="171"/>
      <c r="EL2576" s="171"/>
      <c r="EM2576" s="171"/>
      <c r="EN2576" s="171"/>
    </row>
    <row r="2577" spans="43:144" ht="15" x14ac:dyDescent="0.25">
      <c r="AQ2577" s="171"/>
      <c r="AR2577"/>
      <c r="AS2577"/>
      <c r="AT2577"/>
      <c r="AU2577"/>
      <c r="AV2577"/>
      <c r="AW2577"/>
      <c r="AX2577"/>
      <c r="AY2577"/>
      <c r="AZ2577"/>
      <c r="BA2577"/>
      <c r="BB2577"/>
      <c r="BC2577"/>
      <c r="BD2577"/>
      <c r="BE2577" s="171"/>
      <c r="BF2577" s="171"/>
      <c r="BG2577" s="171"/>
      <c r="BH2577" s="171"/>
      <c r="BI2577" s="171"/>
      <c r="BJ2577" s="171"/>
      <c r="BK2577" s="171"/>
      <c r="BL2577" s="171"/>
      <c r="BM2577" s="171"/>
      <c r="BN2577" s="171"/>
      <c r="BO2577" s="171"/>
      <c r="BP2577" s="171"/>
      <c r="BQ2577" s="171"/>
      <c r="BR2577" s="171"/>
      <c r="BS2577" s="171"/>
      <c r="BT2577" s="171"/>
      <c r="BU2577" s="171"/>
      <c r="BV2577" s="171"/>
      <c r="BW2577" s="171"/>
      <c r="BX2577" s="171"/>
      <c r="BY2577" s="171"/>
      <c r="BZ2577" s="171"/>
      <c r="CA2577" s="171"/>
      <c r="CB2577" s="171"/>
      <c r="CC2577" s="171"/>
      <c r="CD2577" s="171"/>
      <c r="CE2577" s="171"/>
      <c r="CF2577" s="171"/>
      <c r="CG2577" s="171"/>
      <c r="CH2577" s="171"/>
      <c r="CI2577" s="171"/>
      <c r="CJ2577" s="171"/>
      <c r="CK2577" s="171"/>
      <c r="CL2577" s="171"/>
      <c r="CM2577" s="171"/>
      <c r="CN2577" s="171"/>
      <c r="CO2577" s="171"/>
      <c r="CP2577" s="171"/>
      <c r="CQ2577" s="171"/>
      <c r="CR2577" s="171"/>
      <c r="CS2577" s="171"/>
      <c r="CT2577" s="171"/>
      <c r="CU2577" s="171"/>
      <c r="CV2577" s="171"/>
      <c r="CW2577" s="171"/>
      <c r="CX2577" s="171"/>
      <c r="CY2577" s="171"/>
      <c r="CZ2577" s="171"/>
      <c r="DA2577" s="171"/>
      <c r="DB2577" s="171"/>
      <c r="DC2577" s="171"/>
      <c r="DD2577" s="171"/>
      <c r="DE2577" s="171"/>
      <c r="DF2577" s="171"/>
      <c r="DG2577" s="171"/>
      <c r="DH2577" s="171"/>
      <c r="DI2577" s="171"/>
      <c r="DJ2577" s="171"/>
      <c r="DK2577" s="171"/>
      <c r="DL2577" s="171"/>
      <c r="DM2577" s="171"/>
      <c r="DN2577" s="171"/>
      <c r="DO2577" s="171"/>
      <c r="DP2577" s="171"/>
      <c r="DQ2577" s="171"/>
      <c r="DR2577" s="171"/>
      <c r="DS2577" s="171"/>
      <c r="DT2577" s="171"/>
      <c r="DU2577" s="171"/>
      <c r="DV2577" s="171"/>
      <c r="DW2577" s="171"/>
      <c r="DX2577" s="171"/>
      <c r="DY2577" s="171"/>
      <c r="DZ2577" s="171"/>
      <c r="EA2577" s="171"/>
      <c r="EB2577" s="171"/>
      <c r="EC2577" s="171"/>
      <c r="ED2577" s="171"/>
      <c r="EE2577" s="171"/>
      <c r="EF2577" s="171"/>
      <c r="EG2577" s="171"/>
      <c r="EH2577" s="171"/>
      <c r="EI2577" s="171"/>
      <c r="EJ2577" s="171"/>
      <c r="EK2577" s="171"/>
      <c r="EL2577" s="171"/>
      <c r="EM2577" s="171"/>
      <c r="EN2577" s="171"/>
    </row>
    <row r="2578" spans="43:144" ht="15" x14ac:dyDescent="0.25">
      <c r="AQ2578" s="171"/>
      <c r="AR2578"/>
      <c r="AS2578"/>
      <c r="AT2578"/>
      <c r="AU2578"/>
      <c r="AV2578"/>
      <c r="AW2578"/>
      <c r="AX2578"/>
      <c r="AY2578"/>
      <c r="AZ2578"/>
      <c r="BA2578"/>
      <c r="BB2578"/>
      <c r="BC2578"/>
      <c r="BD2578"/>
      <c r="BE2578" s="171"/>
      <c r="BF2578" s="171"/>
      <c r="BG2578" s="171"/>
      <c r="BH2578" s="171"/>
      <c r="BI2578" s="171"/>
      <c r="BJ2578" s="171"/>
      <c r="BK2578" s="171"/>
      <c r="BL2578" s="171"/>
      <c r="BM2578" s="171"/>
      <c r="BN2578" s="171"/>
      <c r="BO2578" s="171"/>
      <c r="BP2578" s="171"/>
      <c r="BQ2578" s="171"/>
      <c r="BR2578" s="171"/>
      <c r="BS2578" s="171"/>
      <c r="BT2578" s="171"/>
      <c r="BU2578" s="171"/>
      <c r="BV2578" s="171"/>
      <c r="BW2578" s="171"/>
      <c r="BX2578" s="171"/>
      <c r="BY2578" s="171"/>
      <c r="BZ2578" s="171"/>
      <c r="CA2578" s="171"/>
      <c r="CB2578" s="171"/>
      <c r="CC2578" s="171"/>
      <c r="CD2578" s="171"/>
      <c r="CE2578" s="171"/>
      <c r="CF2578" s="171"/>
      <c r="CG2578" s="171"/>
      <c r="CH2578" s="171"/>
      <c r="CI2578" s="171"/>
      <c r="CJ2578" s="171"/>
      <c r="CK2578" s="171"/>
      <c r="CL2578" s="171"/>
      <c r="CM2578" s="171"/>
      <c r="CN2578" s="171"/>
      <c r="CO2578" s="171"/>
      <c r="CP2578" s="171"/>
      <c r="CQ2578" s="171"/>
      <c r="CR2578" s="171"/>
      <c r="CS2578" s="171"/>
      <c r="CT2578" s="171"/>
      <c r="CU2578" s="171"/>
      <c r="CV2578" s="171"/>
      <c r="CW2578" s="171"/>
      <c r="CX2578" s="171"/>
      <c r="CY2578" s="171"/>
      <c r="CZ2578" s="171"/>
      <c r="DA2578" s="171"/>
      <c r="DB2578" s="171"/>
      <c r="DC2578" s="171"/>
      <c r="DD2578" s="171"/>
      <c r="DE2578" s="171"/>
      <c r="DF2578" s="171"/>
      <c r="DG2578" s="171"/>
      <c r="DH2578" s="171"/>
      <c r="DI2578" s="171"/>
      <c r="DJ2578" s="171"/>
      <c r="DK2578" s="171"/>
      <c r="DL2578" s="171"/>
      <c r="DM2578" s="171"/>
      <c r="DN2578" s="171"/>
      <c r="DO2578" s="171"/>
      <c r="DP2578" s="171"/>
      <c r="DQ2578" s="171"/>
      <c r="DR2578" s="171"/>
      <c r="DS2578" s="171"/>
      <c r="DT2578" s="171"/>
      <c r="DU2578" s="171"/>
      <c r="DV2578" s="171"/>
      <c r="DW2578" s="171"/>
      <c r="DX2578" s="171"/>
      <c r="DY2578" s="171"/>
      <c r="DZ2578" s="171"/>
      <c r="EA2578" s="171"/>
      <c r="EB2578" s="171"/>
      <c r="EC2578" s="171"/>
      <c r="ED2578" s="171"/>
      <c r="EE2578" s="171"/>
      <c r="EF2578" s="171"/>
      <c r="EG2578" s="171"/>
      <c r="EH2578" s="171"/>
      <c r="EI2578" s="171"/>
      <c r="EJ2578" s="171"/>
      <c r="EK2578" s="171"/>
      <c r="EL2578" s="171"/>
      <c r="EM2578" s="171"/>
      <c r="EN2578" s="171"/>
    </row>
    <row r="2579" spans="43:144" ht="15" x14ac:dyDescent="0.25">
      <c r="AQ2579" s="171"/>
      <c r="AR2579"/>
      <c r="AS2579"/>
      <c r="AT2579"/>
      <c r="AU2579"/>
      <c r="AV2579"/>
      <c r="AW2579"/>
      <c r="AX2579"/>
      <c r="AY2579"/>
      <c r="AZ2579"/>
      <c r="BA2579"/>
      <c r="BB2579"/>
      <c r="BC2579"/>
      <c r="BD2579"/>
      <c r="BE2579" s="171"/>
      <c r="BF2579" s="171"/>
      <c r="BG2579" s="171"/>
      <c r="BH2579" s="171"/>
      <c r="BI2579" s="171"/>
      <c r="BJ2579" s="171"/>
      <c r="BK2579" s="171"/>
      <c r="BL2579" s="171"/>
      <c r="BM2579" s="171"/>
      <c r="BN2579" s="171"/>
      <c r="BO2579" s="171"/>
      <c r="BP2579" s="171"/>
      <c r="BQ2579" s="171"/>
      <c r="BR2579" s="171"/>
      <c r="BS2579" s="171"/>
      <c r="BT2579" s="171"/>
      <c r="BU2579" s="171"/>
      <c r="BV2579" s="171"/>
      <c r="BW2579" s="171"/>
      <c r="BX2579" s="171"/>
      <c r="BY2579" s="171"/>
      <c r="BZ2579" s="171"/>
      <c r="CA2579" s="171"/>
      <c r="CB2579" s="171"/>
      <c r="CC2579" s="171"/>
      <c r="CD2579" s="171"/>
      <c r="CE2579" s="171"/>
      <c r="CF2579" s="171"/>
      <c r="CG2579" s="171"/>
      <c r="CH2579" s="171"/>
      <c r="CI2579" s="171"/>
      <c r="CJ2579" s="171"/>
      <c r="CK2579" s="171"/>
      <c r="CL2579" s="171"/>
      <c r="CM2579" s="171"/>
      <c r="CN2579" s="171"/>
      <c r="CO2579" s="171"/>
      <c r="CP2579" s="171"/>
      <c r="CQ2579" s="171"/>
      <c r="CR2579" s="171"/>
      <c r="CS2579" s="171"/>
      <c r="CT2579" s="171"/>
      <c r="CU2579" s="171"/>
      <c r="CV2579" s="171"/>
      <c r="CW2579" s="171"/>
      <c r="CX2579" s="171"/>
      <c r="CY2579" s="171"/>
      <c r="CZ2579" s="171"/>
      <c r="DA2579" s="171"/>
      <c r="DB2579" s="171"/>
      <c r="DC2579" s="171"/>
      <c r="DD2579" s="171"/>
      <c r="DE2579" s="171"/>
      <c r="DF2579" s="171"/>
      <c r="DG2579" s="171"/>
      <c r="DH2579" s="171"/>
      <c r="DI2579" s="171"/>
      <c r="DJ2579" s="171"/>
      <c r="DK2579" s="171"/>
      <c r="DL2579" s="171"/>
      <c r="DM2579" s="171"/>
      <c r="DN2579" s="171"/>
      <c r="DO2579" s="171"/>
      <c r="DP2579" s="171"/>
      <c r="DQ2579" s="171"/>
      <c r="DR2579" s="171"/>
      <c r="DS2579" s="171"/>
      <c r="DT2579" s="171"/>
      <c r="DU2579" s="171"/>
      <c r="DV2579" s="171"/>
      <c r="DW2579" s="171"/>
      <c r="DX2579" s="171"/>
      <c r="DY2579" s="171"/>
      <c r="DZ2579" s="171"/>
      <c r="EA2579" s="171"/>
      <c r="EB2579" s="171"/>
      <c r="EC2579" s="171"/>
      <c r="ED2579" s="171"/>
      <c r="EE2579" s="171"/>
      <c r="EF2579" s="171"/>
      <c r="EG2579" s="171"/>
      <c r="EH2579" s="171"/>
      <c r="EI2579" s="171"/>
      <c r="EJ2579" s="171"/>
      <c r="EK2579" s="171"/>
      <c r="EL2579" s="171"/>
      <c r="EM2579" s="171"/>
      <c r="EN2579" s="171"/>
    </row>
    <row r="2580" spans="43:144" ht="15" x14ac:dyDescent="0.25">
      <c r="AQ2580" s="171"/>
      <c r="AR2580"/>
      <c r="AS2580"/>
      <c r="AT2580"/>
      <c r="AU2580"/>
      <c r="AV2580"/>
      <c r="AW2580"/>
      <c r="AX2580"/>
      <c r="AY2580"/>
      <c r="AZ2580"/>
      <c r="BA2580"/>
      <c r="BB2580"/>
      <c r="BC2580"/>
      <c r="BD2580"/>
      <c r="BE2580" s="171"/>
      <c r="BF2580" s="171"/>
      <c r="BG2580" s="171"/>
      <c r="BH2580" s="171"/>
      <c r="BI2580" s="171"/>
      <c r="BJ2580" s="171"/>
      <c r="BK2580" s="171"/>
      <c r="BL2580" s="171"/>
      <c r="BM2580" s="171"/>
      <c r="BN2580" s="171"/>
      <c r="BO2580" s="171"/>
      <c r="BP2580" s="171"/>
      <c r="BQ2580" s="171"/>
      <c r="BR2580" s="171"/>
      <c r="BS2580" s="171"/>
      <c r="BT2580" s="171"/>
      <c r="BU2580" s="171"/>
      <c r="BV2580" s="171"/>
      <c r="BW2580" s="171"/>
      <c r="BX2580" s="171"/>
      <c r="BY2580" s="171"/>
      <c r="BZ2580" s="171"/>
      <c r="CA2580" s="171"/>
      <c r="CB2580" s="171"/>
      <c r="CC2580" s="171"/>
      <c r="CD2580" s="171"/>
      <c r="CE2580" s="171"/>
      <c r="CF2580" s="171"/>
      <c r="CG2580" s="171"/>
      <c r="CH2580" s="171"/>
      <c r="CI2580" s="171"/>
      <c r="CJ2580" s="171"/>
      <c r="CK2580" s="171"/>
      <c r="CL2580" s="171"/>
      <c r="CM2580" s="171"/>
      <c r="CN2580" s="171"/>
      <c r="CO2580" s="171"/>
      <c r="CP2580" s="171"/>
      <c r="CQ2580" s="171"/>
      <c r="CR2580" s="171"/>
      <c r="CS2580" s="171"/>
      <c r="CT2580" s="171"/>
      <c r="CU2580" s="171"/>
      <c r="CV2580" s="171"/>
      <c r="CW2580" s="171"/>
      <c r="CX2580" s="171"/>
      <c r="CY2580" s="171"/>
      <c r="CZ2580" s="171"/>
      <c r="DA2580" s="171"/>
      <c r="DB2580" s="171"/>
      <c r="DC2580" s="171"/>
      <c r="DD2580" s="171"/>
      <c r="DE2580" s="171"/>
      <c r="DF2580" s="171"/>
      <c r="DG2580" s="171"/>
      <c r="DH2580" s="171"/>
      <c r="DI2580" s="171"/>
      <c r="DJ2580" s="171"/>
      <c r="DK2580" s="171"/>
      <c r="DL2580" s="171"/>
      <c r="DM2580" s="171"/>
      <c r="DN2580" s="171"/>
      <c r="DO2580" s="171"/>
      <c r="DP2580" s="171"/>
      <c r="DQ2580" s="171"/>
      <c r="DR2580" s="171"/>
      <c r="DS2580" s="171"/>
      <c r="DT2580" s="171"/>
      <c r="DU2580" s="171"/>
      <c r="DV2580" s="171"/>
      <c r="DW2580" s="171"/>
      <c r="DX2580" s="171"/>
      <c r="DY2580" s="171"/>
      <c r="DZ2580" s="171"/>
      <c r="EA2580" s="171"/>
      <c r="EB2580" s="171"/>
      <c r="EC2580" s="171"/>
      <c r="ED2580" s="171"/>
      <c r="EE2580" s="171"/>
      <c r="EF2580" s="171"/>
      <c r="EG2580" s="171"/>
      <c r="EH2580" s="171"/>
      <c r="EI2580" s="171"/>
      <c r="EJ2580" s="171"/>
      <c r="EK2580" s="171"/>
      <c r="EL2580" s="171"/>
      <c r="EM2580" s="171"/>
      <c r="EN2580" s="171"/>
    </row>
    <row r="2581" spans="43:144" ht="15" x14ac:dyDescent="0.25">
      <c r="AQ2581" s="171"/>
      <c r="AR2581"/>
      <c r="AS2581"/>
      <c r="AT2581"/>
      <c r="AU2581"/>
      <c r="AV2581"/>
      <c r="AW2581"/>
      <c r="AX2581"/>
      <c r="AY2581"/>
      <c r="AZ2581"/>
      <c r="BA2581"/>
      <c r="BB2581"/>
      <c r="BC2581"/>
      <c r="BD2581"/>
      <c r="BE2581" s="171"/>
      <c r="BF2581" s="171"/>
      <c r="BG2581" s="171"/>
      <c r="BH2581" s="171"/>
      <c r="BI2581" s="171"/>
      <c r="BJ2581" s="171"/>
      <c r="BK2581" s="171"/>
      <c r="BL2581" s="171"/>
      <c r="BM2581" s="171"/>
      <c r="BN2581" s="171"/>
      <c r="BO2581" s="171"/>
      <c r="BP2581" s="171"/>
      <c r="BQ2581" s="171"/>
      <c r="BR2581" s="171"/>
      <c r="BS2581" s="171"/>
      <c r="BT2581" s="171"/>
      <c r="BU2581" s="171"/>
      <c r="BV2581" s="171"/>
      <c r="BW2581" s="171"/>
      <c r="BX2581" s="171"/>
      <c r="BY2581" s="171"/>
      <c r="BZ2581" s="171"/>
      <c r="CA2581" s="171"/>
      <c r="CB2581" s="171"/>
      <c r="CC2581" s="171"/>
      <c r="CD2581" s="171"/>
      <c r="CE2581" s="171"/>
      <c r="CF2581" s="171"/>
      <c r="CG2581" s="171"/>
      <c r="CH2581" s="171"/>
      <c r="CI2581" s="171"/>
      <c r="CJ2581" s="171"/>
      <c r="CK2581" s="171"/>
      <c r="CL2581" s="171"/>
      <c r="CM2581" s="171"/>
      <c r="CN2581" s="171"/>
      <c r="CO2581" s="171"/>
      <c r="CP2581" s="171"/>
      <c r="CQ2581" s="171"/>
      <c r="CR2581" s="171"/>
      <c r="CS2581" s="171"/>
      <c r="CT2581" s="171"/>
      <c r="CU2581" s="171"/>
      <c r="CV2581" s="171"/>
      <c r="CW2581" s="171"/>
      <c r="CX2581" s="171"/>
      <c r="CY2581" s="171"/>
      <c r="CZ2581" s="171"/>
      <c r="DA2581" s="171"/>
      <c r="DB2581" s="171"/>
      <c r="DC2581" s="171"/>
      <c r="DD2581" s="171"/>
      <c r="DE2581" s="171"/>
      <c r="DF2581" s="171"/>
      <c r="DG2581" s="171"/>
      <c r="DH2581" s="171"/>
      <c r="DI2581" s="171"/>
      <c r="DJ2581" s="171"/>
      <c r="DK2581" s="171"/>
      <c r="DL2581" s="171"/>
      <c r="DM2581" s="171"/>
      <c r="DN2581" s="171"/>
      <c r="DO2581" s="171"/>
      <c r="DP2581" s="171"/>
      <c r="DQ2581" s="171"/>
      <c r="DR2581" s="171"/>
      <c r="DS2581" s="171"/>
      <c r="DT2581" s="171"/>
      <c r="DU2581" s="171"/>
      <c r="DV2581" s="171"/>
      <c r="DW2581" s="171"/>
      <c r="DX2581" s="171"/>
      <c r="DY2581" s="171"/>
      <c r="DZ2581" s="171"/>
      <c r="EA2581" s="171"/>
      <c r="EB2581" s="171"/>
      <c r="EC2581" s="171"/>
      <c r="ED2581" s="171"/>
      <c r="EE2581" s="171"/>
      <c r="EF2581" s="171"/>
      <c r="EG2581" s="171"/>
      <c r="EH2581" s="171"/>
      <c r="EI2581" s="171"/>
      <c r="EJ2581" s="171"/>
      <c r="EK2581" s="171"/>
      <c r="EL2581" s="171"/>
      <c r="EM2581" s="171"/>
      <c r="EN2581" s="171"/>
    </row>
    <row r="2582" spans="43:144" ht="15" x14ac:dyDescent="0.25">
      <c r="AQ2582" s="171"/>
      <c r="AR2582"/>
      <c r="AS2582"/>
      <c r="AT2582"/>
      <c r="AU2582"/>
      <c r="AV2582"/>
      <c r="AW2582"/>
      <c r="AX2582"/>
      <c r="AY2582"/>
      <c r="AZ2582"/>
      <c r="BA2582"/>
      <c r="BB2582"/>
      <c r="BC2582"/>
      <c r="BD2582"/>
      <c r="BE2582" s="171"/>
      <c r="BF2582" s="171"/>
      <c r="BG2582" s="171"/>
      <c r="BH2582" s="171"/>
      <c r="BI2582" s="171"/>
      <c r="BJ2582" s="171"/>
      <c r="BK2582" s="171"/>
      <c r="BL2582" s="171"/>
      <c r="BM2582" s="171"/>
      <c r="BN2582" s="171"/>
      <c r="BO2582" s="171"/>
      <c r="BP2582" s="171"/>
      <c r="BQ2582" s="171"/>
      <c r="BR2582" s="171"/>
      <c r="BS2582" s="171"/>
      <c r="BT2582" s="171"/>
      <c r="BU2582" s="171"/>
      <c r="BV2582" s="171"/>
      <c r="BW2582" s="171"/>
      <c r="BX2582" s="171"/>
      <c r="BY2582" s="171"/>
      <c r="BZ2582" s="171"/>
      <c r="CA2582" s="171"/>
      <c r="CB2582" s="171"/>
      <c r="CC2582" s="171"/>
      <c r="CD2582" s="171"/>
      <c r="CE2582" s="171"/>
      <c r="CF2582" s="171"/>
      <c r="CG2582" s="171"/>
      <c r="CH2582" s="171"/>
      <c r="CI2582" s="171"/>
      <c r="CJ2582" s="171"/>
      <c r="CK2582" s="171"/>
      <c r="CL2582" s="171"/>
      <c r="CM2582" s="171"/>
      <c r="CN2582" s="171"/>
      <c r="CO2582" s="171"/>
      <c r="CP2582" s="171"/>
      <c r="CQ2582" s="171"/>
      <c r="CR2582" s="171"/>
      <c r="CS2582" s="171"/>
      <c r="CT2582" s="171"/>
      <c r="CU2582" s="171"/>
      <c r="CV2582" s="171"/>
      <c r="CW2582" s="171"/>
      <c r="CX2582" s="171"/>
      <c r="CY2582" s="171"/>
      <c r="CZ2582" s="171"/>
      <c r="DA2582" s="171"/>
      <c r="DB2582" s="171"/>
      <c r="DC2582" s="171"/>
      <c r="DD2582" s="171"/>
      <c r="DE2582" s="171"/>
      <c r="DF2582" s="171"/>
      <c r="DG2582" s="171"/>
      <c r="DH2582" s="171"/>
      <c r="DI2582" s="171"/>
      <c r="DJ2582" s="171"/>
      <c r="DK2582" s="171"/>
      <c r="DL2582" s="171"/>
      <c r="DM2582" s="171"/>
      <c r="DN2582" s="171"/>
      <c r="DO2582" s="171"/>
      <c r="DP2582" s="171"/>
      <c r="DQ2582" s="171"/>
      <c r="DR2582" s="171"/>
      <c r="DS2582" s="171"/>
      <c r="DT2582" s="171"/>
      <c r="DU2582" s="171"/>
      <c r="DV2582" s="171"/>
      <c r="DW2582" s="171"/>
      <c r="DX2582" s="171"/>
      <c r="DY2582" s="171"/>
      <c r="DZ2582" s="171"/>
      <c r="EA2582" s="171"/>
      <c r="EB2582" s="171"/>
      <c r="EC2582" s="171"/>
      <c r="ED2582" s="171"/>
      <c r="EE2582" s="171"/>
      <c r="EF2582" s="171"/>
      <c r="EG2582" s="171"/>
      <c r="EH2582" s="171"/>
      <c r="EI2582" s="171"/>
      <c r="EJ2582" s="171"/>
      <c r="EK2582" s="171"/>
      <c r="EL2582" s="171"/>
      <c r="EM2582" s="171"/>
      <c r="EN2582" s="171"/>
    </row>
    <row r="2583" spans="43:144" ht="15" x14ac:dyDescent="0.25">
      <c r="AQ2583" s="171"/>
      <c r="AR2583"/>
      <c r="AS2583"/>
      <c r="AT2583"/>
      <c r="AU2583"/>
      <c r="AV2583"/>
      <c r="AW2583"/>
      <c r="AX2583"/>
      <c r="AY2583"/>
      <c r="AZ2583"/>
      <c r="BA2583"/>
      <c r="BB2583"/>
      <c r="BC2583"/>
      <c r="BD2583"/>
      <c r="BE2583" s="171"/>
      <c r="BF2583" s="171"/>
      <c r="BG2583" s="171"/>
      <c r="BH2583" s="171"/>
      <c r="BI2583" s="171"/>
      <c r="BJ2583" s="171"/>
      <c r="BK2583" s="171"/>
      <c r="BL2583" s="171"/>
      <c r="BM2583" s="171"/>
      <c r="BN2583" s="171"/>
      <c r="BO2583" s="171"/>
      <c r="BP2583" s="171"/>
      <c r="BQ2583" s="171"/>
      <c r="BR2583" s="171"/>
      <c r="BS2583" s="171"/>
      <c r="BT2583" s="171"/>
      <c r="BU2583" s="171"/>
      <c r="BV2583" s="171"/>
      <c r="BW2583" s="171"/>
      <c r="BX2583" s="171"/>
      <c r="BY2583" s="171"/>
      <c r="BZ2583" s="171"/>
      <c r="CA2583" s="171"/>
      <c r="CB2583" s="171"/>
      <c r="CC2583" s="171"/>
      <c r="CD2583" s="171"/>
      <c r="CE2583" s="171"/>
      <c r="CF2583" s="171"/>
      <c r="CG2583" s="171"/>
      <c r="CH2583" s="171"/>
      <c r="CI2583" s="171"/>
      <c r="CJ2583" s="171"/>
      <c r="CK2583" s="171"/>
      <c r="CL2583" s="171"/>
      <c r="CM2583" s="171"/>
      <c r="CN2583" s="171"/>
      <c r="CO2583" s="171"/>
      <c r="CP2583" s="171"/>
      <c r="CQ2583" s="171"/>
      <c r="CR2583" s="171"/>
      <c r="CS2583" s="171"/>
      <c r="CT2583" s="171"/>
      <c r="CU2583" s="171"/>
      <c r="CV2583" s="171"/>
      <c r="CW2583" s="171"/>
      <c r="CX2583" s="171"/>
      <c r="CY2583" s="171"/>
      <c r="CZ2583" s="171"/>
      <c r="DA2583" s="171"/>
      <c r="DB2583" s="171"/>
      <c r="DC2583" s="171"/>
      <c r="DD2583" s="171"/>
      <c r="DE2583" s="171"/>
      <c r="DF2583" s="171"/>
      <c r="DG2583" s="171"/>
      <c r="DH2583" s="171"/>
      <c r="DI2583" s="171"/>
      <c r="DJ2583" s="171"/>
      <c r="DK2583" s="171"/>
      <c r="DL2583" s="171"/>
      <c r="DM2583" s="171"/>
      <c r="DN2583" s="171"/>
      <c r="DO2583" s="171"/>
      <c r="DP2583" s="171"/>
      <c r="DQ2583" s="171"/>
      <c r="DR2583" s="171"/>
      <c r="DS2583" s="171"/>
      <c r="DT2583" s="171"/>
      <c r="DU2583" s="171"/>
      <c r="DV2583" s="171"/>
      <c r="DW2583" s="171"/>
      <c r="DX2583" s="171"/>
      <c r="DY2583" s="171"/>
      <c r="DZ2583" s="171"/>
      <c r="EA2583" s="171"/>
      <c r="EB2583" s="171"/>
      <c r="EC2583" s="171"/>
      <c r="ED2583" s="171"/>
      <c r="EE2583" s="171"/>
      <c r="EF2583" s="171"/>
      <c r="EG2583" s="171"/>
      <c r="EH2583" s="171"/>
      <c r="EI2583" s="171"/>
      <c r="EJ2583" s="171"/>
      <c r="EK2583" s="171"/>
      <c r="EL2583" s="171"/>
      <c r="EM2583" s="171"/>
      <c r="EN2583" s="171"/>
    </row>
    <row r="2584" spans="43:144" ht="15" x14ac:dyDescent="0.25">
      <c r="AQ2584" s="171"/>
      <c r="AR2584"/>
      <c r="AS2584"/>
      <c r="AT2584"/>
      <c r="AU2584"/>
      <c r="AV2584"/>
      <c r="AW2584"/>
      <c r="AX2584"/>
      <c r="AY2584"/>
      <c r="AZ2584"/>
      <c r="BA2584"/>
      <c r="BB2584"/>
      <c r="BC2584"/>
      <c r="BD2584"/>
      <c r="BE2584" s="171"/>
      <c r="BF2584" s="171"/>
      <c r="BG2584" s="171"/>
      <c r="BH2584" s="171"/>
      <c r="BI2584" s="171"/>
      <c r="BJ2584" s="171"/>
      <c r="BK2584" s="171"/>
      <c r="BL2584" s="171"/>
      <c r="BM2584" s="171"/>
      <c r="BN2584" s="171"/>
      <c r="BO2584" s="171"/>
      <c r="BP2584" s="171"/>
      <c r="BQ2584" s="171"/>
      <c r="BR2584" s="171"/>
      <c r="BS2584" s="171"/>
      <c r="BT2584" s="171"/>
      <c r="BU2584" s="171"/>
      <c r="BV2584" s="171"/>
      <c r="BW2584" s="171"/>
      <c r="BX2584" s="171"/>
      <c r="BY2584" s="171"/>
      <c r="BZ2584" s="171"/>
      <c r="CA2584" s="171"/>
      <c r="CB2584" s="171"/>
      <c r="CC2584" s="171"/>
      <c r="CD2584" s="171"/>
      <c r="CE2584" s="171"/>
      <c r="CF2584" s="171"/>
      <c r="CG2584" s="171"/>
      <c r="CH2584" s="171"/>
      <c r="CI2584" s="171"/>
      <c r="CJ2584" s="171"/>
      <c r="CK2584" s="171"/>
      <c r="CL2584" s="171"/>
      <c r="CM2584" s="171"/>
      <c r="CN2584" s="171"/>
      <c r="CO2584" s="171"/>
      <c r="CP2584" s="171"/>
      <c r="CQ2584" s="171"/>
      <c r="CR2584" s="171"/>
      <c r="CS2584" s="171"/>
      <c r="CT2584" s="171"/>
      <c r="CU2584" s="171"/>
      <c r="CV2584" s="171"/>
      <c r="CW2584" s="171"/>
      <c r="CX2584" s="171"/>
      <c r="CY2584" s="171"/>
      <c r="CZ2584" s="171"/>
      <c r="DA2584" s="171"/>
      <c r="DB2584" s="171"/>
      <c r="DC2584" s="171"/>
      <c r="DD2584" s="171"/>
      <c r="DE2584" s="171"/>
      <c r="DF2584" s="171"/>
      <c r="DG2584" s="171"/>
      <c r="DH2584" s="171"/>
      <c r="DI2584" s="171"/>
      <c r="DJ2584" s="171"/>
      <c r="DK2584" s="171"/>
      <c r="DL2584" s="171"/>
      <c r="DM2584" s="171"/>
      <c r="DN2584" s="171"/>
      <c r="DO2584" s="171"/>
      <c r="DP2584" s="171"/>
      <c r="DQ2584" s="171"/>
      <c r="DR2584" s="171"/>
      <c r="DS2584" s="171"/>
      <c r="DT2584" s="171"/>
      <c r="DU2584" s="171"/>
      <c r="DV2584" s="171"/>
      <c r="DW2584" s="171"/>
      <c r="DX2584" s="171"/>
      <c r="DY2584" s="171"/>
      <c r="DZ2584" s="171"/>
      <c r="EA2584" s="171"/>
      <c r="EB2584" s="171"/>
      <c r="EC2584" s="171"/>
      <c r="ED2584" s="171"/>
      <c r="EE2584" s="171"/>
      <c r="EF2584" s="171"/>
      <c r="EG2584" s="171"/>
      <c r="EH2584" s="171"/>
      <c r="EI2584" s="171"/>
      <c r="EJ2584" s="171"/>
      <c r="EK2584" s="171"/>
      <c r="EL2584" s="171"/>
      <c r="EM2584" s="171"/>
      <c r="EN2584" s="171"/>
    </row>
    <row r="2585" spans="43:144" ht="15" x14ac:dyDescent="0.25">
      <c r="AQ2585" s="171"/>
      <c r="AR2585"/>
      <c r="AS2585"/>
      <c r="AT2585"/>
      <c r="AU2585"/>
      <c r="AV2585"/>
      <c r="AW2585"/>
      <c r="AX2585"/>
      <c r="AY2585"/>
      <c r="AZ2585"/>
      <c r="BA2585"/>
      <c r="BB2585"/>
      <c r="BC2585"/>
      <c r="BD2585"/>
      <c r="BE2585" s="171"/>
      <c r="BF2585" s="171"/>
      <c r="BG2585" s="171"/>
      <c r="BH2585" s="171"/>
      <c r="BI2585" s="171"/>
      <c r="BJ2585" s="171"/>
      <c r="BK2585" s="171"/>
      <c r="BL2585" s="171"/>
      <c r="BM2585" s="171"/>
      <c r="BN2585" s="171"/>
      <c r="BO2585" s="171"/>
      <c r="BP2585" s="171"/>
      <c r="BQ2585" s="171"/>
      <c r="BR2585" s="171"/>
      <c r="BS2585" s="171"/>
      <c r="BT2585" s="171"/>
      <c r="BU2585" s="171"/>
      <c r="BV2585" s="171"/>
      <c r="BW2585" s="171"/>
      <c r="BX2585" s="171"/>
      <c r="BY2585" s="171"/>
      <c r="BZ2585" s="171"/>
      <c r="CA2585" s="171"/>
      <c r="CB2585" s="171"/>
      <c r="CC2585" s="171"/>
      <c r="CD2585" s="171"/>
      <c r="CE2585" s="171"/>
      <c r="CF2585" s="171"/>
      <c r="CG2585" s="171"/>
      <c r="CH2585" s="171"/>
      <c r="CI2585" s="171"/>
      <c r="CJ2585" s="171"/>
      <c r="CK2585" s="171"/>
      <c r="CL2585" s="171"/>
      <c r="CM2585" s="171"/>
      <c r="CN2585" s="171"/>
      <c r="CO2585" s="171"/>
      <c r="CP2585" s="171"/>
      <c r="CQ2585" s="171"/>
      <c r="CR2585" s="171"/>
      <c r="CS2585" s="171"/>
      <c r="CT2585" s="171"/>
      <c r="CU2585" s="171"/>
      <c r="CV2585" s="171"/>
      <c r="CW2585" s="171"/>
      <c r="CX2585" s="171"/>
      <c r="CY2585" s="171"/>
      <c r="CZ2585" s="171"/>
      <c r="DA2585" s="171"/>
      <c r="DB2585" s="171"/>
      <c r="DC2585" s="171"/>
      <c r="DD2585" s="171"/>
      <c r="DE2585" s="171"/>
      <c r="DF2585" s="171"/>
      <c r="DG2585" s="171"/>
      <c r="DH2585" s="171"/>
      <c r="DI2585" s="171"/>
      <c r="DJ2585" s="171"/>
      <c r="DK2585" s="171"/>
      <c r="DL2585" s="171"/>
      <c r="DM2585" s="171"/>
      <c r="DN2585" s="171"/>
      <c r="DO2585" s="171"/>
      <c r="DP2585" s="171"/>
      <c r="DQ2585" s="171"/>
      <c r="DR2585" s="171"/>
      <c r="DS2585" s="171"/>
      <c r="DT2585" s="171"/>
      <c r="DU2585" s="171"/>
      <c r="DV2585" s="171"/>
      <c r="DW2585" s="171"/>
      <c r="DX2585" s="171"/>
      <c r="DY2585" s="171"/>
      <c r="DZ2585" s="171"/>
      <c r="EA2585" s="171"/>
      <c r="EB2585" s="171"/>
      <c r="EC2585" s="171"/>
      <c r="ED2585" s="171"/>
      <c r="EE2585" s="171"/>
      <c r="EF2585" s="171"/>
      <c r="EG2585" s="171"/>
      <c r="EH2585" s="171"/>
      <c r="EI2585" s="171"/>
      <c r="EJ2585" s="171"/>
      <c r="EK2585" s="171"/>
      <c r="EL2585" s="171"/>
      <c r="EM2585" s="171"/>
      <c r="EN2585" s="171"/>
    </row>
    <row r="2586" spans="43:144" ht="15" x14ac:dyDescent="0.25">
      <c r="AQ2586" s="171"/>
      <c r="AR2586"/>
      <c r="AS2586"/>
      <c r="AT2586"/>
      <c r="AU2586"/>
      <c r="AV2586"/>
      <c r="AW2586"/>
      <c r="AX2586"/>
      <c r="AY2586"/>
      <c r="AZ2586"/>
      <c r="BA2586"/>
      <c r="BB2586"/>
      <c r="BC2586"/>
      <c r="BD2586"/>
      <c r="BE2586" s="171"/>
      <c r="BF2586" s="171"/>
      <c r="BG2586" s="171"/>
      <c r="BH2586" s="171"/>
      <c r="BI2586" s="171"/>
      <c r="BJ2586" s="171"/>
      <c r="BK2586" s="171"/>
      <c r="BL2586" s="171"/>
      <c r="BM2586" s="171"/>
      <c r="BN2586" s="171"/>
      <c r="BO2586" s="171"/>
      <c r="BP2586" s="171"/>
      <c r="BQ2586" s="171"/>
      <c r="BR2586" s="171"/>
      <c r="BS2586" s="171"/>
      <c r="BT2586" s="171"/>
      <c r="BU2586" s="171"/>
      <c r="BV2586" s="171"/>
      <c r="BW2586" s="171"/>
      <c r="BX2586" s="171"/>
      <c r="BY2586" s="171"/>
      <c r="BZ2586" s="171"/>
      <c r="CA2586" s="171"/>
      <c r="CB2586" s="171"/>
      <c r="CC2586" s="171"/>
      <c r="CD2586" s="171"/>
      <c r="CE2586" s="171"/>
      <c r="CF2586" s="171"/>
      <c r="CG2586" s="171"/>
      <c r="CH2586" s="171"/>
      <c r="CI2586" s="171"/>
      <c r="CJ2586" s="171"/>
      <c r="CK2586" s="171"/>
      <c r="CL2586" s="171"/>
      <c r="CM2586" s="171"/>
      <c r="CN2586" s="171"/>
      <c r="CO2586" s="171"/>
      <c r="CP2586" s="171"/>
      <c r="CQ2586" s="171"/>
      <c r="CR2586" s="171"/>
      <c r="CS2586" s="171"/>
      <c r="CT2586" s="171"/>
      <c r="CU2586" s="171"/>
      <c r="CV2586" s="171"/>
      <c r="CW2586" s="171"/>
      <c r="CX2586" s="171"/>
      <c r="CY2586" s="171"/>
      <c r="CZ2586" s="171"/>
      <c r="DA2586" s="171"/>
      <c r="DB2586" s="171"/>
      <c r="DC2586" s="171"/>
      <c r="DD2586" s="171"/>
      <c r="DE2586" s="171"/>
      <c r="DF2586" s="171"/>
      <c r="DG2586" s="171"/>
      <c r="DH2586" s="171"/>
      <c r="DI2586" s="171"/>
      <c r="DJ2586" s="171"/>
      <c r="DK2586" s="171"/>
      <c r="DL2586" s="171"/>
      <c r="DM2586" s="171"/>
      <c r="DN2586" s="171"/>
      <c r="DO2586" s="171"/>
      <c r="DP2586" s="171"/>
      <c r="DQ2586" s="171"/>
      <c r="DR2586" s="171"/>
      <c r="DS2586" s="171"/>
      <c r="DT2586" s="171"/>
      <c r="DU2586" s="171"/>
      <c r="DV2586" s="171"/>
      <c r="DW2586" s="171"/>
      <c r="DX2586" s="171"/>
      <c r="DY2586" s="171"/>
      <c r="DZ2586" s="171"/>
      <c r="EA2586" s="171"/>
      <c r="EB2586" s="171"/>
      <c r="EC2586" s="171"/>
      <c r="ED2586" s="171"/>
      <c r="EE2586" s="171"/>
      <c r="EF2586" s="171"/>
      <c r="EG2586" s="171"/>
      <c r="EH2586" s="171"/>
      <c r="EI2586" s="171"/>
      <c r="EJ2586" s="171"/>
      <c r="EK2586" s="171"/>
      <c r="EL2586" s="171"/>
      <c r="EM2586" s="171"/>
      <c r="EN2586" s="171"/>
    </row>
    <row r="2587" spans="43:144" ht="15" x14ac:dyDescent="0.25">
      <c r="AQ2587" s="171"/>
      <c r="AR2587"/>
      <c r="AS2587"/>
      <c r="AT2587"/>
      <c r="AU2587"/>
      <c r="AV2587"/>
      <c r="AW2587"/>
      <c r="AX2587"/>
      <c r="AY2587"/>
      <c r="AZ2587"/>
      <c r="BA2587"/>
      <c r="BB2587"/>
      <c r="BC2587"/>
      <c r="BD2587"/>
      <c r="BE2587" s="171"/>
      <c r="BF2587" s="171"/>
      <c r="BG2587" s="171"/>
      <c r="BH2587" s="171"/>
      <c r="BI2587" s="171"/>
      <c r="BJ2587" s="171"/>
      <c r="BK2587" s="171"/>
      <c r="BL2587" s="171"/>
      <c r="BM2587" s="171"/>
      <c r="BN2587" s="171"/>
      <c r="BO2587" s="171"/>
      <c r="BP2587" s="171"/>
      <c r="BQ2587" s="171"/>
      <c r="BR2587" s="171"/>
      <c r="BS2587" s="171"/>
      <c r="BT2587" s="171"/>
      <c r="BU2587" s="171"/>
      <c r="BV2587" s="171"/>
      <c r="BW2587" s="171"/>
      <c r="BX2587" s="171"/>
      <c r="BY2587" s="171"/>
      <c r="BZ2587" s="171"/>
      <c r="CA2587" s="171"/>
      <c r="CB2587" s="171"/>
      <c r="CC2587" s="171"/>
      <c r="CD2587" s="171"/>
      <c r="CE2587" s="171"/>
      <c r="CF2587" s="171"/>
      <c r="CG2587" s="171"/>
      <c r="CH2587" s="171"/>
      <c r="CI2587" s="171"/>
      <c r="CJ2587" s="171"/>
      <c r="CK2587" s="171"/>
      <c r="CL2587" s="171"/>
      <c r="CM2587" s="171"/>
      <c r="CN2587" s="171"/>
      <c r="CO2587" s="171"/>
      <c r="CP2587" s="171"/>
      <c r="CQ2587" s="171"/>
      <c r="CR2587" s="171"/>
      <c r="CS2587" s="171"/>
      <c r="CT2587" s="171"/>
      <c r="CU2587" s="171"/>
      <c r="CV2587" s="171"/>
      <c r="CW2587" s="171"/>
      <c r="CX2587" s="171"/>
      <c r="CY2587" s="171"/>
      <c r="CZ2587" s="171"/>
      <c r="DA2587" s="171"/>
      <c r="DB2587" s="171"/>
      <c r="DC2587" s="171"/>
      <c r="DD2587" s="171"/>
      <c r="DE2587" s="171"/>
      <c r="DF2587" s="171"/>
      <c r="DG2587" s="171"/>
      <c r="DH2587" s="171"/>
      <c r="DI2587" s="171"/>
      <c r="DJ2587" s="171"/>
      <c r="DK2587" s="171"/>
      <c r="DL2587" s="171"/>
      <c r="DM2587" s="171"/>
      <c r="DN2587" s="171"/>
      <c r="DO2587" s="171"/>
      <c r="DP2587" s="171"/>
      <c r="DQ2587" s="171"/>
      <c r="DR2587" s="171"/>
      <c r="DS2587" s="171"/>
      <c r="DT2587" s="171"/>
      <c r="DU2587" s="171"/>
      <c r="DV2587" s="171"/>
      <c r="DW2587" s="171"/>
      <c r="DX2587" s="171"/>
      <c r="DY2587" s="171"/>
      <c r="DZ2587" s="171"/>
      <c r="EA2587" s="171"/>
      <c r="EB2587" s="171"/>
      <c r="EC2587" s="171"/>
      <c r="ED2587" s="171"/>
      <c r="EE2587" s="171"/>
      <c r="EF2587" s="171"/>
      <c r="EG2587" s="171"/>
      <c r="EH2587" s="171"/>
      <c r="EI2587" s="171"/>
      <c r="EJ2587" s="171"/>
      <c r="EK2587" s="171"/>
      <c r="EL2587" s="171"/>
      <c r="EM2587" s="171"/>
      <c r="EN2587" s="171"/>
    </row>
    <row r="2588" spans="43:144" ht="15" x14ac:dyDescent="0.25">
      <c r="AQ2588" s="171"/>
      <c r="AR2588"/>
      <c r="AS2588"/>
      <c r="AT2588"/>
      <c r="AU2588"/>
      <c r="AV2588"/>
      <c r="AW2588"/>
      <c r="AX2588"/>
      <c r="AY2588"/>
      <c r="AZ2588"/>
      <c r="BA2588"/>
      <c r="BB2588"/>
      <c r="BC2588"/>
      <c r="BD2588"/>
      <c r="BE2588" s="171"/>
      <c r="BF2588" s="171"/>
      <c r="BG2588" s="171"/>
      <c r="BH2588" s="171"/>
      <c r="BI2588" s="171"/>
      <c r="BJ2588" s="171"/>
      <c r="BK2588" s="171"/>
      <c r="BL2588" s="171"/>
      <c r="BM2588" s="171"/>
      <c r="BN2588" s="171"/>
      <c r="BO2588" s="171"/>
      <c r="BP2588" s="171"/>
      <c r="BQ2588" s="171"/>
      <c r="BR2588" s="171"/>
      <c r="BS2588" s="171"/>
      <c r="BT2588" s="171"/>
      <c r="BU2588" s="171"/>
      <c r="BV2588" s="171"/>
      <c r="BW2588" s="171"/>
      <c r="BX2588" s="171"/>
      <c r="BY2588" s="171"/>
      <c r="BZ2588" s="171"/>
      <c r="CA2588" s="171"/>
      <c r="CB2588" s="171"/>
      <c r="CC2588" s="171"/>
      <c r="CD2588" s="171"/>
      <c r="CE2588" s="171"/>
      <c r="CF2588" s="171"/>
      <c r="CG2588" s="171"/>
      <c r="CH2588" s="171"/>
      <c r="CI2588" s="171"/>
      <c r="CJ2588" s="171"/>
      <c r="CK2588" s="171"/>
      <c r="CL2588" s="171"/>
      <c r="CM2588" s="171"/>
      <c r="CN2588" s="171"/>
      <c r="CO2588" s="171"/>
      <c r="CP2588" s="171"/>
      <c r="CQ2588" s="171"/>
      <c r="CR2588" s="171"/>
      <c r="CS2588" s="171"/>
      <c r="CT2588" s="171"/>
      <c r="CU2588" s="171"/>
      <c r="CV2588" s="171"/>
      <c r="CW2588" s="171"/>
      <c r="CX2588" s="171"/>
      <c r="CY2588" s="171"/>
      <c r="CZ2588" s="171"/>
      <c r="DA2588" s="171"/>
      <c r="DB2588" s="171"/>
      <c r="DC2588" s="171"/>
      <c r="DD2588" s="171"/>
      <c r="DE2588" s="171"/>
      <c r="DF2588" s="171"/>
      <c r="DG2588" s="171"/>
      <c r="DH2588" s="171"/>
      <c r="DI2588" s="171"/>
      <c r="DJ2588" s="171"/>
      <c r="DK2588" s="171"/>
      <c r="DL2588" s="171"/>
      <c r="DM2588" s="171"/>
      <c r="DN2588" s="171"/>
      <c r="DO2588" s="171"/>
      <c r="DP2588" s="171"/>
      <c r="DQ2588" s="171"/>
      <c r="DR2588" s="171"/>
      <c r="DS2588" s="171"/>
      <c r="DT2588" s="171"/>
      <c r="DU2588" s="171"/>
      <c r="DV2588" s="171"/>
      <c r="DW2588" s="171"/>
      <c r="DX2588" s="171"/>
      <c r="DY2588" s="171"/>
      <c r="DZ2588" s="171"/>
      <c r="EA2588" s="171"/>
      <c r="EB2588" s="171"/>
      <c r="EC2588" s="171"/>
      <c r="ED2588" s="171"/>
      <c r="EE2588" s="171"/>
      <c r="EF2588" s="171"/>
      <c r="EG2588" s="171"/>
      <c r="EH2588" s="171"/>
      <c r="EI2588" s="171"/>
      <c r="EJ2588" s="171"/>
      <c r="EK2588" s="171"/>
      <c r="EL2588" s="171"/>
      <c r="EM2588" s="171"/>
      <c r="EN2588" s="171"/>
    </row>
    <row r="2589" spans="43:144" ht="15" x14ac:dyDescent="0.25">
      <c r="AQ2589" s="171"/>
      <c r="AR2589"/>
      <c r="AS2589"/>
      <c r="AT2589"/>
      <c r="AU2589"/>
      <c r="AV2589"/>
      <c r="AW2589"/>
      <c r="AX2589"/>
      <c r="AY2589"/>
      <c r="AZ2589"/>
      <c r="BA2589"/>
      <c r="BB2589"/>
      <c r="BC2589"/>
      <c r="BD2589"/>
      <c r="BE2589" s="171"/>
      <c r="BF2589" s="171"/>
      <c r="BG2589" s="171"/>
      <c r="BH2589" s="171"/>
      <c r="BI2589" s="171"/>
      <c r="BJ2589" s="171"/>
      <c r="BK2589" s="171"/>
      <c r="BL2589" s="171"/>
      <c r="BM2589" s="171"/>
      <c r="BN2589" s="171"/>
      <c r="BO2589" s="171"/>
      <c r="BP2589" s="171"/>
      <c r="BQ2589" s="171"/>
      <c r="BR2589" s="171"/>
      <c r="BS2589" s="171"/>
      <c r="BT2589" s="171"/>
      <c r="BU2589" s="171"/>
      <c r="BV2589" s="171"/>
      <c r="BW2589" s="171"/>
      <c r="BX2589" s="171"/>
      <c r="BY2589" s="171"/>
      <c r="BZ2589" s="171"/>
      <c r="CA2589" s="171"/>
      <c r="CB2589" s="171"/>
      <c r="CC2589" s="171"/>
      <c r="CD2589" s="171"/>
      <c r="CE2589" s="171"/>
      <c r="CF2589" s="171"/>
      <c r="CG2589" s="171"/>
      <c r="CH2589" s="171"/>
      <c r="CI2589" s="171"/>
      <c r="CJ2589" s="171"/>
      <c r="CK2589" s="171"/>
      <c r="CL2589" s="171"/>
      <c r="CM2589" s="171"/>
      <c r="CN2589" s="171"/>
      <c r="CO2589" s="171"/>
      <c r="CP2589" s="171"/>
      <c r="CQ2589" s="171"/>
      <c r="CR2589" s="171"/>
      <c r="CS2589" s="171"/>
      <c r="CT2589" s="171"/>
      <c r="CU2589" s="171"/>
      <c r="CV2589" s="171"/>
      <c r="CW2589" s="171"/>
      <c r="CX2589" s="171"/>
      <c r="CY2589" s="171"/>
      <c r="CZ2589" s="171"/>
      <c r="DA2589" s="171"/>
      <c r="DB2589" s="171"/>
      <c r="DC2589" s="171"/>
      <c r="DD2589" s="171"/>
      <c r="DE2589" s="171"/>
      <c r="DF2589" s="171"/>
      <c r="DG2589" s="171"/>
      <c r="DH2589" s="171"/>
      <c r="DI2589" s="171"/>
      <c r="DJ2589" s="171"/>
      <c r="DK2589" s="171"/>
      <c r="DL2589" s="171"/>
      <c r="DM2589" s="171"/>
      <c r="DN2589" s="171"/>
      <c r="DO2589" s="171"/>
      <c r="DP2589" s="171"/>
      <c r="DQ2589" s="171"/>
      <c r="DR2589" s="171"/>
      <c r="DS2589" s="171"/>
      <c r="DT2589" s="171"/>
      <c r="DU2589" s="171"/>
      <c r="DV2589" s="171"/>
      <c r="DW2589" s="171"/>
      <c r="DX2589" s="171"/>
      <c r="DY2589" s="171"/>
      <c r="DZ2589" s="171"/>
      <c r="EA2589" s="171"/>
      <c r="EB2589" s="171"/>
      <c r="EC2589" s="171"/>
      <c r="ED2589" s="171"/>
      <c r="EE2589" s="171"/>
      <c r="EF2589" s="171"/>
      <c r="EG2589" s="171"/>
      <c r="EH2589" s="171"/>
      <c r="EI2589" s="171"/>
      <c r="EJ2589" s="171"/>
      <c r="EK2589" s="171"/>
      <c r="EL2589" s="171"/>
      <c r="EM2589" s="171"/>
      <c r="EN2589" s="171"/>
    </row>
    <row r="2590" spans="43:144" ht="15" x14ac:dyDescent="0.25">
      <c r="AQ2590" s="171"/>
      <c r="AR2590"/>
      <c r="AS2590"/>
      <c r="AT2590"/>
      <c r="AU2590"/>
      <c r="AV2590"/>
      <c r="AW2590"/>
      <c r="AX2590"/>
      <c r="AY2590"/>
      <c r="AZ2590"/>
      <c r="BA2590"/>
      <c r="BB2590"/>
      <c r="BC2590"/>
      <c r="BD2590"/>
      <c r="BE2590" s="171"/>
      <c r="BF2590" s="171"/>
      <c r="BG2590" s="171"/>
      <c r="BH2590" s="171"/>
      <c r="BI2590" s="171"/>
      <c r="BJ2590" s="171"/>
      <c r="BK2590" s="171"/>
      <c r="BL2590" s="171"/>
      <c r="BM2590" s="171"/>
      <c r="BN2590" s="171"/>
      <c r="BO2590" s="171"/>
      <c r="BP2590" s="171"/>
      <c r="BQ2590" s="171"/>
      <c r="BR2590" s="171"/>
      <c r="BS2590" s="171"/>
      <c r="BT2590" s="171"/>
      <c r="BU2590" s="171"/>
      <c r="BV2590" s="171"/>
      <c r="BW2590" s="171"/>
      <c r="BX2590" s="171"/>
      <c r="BY2590" s="171"/>
      <c r="BZ2590" s="171"/>
      <c r="CA2590" s="171"/>
      <c r="CB2590" s="171"/>
      <c r="CC2590" s="171"/>
      <c r="CD2590" s="171"/>
      <c r="CE2590" s="171"/>
      <c r="CF2590" s="171"/>
      <c r="CG2590" s="171"/>
      <c r="CH2590" s="171"/>
      <c r="CI2590" s="171"/>
      <c r="CJ2590" s="171"/>
      <c r="CK2590" s="171"/>
      <c r="CL2590" s="171"/>
      <c r="CM2590" s="171"/>
      <c r="CN2590" s="171"/>
      <c r="CO2590" s="171"/>
      <c r="CP2590" s="171"/>
      <c r="CQ2590" s="171"/>
      <c r="CR2590" s="171"/>
      <c r="CS2590" s="171"/>
      <c r="CT2590" s="171"/>
      <c r="CU2590" s="171"/>
      <c r="CV2590" s="171"/>
      <c r="CW2590" s="171"/>
      <c r="CX2590" s="171"/>
      <c r="CY2590" s="171"/>
      <c r="CZ2590" s="171"/>
      <c r="DA2590" s="171"/>
      <c r="DB2590" s="171"/>
      <c r="DC2590" s="171"/>
      <c r="DD2590" s="171"/>
      <c r="DE2590" s="171"/>
      <c r="DF2590" s="171"/>
      <c r="DG2590" s="171"/>
      <c r="DH2590" s="171"/>
      <c r="DI2590" s="171"/>
      <c r="DJ2590" s="171"/>
      <c r="DK2590" s="171"/>
      <c r="DL2590" s="171"/>
      <c r="DM2590" s="171"/>
      <c r="DN2590" s="171"/>
      <c r="DO2590" s="171"/>
      <c r="DP2590" s="171"/>
      <c r="DQ2590" s="171"/>
      <c r="DR2590" s="171"/>
      <c r="DS2590" s="171"/>
      <c r="DT2590" s="171"/>
      <c r="DU2590" s="171"/>
      <c r="DV2590" s="171"/>
      <c r="DW2590" s="171"/>
      <c r="DX2590" s="171"/>
      <c r="DY2590" s="171"/>
      <c r="DZ2590" s="171"/>
      <c r="EA2590" s="171"/>
      <c r="EB2590" s="171"/>
      <c r="EC2590" s="171"/>
      <c r="ED2590" s="171"/>
      <c r="EE2590" s="171"/>
      <c r="EF2590" s="171"/>
      <c r="EG2590" s="171"/>
      <c r="EH2590" s="171"/>
      <c r="EI2590" s="171"/>
      <c r="EJ2590" s="171"/>
      <c r="EK2590" s="171"/>
      <c r="EL2590" s="171"/>
      <c r="EM2590" s="171"/>
      <c r="EN2590" s="171"/>
    </row>
    <row r="2591" spans="43:144" ht="15" x14ac:dyDescent="0.25">
      <c r="AQ2591" s="171"/>
      <c r="AR2591"/>
      <c r="AS2591"/>
      <c r="AT2591"/>
      <c r="AU2591"/>
      <c r="AV2591"/>
      <c r="AW2591"/>
      <c r="AX2591"/>
      <c r="AY2591"/>
      <c r="AZ2591"/>
      <c r="BA2591"/>
      <c r="BB2591"/>
      <c r="BC2591"/>
      <c r="BD2591"/>
      <c r="BE2591" s="171"/>
      <c r="BF2591" s="171"/>
      <c r="BG2591" s="171"/>
      <c r="BH2591" s="171"/>
      <c r="BI2591" s="171"/>
      <c r="BJ2591" s="171"/>
      <c r="BK2591" s="171"/>
      <c r="BL2591" s="171"/>
      <c r="BM2591" s="171"/>
      <c r="BN2591" s="171"/>
      <c r="BO2591" s="171"/>
      <c r="BP2591" s="171"/>
      <c r="BQ2591" s="171"/>
      <c r="BR2591" s="171"/>
      <c r="BS2591" s="171"/>
      <c r="BT2591" s="171"/>
      <c r="BU2591" s="171"/>
      <c r="BV2591" s="171"/>
      <c r="BW2591" s="171"/>
      <c r="BX2591" s="171"/>
      <c r="BY2591" s="171"/>
      <c r="BZ2591" s="171"/>
      <c r="CA2591" s="171"/>
      <c r="CB2591" s="171"/>
      <c r="CC2591" s="171"/>
      <c r="CD2591" s="171"/>
      <c r="CE2591" s="171"/>
      <c r="CF2591" s="171"/>
      <c r="CG2591" s="171"/>
      <c r="CH2591" s="171"/>
      <c r="CI2591" s="171"/>
      <c r="CJ2591" s="171"/>
      <c r="CK2591" s="171"/>
      <c r="CL2591" s="171"/>
      <c r="CM2591" s="171"/>
      <c r="CN2591" s="171"/>
      <c r="CO2591" s="171"/>
      <c r="CP2591" s="171"/>
      <c r="CQ2591" s="171"/>
      <c r="CR2591" s="171"/>
      <c r="CS2591" s="171"/>
      <c r="CT2591" s="171"/>
      <c r="CU2591" s="171"/>
      <c r="CV2591" s="171"/>
      <c r="CW2591" s="171"/>
      <c r="CX2591" s="171"/>
      <c r="CY2591" s="171"/>
      <c r="CZ2591" s="171"/>
      <c r="DA2591" s="171"/>
      <c r="DB2591" s="171"/>
      <c r="DC2591" s="171"/>
      <c r="DD2591" s="171"/>
      <c r="DE2591" s="171"/>
      <c r="DF2591" s="171"/>
      <c r="DG2591" s="171"/>
      <c r="DH2591" s="171"/>
      <c r="DI2591" s="171"/>
      <c r="DJ2591" s="171"/>
      <c r="DK2591" s="171"/>
      <c r="DL2591" s="171"/>
      <c r="DM2591" s="171"/>
      <c r="DN2591" s="171"/>
      <c r="DO2591" s="171"/>
      <c r="DP2591" s="171"/>
      <c r="DQ2591" s="171"/>
      <c r="DR2591" s="171"/>
      <c r="DS2591" s="171"/>
      <c r="DT2591" s="171"/>
      <c r="DU2591" s="171"/>
      <c r="DV2591" s="171"/>
      <c r="DW2591" s="171"/>
      <c r="DX2591" s="171"/>
      <c r="DY2591" s="171"/>
      <c r="DZ2591" s="171"/>
      <c r="EA2591" s="171"/>
      <c r="EB2591" s="171"/>
      <c r="EC2591" s="171"/>
      <c r="ED2591" s="171"/>
      <c r="EE2591" s="171"/>
      <c r="EF2591" s="171"/>
      <c r="EG2591" s="171"/>
      <c r="EH2591" s="171"/>
      <c r="EI2591" s="171"/>
      <c r="EJ2591" s="171"/>
      <c r="EK2591" s="171"/>
      <c r="EL2591" s="171"/>
      <c r="EM2591" s="171"/>
      <c r="EN2591" s="171"/>
    </row>
    <row r="2592" spans="43:144" ht="15" x14ac:dyDescent="0.25">
      <c r="AQ2592" s="171"/>
      <c r="AR2592"/>
      <c r="AS2592"/>
      <c r="AT2592"/>
      <c r="AU2592"/>
      <c r="AV2592"/>
      <c r="AW2592"/>
      <c r="AX2592"/>
      <c r="AY2592"/>
      <c r="AZ2592"/>
      <c r="BA2592"/>
      <c r="BB2592"/>
      <c r="BC2592"/>
      <c r="BD2592"/>
      <c r="BE2592" s="171"/>
      <c r="BF2592" s="171"/>
      <c r="BG2592" s="171"/>
      <c r="BH2592" s="171"/>
      <c r="BI2592" s="171"/>
      <c r="BJ2592" s="171"/>
      <c r="BK2592" s="171"/>
      <c r="BL2592" s="171"/>
      <c r="BM2592" s="171"/>
      <c r="BN2592" s="171"/>
      <c r="BO2592" s="171"/>
      <c r="BP2592" s="171"/>
      <c r="BQ2592" s="171"/>
      <c r="BR2592" s="171"/>
      <c r="BS2592" s="171"/>
      <c r="BT2592" s="171"/>
      <c r="BU2592" s="171"/>
      <c r="BV2592" s="171"/>
      <c r="BW2592" s="171"/>
      <c r="BX2592" s="171"/>
      <c r="BY2592" s="171"/>
      <c r="BZ2592" s="171"/>
      <c r="CA2592" s="171"/>
      <c r="CB2592" s="171"/>
      <c r="CC2592" s="171"/>
      <c r="CD2592" s="171"/>
      <c r="CE2592" s="171"/>
      <c r="CF2592" s="171"/>
      <c r="CG2592" s="171"/>
      <c r="CH2592" s="171"/>
      <c r="CI2592" s="171"/>
      <c r="CJ2592" s="171"/>
      <c r="CK2592" s="171"/>
      <c r="CL2592" s="171"/>
      <c r="CM2592" s="171"/>
      <c r="CN2592" s="171"/>
      <c r="CO2592" s="171"/>
      <c r="CP2592" s="171"/>
      <c r="CQ2592" s="171"/>
      <c r="CR2592" s="171"/>
      <c r="CS2592" s="171"/>
      <c r="CT2592" s="171"/>
      <c r="CU2592" s="171"/>
      <c r="CV2592" s="171"/>
      <c r="CW2592" s="171"/>
      <c r="CX2592" s="171"/>
      <c r="CY2592" s="171"/>
      <c r="CZ2592" s="171"/>
      <c r="DA2592" s="171"/>
      <c r="DB2592" s="171"/>
      <c r="DC2592" s="171"/>
      <c r="DD2592" s="171"/>
      <c r="DE2592" s="171"/>
      <c r="DF2592" s="171"/>
      <c r="DG2592" s="171"/>
      <c r="DH2592" s="171"/>
      <c r="DI2592" s="171"/>
      <c r="DJ2592" s="171"/>
      <c r="DK2592" s="171"/>
      <c r="DL2592" s="171"/>
      <c r="DM2592" s="171"/>
      <c r="DN2592" s="171"/>
      <c r="DO2592" s="171"/>
      <c r="DP2592" s="171"/>
      <c r="DQ2592" s="171"/>
      <c r="DR2592" s="171"/>
      <c r="DS2592" s="171"/>
      <c r="DT2592" s="171"/>
      <c r="DU2592" s="171"/>
      <c r="DV2592" s="171"/>
      <c r="DW2592" s="171"/>
      <c r="DX2592" s="171"/>
      <c r="DY2592" s="171"/>
      <c r="DZ2592" s="171"/>
      <c r="EA2592" s="171"/>
      <c r="EB2592" s="171"/>
      <c r="EC2592" s="171"/>
      <c r="ED2592" s="171"/>
      <c r="EE2592" s="171"/>
      <c r="EF2592" s="171"/>
      <c r="EG2592" s="171"/>
      <c r="EH2592" s="171"/>
      <c r="EI2592" s="171"/>
      <c r="EJ2592" s="171"/>
      <c r="EK2592" s="171"/>
      <c r="EL2592" s="171"/>
      <c r="EM2592" s="171"/>
      <c r="EN2592" s="171"/>
    </row>
    <row r="2593" spans="43:144" ht="15" x14ac:dyDescent="0.25">
      <c r="AQ2593" s="171"/>
      <c r="AR2593"/>
      <c r="AS2593"/>
      <c r="AT2593"/>
      <c r="AU2593"/>
      <c r="AV2593"/>
      <c r="AW2593"/>
      <c r="AX2593"/>
      <c r="AY2593"/>
      <c r="AZ2593"/>
      <c r="BA2593"/>
      <c r="BB2593"/>
      <c r="BC2593"/>
      <c r="BD2593"/>
      <c r="BE2593" s="171"/>
      <c r="BF2593" s="171"/>
      <c r="BG2593" s="171"/>
      <c r="BH2593" s="171"/>
      <c r="BI2593" s="171"/>
      <c r="BJ2593" s="171"/>
      <c r="BK2593" s="171"/>
      <c r="BL2593" s="171"/>
      <c r="BM2593" s="171"/>
      <c r="BN2593" s="171"/>
      <c r="BO2593" s="171"/>
      <c r="BP2593" s="171"/>
      <c r="BQ2593" s="171"/>
      <c r="BR2593" s="171"/>
      <c r="BS2593" s="171"/>
      <c r="BT2593" s="171"/>
      <c r="BU2593" s="171"/>
      <c r="BV2593" s="171"/>
      <c r="BW2593" s="171"/>
      <c r="BX2593" s="171"/>
      <c r="BY2593" s="171"/>
      <c r="BZ2593" s="171"/>
      <c r="CA2593" s="171"/>
      <c r="CB2593" s="171"/>
      <c r="CC2593" s="171"/>
      <c r="CD2593" s="171"/>
      <c r="CE2593" s="171"/>
      <c r="CF2593" s="171"/>
      <c r="CG2593" s="171"/>
      <c r="CH2593" s="171"/>
      <c r="CI2593" s="171"/>
      <c r="CJ2593" s="171"/>
      <c r="CK2593" s="171"/>
      <c r="CL2593" s="171"/>
      <c r="CM2593" s="171"/>
      <c r="CN2593" s="171"/>
      <c r="CO2593" s="171"/>
      <c r="CP2593" s="171"/>
      <c r="CQ2593" s="171"/>
      <c r="CR2593" s="171"/>
      <c r="CS2593" s="171"/>
      <c r="CT2593" s="171"/>
      <c r="CU2593" s="171"/>
      <c r="CV2593" s="171"/>
      <c r="CW2593" s="171"/>
      <c r="CX2593" s="171"/>
      <c r="CY2593" s="171"/>
      <c r="CZ2593" s="171"/>
      <c r="DA2593" s="171"/>
      <c r="DB2593" s="171"/>
      <c r="DC2593" s="171"/>
      <c r="DD2593" s="171"/>
      <c r="DE2593" s="171"/>
      <c r="DF2593" s="171"/>
      <c r="DG2593" s="171"/>
      <c r="DH2593" s="171"/>
      <c r="DI2593" s="171"/>
      <c r="DJ2593" s="171"/>
      <c r="DK2593" s="171"/>
      <c r="DL2593" s="171"/>
      <c r="DM2593" s="171"/>
      <c r="DN2593" s="171"/>
      <c r="DO2593" s="171"/>
      <c r="DP2593" s="171"/>
      <c r="DQ2593" s="171"/>
      <c r="DR2593" s="171"/>
      <c r="DS2593" s="171"/>
      <c r="DT2593" s="171"/>
      <c r="DU2593" s="171"/>
      <c r="DV2593" s="171"/>
      <c r="DW2593" s="171"/>
      <c r="DX2593" s="171"/>
      <c r="DY2593" s="171"/>
      <c r="DZ2593" s="171"/>
      <c r="EA2593" s="171"/>
      <c r="EB2593" s="171"/>
      <c r="EC2593" s="171"/>
      <c r="ED2593" s="171"/>
      <c r="EE2593" s="171"/>
      <c r="EF2593" s="171"/>
      <c r="EG2593" s="171"/>
      <c r="EH2593" s="171"/>
      <c r="EI2593" s="171"/>
      <c r="EJ2593" s="171"/>
      <c r="EK2593" s="171"/>
      <c r="EL2593" s="171"/>
      <c r="EM2593" s="171"/>
      <c r="EN2593" s="171"/>
    </row>
    <row r="2594" spans="43:144" ht="15" x14ac:dyDescent="0.25">
      <c r="AQ2594" s="171"/>
      <c r="AR2594"/>
      <c r="AS2594"/>
      <c r="AT2594"/>
      <c r="AU2594"/>
      <c r="AV2594"/>
      <c r="AW2594"/>
      <c r="AX2594"/>
      <c r="AY2594"/>
      <c r="AZ2594"/>
      <c r="BA2594"/>
      <c r="BB2594"/>
      <c r="BC2594"/>
      <c r="BD2594"/>
      <c r="BE2594" s="171"/>
      <c r="BF2594" s="171"/>
      <c r="BG2594" s="171"/>
      <c r="BH2594" s="171"/>
      <c r="BI2594" s="171"/>
      <c r="BJ2594" s="171"/>
      <c r="BK2594" s="171"/>
      <c r="BL2594" s="171"/>
      <c r="BM2594" s="171"/>
      <c r="BN2594" s="171"/>
      <c r="BO2594" s="171"/>
      <c r="BP2594" s="171"/>
      <c r="BQ2594" s="171"/>
      <c r="BR2594" s="171"/>
      <c r="BS2594" s="171"/>
      <c r="BT2594" s="171"/>
      <c r="BU2594" s="171"/>
      <c r="BV2594" s="171"/>
      <c r="BW2594" s="171"/>
      <c r="BX2594" s="171"/>
      <c r="BY2594" s="171"/>
      <c r="BZ2594" s="171"/>
      <c r="CA2594" s="171"/>
      <c r="CB2594" s="171"/>
      <c r="CC2594" s="171"/>
      <c r="CD2594" s="171"/>
      <c r="CE2594" s="171"/>
      <c r="CF2594" s="171"/>
      <c r="CG2594" s="171"/>
      <c r="CH2594" s="171"/>
      <c r="CI2594" s="171"/>
      <c r="CJ2594" s="171"/>
      <c r="CK2594" s="171"/>
      <c r="CL2594" s="171"/>
      <c r="CM2594" s="171"/>
      <c r="CN2594" s="171"/>
      <c r="CO2594" s="171"/>
      <c r="CP2594" s="171"/>
      <c r="CQ2594" s="171"/>
      <c r="CR2594" s="171"/>
      <c r="CS2594" s="171"/>
      <c r="CT2594" s="171"/>
      <c r="CU2594" s="171"/>
      <c r="CV2594" s="171"/>
      <c r="CW2594" s="171"/>
      <c r="CX2594" s="171"/>
      <c r="CY2594" s="171"/>
      <c r="CZ2594" s="171"/>
      <c r="DA2594" s="171"/>
      <c r="DB2594" s="171"/>
      <c r="DC2594" s="171"/>
      <c r="DD2594" s="171"/>
      <c r="DE2594" s="171"/>
      <c r="DF2594" s="171"/>
      <c r="DG2594" s="171"/>
      <c r="DH2594" s="171"/>
      <c r="DI2594" s="171"/>
      <c r="DJ2594" s="171"/>
      <c r="DK2594" s="171"/>
      <c r="DL2594" s="171"/>
      <c r="DM2594" s="171"/>
      <c r="DN2594" s="171"/>
      <c r="DO2594" s="171"/>
      <c r="DP2594" s="171"/>
      <c r="DQ2594" s="171"/>
      <c r="DR2594" s="171"/>
      <c r="DS2594" s="171"/>
      <c r="DT2594" s="171"/>
      <c r="DU2594" s="171"/>
      <c r="DV2594" s="171"/>
      <c r="DW2594" s="171"/>
      <c r="DX2594" s="171"/>
      <c r="DY2594" s="171"/>
      <c r="DZ2594" s="171"/>
      <c r="EA2594" s="171"/>
      <c r="EB2594" s="171"/>
      <c r="EC2594" s="171"/>
      <c r="ED2594" s="171"/>
      <c r="EE2594" s="171"/>
      <c r="EF2594" s="171"/>
      <c r="EG2594" s="171"/>
      <c r="EH2594" s="171"/>
      <c r="EI2594" s="171"/>
      <c r="EJ2594" s="171"/>
      <c r="EK2594" s="171"/>
      <c r="EL2594" s="171"/>
      <c r="EM2594" s="171"/>
      <c r="EN2594" s="171"/>
    </row>
    <row r="2595" spans="43:144" ht="15" x14ac:dyDescent="0.25">
      <c r="AQ2595" s="171"/>
      <c r="AR2595"/>
      <c r="AS2595"/>
      <c r="AT2595"/>
      <c r="AU2595"/>
      <c r="AV2595"/>
      <c r="AW2595"/>
      <c r="AX2595"/>
      <c r="AY2595"/>
      <c r="AZ2595"/>
      <c r="BA2595"/>
      <c r="BB2595"/>
      <c r="BC2595"/>
      <c r="BD2595"/>
      <c r="BE2595" s="171"/>
      <c r="BF2595" s="171"/>
      <c r="BG2595" s="171"/>
      <c r="BH2595" s="171"/>
      <c r="BI2595" s="171"/>
      <c r="BJ2595" s="171"/>
      <c r="BK2595" s="171"/>
      <c r="BL2595" s="171"/>
      <c r="BM2595" s="171"/>
      <c r="BN2595" s="171"/>
      <c r="BO2595" s="171"/>
      <c r="BP2595" s="171"/>
      <c r="BQ2595" s="171"/>
      <c r="BR2595" s="171"/>
      <c r="BS2595" s="171"/>
      <c r="BT2595" s="171"/>
      <c r="BU2595" s="171"/>
      <c r="BV2595" s="171"/>
      <c r="BW2595" s="171"/>
      <c r="BX2595" s="171"/>
      <c r="BY2595" s="171"/>
      <c r="BZ2595" s="171"/>
      <c r="CA2595" s="171"/>
      <c r="CB2595" s="171"/>
      <c r="CC2595" s="171"/>
      <c r="CD2595" s="171"/>
      <c r="CE2595" s="171"/>
      <c r="CF2595" s="171"/>
      <c r="CG2595" s="171"/>
      <c r="CH2595" s="171"/>
      <c r="CI2595" s="171"/>
      <c r="CJ2595" s="171"/>
      <c r="CK2595" s="171"/>
      <c r="CL2595" s="171"/>
      <c r="CM2595" s="171"/>
      <c r="CN2595" s="171"/>
      <c r="CO2595" s="171"/>
      <c r="CP2595" s="171"/>
      <c r="CQ2595" s="171"/>
      <c r="CR2595" s="171"/>
      <c r="CS2595" s="171"/>
      <c r="CT2595" s="171"/>
      <c r="CU2595" s="171"/>
      <c r="CV2595" s="171"/>
      <c r="CW2595" s="171"/>
      <c r="CX2595" s="171"/>
      <c r="CY2595" s="171"/>
      <c r="CZ2595" s="171"/>
      <c r="DA2595" s="171"/>
      <c r="DB2595" s="171"/>
      <c r="DC2595" s="171"/>
      <c r="DD2595" s="171"/>
      <c r="DE2595" s="171"/>
      <c r="DF2595" s="171"/>
      <c r="DG2595" s="171"/>
      <c r="DH2595" s="171"/>
      <c r="DI2595" s="171"/>
      <c r="DJ2595" s="171"/>
      <c r="DK2595" s="171"/>
      <c r="DL2595" s="171"/>
      <c r="DM2595" s="171"/>
      <c r="DN2595" s="171"/>
      <c r="DO2595" s="171"/>
      <c r="DP2595" s="171"/>
      <c r="DQ2595" s="171"/>
      <c r="DR2595" s="171"/>
      <c r="DS2595" s="171"/>
      <c r="DT2595" s="171"/>
      <c r="DU2595" s="171"/>
      <c r="DV2595" s="171"/>
      <c r="DW2595" s="171"/>
      <c r="DX2595" s="171"/>
      <c r="DY2595" s="171"/>
      <c r="DZ2595" s="171"/>
      <c r="EA2595" s="171"/>
      <c r="EB2595" s="171"/>
      <c r="EC2595" s="171"/>
      <c r="ED2595" s="171"/>
      <c r="EE2595" s="171"/>
      <c r="EF2595" s="171"/>
      <c r="EG2595" s="171"/>
      <c r="EH2595" s="171"/>
      <c r="EI2595" s="171"/>
      <c r="EJ2595" s="171"/>
      <c r="EK2595" s="171"/>
      <c r="EL2595" s="171"/>
      <c r="EM2595" s="171"/>
      <c r="EN2595" s="171"/>
    </row>
    <row r="2596" spans="43:144" ht="15" x14ac:dyDescent="0.25">
      <c r="AQ2596" s="171"/>
      <c r="AR2596"/>
      <c r="AS2596"/>
      <c r="AT2596"/>
      <c r="AU2596"/>
      <c r="AV2596"/>
      <c r="AW2596"/>
      <c r="AX2596"/>
      <c r="AY2596"/>
      <c r="AZ2596"/>
      <c r="BA2596"/>
      <c r="BB2596"/>
      <c r="BC2596"/>
      <c r="BD2596"/>
      <c r="BE2596" s="171"/>
      <c r="BF2596" s="171"/>
      <c r="BG2596" s="171"/>
      <c r="BH2596" s="171"/>
      <c r="BI2596" s="171"/>
      <c r="BJ2596" s="171"/>
      <c r="BK2596" s="171"/>
      <c r="BL2596" s="171"/>
      <c r="BM2596" s="171"/>
      <c r="BN2596" s="171"/>
      <c r="BO2596" s="171"/>
      <c r="BP2596" s="171"/>
      <c r="BQ2596" s="171"/>
      <c r="BR2596" s="171"/>
      <c r="BS2596" s="171"/>
      <c r="BT2596" s="171"/>
      <c r="BU2596" s="171"/>
      <c r="BV2596" s="171"/>
      <c r="BW2596" s="171"/>
      <c r="BX2596" s="171"/>
      <c r="BY2596" s="171"/>
      <c r="BZ2596" s="171"/>
      <c r="CA2596" s="171"/>
      <c r="CB2596" s="171"/>
      <c r="CC2596" s="171"/>
      <c r="CD2596" s="171"/>
      <c r="CE2596" s="171"/>
      <c r="CF2596" s="171"/>
      <c r="CG2596" s="171"/>
      <c r="CH2596" s="171"/>
      <c r="CI2596" s="171"/>
      <c r="CJ2596" s="171"/>
      <c r="CK2596" s="171"/>
      <c r="CL2596" s="171"/>
      <c r="CM2596" s="171"/>
      <c r="CN2596" s="171"/>
      <c r="CO2596" s="171"/>
      <c r="CP2596" s="171"/>
      <c r="CQ2596" s="171"/>
      <c r="CR2596" s="171"/>
      <c r="CS2596" s="171"/>
      <c r="CT2596" s="171"/>
      <c r="CU2596" s="171"/>
      <c r="CV2596" s="171"/>
      <c r="CW2596" s="171"/>
      <c r="CX2596" s="171"/>
      <c r="CY2596" s="171"/>
      <c r="CZ2596" s="171"/>
      <c r="DA2596" s="171"/>
      <c r="DB2596" s="171"/>
      <c r="DC2596" s="171"/>
      <c r="DD2596" s="171"/>
      <c r="DE2596" s="171"/>
      <c r="DF2596" s="171"/>
      <c r="DG2596" s="171"/>
      <c r="DH2596" s="171"/>
      <c r="DI2596" s="171"/>
      <c r="DJ2596" s="171"/>
      <c r="DK2596" s="171"/>
      <c r="DL2596" s="171"/>
      <c r="DM2596" s="171"/>
      <c r="DN2596" s="171"/>
      <c r="DO2596" s="171"/>
      <c r="DP2596" s="171"/>
      <c r="DQ2596" s="171"/>
      <c r="DR2596" s="171"/>
      <c r="DS2596" s="171"/>
      <c r="DT2596" s="171"/>
      <c r="DU2596" s="171"/>
      <c r="DV2596" s="171"/>
      <c r="DW2596" s="171"/>
      <c r="DX2596" s="171"/>
      <c r="DY2596" s="171"/>
      <c r="DZ2596" s="171"/>
      <c r="EA2596" s="171"/>
      <c r="EB2596" s="171"/>
      <c r="EC2596" s="171"/>
      <c r="ED2596" s="171"/>
      <c r="EE2596" s="171"/>
      <c r="EF2596" s="171"/>
      <c r="EG2596" s="171"/>
      <c r="EH2596" s="171"/>
      <c r="EI2596" s="171"/>
      <c r="EJ2596" s="171"/>
      <c r="EK2596" s="171"/>
      <c r="EL2596" s="171"/>
      <c r="EM2596" s="171"/>
      <c r="EN2596" s="171"/>
    </row>
    <row r="2597" spans="43:144" ht="15" x14ac:dyDescent="0.25">
      <c r="AQ2597" s="171"/>
      <c r="AR2597"/>
      <c r="AS2597"/>
      <c r="AT2597"/>
      <c r="AU2597"/>
      <c r="AV2597"/>
      <c r="AW2597"/>
      <c r="AX2597"/>
      <c r="AY2597"/>
      <c r="AZ2597"/>
      <c r="BA2597"/>
      <c r="BB2597"/>
      <c r="BC2597"/>
      <c r="BD2597"/>
      <c r="BE2597" s="171"/>
      <c r="BF2597" s="171"/>
      <c r="BG2597" s="171"/>
      <c r="BH2597" s="171"/>
      <c r="BI2597" s="171"/>
      <c r="BJ2597" s="171"/>
      <c r="BK2597" s="171"/>
      <c r="BL2597" s="171"/>
      <c r="BM2597" s="171"/>
      <c r="BN2597" s="171"/>
      <c r="BO2597" s="171"/>
      <c r="BP2597" s="171"/>
      <c r="BQ2597" s="171"/>
      <c r="BR2597" s="171"/>
      <c r="BS2597" s="171"/>
      <c r="BT2597" s="171"/>
      <c r="BU2597" s="171"/>
      <c r="BV2597" s="171"/>
      <c r="BW2597" s="171"/>
      <c r="BX2597" s="171"/>
      <c r="BY2597" s="171"/>
      <c r="BZ2597" s="171"/>
      <c r="CA2597" s="171"/>
      <c r="CB2597" s="171"/>
      <c r="CC2597" s="171"/>
      <c r="CD2597" s="171"/>
      <c r="CE2597" s="171"/>
      <c r="CF2597" s="171"/>
      <c r="CG2597" s="171"/>
      <c r="CH2597" s="171"/>
      <c r="CI2597" s="171"/>
      <c r="CJ2597" s="171"/>
      <c r="CK2597" s="171"/>
      <c r="CL2597" s="171"/>
      <c r="CM2597" s="171"/>
      <c r="CN2597" s="171"/>
      <c r="CO2597" s="171"/>
      <c r="CP2597" s="171"/>
      <c r="CQ2597" s="171"/>
      <c r="CR2597" s="171"/>
      <c r="CS2597" s="171"/>
      <c r="CT2597" s="171"/>
      <c r="CU2597" s="171"/>
      <c r="CV2597" s="171"/>
      <c r="CW2597" s="171"/>
      <c r="CX2597" s="171"/>
      <c r="CY2597" s="171"/>
      <c r="CZ2597" s="171"/>
      <c r="DA2597" s="171"/>
      <c r="DB2597" s="171"/>
      <c r="DC2597" s="171"/>
      <c r="DD2597" s="171"/>
      <c r="DE2597" s="171"/>
      <c r="DF2597" s="171"/>
      <c r="DG2597" s="171"/>
      <c r="DH2597" s="171"/>
      <c r="DI2597" s="171"/>
      <c r="DJ2597" s="171"/>
      <c r="DK2597" s="171"/>
      <c r="DL2597" s="171"/>
      <c r="DM2597" s="171"/>
      <c r="DN2597" s="171"/>
      <c r="DO2597" s="171"/>
      <c r="DP2597" s="171"/>
      <c r="DQ2597" s="171"/>
      <c r="DR2597" s="171"/>
      <c r="DS2597" s="171"/>
      <c r="DT2597" s="171"/>
      <c r="DU2597" s="171"/>
      <c r="DV2597" s="171"/>
      <c r="DW2597" s="171"/>
      <c r="DX2597" s="171"/>
      <c r="DY2597" s="171"/>
      <c r="DZ2597" s="171"/>
      <c r="EA2597" s="171"/>
      <c r="EB2597" s="171"/>
      <c r="EC2597" s="171"/>
      <c r="ED2597" s="171"/>
      <c r="EE2597" s="171"/>
      <c r="EF2597" s="171"/>
      <c r="EG2597" s="171"/>
      <c r="EH2597" s="171"/>
      <c r="EI2597" s="171"/>
      <c r="EJ2597" s="171"/>
      <c r="EK2597" s="171"/>
      <c r="EL2597" s="171"/>
      <c r="EM2597" s="171"/>
      <c r="EN2597" s="171"/>
    </row>
    <row r="2598" spans="43:144" ht="15" x14ac:dyDescent="0.25">
      <c r="AQ2598" s="171"/>
      <c r="AR2598"/>
      <c r="AS2598"/>
      <c r="AT2598"/>
      <c r="AU2598"/>
      <c r="AV2598"/>
      <c r="AW2598"/>
      <c r="AX2598"/>
      <c r="AY2598"/>
      <c r="AZ2598"/>
      <c r="BA2598"/>
      <c r="BB2598"/>
      <c r="BC2598"/>
      <c r="BD2598"/>
      <c r="BE2598" s="171"/>
      <c r="BF2598" s="171"/>
      <c r="BG2598" s="171"/>
      <c r="BH2598" s="171"/>
      <c r="BI2598" s="171"/>
      <c r="BJ2598" s="171"/>
      <c r="BK2598" s="171"/>
      <c r="BL2598" s="171"/>
      <c r="BM2598" s="171"/>
      <c r="BN2598" s="171"/>
      <c r="BO2598" s="171"/>
      <c r="BP2598" s="171"/>
      <c r="BQ2598" s="171"/>
      <c r="BR2598" s="171"/>
      <c r="BS2598" s="171"/>
      <c r="BT2598" s="171"/>
      <c r="BU2598" s="171"/>
      <c r="BV2598" s="171"/>
      <c r="BW2598" s="171"/>
      <c r="BX2598" s="171"/>
      <c r="BY2598" s="171"/>
      <c r="BZ2598" s="171"/>
      <c r="CA2598" s="171"/>
      <c r="CB2598" s="171"/>
      <c r="CC2598" s="171"/>
      <c r="CD2598" s="171"/>
      <c r="CE2598" s="171"/>
      <c r="CF2598" s="171"/>
      <c r="CG2598" s="171"/>
      <c r="CH2598" s="171"/>
      <c r="CI2598" s="171"/>
      <c r="CJ2598" s="171"/>
      <c r="CK2598" s="171"/>
      <c r="CL2598" s="171"/>
      <c r="CM2598" s="171"/>
      <c r="CN2598" s="171"/>
      <c r="CO2598" s="171"/>
      <c r="CP2598" s="171"/>
      <c r="CQ2598" s="171"/>
      <c r="CR2598" s="171"/>
      <c r="CS2598" s="171"/>
      <c r="CT2598" s="171"/>
      <c r="CU2598" s="171"/>
      <c r="CV2598" s="171"/>
      <c r="CW2598" s="171"/>
      <c r="CX2598" s="171"/>
      <c r="CY2598" s="171"/>
      <c r="CZ2598" s="171"/>
      <c r="DA2598" s="171"/>
      <c r="DB2598" s="171"/>
      <c r="DC2598" s="171"/>
      <c r="DD2598" s="171"/>
      <c r="DE2598" s="171"/>
      <c r="DF2598" s="171"/>
      <c r="DG2598" s="171"/>
      <c r="DH2598" s="171"/>
      <c r="DI2598" s="171"/>
      <c r="DJ2598" s="171"/>
      <c r="DK2598" s="171"/>
      <c r="DL2598" s="171"/>
      <c r="DM2598" s="171"/>
      <c r="DN2598" s="171"/>
      <c r="DO2598" s="171"/>
      <c r="DP2598" s="171"/>
      <c r="DQ2598" s="171"/>
      <c r="DR2598" s="171"/>
      <c r="DS2598" s="171"/>
      <c r="DT2598" s="171"/>
      <c r="DU2598" s="171"/>
      <c r="DV2598" s="171"/>
      <c r="DW2598" s="171"/>
      <c r="DX2598" s="171"/>
      <c r="DY2598" s="171"/>
      <c r="DZ2598" s="171"/>
      <c r="EA2598" s="171"/>
      <c r="EB2598" s="171"/>
      <c r="EC2598" s="171"/>
      <c r="ED2598" s="171"/>
      <c r="EE2598" s="171"/>
      <c r="EF2598" s="171"/>
      <c r="EG2598" s="171"/>
      <c r="EH2598" s="171"/>
      <c r="EI2598" s="171"/>
      <c r="EJ2598" s="171"/>
      <c r="EK2598" s="171"/>
      <c r="EL2598" s="171"/>
      <c r="EM2598" s="171"/>
      <c r="EN2598" s="171"/>
    </row>
    <row r="2599" spans="43:144" ht="15" x14ac:dyDescent="0.25">
      <c r="AQ2599" s="171"/>
      <c r="AR2599"/>
      <c r="AS2599"/>
      <c r="AT2599"/>
      <c r="AU2599"/>
      <c r="AV2599"/>
      <c r="AW2599"/>
      <c r="AX2599"/>
      <c r="AY2599"/>
      <c r="AZ2599"/>
      <c r="BA2599"/>
      <c r="BB2599"/>
      <c r="BC2599"/>
      <c r="BD2599"/>
      <c r="BE2599" s="171"/>
      <c r="BF2599" s="171"/>
      <c r="BG2599" s="171"/>
      <c r="BH2599" s="171"/>
      <c r="BI2599" s="171"/>
      <c r="BJ2599" s="171"/>
      <c r="BK2599" s="171"/>
      <c r="BL2599" s="171"/>
      <c r="BM2599" s="171"/>
      <c r="BN2599" s="171"/>
      <c r="BO2599" s="171"/>
      <c r="BP2599" s="171"/>
      <c r="BQ2599" s="171"/>
      <c r="BR2599" s="171"/>
      <c r="BS2599" s="171"/>
      <c r="BT2599" s="171"/>
      <c r="BU2599" s="171"/>
      <c r="BV2599" s="171"/>
      <c r="BW2599" s="171"/>
      <c r="BX2599" s="171"/>
      <c r="BY2599" s="171"/>
      <c r="BZ2599" s="171"/>
      <c r="CA2599" s="171"/>
      <c r="CB2599" s="171"/>
      <c r="CC2599" s="171"/>
      <c r="CD2599" s="171"/>
      <c r="CE2599" s="171"/>
      <c r="CF2599" s="171"/>
      <c r="CG2599" s="171"/>
      <c r="CH2599" s="171"/>
      <c r="CI2599" s="171"/>
      <c r="CJ2599" s="171"/>
      <c r="CK2599" s="171"/>
      <c r="CL2599" s="171"/>
      <c r="CM2599" s="171"/>
      <c r="CN2599" s="171"/>
      <c r="CO2599" s="171"/>
      <c r="CP2599" s="171"/>
      <c r="CQ2599" s="171"/>
      <c r="CR2599" s="171"/>
      <c r="CS2599" s="171"/>
      <c r="CT2599" s="171"/>
      <c r="CU2599" s="171"/>
      <c r="CV2599" s="171"/>
      <c r="CW2599" s="171"/>
      <c r="CX2599" s="171"/>
      <c r="CY2599" s="171"/>
      <c r="CZ2599" s="171"/>
      <c r="DA2599" s="171"/>
      <c r="DB2599" s="171"/>
      <c r="DC2599" s="171"/>
      <c r="DD2599" s="171"/>
      <c r="DE2599" s="171"/>
      <c r="DF2599" s="171"/>
      <c r="DG2599" s="171"/>
      <c r="DH2599" s="171"/>
      <c r="DI2599" s="171"/>
      <c r="DJ2599" s="171"/>
      <c r="DK2599" s="171"/>
      <c r="DL2599" s="171"/>
      <c r="DM2599" s="171"/>
      <c r="DN2599" s="171"/>
      <c r="DO2599" s="171"/>
      <c r="DP2599" s="171"/>
      <c r="DQ2599" s="171"/>
      <c r="DR2599" s="171"/>
      <c r="DS2599" s="171"/>
      <c r="DT2599" s="171"/>
      <c r="DU2599" s="171"/>
      <c r="DV2599" s="171"/>
      <c r="DW2599" s="171"/>
      <c r="DX2599" s="171"/>
      <c r="DY2599" s="171"/>
      <c r="DZ2599" s="171"/>
      <c r="EA2599" s="171"/>
      <c r="EB2599" s="171"/>
      <c r="EC2599" s="171"/>
      <c r="ED2599" s="171"/>
      <c r="EE2599" s="171"/>
      <c r="EF2599" s="171"/>
      <c r="EG2599" s="171"/>
      <c r="EH2599" s="171"/>
      <c r="EI2599" s="171"/>
      <c r="EJ2599" s="171"/>
      <c r="EK2599" s="171"/>
      <c r="EL2599" s="171"/>
      <c r="EM2599" s="171"/>
      <c r="EN2599" s="171"/>
    </row>
    <row r="2600" spans="43:144" ht="15" x14ac:dyDescent="0.25">
      <c r="AQ2600" s="171"/>
      <c r="AR2600"/>
      <c r="AS2600"/>
      <c r="AT2600"/>
      <c r="AU2600"/>
      <c r="AV2600"/>
      <c r="AW2600"/>
      <c r="AX2600"/>
      <c r="AY2600"/>
      <c r="AZ2600"/>
      <c r="BA2600"/>
      <c r="BB2600"/>
      <c r="BC2600"/>
      <c r="BD2600"/>
      <c r="BE2600" s="171"/>
      <c r="BF2600" s="171"/>
      <c r="BG2600" s="171"/>
      <c r="BH2600" s="171"/>
      <c r="BI2600" s="171"/>
      <c r="BJ2600" s="171"/>
      <c r="BK2600" s="171"/>
      <c r="BL2600" s="171"/>
      <c r="BM2600" s="171"/>
      <c r="BN2600" s="171"/>
      <c r="BO2600" s="171"/>
      <c r="BP2600" s="171"/>
      <c r="BQ2600" s="171"/>
      <c r="BR2600" s="171"/>
      <c r="BS2600" s="171"/>
      <c r="BT2600" s="171"/>
      <c r="BU2600" s="171"/>
      <c r="BV2600" s="171"/>
      <c r="BW2600" s="171"/>
      <c r="BX2600" s="171"/>
      <c r="BY2600" s="171"/>
      <c r="BZ2600" s="171"/>
      <c r="CA2600" s="171"/>
      <c r="CB2600" s="171"/>
      <c r="CC2600" s="171"/>
      <c r="CD2600" s="171"/>
      <c r="CE2600" s="171"/>
      <c r="CF2600" s="171"/>
      <c r="CG2600" s="171"/>
      <c r="CH2600" s="171"/>
      <c r="CI2600" s="171"/>
      <c r="CJ2600" s="171"/>
      <c r="CK2600" s="171"/>
      <c r="CL2600" s="171"/>
      <c r="CM2600" s="171"/>
      <c r="CN2600" s="171"/>
      <c r="CO2600" s="171"/>
      <c r="CP2600" s="171"/>
      <c r="CQ2600" s="171"/>
      <c r="CR2600" s="171"/>
      <c r="CS2600" s="171"/>
      <c r="CT2600" s="171"/>
      <c r="CU2600" s="171"/>
      <c r="CV2600" s="171"/>
      <c r="CW2600" s="171"/>
      <c r="CX2600" s="171"/>
      <c r="CY2600" s="171"/>
      <c r="CZ2600" s="171"/>
      <c r="DA2600" s="171"/>
      <c r="DB2600" s="171"/>
      <c r="DC2600" s="171"/>
      <c r="DD2600" s="171"/>
      <c r="DE2600" s="171"/>
      <c r="DF2600" s="171"/>
      <c r="DG2600" s="171"/>
      <c r="DH2600" s="171"/>
      <c r="DI2600" s="171"/>
      <c r="DJ2600" s="171"/>
      <c r="DK2600" s="171"/>
      <c r="DL2600" s="171"/>
      <c r="DM2600" s="171"/>
      <c r="DN2600" s="171"/>
      <c r="DO2600" s="171"/>
      <c r="DP2600" s="171"/>
      <c r="DQ2600" s="171"/>
      <c r="DR2600" s="171"/>
      <c r="DS2600" s="171"/>
      <c r="DT2600" s="171"/>
      <c r="DU2600" s="171"/>
      <c r="DV2600" s="171"/>
      <c r="DW2600" s="171"/>
      <c r="DX2600" s="171"/>
      <c r="DY2600" s="171"/>
      <c r="DZ2600" s="171"/>
      <c r="EA2600" s="171"/>
      <c r="EB2600" s="171"/>
      <c r="EC2600" s="171"/>
      <c r="ED2600" s="171"/>
      <c r="EE2600" s="171"/>
      <c r="EF2600" s="171"/>
      <c r="EG2600" s="171"/>
      <c r="EH2600" s="171"/>
      <c r="EI2600" s="171"/>
      <c r="EJ2600" s="171"/>
      <c r="EK2600" s="171"/>
      <c r="EL2600" s="171"/>
      <c r="EM2600" s="171"/>
      <c r="EN2600" s="171"/>
    </row>
    <row r="2601" spans="43:144" ht="15" x14ac:dyDescent="0.25">
      <c r="AQ2601" s="171"/>
      <c r="AR2601"/>
      <c r="AS2601"/>
      <c r="AT2601"/>
      <c r="AU2601"/>
      <c r="AV2601"/>
      <c r="AW2601"/>
      <c r="AX2601"/>
      <c r="AY2601"/>
      <c r="AZ2601"/>
      <c r="BA2601"/>
      <c r="BB2601"/>
      <c r="BC2601"/>
      <c r="BD2601"/>
      <c r="BE2601" s="171"/>
      <c r="BF2601" s="171"/>
      <c r="BG2601" s="171"/>
      <c r="BH2601" s="171"/>
      <c r="BI2601" s="171"/>
      <c r="BJ2601" s="171"/>
      <c r="BK2601" s="171"/>
      <c r="BL2601" s="171"/>
      <c r="BM2601" s="171"/>
      <c r="BN2601" s="171"/>
      <c r="BO2601" s="171"/>
      <c r="BP2601" s="171"/>
      <c r="BQ2601" s="171"/>
      <c r="BR2601" s="171"/>
      <c r="BS2601" s="171"/>
      <c r="BT2601" s="171"/>
      <c r="BU2601" s="171"/>
      <c r="BV2601" s="171"/>
      <c r="BW2601" s="171"/>
      <c r="BX2601" s="171"/>
      <c r="BY2601" s="171"/>
      <c r="BZ2601" s="171"/>
      <c r="CA2601" s="171"/>
      <c r="CB2601" s="171"/>
      <c r="CC2601" s="171"/>
      <c r="CD2601" s="171"/>
      <c r="CE2601" s="171"/>
      <c r="CF2601" s="171"/>
      <c r="CG2601" s="171"/>
      <c r="CH2601" s="171"/>
      <c r="CI2601" s="171"/>
      <c r="CJ2601" s="171"/>
      <c r="CK2601" s="171"/>
      <c r="CL2601" s="171"/>
      <c r="CM2601" s="171"/>
      <c r="CN2601" s="171"/>
      <c r="CO2601" s="171"/>
      <c r="CP2601" s="171"/>
      <c r="CQ2601" s="171"/>
      <c r="CR2601" s="171"/>
      <c r="CS2601" s="171"/>
      <c r="CT2601" s="171"/>
      <c r="CU2601" s="171"/>
      <c r="CV2601" s="171"/>
      <c r="CW2601" s="171"/>
      <c r="CX2601" s="171"/>
      <c r="CY2601" s="171"/>
      <c r="CZ2601" s="171"/>
      <c r="DA2601" s="171"/>
      <c r="DB2601" s="171"/>
      <c r="DC2601" s="171"/>
      <c r="DD2601" s="171"/>
      <c r="DE2601" s="171"/>
      <c r="DF2601" s="171"/>
      <c r="DG2601" s="171"/>
      <c r="DH2601" s="171"/>
      <c r="DI2601" s="171"/>
      <c r="DJ2601" s="171"/>
      <c r="DK2601" s="171"/>
      <c r="DL2601" s="171"/>
      <c r="DM2601" s="171"/>
      <c r="DN2601" s="171"/>
      <c r="DO2601" s="171"/>
      <c r="DP2601" s="171"/>
      <c r="DQ2601" s="171"/>
      <c r="DR2601" s="171"/>
      <c r="DS2601" s="171"/>
      <c r="DT2601" s="171"/>
      <c r="DU2601" s="171"/>
      <c r="DV2601" s="171"/>
      <c r="DW2601" s="171"/>
      <c r="DX2601" s="171"/>
      <c r="DY2601" s="171"/>
      <c r="DZ2601" s="171"/>
      <c r="EA2601" s="171"/>
      <c r="EB2601" s="171"/>
      <c r="EC2601" s="171"/>
      <c r="ED2601" s="171"/>
      <c r="EE2601" s="171"/>
      <c r="EF2601" s="171"/>
      <c r="EG2601" s="171"/>
      <c r="EH2601" s="171"/>
      <c r="EI2601" s="171"/>
      <c r="EJ2601" s="171"/>
      <c r="EK2601" s="171"/>
      <c r="EL2601" s="171"/>
      <c r="EM2601" s="171"/>
      <c r="EN2601" s="171"/>
    </row>
    <row r="2602" spans="43:144" ht="15" x14ac:dyDescent="0.25">
      <c r="AQ2602" s="171"/>
      <c r="AR2602"/>
      <c r="AS2602"/>
      <c r="AT2602"/>
      <c r="AU2602"/>
      <c r="AV2602"/>
      <c r="AW2602"/>
      <c r="AX2602"/>
      <c r="AY2602"/>
      <c r="AZ2602"/>
      <c r="BA2602"/>
      <c r="BB2602"/>
      <c r="BC2602"/>
      <c r="BD2602"/>
      <c r="BE2602" s="171"/>
      <c r="BF2602" s="171"/>
      <c r="BG2602" s="171"/>
      <c r="BH2602" s="171"/>
      <c r="BI2602" s="171"/>
      <c r="BJ2602" s="171"/>
      <c r="BK2602" s="171"/>
      <c r="BL2602" s="171"/>
      <c r="BM2602" s="171"/>
      <c r="BN2602" s="171"/>
      <c r="BO2602" s="171"/>
      <c r="BP2602" s="171"/>
      <c r="BQ2602" s="171"/>
      <c r="BR2602" s="171"/>
      <c r="BS2602" s="171"/>
      <c r="BT2602" s="171"/>
      <c r="BU2602" s="171"/>
      <c r="BV2602" s="171"/>
      <c r="BW2602" s="171"/>
      <c r="BX2602" s="171"/>
      <c r="BY2602" s="171"/>
      <c r="BZ2602" s="171"/>
      <c r="CA2602" s="171"/>
      <c r="CB2602" s="171"/>
      <c r="CC2602" s="171"/>
      <c r="CD2602" s="171"/>
      <c r="CE2602" s="171"/>
      <c r="CF2602" s="171"/>
      <c r="CG2602" s="171"/>
      <c r="CH2602" s="171"/>
      <c r="CI2602" s="171"/>
      <c r="CJ2602" s="171"/>
      <c r="CK2602" s="171"/>
      <c r="CL2602" s="171"/>
      <c r="CM2602" s="171"/>
      <c r="CN2602" s="171"/>
      <c r="CO2602" s="171"/>
      <c r="CP2602" s="171"/>
      <c r="CQ2602" s="171"/>
      <c r="CR2602" s="171"/>
      <c r="CS2602" s="171"/>
      <c r="CT2602" s="171"/>
      <c r="CU2602" s="171"/>
      <c r="CV2602" s="171"/>
      <c r="CW2602" s="171"/>
      <c r="CX2602" s="171"/>
      <c r="CY2602" s="171"/>
      <c r="CZ2602" s="171"/>
      <c r="DA2602" s="171"/>
      <c r="DB2602" s="171"/>
      <c r="DC2602" s="171"/>
      <c r="DD2602" s="171"/>
      <c r="DE2602" s="171"/>
      <c r="DF2602" s="171"/>
      <c r="DG2602" s="171"/>
      <c r="DH2602" s="171"/>
      <c r="DI2602" s="171"/>
      <c r="DJ2602" s="171"/>
      <c r="DK2602" s="171"/>
      <c r="DL2602" s="171"/>
      <c r="DM2602" s="171"/>
      <c r="DN2602" s="171"/>
      <c r="DO2602" s="171"/>
      <c r="DP2602" s="171"/>
      <c r="DQ2602" s="171"/>
      <c r="DR2602" s="171"/>
      <c r="DS2602" s="171"/>
      <c r="DT2602" s="171"/>
      <c r="DU2602" s="171"/>
      <c r="DV2602" s="171"/>
      <c r="DW2602" s="171"/>
      <c r="DX2602" s="171"/>
      <c r="DY2602" s="171"/>
      <c r="DZ2602" s="171"/>
      <c r="EA2602" s="171"/>
      <c r="EB2602" s="171"/>
      <c r="EC2602" s="171"/>
      <c r="ED2602" s="171"/>
      <c r="EE2602" s="171"/>
      <c r="EF2602" s="171"/>
      <c r="EG2602" s="171"/>
      <c r="EH2602" s="171"/>
      <c r="EI2602" s="171"/>
      <c r="EJ2602" s="171"/>
      <c r="EK2602" s="171"/>
      <c r="EL2602" s="171"/>
      <c r="EM2602" s="171"/>
      <c r="EN2602" s="171"/>
    </row>
    <row r="2603" spans="43:144" ht="15" x14ac:dyDescent="0.25">
      <c r="AQ2603" s="171"/>
      <c r="AR2603"/>
      <c r="AS2603"/>
      <c r="AT2603"/>
      <c r="AU2603"/>
      <c r="AV2603"/>
      <c r="AW2603"/>
      <c r="AX2603"/>
      <c r="AY2603"/>
      <c r="AZ2603"/>
      <c r="BA2603"/>
      <c r="BB2603"/>
      <c r="BC2603"/>
      <c r="BD2603"/>
      <c r="BE2603" s="171"/>
      <c r="BF2603" s="171"/>
      <c r="BG2603" s="171"/>
      <c r="BH2603" s="171"/>
      <c r="BI2603" s="171"/>
      <c r="BJ2603" s="171"/>
      <c r="BK2603" s="171"/>
      <c r="BL2603" s="171"/>
      <c r="BM2603" s="171"/>
      <c r="BN2603" s="171"/>
      <c r="BO2603" s="171"/>
      <c r="BP2603" s="171"/>
      <c r="BQ2603" s="171"/>
      <c r="BR2603" s="171"/>
      <c r="BS2603" s="171"/>
      <c r="BT2603" s="171"/>
      <c r="BU2603" s="171"/>
      <c r="BV2603" s="171"/>
      <c r="BW2603" s="171"/>
      <c r="BX2603" s="171"/>
      <c r="BY2603" s="171"/>
      <c r="BZ2603" s="171"/>
      <c r="CA2603" s="171"/>
      <c r="CB2603" s="171"/>
      <c r="CC2603" s="171"/>
      <c r="CD2603" s="171"/>
      <c r="CE2603" s="171"/>
      <c r="CF2603" s="171"/>
      <c r="CG2603" s="171"/>
      <c r="CH2603" s="171"/>
      <c r="CI2603" s="171"/>
      <c r="CJ2603" s="171"/>
      <c r="CK2603" s="171"/>
      <c r="CL2603" s="171"/>
      <c r="CM2603" s="171"/>
      <c r="CN2603" s="171"/>
      <c r="CO2603" s="171"/>
      <c r="CP2603" s="171"/>
      <c r="CQ2603" s="171"/>
      <c r="CR2603" s="171"/>
      <c r="CS2603" s="171"/>
      <c r="CT2603" s="171"/>
      <c r="CU2603" s="171"/>
      <c r="CV2603" s="171"/>
      <c r="CW2603" s="171"/>
      <c r="CX2603" s="171"/>
      <c r="CY2603" s="171"/>
      <c r="CZ2603" s="171"/>
      <c r="DA2603" s="171"/>
      <c r="DB2603" s="171"/>
      <c r="DC2603" s="171"/>
      <c r="DD2603" s="171"/>
      <c r="DE2603" s="171"/>
      <c r="DF2603" s="171"/>
      <c r="DG2603" s="171"/>
      <c r="DH2603" s="171"/>
      <c r="DI2603" s="171"/>
      <c r="DJ2603" s="171"/>
      <c r="DK2603" s="171"/>
      <c r="DL2603" s="171"/>
      <c r="DM2603" s="171"/>
      <c r="DN2603" s="171"/>
      <c r="DO2603" s="171"/>
      <c r="DP2603" s="171"/>
      <c r="DQ2603" s="171"/>
      <c r="DR2603" s="171"/>
      <c r="DS2603" s="171"/>
      <c r="DT2603" s="171"/>
      <c r="DU2603" s="171"/>
      <c r="DV2603" s="171"/>
      <c r="DW2603" s="171"/>
      <c r="DX2603" s="171"/>
      <c r="DY2603" s="171"/>
      <c r="DZ2603" s="171"/>
      <c r="EA2603" s="171"/>
      <c r="EB2603" s="171"/>
      <c r="EC2603" s="171"/>
      <c r="ED2603" s="171"/>
      <c r="EE2603" s="171"/>
      <c r="EF2603" s="171"/>
      <c r="EG2603" s="171"/>
      <c r="EH2603" s="171"/>
      <c r="EI2603" s="171"/>
      <c r="EJ2603" s="171"/>
      <c r="EK2603" s="171"/>
      <c r="EL2603" s="171"/>
      <c r="EM2603" s="171"/>
      <c r="EN2603" s="171"/>
    </row>
    <row r="2604" spans="43:144" ht="15" x14ac:dyDescent="0.25">
      <c r="AQ2604" s="171"/>
      <c r="AR2604"/>
      <c r="AS2604"/>
      <c r="AT2604"/>
      <c r="AU2604"/>
      <c r="AV2604"/>
      <c r="AW2604"/>
      <c r="AX2604"/>
      <c r="AY2604"/>
      <c r="AZ2604"/>
      <c r="BA2604"/>
      <c r="BB2604"/>
      <c r="BC2604"/>
      <c r="BD2604"/>
      <c r="BE2604" s="171"/>
      <c r="BF2604" s="171"/>
      <c r="BG2604" s="171"/>
      <c r="BH2604" s="171"/>
      <c r="BI2604" s="171"/>
      <c r="BJ2604" s="171"/>
      <c r="BK2604" s="171"/>
      <c r="BL2604" s="171"/>
      <c r="BM2604" s="171"/>
      <c r="BN2604" s="171"/>
      <c r="BO2604" s="171"/>
      <c r="BP2604" s="171"/>
      <c r="BQ2604" s="171"/>
      <c r="BR2604" s="171"/>
      <c r="BS2604" s="171"/>
      <c r="BT2604" s="171"/>
      <c r="BU2604" s="171"/>
      <c r="BV2604" s="171"/>
      <c r="BW2604" s="171"/>
      <c r="BX2604" s="171"/>
      <c r="BY2604" s="171"/>
      <c r="BZ2604" s="171"/>
      <c r="CA2604" s="171"/>
      <c r="CB2604" s="171"/>
      <c r="CC2604" s="171"/>
      <c r="CD2604" s="171"/>
      <c r="CE2604" s="171"/>
      <c r="CF2604" s="171"/>
      <c r="CG2604" s="171"/>
      <c r="CH2604" s="171"/>
      <c r="CI2604" s="171"/>
      <c r="CJ2604" s="171"/>
      <c r="CK2604" s="171"/>
      <c r="CL2604" s="171"/>
      <c r="CM2604" s="171"/>
      <c r="CN2604" s="171"/>
      <c r="CO2604" s="171"/>
      <c r="CP2604" s="171"/>
      <c r="CQ2604" s="171"/>
      <c r="CR2604" s="171"/>
      <c r="CS2604" s="171"/>
      <c r="CT2604" s="171"/>
      <c r="CU2604" s="171"/>
      <c r="CV2604" s="171"/>
      <c r="CW2604" s="171"/>
      <c r="CX2604" s="171"/>
      <c r="CY2604" s="171"/>
      <c r="CZ2604" s="171"/>
      <c r="DA2604" s="171"/>
      <c r="DB2604" s="171"/>
      <c r="DC2604" s="171"/>
      <c r="DD2604" s="171"/>
      <c r="DE2604" s="171"/>
      <c r="DF2604" s="171"/>
      <c r="DG2604" s="171"/>
      <c r="DH2604" s="171"/>
      <c r="DI2604" s="171"/>
      <c r="DJ2604" s="171"/>
      <c r="DK2604" s="171"/>
      <c r="DL2604" s="171"/>
      <c r="DM2604" s="171"/>
      <c r="DN2604" s="171"/>
      <c r="DO2604" s="171"/>
      <c r="DP2604" s="171"/>
      <c r="DQ2604" s="171"/>
      <c r="DR2604" s="171"/>
      <c r="DS2604" s="171"/>
      <c r="DT2604" s="171"/>
      <c r="DU2604" s="171"/>
      <c r="DV2604" s="171"/>
      <c r="DW2604" s="171"/>
      <c r="DX2604" s="171"/>
      <c r="DY2604" s="171"/>
      <c r="DZ2604" s="171"/>
      <c r="EA2604" s="171"/>
      <c r="EB2604" s="171"/>
      <c r="EC2604" s="171"/>
      <c r="ED2604" s="171"/>
      <c r="EE2604" s="171"/>
      <c r="EF2604" s="171"/>
      <c r="EG2604" s="171"/>
      <c r="EH2604" s="171"/>
      <c r="EI2604" s="171"/>
      <c r="EJ2604" s="171"/>
      <c r="EK2604" s="171"/>
      <c r="EL2604" s="171"/>
      <c r="EM2604" s="171"/>
      <c r="EN2604" s="171"/>
    </row>
    <row r="2605" spans="43:144" ht="15" x14ac:dyDescent="0.25">
      <c r="AQ2605" s="171"/>
      <c r="AR2605"/>
      <c r="AS2605"/>
      <c r="AT2605"/>
      <c r="AU2605"/>
      <c r="AV2605"/>
      <c r="AW2605"/>
      <c r="AX2605"/>
      <c r="AY2605"/>
      <c r="AZ2605"/>
      <c r="BA2605"/>
      <c r="BB2605"/>
      <c r="BC2605"/>
      <c r="BD2605"/>
      <c r="BE2605" s="171"/>
      <c r="BF2605" s="171"/>
      <c r="BG2605" s="171"/>
      <c r="BH2605" s="171"/>
      <c r="BI2605" s="171"/>
      <c r="BJ2605" s="171"/>
      <c r="BK2605" s="171"/>
      <c r="BL2605" s="171"/>
      <c r="BM2605" s="171"/>
      <c r="BN2605" s="171"/>
      <c r="BO2605" s="171"/>
      <c r="BP2605" s="171"/>
      <c r="BQ2605" s="171"/>
      <c r="BR2605" s="171"/>
      <c r="BS2605" s="171"/>
      <c r="BT2605" s="171"/>
      <c r="BU2605" s="171"/>
      <c r="BV2605" s="171"/>
      <c r="BW2605" s="171"/>
      <c r="BX2605" s="171"/>
      <c r="BY2605" s="171"/>
      <c r="BZ2605" s="171"/>
      <c r="CA2605" s="171"/>
      <c r="CB2605" s="171"/>
      <c r="CC2605" s="171"/>
      <c r="CD2605" s="171"/>
      <c r="CE2605" s="171"/>
      <c r="CF2605" s="171"/>
      <c r="CG2605" s="171"/>
      <c r="CH2605" s="171"/>
      <c r="CI2605" s="171"/>
      <c r="CJ2605" s="171"/>
      <c r="CK2605" s="171"/>
      <c r="CL2605" s="171"/>
      <c r="CM2605" s="171"/>
      <c r="CN2605" s="171"/>
      <c r="CO2605" s="171"/>
      <c r="CP2605" s="171"/>
      <c r="CQ2605" s="171"/>
      <c r="CR2605" s="171"/>
      <c r="CS2605" s="171"/>
      <c r="CT2605" s="171"/>
      <c r="CU2605" s="171"/>
      <c r="CV2605" s="171"/>
      <c r="CW2605" s="171"/>
      <c r="CX2605" s="171"/>
      <c r="CY2605" s="171"/>
      <c r="CZ2605" s="171"/>
      <c r="DA2605" s="171"/>
      <c r="DB2605" s="171"/>
      <c r="DC2605" s="171"/>
      <c r="DD2605" s="171"/>
      <c r="DE2605" s="171"/>
      <c r="DF2605" s="171"/>
      <c r="DG2605" s="171"/>
      <c r="DH2605" s="171"/>
      <c r="DI2605" s="171"/>
      <c r="DJ2605" s="171"/>
      <c r="DK2605" s="171"/>
      <c r="DL2605" s="171"/>
      <c r="DM2605" s="171"/>
      <c r="DN2605" s="171"/>
      <c r="DO2605" s="171"/>
      <c r="DP2605" s="171"/>
      <c r="DQ2605" s="171"/>
      <c r="DR2605" s="171"/>
      <c r="DS2605" s="171"/>
      <c r="DT2605" s="171"/>
      <c r="DU2605" s="171"/>
      <c r="DV2605" s="171"/>
      <c r="DW2605" s="171"/>
      <c r="DX2605" s="171"/>
      <c r="DY2605" s="171"/>
      <c r="DZ2605" s="171"/>
      <c r="EA2605" s="171"/>
      <c r="EB2605" s="171"/>
      <c r="EC2605" s="171"/>
      <c r="ED2605" s="171"/>
      <c r="EE2605" s="171"/>
      <c r="EF2605" s="171"/>
      <c r="EG2605" s="171"/>
      <c r="EH2605" s="171"/>
      <c r="EI2605" s="171"/>
      <c r="EJ2605" s="171"/>
      <c r="EK2605" s="171"/>
      <c r="EL2605" s="171"/>
      <c r="EM2605" s="171"/>
      <c r="EN2605" s="171"/>
    </row>
    <row r="2606" spans="43:144" ht="15" x14ac:dyDescent="0.25">
      <c r="AQ2606" s="171"/>
      <c r="AR2606"/>
      <c r="AS2606"/>
      <c r="AT2606"/>
      <c r="AU2606"/>
      <c r="AV2606"/>
      <c r="AW2606"/>
      <c r="AX2606"/>
      <c r="AY2606"/>
      <c r="AZ2606"/>
      <c r="BA2606"/>
      <c r="BB2606"/>
      <c r="BC2606"/>
      <c r="BD2606"/>
      <c r="BE2606" s="171"/>
      <c r="BF2606" s="171"/>
      <c r="BG2606" s="171"/>
      <c r="BH2606" s="171"/>
      <c r="BI2606" s="171"/>
      <c r="BJ2606" s="171"/>
      <c r="BK2606" s="171"/>
      <c r="BL2606" s="171"/>
      <c r="BM2606" s="171"/>
      <c r="BN2606" s="171"/>
      <c r="BO2606" s="171"/>
      <c r="BP2606" s="171"/>
      <c r="BQ2606" s="171"/>
      <c r="BR2606" s="171"/>
      <c r="BS2606" s="171"/>
      <c r="BT2606" s="171"/>
      <c r="BU2606" s="171"/>
      <c r="BV2606" s="171"/>
      <c r="BW2606" s="171"/>
      <c r="BX2606" s="171"/>
      <c r="BY2606" s="171"/>
      <c r="BZ2606" s="171"/>
      <c r="CA2606" s="171"/>
      <c r="CB2606" s="171"/>
      <c r="CC2606" s="171"/>
      <c r="CD2606" s="171"/>
      <c r="CE2606" s="171"/>
      <c r="CF2606" s="171"/>
      <c r="CG2606" s="171"/>
      <c r="CH2606" s="171"/>
      <c r="CI2606" s="171"/>
      <c r="CJ2606" s="171"/>
      <c r="CK2606" s="171"/>
      <c r="CL2606" s="171"/>
      <c r="CM2606" s="171"/>
      <c r="CN2606" s="171"/>
      <c r="CO2606" s="171"/>
      <c r="CP2606" s="171"/>
      <c r="CQ2606" s="171"/>
      <c r="CR2606" s="171"/>
      <c r="CS2606" s="171"/>
      <c r="CT2606" s="171"/>
      <c r="CU2606" s="171"/>
      <c r="CV2606" s="171"/>
      <c r="CW2606" s="171"/>
      <c r="CX2606" s="171"/>
      <c r="CY2606" s="171"/>
      <c r="CZ2606" s="171"/>
      <c r="DA2606" s="171"/>
      <c r="DB2606" s="171"/>
      <c r="DC2606" s="171"/>
      <c r="DD2606" s="171"/>
      <c r="DE2606" s="171"/>
      <c r="DF2606" s="171"/>
      <c r="DG2606" s="171"/>
      <c r="DH2606" s="171"/>
      <c r="DI2606" s="171"/>
      <c r="DJ2606" s="171"/>
      <c r="DK2606" s="171"/>
      <c r="DL2606" s="171"/>
      <c r="DM2606" s="171"/>
      <c r="DN2606" s="171"/>
      <c r="DO2606" s="171"/>
      <c r="DP2606" s="171"/>
      <c r="DQ2606" s="171"/>
      <c r="DR2606" s="171"/>
      <c r="DS2606" s="171"/>
      <c r="DT2606" s="171"/>
      <c r="DU2606" s="171"/>
      <c r="DV2606" s="171"/>
      <c r="DW2606" s="171"/>
      <c r="DX2606" s="171"/>
      <c r="DY2606" s="171"/>
      <c r="DZ2606" s="171"/>
      <c r="EA2606" s="171"/>
      <c r="EB2606" s="171"/>
      <c r="EC2606" s="171"/>
      <c r="ED2606" s="171"/>
      <c r="EE2606" s="171"/>
      <c r="EF2606" s="171"/>
      <c r="EG2606" s="171"/>
      <c r="EH2606" s="171"/>
      <c r="EI2606" s="171"/>
      <c r="EJ2606" s="171"/>
      <c r="EK2606" s="171"/>
      <c r="EL2606" s="171"/>
      <c r="EM2606" s="171"/>
      <c r="EN2606" s="171"/>
    </row>
    <row r="2607" spans="43:144" ht="15" x14ac:dyDescent="0.25">
      <c r="AQ2607" s="171"/>
      <c r="AR2607"/>
      <c r="AS2607"/>
      <c r="AT2607"/>
      <c r="AU2607"/>
      <c r="AV2607"/>
      <c r="AW2607"/>
      <c r="AX2607"/>
      <c r="AY2607"/>
      <c r="AZ2607"/>
      <c r="BA2607"/>
      <c r="BB2607"/>
      <c r="BC2607"/>
      <c r="BD2607"/>
      <c r="BE2607" s="171"/>
      <c r="BF2607" s="171"/>
      <c r="BG2607" s="171"/>
      <c r="BH2607" s="171"/>
      <c r="BI2607" s="171"/>
      <c r="BJ2607" s="171"/>
      <c r="BK2607" s="171"/>
      <c r="BL2607" s="171"/>
      <c r="BM2607" s="171"/>
      <c r="BN2607" s="171"/>
      <c r="BO2607" s="171"/>
      <c r="BP2607" s="171"/>
      <c r="BQ2607" s="171"/>
      <c r="BR2607" s="171"/>
      <c r="BS2607" s="171"/>
      <c r="BT2607" s="171"/>
      <c r="BU2607" s="171"/>
      <c r="BV2607" s="171"/>
      <c r="BW2607" s="171"/>
      <c r="BX2607" s="171"/>
      <c r="BY2607" s="171"/>
      <c r="BZ2607" s="171"/>
      <c r="CA2607" s="171"/>
      <c r="CB2607" s="171"/>
      <c r="CC2607" s="171"/>
      <c r="CD2607" s="171"/>
      <c r="CE2607" s="171"/>
      <c r="CF2607" s="171"/>
      <c r="CG2607" s="171"/>
      <c r="CH2607" s="171"/>
      <c r="CI2607" s="171"/>
      <c r="CJ2607" s="171"/>
      <c r="CK2607" s="171"/>
      <c r="CL2607" s="171"/>
      <c r="CM2607" s="171"/>
      <c r="CN2607" s="171"/>
      <c r="CO2607" s="171"/>
      <c r="CP2607" s="171"/>
      <c r="CQ2607" s="171"/>
      <c r="CR2607" s="171"/>
      <c r="CS2607" s="171"/>
      <c r="CT2607" s="171"/>
      <c r="CU2607" s="171"/>
      <c r="CV2607" s="171"/>
      <c r="CW2607" s="171"/>
      <c r="CX2607" s="171"/>
      <c r="CY2607" s="171"/>
      <c r="CZ2607" s="171"/>
      <c r="DA2607" s="171"/>
      <c r="DB2607" s="171"/>
      <c r="DC2607" s="171"/>
      <c r="DD2607" s="171"/>
      <c r="DE2607" s="171"/>
      <c r="DF2607" s="171"/>
      <c r="DG2607" s="171"/>
      <c r="DH2607" s="171"/>
      <c r="DI2607" s="171"/>
      <c r="DJ2607" s="171"/>
      <c r="DK2607" s="171"/>
      <c r="DL2607" s="171"/>
      <c r="DM2607" s="171"/>
      <c r="DN2607" s="171"/>
      <c r="DO2607" s="171"/>
      <c r="DP2607" s="171"/>
      <c r="DQ2607" s="171"/>
      <c r="DR2607" s="171"/>
      <c r="DS2607" s="171"/>
      <c r="DT2607" s="171"/>
      <c r="DU2607" s="171"/>
      <c r="DV2607" s="171"/>
      <c r="DW2607" s="171"/>
      <c r="DX2607" s="171"/>
      <c r="DY2607" s="171"/>
      <c r="DZ2607" s="171"/>
      <c r="EA2607" s="171"/>
      <c r="EB2607" s="171"/>
      <c r="EC2607" s="171"/>
      <c r="ED2607" s="171"/>
      <c r="EE2607" s="171"/>
      <c r="EF2607" s="171"/>
      <c r="EG2607" s="171"/>
      <c r="EH2607" s="171"/>
      <c r="EI2607" s="171"/>
      <c r="EJ2607" s="171"/>
      <c r="EK2607" s="171"/>
      <c r="EL2607" s="171"/>
      <c r="EM2607" s="171"/>
      <c r="EN2607" s="171"/>
    </row>
    <row r="2608" spans="43:144" ht="15" x14ac:dyDescent="0.25">
      <c r="AQ2608" s="171"/>
      <c r="AR2608"/>
      <c r="AS2608"/>
      <c r="AT2608"/>
      <c r="AU2608"/>
      <c r="AV2608"/>
      <c r="AW2608"/>
      <c r="AX2608"/>
      <c r="AY2608"/>
      <c r="AZ2608"/>
      <c r="BA2608"/>
      <c r="BB2608"/>
      <c r="BC2608"/>
      <c r="BD2608"/>
      <c r="BE2608" s="171"/>
      <c r="BF2608" s="171"/>
      <c r="BG2608" s="171"/>
      <c r="BH2608" s="171"/>
      <c r="BI2608" s="171"/>
      <c r="BJ2608" s="171"/>
      <c r="BK2608" s="171"/>
      <c r="BL2608" s="171"/>
      <c r="BM2608" s="171"/>
      <c r="BN2608" s="171"/>
      <c r="BO2608" s="171"/>
      <c r="BP2608" s="171"/>
      <c r="BQ2608" s="171"/>
      <c r="BR2608" s="171"/>
      <c r="BS2608" s="171"/>
      <c r="BT2608" s="171"/>
      <c r="BU2608" s="171"/>
      <c r="BV2608" s="171"/>
      <c r="BW2608" s="171"/>
      <c r="BX2608" s="171"/>
      <c r="BY2608" s="171"/>
      <c r="BZ2608" s="171"/>
      <c r="CA2608" s="171"/>
      <c r="CB2608" s="171"/>
      <c r="CC2608" s="171"/>
      <c r="CD2608" s="171"/>
      <c r="CE2608" s="171"/>
      <c r="CF2608" s="171"/>
      <c r="CG2608" s="171"/>
      <c r="CH2608" s="171"/>
      <c r="CI2608" s="171"/>
      <c r="CJ2608" s="171"/>
      <c r="CK2608" s="171"/>
      <c r="CL2608" s="171"/>
      <c r="CM2608" s="171"/>
      <c r="CN2608" s="171"/>
      <c r="CO2608" s="171"/>
      <c r="CP2608" s="171"/>
      <c r="CQ2608" s="171"/>
      <c r="CR2608" s="171"/>
      <c r="CS2608" s="171"/>
      <c r="CT2608" s="171"/>
      <c r="CU2608" s="171"/>
      <c r="CV2608" s="171"/>
      <c r="CW2608" s="171"/>
      <c r="CX2608" s="171"/>
      <c r="CY2608" s="171"/>
      <c r="CZ2608" s="171"/>
      <c r="DA2608" s="171"/>
      <c r="DB2608" s="171"/>
      <c r="DC2608" s="171"/>
      <c r="DD2608" s="171"/>
      <c r="DE2608" s="171"/>
      <c r="DF2608" s="171"/>
      <c r="DG2608" s="171"/>
      <c r="DH2608" s="171"/>
      <c r="DI2608" s="171"/>
      <c r="DJ2608" s="171"/>
      <c r="DK2608" s="171"/>
      <c r="DL2608" s="171"/>
      <c r="DM2608" s="171"/>
      <c r="DN2608" s="171"/>
      <c r="DO2608" s="171"/>
      <c r="DP2608" s="171"/>
      <c r="DQ2608" s="171"/>
      <c r="DR2608" s="171"/>
      <c r="DS2608" s="171"/>
      <c r="DT2608" s="171"/>
      <c r="DU2608" s="171"/>
      <c r="DV2608" s="171"/>
      <c r="DW2608" s="171"/>
      <c r="DX2608" s="171"/>
      <c r="DY2608" s="171"/>
      <c r="DZ2608" s="171"/>
      <c r="EA2608" s="171"/>
      <c r="EB2608" s="171"/>
      <c r="EC2608" s="171"/>
      <c r="ED2608" s="171"/>
      <c r="EE2608" s="171"/>
      <c r="EF2608" s="171"/>
      <c r="EG2608" s="171"/>
      <c r="EH2608" s="171"/>
      <c r="EI2608" s="171"/>
      <c r="EJ2608" s="171"/>
      <c r="EK2608" s="171"/>
      <c r="EL2608" s="171"/>
      <c r="EM2608" s="171"/>
      <c r="EN2608" s="171"/>
    </row>
    <row r="2609" spans="43:144" ht="15" x14ac:dyDescent="0.25">
      <c r="AQ2609" s="171"/>
      <c r="AR2609"/>
      <c r="AS2609"/>
      <c r="AT2609"/>
      <c r="AU2609"/>
      <c r="AV2609"/>
      <c r="AW2609"/>
      <c r="AX2609"/>
      <c r="AY2609"/>
      <c r="AZ2609"/>
      <c r="BA2609"/>
      <c r="BB2609"/>
      <c r="BC2609"/>
      <c r="BD2609"/>
      <c r="BE2609" s="171"/>
      <c r="BF2609" s="171"/>
      <c r="BG2609" s="171"/>
      <c r="BH2609" s="171"/>
      <c r="BI2609" s="171"/>
      <c r="BJ2609" s="171"/>
      <c r="BK2609" s="171"/>
      <c r="BL2609" s="171"/>
      <c r="BM2609" s="171"/>
      <c r="BN2609" s="171"/>
      <c r="BO2609" s="171"/>
      <c r="BP2609" s="171"/>
      <c r="BQ2609" s="171"/>
      <c r="BR2609" s="171"/>
      <c r="BS2609" s="171"/>
      <c r="BT2609" s="171"/>
      <c r="BU2609" s="171"/>
      <c r="BV2609" s="171"/>
      <c r="BW2609" s="171"/>
      <c r="BX2609" s="171"/>
      <c r="BY2609" s="171"/>
      <c r="BZ2609" s="171"/>
      <c r="CA2609" s="171"/>
      <c r="CB2609" s="171"/>
      <c r="CC2609" s="171"/>
      <c r="CD2609" s="171"/>
      <c r="CE2609" s="171"/>
      <c r="CF2609" s="171"/>
      <c r="CG2609" s="171"/>
      <c r="CH2609" s="171"/>
      <c r="CI2609" s="171"/>
      <c r="CJ2609" s="171"/>
      <c r="CK2609" s="171"/>
      <c r="CL2609" s="171"/>
      <c r="CM2609" s="171"/>
      <c r="CN2609" s="171"/>
      <c r="CO2609" s="171"/>
      <c r="CP2609" s="171"/>
      <c r="CQ2609" s="171"/>
      <c r="CR2609" s="171"/>
      <c r="CS2609" s="171"/>
      <c r="CT2609" s="171"/>
      <c r="CU2609" s="171"/>
      <c r="CV2609" s="171"/>
      <c r="CW2609" s="171"/>
      <c r="CX2609" s="171"/>
      <c r="CY2609" s="171"/>
      <c r="CZ2609" s="171"/>
      <c r="DA2609" s="171"/>
      <c r="DB2609" s="171"/>
      <c r="DC2609" s="171"/>
      <c r="DD2609" s="171"/>
      <c r="DE2609" s="171"/>
      <c r="DF2609" s="171"/>
      <c r="DG2609" s="171"/>
      <c r="DH2609" s="171"/>
      <c r="DI2609" s="171"/>
      <c r="DJ2609" s="171"/>
      <c r="DK2609" s="171"/>
      <c r="DL2609" s="171"/>
      <c r="DM2609" s="171"/>
      <c r="DN2609" s="171"/>
      <c r="DO2609" s="171"/>
      <c r="DP2609" s="171"/>
      <c r="DQ2609" s="171"/>
      <c r="DR2609" s="171"/>
      <c r="DS2609" s="171"/>
      <c r="DT2609" s="171"/>
      <c r="DU2609" s="171"/>
      <c r="DV2609" s="171"/>
      <c r="DW2609" s="171"/>
      <c r="DX2609" s="171"/>
      <c r="DY2609" s="171"/>
      <c r="DZ2609" s="171"/>
      <c r="EA2609" s="171"/>
      <c r="EB2609" s="171"/>
      <c r="EC2609" s="171"/>
      <c r="ED2609" s="171"/>
      <c r="EE2609" s="171"/>
      <c r="EF2609" s="171"/>
      <c r="EG2609" s="171"/>
      <c r="EH2609" s="171"/>
      <c r="EI2609" s="171"/>
      <c r="EJ2609" s="171"/>
      <c r="EK2609" s="171"/>
      <c r="EL2609" s="171"/>
      <c r="EM2609" s="171"/>
      <c r="EN2609" s="171"/>
    </row>
    <row r="2610" spans="43:144" ht="15" x14ac:dyDescent="0.25">
      <c r="AQ2610" s="171"/>
      <c r="AR2610"/>
      <c r="AS2610"/>
      <c r="AT2610"/>
      <c r="AU2610"/>
      <c r="AV2610"/>
      <c r="AW2610"/>
      <c r="AX2610"/>
      <c r="AY2610"/>
      <c r="AZ2610"/>
      <c r="BA2610"/>
      <c r="BB2610"/>
      <c r="BC2610"/>
      <c r="BD2610"/>
      <c r="BE2610" s="171"/>
      <c r="BF2610" s="171"/>
      <c r="BG2610" s="171"/>
      <c r="BH2610" s="171"/>
      <c r="BI2610" s="171"/>
      <c r="BJ2610" s="171"/>
      <c r="BK2610" s="171"/>
      <c r="BL2610" s="171"/>
      <c r="BM2610" s="171"/>
      <c r="BN2610" s="171"/>
      <c r="BO2610" s="171"/>
      <c r="BP2610" s="171"/>
      <c r="BQ2610" s="171"/>
      <c r="BR2610" s="171"/>
      <c r="BS2610" s="171"/>
      <c r="BT2610" s="171"/>
      <c r="BU2610" s="171"/>
      <c r="BV2610" s="171"/>
      <c r="BW2610" s="171"/>
      <c r="BX2610" s="171"/>
      <c r="BY2610" s="171"/>
      <c r="BZ2610" s="171"/>
      <c r="CA2610" s="171"/>
      <c r="CB2610" s="171"/>
      <c r="CC2610" s="171"/>
      <c r="CD2610" s="171"/>
      <c r="CE2610" s="171"/>
      <c r="CF2610" s="171"/>
      <c r="CG2610" s="171"/>
      <c r="CH2610" s="171"/>
      <c r="CI2610" s="171"/>
      <c r="CJ2610" s="171"/>
      <c r="CK2610" s="171"/>
      <c r="CL2610" s="171"/>
      <c r="CM2610" s="171"/>
      <c r="CN2610" s="171"/>
      <c r="CO2610" s="171"/>
      <c r="CP2610" s="171"/>
      <c r="CQ2610" s="171"/>
      <c r="CR2610" s="171"/>
      <c r="CS2610" s="171"/>
      <c r="CT2610" s="171"/>
      <c r="CU2610" s="171"/>
      <c r="CV2610" s="171"/>
      <c r="CW2610" s="171"/>
      <c r="CX2610" s="171"/>
      <c r="CY2610" s="171"/>
      <c r="CZ2610" s="171"/>
      <c r="DA2610" s="171"/>
      <c r="DB2610" s="171"/>
      <c r="DC2610" s="171"/>
      <c r="DD2610" s="171"/>
      <c r="DE2610" s="171"/>
      <c r="DF2610" s="171"/>
      <c r="DG2610" s="171"/>
      <c r="DH2610" s="171"/>
      <c r="DI2610" s="171"/>
      <c r="DJ2610" s="171"/>
      <c r="DK2610" s="171"/>
      <c r="DL2610" s="171"/>
      <c r="DM2610" s="171"/>
      <c r="DN2610" s="171"/>
      <c r="DO2610" s="171"/>
      <c r="DP2610" s="171"/>
      <c r="DQ2610" s="171"/>
      <c r="DR2610" s="171"/>
      <c r="DS2610" s="171"/>
      <c r="DT2610" s="171"/>
      <c r="DU2610" s="171"/>
      <c r="DV2610" s="171"/>
      <c r="DW2610" s="171"/>
      <c r="DX2610" s="171"/>
      <c r="DY2610" s="171"/>
      <c r="DZ2610" s="171"/>
      <c r="EA2610" s="171"/>
      <c r="EB2610" s="171"/>
      <c r="EC2610" s="171"/>
      <c r="ED2610" s="171"/>
      <c r="EE2610" s="171"/>
      <c r="EF2610" s="171"/>
      <c r="EG2610" s="171"/>
      <c r="EH2610" s="171"/>
      <c r="EI2610" s="171"/>
      <c r="EJ2610" s="171"/>
      <c r="EK2610" s="171"/>
      <c r="EL2610" s="171"/>
      <c r="EM2610" s="171"/>
      <c r="EN2610" s="171"/>
    </row>
    <row r="2611" spans="43:144" ht="15" x14ac:dyDescent="0.25">
      <c r="AQ2611" s="171"/>
      <c r="AR2611"/>
      <c r="AS2611"/>
      <c r="AT2611"/>
      <c r="AU2611"/>
      <c r="AV2611"/>
      <c r="AW2611"/>
      <c r="AX2611"/>
      <c r="AY2611"/>
      <c r="AZ2611"/>
      <c r="BA2611"/>
      <c r="BB2611"/>
      <c r="BC2611"/>
      <c r="BD2611"/>
      <c r="BE2611" s="171"/>
      <c r="BF2611" s="171"/>
      <c r="BG2611" s="171"/>
      <c r="BH2611" s="171"/>
      <c r="BI2611" s="171"/>
      <c r="BJ2611" s="171"/>
      <c r="BK2611" s="171"/>
      <c r="BL2611" s="171"/>
      <c r="BM2611" s="171"/>
      <c r="BN2611" s="171"/>
      <c r="BO2611" s="171"/>
      <c r="BP2611" s="171"/>
      <c r="BQ2611" s="171"/>
      <c r="BR2611" s="171"/>
      <c r="BS2611" s="171"/>
      <c r="BT2611" s="171"/>
      <c r="BU2611" s="171"/>
      <c r="BV2611" s="171"/>
      <c r="BW2611" s="171"/>
      <c r="BX2611" s="171"/>
      <c r="BY2611" s="171"/>
      <c r="BZ2611" s="171"/>
      <c r="CA2611" s="171"/>
      <c r="CB2611" s="171"/>
      <c r="CC2611" s="171"/>
      <c r="CD2611" s="171"/>
      <c r="CE2611" s="171"/>
      <c r="CF2611" s="171"/>
      <c r="CG2611" s="171"/>
      <c r="CH2611" s="171"/>
      <c r="CI2611" s="171"/>
      <c r="CJ2611" s="171"/>
      <c r="CK2611" s="171"/>
      <c r="CL2611" s="171"/>
      <c r="CM2611" s="171"/>
      <c r="CN2611" s="171"/>
      <c r="CO2611" s="171"/>
      <c r="CP2611" s="171"/>
      <c r="CQ2611" s="171"/>
      <c r="CR2611" s="171"/>
      <c r="CS2611" s="171"/>
      <c r="CT2611" s="171"/>
      <c r="CU2611" s="171"/>
      <c r="CV2611" s="171"/>
      <c r="CW2611" s="171"/>
      <c r="CX2611" s="171"/>
      <c r="CY2611" s="171"/>
      <c r="CZ2611" s="171"/>
      <c r="DA2611" s="171"/>
      <c r="DB2611" s="171"/>
      <c r="DC2611" s="171"/>
      <c r="DD2611" s="171"/>
      <c r="DE2611" s="171"/>
      <c r="DF2611" s="171"/>
      <c r="DG2611" s="171"/>
      <c r="DH2611" s="171"/>
      <c r="DI2611" s="171"/>
      <c r="DJ2611" s="171"/>
      <c r="DK2611" s="171"/>
      <c r="DL2611" s="171"/>
      <c r="DM2611" s="171"/>
      <c r="DN2611" s="171"/>
      <c r="DO2611" s="171"/>
      <c r="DP2611" s="171"/>
      <c r="DQ2611" s="171"/>
      <c r="DR2611" s="171"/>
      <c r="DS2611" s="171"/>
      <c r="DT2611" s="171"/>
      <c r="DU2611" s="171"/>
      <c r="DV2611" s="171"/>
      <c r="DW2611" s="171"/>
      <c r="DX2611" s="171"/>
      <c r="DY2611" s="171"/>
      <c r="DZ2611" s="171"/>
      <c r="EA2611" s="171"/>
      <c r="EB2611" s="171"/>
      <c r="EC2611" s="171"/>
      <c r="ED2611" s="171"/>
      <c r="EE2611" s="171"/>
      <c r="EF2611" s="171"/>
      <c r="EG2611" s="171"/>
      <c r="EH2611" s="171"/>
      <c r="EI2611" s="171"/>
      <c r="EJ2611" s="171"/>
      <c r="EK2611" s="171"/>
      <c r="EL2611" s="171"/>
      <c r="EM2611" s="171"/>
      <c r="EN2611" s="171"/>
    </row>
    <row r="2612" spans="43:144" ht="15" x14ac:dyDescent="0.25">
      <c r="AQ2612" s="171"/>
      <c r="AR2612"/>
      <c r="AS2612"/>
      <c r="AT2612"/>
      <c r="AU2612"/>
      <c r="AV2612"/>
      <c r="AW2612"/>
      <c r="AX2612"/>
      <c r="AY2612"/>
      <c r="AZ2612"/>
      <c r="BA2612"/>
      <c r="BB2612"/>
      <c r="BC2612"/>
      <c r="BD2612"/>
      <c r="BE2612" s="171"/>
      <c r="BF2612" s="171"/>
      <c r="BG2612" s="171"/>
      <c r="BH2612" s="171"/>
      <c r="BI2612" s="171"/>
      <c r="BJ2612" s="171"/>
      <c r="BK2612" s="171"/>
      <c r="BL2612" s="171"/>
      <c r="BM2612" s="171"/>
      <c r="BN2612" s="171"/>
      <c r="BO2612" s="171"/>
      <c r="BP2612" s="171"/>
      <c r="BQ2612" s="171"/>
      <c r="BR2612" s="171"/>
      <c r="BS2612" s="171"/>
      <c r="BT2612" s="171"/>
      <c r="BU2612" s="171"/>
      <c r="BV2612" s="171"/>
      <c r="BW2612" s="171"/>
      <c r="BX2612" s="171"/>
      <c r="BY2612" s="171"/>
      <c r="BZ2612" s="171"/>
      <c r="CA2612" s="171"/>
      <c r="CB2612" s="171"/>
      <c r="CC2612" s="171"/>
      <c r="CD2612" s="171"/>
      <c r="CE2612" s="171"/>
      <c r="CF2612" s="171"/>
      <c r="CG2612" s="171"/>
      <c r="CH2612" s="171"/>
      <c r="CI2612" s="171"/>
      <c r="CJ2612" s="171"/>
      <c r="CK2612" s="171"/>
      <c r="CL2612" s="171"/>
      <c r="CM2612" s="171"/>
      <c r="CN2612" s="171"/>
      <c r="CO2612" s="171"/>
      <c r="CP2612" s="171"/>
      <c r="CQ2612" s="171"/>
      <c r="CR2612" s="171"/>
      <c r="CS2612" s="171"/>
      <c r="CT2612" s="171"/>
      <c r="CU2612" s="171"/>
      <c r="CV2612" s="171"/>
      <c r="CW2612" s="171"/>
      <c r="CX2612" s="171"/>
      <c r="CY2612" s="171"/>
      <c r="CZ2612" s="171"/>
      <c r="DA2612" s="171"/>
      <c r="DB2612" s="171"/>
      <c r="DC2612" s="171"/>
      <c r="DD2612" s="171"/>
      <c r="DE2612" s="171"/>
      <c r="DF2612" s="171"/>
      <c r="DG2612" s="171"/>
      <c r="DH2612" s="171"/>
      <c r="DI2612" s="171"/>
      <c r="DJ2612" s="171"/>
      <c r="DK2612" s="171"/>
      <c r="DL2612" s="171"/>
      <c r="DM2612" s="171"/>
      <c r="DN2612" s="171"/>
      <c r="DO2612" s="171"/>
      <c r="DP2612" s="171"/>
      <c r="DQ2612" s="171"/>
      <c r="DR2612" s="171"/>
      <c r="DS2612" s="171"/>
      <c r="DT2612" s="171"/>
      <c r="DU2612" s="171"/>
      <c r="DV2612" s="171"/>
      <c r="DW2612" s="171"/>
      <c r="DX2612" s="171"/>
      <c r="DY2612" s="171"/>
      <c r="DZ2612" s="171"/>
      <c r="EA2612" s="171"/>
      <c r="EB2612" s="171"/>
      <c r="EC2612" s="171"/>
      <c r="ED2612" s="171"/>
      <c r="EE2612" s="171"/>
      <c r="EF2612" s="171"/>
      <c r="EG2612" s="171"/>
      <c r="EH2612" s="171"/>
      <c r="EI2612" s="171"/>
      <c r="EJ2612" s="171"/>
      <c r="EK2612" s="171"/>
      <c r="EL2612" s="171"/>
      <c r="EM2612" s="171"/>
      <c r="EN2612" s="171"/>
    </row>
    <row r="2613" spans="43:144" ht="15" x14ac:dyDescent="0.25">
      <c r="AQ2613" s="171"/>
      <c r="AR2613"/>
      <c r="AS2613"/>
      <c r="AT2613"/>
      <c r="AU2613"/>
      <c r="AV2613"/>
      <c r="AW2613"/>
      <c r="AX2613"/>
      <c r="AY2613"/>
      <c r="AZ2613"/>
      <c r="BA2613"/>
      <c r="BB2613"/>
      <c r="BC2613"/>
      <c r="BD2613"/>
      <c r="BE2613" s="171"/>
      <c r="BF2613" s="171"/>
      <c r="BG2613" s="171"/>
      <c r="BH2613" s="171"/>
      <c r="BI2613" s="171"/>
      <c r="BJ2613" s="171"/>
      <c r="BK2613" s="171"/>
      <c r="BL2613" s="171"/>
      <c r="BM2613" s="171"/>
      <c r="BN2613" s="171"/>
      <c r="BO2613" s="171"/>
      <c r="BP2613" s="171"/>
      <c r="BQ2613" s="171"/>
      <c r="BR2613" s="171"/>
      <c r="BS2613" s="171"/>
      <c r="BT2613" s="171"/>
      <c r="BU2613" s="171"/>
      <c r="BV2613" s="171"/>
      <c r="BW2613" s="171"/>
      <c r="BX2613" s="171"/>
      <c r="BY2613" s="171"/>
      <c r="BZ2613" s="171"/>
      <c r="CA2613" s="171"/>
      <c r="CB2613" s="171"/>
      <c r="CC2613" s="171"/>
      <c r="CD2613" s="171"/>
      <c r="CE2613" s="171"/>
      <c r="CF2613" s="171"/>
      <c r="CG2613" s="171"/>
      <c r="CH2613" s="171"/>
      <c r="CI2613" s="171"/>
      <c r="CJ2613" s="171"/>
      <c r="CK2613" s="171"/>
      <c r="CL2613" s="171"/>
      <c r="CM2613" s="171"/>
      <c r="CN2613" s="171"/>
      <c r="CO2613" s="171"/>
      <c r="CP2613" s="171"/>
      <c r="CQ2613" s="171"/>
      <c r="CR2613" s="171"/>
      <c r="CS2613" s="171"/>
      <c r="CT2613" s="171"/>
      <c r="CU2613" s="171"/>
      <c r="CV2613" s="171"/>
      <c r="CW2613" s="171"/>
      <c r="CX2613" s="171"/>
      <c r="CY2613" s="171"/>
      <c r="CZ2613" s="171"/>
      <c r="DA2613" s="171"/>
      <c r="DB2613" s="171"/>
      <c r="DC2613" s="171"/>
      <c r="DD2613" s="171"/>
      <c r="DE2613" s="171"/>
      <c r="DF2613" s="171"/>
      <c r="DG2613" s="171"/>
      <c r="DH2613" s="171"/>
      <c r="DI2613" s="171"/>
      <c r="DJ2613" s="171"/>
      <c r="DK2613" s="171"/>
      <c r="DL2613" s="171"/>
      <c r="DM2613" s="171"/>
      <c r="DN2613" s="171"/>
      <c r="DO2613" s="171"/>
      <c r="DP2613" s="171"/>
      <c r="DQ2613" s="171"/>
      <c r="DR2613" s="171"/>
      <c r="DS2613" s="171"/>
      <c r="DT2613" s="171"/>
      <c r="DU2613" s="171"/>
      <c r="DV2613" s="171"/>
      <c r="DW2613" s="171"/>
      <c r="DX2613" s="171"/>
      <c r="DY2613" s="171"/>
      <c r="DZ2613" s="171"/>
      <c r="EA2613" s="171"/>
      <c r="EB2613" s="171"/>
      <c r="EC2613" s="171"/>
      <c r="ED2613" s="171"/>
      <c r="EE2613" s="171"/>
      <c r="EF2613" s="171"/>
      <c r="EG2613" s="171"/>
      <c r="EH2613" s="171"/>
      <c r="EI2613" s="171"/>
      <c r="EJ2613" s="171"/>
      <c r="EK2613" s="171"/>
      <c r="EL2613" s="171"/>
      <c r="EM2613" s="171"/>
      <c r="EN2613" s="171"/>
    </row>
    <row r="2614" spans="43:144" ht="15" x14ac:dyDescent="0.25">
      <c r="AQ2614" s="171"/>
      <c r="AR2614"/>
      <c r="AS2614"/>
      <c r="AT2614"/>
      <c r="AU2614"/>
      <c r="AV2614"/>
      <c r="AW2614"/>
      <c r="AX2614"/>
      <c r="AY2614"/>
      <c r="AZ2614"/>
      <c r="BA2614"/>
      <c r="BB2614"/>
      <c r="BC2614"/>
      <c r="BD2614"/>
      <c r="BE2614" s="171"/>
      <c r="BF2614" s="171"/>
      <c r="BG2614" s="171"/>
      <c r="BH2614" s="171"/>
      <c r="BI2614" s="171"/>
      <c r="BJ2614" s="171"/>
      <c r="BK2614" s="171"/>
      <c r="BL2614" s="171"/>
      <c r="BM2614" s="171"/>
      <c r="BN2614" s="171"/>
      <c r="BO2614" s="171"/>
      <c r="BP2614" s="171"/>
      <c r="BQ2614" s="171"/>
      <c r="BR2614" s="171"/>
      <c r="BS2614" s="171"/>
      <c r="BT2614" s="171"/>
      <c r="BU2614" s="171"/>
      <c r="BV2614" s="171"/>
      <c r="BW2614" s="171"/>
      <c r="BX2614" s="171"/>
      <c r="BY2614" s="171"/>
      <c r="BZ2614" s="171"/>
      <c r="CA2614" s="171"/>
      <c r="CB2614" s="171"/>
      <c r="CC2614" s="171"/>
      <c r="CD2614" s="171"/>
      <c r="CE2614" s="171"/>
      <c r="CF2614" s="171"/>
      <c r="CG2614" s="171"/>
      <c r="CH2614" s="171"/>
      <c r="CI2614" s="171"/>
      <c r="CJ2614" s="171"/>
      <c r="CK2614" s="171"/>
      <c r="CL2614" s="171"/>
      <c r="CM2614" s="171"/>
      <c r="CN2614" s="171"/>
      <c r="CO2614" s="171"/>
      <c r="CP2614" s="171"/>
      <c r="CQ2614" s="171"/>
      <c r="CR2614" s="171"/>
      <c r="CS2614" s="171"/>
      <c r="CT2614" s="171"/>
      <c r="CU2614" s="171"/>
      <c r="CV2614" s="171"/>
      <c r="CW2614" s="171"/>
      <c r="CX2614" s="171"/>
      <c r="CY2614" s="171"/>
      <c r="CZ2614" s="171"/>
      <c r="DA2614" s="171"/>
      <c r="DB2614" s="171"/>
      <c r="DC2614" s="171"/>
      <c r="DD2614" s="171"/>
      <c r="DE2614" s="171"/>
      <c r="DF2614" s="171"/>
      <c r="DG2614" s="171"/>
      <c r="DH2614" s="171"/>
      <c r="DI2614" s="171"/>
      <c r="DJ2614" s="171"/>
      <c r="DK2614" s="171"/>
      <c r="DL2614" s="171"/>
      <c r="DM2614" s="171"/>
      <c r="DN2614" s="171"/>
      <c r="DO2614" s="171"/>
      <c r="DP2614" s="171"/>
      <c r="DQ2614" s="171"/>
      <c r="DR2614" s="171"/>
      <c r="DS2614" s="171"/>
      <c r="DT2614" s="171"/>
      <c r="DU2614" s="171"/>
      <c r="DV2614" s="171"/>
      <c r="DW2614" s="171"/>
      <c r="DX2614" s="171"/>
      <c r="DY2614" s="171"/>
      <c r="DZ2614" s="171"/>
      <c r="EA2614" s="171"/>
      <c r="EB2614" s="171"/>
      <c r="EC2614" s="171"/>
      <c r="ED2614" s="171"/>
      <c r="EE2614" s="171"/>
      <c r="EF2614" s="171"/>
      <c r="EG2614" s="171"/>
      <c r="EH2614" s="171"/>
      <c r="EI2614" s="171"/>
      <c r="EJ2614" s="171"/>
      <c r="EK2614" s="171"/>
      <c r="EL2614" s="171"/>
      <c r="EM2614" s="171"/>
      <c r="EN2614" s="171"/>
    </row>
    <row r="2615" spans="43:144" ht="15" x14ac:dyDescent="0.25">
      <c r="AQ2615" s="171"/>
      <c r="AR2615"/>
      <c r="AS2615"/>
      <c r="AT2615"/>
      <c r="AU2615"/>
      <c r="AV2615"/>
      <c r="AW2615"/>
      <c r="AX2615"/>
      <c r="AY2615"/>
      <c r="AZ2615"/>
      <c r="BA2615"/>
      <c r="BB2615"/>
      <c r="BC2615"/>
      <c r="BD2615"/>
      <c r="BE2615" s="171"/>
      <c r="BF2615" s="171"/>
      <c r="BG2615" s="171"/>
      <c r="BH2615" s="171"/>
      <c r="BI2615" s="171"/>
      <c r="BJ2615" s="171"/>
      <c r="BK2615" s="171"/>
      <c r="BL2615" s="171"/>
      <c r="BM2615" s="171"/>
      <c r="BN2615" s="171"/>
      <c r="BO2615" s="171"/>
      <c r="BP2615" s="171"/>
      <c r="BQ2615" s="171"/>
      <c r="BR2615" s="171"/>
      <c r="BS2615" s="171"/>
      <c r="BT2615" s="171"/>
      <c r="BU2615" s="171"/>
      <c r="BV2615" s="171"/>
      <c r="BW2615" s="171"/>
      <c r="BX2615" s="171"/>
      <c r="BY2615" s="171"/>
      <c r="BZ2615" s="171"/>
      <c r="CA2615" s="171"/>
      <c r="CB2615" s="171"/>
      <c r="CC2615" s="171"/>
      <c r="CD2615" s="171"/>
      <c r="CE2615" s="171"/>
      <c r="CF2615" s="171"/>
      <c r="CG2615" s="171"/>
      <c r="CH2615" s="171"/>
      <c r="CI2615" s="171"/>
      <c r="CJ2615" s="171"/>
      <c r="CK2615" s="171"/>
      <c r="CL2615" s="171"/>
      <c r="CM2615" s="171"/>
      <c r="CN2615" s="171"/>
      <c r="CO2615" s="171"/>
      <c r="CP2615" s="171"/>
      <c r="CQ2615" s="171"/>
      <c r="CR2615" s="171"/>
      <c r="CS2615" s="171"/>
      <c r="CT2615" s="171"/>
      <c r="CU2615" s="171"/>
      <c r="CV2615" s="171"/>
      <c r="CW2615" s="171"/>
      <c r="CX2615" s="171"/>
      <c r="CY2615" s="171"/>
      <c r="CZ2615" s="171"/>
      <c r="DA2615" s="171"/>
      <c r="DB2615" s="171"/>
      <c r="DC2615" s="171"/>
      <c r="DD2615" s="171"/>
      <c r="DE2615" s="171"/>
      <c r="DF2615" s="171"/>
      <c r="DG2615" s="171"/>
      <c r="DH2615" s="171"/>
      <c r="DI2615" s="171"/>
      <c r="DJ2615" s="171"/>
      <c r="DK2615" s="171"/>
      <c r="DL2615" s="171"/>
      <c r="DM2615" s="171"/>
      <c r="DN2615" s="171"/>
      <c r="DO2615" s="171"/>
      <c r="DP2615" s="171"/>
      <c r="DQ2615" s="171"/>
      <c r="DR2615" s="171"/>
      <c r="DS2615" s="171"/>
      <c r="DT2615" s="171"/>
      <c r="DU2615" s="171"/>
      <c r="DV2615" s="171"/>
      <c r="DW2615" s="171"/>
      <c r="DX2615" s="171"/>
      <c r="DY2615" s="171"/>
      <c r="DZ2615" s="171"/>
      <c r="EA2615" s="171"/>
      <c r="EB2615" s="171"/>
      <c r="EC2615" s="171"/>
      <c r="ED2615" s="171"/>
      <c r="EE2615" s="171"/>
      <c r="EF2615" s="171"/>
      <c r="EG2615" s="171"/>
      <c r="EH2615" s="171"/>
      <c r="EI2615" s="171"/>
      <c r="EJ2615" s="171"/>
      <c r="EK2615" s="171"/>
      <c r="EL2615" s="171"/>
      <c r="EM2615" s="171"/>
      <c r="EN2615" s="171"/>
    </row>
    <row r="2616" spans="43:144" ht="15" x14ac:dyDescent="0.25">
      <c r="AQ2616" s="171"/>
      <c r="AR2616"/>
      <c r="AS2616"/>
      <c r="AT2616"/>
      <c r="AU2616"/>
      <c r="AV2616"/>
      <c r="AW2616"/>
      <c r="AX2616"/>
      <c r="AY2616"/>
      <c r="AZ2616"/>
      <c r="BA2616"/>
      <c r="BB2616"/>
      <c r="BC2616"/>
      <c r="BD2616"/>
      <c r="BE2616" s="171"/>
      <c r="BF2616" s="171"/>
      <c r="BG2616" s="171"/>
      <c r="BH2616" s="171"/>
      <c r="BI2616" s="171"/>
      <c r="BJ2616" s="171"/>
      <c r="BK2616" s="171"/>
      <c r="BL2616" s="171"/>
      <c r="BM2616" s="171"/>
      <c r="BN2616" s="171"/>
      <c r="BO2616" s="171"/>
      <c r="BP2616" s="171"/>
      <c r="BQ2616" s="171"/>
      <c r="BR2616" s="171"/>
      <c r="BS2616" s="171"/>
      <c r="BT2616" s="171"/>
      <c r="BU2616" s="171"/>
      <c r="BV2616" s="171"/>
      <c r="BW2616" s="171"/>
      <c r="BX2616" s="171"/>
      <c r="BY2616" s="171"/>
      <c r="BZ2616" s="171"/>
      <c r="CA2616" s="171"/>
      <c r="CB2616" s="171"/>
      <c r="CC2616" s="171"/>
      <c r="CD2616" s="171"/>
      <c r="CE2616" s="171"/>
      <c r="CF2616" s="171"/>
      <c r="CG2616" s="171"/>
      <c r="CH2616" s="171"/>
      <c r="CI2616" s="171"/>
      <c r="CJ2616" s="171"/>
      <c r="CK2616" s="171"/>
      <c r="CL2616" s="171"/>
      <c r="CM2616" s="171"/>
      <c r="CN2616" s="171"/>
      <c r="CO2616" s="171"/>
      <c r="CP2616" s="171"/>
      <c r="CQ2616" s="171"/>
      <c r="CR2616" s="171"/>
      <c r="CS2616" s="171"/>
      <c r="CT2616" s="171"/>
      <c r="CU2616" s="171"/>
      <c r="CV2616" s="171"/>
      <c r="CW2616" s="171"/>
      <c r="CX2616" s="171"/>
      <c r="CY2616" s="171"/>
      <c r="CZ2616" s="171"/>
      <c r="DA2616" s="171"/>
      <c r="DB2616" s="171"/>
      <c r="DC2616" s="171"/>
      <c r="DD2616" s="171"/>
      <c r="DE2616" s="171"/>
      <c r="DF2616" s="171"/>
      <c r="DG2616" s="171"/>
      <c r="DH2616" s="171"/>
      <c r="DI2616" s="171"/>
      <c r="DJ2616" s="171"/>
      <c r="DK2616" s="171"/>
      <c r="DL2616" s="171"/>
      <c r="DM2616" s="171"/>
      <c r="DN2616" s="171"/>
      <c r="DO2616" s="171"/>
      <c r="DP2616" s="171"/>
      <c r="DQ2616" s="171"/>
      <c r="DR2616" s="171"/>
      <c r="DS2616" s="171"/>
      <c r="DT2616" s="171"/>
      <c r="DU2616" s="171"/>
      <c r="DV2616" s="171"/>
      <c r="DW2616" s="171"/>
      <c r="DX2616" s="171"/>
      <c r="DY2616" s="171"/>
      <c r="DZ2616" s="171"/>
      <c r="EA2616" s="171"/>
      <c r="EB2616" s="171"/>
      <c r="EC2616" s="171"/>
      <c r="ED2616" s="171"/>
      <c r="EE2616" s="171"/>
      <c r="EF2616" s="171"/>
      <c r="EG2616" s="171"/>
      <c r="EH2616" s="171"/>
      <c r="EI2616" s="171"/>
      <c r="EJ2616" s="171"/>
      <c r="EK2616" s="171"/>
      <c r="EL2616" s="171"/>
      <c r="EM2616" s="171"/>
      <c r="EN2616" s="171"/>
    </row>
    <row r="2617" spans="43:144" ht="15" x14ac:dyDescent="0.25">
      <c r="AQ2617" s="171"/>
      <c r="AR2617"/>
      <c r="AS2617"/>
      <c r="AT2617"/>
      <c r="AU2617"/>
      <c r="AV2617"/>
      <c r="AW2617"/>
      <c r="AX2617"/>
      <c r="AY2617"/>
      <c r="AZ2617"/>
      <c r="BA2617"/>
      <c r="BB2617"/>
      <c r="BC2617"/>
      <c r="BD2617"/>
      <c r="BE2617" s="171"/>
      <c r="BF2617" s="171"/>
      <c r="BG2617" s="171"/>
      <c r="BH2617" s="171"/>
      <c r="BI2617" s="171"/>
      <c r="BJ2617" s="171"/>
      <c r="BK2617" s="171"/>
      <c r="BL2617" s="171"/>
      <c r="BM2617" s="171"/>
      <c r="BN2617" s="171"/>
      <c r="BO2617" s="171"/>
      <c r="BP2617" s="171"/>
      <c r="BQ2617" s="171"/>
      <c r="BR2617" s="171"/>
      <c r="BS2617" s="171"/>
      <c r="BT2617" s="171"/>
      <c r="BU2617" s="171"/>
      <c r="BV2617" s="171"/>
      <c r="BW2617" s="171"/>
      <c r="BX2617" s="171"/>
      <c r="BY2617" s="171"/>
      <c r="BZ2617" s="171"/>
      <c r="CA2617" s="171"/>
      <c r="CB2617" s="171"/>
      <c r="CC2617" s="171"/>
      <c r="CD2617" s="171"/>
      <c r="CE2617" s="171"/>
      <c r="CF2617" s="171"/>
      <c r="CG2617" s="171"/>
      <c r="CH2617" s="171"/>
      <c r="CI2617" s="171"/>
      <c r="CJ2617" s="171"/>
      <c r="CK2617" s="171"/>
      <c r="CL2617" s="171"/>
      <c r="CM2617" s="171"/>
      <c r="CN2617" s="171"/>
      <c r="CO2617" s="171"/>
      <c r="CP2617" s="171"/>
      <c r="CQ2617" s="171"/>
      <c r="CR2617" s="171"/>
      <c r="CS2617" s="171"/>
      <c r="CT2617" s="171"/>
      <c r="CU2617" s="171"/>
      <c r="CV2617" s="171"/>
      <c r="CW2617" s="171"/>
      <c r="CX2617" s="171"/>
      <c r="CY2617" s="171"/>
      <c r="CZ2617" s="171"/>
      <c r="DA2617" s="171"/>
      <c r="DB2617" s="171"/>
      <c r="DC2617" s="171"/>
      <c r="DD2617" s="171"/>
      <c r="DE2617" s="171"/>
      <c r="DF2617" s="171"/>
      <c r="DG2617" s="171"/>
      <c r="DH2617" s="171"/>
      <c r="DI2617" s="171"/>
      <c r="DJ2617" s="171"/>
      <c r="DK2617" s="171"/>
      <c r="DL2617" s="171"/>
      <c r="DM2617" s="171"/>
      <c r="DN2617" s="171"/>
      <c r="DO2617" s="171"/>
      <c r="DP2617" s="171"/>
      <c r="DQ2617" s="171"/>
      <c r="DR2617" s="171"/>
      <c r="DS2617" s="171"/>
      <c r="DT2617" s="171"/>
      <c r="DU2617" s="171"/>
      <c r="DV2617" s="171"/>
      <c r="DW2617" s="171"/>
      <c r="DX2617" s="171"/>
      <c r="DY2617" s="171"/>
      <c r="DZ2617" s="171"/>
      <c r="EA2617" s="171"/>
      <c r="EB2617" s="171"/>
      <c r="EC2617" s="171"/>
      <c r="ED2617" s="171"/>
      <c r="EE2617" s="171"/>
      <c r="EF2617" s="171"/>
      <c r="EG2617" s="171"/>
      <c r="EH2617" s="171"/>
      <c r="EI2617" s="171"/>
      <c r="EJ2617" s="171"/>
      <c r="EK2617" s="171"/>
      <c r="EL2617" s="171"/>
      <c r="EM2617" s="171"/>
      <c r="EN2617" s="171"/>
    </row>
    <row r="2618" spans="43:144" ht="15" x14ac:dyDescent="0.25">
      <c r="AQ2618" s="171"/>
      <c r="AR2618"/>
      <c r="AS2618"/>
      <c r="AT2618"/>
      <c r="AU2618"/>
      <c r="AV2618"/>
      <c r="AW2618"/>
      <c r="AX2618"/>
      <c r="AY2618"/>
      <c r="AZ2618"/>
      <c r="BA2618"/>
      <c r="BB2618"/>
      <c r="BC2618"/>
      <c r="BD2618"/>
      <c r="BE2618" s="171"/>
      <c r="BF2618" s="171"/>
      <c r="BG2618" s="171"/>
      <c r="BH2618" s="171"/>
      <c r="BI2618" s="171"/>
      <c r="BJ2618" s="171"/>
      <c r="BK2618" s="171"/>
      <c r="BL2618" s="171"/>
      <c r="BM2618" s="171"/>
      <c r="BN2618" s="171"/>
      <c r="BO2618" s="171"/>
      <c r="BP2618" s="171"/>
      <c r="BQ2618" s="171"/>
      <c r="BR2618" s="171"/>
      <c r="BS2618" s="171"/>
      <c r="BT2618" s="171"/>
      <c r="BU2618" s="171"/>
      <c r="BV2618" s="171"/>
      <c r="BW2618" s="171"/>
      <c r="BX2618" s="171"/>
      <c r="BY2618" s="171"/>
      <c r="BZ2618" s="171"/>
      <c r="CA2618" s="171"/>
      <c r="CB2618" s="171"/>
      <c r="CC2618" s="171"/>
      <c r="CD2618" s="171"/>
      <c r="CE2618" s="171"/>
      <c r="CF2618" s="171"/>
      <c r="CG2618" s="171"/>
      <c r="CH2618" s="171"/>
      <c r="CI2618" s="171"/>
      <c r="CJ2618" s="171"/>
      <c r="CK2618" s="171"/>
      <c r="CL2618" s="171"/>
      <c r="CM2618" s="171"/>
      <c r="CN2618" s="171"/>
      <c r="CO2618" s="171"/>
      <c r="CP2618" s="171"/>
      <c r="CQ2618" s="171"/>
      <c r="CR2618" s="171"/>
      <c r="CS2618" s="171"/>
      <c r="CT2618" s="171"/>
      <c r="CU2618" s="171"/>
      <c r="CV2618" s="171"/>
      <c r="CW2618" s="171"/>
      <c r="CX2618" s="171"/>
      <c r="CY2618" s="171"/>
      <c r="CZ2618" s="171"/>
      <c r="DA2618" s="171"/>
      <c r="DB2618" s="171"/>
      <c r="DC2618" s="171"/>
      <c r="DD2618" s="171"/>
      <c r="DE2618" s="171"/>
      <c r="DF2618" s="171"/>
      <c r="DG2618" s="171"/>
      <c r="DH2618" s="171"/>
      <c r="DI2618" s="171"/>
      <c r="DJ2618" s="171"/>
      <c r="DK2618" s="171"/>
      <c r="DL2618" s="171"/>
      <c r="DM2618" s="171"/>
      <c r="DN2618" s="171"/>
      <c r="DO2618" s="171"/>
      <c r="DP2618" s="171"/>
      <c r="DQ2618" s="171"/>
      <c r="DR2618" s="171"/>
      <c r="DS2618" s="171"/>
      <c r="DT2618" s="171"/>
      <c r="DU2618" s="171"/>
      <c r="DV2618" s="171"/>
      <c r="DW2618" s="171"/>
      <c r="DX2618" s="171"/>
      <c r="DY2618" s="171"/>
      <c r="DZ2618" s="171"/>
      <c r="EA2618" s="171"/>
      <c r="EB2618" s="171"/>
      <c r="EC2618" s="171"/>
      <c r="ED2618" s="171"/>
      <c r="EE2618" s="171"/>
      <c r="EF2618" s="171"/>
      <c r="EG2618" s="171"/>
      <c r="EH2618" s="171"/>
      <c r="EI2618" s="171"/>
      <c r="EJ2618" s="171"/>
      <c r="EK2618" s="171"/>
      <c r="EL2618" s="171"/>
      <c r="EM2618" s="171"/>
      <c r="EN2618" s="171"/>
    </row>
    <row r="2619" spans="43:144" ht="15" x14ac:dyDescent="0.25">
      <c r="AQ2619" s="171"/>
      <c r="AR2619"/>
      <c r="AS2619"/>
      <c r="AT2619"/>
      <c r="AU2619"/>
      <c r="AV2619"/>
      <c r="AW2619"/>
      <c r="AX2619"/>
      <c r="AY2619"/>
      <c r="AZ2619"/>
      <c r="BA2619"/>
      <c r="BB2619"/>
      <c r="BC2619"/>
      <c r="BD2619"/>
      <c r="BE2619" s="171"/>
      <c r="BF2619" s="171"/>
      <c r="BG2619" s="171"/>
      <c r="BH2619" s="171"/>
      <c r="BI2619" s="171"/>
      <c r="BJ2619" s="171"/>
      <c r="BK2619" s="171"/>
      <c r="BL2619" s="171"/>
      <c r="BM2619" s="171"/>
      <c r="BN2619" s="171"/>
      <c r="BO2619" s="171"/>
      <c r="BP2619" s="171"/>
      <c r="BQ2619" s="171"/>
      <c r="BR2619" s="171"/>
      <c r="BS2619" s="171"/>
      <c r="BT2619" s="171"/>
      <c r="BU2619" s="171"/>
      <c r="BV2619" s="171"/>
      <c r="BW2619" s="171"/>
      <c r="BX2619" s="171"/>
      <c r="BY2619" s="171"/>
      <c r="BZ2619" s="171"/>
      <c r="CA2619" s="171"/>
      <c r="CB2619" s="171"/>
      <c r="CC2619" s="171"/>
      <c r="CD2619" s="171"/>
      <c r="CE2619" s="171"/>
      <c r="CF2619" s="171"/>
      <c r="CG2619" s="171"/>
      <c r="CH2619" s="171"/>
      <c r="CI2619" s="171"/>
      <c r="CJ2619" s="171"/>
      <c r="CK2619" s="171"/>
      <c r="CL2619" s="171"/>
      <c r="CM2619" s="171"/>
      <c r="CN2619" s="171"/>
      <c r="CO2619" s="171"/>
      <c r="CP2619" s="171"/>
      <c r="CQ2619" s="171"/>
      <c r="CR2619" s="171"/>
      <c r="CS2619" s="171"/>
      <c r="CT2619" s="171"/>
      <c r="CU2619" s="171"/>
      <c r="CV2619" s="171"/>
      <c r="CW2619" s="171"/>
      <c r="CX2619" s="171"/>
      <c r="CY2619" s="171"/>
      <c r="CZ2619" s="171"/>
      <c r="DA2619" s="171"/>
      <c r="DB2619" s="171"/>
      <c r="DC2619" s="171"/>
      <c r="DD2619" s="171"/>
      <c r="DE2619" s="171"/>
      <c r="DF2619" s="171"/>
      <c r="DG2619" s="171"/>
      <c r="DH2619" s="171"/>
      <c r="DI2619" s="171"/>
      <c r="DJ2619" s="171"/>
      <c r="DK2619" s="171"/>
      <c r="DL2619" s="171"/>
      <c r="DM2619" s="171"/>
      <c r="DN2619" s="171"/>
      <c r="DO2619" s="171"/>
      <c r="DP2619" s="171"/>
      <c r="DQ2619" s="171"/>
      <c r="DR2619" s="171"/>
      <c r="DS2619" s="171"/>
      <c r="DT2619" s="171"/>
      <c r="DU2619" s="171"/>
      <c r="DV2619" s="171"/>
      <c r="DW2619" s="171"/>
      <c r="DX2619" s="171"/>
      <c r="DY2619" s="171"/>
      <c r="DZ2619" s="171"/>
      <c r="EA2619" s="171"/>
      <c r="EB2619" s="171"/>
      <c r="EC2619" s="171"/>
      <c r="ED2619" s="171"/>
      <c r="EE2619" s="171"/>
      <c r="EF2619" s="171"/>
      <c r="EG2619" s="171"/>
      <c r="EH2619" s="171"/>
      <c r="EI2619" s="171"/>
      <c r="EJ2619" s="171"/>
      <c r="EK2619" s="171"/>
      <c r="EL2619" s="171"/>
      <c r="EM2619" s="171"/>
      <c r="EN2619" s="171"/>
    </row>
    <row r="2620" spans="43:144" ht="15" x14ac:dyDescent="0.25">
      <c r="AQ2620" s="171"/>
      <c r="AR2620"/>
      <c r="AS2620"/>
      <c r="AT2620"/>
      <c r="AU2620"/>
      <c r="AV2620"/>
      <c r="AW2620"/>
      <c r="AX2620"/>
      <c r="AY2620"/>
      <c r="AZ2620"/>
      <c r="BA2620"/>
      <c r="BB2620"/>
      <c r="BC2620"/>
      <c r="BD2620"/>
      <c r="BE2620" s="171"/>
      <c r="BF2620" s="171"/>
      <c r="BG2620" s="171"/>
      <c r="BH2620" s="171"/>
      <c r="BI2620" s="171"/>
      <c r="BJ2620" s="171"/>
      <c r="BK2620" s="171"/>
      <c r="BL2620" s="171"/>
      <c r="BM2620" s="171"/>
      <c r="BN2620" s="171"/>
      <c r="BO2620" s="171"/>
      <c r="BP2620" s="171"/>
      <c r="BQ2620" s="171"/>
      <c r="BR2620" s="171"/>
      <c r="BS2620" s="171"/>
      <c r="BT2620" s="171"/>
      <c r="BU2620" s="171"/>
      <c r="BV2620" s="171"/>
      <c r="BW2620" s="171"/>
      <c r="BX2620" s="171"/>
      <c r="BY2620" s="171"/>
      <c r="BZ2620" s="171"/>
      <c r="CA2620" s="171"/>
      <c r="CB2620" s="171"/>
      <c r="CC2620" s="171"/>
      <c r="CD2620" s="171"/>
      <c r="CE2620" s="171"/>
      <c r="CF2620" s="171"/>
      <c r="CG2620" s="171"/>
      <c r="CH2620" s="171"/>
      <c r="CI2620" s="171"/>
      <c r="CJ2620" s="171"/>
      <c r="CK2620" s="171"/>
      <c r="CL2620" s="171"/>
      <c r="CM2620" s="171"/>
      <c r="CN2620" s="171"/>
      <c r="CO2620" s="171"/>
      <c r="CP2620" s="171"/>
      <c r="CQ2620" s="171"/>
      <c r="CR2620" s="171"/>
      <c r="CS2620" s="171"/>
      <c r="CT2620" s="171"/>
      <c r="CU2620" s="171"/>
      <c r="CV2620" s="171"/>
      <c r="CW2620" s="171"/>
      <c r="CX2620" s="171"/>
      <c r="CY2620" s="171"/>
      <c r="CZ2620" s="171"/>
      <c r="DA2620" s="171"/>
      <c r="DB2620" s="171"/>
      <c r="DC2620" s="171"/>
      <c r="DD2620" s="171"/>
      <c r="DE2620" s="171"/>
      <c r="DF2620" s="171"/>
      <c r="DG2620" s="171"/>
      <c r="DH2620" s="171"/>
      <c r="DI2620" s="171"/>
      <c r="DJ2620" s="171"/>
      <c r="DK2620" s="171"/>
      <c r="DL2620" s="171"/>
      <c r="DM2620" s="171"/>
      <c r="DN2620" s="171"/>
      <c r="DO2620" s="171"/>
      <c r="DP2620" s="171"/>
      <c r="DQ2620" s="171"/>
      <c r="DR2620" s="171"/>
      <c r="DS2620" s="171"/>
      <c r="DT2620" s="171"/>
      <c r="DU2620" s="171"/>
      <c r="DV2620" s="171"/>
      <c r="DW2620" s="171"/>
      <c r="DX2620" s="171"/>
      <c r="DY2620" s="171"/>
      <c r="DZ2620" s="171"/>
      <c r="EA2620" s="171"/>
      <c r="EB2620" s="171"/>
      <c r="EC2620" s="171"/>
      <c r="ED2620" s="171"/>
      <c r="EE2620" s="171"/>
      <c r="EF2620" s="171"/>
      <c r="EG2620" s="171"/>
      <c r="EH2620" s="171"/>
      <c r="EI2620" s="171"/>
      <c r="EJ2620" s="171"/>
      <c r="EK2620" s="171"/>
      <c r="EL2620" s="171"/>
      <c r="EM2620" s="171"/>
      <c r="EN2620" s="171"/>
    </row>
    <row r="2621" spans="43:144" ht="15" x14ac:dyDescent="0.25">
      <c r="AQ2621" s="171"/>
      <c r="AR2621"/>
      <c r="AS2621"/>
      <c r="AT2621"/>
      <c r="AU2621"/>
      <c r="AV2621"/>
      <c r="AW2621"/>
      <c r="AX2621"/>
      <c r="AY2621"/>
      <c r="AZ2621"/>
      <c r="BA2621"/>
      <c r="BB2621"/>
      <c r="BC2621"/>
      <c r="BD2621"/>
      <c r="BE2621" s="171"/>
      <c r="BF2621" s="171"/>
      <c r="BG2621" s="171"/>
      <c r="BH2621" s="171"/>
      <c r="BI2621" s="171"/>
      <c r="BJ2621" s="171"/>
      <c r="BK2621" s="171"/>
      <c r="BL2621" s="171"/>
      <c r="BM2621" s="171"/>
      <c r="BN2621" s="171"/>
      <c r="BO2621" s="171"/>
      <c r="BP2621" s="171"/>
      <c r="BQ2621" s="171"/>
      <c r="BR2621" s="171"/>
      <c r="BS2621" s="171"/>
      <c r="BT2621" s="171"/>
      <c r="BU2621" s="171"/>
      <c r="BV2621" s="171"/>
      <c r="BW2621" s="171"/>
      <c r="BX2621" s="171"/>
      <c r="BY2621" s="171"/>
      <c r="BZ2621" s="171"/>
      <c r="CA2621" s="171"/>
      <c r="CB2621" s="171"/>
      <c r="CC2621" s="171"/>
      <c r="CD2621" s="171"/>
      <c r="CE2621" s="171"/>
      <c r="CF2621" s="171"/>
      <c r="CG2621" s="171"/>
      <c r="CH2621" s="171"/>
      <c r="CI2621" s="171"/>
      <c r="CJ2621" s="171"/>
      <c r="CK2621" s="171"/>
      <c r="CL2621" s="171"/>
      <c r="CM2621" s="171"/>
      <c r="CN2621" s="171"/>
      <c r="CO2621" s="171"/>
      <c r="CP2621" s="171"/>
      <c r="CQ2621" s="171"/>
      <c r="CR2621" s="171"/>
      <c r="CS2621" s="171"/>
      <c r="CT2621" s="171"/>
      <c r="CU2621" s="171"/>
      <c r="CV2621" s="171"/>
      <c r="CW2621" s="171"/>
      <c r="CX2621" s="171"/>
      <c r="CY2621" s="171"/>
      <c r="CZ2621" s="171"/>
      <c r="DA2621" s="171"/>
      <c r="DB2621" s="171"/>
      <c r="DC2621" s="171"/>
      <c r="DD2621" s="171"/>
      <c r="DE2621" s="171"/>
      <c r="DF2621" s="171"/>
      <c r="DG2621" s="171"/>
      <c r="DH2621" s="171"/>
      <c r="DI2621" s="171"/>
      <c r="DJ2621" s="171"/>
      <c r="DK2621" s="171"/>
      <c r="DL2621" s="171"/>
      <c r="DM2621" s="171"/>
      <c r="DN2621" s="171"/>
      <c r="DO2621" s="171"/>
      <c r="DP2621" s="171"/>
      <c r="DQ2621" s="171"/>
      <c r="DR2621" s="171"/>
      <c r="DS2621" s="171"/>
      <c r="DT2621" s="171"/>
      <c r="DU2621" s="171"/>
      <c r="DV2621" s="171"/>
      <c r="DW2621" s="171"/>
      <c r="DX2621" s="171"/>
      <c r="DY2621" s="171"/>
      <c r="DZ2621" s="171"/>
      <c r="EA2621" s="171"/>
      <c r="EB2621" s="171"/>
      <c r="EC2621" s="171"/>
      <c r="ED2621" s="171"/>
      <c r="EE2621" s="171"/>
      <c r="EF2621" s="171"/>
      <c r="EG2621" s="171"/>
      <c r="EH2621" s="171"/>
      <c r="EI2621" s="171"/>
      <c r="EJ2621" s="171"/>
      <c r="EK2621" s="171"/>
      <c r="EL2621" s="171"/>
      <c r="EM2621" s="171"/>
      <c r="EN2621" s="171"/>
    </row>
    <row r="2622" spans="43:144" ht="15" x14ac:dyDescent="0.25">
      <c r="AQ2622" s="171"/>
      <c r="AR2622"/>
      <c r="AS2622"/>
      <c r="AT2622"/>
      <c r="AU2622"/>
      <c r="AV2622"/>
      <c r="AW2622"/>
      <c r="AX2622"/>
      <c r="AY2622"/>
      <c r="AZ2622"/>
      <c r="BA2622"/>
      <c r="BB2622"/>
      <c r="BC2622"/>
      <c r="BD2622"/>
      <c r="BE2622" s="171"/>
      <c r="BF2622" s="171"/>
      <c r="BG2622" s="171"/>
      <c r="BH2622" s="171"/>
      <c r="BI2622" s="171"/>
      <c r="BJ2622" s="171"/>
      <c r="BK2622" s="171"/>
      <c r="BL2622" s="171"/>
      <c r="BM2622" s="171"/>
      <c r="BN2622" s="171"/>
      <c r="BO2622" s="171"/>
      <c r="BP2622" s="171"/>
      <c r="BQ2622" s="171"/>
      <c r="BR2622" s="171"/>
      <c r="BS2622" s="171"/>
      <c r="BT2622" s="171"/>
      <c r="BU2622" s="171"/>
      <c r="BV2622" s="171"/>
      <c r="BW2622" s="171"/>
      <c r="BX2622" s="171"/>
      <c r="BY2622" s="171"/>
      <c r="BZ2622" s="171"/>
      <c r="CA2622" s="171"/>
      <c r="CB2622" s="171"/>
      <c r="CC2622" s="171"/>
      <c r="CD2622" s="171"/>
      <c r="CE2622" s="171"/>
      <c r="CF2622" s="171"/>
      <c r="CG2622" s="171"/>
      <c r="CH2622" s="171"/>
      <c r="CI2622" s="171"/>
      <c r="CJ2622" s="171"/>
      <c r="CK2622" s="171"/>
      <c r="CL2622" s="171"/>
      <c r="CM2622" s="171"/>
      <c r="CN2622" s="171"/>
      <c r="CO2622" s="171"/>
      <c r="CP2622" s="171"/>
      <c r="CQ2622" s="171"/>
      <c r="CR2622" s="171"/>
      <c r="CS2622" s="171"/>
      <c r="CT2622" s="171"/>
      <c r="CU2622" s="171"/>
      <c r="CV2622" s="171"/>
      <c r="CW2622" s="171"/>
      <c r="CX2622" s="171"/>
      <c r="CY2622" s="171"/>
      <c r="CZ2622" s="171"/>
      <c r="DA2622" s="171"/>
      <c r="DB2622" s="171"/>
      <c r="DC2622" s="171"/>
      <c r="DD2622" s="171"/>
      <c r="DE2622" s="171"/>
      <c r="DF2622" s="171"/>
      <c r="DG2622" s="171"/>
      <c r="DH2622" s="171"/>
      <c r="DI2622" s="171"/>
      <c r="DJ2622" s="171"/>
      <c r="DK2622" s="171"/>
      <c r="DL2622" s="171"/>
      <c r="DM2622" s="171"/>
      <c r="DN2622" s="171"/>
      <c r="DO2622" s="171"/>
      <c r="DP2622" s="171"/>
      <c r="DQ2622" s="171"/>
      <c r="DR2622" s="171"/>
      <c r="DS2622" s="171"/>
      <c r="DT2622" s="171"/>
      <c r="DU2622" s="171"/>
      <c r="DV2622" s="171"/>
      <c r="DW2622" s="171"/>
      <c r="DX2622" s="171"/>
      <c r="DY2622" s="171"/>
      <c r="DZ2622" s="171"/>
      <c r="EA2622" s="171"/>
      <c r="EB2622" s="171"/>
      <c r="EC2622" s="171"/>
      <c r="ED2622" s="171"/>
      <c r="EE2622" s="171"/>
      <c r="EF2622" s="171"/>
      <c r="EG2622" s="171"/>
      <c r="EH2622" s="171"/>
      <c r="EI2622" s="171"/>
      <c r="EJ2622" s="171"/>
      <c r="EK2622" s="171"/>
      <c r="EL2622" s="171"/>
      <c r="EM2622" s="171"/>
      <c r="EN2622" s="171"/>
    </row>
    <row r="2623" spans="43:144" ht="15" x14ac:dyDescent="0.25">
      <c r="AQ2623" s="171"/>
      <c r="AR2623"/>
      <c r="AS2623"/>
      <c r="AT2623"/>
      <c r="AU2623"/>
      <c r="AV2623"/>
      <c r="AW2623"/>
      <c r="AX2623"/>
      <c r="AY2623"/>
      <c r="AZ2623"/>
      <c r="BA2623"/>
      <c r="BB2623"/>
      <c r="BC2623"/>
      <c r="BD2623"/>
      <c r="BE2623" s="171"/>
      <c r="BF2623" s="171"/>
      <c r="BG2623" s="171"/>
      <c r="BH2623" s="171"/>
      <c r="BI2623" s="171"/>
      <c r="BJ2623" s="171"/>
      <c r="BK2623" s="171"/>
      <c r="BL2623" s="171"/>
      <c r="BM2623" s="171"/>
      <c r="BN2623" s="171"/>
      <c r="BO2623" s="171"/>
      <c r="BP2623" s="171"/>
      <c r="BQ2623" s="171"/>
      <c r="BR2623" s="171"/>
      <c r="BS2623" s="171"/>
      <c r="BT2623" s="171"/>
      <c r="BU2623" s="171"/>
      <c r="BV2623" s="171"/>
      <c r="BW2623" s="171"/>
      <c r="BX2623" s="171"/>
      <c r="BY2623" s="171"/>
      <c r="BZ2623" s="171"/>
      <c r="CA2623" s="171"/>
      <c r="CB2623" s="171"/>
      <c r="CC2623" s="171"/>
      <c r="CD2623" s="171"/>
      <c r="CE2623" s="171"/>
      <c r="CF2623" s="171"/>
      <c r="CG2623" s="171"/>
      <c r="CH2623" s="171"/>
      <c r="CI2623" s="171"/>
      <c r="CJ2623" s="171"/>
      <c r="CK2623" s="171"/>
      <c r="CL2623" s="171"/>
      <c r="CM2623" s="171"/>
      <c r="CN2623" s="171"/>
      <c r="CO2623" s="171"/>
      <c r="CP2623" s="171"/>
      <c r="CQ2623" s="171"/>
      <c r="CR2623" s="171"/>
      <c r="CS2623" s="171"/>
      <c r="CT2623" s="171"/>
      <c r="CU2623" s="171"/>
      <c r="CV2623" s="171"/>
      <c r="CW2623" s="171"/>
      <c r="CX2623" s="171"/>
      <c r="CY2623" s="171"/>
      <c r="CZ2623" s="171"/>
      <c r="DA2623" s="171"/>
      <c r="DB2623" s="171"/>
      <c r="DC2623" s="171"/>
      <c r="DD2623" s="171"/>
      <c r="DE2623" s="171"/>
      <c r="DF2623" s="171"/>
      <c r="DG2623" s="171"/>
      <c r="DH2623" s="171"/>
      <c r="DI2623" s="171"/>
      <c r="DJ2623" s="171"/>
      <c r="DK2623" s="171"/>
      <c r="DL2623" s="171"/>
      <c r="DM2623" s="171"/>
      <c r="DN2623" s="171"/>
      <c r="DO2623" s="171"/>
      <c r="DP2623" s="171"/>
      <c r="DQ2623" s="171"/>
      <c r="DR2623" s="171"/>
      <c r="DS2623" s="171"/>
      <c r="DT2623" s="171"/>
      <c r="DU2623" s="171"/>
      <c r="DV2623" s="171"/>
      <c r="DW2623" s="171"/>
      <c r="DX2623" s="171"/>
      <c r="DY2623" s="171"/>
      <c r="DZ2623" s="171"/>
      <c r="EA2623" s="171"/>
      <c r="EB2623" s="171"/>
      <c r="EC2623" s="171"/>
      <c r="ED2623" s="171"/>
      <c r="EE2623" s="171"/>
      <c r="EF2623" s="171"/>
      <c r="EG2623" s="171"/>
      <c r="EH2623" s="171"/>
      <c r="EI2623" s="171"/>
      <c r="EJ2623" s="171"/>
      <c r="EK2623" s="171"/>
      <c r="EL2623" s="171"/>
      <c r="EM2623" s="171"/>
      <c r="EN2623" s="171"/>
    </row>
    <row r="2624" spans="43:144" ht="15" x14ac:dyDescent="0.25">
      <c r="AQ2624" s="171"/>
      <c r="AR2624"/>
      <c r="AS2624"/>
      <c r="AT2624"/>
      <c r="AU2624"/>
      <c r="AV2624"/>
      <c r="AW2624"/>
      <c r="AX2624"/>
      <c r="AY2624"/>
      <c r="AZ2624"/>
      <c r="BA2624"/>
      <c r="BB2624"/>
      <c r="BC2624"/>
      <c r="BD2624"/>
      <c r="BE2624" s="171"/>
      <c r="BF2624" s="171"/>
      <c r="BG2624" s="171"/>
      <c r="BH2624" s="171"/>
      <c r="BI2624" s="171"/>
      <c r="BJ2624" s="171"/>
      <c r="BK2624" s="171"/>
      <c r="BL2624" s="171"/>
      <c r="BM2624" s="171"/>
      <c r="BN2624" s="171"/>
      <c r="BO2624" s="171"/>
      <c r="BP2624" s="171"/>
      <c r="BQ2624" s="171"/>
      <c r="BR2624" s="171"/>
      <c r="BS2624" s="171"/>
      <c r="BT2624" s="171"/>
      <c r="BU2624" s="171"/>
      <c r="BV2624" s="171"/>
      <c r="BW2624" s="171"/>
      <c r="BX2624" s="171"/>
      <c r="BY2624" s="171"/>
      <c r="BZ2624" s="171"/>
      <c r="CA2624" s="171"/>
      <c r="CB2624" s="171"/>
      <c r="CC2624" s="171"/>
      <c r="CD2624" s="171"/>
      <c r="CE2624" s="171"/>
      <c r="CF2624" s="171"/>
      <c r="CG2624" s="171"/>
      <c r="CH2624" s="171"/>
      <c r="CI2624" s="171"/>
      <c r="CJ2624" s="171"/>
      <c r="CK2624" s="171"/>
      <c r="CL2624" s="171"/>
      <c r="CM2624" s="171"/>
      <c r="CN2624" s="171"/>
      <c r="CO2624" s="171"/>
      <c r="CP2624" s="171"/>
      <c r="CQ2624" s="171"/>
      <c r="CR2624" s="171"/>
      <c r="CS2624" s="171"/>
      <c r="CT2624" s="171"/>
      <c r="CU2624" s="171"/>
      <c r="CV2624" s="171"/>
      <c r="CW2624" s="171"/>
      <c r="CX2624" s="171"/>
      <c r="CY2624" s="171"/>
      <c r="CZ2624" s="171"/>
      <c r="DA2624" s="171"/>
      <c r="DB2624" s="171"/>
      <c r="DC2624" s="171"/>
      <c r="DD2624" s="171"/>
      <c r="DE2624" s="171"/>
      <c r="DF2624" s="171"/>
      <c r="DG2624" s="171"/>
      <c r="DH2624" s="171"/>
      <c r="DI2624" s="171"/>
      <c r="DJ2624" s="171"/>
      <c r="DK2624" s="171"/>
      <c r="DL2624" s="171"/>
      <c r="DM2624" s="171"/>
      <c r="DN2624" s="171"/>
      <c r="DO2624" s="171"/>
      <c r="DP2624" s="171"/>
      <c r="DQ2624" s="171"/>
      <c r="DR2624" s="171"/>
      <c r="DS2624" s="171"/>
      <c r="DT2624" s="171"/>
      <c r="DU2624" s="171"/>
      <c r="DV2624" s="171"/>
      <c r="DW2624" s="171"/>
      <c r="DX2624" s="171"/>
      <c r="DY2624" s="171"/>
      <c r="DZ2624" s="171"/>
      <c r="EA2624" s="171"/>
      <c r="EB2624" s="171"/>
      <c r="EC2624" s="171"/>
      <c r="ED2624" s="171"/>
      <c r="EE2624" s="171"/>
      <c r="EF2624" s="171"/>
      <c r="EG2624" s="171"/>
      <c r="EH2624" s="171"/>
      <c r="EI2624" s="171"/>
      <c r="EJ2624" s="171"/>
      <c r="EK2624" s="171"/>
      <c r="EL2624" s="171"/>
      <c r="EM2624" s="171"/>
      <c r="EN2624" s="171"/>
    </row>
    <row r="2625" spans="43:144" ht="15" x14ac:dyDescent="0.25">
      <c r="AQ2625" s="171"/>
      <c r="AR2625"/>
      <c r="AS2625"/>
      <c r="AT2625"/>
      <c r="AU2625"/>
      <c r="AV2625"/>
      <c r="AW2625"/>
      <c r="AX2625"/>
      <c r="AY2625"/>
      <c r="AZ2625"/>
      <c r="BA2625"/>
      <c r="BB2625"/>
      <c r="BC2625"/>
      <c r="BD2625"/>
      <c r="BE2625" s="171"/>
      <c r="BF2625" s="171"/>
      <c r="BG2625" s="171"/>
      <c r="BH2625" s="171"/>
      <c r="BI2625" s="171"/>
      <c r="BJ2625" s="171"/>
      <c r="BK2625" s="171"/>
      <c r="BL2625" s="171"/>
      <c r="BM2625" s="171"/>
      <c r="BN2625" s="171"/>
      <c r="BO2625" s="171"/>
      <c r="BP2625" s="171"/>
      <c r="BQ2625" s="171"/>
      <c r="BR2625" s="171"/>
      <c r="BS2625" s="171"/>
      <c r="BT2625" s="171"/>
      <c r="BU2625" s="171"/>
      <c r="BV2625" s="171"/>
      <c r="BW2625" s="171"/>
      <c r="BX2625" s="171"/>
      <c r="BY2625" s="171"/>
      <c r="BZ2625" s="171"/>
      <c r="CA2625" s="171"/>
      <c r="CB2625" s="171"/>
      <c r="CC2625" s="171"/>
      <c r="CD2625" s="171"/>
      <c r="CE2625" s="171"/>
      <c r="CF2625" s="171"/>
      <c r="CG2625" s="171"/>
      <c r="CH2625" s="171"/>
      <c r="CI2625" s="171"/>
      <c r="CJ2625" s="171"/>
      <c r="CK2625" s="171"/>
      <c r="CL2625" s="171"/>
      <c r="CM2625" s="171"/>
      <c r="CN2625" s="171"/>
      <c r="CO2625" s="171"/>
      <c r="CP2625" s="171"/>
      <c r="CQ2625" s="171"/>
      <c r="CR2625" s="171"/>
      <c r="CS2625" s="171"/>
      <c r="CT2625" s="171"/>
      <c r="CU2625" s="171"/>
      <c r="CV2625" s="171"/>
      <c r="CW2625" s="171"/>
      <c r="CX2625" s="171"/>
      <c r="CY2625" s="171"/>
      <c r="CZ2625" s="171"/>
      <c r="DA2625" s="171"/>
      <c r="DB2625" s="171"/>
      <c r="DC2625" s="171"/>
      <c r="DD2625" s="171"/>
      <c r="DE2625" s="171"/>
      <c r="DF2625" s="171"/>
      <c r="DG2625" s="171"/>
      <c r="DH2625" s="171"/>
      <c r="DI2625" s="171"/>
      <c r="DJ2625" s="171"/>
      <c r="DK2625" s="171"/>
      <c r="DL2625" s="171"/>
      <c r="DM2625" s="171"/>
      <c r="DN2625" s="171"/>
      <c r="DO2625" s="171"/>
      <c r="DP2625" s="171"/>
      <c r="DQ2625" s="171"/>
      <c r="DR2625" s="171"/>
      <c r="DS2625" s="171"/>
      <c r="DT2625" s="171"/>
      <c r="DU2625" s="171"/>
      <c r="DV2625" s="171"/>
      <c r="DW2625" s="171"/>
      <c r="DX2625" s="171"/>
      <c r="DY2625" s="171"/>
      <c r="DZ2625" s="171"/>
      <c r="EA2625" s="171"/>
      <c r="EB2625" s="171"/>
      <c r="EC2625" s="171"/>
      <c r="ED2625" s="171"/>
      <c r="EE2625" s="171"/>
      <c r="EF2625" s="171"/>
      <c r="EG2625" s="171"/>
      <c r="EH2625" s="171"/>
      <c r="EI2625" s="171"/>
      <c r="EJ2625" s="171"/>
      <c r="EK2625" s="171"/>
      <c r="EL2625" s="171"/>
      <c r="EM2625" s="171"/>
      <c r="EN2625" s="171"/>
    </row>
    <row r="2626" spans="43:144" ht="15" x14ac:dyDescent="0.25">
      <c r="AQ2626" s="171"/>
      <c r="AR2626"/>
      <c r="AS2626"/>
      <c r="AT2626"/>
      <c r="AU2626"/>
      <c r="AV2626"/>
      <c r="AW2626"/>
      <c r="AX2626"/>
      <c r="AY2626"/>
      <c r="AZ2626"/>
      <c r="BA2626"/>
      <c r="BB2626"/>
      <c r="BC2626"/>
      <c r="BD2626"/>
      <c r="BE2626" s="171"/>
      <c r="BF2626" s="171"/>
      <c r="BG2626" s="171"/>
      <c r="BH2626" s="171"/>
      <c r="BI2626" s="171"/>
      <c r="BJ2626" s="171"/>
      <c r="BK2626" s="171"/>
      <c r="BL2626" s="171"/>
      <c r="BM2626" s="171"/>
      <c r="BN2626" s="171"/>
      <c r="BO2626" s="171"/>
      <c r="BP2626" s="171"/>
      <c r="BQ2626" s="171"/>
      <c r="BR2626" s="171"/>
      <c r="BS2626" s="171"/>
      <c r="BT2626" s="171"/>
      <c r="BU2626" s="171"/>
      <c r="BV2626" s="171"/>
      <c r="BW2626" s="171"/>
      <c r="BX2626" s="171"/>
      <c r="BY2626" s="171"/>
      <c r="BZ2626" s="171"/>
      <c r="CA2626" s="171"/>
      <c r="CB2626" s="171"/>
      <c r="CC2626" s="171"/>
      <c r="CD2626" s="171"/>
      <c r="CE2626" s="171"/>
      <c r="CF2626" s="171"/>
      <c r="CG2626" s="171"/>
      <c r="CH2626" s="171"/>
      <c r="CI2626" s="171"/>
      <c r="CJ2626" s="171"/>
      <c r="CK2626" s="171"/>
      <c r="CL2626" s="171"/>
      <c r="CM2626" s="171"/>
      <c r="CN2626" s="171"/>
      <c r="CO2626" s="171"/>
      <c r="CP2626" s="171"/>
      <c r="CQ2626" s="171"/>
      <c r="CR2626" s="171"/>
      <c r="CS2626" s="171"/>
      <c r="CT2626" s="171"/>
      <c r="CU2626" s="171"/>
      <c r="CV2626" s="171"/>
      <c r="CW2626" s="171"/>
      <c r="CX2626" s="171"/>
      <c r="CY2626" s="171"/>
      <c r="CZ2626" s="171"/>
      <c r="DA2626" s="171"/>
      <c r="DB2626" s="171"/>
      <c r="DC2626" s="171"/>
      <c r="DD2626" s="171"/>
      <c r="DE2626" s="171"/>
      <c r="DF2626" s="171"/>
      <c r="DG2626" s="171"/>
      <c r="DH2626" s="171"/>
      <c r="DI2626" s="171"/>
      <c r="DJ2626" s="171"/>
      <c r="DK2626" s="171"/>
      <c r="DL2626" s="171"/>
      <c r="DM2626" s="171"/>
      <c r="DN2626" s="171"/>
      <c r="DO2626" s="171"/>
      <c r="DP2626" s="171"/>
      <c r="DQ2626" s="171"/>
      <c r="DR2626" s="171"/>
      <c r="DS2626" s="171"/>
      <c r="DT2626" s="171"/>
      <c r="DU2626" s="171"/>
      <c r="DV2626" s="171"/>
      <c r="DW2626" s="171"/>
      <c r="DX2626" s="171"/>
      <c r="DY2626" s="171"/>
      <c r="DZ2626" s="171"/>
      <c r="EA2626" s="171"/>
      <c r="EB2626" s="171"/>
      <c r="EC2626" s="171"/>
      <c r="ED2626" s="171"/>
      <c r="EE2626" s="171"/>
      <c r="EF2626" s="171"/>
      <c r="EG2626" s="171"/>
      <c r="EH2626" s="171"/>
      <c r="EI2626" s="171"/>
      <c r="EJ2626" s="171"/>
      <c r="EK2626" s="171"/>
      <c r="EL2626" s="171"/>
      <c r="EM2626" s="171"/>
      <c r="EN2626" s="171"/>
    </row>
    <row r="2627" spans="43:144" ht="15" x14ac:dyDescent="0.25">
      <c r="AQ2627" s="171"/>
      <c r="AR2627"/>
      <c r="AS2627"/>
      <c r="AT2627"/>
      <c r="AU2627"/>
      <c r="AV2627"/>
      <c r="AW2627"/>
      <c r="AX2627"/>
      <c r="AY2627"/>
      <c r="AZ2627"/>
      <c r="BA2627"/>
      <c r="BB2627"/>
      <c r="BC2627"/>
      <c r="BD2627"/>
      <c r="BE2627" s="171"/>
      <c r="BF2627" s="171"/>
      <c r="BG2627" s="171"/>
      <c r="BH2627" s="171"/>
      <c r="BI2627" s="171"/>
      <c r="BJ2627" s="171"/>
      <c r="BK2627" s="171"/>
      <c r="BL2627" s="171"/>
      <c r="BM2627" s="171"/>
      <c r="BN2627" s="171"/>
      <c r="BO2627" s="171"/>
      <c r="BP2627" s="171"/>
      <c r="BQ2627" s="171"/>
      <c r="BR2627" s="171"/>
      <c r="BS2627" s="171"/>
      <c r="BT2627" s="171"/>
      <c r="BU2627" s="171"/>
      <c r="BV2627" s="171"/>
      <c r="BW2627" s="171"/>
      <c r="BX2627" s="171"/>
      <c r="BY2627" s="171"/>
      <c r="BZ2627" s="171"/>
      <c r="CA2627" s="171"/>
      <c r="CB2627" s="171"/>
      <c r="CC2627" s="171"/>
      <c r="CD2627" s="171"/>
      <c r="CE2627" s="171"/>
      <c r="CF2627" s="171"/>
      <c r="CG2627" s="171"/>
      <c r="CH2627" s="171"/>
      <c r="CI2627" s="171"/>
      <c r="CJ2627" s="171"/>
      <c r="CK2627" s="171"/>
      <c r="CL2627" s="171"/>
      <c r="CM2627" s="171"/>
      <c r="CN2627" s="171"/>
      <c r="CO2627" s="171"/>
      <c r="CP2627" s="171"/>
      <c r="CQ2627" s="171"/>
      <c r="CR2627" s="171"/>
      <c r="CS2627" s="171"/>
      <c r="CT2627" s="171"/>
      <c r="CU2627" s="171"/>
      <c r="CV2627" s="171"/>
      <c r="CW2627" s="171"/>
      <c r="CX2627" s="171"/>
      <c r="CY2627" s="171"/>
      <c r="CZ2627" s="171"/>
      <c r="DA2627" s="171"/>
      <c r="DB2627" s="171"/>
      <c r="DC2627" s="171"/>
      <c r="DD2627" s="171"/>
      <c r="DE2627" s="171"/>
      <c r="DF2627" s="171"/>
      <c r="DG2627" s="171"/>
      <c r="DH2627" s="171"/>
      <c r="DI2627" s="171"/>
      <c r="DJ2627" s="171"/>
      <c r="DK2627" s="171"/>
      <c r="DL2627" s="171"/>
      <c r="DM2627" s="171"/>
      <c r="DN2627" s="171"/>
      <c r="DO2627" s="171"/>
      <c r="DP2627" s="171"/>
      <c r="DQ2627" s="171"/>
      <c r="DR2627" s="171"/>
      <c r="DS2627" s="171"/>
      <c r="DT2627" s="171"/>
      <c r="DU2627" s="171"/>
      <c r="DV2627" s="171"/>
      <c r="DW2627" s="171"/>
      <c r="DX2627" s="171"/>
      <c r="DY2627" s="171"/>
      <c r="DZ2627" s="171"/>
      <c r="EA2627" s="171"/>
      <c r="EB2627" s="171"/>
      <c r="EC2627" s="171"/>
      <c r="ED2627" s="171"/>
      <c r="EE2627" s="171"/>
      <c r="EF2627" s="171"/>
      <c r="EG2627" s="171"/>
      <c r="EH2627" s="171"/>
      <c r="EI2627" s="171"/>
      <c r="EJ2627" s="171"/>
      <c r="EK2627" s="171"/>
      <c r="EL2627" s="171"/>
      <c r="EM2627" s="171"/>
      <c r="EN2627" s="171"/>
    </row>
    <row r="2628" spans="43:144" ht="15" x14ac:dyDescent="0.25">
      <c r="AQ2628" s="171"/>
      <c r="AR2628"/>
      <c r="AS2628"/>
      <c r="AT2628"/>
      <c r="AU2628"/>
      <c r="AV2628"/>
      <c r="AW2628"/>
      <c r="AX2628"/>
      <c r="AY2628"/>
      <c r="AZ2628"/>
      <c r="BA2628"/>
      <c r="BB2628"/>
      <c r="BC2628"/>
      <c r="BD2628"/>
      <c r="BE2628" s="171"/>
      <c r="BF2628" s="171"/>
      <c r="BG2628" s="171"/>
      <c r="BH2628" s="171"/>
      <c r="BI2628" s="171"/>
      <c r="BJ2628" s="171"/>
      <c r="BK2628" s="171"/>
      <c r="BL2628" s="171"/>
      <c r="BM2628" s="171"/>
      <c r="BN2628" s="171"/>
      <c r="BO2628" s="171"/>
      <c r="BP2628" s="171"/>
      <c r="BQ2628" s="171"/>
      <c r="BR2628" s="171"/>
      <c r="BS2628" s="171"/>
      <c r="BT2628" s="171"/>
      <c r="BU2628" s="171"/>
      <c r="BV2628" s="171"/>
      <c r="BW2628" s="171"/>
      <c r="BX2628" s="171"/>
      <c r="BY2628" s="171"/>
      <c r="BZ2628" s="171"/>
      <c r="CA2628" s="171"/>
      <c r="CB2628" s="171"/>
      <c r="CC2628" s="171"/>
      <c r="CD2628" s="171"/>
      <c r="CE2628" s="171"/>
      <c r="CF2628" s="171"/>
      <c r="CG2628" s="171"/>
      <c r="CH2628" s="171"/>
      <c r="CI2628" s="171"/>
      <c r="CJ2628" s="171"/>
      <c r="CK2628" s="171"/>
      <c r="CL2628" s="171"/>
      <c r="CM2628" s="171"/>
      <c r="CN2628" s="171"/>
      <c r="CO2628" s="171"/>
      <c r="CP2628" s="171"/>
      <c r="CQ2628" s="171"/>
      <c r="CR2628" s="171"/>
      <c r="CS2628" s="171"/>
      <c r="CT2628" s="171"/>
      <c r="CU2628" s="171"/>
      <c r="CV2628" s="171"/>
      <c r="CW2628" s="171"/>
      <c r="CX2628" s="171"/>
      <c r="CY2628" s="171"/>
      <c r="CZ2628" s="171"/>
      <c r="DA2628" s="171"/>
      <c r="DB2628" s="171"/>
      <c r="DC2628" s="171"/>
      <c r="DD2628" s="171"/>
      <c r="DE2628" s="171"/>
      <c r="DF2628" s="171"/>
      <c r="DG2628" s="171"/>
      <c r="DH2628" s="171"/>
      <c r="DI2628" s="171"/>
      <c r="DJ2628" s="171"/>
      <c r="DK2628" s="171"/>
      <c r="DL2628" s="171"/>
      <c r="DM2628" s="171"/>
      <c r="DN2628" s="171"/>
      <c r="DO2628" s="171"/>
      <c r="DP2628" s="171"/>
      <c r="DQ2628" s="171"/>
      <c r="DR2628" s="171"/>
      <c r="DS2628" s="171"/>
      <c r="DT2628" s="171"/>
      <c r="DU2628" s="171"/>
      <c r="DV2628" s="171"/>
      <c r="DW2628" s="171"/>
      <c r="DX2628" s="171"/>
      <c r="DY2628" s="171"/>
      <c r="DZ2628" s="171"/>
      <c r="EA2628" s="171"/>
      <c r="EB2628" s="171"/>
      <c r="EC2628" s="171"/>
      <c r="ED2628" s="171"/>
      <c r="EE2628" s="171"/>
      <c r="EF2628" s="171"/>
      <c r="EG2628" s="171"/>
      <c r="EH2628" s="171"/>
      <c r="EI2628" s="171"/>
      <c r="EJ2628" s="171"/>
      <c r="EK2628" s="171"/>
      <c r="EL2628" s="171"/>
      <c r="EM2628" s="171"/>
      <c r="EN2628" s="171"/>
    </row>
    <row r="2629" spans="43:144" ht="15" x14ac:dyDescent="0.25">
      <c r="AQ2629" s="171"/>
      <c r="AR2629"/>
      <c r="AS2629"/>
      <c r="AT2629"/>
      <c r="AU2629"/>
      <c r="AV2629"/>
      <c r="AW2629"/>
      <c r="AX2629"/>
      <c r="AY2629"/>
      <c r="AZ2629"/>
      <c r="BA2629"/>
      <c r="BB2629"/>
      <c r="BC2629"/>
      <c r="BD2629"/>
      <c r="BE2629" s="171"/>
      <c r="BF2629" s="171"/>
      <c r="BG2629" s="171"/>
      <c r="BH2629" s="171"/>
      <c r="BI2629" s="171"/>
      <c r="BJ2629" s="171"/>
      <c r="BK2629" s="171"/>
      <c r="BL2629" s="171"/>
      <c r="BM2629" s="171"/>
      <c r="BN2629" s="171"/>
      <c r="BO2629" s="171"/>
      <c r="BP2629" s="171"/>
      <c r="BQ2629" s="171"/>
      <c r="BR2629" s="171"/>
      <c r="BS2629" s="171"/>
      <c r="BT2629" s="171"/>
      <c r="BU2629" s="171"/>
      <c r="BV2629" s="171"/>
      <c r="BW2629" s="171"/>
      <c r="BX2629" s="171"/>
      <c r="BY2629" s="171"/>
      <c r="BZ2629" s="171"/>
      <c r="CA2629" s="171"/>
      <c r="CB2629" s="171"/>
      <c r="CC2629" s="171"/>
      <c r="CD2629" s="171"/>
      <c r="CE2629" s="171"/>
      <c r="CF2629" s="171"/>
      <c r="CG2629" s="171"/>
      <c r="CH2629" s="171"/>
      <c r="CI2629" s="171"/>
      <c r="CJ2629" s="171"/>
      <c r="CK2629" s="171"/>
      <c r="CL2629" s="171"/>
      <c r="CM2629" s="171"/>
      <c r="CN2629" s="171"/>
      <c r="CO2629" s="171"/>
      <c r="CP2629" s="171"/>
      <c r="CQ2629" s="171"/>
      <c r="CR2629" s="171"/>
      <c r="CS2629" s="171"/>
      <c r="CT2629" s="171"/>
      <c r="CU2629" s="171"/>
      <c r="CV2629" s="171"/>
      <c r="CW2629" s="171"/>
      <c r="CX2629" s="171"/>
      <c r="CY2629" s="171"/>
      <c r="CZ2629" s="171"/>
      <c r="DA2629" s="171"/>
      <c r="DB2629" s="171"/>
      <c r="DC2629" s="171"/>
      <c r="DD2629" s="171"/>
      <c r="DE2629" s="171"/>
      <c r="DF2629" s="171"/>
      <c r="DG2629" s="171"/>
      <c r="DH2629" s="171"/>
      <c r="DI2629" s="171"/>
      <c r="DJ2629" s="171"/>
      <c r="DK2629" s="171"/>
      <c r="DL2629" s="171"/>
      <c r="DM2629" s="171"/>
      <c r="DN2629" s="171"/>
      <c r="DO2629" s="171"/>
      <c r="DP2629" s="171"/>
      <c r="DQ2629" s="171"/>
      <c r="DR2629" s="171"/>
      <c r="DS2629" s="171"/>
      <c r="DT2629" s="171"/>
      <c r="DU2629" s="171"/>
      <c r="DV2629" s="171"/>
      <c r="DW2629" s="171"/>
      <c r="DX2629" s="171"/>
      <c r="DY2629" s="171"/>
      <c r="DZ2629" s="171"/>
      <c r="EA2629" s="171"/>
      <c r="EB2629" s="171"/>
      <c r="EC2629" s="171"/>
      <c r="ED2629" s="171"/>
      <c r="EE2629" s="171"/>
      <c r="EF2629" s="171"/>
      <c r="EG2629" s="171"/>
      <c r="EH2629" s="171"/>
      <c r="EI2629" s="171"/>
      <c r="EJ2629" s="171"/>
      <c r="EK2629" s="171"/>
      <c r="EL2629" s="171"/>
      <c r="EM2629" s="171"/>
      <c r="EN2629" s="171"/>
    </row>
    <row r="2630" spans="43:144" ht="15" x14ac:dyDescent="0.25">
      <c r="AQ2630" s="171"/>
      <c r="AR2630"/>
      <c r="AS2630"/>
      <c r="AT2630"/>
      <c r="AU2630"/>
      <c r="AV2630"/>
      <c r="AW2630"/>
      <c r="AX2630"/>
      <c r="AY2630"/>
      <c r="AZ2630"/>
      <c r="BA2630"/>
      <c r="BB2630"/>
      <c r="BC2630"/>
      <c r="BD2630"/>
      <c r="BE2630" s="171"/>
      <c r="BF2630" s="171"/>
      <c r="BG2630" s="171"/>
      <c r="BH2630" s="171"/>
      <c r="BI2630" s="171"/>
      <c r="BJ2630" s="171"/>
      <c r="BK2630" s="171"/>
      <c r="BL2630" s="171"/>
      <c r="BM2630" s="171"/>
      <c r="BN2630" s="171"/>
      <c r="BO2630" s="171"/>
      <c r="BP2630" s="171"/>
      <c r="BQ2630" s="171"/>
      <c r="BR2630" s="171"/>
      <c r="BS2630" s="171"/>
      <c r="BT2630" s="171"/>
      <c r="BU2630" s="171"/>
      <c r="BV2630" s="171"/>
      <c r="BW2630" s="171"/>
      <c r="BX2630" s="171"/>
      <c r="BY2630" s="171"/>
      <c r="BZ2630" s="171"/>
      <c r="CA2630" s="171"/>
      <c r="CB2630" s="171"/>
      <c r="CC2630" s="171"/>
      <c r="CD2630" s="171"/>
      <c r="CE2630" s="171"/>
      <c r="CF2630" s="171"/>
      <c r="CG2630" s="171"/>
      <c r="CH2630" s="171"/>
      <c r="CI2630" s="171"/>
      <c r="CJ2630" s="171"/>
      <c r="CK2630" s="171"/>
      <c r="CL2630" s="171"/>
      <c r="CM2630" s="171"/>
      <c r="CN2630" s="171"/>
      <c r="CO2630" s="171"/>
      <c r="CP2630" s="171"/>
      <c r="CQ2630" s="171"/>
      <c r="CR2630" s="171"/>
      <c r="CS2630" s="171"/>
      <c r="CT2630" s="171"/>
      <c r="CU2630" s="171"/>
      <c r="CV2630" s="171"/>
      <c r="CW2630" s="171"/>
      <c r="CX2630" s="171"/>
      <c r="CY2630" s="171"/>
      <c r="CZ2630" s="171"/>
      <c r="DA2630" s="171"/>
      <c r="DB2630" s="171"/>
      <c r="DC2630" s="171"/>
      <c r="DD2630" s="171"/>
      <c r="DE2630" s="171"/>
      <c r="DF2630" s="171"/>
      <c r="DG2630" s="171"/>
      <c r="DH2630" s="171"/>
      <c r="DI2630" s="171"/>
      <c r="DJ2630" s="171"/>
      <c r="DK2630" s="171"/>
      <c r="DL2630" s="171"/>
      <c r="DM2630" s="171"/>
      <c r="DN2630" s="171"/>
      <c r="DO2630" s="171"/>
      <c r="DP2630" s="171"/>
      <c r="DQ2630" s="171"/>
      <c r="DR2630" s="171"/>
      <c r="DS2630" s="171"/>
      <c r="DT2630" s="171"/>
      <c r="DU2630" s="171"/>
      <c r="DV2630" s="171"/>
      <c r="DW2630" s="171"/>
      <c r="DX2630" s="171"/>
      <c r="DY2630" s="171"/>
      <c r="DZ2630" s="171"/>
      <c r="EA2630" s="171"/>
      <c r="EB2630" s="171"/>
      <c r="EC2630" s="171"/>
      <c r="ED2630" s="171"/>
      <c r="EE2630" s="171"/>
      <c r="EF2630" s="171"/>
      <c r="EG2630" s="171"/>
      <c r="EH2630" s="171"/>
      <c r="EI2630" s="171"/>
      <c r="EJ2630" s="171"/>
      <c r="EK2630" s="171"/>
      <c r="EL2630" s="171"/>
      <c r="EM2630" s="171"/>
      <c r="EN2630" s="171"/>
    </row>
    <row r="2631" spans="43:144" ht="15" x14ac:dyDescent="0.25">
      <c r="AQ2631" s="171"/>
      <c r="AR2631"/>
      <c r="AS2631"/>
      <c r="AT2631"/>
      <c r="AU2631"/>
      <c r="AV2631"/>
      <c r="AW2631"/>
      <c r="AX2631"/>
      <c r="AY2631"/>
      <c r="AZ2631"/>
      <c r="BA2631"/>
      <c r="BB2631"/>
      <c r="BC2631"/>
      <c r="BD2631"/>
      <c r="BE2631" s="171"/>
      <c r="BF2631" s="171"/>
      <c r="BG2631" s="171"/>
      <c r="BH2631" s="171"/>
      <c r="BI2631" s="171"/>
      <c r="BJ2631" s="171"/>
      <c r="BK2631" s="171"/>
      <c r="BL2631" s="171"/>
      <c r="BM2631" s="171"/>
      <c r="BN2631" s="171"/>
      <c r="BO2631" s="171"/>
      <c r="BP2631" s="171"/>
      <c r="BQ2631" s="171"/>
      <c r="BR2631" s="171"/>
      <c r="BS2631" s="171"/>
      <c r="BT2631" s="171"/>
      <c r="BU2631" s="171"/>
      <c r="BV2631" s="171"/>
      <c r="BW2631" s="171"/>
      <c r="BX2631" s="171"/>
      <c r="BY2631" s="171"/>
      <c r="BZ2631" s="171"/>
      <c r="CA2631" s="171"/>
      <c r="CB2631" s="171"/>
      <c r="CC2631" s="171"/>
      <c r="CD2631" s="171"/>
      <c r="CE2631" s="171"/>
      <c r="CF2631" s="171"/>
      <c r="CG2631" s="171"/>
      <c r="CH2631" s="171"/>
      <c r="CI2631" s="171"/>
      <c r="CJ2631" s="171"/>
      <c r="CK2631" s="171"/>
      <c r="CL2631" s="171"/>
      <c r="CM2631" s="171"/>
      <c r="CN2631" s="171"/>
      <c r="CO2631" s="171"/>
      <c r="CP2631" s="171"/>
      <c r="CQ2631" s="171"/>
      <c r="CR2631" s="171"/>
      <c r="CS2631" s="171"/>
      <c r="CT2631" s="171"/>
      <c r="CU2631" s="171"/>
      <c r="CV2631" s="171"/>
      <c r="CW2631" s="171"/>
      <c r="CX2631" s="171"/>
      <c r="CY2631" s="171"/>
      <c r="CZ2631" s="171"/>
      <c r="DA2631" s="171"/>
      <c r="DB2631" s="171"/>
      <c r="DC2631" s="171"/>
      <c r="DD2631" s="171"/>
      <c r="DE2631" s="171"/>
      <c r="DF2631" s="171"/>
      <c r="DG2631" s="171"/>
      <c r="DH2631" s="171"/>
      <c r="DI2631" s="171"/>
      <c r="DJ2631" s="171"/>
      <c r="DK2631" s="171"/>
      <c r="DL2631" s="171"/>
      <c r="DM2631" s="171"/>
      <c r="DN2631" s="171"/>
      <c r="DO2631" s="171"/>
      <c r="DP2631" s="171"/>
      <c r="DQ2631" s="171"/>
      <c r="DR2631" s="171"/>
      <c r="DS2631" s="171"/>
      <c r="DT2631" s="171"/>
      <c r="DU2631" s="171"/>
      <c r="DV2631" s="171"/>
      <c r="DW2631" s="171"/>
      <c r="DX2631" s="171"/>
      <c r="DY2631" s="171"/>
      <c r="DZ2631" s="171"/>
      <c r="EA2631" s="171"/>
      <c r="EB2631" s="171"/>
      <c r="EC2631" s="171"/>
      <c r="ED2631" s="171"/>
      <c r="EE2631" s="171"/>
      <c r="EF2631" s="171"/>
      <c r="EG2631" s="171"/>
      <c r="EH2631" s="171"/>
      <c r="EI2631" s="171"/>
      <c r="EJ2631" s="171"/>
      <c r="EK2631" s="171"/>
      <c r="EL2631" s="171"/>
      <c r="EM2631" s="171"/>
      <c r="EN2631" s="171"/>
    </row>
    <row r="2632" spans="43:144" ht="15" x14ac:dyDescent="0.25">
      <c r="AQ2632" s="171"/>
      <c r="AR2632"/>
      <c r="AS2632"/>
      <c r="AT2632"/>
      <c r="AU2632"/>
      <c r="AV2632"/>
      <c r="AW2632"/>
      <c r="AX2632"/>
      <c r="AY2632"/>
      <c r="AZ2632"/>
      <c r="BA2632"/>
      <c r="BB2632"/>
      <c r="BC2632"/>
      <c r="BD2632"/>
      <c r="BE2632" s="171"/>
      <c r="BF2632" s="171"/>
      <c r="BG2632" s="171"/>
      <c r="BH2632" s="171"/>
      <c r="BI2632" s="171"/>
      <c r="BJ2632" s="171"/>
      <c r="BK2632" s="171"/>
      <c r="BL2632" s="171"/>
      <c r="BM2632" s="171"/>
      <c r="BN2632" s="171"/>
      <c r="BO2632" s="171"/>
      <c r="BP2632" s="171"/>
      <c r="BQ2632" s="171"/>
      <c r="BR2632" s="171"/>
      <c r="BS2632" s="171"/>
      <c r="BT2632" s="171"/>
      <c r="BU2632" s="171"/>
      <c r="BV2632" s="171"/>
      <c r="BW2632" s="171"/>
      <c r="BX2632" s="171"/>
      <c r="BY2632" s="171"/>
      <c r="BZ2632" s="171"/>
      <c r="CA2632" s="171"/>
      <c r="CB2632" s="171"/>
      <c r="CC2632" s="171"/>
      <c r="CD2632" s="171"/>
      <c r="CE2632" s="171"/>
      <c r="CF2632" s="171"/>
      <c r="CG2632" s="171"/>
      <c r="CH2632" s="171"/>
      <c r="CI2632" s="171"/>
      <c r="CJ2632" s="171"/>
      <c r="CK2632" s="171"/>
      <c r="CL2632" s="171"/>
      <c r="CM2632" s="171"/>
      <c r="CN2632" s="171"/>
      <c r="CO2632" s="171"/>
      <c r="CP2632" s="171"/>
      <c r="CQ2632" s="171"/>
      <c r="CR2632" s="171"/>
      <c r="CS2632" s="171"/>
      <c r="CT2632" s="171"/>
      <c r="CU2632" s="171"/>
      <c r="CV2632" s="171"/>
      <c r="CW2632" s="171"/>
      <c r="CX2632" s="171"/>
      <c r="CY2632" s="171"/>
      <c r="CZ2632" s="171"/>
      <c r="DA2632" s="171"/>
      <c r="DB2632" s="171"/>
      <c r="DC2632" s="171"/>
      <c r="DD2632" s="171"/>
      <c r="DE2632" s="171"/>
      <c r="DF2632" s="171"/>
      <c r="DG2632" s="171"/>
      <c r="DH2632" s="171"/>
      <c r="DI2632" s="171"/>
      <c r="DJ2632" s="171"/>
      <c r="DK2632" s="171"/>
      <c r="DL2632" s="171"/>
      <c r="DM2632" s="171"/>
      <c r="DN2632" s="171"/>
      <c r="DO2632" s="171"/>
      <c r="DP2632" s="171"/>
      <c r="DQ2632" s="171"/>
      <c r="DR2632" s="171"/>
      <c r="DS2632" s="171"/>
      <c r="DT2632" s="171"/>
      <c r="DU2632" s="171"/>
      <c r="DV2632" s="171"/>
      <c r="DW2632" s="171"/>
      <c r="DX2632" s="171"/>
      <c r="DY2632" s="171"/>
      <c r="DZ2632" s="171"/>
      <c r="EA2632" s="171"/>
      <c r="EB2632" s="171"/>
      <c r="EC2632" s="171"/>
      <c r="ED2632" s="171"/>
      <c r="EE2632" s="171"/>
      <c r="EF2632" s="171"/>
      <c r="EG2632" s="171"/>
      <c r="EH2632" s="171"/>
      <c r="EI2632" s="171"/>
      <c r="EJ2632" s="171"/>
      <c r="EK2632" s="171"/>
      <c r="EL2632" s="171"/>
      <c r="EM2632" s="171"/>
      <c r="EN2632" s="171"/>
    </row>
    <row r="2633" spans="43:144" ht="15" x14ac:dyDescent="0.25">
      <c r="AQ2633" s="171"/>
      <c r="AR2633"/>
      <c r="AS2633"/>
      <c r="AT2633"/>
      <c r="AU2633"/>
      <c r="AV2633"/>
      <c r="AW2633"/>
      <c r="AX2633"/>
      <c r="AY2633"/>
      <c r="AZ2633"/>
      <c r="BA2633"/>
      <c r="BB2633"/>
      <c r="BC2633"/>
      <c r="BD2633"/>
      <c r="BE2633" s="171"/>
      <c r="BF2633" s="171"/>
      <c r="BG2633" s="171"/>
      <c r="BH2633" s="171"/>
      <c r="BI2633" s="171"/>
      <c r="BJ2633" s="171"/>
      <c r="BK2633" s="171"/>
      <c r="BL2633" s="171"/>
      <c r="BM2633" s="171"/>
      <c r="BN2633" s="171"/>
      <c r="BO2633" s="171"/>
      <c r="BP2633" s="171"/>
      <c r="BQ2633" s="171"/>
      <c r="BR2633" s="171"/>
      <c r="BS2633" s="171"/>
      <c r="BT2633" s="171"/>
      <c r="BU2633" s="171"/>
      <c r="BV2633" s="171"/>
      <c r="BW2633" s="171"/>
      <c r="BX2633" s="171"/>
      <c r="BY2633" s="171"/>
      <c r="BZ2633" s="171"/>
      <c r="CA2633" s="171"/>
      <c r="CB2633" s="171"/>
      <c r="CC2633" s="171"/>
      <c r="CD2633" s="171"/>
      <c r="CE2633" s="171"/>
      <c r="CF2633" s="171"/>
      <c r="CG2633" s="171"/>
      <c r="CH2633" s="171"/>
      <c r="CI2633" s="171"/>
      <c r="CJ2633" s="171"/>
      <c r="CK2633" s="171"/>
      <c r="CL2633" s="171"/>
      <c r="CM2633" s="171"/>
      <c r="CN2633" s="171"/>
      <c r="CO2633" s="171"/>
      <c r="CP2633" s="171"/>
      <c r="CQ2633" s="171"/>
      <c r="CR2633" s="171"/>
      <c r="CS2633" s="171"/>
      <c r="CT2633" s="171"/>
      <c r="CU2633" s="171"/>
      <c r="CV2633" s="171"/>
      <c r="CW2633" s="171"/>
      <c r="CX2633" s="171"/>
      <c r="CY2633" s="171"/>
      <c r="CZ2633" s="171"/>
      <c r="DA2633" s="171"/>
      <c r="DB2633" s="171"/>
      <c r="DC2633" s="171"/>
      <c r="DD2633" s="171"/>
      <c r="DE2633" s="171"/>
      <c r="DF2633" s="171"/>
      <c r="DG2633" s="171"/>
      <c r="DH2633" s="171"/>
      <c r="DI2633" s="171"/>
      <c r="DJ2633" s="171"/>
      <c r="DK2633" s="171"/>
      <c r="DL2633" s="171"/>
      <c r="DM2633" s="171"/>
      <c r="DN2633" s="171"/>
      <c r="DO2633" s="171"/>
      <c r="DP2633" s="171"/>
      <c r="DQ2633" s="171"/>
      <c r="DR2633" s="171"/>
      <c r="DS2633" s="171"/>
      <c r="DT2633" s="171"/>
      <c r="DU2633" s="171"/>
      <c r="DV2633" s="171"/>
      <c r="DW2633" s="171"/>
      <c r="DX2633" s="171"/>
      <c r="DY2633" s="171"/>
      <c r="DZ2633" s="171"/>
      <c r="EA2633" s="171"/>
      <c r="EB2633" s="171"/>
      <c r="EC2633" s="171"/>
      <c r="ED2633" s="171"/>
      <c r="EE2633" s="171"/>
      <c r="EF2633" s="171"/>
      <c r="EG2633" s="171"/>
      <c r="EH2633" s="171"/>
      <c r="EI2633" s="171"/>
      <c r="EJ2633" s="171"/>
      <c r="EK2633" s="171"/>
      <c r="EL2633" s="171"/>
      <c r="EM2633" s="171"/>
      <c r="EN2633" s="171"/>
    </row>
    <row r="2634" spans="43:144" ht="15" x14ac:dyDescent="0.25">
      <c r="AQ2634" s="171"/>
      <c r="AR2634"/>
      <c r="AS2634"/>
      <c r="AT2634"/>
      <c r="AU2634"/>
      <c r="AV2634"/>
      <c r="AW2634"/>
      <c r="AX2634"/>
      <c r="AY2634"/>
      <c r="AZ2634"/>
      <c r="BA2634"/>
      <c r="BB2634"/>
      <c r="BC2634"/>
      <c r="BD2634"/>
      <c r="BE2634" s="171"/>
      <c r="BF2634" s="171"/>
      <c r="BG2634" s="171"/>
      <c r="BH2634" s="171"/>
      <c r="BI2634" s="171"/>
      <c r="BJ2634" s="171"/>
      <c r="BK2634" s="171"/>
      <c r="BL2634" s="171"/>
      <c r="BM2634" s="171"/>
      <c r="BN2634" s="171"/>
      <c r="BO2634" s="171"/>
      <c r="BP2634" s="171"/>
      <c r="BQ2634" s="171"/>
      <c r="BR2634" s="171"/>
      <c r="BS2634" s="171"/>
      <c r="BT2634" s="171"/>
      <c r="BU2634" s="171"/>
      <c r="BV2634" s="171"/>
      <c r="BW2634" s="171"/>
      <c r="BX2634" s="171"/>
      <c r="BY2634" s="171"/>
      <c r="BZ2634" s="171"/>
      <c r="CA2634" s="171"/>
      <c r="CB2634" s="171"/>
      <c r="CC2634" s="171"/>
      <c r="CD2634" s="171"/>
      <c r="CE2634" s="171"/>
      <c r="CF2634" s="171"/>
      <c r="CG2634" s="171"/>
      <c r="CH2634" s="171"/>
      <c r="CI2634" s="171"/>
      <c r="CJ2634" s="171"/>
      <c r="CK2634" s="171"/>
      <c r="CL2634" s="171"/>
      <c r="CM2634" s="171"/>
      <c r="CN2634" s="171"/>
      <c r="CO2634" s="171"/>
      <c r="CP2634" s="171"/>
      <c r="CQ2634" s="171"/>
      <c r="CR2634" s="171"/>
      <c r="CS2634" s="171"/>
      <c r="CT2634" s="171"/>
      <c r="CU2634" s="171"/>
      <c r="CV2634" s="171"/>
      <c r="CW2634" s="171"/>
      <c r="CX2634" s="171"/>
      <c r="CY2634" s="171"/>
      <c r="CZ2634" s="171"/>
      <c r="DA2634" s="171"/>
      <c r="DB2634" s="171"/>
      <c r="DC2634" s="171"/>
      <c r="DD2634" s="171"/>
      <c r="DE2634" s="171"/>
      <c r="DF2634" s="171"/>
      <c r="DG2634" s="171"/>
      <c r="DH2634" s="171"/>
      <c r="DI2634" s="171"/>
      <c r="DJ2634" s="171"/>
      <c r="DK2634" s="171"/>
      <c r="DL2634" s="171"/>
      <c r="DM2634" s="171"/>
      <c r="DN2634" s="171"/>
      <c r="DO2634" s="171"/>
      <c r="DP2634" s="171"/>
      <c r="DQ2634" s="171"/>
      <c r="DR2634" s="171"/>
      <c r="DS2634" s="171"/>
      <c r="DT2634" s="171"/>
      <c r="DU2634" s="171"/>
      <c r="DV2634" s="171"/>
      <c r="DW2634" s="171"/>
      <c r="DX2634" s="171"/>
      <c r="DY2634" s="171"/>
      <c r="DZ2634" s="171"/>
      <c r="EA2634" s="171"/>
      <c r="EB2634" s="171"/>
      <c r="EC2634" s="171"/>
      <c r="ED2634" s="171"/>
      <c r="EE2634" s="171"/>
      <c r="EF2634" s="171"/>
      <c r="EG2634" s="171"/>
      <c r="EH2634" s="171"/>
      <c r="EI2634" s="171"/>
      <c r="EJ2634" s="171"/>
      <c r="EK2634" s="171"/>
      <c r="EL2634" s="171"/>
      <c r="EM2634" s="171"/>
      <c r="EN2634" s="171"/>
    </row>
    <row r="2635" spans="43:144" ht="15" x14ac:dyDescent="0.25">
      <c r="AQ2635" s="171"/>
      <c r="AR2635"/>
      <c r="AS2635"/>
      <c r="AT2635"/>
      <c r="AU2635"/>
      <c r="AV2635"/>
      <c r="AW2635"/>
      <c r="AX2635"/>
      <c r="AY2635"/>
      <c r="AZ2635"/>
      <c r="BA2635"/>
      <c r="BB2635"/>
      <c r="BC2635"/>
      <c r="BD2635"/>
      <c r="BE2635" s="171"/>
      <c r="BF2635" s="171"/>
      <c r="BG2635" s="171"/>
      <c r="BH2635" s="171"/>
      <c r="BI2635" s="171"/>
      <c r="BJ2635" s="171"/>
      <c r="BK2635" s="171"/>
      <c r="BL2635" s="171"/>
      <c r="BM2635" s="171"/>
      <c r="BN2635" s="171"/>
      <c r="BO2635" s="171"/>
      <c r="BP2635" s="171"/>
      <c r="BQ2635" s="171"/>
      <c r="BR2635" s="171"/>
      <c r="BS2635" s="171"/>
      <c r="BT2635" s="171"/>
      <c r="BU2635" s="171"/>
      <c r="BV2635" s="171"/>
      <c r="BW2635" s="171"/>
      <c r="BX2635" s="171"/>
      <c r="BY2635" s="171"/>
      <c r="BZ2635" s="171"/>
      <c r="CA2635" s="171"/>
      <c r="CB2635" s="171"/>
      <c r="CC2635" s="171"/>
      <c r="CD2635" s="171"/>
      <c r="CE2635" s="171"/>
      <c r="CF2635" s="171"/>
      <c r="CG2635" s="171"/>
      <c r="CH2635" s="171"/>
      <c r="CI2635" s="171"/>
      <c r="CJ2635" s="171"/>
      <c r="CK2635" s="171"/>
      <c r="CL2635" s="171"/>
      <c r="CM2635" s="171"/>
      <c r="CN2635" s="171"/>
      <c r="CO2635" s="171"/>
      <c r="CP2635" s="171"/>
      <c r="CQ2635" s="171"/>
      <c r="CR2635" s="171"/>
      <c r="CS2635" s="171"/>
      <c r="CT2635" s="171"/>
      <c r="CU2635" s="171"/>
      <c r="CV2635" s="171"/>
      <c r="CW2635" s="171"/>
      <c r="CX2635" s="171"/>
      <c r="CY2635" s="171"/>
      <c r="CZ2635" s="171"/>
      <c r="DA2635" s="171"/>
      <c r="DB2635" s="171"/>
      <c r="DC2635" s="171"/>
      <c r="DD2635" s="171"/>
      <c r="DE2635" s="171"/>
      <c r="DF2635" s="171"/>
      <c r="DG2635" s="171"/>
      <c r="DH2635" s="171"/>
      <c r="DI2635" s="171"/>
      <c r="DJ2635" s="171"/>
      <c r="DK2635" s="171"/>
      <c r="DL2635" s="171"/>
      <c r="DM2635" s="171"/>
      <c r="DN2635" s="171"/>
      <c r="DO2635" s="171"/>
      <c r="DP2635" s="171"/>
      <c r="DQ2635" s="171"/>
      <c r="DR2635" s="171"/>
      <c r="DS2635" s="171"/>
      <c r="DT2635" s="171"/>
      <c r="DU2635" s="171"/>
      <c r="DV2635" s="171"/>
      <c r="DW2635" s="171"/>
      <c r="DX2635" s="171"/>
      <c r="DY2635" s="171"/>
      <c r="DZ2635" s="171"/>
      <c r="EA2635" s="171"/>
      <c r="EB2635" s="171"/>
      <c r="EC2635" s="171"/>
      <c r="ED2635" s="171"/>
      <c r="EE2635" s="171"/>
      <c r="EF2635" s="171"/>
      <c r="EG2635" s="171"/>
      <c r="EH2635" s="171"/>
      <c r="EI2635" s="171"/>
      <c r="EJ2635" s="171"/>
      <c r="EK2635" s="171"/>
      <c r="EL2635" s="171"/>
      <c r="EM2635" s="171"/>
      <c r="EN2635" s="171"/>
    </row>
    <row r="2636" spans="43:144" ht="15" x14ac:dyDescent="0.25">
      <c r="AQ2636" s="171"/>
      <c r="AR2636"/>
      <c r="AS2636"/>
      <c r="AT2636"/>
      <c r="AU2636"/>
      <c r="AV2636"/>
      <c r="AW2636"/>
      <c r="AX2636"/>
      <c r="AY2636"/>
      <c r="AZ2636"/>
      <c r="BA2636"/>
      <c r="BB2636"/>
      <c r="BC2636"/>
      <c r="BD2636"/>
      <c r="BE2636" s="171"/>
      <c r="BF2636" s="171"/>
      <c r="BG2636" s="171"/>
      <c r="BH2636" s="171"/>
      <c r="BI2636" s="171"/>
      <c r="BJ2636" s="171"/>
      <c r="BK2636" s="171"/>
      <c r="BL2636" s="171"/>
      <c r="BM2636" s="171"/>
      <c r="BN2636" s="171"/>
      <c r="BO2636" s="171"/>
      <c r="BP2636" s="171"/>
      <c r="BQ2636" s="171"/>
      <c r="BR2636" s="171"/>
      <c r="BS2636" s="171"/>
      <c r="BT2636" s="171"/>
      <c r="BU2636" s="171"/>
      <c r="BV2636" s="171"/>
      <c r="BW2636" s="171"/>
      <c r="BX2636" s="171"/>
      <c r="BY2636" s="171"/>
      <c r="BZ2636" s="171"/>
      <c r="CA2636" s="171"/>
      <c r="CB2636" s="171"/>
      <c r="CC2636" s="171"/>
      <c r="CD2636" s="171"/>
      <c r="CE2636" s="171"/>
      <c r="CF2636" s="171"/>
      <c r="CG2636" s="171"/>
      <c r="CH2636" s="171"/>
      <c r="CI2636" s="171"/>
      <c r="CJ2636" s="171"/>
      <c r="CK2636" s="171"/>
      <c r="CL2636" s="171"/>
      <c r="CM2636" s="171"/>
      <c r="CN2636" s="171"/>
      <c r="CO2636" s="171"/>
      <c r="CP2636" s="171"/>
      <c r="CQ2636" s="171"/>
      <c r="CR2636" s="171"/>
      <c r="CS2636" s="171"/>
      <c r="CT2636" s="171"/>
      <c r="CU2636" s="171"/>
      <c r="CV2636" s="171"/>
      <c r="CW2636" s="171"/>
      <c r="CX2636" s="171"/>
      <c r="CY2636" s="171"/>
      <c r="CZ2636" s="171"/>
      <c r="DA2636" s="171"/>
      <c r="DB2636" s="171"/>
      <c r="DC2636" s="171"/>
      <c r="DD2636" s="171"/>
      <c r="DE2636" s="171"/>
      <c r="DF2636" s="171"/>
      <c r="DG2636" s="171"/>
      <c r="DH2636" s="171"/>
      <c r="DI2636" s="171"/>
      <c r="DJ2636" s="171"/>
      <c r="DK2636" s="171"/>
      <c r="DL2636" s="171"/>
      <c r="DM2636" s="171"/>
      <c r="DN2636" s="171"/>
      <c r="DO2636" s="171"/>
      <c r="DP2636" s="171"/>
      <c r="DQ2636" s="171"/>
      <c r="DR2636" s="171"/>
      <c r="DS2636" s="171"/>
      <c r="DT2636" s="171"/>
      <c r="DU2636" s="171"/>
      <c r="DV2636" s="171"/>
      <c r="DW2636" s="171"/>
      <c r="DX2636" s="171"/>
      <c r="DY2636" s="171"/>
      <c r="DZ2636" s="171"/>
      <c r="EA2636" s="171"/>
      <c r="EB2636" s="171"/>
      <c r="EC2636" s="171"/>
      <c r="ED2636" s="171"/>
      <c r="EE2636" s="171"/>
      <c r="EF2636" s="171"/>
      <c r="EG2636" s="171"/>
      <c r="EH2636" s="171"/>
      <c r="EI2636" s="171"/>
      <c r="EJ2636" s="171"/>
      <c r="EK2636" s="171"/>
      <c r="EL2636" s="171"/>
      <c r="EM2636" s="171"/>
      <c r="EN2636" s="171"/>
    </row>
    <row r="2637" spans="43:144" ht="15" x14ac:dyDescent="0.25">
      <c r="AQ2637" s="171"/>
      <c r="AR2637"/>
      <c r="AS2637"/>
      <c r="AT2637"/>
      <c r="AU2637"/>
      <c r="AV2637"/>
      <c r="AW2637"/>
      <c r="AX2637"/>
      <c r="AY2637"/>
      <c r="AZ2637"/>
      <c r="BA2637"/>
      <c r="BB2637"/>
      <c r="BC2637"/>
      <c r="BD2637"/>
      <c r="BE2637" s="171"/>
      <c r="BF2637" s="171"/>
      <c r="BG2637" s="171"/>
      <c r="BH2637" s="171"/>
      <c r="BI2637" s="171"/>
      <c r="BJ2637" s="171"/>
      <c r="BK2637" s="171"/>
      <c r="BL2637" s="171"/>
      <c r="BM2637" s="171"/>
      <c r="BN2637" s="171"/>
      <c r="BO2637" s="171"/>
      <c r="BP2637" s="171"/>
      <c r="BQ2637" s="171"/>
      <c r="BR2637" s="171"/>
      <c r="BS2637" s="171"/>
      <c r="BT2637" s="171"/>
      <c r="BU2637" s="171"/>
      <c r="BV2637" s="171"/>
      <c r="BW2637" s="171"/>
      <c r="BX2637" s="171"/>
      <c r="BY2637" s="171"/>
      <c r="BZ2637" s="171"/>
      <c r="CA2637" s="171"/>
      <c r="CB2637" s="171"/>
      <c r="CC2637" s="171"/>
      <c r="CD2637" s="171"/>
      <c r="CE2637" s="171"/>
      <c r="CF2637" s="171"/>
      <c r="CG2637" s="171"/>
      <c r="CH2637" s="171"/>
      <c r="CI2637" s="171"/>
      <c r="CJ2637" s="171"/>
      <c r="CK2637" s="171"/>
      <c r="CL2637" s="171"/>
      <c r="CM2637" s="171"/>
      <c r="CN2637" s="171"/>
      <c r="CO2637" s="171"/>
      <c r="CP2637" s="171"/>
      <c r="CQ2637" s="171"/>
      <c r="CR2637" s="171"/>
      <c r="CS2637" s="171"/>
      <c r="CT2637" s="171"/>
      <c r="CU2637" s="171"/>
      <c r="CV2637" s="171"/>
      <c r="CW2637" s="171"/>
      <c r="CX2637" s="171"/>
      <c r="CY2637" s="171"/>
      <c r="CZ2637" s="171"/>
      <c r="DA2637" s="171"/>
      <c r="DB2637" s="171"/>
      <c r="DC2637" s="171"/>
      <c r="DD2637" s="171"/>
      <c r="DE2637" s="171"/>
      <c r="DF2637" s="171"/>
      <c r="DG2637" s="171"/>
      <c r="DH2637" s="171"/>
      <c r="DI2637" s="171"/>
      <c r="DJ2637" s="171"/>
      <c r="DK2637" s="171"/>
      <c r="DL2637" s="171"/>
      <c r="DM2637" s="171"/>
      <c r="DN2637" s="171"/>
      <c r="DO2637" s="171"/>
      <c r="DP2637" s="171"/>
      <c r="DQ2637" s="171"/>
      <c r="DR2637" s="171"/>
      <c r="DS2637" s="171"/>
      <c r="DT2637" s="171"/>
      <c r="DU2637" s="171"/>
      <c r="DV2637" s="171"/>
      <c r="DW2637" s="171"/>
      <c r="DX2637" s="171"/>
      <c r="DY2637" s="171"/>
      <c r="DZ2637" s="171"/>
      <c r="EA2637" s="171"/>
      <c r="EB2637" s="171"/>
      <c r="EC2637" s="171"/>
      <c r="ED2637" s="171"/>
      <c r="EE2637" s="171"/>
      <c r="EF2637" s="171"/>
      <c r="EG2637" s="171"/>
      <c r="EH2637" s="171"/>
      <c r="EI2637" s="171"/>
      <c r="EJ2637" s="171"/>
      <c r="EK2637" s="171"/>
      <c r="EL2637" s="171"/>
      <c r="EM2637" s="171"/>
      <c r="EN2637" s="171"/>
    </row>
    <row r="2638" spans="43:144" ht="15" x14ac:dyDescent="0.25">
      <c r="AQ2638" s="171"/>
      <c r="AR2638"/>
      <c r="AS2638"/>
      <c r="AT2638"/>
      <c r="AU2638"/>
      <c r="AV2638"/>
      <c r="AW2638"/>
      <c r="AX2638"/>
      <c r="AY2638"/>
      <c r="AZ2638"/>
      <c r="BA2638"/>
      <c r="BB2638"/>
      <c r="BC2638"/>
      <c r="BD2638"/>
      <c r="BE2638" s="171"/>
      <c r="BF2638" s="171"/>
      <c r="BG2638" s="171"/>
      <c r="BH2638" s="171"/>
      <c r="BI2638" s="171"/>
      <c r="BJ2638" s="171"/>
      <c r="BK2638" s="171"/>
      <c r="BL2638" s="171"/>
      <c r="BM2638" s="171"/>
      <c r="BN2638" s="171"/>
      <c r="BO2638" s="171"/>
      <c r="BP2638" s="171"/>
      <c r="BQ2638" s="171"/>
      <c r="BR2638" s="171"/>
      <c r="BS2638" s="171"/>
      <c r="BT2638" s="171"/>
      <c r="BU2638" s="171"/>
      <c r="BV2638" s="171"/>
      <c r="BW2638" s="171"/>
      <c r="BX2638" s="171"/>
      <c r="BY2638" s="171"/>
      <c r="BZ2638" s="171"/>
      <c r="CA2638" s="171"/>
      <c r="CB2638" s="171"/>
      <c r="CC2638" s="171"/>
      <c r="CD2638" s="171"/>
      <c r="CE2638" s="171"/>
      <c r="CF2638" s="171"/>
      <c r="CG2638" s="171"/>
      <c r="CH2638" s="171"/>
      <c r="CI2638" s="171"/>
      <c r="CJ2638" s="171"/>
      <c r="CK2638" s="171"/>
      <c r="CL2638" s="171"/>
      <c r="CM2638" s="171"/>
      <c r="CN2638" s="171"/>
      <c r="CO2638" s="171"/>
      <c r="CP2638" s="171"/>
      <c r="CQ2638" s="171"/>
      <c r="CR2638" s="171"/>
      <c r="CS2638" s="171"/>
      <c r="CT2638" s="171"/>
      <c r="CU2638" s="171"/>
      <c r="CV2638" s="171"/>
      <c r="CW2638" s="171"/>
      <c r="CX2638" s="171"/>
      <c r="CY2638" s="171"/>
      <c r="CZ2638" s="171"/>
      <c r="DA2638" s="171"/>
      <c r="DB2638" s="171"/>
      <c r="DC2638" s="171"/>
      <c r="DD2638" s="171"/>
      <c r="DE2638" s="171"/>
      <c r="DF2638" s="171"/>
      <c r="DG2638" s="171"/>
      <c r="DH2638" s="171"/>
      <c r="DI2638" s="171"/>
      <c r="DJ2638" s="171"/>
      <c r="DK2638" s="171"/>
      <c r="DL2638" s="171"/>
      <c r="DM2638" s="171"/>
      <c r="DN2638" s="171"/>
      <c r="DO2638" s="171"/>
      <c r="DP2638" s="171"/>
      <c r="DQ2638" s="171"/>
      <c r="DR2638" s="171"/>
      <c r="DS2638" s="171"/>
      <c r="DT2638" s="171"/>
      <c r="DU2638" s="171"/>
      <c r="DV2638" s="171"/>
      <c r="DW2638" s="171"/>
      <c r="DX2638" s="171"/>
      <c r="DY2638" s="171"/>
      <c r="DZ2638" s="171"/>
      <c r="EA2638" s="171"/>
      <c r="EB2638" s="171"/>
      <c r="EC2638" s="171"/>
      <c r="ED2638" s="171"/>
      <c r="EE2638" s="171"/>
      <c r="EF2638" s="171"/>
      <c r="EG2638" s="171"/>
      <c r="EH2638" s="171"/>
      <c r="EI2638" s="171"/>
      <c r="EJ2638" s="171"/>
      <c r="EK2638" s="171"/>
      <c r="EL2638" s="171"/>
      <c r="EM2638" s="171"/>
      <c r="EN2638" s="171"/>
    </row>
    <row r="2639" spans="43:144" ht="15" x14ac:dyDescent="0.25">
      <c r="AQ2639" s="171"/>
      <c r="AR2639"/>
      <c r="AS2639"/>
      <c r="AT2639"/>
      <c r="AU2639"/>
      <c r="AV2639"/>
      <c r="AW2639"/>
      <c r="AX2639"/>
      <c r="AY2639"/>
      <c r="AZ2639"/>
      <c r="BA2639"/>
      <c r="BB2639"/>
      <c r="BC2639"/>
      <c r="BD2639"/>
      <c r="BE2639" s="171"/>
      <c r="BF2639" s="171"/>
      <c r="BG2639" s="171"/>
      <c r="BH2639" s="171"/>
      <c r="BI2639" s="171"/>
      <c r="BJ2639" s="171"/>
      <c r="BK2639" s="171"/>
      <c r="BL2639" s="171"/>
      <c r="BM2639" s="171"/>
      <c r="BN2639" s="171"/>
      <c r="BO2639" s="171"/>
      <c r="BP2639" s="171"/>
      <c r="BQ2639" s="171"/>
      <c r="BR2639" s="171"/>
      <c r="BS2639" s="171"/>
      <c r="BT2639" s="171"/>
      <c r="BU2639" s="171"/>
      <c r="BV2639" s="171"/>
      <c r="BW2639" s="171"/>
      <c r="BX2639" s="171"/>
      <c r="BY2639" s="171"/>
      <c r="BZ2639" s="171"/>
      <c r="CA2639" s="171"/>
      <c r="CB2639" s="171"/>
      <c r="CC2639" s="171"/>
      <c r="CD2639" s="171"/>
      <c r="CE2639" s="171"/>
      <c r="CF2639" s="171"/>
      <c r="CG2639" s="171"/>
      <c r="CH2639" s="171"/>
      <c r="CI2639" s="171"/>
      <c r="CJ2639" s="171"/>
      <c r="CK2639" s="171"/>
      <c r="CL2639" s="171"/>
      <c r="CM2639" s="171"/>
      <c r="CN2639" s="171"/>
      <c r="CO2639" s="171"/>
      <c r="CP2639" s="171"/>
      <c r="CQ2639" s="171"/>
      <c r="CR2639" s="171"/>
      <c r="CS2639" s="171"/>
      <c r="CT2639" s="171"/>
      <c r="CU2639" s="171"/>
      <c r="CV2639" s="171"/>
      <c r="CW2639" s="171"/>
      <c r="CX2639" s="171"/>
      <c r="CY2639" s="171"/>
      <c r="CZ2639" s="171"/>
      <c r="DA2639" s="171"/>
      <c r="DB2639" s="171"/>
      <c r="DC2639" s="171"/>
      <c r="DD2639" s="171"/>
      <c r="DE2639" s="171"/>
      <c r="DF2639" s="171"/>
      <c r="DG2639" s="171"/>
      <c r="DH2639" s="171"/>
      <c r="DI2639" s="171"/>
      <c r="DJ2639" s="171"/>
      <c r="DK2639" s="171"/>
      <c r="DL2639" s="171"/>
      <c r="DM2639" s="171"/>
      <c r="DN2639" s="171"/>
      <c r="DO2639" s="171"/>
      <c r="DP2639" s="171"/>
      <c r="DQ2639" s="171"/>
      <c r="DR2639" s="171"/>
      <c r="DS2639" s="171"/>
      <c r="DT2639" s="171"/>
      <c r="DU2639" s="171"/>
      <c r="DV2639" s="171"/>
      <c r="DW2639" s="171"/>
      <c r="DX2639" s="171"/>
      <c r="DY2639" s="171"/>
      <c r="DZ2639" s="171"/>
      <c r="EA2639" s="171"/>
      <c r="EB2639" s="171"/>
      <c r="EC2639" s="171"/>
      <c r="ED2639" s="171"/>
      <c r="EE2639" s="171"/>
      <c r="EF2639" s="171"/>
      <c r="EG2639" s="171"/>
      <c r="EH2639" s="171"/>
      <c r="EI2639" s="171"/>
      <c r="EJ2639" s="171"/>
      <c r="EK2639" s="171"/>
      <c r="EL2639" s="171"/>
      <c r="EM2639" s="171"/>
      <c r="EN2639" s="171"/>
    </row>
    <row r="2640" spans="43:144" ht="15" x14ac:dyDescent="0.25">
      <c r="AQ2640" s="171"/>
      <c r="AR2640"/>
      <c r="AS2640"/>
      <c r="AT2640"/>
      <c r="AU2640"/>
      <c r="AV2640"/>
      <c r="AW2640"/>
      <c r="AX2640"/>
      <c r="AY2640"/>
      <c r="AZ2640"/>
      <c r="BA2640"/>
      <c r="BB2640"/>
      <c r="BC2640"/>
      <c r="BD2640"/>
      <c r="BE2640" s="171"/>
      <c r="BF2640" s="171"/>
      <c r="BG2640" s="171"/>
      <c r="BH2640" s="171"/>
      <c r="BI2640" s="171"/>
      <c r="BJ2640" s="171"/>
      <c r="BK2640" s="171"/>
      <c r="BL2640" s="171"/>
      <c r="BM2640" s="171"/>
      <c r="BN2640" s="171"/>
      <c r="BO2640" s="171"/>
      <c r="BP2640" s="171"/>
      <c r="BQ2640" s="171"/>
      <c r="BR2640" s="171"/>
      <c r="BS2640" s="171"/>
      <c r="BT2640" s="171"/>
      <c r="BU2640" s="171"/>
      <c r="BV2640" s="171"/>
      <c r="BW2640" s="171"/>
      <c r="BX2640" s="171"/>
      <c r="BY2640" s="171"/>
      <c r="BZ2640" s="171"/>
      <c r="CA2640" s="171"/>
      <c r="CB2640" s="171"/>
      <c r="CC2640" s="171"/>
      <c r="CD2640" s="171"/>
      <c r="CE2640" s="171"/>
      <c r="CF2640" s="171"/>
      <c r="CG2640" s="171"/>
      <c r="CH2640" s="171"/>
      <c r="CI2640" s="171"/>
      <c r="CJ2640" s="171"/>
      <c r="CK2640" s="171"/>
      <c r="CL2640" s="171"/>
      <c r="CM2640" s="171"/>
      <c r="CN2640" s="171"/>
      <c r="CO2640" s="171"/>
      <c r="CP2640" s="171"/>
      <c r="CQ2640" s="171"/>
      <c r="CR2640" s="171"/>
      <c r="CS2640" s="171"/>
      <c r="CT2640" s="171"/>
      <c r="CU2640" s="171"/>
      <c r="CV2640" s="171"/>
      <c r="CW2640" s="171"/>
      <c r="CX2640" s="171"/>
      <c r="CY2640" s="171"/>
      <c r="CZ2640" s="171"/>
      <c r="DA2640" s="171"/>
      <c r="DB2640" s="171"/>
      <c r="DC2640" s="171"/>
      <c r="DD2640" s="171"/>
      <c r="DE2640" s="171"/>
      <c r="DF2640" s="171"/>
      <c r="DG2640" s="171"/>
      <c r="DH2640" s="171"/>
      <c r="DI2640" s="171"/>
      <c r="DJ2640" s="171"/>
      <c r="DK2640" s="171"/>
      <c r="DL2640" s="171"/>
      <c r="DM2640" s="171"/>
      <c r="DN2640" s="171"/>
      <c r="DO2640" s="171"/>
      <c r="DP2640" s="171"/>
      <c r="DQ2640" s="171"/>
      <c r="DR2640" s="171"/>
      <c r="DS2640" s="171"/>
      <c r="DT2640" s="171"/>
      <c r="DU2640" s="171"/>
      <c r="DV2640" s="171"/>
      <c r="DW2640" s="171"/>
      <c r="DX2640" s="171"/>
      <c r="DY2640" s="171"/>
      <c r="DZ2640" s="171"/>
      <c r="EA2640" s="171"/>
      <c r="EB2640" s="171"/>
      <c r="EC2640" s="171"/>
      <c r="ED2640" s="171"/>
      <c r="EE2640" s="171"/>
      <c r="EF2640" s="171"/>
      <c r="EG2640" s="171"/>
      <c r="EH2640" s="171"/>
      <c r="EI2640" s="171"/>
      <c r="EJ2640" s="171"/>
      <c r="EK2640" s="171"/>
      <c r="EL2640" s="171"/>
      <c r="EM2640" s="171"/>
      <c r="EN2640" s="171"/>
    </row>
    <row r="2641" spans="43:144" ht="15" x14ac:dyDescent="0.25">
      <c r="AQ2641" s="171"/>
      <c r="AR2641"/>
      <c r="AS2641"/>
      <c r="AT2641"/>
      <c r="AU2641"/>
      <c r="AV2641"/>
      <c r="AW2641"/>
      <c r="AX2641"/>
      <c r="AY2641"/>
      <c r="AZ2641"/>
      <c r="BA2641"/>
      <c r="BB2641"/>
      <c r="BC2641"/>
      <c r="BD2641"/>
      <c r="BE2641" s="171"/>
      <c r="BF2641" s="171"/>
      <c r="BG2641" s="171"/>
      <c r="BH2641" s="171"/>
      <c r="BI2641" s="171"/>
      <c r="BJ2641" s="171"/>
      <c r="BK2641" s="171"/>
      <c r="BL2641" s="171"/>
      <c r="BM2641" s="171"/>
      <c r="BN2641" s="171"/>
      <c r="BO2641" s="171"/>
      <c r="BP2641" s="171"/>
      <c r="BQ2641" s="171"/>
      <c r="BR2641" s="171"/>
      <c r="BS2641" s="171"/>
      <c r="BT2641" s="171"/>
      <c r="BU2641" s="171"/>
      <c r="BV2641" s="171"/>
      <c r="BW2641" s="171"/>
      <c r="BX2641" s="171"/>
      <c r="BY2641" s="171"/>
      <c r="BZ2641" s="171"/>
      <c r="CA2641" s="171"/>
      <c r="CB2641" s="171"/>
      <c r="CC2641" s="171"/>
      <c r="CD2641" s="171"/>
      <c r="CE2641" s="171"/>
      <c r="CF2641" s="171"/>
      <c r="CG2641" s="171"/>
      <c r="CH2641" s="171"/>
      <c r="CI2641" s="171"/>
      <c r="CJ2641" s="171"/>
      <c r="CK2641" s="171"/>
      <c r="CL2641" s="171"/>
      <c r="CM2641" s="171"/>
      <c r="CN2641" s="171"/>
      <c r="CO2641" s="171"/>
      <c r="CP2641" s="171"/>
      <c r="CQ2641" s="171"/>
      <c r="CR2641" s="171"/>
      <c r="CS2641" s="171"/>
      <c r="CT2641" s="171"/>
      <c r="CU2641" s="171"/>
      <c r="CV2641" s="171"/>
      <c r="CW2641" s="171"/>
      <c r="CX2641" s="171"/>
      <c r="CY2641" s="171"/>
      <c r="CZ2641" s="171"/>
      <c r="DA2641" s="171"/>
      <c r="DB2641" s="171"/>
      <c r="DC2641" s="171"/>
      <c r="DD2641" s="171"/>
      <c r="DE2641" s="171"/>
      <c r="DF2641" s="171"/>
      <c r="DG2641" s="171"/>
      <c r="DH2641" s="171"/>
      <c r="DI2641" s="171"/>
      <c r="DJ2641" s="171"/>
      <c r="DK2641" s="171"/>
      <c r="DL2641" s="171"/>
      <c r="DM2641" s="171"/>
      <c r="DN2641" s="171"/>
      <c r="DO2641" s="171"/>
      <c r="DP2641" s="171"/>
      <c r="DQ2641" s="171"/>
      <c r="DR2641" s="171"/>
      <c r="DS2641" s="171"/>
      <c r="DT2641" s="171"/>
      <c r="DU2641" s="171"/>
      <c r="DV2641" s="171"/>
      <c r="DW2641" s="171"/>
      <c r="DX2641" s="171"/>
      <c r="DY2641" s="171"/>
      <c r="DZ2641" s="171"/>
      <c r="EA2641" s="171"/>
      <c r="EB2641" s="171"/>
      <c r="EC2641" s="171"/>
      <c r="ED2641" s="171"/>
      <c r="EE2641" s="171"/>
      <c r="EF2641" s="171"/>
      <c r="EG2641" s="171"/>
      <c r="EH2641" s="171"/>
      <c r="EI2641" s="171"/>
      <c r="EJ2641" s="171"/>
      <c r="EK2641" s="171"/>
      <c r="EL2641" s="171"/>
      <c r="EM2641" s="171"/>
      <c r="EN2641" s="171"/>
    </row>
    <row r="2642" spans="43:144" ht="15" x14ac:dyDescent="0.25">
      <c r="AQ2642" s="171"/>
      <c r="AR2642"/>
      <c r="AS2642"/>
      <c r="AT2642"/>
      <c r="AU2642"/>
      <c r="AV2642"/>
      <c r="AW2642"/>
      <c r="AX2642"/>
      <c r="AY2642"/>
      <c r="AZ2642"/>
      <c r="BA2642"/>
      <c r="BB2642"/>
      <c r="BC2642"/>
      <c r="BD2642"/>
      <c r="BE2642" s="171"/>
      <c r="BF2642" s="171"/>
      <c r="BG2642" s="171"/>
      <c r="BH2642" s="171"/>
      <c r="BI2642" s="171"/>
      <c r="BJ2642" s="171"/>
      <c r="BK2642" s="171"/>
      <c r="BL2642" s="171"/>
      <c r="BM2642" s="171"/>
      <c r="BN2642" s="171"/>
      <c r="BO2642" s="171"/>
      <c r="BP2642" s="171"/>
      <c r="BQ2642" s="171"/>
      <c r="BR2642" s="171"/>
      <c r="BS2642" s="171"/>
      <c r="BT2642" s="171"/>
      <c r="BU2642" s="171"/>
      <c r="BV2642" s="171"/>
      <c r="BW2642" s="171"/>
      <c r="BX2642" s="171"/>
      <c r="BY2642" s="171"/>
      <c r="BZ2642" s="171"/>
      <c r="CA2642" s="171"/>
      <c r="CB2642" s="171"/>
      <c r="CC2642" s="171"/>
      <c r="CD2642" s="171"/>
      <c r="CE2642" s="171"/>
      <c r="CF2642" s="171"/>
      <c r="CG2642" s="171"/>
      <c r="CH2642" s="171"/>
      <c r="CI2642" s="171"/>
      <c r="CJ2642" s="171"/>
      <c r="CK2642" s="171"/>
      <c r="CL2642" s="171"/>
      <c r="CM2642" s="171"/>
      <c r="CN2642" s="171"/>
      <c r="CO2642" s="171"/>
      <c r="CP2642" s="171"/>
      <c r="CQ2642" s="171"/>
      <c r="CR2642" s="171"/>
      <c r="CS2642" s="171"/>
      <c r="CT2642" s="171"/>
      <c r="CU2642" s="171"/>
      <c r="CV2642" s="171"/>
      <c r="CW2642" s="171"/>
      <c r="CX2642" s="171"/>
      <c r="CY2642" s="171"/>
      <c r="CZ2642" s="171"/>
      <c r="DA2642" s="171"/>
      <c r="DB2642" s="171"/>
      <c r="DC2642" s="171"/>
      <c r="DD2642" s="171"/>
      <c r="DE2642" s="171"/>
      <c r="DF2642" s="171"/>
      <c r="DG2642" s="171"/>
      <c r="DH2642" s="171"/>
      <c r="DI2642" s="171"/>
      <c r="DJ2642" s="171"/>
      <c r="DK2642" s="171"/>
      <c r="DL2642" s="171"/>
      <c r="DM2642" s="171"/>
      <c r="DN2642" s="171"/>
      <c r="DO2642" s="171"/>
      <c r="DP2642" s="171"/>
      <c r="DQ2642" s="171"/>
      <c r="DR2642" s="171"/>
      <c r="DS2642" s="171"/>
      <c r="DT2642" s="171"/>
      <c r="DU2642" s="171"/>
      <c r="DV2642" s="171"/>
      <c r="DW2642" s="171"/>
      <c r="DX2642" s="171"/>
      <c r="DY2642" s="171"/>
      <c r="DZ2642" s="171"/>
      <c r="EA2642" s="171"/>
      <c r="EB2642" s="171"/>
      <c r="EC2642" s="171"/>
      <c r="ED2642" s="171"/>
      <c r="EE2642" s="171"/>
      <c r="EF2642" s="171"/>
      <c r="EG2642" s="171"/>
      <c r="EH2642" s="171"/>
      <c r="EI2642" s="171"/>
      <c r="EJ2642" s="171"/>
      <c r="EK2642" s="171"/>
      <c r="EL2642" s="171"/>
      <c r="EM2642" s="171"/>
      <c r="EN2642" s="171"/>
    </row>
    <row r="2643" spans="43:144" ht="15" x14ac:dyDescent="0.25">
      <c r="AQ2643" s="171"/>
      <c r="AR2643"/>
      <c r="AS2643"/>
      <c r="AT2643"/>
      <c r="AU2643"/>
      <c r="AV2643"/>
      <c r="AW2643"/>
      <c r="AX2643"/>
      <c r="AY2643"/>
      <c r="AZ2643"/>
      <c r="BA2643"/>
      <c r="BB2643"/>
      <c r="BC2643"/>
      <c r="BD2643"/>
      <c r="BE2643" s="171"/>
      <c r="BF2643" s="171"/>
      <c r="BG2643" s="171"/>
      <c r="BH2643" s="171"/>
      <c r="BI2643" s="171"/>
      <c r="BJ2643" s="171"/>
      <c r="BK2643" s="171"/>
      <c r="BL2643" s="171"/>
      <c r="BM2643" s="171"/>
      <c r="BN2643" s="171"/>
      <c r="BO2643" s="171"/>
      <c r="BP2643" s="171"/>
      <c r="BQ2643" s="171"/>
      <c r="BR2643" s="171"/>
      <c r="BS2643" s="171"/>
      <c r="BT2643" s="171"/>
      <c r="BU2643" s="171"/>
      <c r="BV2643" s="171"/>
      <c r="BW2643" s="171"/>
      <c r="BX2643" s="171"/>
      <c r="BY2643" s="171"/>
      <c r="BZ2643" s="171"/>
      <c r="CA2643" s="171"/>
      <c r="CB2643" s="171"/>
      <c r="CC2643" s="171"/>
      <c r="CD2643" s="171"/>
      <c r="CE2643" s="171"/>
      <c r="CF2643" s="171"/>
      <c r="CG2643" s="171"/>
      <c r="CH2643" s="171"/>
      <c r="CI2643" s="171"/>
      <c r="CJ2643" s="171"/>
      <c r="CK2643" s="171"/>
      <c r="CL2643" s="171"/>
      <c r="CM2643" s="171"/>
      <c r="CN2643" s="171"/>
      <c r="CO2643" s="171"/>
      <c r="CP2643" s="171"/>
      <c r="CQ2643" s="171"/>
      <c r="CR2643" s="171"/>
      <c r="CS2643" s="171"/>
      <c r="CT2643" s="171"/>
      <c r="CU2643" s="171"/>
      <c r="CV2643" s="171"/>
      <c r="CW2643" s="171"/>
      <c r="CX2643" s="171"/>
      <c r="CY2643" s="171"/>
      <c r="CZ2643" s="171"/>
      <c r="DA2643" s="171"/>
      <c r="DB2643" s="171"/>
      <c r="DC2643" s="171"/>
      <c r="DD2643" s="171"/>
      <c r="DE2643" s="171"/>
      <c r="DF2643" s="171"/>
      <c r="DG2643" s="171"/>
      <c r="DH2643" s="171"/>
      <c r="DI2643" s="171"/>
      <c r="DJ2643" s="171"/>
      <c r="DK2643" s="171"/>
      <c r="DL2643" s="171"/>
      <c r="DM2643" s="171"/>
      <c r="DN2643" s="171"/>
      <c r="DO2643" s="171"/>
      <c r="DP2643" s="171"/>
      <c r="DQ2643" s="171"/>
      <c r="DR2643" s="171"/>
      <c r="DS2643" s="171"/>
      <c r="DT2643" s="171"/>
      <c r="DU2643" s="171"/>
      <c r="DV2643" s="171"/>
      <c r="DW2643" s="171"/>
      <c r="DX2643" s="171"/>
      <c r="DY2643" s="171"/>
      <c r="DZ2643" s="171"/>
      <c r="EA2643" s="171"/>
      <c r="EB2643" s="171"/>
      <c r="EC2643" s="171"/>
      <c r="ED2643" s="171"/>
      <c r="EE2643" s="171"/>
      <c r="EF2643" s="171"/>
      <c r="EG2643" s="171"/>
      <c r="EH2643" s="171"/>
      <c r="EI2643" s="171"/>
      <c r="EJ2643" s="171"/>
      <c r="EK2643" s="171"/>
      <c r="EL2643" s="171"/>
      <c r="EM2643" s="171"/>
      <c r="EN2643" s="171"/>
    </row>
    <row r="2644" spans="43:144" ht="15" x14ac:dyDescent="0.25">
      <c r="AQ2644" s="171"/>
      <c r="AR2644"/>
      <c r="AS2644"/>
      <c r="AT2644"/>
      <c r="AU2644"/>
      <c r="AV2644"/>
      <c r="AW2644"/>
      <c r="AX2644"/>
      <c r="AY2644"/>
      <c r="AZ2644"/>
      <c r="BA2644"/>
      <c r="BB2644"/>
      <c r="BC2644"/>
      <c r="BD2644"/>
      <c r="BE2644" s="171"/>
      <c r="BF2644" s="171"/>
      <c r="BG2644" s="171"/>
      <c r="BH2644" s="171"/>
      <c r="BI2644" s="171"/>
      <c r="BJ2644" s="171"/>
      <c r="BK2644" s="171"/>
      <c r="BL2644" s="171"/>
      <c r="BM2644" s="171"/>
      <c r="BN2644" s="171"/>
      <c r="BO2644" s="171"/>
      <c r="BP2644" s="171"/>
      <c r="BQ2644" s="171"/>
      <c r="BR2644" s="171"/>
      <c r="BS2644" s="171"/>
      <c r="BT2644" s="171"/>
      <c r="BU2644" s="171"/>
      <c r="BV2644" s="171"/>
      <c r="BW2644" s="171"/>
      <c r="BX2644" s="171"/>
      <c r="BY2644" s="171"/>
      <c r="BZ2644" s="171"/>
      <c r="CA2644" s="171"/>
      <c r="CB2644" s="171"/>
      <c r="CC2644" s="171"/>
      <c r="CD2644" s="171"/>
      <c r="CE2644" s="171"/>
      <c r="CF2644" s="171"/>
      <c r="CG2644" s="171"/>
      <c r="CH2644" s="171"/>
      <c r="CI2644" s="171"/>
      <c r="CJ2644" s="171"/>
      <c r="CK2644" s="171"/>
      <c r="CL2644" s="171"/>
      <c r="CM2644" s="171"/>
      <c r="CN2644" s="171"/>
      <c r="CO2644" s="171"/>
      <c r="CP2644" s="171"/>
      <c r="CQ2644" s="171"/>
      <c r="CR2644" s="171"/>
      <c r="CS2644" s="171"/>
      <c r="CT2644" s="171"/>
      <c r="CU2644" s="171"/>
      <c r="CV2644" s="171"/>
      <c r="CW2644" s="171"/>
      <c r="CX2644" s="171"/>
      <c r="CY2644" s="171"/>
      <c r="CZ2644" s="171"/>
      <c r="DA2644" s="171"/>
      <c r="DB2644" s="171"/>
      <c r="DC2644" s="171"/>
      <c r="DD2644" s="171"/>
      <c r="DE2644" s="171"/>
      <c r="DF2644" s="171"/>
      <c r="DG2644" s="171"/>
      <c r="DH2644" s="171"/>
      <c r="DI2644" s="171"/>
      <c r="DJ2644" s="171"/>
      <c r="DK2644" s="171"/>
      <c r="DL2644" s="171"/>
      <c r="DM2644" s="171"/>
      <c r="DN2644" s="171"/>
      <c r="DO2644" s="171"/>
      <c r="DP2644" s="171"/>
      <c r="DQ2644" s="171"/>
      <c r="DR2644" s="171"/>
      <c r="DS2644" s="171"/>
      <c r="DT2644" s="171"/>
      <c r="DU2644" s="171"/>
      <c r="DV2644" s="171"/>
      <c r="DW2644" s="171"/>
      <c r="DX2644" s="171"/>
      <c r="DY2644" s="171"/>
      <c r="DZ2644" s="171"/>
      <c r="EA2644" s="171"/>
      <c r="EB2644" s="171"/>
      <c r="EC2644" s="171"/>
      <c r="ED2644" s="171"/>
      <c r="EE2644" s="171"/>
      <c r="EF2644" s="171"/>
      <c r="EG2644" s="171"/>
      <c r="EH2644" s="171"/>
      <c r="EI2644" s="171"/>
      <c r="EJ2644" s="171"/>
      <c r="EK2644" s="171"/>
      <c r="EL2644" s="171"/>
      <c r="EM2644" s="171"/>
      <c r="EN2644" s="171"/>
    </row>
    <row r="2645" spans="43:144" ht="15" x14ac:dyDescent="0.25">
      <c r="AQ2645" s="171"/>
      <c r="AR2645"/>
      <c r="AS2645"/>
      <c r="AT2645"/>
      <c r="AU2645"/>
      <c r="AV2645"/>
      <c r="AW2645"/>
      <c r="AX2645"/>
      <c r="AY2645"/>
      <c r="AZ2645"/>
      <c r="BA2645"/>
      <c r="BB2645"/>
      <c r="BC2645"/>
      <c r="BD2645"/>
      <c r="BE2645" s="171"/>
      <c r="BF2645" s="171"/>
      <c r="BG2645" s="171"/>
      <c r="BH2645" s="171"/>
      <c r="BI2645" s="171"/>
      <c r="BJ2645" s="171"/>
      <c r="BK2645" s="171"/>
      <c r="BL2645" s="171"/>
      <c r="BM2645" s="171"/>
      <c r="BN2645" s="171"/>
      <c r="BO2645" s="171"/>
      <c r="BP2645" s="171"/>
      <c r="BQ2645" s="171"/>
      <c r="BR2645" s="171"/>
      <c r="BS2645" s="171"/>
      <c r="BT2645" s="171"/>
      <c r="BU2645" s="171"/>
      <c r="BV2645" s="171"/>
      <c r="BW2645" s="171"/>
      <c r="BX2645" s="171"/>
      <c r="BY2645" s="171"/>
      <c r="BZ2645" s="171"/>
      <c r="CA2645" s="171"/>
      <c r="CB2645" s="171"/>
      <c r="CC2645" s="171"/>
      <c r="CD2645" s="171"/>
      <c r="CE2645" s="171"/>
      <c r="CF2645" s="171"/>
      <c r="CG2645" s="171"/>
      <c r="CH2645" s="171"/>
      <c r="CI2645" s="171"/>
      <c r="CJ2645" s="171"/>
      <c r="CK2645" s="171"/>
      <c r="CL2645" s="171"/>
      <c r="CM2645" s="171"/>
      <c r="CN2645" s="171"/>
      <c r="CO2645" s="171"/>
      <c r="CP2645" s="171"/>
      <c r="CQ2645" s="171"/>
      <c r="CR2645" s="171"/>
      <c r="CS2645" s="171"/>
      <c r="CT2645" s="171"/>
      <c r="CU2645" s="171"/>
      <c r="CV2645" s="171"/>
      <c r="CW2645" s="171"/>
      <c r="CX2645" s="171"/>
      <c r="CY2645" s="171"/>
      <c r="CZ2645" s="171"/>
      <c r="DA2645" s="171"/>
      <c r="DB2645" s="171"/>
      <c r="DC2645" s="171"/>
      <c r="DD2645" s="171"/>
      <c r="DE2645" s="171"/>
      <c r="DF2645" s="171"/>
      <c r="DG2645" s="171"/>
      <c r="DH2645" s="171"/>
      <c r="DI2645" s="171"/>
      <c r="DJ2645" s="171"/>
      <c r="DK2645" s="171"/>
      <c r="DL2645" s="171"/>
      <c r="DM2645" s="171"/>
      <c r="DN2645" s="171"/>
      <c r="DO2645" s="171"/>
      <c r="DP2645" s="171"/>
      <c r="DQ2645" s="171"/>
      <c r="DR2645" s="171"/>
      <c r="DS2645" s="171"/>
      <c r="DT2645" s="171"/>
      <c r="DU2645" s="171"/>
      <c r="DV2645" s="171"/>
      <c r="DW2645" s="171"/>
      <c r="DX2645" s="171"/>
      <c r="DY2645" s="171"/>
      <c r="DZ2645" s="171"/>
      <c r="EA2645" s="171"/>
      <c r="EB2645" s="171"/>
      <c r="EC2645" s="171"/>
      <c r="ED2645" s="171"/>
      <c r="EE2645" s="171"/>
      <c r="EF2645" s="171"/>
      <c r="EG2645" s="171"/>
      <c r="EH2645" s="171"/>
      <c r="EI2645" s="171"/>
      <c r="EJ2645" s="171"/>
      <c r="EK2645" s="171"/>
      <c r="EL2645" s="171"/>
      <c r="EM2645" s="171"/>
      <c r="EN2645" s="171"/>
    </row>
    <row r="2646" spans="43:144" ht="15" x14ac:dyDescent="0.25">
      <c r="AQ2646" s="171"/>
      <c r="AR2646"/>
      <c r="AS2646"/>
      <c r="AT2646"/>
      <c r="AU2646"/>
      <c r="AV2646"/>
      <c r="AW2646"/>
      <c r="AX2646"/>
      <c r="AY2646"/>
      <c r="AZ2646"/>
      <c r="BA2646"/>
      <c r="BB2646"/>
      <c r="BC2646"/>
      <c r="BD2646"/>
      <c r="BE2646" s="171"/>
      <c r="BF2646" s="171"/>
      <c r="BG2646" s="171"/>
      <c r="BH2646" s="171"/>
      <c r="BI2646" s="171"/>
      <c r="BJ2646" s="171"/>
      <c r="BK2646" s="171"/>
      <c r="BL2646" s="171"/>
      <c r="BM2646" s="171"/>
      <c r="BN2646" s="171"/>
      <c r="BO2646" s="171"/>
      <c r="BP2646" s="171"/>
      <c r="BQ2646" s="171"/>
      <c r="BR2646" s="171"/>
      <c r="BS2646" s="171"/>
      <c r="BT2646" s="171"/>
      <c r="BU2646" s="171"/>
      <c r="BV2646" s="171"/>
      <c r="BW2646" s="171"/>
      <c r="BX2646" s="171"/>
      <c r="BY2646" s="171"/>
      <c r="BZ2646" s="171"/>
      <c r="CA2646" s="171"/>
      <c r="CB2646" s="171"/>
      <c r="CC2646" s="171"/>
      <c r="CD2646" s="171"/>
      <c r="CE2646" s="171"/>
      <c r="CF2646" s="171"/>
      <c r="CG2646" s="171"/>
      <c r="CH2646" s="171"/>
      <c r="CI2646" s="171"/>
      <c r="CJ2646" s="171"/>
      <c r="CK2646" s="171"/>
      <c r="CL2646" s="171"/>
      <c r="CM2646" s="171"/>
      <c r="CN2646" s="171"/>
      <c r="CO2646" s="171"/>
      <c r="CP2646" s="171"/>
      <c r="CQ2646" s="171"/>
      <c r="CR2646" s="171"/>
      <c r="CS2646" s="171"/>
      <c r="CT2646" s="171"/>
      <c r="CU2646" s="171"/>
      <c r="CV2646" s="171"/>
      <c r="CW2646" s="171"/>
      <c r="CX2646" s="171"/>
      <c r="CY2646" s="171"/>
      <c r="CZ2646" s="171"/>
      <c r="DA2646" s="171"/>
      <c r="DB2646" s="171"/>
      <c r="DC2646" s="171"/>
      <c r="DD2646" s="171"/>
      <c r="DE2646" s="171"/>
      <c r="DF2646" s="171"/>
      <c r="DG2646" s="171"/>
      <c r="DH2646" s="171"/>
      <c r="DI2646" s="171"/>
      <c r="DJ2646" s="171"/>
      <c r="DK2646" s="171"/>
      <c r="DL2646" s="171"/>
      <c r="DM2646" s="171"/>
      <c r="DN2646" s="171"/>
      <c r="DO2646" s="171"/>
      <c r="DP2646" s="171"/>
      <c r="DQ2646" s="171"/>
      <c r="DR2646" s="171"/>
      <c r="DS2646" s="171"/>
      <c r="DT2646" s="171"/>
      <c r="DU2646" s="171"/>
      <c r="DV2646" s="171"/>
      <c r="DW2646" s="171"/>
      <c r="DX2646" s="171"/>
      <c r="DY2646" s="171"/>
      <c r="DZ2646" s="171"/>
      <c r="EA2646" s="171"/>
      <c r="EB2646" s="171"/>
      <c r="EC2646" s="171"/>
      <c r="ED2646" s="171"/>
      <c r="EE2646" s="171"/>
      <c r="EF2646" s="171"/>
      <c r="EG2646" s="171"/>
      <c r="EH2646" s="171"/>
      <c r="EI2646" s="171"/>
      <c r="EJ2646" s="171"/>
      <c r="EK2646" s="171"/>
      <c r="EL2646" s="171"/>
      <c r="EM2646" s="171"/>
      <c r="EN2646" s="171"/>
    </row>
    <row r="2647" spans="43:144" ht="15" x14ac:dyDescent="0.25">
      <c r="AQ2647" s="171"/>
      <c r="AR2647"/>
      <c r="AS2647"/>
      <c r="AT2647"/>
      <c r="AU2647"/>
      <c r="AV2647"/>
      <c r="AW2647"/>
      <c r="AX2647"/>
      <c r="AY2647"/>
      <c r="AZ2647"/>
      <c r="BA2647"/>
      <c r="BB2647"/>
      <c r="BC2647"/>
      <c r="BD2647"/>
      <c r="BE2647" s="171"/>
      <c r="BF2647" s="171"/>
      <c r="BG2647" s="171"/>
      <c r="BH2647" s="171"/>
      <c r="BI2647" s="171"/>
      <c r="BJ2647" s="171"/>
      <c r="BK2647" s="171"/>
      <c r="BL2647" s="171"/>
      <c r="BM2647" s="171"/>
      <c r="BN2647" s="171"/>
      <c r="BO2647" s="171"/>
      <c r="BP2647" s="171"/>
      <c r="BQ2647" s="171"/>
      <c r="BR2647" s="171"/>
      <c r="BS2647" s="171"/>
      <c r="BT2647" s="171"/>
      <c r="BU2647" s="171"/>
      <c r="BV2647" s="171"/>
      <c r="BW2647" s="171"/>
      <c r="BX2647" s="171"/>
      <c r="BY2647" s="171"/>
      <c r="BZ2647" s="171"/>
      <c r="CA2647" s="171"/>
      <c r="CB2647" s="171"/>
      <c r="CC2647" s="171"/>
      <c r="CD2647" s="171"/>
      <c r="CE2647" s="171"/>
      <c r="CF2647" s="171"/>
      <c r="CG2647" s="171"/>
      <c r="CH2647" s="171"/>
      <c r="CI2647" s="171"/>
      <c r="CJ2647" s="171"/>
      <c r="CK2647" s="171"/>
      <c r="CL2647" s="171"/>
      <c r="CM2647" s="171"/>
      <c r="CN2647" s="171"/>
      <c r="CO2647" s="171"/>
      <c r="CP2647" s="171"/>
      <c r="CQ2647" s="171"/>
      <c r="CR2647" s="171"/>
      <c r="CS2647" s="171"/>
      <c r="CT2647" s="171"/>
      <c r="CU2647" s="171"/>
      <c r="CV2647" s="171"/>
      <c r="CW2647" s="171"/>
      <c r="CX2647" s="171"/>
      <c r="CY2647" s="171"/>
      <c r="CZ2647" s="171"/>
      <c r="DA2647" s="171"/>
      <c r="DB2647" s="171"/>
      <c r="DC2647" s="171"/>
      <c r="DD2647" s="171"/>
      <c r="DE2647" s="171"/>
      <c r="DF2647" s="171"/>
      <c r="DG2647" s="171"/>
      <c r="DH2647" s="171"/>
      <c r="DI2647" s="171"/>
      <c r="DJ2647" s="171"/>
      <c r="DK2647" s="171"/>
      <c r="DL2647" s="171"/>
      <c r="DM2647" s="171"/>
      <c r="DN2647" s="171"/>
      <c r="DO2647" s="171"/>
      <c r="DP2647" s="171"/>
      <c r="DQ2647" s="171"/>
      <c r="DR2647" s="171"/>
      <c r="DS2647" s="171"/>
      <c r="DT2647" s="171"/>
      <c r="DU2647" s="171"/>
      <c r="DV2647" s="171"/>
      <c r="DW2647" s="171"/>
      <c r="DX2647" s="171"/>
      <c r="DY2647" s="171"/>
      <c r="DZ2647" s="171"/>
      <c r="EA2647" s="171"/>
      <c r="EB2647" s="171"/>
      <c r="EC2647" s="171"/>
      <c r="ED2647" s="171"/>
      <c r="EE2647" s="171"/>
      <c r="EF2647" s="171"/>
      <c r="EG2647" s="171"/>
      <c r="EH2647" s="171"/>
      <c r="EI2647" s="171"/>
      <c r="EJ2647" s="171"/>
      <c r="EK2647" s="171"/>
      <c r="EL2647" s="171"/>
      <c r="EM2647" s="171"/>
      <c r="EN2647" s="171"/>
    </row>
    <row r="2648" spans="43:144" ht="15" x14ac:dyDescent="0.25">
      <c r="AQ2648" s="171"/>
      <c r="AR2648"/>
      <c r="AS2648"/>
      <c r="AT2648"/>
      <c r="AU2648"/>
      <c r="AV2648"/>
      <c r="AW2648"/>
      <c r="AX2648"/>
      <c r="AY2648"/>
      <c r="AZ2648"/>
      <c r="BA2648"/>
      <c r="BB2648"/>
      <c r="BC2648"/>
      <c r="BD2648"/>
      <c r="BE2648" s="171"/>
      <c r="BF2648" s="171"/>
      <c r="BG2648" s="171"/>
      <c r="BH2648" s="171"/>
      <c r="BI2648" s="171"/>
      <c r="BJ2648" s="171"/>
      <c r="BK2648" s="171"/>
      <c r="BL2648" s="171"/>
      <c r="BM2648" s="171"/>
      <c r="BN2648" s="171"/>
      <c r="BO2648" s="171"/>
      <c r="BP2648" s="171"/>
      <c r="BQ2648" s="171"/>
      <c r="BR2648" s="171"/>
      <c r="BS2648" s="171"/>
      <c r="BT2648" s="171"/>
      <c r="BU2648" s="171"/>
      <c r="BV2648" s="171"/>
      <c r="BW2648" s="171"/>
      <c r="BX2648" s="171"/>
      <c r="BY2648" s="171"/>
      <c r="BZ2648" s="171"/>
      <c r="CA2648" s="171"/>
      <c r="CB2648" s="171"/>
      <c r="CC2648" s="171"/>
      <c r="CD2648" s="171"/>
      <c r="CE2648" s="171"/>
      <c r="CF2648" s="171"/>
      <c r="CG2648" s="171"/>
      <c r="CH2648" s="171"/>
      <c r="CI2648" s="171"/>
      <c r="CJ2648" s="171"/>
      <c r="CK2648" s="171"/>
      <c r="CL2648" s="171"/>
      <c r="CM2648" s="171"/>
      <c r="CN2648" s="171"/>
      <c r="CO2648" s="171"/>
      <c r="CP2648" s="171"/>
      <c r="CQ2648" s="171"/>
      <c r="CR2648" s="171"/>
      <c r="CS2648" s="171"/>
      <c r="CT2648" s="171"/>
      <c r="CU2648" s="171"/>
      <c r="CV2648" s="171"/>
      <c r="CW2648" s="171"/>
      <c r="CX2648" s="171"/>
      <c r="CY2648" s="171"/>
      <c r="CZ2648" s="171"/>
      <c r="DA2648" s="171"/>
      <c r="DB2648" s="171"/>
      <c r="DC2648" s="171"/>
      <c r="DD2648" s="171"/>
      <c r="DE2648" s="171"/>
      <c r="DF2648" s="171"/>
      <c r="DG2648" s="171"/>
      <c r="DH2648" s="171"/>
      <c r="DI2648" s="171"/>
      <c r="DJ2648" s="171"/>
      <c r="DK2648" s="171"/>
      <c r="DL2648" s="171"/>
      <c r="DM2648" s="171"/>
      <c r="DN2648" s="171"/>
      <c r="DO2648" s="171"/>
      <c r="DP2648" s="171"/>
      <c r="DQ2648" s="171"/>
      <c r="DR2648" s="171"/>
      <c r="DS2648" s="171"/>
      <c r="DT2648" s="171"/>
      <c r="DU2648" s="171"/>
      <c r="DV2648" s="171"/>
      <c r="DW2648" s="171"/>
      <c r="DX2648" s="171"/>
      <c r="DY2648" s="171"/>
      <c r="DZ2648" s="171"/>
      <c r="EA2648" s="171"/>
      <c r="EB2648" s="171"/>
      <c r="EC2648" s="171"/>
      <c r="ED2648" s="171"/>
      <c r="EE2648" s="171"/>
      <c r="EF2648" s="171"/>
      <c r="EG2648" s="171"/>
      <c r="EH2648" s="171"/>
      <c r="EI2648" s="171"/>
      <c r="EJ2648" s="171"/>
      <c r="EK2648" s="171"/>
      <c r="EL2648" s="171"/>
      <c r="EM2648" s="171"/>
      <c r="EN2648" s="171"/>
    </row>
    <row r="2649" spans="43:144" ht="15" x14ac:dyDescent="0.25">
      <c r="AQ2649" s="171"/>
      <c r="AR2649"/>
      <c r="AS2649"/>
      <c r="AT2649"/>
      <c r="AU2649"/>
      <c r="AV2649"/>
      <c r="AW2649"/>
      <c r="AX2649"/>
      <c r="AY2649"/>
      <c r="AZ2649"/>
      <c r="BA2649"/>
      <c r="BB2649"/>
      <c r="BC2649"/>
      <c r="BD2649"/>
      <c r="BE2649" s="171"/>
      <c r="BF2649" s="171"/>
      <c r="BG2649" s="171"/>
      <c r="BH2649" s="171"/>
      <c r="BI2649" s="171"/>
      <c r="BJ2649" s="171"/>
      <c r="BK2649" s="171"/>
      <c r="BL2649" s="171"/>
      <c r="BM2649" s="171"/>
      <c r="BN2649" s="171"/>
      <c r="BO2649" s="171"/>
      <c r="BP2649" s="171"/>
      <c r="BQ2649" s="171"/>
      <c r="BR2649" s="171"/>
      <c r="BS2649" s="171"/>
      <c r="BT2649" s="171"/>
      <c r="BU2649" s="171"/>
      <c r="BV2649" s="171"/>
      <c r="BW2649" s="171"/>
      <c r="BX2649" s="171"/>
      <c r="BY2649" s="171"/>
      <c r="BZ2649" s="171"/>
      <c r="CA2649" s="171"/>
      <c r="CB2649" s="171"/>
      <c r="CC2649" s="171"/>
      <c r="CD2649" s="171"/>
      <c r="CE2649" s="171"/>
      <c r="CF2649" s="171"/>
      <c r="CG2649" s="171"/>
      <c r="CH2649" s="171"/>
      <c r="CI2649" s="171"/>
      <c r="CJ2649" s="171"/>
      <c r="CK2649" s="171"/>
      <c r="CL2649" s="171"/>
      <c r="CM2649" s="171"/>
      <c r="CN2649" s="171"/>
      <c r="CO2649" s="171"/>
      <c r="CP2649" s="171"/>
      <c r="CQ2649" s="171"/>
      <c r="CR2649" s="171"/>
      <c r="CS2649" s="171"/>
      <c r="CT2649" s="171"/>
      <c r="CU2649" s="171"/>
      <c r="CV2649" s="171"/>
      <c r="CW2649" s="171"/>
      <c r="CX2649" s="171"/>
      <c r="CY2649" s="171"/>
      <c r="CZ2649" s="171"/>
      <c r="DA2649" s="171"/>
      <c r="DB2649" s="171"/>
      <c r="DC2649" s="171"/>
      <c r="DD2649" s="171"/>
      <c r="DE2649" s="171"/>
      <c r="DF2649" s="171"/>
      <c r="DG2649" s="171"/>
      <c r="DH2649" s="171"/>
      <c r="DI2649" s="171"/>
      <c r="DJ2649" s="171"/>
      <c r="DK2649" s="171"/>
      <c r="DL2649" s="171"/>
      <c r="DM2649" s="171"/>
      <c r="DN2649" s="171"/>
      <c r="DO2649" s="171"/>
      <c r="DP2649" s="171"/>
      <c r="DQ2649" s="171"/>
      <c r="DR2649" s="171"/>
      <c r="DS2649" s="171"/>
      <c r="DT2649" s="171"/>
      <c r="DU2649" s="171"/>
      <c r="DV2649" s="171"/>
      <c r="DW2649" s="171"/>
      <c r="DX2649" s="171"/>
      <c r="DY2649" s="171"/>
      <c r="DZ2649" s="171"/>
      <c r="EA2649" s="171"/>
      <c r="EB2649" s="171"/>
      <c r="EC2649" s="171"/>
      <c r="ED2649" s="171"/>
      <c r="EE2649" s="171"/>
      <c r="EF2649" s="171"/>
      <c r="EG2649" s="171"/>
      <c r="EH2649" s="171"/>
      <c r="EI2649" s="171"/>
      <c r="EJ2649" s="171"/>
      <c r="EK2649" s="171"/>
      <c r="EL2649" s="171"/>
      <c r="EM2649" s="171"/>
      <c r="EN2649" s="171"/>
    </row>
    <row r="2650" spans="43:144" ht="15" x14ac:dyDescent="0.25">
      <c r="AQ2650" s="171"/>
      <c r="AR2650"/>
      <c r="AS2650"/>
      <c r="AT2650"/>
      <c r="AU2650"/>
      <c r="AV2650"/>
      <c r="AW2650"/>
      <c r="AX2650"/>
      <c r="AY2650"/>
      <c r="AZ2650"/>
      <c r="BA2650"/>
      <c r="BB2650"/>
      <c r="BC2650"/>
      <c r="BD2650"/>
      <c r="BE2650" s="171"/>
      <c r="BF2650" s="171"/>
      <c r="BG2650" s="171"/>
      <c r="BH2650" s="171"/>
      <c r="BI2650" s="171"/>
      <c r="BJ2650" s="171"/>
      <c r="BK2650" s="171"/>
      <c r="BL2650" s="171"/>
      <c r="BM2650" s="171"/>
      <c r="BN2650" s="171"/>
      <c r="BO2650" s="171"/>
      <c r="BP2650" s="171"/>
      <c r="BQ2650" s="171"/>
      <c r="BR2650" s="171"/>
      <c r="BS2650" s="171"/>
      <c r="BT2650" s="171"/>
      <c r="BU2650" s="171"/>
      <c r="BV2650" s="171"/>
      <c r="BW2650" s="171"/>
      <c r="BX2650" s="171"/>
      <c r="BY2650" s="171"/>
      <c r="BZ2650" s="171"/>
      <c r="CA2650" s="171"/>
      <c r="CB2650" s="171"/>
      <c r="CC2650" s="171"/>
      <c r="CD2650" s="171"/>
      <c r="CE2650" s="171"/>
      <c r="CF2650" s="171"/>
      <c r="CG2650" s="171"/>
      <c r="CH2650" s="171"/>
      <c r="CI2650" s="171"/>
      <c r="CJ2650" s="171"/>
      <c r="CK2650" s="171"/>
      <c r="CL2650" s="171"/>
      <c r="CM2650" s="171"/>
      <c r="CN2650" s="171"/>
      <c r="CO2650" s="171"/>
      <c r="CP2650" s="171"/>
      <c r="CQ2650" s="171"/>
      <c r="CR2650" s="171"/>
      <c r="CS2650" s="171"/>
      <c r="CT2650" s="171"/>
      <c r="CU2650" s="171"/>
      <c r="CV2650" s="171"/>
      <c r="CW2650" s="171"/>
      <c r="CX2650" s="171"/>
      <c r="CY2650" s="171"/>
      <c r="CZ2650" s="171"/>
      <c r="DA2650" s="171"/>
      <c r="DB2650" s="171"/>
      <c r="DC2650" s="171"/>
      <c r="DD2650" s="171"/>
      <c r="DE2650" s="171"/>
      <c r="DF2650" s="171"/>
      <c r="DG2650" s="171"/>
      <c r="DH2650" s="171"/>
      <c r="DI2650" s="171"/>
      <c r="DJ2650" s="171"/>
      <c r="DK2650" s="171"/>
      <c r="DL2650" s="171"/>
      <c r="DM2650" s="171"/>
      <c r="DN2650" s="171"/>
      <c r="DO2650" s="171"/>
      <c r="DP2650" s="171"/>
      <c r="DQ2650" s="171"/>
      <c r="DR2650" s="171"/>
      <c r="DS2650" s="171"/>
      <c r="DT2650" s="171"/>
      <c r="DU2650" s="171"/>
      <c r="DV2650" s="171"/>
      <c r="DW2650" s="171"/>
      <c r="DX2650" s="171"/>
      <c r="DY2650" s="171"/>
      <c r="DZ2650" s="171"/>
      <c r="EA2650" s="171"/>
      <c r="EB2650" s="171"/>
      <c r="EC2650" s="171"/>
      <c r="ED2650" s="171"/>
      <c r="EE2650" s="171"/>
      <c r="EF2650" s="171"/>
      <c r="EG2650" s="171"/>
      <c r="EH2650" s="171"/>
      <c r="EI2650" s="171"/>
      <c r="EJ2650" s="171"/>
      <c r="EK2650" s="171"/>
      <c r="EL2650" s="171"/>
      <c r="EM2650" s="171"/>
      <c r="EN2650" s="171"/>
    </row>
    <row r="2651" spans="43:144" ht="15" x14ac:dyDescent="0.25">
      <c r="AQ2651" s="171"/>
      <c r="AR2651"/>
      <c r="AS2651"/>
      <c r="AT2651"/>
      <c r="AU2651"/>
      <c r="AV2651"/>
      <c r="AW2651"/>
      <c r="AX2651"/>
      <c r="AY2651"/>
      <c r="AZ2651"/>
      <c r="BA2651"/>
      <c r="BB2651"/>
      <c r="BC2651"/>
      <c r="BD2651"/>
      <c r="BE2651" s="171"/>
      <c r="BF2651" s="171"/>
      <c r="BG2651" s="171"/>
      <c r="BH2651" s="171"/>
      <c r="BI2651" s="171"/>
      <c r="BJ2651" s="171"/>
      <c r="BK2651" s="171"/>
      <c r="BL2651" s="171"/>
      <c r="BM2651" s="171"/>
      <c r="BN2651" s="171"/>
      <c r="BO2651" s="171"/>
      <c r="BP2651" s="171"/>
      <c r="BQ2651" s="171"/>
      <c r="BR2651" s="171"/>
      <c r="BS2651" s="171"/>
      <c r="BT2651" s="171"/>
      <c r="BU2651" s="171"/>
      <c r="BV2651" s="171"/>
      <c r="BW2651" s="171"/>
      <c r="BX2651" s="171"/>
      <c r="BY2651" s="171"/>
      <c r="BZ2651" s="171"/>
      <c r="CA2651" s="171"/>
      <c r="CB2651" s="171"/>
      <c r="CC2651" s="171"/>
      <c r="CD2651" s="171"/>
      <c r="CE2651" s="171"/>
      <c r="CF2651" s="171"/>
      <c r="CG2651" s="171"/>
      <c r="CH2651" s="171"/>
      <c r="CI2651" s="171"/>
      <c r="CJ2651" s="171"/>
      <c r="CK2651" s="171"/>
      <c r="CL2651" s="171"/>
      <c r="CM2651" s="171"/>
      <c r="CN2651" s="171"/>
      <c r="CO2651" s="171"/>
      <c r="CP2651" s="171"/>
      <c r="CQ2651" s="171"/>
      <c r="CR2651" s="171"/>
      <c r="CS2651" s="171"/>
      <c r="CT2651" s="171"/>
      <c r="CU2651" s="171"/>
      <c r="CV2651" s="171"/>
      <c r="CW2651" s="171"/>
      <c r="CX2651" s="171"/>
      <c r="CY2651" s="171"/>
      <c r="CZ2651" s="171"/>
      <c r="DA2651" s="171"/>
      <c r="DB2651" s="171"/>
      <c r="DC2651" s="171"/>
      <c r="DD2651" s="171"/>
      <c r="DE2651" s="171"/>
      <c r="DF2651" s="171"/>
      <c r="DG2651" s="171"/>
      <c r="DH2651" s="171"/>
      <c r="DI2651" s="171"/>
      <c r="DJ2651" s="171"/>
      <c r="DK2651" s="171"/>
      <c r="DL2651" s="171"/>
      <c r="DM2651" s="171"/>
      <c r="DN2651" s="171"/>
      <c r="DO2651" s="171"/>
      <c r="DP2651" s="171"/>
      <c r="DQ2651" s="171"/>
      <c r="DR2651" s="171"/>
      <c r="DS2651" s="171"/>
      <c r="DT2651" s="171"/>
      <c r="DU2651" s="171"/>
      <c r="DV2651" s="171"/>
      <c r="DW2651" s="171"/>
      <c r="DX2651" s="171"/>
      <c r="DY2651" s="171"/>
      <c r="DZ2651" s="171"/>
      <c r="EA2651" s="171"/>
      <c r="EB2651" s="171"/>
      <c r="EC2651" s="171"/>
      <c r="ED2651" s="171"/>
      <c r="EE2651" s="171"/>
      <c r="EF2651" s="171"/>
      <c r="EG2651" s="171"/>
      <c r="EH2651" s="171"/>
      <c r="EI2651" s="171"/>
      <c r="EJ2651" s="171"/>
      <c r="EK2651" s="171"/>
      <c r="EL2651" s="171"/>
      <c r="EM2651" s="171"/>
      <c r="EN2651" s="171"/>
    </row>
    <row r="2652" spans="43:144" ht="15" x14ac:dyDescent="0.25">
      <c r="AQ2652" s="171"/>
      <c r="AR2652"/>
      <c r="AS2652"/>
      <c r="AT2652"/>
      <c r="AU2652"/>
      <c r="AV2652"/>
      <c r="AW2652"/>
      <c r="AX2652"/>
      <c r="AY2652"/>
      <c r="AZ2652"/>
      <c r="BA2652"/>
      <c r="BB2652"/>
      <c r="BC2652"/>
      <c r="BD2652"/>
      <c r="BE2652" s="171"/>
      <c r="BF2652" s="171"/>
      <c r="BG2652" s="171"/>
      <c r="BH2652" s="171"/>
      <c r="BI2652" s="171"/>
      <c r="BJ2652" s="171"/>
      <c r="BK2652" s="171"/>
      <c r="BL2652" s="171"/>
      <c r="BM2652" s="171"/>
      <c r="BN2652" s="171"/>
      <c r="BO2652" s="171"/>
      <c r="BP2652" s="171"/>
      <c r="BQ2652" s="171"/>
      <c r="BR2652" s="171"/>
      <c r="BS2652" s="171"/>
      <c r="BT2652" s="171"/>
      <c r="BU2652" s="171"/>
      <c r="BV2652" s="171"/>
      <c r="BW2652" s="171"/>
      <c r="BX2652" s="171"/>
      <c r="BY2652" s="171"/>
      <c r="BZ2652" s="171"/>
      <c r="CA2652" s="171"/>
      <c r="CB2652" s="171"/>
      <c r="CC2652" s="171"/>
      <c r="CD2652" s="171"/>
      <c r="CE2652" s="171"/>
      <c r="CF2652" s="171"/>
      <c r="CG2652" s="171"/>
      <c r="CH2652" s="171"/>
      <c r="CI2652" s="171"/>
      <c r="CJ2652" s="171"/>
      <c r="CK2652" s="171"/>
      <c r="CL2652" s="171"/>
      <c r="CM2652" s="171"/>
      <c r="CN2652" s="171"/>
      <c r="CO2652" s="171"/>
      <c r="CP2652" s="171"/>
      <c r="CQ2652" s="171"/>
      <c r="CR2652" s="171"/>
      <c r="CS2652" s="171"/>
      <c r="CT2652" s="171"/>
      <c r="CU2652" s="171"/>
      <c r="CV2652" s="171"/>
      <c r="CW2652" s="171"/>
      <c r="CX2652" s="171"/>
      <c r="CY2652" s="171"/>
      <c r="CZ2652" s="171"/>
      <c r="DA2652" s="171"/>
      <c r="DB2652" s="171"/>
      <c r="DC2652" s="171"/>
      <c r="DD2652" s="171"/>
      <c r="DE2652" s="171"/>
      <c r="DF2652" s="171"/>
      <c r="DG2652" s="171"/>
      <c r="DH2652" s="171"/>
      <c r="DI2652" s="171"/>
      <c r="DJ2652" s="171"/>
      <c r="DK2652" s="171"/>
      <c r="DL2652" s="171"/>
      <c r="DM2652" s="171"/>
      <c r="DN2652" s="171"/>
      <c r="DO2652" s="171"/>
      <c r="DP2652" s="171"/>
      <c r="DQ2652" s="171"/>
      <c r="DR2652" s="171"/>
      <c r="DS2652" s="171"/>
      <c r="DT2652" s="171"/>
      <c r="DU2652" s="171"/>
      <c r="DV2652" s="171"/>
      <c r="DW2652" s="171"/>
      <c r="DX2652" s="171"/>
      <c r="DY2652" s="171"/>
      <c r="DZ2652" s="171"/>
      <c r="EA2652" s="171"/>
      <c r="EB2652" s="171"/>
      <c r="EC2652" s="171"/>
      <c r="ED2652" s="171"/>
      <c r="EE2652" s="171"/>
      <c r="EF2652" s="171"/>
      <c r="EG2652" s="171"/>
      <c r="EH2652" s="171"/>
      <c r="EI2652" s="171"/>
      <c r="EJ2652" s="171"/>
      <c r="EK2652" s="171"/>
      <c r="EL2652" s="171"/>
      <c r="EM2652" s="171"/>
      <c r="EN2652" s="171"/>
    </row>
    <row r="2653" spans="43:144" ht="15" x14ac:dyDescent="0.25">
      <c r="AQ2653" s="171"/>
      <c r="AR2653"/>
      <c r="AS2653"/>
      <c r="AT2653"/>
      <c r="AU2653"/>
      <c r="AV2653"/>
      <c r="AW2653"/>
      <c r="AX2653"/>
      <c r="AY2653"/>
      <c r="AZ2653"/>
      <c r="BA2653"/>
      <c r="BB2653"/>
      <c r="BC2653"/>
      <c r="BD2653"/>
      <c r="BE2653" s="171"/>
      <c r="BF2653" s="171"/>
      <c r="BG2653" s="171"/>
      <c r="BH2653" s="171"/>
      <c r="BI2653" s="171"/>
      <c r="BJ2653" s="171"/>
      <c r="BK2653" s="171"/>
      <c r="BL2653" s="171"/>
      <c r="BM2653" s="171"/>
      <c r="BN2653" s="171"/>
      <c r="BO2653" s="171"/>
      <c r="BP2653" s="171"/>
      <c r="BQ2653" s="171"/>
      <c r="BR2653" s="171"/>
      <c r="BS2653" s="171"/>
      <c r="BT2653" s="171"/>
      <c r="BU2653" s="171"/>
      <c r="BV2653" s="171"/>
      <c r="BW2653" s="171"/>
      <c r="BX2653" s="171"/>
      <c r="BY2653" s="171"/>
      <c r="BZ2653" s="171"/>
      <c r="CA2653" s="171"/>
      <c r="CB2653" s="171"/>
      <c r="CC2653" s="171"/>
      <c r="CD2653" s="171"/>
      <c r="CE2653" s="171"/>
      <c r="CF2653" s="171"/>
      <c r="CG2653" s="171"/>
      <c r="CH2653" s="171"/>
      <c r="CI2653" s="171"/>
      <c r="CJ2653" s="171"/>
      <c r="CK2653" s="171"/>
      <c r="CL2653" s="171"/>
      <c r="CM2653" s="171"/>
      <c r="CN2653" s="171"/>
      <c r="CO2653" s="171"/>
      <c r="CP2653" s="171"/>
      <c r="CQ2653" s="171"/>
      <c r="CR2653" s="171"/>
      <c r="CS2653" s="171"/>
      <c r="CT2653" s="171"/>
      <c r="CU2653" s="171"/>
      <c r="CV2653" s="171"/>
      <c r="CW2653" s="171"/>
      <c r="CX2653" s="171"/>
      <c r="CY2653" s="171"/>
      <c r="CZ2653" s="171"/>
      <c r="DA2653" s="171"/>
      <c r="DB2653" s="171"/>
      <c r="DC2653" s="171"/>
      <c r="DD2653" s="171"/>
      <c r="DE2653" s="171"/>
      <c r="DF2653" s="171"/>
      <c r="DG2653" s="171"/>
      <c r="DH2653" s="171"/>
      <c r="DI2653" s="171"/>
      <c r="DJ2653" s="171"/>
      <c r="DK2653" s="171"/>
      <c r="DL2653" s="171"/>
      <c r="DM2653" s="171"/>
      <c r="DN2653" s="171"/>
      <c r="DO2653" s="171"/>
      <c r="DP2653" s="171"/>
      <c r="DQ2653" s="171"/>
      <c r="DR2653" s="171"/>
      <c r="DS2653" s="171"/>
      <c r="DT2653" s="171"/>
      <c r="DU2653" s="171"/>
      <c r="DV2653" s="171"/>
      <c r="DW2653" s="171"/>
      <c r="DX2653" s="171"/>
      <c r="DY2653" s="171"/>
      <c r="DZ2653" s="171"/>
      <c r="EA2653" s="171"/>
      <c r="EB2653" s="171"/>
      <c r="EC2653" s="171"/>
      <c r="ED2653" s="171"/>
      <c r="EE2653" s="171"/>
      <c r="EF2653" s="171"/>
      <c r="EG2653" s="171"/>
      <c r="EH2653" s="171"/>
      <c r="EI2653" s="171"/>
      <c r="EJ2653" s="171"/>
      <c r="EK2653" s="171"/>
      <c r="EL2653" s="171"/>
      <c r="EM2653" s="171"/>
      <c r="EN2653" s="171"/>
    </row>
    <row r="2654" spans="43:144" ht="15" x14ac:dyDescent="0.25">
      <c r="AQ2654" s="171"/>
      <c r="AR2654"/>
      <c r="AS2654"/>
      <c r="AT2654"/>
      <c r="AU2654"/>
      <c r="AV2654"/>
      <c r="AW2654"/>
      <c r="AX2654"/>
      <c r="AY2654"/>
      <c r="AZ2654"/>
      <c r="BA2654"/>
      <c r="BB2654"/>
      <c r="BC2654"/>
      <c r="BD2654"/>
      <c r="BE2654" s="171"/>
      <c r="BF2654" s="171"/>
      <c r="BG2654" s="171"/>
      <c r="BH2654" s="171"/>
      <c r="BI2654" s="171"/>
      <c r="BJ2654" s="171"/>
      <c r="BK2654" s="171"/>
      <c r="BL2654" s="171"/>
      <c r="BM2654" s="171"/>
      <c r="BN2654" s="171"/>
      <c r="BO2654" s="171"/>
      <c r="BP2654" s="171"/>
      <c r="BQ2654" s="171"/>
      <c r="BR2654" s="171"/>
      <c r="BS2654" s="171"/>
      <c r="BT2654" s="171"/>
      <c r="BU2654" s="171"/>
      <c r="BV2654" s="171"/>
      <c r="BW2654" s="171"/>
      <c r="BX2654" s="171"/>
      <c r="BY2654" s="171"/>
      <c r="BZ2654" s="171"/>
      <c r="CA2654" s="171"/>
      <c r="CB2654" s="171"/>
      <c r="CC2654" s="171"/>
      <c r="CD2654" s="171"/>
      <c r="CE2654" s="171"/>
      <c r="CF2654" s="171"/>
      <c r="CG2654" s="171"/>
      <c r="CH2654" s="171"/>
      <c r="CI2654" s="171"/>
      <c r="CJ2654" s="171"/>
      <c r="CK2654" s="171"/>
      <c r="CL2654" s="171"/>
      <c r="CM2654" s="171"/>
      <c r="CN2654" s="171"/>
      <c r="CO2654" s="171"/>
      <c r="CP2654" s="171"/>
      <c r="CQ2654" s="171"/>
      <c r="CR2654" s="171"/>
      <c r="CS2654" s="171"/>
      <c r="CT2654" s="171"/>
      <c r="CU2654" s="171"/>
      <c r="CV2654" s="171"/>
      <c r="CW2654" s="171"/>
      <c r="CX2654" s="171"/>
      <c r="CY2654" s="171"/>
      <c r="CZ2654" s="171"/>
      <c r="DA2654" s="171"/>
      <c r="DB2654" s="171"/>
      <c r="DC2654" s="171"/>
      <c r="DD2654" s="171"/>
      <c r="DE2654" s="171"/>
      <c r="DF2654" s="171"/>
      <c r="DG2654" s="171"/>
      <c r="DH2654" s="171"/>
      <c r="DI2654" s="171"/>
      <c r="DJ2654" s="171"/>
      <c r="DK2654" s="171"/>
      <c r="DL2654" s="171"/>
      <c r="DM2654" s="171"/>
      <c r="DN2654" s="171"/>
      <c r="DO2654" s="171"/>
      <c r="DP2654" s="171"/>
      <c r="DQ2654" s="171"/>
      <c r="DR2654" s="171"/>
      <c r="DS2654" s="171"/>
      <c r="DT2654" s="171"/>
      <c r="DU2654" s="171"/>
      <c r="DV2654" s="171"/>
      <c r="DW2654" s="171"/>
      <c r="DX2654" s="171"/>
      <c r="DY2654" s="171"/>
      <c r="DZ2654" s="171"/>
      <c r="EA2654" s="171"/>
      <c r="EB2654" s="171"/>
      <c r="EC2654" s="171"/>
      <c r="ED2654" s="171"/>
      <c r="EE2654" s="171"/>
      <c r="EF2654" s="171"/>
      <c r="EG2654" s="171"/>
      <c r="EH2654" s="171"/>
      <c r="EI2654" s="171"/>
      <c r="EJ2654" s="171"/>
      <c r="EK2654" s="171"/>
      <c r="EL2654" s="171"/>
      <c r="EM2654" s="171"/>
      <c r="EN2654" s="171"/>
    </row>
    <row r="2655" spans="43:144" ht="15" x14ac:dyDescent="0.25">
      <c r="AQ2655" s="171"/>
      <c r="AR2655"/>
      <c r="AS2655"/>
      <c r="AT2655"/>
      <c r="AU2655"/>
      <c r="AV2655"/>
      <c r="AW2655"/>
      <c r="AX2655"/>
      <c r="AY2655"/>
      <c r="AZ2655"/>
      <c r="BA2655"/>
      <c r="BB2655"/>
      <c r="BC2655"/>
      <c r="BD2655"/>
      <c r="BE2655" s="171"/>
      <c r="BF2655" s="171"/>
      <c r="BG2655" s="171"/>
      <c r="BH2655" s="171"/>
      <c r="BI2655" s="171"/>
      <c r="BJ2655" s="171"/>
      <c r="BK2655" s="171"/>
      <c r="BL2655" s="171"/>
      <c r="BM2655" s="171"/>
      <c r="BN2655" s="171"/>
      <c r="BO2655" s="171"/>
      <c r="BP2655" s="171"/>
      <c r="BQ2655" s="171"/>
      <c r="BR2655" s="171"/>
      <c r="BS2655" s="171"/>
      <c r="BT2655" s="171"/>
      <c r="BU2655" s="171"/>
      <c r="BV2655" s="171"/>
      <c r="BW2655" s="171"/>
      <c r="BX2655" s="171"/>
      <c r="BY2655" s="171"/>
      <c r="BZ2655" s="171"/>
      <c r="CA2655" s="171"/>
      <c r="CB2655" s="171"/>
      <c r="CC2655" s="171"/>
      <c r="CD2655" s="171"/>
      <c r="CE2655" s="171"/>
      <c r="CF2655" s="171"/>
      <c r="CG2655" s="171"/>
      <c r="CH2655" s="171"/>
      <c r="CI2655" s="171"/>
      <c r="CJ2655" s="171"/>
      <c r="CK2655" s="171"/>
      <c r="CL2655" s="171"/>
      <c r="CM2655" s="171"/>
      <c r="CN2655" s="171"/>
      <c r="CO2655" s="171"/>
      <c r="CP2655" s="171"/>
      <c r="CQ2655" s="171"/>
      <c r="CR2655" s="171"/>
      <c r="CS2655" s="171"/>
      <c r="CT2655" s="171"/>
      <c r="CU2655" s="171"/>
      <c r="CV2655" s="171"/>
      <c r="CW2655" s="171"/>
      <c r="CX2655" s="171"/>
      <c r="CY2655" s="171"/>
      <c r="CZ2655" s="171"/>
      <c r="DA2655" s="171"/>
      <c r="DB2655" s="171"/>
      <c r="DC2655" s="171"/>
      <c r="DD2655" s="171"/>
      <c r="DE2655" s="171"/>
      <c r="DF2655" s="171"/>
      <c r="DG2655" s="171"/>
      <c r="DH2655" s="171"/>
      <c r="DI2655" s="171"/>
      <c r="DJ2655" s="171"/>
      <c r="DK2655" s="171"/>
      <c r="DL2655" s="171"/>
      <c r="DM2655" s="171"/>
      <c r="DN2655" s="171"/>
      <c r="DO2655" s="171"/>
      <c r="DP2655" s="171"/>
      <c r="DQ2655" s="171"/>
      <c r="DR2655" s="171"/>
      <c r="DS2655" s="171"/>
      <c r="DT2655" s="171"/>
      <c r="DU2655" s="171"/>
      <c r="DV2655" s="171"/>
      <c r="DW2655" s="171"/>
      <c r="DX2655" s="171"/>
      <c r="DY2655" s="171"/>
      <c r="DZ2655" s="171"/>
      <c r="EA2655" s="171"/>
      <c r="EB2655" s="171"/>
      <c r="EC2655" s="171"/>
      <c r="ED2655" s="171"/>
      <c r="EE2655" s="171"/>
      <c r="EF2655" s="171"/>
      <c r="EG2655" s="171"/>
      <c r="EH2655" s="171"/>
      <c r="EI2655" s="171"/>
      <c r="EJ2655" s="171"/>
      <c r="EK2655" s="171"/>
      <c r="EL2655" s="171"/>
      <c r="EM2655" s="171"/>
      <c r="EN2655" s="171"/>
    </row>
    <row r="2656" spans="43:144" ht="15" x14ac:dyDescent="0.25">
      <c r="AQ2656" s="171"/>
      <c r="AR2656"/>
      <c r="AS2656"/>
      <c r="AT2656"/>
      <c r="AU2656"/>
      <c r="AV2656"/>
      <c r="AW2656"/>
      <c r="AX2656"/>
      <c r="AY2656"/>
      <c r="AZ2656"/>
      <c r="BA2656"/>
      <c r="BB2656"/>
      <c r="BC2656"/>
      <c r="BD2656"/>
      <c r="BE2656" s="171"/>
      <c r="BF2656" s="171"/>
      <c r="BG2656" s="171"/>
      <c r="BH2656" s="171"/>
      <c r="BI2656" s="171"/>
      <c r="BJ2656" s="171"/>
      <c r="BK2656" s="171"/>
      <c r="BL2656" s="171"/>
      <c r="BM2656" s="171"/>
      <c r="BN2656" s="171"/>
      <c r="BO2656" s="171"/>
      <c r="BP2656" s="171"/>
      <c r="BQ2656" s="171"/>
      <c r="BR2656" s="171"/>
      <c r="BS2656" s="171"/>
      <c r="BT2656" s="171"/>
      <c r="BU2656" s="171"/>
      <c r="BV2656" s="171"/>
      <c r="BW2656" s="171"/>
      <c r="BX2656" s="171"/>
      <c r="BY2656" s="171"/>
      <c r="BZ2656" s="171"/>
      <c r="CA2656" s="171"/>
      <c r="CB2656" s="171"/>
      <c r="CC2656" s="171"/>
      <c r="CD2656" s="171"/>
      <c r="CE2656" s="171"/>
      <c r="CF2656" s="171"/>
      <c r="CG2656" s="171"/>
      <c r="CH2656" s="171"/>
      <c r="CI2656" s="171"/>
      <c r="CJ2656" s="171"/>
      <c r="CK2656" s="171"/>
      <c r="CL2656" s="171"/>
      <c r="CM2656" s="171"/>
      <c r="CN2656" s="171"/>
      <c r="CO2656" s="171"/>
      <c r="CP2656" s="171"/>
      <c r="CQ2656" s="171"/>
      <c r="CR2656" s="171"/>
      <c r="CS2656" s="171"/>
      <c r="CT2656" s="171"/>
      <c r="CU2656" s="171"/>
      <c r="CV2656" s="171"/>
      <c r="CW2656" s="171"/>
      <c r="CX2656" s="171"/>
      <c r="CY2656" s="171"/>
      <c r="CZ2656" s="171"/>
      <c r="DA2656" s="171"/>
      <c r="DB2656" s="171"/>
      <c r="DC2656" s="171"/>
      <c r="DD2656" s="171"/>
      <c r="DE2656" s="171"/>
      <c r="DF2656" s="171"/>
      <c r="DG2656" s="171"/>
      <c r="DH2656" s="171"/>
      <c r="DI2656" s="171"/>
      <c r="DJ2656" s="171"/>
      <c r="DK2656" s="171"/>
      <c r="DL2656" s="171"/>
      <c r="DM2656" s="171"/>
      <c r="DN2656" s="171"/>
      <c r="DO2656" s="171"/>
      <c r="DP2656" s="171"/>
      <c r="DQ2656" s="171"/>
      <c r="DR2656" s="171"/>
      <c r="DS2656" s="171"/>
      <c r="DT2656" s="171"/>
      <c r="DU2656" s="171"/>
      <c r="DV2656" s="171"/>
      <c r="DW2656" s="171"/>
      <c r="DX2656" s="171"/>
      <c r="DY2656" s="171"/>
      <c r="DZ2656" s="171"/>
      <c r="EA2656" s="171"/>
      <c r="EB2656" s="171"/>
      <c r="EC2656" s="171"/>
      <c r="ED2656" s="171"/>
      <c r="EE2656" s="171"/>
      <c r="EF2656" s="171"/>
      <c r="EG2656" s="171"/>
      <c r="EH2656" s="171"/>
      <c r="EI2656" s="171"/>
      <c r="EJ2656" s="171"/>
      <c r="EK2656" s="171"/>
      <c r="EL2656" s="171"/>
      <c r="EM2656" s="171"/>
      <c r="EN2656" s="171"/>
    </row>
    <row r="2657" spans="43:144" ht="15" x14ac:dyDescent="0.25">
      <c r="AQ2657" s="171"/>
      <c r="AR2657"/>
      <c r="AS2657"/>
      <c r="AT2657"/>
      <c r="AU2657"/>
      <c r="AV2657"/>
      <c r="AW2657"/>
      <c r="AX2657"/>
      <c r="AY2657"/>
      <c r="AZ2657"/>
      <c r="BA2657"/>
      <c r="BB2657"/>
      <c r="BC2657"/>
      <c r="BD2657"/>
      <c r="BE2657" s="171"/>
      <c r="BF2657" s="171"/>
      <c r="BG2657" s="171"/>
      <c r="BH2657" s="171"/>
      <c r="BI2657" s="171"/>
      <c r="BJ2657" s="171"/>
      <c r="BK2657" s="171"/>
      <c r="BL2657" s="171"/>
      <c r="BM2657" s="171"/>
      <c r="BN2657" s="171"/>
      <c r="BO2657" s="171"/>
      <c r="BP2657" s="171"/>
      <c r="BQ2657" s="171"/>
      <c r="BR2657" s="171"/>
      <c r="BS2657" s="171"/>
      <c r="BT2657" s="171"/>
      <c r="BU2657" s="171"/>
      <c r="BV2657" s="171"/>
      <c r="BW2657" s="171"/>
      <c r="BX2657" s="171"/>
      <c r="BY2657" s="171"/>
      <c r="BZ2657" s="171"/>
      <c r="CA2657" s="171"/>
      <c r="CB2657" s="171"/>
      <c r="CC2657" s="171"/>
      <c r="CD2657" s="171"/>
      <c r="CE2657" s="171"/>
      <c r="CF2657" s="171"/>
      <c r="CG2657" s="171"/>
      <c r="CH2657" s="171"/>
      <c r="CI2657" s="171"/>
      <c r="CJ2657" s="171"/>
      <c r="CK2657" s="171"/>
      <c r="CL2657" s="171"/>
      <c r="CM2657" s="171"/>
      <c r="CN2657" s="171"/>
      <c r="CO2657" s="171"/>
      <c r="CP2657" s="171"/>
      <c r="CQ2657" s="171"/>
      <c r="CR2657" s="171"/>
      <c r="CS2657" s="171"/>
      <c r="CT2657" s="171"/>
      <c r="CU2657" s="171"/>
      <c r="CV2657" s="171"/>
      <c r="CW2657" s="171"/>
      <c r="CX2657" s="171"/>
      <c r="CY2657" s="171"/>
      <c r="CZ2657" s="171"/>
      <c r="DA2657" s="171"/>
      <c r="DB2657" s="171"/>
      <c r="DC2657" s="171"/>
      <c r="DD2657" s="171"/>
      <c r="DE2657" s="171"/>
      <c r="DF2657" s="171"/>
      <c r="DG2657" s="171"/>
      <c r="DH2657" s="171"/>
      <c r="DI2657" s="171"/>
      <c r="DJ2657" s="171"/>
      <c r="DK2657" s="171"/>
      <c r="DL2657" s="171"/>
      <c r="DM2657" s="171"/>
      <c r="DN2657" s="171"/>
      <c r="DO2657" s="171"/>
      <c r="DP2657" s="171"/>
      <c r="DQ2657" s="171"/>
      <c r="DR2657" s="171"/>
      <c r="DS2657" s="171"/>
      <c r="DT2657" s="171"/>
      <c r="DU2657" s="171"/>
      <c r="DV2657" s="171"/>
      <c r="DW2657" s="171"/>
      <c r="DX2657" s="171"/>
      <c r="DY2657" s="171"/>
      <c r="DZ2657" s="171"/>
      <c r="EA2657" s="171"/>
      <c r="EB2657" s="171"/>
      <c r="EC2657" s="171"/>
      <c r="ED2657" s="171"/>
      <c r="EE2657" s="171"/>
      <c r="EF2657" s="171"/>
      <c r="EG2657" s="171"/>
      <c r="EH2657" s="171"/>
      <c r="EI2657" s="171"/>
      <c r="EJ2657" s="171"/>
      <c r="EK2657" s="171"/>
      <c r="EL2657" s="171"/>
      <c r="EM2657" s="171"/>
      <c r="EN2657" s="171"/>
    </row>
    <row r="2658" spans="43:144" ht="15" x14ac:dyDescent="0.25">
      <c r="AQ2658" s="171"/>
      <c r="AR2658"/>
      <c r="AS2658"/>
      <c r="AT2658"/>
      <c r="AU2658"/>
      <c r="AV2658"/>
      <c r="AW2658"/>
      <c r="AX2658"/>
      <c r="AY2658"/>
      <c r="AZ2658"/>
      <c r="BA2658"/>
      <c r="BB2658"/>
      <c r="BC2658"/>
      <c r="BD2658"/>
      <c r="BE2658" s="171"/>
      <c r="BF2658" s="171"/>
      <c r="BG2658" s="171"/>
      <c r="BH2658" s="171"/>
      <c r="BI2658" s="171"/>
      <c r="BJ2658" s="171"/>
      <c r="BK2658" s="171"/>
      <c r="BL2658" s="171"/>
      <c r="BM2658" s="171"/>
      <c r="BN2658" s="171"/>
      <c r="BO2658" s="171"/>
      <c r="BP2658" s="171"/>
      <c r="BQ2658" s="171"/>
      <c r="BR2658" s="171"/>
      <c r="BS2658" s="171"/>
      <c r="BT2658" s="171"/>
      <c r="BU2658" s="171"/>
      <c r="BV2658" s="171"/>
      <c r="BW2658" s="171"/>
      <c r="BX2658" s="171"/>
      <c r="BY2658" s="171"/>
      <c r="BZ2658" s="171"/>
      <c r="CA2658" s="171"/>
      <c r="CB2658" s="171"/>
      <c r="CC2658" s="171"/>
      <c r="CD2658" s="171"/>
      <c r="CE2658" s="171"/>
      <c r="CF2658" s="171"/>
      <c r="CG2658" s="171"/>
      <c r="CH2658" s="171"/>
      <c r="CI2658" s="171"/>
      <c r="CJ2658" s="171"/>
      <c r="CK2658" s="171"/>
      <c r="CL2658" s="171"/>
      <c r="CM2658" s="171"/>
      <c r="CN2658" s="171"/>
      <c r="CO2658" s="171"/>
      <c r="CP2658" s="171"/>
      <c r="CQ2658" s="171"/>
      <c r="CR2658" s="171"/>
      <c r="CS2658" s="171"/>
      <c r="CT2658" s="171"/>
      <c r="CU2658" s="171"/>
      <c r="CV2658" s="171"/>
      <c r="CW2658" s="171"/>
      <c r="CX2658" s="171"/>
      <c r="CY2658" s="171"/>
      <c r="CZ2658" s="171"/>
      <c r="DA2658" s="171"/>
      <c r="DB2658" s="171"/>
      <c r="DC2658" s="171"/>
      <c r="DD2658" s="171"/>
      <c r="DE2658" s="171"/>
      <c r="DF2658" s="171"/>
      <c r="DG2658" s="171"/>
      <c r="DH2658" s="171"/>
      <c r="DI2658" s="171"/>
      <c r="DJ2658" s="171"/>
      <c r="DK2658" s="171"/>
      <c r="DL2658" s="171"/>
      <c r="DM2658" s="171"/>
      <c r="DN2658" s="171"/>
      <c r="DO2658" s="171"/>
      <c r="DP2658" s="171"/>
      <c r="DQ2658" s="171"/>
      <c r="DR2658" s="171"/>
      <c r="DS2658" s="171"/>
      <c r="DT2658" s="171"/>
      <c r="DU2658" s="171"/>
      <c r="DV2658" s="171"/>
      <c r="DW2658" s="171"/>
      <c r="DX2658" s="171"/>
      <c r="DY2658" s="171"/>
      <c r="DZ2658" s="171"/>
      <c r="EA2658" s="171"/>
      <c r="EB2658" s="171"/>
      <c r="EC2658" s="171"/>
      <c r="ED2658" s="171"/>
      <c r="EE2658" s="171"/>
      <c r="EF2658" s="171"/>
      <c r="EG2658" s="171"/>
      <c r="EH2658" s="171"/>
      <c r="EI2658" s="171"/>
      <c r="EJ2658" s="171"/>
      <c r="EK2658" s="171"/>
      <c r="EL2658" s="171"/>
      <c r="EM2658" s="171"/>
      <c r="EN2658" s="171"/>
    </row>
    <row r="2659" spans="43:144" ht="15" x14ac:dyDescent="0.25">
      <c r="AQ2659" s="171"/>
      <c r="AR2659"/>
      <c r="AS2659"/>
      <c r="AT2659"/>
      <c r="AU2659"/>
      <c r="AV2659"/>
      <c r="AW2659"/>
      <c r="AX2659"/>
      <c r="AY2659"/>
      <c r="AZ2659"/>
      <c r="BA2659"/>
      <c r="BB2659"/>
      <c r="BC2659"/>
      <c r="BD2659"/>
      <c r="BE2659" s="171"/>
      <c r="BF2659" s="171"/>
      <c r="BG2659" s="171"/>
      <c r="BH2659" s="171"/>
      <c r="BI2659" s="171"/>
      <c r="BJ2659" s="171"/>
      <c r="BK2659" s="171"/>
      <c r="BL2659" s="171"/>
      <c r="BM2659" s="171"/>
      <c r="BN2659" s="171"/>
      <c r="BO2659" s="171"/>
      <c r="BP2659" s="171"/>
      <c r="BQ2659" s="171"/>
      <c r="BR2659" s="171"/>
      <c r="BS2659" s="171"/>
      <c r="BT2659" s="171"/>
      <c r="BU2659" s="171"/>
      <c r="BV2659" s="171"/>
      <c r="BW2659" s="171"/>
      <c r="BX2659" s="171"/>
      <c r="BY2659" s="171"/>
      <c r="BZ2659" s="171"/>
      <c r="CA2659" s="171"/>
      <c r="CB2659" s="171"/>
      <c r="CC2659" s="171"/>
      <c r="CD2659" s="171"/>
      <c r="CE2659" s="171"/>
      <c r="CF2659" s="171"/>
      <c r="CG2659" s="171"/>
      <c r="CH2659" s="171"/>
      <c r="CI2659" s="171"/>
      <c r="CJ2659" s="171"/>
      <c r="CK2659" s="171"/>
      <c r="CL2659" s="171"/>
      <c r="CM2659" s="171"/>
      <c r="CN2659" s="171"/>
      <c r="CO2659" s="171"/>
      <c r="CP2659" s="171"/>
      <c r="CQ2659" s="171"/>
      <c r="CR2659" s="171"/>
      <c r="CS2659" s="171"/>
      <c r="CT2659" s="171"/>
      <c r="CU2659" s="171"/>
      <c r="CV2659" s="171"/>
      <c r="CW2659" s="171"/>
      <c r="CX2659" s="171"/>
      <c r="CY2659" s="171"/>
      <c r="CZ2659" s="171"/>
      <c r="DA2659" s="171"/>
      <c r="DB2659" s="171"/>
      <c r="DC2659" s="171"/>
      <c r="DD2659" s="171"/>
      <c r="DE2659" s="171"/>
      <c r="DF2659" s="171"/>
      <c r="DG2659" s="171"/>
      <c r="DH2659" s="171"/>
      <c r="DI2659" s="171"/>
      <c r="DJ2659" s="171"/>
      <c r="DK2659" s="171"/>
      <c r="DL2659" s="171"/>
      <c r="DM2659" s="171"/>
      <c r="DN2659" s="171"/>
      <c r="DO2659" s="171"/>
      <c r="DP2659" s="171"/>
      <c r="DQ2659" s="171"/>
      <c r="DR2659" s="171"/>
      <c r="DS2659" s="171"/>
      <c r="DT2659" s="171"/>
      <c r="DU2659" s="171"/>
      <c r="DV2659" s="171"/>
      <c r="DW2659" s="171"/>
      <c r="DX2659" s="171"/>
      <c r="DY2659" s="171"/>
      <c r="DZ2659" s="171"/>
      <c r="EA2659" s="171"/>
      <c r="EB2659" s="171"/>
      <c r="EC2659" s="171"/>
      <c r="ED2659" s="171"/>
      <c r="EE2659" s="171"/>
      <c r="EF2659" s="171"/>
      <c r="EG2659" s="171"/>
      <c r="EH2659" s="171"/>
      <c r="EI2659" s="171"/>
      <c r="EJ2659" s="171"/>
      <c r="EK2659" s="171"/>
      <c r="EL2659" s="171"/>
      <c r="EM2659" s="171"/>
      <c r="EN2659" s="171"/>
    </row>
    <row r="2660" spans="43:144" ht="15" x14ac:dyDescent="0.25">
      <c r="AQ2660" s="171"/>
      <c r="AR2660"/>
      <c r="AS2660"/>
      <c r="AT2660"/>
      <c r="AU2660"/>
      <c r="AV2660"/>
      <c r="AW2660"/>
      <c r="AX2660"/>
      <c r="AY2660"/>
      <c r="AZ2660"/>
      <c r="BA2660"/>
      <c r="BB2660"/>
      <c r="BC2660"/>
      <c r="BD2660"/>
      <c r="BE2660" s="171"/>
      <c r="BF2660" s="171"/>
      <c r="BG2660" s="171"/>
      <c r="BH2660" s="171"/>
      <c r="BI2660" s="171"/>
      <c r="BJ2660" s="171"/>
      <c r="BK2660" s="171"/>
      <c r="BL2660" s="171"/>
      <c r="BM2660" s="171"/>
      <c r="BN2660" s="171"/>
      <c r="BO2660" s="171"/>
      <c r="BP2660" s="171"/>
      <c r="BQ2660" s="171"/>
      <c r="BR2660" s="171"/>
      <c r="BS2660" s="171"/>
      <c r="BT2660" s="171"/>
      <c r="BU2660" s="171"/>
      <c r="BV2660" s="171"/>
      <c r="BW2660" s="171"/>
      <c r="BX2660" s="171"/>
      <c r="BY2660" s="171"/>
      <c r="BZ2660" s="171"/>
      <c r="CA2660" s="171"/>
      <c r="CB2660" s="171"/>
      <c r="CC2660" s="171"/>
      <c r="CD2660" s="171"/>
      <c r="CE2660" s="171"/>
      <c r="CF2660" s="171"/>
      <c r="CG2660" s="171"/>
      <c r="CH2660" s="171"/>
      <c r="CI2660" s="171"/>
      <c r="CJ2660" s="171"/>
      <c r="CK2660" s="171"/>
      <c r="CL2660" s="171"/>
      <c r="CM2660" s="171"/>
      <c r="CN2660" s="171"/>
      <c r="CO2660" s="171"/>
      <c r="CP2660" s="171"/>
      <c r="CQ2660" s="171"/>
      <c r="CR2660" s="171"/>
      <c r="CS2660" s="171"/>
      <c r="CT2660" s="171"/>
      <c r="CU2660" s="171"/>
      <c r="CV2660" s="171"/>
      <c r="CW2660" s="171"/>
      <c r="CX2660" s="171"/>
      <c r="CY2660" s="171"/>
      <c r="CZ2660" s="171"/>
      <c r="DA2660" s="171"/>
      <c r="DB2660" s="171"/>
      <c r="DC2660" s="171"/>
      <c r="DD2660" s="171"/>
      <c r="DE2660" s="171"/>
      <c r="DF2660" s="171"/>
      <c r="DG2660" s="171"/>
      <c r="DH2660" s="171"/>
      <c r="DI2660" s="171"/>
      <c r="DJ2660" s="171"/>
      <c r="DK2660" s="171"/>
      <c r="DL2660" s="171"/>
      <c r="DM2660" s="171"/>
      <c r="DN2660" s="171"/>
      <c r="DO2660" s="171"/>
      <c r="DP2660" s="171"/>
      <c r="DQ2660" s="171"/>
      <c r="DR2660" s="171"/>
      <c r="DS2660" s="171"/>
      <c r="DT2660" s="171"/>
      <c r="DU2660" s="171"/>
      <c r="DV2660" s="171"/>
      <c r="DW2660" s="171"/>
      <c r="DX2660" s="171"/>
      <c r="DY2660" s="171"/>
      <c r="DZ2660" s="171"/>
      <c r="EA2660" s="171"/>
      <c r="EB2660" s="171"/>
      <c r="EC2660" s="171"/>
      <c r="ED2660" s="171"/>
      <c r="EE2660" s="171"/>
      <c r="EF2660" s="171"/>
      <c r="EG2660" s="171"/>
      <c r="EH2660" s="171"/>
      <c r="EI2660" s="171"/>
      <c r="EJ2660" s="171"/>
      <c r="EK2660" s="171"/>
      <c r="EL2660" s="171"/>
      <c r="EM2660" s="171"/>
      <c r="EN2660" s="171"/>
    </row>
    <row r="2661" spans="43:144" ht="15" x14ac:dyDescent="0.25">
      <c r="AQ2661" s="171"/>
      <c r="AR2661"/>
      <c r="AS2661"/>
      <c r="AT2661"/>
      <c r="AU2661"/>
      <c r="AV2661"/>
      <c r="AW2661"/>
      <c r="AX2661"/>
      <c r="AY2661"/>
      <c r="AZ2661"/>
      <c r="BA2661"/>
      <c r="BB2661"/>
      <c r="BC2661"/>
      <c r="BD2661"/>
      <c r="BE2661" s="171"/>
      <c r="BF2661" s="171"/>
      <c r="BG2661" s="171"/>
      <c r="BH2661" s="171"/>
      <c r="BI2661" s="171"/>
      <c r="BJ2661" s="171"/>
      <c r="BK2661" s="171"/>
      <c r="BL2661" s="171"/>
      <c r="BM2661" s="171"/>
      <c r="BN2661" s="171"/>
      <c r="BO2661" s="171"/>
      <c r="BP2661" s="171"/>
      <c r="BQ2661" s="171"/>
      <c r="BR2661" s="171"/>
      <c r="BS2661" s="171"/>
      <c r="BT2661" s="171"/>
      <c r="BU2661" s="171"/>
      <c r="BV2661" s="171"/>
      <c r="BW2661" s="171"/>
      <c r="BX2661" s="171"/>
      <c r="BY2661" s="171"/>
      <c r="BZ2661" s="171"/>
      <c r="CA2661" s="171"/>
      <c r="CB2661" s="171"/>
      <c r="CC2661" s="171"/>
      <c r="CD2661" s="171"/>
      <c r="CE2661" s="171"/>
      <c r="CF2661" s="171"/>
      <c r="CG2661" s="171"/>
      <c r="CH2661" s="171"/>
      <c r="CI2661" s="171"/>
      <c r="CJ2661" s="171"/>
      <c r="CK2661" s="171"/>
      <c r="CL2661" s="171"/>
      <c r="CM2661" s="171"/>
      <c r="CN2661" s="171"/>
      <c r="CO2661" s="171"/>
      <c r="CP2661" s="171"/>
      <c r="CQ2661" s="171"/>
      <c r="CR2661" s="171"/>
      <c r="CS2661" s="171"/>
      <c r="CT2661" s="171"/>
      <c r="CU2661" s="171"/>
      <c r="CV2661" s="171"/>
      <c r="CW2661" s="171"/>
      <c r="CX2661" s="171"/>
      <c r="CY2661" s="171"/>
      <c r="CZ2661" s="171"/>
      <c r="DA2661" s="171"/>
      <c r="DB2661" s="171"/>
      <c r="DC2661" s="171"/>
      <c r="DD2661" s="171"/>
      <c r="DE2661" s="171"/>
      <c r="DF2661" s="171"/>
      <c r="DG2661" s="171"/>
      <c r="DH2661" s="171"/>
      <c r="DI2661" s="171"/>
      <c r="DJ2661" s="171"/>
      <c r="DK2661" s="171"/>
      <c r="DL2661" s="171"/>
      <c r="DM2661" s="171"/>
      <c r="DN2661" s="171"/>
      <c r="DO2661" s="171"/>
      <c r="DP2661" s="171"/>
      <c r="DQ2661" s="171"/>
      <c r="DR2661" s="171"/>
      <c r="DS2661" s="171"/>
      <c r="DT2661" s="171"/>
      <c r="DU2661" s="171"/>
      <c r="DV2661" s="171"/>
      <c r="DW2661" s="171"/>
      <c r="DX2661" s="171"/>
      <c r="DY2661" s="171"/>
      <c r="DZ2661" s="171"/>
      <c r="EA2661" s="171"/>
      <c r="EB2661" s="171"/>
      <c r="EC2661" s="171"/>
      <c r="ED2661" s="171"/>
      <c r="EE2661" s="171"/>
      <c r="EF2661" s="171"/>
      <c r="EG2661" s="171"/>
      <c r="EH2661" s="171"/>
      <c r="EI2661" s="171"/>
      <c r="EJ2661" s="171"/>
      <c r="EK2661" s="171"/>
      <c r="EL2661" s="171"/>
      <c r="EM2661" s="171"/>
      <c r="EN2661" s="171"/>
    </row>
    <row r="2662" spans="43:144" ht="15" x14ac:dyDescent="0.25">
      <c r="AQ2662" s="171"/>
      <c r="AR2662"/>
      <c r="AS2662"/>
      <c r="AT2662"/>
      <c r="AU2662"/>
      <c r="AV2662"/>
      <c r="AW2662"/>
      <c r="AX2662"/>
      <c r="AY2662"/>
      <c r="AZ2662"/>
      <c r="BA2662"/>
      <c r="BB2662"/>
      <c r="BC2662"/>
      <c r="BD2662"/>
      <c r="BE2662" s="171"/>
      <c r="BF2662" s="171"/>
      <c r="BG2662" s="171"/>
      <c r="BH2662" s="171"/>
      <c r="BI2662" s="171"/>
      <c r="BJ2662" s="171"/>
      <c r="BK2662" s="171"/>
      <c r="BL2662" s="171"/>
      <c r="BM2662" s="171"/>
      <c r="BN2662" s="171"/>
      <c r="BO2662" s="171"/>
      <c r="BP2662" s="171"/>
      <c r="BQ2662" s="171"/>
      <c r="BR2662" s="171"/>
      <c r="BS2662" s="171"/>
      <c r="BT2662" s="171"/>
      <c r="BU2662" s="171"/>
      <c r="BV2662" s="171"/>
      <c r="BW2662" s="171"/>
      <c r="BX2662" s="171"/>
      <c r="BY2662" s="171"/>
      <c r="BZ2662" s="171"/>
      <c r="CA2662" s="171"/>
      <c r="CB2662" s="171"/>
      <c r="CC2662" s="171"/>
      <c r="CD2662" s="171"/>
      <c r="CE2662" s="171"/>
      <c r="CF2662" s="171"/>
      <c r="CG2662" s="171"/>
      <c r="CH2662" s="171"/>
      <c r="CI2662" s="171"/>
      <c r="CJ2662" s="171"/>
      <c r="CK2662" s="171"/>
      <c r="CL2662" s="171"/>
      <c r="CM2662" s="171"/>
      <c r="CN2662" s="171"/>
      <c r="CO2662" s="171"/>
      <c r="CP2662" s="171"/>
      <c r="CQ2662" s="171"/>
      <c r="CR2662" s="171"/>
      <c r="CS2662" s="171"/>
      <c r="CT2662" s="171"/>
      <c r="CU2662" s="171"/>
      <c r="CV2662" s="171"/>
      <c r="CW2662" s="171"/>
      <c r="CX2662" s="171"/>
      <c r="CY2662" s="171"/>
      <c r="CZ2662" s="171"/>
      <c r="DA2662" s="171"/>
      <c r="DB2662" s="171"/>
      <c r="DC2662" s="171"/>
      <c r="DD2662" s="171"/>
      <c r="DE2662" s="171"/>
      <c r="DF2662" s="171"/>
      <c r="DG2662" s="171"/>
      <c r="DH2662" s="171"/>
      <c r="DI2662" s="171"/>
      <c r="DJ2662" s="171"/>
      <c r="DK2662" s="171"/>
      <c r="DL2662" s="171"/>
      <c r="DM2662" s="171"/>
      <c r="DN2662" s="171"/>
      <c r="DO2662" s="171"/>
      <c r="DP2662" s="171"/>
      <c r="DQ2662" s="171"/>
      <c r="DR2662" s="171"/>
      <c r="DS2662" s="171"/>
      <c r="DT2662" s="171"/>
      <c r="DU2662" s="171"/>
      <c r="DV2662" s="171"/>
      <c r="DW2662" s="171"/>
      <c r="DX2662" s="171"/>
      <c r="DY2662" s="171"/>
      <c r="DZ2662" s="171"/>
      <c r="EA2662" s="171"/>
      <c r="EB2662" s="171"/>
      <c r="EC2662" s="171"/>
      <c r="ED2662" s="171"/>
      <c r="EE2662" s="171"/>
      <c r="EF2662" s="171"/>
      <c r="EG2662" s="171"/>
      <c r="EH2662" s="171"/>
      <c r="EI2662" s="171"/>
      <c r="EJ2662" s="171"/>
      <c r="EK2662" s="171"/>
      <c r="EL2662" s="171"/>
      <c r="EM2662" s="171"/>
      <c r="EN2662" s="171"/>
    </row>
    <row r="2663" spans="43:144" ht="15" x14ac:dyDescent="0.25">
      <c r="AQ2663" s="171"/>
      <c r="AR2663"/>
      <c r="AS2663"/>
      <c r="AT2663"/>
      <c r="AU2663"/>
      <c r="AV2663"/>
      <c r="AW2663"/>
      <c r="AX2663"/>
      <c r="AY2663"/>
      <c r="AZ2663"/>
      <c r="BA2663"/>
      <c r="BB2663"/>
      <c r="BC2663"/>
      <c r="BD2663"/>
      <c r="BE2663" s="171"/>
      <c r="BF2663" s="171"/>
      <c r="BG2663" s="171"/>
      <c r="BH2663" s="171"/>
      <c r="BI2663" s="171"/>
      <c r="BJ2663" s="171"/>
      <c r="BK2663" s="171"/>
      <c r="BL2663" s="171"/>
      <c r="BM2663" s="171"/>
      <c r="BN2663" s="171"/>
      <c r="BO2663" s="171"/>
      <c r="BP2663" s="171"/>
      <c r="BQ2663" s="171"/>
      <c r="BR2663" s="171"/>
      <c r="BS2663" s="171"/>
      <c r="BT2663" s="171"/>
      <c r="BU2663" s="171"/>
      <c r="BV2663" s="171"/>
      <c r="BW2663" s="171"/>
      <c r="BX2663" s="171"/>
      <c r="BY2663" s="171"/>
      <c r="BZ2663" s="171"/>
      <c r="CA2663" s="171"/>
      <c r="CB2663" s="171"/>
      <c r="CC2663" s="171"/>
      <c r="CD2663" s="171"/>
      <c r="CE2663" s="171"/>
      <c r="CF2663" s="171"/>
      <c r="CG2663" s="171"/>
      <c r="CH2663" s="171"/>
      <c r="CI2663" s="171"/>
      <c r="CJ2663" s="171"/>
      <c r="CK2663" s="171"/>
      <c r="CL2663" s="171"/>
      <c r="CM2663" s="171"/>
      <c r="CN2663" s="171"/>
      <c r="CO2663" s="171"/>
      <c r="CP2663" s="171"/>
      <c r="CQ2663" s="171"/>
      <c r="CR2663" s="171"/>
      <c r="CS2663" s="171"/>
      <c r="CT2663" s="171"/>
      <c r="CU2663" s="171"/>
      <c r="CV2663" s="171"/>
      <c r="CW2663" s="171"/>
      <c r="CX2663" s="171"/>
      <c r="CY2663" s="171"/>
      <c r="CZ2663" s="171"/>
      <c r="DA2663" s="171"/>
      <c r="DB2663" s="171"/>
      <c r="DC2663" s="171"/>
      <c r="DD2663" s="171"/>
      <c r="DE2663" s="171"/>
      <c r="DF2663" s="171"/>
      <c r="DG2663" s="171"/>
      <c r="DH2663" s="171"/>
      <c r="DI2663" s="171"/>
      <c r="DJ2663" s="171"/>
      <c r="DK2663" s="171"/>
      <c r="DL2663" s="171"/>
      <c r="DM2663" s="171"/>
      <c r="DN2663" s="171"/>
      <c r="DO2663" s="171"/>
      <c r="DP2663" s="171"/>
      <c r="DQ2663" s="171"/>
      <c r="DR2663" s="171"/>
      <c r="DS2663" s="171"/>
      <c r="DT2663" s="171"/>
      <c r="DU2663" s="171"/>
      <c r="DV2663" s="171"/>
      <c r="DW2663" s="171"/>
      <c r="DX2663" s="171"/>
      <c r="DY2663" s="171"/>
      <c r="DZ2663" s="171"/>
      <c r="EA2663" s="171"/>
      <c r="EB2663" s="171"/>
      <c r="EC2663" s="171"/>
      <c r="ED2663" s="171"/>
      <c r="EE2663" s="171"/>
      <c r="EF2663" s="171"/>
      <c r="EG2663" s="171"/>
      <c r="EH2663" s="171"/>
      <c r="EI2663" s="171"/>
      <c r="EJ2663" s="171"/>
      <c r="EK2663" s="171"/>
      <c r="EL2663" s="171"/>
      <c r="EM2663" s="171"/>
      <c r="EN2663" s="171"/>
    </row>
    <row r="2664" spans="43:144" ht="15" x14ac:dyDescent="0.25">
      <c r="AQ2664" s="171"/>
      <c r="AR2664"/>
      <c r="AS2664"/>
      <c r="AT2664"/>
      <c r="AU2664"/>
      <c r="AV2664"/>
      <c r="AW2664"/>
      <c r="AX2664"/>
      <c r="AY2664"/>
      <c r="AZ2664"/>
      <c r="BA2664"/>
      <c r="BB2664"/>
      <c r="BC2664"/>
      <c r="BD2664"/>
      <c r="BE2664" s="171"/>
      <c r="BF2664" s="171"/>
      <c r="BG2664" s="171"/>
      <c r="BH2664" s="171"/>
      <c r="BI2664" s="171"/>
      <c r="BJ2664" s="171"/>
      <c r="BK2664" s="171"/>
      <c r="BL2664" s="171"/>
      <c r="BM2664" s="171"/>
      <c r="BN2664" s="171"/>
      <c r="BO2664" s="171"/>
      <c r="BP2664" s="171"/>
      <c r="BQ2664" s="171"/>
      <c r="BR2664" s="171"/>
      <c r="BS2664" s="171"/>
      <c r="BT2664" s="171"/>
      <c r="BU2664" s="171"/>
      <c r="BV2664" s="171"/>
      <c r="BW2664" s="171"/>
      <c r="BX2664" s="171"/>
      <c r="BY2664" s="171"/>
      <c r="BZ2664" s="171"/>
      <c r="CA2664" s="171"/>
      <c r="CB2664" s="171"/>
      <c r="CC2664" s="171"/>
      <c r="CD2664" s="171"/>
      <c r="CE2664" s="171"/>
      <c r="CF2664" s="171"/>
      <c r="CG2664" s="171"/>
      <c r="CH2664" s="171"/>
      <c r="CI2664" s="171"/>
      <c r="CJ2664" s="171"/>
      <c r="CK2664" s="171"/>
      <c r="CL2664" s="171"/>
      <c r="CM2664" s="171"/>
      <c r="CN2664" s="171"/>
      <c r="CO2664" s="171"/>
      <c r="CP2664" s="171"/>
      <c r="CQ2664" s="171"/>
      <c r="CR2664" s="171"/>
      <c r="CS2664" s="171"/>
      <c r="CT2664" s="171"/>
      <c r="CU2664" s="171"/>
      <c r="CV2664" s="171"/>
      <c r="CW2664" s="171"/>
      <c r="CX2664" s="171"/>
      <c r="CY2664" s="171"/>
      <c r="CZ2664" s="171"/>
      <c r="DA2664" s="171"/>
      <c r="DB2664" s="171"/>
      <c r="DC2664" s="171"/>
      <c r="DD2664" s="171"/>
      <c r="DE2664" s="171"/>
      <c r="DF2664" s="171"/>
      <c r="DG2664" s="171"/>
      <c r="DH2664" s="171"/>
      <c r="DI2664" s="171"/>
      <c r="DJ2664" s="171"/>
      <c r="DK2664" s="171"/>
      <c r="DL2664" s="171"/>
      <c r="DM2664" s="171"/>
      <c r="DN2664" s="171"/>
      <c r="DO2664" s="171"/>
      <c r="DP2664" s="171"/>
      <c r="DQ2664" s="171"/>
      <c r="DR2664" s="171"/>
      <c r="DS2664" s="171"/>
      <c r="DT2664" s="171"/>
      <c r="DU2664" s="171"/>
      <c r="DV2664" s="171"/>
      <c r="DW2664" s="171"/>
      <c r="DX2664" s="171"/>
      <c r="DY2664" s="171"/>
      <c r="DZ2664" s="171"/>
      <c r="EA2664" s="171"/>
      <c r="EB2664" s="171"/>
      <c r="EC2664" s="171"/>
      <c r="ED2664" s="171"/>
      <c r="EE2664" s="171"/>
      <c r="EF2664" s="171"/>
      <c r="EG2664" s="171"/>
      <c r="EH2664" s="171"/>
      <c r="EI2664" s="171"/>
      <c r="EJ2664" s="171"/>
      <c r="EK2664" s="171"/>
      <c r="EL2664" s="171"/>
      <c r="EM2664" s="171"/>
      <c r="EN2664" s="171"/>
    </row>
    <row r="2665" spans="43:144" ht="15" x14ac:dyDescent="0.25">
      <c r="AQ2665" s="171"/>
      <c r="AR2665"/>
      <c r="AS2665"/>
      <c r="AT2665"/>
      <c r="AU2665"/>
      <c r="AV2665"/>
      <c r="AW2665"/>
      <c r="AX2665"/>
      <c r="AY2665"/>
      <c r="AZ2665"/>
      <c r="BA2665"/>
      <c r="BB2665"/>
      <c r="BC2665"/>
      <c r="BD2665"/>
      <c r="BE2665" s="171"/>
      <c r="BF2665" s="171"/>
      <c r="BG2665" s="171"/>
      <c r="BH2665" s="171"/>
      <c r="BI2665" s="171"/>
      <c r="BJ2665" s="171"/>
      <c r="BK2665" s="171"/>
      <c r="BL2665" s="171"/>
      <c r="BM2665" s="171"/>
      <c r="BN2665" s="171"/>
      <c r="BO2665" s="171"/>
      <c r="BP2665" s="171"/>
      <c r="BQ2665" s="171"/>
      <c r="BR2665" s="171"/>
      <c r="BS2665" s="171"/>
      <c r="BT2665" s="171"/>
      <c r="BU2665" s="171"/>
      <c r="BV2665" s="171"/>
      <c r="BW2665" s="171"/>
      <c r="BX2665" s="171"/>
      <c r="BY2665" s="171"/>
      <c r="BZ2665" s="171"/>
      <c r="CA2665" s="171"/>
      <c r="CB2665" s="171"/>
      <c r="CC2665" s="171"/>
      <c r="CD2665" s="171"/>
      <c r="CE2665" s="171"/>
      <c r="CF2665" s="171"/>
      <c r="CG2665" s="171"/>
      <c r="CH2665" s="171"/>
      <c r="CI2665" s="171"/>
      <c r="CJ2665" s="171"/>
      <c r="CK2665" s="171"/>
      <c r="CL2665" s="171"/>
      <c r="CM2665" s="171"/>
      <c r="CN2665" s="171"/>
      <c r="CO2665" s="171"/>
      <c r="CP2665" s="171"/>
      <c r="CQ2665" s="171"/>
      <c r="CR2665" s="171"/>
      <c r="CS2665" s="171"/>
      <c r="CT2665" s="171"/>
      <c r="CU2665" s="171"/>
      <c r="CV2665" s="171"/>
      <c r="CW2665" s="171"/>
      <c r="CX2665" s="171"/>
      <c r="CY2665" s="171"/>
      <c r="CZ2665" s="171"/>
      <c r="DA2665" s="171"/>
      <c r="DB2665" s="171"/>
      <c r="DC2665" s="171"/>
      <c r="DD2665" s="171"/>
      <c r="DE2665" s="171"/>
      <c r="DF2665" s="171"/>
      <c r="DG2665" s="171"/>
      <c r="DH2665" s="171"/>
      <c r="DI2665" s="171"/>
      <c r="DJ2665" s="171"/>
      <c r="DK2665" s="171"/>
      <c r="DL2665" s="171"/>
      <c r="DM2665" s="171"/>
      <c r="DN2665" s="171"/>
      <c r="DO2665" s="171"/>
      <c r="DP2665" s="171"/>
      <c r="DQ2665" s="171"/>
      <c r="DR2665" s="171"/>
      <c r="DS2665" s="171"/>
      <c r="DT2665" s="171"/>
      <c r="DU2665" s="171"/>
      <c r="DV2665" s="171"/>
      <c r="DW2665" s="171"/>
      <c r="DX2665" s="171"/>
      <c r="DY2665" s="171"/>
      <c r="DZ2665" s="171"/>
      <c r="EA2665" s="171"/>
      <c r="EB2665" s="171"/>
      <c r="EC2665" s="171"/>
      <c r="ED2665" s="171"/>
      <c r="EE2665" s="171"/>
      <c r="EF2665" s="171"/>
      <c r="EG2665" s="171"/>
      <c r="EH2665" s="171"/>
      <c r="EI2665" s="171"/>
      <c r="EJ2665" s="171"/>
      <c r="EK2665" s="171"/>
      <c r="EL2665" s="171"/>
      <c r="EM2665" s="171"/>
      <c r="EN2665" s="171"/>
    </row>
    <row r="2666" spans="43:144" ht="15" x14ac:dyDescent="0.25">
      <c r="AQ2666" s="171"/>
      <c r="AR2666"/>
      <c r="AS2666"/>
      <c r="AT2666"/>
      <c r="AU2666"/>
      <c r="AV2666"/>
      <c r="AW2666"/>
      <c r="AX2666"/>
      <c r="AY2666"/>
      <c r="AZ2666"/>
      <c r="BA2666"/>
      <c r="BB2666"/>
      <c r="BC2666"/>
      <c r="BD2666"/>
      <c r="BE2666" s="171"/>
      <c r="BF2666" s="171"/>
      <c r="BG2666" s="171"/>
      <c r="BH2666" s="171"/>
      <c r="BI2666" s="171"/>
      <c r="BJ2666" s="171"/>
      <c r="BK2666" s="171"/>
      <c r="BL2666" s="171"/>
      <c r="BM2666" s="171"/>
      <c r="BN2666" s="171"/>
      <c r="BO2666" s="171"/>
      <c r="BP2666" s="171"/>
      <c r="BQ2666" s="171"/>
      <c r="BR2666" s="171"/>
      <c r="BS2666" s="171"/>
      <c r="BT2666" s="171"/>
      <c r="BU2666" s="171"/>
      <c r="BV2666" s="171"/>
      <c r="BW2666" s="171"/>
      <c r="BX2666" s="171"/>
      <c r="BY2666" s="171"/>
      <c r="BZ2666" s="171"/>
      <c r="CA2666" s="171"/>
      <c r="CB2666" s="171"/>
      <c r="CC2666" s="171"/>
      <c r="CD2666" s="171"/>
      <c r="CE2666" s="171"/>
      <c r="CF2666" s="171"/>
      <c r="CG2666" s="171"/>
      <c r="CH2666" s="171"/>
      <c r="CI2666" s="171"/>
      <c r="CJ2666" s="171"/>
      <c r="CK2666" s="171"/>
      <c r="CL2666" s="171"/>
      <c r="CM2666" s="171"/>
      <c r="CN2666" s="171"/>
      <c r="CO2666" s="171"/>
      <c r="CP2666" s="171"/>
      <c r="CQ2666" s="171"/>
      <c r="CR2666" s="171"/>
      <c r="CS2666" s="171"/>
      <c r="CT2666" s="171"/>
      <c r="CU2666" s="171"/>
      <c r="CV2666" s="171"/>
      <c r="CW2666" s="171"/>
      <c r="CX2666" s="171"/>
      <c r="CY2666" s="171"/>
      <c r="CZ2666" s="171"/>
      <c r="DA2666" s="171"/>
      <c r="DB2666" s="171"/>
      <c r="DC2666" s="171"/>
      <c r="DD2666" s="171"/>
      <c r="DE2666" s="171"/>
      <c r="DF2666" s="171"/>
      <c r="DG2666" s="171"/>
      <c r="DH2666" s="171"/>
      <c r="DI2666" s="171"/>
      <c r="DJ2666" s="171"/>
      <c r="DK2666" s="171"/>
      <c r="DL2666" s="171"/>
      <c r="DM2666" s="171"/>
      <c r="DN2666" s="171"/>
      <c r="DO2666" s="171"/>
      <c r="DP2666" s="171"/>
      <c r="DQ2666" s="171"/>
      <c r="DR2666" s="171"/>
      <c r="DS2666" s="171"/>
      <c r="DT2666" s="171"/>
      <c r="DU2666" s="171"/>
      <c r="DV2666" s="171"/>
      <c r="DW2666" s="171"/>
      <c r="DX2666" s="171"/>
      <c r="DY2666" s="171"/>
      <c r="DZ2666" s="171"/>
      <c r="EA2666" s="171"/>
      <c r="EB2666" s="171"/>
      <c r="EC2666" s="171"/>
      <c r="ED2666" s="171"/>
      <c r="EE2666" s="171"/>
      <c r="EF2666" s="171"/>
      <c r="EG2666" s="171"/>
      <c r="EH2666" s="171"/>
      <c r="EI2666" s="171"/>
      <c r="EJ2666" s="171"/>
      <c r="EK2666" s="171"/>
      <c r="EL2666" s="171"/>
      <c r="EM2666" s="171"/>
      <c r="EN2666" s="171"/>
    </row>
    <row r="2667" spans="43:144" ht="15" x14ac:dyDescent="0.25">
      <c r="AQ2667" s="171"/>
      <c r="AR2667"/>
      <c r="AS2667"/>
      <c r="AT2667"/>
      <c r="AU2667"/>
      <c r="AV2667"/>
      <c r="AW2667"/>
      <c r="AX2667"/>
      <c r="AY2667"/>
      <c r="AZ2667"/>
      <c r="BA2667"/>
      <c r="BB2667"/>
      <c r="BC2667"/>
      <c r="BD2667"/>
      <c r="BE2667" s="171"/>
      <c r="BF2667" s="171"/>
      <c r="BG2667" s="171"/>
      <c r="BH2667" s="171"/>
      <c r="BI2667" s="171"/>
      <c r="BJ2667" s="171"/>
      <c r="BK2667" s="171"/>
      <c r="BL2667" s="171"/>
      <c r="BM2667" s="171"/>
      <c r="BN2667" s="171"/>
      <c r="BO2667" s="171"/>
      <c r="BP2667" s="171"/>
      <c r="BQ2667" s="171"/>
      <c r="BR2667" s="171"/>
      <c r="BS2667" s="171"/>
      <c r="BT2667" s="171"/>
      <c r="BU2667" s="171"/>
      <c r="BV2667" s="171"/>
      <c r="BW2667" s="171"/>
      <c r="BX2667" s="171"/>
      <c r="BY2667" s="171"/>
      <c r="BZ2667" s="171"/>
      <c r="CA2667" s="171"/>
      <c r="CB2667" s="171"/>
      <c r="CC2667" s="171"/>
      <c r="CD2667" s="171"/>
      <c r="CE2667" s="171"/>
      <c r="CF2667" s="171"/>
      <c r="CG2667" s="171"/>
      <c r="CH2667" s="171"/>
      <c r="CI2667" s="171"/>
      <c r="CJ2667" s="171"/>
      <c r="CK2667" s="171"/>
      <c r="CL2667" s="171"/>
      <c r="CM2667" s="171"/>
      <c r="CN2667" s="171"/>
      <c r="CO2667" s="171"/>
      <c r="CP2667" s="171"/>
      <c r="CQ2667" s="171"/>
      <c r="CR2667" s="171"/>
      <c r="CS2667" s="171"/>
      <c r="CT2667" s="171"/>
      <c r="CU2667" s="171"/>
      <c r="CV2667" s="171"/>
      <c r="CW2667" s="171"/>
      <c r="CX2667" s="171"/>
      <c r="CY2667" s="171"/>
      <c r="CZ2667" s="171"/>
      <c r="DA2667" s="171"/>
      <c r="DB2667" s="171"/>
      <c r="DC2667" s="171"/>
      <c r="DD2667" s="171"/>
      <c r="DE2667" s="171"/>
      <c r="DF2667" s="171"/>
      <c r="DG2667" s="171"/>
      <c r="DH2667" s="171"/>
      <c r="DI2667" s="171"/>
      <c r="DJ2667" s="171"/>
      <c r="DK2667" s="171"/>
      <c r="DL2667" s="171"/>
      <c r="DM2667" s="171"/>
      <c r="DN2667" s="171"/>
      <c r="DO2667" s="171"/>
      <c r="DP2667" s="171"/>
      <c r="DQ2667" s="171"/>
      <c r="DR2667" s="171"/>
      <c r="DS2667" s="171"/>
      <c r="DT2667" s="171"/>
      <c r="DU2667" s="171"/>
      <c r="DV2667" s="171"/>
      <c r="DW2667" s="171"/>
      <c r="DX2667" s="171"/>
      <c r="DY2667" s="171"/>
      <c r="DZ2667" s="171"/>
      <c r="EA2667" s="171"/>
      <c r="EB2667" s="171"/>
      <c r="EC2667" s="171"/>
      <c r="ED2667" s="171"/>
      <c r="EE2667" s="171"/>
      <c r="EF2667" s="171"/>
      <c r="EG2667" s="171"/>
      <c r="EH2667" s="171"/>
      <c r="EI2667" s="171"/>
      <c r="EJ2667" s="171"/>
      <c r="EK2667" s="171"/>
      <c r="EL2667" s="171"/>
      <c r="EM2667" s="171"/>
      <c r="EN2667" s="171"/>
    </row>
    <row r="2668" spans="43:144" ht="15" x14ac:dyDescent="0.25">
      <c r="AQ2668" s="171"/>
      <c r="AR2668"/>
      <c r="AS2668"/>
      <c r="AT2668"/>
      <c r="AU2668"/>
      <c r="AV2668"/>
      <c r="AW2668"/>
      <c r="AX2668"/>
      <c r="AY2668"/>
      <c r="AZ2668"/>
      <c r="BA2668"/>
      <c r="BB2668"/>
      <c r="BC2668"/>
      <c r="BD2668"/>
      <c r="BE2668" s="171"/>
      <c r="BF2668" s="171"/>
      <c r="BG2668" s="171"/>
      <c r="BH2668" s="171"/>
      <c r="BI2668" s="171"/>
      <c r="BJ2668" s="171"/>
      <c r="BK2668" s="171"/>
      <c r="BL2668" s="171"/>
      <c r="BM2668" s="171"/>
      <c r="BN2668" s="171"/>
      <c r="BO2668" s="171"/>
      <c r="BP2668" s="171"/>
      <c r="BQ2668" s="171"/>
      <c r="BR2668" s="171"/>
      <c r="BS2668" s="171"/>
      <c r="BT2668" s="171"/>
      <c r="BU2668" s="171"/>
      <c r="BV2668" s="171"/>
      <c r="BW2668" s="171"/>
      <c r="BX2668" s="171"/>
      <c r="BY2668" s="171"/>
      <c r="BZ2668" s="171"/>
      <c r="CA2668" s="171"/>
      <c r="CB2668" s="171"/>
      <c r="CC2668" s="171"/>
      <c r="CD2668" s="171"/>
      <c r="CE2668" s="171"/>
      <c r="CF2668" s="171"/>
      <c r="CG2668" s="171"/>
      <c r="CH2668" s="171"/>
      <c r="CI2668" s="171"/>
      <c r="CJ2668" s="171"/>
      <c r="CK2668" s="171"/>
      <c r="CL2668" s="171"/>
      <c r="CM2668" s="171"/>
      <c r="CN2668" s="171"/>
      <c r="CO2668" s="171"/>
      <c r="CP2668" s="171"/>
      <c r="CQ2668" s="171"/>
      <c r="CR2668" s="171"/>
      <c r="CS2668" s="171"/>
      <c r="CT2668" s="171"/>
      <c r="CU2668" s="171"/>
      <c r="CV2668" s="171"/>
      <c r="CW2668" s="171"/>
      <c r="CX2668" s="171"/>
      <c r="CY2668" s="171"/>
      <c r="CZ2668" s="171"/>
      <c r="DA2668" s="171"/>
      <c r="DB2668" s="171"/>
      <c r="DC2668" s="171"/>
      <c r="DD2668" s="171"/>
      <c r="DE2668" s="171"/>
      <c r="DF2668" s="171"/>
      <c r="DG2668" s="171"/>
      <c r="DH2668" s="171"/>
      <c r="DI2668" s="171"/>
      <c r="DJ2668" s="171"/>
      <c r="DK2668" s="171"/>
      <c r="DL2668" s="171"/>
      <c r="DM2668" s="171"/>
      <c r="DN2668" s="171"/>
      <c r="DO2668" s="171"/>
      <c r="DP2668" s="171"/>
      <c r="DQ2668" s="171"/>
      <c r="DR2668" s="171"/>
      <c r="DS2668" s="171"/>
      <c r="DT2668" s="171"/>
      <c r="DU2668" s="171"/>
      <c r="DV2668" s="171"/>
      <c r="DW2668" s="171"/>
      <c r="DX2668" s="171"/>
      <c r="DY2668" s="171"/>
      <c r="DZ2668" s="171"/>
      <c r="EA2668" s="171"/>
      <c r="EB2668" s="171"/>
      <c r="EC2668" s="171"/>
      <c r="ED2668" s="171"/>
      <c r="EE2668" s="171"/>
      <c r="EF2668" s="171"/>
      <c r="EG2668" s="171"/>
      <c r="EH2668" s="171"/>
      <c r="EI2668" s="171"/>
      <c r="EJ2668" s="171"/>
      <c r="EK2668" s="171"/>
      <c r="EL2668" s="171"/>
      <c r="EM2668" s="171"/>
      <c r="EN2668" s="171"/>
    </row>
    <row r="2669" spans="43:144" ht="15" x14ac:dyDescent="0.25">
      <c r="AQ2669" s="171"/>
      <c r="AR2669"/>
      <c r="AS2669"/>
      <c r="AT2669"/>
      <c r="AU2669"/>
      <c r="AV2669"/>
      <c r="AW2669"/>
      <c r="AX2669"/>
      <c r="AY2669"/>
      <c r="AZ2669"/>
      <c r="BA2669"/>
      <c r="BB2669"/>
      <c r="BC2669"/>
      <c r="BD2669"/>
      <c r="BE2669" s="171"/>
      <c r="BF2669" s="171"/>
      <c r="BG2669" s="171"/>
      <c r="BH2669" s="171"/>
      <c r="BI2669" s="171"/>
      <c r="BJ2669" s="171"/>
      <c r="BK2669" s="171"/>
      <c r="BL2669" s="171"/>
      <c r="BM2669" s="171"/>
      <c r="BN2669" s="171"/>
      <c r="BO2669" s="171"/>
      <c r="BP2669" s="171"/>
      <c r="BQ2669" s="171"/>
      <c r="BR2669" s="171"/>
      <c r="BS2669" s="171"/>
      <c r="BT2669" s="171"/>
      <c r="BU2669" s="171"/>
      <c r="BV2669" s="171"/>
      <c r="BW2669" s="171"/>
      <c r="BX2669" s="171"/>
      <c r="BY2669" s="171"/>
      <c r="BZ2669" s="171"/>
      <c r="CA2669" s="171"/>
      <c r="CB2669" s="171"/>
      <c r="CC2669" s="171"/>
      <c r="CD2669" s="171"/>
      <c r="CE2669" s="171"/>
      <c r="CF2669" s="171"/>
      <c r="CG2669" s="171"/>
      <c r="CH2669" s="171"/>
      <c r="CI2669" s="171"/>
      <c r="CJ2669" s="171"/>
      <c r="CK2669" s="171"/>
      <c r="CL2669" s="171"/>
      <c r="CM2669" s="171"/>
      <c r="CN2669" s="171"/>
      <c r="CO2669" s="171"/>
      <c r="CP2669" s="171"/>
      <c r="CQ2669" s="171"/>
      <c r="CR2669" s="171"/>
      <c r="CS2669" s="171"/>
      <c r="CT2669" s="171"/>
      <c r="CU2669" s="171"/>
      <c r="CV2669" s="171"/>
      <c r="CW2669" s="171"/>
      <c r="CX2669" s="171"/>
      <c r="CY2669" s="171"/>
      <c r="CZ2669" s="171"/>
      <c r="DA2669" s="171"/>
      <c r="DB2669" s="171"/>
      <c r="DC2669" s="171"/>
      <c r="DD2669" s="171"/>
      <c r="DE2669" s="171"/>
      <c r="DF2669" s="171"/>
      <c r="DG2669" s="171"/>
      <c r="DH2669" s="171"/>
      <c r="DI2669" s="171"/>
      <c r="DJ2669" s="171"/>
      <c r="DK2669" s="171"/>
      <c r="DL2669" s="171"/>
      <c r="DM2669" s="171"/>
      <c r="DN2669" s="171"/>
      <c r="DO2669" s="171"/>
      <c r="DP2669" s="171"/>
      <c r="DQ2669" s="171"/>
      <c r="DR2669" s="171"/>
      <c r="DS2669" s="171"/>
      <c r="DT2669" s="171"/>
      <c r="DU2669" s="171"/>
      <c r="DV2669" s="171"/>
      <c r="DW2669" s="171"/>
      <c r="DX2669" s="171"/>
      <c r="DY2669" s="171"/>
      <c r="DZ2669" s="171"/>
      <c r="EA2669" s="171"/>
      <c r="EB2669" s="171"/>
      <c r="EC2669" s="171"/>
      <c r="ED2669" s="171"/>
      <c r="EE2669" s="171"/>
      <c r="EF2669" s="171"/>
      <c r="EG2669" s="171"/>
      <c r="EH2669" s="171"/>
      <c r="EI2669" s="171"/>
      <c r="EJ2669" s="171"/>
      <c r="EK2669" s="171"/>
      <c r="EL2669" s="171"/>
      <c r="EM2669" s="171"/>
      <c r="EN2669" s="171"/>
    </row>
    <row r="2670" spans="43:144" ht="15" x14ac:dyDescent="0.25">
      <c r="AQ2670" s="171"/>
      <c r="AR2670"/>
      <c r="AS2670"/>
      <c r="AT2670"/>
      <c r="AU2670"/>
      <c r="AV2670"/>
      <c r="AW2670"/>
      <c r="AX2670"/>
      <c r="AY2670"/>
      <c r="AZ2670"/>
      <c r="BA2670"/>
      <c r="BB2670"/>
      <c r="BC2670"/>
      <c r="BD2670"/>
      <c r="BE2670" s="171"/>
      <c r="BF2670" s="171"/>
      <c r="BG2670" s="171"/>
      <c r="BH2670" s="171"/>
      <c r="BI2670" s="171"/>
      <c r="BJ2670" s="171"/>
      <c r="BK2670" s="171"/>
      <c r="BL2670" s="171"/>
      <c r="BM2670" s="171"/>
      <c r="BN2670" s="171"/>
      <c r="BO2670" s="171"/>
      <c r="BP2670" s="171"/>
      <c r="BQ2670" s="171"/>
      <c r="BR2670" s="171"/>
      <c r="BS2670" s="171"/>
      <c r="BT2670" s="171"/>
      <c r="BU2670" s="171"/>
      <c r="BV2670" s="171"/>
      <c r="BW2670" s="171"/>
      <c r="BX2670" s="171"/>
      <c r="BY2670" s="171"/>
      <c r="BZ2670" s="171"/>
      <c r="CA2670" s="171"/>
      <c r="CB2670" s="171"/>
      <c r="CC2670" s="171"/>
      <c r="CD2670" s="171"/>
      <c r="CE2670" s="171"/>
      <c r="CF2670" s="171"/>
      <c r="CG2670" s="171"/>
      <c r="CH2670" s="171"/>
      <c r="CI2670" s="171"/>
      <c r="CJ2670" s="171"/>
      <c r="CK2670" s="171"/>
      <c r="CL2670" s="171"/>
      <c r="CM2670" s="171"/>
      <c r="CN2670" s="171"/>
      <c r="CO2670" s="171"/>
      <c r="CP2670" s="171"/>
      <c r="CQ2670" s="171"/>
      <c r="CR2670" s="171"/>
      <c r="CS2670" s="171"/>
      <c r="CT2670" s="171"/>
      <c r="CU2670" s="171"/>
      <c r="CV2670" s="171"/>
      <c r="CW2670" s="171"/>
      <c r="CX2670" s="171"/>
      <c r="CY2670" s="171"/>
      <c r="CZ2670" s="171"/>
      <c r="DA2670" s="171"/>
      <c r="DB2670" s="171"/>
      <c r="DC2670" s="171"/>
      <c r="DD2670" s="171"/>
      <c r="DE2670" s="171"/>
      <c r="DF2670" s="171"/>
      <c r="DG2670" s="171"/>
      <c r="DH2670" s="171"/>
      <c r="DI2670" s="171"/>
      <c r="DJ2670" s="171"/>
      <c r="DK2670" s="171"/>
      <c r="DL2670" s="171"/>
      <c r="DM2670" s="171"/>
      <c r="DN2670" s="171"/>
      <c r="DO2670" s="171"/>
      <c r="DP2670" s="171"/>
      <c r="DQ2670" s="171"/>
      <c r="DR2670" s="171"/>
      <c r="DS2670" s="171"/>
      <c r="DT2670" s="171"/>
      <c r="DU2670" s="171"/>
      <c r="DV2670" s="171"/>
      <c r="DW2670" s="171"/>
      <c r="DX2670" s="171"/>
      <c r="DY2670" s="171"/>
      <c r="DZ2670" s="171"/>
      <c r="EA2670" s="171"/>
      <c r="EB2670" s="171"/>
      <c r="EC2670" s="171"/>
      <c r="ED2670" s="171"/>
      <c r="EE2670" s="171"/>
      <c r="EF2670" s="171"/>
      <c r="EG2670" s="171"/>
      <c r="EH2670" s="171"/>
      <c r="EI2670" s="171"/>
      <c r="EJ2670" s="171"/>
      <c r="EK2670" s="171"/>
      <c r="EL2670" s="171"/>
      <c r="EM2670" s="171"/>
      <c r="EN2670" s="171"/>
    </row>
    <row r="2671" spans="43:144" ht="15" x14ac:dyDescent="0.25">
      <c r="AQ2671" s="171"/>
      <c r="AR2671"/>
      <c r="AS2671"/>
      <c r="AT2671"/>
      <c r="AU2671"/>
      <c r="AV2671"/>
      <c r="AW2671"/>
      <c r="AX2671"/>
      <c r="AY2671"/>
      <c r="AZ2671"/>
      <c r="BA2671"/>
      <c r="BB2671"/>
      <c r="BC2671"/>
      <c r="BD2671"/>
      <c r="BE2671" s="171"/>
      <c r="BF2671" s="171"/>
      <c r="BG2671" s="171"/>
      <c r="BH2671" s="171"/>
      <c r="BI2671" s="171"/>
      <c r="BJ2671" s="171"/>
      <c r="BK2671" s="171"/>
      <c r="BL2671" s="171"/>
      <c r="BM2671" s="171"/>
      <c r="BN2671" s="171"/>
      <c r="BO2671" s="171"/>
      <c r="BP2671" s="171"/>
      <c r="BQ2671" s="171"/>
      <c r="BR2671" s="171"/>
      <c r="BS2671" s="171"/>
      <c r="BT2671" s="171"/>
      <c r="BU2671" s="171"/>
      <c r="BV2671" s="171"/>
      <c r="BW2671" s="171"/>
      <c r="BX2671" s="171"/>
      <c r="BY2671" s="171"/>
      <c r="BZ2671" s="171"/>
      <c r="CA2671" s="171"/>
      <c r="CB2671" s="171"/>
      <c r="CC2671" s="171"/>
      <c r="CD2671" s="171"/>
      <c r="CE2671" s="171"/>
      <c r="CF2671" s="171"/>
      <c r="CG2671" s="171"/>
      <c r="CH2671" s="171"/>
      <c r="CI2671" s="171"/>
      <c r="CJ2671" s="171"/>
      <c r="CK2671" s="171"/>
      <c r="CL2671" s="171"/>
      <c r="CM2671" s="171"/>
      <c r="CN2671" s="171"/>
      <c r="CO2671" s="171"/>
      <c r="CP2671" s="171"/>
      <c r="CQ2671" s="171"/>
      <c r="CR2671" s="171"/>
      <c r="CS2671" s="171"/>
      <c r="CT2671" s="171"/>
      <c r="CU2671" s="171"/>
      <c r="CV2671" s="171"/>
      <c r="CW2671" s="171"/>
      <c r="CX2671" s="171"/>
      <c r="CY2671" s="171"/>
      <c r="CZ2671" s="171"/>
      <c r="DA2671" s="171"/>
      <c r="DB2671" s="171"/>
      <c r="DC2671" s="171"/>
      <c r="DD2671" s="171"/>
      <c r="DE2671" s="171"/>
      <c r="DF2671" s="171"/>
      <c r="DG2671" s="171"/>
      <c r="DH2671" s="171"/>
      <c r="DI2671" s="171"/>
      <c r="DJ2671" s="171"/>
      <c r="DK2671" s="171"/>
      <c r="DL2671" s="171"/>
      <c r="DM2671" s="171"/>
      <c r="DN2671" s="171"/>
      <c r="DO2671" s="171"/>
      <c r="DP2671" s="171"/>
      <c r="DQ2671" s="171"/>
      <c r="DR2671" s="171"/>
      <c r="DS2671" s="171"/>
      <c r="DT2671" s="171"/>
      <c r="DU2671" s="171"/>
      <c r="DV2671" s="171"/>
      <c r="DW2671" s="171"/>
      <c r="DX2671" s="171"/>
      <c r="DY2671" s="171"/>
      <c r="DZ2671" s="171"/>
      <c r="EA2671" s="171"/>
      <c r="EB2671" s="171"/>
      <c r="EC2671" s="171"/>
      <c r="ED2671" s="171"/>
      <c r="EE2671" s="171"/>
      <c r="EF2671" s="171"/>
      <c r="EG2671" s="171"/>
      <c r="EH2671" s="171"/>
      <c r="EI2671" s="171"/>
      <c r="EJ2671" s="171"/>
      <c r="EK2671" s="171"/>
      <c r="EL2671" s="171"/>
      <c r="EM2671" s="171"/>
      <c r="EN2671" s="171"/>
    </row>
    <row r="2672" spans="43:144" ht="15" x14ac:dyDescent="0.25">
      <c r="AQ2672" s="171"/>
      <c r="AR2672"/>
      <c r="AS2672"/>
      <c r="AT2672"/>
      <c r="AU2672"/>
      <c r="AV2672"/>
      <c r="AW2672"/>
      <c r="AX2672"/>
      <c r="AY2672"/>
      <c r="AZ2672"/>
      <c r="BA2672"/>
      <c r="BB2672"/>
      <c r="BC2672"/>
      <c r="BD2672"/>
      <c r="BE2672" s="171"/>
      <c r="BF2672" s="171"/>
      <c r="BG2672" s="171"/>
      <c r="BH2672" s="171"/>
      <c r="BI2672" s="171"/>
      <c r="BJ2672" s="171"/>
      <c r="BK2672" s="171"/>
      <c r="BL2672" s="171"/>
      <c r="BM2672" s="171"/>
      <c r="BN2672" s="171"/>
      <c r="BO2672" s="171"/>
      <c r="BP2672" s="171"/>
      <c r="BQ2672" s="171"/>
      <c r="BR2672" s="171"/>
      <c r="BS2672" s="171"/>
      <c r="BT2672" s="171"/>
      <c r="BU2672" s="171"/>
      <c r="BV2672" s="171"/>
      <c r="BW2672" s="171"/>
      <c r="BX2672" s="171"/>
      <c r="BY2672" s="171"/>
      <c r="BZ2672" s="171"/>
      <c r="CA2672" s="171"/>
      <c r="CB2672" s="171"/>
      <c r="CC2672" s="171"/>
      <c r="CD2672" s="171"/>
      <c r="CE2672" s="171"/>
      <c r="CF2672" s="171"/>
      <c r="CG2672" s="171"/>
      <c r="CH2672" s="171"/>
      <c r="CI2672" s="171"/>
      <c r="CJ2672" s="171"/>
      <c r="CK2672" s="171"/>
      <c r="CL2672" s="171"/>
      <c r="CM2672" s="171"/>
      <c r="CN2672" s="171"/>
      <c r="CO2672" s="171"/>
      <c r="CP2672" s="171"/>
      <c r="CQ2672" s="171"/>
      <c r="CR2672" s="171"/>
      <c r="CS2672" s="171"/>
      <c r="CT2672" s="171"/>
      <c r="CU2672" s="171"/>
      <c r="CV2672" s="171"/>
      <c r="CW2672" s="171"/>
      <c r="CX2672" s="171"/>
      <c r="CY2672" s="171"/>
      <c r="CZ2672" s="171"/>
      <c r="DA2672" s="171"/>
      <c r="DB2672" s="171"/>
      <c r="DC2672" s="171"/>
      <c r="DD2672" s="171"/>
      <c r="DE2672" s="171"/>
      <c r="DF2672" s="171"/>
      <c r="DG2672" s="171"/>
      <c r="DH2672" s="171"/>
      <c r="DI2672" s="171"/>
      <c r="DJ2672" s="171"/>
      <c r="DK2672" s="171"/>
      <c r="DL2672" s="171"/>
      <c r="DM2672" s="171"/>
      <c r="DN2672" s="171"/>
      <c r="DO2672" s="171"/>
      <c r="DP2672" s="171"/>
      <c r="DQ2672" s="171"/>
      <c r="DR2672" s="171"/>
      <c r="DS2672" s="171"/>
      <c r="DT2672" s="171"/>
      <c r="DU2672" s="171"/>
      <c r="DV2672" s="171"/>
      <c r="DW2672" s="171"/>
      <c r="DX2672" s="171"/>
      <c r="DY2672" s="171"/>
      <c r="DZ2672" s="171"/>
      <c r="EA2672" s="171"/>
      <c r="EB2672" s="171"/>
      <c r="EC2672" s="171"/>
      <c r="ED2672" s="171"/>
      <c r="EE2672" s="171"/>
      <c r="EF2672" s="171"/>
      <c r="EG2672" s="171"/>
      <c r="EH2672" s="171"/>
      <c r="EI2672" s="171"/>
      <c r="EJ2672" s="171"/>
      <c r="EK2672" s="171"/>
      <c r="EL2672" s="171"/>
      <c r="EM2672" s="171"/>
      <c r="EN2672" s="171"/>
    </row>
    <row r="2673" spans="43:144" ht="15" x14ac:dyDescent="0.25">
      <c r="AQ2673" s="171"/>
      <c r="AR2673"/>
      <c r="AS2673"/>
      <c r="AT2673"/>
      <c r="AU2673"/>
      <c r="AV2673"/>
      <c r="AW2673"/>
      <c r="AX2673"/>
      <c r="AY2673"/>
      <c r="AZ2673"/>
      <c r="BA2673"/>
      <c r="BB2673"/>
      <c r="BC2673"/>
      <c r="BD2673"/>
      <c r="BE2673" s="171"/>
      <c r="BF2673" s="171"/>
      <c r="BG2673" s="171"/>
      <c r="BH2673" s="171"/>
      <c r="BI2673" s="171"/>
      <c r="BJ2673" s="171"/>
      <c r="BK2673" s="171"/>
      <c r="BL2673" s="171"/>
      <c r="BM2673" s="171"/>
      <c r="BN2673" s="171"/>
      <c r="BO2673" s="171"/>
      <c r="BP2673" s="171"/>
      <c r="BQ2673" s="171"/>
      <c r="BR2673" s="171"/>
      <c r="BS2673" s="171"/>
      <c r="BT2673" s="171"/>
      <c r="BU2673" s="171"/>
      <c r="BV2673" s="171"/>
      <c r="BW2673" s="171"/>
      <c r="BX2673" s="171"/>
      <c r="BY2673" s="171"/>
      <c r="BZ2673" s="171"/>
      <c r="CA2673" s="171"/>
      <c r="CB2673" s="171"/>
      <c r="CC2673" s="171"/>
      <c r="CD2673" s="171"/>
      <c r="CE2673" s="171"/>
      <c r="CF2673" s="171"/>
      <c r="CG2673" s="171"/>
      <c r="CH2673" s="171"/>
      <c r="CI2673" s="171"/>
      <c r="CJ2673" s="171"/>
      <c r="CK2673" s="171"/>
      <c r="CL2673" s="171"/>
      <c r="CM2673" s="171"/>
      <c r="CN2673" s="171"/>
      <c r="CO2673" s="171"/>
      <c r="CP2673" s="171"/>
      <c r="CQ2673" s="171"/>
      <c r="CR2673" s="171"/>
      <c r="CS2673" s="171"/>
      <c r="CT2673" s="171"/>
      <c r="CU2673" s="171"/>
      <c r="CV2673" s="171"/>
      <c r="CW2673" s="171"/>
      <c r="CX2673" s="171"/>
      <c r="CY2673" s="171"/>
      <c r="CZ2673" s="171"/>
      <c r="DA2673" s="171"/>
      <c r="DB2673" s="171"/>
      <c r="DC2673" s="171"/>
      <c r="DD2673" s="171"/>
      <c r="DE2673" s="171"/>
      <c r="DF2673" s="171"/>
      <c r="DG2673" s="171"/>
      <c r="DH2673" s="171"/>
      <c r="DI2673" s="171"/>
      <c r="DJ2673" s="171"/>
      <c r="DK2673" s="171"/>
      <c r="DL2673" s="171"/>
      <c r="DM2673" s="171"/>
      <c r="DN2673" s="171"/>
      <c r="DO2673" s="171"/>
      <c r="DP2673" s="171"/>
      <c r="DQ2673" s="171"/>
      <c r="DR2673" s="171"/>
      <c r="DS2673" s="171"/>
      <c r="DT2673" s="171"/>
      <c r="DU2673" s="171"/>
      <c r="DV2673" s="171"/>
      <c r="DW2673" s="171"/>
      <c r="DX2673" s="171"/>
      <c r="DY2673" s="171"/>
      <c r="DZ2673" s="171"/>
      <c r="EA2673" s="171"/>
      <c r="EB2673" s="171"/>
      <c r="EC2673" s="171"/>
      <c r="ED2673" s="171"/>
      <c r="EE2673" s="171"/>
      <c r="EF2673" s="171"/>
      <c r="EG2673" s="171"/>
      <c r="EH2673" s="171"/>
      <c r="EI2673" s="171"/>
      <c r="EJ2673" s="171"/>
      <c r="EK2673" s="171"/>
      <c r="EL2673" s="171"/>
      <c r="EM2673" s="171"/>
      <c r="EN2673" s="171"/>
    </row>
    <row r="2674" spans="43:144" ht="15" x14ac:dyDescent="0.25">
      <c r="AQ2674" s="171"/>
      <c r="AR2674"/>
      <c r="AS2674"/>
      <c r="AT2674"/>
      <c r="AU2674"/>
      <c r="AV2674"/>
      <c r="AW2674"/>
      <c r="AX2674"/>
      <c r="AY2674"/>
      <c r="AZ2674"/>
      <c r="BA2674"/>
      <c r="BB2674"/>
      <c r="BC2674"/>
      <c r="BD2674"/>
      <c r="BE2674" s="171"/>
      <c r="BF2674" s="171"/>
      <c r="BG2674" s="171"/>
      <c r="BH2674" s="171"/>
      <c r="BI2674" s="171"/>
      <c r="BJ2674" s="171"/>
      <c r="BK2674" s="171"/>
      <c r="BL2674" s="171"/>
      <c r="BM2674" s="171"/>
      <c r="BN2674" s="171"/>
      <c r="BO2674" s="171"/>
      <c r="BP2674" s="171"/>
      <c r="BQ2674" s="171"/>
      <c r="BR2674" s="171"/>
      <c r="BS2674" s="171"/>
      <c r="BT2674" s="171"/>
      <c r="BU2674" s="171"/>
      <c r="BV2674" s="171"/>
      <c r="BW2674" s="171"/>
      <c r="BX2674" s="171"/>
      <c r="BY2674" s="171"/>
      <c r="BZ2674" s="171"/>
      <c r="CA2674" s="171"/>
      <c r="CB2674" s="171"/>
      <c r="CC2674" s="171"/>
      <c r="CD2674" s="171"/>
      <c r="CE2674" s="171"/>
      <c r="CF2674" s="171"/>
      <c r="CG2674" s="171"/>
      <c r="CH2674" s="171"/>
      <c r="CI2674" s="171"/>
      <c r="CJ2674" s="171"/>
      <c r="CK2674" s="171"/>
      <c r="CL2674" s="171"/>
      <c r="CM2674" s="171"/>
      <c r="CN2674" s="171"/>
      <c r="CO2674" s="171"/>
      <c r="CP2674" s="171"/>
      <c r="CQ2674" s="171"/>
      <c r="CR2674" s="171"/>
      <c r="CS2674" s="171"/>
      <c r="CT2674" s="171"/>
      <c r="CU2674" s="171"/>
      <c r="CV2674" s="171"/>
      <c r="CW2674" s="171"/>
      <c r="CX2674" s="171"/>
      <c r="CY2674" s="171"/>
      <c r="CZ2674" s="171"/>
      <c r="DA2674" s="171"/>
      <c r="DB2674" s="171"/>
      <c r="DC2674" s="171"/>
      <c r="DD2674" s="171"/>
      <c r="DE2674" s="171"/>
      <c r="DF2674" s="171"/>
      <c r="DG2674" s="171"/>
      <c r="DH2674" s="171"/>
      <c r="DI2674" s="171"/>
      <c r="DJ2674" s="171"/>
      <c r="DK2674" s="171"/>
      <c r="DL2674" s="171"/>
      <c r="DM2674" s="171"/>
      <c r="DN2674" s="171"/>
      <c r="DO2674" s="171"/>
      <c r="DP2674" s="171"/>
      <c r="DQ2674" s="171"/>
      <c r="DR2674" s="171"/>
      <c r="DS2674" s="171"/>
      <c r="DT2674" s="171"/>
      <c r="DU2674" s="171"/>
      <c r="DV2674" s="171"/>
      <c r="DW2674" s="171"/>
      <c r="DX2674" s="171"/>
      <c r="DY2674" s="171"/>
      <c r="DZ2674" s="171"/>
      <c r="EA2674" s="171"/>
      <c r="EB2674" s="171"/>
      <c r="EC2674" s="171"/>
      <c r="ED2674" s="171"/>
      <c r="EE2674" s="171"/>
      <c r="EF2674" s="171"/>
      <c r="EG2674" s="171"/>
      <c r="EH2674" s="171"/>
      <c r="EI2674" s="171"/>
      <c r="EJ2674" s="171"/>
      <c r="EK2674" s="171"/>
      <c r="EL2674" s="171"/>
      <c r="EM2674" s="171"/>
      <c r="EN2674" s="171"/>
    </row>
    <row r="2675" spans="43:144" ht="15" x14ac:dyDescent="0.25">
      <c r="AQ2675" s="171"/>
      <c r="AR2675"/>
      <c r="AS2675"/>
      <c r="AT2675"/>
      <c r="AU2675"/>
      <c r="AV2675"/>
      <c r="AW2675"/>
      <c r="AX2675"/>
      <c r="AY2675"/>
      <c r="AZ2675"/>
      <c r="BA2675"/>
      <c r="BB2675"/>
      <c r="BC2675"/>
      <c r="BD2675"/>
      <c r="BE2675" s="171"/>
      <c r="BF2675" s="171"/>
      <c r="BG2675" s="171"/>
      <c r="BH2675" s="171"/>
      <c r="BI2675" s="171"/>
      <c r="BJ2675" s="171"/>
      <c r="BK2675" s="171"/>
      <c r="BL2675" s="171"/>
      <c r="BM2675" s="171"/>
      <c r="BN2675" s="171"/>
      <c r="BO2675" s="171"/>
      <c r="BP2675" s="171"/>
      <c r="BQ2675" s="171"/>
      <c r="BR2675" s="171"/>
      <c r="BS2675" s="171"/>
      <c r="BT2675" s="171"/>
      <c r="BU2675" s="171"/>
      <c r="BV2675" s="171"/>
      <c r="BW2675" s="171"/>
      <c r="BX2675" s="171"/>
      <c r="BY2675" s="171"/>
      <c r="BZ2675" s="171"/>
      <c r="CA2675" s="171"/>
      <c r="CB2675" s="171"/>
      <c r="CC2675" s="171"/>
      <c r="CD2675" s="171"/>
      <c r="CE2675" s="171"/>
      <c r="CF2675" s="171"/>
      <c r="CG2675" s="171"/>
      <c r="CH2675" s="171"/>
      <c r="CI2675" s="171"/>
      <c r="CJ2675" s="171"/>
      <c r="CK2675" s="171"/>
      <c r="CL2675" s="171"/>
      <c r="CM2675" s="171"/>
      <c r="CN2675" s="171"/>
      <c r="CO2675" s="171"/>
      <c r="CP2675" s="171"/>
      <c r="CQ2675" s="171"/>
      <c r="CR2675" s="171"/>
      <c r="CS2675" s="171"/>
      <c r="CT2675" s="171"/>
      <c r="CU2675" s="171"/>
      <c r="CV2675" s="171"/>
      <c r="CW2675" s="171"/>
      <c r="CX2675" s="171"/>
      <c r="CY2675" s="171"/>
      <c r="CZ2675" s="171"/>
      <c r="DA2675" s="171"/>
      <c r="DB2675" s="171"/>
      <c r="DC2675" s="171"/>
      <c r="DD2675" s="171"/>
      <c r="DE2675" s="171"/>
      <c r="DF2675" s="171"/>
      <c r="DG2675" s="171"/>
      <c r="DH2675" s="171"/>
      <c r="DI2675" s="171"/>
      <c r="DJ2675" s="171"/>
      <c r="DK2675" s="171"/>
      <c r="DL2675" s="171"/>
      <c r="DM2675" s="171"/>
      <c r="DN2675" s="171"/>
      <c r="DO2675" s="171"/>
      <c r="DP2675" s="171"/>
      <c r="DQ2675" s="171"/>
      <c r="DR2675" s="171"/>
      <c r="DS2675" s="171"/>
      <c r="DT2675" s="171"/>
      <c r="DU2675" s="171"/>
      <c r="DV2675" s="171"/>
      <c r="DW2675" s="171"/>
      <c r="DX2675" s="171"/>
      <c r="DY2675" s="171"/>
      <c r="DZ2675" s="171"/>
      <c r="EA2675" s="171"/>
      <c r="EB2675" s="171"/>
      <c r="EC2675" s="171"/>
      <c r="ED2675" s="171"/>
      <c r="EE2675" s="171"/>
      <c r="EF2675" s="171"/>
      <c r="EG2675" s="171"/>
      <c r="EH2675" s="171"/>
      <c r="EI2675" s="171"/>
      <c r="EJ2675" s="171"/>
      <c r="EK2675" s="171"/>
      <c r="EL2675" s="171"/>
      <c r="EM2675" s="171"/>
      <c r="EN2675" s="171"/>
    </row>
    <row r="2676" spans="43:144" ht="15" x14ac:dyDescent="0.25">
      <c r="AQ2676" s="171"/>
      <c r="AR2676"/>
      <c r="AS2676"/>
      <c r="AT2676"/>
      <c r="AU2676"/>
      <c r="AV2676"/>
      <c r="AW2676"/>
      <c r="AX2676"/>
      <c r="AY2676"/>
      <c r="AZ2676"/>
      <c r="BA2676"/>
      <c r="BB2676"/>
      <c r="BC2676"/>
      <c r="BD2676"/>
      <c r="BE2676" s="171"/>
      <c r="BF2676" s="171"/>
      <c r="BG2676" s="171"/>
      <c r="BH2676" s="171"/>
      <c r="BI2676" s="171"/>
      <c r="BJ2676" s="171"/>
      <c r="BK2676" s="171"/>
      <c r="BL2676" s="171"/>
      <c r="BM2676" s="171"/>
      <c r="BN2676" s="171"/>
      <c r="BO2676" s="171"/>
      <c r="BP2676" s="171"/>
      <c r="BQ2676" s="171"/>
      <c r="BR2676" s="171"/>
      <c r="BS2676" s="171"/>
      <c r="BT2676" s="171"/>
      <c r="BU2676" s="171"/>
      <c r="BV2676" s="171"/>
      <c r="BW2676" s="171"/>
      <c r="BX2676" s="171"/>
      <c r="BY2676" s="171"/>
      <c r="BZ2676" s="171"/>
      <c r="CA2676" s="171"/>
      <c r="CB2676" s="171"/>
      <c r="CC2676" s="171"/>
      <c r="CD2676" s="171"/>
      <c r="CE2676" s="171"/>
      <c r="CF2676" s="171"/>
      <c r="CG2676" s="171"/>
      <c r="CH2676" s="171"/>
      <c r="CI2676" s="171"/>
      <c r="CJ2676" s="171"/>
      <c r="CK2676" s="171"/>
      <c r="CL2676" s="171"/>
      <c r="CM2676" s="171"/>
      <c r="CN2676" s="171"/>
      <c r="CO2676" s="171"/>
      <c r="CP2676" s="171"/>
      <c r="CQ2676" s="171"/>
      <c r="CR2676" s="171"/>
      <c r="CS2676" s="171"/>
      <c r="CT2676" s="171"/>
      <c r="CU2676" s="171"/>
      <c r="CV2676" s="171"/>
      <c r="CW2676" s="171"/>
      <c r="CX2676" s="171"/>
      <c r="CY2676" s="171"/>
      <c r="CZ2676" s="171"/>
      <c r="DA2676" s="171"/>
      <c r="DB2676" s="171"/>
      <c r="DC2676" s="171"/>
      <c r="DD2676" s="171"/>
      <c r="DE2676" s="171"/>
      <c r="DF2676" s="171"/>
      <c r="DG2676" s="171"/>
      <c r="DH2676" s="171"/>
      <c r="DI2676" s="171"/>
      <c r="DJ2676" s="171"/>
      <c r="DK2676" s="171"/>
      <c r="DL2676" s="171"/>
      <c r="DM2676" s="171"/>
      <c r="DN2676" s="171"/>
      <c r="DO2676" s="171"/>
      <c r="DP2676" s="171"/>
      <c r="DQ2676" s="171"/>
      <c r="DR2676" s="171"/>
      <c r="DS2676" s="171"/>
      <c r="DT2676" s="171"/>
      <c r="DU2676" s="171"/>
      <c r="DV2676" s="171"/>
      <c r="DW2676" s="171"/>
      <c r="DX2676" s="171"/>
      <c r="DY2676" s="171"/>
      <c r="DZ2676" s="171"/>
      <c r="EA2676" s="171"/>
      <c r="EB2676" s="171"/>
      <c r="EC2676" s="171"/>
      <c r="ED2676" s="171"/>
      <c r="EE2676" s="171"/>
      <c r="EF2676" s="171"/>
      <c r="EG2676" s="171"/>
      <c r="EH2676" s="171"/>
      <c r="EI2676" s="171"/>
      <c r="EJ2676" s="171"/>
      <c r="EK2676" s="171"/>
      <c r="EL2676" s="171"/>
      <c r="EM2676" s="171"/>
      <c r="EN2676" s="171"/>
    </row>
    <row r="2677" spans="43:144" ht="15" x14ac:dyDescent="0.25">
      <c r="AQ2677" s="171"/>
      <c r="AR2677"/>
      <c r="AS2677"/>
      <c r="AT2677"/>
      <c r="AU2677"/>
      <c r="AV2677"/>
      <c r="AW2677"/>
      <c r="AX2677"/>
      <c r="AY2677"/>
      <c r="AZ2677"/>
      <c r="BA2677"/>
      <c r="BB2677"/>
      <c r="BC2677"/>
      <c r="BD2677"/>
      <c r="BE2677" s="171"/>
      <c r="BF2677" s="171"/>
      <c r="BG2677" s="171"/>
      <c r="BH2677" s="171"/>
      <c r="BI2677" s="171"/>
      <c r="BJ2677" s="171"/>
      <c r="BK2677" s="171"/>
      <c r="BL2677" s="171"/>
      <c r="BM2677" s="171"/>
      <c r="BN2677" s="171"/>
      <c r="BO2677" s="171"/>
      <c r="BP2677" s="171"/>
      <c r="BQ2677" s="171"/>
      <c r="BR2677" s="171"/>
      <c r="BS2677" s="171"/>
      <c r="BT2677" s="171"/>
      <c r="BU2677" s="171"/>
      <c r="BV2677" s="171"/>
      <c r="BW2677" s="171"/>
      <c r="BX2677" s="171"/>
      <c r="BY2677" s="171"/>
      <c r="BZ2677" s="171"/>
      <c r="CA2677" s="171"/>
      <c r="CB2677" s="171"/>
      <c r="CC2677" s="171"/>
      <c r="CD2677" s="171"/>
      <c r="CE2677" s="171"/>
      <c r="CF2677" s="171"/>
      <c r="CG2677" s="171"/>
      <c r="CH2677" s="171"/>
      <c r="CI2677" s="171"/>
      <c r="CJ2677" s="171"/>
      <c r="CK2677" s="171"/>
      <c r="CL2677" s="171"/>
      <c r="CM2677" s="171"/>
      <c r="CN2677" s="171"/>
      <c r="CO2677" s="171"/>
      <c r="CP2677" s="171"/>
      <c r="CQ2677" s="171"/>
      <c r="CR2677" s="171"/>
      <c r="CS2677" s="171"/>
      <c r="CT2677" s="171"/>
      <c r="CU2677" s="171"/>
      <c r="CV2677" s="171"/>
      <c r="CW2677" s="171"/>
      <c r="CX2677" s="171"/>
      <c r="CY2677" s="171"/>
      <c r="CZ2677" s="171"/>
      <c r="DA2677" s="171"/>
      <c r="DB2677" s="171"/>
      <c r="DC2677" s="171"/>
      <c r="DD2677" s="171"/>
      <c r="DE2677" s="171"/>
      <c r="DF2677" s="171"/>
      <c r="DG2677" s="171"/>
      <c r="DH2677" s="171"/>
      <c r="DI2677" s="171"/>
      <c r="DJ2677" s="171"/>
      <c r="DK2677" s="171"/>
      <c r="DL2677" s="171"/>
      <c r="DM2677" s="171"/>
      <c r="DN2677" s="171"/>
      <c r="DO2677" s="171"/>
      <c r="DP2677" s="171"/>
      <c r="DQ2677" s="171"/>
      <c r="DR2677" s="171"/>
      <c r="DS2677" s="171"/>
      <c r="DT2677" s="171"/>
      <c r="DU2677" s="171"/>
      <c r="DV2677" s="171"/>
      <c r="DW2677" s="171"/>
      <c r="DX2677" s="171"/>
      <c r="DY2677" s="171"/>
      <c r="DZ2677" s="171"/>
      <c r="EA2677" s="171"/>
      <c r="EB2677" s="171"/>
      <c r="EC2677" s="171"/>
      <c r="ED2677" s="171"/>
      <c r="EE2677" s="171"/>
      <c r="EF2677" s="171"/>
      <c r="EG2677" s="171"/>
      <c r="EH2677" s="171"/>
      <c r="EI2677" s="171"/>
      <c r="EJ2677" s="171"/>
      <c r="EK2677" s="171"/>
      <c r="EL2677" s="171"/>
      <c r="EM2677" s="171"/>
      <c r="EN2677" s="171"/>
    </row>
    <row r="2678" spans="43:144" ht="15" x14ac:dyDescent="0.25">
      <c r="AQ2678" s="171"/>
      <c r="AR2678"/>
      <c r="AS2678"/>
      <c r="AT2678"/>
      <c r="AU2678"/>
      <c r="AV2678"/>
      <c r="AW2678"/>
      <c r="AX2678"/>
      <c r="AY2678"/>
      <c r="AZ2678"/>
      <c r="BA2678"/>
      <c r="BB2678"/>
      <c r="BC2678"/>
      <c r="BD2678"/>
      <c r="BE2678" s="171"/>
      <c r="BF2678" s="171"/>
      <c r="BG2678" s="171"/>
      <c r="BH2678" s="171"/>
      <c r="BI2678" s="171"/>
      <c r="BJ2678" s="171"/>
      <c r="BK2678" s="171"/>
      <c r="BL2678" s="171"/>
      <c r="BM2678" s="171"/>
      <c r="BN2678" s="171"/>
      <c r="BO2678" s="171"/>
      <c r="BP2678" s="171"/>
      <c r="BQ2678" s="171"/>
      <c r="BR2678" s="171"/>
      <c r="BS2678" s="171"/>
      <c r="BT2678" s="171"/>
      <c r="BU2678" s="171"/>
      <c r="BV2678" s="171"/>
      <c r="BW2678" s="171"/>
      <c r="BX2678" s="171"/>
      <c r="BY2678" s="171"/>
      <c r="BZ2678" s="171"/>
      <c r="CA2678" s="171"/>
      <c r="CB2678" s="171"/>
      <c r="CC2678" s="171"/>
      <c r="CD2678" s="171"/>
      <c r="CE2678" s="171"/>
      <c r="CF2678" s="171"/>
      <c r="CG2678" s="171"/>
      <c r="CH2678" s="171"/>
      <c r="CI2678" s="171"/>
      <c r="CJ2678" s="171"/>
      <c r="CK2678" s="171"/>
      <c r="CL2678" s="171"/>
      <c r="CM2678" s="171"/>
      <c r="CN2678" s="171"/>
      <c r="CO2678" s="171"/>
      <c r="CP2678" s="171"/>
      <c r="CQ2678" s="171"/>
      <c r="CR2678" s="171"/>
      <c r="CS2678" s="171"/>
      <c r="CT2678" s="171"/>
      <c r="CU2678" s="171"/>
      <c r="CV2678" s="171"/>
      <c r="CW2678" s="171"/>
      <c r="CX2678" s="171"/>
      <c r="CY2678" s="171"/>
      <c r="CZ2678" s="171"/>
      <c r="DA2678" s="171"/>
      <c r="DB2678" s="171"/>
      <c r="DC2678" s="171"/>
      <c r="DD2678" s="171"/>
      <c r="DE2678" s="171"/>
      <c r="DF2678" s="171"/>
      <c r="DG2678" s="171"/>
      <c r="DH2678" s="171"/>
      <c r="DI2678" s="171"/>
      <c r="DJ2678" s="171"/>
      <c r="DK2678" s="171"/>
      <c r="DL2678" s="171"/>
      <c r="DM2678" s="171"/>
      <c r="DN2678" s="171"/>
      <c r="DO2678" s="171"/>
      <c r="DP2678" s="171"/>
      <c r="DQ2678" s="171"/>
      <c r="DR2678" s="171"/>
      <c r="DS2678" s="171"/>
      <c r="DT2678" s="171"/>
      <c r="DU2678" s="171"/>
      <c r="DV2678" s="171"/>
      <c r="DW2678" s="171"/>
      <c r="DX2678" s="171"/>
      <c r="DY2678" s="171"/>
      <c r="DZ2678" s="171"/>
      <c r="EA2678" s="171"/>
      <c r="EB2678" s="171"/>
      <c r="EC2678" s="171"/>
      <c r="ED2678" s="171"/>
      <c r="EE2678" s="171"/>
      <c r="EF2678" s="171"/>
      <c r="EG2678" s="171"/>
      <c r="EH2678" s="171"/>
      <c r="EI2678" s="171"/>
      <c r="EJ2678" s="171"/>
      <c r="EK2678" s="171"/>
      <c r="EL2678" s="171"/>
      <c r="EM2678" s="171"/>
      <c r="EN2678" s="171"/>
    </row>
    <row r="2679" spans="43:144" ht="15" x14ac:dyDescent="0.25">
      <c r="AQ2679" s="171"/>
      <c r="AR2679"/>
      <c r="AS2679"/>
      <c r="AT2679"/>
      <c r="AU2679"/>
      <c r="AV2679"/>
      <c r="AW2679"/>
      <c r="AX2679"/>
      <c r="AY2679"/>
      <c r="AZ2679"/>
      <c r="BA2679"/>
      <c r="BB2679"/>
      <c r="BC2679"/>
      <c r="BD2679"/>
      <c r="BE2679" s="171"/>
      <c r="BF2679" s="171"/>
      <c r="BG2679" s="171"/>
      <c r="BH2679" s="171"/>
      <c r="BI2679" s="171"/>
      <c r="BJ2679" s="171"/>
      <c r="BK2679" s="171"/>
      <c r="BL2679" s="171"/>
      <c r="BM2679" s="171"/>
      <c r="BN2679" s="171"/>
      <c r="BO2679" s="171"/>
      <c r="BP2679" s="171"/>
      <c r="BQ2679" s="171"/>
      <c r="BR2679" s="171"/>
      <c r="BS2679" s="171"/>
      <c r="BT2679" s="171"/>
      <c r="BU2679" s="171"/>
      <c r="BV2679" s="171"/>
      <c r="BW2679" s="171"/>
      <c r="BX2679" s="171"/>
      <c r="BY2679" s="171"/>
      <c r="BZ2679" s="171"/>
      <c r="CA2679" s="171"/>
      <c r="CB2679" s="171"/>
      <c r="CC2679" s="171"/>
      <c r="CD2679" s="171"/>
      <c r="CE2679" s="171"/>
      <c r="CF2679" s="171"/>
      <c r="CG2679" s="171"/>
      <c r="CH2679" s="171"/>
      <c r="CI2679" s="171"/>
      <c r="CJ2679" s="171"/>
      <c r="CK2679" s="171"/>
      <c r="CL2679" s="171"/>
      <c r="CM2679" s="171"/>
      <c r="CN2679" s="171"/>
      <c r="CO2679" s="171"/>
      <c r="CP2679" s="171"/>
      <c r="CQ2679" s="171"/>
      <c r="CR2679" s="171"/>
      <c r="CS2679" s="171"/>
      <c r="CT2679" s="171"/>
      <c r="CU2679" s="171"/>
      <c r="CV2679" s="171"/>
      <c r="CW2679" s="171"/>
      <c r="CX2679" s="171"/>
      <c r="CY2679" s="171"/>
      <c r="CZ2679" s="171"/>
      <c r="DA2679" s="171"/>
      <c r="DB2679" s="171"/>
      <c r="DC2679" s="171"/>
      <c r="DD2679" s="171"/>
      <c r="DE2679" s="171"/>
      <c r="DF2679" s="171"/>
      <c r="DG2679" s="171"/>
      <c r="DH2679" s="171"/>
      <c r="DI2679" s="171"/>
      <c r="DJ2679" s="171"/>
      <c r="DK2679" s="171"/>
      <c r="DL2679" s="171"/>
      <c r="DM2679" s="171"/>
      <c r="DN2679" s="171"/>
      <c r="DO2679" s="171"/>
      <c r="DP2679" s="171"/>
      <c r="DQ2679" s="171"/>
      <c r="DR2679" s="171"/>
      <c r="DS2679" s="171"/>
      <c r="DT2679" s="171"/>
      <c r="DU2679" s="171"/>
      <c r="DV2679" s="171"/>
      <c r="DW2679" s="171"/>
      <c r="DX2679" s="171"/>
      <c r="DY2679" s="171"/>
      <c r="DZ2679" s="171"/>
      <c r="EA2679" s="171"/>
      <c r="EB2679" s="171"/>
      <c r="EC2679" s="171"/>
      <c r="ED2679" s="171"/>
      <c r="EE2679" s="171"/>
      <c r="EF2679" s="171"/>
      <c r="EG2679" s="171"/>
      <c r="EH2679" s="171"/>
      <c r="EI2679" s="171"/>
      <c r="EJ2679" s="171"/>
      <c r="EK2679" s="171"/>
      <c r="EL2679" s="171"/>
      <c r="EM2679" s="171"/>
      <c r="EN2679" s="171"/>
    </row>
    <row r="2680" spans="43:144" ht="15" x14ac:dyDescent="0.25">
      <c r="AQ2680" s="171"/>
      <c r="AR2680"/>
      <c r="AS2680"/>
      <c r="AT2680"/>
      <c r="AU2680"/>
      <c r="AV2680"/>
      <c r="AW2680"/>
      <c r="AX2680"/>
      <c r="AY2680"/>
      <c r="AZ2680"/>
      <c r="BA2680"/>
      <c r="BB2680"/>
      <c r="BC2680"/>
      <c r="BD2680"/>
      <c r="BE2680" s="171"/>
      <c r="BF2680" s="171"/>
      <c r="BG2680" s="171"/>
      <c r="BH2680" s="171"/>
      <c r="BI2680" s="171"/>
      <c r="BJ2680" s="171"/>
      <c r="BK2680" s="171"/>
      <c r="BL2680" s="171"/>
      <c r="BM2680" s="171"/>
      <c r="BN2680" s="171"/>
      <c r="BO2680" s="171"/>
      <c r="BP2680" s="171"/>
      <c r="BQ2680" s="171"/>
      <c r="BR2680" s="171"/>
      <c r="BS2680" s="171"/>
      <c r="BT2680" s="171"/>
      <c r="BU2680" s="171"/>
      <c r="BV2680" s="171"/>
      <c r="BW2680" s="171"/>
      <c r="BX2680" s="171"/>
      <c r="BY2680" s="171"/>
      <c r="BZ2680" s="171"/>
      <c r="CA2680" s="171"/>
      <c r="CB2680" s="171"/>
      <c r="CC2680" s="171"/>
      <c r="CD2680" s="171"/>
      <c r="CE2680" s="171"/>
      <c r="CF2680" s="171"/>
      <c r="CG2680" s="171"/>
      <c r="CH2680" s="171"/>
      <c r="CI2680" s="171"/>
      <c r="CJ2680" s="171"/>
      <c r="CK2680" s="171"/>
      <c r="CL2680" s="171"/>
      <c r="CM2680" s="171"/>
      <c r="CN2680" s="171"/>
      <c r="CO2680" s="171"/>
      <c r="CP2680" s="171"/>
      <c r="CQ2680" s="171"/>
      <c r="CR2680" s="171"/>
      <c r="CS2680" s="171"/>
      <c r="CT2680" s="171"/>
      <c r="CU2680" s="171"/>
      <c r="CV2680" s="171"/>
      <c r="CW2680" s="171"/>
      <c r="CX2680" s="171"/>
      <c r="CY2680" s="171"/>
      <c r="CZ2680" s="171"/>
      <c r="DA2680" s="171"/>
      <c r="DB2680" s="171"/>
      <c r="DC2680" s="171"/>
      <c r="DD2680" s="171"/>
      <c r="DE2680" s="171"/>
      <c r="DF2680" s="171"/>
      <c r="DG2680" s="171"/>
      <c r="DH2680" s="171"/>
      <c r="DI2680" s="171"/>
      <c r="DJ2680" s="171"/>
      <c r="DK2680" s="171"/>
      <c r="DL2680" s="171"/>
      <c r="DM2680" s="171"/>
      <c r="DN2680" s="171"/>
      <c r="DO2680" s="171"/>
      <c r="DP2680" s="171"/>
      <c r="DQ2680" s="171"/>
      <c r="DR2680" s="171"/>
      <c r="DS2680" s="171"/>
      <c r="DT2680" s="171"/>
      <c r="DU2680" s="171"/>
      <c r="DV2680" s="171"/>
      <c r="DW2680" s="171"/>
      <c r="DX2680" s="171"/>
      <c r="DY2680" s="171"/>
      <c r="DZ2680" s="171"/>
      <c r="EA2680" s="171"/>
      <c r="EB2680" s="171"/>
      <c r="EC2680" s="171"/>
      <c r="ED2680" s="171"/>
      <c r="EE2680" s="171"/>
      <c r="EF2680" s="171"/>
      <c r="EG2680" s="171"/>
      <c r="EH2680" s="171"/>
      <c r="EI2680" s="171"/>
      <c r="EJ2680" s="171"/>
      <c r="EK2680" s="171"/>
      <c r="EL2680" s="171"/>
      <c r="EM2680" s="171"/>
      <c r="EN2680" s="171"/>
    </row>
    <row r="2681" spans="43:144" ht="15" x14ac:dyDescent="0.25">
      <c r="AQ2681" s="171"/>
      <c r="AR2681"/>
      <c r="AS2681"/>
      <c r="AT2681"/>
      <c r="AU2681"/>
      <c r="AV2681"/>
      <c r="AW2681"/>
      <c r="AX2681"/>
      <c r="AY2681"/>
      <c r="AZ2681"/>
      <c r="BA2681"/>
      <c r="BB2681"/>
      <c r="BC2681"/>
      <c r="BD2681"/>
      <c r="BE2681" s="171"/>
      <c r="BF2681" s="171"/>
      <c r="BG2681" s="171"/>
      <c r="BH2681" s="171"/>
      <c r="BI2681" s="171"/>
      <c r="BJ2681" s="171"/>
      <c r="BK2681" s="171"/>
      <c r="BL2681" s="171"/>
      <c r="BM2681" s="171"/>
      <c r="BN2681" s="171"/>
      <c r="BO2681" s="171"/>
      <c r="BP2681" s="171"/>
      <c r="BQ2681" s="171"/>
      <c r="BR2681" s="171"/>
      <c r="BS2681" s="171"/>
      <c r="BT2681" s="171"/>
      <c r="BU2681" s="171"/>
      <c r="BV2681" s="171"/>
      <c r="BW2681" s="171"/>
      <c r="BX2681" s="171"/>
      <c r="BY2681" s="171"/>
      <c r="BZ2681" s="171"/>
      <c r="CA2681" s="171"/>
      <c r="CB2681" s="171"/>
      <c r="CC2681" s="171"/>
      <c r="CD2681" s="171"/>
      <c r="CE2681" s="171"/>
      <c r="CF2681" s="171"/>
      <c r="CG2681" s="171"/>
      <c r="CH2681" s="171"/>
      <c r="CI2681" s="171"/>
      <c r="CJ2681" s="171"/>
      <c r="CK2681" s="171"/>
      <c r="CL2681" s="171"/>
      <c r="CM2681" s="171"/>
      <c r="CN2681" s="171"/>
      <c r="CO2681" s="171"/>
      <c r="CP2681" s="171"/>
      <c r="CQ2681" s="171"/>
      <c r="CR2681" s="171"/>
      <c r="CS2681" s="171"/>
      <c r="CT2681" s="171"/>
      <c r="CU2681" s="171"/>
      <c r="CV2681" s="171"/>
      <c r="CW2681" s="171"/>
      <c r="CX2681" s="171"/>
      <c r="CY2681" s="171"/>
      <c r="CZ2681" s="171"/>
      <c r="DA2681" s="171"/>
      <c r="DB2681" s="171"/>
      <c r="DC2681" s="171"/>
      <c r="DD2681" s="171"/>
      <c r="DE2681" s="171"/>
      <c r="DF2681" s="171"/>
      <c r="DG2681" s="171"/>
      <c r="DH2681" s="171"/>
      <c r="DI2681" s="171"/>
      <c r="DJ2681" s="171"/>
      <c r="DK2681" s="171"/>
      <c r="DL2681" s="171"/>
      <c r="DM2681" s="171"/>
      <c r="DN2681" s="171"/>
      <c r="DO2681" s="171"/>
      <c r="DP2681" s="171"/>
      <c r="DQ2681" s="171"/>
      <c r="DR2681" s="171"/>
      <c r="DS2681" s="171"/>
      <c r="DT2681" s="171"/>
      <c r="DU2681" s="171"/>
      <c r="DV2681" s="171"/>
      <c r="DW2681" s="171"/>
      <c r="DX2681" s="171"/>
      <c r="DY2681" s="171"/>
      <c r="DZ2681" s="171"/>
      <c r="EA2681" s="171"/>
      <c r="EB2681" s="171"/>
      <c r="EC2681" s="171"/>
      <c r="ED2681" s="171"/>
      <c r="EE2681" s="171"/>
      <c r="EF2681" s="171"/>
      <c r="EG2681" s="171"/>
      <c r="EH2681" s="171"/>
      <c r="EI2681" s="171"/>
      <c r="EJ2681" s="171"/>
      <c r="EK2681" s="171"/>
      <c r="EL2681" s="171"/>
      <c r="EM2681" s="171"/>
      <c r="EN2681" s="171"/>
    </row>
    <row r="2682" spans="43:144" ht="15" x14ac:dyDescent="0.25">
      <c r="AQ2682" s="171"/>
      <c r="AR2682"/>
      <c r="AS2682"/>
      <c r="AT2682"/>
      <c r="AU2682"/>
      <c r="AV2682"/>
      <c r="AW2682"/>
      <c r="AX2682"/>
      <c r="AY2682"/>
      <c r="AZ2682"/>
      <c r="BA2682"/>
      <c r="BB2682"/>
      <c r="BC2682"/>
      <c r="BD2682"/>
      <c r="BE2682" s="171"/>
      <c r="BF2682" s="171"/>
      <c r="BG2682" s="171"/>
      <c r="BH2682" s="171"/>
      <c r="BI2682" s="171"/>
      <c r="BJ2682" s="171"/>
      <c r="BK2682" s="171"/>
      <c r="BL2682" s="171"/>
      <c r="BM2682" s="171"/>
      <c r="BN2682" s="171"/>
      <c r="BO2682" s="171"/>
      <c r="BP2682" s="171"/>
      <c r="BQ2682" s="171"/>
      <c r="BR2682" s="171"/>
      <c r="BS2682" s="171"/>
      <c r="BT2682" s="171"/>
      <c r="BU2682" s="171"/>
      <c r="BV2682" s="171"/>
      <c r="BW2682" s="171"/>
      <c r="BX2682" s="171"/>
      <c r="BY2682" s="171"/>
      <c r="BZ2682" s="171"/>
      <c r="CA2682" s="171"/>
      <c r="CB2682" s="171"/>
      <c r="CC2682" s="171"/>
      <c r="CD2682" s="171"/>
      <c r="CE2682" s="171"/>
      <c r="CF2682" s="171"/>
      <c r="CG2682" s="171"/>
      <c r="CH2682" s="171"/>
      <c r="CI2682" s="171"/>
      <c r="CJ2682" s="171"/>
      <c r="CK2682" s="171"/>
      <c r="CL2682" s="171"/>
      <c r="CM2682" s="171"/>
      <c r="CN2682" s="171"/>
      <c r="CO2682" s="171"/>
      <c r="CP2682" s="171"/>
      <c r="CQ2682" s="171"/>
      <c r="CR2682" s="171"/>
      <c r="CS2682" s="171"/>
      <c r="CT2682" s="171"/>
      <c r="CU2682" s="171"/>
      <c r="CV2682" s="171"/>
      <c r="CW2682" s="171"/>
      <c r="CX2682" s="171"/>
      <c r="CY2682" s="171"/>
      <c r="CZ2682" s="171"/>
      <c r="DA2682" s="171"/>
      <c r="DB2682" s="171"/>
      <c r="DC2682" s="171"/>
      <c r="DD2682" s="171"/>
      <c r="DE2682" s="171"/>
      <c r="DF2682" s="171"/>
      <c r="DG2682" s="171"/>
      <c r="DH2682" s="171"/>
      <c r="DI2682" s="171"/>
      <c r="DJ2682" s="171"/>
      <c r="DK2682" s="171"/>
      <c r="DL2682" s="171"/>
      <c r="DM2682" s="171"/>
      <c r="DN2682" s="171"/>
      <c r="DO2682" s="171"/>
      <c r="DP2682" s="171"/>
      <c r="DQ2682" s="171"/>
      <c r="DR2682" s="171"/>
      <c r="DS2682" s="171"/>
      <c r="DT2682" s="171"/>
      <c r="DU2682" s="171"/>
      <c r="DV2682" s="171"/>
      <c r="DW2682" s="171"/>
      <c r="DX2682" s="171"/>
      <c r="DY2682" s="171"/>
      <c r="DZ2682" s="171"/>
      <c r="EA2682" s="171"/>
      <c r="EB2682" s="171"/>
      <c r="EC2682" s="171"/>
      <c r="ED2682" s="171"/>
      <c r="EE2682" s="171"/>
      <c r="EF2682" s="171"/>
      <c r="EG2682" s="171"/>
      <c r="EH2682" s="171"/>
      <c r="EI2682" s="171"/>
      <c r="EJ2682" s="171"/>
      <c r="EK2682" s="171"/>
      <c r="EL2682" s="171"/>
      <c r="EM2682" s="171"/>
      <c r="EN2682" s="171"/>
    </row>
    <row r="2683" spans="43:144" ht="15" x14ac:dyDescent="0.25">
      <c r="AQ2683" s="171"/>
      <c r="AR2683"/>
      <c r="AS2683"/>
      <c r="AT2683"/>
      <c r="AU2683"/>
      <c r="AV2683"/>
      <c r="AW2683"/>
      <c r="AX2683"/>
      <c r="AY2683"/>
      <c r="AZ2683"/>
      <c r="BA2683"/>
      <c r="BB2683"/>
      <c r="BC2683"/>
      <c r="BD2683"/>
      <c r="BE2683" s="171"/>
      <c r="BF2683" s="171"/>
      <c r="BG2683" s="171"/>
      <c r="BH2683" s="171"/>
      <c r="BI2683" s="171"/>
      <c r="BJ2683" s="171"/>
      <c r="BK2683" s="171"/>
      <c r="BL2683" s="171"/>
      <c r="BM2683" s="171"/>
      <c r="BN2683" s="171"/>
      <c r="BO2683" s="171"/>
      <c r="BP2683" s="171"/>
      <c r="BQ2683" s="171"/>
      <c r="BR2683" s="171"/>
      <c r="BS2683" s="171"/>
      <c r="BT2683" s="171"/>
      <c r="BU2683" s="171"/>
      <c r="BV2683" s="171"/>
      <c r="BW2683" s="171"/>
      <c r="BX2683" s="171"/>
      <c r="BY2683" s="171"/>
      <c r="BZ2683" s="171"/>
      <c r="CA2683" s="171"/>
      <c r="CB2683" s="171"/>
      <c r="CC2683" s="171"/>
      <c r="CD2683" s="171"/>
      <c r="CE2683" s="171"/>
      <c r="CF2683" s="171"/>
      <c r="CG2683" s="171"/>
      <c r="CH2683" s="171"/>
      <c r="CI2683" s="171"/>
      <c r="CJ2683" s="171"/>
      <c r="CK2683" s="171"/>
      <c r="CL2683" s="171"/>
      <c r="CM2683" s="171"/>
      <c r="CN2683" s="171"/>
      <c r="CO2683" s="171"/>
      <c r="CP2683" s="171"/>
      <c r="CQ2683" s="171"/>
      <c r="CR2683" s="171"/>
      <c r="CS2683" s="171"/>
      <c r="CT2683" s="171"/>
      <c r="CU2683" s="171"/>
      <c r="CV2683" s="171"/>
      <c r="CW2683" s="171"/>
      <c r="CX2683" s="171"/>
      <c r="CY2683" s="171"/>
      <c r="CZ2683" s="171"/>
      <c r="DA2683" s="171"/>
      <c r="DB2683" s="171"/>
      <c r="DC2683" s="171"/>
      <c r="DD2683" s="171"/>
      <c r="DE2683" s="171"/>
      <c r="DF2683" s="171"/>
      <c r="DG2683" s="171"/>
      <c r="DH2683" s="171"/>
      <c r="DI2683" s="171"/>
      <c r="DJ2683" s="171"/>
      <c r="DK2683" s="171"/>
      <c r="DL2683" s="171"/>
      <c r="DM2683" s="171"/>
      <c r="DN2683" s="171"/>
      <c r="DO2683" s="171"/>
      <c r="DP2683" s="171"/>
      <c r="DQ2683" s="171"/>
      <c r="DR2683" s="171"/>
      <c r="DS2683" s="171"/>
      <c r="DT2683" s="171"/>
      <c r="DU2683" s="171"/>
      <c r="DV2683" s="171"/>
      <c r="DW2683" s="171"/>
      <c r="DX2683" s="171"/>
      <c r="DY2683" s="171"/>
      <c r="DZ2683" s="171"/>
      <c r="EA2683" s="171"/>
      <c r="EB2683" s="171"/>
      <c r="EC2683" s="171"/>
      <c r="ED2683" s="171"/>
      <c r="EE2683" s="171"/>
      <c r="EF2683" s="171"/>
      <c r="EG2683" s="171"/>
      <c r="EH2683" s="171"/>
      <c r="EI2683" s="171"/>
      <c r="EJ2683" s="171"/>
      <c r="EK2683" s="171"/>
      <c r="EL2683" s="171"/>
      <c r="EM2683" s="171"/>
      <c r="EN2683" s="171"/>
    </row>
    <row r="2684" spans="43:144" ht="15" x14ac:dyDescent="0.25">
      <c r="AQ2684" s="171"/>
      <c r="AR2684"/>
      <c r="AS2684"/>
      <c r="AT2684"/>
      <c r="AU2684"/>
      <c r="AV2684"/>
      <c r="AW2684"/>
      <c r="AX2684"/>
      <c r="AY2684"/>
      <c r="AZ2684"/>
      <c r="BA2684"/>
      <c r="BB2684"/>
      <c r="BC2684"/>
      <c r="BD2684"/>
      <c r="BE2684" s="171"/>
      <c r="BF2684" s="171"/>
      <c r="BG2684" s="171"/>
      <c r="BH2684" s="171"/>
      <c r="BI2684" s="171"/>
      <c r="BJ2684" s="171"/>
      <c r="BK2684" s="171"/>
      <c r="BL2684" s="171"/>
      <c r="BM2684" s="171"/>
      <c r="BN2684" s="171"/>
      <c r="BO2684" s="171"/>
      <c r="BP2684" s="171"/>
      <c r="BQ2684" s="171"/>
      <c r="BR2684" s="171"/>
      <c r="BS2684" s="171"/>
      <c r="BT2684" s="171"/>
      <c r="BU2684" s="171"/>
      <c r="BV2684" s="171"/>
      <c r="BW2684" s="171"/>
      <c r="BX2684" s="171"/>
      <c r="BY2684" s="171"/>
      <c r="BZ2684" s="171"/>
      <c r="CA2684" s="171"/>
      <c r="CB2684" s="171"/>
      <c r="CC2684" s="171"/>
      <c r="CD2684" s="171"/>
      <c r="CE2684" s="171"/>
      <c r="CF2684" s="171"/>
      <c r="CG2684" s="171"/>
      <c r="CH2684" s="171"/>
      <c r="CI2684" s="171"/>
      <c r="CJ2684" s="171"/>
      <c r="CK2684" s="171"/>
      <c r="CL2684" s="171"/>
      <c r="CM2684" s="171"/>
      <c r="CN2684" s="171"/>
      <c r="CO2684" s="171"/>
      <c r="CP2684" s="171"/>
      <c r="CQ2684" s="171"/>
      <c r="CR2684" s="171"/>
      <c r="CS2684" s="171"/>
      <c r="CT2684" s="171"/>
      <c r="CU2684" s="171"/>
      <c r="CV2684" s="171"/>
      <c r="CW2684" s="171"/>
      <c r="CX2684" s="171"/>
      <c r="CY2684" s="171"/>
      <c r="CZ2684" s="171"/>
      <c r="DA2684" s="171"/>
      <c r="DB2684" s="171"/>
      <c r="DC2684" s="171"/>
      <c r="DD2684" s="171"/>
      <c r="DE2684" s="171"/>
      <c r="DF2684" s="171"/>
      <c r="DG2684" s="171"/>
      <c r="DH2684" s="171"/>
      <c r="DI2684" s="171"/>
      <c r="DJ2684" s="171"/>
      <c r="DK2684" s="171"/>
      <c r="DL2684" s="171"/>
      <c r="DM2684" s="171"/>
      <c r="DN2684" s="171"/>
      <c r="DO2684" s="171"/>
      <c r="DP2684" s="171"/>
      <c r="DQ2684" s="171"/>
      <c r="DR2684" s="171"/>
      <c r="DS2684" s="171"/>
      <c r="DT2684" s="171"/>
      <c r="DU2684" s="171"/>
      <c r="DV2684" s="171"/>
      <c r="DW2684" s="171"/>
      <c r="DX2684" s="171"/>
      <c r="DY2684" s="171"/>
      <c r="DZ2684" s="171"/>
      <c r="EA2684" s="171"/>
      <c r="EB2684" s="171"/>
      <c r="EC2684" s="171"/>
      <c r="ED2684" s="171"/>
      <c r="EE2684" s="171"/>
      <c r="EF2684" s="171"/>
      <c r="EG2684" s="171"/>
      <c r="EH2684" s="171"/>
      <c r="EI2684" s="171"/>
      <c r="EJ2684" s="171"/>
      <c r="EK2684" s="171"/>
      <c r="EL2684" s="171"/>
      <c r="EM2684" s="171"/>
      <c r="EN2684" s="171"/>
    </row>
    <row r="2685" spans="43:144" ht="15" x14ac:dyDescent="0.25">
      <c r="AQ2685" s="171"/>
      <c r="AR2685"/>
      <c r="AS2685"/>
      <c r="AT2685"/>
      <c r="AU2685"/>
      <c r="AV2685"/>
      <c r="AW2685"/>
      <c r="AX2685"/>
      <c r="AY2685"/>
      <c r="AZ2685"/>
      <c r="BA2685"/>
      <c r="BB2685"/>
      <c r="BC2685"/>
      <c r="BD2685"/>
      <c r="BE2685" s="171"/>
      <c r="BF2685" s="171"/>
      <c r="BG2685" s="171"/>
      <c r="BH2685" s="171"/>
      <c r="BI2685" s="171"/>
      <c r="BJ2685" s="171"/>
      <c r="BK2685" s="171"/>
      <c r="BL2685" s="171"/>
      <c r="BM2685" s="171"/>
      <c r="BN2685" s="171"/>
      <c r="BO2685" s="171"/>
      <c r="BP2685" s="171"/>
      <c r="BQ2685" s="171"/>
      <c r="BR2685" s="171"/>
      <c r="BS2685" s="171"/>
      <c r="BT2685" s="171"/>
      <c r="BU2685" s="171"/>
      <c r="BV2685" s="171"/>
      <c r="BW2685" s="171"/>
      <c r="BX2685" s="171"/>
      <c r="BY2685" s="171"/>
      <c r="BZ2685" s="171"/>
      <c r="CA2685" s="171"/>
      <c r="CB2685" s="171"/>
      <c r="CC2685" s="171"/>
      <c r="CD2685" s="171"/>
      <c r="CE2685" s="171"/>
      <c r="CF2685" s="171"/>
      <c r="CG2685" s="171"/>
      <c r="CH2685" s="171"/>
      <c r="CI2685" s="171"/>
      <c r="CJ2685" s="171"/>
      <c r="CK2685" s="171"/>
      <c r="CL2685" s="171"/>
      <c r="CM2685" s="171"/>
      <c r="CN2685" s="171"/>
      <c r="CO2685" s="171"/>
      <c r="CP2685" s="171"/>
      <c r="CQ2685" s="171"/>
      <c r="CR2685" s="171"/>
      <c r="CS2685" s="171"/>
      <c r="CT2685" s="171"/>
      <c r="CU2685" s="171"/>
      <c r="CV2685" s="171"/>
      <c r="CW2685" s="171"/>
      <c r="CX2685" s="171"/>
      <c r="CY2685" s="171"/>
      <c r="CZ2685" s="171"/>
      <c r="DA2685" s="171"/>
      <c r="DB2685" s="171"/>
      <c r="DC2685" s="171"/>
      <c r="DD2685" s="171"/>
      <c r="DE2685" s="171"/>
      <c r="DF2685" s="171"/>
      <c r="DG2685" s="171"/>
      <c r="DH2685" s="171"/>
      <c r="DI2685" s="171"/>
      <c r="DJ2685" s="171"/>
      <c r="DK2685" s="171"/>
      <c r="DL2685" s="171"/>
      <c r="DM2685" s="171"/>
      <c r="DN2685" s="171"/>
      <c r="DO2685" s="171"/>
      <c r="DP2685" s="171"/>
      <c r="DQ2685" s="171"/>
      <c r="DR2685" s="171"/>
      <c r="DS2685" s="171"/>
      <c r="DT2685" s="171"/>
      <c r="DU2685" s="171"/>
      <c r="DV2685" s="171"/>
      <c r="DW2685" s="171"/>
      <c r="DX2685" s="171"/>
      <c r="DY2685" s="171"/>
      <c r="DZ2685" s="171"/>
      <c r="EA2685" s="171"/>
      <c r="EB2685" s="171"/>
      <c r="EC2685" s="171"/>
      <c r="ED2685" s="171"/>
      <c r="EE2685" s="171"/>
      <c r="EF2685" s="171"/>
      <c r="EG2685" s="171"/>
      <c r="EH2685" s="171"/>
      <c r="EI2685" s="171"/>
      <c r="EJ2685" s="171"/>
      <c r="EK2685" s="171"/>
      <c r="EL2685" s="171"/>
      <c r="EM2685" s="171"/>
      <c r="EN2685" s="171"/>
    </row>
    <row r="2686" spans="43:144" ht="15" x14ac:dyDescent="0.25">
      <c r="AQ2686" s="171"/>
      <c r="AR2686"/>
      <c r="AS2686"/>
      <c r="AT2686"/>
      <c r="AU2686"/>
      <c r="AV2686"/>
      <c r="AW2686"/>
      <c r="AX2686"/>
      <c r="AY2686"/>
      <c r="AZ2686"/>
      <c r="BA2686"/>
      <c r="BB2686"/>
      <c r="BC2686"/>
      <c r="BD2686"/>
      <c r="BE2686" s="171"/>
      <c r="BF2686" s="171"/>
      <c r="BG2686" s="171"/>
      <c r="BH2686" s="171"/>
      <c r="BI2686" s="171"/>
      <c r="BJ2686" s="171"/>
      <c r="BK2686" s="171"/>
      <c r="BL2686" s="171"/>
      <c r="BM2686" s="171"/>
      <c r="BN2686" s="171"/>
      <c r="BO2686" s="171"/>
      <c r="BP2686" s="171"/>
      <c r="BQ2686" s="171"/>
      <c r="BR2686" s="171"/>
      <c r="BS2686" s="171"/>
      <c r="BT2686" s="171"/>
      <c r="BU2686" s="171"/>
      <c r="BV2686" s="171"/>
      <c r="BW2686" s="171"/>
      <c r="BX2686" s="171"/>
      <c r="BY2686" s="171"/>
      <c r="BZ2686" s="171"/>
      <c r="CA2686" s="171"/>
      <c r="CB2686" s="171"/>
      <c r="CC2686" s="171"/>
      <c r="CD2686" s="171"/>
      <c r="CE2686" s="171"/>
      <c r="CF2686" s="171"/>
      <c r="CG2686" s="171"/>
      <c r="CH2686" s="171"/>
      <c r="CI2686" s="171"/>
      <c r="CJ2686" s="171"/>
      <c r="CK2686" s="171"/>
      <c r="CL2686" s="171"/>
      <c r="CM2686" s="171"/>
      <c r="CN2686" s="171"/>
      <c r="CO2686" s="171"/>
      <c r="CP2686" s="171"/>
      <c r="CQ2686" s="171"/>
      <c r="CR2686" s="171"/>
      <c r="CS2686" s="171"/>
      <c r="CT2686" s="171"/>
      <c r="CU2686" s="171"/>
      <c r="CV2686" s="171"/>
      <c r="CW2686" s="171"/>
      <c r="CX2686" s="171"/>
      <c r="CY2686" s="171"/>
      <c r="CZ2686" s="171"/>
      <c r="DA2686" s="171"/>
      <c r="DB2686" s="171"/>
      <c r="DC2686" s="171"/>
      <c r="DD2686" s="171"/>
      <c r="DE2686" s="171"/>
      <c r="DF2686" s="171"/>
      <c r="DG2686" s="171"/>
      <c r="DH2686" s="171"/>
      <c r="DI2686" s="171"/>
      <c r="DJ2686" s="171"/>
      <c r="DK2686" s="171"/>
      <c r="DL2686" s="171"/>
      <c r="DM2686" s="171"/>
      <c r="DN2686" s="171"/>
      <c r="DO2686" s="171"/>
      <c r="DP2686" s="171"/>
      <c r="DQ2686" s="171"/>
      <c r="DR2686" s="171"/>
      <c r="DS2686" s="171"/>
      <c r="DT2686" s="171"/>
      <c r="DU2686" s="171"/>
      <c r="DV2686" s="171"/>
      <c r="DW2686" s="171"/>
      <c r="DX2686" s="171"/>
      <c r="DY2686" s="171"/>
      <c r="DZ2686" s="171"/>
      <c r="EA2686" s="171"/>
      <c r="EB2686" s="171"/>
      <c r="EC2686" s="171"/>
      <c r="ED2686" s="171"/>
      <c r="EE2686" s="171"/>
      <c r="EF2686" s="171"/>
      <c r="EG2686" s="171"/>
      <c r="EH2686" s="171"/>
      <c r="EI2686" s="171"/>
      <c r="EJ2686" s="171"/>
      <c r="EK2686" s="171"/>
      <c r="EL2686" s="171"/>
      <c r="EM2686" s="171"/>
      <c r="EN2686" s="171"/>
    </row>
    <row r="2687" spans="43:144" ht="15" x14ac:dyDescent="0.25">
      <c r="AQ2687" s="171"/>
      <c r="AR2687"/>
      <c r="AS2687"/>
      <c r="AT2687"/>
      <c r="AU2687"/>
      <c r="AV2687"/>
      <c r="AW2687"/>
      <c r="AX2687"/>
      <c r="AY2687"/>
      <c r="AZ2687"/>
      <c r="BA2687"/>
      <c r="BB2687"/>
      <c r="BC2687"/>
      <c r="BD2687"/>
      <c r="BE2687" s="171"/>
      <c r="BF2687" s="171"/>
      <c r="BG2687" s="171"/>
      <c r="BH2687" s="171"/>
      <c r="BI2687" s="171"/>
      <c r="BJ2687" s="171"/>
      <c r="BK2687" s="171"/>
      <c r="BL2687" s="171"/>
      <c r="BM2687" s="171"/>
      <c r="BN2687" s="171"/>
      <c r="BO2687" s="171"/>
      <c r="BP2687" s="171"/>
      <c r="BQ2687" s="171"/>
      <c r="BR2687" s="171"/>
      <c r="BS2687" s="171"/>
      <c r="BT2687" s="171"/>
      <c r="BU2687" s="171"/>
      <c r="BV2687" s="171"/>
      <c r="BW2687" s="171"/>
      <c r="BX2687" s="171"/>
      <c r="BY2687" s="171"/>
      <c r="BZ2687" s="171"/>
      <c r="CA2687" s="171"/>
      <c r="CB2687" s="171"/>
      <c r="CC2687" s="171"/>
      <c r="CD2687" s="171"/>
      <c r="CE2687" s="171"/>
      <c r="CF2687" s="171"/>
      <c r="CG2687" s="171"/>
      <c r="CH2687" s="171"/>
      <c r="CI2687" s="171"/>
      <c r="CJ2687" s="171"/>
      <c r="CK2687" s="171"/>
      <c r="CL2687" s="171"/>
      <c r="CM2687" s="171"/>
      <c r="CN2687" s="171"/>
      <c r="CO2687" s="171"/>
      <c r="CP2687" s="171"/>
      <c r="CQ2687" s="171"/>
      <c r="CR2687" s="171"/>
      <c r="CS2687" s="171"/>
      <c r="CT2687" s="171"/>
      <c r="CU2687" s="171"/>
      <c r="CV2687" s="171"/>
      <c r="CW2687" s="171"/>
      <c r="CX2687" s="171"/>
      <c r="CY2687" s="171"/>
      <c r="CZ2687" s="171"/>
      <c r="DA2687" s="171"/>
      <c r="DB2687" s="171"/>
      <c r="DC2687" s="171"/>
      <c r="DD2687" s="171"/>
      <c r="DE2687" s="171"/>
      <c r="DF2687" s="171"/>
      <c r="DG2687" s="171"/>
      <c r="DH2687" s="171"/>
      <c r="DI2687" s="171"/>
      <c r="DJ2687" s="171"/>
      <c r="DK2687" s="171"/>
      <c r="DL2687" s="171"/>
      <c r="DM2687" s="171"/>
      <c r="DN2687" s="171"/>
      <c r="DO2687" s="171"/>
      <c r="DP2687" s="171"/>
      <c r="DQ2687" s="171"/>
      <c r="DR2687" s="171"/>
      <c r="DS2687" s="171"/>
      <c r="DT2687" s="171"/>
      <c r="DU2687" s="171"/>
      <c r="DV2687" s="171"/>
      <c r="DW2687" s="171"/>
      <c r="DX2687" s="171"/>
      <c r="DY2687" s="171"/>
      <c r="DZ2687" s="171"/>
      <c r="EA2687" s="171"/>
      <c r="EB2687" s="171"/>
      <c r="EC2687" s="171"/>
      <c r="ED2687" s="171"/>
      <c r="EE2687" s="171"/>
      <c r="EF2687" s="171"/>
      <c r="EG2687" s="171"/>
      <c r="EH2687" s="171"/>
      <c r="EI2687" s="171"/>
      <c r="EJ2687" s="171"/>
      <c r="EK2687" s="171"/>
      <c r="EL2687" s="171"/>
      <c r="EM2687" s="171"/>
      <c r="EN2687" s="171"/>
    </row>
    <row r="2688" spans="43:144" ht="15" x14ac:dyDescent="0.25">
      <c r="AQ2688" s="171"/>
      <c r="AR2688"/>
      <c r="AS2688"/>
      <c r="AT2688"/>
      <c r="AU2688"/>
      <c r="AV2688"/>
      <c r="AW2688"/>
      <c r="AX2688"/>
      <c r="AY2688"/>
      <c r="AZ2688"/>
      <c r="BA2688"/>
      <c r="BB2688"/>
      <c r="BC2688"/>
      <c r="BD2688"/>
      <c r="BE2688" s="171"/>
      <c r="BF2688" s="171"/>
      <c r="BG2688" s="171"/>
      <c r="BH2688" s="171"/>
      <c r="BI2688" s="171"/>
      <c r="BJ2688" s="171"/>
      <c r="BK2688" s="171"/>
      <c r="BL2688" s="171"/>
      <c r="BM2688" s="171"/>
      <c r="BN2688" s="171"/>
      <c r="BO2688" s="171"/>
      <c r="BP2688" s="171"/>
      <c r="BQ2688" s="171"/>
      <c r="BR2688" s="171"/>
      <c r="BS2688" s="171"/>
      <c r="BT2688" s="171"/>
      <c r="BU2688" s="171"/>
      <c r="BV2688" s="171"/>
      <c r="BW2688" s="171"/>
      <c r="BX2688" s="171"/>
      <c r="BY2688" s="171"/>
      <c r="BZ2688" s="171"/>
      <c r="CA2688" s="171"/>
      <c r="CB2688" s="171"/>
      <c r="CC2688" s="171"/>
      <c r="CD2688" s="171"/>
      <c r="CE2688" s="171"/>
      <c r="CF2688" s="171"/>
      <c r="CG2688" s="171"/>
      <c r="CH2688" s="171"/>
      <c r="CI2688" s="171"/>
      <c r="CJ2688" s="171"/>
      <c r="CK2688" s="171"/>
      <c r="CL2688" s="171"/>
      <c r="CM2688" s="171"/>
      <c r="CN2688" s="171"/>
      <c r="CO2688" s="171"/>
      <c r="CP2688" s="171"/>
      <c r="CQ2688" s="171"/>
      <c r="CR2688" s="171"/>
      <c r="CS2688" s="171"/>
      <c r="CT2688" s="171"/>
      <c r="CU2688" s="171"/>
      <c r="CV2688" s="171"/>
      <c r="CW2688" s="171"/>
      <c r="CX2688" s="171"/>
      <c r="CY2688" s="171"/>
      <c r="CZ2688" s="171"/>
      <c r="DA2688" s="171"/>
      <c r="DB2688" s="171"/>
      <c r="DC2688" s="171"/>
      <c r="DD2688" s="171"/>
      <c r="DE2688" s="171"/>
      <c r="DF2688" s="171"/>
      <c r="DG2688" s="171"/>
      <c r="DH2688" s="171"/>
      <c r="DI2688" s="171"/>
      <c r="DJ2688" s="171"/>
      <c r="DK2688" s="171"/>
      <c r="DL2688" s="171"/>
      <c r="DM2688" s="171"/>
      <c r="DN2688" s="171"/>
      <c r="DO2688" s="171"/>
      <c r="DP2688" s="171"/>
      <c r="DQ2688" s="171"/>
      <c r="DR2688" s="171"/>
      <c r="DS2688" s="171"/>
      <c r="DT2688" s="171"/>
      <c r="DU2688" s="171"/>
      <c r="DV2688" s="171"/>
      <c r="DW2688" s="171"/>
      <c r="DX2688" s="171"/>
      <c r="DY2688" s="171"/>
      <c r="DZ2688" s="171"/>
      <c r="EA2688" s="171"/>
      <c r="EB2688" s="171"/>
      <c r="EC2688" s="171"/>
      <c r="ED2688" s="171"/>
      <c r="EE2688" s="171"/>
      <c r="EF2688" s="171"/>
      <c r="EG2688" s="171"/>
      <c r="EH2688" s="171"/>
      <c r="EI2688" s="171"/>
      <c r="EJ2688" s="171"/>
      <c r="EK2688" s="171"/>
      <c r="EL2688" s="171"/>
      <c r="EM2688" s="171"/>
      <c r="EN2688" s="171"/>
    </row>
    <row r="2689" spans="43:144" ht="15" x14ac:dyDescent="0.25">
      <c r="AQ2689" s="171"/>
      <c r="AR2689"/>
      <c r="AS2689"/>
      <c r="AT2689"/>
      <c r="AU2689"/>
      <c r="AV2689"/>
      <c r="AW2689"/>
      <c r="AX2689"/>
      <c r="AY2689"/>
      <c r="AZ2689"/>
      <c r="BA2689"/>
      <c r="BB2689"/>
      <c r="BC2689"/>
      <c r="BD2689"/>
      <c r="BE2689" s="171"/>
      <c r="BF2689" s="171"/>
      <c r="BG2689" s="171"/>
      <c r="BH2689" s="171"/>
      <c r="BI2689" s="171"/>
      <c r="BJ2689" s="171"/>
      <c r="BK2689" s="171"/>
      <c r="BL2689" s="171"/>
      <c r="BM2689" s="171"/>
      <c r="BN2689" s="171"/>
      <c r="BO2689" s="171"/>
      <c r="BP2689" s="171"/>
      <c r="BQ2689" s="171"/>
      <c r="BR2689" s="171"/>
      <c r="BS2689" s="171"/>
      <c r="BT2689" s="171"/>
      <c r="BU2689" s="171"/>
      <c r="BV2689" s="171"/>
      <c r="BW2689" s="171"/>
      <c r="BX2689" s="171"/>
      <c r="BY2689" s="171"/>
      <c r="BZ2689" s="171"/>
      <c r="CA2689" s="171"/>
      <c r="CB2689" s="171"/>
      <c r="CC2689" s="171"/>
      <c r="CD2689" s="171"/>
      <c r="CE2689" s="171"/>
      <c r="CF2689" s="171"/>
      <c r="CG2689" s="171"/>
      <c r="CH2689" s="171"/>
      <c r="CI2689" s="171"/>
      <c r="CJ2689" s="171"/>
      <c r="CK2689" s="171"/>
      <c r="CL2689" s="171"/>
      <c r="CM2689" s="171"/>
      <c r="CN2689" s="171"/>
      <c r="CO2689" s="171"/>
      <c r="CP2689" s="171"/>
      <c r="CQ2689" s="171"/>
      <c r="CR2689" s="171"/>
      <c r="CS2689" s="171"/>
      <c r="CT2689" s="171"/>
      <c r="CU2689" s="171"/>
      <c r="CV2689" s="171"/>
      <c r="CW2689" s="171"/>
      <c r="CX2689" s="171"/>
      <c r="CY2689" s="171"/>
      <c r="CZ2689" s="171"/>
      <c r="DA2689" s="171"/>
      <c r="DB2689" s="171"/>
      <c r="DC2689" s="171"/>
      <c r="DD2689" s="171"/>
      <c r="DE2689" s="171"/>
      <c r="DF2689" s="171"/>
      <c r="DG2689" s="171"/>
      <c r="DH2689" s="171"/>
      <c r="DI2689" s="171"/>
      <c r="DJ2689" s="171"/>
      <c r="DK2689" s="171"/>
      <c r="DL2689" s="171"/>
      <c r="DM2689" s="171"/>
      <c r="DN2689" s="171"/>
      <c r="DO2689" s="171"/>
      <c r="DP2689" s="171"/>
      <c r="DQ2689" s="171"/>
      <c r="DR2689" s="171"/>
      <c r="DS2689" s="171"/>
      <c r="DT2689" s="171"/>
      <c r="DU2689" s="171"/>
      <c r="DV2689" s="171"/>
      <c r="DW2689" s="171"/>
      <c r="DX2689" s="171"/>
      <c r="DY2689" s="171"/>
      <c r="DZ2689" s="171"/>
      <c r="EA2689" s="171"/>
      <c r="EB2689" s="171"/>
      <c r="EC2689" s="171"/>
      <c r="ED2689" s="171"/>
      <c r="EE2689" s="171"/>
      <c r="EF2689" s="171"/>
      <c r="EG2689" s="171"/>
      <c r="EH2689" s="171"/>
      <c r="EI2689" s="171"/>
      <c r="EJ2689" s="171"/>
      <c r="EK2689" s="171"/>
      <c r="EL2689" s="171"/>
      <c r="EM2689" s="171"/>
      <c r="EN2689" s="171"/>
    </row>
    <row r="2690" spans="43:144" ht="15" x14ac:dyDescent="0.25">
      <c r="AQ2690" s="171"/>
      <c r="AR2690"/>
      <c r="AS2690"/>
      <c r="AT2690"/>
      <c r="AU2690"/>
      <c r="AV2690"/>
      <c r="AW2690"/>
      <c r="AX2690"/>
      <c r="AY2690"/>
      <c r="AZ2690"/>
      <c r="BA2690"/>
      <c r="BB2690"/>
      <c r="BC2690"/>
      <c r="BD2690"/>
      <c r="BE2690" s="171"/>
      <c r="BF2690" s="171"/>
      <c r="BG2690" s="171"/>
      <c r="BH2690" s="171"/>
      <c r="BI2690" s="171"/>
      <c r="BJ2690" s="171"/>
      <c r="BK2690" s="171"/>
      <c r="BL2690" s="171"/>
      <c r="BM2690" s="171"/>
      <c r="BN2690" s="171"/>
      <c r="BO2690" s="171"/>
      <c r="BP2690" s="171"/>
      <c r="BQ2690" s="171"/>
      <c r="BR2690" s="171"/>
      <c r="BS2690" s="171"/>
      <c r="BT2690" s="171"/>
      <c r="BU2690" s="171"/>
      <c r="BV2690" s="171"/>
      <c r="BW2690" s="171"/>
      <c r="BX2690" s="171"/>
      <c r="BY2690" s="171"/>
      <c r="BZ2690" s="171"/>
      <c r="CA2690" s="171"/>
      <c r="CB2690" s="171"/>
      <c r="CC2690" s="171"/>
      <c r="CD2690" s="171"/>
      <c r="CE2690" s="171"/>
      <c r="CF2690" s="171"/>
      <c r="CG2690" s="171"/>
      <c r="CH2690" s="171"/>
      <c r="CI2690" s="171"/>
      <c r="CJ2690" s="171"/>
      <c r="CK2690" s="171"/>
      <c r="CL2690" s="171"/>
      <c r="CM2690" s="171"/>
      <c r="CN2690" s="171"/>
      <c r="CO2690" s="171"/>
      <c r="CP2690" s="171"/>
      <c r="CQ2690" s="171"/>
      <c r="CR2690" s="171"/>
      <c r="CS2690" s="171"/>
      <c r="CT2690" s="171"/>
      <c r="CU2690" s="171"/>
      <c r="CV2690" s="171"/>
      <c r="CW2690" s="171"/>
      <c r="CX2690" s="171"/>
      <c r="CY2690" s="171"/>
      <c r="CZ2690" s="171"/>
      <c r="DA2690" s="171"/>
      <c r="DB2690" s="171"/>
      <c r="DC2690" s="171"/>
      <c r="DD2690" s="171"/>
      <c r="DE2690" s="171"/>
      <c r="DF2690" s="171"/>
      <c r="DG2690" s="171"/>
      <c r="DH2690" s="171"/>
      <c r="DI2690" s="171"/>
      <c r="DJ2690" s="171"/>
      <c r="DK2690" s="171"/>
      <c r="DL2690" s="171"/>
      <c r="DM2690" s="171"/>
      <c r="DN2690" s="171"/>
      <c r="DO2690" s="171"/>
      <c r="DP2690" s="171"/>
      <c r="DQ2690" s="171"/>
      <c r="DR2690" s="171"/>
      <c r="DS2690" s="171"/>
      <c r="DT2690" s="171"/>
      <c r="DU2690" s="171"/>
      <c r="DV2690" s="171"/>
      <c r="DW2690" s="171"/>
      <c r="DX2690" s="171"/>
      <c r="DY2690" s="171"/>
      <c r="DZ2690" s="171"/>
      <c r="EA2690" s="171"/>
      <c r="EB2690" s="171"/>
      <c r="EC2690" s="171"/>
      <c r="ED2690" s="171"/>
      <c r="EE2690" s="171"/>
      <c r="EF2690" s="171"/>
      <c r="EG2690" s="171"/>
      <c r="EH2690" s="171"/>
      <c r="EI2690" s="171"/>
      <c r="EJ2690" s="171"/>
      <c r="EK2690" s="171"/>
      <c r="EL2690" s="171"/>
      <c r="EM2690" s="171"/>
      <c r="EN2690" s="171"/>
    </row>
    <row r="2691" spans="43:144" ht="15" x14ac:dyDescent="0.25">
      <c r="AQ2691" s="171"/>
      <c r="AR2691"/>
      <c r="AS2691"/>
      <c r="AT2691"/>
      <c r="AU2691"/>
      <c r="AV2691"/>
      <c r="AW2691"/>
      <c r="AX2691"/>
      <c r="AY2691"/>
      <c r="AZ2691"/>
      <c r="BA2691"/>
      <c r="BB2691"/>
      <c r="BC2691"/>
      <c r="BD2691"/>
      <c r="BE2691" s="171"/>
      <c r="BF2691" s="171"/>
      <c r="BG2691" s="171"/>
      <c r="BH2691" s="171"/>
      <c r="BI2691" s="171"/>
      <c r="BJ2691" s="171"/>
      <c r="BK2691" s="171"/>
      <c r="BL2691" s="171"/>
      <c r="BM2691" s="171"/>
      <c r="BN2691" s="171"/>
      <c r="BO2691" s="171"/>
      <c r="BP2691" s="171"/>
      <c r="BQ2691" s="171"/>
      <c r="BR2691" s="171"/>
      <c r="BS2691" s="171"/>
      <c r="BT2691" s="171"/>
      <c r="BU2691" s="171"/>
      <c r="BV2691" s="171"/>
      <c r="BW2691" s="171"/>
      <c r="BX2691" s="171"/>
      <c r="BY2691" s="171"/>
      <c r="BZ2691" s="171"/>
      <c r="CA2691" s="171"/>
      <c r="CB2691" s="171"/>
      <c r="CC2691" s="171"/>
      <c r="CD2691" s="171"/>
      <c r="CE2691" s="171"/>
      <c r="CF2691" s="171"/>
      <c r="CG2691" s="171"/>
      <c r="CH2691" s="171"/>
      <c r="CI2691" s="171"/>
      <c r="CJ2691" s="171"/>
      <c r="CK2691" s="171"/>
      <c r="CL2691" s="171"/>
      <c r="CM2691" s="171"/>
      <c r="CN2691" s="171"/>
      <c r="CO2691" s="171"/>
      <c r="CP2691" s="171"/>
      <c r="CQ2691" s="171"/>
      <c r="CR2691" s="171"/>
      <c r="CS2691" s="171"/>
      <c r="CT2691" s="171"/>
      <c r="CU2691" s="171"/>
      <c r="CV2691" s="171"/>
      <c r="CW2691" s="171"/>
      <c r="CX2691" s="171"/>
      <c r="CY2691" s="171"/>
      <c r="CZ2691" s="171"/>
      <c r="DA2691" s="171"/>
      <c r="DB2691" s="171"/>
      <c r="DC2691" s="171"/>
      <c r="DD2691" s="171"/>
      <c r="DE2691" s="171"/>
      <c r="DF2691" s="171"/>
      <c r="DG2691" s="171"/>
      <c r="DH2691" s="171"/>
      <c r="DI2691" s="171"/>
      <c r="DJ2691" s="171"/>
      <c r="DK2691" s="171"/>
      <c r="DL2691" s="171"/>
      <c r="DM2691" s="171"/>
      <c r="DN2691" s="171"/>
      <c r="DO2691" s="171"/>
      <c r="DP2691" s="171"/>
      <c r="DQ2691" s="171"/>
      <c r="DR2691" s="171"/>
      <c r="DS2691" s="171"/>
      <c r="DT2691" s="171"/>
      <c r="DU2691" s="171"/>
      <c r="DV2691" s="171"/>
      <c r="DW2691" s="171"/>
      <c r="DX2691" s="171"/>
      <c r="DY2691" s="171"/>
      <c r="DZ2691" s="171"/>
      <c r="EA2691" s="171"/>
      <c r="EB2691" s="171"/>
      <c r="EC2691" s="171"/>
      <c r="ED2691" s="171"/>
      <c r="EE2691" s="171"/>
      <c r="EF2691" s="171"/>
      <c r="EG2691" s="171"/>
      <c r="EH2691" s="171"/>
      <c r="EI2691" s="171"/>
      <c r="EJ2691" s="171"/>
      <c r="EK2691" s="171"/>
      <c r="EL2691" s="171"/>
      <c r="EM2691" s="171"/>
      <c r="EN2691" s="171"/>
    </row>
    <row r="2692" spans="43:144" ht="15" x14ac:dyDescent="0.25">
      <c r="AQ2692" s="171"/>
      <c r="AR2692"/>
      <c r="AS2692"/>
      <c r="AT2692"/>
      <c r="AU2692"/>
      <c r="AV2692"/>
      <c r="AW2692"/>
      <c r="AX2692"/>
      <c r="AY2692"/>
      <c r="AZ2692"/>
      <c r="BA2692"/>
      <c r="BB2692"/>
      <c r="BC2692"/>
      <c r="BD2692"/>
      <c r="BE2692" s="171"/>
      <c r="BF2692" s="171"/>
      <c r="BG2692" s="171"/>
      <c r="BH2692" s="171"/>
      <c r="BI2692" s="171"/>
      <c r="BJ2692" s="171"/>
      <c r="BK2692" s="171"/>
      <c r="BL2692" s="171"/>
      <c r="BM2692" s="171"/>
      <c r="BN2692" s="171"/>
      <c r="BO2692" s="171"/>
      <c r="BP2692" s="171"/>
      <c r="BQ2692" s="171"/>
      <c r="BR2692" s="171"/>
      <c r="BS2692" s="171"/>
      <c r="BT2692" s="171"/>
      <c r="BU2692" s="171"/>
      <c r="BV2692" s="171"/>
      <c r="BW2692" s="171"/>
      <c r="BX2692" s="171"/>
      <c r="BY2692" s="171"/>
      <c r="BZ2692" s="171"/>
      <c r="CA2692" s="171"/>
      <c r="CB2692" s="171"/>
      <c r="CC2692" s="171"/>
      <c r="CD2692" s="171"/>
      <c r="CE2692" s="171"/>
      <c r="CF2692" s="171"/>
      <c r="CG2692" s="171"/>
      <c r="CH2692" s="171"/>
      <c r="CI2692" s="171"/>
      <c r="CJ2692" s="171"/>
      <c r="CK2692" s="171"/>
      <c r="CL2692" s="171"/>
      <c r="CM2692" s="171"/>
      <c r="CN2692" s="171"/>
      <c r="CO2692" s="171"/>
      <c r="CP2692" s="171"/>
      <c r="CQ2692" s="171"/>
      <c r="CR2692" s="171"/>
      <c r="CS2692" s="171"/>
      <c r="CT2692" s="171"/>
      <c r="CU2692" s="171"/>
      <c r="CV2692" s="171"/>
      <c r="CW2692" s="171"/>
      <c r="CX2692" s="171"/>
      <c r="CY2692" s="171"/>
      <c r="CZ2692" s="171"/>
      <c r="DA2692" s="171"/>
      <c r="DB2692" s="171"/>
      <c r="DC2692" s="171"/>
      <c r="DD2692" s="171"/>
      <c r="DE2692" s="171"/>
      <c r="DF2692" s="171"/>
      <c r="DG2692" s="171"/>
      <c r="DH2692" s="171"/>
      <c r="DI2692" s="171"/>
      <c r="DJ2692" s="171"/>
      <c r="DK2692" s="171"/>
      <c r="DL2692" s="171"/>
      <c r="DM2692" s="171"/>
      <c r="DN2692" s="171"/>
      <c r="DO2692" s="171"/>
      <c r="DP2692" s="171"/>
      <c r="DQ2692" s="171"/>
      <c r="DR2692" s="171"/>
      <c r="DS2692" s="171"/>
      <c r="DT2692" s="171"/>
      <c r="DU2692" s="171"/>
      <c r="DV2692" s="171"/>
      <c r="DW2692" s="171"/>
      <c r="DX2692" s="171"/>
      <c r="DY2692" s="171"/>
      <c r="DZ2692" s="171"/>
      <c r="EA2692" s="171"/>
      <c r="EB2692" s="171"/>
      <c r="EC2692" s="171"/>
      <c r="ED2692" s="171"/>
      <c r="EE2692" s="171"/>
      <c r="EF2692" s="171"/>
      <c r="EG2692" s="171"/>
      <c r="EH2692" s="171"/>
      <c r="EI2692" s="171"/>
      <c r="EJ2692" s="171"/>
      <c r="EK2692" s="171"/>
      <c r="EL2692" s="171"/>
      <c r="EM2692" s="171"/>
      <c r="EN2692" s="171"/>
    </row>
    <row r="2693" spans="43:144" ht="15" x14ac:dyDescent="0.25">
      <c r="AQ2693" s="171"/>
      <c r="AR2693"/>
      <c r="AS2693"/>
      <c r="AT2693"/>
      <c r="AU2693"/>
      <c r="AV2693"/>
      <c r="AW2693"/>
      <c r="AX2693"/>
      <c r="AY2693"/>
      <c r="AZ2693"/>
      <c r="BA2693"/>
      <c r="BB2693"/>
      <c r="BC2693"/>
      <c r="BD2693"/>
      <c r="BE2693" s="171"/>
      <c r="BF2693" s="171"/>
      <c r="BG2693" s="171"/>
      <c r="BH2693" s="171"/>
      <c r="BI2693" s="171"/>
      <c r="BJ2693" s="171"/>
      <c r="BK2693" s="171"/>
      <c r="BL2693" s="171"/>
      <c r="BM2693" s="171"/>
      <c r="BN2693" s="171"/>
      <c r="BO2693" s="171"/>
      <c r="BP2693" s="171"/>
      <c r="BQ2693" s="171"/>
      <c r="BR2693" s="171"/>
      <c r="BS2693" s="171"/>
      <c r="BT2693" s="171"/>
      <c r="BU2693" s="171"/>
      <c r="BV2693" s="171"/>
      <c r="BW2693" s="171"/>
      <c r="BX2693" s="171"/>
      <c r="BY2693" s="171"/>
      <c r="BZ2693" s="171"/>
      <c r="CA2693" s="171"/>
      <c r="CB2693" s="171"/>
      <c r="CC2693" s="171"/>
      <c r="CD2693" s="171"/>
      <c r="CE2693" s="171"/>
      <c r="CF2693" s="171"/>
      <c r="CG2693" s="171"/>
      <c r="CH2693" s="171"/>
      <c r="CI2693" s="171"/>
      <c r="CJ2693" s="171"/>
      <c r="CK2693" s="171"/>
      <c r="CL2693" s="171"/>
      <c r="CM2693" s="171"/>
      <c r="CN2693" s="171"/>
      <c r="CO2693" s="171"/>
      <c r="CP2693" s="171"/>
      <c r="CQ2693" s="171"/>
      <c r="CR2693" s="171"/>
      <c r="CS2693" s="171"/>
      <c r="CT2693" s="171"/>
      <c r="CU2693" s="171"/>
      <c r="CV2693" s="171"/>
      <c r="CW2693" s="171"/>
      <c r="CX2693" s="171"/>
      <c r="CY2693" s="171"/>
      <c r="CZ2693" s="171"/>
      <c r="DA2693" s="171"/>
      <c r="DB2693" s="171"/>
      <c r="DC2693" s="171"/>
      <c r="DD2693" s="171"/>
      <c r="DE2693" s="171"/>
      <c r="DF2693" s="171"/>
      <c r="DG2693" s="171"/>
      <c r="DH2693" s="171"/>
      <c r="DI2693" s="171"/>
      <c r="DJ2693" s="171"/>
      <c r="DK2693" s="171"/>
      <c r="DL2693" s="171"/>
      <c r="DM2693" s="171"/>
      <c r="DN2693" s="171"/>
      <c r="DO2693" s="171"/>
      <c r="DP2693" s="171"/>
      <c r="DQ2693" s="171"/>
      <c r="DR2693" s="171"/>
      <c r="DS2693" s="171"/>
      <c r="DT2693" s="171"/>
      <c r="DU2693" s="171"/>
      <c r="DV2693" s="171"/>
      <c r="DW2693" s="171"/>
      <c r="DX2693" s="171"/>
      <c r="DY2693" s="171"/>
      <c r="DZ2693" s="171"/>
      <c r="EA2693" s="171"/>
      <c r="EB2693" s="171"/>
      <c r="EC2693" s="171"/>
      <c r="ED2693" s="171"/>
      <c r="EE2693" s="171"/>
      <c r="EF2693" s="171"/>
      <c r="EG2693" s="171"/>
      <c r="EH2693" s="171"/>
      <c r="EI2693" s="171"/>
      <c r="EJ2693" s="171"/>
      <c r="EK2693" s="171"/>
      <c r="EL2693" s="171"/>
      <c r="EM2693" s="171"/>
      <c r="EN2693" s="171"/>
    </row>
    <row r="2694" spans="43:144" ht="15" x14ac:dyDescent="0.25">
      <c r="AQ2694" s="171"/>
      <c r="AR2694"/>
      <c r="AS2694"/>
      <c r="AT2694"/>
      <c r="AU2694"/>
      <c r="AV2694"/>
      <c r="AW2694"/>
      <c r="AX2694"/>
      <c r="AY2694"/>
      <c r="AZ2694"/>
      <c r="BA2694"/>
      <c r="BB2694"/>
      <c r="BC2694"/>
      <c r="BD2694"/>
      <c r="BE2694" s="171"/>
      <c r="BF2694" s="171"/>
      <c r="BG2694" s="171"/>
      <c r="BH2694" s="171"/>
      <c r="BI2694" s="171"/>
      <c r="BJ2694" s="171"/>
      <c r="BK2694" s="171"/>
      <c r="BL2694" s="171"/>
      <c r="BM2694" s="171"/>
      <c r="BN2694" s="171"/>
      <c r="BO2694" s="171"/>
      <c r="BP2694" s="171"/>
      <c r="BQ2694" s="171"/>
      <c r="BR2694" s="171"/>
      <c r="BS2694" s="171"/>
      <c r="BT2694" s="171"/>
      <c r="BU2694" s="171"/>
      <c r="BV2694" s="171"/>
      <c r="BW2694" s="171"/>
      <c r="BX2694" s="171"/>
      <c r="BY2694" s="171"/>
      <c r="BZ2694" s="171"/>
      <c r="CA2694" s="171"/>
      <c r="CB2694" s="171"/>
      <c r="CC2694" s="171"/>
      <c r="CD2694" s="171"/>
      <c r="CE2694" s="171"/>
      <c r="CF2694" s="171"/>
      <c r="CG2694" s="171"/>
      <c r="CH2694" s="171"/>
      <c r="CI2694" s="171"/>
      <c r="CJ2694" s="171"/>
      <c r="CK2694" s="171"/>
      <c r="CL2694" s="171"/>
      <c r="CM2694" s="171"/>
      <c r="CN2694" s="171"/>
      <c r="CO2694" s="171"/>
      <c r="CP2694" s="171"/>
      <c r="CQ2694" s="171"/>
      <c r="CR2694" s="171"/>
      <c r="CS2694" s="171"/>
      <c r="CT2694" s="171"/>
      <c r="CU2694" s="171"/>
      <c r="CV2694" s="171"/>
      <c r="CW2694" s="171"/>
      <c r="CX2694" s="171"/>
      <c r="CY2694" s="171"/>
      <c r="CZ2694" s="171"/>
      <c r="DA2694" s="171"/>
      <c r="DB2694" s="171"/>
      <c r="DC2694" s="171"/>
      <c r="DD2694" s="171"/>
      <c r="DE2694" s="171"/>
      <c r="DF2694" s="171"/>
      <c r="DG2694" s="171"/>
      <c r="DH2694" s="171"/>
      <c r="DI2694" s="171"/>
      <c r="DJ2694" s="171"/>
      <c r="DK2694" s="171"/>
      <c r="DL2694" s="171"/>
      <c r="DM2694" s="171"/>
      <c r="DN2694" s="171"/>
      <c r="DO2694" s="171"/>
      <c r="DP2694" s="171"/>
      <c r="DQ2694" s="171"/>
      <c r="DR2694" s="171"/>
      <c r="DS2694" s="171"/>
      <c r="DT2694" s="171"/>
      <c r="DU2694" s="171"/>
      <c r="DV2694" s="171"/>
      <c r="DW2694" s="171"/>
      <c r="DX2694" s="171"/>
      <c r="DY2694" s="171"/>
      <c r="DZ2694" s="171"/>
      <c r="EA2694" s="171"/>
      <c r="EB2694" s="171"/>
      <c r="EC2694" s="171"/>
      <c r="ED2694" s="171"/>
      <c r="EE2694" s="171"/>
      <c r="EF2694" s="171"/>
      <c r="EG2694" s="171"/>
      <c r="EH2694" s="171"/>
      <c r="EI2694" s="171"/>
      <c r="EJ2694" s="171"/>
      <c r="EK2694" s="171"/>
      <c r="EL2694" s="171"/>
      <c r="EM2694" s="171"/>
      <c r="EN2694" s="171"/>
    </row>
    <row r="2695" spans="43:144" ht="15" x14ac:dyDescent="0.25">
      <c r="AQ2695" s="171"/>
      <c r="AR2695"/>
      <c r="AS2695"/>
      <c r="AT2695"/>
      <c r="AU2695"/>
      <c r="AV2695"/>
      <c r="AW2695"/>
      <c r="AX2695"/>
      <c r="AY2695"/>
      <c r="AZ2695"/>
      <c r="BA2695"/>
      <c r="BB2695"/>
      <c r="BC2695"/>
      <c r="BD2695"/>
      <c r="BE2695" s="171"/>
      <c r="BF2695" s="171"/>
      <c r="BG2695" s="171"/>
      <c r="BH2695" s="171"/>
      <c r="BI2695" s="171"/>
      <c r="BJ2695" s="171"/>
      <c r="BK2695" s="171"/>
      <c r="BL2695" s="171"/>
      <c r="BM2695" s="171"/>
      <c r="BN2695" s="171"/>
      <c r="BO2695" s="171"/>
      <c r="BP2695" s="171"/>
      <c r="BQ2695" s="171"/>
      <c r="BR2695" s="171"/>
      <c r="BS2695" s="171"/>
      <c r="BT2695" s="171"/>
      <c r="BU2695" s="171"/>
      <c r="BV2695" s="171"/>
      <c r="BW2695" s="171"/>
      <c r="BX2695" s="171"/>
      <c r="BY2695" s="171"/>
      <c r="BZ2695" s="171"/>
      <c r="CA2695" s="171"/>
      <c r="CB2695" s="171"/>
      <c r="CC2695" s="171"/>
      <c r="CD2695" s="171"/>
      <c r="CE2695" s="171"/>
      <c r="CF2695" s="171"/>
      <c r="CG2695" s="171"/>
      <c r="CH2695" s="171"/>
      <c r="CI2695" s="171"/>
      <c r="CJ2695" s="171"/>
      <c r="CK2695" s="171"/>
      <c r="CL2695" s="171"/>
      <c r="CM2695" s="171"/>
      <c r="CN2695" s="171"/>
      <c r="CO2695" s="171"/>
      <c r="CP2695" s="171"/>
      <c r="CQ2695" s="171"/>
      <c r="CR2695" s="171"/>
      <c r="CS2695" s="171"/>
      <c r="CT2695" s="171"/>
      <c r="CU2695" s="171"/>
      <c r="CV2695" s="171"/>
      <c r="CW2695" s="171"/>
      <c r="CX2695" s="171"/>
      <c r="CY2695" s="171"/>
      <c r="CZ2695" s="171"/>
      <c r="DA2695" s="171"/>
      <c r="DB2695" s="171"/>
      <c r="DC2695" s="171"/>
      <c r="DD2695" s="171"/>
      <c r="DE2695" s="171"/>
      <c r="DF2695" s="171"/>
      <c r="DG2695" s="171"/>
      <c r="DH2695" s="171"/>
      <c r="DI2695" s="171"/>
      <c r="DJ2695" s="171"/>
      <c r="DK2695" s="171"/>
      <c r="DL2695" s="171"/>
      <c r="DM2695" s="171"/>
      <c r="DN2695" s="171"/>
      <c r="DO2695" s="171"/>
      <c r="DP2695" s="171"/>
      <c r="DQ2695" s="171"/>
      <c r="DR2695" s="171"/>
      <c r="DS2695" s="171"/>
      <c r="DT2695" s="171"/>
      <c r="DU2695" s="171"/>
      <c r="DV2695" s="171"/>
      <c r="DW2695" s="171"/>
      <c r="DX2695" s="171"/>
      <c r="DY2695" s="171"/>
      <c r="DZ2695" s="171"/>
      <c r="EA2695" s="171"/>
      <c r="EB2695" s="171"/>
      <c r="EC2695" s="171"/>
      <c r="ED2695" s="171"/>
      <c r="EE2695" s="171"/>
      <c r="EF2695" s="171"/>
      <c r="EG2695" s="171"/>
      <c r="EH2695" s="171"/>
      <c r="EI2695" s="171"/>
      <c r="EJ2695" s="171"/>
      <c r="EK2695" s="171"/>
      <c r="EL2695" s="171"/>
      <c r="EM2695" s="171"/>
      <c r="EN2695" s="171"/>
    </row>
    <row r="2696" spans="43:144" ht="15" x14ac:dyDescent="0.25">
      <c r="AQ2696" s="171"/>
      <c r="AR2696"/>
      <c r="AS2696"/>
      <c r="AT2696"/>
      <c r="AU2696"/>
      <c r="AV2696"/>
      <c r="AW2696"/>
      <c r="AX2696"/>
      <c r="AY2696"/>
      <c r="AZ2696"/>
      <c r="BA2696"/>
      <c r="BB2696"/>
      <c r="BC2696"/>
      <c r="BD2696"/>
      <c r="BE2696" s="171"/>
      <c r="BF2696" s="171"/>
      <c r="BG2696" s="171"/>
      <c r="BH2696" s="171"/>
      <c r="BI2696" s="171"/>
      <c r="BJ2696" s="171"/>
      <c r="BK2696" s="171"/>
      <c r="BL2696" s="171"/>
      <c r="BM2696" s="171"/>
      <c r="BN2696" s="171"/>
      <c r="BO2696" s="171"/>
      <c r="BP2696" s="171"/>
      <c r="BQ2696" s="171"/>
      <c r="BR2696" s="171"/>
      <c r="BS2696" s="171"/>
      <c r="BT2696" s="171"/>
      <c r="BU2696" s="171"/>
      <c r="BV2696" s="171"/>
      <c r="BW2696" s="171"/>
      <c r="BX2696" s="171"/>
      <c r="BY2696" s="171"/>
      <c r="BZ2696" s="171"/>
      <c r="CA2696" s="171"/>
      <c r="CB2696" s="171"/>
      <c r="CC2696" s="171"/>
      <c r="CD2696" s="171"/>
      <c r="CE2696" s="171"/>
      <c r="CF2696" s="171"/>
      <c r="CG2696" s="171"/>
      <c r="CH2696" s="171"/>
      <c r="CI2696" s="171"/>
      <c r="CJ2696" s="171"/>
      <c r="CK2696" s="171"/>
      <c r="CL2696" s="171"/>
      <c r="CM2696" s="171"/>
      <c r="CN2696" s="171"/>
      <c r="CO2696" s="171"/>
      <c r="CP2696" s="171"/>
      <c r="CQ2696" s="171"/>
      <c r="CR2696" s="171"/>
      <c r="CS2696" s="171"/>
      <c r="CT2696" s="171"/>
      <c r="CU2696" s="171"/>
      <c r="CV2696" s="171"/>
      <c r="CW2696" s="171"/>
      <c r="CX2696" s="171"/>
      <c r="CY2696" s="171"/>
      <c r="CZ2696" s="171"/>
      <c r="DA2696" s="171"/>
      <c r="DB2696" s="171"/>
      <c r="DC2696" s="171"/>
      <c r="DD2696" s="171"/>
      <c r="DE2696" s="171"/>
      <c r="DF2696" s="171"/>
      <c r="DG2696" s="171"/>
      <c r="DH2696" s="171"/>
      <c r="DI2696" s="171"/>
      <c r="DJ2696" s="171"/>
      <c r="DK2696" s="171"/>
      <c r="DL2696" s="171"/>
      <c r="DM2696" s="171"/>
      <c r="DN2696" s="171"/>
      <c r="DO2696" s="171"/>
      <c r="DP2696" s="171"/>
      <c r="DQ2696" s="171"/>
      <c r="DR2696" s="171"/>
      <c r="DS2696" s="171"/>
      <c r="DT2696" s="171"/>
      <c r="DU2696" s="171"/>
      <c r="DV2696" s="171"/>
      <c r="DW2696" s="171"/>
      <c r="DX2696" s="171"/>
      <c r="DY2696" s="171"/>
      <c r="DZ2696" s="171"/>
      <c r="EA2696" s="171"/>
      <c r="EB2696" s="171"/>
      <c r="EC2696" s="171"/>
      <c r="ED2696" s="171"/>
      <c r="EE2696" s="171"/>
      <c r="EF2696" s="171"/>
      <c r="EG2696" s="171"/>
      <c r="EH2696" s="171"/>
      <c r="EI2696" s="171"/>
      <c r="EJ2696" s="171"/>
      <c r="EK2696" s="171"/>
      <c r="EL2696" s="171"/>
      <c r="EM2696" s="171"/>
      <c r="EN2696" s="171"/>
    </row>
    <row r="2697" spans="43:144" ht="15" x14ac:dyDescent="0.25">
      <c r="AQ2697" s="171"/>
      <c r="AR2697"/>
      <c r="AS2697"/>
      <c r="AT2697"/>
      <c r="AU2697"/>
      <c r="AV2697"/>
      <c r="AW2697"/>
      <c r="AX2697"/>
      <c r="AY2697"/>
      <c r="AZ2697"/>
      <c r="BA2697"/>
      <c r="BB2697"/>
      <c r="BC2697"/>
      <c r="BD2697"/>
      <c r="BE2697" s="171"/>
      <c r="BF2697" s="171"/>
      <c r="BG2697" s="171"/>
      <c r="BH2697" s="171"/>
      <c r="BI2697" s="171"/>
      <c r="BJ2697" s="171"/>
      <c r="BK2697" s="171"/>
      <c r="BL2697" s="171"/>
      <c r="BM2697" s="171"/>
      <c r="BN2697" s="171"/>
      <c r="BO2697" s="171"/>
      <c r="BP2697" s="171"/>
      <c r="BQ2697" s="171"/>
      <c r="BR2697" s="171"/>
      <c r="BS2697" s="171"/>
      <c r="BT2697" s="171"/>
      <c r="BU2697" s="171"/>
      <c r="BV2697" s="171"/>
      <c r="BW2697" s="171"/>
      <c r="BX2697" s="171"/>
      <c r="BY2697" s="171"/>
      <c r="BZ2697" s="171"/>
      <c r="CA2697" s="171"/>
      <c r="CB2697" s="171"/>
      <c r="CC2697" s="171"/>
      <c r="CD2697" s="171"/>
      <c r="CE2697" s="171"/>
      <c r="CF2697" s="171"/>
      <c r="CG2697" s="171"/>
      <c r="CH2697" s="171"/>
      <c r="CI2697" s="171"/>
      <c r="CJ2697" s="171"/>
      <c r="CK2697" s="171"/>
      <c r="CL2697" s="171"/>
      <c r="CM2697" s="171"/>
      <c r="CN2697" s="171"/>
      <c r="CO2697" s="171"/>
      <c r="CP2697" s="171"/>
      <c r="CQ2697" s="171"/>
      <c r="CR2697" s="171"/>
      <c r="CS2697" s="171"/>
      <c r="CT2697" s="171"/>
      <c r="CU2697" s="171"/>
      <c r="CV2697" s="171"/>
      <c r="CW2697" s="171"/>
      <c r="CX2697" s="171"/>
      <c r="CY2697" s="171"/>
      <c r="CZ2697" s="171"/>
      <c r="DA2697" s="171"/>
      <c r="DB2697" s="171"/>
      <c r="DC2697" s="171"/>
      <c r="DD2697" s="171"/>
      <c r="DE2697" s="171"/>
      <c r="DF2697" s="171"/>
      <c r="DG2697" s="171"/>
      <c r="DH2697" s="171"/>
      <c r="DI2697" s="171"/>
      <c r="DJ2697" s="171"/>
      <c r="DK2697" s="171"/>
      <c r="DL2697" s="171"/>
      <c r="DM2697" s="171"/>
      <c r="DN2697" s="171"/>
      <c r="DO2697" s="171"/>
      <c r="DP2697" s="171"/>
      <c r="DQ2697" s="171"/>
      <c r="DR2697" s="171"/>
      <c r="DS2697" s="171"/>
      <c r="DT2697" s="171"/>
      <c r="DU2697" s="171"/>
      <c r="DV2697" s="171"/>
      <c r="DW2697" s="171"/>
      <c r="DX2697" s="171"/>
      <c r="DY2697" s="171"/>
      <c r="DZ2697" s="171"/>
      <c r="EA2697" s="171"/>
      <c r="EB2697" s="171"/>
      <c r="EC2697" s="171"/>
      <c r="ED2697" s="171"/>
      <c r="EE2697" s="171"/>
      <c r="EF2697" s="171"/>
      <c r="EG2697" s="171"/>
      <c r="EH2697" s="171"/>
      <c r="EI2697" s="171"/>
      <c r="EJ2697" s="171"/>
      <c r="EK2697" s="171"/>
      <c r="EL2697" s="171"/>
      <c r="EM2697" s="171"/>
      <c r="EN2697" s="171"/>
    </row>
    <row r="2698" spans="43:144" ht="15" x14ac:dyDescent="0.25">
      <c r="AQ2698" s="171"/>
      <c r="AR2698"/>
      <c r="AS2698"/>
      <c r="AT2698"/>
      <c r="AU2698"/>
      <c r="AV2698"/>
      <c r="AW2698"/>
      <c r="AX2698"/>
      <c r="AY2698"/>
      <c r="AZ2698"/>
      <c r="BA2698"/>
      <c r="BB2698"/>
      <c r="BC2698"/>
      <c r="BD2698"/>
      <c r="BE2698" s="171"/>
      <c r="BF2698" s="171"/>
      <c r="BG2698" s="171"/>
      <c r="BH2698" s="171"/>
      <c r="BI2698" s="171"/>
      <c r="BJ2698" s="171"/>
      <c r="BK2698" s="171"/>
      <c r="BL2698" s="171"/>
      <c r="BM2698" s="171"/>
      <c r="BN2698" s="171"/>
      <c r="BO2698" s="171"/>
      <c r="BP2698" s="171"/>
      <c r="BQ2698" s="171"/>
      <c r="BR2698" s="171"/>
      <c r="BS2698" s="171"/>
      <c r="BT2698" s="171"/>
      <c r="BU2698" s="171"/>
      <c r="BV2698" s="171"/>
      <c r="BW2698" s="171"/>
      <c r="BX2698" s="171"/>
      <c r="BY2698" s="171"/>
      <c r="BZ2698" s="171"/>
      <c r="CA2698" s="171"/>
      <c r="CB2698" s="171"/>
      <c r="CC2698" s="171"/>
      <c r="CD2698" s="171"/>
      <c r="CE2698" s="171"/>
      <c r="CF2698" s="171"/>
      <c r="CG2698" s="171"/>
      <c r="CH2698" s="171"/>
      <c r="CI2698" s="171"/>
      <c r="CJ2698" s="171"/>
      <c r="CK2698" s="171"/>
      <c r="CL2698" s="171"/>
      <c r="CM2698" s="171"/>
      <c r="CN2698" s="171"/>
      <c r="CO2698" s="171"/>
      <c r="CP2698" s="171"/>
      <c r="CQ2698" s="171"/>
      <c r="CR2698" s="171"/>
      <c r="CS2698" s="171"/>
      <c r="CT2698" s="171"/>
      <c r="CU2698" s="171"/>
      <c r="CV2698" s="171"/>
      <c r="CW2698" s="171"/>
      <c r="CX2698" s="171"/>
      <c r="CY2698" s="171"/>
      <c r="CZ2698" s="171"/>
      <c r="DA2698" s="171"/>
      <c r="DB2698" s="171"/>
      <c r="DC2698" s="171"/>
      <c r="DD2698" s="171"/>
      <c r="DE2698" s="171"/>
      <c r="DF2698" s="171"/>
      <c r="DG2698" s="171"/>
      <c r="DH2698" s="171"/>
      <c r="DI2698" s="171"/>
      <c r="DJ2698" s="171"/>
      <c r="DK2698" s="171"/>
      <c r="DL2698" s="171"/>
      <c r="DM2698" s="171"/>
      <c r="DN2698" s="171"/>
      <c r="DO2698" s="171"/>
      <c r="DP2698" s="171"/>
      <c r="DQ2698" s="171"/>
      <c r="DR2698" s="171"/>
      <c r="DS2698" s="171"/>
      <c r="DT2698" s="171"/>
      <c r="DU2698" s="171"/>
      <c r="DV2698" s="171"/>
      <c r="DW2698" s="171"/>
      <c r="DX2698" s="171"/>
      <c r="DY2698" s="171"/>
      <c r="DZ2698" s="171"/>
      <c r="EA2698" s="171"/>
      <c r="EB2698" s="171"/>
      <c r="EC2698" s="171"/>
      <c r="ED2698" s="171"/>
      <c r="EE2698" s="171"/>
      <c r="EF2698" s="171"/>
      <c r="EG2698" s="171"/>
      <c r="EH2698" s="171"/>
      <c r="EI2698" s="171"/>
      <c r="EJ2698" s="171"/>
      <c r="EK2698" s="171"/>
      <c r="EL2698" s="171"/>
      <c r="EM2698" s="171"/>
      <c r="EN2698" s="171"/>
    </row>
    <row r="2699" spans="43:144" ht="15" x14ac:dyDescent="0.25">
      <c r="AQ2699" s="171"/>
      <c r="AR2699"/>
      <c r="AS2699"/>
      <c r="AT2699"/>
      <c r="AU2699"/>
      <c r="AV2699"/>
      <c r="AW2699"/>
      <c r="AX2699"/>
      <c r="AY2699"/>
      <c r="AZ2699"/>
      <c r="BA2699"/>
      <c r="BB2699"/>
      <c r="BC2699"/>
      <c r="BD2699"/>
      <c r="BE2699" s="171"/>
      <c r="BF2699" s="171"/>
      <c r="BG2699" s="171"/>
      <c r="BH2699" s="171"/>
      <c r="BI2699" s="171"/>
      <c r="BJ2699" s="171"/>
      <c r="BK2699" s="171"/>
      <c r="BL2699" s="171"/>
      <c r="BM2699" s="171"/>
      <c r="BN2699" s="171"/>
      <c r="BO2699" s="171"/>
      <c r="BP2699" s="171"/>
      <c r="BQ2699" s="171"/>
      <c r="BR2699" s="171"/>
      <c r="BS2699" s="171"/>
      <c r="BT2699" s="171"/>
      <c r="BU2699" s="171"/>
      <c r="BV2699" s="171"/>
      <c r="BW2699" s="171"/>
      <c r="BX2699" s="171"/>
      <c r="BY2699" s="171"/>
      <c r="BZ2699" s="171"/>
      <c r="CA2699" s="171"/>
      <c r="CB2699" s="171"/>
      <c r="CC2699" s="171"/>
      <c r="CD2699" s="171"/>
      <c r="CE2699" s="171"/>
      <c r="CF2699" s="171"/>
      <c r="CG2699" s="171"/>
      <c r="CH2699" s="171"/>
      <c r="CI2699" s="171"/>
      <c r="CJ2699" s="171"/>
      <c r="CK2699" s="171"/>
      <c r="CL2699" s="171"/>
      <c r="CM2699" s="171"/>
      <c r="CN2699" s="171"/>
      <c r="CO2699" s="171"/>
      <c r="CP2699" s="171"/>
      <c r="CQ2699" s="171"/>
      <c r="CR2699" s="171"/>
      <c r="CS2699" s="171"/>
      <c r="CT2699" s="171"/>
      <c r="CU2699" s="171"/>
      <c r="CV2699" s="171"/>
      <c r="CW2699" s="171"/>
      <c r="CX2699" s="171"/>
      <c r="CY2699" s="171"/>
      <c r="CZ2699" s="171"/>
      <c r="DA2699" s="171"/>
      <c r="DB2699" s="171"/>
      <c r="DC2699" s="171"/>
      <c r="DD2699" s="171"/>
      <c r="DE2699" s="171"/>
      <c r="DF2699" s="171"/>
      <c r="DG2699" s="171"/>
      <c r="DH2699" s="171"/>
      <c r="DI2699" s="171"/>
      <c r="DJ2699" s="171"/>
      <c r="DK2699" s="171"/>
      <c r="DL2699" s="171"/>
      <c r="DM2699" s="171"/>
      <c r="DN2699" s="171"/>
      <c r="DO2699" s="171"/>
      <c r="DP2699" s="171"/>
      <c r="DQ2699" s="171"/>
      <c r="DR2699" s="171"/>
      <c r="DS2699" s="171"/>
      <c r="DT2699" s="171"/>
      <c r="DU2699" s="171"/>
      <c r="DV2699" s="171"/>
      <c r="DW2699" s="171"/>
      <c r="DX2699" s="171"/>
      <c r="DY2699" s="171"/>
      <c r="DZ2699" s="171"/>
      <c r="EA2699" s="171"/>
      <c r="EB2699" s="171"/>
      <c r="EC2699" s="171"/>
      <c r="ED2699" s="171"/>
      <c r="EE2699" s="171"/>
      <c r="EF2699" s="171"/>
      <c r="EG2699" s="171"/>
      <c r="EH2699" s="171"/>
      <c r="EI2699" s="171"/>
      <c r="EJ2699" s="171"/>
      <c r="EK2699" s="171"/>
      <c r="EL2699" s="171"/>
      <c r="EM2699" s="171"/>
      <c r="EN2699" s="171"/>
    </row>
    <row r="2700" spans="43:144" ht="15" x14ac:dyDescent="0.25">
      <c r="AQ2700" s="171"/>
      <c r="AR2700"/>
      <c r="AS2700"/>
      <c r="AT2700"/>
      <c r="AU2700"/>
      <c r="AV2700"/>
      <c r="AW2700"/>
      <c r="AX2700"/>
      <c r="AY2700"/>
      <c r="AZ2700"/>
      <c r="BA2700"/>
      <c r="BB2700"/>
      <c r="BC2700"/>
      <c r="BD2700"/>
      <c r="BE2700" s="171"/>
      <c r="BF2700" s="171"/>
      <c r="BG2700" s="171"/>
      <c r="BH2700" s="171"/>
      <c r="BI2700" s="171"/>
      <c r="BJ2700" s="171"/>
      <c r="BK2700" s="171"/>
      <c r="BL2700" s="171"/>
      <c r="BM2700" s="171"/>
      <c r="BN2700" s="171"/>
      <c r="BO2700" s="171"/>
      <c r="BP2700" s="171"/>
      <c r="BQ2700" s="171"/>
      <c r="BR2700" s="171"/>
      <c r="BS2700" s="171"/>
      <c r="BT2700" s="171"/>
      <c r="BU2700" s="171"/>
      <c r="BV2700" s="171"/>
      <c r="BW2700" s="171"/>
      <c r="BX2700" s="171"/>
      <c r="BY2700" s="171"/>
      <c r="BZ2700" s="171"/>
      <c r="CA2700" s="171"/>
      <c r="CB2700" s="171"/>
      <c r="CC2700" s="171"/>
      <c r="CD2700" s="171"/>
      <c r="CE2700" s="171"/>
      <c r="CF2700" s="171"/>
      <c r="CG2700" s="171"/>
      <c r="CH2700" s="171"/>
      <c r="CI2700" s="171"/>
      <c r="CJ2700" s="171"/>
      <c r="CK2700" s="171"/>
      <c r="CL2700" s="171"/>
      <c r="CM2700" s="171"/>
      <c r="CN2700" s="171"/>
      <c r="CO2700" s="171"/>
      <c r="CP2700" s="171"/>
      <c r="CQ2700" s="171"/>
      <c r="CR2700" s="171"/>
      <c r="CS2700" s="171"/>
      <c r="CT2700" s="171"/>
      <c r="CU2700" s="171"/>
      <c r="CV2700" s="171"/>
      <c r="CW2700" s="171"/>
      <c r="CX2700" s="171"/>
      <c r="CY2700" s="171"/>
      <c r="CZ2700" s="171"/>
      <c r="DA2700" s="171"/>
      <c r="DB2700" s="171"/>
      <c r="DC2700" s="171"/>
      <c r="DD2700" s="171"/>
      <c r="DE2700" s="171"/>
      <c r="DF2700" s="171"/>
      <c r="DG2700" s="171"/>
      <c r="DH2700" s="171"/>
      <c r="DI2700" s="171"/>
      <c r="DJ2700" s="171"/>
      <c r="DK2700" s="171"/>
      <c r="DL2700" s="171"/>
      <c r="DM2700" s="171"/>
      <c r="DN2700" s="171"/>
      <c r="DO2700" s="171"/>
      <c r="DP2700" s="171"/>
      <c r="DQ2700" s="171"/>
      <c r="DR2700" s="171"/>
      <c r="DS2700" s="171"/>
      <c r="DT2700" s="171"/>
      <c r="DU2700" s="171"/>
      <c r="DV2700" s="171"/>
      <c r="DW2700" s="171"/>
      <c r="DX2700" s="171"/>
      <c r="DY2700" s="171"/>
      <c r="DZ2700" s="171"/>
      <c r="EA2700" s="171"/>
      <c r="EB2700" s="171"/>
      <c r="EC2700" s="171"/>
      <c r="ED2700" s="171"/>
      <c r="EE2700" s="171"/>
      <c r="EF2700" s="171"/>
      <c r="EG2700" s="171"/>
      <c r="EH2700" s="171"/>
      <c r="EI2700" s="171"/>
      <c r="EJ2700" s="171"/>
      <c r="EK2700" s="171"/>
      <c r="EL2700" s="171"/>
      <c r="EM2700" s="171"/>
      <c r="EN2700" s="171"/>
    </row>
    <row r="2701" spans="43:144" ht="15" x14ac:dyDescent="0.25">
      <c r="AQ2701" s="171"/>
      <c r="AR2701"/>
      <c r="AS2701"/>
      <c r="AT2701"/>
      <c r="AU2701"/>
      <c r="AV2701"/>
      <c r="AW2701"/>
      <c r="AX2701"/>
      <c r="AY2701"/>
      <c r="AZ2701"/>
      <c r="BA2701"/>
      <c r="BB2701"/>
      <c r="BC2701"/>
      <c r="BD2701"/>
      <c r="BE2701" s="171"/>
      <c r="BF2701" s="171"/>
      <c r="BG2701" s="171"/>
      <c r="BH2701" s="171"/>
      <c r="BI2701" s="171"/>
      <c r="BJ2701" s="171"/>
      <c r="BK2701" s="171"/>
      <c r="BL2701" s="171"/>
      <c r="BM2701" s="171"/>
      <c r="BN2701" s="171"/>
      <c r="BO2701" s="171"/>
      <c r="BP2701" s="171"/>
      <c r="BQ2701" s="171"/>
      <c r="BR2701" s="171"/>
      <c r="BS2701" s="171"/>
      <c r="BT2701" s="171"/>
      <c r="BU2701" s="171"/>
      <c r="BV2701" s="171"/>
      <c r="BW2701" s="171"/>
      <c r="BX2701" s="171"/>
      <c r="BY2701" s="171"/>
      <c r="BZ2701" s="171"/>
      <c r="CA2701" s="171"/>
      <c r="CB2701" s="171"/>
      <c r="CC2701" s="171"/>
      <c r="CD2701" s="171"/>
      <c r="CE2701" s="171"/>
      <c r="CF2701" s="171"/>
      <c r="CG2701" s="171"/>
      <c r="CH2701" s="171"/>
      <c r="CI2701" s="171"/>
      <c r="CJ2701" s="171"/>
      <c r="CK2701" s="171"/>
      <c r="CL2701" s="171"/>
      <c r="CM2701" s="171"/>
      <c r="CN2701" s="171"/>
      <c r="CO2701" s="171"/>
      <c r="CP2701" s="171"/>
      <c r="CQ2701" s="171"/>
      <c r="CR2701" s="171"/>
      <c r="CS2701" s="171"/>
      <c r="CT2701" s="171"/>
      <c r="CU2701" s="171"/>
      <c r="CV2701" s="171"/>
      <c r="CW2701" s="171"/>
      <c r="CX2701" s="171"/>
      <c r="CY2701" s="171"/>
      <c r="CZ2701" s="171"/>
      <c r="DA2701" s="171"/>
      <c r="DB2701" s="171"/>
      <c r="DC2701" s="171"/>
      <c r="DD2701" s="171"/>
      <c r="DE2701" s="171"/>
      <c r="DF2701" s="171"/>
      <c r="DG2701" s="171"/>
      <c r="DH2701" s="171"/>
      <c r="DI2701" s="171"/>
      <c r="DJ2701" s="171"/>
      <c r="DK2701" s="171"/>
      <c r="DL2701" s="171"/>
      <c r="DM2701" s="171"/>
      <c r="DN2701" s="171"/>
      <c r="DO2701" s="171"/>
      <c r="DP2701" s="171"/>
      <c r="DQ2701" s="171"/>
      <c r="DR2701" s="171"/>
      <c r="DS2701" s="171"/>
      <c r="DT2701" s="171"/>
      <c r="DU2701" s="171"/>
      <c r="DV2701" s="171"/>
      <c r="DW2701" s="171"/>
      <c r="DX2701" s="171"/>
      <c r="DY2701" s="171"/>
      <c r="DZ2701" s="171"/>
      <c r="EA2701" s="171"/>
      <c r="EB2701" s="171"/>
      <c r="EC2701" s="171"/>
      <c r="ED2701" s="171"/>
      <c r="EE2701" s="171"/>
      <c r="EF2701" s="171"/>
      <c r="EG2701" s="171"/>
      <c r="EH2701" s="171"/>
      <c r="EI2701" s="171"/>
      <c r="EJ2701" s="171"/>
      <c r="EK2701" s="171"/>
      <c r="EL2701" s="171"/>
      <c r="EM2701" s="171"/>
      <c r="EN2701" s="171"/>
    </row>
    <row r="2702" spans="43:144" ht="15" x14ac:dyDescent="0.25">
      <c r="AQ2702" s="171"/>
      <c r="AR2702"/>
      <c r="AS2702"/>
      <c r="AT2702"/>
      <c r="AU2702"/>
      <c r="AV2702"/>
      <c r="AW2702"/>
      <c r="AX2702"/>
      <c r="AY2702"/>
      <c r="AZ2702"/>
      <c r="BA2702"/>
      <c r="BB2702"/>
      <c r="BC2702"/>
      <c r="BD2702"/>
      <c r="BE2702" s="171"/>
      <c r="BF2702" s="171"/>
      <c r="BG2702" s="171"/>
      <c r="BH2702" s="171"/>
      <c r="BI2702" s="171"/>
      <c r="BJ2702" s="171"/>
      <c r="BK2702" s="171"/>
      <c r="BL2702" s="171"/>
      <c r="BM2702" s="171"/>
      <c r="BN2702" s="171"/>
      <c r="BO2702" s="171"/>
      <c r="BP2702" s="171"/>
      <c r="BQ2702" s="171"/>
      <c r="BR2702" s="171"/>
      <c r="BS2702" s="171"/>
      <c r="BT2702" s="171"/>
      <c r="BU2702" s="171"/>
      <c r="BV2702" s="171"/>
      <c r="BW2702" s="171"/>
      <c r="BX2702" s="171"/>
      <c r="BY2702" s="171"/>
      <c r="BZ2702" s="171"/>
      <c r="CA2702" s="171"/>
      <c r="CB2702" s="171"/>
      <c r="CC2702" s="171"/>
      <c r="CD2702" s="171"/>
      <c r="CE2702" s="171"/>
      <c r="CF2702" s="171"/>
      <c r="CG2702" s="171"/>
      <c r="CH2702" s="171"/>
      <c r="CI2702" s="171"/>
      <c r="CJ2702" s="171"/>
      <c r="CK2702" s="171"/>
      <c r="CL2702" s="171"/>
      <c r="CM2702" s="171"/>
      <c r="CN2702" s="171"/>
      <c r="CO2702" s="171"/>
      <c r="CP2702" s="171"/>
      <c r="CQ2702" s="171"/>
      <c r="CR2702" s="171"/>
      <c r="CS2702" s="171"/>
      <c r="CT2702" s="171"/>
      <c r="CU2702" s="171"/>
      <c r="CV2702" s="171"/>
      <c r="CW2702" s="171"/>
      <c r="CX2702" s="171"/>
      <c r="CY2702" s="171"/>
      <c r="CZ2702" s="171"/>
      <c r="DA2702" s="171"/>
      <c r="DB2702" s="171"/>
      <c r="DC2702" s="171"/>
      <c r="DD2702" s="171"/>
      <c r="DE2702" s="171"/>
      <c r="DF2702" s="171"/>
      <c r="DG2702" s="171"/>
      <c r="DH2702" s="171"/>
      <c r="DI2702" s="171"/>
      <c r="DJ2702" s="171"/>
      <c r="DK2702" s="171"/>
      <c r="DL2702" s="171"/>
      <c r="DM2702" s="171"/>
      <c r="DN2702" s="171"/>
      <c r="DO2702" s="171"/>
      <c r="DP2702" s="171"/>
      <c r="DQ2702" s="171"/>
      <c r="DR2702" s="171"/>
      <c r="DS2702" s="171"/>
      <c r="DT2702" s="171"/>
      <c r="DU2702" s="171"/>
      <c r="DV2702" s="171"/>
      <c r="DW2702" s="171"/>
      <c r="DX2702" s="171"/>
      <c r="DY2702" s="171"/>
      <c r="DZ2702" s="171"/>
      <c r="EA2702" s="171"/>
      <c r="EB2702" s="171"/>
      <c r="EC2702" s="171"/>
      <c r="ED2702" s="171"/>
      <c r="EE2702" s="171"/>
      <c r="EF2702" s="171"/>
      <c r="EG2702" s="171"/>
      <c r="EH2702" s="171"/>
      <c r="EI2702" s="171"/>
      <c r="EJ2702" s="171"/>
      <c r="EK2702" s="171"/>
      <c r="EL2702" s="171"/>
      <c r="EM2702" s="171"/>
      <c r="EN2702" s="171"/>
    </row>
    <row r="2703" spans="43:144" ht="15" x14ac:dyDescent="0.25">
      <c r="AQ2703" s="171"/>
      <c r="AR2703"/>
      <c r="AS2703"/>
      <c r="AT2703"/>
      <c r="AU2703"/>
      <c r="AV2703"/>
      <c r="AW2703"/>
      <c r="AX2703"/>
      <c r="AY2703"/>
      <c r="AZ2703"/>
      <c r="BA2703"/>
      <c r="BB2703"/>
      <c r="BC2703"/>
      <c r="BD2703"/>
      <c r="BE2703" s="171"/>
      <c r="BF2703" s="171"/>
      <c r="BG2703" s="171"/>
      <c r="BH2703" s="171"/>
      <c r="BI2703" s="171"/>
      <c r="BJ2703" s="171"/>
      <c r="BK2703" s="171"/>
      <c r="BL2703" s="171"/>
      <c r="BM2703" s="171"/>
      <c r="BN2703" s="171"/>
      <c r="BO2703" s="171"/>
      <c r="BP2703" s="171"/>
      <c r="BQ2703" s="171"/>
      <c r="BR2703" s="171"/>
      <c r="BS2703" s="171"/>
      <c r="BT2703" s="171"/>
      <c r="BU2703" s="171"/>
      <c r="BV2703" s="171"/>
      <c r="BW2703" s="171"/>
      <c r="BX2703" s="171"/>
      <c r="BY2703" s="171"/>
      <c r="BZ2703" s="171"/>
      <c r="CA2703" s="171"/>
      <c r="CB2703" s="171"/>
      <c r="CC2703" s="171"/>
      <c r="CD2703" s="171"/>
      <c r="CE2703" s="171"/>
      <c r="CF2703" s="171"/>
      <c r="CG2703" s="171"/>
      <c r="CH2703" s="171"/>
      <c r="CI2703" s="171"/>
      <c r="CJ2703" s="171"/>
      <c r="CK2703" s="171"/>
      <c r="CL2703" s="171"/>
      <c r="CM2703" s="171"/>
      <c r="CN2703" s="171"/>
      <c r="CO2703" s="171"/>
      <c r="CP2703" s="171"/>
      <c r="CQ2703" s="171"/>
      <c r="CR2703" s="171"/>
      <c r="CS2703" s="171"/>
      <c r="CT2703" s="171"/>
      <c r="CU2703" s="171"/>
      <c r="CV2703" s="171"/>
      <c r="CW2703" s="171"/>
      <c r="CX2703" s="171"/>
      <c r="CY2703" s="171"/>
      <c r="CZ2703" s="171"/>
      <c r="DA2703" s="171"/>
      <c r="DB2703" s="171"/>
      <c r="DC2703" s="171"/>
      <c r="DD2703" s="171"/>
      <c r="DE2703" s="171"/>
      <c r="DF2703" s="171"/>
      <c r="DG2703" s="171"/>
      <c r="DH2703" s="171"/>
      <c r="DI2703" s="171"/>
      <c r="DJ2703" s="171"/>
      <c r="DK2703" s="171"/>
      <c r="DL2703" s="171"/>
      <c r="DM2703" s="171"/>
      <c r="DN2703" s="171"/>
      <c r="DO2703" s="171"/>
      <c r="DP2703" s="171"/>
      <c r="DQ2703" s="171"/>
      <c r="DR2703" s="171"/>
      <c r="DS2703" s="171"/>
      <c r="DT2703" s="171"/>
      <c r="DU2703" s="171"/>
      <c r="DV2703" s="171"/>
      <c r="DW2703" s="171"/>
      <c r="DX2703" s="171"/>
      <c r="DY2703" s="171"/>
      <c r="DZ2703" s="171"/>
      <c r="EA2703" s="171"/>
      <c r="EB2703" s="171"/>
      <c r="EC2703" s="171"/>
      <c r="ED2703" s="171"/>
      <c r="EE2703" s="171"/>
      <c r="EF2703" s="171"/>
      <c r="EG2703" s="171"/>
      <c r="EH2703" s="171"/>
      <c r="EI2703" s="171"/>
      <c r="EJ2703" s="171"/>
      <c r="EK2703" s="171"/>
      <c r="EL2703" s="171"/>
      <c r="EM2703" s="171"/>
      <c r="EN2703" s="171"/>
    </row>
    <row r="2704" spans="43:144" ht="15" x14ac:dyDescent="0.25">
      <c r="AQ2704" s="171"/>
      <c r="AR2704"/>
      <c r="AS2704"/>
      <c r="AT2704"/>
      <c r="AU2704"/>
      <c r="AV2704"/>
      <c r="AW2704"/>
      <c r="AX2704"/>
      <c r="AY2704"/>
      <c r="AZ2704"/>
      <c r="BA2704"/>
      <c r="BB2704"/>
      <c r="BC2704"/>
      <c r="BD2704"/>
      <c r="BE2704" s="171"/>
      <c r="BF2704" s="171"/>
      <c r="BG2704" s="171"/>
      <c r="BH2704" s="171"/>
      <c r="BI2704" s="171"/>
      <c r="BJ2704" s="171"/>
      <c r="BK2704" s="171"/>
      <c r="BL2704" s="171"/>
      <c r="BM2704" s="171"/>
      <c r="BN2704" s="171"/>
      <c r="BO2704" s="171"/>
      <c r="BP2704" s="171"/>
      <c r="BQ2704" s="171"/>
      <c r="BR2704" s="171"/>
      <c r="BS2704" s="171"/>
      <c r="BT2704" s="171"/>
      <c r="BU2704" s="171"/>
      <c r="BV2704" s="171"/>
      <c r="BW2704" s="171"/>
      <c r="BX2704" s="171"/>
      <c r="BY2704" s="171"/>
      <c r="BZ2704" s="171"/>
      <c r="CA2704" s="171"/>
      <c r="CB2704" s="171"/>
      <c r="CC2704" s="171"/>
      <c r="CD2704" s="171"/>
      <c r="CE2704" s="171"/>
      <c r="CF2704" s="171"/>
      <c r="CG2704" s="171"/>
      <c r="CH2704" s="171"/>
      <c r="CI2704" s="171"/>
      <c r="CJ2704" s="171"/>
      <c r="CK2704" s="171"/>
      <c r="CL2704" s="171"/>
      <c r="CM2704" s="171"/>
      <c r="CN2704" s="171"/>
      <c r="CO2704" s="171"/>
      <c r="CP2704" s="171"/>
      <c r="CQ2704" s="171"/>
      <c r="CR2704" s="171"/>
      <c r="CS2704" s="171"/>
      <c r="CT2704" s="171"/>
      <c r="CU2704" s="171"/>
      <c r="CV2704" s="171"/>
      <c r="CW2704" s="171"/>
      <c r="CX2704" s="171"/>
      <c r="CY2704" s="171"/>
      <c r="CZ2704" s="171"/>
      <c r="DA2704" s="171"/>
      <c r="DB2704" s="171"/>
      <c r="DC2704" s="171"/>
      <c r="DD2704" s="171"/>
      <c r="DE2704" s="171"/>
      <c r="DF2704" s="171"/>
      <c r="DG2704" s="171"/>
      <c r="DH2704" s="171"/>
      <c r="DI2704" s="171"/>
      <c r="DJ2704" s="171"/>
      <c r="DK2704" s="171"/>
      <c r="DL2704" s="171"/>
      <c r="DM2704" s="171"/>
      <c r="DN2704" s="171"/>
      <c r="DO2704" s="171"/>
      <c r="DP2704" s="171"/>
      <c r="DQ2704" s="171"/>
      <c r="DR2704" s="171"/>
      <c r="DS2704" s="171"/>
      <c r="DT2704" s="171"/>
      <c r="DU2704" s="171"/>
      <c r="DV2704" s="171"/>
      <c r="DW2704" s="171"/>
      <c r="DX2704" s="171"/>
      <c r="DY2704" s="171"/>
      <c r="DZ2704" s="171"/>
      <c r="EA2704" s="171"/>
      <c r="EB2704" s="171"/>
      <c r="EC2704" s="171"/>
      <c r="ED2704" s="171"/>
      <c r="EE2704" s="171"/>
      <c r="EF2704" s="171"/>
      <c r="EG2704" s="171"/>
      <c r="EH2704" s="171"/>
      <c r="EI2704" s="171"/>
      <c r="EJ2704" s="171"/>
      <c r="EK2704" s="171"/>
      <c r="EL2704" s="171"/>
      <c r="EM2704" s="171"/>
      <c r="EN2704" s="171"/>
    </row>
    <row r="2705" spans="43:144" ht="15" x14ac:dyDescent="0.25">
      <c r="AQ2705" s="171"/>
      <c r="AR2705"/>
      <c r="AS2705"/>
      <c r="AT2705"/>
      <c r="AU2705"/>
      <c r="AV2705"/>
      <c r="AW2705"/>
      <c r="AX2705"/>
      <c r="AY2705"/>
      <c r="AZ2705"/>
      <c r="BA2705"/>
      <c r="BB2705"/>
      <c r="BC2705"/>
      <c r="BD2705"/>
      <c r="BE2705" s="171"/>
      <c r="BF2705" s="171"/>
      <c r="BG2705" s="171"/>
      <c r="BH2705" s="171"/>
      <c r="BI2705" s="171"/>
      <c r="BJ2705" s="171"/>
      <c r="BK2705" s="171"/>
      <c r="BL2705" s="171"/>
      <c r="BM2705" s="171"/>
      <c r="BN2705" s="171"/>
      <c r="BO2705" s="171"/>
      <c r="BP2705" s="171"/>
      <c r="BQ2705" s="171"/>
      <c r="BR2705" s="171"/>
      <c r="BS2705" s="171"/>
      <c r="BT2705" s="171"/>
      <c r="BU2705" s="171"/>
      <c r="BV2705" s="171"/>
      <c r="BW2705" s="171"/>
      <c r="BX2705" s="171"/>
      <c r="BY2705" s="171"/>
      <c r="BZ2705" s="171"/>
      <c r="CA2705" s="171"/>
      <c r="CB2705" s="171"/>
      <c r="CC2705" s="171"/>
      <c r="CD2705" s="171"/>
      <c r="CE2705" s="171"/>
      <c r="CF2705" s="171"/>
      <c r="CG2705" s="171"/>
      <c r="CH2705" s="171"/>
      <c r="CI2705" s="171"/>
      <c r="CJ2705" s="171"/>
      <c r="CK2705" s="171"/>
      <c r="CL2705" s="171"/>
      <c r="CM2705" s="171"/>
      <c r="CN2705" s="171"/>
      <c r="CO2705" s="171"/>
      <c r="CP2705" s="171"/>
      <c r="CQ2705" s="171"/>
      <c r="CR2705" s="171"/>
      <c r="CS2705" s="171"/>
      <c r="CT2705" s="171"/>
      <c r="CU2705" s="171"/>
      <c r="CV2705" s="171"/>
      <c r="CW2705" s="171"/>
      <c r="CX2705" s="171"/>
      <c r="CY2705" s="171"/>
      <c r="CZ2705" s="171"/>
      <c r="DA2705" s="171"/>
      <c r="DB2705" s="171"/>
      <c r="DC2705" s="171"/>
      <c r="DD2705" s="171"/>
      <c r="DE2705" s="171"/>
      <c r="DF2705" s="171"/>
      <c r="DG2705" s="171"/>
      <c r="DH2705" s="171"/>
      <c r="DI2705" s="171"/>
      <c r="DJ2705" s="171"/>
      <c r="DK2705" s="171"/>
      <c r="DL2705" s="171"/>
      <c r="DM2705" s="171"/>
      <c r="DN2705" s="171"/>
      <c r="DO2705" s="171"/>
      <c r="DP2705" s="171"/>
      <c r="DQ2705" s="171"/>
      <c r="DR2705" s="171"/>
      <c r="DS2705" s="171"/>
      <c r="DT2705" s="171"/>
      <c r="DU2705" s="171"/>
      <c r="DV2705" s="171"/>
      <c r="DW2705" s="171"/>
      <c r="DX2705" s="171"/>
      <c r="DY2705" s="171"/>
      <c r="DZ2705" s="171"/>
      <c r="EA2705" s="171"/>
      <c r="EB2705" s="171"/>
      <c r="EC2705" s="171"/>
      <c r="ED2705" s="171"/>
      <c r="EE2705" s="171"/>
      <c r="EF2705" s="171"/>
      <c r="EG2705" s="171"/>
      <c r="EH2705" s="171"/>
      <c r="EI2705" s="171"/>
      <c r="EJ2705" s="171"/>
      <c r="EK2705" s="171"/>
      <c r="EL2705" s="171"/>
      <c r="EM2705" s="171"/>
      <c r="EN2705" s="171"/>
    </row>
    <row r="2706" spans="43:144" ht="15" x14ac:dyDescent="0.25">
      <c r="AQ2706" s="171"/>
      <c r="AR2706"/>
      <c r="AS2706"/>
      <c r="AT2706"/>
      <c r="AU2706"/>
      <c r="AV2706"/>
      <c r="AW2706"/>
      <c r="AX2706"/>
      <c r="AY2706"/>
      <c r="AZ2706"/>
      <c r="BA2706"/>
      <c r="BB2706"/>
      <c r="BC2706"/>
      <c r="BD2706"/>
      <c r="BE2706" s="171"/>
      <c r="BF2706" s="171"/>
      <c r="BG2706" s="171"/>
      <c r="BH2706" s="171"/>
      <c r="BI2706" s="171"/>
      <c r="BJ2706" s="171"/>
      <c r="BK2706" s="171"/>
      <c r="BL2706" s="171"/>
      <c r="BM2706" s="171"/>
      <c r="BN2706" s="171"/>
      <c r="BO2706" s="171"/>
      <c r="BP2706" s="171"/>
      <c r="BQ2706" s="171"/>
      <c r="BR2706" s="171"/>
      <c r="BS2706" s="171"/>
      <c r="BT2706" s="171"/>
      <c r="BU2706" s="171"/>
      <c r="BV2706" s="171"/>
      <c r="BW2706" s="171"/>
      <c r="BX2706" s="171"/>
      <c r="BY2706" s="171"/>
      <c r="BZ2706" s="171"/>
      <c r="CA2706" s="171"/>
      <c r="CB2706" s="171"/>
      <c r="CC2706" s="171"/>
      <c r="CD2706" s="171"/>
      <c r="CE2706" s="171"/>
      <c r="CF2706" s="171"/>
      <c r="CG2706" s="171"/>
      <c r="CH2706" s="171"/>
      <c r="CI2706" s="171"/>
      <c r="CJ2706" s="171"/>
      <c r="CK2706" s="171"/>
      <c r="CL2706" s="171"/>
      <c r="CM2706" s="171"/>
      <c r="CN2706" s="171"/>
      <c r="CO2706" s="171"/>
      <c r="CP2706" s="171"/>
      <c r="CQ2706" s="171"/>
      <c r="CR2706" s="171"/>
      <c r="CS2706" s="171"/>
      <c r="CT2706" s="171"/>
      <c r="CU2706" s="171"/>
      <c r="CV2706" s="171"/>
      <c r="CW2706" s="171"/>
      <c r="CX2706" s="171"/>
      <c r="CY2706" s="171"/>
      <c r="CZ2706" s="171"/>
      <c r="DA2706" s="171"/>
      <c r="DB2706" s="171"/>
      <c r="DC2706" s="171"/>
      <c r="DD2706" s="171"/>
      <c r="DE2706" s="171"/>
      <c r="DF2706" s="171"/>
      <c r="DG2706" s="171"/>
      <c r="DH2706" s="171"/>
      <c r="DI2706" s="171"/>
      <c r="DJ2706" s="171"/>
      <c r="DK2706" s="171"/>
      <c r="DL2706" s="171"/>
      <c r="DM2706" s="171"/>
      <c r="DN2706" s="171"/>
      <c r="DO2706" s="171"/>
      <c r="DP2706" s="171"/>
      <c r="DQ2706" s="171"/>
      <c r="DR2706" s="171"/>
      <c r="DS2706" s="171"/>
      <c r="DT2706" s="171"/>
      <c r="DU2706" s="171"/>
      <c r="DV2706" s="171"/>
      <c r="DW2706" s="171"/>
      <c r="DX2706" s="171"/>
      <c r="DY2706" s="171"/>
      <c r="DZ2706" s="171"/>
      <c r="EA2706" s="171"/>
      <c r="EB2706" s="171"/>
      <c r="EC2706" s="171"/>
      <c r="ED2706" s="171"/>
      <c r="EE2706" s="171"/>
      <c r="EF2706" s="171"/>
      <c r="EG2706" s="171"/>
      <c r="EH2706" s="171"/>
      <c r="EI2706" s="171"/>
      <c r="EJ2706" s="171"/>
      <c r="EK2706" s="171"/>
      <c r="EL2706" s="171"/>
      <c r="EM2706" s="171"/>
      <c r="EN2706" s="171"/>
    </row>
    <row r="2707" spans="43:144" ht="15" x14ac:dyDescent="0.25">
      <c r="AQ2707" s="171"/>
      <c r="AR2707"/>
      <c r="AS2707"/>
      <c r="AT2707"/>
      <c r="AU2707"/>
      <c r="AV2707"/>
      <c r="AW2707"/>
      <c r="AX2707"/>
      <c r="AY2707"/>
      <c r="AZ2707"/>
      <c r="BA2707"/>
      <c r="BB2707"/>
      <c r="BC2707"/>
      <c r="BD2707"/>
      <c r="BE2707" s="171"/>
      <c r="BF2707" s="171"/>
      <c r="BG2707" s="171"/>
      <c r="BH2707" s="171"/>
      <c r="BI2707" s="171"/>
      <c r="BJ2707" s="171"/>
      <c r="BK2707" s="171"/>
      <c r="BL2707" s="171"/>
      <c r="BM2707" s="171"/>
      <c r="BN2707" s="171"/>
      <c r="BO2707" s="171"/>
      <c r="BP2707" s="171"/>
      <c r="BQ2707" s="171"/>
      <c r="BR2707" s="171"/>
      <c r="BS2707" s="171"/>
      <c r="BT2707" s="171"/>
      <c r="BU2707" s="171"/>
      <c r="BV2707" s="171"/>
      <c r="BW2707" s="171"/>
      <c r="BX2707" s="171"/>
      <c r="BY2707" s="171"/>
      <c r="BZ2707" s="171"/>
      <c r="CA2707" s="171"/>
      <c r="CB2707" s="171"/>
      <c r="CC2707" s="171"/>
      <c r="CD2707" s="171"/>
      <c r="CE2707" s="171"/>
      <c r="CF2707" s="171"/>
      <c r="CG2707" s="171"/>
      <c r="CH2707" s="171"/>
      <c r="CI2707" s="171"/>
      <c r="CJ2707" s="171"/>
      <c r="CK2707" s="171"/>
      <c r="CL2707" s="171"/>
      <c r="CM2707" s="171"/>
      <c r="CN2707" s="171"/>
      <c r="CO2707" s="171"/>
      <c r="CP2707" s="171"/>
      <c r="CQ2707" s="171"/>
      <c r="CR2707" s="171"/>
      <c r="CS2707" s="171"/>
      <c r="CT2707" s="171"/>
      <c r="CU2707" s="171"/>
      <c r="CV2707" s="171"/>
      <c r="CW2707" s="171"/>
      <c r="CX2707" s="171"/>
      <c r="CY2707" s="171"/>
      <c r="CZ2707" s="171"/>
      <c r="DA2707" s="171"/>
      <c r="DB2707" s="171"/>
      <c r="DC2707" s="171"/>
      <c r="DD2707" s="171"/>
      <c r="DE2707" s="171"/>
      <c r="DF2707" s="171"/>
      <c r="DG2707" s="171"/>
      <c r="DH2707" s="171"/>
      <c r="DI2707" s="171"/>
      <c r="DJ2707" s="171"/>
      <c r="DK2707" s="171"/>
      <c r="DL2707" s="171"/>
      <c r="DM2707" s="171"/>
      <c r="DN2707" s="171"/>
      <c r="DO2707" s="171"/>
      <c r="DP2707" s="171"/>
      <c r="DQ2707" s="171"/>
      <c r="DR2707" s="171"/>
      <c r="DS2707" s="171"/>
      <c r="DT2707" s="171"/>
      <c r="DU2707" s="171"/>
      <c r="DV2707" s="171"/>
      <c r="DW2707" s="171"/>
      <c r="DX2707" s="171"/>
      <c r="DY2707" s="171"/>
      <c r="DZ2707" s="171"/>
      <c r="EA2707" s="171"/>
      <c r="EB2707" s="171"/>
      <c r="EC2707" s="171"/>
      <c r="ED2707" s="171"/>
      <c r="EE2707" s="171"/>
      <c r="EF2707" s="171"/>
      <c r="EG2707" s="171"/>
      <c r="EH2707" s="171"/>
      <c r="EI2707" s="171"/>
      <c r="EJ2707" s="171"/>
      <c r="EK2707" s="171"/>
      <c r="EL2707" s="171"/>
      <c r="EM2707" s="171"/>
      <c r="EN2707" s="171"/>
    </row>
    <row r="2708" spans="43:144" ht="15" x14ac:dyDescent="0.25">
      <c r="AQ2708" s="171"/>
      <c r="AR2708"/>
      <c r="AS2708"/>
      <c r="AT2708"/>
      <c r="AU2708"/>
      <c r="AV2708"/>
      <c r="AW2708"/>
      <c r="AX2708"/>
      <c r="AY2708"/>
      <c r="AZ2708"/>
      <c r="BA2708"/>
      <c r="BB2708"/>
      <c r="BC2708"/>
      <c r="BD2708"/>
      <c r="BE2708" s="171"/>
      <c r="BF2708" s="171"/>
      <c r="BG2708" s="171"/>
      <c r="BH2708" s="171"/>
      <c r="BI2708" s="171"/>
      <c r="BJ2708" s="171"/>
      <c r="BK2708" s="171"/>
      <c r="BL2708" s="171"/>
      <c r="BM2708" s="171"/>
      <c r="BN2708" s="171"/>
      <c r="BO2708" s="171"/>
      <c r="BP2708" s="171"/>
      <c r="BQ2708" s="171"/>
      <c r="BR2708" s="171"/>
      <c r="BS2708" s="171"/>
      <c r="BT2708" s="171"/>
      <c r="BU2708" s="171"/>
      <c r="BV2708" s="171"/>
      <c r="BW2708" s="171"/>
      <c r="BX2708" s="171"/>
      <c r="BY2708" s="171"/>
      <c r="BZ2708" s="171"/>
      <c r="CA2708" s="171"/>
      <c r="CB2708" s="171"/>
      <c r="CC2708" s="171"/>
      <c r="CD2708" s="171"/>
      <c r="CE2708" s="171"/>
      <c r="CF2708" s="171"/>
      <c r="CG2708" s="171"/>
      <c r="CH2708" s="171"/>
      <c r="CI2708" s="171"/>
      <c r="CJ2708" s="171"/>
      <c r="CK2708" s="171"/>
      <c r="CL2708" s="171"/>
      <c r="CM2708" s="171"/>
      <c r="CN2708" s="171"/>
      <c r="CO2708" s="171"/>
      <c r="CP2708" s="171"/>
      <c r="CQ2708" s="171"/>
      <c r="CR2708" s="171"/>
      <c r="CS2708" s="171"/>
      <c r="CT2708" s="171"/>
      <c r="CU2708" s="171"/>
      <c r="CV2708" s="171"/>
      <c r="CW2708" s="171"/>
      <c r="CX2708" s="171"/>
      <c r="CY2708" s="171"/>
      <c r="CZ2708" s="171"/>
      <c r="DA2708" s="171"/>
      <c r="DB2708" s="171"/>
      <c r="DC2708" s="171"/>
      <c r="DD2708" s="171"/>
      <c r="DE2708" s="171"/>
      <c r="DF2708" s="171"/>
      <c r="DG2708" s="171"/>
      <c r="DH2708" s="171"/>
      <c r="DI2708" s="171"/>
      <c r="DJ2708" s="171"/>
      <c r="DK2708" s="171"/>
      <c r="DL2708" s="171"/>
      <c r="DM2708" s="171"/>
      <c r="DN2708" s="171"/>
      <c r="DO2708" s="171"/>
      <c r="DP2708" s="171"/>
      <c r="DQ2708" s="171"/>
      <c r="DR2708" s="171"/>
      <c r="DS2708" s="171"/>
      <c r="DT2708" s="171"/>
      <c r="DU2708" s="171"/>
      <c r="DV2708" s="171"/>
      <c r="DW2708" s="171"/>
      <c r="DX2708" s="171"/>
      <c r="DY2708" s="171"/>
      <c r="DZ2708" s="171"/>
      <c r="EA2708" s="171"/>
      <c r="EB2708" s="171"/>
      <c r="EC2708" s="171"/>
      <c r="ED2708" s="171"/>
      <c r="EE2708" s="171"/>
      <c r="EF2708" s="171"/>
      <c r="EG2708" s="171"/>
      <c r="EH2708" s="171"/>
      <c r="EI2708" s="171"/>
      <c r="EJ2708" s="171"/>
      <c r="EK2708" s="171"/>
      <c r="EL2708" s="171"/>
      <c r="EM2708" s="171"/>
      <c r="EN2708" s="171"/>
    </row>
    <row r="2709" spans="43:144" ht="15" x14ac:dyDescent="0.25">
      <c r="AQ2709" s="171"/>
      <c r="AR2709"/>
      <c r="AS2709"/>
      <c r="AT2709"/>
      <c r="AU2709"/>
      <c r="AV2709"/>
      <c r="AW2709"/>
      <c r="AX2709"/>
      <c r="AY2709"/>
      <c r="AZ2709"/>
      <c r="BA2709"/>
      <c r="BB2709"/>
      <c r="BC2709"/>
      <c r="BD2709"/>
      <c r="BE2709" s="171"/>
      <c r="BF2709" s="171"/>
      <c r="BG2709" s="171"/>
      <c r="BH2709" s="171"/>
      <c r="BI2709" s="171"/>
      <c r="BJ2709" s="171"/>
      <c r="BK2709" s="171"/>
      <c r="BL2709" s="171"/>
      <c r="BM2709" s="171"/>
      <c r="BN2709" s="171"/>
      <c r="BO2709" s="171"/>
      <c r="BP2709" s="171"/>
      <c r="BQ2709" s="171"/>
      <c r="BR2709" s="171"/>
      <c r="BS2709" s="171"/>
      <c r="BT2709" s="171"/>
      <c r="BU2709" s="171"/>
      <c r="BV2709" s="171"/>
      <c r="BW2709" s="171"/>
      <c r="BX2709" s="171"/>
      <c r="BY2709" s="171"/>
      <c r="BZ2709" s="171"/>
      <c r="CA2709" s="171"/>
      <c r="CB2709" s="171"/>
      <c r="CC2709" s="171"/>
      <c r="CD2709" s="171"/>
      <c r="CE2709" s="171"/>
      <c r="CF2709" s="171"/>
      <c r="CG2709" s="171"/>
      <c r="CH2709" s="171"/>
      <c r="CI2709" s="171"/>
      <c r="CJ2709" s="171"/>
      <c r="CK2709" s="171"/>
      <c r="CL2709" s="171"/>
      <c r="CM2709" s="171"/>
      <c r="CN2709" s="171"/>
      <c r="CO2709" s="171"/>
      <c r="CP2709" s="171"/>
      <c r="CQ2709" s="171"/>
      <c r="CR2709" s="171"/>
      <c r="CS2709" s="171"/>
      <c r="CT2709" s="171"/>
      <c r="CU2709" s="171"/>
      <c r="CV2709" s="171"/>
      <c r="CW2709" s="171"/>
      <c r="CX2709" s="171"/>
      <c r="CY2709" s="171"/>
      <c r="CZ2709" s="171"/>
      <c r="DA2709" s="171"/>
      <c r="DB2709" s="171"/>
      <c r="DC2709" s="171"/>
      <c r="DD2709" s="171"/>
      <c r="DE2709" s="171"/>
      <c r="DF2709" s="171"/>
      <c r="DG2709" s="171"/>
      <c r="DH2709" s="171"/>
      <c r="DI2709" s="171"/>
      <c r="DJ2709" s="171"/>
      <c r="DK2709" s="171"/>
      <c r="DL2709" s="171"/>
      <c r="DM2709" s="171"/>
      <c r="DN2709" s="171"/>
      <c r="DO2709" s="171"/>
      <c r="DP2709" s="171"/>
      <c r="DQ2709" s="171"/>
      <c r="DR2709" s="171"/>
      <c r="DS2709" s="171"/>
      <c r="DT2709" s="171"/>
      <c r="DU2709" s="171"/>
      <c r="DV2709" s="171"/>
      <c r="DW2709" s="171"/>
      <c r="DX2709" s="171"/>
      <c r="DY2709" s="171"/>
      <c r="DZ2709" s="171"/>
      <c r="EA2709" s="171"/>
      <c r="EB2709" s="171"/>
      <c r="EC2709" s="171"/>
      <c r="ED2709" s="171"/>
      <c r="EE2709" s="171"/>
      <c r="EF2709" s="171"/>
      <c r="EG2709" s="171"/>
      <c r="EH2709" s="171"/>
      <c r="EI2709" s="171"/>
      <c r="EJ2709" s="171"/>
      <c r="EK2709" s="171"/>
      <c r="EL2709" s="171"/>
      <c r="EM2709" s="171"/>
      <c r="EN2709" s="171"/>
    </row>
    <row r="2710" spans="43:144" ht="15" x14ac:dyDescent="0.25">
      <c r="AQ2710" s="171"/>
      <c r="AR2710"/>
      <c r="AS2710"/>
      <c r="AT2710"/>
      <c r="AU2710"/>
      <c r="AV2710"/>
      <c r="AW2710"/>
      <c r="AX2710"/>
      <c r="AY2710"/>
      <c r="AZ2710"/>
      <c r="BA2710"/>
      <c r="BB2710"/>
      <c r="BC2710"/>
      <c r="BD2710"/>
      <c r="BE2710" s="171"/>
      <c r="BF2710" s="171"/>
      <c r="BG2710" s="171"/>
      <c r="BH2710" s="171"/>
      <c r="BI2710" s="171"/>
      <c r="BJ2710" s="171"/>
      <c r="BK2710" s="171"/>
      <c r="BL2710" s="171"/>
      <c r="BM2710" s="171"/>
      <c r="BN2710" s="171"/>
      <c r="BO2710" s="171"/>
      <c r="BP2710" s="171"/>
      <c r="BQ2710" s="171"/>
      <c r="BR2710" s="171"/>
      <c r="BS2710" s="171"/>
      <c r="BT2710" s="171"/>
      <c r="BU2710" s="171"/>
      <c r="BV2710" s="171"/>
      <c r="BW2710" s="171"/>
      <c r="BX2710" s="171"/>
      <c r="BY2710" s="171"/>
      <c r="BZ2710" s="171"/>
      <c r="CA2710" s="171"/>
      <c r="CB2710" s="171"/>
      <c r="CC2710" s="171"/>
      <c r="CD2710" s="171"/>
      <c r="CE2710" s="171"/>
      <c r="CF2710" s="171"/>
      <c r="CG2710" s="171"/>
      <c r="CH2710" s="171"/>
      <c r="CI2710" s="171"/>
      <c r="CJ2710" s="171"/>
      <c r="CK2710" s="171"/>
      <c r="CL2710" s="171"/>
      <c r="CM2710" s="171"/>
      <c r="CN2710" s="171"/>
      <c r="CO2710" s="171"/>
      <c r="CP2710" s="171"/>
      <c r="CQ2710" s="171"/>
      <c r="CR2710" s="171"/>
      <c r="CS2710" s="171"/>
      <c r="CT2710" s="171"/>
      <c r="CU2710" s="171"/>
      <c r="CV2710" s="171"/>
      <c r="CW2710" s="171"/>
      <c r="CX2710" s="171"/>
      <c r="CY2710" s="171"/>
      <c r="CZ2710" s="171"/>
      <c r="DA2710" s="171"/>
      <c r="DB2710" s="171"/>
      <c r="DC2710" s="171"/>
      <c r="DD2710" s="171"/>
      <c r="DE2710" s="171"/>
      <c r="DF2710" s="171"/>
      <c r="DG2710" s="171"/>
      <c r="DH2710" s="171"/>
      <c r="DI2710" s="171"/>
      <c r="DJ2710" s="171"/>
      <c r="DK2710" s="171"/>
      <c r="DL2710" s="171"/>
      <c r="DM2710" s="171"/>
      <c r="DN2710" s="171"/>
      <c r="DO2710" s="171"/>
      <c r="DP2710" s="171"/>
      <c r="DQ2710" s="171"/>
      <c r="DR2710" s="171"/>
      <c r="DS2710" s="171"/>
      <c r="DT2710" s="171"/>
      <c r="DU2710" s="171"/>
      <c r="DV2710" s="171"/>
      <c r="DW2710" s="171"/>
      <c r="DX2710" s="171"/>
      <c r="DY2710" s="171"/>
      <c r="DZ2710" s="171"/>
      <c r="EA2710" s="171"/>
      <c r="EB2710" s="171"/>
      <c r="EC2710" s="171"/>
      <c r="ED2710" s="171"/>
      <c r="EE2710" s="171"/>
      <c r="EF2710" s="171"/>
      <c r="EG2710" s="171"/>
      <c r="EH2710" s="171"/>
      <c r="EI2710" s="171"/>
      <c r="EJ2710" s="171"/>
      <c r="EK2710" s="171"/>
      <c r="EL2710" s="171"/>
      <c r="EM2710" s="171"/>
      <c r="EN2710" s="171"/>
    </row>
    <row r="2711" spans="43:144" ht="15" x14ac:dyDescent="0.25">
      <c r="AQ2711" s="171"/>
      <c r="AR2711"/>
      <c r="AS2711"/>
      <c r="AT2711"/>
      <c r="AU2711"/>
      <c r="AV2711"/>
      <c r="AW2711"/>
      <c r="AX2711"/>
      <c r="AY2711"/>
      <c r="AZ2711"/>
      <c r="BA2711"/>
      <c r="BB2711"/>
      <c r="BC2711"/>
      <c r="BD2711"/>
      <c r="BE2711" s="171"/>
      <c r="BF2711" s="171"/>
      <c r="BG2711" s="171"/>
      <c r="BH2711" s="171"/>
      <c r="BI2711" s="171"/>
      <c r="BJ2711" s="171"/>
      <c r="BK2711" s="171"/>
      <c r="BL2711" s="171"/>
      <c r="BM2711" s="171"/>
      <c r="BN2711" s="171"/>
      <c r="BO2711" s="171"/>
      <c r="BP2711" s="171"/>
      <c r="BQ2711" s="171"/>
      <c r="BR2711" s="171"/>
      <c r="BS2711" s="171"/>
      <c r="BT2711" s="171"/>
      <c r="BU2711" s="171"/>
      <c r="BV2711" s="171"/>
      <c r="BW2711" s="171"/>
      <c r="BX2711" s="171"/>
      <c r="BY2711" s="171"/>
      <c r="BZ2711" s="171"/>
      <c r="CA2711" s="171"/>
      <c r="CB2711" s="171"/>
      <c r="CC2711" s="171"/>
      <c r="CD2711" s="171"/>
      <c r="CE2711" s="171"/>
      <c r="CF2711" s="171"/>
      <c r="CG2711" s="171"/>
      <c r="CH2711" s="171"/>
      <c r="CI2711" s="171"/>
      <c r="CJ2711" s="171"/>
      <c r="CK2711" s="171"/>
      <c r="CL2711" s="171"/>
      <c r="CM2711" s="171"/>
      <c r="CN2711" s="171"/>
      <c r="CO2711" s="171"/>
      <c r="CP2711" s="171"/>
      <c r="CQ2711" s="171"/>
      <c r="CR2711" s="171"/>
      <c r="CS2711" s="171"/>
      <c r="CT2711" s="171"/>
      <c r="CU2711" s="171"/>
      <c r="CV2711" s="171"/>
      <c r="CW2711" s="171"/>
      <c r="CX2711" s="171"/>
      <c r="CY2711" s="171"/>
      <c r="CZ2711" s="171"/>
      <c r="DA2711" s="171"/>
      <c r="DB2711" s="171"/>
      <c r="DC2711" s="171"/>
      <c r="DD2711" s="171"/>
      <c r="DE2711" s="171"/>
      <c r="DF2711" s="171"/>
      <c r="DG2711" s="171"/>
      <c r="DH2711" s="171"/>
      <c r="DI2711" s="171"/>
      <c r="DJ2711" s="171"/>
      <c r="DK2711" s="171"/>
      <c r="DL2711" s="171"/>
      <c r="DM2711" s="171"/>
      <c r="DN2711" s="171"/>
      <c r="DO2711" s="171"/>
      <c r="DP2711" s="171"/>
      <c r="DQ2711" s="171"/>
      <c r="DR2711" s="171"/>
      <c r="DS2711" s="171"/>
      <c r="DT2711" s="171"/>
      <c r="DU2711" s="171"/>
      <c r="DV2711" s="171"/>
      <c r="DW2711" s="171"/>
      <c r="DX2711" s="171"/>
      <c r="DY2711" s="171"/>
      <c r="DZ2711" s="171"/>
      <c r="EA2711" s="171"/>
      <c r="EB2711" s="171"/>
      <c r="EC2711" s="171"/>
      <c r="ED2711" s="171"/>
      <c r="EE2711" s="171"/>
      <c r="EF2711" s="171"/>
      <c r="EG2711" s="171"/>
      <c r="EH2711" s="171"/>
      <c r="EI2711" s="171"/>
      <c r="EJ2711" s="171"/>
      <c r="EK2711" s="171"/>
      <c r="EL2711" s="171"/>
      <c r="EM2711" s="171"/>
      <c r="EN2711" s="171"/>
    </row>
    <row r="2712" spans="43:144" ht="15" x14ac:dyDescent="0.25">
      <c r="AQ2712" s="171"/>
      <c r="AR2712"/>
      <c r="AS2712"/>
      <c r="AT2712"/>
      <c r="AU2712"/>
      <c r="AV2712"/>
      <c r="AW2712"/>
      <c r="AX2712"/>
      <c r="AY2712"/>
      <c r="AZ2712"/>
      <c r="BA2712"/>
      <c r="BB2712"/>
      <c r="BC2712"/>
      <c r="BD2712"/>
      <c r="BE2712" s="171"/>
      <c r="BF2712" s="171"/>
      <c r="BG2712" s="171"/>
      <c r="BH2712" s="171"/>
      <c r="BI2712" s="171"/>
      <c r="BJ2712" s="171"/>
      <c r="BK2712" s="171"/>
      <c r="BL2712" s="171"/>
      <c r="BM2712" s="171"/>
      <c r="BN2712" s="171"/>
      <c r="BO2712" s="171"/>
      <c r="BP2712" s="171"/>
      <c r="BQ2712" s="171"/>
      <c r="BR2712" s="171"/>
      <c r="BS2712" s="171"/>
      <c r="BT2712" s="171"/>
      <c r="BU2712" s="171"/>
      <c r="BV2712" s="171"/>
      <c r="BW2712" s="171"/>
      <c r="BX2712" s="171"/>
      <c r="BY2712" s="171"/>
      <c r="BZ2712" s="171"/>
      <c r="CA2712" s="171"/>
      <c r="CB2712" s="171"/>
      <c r="CC2712" s="171"/>
      <c r="CD2712" s="171"/>
      <c r="CE2712" s="171"/>
      <c r="CF2712" s="171"/>
      <c r="CG2712" s="171"/>
      <c r="CH2712" s="171"/>
      <c r="CI2712" s="171"/>
      <c r="CJ2712" s="171"/>
      <c r="CK2712" s="171"/>
      <c r="CL2712" s="171"/>
      <c r="CM2712" s="171"/>
      <c r="CN2712" s="171"/>
      <c r="CO2712" s="171"/>
      <c r="CP2712" s="171"/>
      <c r="CQ2712" s="171"/>
      <c r="CR2712" s="171"/>
      <c r="CS2712" s="171"/>
      <c r="CT2712" s="171"/>
      <c r="CU2712" s="171"/>
      <c r="CV2712" s="171"/>
      <c r="CW2712" s="171"/>
      <c r="CX2712" s="171"/>
      <c r="CY2712" s="171"/>
      <c r="CZ2712" s="171"/>
      <c r="DA2712" s="171"/>
      <c r="DB2712" s="171"/>
      <c r="DC2712" s="171"/>
      <c r="DD2712" s="171"/>
      <c r="DE2712" s="171"/>
      <c r="DF2712" s="171"/>
      <c r="DG2712" s="171"/>
      <c r="DH2712" s="171"/>
      <c r="DI2712" s="171"/>
      <c r="DJ2712" s="171"/>
      <c r="DK2712" s="171"/>
      <c r="DL2712" s="171"/>
      <c r="DM2712" s="171"/>
      <c r="DN2712" s="171"/>
      <c r="DO2712" s="171"/>
      <c r="DP2712" s="171"/>
      <c r="DQ2712" s="171"/>
      <c r="DR2712" s="171"/>
      <c r="DS2712" s="171"/>
      <c r="DT2712" s="171"/>
      <c r="DU2712" s="171"/>
      <c r="DV2712" s="171"/>
      <c r="DW2712" s="171"/>
      <c r="DX2712" s="171"/>
      <c r="DY2712" s="171"/>
      <c r="DZ2712" s="171"/>
      <c r="EA2712" s="171"/>
      <c r="EB2712" s="171"/>
      <c r="EC2712" s="171"/>
      <c r="ED2712" s="171"/>
      <c r="EE2712" s="171"/>
      <c r="EF2712" s="171"/>
      <c r="EG2712" s="171"/>
      <c r="EH2712" s="171"/>
      <c r="EI2712" s="171"/>
      <c r="EJ2712" s="171"/>
      <c r="EK2712" s="171"/>
      <c r="EL2712" s="171"/>
      <c r="EM2712" s="171"/>
      <c r="EN2712" s="171"/>
    </row>
    <row r="2713" spans="43:144" ht="15" x14ac:dyDescent="0.25">
      <c r="AQ2713" s="171"/>
      <c r="AR2713"/>
      <c r="AS2713"/>
      <c r="AT2713"/>
      <c r="AU2713"/>
      <c r="AV2713"/>
      <c r="AW2713"/>
      <c r="AX2713"/>
      <c r="AY2713"/>
      <c r="AZ2713"/>
      <c r="BA2713"/>
      <c r="BB2713"/>
      <c r="BC2713"/>
      <c r="BD2713"/>
      <c r="BE2713" s="171"/>
      <c r="BF2713" s="171"/>
      <c r="BG2713" s="171"/>
      <c r="BH2713" s="171"/>
      <c r="BI2713" s="171"/>
      <c r="BJ2713" s="171"/>
      <c r="BK2713" s="171"/>
      <c r="BL2713" s="171"/>
      <c r="BM2713" s="171"/>
      <c r="BN2713" s="171"/>
      <c r="BO2713" s="171"/>
      <c r="BP2713" s="171"/>
      <c r="BQ2713" s="171"/>
      <c r="BR2713" s="171"/>
      <c r="BS2713" s="171"/>
      <c r="BT2713" s="171"/>
      <c r="BU2713" s="171"/>
      <c r="BV2713" s="171"/>
      <c r="BW2713" s="171"/>
      <c r="BX2713" s="171"/>
      <c r="BY2713" s="171"/>
      <c r="BZ2713" s="171"/>
      <c r="CA2713" s="171"/>
      <c r="CB2713" s="171"/>
      <c r="CC2713" s="171"/>
      <c r="CD2713" s="171"/>
      <c r="CE2713" s="171"/>
      <c r="CF2713" s="171"/>
      <c r="CG2713" s="171"/>
      <c r="CH2713" s="171"/>
      <c r="CI2713" s="171"/>
      <c r="CJ2713" s="171"/>
      <c r="CK2713" s="171"/>
      <c r="CL2713" s="171"/>
      <c r="CM2713" s="171"/>
      <c r="CN2713" s="171"/>
      <c r="CO2713" s="171"/>
      <c r="CP2713" s="171"/>
      <c r="CQ2713" s="171"/>
      <c r="CR2713" s="171"/>
      <c r="CS2713" s="171"/>
      <c r="CT2713" s="171"/>
      <c r="CU2713" s="171"/>
      <c r="CV2713" s="171"/>
      <c r="CW2713" s="171"/>
      <c r="CX2713" s="171"/>
      <c r="CY2713" s="171"/>
      <c r="CZ2713" s="171"/>
      <c r="DA2713" s="171"/>
      <c r="DB2713" s="171"/>
      <c r="DC2713" s="171"/>
      <c r="DD2713" s="171"/>
      <c r="DE2713" s="171"/>
      <c r="DF2713" s="171"/>
      <c r="DG2713" s="171"/>
      <c r="DH2713" s="171"/>
      <c r="DI2713" s="171"/>
      <c r="DJ2713" s="171"/>
      <c r="DK2713" s="171"/>
      <c r="DL2713" s="171"/>
      <c r="DM2713" s="171"/>
      <c r="DN2713" s="171"/>
      <c r="DO2713" s="171"/>
      <c r="DP2713" s="171"/>
      <c r="DQ2713" s="171"/>
      <c r="DR2713" s="171"/>
      <c r="DS2713" s="171"/>
      <c r="DT2713" s="171"/>
      <c r="DU2713" s="171"/>
      <c r="DV2713" s="171"/>
      <c r="DW2713" s="171"/>
      <c r="DX2713" s="171"/>
      <c r="DY2713" s="171"/>
      <c r="DZ2713" s="171"/>
      <c r="EA2713" s="171"/>
      <c r="EB2713" s="171"/>
      <c r="EC2713" s="171"/>
      <c r="ED2713" s="171"/>
      <c r="EE2713" s="171"/>
      <c r="EF2713" s="171"/>
      <c r="EG2713" s="171"/>
      <c r="EH2713" s="171"/>
      <c r="EI2713" s="171"/>
      <c r="EJ2713" s="171"/>
      <c r="EK2713" s="171"/>
      <c r="EL2713" s="171"/>
      <c r="EM2713" s="171"/>
      <c r="EN2713" s="171"/>
    </row>
    <row r="2714" spans="43:144" ht="15" x14ac:dyDescent="0.25">
      <c r="AQ2714" s="171"/>
      <c r="AR2714"/>
      <c r="AS2714"/>
      <c r="AT2714"/>
      <c r="AU2714"/>
      <c r="AV2714"/>
      <c r="AW2714"/>
      <c r="AX2714"/>
      <c r="AY2714"/>
      <c r="AZ2714"/>
      <c r="BA2714"/>
      <c r="BB2714"/>
      <c r="BC2714"/>
      <c r="BD2714"/>
      <c r="BE2714" s="171"/>
      <c r="BF2714" s="171"/>
      <c r="BG2714" s="171"/>
      <c r="BH2714" s="171"/>
      <c r="BI2714" s="171"/>
      <c r="BJ2714" s="171"/>
      <c r="BK2714" s="171"/>
      <c r="BL2714" s="171"/>
      <c r="BM2714" s="171"/>
      <c r="BN2714" s="171"/>
      <c r="BO2714" s="171"/>
      <c r="BP2714" s="171"/>
      <c r="BQ2714" s="171"/>
      <c r="BR2714" s="171"/>
      <c r="BS2714" s="171"/>
      <c r="BT2714" s="171"/>
      <c r="BU2714" s="171"/>
      <c r="BV2714" s="171"/>
      <c r="BW2714" s="171"/>
      <c r="BX2714" s="171"/>
      <c r="BY2714" s="171"/>
      <c r="BZ2714" s="171"/>
      <c r="CA2714" s="171"/>
      <c r="CB2714" s="171"/>
      <c r="CC2714" s="171"/>
      <c r="CD2714" s="171"/>
      <c r="CE2714" s="171"/>
      <c r="CF2714" s="171"/>
      <c r="CG2714" s="171"/>
      <c r="CH2714" s="171"/>
      <c r="CI2714" s="171"/>
      <c r="CJ2714" s="171"/>
      <c r="CK2714" s="171"/>
      <c r="CL2714" s="171"/>
      <c r="CM2714" s="171"/>
      <c r="CN2714" s="171"/>
      <c r="CO2714" s="171"/>
      <c r="CP2714" s="171"/>
      <c r="CQ2714" s="171"/>
      <c r="CR2714" s="171"/>
      <c r="CS2714" s="171"/>
      <c r="CT2714" s="171"/>
      <c r="CU2714" s="171"/>
      <c r="CV2714" s="171"/>
      <c r="CW2714" s="171"/>
      <c r="CX2714" s="171"/>
      <c r="CY2714" s="171"/>
      <c r="CZ2714" s="171"/>
      <c r="DA2714" s="171"/>
      <c r="DB2714" s="171"/>
      <c r="DC2714" s="171"/>
      <c r="DD2714" s="171"/>
      <c r="DE2714" s="171"/>
      <c r="DF2714" s="171"/>
      <c r="DG2714" s="171"/>
      <c r="DH2714" s="171"/>
      <c r="DI2714" s="171"/>
      <c r="DJ2714" s="171"/>
      <c r="DK2714" s="171"/>
      <c r="DL2714" s="171"/>
      <c r="DM2714" s="171"/>
      <c r="DN2714" s="171"/>
      <c r="DO2714" s="171"/>
      <c r="DP2714" s="171"/>
      <c r="DQ2714" s="171"/>
      <c r="DR2714" s="171"/>
      <c r="DS2714" s="171"/>
      <c r="DT2714" s="171"/>
      <c r="DU2714" s="171"/>
      <c r="DV2714" s="171"/>
      <c r="DW2714" s="171"/>
      <c r="DX2714" s="171"/>
      <c r="DY2714" s="171"/>
      <c r="DZ2714" s="171"/>
      <c r="EA2714" s="171"/>
      <c r="EB2714" s="171"/>
      <c r="EC2714" s="171"/>
      <c r="ED2714" s="171"/>
      <c r="EE2714" s="171"/>
      <c r="EF2714" s="171"/>
      <c r="EG2714" s="171"/>
      <c r="EH2714" s="171"/>
      <c r="EI2714" s="171"/>
      <c r="EJ2714" s="171"/>
      <c r="EK2714" s="171"/>
      <c r="EL2714" s="171"/>
      <c r="EM2714" s="171"/>
      <c r="EN2714" s="171"/>
    </row>
    <row r="2715" spans="43:144" ht="15" x14ac:dyDescent="0.25">
      <c r="AQ2715" s="171"/>
      <c r="AR2715"/>
      <c r="AS2715"/>
      <c r="AT2715"/>
      <c r="AU2715"/>
      <c r="AV2715"/>
      <c r="AW2715"/>
      <c r="AX2715"/>
      <c r="AY2715"/>
      <c r="AZ2715"/>
      <c r="BA2715"/>
      <c r="BB2715"/>
      <c r="BC2715"/>
      <c r="BD2715"/>
      <c r="BE2715" s="171"/>
      <c r="BF2715" s="171"/>
      <c r="BG2715" s="171"/>
      <c r="BH2715" s="171"/>
      <c r="BI2715" s="171"/>
      <c r="BJ2715" s="171"/>
      <c r="BK2715" s="171"/>
      <c r="BL2715" s="171"/>
      <c r="BM2715" s="171"/>
      <c r="BN2715" s="171"/>
      <c r="BO2715" s="171"/>
      <c r="BP2715" s="171"/>
      <c r="BQ2715" s="171"/>
      <c r="BR2715" s="171"/>
      <c r="BS2715" s="171"/>
      <c r="BT2715" s="171"/>
      <c r="BU2715" s="171"/>
      <c r="BV2715" s="171"/>
      <c r="BW2715" s="171"/>
      <c r="BX2715" s="171"/>
      <c r="BY2715" s="171"/>
      <c r="BZ2715" s="171"/>
      <c r="CA2715" s="171"/>
      <c r="CB2715" s="171"/>
      <c r="CC2715" s="171"/>
      <c r="CD2715" s="171"/>
      <c r="CE2715" s="171"/>
      <c r="CF2715" s="171"/>
      <c r="CG2715" s="171"/>
      <c r="CH2715" s="171"/>
      <c r="CI2715" s="171"/>
      <c r="CJ2715" s="171"/>
      <c r="CK2715" s="171"/>
      <c r="CL2715" s="171"/>
      <c r="CM2715" s="171"/>
      <c r="CN2715" s="171"/>
      <c r="CO2715" s="171"/>
      <c r="CP2715" s="171"/>
      <c r="CQ2715" s="171"/>
      <c r="CR2715" s="171"/>
      <c r="CS2715" s="171"/>
      <c r="CT2715" s="171"/>
      <c r="CU2715" s="171"/>
      <c r="CV2715" s="171"/>
      <c r="CW2715" s="171"/>
      <c r="CX2715" s="171"/>
      <c r="CY2715" s="171"/>
      <c r="CZ2715" s="171"/>
      <c r="DA2715" s="171"/>
      <c r="DB2715" s="171"/>
      <c r="DC2715" s="171"/>
      <c r="DD2715" s="171"/>
      <c r="DE2715" s="171"/>
      <c r="DF2715" s="171"/>
      <c r="DG2715" s="171"/>
      <c r="DH2715" s="171"/>
      <c r="DI2715" s="171"/>
      <c r="DJ2715" s="171"/>
      <c r="DK2715" s="171"/>
      <c r="DL2715" s="171"/>
      <c r="DM2715" s="171"/>
      <c r="DN2715" s="171"/>
      <c r="DO2715" s="171"/>
      <c r="DP2715" s="171"/>
      <c r="DQ2715" s="171"/>
      <c r="DR2715" s="171"/>
      <c r="DS2715" s="171"/>
      <c r="DT2715" s="171"/>
      <c r="DU2715" s="171"/>
      <c r="DV2715" s="171"/>
      <c r="DW2715" s="171"/>
      <c r="DX2715" s="171"/>
      <c r="DY2715" s="171"/>
      <c r="DZ2715" s="171"/>
      <c r="EA2715" s="171"/>
      <c r="EB2715" s="171"/>
      <c r="EC2715" s="171"/>
      <c r="ED2715" s="171"/>
      <c r="EE2715" s="171"/>
      <c r="EF2715" s="171"/>
      <c r="EG2715" s="171"/>
      <c r="EH2715" s="171"/>
      <c r="EI2715" s="171"/>
      <c r="EJ2715" s="171"/>
      <c r="EK2715" s="171"/>
      <c r="EL2715" s="171"/>
      <c r="EM2715" s="171"/>
      <c r="EN2715" s="171"/>
    </row>
    <row r="2716" spans="43:144" ht="15" x14ac:dyDescent="0.25">
      <c r="AQ2716" s="171"/>
      <c r="AR2716"/>
      <c r="AS2716"/>
      <c r="AT2716"/>
      <c r="AU2716"/>
      <c r="AV2716"/>
      <c r="AW2716"/>
      <c r="AX2716"/>
      <c r="AY2716"/>
      <c r="AZ2716"/>
      <c r="BA2716"/>
      <c r="BB2716"/>
      <c r="BC2716"/>
      <c r="BD2716"/>
      <c r="BE2716" s="171"/>
      <c r="BF2716" s="171"/>
      <c r="BG2716" s="171"/>
      <c r="BH2716" s="171"/>
      <c r="BI2716" s="171"/>
      <c r="BJ2716" s="171"/>
      <c r="BK2716" s="171"/>
      <c r="BL2716" s="171"/>
      <c r="BM2716" s="171"/>
      <c r="BN2716" s="171"/>
      <c r="BO2716" s="171"/>
      <c r="BP2716" s="171"/>
      <c r="BQ2716" s="171"/>
      <c r="BR2716" s="171"/>
      <c r="BS2716" s="171"/>
      <c r="BT2716" s="171"/>
      <c r="BU2716" s="171"/>
      <c r="BV2716" s="171"/>
      <c r="BW2716" s="171"/>
      <c r="BX2716" s="171"/>
      <c r="BY2716" s="171"/>
      <c r="BZ2716" s="171"/>
      <c r="CA2716" s="171"/>
      <c r="CB2716" s="171"/>
      <c r="CC2716" s="171"/>
      <c r="CD2716" s="171"/>
      <c r="CE2716" s="171"/>
      <c r="CF2716" s="171"/>
      <c r="CG2716" s="171"/>
      <c r="CH2716" s="171"/>
      <c r="CI2716" s="171"/>
      <c r="CJ2716" s="171"/>
      <c r="CK2716" s="171"/>
      <c r="CL2716" s="171"/>
      <c r="CM2716" s="171"/>
      <c r="CN2716" s="171"/>
      <c r="CO2716" s="171"/>
      <c r="CP2716" s="171"/>
      <c r="CQ2716" s="171"/>
      <c r="CR2716" s="171"/>
      <c r="CS2716" s="171"/>
      <c r="CT2716" s="171"/>
      <c r="CU2716" s="171"/>
      <c r="CV2716" s="171"/>
      <c r="CW2716" s="171"/>
      <c r="CX2716" s="171"/>
      <c r="CY2716" s="171"/>
      <c r="CZ2716" s="171"/>
      <c r="DA2716" s="171"/>
      <c r="DB2716" s="171"/>
      <c r="DC2716" s="171"/>
      <c r="DD2716" s="171"/>
      <c r="DE2716" s="171"/>
      <c r="DF2716" s="171"/>
      <c r="DG2716" s="171"/>
      <c r="DH2716" s="171"/>
      <c r="DI2716" s="171"/>
      <c r="DJ2716" s="171"/>
      <c r="DK2716" s="171"/>
      <c r="DL2716" s="171"/>
      <c r="DM2716" s="171"/>
      <c r="DN2716" s="171"/>
      <c r="DO2716" s="171"/>
      <c r="DP2716" s="171"/>
      <c r="DQ2716" s="171"/>
      <c r="DR2716" s="171"/>
      <c r="DS2716" s="171"/>
      <c r="DT2716" s="171"/>
      <c r="DU2716" s="171"/>
      <c r="DV2716" s="171"/>
      <c r="DW2716" s="171"/>
      <c r="DX2716" s="171"/>
      <c r="DY2716" s="171"/>
      <c r="DZ2716" s="171"/>
      <c r="EA2716" s="171"/>
      <c r="EB2716" s="171"/>
      <c r="EC2716" s="171"/>
      <c r="ED2716" s="171"/>
      <c r="EE2716" s="171"/>
      <c r="EF2716" s="171"/>
      <c r="EG2716" s="171"/>
      <c r="EH2716" s="171"/>
      <c r="EI2716" s="171"/>
      <c r="EJ2716" s="171"/>
      <c r="EK2716" s="171"/>
      <c r="EL2716" s="171"/>
      <c r="EM2716" s="171"/>
      <c r="EN2716" s="171"/>
    </row>
    <row r="2717" spans="43:144" ht="15" x14ac:dyDescent="0.25">
      <c r="AQ2717" s="171"/>
      <c r="AR2717"/>
      <c r="AS2717"/>
      <c r="AT2717"/>
      <c r="AU2717"/>
      <c r="AV2717"/>
      <c r="AW2717"/>
      <c r="AX2717"/>
      <c r="AY2717"/>
      <c r="AZ2717"/>
      <c r="BA2717"/>
      <c r="BB2717"/>
      <c r="BC2717"/>
      <c r="BD2717"/>
      <c r="BE2717" s="171"/>
      <c r="BF2717" s="171"/>
      <c r="BG2717" s="171"/>
      <c r="BH2717" s="171"/>
      <c r="BI2717" s="171"/>
      <c r="BJ2717" s="171"/>
      <c r="BK2717" s="171"/>
      <c r="BL2717" s="171"/>
      <c r="BM2717" s="171"/>
      <c r="BN2717" s="171"/>
      <c r="BO2717" s="171"/>
      <c r="BP2717" s="171"/>
      <c r="BQ2717" s="171"/>
      <c r="BR2717" s="171"/>
      <c r="BS2717" s="171"/>
      <c r="BT2717" s="171"/>
      <c r="BU2717" s="171"/>
      <c r="BV2717" s="171"/>
      <c r="BW2717" s="171"/>
      <c r="BX2717" s="171"/>
      <c r="BY2717" s="171"/>
      <c r="BZ2717" s="171"/>
      <c r="CA2717" s="171"/>
      <c r="CB2717" s="171"/>
      <c r="CC2717" s="171"/>
      <c r="CD2717" s="171"/>
      <c r="CE2717" s="171"/>
      <c r="CF2717" s="171"/>
      <c r="CG2717" s="171"/>
      <c r="CH2717" s="171"/>
      <c r="CI2717" s="171"/>
      <c r="CJ2717" s="171"/>
      <c r="CK2717" s="171"/>
      <c r="CL2717" s="171"/>
      <c r="CM2717" s="171"/>
      <c r="CN2717" s="171"/>
      <c r="CO2717" s="171"/>
      <c r="CP2717" s="171"/>
      <c r="CQ2717" s="171"/>
      <c r="CR2717" s="171"/>
      <c r="CS2717" s="171"/>
      <c r="CT2717" s="171"/>
      <c r="CU2717" s="171"/>
      <c r="CV2717" s="171"/>
      <c r="CW2717" s="171"/>
      <c r="CX2717" s="171"/>
      <c r="CY2717" s="171"/>
      <c r="CZ2717" s="171"/>
      <c r="DA2717" s="171"/>
      <c r="DB2717" s="171"/>
      <c r="DC2717" s="171"/>
      <c r="DD2717" s="171"/>
      <c r="DE2717" s="171"/>
      <c r="DF2717" s="171"/>
      <c r="DG2717" s="171"/>
      <c r="DH2717" s="171"/>
      <c r="DI2717" s="171"/>
      <c r="DJ2717" s="171"/>
      <c r="DK2717" s="171"/>
      <c r="DL2717" s="171"/>
      <c r="DM2717" s="171"/>
      <c r="DN2717" s="171"/>
      <c r="DO2717" s="171"/>
      <c r="DP2717" s="171"/>
      <c r="DQ2717" s="171"/>
      <c r="DR2717" s="171"/>
      <c r="DS2717" s="171"/>
      <c r="DT2717" s="171"/>
      <c r="DU2717" s="171"/>
      <c r="DV2717" s="171"/>
      <c r="DW2717" s="171"/>
      <c r="DX2717" s="171"/>
      <c r="DY2717" s="171"/>
      <c r="DZ2717" s="171"/>
      <c r="EA2717" s="171"/>
      <c r="EB2717" s="171"/>
      <c r="EC2717" s="171"/>
      <c r="ED2717" s="171"/>
      <c r="EE2717" s="171"/>
      <c r="EF2717" s="171"/>
      <c r="EG2717" s="171"/>
      <c r="EH2717" s="171"/>
      <c r="EI2717" s="171"/>
      <c r="EJ2717" s="171"/>
      <c r="EK2717" s="171"/>
      <c r="EL2717" s="171"/>
      <c r="EM2717" s="171"/>
      <c r="EN2717" s="171"/>
    </row>
    <row r="2718" spans="43:144" ht="15" x14ac:dyDescent="0.25">
      <c r="AQ2718" s="171"/>
      <c r="AR2718"/>
      <c r="AS2718"/>
      <c r="AT2718"/>
      <c r="AU2718"/>
      <c r="AV2718"/>
      <c r="AW2718"/>
      <c r="AX2718"/>
      <c r="AY2718"/>
      <c r="AZ2718"/>
      <c r="BA2718"/>
      <c r="BB2718"/>
      <c r="BC2718"/>
      <c r="BD2718"/>
      <c r="BE2718" s="171"/>
      <c r="BF2718" s="171"/>
      <c r="BG2718" s="171"/>
      <c r="BH2718" s="171"/>
      <c r="BI2718" s="171"/>
      <c r="BJ2718" s="171"/>
      <c r="BK2718" s="171"/>
      <c r="BL2718" s="171"/>
      <c r="BM2718" s="171"/>
      <c r="BN2718" s="171"/>
      <c r="BO2718" s="171"/>
      <c r="BP2718" s="171"/>
      <c r="BQ2718" s="171"/>
      <c r="BR2718" s="171"/>
      <c r="BS2718" s="171"/>
      <c r="BT2718" s="171"/>
      <c r="BU2718" s="171"/>
      <c r="BV2718" s="171"/>
      <c r="BW2718" s="171"/>
      <c r="BX2718" s="171"/>
      <c r="BY2718" s="171"/>
      <c r="BZ2718" s="171"/>
      <c r="CA2718" s="171"/>
      <c r="CB2718" s="171"/>
      <c r="CC2718" s="171"/>
      <c r="CD2718" s="171"/>
      <c r="CE2718" s="171"/>
      <c r="CF2718" s="171"/>
      <c r="CG2718" s="171"/>
      <c r="CH2718" s="171"/>
      <c r="CI2718" s="171"/>
      <c r="CJ2718" s="171"/>
      <c r="CK2718" s="171"/>
      <c r="CL2718" s="171"/>
      <c r="CM2718" s="171"/>
      <c r="CN2718" s="171"/>
      <c r="CO2718" s="171"/>
      <c r="CP2718" s="171"/>
      <c r="CQ2718" s="171"/>
      <c r="CR2718" s="171"/>
      <c r="CS2718" s="171"/>
      <c r="CT2718" s="171"/>
      <c r="CU2718" s="171"/>
      <c r="CV2718" s="171"/>
      <c r="CW2718" s="171"/>
      <c r="CX2718" s="171"/>
      <c r="CY2718" s="171"/>
      <c r="CZ2718" s="171"/>
      <c r="DA2718" s="171"/>
      <c r="DB2718" s="171"/>
      <c r="DC2718" s="171"/>
      <c r="DD2718" s="171"/>
      <c r="DE2718" s="171"/>
      <c r="DF2718" s="171"/>
      <c r="DG2718" s="171"/>
      <c r="DH2718" s="171"/>
      <c r="DI2718" s="171"/>
      <c r="DJ2718" s="171"/>
      <c r="DK2718" s="171"/>
      <c r="DL2718" s="171"/>
      <c r="DM2718" s="171"/>
      <c r="DN2718" s="171"/>
      <c r="DO2718" s="171"/>
      <c r="DP2718" s="171"/>
      <c r="DQ2718" s="171"/>
      <c r="DR2718" s="171"/>
      <c r="DS2718" s="171"/>
      <c r="DT2718" s="171"/>
      <c r="DU2718" s="171"/>
      <c r="DV2718" s="171"/>
      <c r="DW2718" s="171"/>
      <c r="DX2718" s="171"/>
      <c r="DY2718" s="171"/>
      <c r="DZ2718" s="171"/>
      <c r="EA2718" s="171"/>
      <c r="EB2718" s="171"/>
      <c r="EC2718" s="171"/>
      <c r="ED2718" s="171"/>
      <c r="EE2718" s="171"/>
      <c r="EF2718" s="171"/>
      <c r="EG2718" s="171"/>
      <c r="EH2718" s="171"/>
      <c r="EI2718" s="171"/>
      <c r="EJ2718" s="171"/>
      <c r="EK2718" s="171"/>
      <c r="EL2718" s="171"/>
      <c r="EM2718" s="171"/>
      <c r="EN2718" s="171"/>
    </row>
    <row r="2719" spans="43:144" ht="15" x14ac:dyDescent="0.25">
      <c r="AQ2719" s="171"/>
      <c r="AR2719"/>
      <c r="AS2719"/>
      <c r="AT2719"/>
      <c r="AU2719"/>
      <c r="AV2719"/>
      <c r="AW2719"/>
      <c r="AX2719"/>
      <c r="AY2719"/>
      <c r="AZ2719"/>
      <c r="BA2719"/>
      <c r="BB2719"/>
      <c r="BC2719"/>
      <c r="BD2719"/>
      <c r="BE2719" s="171"/>
      <c r="BF2719" s="171"/>
      <c r="BG2719" s="171"/>
      <c r="BH2719" s="171"/>
      <c r="BI2719" s="171"/>
      <c r="BJ2719" s="171"/>
      <c r="BK2719" s="171"/>
      <c r="BL2719" s="171"/>
      <c r="BM2719" s="171"/>
      <c r="BN2719" s="171"/>
      <c r="BO2719" s="171"/>
      <c r="BP2719" s="171"/>
      <c r="BQ2719" s="171"/>
      <c r="BR2719" s="171"/>
      <c r="BS2719" s="171"/>
      <c r="BT2719" s="171"/>
      <c r="BU2719" s="171"/>
      <c r="BV2719" s="171"/>
      <c r="BW2719" s="171"/>
      <c r="BX2719" s="171"/>
      <c r="BY2719" s="171"/>
      <c r="BZ2719" s="171"/>
      <c r="CA2719" s="171"/>
      <c r="CB2719" s="171"/>
      <c r="CC2719" s="171"/>
      <c r="CD2719" s="171"/>
      <c r="CE2719" s="171"/>
      <c r="CF2719" s="171"/>
      <c r="CG2719" s="171"/>
      <c r="CH2719" s="171"/>
      <c r="CI2719" s="171"/>
      <c r="CJ2719" s="171"/>
      <c r="CK2719" s="171"/>
      <c r="CL2719" s="171"/>
      <c r="CM2719" s="171"/>
      <c r="CN2719" s="171"/>
      <c r="CO2719" s="171"/>
      <c r="CP2719" s="171"/>
      <c r="CQ2719" s="171"/>
      <c r="CR2719" s="171"/>
      <c r="CS2719" s="171"/>
      <c r="CT2719" s="171"/>
      <c r="CU2719" s="171"/>
      <c r="CV2719" s="171"/>
      <c r="CW2719" s="171"/>
      <c r="CX2719" s="171"/>
      <c r="CY2719" s="171"/>
      <c r="CZ2719" s="171"/>
      <c r="DA2719" s="171"/>
      <c r="DB2719" s="171"/>
      <c r="DC2719" s="171"/>
      <c r="DD2719" s="171"/>
      <c r="DE2719" s="171"/>
      <c r="DF2719" s="171"/>
      <c r="DG2719" s="171"/>
      <c r="DH2719" s="171"/>
      <c r="DI2719" s="171"/>
      <c r="DJ2719" s="171"/>
      <c r="DK2719" s="171"/>
      <c r="DL2719" s="171"/>
      <c r="DM2719" s="171"/>
      <c r="DN2719" s="171"/>
      <c r="DO2719" s="171"/>
      <c r="DP2719" s="171"/>
      <c r="DQ2719" s="171"/>
      <c r="DR2719" s="171"/>
      <c r="DS2719" s="171"/>
      <c r="DT2719" s="171"/>
      <c r="DU2719" s="171"/>
      <c r="DV2719" s="171"/>
      <c r="DW2719" s="171"/>
      <c r="DX2719" s="171"/>
      <c r="DY2719" s="171"/>
      <c r="DZ2719" s="171"/>
      <c r="EA2719" s="171"/>
      <c r="EB2719" s="171"/>
      <c r="EC2719" s="171"/>
      <c r="ED2719" s="171"/>
      <c r="EE2719" s="171"/>
      <c r="EF2719" s="171"/>
      <c r="EG2719" s="171"/>
      <c r="EH2719" s="171"/>
      <c r="EI2719" s="171"/>
      <c r="EJ2719" s="171"/>
      <c r="EK2719" s="171"/>
      <c r="EL2719" s="171"/>
      <c r="EM2719" s="171"/>
      <c r="EN2719" s="171"/>
    </row>
    <row r="2720" spans="43:144" ht="15" x14ac:dyDescent="0.25">
      <c r="AQ2720" s="171"/>
      <c r="AR2720"/>
      <c r="AS2720"/>
      <c r="AT2720"/>
      <c r="AU2720"/>
      <c r="AV2720"/>
      <c r="AW2720"/>
      <c r="AX2720"/>
      <c r="AY2720"/>
      <c r="AZ2720"/>
      <c r="BA2720"/>
      <c r="BB2720"/>
      <c r="BC2720"/>
      <c r="BD2720"/>
      <c r="BE2720" s="171"/>
      <c r="BF2720" s="171"/>
      <c r="BG2720" s="171"/>
      <c r="BH2720" s="171"/>
      <c r="BI2720" s="171"/>
      <c r="BJ2720" s="171"/>
      <c r="BK2720" s="171"/>
      <c r="BL2720" s="171"/>
      <c r="BM2720" s="171"/>
      <c r="BN2720" s="171"/>
      <c r="BO2720" s="171"/>
      <c r="BP2720" s="171"/>
      <c r="BQ2720" s="171"/>
      <c r="BR2720" s="171"/>
      <c r="BS2720" s="171"/>
      <c r="BT2720" s="171"/>
      <c r="BU2720" s="171"/>
      <c r="BV2720" s="171"/>
      <c r="BW2720" s="171"/>
      <c r="BX2720" s="171"/>
      <c r="BY2720" s="171"/>
      <c r="BZ2720" s="171"/>
      <c r="CA2720" s="171"/>
      <c r="CB2720" s="171"/>
      <c r="CC2720" s="171"/>
      <c r="CD2720" s="171"/>
      <c r="CE2720" s="171"/>
      <c r="CF2720" s="171"/>
      <c r="CG2720" s="171"/>
      <c r="CH2720" s="171"/>
      <c r="CI2720" s="171"/>
      <c r="CJ2720" s="171"/>
      <c r="CK2720" s="171"/>
      <c r="CL2720" s="171"/>
      <c r="CM2720" s="171"/>
      <c r="CN2720" s="171"/>
      <c r="CO2720" s="171"/>
      <c r="CP2720" s="171"/>
      <c r="CQ2720" s="171"/>
      <c r="CR2720" s="171"/>
      <c r="CS2720" s="171"/>
      <c r="CT2720" s="171"/>
      <c r="CU2720" s="171"/>
      <c r="CV2720" s="171"/>
      <c r="CW2720" s="171"/>
      <c r="CX2720" s="171"/>
      <c r="CY2720" s="171"/>
      <c r="CZ2720" s="171"/>
      <c r="DA2720" s="171"/>
      <c r="DB2720" s="171"/>
      <c r="DC2720" s="171"/>
      <c r="DD2720" s="171"/>
      <c r="DE2720" s="171"/>
      <c r="DF2720" s="171"/>
      <c r="DG2720" s="171"/>
      <c r="DH2720" s="171"/>
      <c r="DI2720" s="171"/>
      <c r="DJ2720" s="171"/>
      <c r="DK2720" s="171"/>
      <c r="DL2720" s="171"/>
      <c r="DM2720" s="171"/>
      <c r="DN2720" s="171"/>
      <c r="DO2720" s="171"/>
      <c r="DP2720" s="171"/>
      <c r="DQ2720" s="171"/>
      <c r="DR2720" s="171"/>
      <c r="DS2720" s="171"/>
      <c r="DT2720" s="171"/>
      <c r="DU2720" s="171"/>
      <c r="DV2720" s="171"/>
      <c r="DW2720" s="171"/>
      <c r="DX2720" s="171"/>
      <c r="DY2720" s="171"/>
      <c r="DZ2720" s="171"/>
      <c r="EA2720" s="171"/>
      <c r="EB2720" s="171"/>
      <c r="EC2720" s="171"/>
      <c r="ED2720" s="171"/>
      <c r="EE2720" s="171"/>
      <c r="EF2720" s="171"/>
      <c r="EG2720" s="171"/>
      <c r="EH2720" s="171"/>
      <c r="EI2720" s="171"/>
      <c r="EJ2720" s="171"/>
      <c r="EK2720" s="171"/>
      <c r="EL2720" s="171"/>
      <c r="EM2720" s="171"/>
      <c r="EN2720" s="171"/>
    </row>
    <row r="2721" spans="43:144" ht="15" x14ac:dyDescent="0.25">
      <c r="AQ2721" s="171"/>
      <c r="AR2721"/>
      <c r="AS2721"/>
      <c r="AT2721"/>
      <c r="AU2721"/>
      <c r="AV2721"/>
      <c r="AW2721"/>
      <c r="AX2721"/>
      <c r="AY2721"/>
      <c r="AZ2721"/>
      <c r="BA2721"/>
      <c r="BB2721"/>
      <c r="BC2721"/>
      <c r="BD2721"/>
      <c r="BE2721" s="171"/>
      <c r="BF2721" s="171"/>
      <c r="BG2721" s="171"/>
      <c r="BH2721" s="171"/>
      <c r="BI2721" s="171"/>
      <c r="BJ2721" s="171"/>
      <c r="BK2721" s="171"/>
      <c r="BL2721" s="171"/>
      <c r="BM2721" s="171"/>
      <c r="BN2721" s="171"/>
      <c r="BO2721" s="171"/>
      <c r="BP2721" s="171"/>
      <c r="BQ2721" s="171"/>
      <c r="BR2721" s="171"/>
      <c r="BS2721" s="171"/>
      <c r="BT2721" s="171"/>
      <c r="BU2721" s="171"/>
      <c r="BV2721" s="171"/>
      <c r="BW2721" s="171"/>
      <c r="BX2721" s="171"/>
      <c r="BY2721" s="171"/>
      <c r="BZ2721" s="171"/>
      <c r="CA2721" s="171"/>
      <c r="CB2721" s="171"/>
      <c r="CC2721" s="171"/>
      <c r="CD2721" s="171"/>
      <c r="CE2721" s="171"/>
      <c r="CF2721" s="171"/>
      <c r="CG2721" s="171"/>
      <c r="CH2721" s="171"/>
      <c r="CI2721" s="171"/>
      <c r="CJ2721" s="171"/>
      <c r="CK2721" s="171"/>
      <c r="CL2721" s="171"/>
      <c r="CM2721" s="171"/>
      <c r="CN2721" s="171"/>
      <c r="CO2721" s="171"/>
      <c r="CP2721" s="171"/>
      <c r="CQ2721" s="171"/>
      <c r="CR2721" s="171"/>
      <c r="CS2721" s="171"/>
      <c r="CT2721" s="171"/>
      <c r="CU2721" s="171"/>
      <c r="CV2721" s="171"/>
      <c r="CW2721" s="171"/>
      <c r="CX2721" s="171"/>
      <c r="CY2721" s="171"/>
      <c r="CZ2721" s="171"/>
      <c r="DA2721" s="171"/>
      <c r="DB2721" s="171"/>
      <c r="DC2721" s="171"/>
      <c r="DD2721" s="171"/>
      <c r="DE2721" s="171"/>
      <c r="DF2721" s="171"/>
      <c r="DG2721" s="171"/>
      <c r="DH2721" s="171"/>
      <c r="DI2721" s="171"/>
      <c r="DJ2721" s="171"/>
      <c r="DK2721" s="171"/>
      <c r="DL2721" s="171"/>
      <c r="DM2721" s="171"/>
      <c r="DN2721" s="171"/>
      <c r="DO2721" s="171"/>
      <c r="DP2721" s="171"/>
      <c r="DQ2721" s="171"/>
      <c r="DR2721" s="171"/>
      <c r="DS2721" s="171"/>
      <c r="DT2721" s="171"/>
      <c r="DU2721" s="171"/>
      <c r="DV2721" s="171"/>
      <c r="DW2721" s="171"/>
      <c r="DX2721" s="171"/>
      <c r="DY2721" s="171"/>
      <c r="DZ2721" s="171"/>
      <c r="EA2721" s="171"/>
      <c r="EB2721" s="171"/>
      <c r="EC2721" s="171"/>
      <c r="ED2721" s="171"/>
      <c r="EE2721" s="171"/>
      <c r="EF2721" s="171"/>
      <c r="EG2721" s="171"/>
      <c r="EH2721" s="171"/>
      <c r="EI2721" s="171"/>
      <c r="EJ2721" s="171"/>
      <c r="EK2721" s="171"/>
      <c r="EL2721" s="171"/>
      <c r="EM2721" s="171"/>
      <c r="EN2721" s="171"/>
    </row>
    <row r="2722" spans="43:144" ht="15" x14ac:dyDescent="0.25">
      <c r="AQ2722" s="171"/>
      <c r="AR2722"/>
      <c r="AS2722"/>
      <c r="AT2722"/>
      <c r="AU2722"/>
      <c r="AV2722"/>
      <c r="AW2722"/>
      <c r="AX2722"/>
      <c r="AY2722"/>
      <c r="AZ2722"/>
      <c r="BA2722"/>
      <c r="BB2722"/>
      <c r="BC2722"/>
      <c r="BD2722"/>
      <c r="BE2722" s="171"/>
      <c r="BF2722" s="171"/>
      <c r="BG2722" s="171"/>
      <c r="BH2722" s="171"/>
      <c r="BI2722" s="171"/>
      <c r="BJ2722" s="171"/>
      <c r="BK2722" s="171"/>
      <c r="BL2722" s="171"/>
      <c r="BM2722" s="171"/>
      <c r="BN2722" s="171"/>
      <c r="BO2722" s="171"/>
      <c r="BP2722" s="171"/>
      <c r="BQ2722" s="171"/>
      <c r="BR2722" s="171"/>
      <c r="BS2722" s="171"/>
      <c r="BT2722" s="171"/>
      <c r="BU2722" s="171"/>
      <c r="BV2722" s="171"/>
      <c r="BW2722" s="171"/>
      <c r="BX2722" s="171"/>
      <c r="BY2722" s="171"/>
      <c r="BZ2722" s="171"/>
      <c r="CA2722" s="171"/>
      <c r="CB2722" s="171"/>
      <c r="CC2722" s="171"/>
      <c r="CD2722" s="171"/>
      <c r="CE2722" s="171"/>
      <c r="CF2722" s="171"/>
      <c r="CG2722" s="171"/>
      <c r="CH2722" s="171"/>
      <c r="CI2722" s="171"/>
      <c r="CJ2722" s="171"/>
      <c r="CK2722" s="171"/>
      <c r="CL2722" s="171"/>
      <c r="CM2722" s="171"/>
      <c r="CN2722" s="171"/>
      <c r="CO2722" s="171"/>
      <c r="CP2722" s="171"/>
      <c r="CQ2722" s="171"/>
      <c r="CR2722" s="171"/>
      <c r="CS2722" s="171"/>
      <c r="CT2722" s="171"/>
      <c r="CU2722" s="171"/>
      <c r="CV2722" s="171"/>
      <c r="CW2722" s="171"/>
      <c r="CX2722" s="171"/>
      <c r="CY2722" s="171"/>
      <c r="CZ2722" s="171"/>
      <c r="DA2722" s="171"/>
      <c r="DB2722" s="171"/>
      <c r="DC2722" s="171"/>
      <c r="DD2722" s="171"/>
      <c r="DE2722" s="171"/>
      <c r="DF2722" s="171"/>
      <c r="DG2722" s="171"/>
      <c r="DH2722" s="171"/>
      <c r="DI2722" s="171"/>
      <c r="DJ2722" s="171"/>
      <c r="DK2722" s="171"/>
      <c r="DL2722" s="171"/>
      <c r="DM2722" s="171"/>
      <c r="DN2722" s="171"/>
      <c r="DO2722" s="171"/>
      <c r="DP2722" s="171"/>
      <c r="DQ2722" s="171"/>
      <c r="DR2722" s="171"/>
      <c r="DS2722" s="171"/>
      <c r="DT2722" s="171"/>
      <c r="DU2722" s="171"/>
      <c r="DV2722" s="171"/>
      <c r="DW2722" s="171"/>
      <c r="DX2722" s="171"/>
      <c r="DY2722" s="171"/>
      <c r="DZ2722" s="171"/>
      <c r="EA2722" s="171"/>
      <c r="EB2722" s="171"/>
      <c r="EC2722" s="171"/>
      <c r="ED2722" s="171"/>
      <c r="EE2722" s="171"/>
      <c r="EF2722" s="171"/>
      <c r="EG2722" s="171"/>
      <c r="EH2722" s="171"/>
      <c r="EI2722" s="171"/>
      <c r="EJ2722" s="171"/>
      <c r="EK2722" s="171"/>
      <c r="EL2722" s="171"/>
      <c r="EM2722" s="171"/>
      <c r="EN2722" s="171"/>
    </row>
    <row r="2723" spans="43:144" ht="15" x14ac:dyDescent="0.25">
      <c r="AQ2723" s="171"/>
      <c r="AR2723"/>
      <c r="AS2723"/>
      <c r="AT2723"/>
      <c r="AU2723"/>
      <c r="AV2723"/>
      <c r="AW2723"/>
      <c r="AX2723"/>
      <c r="AY2723"/>
      <c r="AZ2723"/>
      <c r="BA2723"/>
      <c r="BB2723"/>
      <c r="BC2723"/>
      <c r="BD2723"/>
      <c r="BE2723" s="171"/>
      <c r="BF2723" s="171"/>
      <c r="BG2723" s="171"/>
      <c r="BH2723" s="171"/>
      <c r="BI2723" s="171"/>
      <c r="BJ2723" s="171"/>
      <c r="BK2723" s="171"/>
      <c r="BL2723" s="171"/>
      <c r="BM2723" s="171"/>
      <c r="BN2723" s="171"/>
      <c r="BO2723" s="171"/>
      <c r="BP2723" s="171"/>
      <c r="BQ2723" s="171"/>
      <c r="BR2723" s="171"/>
      <c r="BS2723" s="171"/>
      <c r="BT2723" s="171"/>
      <c r="BU2723" s="171"/>
      <c r="BV2723" s="171"/>
      <c r="BW2723" s="171"/>
      <c r="BX2723" s="171"/>
      <c r="BY2723" s="171"/>
      <c r="BZ2723" s="171"/>
      <c r="CA2723" s="171"/>
      <c r="CB2723" s="171"/>
      <c r="CC2723" s="171"/>
      <c r="CD2723" s="171"/>
      <c r="CE2723" s="171"/>
      <c r="CF2723" s="171"/>
      <c r="CG2723" s="171"/>
      <c r="CH2723" s="171"/>
      <c r="CI2723" s="171"/>
      <c r="CJ2723" s="171"/>
      <c r="CK2723" s="171"/>
      <c r="CL2723" s="171"/>
      <c r="CM2723" s="171"/>
      <c r="CN2723" s="171"/>
      <c r="CO2723" s="171"/>
      <c r="CP2723" s="171"/>
      <c r="CQ2723" s="171"/>
      <c r="CR2723" s="171"/>
      <c r="CS2723" s="171"/>
      <c r="CT2723" s="171"/>
      <c r="CU2723" s="171"/>
      <c r="CV2723" s="171"/>
      <c r="CW2723" s="171"/>
      <c r="CX2723" s="171"/>
      <c r="CY2723" s="171"/>
      <c r="CZ2723" s="171"/>
      <c r="DA2723" s="171"/>
      <c r="DB2723" s="171"/>
      <c r="DC2723" s="171"/>
      <c r="DD2723" s="171"/>
      <c r="DE2723" s="171"/>
      <c r="DF2723" s="171"/>
      <c r="DG2723" s="171"/>
      <c r="DH2723" s="171"/>
      <c r="DI2723" s="171"/>
      <c r="DJ2723" s="171"/>
      <c r="DK2723" s="171"/>
      <c r="DL2723" s="171"/>
      <c r="DM2723" s="171"/>
      <c r="DN2723" s="171"/>
      <c r="DO2723" s="171"/>
      <c r="DP2723" s="171"/>
      <c r="DQ2723" s="171"/>
      <c r="DR2723" s="171"/>
      <c r="DS2723" s="171"/>
      <c r="DT2723" s="171"/>
      <c r="DU2723" s="171"/>
      <c r="DV2723" s="171"/>
      <c r="DW2723" s="171"/>
      <c r="DX2723" s="171"/>
      <c r="DY2723" s="171"/>
      <c r="DZ2723" s="171"/>
      <c r="EA2723" s="171"/>
      <c r="EB2723" s="171"/>
      <c r="EC2723" s="171"/>
      <c r="ED2723" s="171"/>
      <c r="EE2723" s="171"/>
      <c r="EF2723" s="171"/>
      <c r="EG2723" s="171"/>
      <c r="EH2723" s="171"/>
      <c r="EI2723" s="171"/>
      <c r="EJ2723" s="171"/>
      <c r="EK2723" s="171"/>
      <c r="EL2723" s="171"/>
      <c r="EM2723" s="171"/>
      <c r="EN2723" s="171"/>
    </row>
    <row r="2724" spans="43:144" ht="15" x14ac:dyDescent="0.25">
      <c r="AQ2724" s="171"/>
      <c r="AR2724"/>
      <c r="AS2724"/>
      <c r="AT2724"/>
      <c r="AU2724"/>
      <c r="AV2724"/>
      <c r="AW2724"/>
      <c r="AX2724"/>
      <c r="AY2724"/>
      <c r="AZ2724"/>
      <c r="BA2724"/>
      <c r="BB2724"/>
      <c r="BC2724"/>
      <c r="BD2724"/>
      <c r="BE2724" s="171"/>
      <c r="BF2724" s="171"/>
      <c r="BG2724" s="171"/>
      <c r="BH2724" s="171"/>
      <c r="BI2724" s="171"/>
      <c r="BJ2724" s="171"/>
      <c r="BK2724" s="171"/>
      <c r="BL2724" s="171"/>
      <c r="BM2724" s="171"/>
      <c r="BN2724" s="171"/>
      <c r="BO2724" s="171"/>
      <c r="BP2724" s="171"/>
      <c r="BQ2724" s="171"/>
      <c r="BR2724" s="171"/>
      <c r="BS2724" s="171"/>
      <c r="BT2724" s="171"/>
      <c r="BU2724" s="171"/>
      <c r="BV2724" s="171"/>
      <c r="BW2724" s="171"/>
      <c r="BX2724" s="171"/>
      <c r="BY2724" s="171"/>
      <c r="BZ2724" s="171"/>
      <c r="CA2724" s="171"/>
      <c r="CB2724" s="171"/>
      <c r="CC2724" s="171"/>
      <c r="CD2724" s="171"/>
      <c r="CE2724" s="171"/>
      <c r="CF2724" s="171"/>
      <c r="CG2724" s="171"/>
      <c r="CH2724" s="171"/>
      <c r="CI2724" s="171"/>
      <c r="CJ2724" s="171"/>
      <c r="CK2724" s="171"/>
      <c r="CL2724" s="171"/>
      <c r="CM2724" s="171"/>
      <c r="CN2724" s="171"/>
      <c r="CO2724" s="171"/>
      <c r="CP2724" s="171"/>
      <c r="CQ2724" s="171"/>
      <c r="CR2724" s="171"/>
      <c r="CS2724" s="171"/>
      <c r="CT2724" s="171"/>
      <c r="CU2724" s="171"/>
      <c r="CV2724" s="171"/>
      <c r="CW2724" s="171"/>
      <c r="CX2724" s="171"/>
      <c r="CY2724" s="171"/>
      <c r="CZ2724" s="171"/>
      <c r="DA2724" s="171"/>
      <c r="DB2724" s="171"/>
      <c r="DC2724" s="171"/>
      <c r="DD2724" s="171"/>
      <c r="DE2724" s="171"/>
      <c r="DF2724" s="171"/>
      <c r="DG2724" s="171"/>
      <c r="DH2724" s="171"/>
      <c r="DI2724" s="171"/>
      <c r="DJ2724" s="171"/>
      <c r="DK2724" s="171"/>
      <c r="DL2724" s="171"/>
      <c r="DM2724" s="171"/>
      <c r="DN2724" s="171"/>
      <c r="DO2724" s="171"/>
      <c r="DP2724" s="171"/>
      <c r="DQ2724" s="171"/>
      <c r="DR2724" s="171"/>
      <c r="DS2724" s="171"/>
      <c r="DT2724" s="171"/>
      <c r="DU2724" s="171"/>
      <c r="DV2724" s="171"/>
      <c r="DW2724" s="171"/>
      <c r="DX2724" s="171"/>
      <c r="DY2724" s="171"/>
      <c r="DZ2724" s="171"/>
      <c r="EA2724" s="171"/>
      <c r="EB2724" s="171"/>
      <c r="EC2724" s="171"/>
      <c r="ED2724" s="171"/>
      <c r="EE2724" s="171"/>
      <c r="EF2724" s="171"/>
      <c r="EG2724" s="171"/>
      <c r="EH2724" s="171"/>
      <c r="EI2724" s="171"/>
      <c r="EJ2724" s="171"/>
      <c r="EK2724" s="171"/>
      <c r="EL2724" s="171"/>
      <c r="EM2724" s="171"/>
      <c r="EN2724" s="171"/>
    </row>
    <row r="2725" spans="43:144" ht="15" x14ac:dyDescent="0.25">
      <c r="AQ2725" s="171"/>
      <c r="AR2725"/>
      <c r="AS2725"/>
      <c r="AT2725"/>
      <c r="AU2725"/>
      <c r="AV2725"/>
      <c r="AW2725"/>
      <c r="AX2725"/>
      <c r="AY2725"/>
      <c r="AZ2725"/>
      <c r="BA2725"/>
      <c r="BB2725"/>
      <c r="BC2725"/>
      <c r="BD2725"/>
      <c r="BE2725" s="171"/>
      <c r="BF2725" s="171"/>
      <c r="BG2725" s="171"/>
      <c r="BH2725" s="171"/>
      <c r="BI2725" s="171"/>
      <c r="BJ2725" s="171"/>
      <c r="BK2725" s="171"/>
      <c r="BL2725" s="171"/>
      <c r="BM2725" s="171"/>
      <c r="BN2725" s="171"/>
      <c r="BO2725" s="171"/>
      <c r="BP2725" s="171"/>
      <c r="BQ2725" s="171"/>
      <c r="BR2725" s="171"/>
      <c r="BS2725" s="171"/>
      <c r="BT2725" s="171"/>
      <c r="BU2725" s="171"/>
      <c r="BV2725" s="171"/>
      <c r="BW2725" s="171"/>
      <c r="BX2725" s="171"/>
      <c r="BY2725" s="171"/>
      <c r="BZ2725" s="171"/>
      <c r="CA2725" s="171"/>
      <c r="CB2725" s="171"/>
      <c r="CC2725" s="171"/>
      <c r="CD2725" s="171"/>
      <c r="CE2725" s="171"/>
      <c r="CF2725" s="171"/>
      <c r="CG2725" s="171"/>
      <c r="CH2725" s="171"/>
      <c r="CI2725" s="171"/>
      <c r="CJ2725" s="171"/>
      <c r="CK2725" s="171"/>
      <c r="CL2725" s="171"/>
      <c r="CM2725" s="171"/>
      <c r="CN2725" s="171"/>
      <c r="CO2725" s="171"/>
      <c r="CP2725" s="171"/>
      <c r="CQ2725" s="171"/>
      <c r="CR2725" s="171"/>
      <c r="CS2725" s="171"/>
      <c r="CT2725" s="171"/>
      <c r="CU2725" s="171"/>
      <c r="CV2725" s="171"/>
      <c r="CW2725" s="171"/>
      <c r="CX2725" s="171"/>
      <c r="CY2725" s="171"/>
      <c r="CZ2725" s="171"/>
      <c r="DA2725" s="171"/>
      <c r="DB2725" s="171"/>
      <c r="DC2725" s="171"/>
      <c r="DD2725" s="171"/>
      <c r="DE2725" s="171"/>
      <c r="DF2725" s="171"/>
      <c r="DG2725" s="171"/>
      <c r="DH2725" s="171"/>
      <c r="DI2725" s="171"/>
      <c r="DJ2725" s="171"/>
      <c r="DK2725" s="171"/>
      <c r="DL2725" s="171"/>
      <c r="DM2725" s="171"/>
      <c r="DN2725" s="171"/>
      <c r="DO2725" s="171"/>
      <c r="DP2725" s="171"/>
      <c r="DQ2725" s="171"/>
      <c r="DR2725" s="171"/>
      <c r="DS2725" s="171"/>
      <c r="DT2725" s="171"/>
      <c r="DU2725" s="171"/>
      <c r="DV2725" s="171"/>
      <c r="DW2725" s="171"/>
      <c r="DX2725" s="171"/>
      <c r="DY2725" s="171"/>
      <c r="DZ2725" s="171"/>
      <c r="EA2725" s="171"/>
      <c r="EB2725" s="171"/>
      <c r="EC2725" s="171"/>
      <c r="ED2725" s="171"/>
      <c r="EE2725" s="171"/>
      <c r="EF2725" s="171"/>
      <c r="EG2725" s="171"/>
      <c r="EH2725" s="171"/>
      <c r="EI2725" s="171"/>
      <c r="EJ2725" s="171"/>
      <c r="EK2725" s="171"/>
      <c r="EL2725" s="171"/>
      <c r="EM2725" s="171"/>
      <c r="EN2725" s="171"/>
    </row>
    <row r="2726" spans="43:144" ht="15" x14ac:dyDescent="0.25">
      <c r="AQ2726" s="171"/>
      <c r="AR2726"/>
      <c r="AS2726"/>
      <c r="AT2726"/>
      <c r="AU2726"/>
      <c r="AV2726"/>
      <c r="AW2726"/>
      <c r="AX2726"/>
      <c r="AY2726"/>
      <c r="AZ2726"/>
      <c r="BA2726"/>
      <c r="BB2726"/>
      <c r="BC2726"/>
      <c r="BD2726"/>
      <c r="BE2726" s="171"/>
      <c r="BF2726" s="171"/>
      <c r="BG2726" s="171"/>
      <c r="BH2726" s="171"/>
      <c r="BI2726" s="171"/>
      <c r="BJ2726" s="171"/>
      <c r="BK2726" s="171"/>
      <c r="BL2726" s="171"/>
      <c r="BM2726" s="171"/>
      <c r="BN2726" s="171"/>
      <c r="BO2726" s="171"/>
      <c r="BP2726" s="171"/>
      <c r="BQ2726" s="171"/>
      <c r="BR2726" s="171"/>
      <c r="BS2726" s="171"/>
      <c r="BT2726" s="171"/>
      <c r="BU2726" s="171"/>
      <c r="BV2726" s="171"/>
      <c r="BW2726" s="171"/>
      <c r="BX2726" s="171"/>
      <c r="BY2726" s="171"/>
      <c r="BZ2726" s="171"/>
      <c r="CA2726" s="171"/>
      <c r="CB2726" s="171"/>
      <c r="CC2726" s="171"/>
      <c r="CD2726" s="171"/>
      <c r="CE2726" s="171"/>
      <c r="CF2726" s="171"/>
      <c r="CG2726" s="171"/>
      <c r="CH2726" s="171"/>
      <c r="CI2726" s="171"/>
      <c r="CJ2726" s="171"/>
      <c r="CK2726" s="171"/>
      <c r="CL2726" s="171"/>
      <c r="CM2726" s="171"/>
      <c r="CN2726" s="171"/>
      <c r="CO2726" s="171"/>
      <c r="CP2726" s="171"/>
      <c r="CQ2726" s="171"/>
      <c r="CR2726" s="171"/>
      <c r="CS2726" s="171"/>
      <c r="CT2726" s="171"/>
      <c r="CU2726" s="171"/>
      <c r="CV2726" s="171"/>
      <c r="CW2726" s="171"/>
      <c r="CX2726" s="171"/>
      <c r="CY2726" s="171"/>
      <c r="CZ2726" s="171"/>
      <c r="DA2726" s="171"/>
      <c r="DB2726" s="171"/>
      <c r="DC2726" s="171"/>
      <c r="DD2726" s="171"/>
      <c r="DE2726" s="171"/>
      <c r="DF2726" s="171"/>
      <c r="DG2726" s="171"/>
      <c r="DH2726" s="171"/>
      <c r="DI2726" s="171"/>
      <c r="DJ2726" s="171"/>
      <c r="DK2726" s="171"/>
      <c r="DL2726" s="171"/>
      <c r="DM2726" s="171"/>
      <c r="DN2726" s="171"/>
      <c r="DO2726" s="171"/>
      <c r="DP2726" s="171"/>
      <c r="DQ2726" s="171"/>
      <c r="DR2726" s="171"/>
      <c r="DS2726" s="171"/>
      <c r="DT2726" s="171"/>
      <c r="DU2726" s="171"/>
      <c r="DV2726" s="171"/>
      <c r="DW2726" s="171"/>
      <c r="DX2726" s="171"/>
      <c r="DY2726" s="171"/>
      <c r="DZ2726" s="171"/>
      <c r="EA2726" s="171"/>
      <c r="EB2726" s="171"/>
      <c r="EC2726" s="171"/>
      <c r="ED2726" s="171"/>
      <c r="EE2726" s="171"/>
      <c r="EF2726" s="171"/>
      <c r="EG2726" s="171"/>
      <c r="EH2726" s="171"/>
      <c r="EI2726" s="171"/>
      <c r="EJ2726" s="171"/>
      <c r="EK2726" s="171"/>
      <c r="EL2726" s="171"/>
      <c r="EM2726" s="171"/>
      <c r="EN2726" s="171"/>
    </row>
    <row r="2727" spans="43:144" ht="15" x14ac:dyDescent="0.25">
      <c r="AQ2727" s="171"/>
      <c r="AR2727"/>
      <c r="AS2727"/>
      <c r="AT2727"/>
      <c r="AU2727"/>
      <c r="AV2727"/>
      <c r="AW2727"/>
      <c r="AX2727"/>
      <c r="AY2727"/>
      <c r="AZ2727"/>
      <c r="BA2727"/>
      <c r="BB2727"/>
      <c r="BC2727"/>
      <c r="BD2727"/>
      <c r="BE2727" s="171"/>
      <c r="BF2727" s="171"/>
      <c r="BG2727" s="171"/>
      <c r="BH2727" s="171"/>
      <c r="BI2727" s="171"/>
      <c r="BJ2727" s="171"/>
      <c r="BK2727" s="171"/>
      <c r="BL2727" s="171"/>
      <c r="BM2727" s="171"/>
      <c r="BN2727" s="171"/>
      <c r="BO2727" s="171"/>
      <c r="BP2727" s="171"/>
      <c r="BQ2727" s="171"/>
      <c r="BR2727" s="171"/>
      <c r="BS2727" s="171"/>
      <c r="BT2727" s="171"/>
      <c r="BU2727" s="171"/>
      <c r="BV2727" s="171"/>
      <c r="BW2727" s="171"/>
      <c r="BX2727" s="171"/>
      <c r="BY2727" s="171"/>
      <c r="BZ2727" s="171"/>
      <c r="CA2727" s="171"/>
      <c r="CB2727" s="171"/>
      <c r="CC2727" s="171"/>
      <c r="CD2727" s="171"/>
      <c r="CE2727" s="171"/>
      <c r="CF2727" s="171"/>
      <c r="CG2727" s="171"/>
      <c r="CH2727" s="171"/>
      <c r="CI2727" s="171"/>
      <c r="CJ2727" s="171"/>
      <c r="CK2727" s="171"/>
      <c r="CL2727" s="171"/>
      <c r="CM2727" s="171"/>
      <c r="CN2727" s="171"/>
      <c r="CO2727" s="171"/>
      <c r="CP2727" s="171"/>
      <c r="CQ2727" s="171"/>
      <c r="CR2727" s="171"/>
      <c r="CS2727" s="171"/>
      <c r="CT2727" s="171"/>
      <c r="CU2727" s="171"/>
      <c r="CV2727" s="171"/>
      <c r="CW2727" s="171"/>
      <c r="CX2727" s="171"/>
      <c r="CY2727" s="171"/>
      <c r="CZ2727" s="171"/>
      <c r="DA2727" s="171"/>
      <c r="DB2727" s="171"/>
      <c r="DC2727" s="171"/>
      <c r="DD2727" s="171"/>
      <c r="DE2727" s="171"/>
      <c r="DF2727" s="171"/>
      <c r="DG2727" s="171"/>
      <c r="DH2727" s="171"/>
      <c r="DI2727" s="171"/>
      <c r="DJ2727" s="171"/>
      <c r="DK2727" s="171"/>
      <c r="DL2727" s="171"/>
      <c r="DM2727" s="171"/>
      <c r="DN2727" s="171"/>
      <c r="DO2727" s="171"/>
      <c r="DP2727" s="171"/>
      <c r="DQ2727" s="171"/>
      <c r="DR2727" s="171"/>
      <c r="DS2727" s="171"/>
      <c r="DT2727" s="171"/>
      <c r="DU2727" s="171"/>
      <c r="DV2727" s="171"/>
      <c r="DW2727" s="171"/>
      <c r="DX2727" s="171"/>
      <c r="DY2727" s="171"/>
      <c r="DZ2727" s="171"/>
      <c r="EA2727" s="171"/>
      <c r="EB2727" s="171"/>
      <c r="EC2727" s="171"/>
      <c r="ED2727" s="171"/>
      <c r="EE2727" s="171"/>
      <c r="EF2727" s="171"/>
      <c r="EG2727" s="171"/>
      <c r="EH2727" s="171"/>
      <c r="EI2727" s="171"/>
      <c r="EJ2727" s="171"/>
      <c r="EK2727" s="171"/>
      <c r="EL2727" s="171"/>
      <c r="EM2727" s="171"/>
      <c r="EN2727" s="171"/>
    </row>
    <row r="2728" spans="43:144" ht="15" x14ac:dyDescent="0.25">
      <c r="AQ2728" s="171"/>
      <c r="AR2728"/>
      <c r="AS2728"/>
      <c r="AT2728"/>
      <c r="AU2728"/>
      <c r="AV2728"/>
      <c r="AW2728"/>
      <c r="AX2728"/>
      <c r="AY2728"/>
      <c r="AZ2728"/>
      <c r="BA2728"/>
      <c r="BB2728"/>
      <c r="BC2728"/>
      <c r="BD2728"/>
      <c r="BE2728" s="171"/>
      <c r="BF2728" s="171"/>
      <c r="BG2728" s="171"/>
      <c r="BH2728" s="171"/>
      <c r="BI2728" s="171"/>
      <c r="BJ2728" s="171"/>
      <c r="BK2728" s="171"/>
      <c r="BL2728" s="171"/>
      <c r="BM2728" s="171"/>
      <c r="BN2728" s="171"/>
      <c r="BO2728" s="171"/>
      <c r="BP2728" s="171"/>
      <c r="BQ2728" s="171"/>
      <c r="BR2728" s="171"/>
      <c r="BS2728" s="171"/>
      <c r="BT2728" s="171"/>
      <c r="BU2728" s="171"/>
      <c r="BV2728" s="171"/>
      <c r="BW2728" s="171"/>
      <c r="BX2728" s="171"/>
      <c r="BY2728" s="171"/>
      <c r="BZ2728" s="171"/>
      <c r="CA2728" s="171"/>
      <c r="CB2728" s="171"/>
      <c r="CC2728" s="171"/>
      <c r="CD2728" s="171"/>
      <c r="CE2728" s="171"/>
      <c r="CF2728" s="171"/>
      <c r="CG2728" s="171"/>
      <c r="CH2728" s="171"/>
      <c r="CI2728" s="171"/>
      <c r="CJ2728" s="171"/>
      <c r="CK2728" s="171"/>
      <c r="CL2728" s="171"/>
      <c r="CM2728" s="171"/>
      <c r="CN2728" s="171"/>
      <c r="CO2728" s="171"/>
      <c r="CP2728" s="171"/>
      <c r="CQ2728" s="171"/>
      <c r="CR2728" s="171"/>
      <c r="CS2728" s="171"/>
      <c r="CT2728" s="171"/>
      <c r="CU2728" s="171"/>
      <c r="CV2728" s="171"/>
      <c r="CW2728" s="171"/>
      <c r="CX2728" s="171"/>
      <c r="CY2728" s="171"/>
      <c r="CZ2728" s="171"/>
      <c r="DA2728" s="171"/>
      <c r="DB2728" s="171"/>
      <c r="DC2728" s="171"/>
      <c r="DD2728" s="171"/>
      <c r="DE2728" s="171"/>
      <c r="DF2728" s="171"/>
      <c r="DG2728" s="171"/>
      <c r="DH2728" s="171"/>
      <c r="DI2728" s="171"/>
      <c r="DJ2728" s="171"/>
      <c r="DK2728" s="171"/>
      <c r="DL2728" s="171"/>
      <c r="DM2728" s="171"/>
      <c r="DN2728" s="171"/>
      <c r="DO2728" s="171"/>
      <c r="DP2728" s="171"/>
      <c r="DQ2728" s="171"/>
      <c r="DR2728" s="171"/>
      <c r="DS2728" s="171"/>
      <c r="DT2728" s="171"/>
      <c r="DU2728" s="171"/>
      <c r="DV2728" s="171"/>
      <c r="DW2728" s="171"/>
      <c r="DX2728" s="171"/>
      <c r="DY2728" s="171"/>
      <c r="DZ2728" s="171"/>
      <c r="EA2728" s="171"/>
      <c r="EB2728" s="171"/>
      <c r="EC2728" s="171"/>
      <c r="ED2728" s="171"/>
      <c r="EE2728" s="171"/>
      <c r="EF2728" s="171"/>
      <c r="EG2728" s="171"/>
      <c r="EH2728" s="171"/>
      <c r="EI2728" s="171"/>
      <c r="EJ2728" s="171"/>
      <c r="EK2728" s="171"/>
      <c r="EL2728" s="171"/>
      <c r="EM2728" s="171"/>
      <c r="EN2728" s="171"/>
    </row>
    <row r="2729" spans="43:144" ht="15" x14ac:dyDescent="0.25">
      <c r="AQ2729" s="171"/>
      <c r="AR2729"/>
      <c r="AS2729"/>
      <c r="AT2729"/>
      <c r="AU2729"/>
      <c r="AV2729"/>
      <c r="AW2729"/>
      <c r="AX2729"/>
      <c r="AY2729"/>
      <c r="AZ2729"/>
      <c r="BA2729"/>
      <c r="BB2729"/>
      <c r="BC2729"/>
      <c r="BD2729"/>
      <c r="BE2729" s="171"/>
      <c r="BF2729" s="171"/>
      <c r="BG2729" s="171"/>
      <c r="BH2729" s="171"/>
      <c r="BI2729" s="171"/>
      <c r="BJ2729" s="171"/>
      <c r="BK2729" s="171"/>
      <c r="BL2729" s="171"/>
      <c r="BM2729" s="171"/>
      <c r="BN2729" s="171"/>
      <c r="BO2729" s="171"/>
      <c r="BP2729" s="171"/>
      <c r="BQ2729" s="171"/>
      <c r="BR2729" s="171"/>
      <c r="BS2729" s="171"/>
      <c r="BT2729" s="171"/>
      <c r="BU2729" s="171"/>
      <c r="BV2729" s="171"/>
      <c r="BW2729" s="171"/>
      <c r="BX2729" s="171"/>
      <c r="BY2729" s="171"/>
      <c r="BZ2729" s="171"/>
      <c r="CA2729" s="171"/>
      <c r="CB2729" s="171"/>
      <c r="CC2729" s="171"/>
      <c r="CD2729" s="171"/>
      <c r="CE2729" s="171"/>
      <c r="CF2729" s="171"/>
      <c r="CG2729" s="171"/>
      <c r="CH2729" s="171"/>
      <c r="CI2729" s="171"/>
      <c r="CJ2729" s="171"/>
      <c r="CK2729" s="171"/>
      <c r="CL2729" s="171"/>
      <c r="CM2729" s="171"/>
      <c r="CN2729" s="171"/>
      <c r="CO2729" s="171"/>
      <c r="CP2729" s="171"/>
      <c r="CQ2729" s="171"/>
      <c r="CR2729" s="171"/>
      <c r="CS2729" s="171"/>
      <c r="CT2729" s="171"/>
      <c r="CU2729" s="171"/>
      <c r="CV2729" s="171"/>
      <c r="CW2729" s="171"/>
      <c r="CX2729" s="171"/>
      <c r="CY2729" s="171"/>
      <c r="CZ2729" s="171"/>
      <c r="DA2729" s="171"/>
      <c r="DB2729" s="171"/>
      <c r="DC2729" s="171"/>
      <c r="DD2729" s="171"/>
      <c r="DE2729" s="171"/>
      <c r="DF2729" s="171"/>
      <c r="DG2729" s="171"/>
      <c r="DH2729" s="171"/>
      <c r="DI2729" s="171"/>
      <c r="DJ2729" s="171"/>
      <c r="DK2729" s="171"/>
      <c r="DL2729" s="171"/>
      <c r="DM2729" s="171"/>
      <c r="DN2729" s="171"/>
      <c r="DO2729" s="171"/>
      <c r="DP2729" s="171"/>
      <c r="DQ2729" s="171"/>
      <c r="DR2729" s="171"/>
      <c r="DS2729" s="171"/>
      <c r="DT2729" s="171"/>
      <c r="DU2729" s="171"/>
      <c r="DV2729" s="171"/>
      <c r="DW2729" s="171"/>
      <c r="DX2729" s="171"/>
      <c r="DY2729" s="171"/>
      <c r="DZ2729" s="171"/>
      <c r="EA2729" s="171"/>
      <c r="EB2729" s="171"/>
      <c r="EC2729" s="171"/>
      <c r="ED2729" s="171"/>
      <c r="EE2729" s="171"/>
      <c r="EF2729" s="171"/>
      <c r="EG2729" s="171"/>
      <c r="EH2729" s="171"/>
      <c r="EI2729" s="171"/>
      <c r="EJ2729" s="171"/>
      <c r="EK2729" s="171"/>
      <c r="EL2729" s="171"/>
      <c r="EM2729" s="171"/>
      <c r="EN2729" s="171"/>
    </row>
    <row r="2730" spans="43:144" ht="15" x14ac:dyDescent="0.25">
      <c r="AQ2730" s="171"/>
      <c r="AR2730"/>
      <c r="AS2730"/>
      <c r="AT2730"/>
      <c r="AU2730"/>
      <c r="AV2730"/>
      <c r="AW2730"/>
      <c r="AX2730"/>
      <c r="AY2730"/>
      <c r="AZ2730"/>
      <c r="BA2730"/>
      <c r="BB2730"/>
      <c r="BC2730"/>
      <c r="BD2730"/>
      <c r="BE2730" s="171"/>
      <c r="BF2730" s="171"/>
      <c r="BG2730" s="171"/>
      <c r="BH2730" s="171"/>
      <c r="BI2730" s="171"/>
      <c r="BJ2730" s="171"/>
      <c r="BK2730" s="171"/>
      <c r="BL2730" s="171"/>
      <c r="BM2730" s="171"/>
      <c r="BN2730" s="171"/>
      <c r="BO2730" s="171"/>
      <c r="BP2730" s="171"/>
      <c r="BQ2730" s="171"/>
      <c r="BR2730" s="171"/>
      <c r="BS2730" s="171"/>
      <c r="BT2730" s="171"/>
      <c r="BU2730" s="171"/>
      <c r="BV2730" s="171"/>
      <c r="BW2730" s="171"/>
      <c r="BX2730" s="171"/>
      <c r="BY2730" s="171"/>
      <c r="BZ2730" s="171"/>
      <c r="CA2730" s="171"/>
      <c r="CB2730" s="171"/>
      <c r="CC2730" s="171"/>
      <c r="CD2730" s="171"/>
      <c r="CE2730" s="171"/>
      <c r="CF2730" s="171"/>
      <c r="CG2730" s="171"/>
      <c r="CH2730" s="171"/>
      <c r="CI2730" s="171"/>
      <c r="CJ2730" s="171"/>
      <c r="CK2730" s="171"/>
      <c r="CL2730" s="171"/>
      <c r="CM2730" s="171"/>
      <c r="CN2730" s="171"/>
      <c r="CO2730" s="171"/>
      <c r="CP2730" s="171"/>
      <c r="CQ2730" s="171"/>
      <c r="CR2730" s="171"/>
      <c r="CS2730" s="171"/>
      <c r="CT2730" s="171"/>
      <c r="CU2730" s="171"/>
      <c r="CV2730" s="171"/>
      <c r="CW2730" s="171"/>
      <c r="CX2730" s="171"/>
      <c r="CY2730" s="171"/>
      <c r="CZ2730" s="171"/>
      <c r="DA2730" s="171"/>
      <c r="DB2730" s="171"/>
      <c r="DC2730" s="171"/>
      <c r="DD2730" s="171"/>
      <c r="DE2730" s="171"/>
      <c r="DF2730" s="171"/>
      <c r="DG2730" s="171"/>
      <c r="DH2730" s="171"/>
      <c r="DI2730" s="171"/>
      <c r="DJ2730" s="171"/>
      <c r="DK2730" s="171"/>
      <c r="DL2730" s="171"/>
      <c r="DM2730" s="171"/>
      <c r="DN2730" s="171"/>
      <c r="DO2730" s="171"/>
      <c r="DP2730" s="171"/>
      <c r="DQ2730" s="171"/>
      <c r="DR2730" s="171"/>
      <c r="DS2730" s="171"/>
      <c r="DT2730" s="171"/>
      <c r="DU2730" s="171"/>
      <c r="DV2730" s="171"/>
      <c r="DW2730" s="171"/>
      <c r="DX2730" s="171"/>
      <c r="DY2730" s="171"/>
      <c r="DZ2730" s="171"/>
      <c r="EA2730" s="171"/>
      <c r="EB2730" s="171"/>
      <c r="EC2730" s="171"/>
      <c r="ED2730" s="171"/>
      <c r="EE2730" s="171"/>
      <c r="EF2730" s="171"/>
      <c r="EG2730" s="171"/>
      <c r="EH2730" s="171"/>
      <c r="EI2730" s="171"/>
      <c r="EJ2730" s="171"/>
      <c r="EK2730" s="171"/>
      <c r="EL2730" s="171"/>
      <c r="EM2730" s="171"/>
      <c r="EN2730" s="171"/>
    </row>
    <row r="2731" spans="43:144" ht="15" x14ac:dyDescent="0.25">
      <c r="AQ2731" s="171"/>
      <c r="AR2731"/>
      <c r="AS2731"/>
      <c r="AT2731"/>
      <c r="AU2731"/>
      <c r="AV2731"/>
      <c r="AW2731"/>
      <c r="AX2731"/>
      <c r="AY2731"/>
      <c r="AZ2731"/>
      <c r="BA2731"/>
      <c r="BB2731"/>
      <c r="BC2731"/>
      <c r="BD2731"/>
      <c r="BE2731" s="171"/>
      <c r="BF2731" s="171"/>
      <c r="BG2731" s="171"/>
      <c r="BH2731" s="171"/>
      <c r="BI2731" s="171"/>
      <c r="BJ2731" s="171"/>
      <c r="BK2731" s="171"/>
      <c r="BL2731" s="171"/>
      <c r="BM2731" s="171"/>
      <c r="BN2731" s="171"/>
      <c r="BO2731" s="171"/>
      <c r="BP2731" s="171"/>
      <c r="BQ2731" s="171"/>
      <c r="BR2731" s="171"/>
      <c r="BS2731" s="171"/>
      <c r="BT2731" s="171"/>
      <c r="BU2731" s="171"/>
      <c r="BV2731" s="171"/>
      <c r="BW2731" s="171"/>
      <c r="BX2731" s="171"/>
      <c r="BY2731" s="171"/>
      <c r="BZ2731" s="171"/>
      <c r="CA2731" s="171"/>
      <c r="CB2731" s="171"/>
      <c r="CC2731" s="171"/>
      <c r="CD2731" s="171"/>
      <c r="CE2731" s="171"/>
      <c r="CF2731" s="171"/>
      <c r="CG2731" s="171"/>
      <c r="CH2731" s="171"/>
      <c r="CI2731" s="171"/>
      <c r="CJ2731" s="171"/>
      <c r="CK2731" s="171"/>
      <c r="CL2731" s="171"/>
      <c r="CM2731" s="171"/>
      <c r="CN2731" s="171"/>
      <c r="CO2731" s="171"/>
      <c r="CP2731" s="171"/>
      <c r="CQ2731" s="171"/>
      <c r="CR2731" s="171"/>
      <c r="CS2731" s="171"/>
      <c r="CT2731" s="171"/>
      <c r="CU2731" s="171"/>
      <c r="CV2731" s="171"/>
      <c r="CW2731" s="171"/>
      <c r="CX2731" s="171"/>
      <c r="CY2731" s="171"/>
      <c r="CZ2731" s="171"/>
      <c r="DA2731" s="171"/>
      <c r="DB2731" s="171"/>
      <c r="DC2731" s="171"/>
      <c r="DD2731" s="171"/>
      <c r="DE2731" s="171"/>
      <c r="DF2731" s="171"/>
      <c r="DG2731" s="171"/>
      <c r="DH2731" s="171"/>
      <c r="DI2731" s="171"/>
      <c r="DJ2731" s="171"/>
      <c r="DK2731" s="171"/>
      <c r="DL2731" s="171"/>
      <c r="DM2731" s="171"/>
      <c r="DN2731" s="171"/>
      <c r="DO2731" s="171"/>
      <c r="DP2731" s="171"/>
      <c r="DQ2731" s="171"/>
      <c r="DR2731" s="171"/>
      <c r="DS2731" s="171"/>
      <c r="DT2731" s="171"/>
      <c r="DU2731" s="171"/>
      <c r="DV2731" s="171"/>
      <c r="DW2731" s="171"/>
      <c r="DX2731" s="171"/>
      <c r="DY2731" s="171"/>
      <c r="DZ2731" s="171"/>
      <c r="EA2731" s="171"/>
      <c r="EB2731" s="171"/>
      <c r="EC2731" s="171"/>
      <c r="ED2731" s="171"/>
      <c r="EE2731" s="171"/>
      <c r="EF2731" s="171"/>
      <c r="EG2731" s="171"/>
      <c r="EH2731" s="171"/>
      <c r="EI2731" s="171"/>
      <c r="EJ2731" s="171"/>
      <c r="EK2731" s="171"/>
      <c r="EL2731" s="171"/>
      <c r="EM2731" s="171"/>
      <c r="EN2731" s="171"/>
    </row>
    <row r="2732" spans="43:144" ht="15" x14ac:dyDescent="0.25">
      <c r="AQ2732" s="171"/>
      <c r="AR2732"/>
      <c r="AS2732"/>
      <c r="AT2732"/>
      <c r="AU2732"/>
      <c r="AV2732"/>
      <c r="AW2732"/>
      <c r="AX2732"/>
      <c r="AY2732"/>
      <c r="AZ2732"/>
      <c r="BA2732"/>
      <c r="BB2732"/>
      <c r="BC2732"/>
      <c r="BD2732"/>
      <c r="BE2732" s="171"/>
      <c r="BF2732" s="171"/>
      <c r="BG2732" s="171"/>
      <c r="BH2732" s="171"/>
      <c r="BI2732" s="171"/>
      <c r="BJ2732" s="171"/>
      <c r="BK2732" s="171"/>
      <c r="BL2732" s="171"/>
      <c r="BM2732" s="171"/>
      <c r="BN2732" s="171"/>
      <c r="BO2732" s="171"/>
      <c r="BP2732" s="171"/>
      <c r="BQ2732" s="171"/>
      <c r="BR2732" s="171"/>
      <c r="BS2732" s="171"/>
      <c r="BT2732" s="171"/>
      <c r="BU2732" s="171"/>
      <c r="BV2732" s="171"/>
      <c r="BW2732" s="171"/>
      <c r="BX2732" s="171"/>
      <c r="BY2732" s="171"/>
      <c r="BZ2732" s="171"/>
      <c r="CA2732" s="171"/>
      <c r="CB2732" s="171"/>
      <c r="CC2732" s="171"/>
      <c r="CD2732" s="171"/>
      <c r="CE2732" s="171"/>
      <c r="CF2732" s="171"/>
      <c r="CG2732" s="171"/>
      <c r="CH2732" s="171"/>
      <c r="CI2732" s="171"/>
      <c r="CJ2732" s="171"/>
      <c r="CK2732" s="171"/>
      <c r="CL2732" s="171"/>
      <c r="CM2732" s="171"/>
      <c r="CN2732" s="171"/>
      <c r="CO2732" s="171"/>
      <c r="CP2732" s="171"/>
      <c r="CQ2732" s="171"/>
      <c r="CR2732" s="171"/>
      <c r="CS2732" s="171"/>
      <c r="CT2732" s="171"/>
      <c r="CU2732" s="171"/>
      <c r="CV2732" s="171"/>
      <c r="CW2732" s="171"/>
      <c r="CX2732" s="171"/>
      <c r="CY2732" s="171"/>
      <c r="CZ2732" s="171"/>
      <c r="DA2732" s="171"/>
      <c r="DB2732" s="171"/>
      <c r="DC2732" s="171"/>
      <c r="DD2732" s="171"/>
      <c r="DE2732" s="171"/>
      <c r="DF2732" s="171"/>
      <c r="DG2732" s="171"/>
      <c r="DH2732" s="171"/>
      <c r="DI2732" s="171"/>
      <c r="DJ2732" s="171"/>
      <c r="DK2732" s="171"/>
      <c r="DL2732" s="171"/>
      <c r="DM2732" s="171"/>
      <c r="DN2732" s="171"/>
      <c r="DO2732" s="171"/>
      <c r="DP2732" s="171"/>
      <c r="DQ2732" s="171"/>
      <c r="DR2732" s="171"/>
      <c r="DS2732" s="171"/>
      <c r="DT2732" s="171"/>
      <c r="DU2732" s="171"/>
      <c r="DV2732" s="171"/>
      <c r="DW2732" s="171"/>
      <c r="DX2732" s="171"/>
      <c r="DY2732" s="171"/>
      <c r="DZ2732" s="171"/>
      <c r="EA2732" s="171"/>
      <c r="EB2732" s="171"/>
      <c r="EC2732" s="171"/>
      <c r="ED2732" s="171"/>
      <c r="EE2732" s="171"/>
      <c r="EF2732" s="171"/>
      <c r="EG2732" s="171"/>
      <c r="EH2732" s="171"/>
      <c r="EI2732" s="171"/>
      <c r="EJ2732" s="171"/>
      <c r="EK2732" s="171"/>
      <c r="EL2732" s="171"/>
      <c r="EM2732" s="171"/>
      <c r="EN2732" s="171"/>
    </row>
    <row r="2733" spans="43:144" ht="15" x14ac:dyDescent="0.25">
      <c r="AQ2733" s="171"/>
      <c r="AR2733"/>
      <c r="AS2733"/>
      <c r="AT2733"/>
      <c r="AU2733"/>
      <c r="AV2733"/>
      <c r="AW2733"/>
      <c r="AX2733"/>
      <c r="AY2733"/>
      <c r="AZ2733"/>
      <c r="BA2733"/>
      <c r="BB2733"/>
      <c r="BC2733"/>
      <c r="BD2733"/>
      <c r="BE2733" s="171"/>
      <c r="BF2733" s="171"/>
      <c r="BG2733" s="171"/>
      <c r="BH2733" s="171"/>
      <c r="BI2733" s="171"/>
      <c r="BJ2733" s="171"/>
      <c r="BK2733" s="171"/>
      <c r="BL2733" s="171"/>
      <c r="BM2733" s="171"/>
      <c r="BN2733" s="171"/>
      <c r="BO2733" s="171"/>
      <c r="BP2733" s="171"/>
      <c r="BQ2733" s="171"/>
      <c r="BR2733" s="171"/>
      <c r="BS2733" s="171"/>
      <c r="BT2733" s="171"/>
      <c r="BU2733" s="171"/>
      <c r="BV2733" s="171"/>
      <c r="BW2733" s="171"/>
      <c r="BX2733" s="171"/>
      <c r="BY2733" s="171"/>
      <c r="BZ2733" s="171"/>
      <c r="CA2733" s="171"/>
      <c r="CB2733" s="171"/>
      <c r="CC2733" s="171"/>
      <c r="CD2733" s="171"/>
      <c r="CE2733" s="171"/>
      <c r="CF2733" s="171"/>
      <c r="CG2733" s="171"/>
      <c r="CH2733" s="171"/>
      <c r="CI2733" s="171"/>
      <c r="CJ2733" s="171"/>
      <c r="CK2733" s="171"/>
      <c r="CL2733" s="171"/>
      <c r="CM2733" s="171"/>
      <c r="CN2733" s="171"/>
      <c r="CO2733" s="171"/>
      <c r="CP2733" s="171"/>
      <c r="CQ2733" s="171"/>
      <c r="CR2733" s="171"/>
      <c r="CS2733" s="171"/>
      <c r="CT2733" s="171"/>
      <c r="CU2733" s="171"/>
      <c r="CV2733" s="171"/>
      <c r="CW2733" s="171"/>
      <c r="CX2733" s="171"/>
      <c r="CY2733" s="171"/>
      <c r="CZ2733" s="171"/>
      <c r="DA2733" s="171"/>
      <c r="DB2733" s="171"/>
      <c r="DC2733" s="171"/>
      <c r="DD2733" s="171"/>
      <c r="DE2733" s="171"/>
      <c r="DF2733" s="171"/>
      <c r="DG2733" s="171"/>
      <c r="DH2733" s="171"/>
      <c r="DI2733" s="171"/>
      <c r="DJ2733" s="171"/>
      <c r="DK2733" s="171"/>
      <c r="DL2733" s="171"/>
      <c r="DM2733" s="171"/>
      <c r="DN2733" s="171"/>
      <c r="DO2733" s="171"/>
      <c r="DP2733" s="171"/>
      <c r="DQ2733" s="171"/>
      <c r="DR2733" s="171"/>
      <c r="DS2733" s="171"/>
      <c r="DT2733" s="171"/>
      <c r="DU2733" s="171"/>
      <c r="DV2733" s="171"/>
      <c r="DW2733" s="171"/>
      <c r="DX2733" s="171"/>
      <c r="DY2733" s="171"/>
      <c r="DZ2733" s="171"/>
      <c r="EA2733" s="171"/>
      <c r="EB2733" s="171"/>
      <c r="EC2733" s="171"/>
      <c r="ED2733" s="171"/>
      <c r="EE2733" s="171"/>
      <c r="EF2733" s="171"/>
      <c r="EG2733" s="171"/>
      <c r="EH2733" s="171"/>
      <c r="EI2733" s="171"/>
      <c r="EJ2733" s="171"/>
      <c r="EK2733" s="171"/>
      <c r="EL2733" s="171"/>
      <c r="EM2733" s="171"/>
      <c r="EN2733" s="171"/>
    </row>
    <row r="2734" spans="43:144" ht="15" x14ac:dyDescent="0.25">
      <c r="AQ2734" s="171"/>
      <c r="AR2734"/>
      <c r="AS2734"/>
      <c r="AT2734"/>
      <c r="AU2734"/>
      <c r="AV2734"/>
      <c r="AW2734"/>
      <c r="AX2734"/>
      <c r="AY2734"/>
      <c r="AZ2734"/>
      <c r="BA2734"/>
      <c r="BB2734"/>
      <c r="BC2734"/>
      <c r="BD2734"/>
      <c r="BE2734" s="171"/>
      <c r="BF2734" s="171"/>
      <c r="BG2734" s="171"/>
      <c r="BH2734" s="171"/>
      <c r="BI2734" s="171"/>
      <c r="BJ2734" s="171"/>
      <c r="BK2734" s="171"/>
      <c r="BL2734" s="171"/>
      <c r="BM2734" s="171"/>
      <c r="BN2734" s="171"/>
      <c r="BO2734" s="171"/>
      <c r="BP2734" s="171"/>
      <c r="BQ2734" s="171"/>
      <c r="BR2734" s="171"/>
      <c r="BS2734" s="171"/>
      <c r="BT2734" s="171"/>
      <c r="BU2734" s="171"/>
      <c r="BV2734" s="171"/>
      <c r="BW2734" s="171"/>
      <c r="BX2734" s="171"/>
      <c r="BY2734" s="171"/>
      <c r="BZ2734" s="171"/>
      <c r="CA2734" s="171"/>
      <c r="CB2734" s="171"/>
      <c r="CC2734" s="171"/>
      <c r="CD2734" s="171"/>
      <c r="CE2734" s="171"/>
      <c r="CF2734" s="171"/>
      <c r="CG2734" s="171"/>
      <c r="CH2734" s="171"/>
      <c r="CI2734" s="171"/>
      <c r="CJ2734" s="171"/>
      <c r="CK2734" s="171"/>
      <c r="CL2734" s="171"/>
      <c r="CM2734" s="171"/>
      <c r="CN2734" s="171"/>
      <c r="CO2734" s="171"/>
      <c r="CP2734" s="171"/>
      <c r="CQ2734" s="171"/>
      <c r="CR2734" s="171"/>
      <c r="CS2734" s="171"/>
      <c r="CT2734" s="171"/>
      <c r="CU2734" s="171"/>
      <c r="CV2734" s="171"/>
      <c r="CW2734" s="171"/>
      <c r="CX2734" s="171"/>
      <c r="CY2734" s="171"/>
      <c r="CZ2734" s="171"/>
      <c r="DA2734" s="171"/>
      <c r="DB2734" s="171"/>
      <c r="DC2734" s="171"/>
      <c r="DD2734" s="171"/>
      <c r="DE2734" s="171"/>
      <c r="DF2734" s="171"/>
      <c r="DG2734" s="171"/>
      <c r="DH2734" s="171"/>
      <c r="DI2734" s="171"/>
      <c r="DJ2734" s="171"/>
      <c r="DK2734" s="171"/>
      <c r="DL2734" s="171"/>
      <c r="DM2734" s="171"/>
      <c r="DN2734" s="171"/>
      <c r="DO2734" s="171"/>
      <c r="DP2734" s="171"/>
      <c r="DQ2734" s="171"/>
      <c r="DR2734" s="171"/>
      <c r="DS2734" s="171"/>
      <c r="DT2734" s="171"/>
      <c r="DU2734" s="171"/>
      <c r="DV2734" s="171"/>
      <c r="DW2734" s="171"/>
      <c r="DX2734" s="171"/>
      <c r="DY2734" s="171"/>
      <c r="DZ2734" s="171"/>
      <c r="EA2734" s="171"/>
      <c r="EB2734" s="171"/>
      <c r="EC2734" s="171"/>
      <c r="ED2734" s="171"/>
      <c r="EE2734" s="171"/>
      <c r="EF2734" s="171"/>
      <c r="EG2734" s="171"/>
      <c r="EH2734" s="171"/>
      <c r="EI2734" s="171"/>
      <c r="EJ2734" s="171"/>
      <c r="EK2734" s="171"/>
      <c r="EL2734" s="171"/>
      <c r="EM2734" s="171"/>
      <c r="EN2734" s="171"/>
    </row>
    <row r="2735" spans="43:144" ht="15" x14ac:dyDescent="0.25">
      <c r="AQ2735" s="171"/>
      <c r="AR2735"/>
      <c r="AS2735"/>
      <c r="AT2735"/>
      <c r="AU2735"/>
      <c r="AV2735"/>
      <c r="AW2735"/>
      <c r="AX2735"/>
      <c r="AY2735"/>
      <c r="AZ2735"/>
      <c r="BA2735"/>
      <c r="BB2735"/>
      <c r="BC2735"/>
      <c r="BD2735"/>
      <c r="BE2735" s="171"/>
      <c r="BF2735" s="171"/>
      <c r="BG2735" s="171"/>
      <c r="BH2735" s="171"/>
      <c r="BI2735" s="171"/>
      <c r="BJ2735" s="171"/>
      <c r="BK2735" s="171"/>
      <c r="BL2735" s="171"/>
      <c r="BM2735" s="171"/>
      <c r="BN2735" s="171"/>
      <c r="BO2735" s="171"/>
      <c r="BP2735" s="171"/>
      <c r="BQ2735" s="171"/>
      <c r="BR2735" s="171"/>
      <c r="BS2735" s="171"/>
      <c r="BT2735" s="171"/>
      <c r="BU2735" s="171"/>
      <c r="BV2735" s="171"/>
      <c r="BW2735" s="171"/>
      <c r="BX2735" s="171"/>
      <c r="BY2735" s="171"/>
      <c r="BZ2735" s="171"/>
      <c r="CA2735" s="171"/>
      <c r="CB2735" s="171"/>
      <c r="CC2735" s="171"/>
      <c r="CD2735" s="171"/>
      <c r="CE2735" s="171"/>
      <c r="CF2735" s="171"/>
      <c r="CG2735" s="171"/>
      <c r="CH2735" s="171"/>
      <c r="CI2735" s="171"/>
      <c r="CJ2735" s="171"/>
      <c r="CK2735" s="171"/>
      <c r="CL2735" s="171"/>
      <c r="CM2735" s="171"/>
      <c r="CN2735" s="171"/>
      <c r="CO2735" s="171"/>
      <c r="CP2735" s="171"/>
      <c r="CQ2735" s="171"/>
      <c r="CR2735" s="171"/>
      <c r="CS2735" s="171"/>
      <c r="CT2735" s="171"/>
      <c r="CU2735" s="171"/>
      <c r="CV2735" s="171"/>
      <c r="CW2735" s="171"/>
      <c r="CX2735" s="171"/>
      <c r="CY2735" s="171"/>
      <c r="CZ2735" s="171"/>
      <c r="DA2735" s="171"/>
      <c r="DB2735" s="171"/>
      <c r="DC2735" s="171"/>
      <c r="DD2735" s="171"/>
      <c r="DE2735" s="171"/>
      <c r="DF2735" s="171"/>
      <c r="DG2735" s="171"/>
      <c r="DH2735" s="171"/>
      <c r="DI2735" s="171"/>
      <c r="DJ2735" s="171"/>
      <c r="DK2735" s="171"/>
      <c r="DL2735" s="171"/>
      <c r="DM2735" s="171"/>
      <c r="DN2735" s="171"/>
      <c r="DO2735" s="171"/>
      <c r="DP2735" s="171"/>
      <c r="DQ2735" s="171"/>
      <c r="DR2735" s="171"/>
      <c r="DS2735" s="171"/>
      <c r="DT2735" s="171"/>
      <c r="DU2735" s="171"/>
      <c r="DV2735" s="171"/>
      <c r="DW2735" s="171"/>
      <c r="DX2735" s="171"/>
      <c r="DY2735" s="171"/>
      <c r="DZ2735" s="171"/>
      <c r="EA2735" s="171"/>
      <c r="EB2735" s="171"/>
      <c r="EC2735" s="171"/>
      <c r="ED2735" s="171"/>
      <c r="EE2735" s="171"/>
      <c r="EF2735" s="171"/>
      <c r="EG2735" s="171"/>
      <c r="EH2735" s="171"/>
      <c r="EI2735" s="171"/>
      <c r="EJ2735" s="171"/>
      <c r="EK2735" s="171"/>
      <c r="EL2735" s="171"/>
      <c r="EM2735" s="171"/>
      <c r="EN2735" s="171"/>
    </row>
    <row r="2736" spans="43:144" ht="15" x14ac:dyDescent="0.25">
      <c r="AQ2736" s="171"/>
      <c r="AR2736"/>
      <c r="AS2736"/>
      <c r="AT2736"/>
      <c r="AU2736"/>
      <c r="AV2736"/>
      <c r="AW2736"/>
      <c r="AX2736"/>
      <c r="AY2736"/>
      <c r="AZ2736"/>
      <c r="BA2736"/>
      <c r="BB2736"/>
      <c r="BC2736"/>
      <c r="BD2736"/>
      <c r="BE2736" s="171"/>
      <c r="BF2736" s="171"/>
      <c r="BG2736" s="171"/>
      <c r="BH2736" s="171"/>
      <c r="BI2736" s="171"/>
      <c r="BJ2736" s="171"/>
      <c r="BK2736" s="171"/>
      <c r="BL2736" s="171"/>
      <c r="BM2736" s="171"/>
      <c r="BN2736" s="171"/>
      <c r="BO2736" s="171"/>
      <c r="BP2736" s="171"/>
      <c r="BQ2736" s="171"/>
      <c r="BR2736" s="171"/>
      <c r="BS2736" s="171"/>
      <c r="BT2736" s="171"/>
      <c r="BU2736" s="171"/>
      <c r="BV2736" s="171"/>
      <c r="BW2736" s="171"/>
      <c r="BX2736" s="171"/>
      <c r="BY2736" s="171"/>
      <c r="BZ2736" s="171"/>
      <c r="CA2736" s="171"/>
      <c r="CB2736" s="171"/>
      <c r="CC2736" s="171"/>
      <c r="CD2736" s="171"/>
      <c r="CE2736" s="171"/>
      <c r="CF2736" s="171"/>
      <c r="CG2736" s="171"/>
      <c r="CH2736" s="171"/>
      <c r="CI2736" s="171"/>
      <c r="CJ2736" s="171"/>
      <c r="CK2736" s="171"/>
      <c r="CL2736" s="171"/>
      <c r="CM2736" s="171"/>
      <c r="CN2736" s="171"/>
      <c r="CO2736" s="171"/>
      <c r="CP2736" s="171"/>
      <c r="CQ2736" s="171"/>
      <c r="CR2736" s="171"/>
      <c r="CS2736" s="171"/>
      <c r="CT2736" s="171"/>
      <c r="CU2736" s="171"/>
      <c r="CV2736" s="171"/>
      <c r="CW2736" s="171"/>
      <c r="CX2736" s="171"/>
      <c r="CY2736" s="171"/>
      <c r="CZ2736" s="171"/>
      <c r="DA2736" s="171"/>
      <c r="DB2736" s="171"/>
      <c r="DC2736" s="171"/>
      <c r="DD2736" s="171"/>
      <c r="DE2736" s="171"/>
      <c r="DF2736" s="171"/>
      <c r="DG2736" s="171"/>
      <c r="DH2736" s="171"/>
      <c r="DI2736" s="171"/>
      <c r="DJ2736" s="171"/>
      <c r="DK2736" s="171"/>
      <c r="DL2736" s="171"/>
      <c r="DM2736" s="171"/>
      <c r="DN2736" s="171"/>
      <c r="DO2736" s="171"/>
      <c r="DP2736" s="171"/>
      <c r="DQ2736" s="171"/>
      <c r="DR2736" s="171"/>
      <c r="DS2736" s="171"/>
      <c r="DT2736" s="171"/>
      <c r="DU2736" s="171"/>
      <c r="DV2736" s="171"/>
      <c r="DW2736" s="171"/>
      <c r="DX2736" s="171"/>
      <c r="DY2736" s="171"/>
      <c r="DZ2736" s="171"/>
      <c r="EA2736" s="171"/>
      <c r="EB2736" s="171"/>
      <c r="EC2736" s="171"/>
      <c r="ED2736" s="171"/>
      <c r="EE2736" s="171"/>
      <c r="EF2736" s="171"/>
      <c r="EG2736" s="171"/>
      <c r="EH2736" s="171"/>
      <c r="EI2736" s="171"/>
      <c r="EJ2736" s="171"/>
      <c r="EK2736" s="171"/>
      <c r="EL2736" s="171"/>
      <c r="EM2736" s="171"/>
      <c r="EN2736" s="171"/>
    </row>
    <row r="2737" spans="43:144" ht="15" x14ac:dyDescent="0.25">
      <c r="AQ2737" s="171"/>
      <c r="AR2737"/>
      <c r="AS2737"/>
      <c r="AT2737"/>
      <c r="AU2737"/>
      <c r="AV2737"/>
      <c r="AW2737"/>
      <c r="AX2737"/>
      <c r="AY2737"/>
      <c r="AZ2737"/>
      <c r="BA2737"/>
      <c r="BB2737"/>
      <c r="BC2737"/>
      <c r="BD2737"/>
      <c r="BE2737" s="171"/>
      <c r="BF2737" s="171"/>
      <c r="BG2737" s="171"/>
      <c r="BH2737" s="171"/>
      <c r="BI2737" s="171"/>
      <c r="BJ2737" s="171"/>
      <c r="BK2737" s="171"/>
      <c r="BL2737" s="171"/>
      <c r="BM2737" s="171"/>
      <c r="BN2737" s="171"/>
      <c r="BO2737" s="171"/>
      <c r="BP2737" s="171"/>
      <c r="BQ2737" s="171"/>
      <c r="BR2737" s="171"/>
      <c r="BS2737" s="171"/>
      <c r="BT2737" s="171"/>
      <c r="BU2737" s="171"/>
      <c r="BV2737" s="171"/>
      <c r="BW2737" s="171"/>
      <c r="BX2737" s="171"/>
      <c r="BY2737" s="171"/>
      <c r="BZ2737" s="171"/>
      <c r="CA2737" s="171"/>
      <c r="CB2737" s="171"/>
      <c r="CC2737" s="171"/>
      <c r="CD2737" s="171"/>
      <c r="CE2737" s="171"/>
      <c r="CF2737" s="171"/>
      <c r="CG2737" s="171"/>
      <c r="CH2737" s="171"/>
      <c r="CI2737" s="171"/>
      <c r="CJ2737" s="171"/>
      <c r="CK2737" s="171"/>
      <c r="CL2737" s="171"/>
      <c r="CM2737" s="171"/>
      <c r="CN2737" s="171"/>
      <c r="CO2737" s="171"/>
      <c r="CP2737" s="171"/>
      <c r="CQ2737" s="171"/>
      <c r="CR2737" s="171"/>
      <c r="CS2737" s="171"/>
      <c r="CT2737" s="171"/>
      <c r="CU2737" s="171"/>
      <c r="CV2737" s="171"/>
      <c r="CW2737" s="171"/>
      <c r="CX2737" s="171"/>
      <c r="CY2737" s="171"/>
      <c r="CZ2737" s="171"/>
      <c r="DA2737" s="171"/>
      <c r="DB2737" s="171"/>
      <c r="DC2737" s="171"/>
      <c r="DD2737" s="171"/>
      <c r="DE2737" s="171"/>
      <c r="DF2737" s="171"/>
      <c r="DG2737" s="171"/>
      <c r="DH2737" s="171"/>
      <c r="DI2737" s="171"/>
      <c r="DJ2737" s="171"/>
      <c r="DK2737" s="171"/>
      <c r="DL2737" s="171"/>
      <c r="DM2737" s="171"/>
      <c r="DN2737" s="171"/>
      <c r="DO2737" s="171"/>
      <c r="DP2737" s="171"/>
      <c r="DQ2737" s="171"/>
      <c r="DR2737" s="171"/>
      <c r="DS2737" s="171"/>
      <c r="DT2737" s="171"/>
      <c r="DU2737" s="171"/>
      <c r="DV2737" s="171"/>
      <c r="DW2737" s="171"/>
      <c r="DX2737" s="171"/>
      <c r="DY2737" s="171"/>
      <c r="DZ2737" s="171"/>
      <c r="EA2737" s="171"/>
      <c r="EB2737" s="171"/>
      <c r="EC2737" s="171"/>
      <c r="ED2737" s="171"/>
      <c r="EE2737" s="171"/>
      <c r="EF2737" s="171"/>
      <c r="EG2737" s="171"/>
      <c r="EH2737" s="171"/>
      <c r="EI2737" s="171"/>
      <c r="EJ2737" s="171"/>
      <c r="EK2737" s="171"/>
      <c r="EL2737" s="171"/>
      <c r="EM2737" s="171"/>
      <c r="EN2737" s="171"/>
    </row>
    <row r="2738" spans="43:144" ht="15" x14ac:dyDescent="0.25">
      <c r="AQ2738" s="171"/>
      <c r="AR2738"/>
      <c r="AS2738"/>
      <c r="AT2738"/>
      <c r="AU2738"/>
      <c r="AV2738"/>
      <c r="AW2738"/>
      <c r="AX2738"/>
      <c r="AY2738"/>
      <c r="AZ2738"/>
      <c r="BA2738"/>
      <c r="BB2738"/>
      <c r="BC2738"/>
      <c r="BD2738"/>
      <c r="BE2738" s="171"/>
      <c r="BF2738" s="171"/>
      <c r="BG2738" s="171"/>
      <c r="BH2738" s="171"/>
      <c r="BI2738" s="171"/>
      <c r="BJ2738" s="171"/>
      <c r="BK2738" s="171"/>
      <c r="BL2738" s="171"/>
      <c r="BM2738" s="171"/>
      <c r="BN2738" s="171"/>
      <c r="BO2738" s="171"/>
      <c r="BP2738" s="171"/>
      <c r="BQ2738" s="171"/>
      <c r="BR2738" s="171"/>
      <c r="BS2738" s="171"/>
      <c r="BT2738" s="171"/>
      <c r="BU2738" s="171"/>
      <c r="BV2738" s="171"/>
      <c r="BW2738" s="171"/>
      <c r="BX2738" s="171"/>
      <c r="BY2738" s="171"/>
      <c r="BZ2738" s="171"/>
      <c r="CA2738" s="171"/>
      <c r="CB2738" s="171"/>
      <c r="CC2738" s="171"/>
      <c r="CD2738" s="171"/>
      <c r="CE2738" s="171"/>
      <c r="CF2738" s="171"/>
      <c r="CG2738" s="171"/>
      <c r="CH2738" s="171"/>
      <c r="CI2738" s="171"/>
      <c r="CJ2738" s="171"/>
      <c r="CK2738" s="171"/>
      <c r="CL2738" s="171"/>
      <c r="CM2738" s="171"/>
      <c r="CN2738" s="171"/>
      <c r="CO2738" s="171"/>
      <c r="CP2738" s="171"/>
      <c r="CQ2738" s="171"/>
      <c r="CR2738" s="171"/>
      <c r="CS2738" s="171"/>
      <c r="CT2738" s="171"/>
      <c r="CU2738" s="171"/>
      <c r="CV2738" s="171"/>
      <c r="CW2738" s="171"/>
      <c r="CX2738" s="171"/>
      <c r="CY2738" s="171"/>
      <c r="CZ2738" s="171"/>
      <c r="DA2738" s="171"/>
      <c r="DB2738" s="171"/>
      <c r="DC2738" s="171"/>
      <c r="DD2738" s="171"/>
      <c r="DE2738" s="171"/>
      <c r="DF2738" s="171"/>
      <c r="DG2738" s="171"/>
      <c r="DH2738" s="171"/>
      <c r="DI2738" s="171"/>
      <c r="DJ2738" s="171"/>
      <c r="DK2738" s="171"/>
      <c r="DL2738" s="171"/>
      <c r="DM2738" s="171"/>
      <c r="DN2738" s="171"/>
      <c r="DO2738" s="171"/>
      <c r="DP2738" s="171"/>
      <c r="DQ2738" s="171"/>
      <c r="DR2738" s="171"/>
      <c r="DS2738" s="171"/>
      <c r="DT2738" s="171"/>
      <c r="DU2738" s="171"/>
      <c r="DV2738" s="171"/>
      <c r="DW2738" s="171"/>
      <c r="DX2738" s="171"/>
      <c r="DY2738" s="171"/>
      <c r="DZ2738" s="171"/>
      <c r="EA2738" s="171"/>
      <c r="EB2738" s="171"/>
      <c r="EC2738" s="171"/>
      <c r="ED2738" s="171"/>
      <c r="EE2738" s="171"/>
      <c r="EF2738" s="171"/>
      <c r="EG2738" s="171"/>
      <c r="EH2738" s="171"/>
      <c r="EI2738" s="171"/>
      <c r="EJ2738" s="171"/>
      <c r="EK2738" s="171"/>
      <c r="EL2738" s="171"/>
      <c r="EM2738" s="171"/>
      <c r="EN2738" s="171"/>
    </row>
    <row r="2739" spans="43:144" ht="15" x14ac:dyDescent="0.25">
      <c r="AQ2739" s="171"/>
      <c r="AR2739"/>
      <c r="AS2739"/>
      <c r="AT2739"/>
      <c r="AU2739"/>
      <c r="AV2739"/>
      <c r="AW2739"/>
      <c r="AX2739"/>
      <c r="AY2739"/>
      <c r="AZ2739"/>
      <c r="BA2739"/>
      <c r="BB2739"/>
      <c r="BC2739"/>
      <c r="BD2739"/>
      <c r="BE2739" s="171"/>
      <c r="BF2739" s="171"/>
      <c r="BG2739" s="171"/>
      <c r="BH2739" s="171"/>
      <c r="BI2739" s="171"/>
      <c r="BJ2739" s="171"/>
      <c r="BK2739" s="171"/>
      <c r="BL2739" s="171"/>
      <c r="BM2739" s="171"/>
      <c r="BN2739" s="171"/>
      <c r="BO2739" s="171"/>
      <c r="BP2739" s="171"/>
      <c r="BQ2739" s="171"/>
      <c r="BR2739" s="171"/>
      <c r="BS2739" s="171"/>
      <c r="BT2739" s="171"/>
      <c r="BU2739" s="171"/>
      <c r="BV2739" s="171"/>
      <c r="BW2739" s="171"/>
      <c r="BX2739" s="171"/>
      <c r="BY2739" s="171"/>
      <c r="BZ2739" s="171"/>
      <c r="CA2739" s="171"/>
      <c r="CB2739" s="171"/>
      <c r="CC2739" s="171"/>
      <c r="CD2739" s="171"/>
      <c r="CE2739" s="171"/>
      <c r="CF2739" s="171"/>
      <c r="CG2739" s="171"/>
      <c r="CH2739" s="171"/>
      <c r="CI2739" s="171"/>
      <c r="CJ2739" s="171"/>
      <c r="CK2739" s="171"/>
      <c r="CL2739" s="171"/>
      <c r="CM2739" s="171"/>
      <c r="CN2739" s="171"/>
      <c r="CO2739" s="171"/>
      <c r="CP2739" s="171"/>
      <c r="CQ2739" s="171"/>
      <c r="CR2739" s="171"/>
      <c r="CS2739" s="171"/>
      <c r="CT2739" s="171"/>
      <c r="CU2739" s="171"/>
      <c r="CV2739" s="171"/>
      <c r="CW2739" s="171"/>
      <c r="CX2739" s="171"/>
      <c r="CY2739" s="171"/>
      <c r="CZ2739" s="171"/>
      <c r="DA2739" s="171"/>
      <c r="DB2739" s="171"/>
      <c r="DC2739" s="171"/>
      <c r="DD2739" s="171"/>
      <c r="DE2739" s="171"/>
      <c r="DF2739" s="171"/>
      <c r="DG2739" s="171"/>
      <c r="DH2739" s="171"/>
      <c r="DI2739" s="171"/>
      <c r="DJ2739" s="171"/>
      <c r="DK2739" s="171"/>
      <c r="DL2739" s="171"/>
      <c r="DM2739" s="171"/>
      <c r="DN2739" s="171"/>
      <c r="DO2739" s="171"/>
      <c r="DP2739" s="171"/>
      <c r="DQ2739" s="171"/>
      <c r="DR2739" s="171"/>
      <c r="DS2739" s="171"/>
      <c r="DT2739" s="171"/>
      <c r="DU2739" s="171"/>
      <c r="DV2739" s="171"/>
      <c r="DW2739" s="171"/>
      <c r="DX2739" s="171"/>
      <c r="DY2739" s="171"/>
      <c r="DZ2739" s="171"/>
      <c r="EA2739" s="171"/>
      <c r="EB2739" s="171"/>
      <c r="EC2739" s="171"/>
      <c r="ED2739" s="171"/>
      <c r="EE2739" s="171"/>
      <c r="EF2739" s="171"/>
      <c r="EG2739" s="171"/>
      <c r="EH2739" s="171"/>
      <c r="EI2739" s="171"/>
      <c r="EJ2739" s="171"/>
      <c r="EK2739" s="171"/>
      <c r="EL2739" s="171"/>
      <c r="EM2739" s="171"/>
      <c r="EN2739" s="171"/>
    </row>
    <row r="2740" spans="43:144" ht="15" x14ac:dyDescent="0.25">
      <c r="AQ2740" s="171"/>
      <c r="AR2740"/>
      <c r="AS2740"/>
      <c r="AT2740"/>
      <c r="AU2740"/>
      <c r="AV2740"/>
      <c r="AW2740"/>
      <c r="AX2740"/>
      <c r="AY2740"/>
      <c r="AZ2740"/>
      <c r="BA2740"/>
      <c r="BB2740"/>
      <c r="BC2740"/>
      <c r="BD2740"/>
      <c r="BE2740" s="171"/>
      <c r="BF2740" s="171"/>
      <c r="BG2740" s="171"/>
      <c r="BH2740" s="171"/>
      <c r="BI2740" s="171"/>
      <c r="BJ2740" s="171"/>
      <c r="BK2740" s="171"/>
      <c r="BL2740" s="171"/>
      <c r="BM2740" s="171"/>
      <c r="BN2740" s="171"/>
      <c r="BO2740" s="171"/>
      <c r="BP2740" s="171"/>
      <c r="BQ2740" s="171"/>
      <c r="BR2740" s="171"/>
      <c r="BS2740" s="171"/>
      <c r="BT2740" s="171"/>
      <c r="BU2740" s="171"/>
      <c r="BV2740" s="171"/>
      <c r="BW2740" s="171"/>
      <c r="BX2740" s="171"/>
      <c r="BY2740" s="171"/>
      <c r="BZ2740" s="171"/>
      <c r="CA2740" s="171"/>
      <c r="CB2740" s="171"/>
      <c r="CC2740" s="171"/>
      <c r="CD2740" s="171"/>
      <c r="CE2740" s="171"/>
      <c r="CF2740" s="171"/>
      <c r="CG2740" s="171"/>
      <c r="CH2740" s="171"/>
      <c r="CI2740" s="171"/>
      <c r="CJ2740" s="171"/>
      <c r="CK2740" s="171"/>
      <c r="CL2740" s="171"/>
      <c r="CM2740" s="171"/>
      <c r="CN2740" s="171"/>
      <c r="CO2740" s="171"/>
      <c r="CP2740" s="171"/>
      <c r="CQ2740" s="171"/>
      <c r="CR2740" s="171"/>
      <c r="CS2740" s="171"/>
      <c r="CT2740" s="171"/>
      <c r="CU2740" s="171"/>
      <c r="CV2740" s="171"/>
      <c r="CW2740" s="171"/>
      <c r="CX2740" s="171"/>
      <c r="CY2740" s="171"/>
      <c r="CZ2740" s="171"/>
      <c r="DA2740" s="171"/>
      <c r="DB2740" s="171"/>
      <c r="DC2740" s="171"/>
      <c r="DD2740" s="171"/>
      <c r="DE2740" s="171"/>
      <c r="DF2740" s="171"/>
      <c r="DG2740" s="171"/>
      <c r="DH2740" s="171"/>
      <c r="DI2740" s="171"/>
      <c r="DJ2740" s="171"/>
      <c r="DK2740" s="171"/>
      <c r="DL2740" s="171"/>
      <c r="DM2740" s="171"/>
      <c r="DN2740" s="171"/>
      <c r="DO2740" s="171"/>
      <c r="DP2740" s="171"/>
      <c r="DQ2740" s="171"/>
      <c r="DR2740" s="171"/>
      <c r="DS2740" s="171"/>
      <c r="DT2740" s="171"/>
      <c r="DU2740" s="171"/>
      <c r="DV2740" s="171"/>
      <c r="DW2740" s="171"/>
      <c r="DX2740" s="171"/>
      <c r="DY2740" s="171"/>
      <c r="DZ2740" s="171"/>
      <c r="EA2740" s="171"/>
      <c r="EB2740" s="171"/>
      <c r="EC2740" s="171"/>
      <c r="ED2740" s="171"/>
      <c r="EE2740" s="171"/>
      <c r="EF2740" s="171"/>
      <c r="EG2740" s="171"/>
      <c r="EH2740" s="171"/>
      <c r="EI2740" s="171"/>
      <c r="EJ2740" s="171"/>
      <c r="EK2740" s="171"/>
      <c r="EL2740" s="171"/>
      <c r="EM2740" s="171"/>
      <c r="EN2740" s="171"/>
    </row>
    <row r="2741" spans="43:144" ht="15" x14ac:dyDescent="0.25">
      <c r="AQ2741" s="171"/>
      <c r="AR2741"/>
      <c r="AS2741"/>
      <c r="AT2741"/>
      <c r="AU2741"/>
      <c r="AV2741"/>
      <c r="AW2741"/>
      <c r="AX2741"/>
      <c r="AY2741"/>
      <c r="AZ2741"/>
      <c r="BA2741"/>
      <c r="BB2741"/>
      <c r="BC2741"/>
      <c r="BD2741"/>
      <c r="BE2741" s="171"/>
      <c r="BF2741" s="171"/>
      <c r="BG2741" s="171"/>
      <c r="BH2741" s="171"/>
      <c r="BI2741" s="171"/>
      <c r="BJ2741" s="171"/>
      <c r="BK2741" s="171"/>
      <c r="BL2741" s="171"/>
      <c r="BM2741" s="171"/>
      <c r="BN2741" s="171"/>
      <c r="BO2741" s="171"/>
      <c r="BP2741" s="171"/>
      <c r="BQ2741" s="171"/>
      <c r="BR2741" s="171"/>
      <c r="BS2741" s="171"/>
      <c r="BT2741" s="171"/>
      <c r="BU2741" s="171"/>
      <c r="BV2741" s="171"/>
      <c r="BW2741" s="171"/>
      <c r="BX2741" s="171"/>
      <c r="BY2741" s="171"/>
      <c r="BZ2741" s="171"/>
      <c r="CA2741" s="171"/>
      <c r="CB2741" s="171"/>
      <c r="CC2741" s="171"/>
      <c r="CD2741" s="171"/>
      <c r="CE2741" s="171"/>
      <c r="CF2741" s="171"/>
      <c r="CG2741" s="171"/>
      <c r="CH2741" s="171"/>
      <c r="CI2741" s="171"/>
      <c r="CJ2741" s="171"/>
      <c r="CK2741" s="171"/>
      <c r="CL2741" s="171"/>
      <c r="CM2741" s="171"/>
      <c r="CN2741" s="171"/>
      <c r="CO2741" s="171"/>
      <c r="CP2741" s="171"/>
      <c r="CQ2741" s="171"/>
      <c r="CR2741" s="171"/>
      <c r="CS2741" s="171"/>
      <c r="CT2741" s="171"/>
      <c r="CU2741" s="171"/>
      <c r="CV2741" s="171"/>
      <c r="CW2741" s="171"/>
      <c r="CX2741" s="171"/>
      <c r="CY2741" s="171"/>
      <c r="CZ2741" s="171"/>
      <c r="DA2741" s="171"/>
      <c r="DB2741" s="171"/>
      <c r="DC2741" s="171"/>
      <c r="DD2741" s="171"/>
      <c r="DE2741" s="171"/>
      <c r="DF2741" s="171"/>
      <c r="DG2741" s="171"/>
      <c r="DH2741" s="171"/>
      <c r="DI2741" s="171"/>
      <c r="DJ2741" s="171"/>
      <c r="DK2741" s="171"/>
      <c r="DL2741" s="171"/>
      <c r="DM2741" s="171"/>
      <c r="DN2741" s="171"/>
      <c r="DO2741" s="171"/>
      <c r="DP2741" s="171"/>
      <c r="DQ2741" s="171"/>
      <c r="DR2741" s="171"/>
      <c r="DS2741" s="171"/>
      <c r="DT2741" s="171"/>
      <c r="DU2741" s="171"/>
      <c r="DV2741" s="171"/>
      <c r="DW2741" s="171"/>
      <c r="DX2741" s="171"/>
      <c r="DY2741" s="171"/>
      <c r="DZ2741" s="171"/>
      <c r="EA2741" s="171"/>
      <c r="EB2741" s="171"/>
      <c r="EC2741" s="171"/>
      <c r="ED2741" s="171"/>
      <c r="EE2741" s="171"/>
      <c r="EF2741" s="171"/>
      <c r="EG2741" s="171"/>
      <c r="EH2741" s="171"/>
      <c r="EI2741" s="171"/>
      <c r="EJ2741" s="171"/>
      <c r="EK2741" s="171"/>
      <c r="EL2741" s="171"/>
      <c r="EM2741" s="171"/>
      <c r="EN2741" s="171"/>
    </row>
    <row r="2742" spans="43:144" ht="15" x14ac:dyDescent="0.25">
      <c r="AQ2742" s="171"/>
      <c r="AR2742"/>
      <c r="AS2742"/>
      <c r="AT2742"/>
      <c r="AU2742"/>
      <c r="AV2742"/>
      <c r="AW2742"/>
      <c r="AX2742"/>
      <c r="AY2742"/>
      <c r="AZ2742"/>
      <c r="BA2742"/>
      <c r="BB2742"/>
      <c r="BC2742"/>
      <c r="BD2742"/>
      <c r="BE2742" s="171"/>
      <c r="BF2742" s="171"/>
      <c r="BG2742" s="171"/>
      <c r="BH2742" s="171"/>
      <c r="BI2742" s="171"/>
      <c r="BJ2742" s="171"/>
      <c r="BK2742" s="171"/>
      <c r="BL2742" s="171"/>
      <c r="BM2742" s="171"/>
      <c r="BN2742" s="171"/>
      <c r="BO2742" s="171"/>
      <c r="BP2742" s="171"/>
      <c r="BQ2742" s="171"/>
      <c r="BR2742" s="171"/>
      <c r="BS2742" s="171"/>
      <c r="BT2742" s="171"/>
      <c r="BU2742" s="171"/>
      <c r="BV2742" s="171"/>
      <c r="BW2742" s="171"/>
      <c r="BX2742" s="171"/>
      <c r="BY2742" s="171"/>
      <c r="BZ2742" s="171"/>
      <c r="CA2742" s="171"/>
      <c r="CB2742" s="171"/>
      <c r="CC2742" s="171"/>
      <c r="CD2742" s="171"/>
      <c r="CE2742" s="171"/>
      <c r="CF2742" s="171"/>
      <c r="CG2742" s="171"/>
      <c r="CH2742" s="171"/>
      <c r="CI2742" s="171"/>
      <c r="CJ2742" s="171"/>
      <c r="CK2742" s="171"/>
      <c r="CL2742" s="171"/>
      <c r="CM2742" s="171"/>
      <c r="CN2742" s="171"/>
      <c r="CO2742" s="171"/>
      <c r="CP2742" s="171"/>
      <c r="CQ2742" s="171"/>
      <c r="CR2742" s="171"/>
      <c r="CS2742" s="171"/>
      <c r="CT2742" s="171"/>
      <c r="CU2742" s="171"/>
      <c r="CV2742" s="171"/>
      <c r="CW2742" s="171"/>
      <c r="CX2742" s="171"/>
      <c r="CY2742" s="171"/>
      <c r="CZ2742" s="171"/>
      <c r="DA2742" s="171"/>
      <c r="DB2742" s="171"/>
      <c r="DC2742" s="171"/>
      <c r="DD2742" s="171"/>
      <c r="DE2742" s="171"/>
      <c r="DF2742" s="171"/>
      <c r="DG2742" s="171"/>
      <c r="DH2742" s="171"/>
      <c r="DI2742" s="171"/>
      <c r="DJ2742" s="171"/>
      <c r="DK2742" s="171"/>
      <c r="DL2742" s="171"/>
      <c r="DM2742" s="171"/>
      <c r="DN2742" s="171"/>
      <c r="DO2742" s="171"/>
      <c r="DP2742" s="171"/>
      <c r="DQ2742" s="171"/>
      <c r="DR2742" s="171"/>
      <c r="DS2742" s="171"/>
      <c r="DT2742" s="171"/>
      <c r="DU2742" s="171"/>
      <c r="DV2742" s="171"/>
      <c r="DW2742" s="171"/>
      <c r="DX2742" s="171"/>
      <c r="DY2742" s="171"/>
      <c r="DZ2742" s="171"/>
      <c r="EA2742" s="171"/>
      <c r="EB2742" s="171"/>
      <c r="EC2742" s="171"/>
      <c r="ED2742" s="171"/>
      <c r="EE2742" s="171"/>
      <c r="EF2742" s="171"/>
      <c r="EG2742" s="171"/>
      <c r="EH2742" s="171"/>
      <c r="EI2742" s="171"/>
      <c r="EJ2742" s="171"/>
      <c r="EK2742" s="171"/>
      <c r="EL2742" s="171"/>
      <c r="EM2742" s="171"/>
      <c r="EN2742" s="171"/>
    </row>
    <row r="2743" spans="43:144" ht="15" x14ac:dyDescent="0.25">
      <c r="AQ2743" s="171"/>
      <c r="AR2743"/>
      <c r="AS2743"/>
      <c r="AT2743"/>
      <c r="AU2743"/>
      <c r="AV2743"/>
      <c r="AW2743"/>
      <c r="AX2743"/>
      <c r="AY2743"/>
      <c r="AZ2743"/>
      <c r="BA2743"/>
      <c r="BB2743"/>
      <c r="BC2743"/>
      <c r="BD2743"/>
      <c r="BE2743" s="171"/>
      <c r="BF2743" s="171"/>
      <c r="BG2743" s="171"/>
      <c r="BH2743" s="171"/>
      <c r="BI2743" s="171"/>
      <c r="BJ2743" s="171"/>
      <c r="BK2743" s="171"/>
      <c r="BL2743" s="171"/>
      <c r="BM2743" s="171"/>
      <c r="BN2743" s="171"/>
      <c r="BO2743" s="171"/>
      <c r="BP2743" s="171"/>
      <c r="BQ2743" s="171"/>
      <c r="BR2743" s="171"/>
      <c r="BS2743" s="171"/>
      <c r="BT2743" s="171"/>
      <c r="BU2743" s="171"/>
      <c r="BV2743" s="171"/>
      <c r="BW2743" s="171"/>
      <c r="BX2743" s="171"/>
      <c r="BY2743" s="171"/>
      <c r="BZ2743" s="171"/>
      <c r="CA2743" s="171"/>
      <c r="CB2743" s="171"/>
      <c r="CC2743" s="171"/>
      <c r="CD2743" s="171"/>
      <c r="CE2743" s="171"/>
      <c r="CF2743" s="171"/>
      <c r="CG2743" s="171"/>
      <c r="CH2743" s="171"/>
      <c r="CI2743" s="171"/>
      <c r="CJ2743" s="171"/>
      <c r="CK2743" s="171"/>
      <c r="CL2743" s="171"/>
      <c r="CM2743" s="171"/>
      <c r="CN2743" s="171"/>
      <c r="CO2743" s="171"/>
      <c r="CP2743" s="171"/>
      <c r="CQ2743" s="171"/>
      <c r="CR2743" s="171"/>
      <c r="CS2743" s="171"/>
      <c r="CT2743" s="171"/>
      <c r="CU2743" s="171"/>
      <c r="CV2743" s="171"/>
      <c r="CW2743" s="171"/>
      <c r="CX2743" s="171"/>
      <c r="CY2743" s="171"/>
      <c r="CZ2743" s="171"/>
      <c r="DA2743" s="171"/>
      <c r="DB2743" s="171"/>
      <c r="DC2743" s="171"/>
      <c r="DD2743" s="171"/>
      <c r="DE2743" s="171"/>
      <c r="DF2743" s="171"/>
      <c r="DG2743" s="171"/>
      <c r="DH2743" s="171"/>
      <c r="DI2743" s="171"/>
      <c r="DJ2743" s="171"/>
      <c r="DK2743" s="171"/>
      <c r="DL2743" s="171"/>
      <c r="DM2743" s="171"/>
      <c r="DN2743" s="171"/>
      <c r="DO2743" s="171"/>
      <c r="DP2743" s="171"/>
      <c r="DQ2743" s="171"/>
      <c r="DR2743" s="171"/>
      <c r="DS2743" s="171"/>
      <c r="DT2743" s="171"/>
      <c r="DU2743" s="171"/>
      <c r="DV2743" s="171"/>
      <c r="DW2743" s="171"/>
      <c r="DX2743" s="171"/>
      <c r="DY2743" s="171"/>
      <c r="DZ2743" s="171"/>
      <c r="EA2743" s="171"/>
      <c r="EB2743" s="171"/>
      <c r="EC2743" s="171"/>
      <c r="ED2743" s="171"/>
      <c r="EE2743" s="171"/>
      <c r="EF2743" s="171"/>
      <c r="EG2743" s="171"/>
      <c r="EH2743" s="171"/>
      <c r="EI2743" s="171"/>
      <c r="EJ2743" s="171"/>
      <c r="EK2743" s="171"/>
      <c r="EL2743" s="171"/>
      <c r="EM2743" s="171"/>
      <c r="EN2743" s="171"/>
    </row>
    <row r="2744" spans="43:144" ht="15" x14ac:dyDescent="0.25">
      <c r="AQ2744" s="171"/>
      <c r="AR2744"/>
      <c r="AS2744"/>
      <c r="AT2744"/>
      <c r="AU2744"/>
      <c r="AV2744"/>
      <c r="AW2744"/>
      <c r="AX2744"/>
      <c r="AY2744"/>
      <c r="AZ2744"/>
      <c r="BA2744"/>
      <c r="BB2744"/>
      <c r="BC2744"/>
      <c r="BD2744"/>
      <c r="BE2744" s="171"/>
      <c r="BF2744" s="171"/>
      <c r="BG2744" s="171"/>
      <c r="BH2744" s="171"/>
      <c r="BI2744" s="171"/>
      <c r="BJ2744" s="171"/>
      <c r="BK2744" s="171"/>
      <c r="BL2744" s="171"/>
      <c r="BM2744" s="171"/>
      <c r="BN2744" s="171"/>
      <c r="BO2744" s="171"/>
      <c r="BP2744" s="171"/>
      <c r="BQ2744" s="171"/>
      <c r="BR2744" s="171"/>
      <c r="BS2744" s="171"/>
      <c r="BT2744" s="171"/>
      <c r="BU2744" s="171"/>
      <c r="BV2744" s="171"/>
      <c r="BW2744" s="171"/>
      <c r="BX2744" s="171"/>
      <c r="BY2744" s="171"/>
      <c r="BZ2744" s="171"/>
      <c r="CA2744" s="171"/>
      <c r="CB2744" s="171"/>
      <c r="CC2744" s="171"/>
      <c r="CD2744" s="171"/>
      <c r="CE2744" s="171"/>
      <c r="CF2744" s="171"/>
      <c r="CG2744" s="171"/>
      <c r="CH2744" s="171"/>
      <c r="CI2744" s="171"/>
      <c r="CJ2744" s="171"/>
      <c r="CK2744" s="171"/>
      <c r="CL2744" s="171"/>
      <c r="CM2744" s="171"/>
      <c r="CN2744" s="171"/>
      <c r="CO2744" s="171"/>
      <c r="CP2744" s="171"/>
      <c r="CQ2744" s="171"/>
      <c r="CR2744" s="171"/>
      <c r="CS2744" s="171"/>
      <c r="CT2744" s="171"/>
      <c r="CU2744" s="171"/>
      <c r="CV2744" s="171"/>
      <c r="CW2744" s="171"/>
      <c r="CX2744" s="171"/>
      <c r="CY2744" s="171"/>
      <c r="CZ2744" s="171"/>
      <c r="DA2744" s="171"/>
      <c r="DB2744" s="171"/>
      <c r="DC2744" s="171"/>
      <c r="DD2744" s="171"/>
      <c r="DE2744" s="171"/>
      <c r="DF2744" s="171"/>
      <c r="DG2744" s="171"/>
      <c r="DH2744" s="171"/>
      <c r="DI2744" s="171"/>
      <c r="DJ2744" s="171"/>
      <c r="DK2744" s="171"/>
      <c r="DL2744" s="171"/>
      <c r="DM2744" s="171"/>
      <c r="DN2744" s="171"/>
      <c r="DO2744" s="171"/>
      <c r="DP2744" s="171"/>
      <c r="DQ2744" s="171"/>
      <c r="DR2744" s="171"/>
      <c r="DS2744" s="171"/>
      <c r="DT2744" s="171"/>
      <c r="DU2744" s="171"/>
      <c r="DV2744" s="171"/>
      <c r="DW2744" s="171"/>
      <c r="DX2744" s="171"/>
      <c r="DY2744" s="171"/>
      <c r="DZ2744" s="171"/>
      <c r="EA2744" s="171"/>
      <c r="EB2744" s="171"/>
      <c r="EC2744" s="171"/>
      <c r="ED2744" s="171"/>
      <c r="EE2744" s="171"/>
      <c r="EF2744" s="171"/>
      <c r="EG2744" s="171"/>
      <c r="EH2744" s="171"/>
      <c r="EI2744" s="171"/>
      <c r="EJ2744" s="171"/>
      <c r="EK2744" s="171"/>
      <c r="EL2744" s="171"/>
      <c r="EM2744" s="171"/>
      <c r="EN2744" s="171"/>
    </row>
    <row r="2745" spans="43:144" ht="15" x14ac:dyDescent="0.25">
      <c r="AQ2745" s="171"/>
      <c r="AR2745"/>
      <c r="AS2745"/>
      <c r="AT2745"/>
      <c r="AU2745"/>
      <c r="AV2745"/>
      <c r="AW2745"/>
      <c r="AX2745"/>
      <c r="AY2745"/>
      <c r="AZ2745"/>
      <c r="BA2745"/>
      <c r="BB2745"/>
      <c r="BC2745"/>
      <c r="BD2745"/>
      <c r="BE2745" s="171"/>
      <c r="BF2745" s="171"/>
      <c r="BG2745" s="171"/>
      <c r="BH2745" s="171"/>
      <c r="BI2745" s="171"/>
      <c r="BJ2745" s="171"/>
      <c r="BK2745" s="171"/>
      <c r="BL2745" s="171"/>
      <c r="BM2745" s="171"/>
      <c r="BN2745" s="171"/>
      <c r="BO2745" s="171"/>
      <c r="BP2745" s="171"/>
      <c r="BQ2745" s="171"/>
      <c r="BR2745" s="171"/>
      <c r="BS2745" s="171"/>
      <c r="BT2745" s="171"/>
      <c r="BU2745" s="171"/>
      <c r="BV2745" s="171"/>
      <c r="BW2745" s="171"/>
      <c r="BX2745" s="171"/>
      <c r="BY2745" s="171"/>
      <c r="BZ2745" s="171"/>
      <c r="CA2745" s="171"/>
      <c r="CB2745" s="171"/>
      <c r="CC2745" s="171"/>
      <c r="CD2745" s="171"/>
      <c r="CE2745" s="171"/>
      <c r="CF2745" s="171"/>
      <c r="CG2745" s="171"/>
      <c r="CH2745" s="171"/>
      <c r="CI2745" s="171"/>
      <c r="CJ2745" s="171"/>
      <c r="CK2745" s="171"/>
      <c r="CL2745" s="171"/>
      <c r="CM2745" s="171"/>
      <c r="CN2745" s="171"/>
      <c r="CO2745" s="171"/>
      <c r="CP2745" s="171"/>
      <c r="CQ2745" s="171"/>
      <c r="CR2745" s="171"/>
      <c r="CS2745" s="171"/>
      <c r="CT2745" s="171"/>
      <c r="CU2745" s="171"/>
      <c r="CV2745" s="171"/>
      <c r="CW2745" s="171"/>
      <c r="CX2745" s="171"/>
      <c r="CY2745" s="171"/>
      <c r="CZ2745" s="171"/>
      <c r="DA2745" s="171"/>
      <c r="DB2745" s="171"/>
      <c r="DC2745" s="171"/>
      <c r="DD2745" s="171"/>
      <c r="DE2745" s="171"/>
      <c r="DF2745" s="171"/>
      <c r="DG2745" s="171"/>
      <c r="DH2745" s="171"/>
      <c r="DI2745" s="171"/>
      <c r="DJ2745" s="171"/>
      <c r="DK2745" s="171"/>
      <c r="DL2745" s="171"/>
      <c r="DM2745" s="171"/>
      <c r="DN2745" s="171"/>
      <c r="DO2745" s="171"/>
      <c r="DP2745" s="171"/>
      <c r="DQ2745" s="171"/>
      <c r="DR2745" s="171"/>
      <c r="DS2745" s="171"/>
      <c r="DT2745" s="171"/>
      <c r="DU2745" s="171"/>
      <c r="DV2745" s="171"/>
      <c r="DW2745" s="171"/>
      <c r="DX2745" s="171"/>
      <c r="DY2745" s="171"/>
      <c r="DZ2745" s="171"/>
      <c r="EA2745" s="171"/>
      <c r="EB2745" s="171"/>
      <c r="EC2745" s="171"/>
      <c r="ED2745" s="171"/>
      <c r="EE2745" s="171"/>
      <c r="EF2745" s="171"/>
      <c r="EG2745" s="171"/>
      <c r="EH2745" s="171"/>
      <c r="EI2745" s="171"/>
      <c r="EJ2745" s="171"/>
      <c r="EK2745" s="171"/>
      <c r="EL2745" s="171"/>
      <c r="EM2745" s="171"/>
      <c r="EN2745" s="171"/>
    </row>
    <row r="2746" spans="43:144" ht="15" x14ac:dyDescent="0.25">
      <c r="AQ2746" s="171"/>
      <c r="AR2746"/>
      <c r="AS2746"/>
      <c r="AT2746"/>
      <c r="AU2746"/>
      <c r="AV2746"/>
      <c r="AW2746"/>
      <c r="AX2746"/>
      <c r="AY2746"/>
      <c r="AZ2746"/>
      <c r="BA2746"/>
      <c r="BB2746"/>
      <c r="BC2746"/>
      <c r="BD2746"/>
      <c r="BE2746" s="171"/>
      <c r="BF2746" s="171"/>
      <c r="BG2746" s="171"/>
      <c r="BH2746" s="171"/>
      <c r="BI2746" s="171"/>
      <c r="BJ2746" s="171"/>
      <c r="BK2746" s="171"/>
      <c r="BL2746" s="171"/>
      <c r="BM2746" s="171"/>
      <c r="BN2746" s="171"/>
      <c r="BO2746" s="171"/>
      <c r="BP2746" s="171"/>
      <c r="BQ2746" s="171"/>
      <c r="BR2746" s="171"/>
      <c r="BS2746" s="171"/>
      <c r="BT2746" s="171"/>
      <c r="BU2746" s="171"/>
      <c r="BV2746" s="171"/>
      <c r="BW2746" s="171"/>
      <c r="BX2746" s="171"/>
      <c r="BY2746" s="171"/>
      <c r="BZ2746" s="171"/>
      <c r="CA2746" s="171"/>
      <c r="CB2746" s="171"/>
      <c r="CC2746" s="171"/>
      <c r="CD2746" s="171"/>
      <c r="CE2746" s="171"/>
      <c r="CF2746" s="171"/>
      <c r="CG2746" s="171"/>
      <c r="CH2746" s="171"/>
      <c r="CI2746" s="171"/>
      <c r="CJ2746" s="171"/>
      <c r="CK2746" s="171"/>
      <c r="CL2746" s="171"/>
      <c r="CM2746" s="171"/>
      <c r="CN2746" s="171"/>
      <c r="CO2746" s="171"/>
      <c r="CP2746" s="171"/>
      <c r="CQ2746" s="171"/>
      <c r="CR2746" s="171"/>
      <c r="CS2746" s="171"/>
      <c r="CT2746" s="171"/>
      <c r="CU2746" s="171"/>
      <c r="CV2746" s="171"/>
      <c r="CW2746" s="171"/>
      <c r="CX2746" s="171"/>
      <c r="CY2746" s="171"/>
      <c r="CZ2746" s="171"/>
      <c r="DA2746" s="171"/>
      <c r="DB2746" s="171"/>
      <c r="DC2746" s="171"/>
      <c r="DD2746" s="171"/>
      <c r="DE2746" s="171"/>
      <c r="DF2746" s="171"/>
      <c r="DG2746" s="171"/>
      <c r="DH2746" s="171"/>
      <c r="DI2746" s="171"/>
      <c r="DJ2746" s="171"/>
      <c r="DK2746" s="171"/>
      <c r="DL2746" s="171"/>
      <c r="DM2746" s="171"/>
      <c r="DN2746" s="171"/>
      <c r="DO2746" s="171"/>
      <c r="DP2746" s="171"/>
      <c r="DQ2746" s="171"/>
      <c r="DR2746" s="171"/>
      <c r="DS2746" s="171"/>
      <c r="DT2746" s="171"/>
      <c r="DU2746" s="171"/>
      <c r="DV2746" s="171"/>
      <c r="DW2746" s="171"/>
      <c r="DX2746" s="171"/>
      <c r="DY2746" s="171"/>
      <c r="DZ2746" s="171"/>
      <c r="EA2746" s="171"/>
      <c r="EB2746" s="171"/>
      <c r="EC2746" s="171"/>
      <c r="ED2746" s="171"/>
      <c r="EE2746" s="171"/>
      <c r="EF2746" s="171"/>
      <c r="EG2746" s="171"/>
      <c r="EH2746" s="171"/>
      <c r="EI2746" s="171"/>
      <c r="EJ2746" s="171"/>
      <c r="EK2746" s="171"/>
      <c r="EL2746" s="171"/>
      <c r="EM2746" s="171"/>
      <c r="EN2746" s="171"/>
    </row>
    <row r="2747" spans="43:144" ht="15" x14ac:dyDescent="0.25">
      <c r="AQ2747" s="171"/>
      <c r="AR2747"/>
      <c r="AS2747"/>
      <c r="AT2747"/>
      <c r="AU2747"/>
      <c r="AV2747"/>
      <c r="AW2747"/>
      <c r="AX2747"/>
      <c r="AY2747"/>
      <c r="AZ2747"/>
      <c r="BA2747"/>
      <c r="BB2747"/>
      <c r="BC2747"/>
      <c r="BD2747"/>
      <c r="BE2747" s="171"/>
      <c r="BF2747" s="171"/>
      <c r="BG2747" s="171"/>
      <c r="BH2747" s="171"/>
      <c r="BI2747" s="171"/>
      <c r="BJ2747" s="171"/>
      <c r="BK2747" s="171"/>
      <c r="BL2747" s="171"/>
      <c r="BM2747" s="171"/>
      <c r="BN2747" s="171"/>
      <c r="BO2747" s="171"/>
      <c r="BP2747" s="171"/>
      <c r="BQ2747" s="171"/>
      <c r="BR2747" s="171"/>
      <c r="BS2747" s="171"/>
      <c r="BT2747" s="171"/>
      <c r="BU2747" s="171"/>
      <c r="BV2747" s="171"/>
      <c r="BW2747" s="171"/>
      <c r="BX2747" s="171"/>
      <c r="BY2747" s="171"/>
      <c r="BZ2747" s="171"/>
      <c r="CA2747" s="171"/>
      <c r="CB2747" s="171"/>
      <c r="CC2747" s="171"/>
      <c r="CD2747" s="171"/>
      <c r="CE2747" s="171"/>
      <c r="CF2747" s="171"/>
      <c r="CG2747" s="171"/>
      <c r="CH2747" s="171"/>
      <c r="CI2747" s="171"/>
      <c r="CJ2747" s="171"/>
      <c r="CK2747" s="171"/>
      <c r="CL2747" s="171"/>
      <c r="CM2747" s="171"/>
      <c r="CN2747" s="171"/>
      <c r="CO2747" s="171"/>
      <c r="CP2747" s="171"/>
      <c r="CQ2747" s="171"/>
      <c r="CR2747" s="171"/>
      <c r="CS2747" s="171"/>
      <c r="CT2747" s="171"/>
      <c r="CU2747" s="171"/>
      <c r="CV2747" s="171"/>
      <c r="CW2747" s="171"/>
      <c r="CX2747" s="171"/>
      <c r="CY2747" s="171"/>
      <c r="CZ2747" s="171"/>
      <c r="DA2747" s="171"/>
      <c r="DB2747" s="171"/>
      <c r="DC2747" s="171"/>
      <c r="DD2747" s="171"/>
      <c r="DE2747" s="171"/>
      <c r="DF2747" s="171"/>
      <c r="DG2747" s="171"/>
      <c r="DH2747" s="171"/>
      <c r="DI2747" s="171"/>
      <c r="DJ2747" s="171"/>
      <c r="DK2747" s="171"/>
      <c r="DL2747" s="171"/>
      <c r="DM2747" s="171"/>
      <c r="DN2747" s="171"/>
      <c r="DO2747" s="171"/>
      <c r="DP2747" s="171"/>
      <c r="DQ2747" s="171"/>
      <c r="DR2747" s="171"/>
      <c r="DS2747" s="171"/>
      <c r="DT2747" s="171"/>
      <c r="DU2747" s="171"/>
      <c r="DV2747" s="171"/>
      <c r="DW2747" s="171"/>
      <c r="DX2747" s="171"/>
      <c r="DY2747" s="171"/>
      <c r="DZ2747" s="171"/>
      <c r="EA2747" s="171"/>
      <c r="EB2747" s="171"/>
      <c r="EC2747" s="171"/>
      <c r="ED2747" s="171"/>
      <c r="EE2747" s="171"/>
      <c r="EF2747" s="171"/>
      <c r="EG2747" s="171"/>
      <c r="EH2747" s="171"/>
      <c r="EI2747" s="171"/>
      <c r="EJ2747" s="171"/>
      <c r="EK2747" s="171"/>
      <c r="EL2747" s="171"/>
      <c r="EM2747" s="171"/>
      <c r="EN2747" s="171"/>
    </row>
    <row r="2748" spans="43:144" ht="15" x14ac:dyDescent="0.25">
      <c r="AQ2748" s="171"/>
      <c r="AR2748"/>
      <c r="AS2748"/>
      <c r="AT2748"/>
      <c r="AU2748"/>
      <c r="AV2748"/>
      <c r="AW2748"/>
      <c r="AX2748"/>
      <c r="AY2748"/>
      <c r="AZ2748"/>
      <c r="BA2748"/>
      <c r="BB2748"/>
      <c r="BC2748"/>
      <c r="BD2748"/>
      <c r="BE2748" s="171"/>
      <c r="BF2748" s="171"/>
      <c r="BG2748" s="171"/>
      <c r="BH2748" s="171"/>
      <c r="BI2748" s="171"/>
      <c r="BJ2748" s="171"/>
      <c r="BK2748" s="171"/>
      <c r="BL2748" s="171"/>
      <c r="BM2748" s="171"/>
      <c r="BN2748" s="171"/>
      <c r="BO2748" s="171"/>
      <c r="BP2748" s="171"/>
      <c r="BQ2748" s="171"/>
      <c r="BR2748" s="171"/>
      <c r="BS2748" s="171"/>
      <c r="BT2748" s="171"/>
      <c r="BU2748" s="171"/>
      <c r="BV2748" s="171"/>
      <c r="BW2748" s="171"/>
      <c r="BX2748" s="171"/>
      <c r="BY2748" s="171"/>
      <c r="BZ2748" s="171"/>
      <c r="CA2748" s="171"/>
      <c r="CB2748" s="171"/>
      <c r="CC2748" s="171"/>
      <c r="CD2748" s="171"/>
      <c r="CE2748" s="171"/>
      <c r="CF2748" s="171"/>
      <c r="CG2748" s="171"/>
      <c r="CH2748" s="171"/>
      <c r="CI2748" s="171"/>
      <c r="CJ2748" s="171"/>
      <c r="CK2748" s="171"/>
      <c r="CL2748" s="171"/>
      <c r="CM2748" s="171"/>
      <c r="CN2748" s="171"/>
      <c r="CO2748" s="171"/>
      <c r="CP2748" s="171"/>
      <c r="CQ2748" s="171"/>
      <c r="CR2748" s="171"/>
      <c r="CS2748" s="171"/>
      <c r="CT2748" s="171"/>
      <c r="CU2748" s="171"/>
      <c r="CV2748" s="171"/>
      <c r="CW2748" s="171"/>
      <c r="CX2748" s="171"/>
      <c r="CY2748" s="171"/>
      <c r="CZ2748" s="171"/>
      <c r="DA2748" s="171"/>
      <c r="DB2748" s="171"/>
      <c r="DC2748" s="171"/>
      <c r="DD2748" s="171"/>
      <c r="DE2748" s="171"/>
      <c r="DF2748" s="171"/>
      <c r="DG2748" s="171"/>
      <c r="DH2748" s="171"/>
      <c r="DI2748" s="171"/>
      <c r="DJ2748" s="171"/>
      <c r="DK2748" s="171"/>
      <c r="DL2748" s="171"/>
      <c r="DM2748" s="171"/>
      <c r="DN2748" s="171"/>
      <c r="DO2748" s="171"/>
      <c r="DP2748" s="171"/>
      <c r="DQ2748" s="171"/>
      <c r="DR2748" s="171"/>
      <c r="DS2748" s="171"/>
      <c r="DT2748" s="171"/>
      <c r="DU2748" s="171"/>
      <c r="DV2748" s="171"/>
      <c r="DW2748" s="171"/>
      <c r="DX2748" s="171"/>
      <c r="DY2748" s="171"/>
      <c r="DZ2748" s="171"/>
      <c r="EA2748" s="171"/>
      <c r="EB2748" s="171"/>
      <c r="EC2748" s="171"/>
      <c r="ED2748" s="171"/>
      <c r="EE2748" s="171"/>
      <c r="EF2748" s="171"/>
      <c r="EG2748" s="171"/>
      <c r="EH2748" s="171"/>
      <c r="EI2748" s="171"/>
      <c r="EJ2748" s="171"/>
      <c r="EK2748" s="171"/>
      <c r="EL2748" s="171"/>
      <c r="EM2748" s="171"/>
      <c r="EN2748" s="171"/>
    </row>
    <row r="2749" spans="43:144" ht="15" x14ac:dyDescent="0.25">
      <c r="AQ2749" s="171"/>
      <c r="AR2749"/>
      <c r="AS2749"/>
      <c r="AT2749"/>
      <c r="AU2749"/>
      <c r="AV2749"/>
      <c r="AW2749"/>
      <c r="AX2749"/>
      <c r="AY2749"/>
      <c r="AZ2749"/>
      <c r="BA2749"/>
      <c r="BB2749"/>
      <c r="BC2749"/>
      <c r="BD2749"/>
      <c r="BE2749" s="171"/>
      <c r="BF2749" s="171"/>
      <c r="BG2749" s="171"/>
      <c r="BH2749" s="171"/>
      <c r="BI2749" s="171"/>
      <c r="BJ2749" s="171"/>
      <c r="BK2749" s="171"/>
      <c r="BL2749" s="171"/>
      <c r="BM2749" s="171"/>
      <c r="BN2749" s="171"/>
      <c r="BO2749" s="171"/>
      <c r="BP2749" s="171"/>
      <c r="BQ2749" s="171"/>
      <c r="BR2749" s="171"/>
      <c r="BS2749" s="171"/>
      <c r="BT2749" s="171"/>
      <c r="BU2749" s="171"/>
      <c r="BV2749" s="171"/>
      <c r="BW2749" s="171"/>
      <c r="BX2749" s="171"/>
      <c r="BY2749" s="171"/>
      <c r="BZ2749" s="171"/>
      <c r="CA2749" s="171"/>
      <c r="CB2749" s="171"/>
      <c r="CC2749" s="171"/>
      <c r="CD2749" s="171"/>
      <c r="CE2749" s="171"/>
      <c r="CF2749" s="171"/>
      <c r="CG2749" s="171"/>
      <c r="CH2749" s="171"/>
      <c r="CI2749" s="171"/>
      <c r="CJ2749" s="171"/>
      <c r="CK2749" s="171"/>
      <c r="CL2749" s="171"/>
      <c r="CM2749" s="171"/>
      <c r="CN2749" s="171"/>
      <c r="CO2749" s="171"/>
      <c r="CP2749" s="171"/>
      <c r="CQ2749" s="171"/>
      <c r="CR2749" s="171"/>
      <c r="CS2749" s="171"/>
      <c r="CT2749" s="171"/>
      <c r="CU2749" s="171"/>
      <c r="CV2749" s="171"/>
      <c r="CW2749" s="171"/>
      <c r="CX2749" s="171"/>
      <c r="CY2749" s="171"/>
      <c r="CZ2749" s="171"/>
      <c r="DA2749" s="171"/>
      <c r="DB2749" s="171"/>
      <c r="DC2749" s="171"/>
      <c r="DD2749" s="171"/>
      <c r="DE2749" s="171"/>
      <c r="DF2749" s="171"/>
      <c r="DG2749" s="171"/>
      <c r="DH2749" s="171"/>
      <c r="DI2749" s="171"/>
      <c r="DJ2749" s="171"/>
      <c r="DK2749" s="171"/>
      <c r="DL2749" s="171"/>
      <c r="DM2749" s="171"/>
      <c r="DN2749" s="171"/>
      <c r="DO2749" s="171"/>
      <c r="DP2749" s="171"/>
      <c r="DQ2749" s="171"/>
      <c r="DR2749" s="171"/>
      <c r="DS2749" s="171"/>
      <c r="DT2749" s="171"/>
      <c r="DU2749" s="171"/>
      <c r="DV2749" s="171"/>
      <c r="DW2749" s="171"/>
      <c r="DX2749" s="171"/>
      <c r="DY2749" s="171"/>
      <c r="DZ2749" s="171"/>
      <c r="EA2749" s="171"/>
      <c r="EB2749" s="171"/>
      <c r="EC2749" s="171"/>
      <c r="ED2749" s="171"/>
      <c r="EE2749" s="171"/>
      <c r="EF2749" s="171"/>
      <c r="EG2749" s="171"/>
      <c r="EH2749" s="171"/>
      <c r="EI2749" s="171"/>
      <c r="EJ2749" s="171"/>
      <c r="EK2749" s="171"/>
      <c r="EL2749" s="171"/>
      <c r="EM2749" s="171"/>
      <c r="EN2749" s="171"/>
    </row>
    <row r="2750" spans="43:144" ht="15" x14ac:dyDescent="0.25">
      <c r="AQ2750" s="171"/>
      <c r="AR2750"/>
      <c r="AS2750"/>
      <c r="AT2750"/>
      <c r="AU2750"/>
      <c r="AV2750"/>
      <c r="AW2750"/>
      <c r="AX2750"/>
      <c r="AY2750"/>
      <c r="AZ2750"/>
      <c r="BA2750"/>
      <c r="BB2750"/>
      <c r="BC2750"/>
      <c r="BD2750"/>
      <c r="BE2750" s="171"/>
      <c r="BF2750" s="171"/>
      <c r="BG2750" s="171"/>
      <c r="BH2750" s="171"/>
      <c r="BI2750" s="171"/>
      <c r="BJ2750" s="171"/>
      <c r="BK2750" s="171"/>
      <c r="BL2750" s="171"/>
      <c r="BM2750" s="171"/>
      <c r="BN2750" s="171"/>
      <c r="BO2750" s="171"/>
      <c r="BP2750" s="171"/>
      <c r="BQ2750" s="171"/>
      <c r="BR2750" s="171"/>
      <c r="BS2750" s="171"/>
      <c r="BT2750" s="171"/>
      <c r="BU2750" s="171"/>
      <c r="BV2750" s="171"/>
      <c r="BW2750" s="171"/>
      <c r="BX2750" s="171"/>
      <c r="BY2750" s="171"/>
      <c r="BZ2750" s="171"/>
      <c r="CA2750" s="171"/>
      <c r="CB2750" s="171"/>
      <c r="CC2750" s="171"/>
      <c r="CD2750" s="171"/>
      <c r="CE2750" s="171"/>
      <c r="CF2750" s="171"/>
      <c r="CG2750" s="171"/>
      <c r="CH2750" s="171"/>
      <c r="CI2750" s="171"/>
      <c r="CJ2750" s="171"/>
      <c r="CK2750" s="171"/>
      <c r="CL2750" s="171"/>
      <c r="CM2750" s="171"/>
      <c r="CN2750" s="171"/>
      <c r="CO2750" s="171"/>
      <c r="CP2750" s="171"/>
      <c r="CQ2750" s="171"/>
      <c r="CR2750" s="171"/>
      <c r="CS2750" s="171"/>
      <c r="CT2750" s="171"/>
      <c r="CU2750" s="171"/>
      <c r="CV2750" s="171"/>
      <c r="CW2750" s="171"/>
      <c r="CX2750" s="171"/>
      <c r="CY2750" s="171"/>
      <c r="CZ2750" s="171"/>
      <c r="DA2750" s="171"/>
      <c r="DB2750" s="171"/>
      <c r="DC2750" s="171"/>
      <c r="DD2750" s="171"/>
      <c r="DE2750" s="171"/>
      <c r="DF2750" s="171"/>
      <c r="DG2750" s="171"/>
      <c r="DH2750" s="171"/>
      <c r="DI2750" s="171"/>
      <c r="DJ2750" s="171"/>
      <c r="DK2750" s="171"/>
      <c r="DL2750" s="171"/>
      <c r="DM2750" s="171"/>
      <c r="DN2750" s="171"/>
      <c r="DO2750" s="171"/>
      <c r="DP2750" s="171"/>
      <c r="DQ2750" s="171"/>
      <c r="DR2750" s="171"/>
      <c r="DS2750" s="171"/>
      <c r="DT2750" s="171"/>
      <c r="DU2750" s="171"/>
      <c r="DV2750" s="171"/>
      <c r="DW2750" s="171"/>
      <c r="DX2750" s="171"/>
      <c r="DY2750" s="171"/>
      <c r="DZ2750" s="171"/>
      <c r="EA2750" s="171"/>
      <c r="EB2750" s="171"/>
      <c r="EC2750" s="171"/>
      <c r="ED2750" s="171"/>
      <c r="EE2750" s="171"/>
      <c r="EF2750" s="171"/>
      <c r="EG2750" s="171"/>
      <c r="EH2750" s="171"/>
      <c r="EI2750" s="171"/>
      <c r="EJ2750" s="171"/>
      <c r="EK2750" s="171"/>
      <c r="EL2750" s="171"/>
      <c r="EM2750" s="171"/>
      <c r="EN2750" s="171"/>
    </row>
    <row r="2751" spans="43:144" ht="15" x14ac:dyDescent="0.25">
      <c r="AQ2751" s="171"/>
      <c r="AR2751"/>
      <c r="AS2751"/>
      <c r="AT2751"/>
      <c r="AU2751"/>
      <c r="AV2751"/>
      <c r="AW2751"/>
      <c r="AX2751"/>
      <c r="AY2751"/>
      <c r="AZ2751"/>
      <c r="BA2751"/>
      <c r="BB2751"/>
      <c r="BC2751"/>
      <c r="BD2751"/>
      <c r="BE2751" s="171"/>
      <c r="BF2751" s="171"/>
      <c r="BG2751" s="171"/>
      <c r="BH2751" s="171"/>
      <c r="BI2751" s="171"/>
      <c r="BJ2751" s="171"/>
      <c r="BK2751" s="171"/>
      <c r="BL2751" s="171"/>
      <c r="BM2751" s="171"/>
      <c r="BN2751" s="171"/>
      <c r="BO2751" s="171"/>
      <c r="BP2751" s="171"/>
      <c r="BQ2751" s="171"/>
      <c r="BR2751" s="171"/>
      <c r="BS2751" s="171"/>
      <c r="BT2751" s="171"/>
      <c r="BU2751" s="171"/>
      <c r="BV2751" s="171"/>
      <c r="BW2751" s="171"/>
      <c r="BX2751" s="171"/>
      <c r="BY2751" s="171"/>
      <c r="BZ2751" s="171"/>
      <c r="CA2751" s="171"/>
      <c r="CB2751" s="171"/>
      <c r="CC2751" s="171"/>
      <c r="CD2751" s="171"/>
      <c r="CE2751" s="171"/>
      <c r="CF2751" s="171"/>
      <c r="CG2751" s="171"/>
      <c r="CH2751" s="171"/>
      <c r="CI2751" s="171"/>
      <c r="CJ2751" s="171"/>
      <c r="CK2751" s="171"/>
      <c r="CL2751" s="171"/>
      <c r="CM2751" s="171"/>
      <c r="CN2751" s="171"/>
      <c r="CO2751" s="171"/>
      <c r="CP2751" s="171"/>
      <c r="CQ2751" s="171"/>
      <c r="CR2751" s="171"/>
      <c r="CS2751" s="171"/>
      <c r="CT2751" s="171"/>
      <c r="CU2751" s="171"/>
      <c r="CV2751" s="171"/>
      <c r="CW2751" s="171"/>
      <c r="CX2751" s="171"/>
      <c r="CY2751" s="171"/>
      <c r="CZ2751" s="171"/>
      <c r="DA2751" s="171"/>
      <c r="DB2751" s="171"/>
      <c r="DC2751" s="171"/>
      <c r="DD2751" s="171"/>
      <c r="DE2751" s="171"/>
      <c r="DF2751" s="171"/>
      <c r="DG2751" s="171"/>
      <c r="DH2751" s="171"/>
      <c r="DI2751" s="171"/>
      <c r="DJ2751" s="171"/>
      <c r="DK2751" s="171"/>
      <c r="DL2751" s="171"/>
      <c r="DM2751" s="171"/>
      <c r="DN2751" s="171"/>
      <c r="DO2751" s="171"/>
      <c r="DP2751" s="171"/>
      <c r="DQ2751" s="171"/>
      <c r="DR2751" s="171"/>
      <c r="DS2751" s="171"/>
      <c r="DT2751" s="171"/>
      <c r="DU2751" s="171"/>
      <c r="DV2751" s="171"/>
      <c r="DW2751" s="171"/>
      <c r="DX2751" s="171"/>
      <c r="DY2751" s="171"/>
      <c r="DZ2751" s="171"/>
      <c r="EA2751" s="171"/>
      <c r="EB2751" s="171"/>
      <c r="EC2751" s="171"/>
      <c r="ED2751" s="171"/>
      <c r="EE2751" s="171"/>
      <c r="EF2751" s="171"/>
      <c r="EG2751" s="171"/>
      <c r="EH2751" s="171"/>
      <c r="EI2751" s="171"/>
      <c r="EJ2751" s="171"/>
      <c r="EK2751" s="171"/>
      <c r="EL2751" s="171"/>
      <c r="EM2751" s="171"/>
      <c r="EN2751" s="171"/>
    </row>
    <row r="2752" spans="43:144" ht="15" x14ac:dyDescent="0.25">
      <c r="AQ2752" s="171"/>
      <c r="AR2752"/>
      <c r="AS2752"/>
      <c r="AT2752"/>
      <c r="AU2752"/>
      <c r="AV2752"/>
      <c r="AW2752"/>
      <c r="AX2752"/>
      <c r="AY2752"/>
      <c r="AZ2752"/>
      <c r="BA2752"/>
      <c r="BB2752"/>
      <c r="BC2752"/>
      <c r="BD2752"/>
      <c r="BE2752" s="171"/>
      <c r="BF2752" s="171"/>
      <c r="BG2752" s="171"/>
      <c r="BH2752" s="171"/>
      <c r="BI2752" s="171"/>
      <c r="BJ2752" s="171"/>
      <c r="BK2752" s="171"/>
      <c r="BL2752" s="171"/>
      <c r="BM2752" s="171"/>
      <c r="BN2752" s="171"/>
      <c r="BO2752" s="171"/>
      <c r="BP2752" s="171"/>
      <c r="BQ2752" s="171"/>
      <c r="BR2752" s="171"/>
      <c r="BS2752" s="171"/>
      <c r="BT2752" s="171"/>
      <c r="BU2752" s="171"/>
      <c r="BV2752" s="171"/>
      <c r="BW2752" s="171"/>
      <c r="BX2752" s="171"/>
      <c r="BY2752" s="171"/>
      <c r="BZ2752" s="171"/>
      <c r="CA2752" s="171"/>
      <c r="CB2752" s="171"/>
      <c r="CC2752" s="171"/>
      <c r="CD2752" s="171"/>
      <c r="CE2752" s="171"/>
      <c r="CF2752" s="171"/>
      <c r="CG2752" s="171"/>
      <c r="CH2752" s="171"/>
      <c r="CI2752" s="171"/>
      <c r="CJ2752" s="171"/>
      <c r="CK2752" s="171"/>
      <c r="CL2752" s="171"/>
      <c r="CM2752" s="171"/>
      <c r="CN2752" s="171"/>
      <c r="CO2752" s="171"/>
      <c r="CP2752" s="171"/>
      <c r="CQ2752" s="171"/>
      <c r="CR2752" s="171"/>
      <c r="CS2752" s="171"/>
      <c r="CT2752" s="171"/>
      <c r="CU2752" s="171"/>
      <c r="CV2752" s="171"/>
      <c r="CW2752" s="171"/>
      <c r="CX2752" s="171"/>
      <c r="CY2752" s="171"/>
      <c r="CZ2752" s="171"/>
      <c r="DA2752" s="171"/>
      <c r="DB2752" s="171"/>
      <c r="DC2752" s="171"/>
      <c r="DD2752" s="171"/>
      <c r="DE2752" s="171"/>
      <c r="DF2752" s="171"/>
      <c r="DG2752" s="171"/>
      <c r="DH2752" s="171"/>
      <c r="DI2752" s="171"/>
      <c r="DJ2752" s="171"/>
      <c r="DK2752" s="171"/>
      <c r="DL2752" s="171"/>
      <c r="DM2752" s="171"/>
      <c r="DN2752" s="171"/>
      <c r="DO2752" s="171"/>
      <c r="DP2752" s="171"/>
      <c r="DQ2752" s="171"/>
      <c r="DR2752" s="171"/>
      <c r="DS2752" s="171"/>
      <c r="DT2752" s="171"/>
      <c r="DU2752" s="171"/>
      <c r="DV2752" s="171"/>
      <c r="DW2752" s="171"/>
      <c r="DX2752" s="171"/>
      <c r="DY2752" s="171"/>
      <c r="DZ2752" s="171"/>
      <c r="EA2752" s="171"/>
      <c r="EB2752" s="171"/>
      <c r="EC2752" s="171"/>
      <c r="ED2752" s="171"/>
      <c r="EE2752" s="171"/>
      <c r="EF2752" s="171"/>
      <c r="EG2752" s="171"/>
      <c r="EH2752" s="171"/>
      <c r="EI2752" s="171"/>
      <c r="EJ2752" s="171"/>
      <c r="EK2752" s="171"/>
      <c r="EL2752" s="171"/>
      <c r="EM2752" s="171"/>
      <c r="EN2752" s="171"/>
    </row>
    <row r="2753" spans="43:144" ht="15" x14ac:dyDescent="0.25">
      <c r="AQ2753" s="171"/>
      <c r="AR2753"/>
      <c r="AS2753"/>
      <c r="AT2753"/>
      <c r="AU2753"/>
      <c r="AV2753"/>
      <c r="AW2753"/>
      <c r="AX2753"/>
      <c r="AY2753"/>
      <c r="AZ2753"/>
      <c r="BA2753"/>
      <c r="BB2753"/>
      <c r="BC2753"/>
      <c r="BD2753"/>
      <c r="BE2753" s="171"/>
      <c r="BF2753" s="171"/>
      <c r="BG2753" s="171"/>
      <c r="BH2753" s="171"/>
      <c r="BI2753" s="171"/>
      <c r="BJ2753" s="171"/>
      <c r="BK2753" s="171"/>
      <c r="BL2753" s="171"/>
      <c r="BM2753" s="171"/>
      <c r="BN2753" s="171"/>
      <c r="BO2753" s="171"/>
      <c r="BP2753" s="171"/>
      <c r="BQ2753" s="171"/>
      <c r="BR2753" s="171"/>
      <c r="BS2753" s="171"/>
      <c r="BT2753" s="171"/>
      <c r="BU2753" s="171"/>
      <c r="BV2753" s="171"/>
      <c r="BW2753" s="171"/>
      <c r="BX2753" s="171"/>
      <c r="BY2753" s="171"/>
      <c r="BZ2753" s="171"/>
      <c r="CA2753" s="171"/>
      <c r="CB2753" s="171"/>
      <c r="CC2753" s="171"/>
      <c r="CD2753" s="171"/>
      <c r="CE2753" s="171"/>
      <c r="CF2753" s="171"/>
      <c r="CG2753" s="171"/>
      <c r="CH2753" s="171"/>
      <c r="CI2753" s="171"/>
      <c r="CJ2753" s="171"/>
      <c r="CK2753" s="171"/>
      <c r="CL2753" s="171"/>
      <c r="CM2753" s="171"/>
      <c r="CN2753" s="171"/>
      <c r="CO2753" s="171"/>
      <c r="CP2753" s="171"/>
      <c r="CQ2753" s="171"/>
      <c r="CR2753" s="171"/>
      <c r="CS2753" s="171"/>
      <c r="CT2753" s="171"/>
      <c r="CU2753" s="171"/>
      <c r="CV2753" s="171"/>
      <c r="CW2753" s="171"/>
      <c r="CX2753" s="171"/>
      <c r="CY2753" s="171"/>
      <c r="CZ2753" s="171"/>
      <c r="DA2753" s="171"/>
      <c r="DB2753" s="171"/>
      <c r="DC2753" s="171"/>
      <c r="DD2753" s="171"/>
      <c r="DE2753" s="171"/>
      <c r="DF2753" s="171"/>
      <c r="DG2753" s="171"/>
      <c r="DH2753" s="171"/>
      <c r="DI2753" s="171"/>
      <c r="DJ2753" s="171"/>
      <c r="DK2753" s="171"/>
      <c r="DL2753" s="171"/>
      <c r="DM2753" s="171"/>
      <c r="DN2753" s="171"/>
      <c r="DO2753" s="171"/>
      <c r="DP2753" s="171"/>
      <c r="DQ2753" s="171"/>
      <c r="DR2753" s="171"/>
      <c r="DS2753" s="171"/>
      <c r="DT2753" s="171"/>
      <c r="DU2753" s="171"/>
      <c r="DV2753" s="171"/>
      <c r="DW2753" s="171"/>
      <c r="DX2753" s="171"/>
      <c r="DY2753" s="171"/>
      <c r="DZ2753" s="171"/>
      <c r="EA2753" s="171"/>
      <c r="EB2753" s="171"/>
      <c r="EC2753" s="171"/>
      <c r="ED2753" s="171"/>
      <c r="EE2753" s="171"/>
      <c r="EF2753" s="171"/>
      <c r="EG2753" s="171"/>
      <c r="EH2753" s="171"/>
      <c r="EI2753" s="171"/>
      <c r="EJ2753" s="171"/>
      <c r="EK2753" s="171"/>
      <c r="EL2753" s="171"/>
      <c r="EM2753" s="171"/>
      <c r="EN2753" s="171"/>
    </row>
    <row r="2754" spans="43:144" ht="15" x14ac:dyDescent="0.25">
      <c r="AQ2754" s="171"/>
      <c r="AR2754"/>
      <c r="AS2754"/>
      <c r="AT2754"/>
      <c r="AU2754"/>
      <c r="AV2754"/>
      <c r="AW2754"/>
      <c r="AX2754"/>
      <c r="AY2754"/>
      <c r="AZ2754"/>
      <c r="BA2754"/>
      <c r="BB2754"/>
      <c r="BC2754"/>
      <c r="BD2754"/>
      <c r="BE2754" s="171"/>
      <c r="BF2754" s="171"/>
      <c r="BG2754" s="171"/>
      <c r="BH2754" s="171"/>
      <c r="BI2754" s="171"/>
      <c r="BJ2754" s="171"/>
      <c r="BK2754" s="171"/>
      <c r="BL2754" s="171"/>
      <c r="BM2754" s="171"/>
      <c r="BN2754" s="171"/>
      <c r="BO2754" s="171"/>
      <c r="BP2754" s="171"/>
      <c r="BQ2754" s="171"/>
      <c r="BR2754" s="171"/>
      <c r="BS2754" s="171"/>
      <c r="BT2754" s="171"/>
      <c r="BU2754" s="171"/>
      <c r="BV2754" s="171"/>
      <c r="BW2754" s="171"/>
      <c r="BX2754" s="171"/>
      <c r="BY2754" s="171"/>
      <c r="BZ2754" s="171"/>
      <c r="CA2754" s="171"/>
      <c r="CB2754" s="171"/>
      <c r="CC2754" s="171"/>
      <c r="CD2754" s="171"/>
      <c r="CE2754" s="171"/>
      <c r="CF2754" s="171"/>
      <c r="CG2754" s="171"/>
      <c r="CH2754" s="171"/>
      <c r="CI2754" s="171"/>
      <c r="CJ2754" s="171"/>
      <c r="CK2754" s="171"/>
      <c r="CL2754" s="171"/>
      <c r="CM2754" s="171"/>
      <c r="CN2754" s="171"/>
      <c r="CO2754" s="171"/>
      <c r="CP2754" s="171"/>
      <c r="CQ2754" s="171"/>
      <c r="CR2754" s="171"/>
      <c r="CS2754" s="171"/>
      <c r="CT2754" s="171"/>
      <c r="CU2754" s="171"/>
      <c r="CV2754" s="171"/>
      <c r="CW2754" s="171"/>
      <c r="CX2754" s="171"/>
      <c r="CY2754" s="171"/>
      <c r="CZ2754" s="171"/>
      <c r="DA2754" s="171"/>
      <c r="DB2754" s="171"/>
      <c r="DC2754" s="171"/>
      <c r="DD2754" s="171"/>
      <c r="DE2754" s="171"/>
      <c r="DF2754" s="171"/>
      <c r="DG2754" s="171"/>
      <c r="DH2754" s="171"/>
      <c r="DI2754" s="171"/>
      <c r="DJ2754" s="171"/>
      <c r="DK2754" s="171"/>
      <c r="DL2754" s="171"/>
      <c r="DM2754" s="171"/>
      <c r="DN2754" s="171"/>
      <c r="DO2754" s="171"/>
      <c r="DP2754" s="171"/>
      <c r="DQ2754" s="171"/>
      <c r="DR2754" s="171"/>
      <c r="DS2754" s="171"/>
      <c r="DT2754" s="171"/>
      <c r="DU2754" s="171"/>
      <c r="DV2754" s="171"/>
      <c r="DW2754" s="171"/>
      <c r="DX2754" s="171"/>
      <c r="DY2754" s="171"/>
      <c r="DZ2754" s="171"/>
      <c r="EA2754" s="171"/>
      <c r="EB2754" s="171"/>
      <c r="EC2754" s="171"/>
      <c r="ED2754" s="171"/>
      <c r="EE2754" s="171"/>
      <c r="EF2754" s="171"/>
      <c r="EG2754" s="171"/>
      <c r="EH2754" s="171"/>
      <c r="EI2754" s="171"/>
      <c r="EJ2754" s="171"/>
      <c r="EK2754" s="171"/>
      <c r="EL2754" s="171"/>
      <c r="EM2754" s="171"/>
      <c r="EN2754" s="171"/>
    </row>
    <row r="2755" spans="43:144" ht="15" x14ac:dyDescent="0.25">
      <c r="AQ2755" s="171"/>
      <c r="AR2755"/>
      <c r="AS2755"/>
      <c r="AT2755"/>
      <c r="AU2755"/>
      <c r="AV2755"/>
      <c r="AW2755"/>
      <c r="AX2755"/>
      <c r="AY2755"/>
      <c r="AZ2755"/>
      <c r="BA2755"/>
      <c r="BB2755"/>
      <c r="BC2755"/>
      <c r="BD2755"/>
      <c r="BE2755" s="171"/>
      <c r="BF2755" s="171"/>
      <c r="BG2755" s="171"/>
      <c r="BH2755" s="171"/>
      <c r="BI2755" s="171"/>
      <c r="BJ2755" s="171"/>
      <c r="BK2755" s="171"/>
      <c r="BL2755" s="171"/>
      <c r="BM2755" s="171"/>
      <c r="BN2755" s="171"/>
      <c r="BO2755" s="171"/>
      <c r="BP2755" s="171"/>
      <c r="BQ2755" s="171"/>
      <c r="BR2755" s="171"/>
      <c r="BS2755" s="171"/>
      <c r="BT2755" s="171"/>
      <c r="BU2755" s="171"/>
      <c r="BV2755" s="171"/>
      <c r="BW2755" s="171"/>
      <c r="BX2755" s="171"/>
      <c r="BY2755" s="171"/>
      <c r="BZ2755" s="171"/>
      <c r="CA2755" s="171"/>
      <c r="CB2755" s="171"/>
      <c r="CC2755" s="171"/>
      <c r="CD2755" s="171"/>
      <c r="CE2755" s="171"/>
      <c r="CF2755" s="171"/>
      <c r="CG2755" s="171"/>
      <c r="CH2755" s="171"/>
      <c r="CI2755" s="171"/>
      <c r="CJ2755" s="171"/>
      <c r="CK2755" s="171"/>
      <c r="CL2755" s="171"/>
      <c r="CM2755" s="171"/>
      <c r="CN2755" s="171"/>
      <c r="CO2755" s="171"/>
      <c r="CP2755" s="171"/>
      <c r="CQ2755" s="171"/>
      <c r="CR2755" s="171"/>
      <c r="CS2755" s="171"/>
      <c r="CT2755" s="171"/>
      <c r="CU2755" s="171"/>
      <c r="CV2755" s="171"/>
      <c r="CW2755" s="171"/>
      <c r="CX2755" s="171"/>
      <c r="CY2755" s="171"/>
      <c r="CZ2755" s="171"/>
      <c r="DA2755" s="171"/>
      <c r="DB2755" s="171"/>
      <c r="DC2755" s="171"/>
      <c r="DD2755" s="171"/>
      <c r="DE2755" s="171"/>
      <c r="DF2755" s="171"/>
      <c r="DG2755" s="171"/>
      <c r="DH2755" s="171"/>
      <c r="DI2755" s="171"/>
      <c r="DJ2755" s="171"/>
      <c r="DK2755" s="171"/>
      <c r="DL2755" s="171"/>
      <c r="DM2755" s="171"/>
      <c r="DN2755" s="171"/>
      <c r="DO2755" s="171"/>
      <c r="DP2755" s="171"/>
      <c r="DQ2755" s="171"/>
      <c r="DR2755" s="171"/>
      <c r="DS2755" s="171"/>
      <c r="DT2755" s="171"/>
      <c r="DU2755" s="171"/>
      <c r="DV2755" s="171"/>
      <c r="DW2755" s="171"/>
      <c r="DX2755" s="171"/>
      <c r="DY2755" s="171"/>
      <c r="DZ2755" s="171"/>
      <c r="EA2755" s="171"/>
      <c r="EB2755" s="171"/>
      <c r="EC2755" s="171"/>
      <c r="ED2755" s="171"/>
      <c r="EE2755" s="171"/>
      <c r="EF2755" s="171"/>
      <c r="EG2755" s="171"/>
      <c r="EH2755" s="171"/>
      <c r="EI2755" s="171"/>
      <c r="EJ2755" s="171"/>
      <c r="EK2755" s="171"/>
      <c r="EL2755" s="171"/>
      <c r="EM2755" s="171"/>
      <c r="EN2755" s="171"/>
    </row>
    <row r="2756" spans="43:144" ht="15" x14ac:dyDescent="0.25">
      <c r="AQ2756" s="171"/>
      <c r="AR2756"/>
      <c r="AS2756"/>
      <c r="AT2756"/>
      <c r="AU2756"/>
      <c r="AV2756"/>
      <c r="AW2756"/>
      <c r="AX2756"/>
      <c r="AY2756"/>
      <c r="AZ2756"/>
      <c r="BA2756"/>
      <c r="BB2756"/>
      <c r="BC2756"/>
      <c r="BD2756"/>
      <c r="BE2756" s="171"/>
      <c r="BF2756" s="171"/>
      <c r="BG2756" s="171"/>
      <c r="BH2756" s="171"/>
      <c r="BI2756" s="171"/>
      <c r="BJ2756" s="171"/>
      <c r="BK2756" s="171"/>
      <c r="BL2756" s="171"/>
      <c r="BM2756" s="171"/>
      <c r="BN2756" s="171"/>
      <c r="BO2756" s="171"/>
      <c r="BP2756" s="171"/>
      <c r="BQ2756" s="171"/>
      <c r="BR2756" s="171"/>
      <c r="BS2756" s="171"/>
      <c r="BT2756" s="171"/>
      <c r="BU2756" s="171"/>
      <c r="BV2756" s="171"/>
      <c r="BW2756" s="171"/>
      <c r="BX2756" s="171"/>
      <c r="BY2756" s="171"/>
      <c r="BZ2756" s="171"/>
      <c r="CA2756" s="171"/>
      <c r="CB2756" s="171"/>
      <c r="CC2756" s="171"/>
      <c r="CD2756" s="171"/>
      <c r="CE2756" s="171"/>
      <c r="CF2756" s="171"/>
      <c r="CG2756" s="171"/>
      <c r="CH2756" s="171"/>
      <c r="CI2756" s="171"/>
      <c r="CJ2756" s="171"/>
      <c r="CK2756" s="171"/>
      <c r="CL2756" s="171"/>
      <c r="CM2756" s="171"/>
      <c r="CN2756" s="171"/>
      <c r="CO2756" s="171"/>
      <c r="CP2756" s="171"/>
      <c r="CQ2756" s="171"/>
      <c r="CR2756" s="171"/>
      <c r="CS2756" s="171"/>
      <c r="CT2756" s="171"/>
      <c r="CU2756" s="171"/>
      <c r="CV2756" s="171"/>
      <c r="CW2756" s="171"/>
      <c r="CX2756" s="171"/>
      <c r="CY2756" s="171"/>
      <c r="CZ2756" s="171"/>
      <c r="DA2756" s="171"/>
      <c r="DB2756" s="171"/>
      <c r="DC2756" s="171"/>
      <c r="DD2756" s="171"/>
      <c r="DE2756" s="171"/>
      <c r="DF2756" s="171"/>
      <c r="DG2756" s="171"/>
      <c r="DH2756" s="171"/>
      <c r="DI2756" s="171"/>
      <c r="DJ2756" s="171"/>
      <c r="DK2756" s="171"/>
      <c r="DL2756" s="171"/>
      <c r="DM2756" s="171"/>
      <c r="DN2756" s="171"/>
      <c r="DO2756" s="171"/>
      <c r="DP2756" s="171"/>
      <c r="DQ2756" s="171"/>
      <c r="DR2756" s="171"/>
      <c r="DS2756" s="171"/>
      <c r="DT2756" s="171"/>
      <c r="DU2756" s="171"/>
      <c r="DV2756" s="171"/>
      <c r="DW2756" s="171"/>
      <c r="DX2756" s="171"/>
      <c r="DY2756" s="171"/>
      <c r="DZ2756" s="171"/>
      <c r="EA2756" s="171"/>
      <c r="EB2756" s="171"/>
      <c r="EC2756" s="171"/>
      <c r="ED2756" s="171"/>
      <c r="EE2756" s="171"/>
      <c r="EF2756" s="171"/>
      <c r="EG2756" s="171"/>
      <c r="EH2756" s="171"/>
      <c r="EI2756" s="171"/>
      <c r="EJ2756" s="171"/>
      <c r="EK2756" s="171"/>
      <c r="EL2756" s="171"/>
      <c r="EM2756" s="171"/>
      <c r="EN2756" s="171"/>
    </row>
    <row r="2757" spans="43:144" ht="15" x14ac:dyDescent="0.25">
      <c r="AQ2757" s="171"/>
      <c r="AR2757"/>
      <c r="AS2757"/>
      <c r="AT2757"/>
      <c r="AU2757"/>
      <c r="AV2757"/>
      <c r="AW2757"/>
      <c r="AX2757"/>
      <c r="AY2757"/>
      <c r="AZ2757"/>
      <c r="BA2757"/>
      <c r="BB2757"/>
      <c r="BC2757"/>
      <c r="BD2757"/>
      <c r="BE2757" s="171"/>
      <c r="BF2757" s="171"/>
      <c r="BG2757" s="171"/>
      <c r="BH2757" s="171"/>
      <c r="BI2757" s="171"/>
      <c r="BJ2757" s="171"/>
      <c r="BK2757" s="171"/>
      <c r="BL2757" s="171"/>
      <c r="BM2757" s="171"/>
      <c r="BN2757" s="171"/>
      <c r="BO2757" s="171"/>
      <c r="BP2757" s="171"/>
      <c r="BQ2757" s="171"/>
      <c r="BR2757" s="171"/>
      <c r="BS2757" s="171"/>
      <c r="BT2757" s="171"/>
      <c r="BU2757" s="171"/>
      <c r="BV2757" s="171"/>
      <c r="BW2757" s="171"/>
      <c r="BX2757" s="171"/>
      <c r="BY2757" s="171"/>
      <c r="BZ2757" s="171"/>
      <c r="CA2757" s="171"/>
      <c r="CB2757" s="171"/>
      <c r="CC2757" s="171"/>
      <c r="CD2757" s="171"/>
      <c r="CE2757" s="171"/>
      <c r="CF2757" s="171"/>
      <c r="CG2757" s="171"/>
      <c r="CH2757" s="171"/>
      <c r="CI2757" s="171"/>
      <c r="CJ2757" s="171"/>
      <c r="CK2757" s="171"/>
      <c r="CL2757" s="171"/>
      <c r="CM2757" s="171"/>
      <c r="CN2757" s="171"/>
      <c r="CO2757" s="171"/>
      <c r="CP2757" s="171"/>
      <c r="CQ2757" s="171"/>
      <c r="CR2757" s="171"/>
      <c r="CS2757" s="171"/>
      <c r="CT2757" s="171"/>
      <c r="CU2757" s="171"/>
      <c r="CV2757" s="171"/>
      <c r="CW2757" s="171"/>
      <c r="CX2757" s="171"/>
      <c r="CY2757" s="171"/>
      <c r="CZ2757" s="171"/>
      <c r="DA2757" s="171"/>
      <c r="DB2757" s="171"/>
      <c r="DC2757" s="171"/>
      <c r="DD2757" s="171"/>
      <c r="DE2757" s="171"/>
      <c r="DF2757" s="171"/>
      <c r="DG2757" s="171"/>
      <c r="DH2757" s="171"/>
      <c r="DI2757" s="171"/>
      <c r="DJ2757" s="171"/>
      <c r="DK2757" s="171"/>
      <c r="DL2757" s="171"/>
      <c r="DM2757" s="171"/>
      <c r="DN2757" s="171"/>
      <c r="DO2757" s="171"/>
      <c r="DP2757" s="171"/>
      <c r="DQ2757" s="171"/>
      <c r="DR2757" s="171"/>
      <c r="DS2757" s="171"/>
      <c r="DT2757" s="171"/>
      <c r="DU2757" s="171"/>
      <c r="DV2757" s="171"/>
      <c r="DW2757" s="171"/>
      <c r="DX2757" s="171"/>
      <c r="DY2757" s="171"/>
      <c r="DZ2757" s="171"/>
      <c r="EA2757" s="171"/>
      <c r="EB2757" s="171"/>
      <c r="EC2757" s="171"/>
      <c r="ED2757" s="171"/>
      <c r="EE2757" s="171"/>
      <c r="EF2757" s="171"/>
      <c r="EG2757" s="171"/>
      <c r="EH2757" s="171"/>
      <c r="EI2757" s="171"/>
      <c r="EJ2757" s="171"/>
      <c r="EK2757" s="171"/>
      <c r="EL2757" s="171"/>
      <c r="EM2757" s="171"/>
      <c r="EN2757" s="171"/>
    </row>
    <row r="2758" spans="43:144" ht="15" x14ac:dyDescent="0.25">
      <c r="AQ2758" s="171"/>
      <c r="AR2758"/>
      <c r="AS2758"/>
      <c r="AT2758"/>
      <c r="AU2758"/>
      <c r="AV2758"/>
      <c r="AW2758"/>
      <c r="AX2758"/>
      <c r="AY2758"/>
      <c r="AZ2758"/>
      <c r="BA2758"/>
      <c r="BB2758"/>
      <c r="BC2758"/>
      <c r="BD2758"/>
      <c r="BE2758" s="171"/>
      <c r="BF2758" s="171"/>
      <c r="BG2758" s="171"/>
      <c r="BH2758" s="171"/>
      <c r="BI2758" s="171"/>
      <c r="BJ2758" s="171"/>
      <c r="BK2758" s="171"/>
      <c r="BL2758" s="171"/>
      <c r="BM2758" s="171"/>
      <c r="BN2758" s="171"/>
      <c r="BO2758" s="171"/>
      <c r="BP2758" s="171"/>
      <c r="BQ2758" s="171"/>
      <c r="BR2758" s="171"/>
      <c r="BS2758" s="171"/>
      <c r="BT2758" s="171"/>
      <c r="BU2758" s="171"/>
      <c r="BV2758" s="171"/>
      <c r="BW2758" s="171"/>
      <c r="BX2758" s="171"/>
      <c r="BY2758" s="171"/>
      <c r="BZ2758" s="171"/>
      <c r="CA2758" s="171"/>
      <c r="CB2758" s="171"/>
      <c r="CC2758" s="171"/>
      <c r="CD2758" s="171"/>
      <c r="CE2758" s="171"/>
      <c r="CF2758" s="171"/>
      <c r="CG2758" s="171"/>
      <c r="CH2758" s="171"/>
      <c r="CI2758" s="171"/>
      <c r="CJ2758" s="171"/>
      <c r="CK2758" s="171"/>
      <c r="CL2758" s="171"/>
      <c r="CM2758" s="171"/>
      <c r="CN2758" s="171"/>
      <c r="CO2758" s="171"/>
      <c r="CP2758" s="171"/>
      <c r="CQ2758" s="171"/>
      <c r="CR2758" s="171"/>
      <c r="CS2758" s="171"/>
      <c r="CT2758" s="171"/>
      <c r="CU2758" s="171"/>
      <c r="CV2758" s="171"/>
      <c r="CW2758" s="171"/>
      <c r="CX2758" s="171"/>
      <c r="CY2758" s="171"/>
      <c r="CZ2758" s="171"/>
      <c r="DA2758" s="171"/>
      <c r="DB2758" s="171"/>
      <c r="DC2758" s="171"/>
      <c r="DD2758" s="171"/>
      <c r="DE2758" s="171"/>
      <c r="DF2758" s="171"/>
      <c r="DG2758" s="171"/>
      <c r="DH2758" s="171"/>
      <c r="DI2758" s="171"/>
      <c r="DJ2758" s="171"/>
      <c r="DK2758" s="171"/>
      <c r="DL2758" s="171"/>
      <c r="DM2758" s="171"/>
      <c r="DN2758" s="171"/>
      <c r="DO2758" s="171"/>
      <c r="DP2758" s="171"/>
      <c r="DQ2758" s="171"/>
      <c r="DR2758" s="171"/>
      <c r="DS2758" s="171"/>
      <c r="DT2758" s="171"/>
      <c r="DU2758" s="171"/>
      <c r="DV2758" s="171"/>
      <c r="DW2758" s="171"/>
      <c r="DX2758" s="171"/>
      <c r="DY2758" s="171"/>
      <c r="DZ2758" s="171"/>
      <c r="EA2758" s="171"/>
      <c r="EB2758" s="171"/>
      <c r="EC2758" s="171"/>
      <c r="ED2758" s="171"/>
      <c r="EE2758" s="171"/>
      <c r="EF2758" s="171"/>
      <c r="EG2758" s="171"/>
      <c r="EH2758" s="171"/>
      <c r="EI2758" s="171"/>
      <c r="EJ2758" s="171"/>
      <c r="EK2758" s="171"/>
      <c r="EL2758" s="171"/>
      <c r="EM2758" s="171"/>
      <c r="EN2758" s="171"/>
    </row>
    <row r="2759" spans="43:144" ht="15" x14ac:dyDescent="0.25">
      <c r="AQ2759" s="171"/>
      <c r="AR2759"/>
      <c r="AS2759"/>
      <c r="AT2759"/>
      <c r="AU2759"/>
      <c r="AV2759"/>
      <c r="AW2759"/>
      <c r="AX2759"/>
      <c r="AY2759"/>
      <c r="AZ2759"/>
      <c r="BA2759"/>
      <c r="BB2759"/>
      <c r="BC2759"/>
      <c r="BD2759"/>
      <c r="BE2759" s="171"/>
      <c r="BF2759" s="171"/>
      <c r="BG2759" s="171"/>
      <c r="BH2759" s="171"/>
      <c r="BI2759" s="171"/>
      <c r="BJ2759" s="171"/>
      <c r="BK2759" s="171"/>
      <c r="BL2759" s="171"/>
      <c r="BM2759" s="171"/>
      <c r="BN2759" s="171"/>
      <c r="BO2759" s="171"/>
      <c r="BP2759" s="171"/>
      <c r="BQ2759" s="171"/>
      <c r="BR2759" s="171"/>
      <c r="BS2759" s="171"/>
      <c r="BT2759" s="171"/>
      <c r="BU2759" s="171"/>
      <c r="BV2759" s="171"/>
      <c r="BW2759" s="171"/>
      <c r="BX2759" s="171"/>
      <c r="BY2759" s="171"/>
      <c r="BZ2759" s="171"/>
      <c r="CA2759" s="171"/>
      <c r="CB2759" s="171"/>
      <c r="CC2759" s="171"/>
      <c r="CD2759" s="171"/>
      <c r="CE2759" s="171"/>
      <c r="CF2759" s="171"/>
      <c r="CG2759" s="171"/>
      <c r="CH2759" s="171"/>
      <c r="CI2759" s="171"/>
      <c r="CJ2759" s="171"/>
      <c r="CK2759" s="171"/>
      <c r="CL2759" s="171"/>
      <c r="CM2759" s="171"/>
      <c r="CN2759" s="171"/>
      <c r="CO2759" s="171"/>
      <c r="CP2759" s="171"/>
      <c r="CQ2759" s="171"/>
      <c r="CR2759" s="171"/>
      <c r="CS2759" s="171"/>
      <c r="CT2759" s="171"/>
      <c r="CU2759" s="171"/>
      <c r="CV2759" s="171"/>
      <c r="CW2759" s="171"/>
      <c r="CX2759" s="171"/>
      <c r="CY2759" s="171"/>
      <c r="CZ2759" s="171"/>
      <c r="DA2759" s="171"/>
      <c r="DB2759" s="171"/>
      <c r="DC2759" s="171"/>
      <c r="DD2759" s="171"/>
      <c r="DE2759" s="171"/>
      <c r="DF2759" s="171"/>
      <c r="DG2759" s="171"/>
      <c r="DH2759" s="171"/>
      <c r="DI2759" s="171"/>
      <c r="DJ2759" s="171"/>
      <c r="DK2759" s="171"/>
      <c r="DL2759" s="171"/>
      <c r="DM2759" s="171"/>
      <c r="DN2759" s="171"/>
      <c r="DO2759" s="171"/>
      <c r="DP2759" s="171"/>
      <c r="DQ2759" s="171"/>
      <c r="DR2759" s="171"/>
      <c r="DS2759" s="171"/>
      <c r="DT2759" s="171"/>
      <c r="DU2759" s="171"/>
      <c r="DV2759" s="171"/>
      <c r="DW2759" s="171"/>
      <c r="DX2759" s="171"/>
      <c r="DY2759" s="171"/>
      <c r="DZ2759" s="171"/>
      <c r="EA2759" s="171"/>
      <c r="EB2759" s="171"/>
      <c r="EC2759" s="171"/>
      <c r="ED2759" s="171"/>
      <c r="EE2759" s="171"/>
      <c r="EF2759" s="171"/>
      <c r="EG2759" s="171"/>
      <c r="EH2759" s="171"/>
      <c r="EI2759" s="171"/>
      <c r="EJ2759" s="171"/>
      <c r="EK2759" s="171"/>
      <c r="EL2759" s="171"/>
      <c r="EM2759" s="171"/>
      <c r="EN2759" s="171"/>
    </row>
    <row r="2760" spans="43:144" ht="15" x14ac:dyDescent="0.25">
      <c r="AQ2760" s="171"/>
      <c r="AR2760"/>
      <c r="AS2760"/>
      <c r="AT2760"/>
      <c r="AU2760"/>
      <c r="AV2760"/>
      <c r="AW2760"/>
      <c r="AX2760"/>
      <c r="AY2760"/>
      <c r="AZ2760"/>
      <c r="BA2760"/>
      <c r="BB2760"/>
      <c r="BC2760"/>
      <c r="BD2760"/>
      <c r="BE2760" s="171"/>
      <c r="BF2760" s="171"/>
      <c r="BG2760" s="171"/>
      <c r="BH2760" s="171"/>
      <c r="BI2760" s="171"/>
      <c r="BJ2760" s="171"/>
      <c r="BK2760" s="171"/>
      <c r="BL2760" s="171"/>
      <c r="BM2760" s="171"/>
      <c r="BN2760" s="171"/>
      <c r="BO2760" s="171"/>
      <c r="BP2760" s="171"/>
      <c r="BQ2760" s="171"/>
      <c r="BR2760" s="171"/>
      <c r="BS2760" s="171"/>
      <c r="BT2760" s="171"/>
      <c r="BU2760" s="171"/>
      <c r="BV2760" s="171"/>
      <c r="BW2760" s="171"/>
      <c r="BX2760" s="171"/>
      <c r="BY2760" s="171"/>
      <c r="BZ2760" s="171"/>
      <c r="CA2760" s="171"/>
      <c r="CB2760" s="171"/>
      <c r="CC2760" s="171"/>
      <c r="CD2760" s="171"/>
      <c r="CE2760" s="171"/>
      <c r="CF2760" s="171"/>
      <c r="CG2760" s="171"/>
      <c r="CH2760" s="171"/>
      <c r="CI2760" s="171"/>
      <c r="CJ2760" s="171"/>
      <c r="CK2760" s="171"/>
      <c r="CL2760" s="171"/>
      <c r="CM2760" s="171"/>
      <c r="CN2760" s="171"/>
      <c r="CO2760" s="171"/>
      <c r="CP2760" s="171"/>
      <c r="CQ2760" s="171"/>
      <c r="CR2760" s="171"/>
      <c r="CS2760" s="171"/>
      <c r="CT2760" s="171"/>
      <c r="CU2760" s="171"/>
      <c r="CV2760" s="171"/>
      <c r="CW2760" s="171"/>
      <c r="CX2760" s="171"/>
      <c r="CY2760" s="171"/>
      <c r="CZ2760" s="171"/>
      <c r="DA2760" s="171"/>
      <c r="DB2760" s="171"/>
      <c r="DC2760" s="171"/>
      <c r="DD2760" s="171"/>
      <c r="DE2760" s="171"/>
      <c r="DF2760" s="171"/>
      <c r="DG2760" s="171"/>
      <c r="DH2760" s="171"/>
      <c r="DI2760" s="171"/>
      <c r="DJ2760" s="171"/>
      <c r="DK2760" s="171"/>
      <c r="DL2760" s="171"/>
      <c r="DM2760" s="171"/>
      <c r="DN2760" s="171"/>
      <c r="DO2760" s="171"/>
      <c r="DP2760" s="171"/>
      <c r="DQ2760" s="171"/>
      <c r="DR2760" s="171"/>
      <c r="DS2760" s="171"/>
      <c r="DT2760" s="171"/>
      <c r="DU2760" s="171"/>
      <c r="DV2760" s="171"/>
      <c r="DW2760" s="171"/>
      <c r="DX2760" s="171"/>
      <c r="DY2760" s="171"/>
      <c r="DZ2760" s="171"/>
      <c r="EA2760" s="171"/>
      <c r="EB2760" s="171"/>
      <c r="EC2760" s="171"/>
      <c r="ED2760" s="171"/>
      <c r="EE2760" s="171"/>
      <c r="EF2760" s="171"/>
      <c r="EG2760" s="171"/>
      <c r="EH2760" s="171"/>
      <c r="EI2760" s="171"/>
      <c r="EJ2760" s="171"/>
      <c r="EK2760" s="171"/>
      <c r="EL2760" s="171"/>
      <c r="EM2760" s="171"/>
      <c r="EN2760" s="171"/>
    </row>
    <row r="2761" spans="43:144" ht="15" x14ac:dyDescent="0.25">
      <c r="AQ2761" s="171"/>
      <c r="AR2761"/>
      <c r="AS2761"/>
      <c r="AT2761"/>
      <c r="AU2761"/>
      <c r="AV2761"/>
      <c r="AW2761"/>
      <c r="AX2761"/>
      <c r="AY2761"/>
      <c r="AZ2761"/>
      <c r="BA2761"/>
      <c r="BB2761"/>
      <c r="BC2761"/>
      <c r="BD2761"/>
      <c r="BE2761" s="171"/>
      <c r="BF2761" s="171"/>
      <c r="BG2761" s="171"/>
      <c r="BH2761" s="171"/>
      <c r="BI2761" s="171"/>
      <c r="BJ2761" s="171"/>
      <c r="BK2761" s="171"/>
      <c r="BL2761" s="171"/>
      <c r="BM2761" s="171"/>
      <c r="BN2761" s="171"/>
      <c r="BO2761" s="171"/>
      <c r="BP2761" s="171"/>
      <c r="BQ2761" s="171"/>
      <c r="BR2761" s="171"/>
      <c r="BS2761" s="171"/>
      <c r="BT2761" s="171"/>
      <c r="BU2761" s="171"/>
      <c r="BV2761" s="171"/>
      <c r="BW2761" s="171"/>
      <c r="BX2761" s="171"/>
      <c r="BY2761" s="171"/>
      <c r="BZ2761" s="171"/>
      <c r="CA2761" s="171"/>
      <c r="CB2761" s="171"/>
      <c r="CC2761" s="171"/>
      <c r="CD2761" s="171"/>
      <c r="CE2761" s="171"/>
      <c r="CF2761" s="171"/>
      <c r="CG2761" s="171"/>
      <c r="CH2761" s="171"/>
      <c r="CI2761" s="171"/>
      <c r="CJ2761" s="171"/>
      <c r="CK2761" s="171"/>
      <c r="CL2761" s="171"/>
      <c r="CM2761" s="171"/>
      <c r="CN2761" s="171"/>
      <c r="CO2761" s="171"/>
      <c r="CP2761" s="171"/>
      <c r="CQ2761" s="171"/>
      <c r="CR2761" s="171"/>
      <c r="CS2761" s="171"/>
      <c r="CT2761" s="171"/>
      <c r="CU2761" s="171"/>
      <c r="CV2761" s="171"/>
      <c r="CW2761" s="171"/>
      <c r="CX2761" s="171"/>
      <c r="CY2761" s="171"/>
      <c r="CZ2761" s="171"/>
      <c r="DA2761" s="171"/>
      <c r="DB2761" s="171"/>
      <c r="DC2761" s="171"/>
      <c r="DD2761" s="171"/>
      <c r="DE2761" s="171"/>
      <c r="DF2761" s="171"/>
      <c r="DG2761" s="171"/>
      <c r="DH2761" s="171"/>
      <c r="DI2761" s="171"/>
      <c r="DJ2761" s="171"/>
      <c r="DK2761" s="171"/>
      <c r="DL2761" s="171"/>
      <c r="DM2761" s="171"/>
      <c r="DN2761" s="171"/>
      <c r="DO2761" s="171"/>
      <c r="DP2761" s="171"/>
      <c r="DQ2761" s="171"/>
      <c r="DR2761" s="171"/>
      <c r="DS2761" s="171"/>
      <c r="DT2761" s="171"/>
      <c r="DU2761" s="171"/>
      <c r="DV2761" s="171"/>
      <c r="DW2761" s="171"/>
      <c r="DX2761" s="171"/>
      <c r="DY2761" s="171"/>
      <c r="DZ2761" s="171"/>
      <c r="EA2761" s="171"/>
      <c r="EB2761" s="171"/>
      <c r="EC2761" s="171"/>
      <c r="ED2761" s="171"/>
      <c r="EE2761" s="171"/>
      <c r="EF2761" s="171"/>
      <c r="EG2761" s="171"/>
      <c r="EH2761" s="171"/>
      <c r="EI2761" s="171"/>
      <c r="EJ2761" s="171"/>
      <c r="EK2761" s="171"/>
      <c r="EL2761" s="171"/>
      <c r="EM2761" s="171"/>
      <c r="EN2761" s="171"/>
    </row>
    <row r="2762" spans="43:144" ht="15" x14ac:dyDescent="0.25">
      <c r="AQ2762" s="171"/>
      <c r="AR2762"/>
      <c r="AS2762"/>
      <c r="AT2762"/>
      <c r="AU2762"/>
      <c r="AV2762"/>
      <c r="AW2762"/>
      <c r="AX2762"/>
      <c r="AY2762"/>
      <c r="AZ2762"/>
      <c r="BA2762"/>
      <c r="BB2762"/>
      <c r="BC2762"/>
      <c r="BD2762"/>
      <c r="BE2762" s="171"/>
      <c r="BF2762" s="171"/>
      <c r="BG2762" s="171"/>
      <c r="BH2762" s="171"/>
      <c r="BI2762" s="171"/>
      <c r="BJ2762" s="171"/>
      <c r="BK2762" s="171"/>
      <c r="BL2762" s="171"/>
      <c r="BM2762" s="171"/>
      <c r="BN2762" s="171"/>
      <c r="BO2762" s="171"/>
      <c r="BP2762" s="171"/>
      <c r="BQ2762" s="171"/>
      <c r="BR2762" s="171"/>
      <c r="BS2762" s="171"/>
      <c r="BT2762" s="171"/>
      <c r="BU2762" s="171"/>
      <c r="BV2762" s="171"/>
      <c r="BW2762" s="171"/>
      <c r="BX2762" s="171"/>
      <c r="BY2762" s="171"/>
      <c r="BZ2762" s="171"/>
      <c r="CA2762" s="171"/>
      <c r="CB2762" s="171"/>
      <c r="CC2762" s="171"/>
      <c r="CD2762" s="171"/>
      <c r="CE2762" s="171"/>
      <c r="CF2762" s="171"/>
      <c r="CG2762" s="171"/>
      <c r="CH2762" s="171"/>
      <c r="CI2762" s="171"/>
      <c r="CJ2762" s="171"/>
      <c r="CK2762" s="171"/>
      <c r="CL2762" s="171"/>
      <c r="CM2762" s="171"/>
      <c r="CN2762" s="171"/>
      <c r="CO2762" s="171"/>
      <c r="CP2762" s="171"/>
      <c r="CQ2762" s="171"/>
      <c r="CR2762" s="171"/>
      <c r="CS2762" s="171"/>
      <c r="CT2762" s="171"/>
      <c r="CU2762" s="171"/>
      <c r="CV2762" s="171"/>
      <c r="CW2762" s="171"/>
      <c r="CX2762" s="171"/>
      <c r="CY2762" s="171"/>
      <c r="CZ2762" s="171"/>
      <c r="DA2762" s="171"/>
      <c r="DB2762" s="171"/>
      <c r="DC2762" s="171"/>
      <c r="DD2762" s="171"/>
      <c r="DE2762" s="171"/>
      <c r="DF2762" s="171"/>
      <c r="DG2762" s="171"/>
      <c r="DH2762" s="171"/>
      <c r="DI2762" s="171"/>
      <c r="DJ2762" s="171"/>
      <c r="DK2762" s="171"/>
      <c r="DL2762" s="171"/>
      <c r="DM2762" s="171"/>
      <c r="DN2762" s="171"/>
      <c r="DO2762" s="171"/>
      <c r="DP2762" s="171"/>
      <c r="DQ2762" s="171"/>
      <c r="DR2762" s="171"/>
      <c r="DS2762" s="171"/>
      <c r="DT2762" s="171"/>
      <c r="DU2762" s="171"/>
      <c r="DV2762" s="171"/>
      <c r="DW2762" s="171"/>
      <c r="DX2762" s="171"/>
      <c r="DY2762" s="171"/>
      <c r="DZ2762" s="171"/>
      <c r="EA2762" s="171"/>
      <c r="EB2762" s="171"/>
      <c r="EC2762" s="171"/>
      <c r="ED2762" s="171"/>
      <c r="EE2762" s="171"/>
      <c r="EF2762" s="171"/>
      <c r="EG2762" s="171"/>
      <c r="EH2762" s="171"/>
      <c r="EI2762" s="171"/>
      <c r="EJ2762" s="171"/>
      <c r="EK2762" s="171"/>
      <c r="EL2762" s="171"/>
      <c r="EM2762" s="171"/>
      <c r="EN2762" s="171"/>
    </row>
    <row r="2763" spans="43:144" ht="15" x14ac:dyDescent="0.25">
      <c r="AQ2763" s="171"/>
      <c r="AR2763"/>
      <c r="AS2763"/>
      <c r="AT2763"/>
      <c r="AU2763"/>
      <c r="AV2763"/>
      <c r="AW2763"/>
      <c r="AX2763"/>
      <c r="AY2763"/>
      <c r="AZ2763"/>
      <c r="BA2763"/>
      <c r="BB2763"/>
      <c r="BC2763"/>
      <c r="BD2763"/>
      <c r="BE2763" s="171"/>
      <c r="BF2763" s="171"/>
      <c r="BG2763" s="171"/>
      <c r="BH2763" s="171"/>
      <c r="BI2763" s="171"/>
      <c r="BJ2763" s="171"/>
      <c r="BK2763" s="171"/>
      <c r="BL2763" s="171"/>
      <c r="BM2763" s="171"/>
      <c r="BN2763" s="171"/>
      <c r="BO2763" s="171"/>
      <c r="BP2763" s="171"/>
      <c r="BQ2763" s="171"/>
      <c r="BR2763" s="171"/>
      <c r="BS2763" s="171"/>
      <c r="BT2763" s="171"/>
      <c r="BU2763" s="171"/>
      <c r="BV2763" s="171"/>
      <c r="BW2763" s="171"/>
      <c r="BX2763" s="171"/>
      <c r="BY2763" s="171"/>
      <c r="BZ2763" s="171"/>
      <c r="CA2763" s="171"/>
      <c r="CB2763" s="171"/>
      <c r="CC2763" s="171"/>
      <c r="CD2763" s="171"/>
      <c r="CE2763" s="171"/>
      <c r="CF2763" s="171"/>
      <c r="CG2763" s="171"/>
      <c r="CH2763" s="171"/>
      <c r="CI2763" s="171"/>
      <c r="CJ2763" s="171"/>
      <c r="CK2763" s="171"/>
      <c r="CL2763" s="171"/>
      <c r="CM2763" s="171"/>
      <c r="CN2763" s="171"/>
      <c r="CO2763" s="171"/>
      <c r="CP2763" s="171"/>
      <c r="CQ2763" s="171"/>
      <c r="CR2763" s="171"/>
      <c r="CS2763" s="171"/>
      <c r="CT2763" s="171"/>
      <c r="CU2763" s="171"/>
      <c r="CV2763" s="171"/>
      <c r="CW2763" s="171"/>
      <c r="CX2763" s="171"/>
      <c r="CY2763" s="171"/>
      <c r="CZ2763" s="171"/>
      <c r="DA2763" s="171"/>
      <c r="DB2763" s="171"/>
      <c r="DC2763" s="171"/>
      <c r="DD2763" s="171"/>
      <c r="DE2763" s="171"/>
      <c r="DF2763" s="171"/>
      <c r="DG2763" s="171"/>
      <c r="DH2763" s="171"/>
      <c r="DI2763" s="171"/>
      <c r="DJ2763" s="171"/>
      <c r="DK2763" s="171"/>
      <c r="DL2763" s="171"/>
      <c r="DM2763" s="171"/>
      <c r="DN2763" s="171"/>
      <c r="DO2763" s="171"/>
      <c r="DP2763" s="171"/>
      <c r="DQ2763" s="171"/>
      <c r="DR2763" s="171"/>
      <c r="DS2763" s="171"/>
      <c r="DT2763" s="171"/>
      <c r="DU2763" s="171"/>
      <c r="DV2763" s="171"/>
      <c r="DW2763" s="171"/>
      <c r="DX2763" s="171"/>
      <c r="DY2763" s="171"/>
      <c r="DZ2763" s="171"/>
      <c r="EA2763" s="171"/>
      <c r="EB2763" s="171"/>
      <c r="EC2763" s="171"/>
      <c r="ED2763" s="171"/>
      <c r="EE2763" s="171"/>
      <c r="EF2763" s="171"/>
      <c r="EG2763" s="171"/>
      <c r="EH2763" s="171"/>
      <c r="EI2763" s="171"/>
      <c r="EJ2763" s="171"/>
      <c r="EK2763" s="171"/>
      <c r="EL2763" s="171"/>
      <c r="EM2763" s="171"/>
      <c r="EN2763" s="171"/>
    </row>
    <row r="2764" spans="43:144" ht="15" x14ac:dyDescent="0.25">
      <c r="AQ2764" s="171"/>
      <c r="AR2764"/>
      <c r="AS2764"/>
      <c r="AT2764"/>
      <c r="AU2764"/>
      <c r="AV2764"/>
      <c r="AW2764"/>
      <c r="AX2764"/>
      <c r="AY2764"/>
      <c r="AZ2764"/>
      <c r="BA2764"/>
      <c r="BB2764"/>
      <c r="BC2764"/>
      <c r="BD2764"/>
      <c r="BE2764" s="171"/>
      <c r="BF2764" s="171"/>
      <c r="BG2764" s="171"/>
      <c r="BH2764" s="171"/>
      <c r="BI2764" s="171"/>
      <c r="BJ2764" s="171"/>
      <c r="BK2764" s="171"/>
      <c r="BL2764" s="171"/>
      <c r="BM2764" s="171"/>
      <c r="BN2764" s="171"/>
      <c r="BO2764" s="171"/>
      <c r="BP2764" s="171"/>
      <c r="BQ2764" s="171"/>
      <c r="BR2764" s="171"/>
      <c r="BS2764" s="171"/>
      <c r="BT2764" s="171"/>
      <c r="BU2764" s="171"/>
      <c r="BV2764" s="171"/>
      <c r="BW2764" s="171"/>
      <c r="BX2764" s="171"/>
      <c r="BY2764" s="171"/>
      <c r="BZ2764" s="171"/>
      <c r="CA2764" s="171"/>
      <c r="CB2764" s="171"/>
      <c r="CC2764" s="171"/>
      <c r="CD2764" s="171"/>
      <c r="CE2764" s="171"/>
      <c r="CF2764" s="171"/>
      <c r="CG2764" s="171"/>
      <c r="CH2764" s="171"/>
      <c r="CI2764" s="171"/>
      <c r="CJ2764" s="171"/>
      <c r="CK2764" s="171"/>
      <c r="CL2764" s="171"/>
      <c r="CM2764" s="171"/>
      <c r="CN2764" s="171"/>
      <c r="CO2764" s="171"/>
      <c r="CP2764" s="171"/>
      <c r="CQ2764" s="171"/>
      <c r="CR2764" s="171"/>
      <c r="CS2764" s="171"/>
      <c r="CT2764" s="171"/>
      <c r="CU2764" s="171"/>
      <c r="CV2764" s="171"/>
      <c r="CW2764" s="171"/>
      <c r="CX2764" s="171"/>
      <c r="CY2764" s="171"/>
      <c r="CZ2764" s="171"/>
      <c r="DA2764" s="171"/>
      <c r="DB2764" s="171"/>
      <c r="DC2764" s="171"/>
      <c r="DD2764" s="171"/>
      <c r="DE2764" s="171"/>
      <c r="DF2764" s="171"/>
      <c r="DG2764" s="171"/>
      <c r="DH2764" s="171"/>
      <c r="DI2764" s="171"/>
      <c r="DJ2764" s="171"/>
      <c r="DK2764" s="171"/>
      <c r="DL2764" s="171"/>
      <c r="DM2764" s="171"/>
      <c r="DN2764" s="171"/>
      <c r="DO2764" s="171"/>
      <c r="DP2764" s="171"/>
      <c r="DQ2764" s="171"/>
      <c r="DR2764" s="171"/>
      <c r="DS2764" s="171"/>
      <c r="DT2764" s="171"/>
      <c r="DU2764" s="171"/>
      <c r="DV2764" s="171"/>
      <c r="DW2764" s="171"/>
      <c r="DX2764" s="171"/>
      <c r="DY2764" s="171"/>
      <c r="DZ2764" s="171"/>
      <c r="EA2764" s="171"/>
      <c r="EB2764" s="171"/>
      <c r="EC2764" s="171"/>
      <c r="ED2764" s="171"/>
      <c r="EE2764" s="171"/>
      <c r="EF2764" s="171"/>
      <c r="EG2764" s="171"/>
      <c r="EH2764" s="171"/>
      <c r="EI2764" s="171"/>
      <c r="EJ2764" s="171"/>
      <c r="EK2764" s="171"/>
      <c r="EL2764" s="171"/>
      <c r="EM2764" s="171"/>
      <c r="EN2764" s="171"/>
    </row>
    <row r="2765" spans="43:144" ht="15" x14ac:dyDescent="0.25">
      <c r="AQ2765" s="171"/>
      <c r="AR2765"/>
      <c r="AS2765"/>
      <c r="AT2765"/>
      <c r="AU2765"/>
      <c r="AV2765"/>
      <c r="AW2765"/>
      <c r="AX2765"/>
      <c r="AY2765"/>
      <c r="AZ2765"/>
      <c r="BA2765"/>
      <c r="BB2765"/>
      <c r="BC2765"/>
      <c r="BD2765"/>
      <c r="BE2765" s="171"/>
      <c r="BF2765" s="171"/>
      <c r="BG2765" s="171"/>
      <c r="BH2765" s="171"/>
      <c r="BI2765" s="171"/>
      <c r="BJ2765" s="171"/>
      <c r="BK2765" s="171"/>
      <c r="BL2765" s="171"/>
      <c r="BM2765" s="171"/>
      <c r="BN2765" s="171"/>
      <c r="BO2765" s="171"/>
      <c r="BP2765" s="171"/>
      <c r="BQ2765" s="171"/>
      <c r="BR2765" s="171"/>
      <c r="BS2765" s="171"/>
      <c r="BT2765" s="171"/>
      <c r="BU2765" s="171"/>
      <c r="BV2765" s="171"/>
      <c r="BW2765" s="171"/>
      <c r="BX2765" s="171"/>
      <c r="BY2765" s="171"/>
      <c r="BZ2765" s="171"/>
      <c r="CA2765" s="171"/>
      <c r="CB2765" s="171"/>
      <c r="CC2765" s="171"/>
      <c r="CD2765" s="171"/>
      <c r="CE2765" s="171"/>
      <c r="CF2765" s="171"/>
      <c r="CG2765" s="171"/>
      <c r="CH2765" s="171"/>
      <c r="CI2765" s="171"/>
      <c r="CJ2765" s="171"/>
      <c r="CK2765" s="171"/>
      <c r="CL2765" s="171"/>
      <c r="CM2765" s="171"/>
      <c r="CN2765" s="171"/>
      <c r="CO2765" s="171"/>
      <c r="CP2765" s="171"/>
      <c r="CQ2765" s="171"/>
      <c r="CR2765" s="171"/>
      <c r="CS2765" s="171"/>
      <c r="CT2765" s="171"/>
      <c r="CU2765" s="171"/>
      <c r="CV2765" s="171"/>
      <c r="CW2765" s="171"/>
      <c r="CX2765" s="171"/>
      <c r="CY2765" s="171"/>
      <c r="CZ2765" s="171"/>
      <c r="DA2765" s="171"/>
      <c r="DB2765" s="171"/>
      <c r="DC2765" s="171"/>
      <c r="DD2765" s="171"/>
      <c r="DE2765" s="171"/>
      <c r="DF2765" s="171"/>
      <c r="DG2765" s="171"/>
      <c r="DH2765" s="171"/>
      <c r="DI2765" s="171"/>
      <c r="DJ2765" s="171"/>
      <c r="DK2765" s="171"/>
      <c r="DL2765" s="171"/>
      <c r="DM2765" s="171"/>
      <c r="DN2765" s="171"/>
      <c r="DO2765" s="171"/>
      <c r="DP2765" s="171"/>
      <c r="DQ2765" s="171"/>
      <c r="DR2765" s="171"/>
      <c r="DS2765" s="171"/>
      <c r="DT2765" s="171"/>
      <c r="DU2765" s="171"/>
      <c r="DV2765" s="171"/>
      <c r="DW2765" s="171"/>
      <c r="DX2765" s="171"/>
      <c r="DY2765" s="171"/>
      <c r="DZ2765" s="171"/>
      <c r="EA2765" s="171"/>
      <c r="EB2765" s="171"/>
      <c r="EC2765" s="171"/>
      <c r="ED2765" s="171"/>
      <c r="EE2765" s="171"/>
      <c r="EF2765" s="171"/>
      <c r="EG2765" s="171"/>
      <c r="EH2765" s="171"/>
      <c r="EI2765" s="171"/>
      <c r="EJ2765" s="171"/>
      <c r="EK2765" s="171"/>
      <c r="EL2765" s="171"/>
      <c r="EM2765" s="171"/>
      <c r="EN2765" s="171"/>
    </row>
    <row r="2766" spans="43:144" ht="15" x14ac:dyDescent="0.25">
      <c r="AQ2766" s="171"/>
      <c r="AR2766"/>
      <c r="AS2766"/>
      <c r="AT2766"/>
      <c r="AU2766"/>
      <c r="AV2766"/>
      <c r="AW2766"/>
      <c r="AX2766"/>
      <c r="AY2766"/>
      <c r="AZ2766"/>
      <c r="BA2766"/>
      <c r="BB2766"/>
      <c r="BC2766"/>
      <c r="BD2766"/>
      <c r="BE2766" s="171"/>
      <c r="BF2766" s="171"/>
      <c r="BG2766" s="171"/>
      <c r="BH2766" s="171"/>
      <c r="BI2766" s="171"/>
      <c r="BJ2766" s="171"/>
      <c r="BK2766" s="171"/>
      <c r="BL2766" s="171"/>
      <c r="BM2766" s="171"/>
      <c r="BN2766" s="171"/>
      <c r="BO2766" s="171"/>
      <c r="BP2766" s="171"/>
      <c r="BQ2766" s="171"/>
      <c r="BR2766" s="171"/>
      <c r="BS2766" s="171"/>
      <c r="BT2766" s="171"/>
      <c r="BU2766" s="171"/>
      <c r="BV2766" s="171"/>
      <c r="BW2766" s="171"/>
      <c r="BX2766" s="171"/>
      <c r="BY2766" s="171"/>
      <c r="BZ2766" s="171"/>
      <c r="CA2766" s="171"/>
      <c r="CB2766" s="171"/>
      <c r="CC2766" s="171"/>
      <c r="CD2766" s="171"/>
      <c r="CE2766" s="171"/>
      <c r="CF2766" s="171"/>
      <c r="CG2766" s="171"/>
      <c r="CH2766" s="171"/>
      <c r="CI2766" s="171"/>
      <c r="CJ2766" s="171"/>
      <c r="CK2766" s="171"/>
      <c r="CL2766" s="171"/>
      <c r="CM2766" s="171"/>
      <c r="CN2766" s="171"/>
      <c r="CO2766" s="171"/>
      <c r="CP2766" s="171"/>
      <c r="CQ2766" s="171"/>
      <c r="CR2766" s="171"/>
      <c r="CS2766" s="171"/>
      <c r="CT2766" s="171"/>
      <c r="CU2766" s="171"/>
      <c r="CV2766" s="171"/>
      <c r="CW2766" s="171"/>
      <c r="CX2766" s="171"/>
      <c r="CY2766" s="171"/>
      <c r="CZ2766" s="171"/>
      <c r="DA2766" s="171"/>
      <c r="DB2766" s="171"/>
      <c r="DC2766" s="171"/>
      <c r="DD2766" s="171"/>
      <c r="DE2766" s="171"/>
      <c r="DF2766" s="171"/>
      <c r="DG2766" s="171"/>
      <c r="DH2766" s="171"/>
      <c r="DI2766" s="171"/>
      <c r="DJ2766" s="171"/>
      <c r="DK2766" s="171"/>
      <c r="DL2766" s="171"/>
      <c r="DM2766" s="171"/>
      <c r="DN2766" s="171"/>
      <c r="DO2766" s="171"/>
      <c r="DP2766" s="171"/>
      <c r="DQ2766" s="171"/>
      <c r="DR2766" s="171"/>
      <c r="DS2766" s="171"/>
      <c r="DT2766" s="171"/>
      <c r="DU2766" s="171"/>
      <c r="DV2766" s="171"/>
      <c r="DW2766" s="171"/>
      <c r="DX2766" s="171"/>
      <c r="DY2766" s="171"/>
      <c r="DZ2766" s="171"/>
      <c r="EA2766" s="171"/>
      <c r="EB2766" s="171"/>
      <c r="EC2766" s="171"/>
      <c r="ED2766" s="171"/>
      <c r="EE2766" s="171"/>
      <c r="EF2766" s="171"/>
      <c r="EG2766" s="171"/>
      <c r="EH2766" s="171"/>
      <c r="EI2766" s="171"/>
      <c r="EJ2766" s="171"/>
      <c r="EK2766" s="171"/>
      <c r="EL2766" s="171"/>
      <c r="EM2766" s="171"/>
      <c r="EN2766" s="171"/>
    </row>
    <row r="2767" spans="43:144" ht="15" x14ac:dyDescent="0.25">
      <c r="AQ2767" s="171"/>
      <c r="AR2767"/>
      <c r="AS2767"/>
      <c r="AT2767"/>
      <c r="AU2767"/>
      <c r="AV2767"/>
      <c r="AW2767"/>
      <c r="AX2767"/>
      <c r="AY2767"/>
      <c r="AZ2767"/>
      <c r="BA2767"/>
      <c r="BB2767"/>
      <c r="BC2767"/>
      <c r="BD2767"/>
      <c r="BE2767" s="171"/>
      <c r="BF2767" s="171"/>
      <c r="BG2767" s="171"/>
      <c r="BH2767" s="171"/>
      <c r="BI2767" s="171"/>
      <c r="BJ2767" s="171"/>
      <c r="BK2767" s="171"/>
      <c r="BL2767" s="171"/>
      <c r="BM2767" s="171"/>
      <c r="BN2767" s="171"/>
      <c r="BO2767" s="171"/>
      <c r="BP2767" s="171"/>
      <c r="BQ2767" s="171"/>
      <c r="BR2767" s="171"/>
      <c r="BS2767" s="171"/>
      <c r="BT2767" s="171"/>
      <c r="BU2767" s="171"/>
      <c r="BV2767" s="171"/>
      <c r="BW2767" s="171"/>
      <c r="BX2767" s="171"/>
      <c r="BY2767" s="171"/>
      <c r="BZ2767" s="171"/>
      <c r="CA2767" s="171"/>
      <c r="CB2767" s="171"/>
      <c r="CC2767" s="171"/>
      <c r="CD2767" s="171"/>
      <c r="CE2767" s="171"/>
      <c r="CF2767" s="171"/>
      <c r="CG2767" s="171"/>
      <c r="CH2767" s="171"/>
      <c r="CI2767" s="171"/>
      <c r="CJ2767" s="171"/>
      <c r="CK2767" s="171"/>
      <c r="CL2767" s="171"/>
      <c r="CM2767" s="171"/>
      <c r="CN2767" s="171"/>
      <c r="CO2767" s="171"/>
      <c r="CP2767" s="171"/>
      <c r="CQ2767" s="171"/>
      <c r="CR2767" s="171"/>
      <c r="CS2767" s="171"/>
      <c r="CT2767" s="171"/>
      <c r="CU2767" s="171"/>
      <c r="CV2767" s="171"/>
      <c r="CW2767" s="171"/>
      <c r="CX2767" s="171"/>
      <c r="CY2767" s="171"/>
      <c r="CZ2767" s="171"/>
      <c r="DA2767" s="171"/>
      <c r="DB2767" s="171"/>
      <c r="DC2767" s="171"/>
      <c r="DD2767" s="171"/>
      <c r="DE2767" s="171"/>
      <c r="DF2767" s="171"/>
      <c r="DG2767" s="171"/>
      <c r="DH2767" s="171"/>
      <c r="DI2767" s="171"/>
      <c r="DJ2767" s="171"/>
      <c r="DK2767" s="171"/>
      <c r="DL2767" s="171"/>
      <c r="DM2767" s="171"/>
      <c r="DN2767" s="171"/>
      <c r="DO2767" s="171"/>
      <c r="DP2767" s="171"/>
      <c r="DQ2767" s="171"/>
      <c r="DR2767" s="171"/>
      <c r="DS2767" s="171"/>
      <c r="DT2767" s="171"/>
      <c r="DU2767" s="171"/>
      <c r="DV2767" s="171"/>
      <c r="DW2767" s="171"/>
      <c r="DX2767" s="171"/>
      <c r="DY2767" s="171"/>
      <c r="DZ2767" s="171"/>
      <c r="EA2767" s="171"/>
      <c r="EB2767" s="171"/>
      <c r="EC2767" s="171"/>
      <c r="ED2767" s="171"/>
      <c r="EE2767" s="171"/>
      <c r="EF2767" s="171"/>
      <c r="EG2767" s="171"/>
      <c r="EH2767" s="171"/>
      <c r="EI2767" s="171"/>
      <c r="EJ2767" s="171"/>
      <c r="EK2767" s="171"/>
      <c r="EL2767" s="171"/>
      <c r="EM2767" s="171"/>
      <c r="EN2767" s="171"/>
    </row>
    <row r="2768" spans="43:144" ht="15" x14ac:dyDescent="0.25">
      <c r="AQ2768" s="171"/>
      <c r="AR2768"/>
      <c r="AS2768"/>
      <c r="AT2768"/>
      <c r="AU2768"/>
      <c r="AV2768"/>
      <c r="AW2768"/>
      <c r="AX2768"/>
      <c r="AY2768"/>
      <c r="AZ2768"/>
      <c r="BA2768"/>
      <c r="BB2768"/>
      <c r="BC2768"/>
      <c r="BD2768"/>
      <c r="BE2768" s="171"/>
      <c r="BF2768" s="171"/>
      <c r="BG2768" s="171"/>
      <c r="BH2768" s="171"/>
      <c r="BI2768" s="171"/>
      <c r="BJ2768" s="171"/>
      <c r="BK2768" s="171"/>
      <c r="BL2768" s="171"/>
      <c r="BM2768" s="171"/>
      <c r="BN2768" s="171"/>
      <c r="BO2768" s="171"/>
      <c r="BP2768" s="171"/>
      <c r="BQ2768" s="171"/>
      <c r="BR2768" s="171"/>
      <c r="BS2768" s="171"/>
      <c r="BT2768" s="171"/>
      <c r="BU2768" s="171"/>
      <c r="BV2768" s="171"/>
      <c r="BW2768" s="171"/>
      <c r="BX2768" s="171"/>
      <c r="BY2768" s="171"/>
      <c r="BZ2768" s="171"/>
      <c r="CA2768" s="171"/>
      <c r="CB2768" s="171"/>
      <c r="CC2768" s="171"/>
      <c r="CD2768" s="171"/>
      <c r="CE2768" s="171"/>
      <c r="CF2768" s="171"/>
      <c r="CG2768" s="171"/>
      <c r="CH2768" s="171"/>
      <c r="CI2768" s="171"/>
      <c r="CJ2768" s="171"/>
      <c r="CK2768" s="171"/>
      <c r="CL2768" s="171"/>
      <c r="CM2768" s="171"/>
      <c r="CN2768" s="171"/>
      <c r="CO2768" s="171"/>
      <c r="CP2768" s="171"/>
      <c r="CQ2768" s="171"/>
      <c r="CR2768" s="171"/>
      <c r="CS2768" s="171"/>
      <c r="CT2768" s="171"/>
      <c r="CU2768" s="171"/>
      <c r="CV2768" s="171"/>
      <c r="CW2768" s="171"/>
      <c r="CX2768" s="171"/>
      <c r="CY2768" s="171"/>
      <c r="CZ2768" s="171"/>
      <c r="DA2768" s="171"/>
      <c r="DB2768" s="171"/>
      <c r="DC2768" s="171"/>
      <c r="DD2768" s="171"/>
      <c r="DE2768" s="171"/>
      <c r="DF2768" s="171"/>
      <c r="DG2768" s="171"/>
      <c r="DH2768" s="171"/>
      <c r="DI2768" s="171"/>
      <c r="DJ2768" s="171"/>
      <c r="DK2768" s="171"/>
      <c r="DL2768" s="171"/>
      <c r="DM2768" s="171"/>
      <c r="DN2768" s="171"/>
      <c r="DO2768" s="171"/>
      <c r="DP2768" s="171"/>
      <c r="DQ2768" s="171"/>
      <c r="DR2768" s="171"/>
      <c r="DS2768" s="171"/>
      <c r="DT2768" s="171"/>
      <c r="DU2768" s="171"/>
      <c r="DV2768" s="171"/>
      <c r="DW2768" s="171"/>
      <c r="DX2768" s="171"/>
      <c r="DY2768" s="171"/>
      <c r="DZ2768" s="171"/>
      <c r="EA2768" s="171"/>
      <c r="EB2768" s="171"/>
      <c r="EC2768" s="171"/>
      <c r="ED2768" s="171"/>
      <c r="EE2768" s="171"/>
      <c r="EF2768" s="171"/>
      <c r="EG2768" s="171"/>
      <c r="EH2768" s="171"/>
      <c r="EI2768" s="171"/>
      <c r="EJ2768" s="171"/>
      <c r="EK2768" s="171"/>
      <c r="EL2768" s="171"/>
      <c r="EM2768" s="171"/>
      <c r="EN2768" s="171"/>
    </row>
    <row r="2769" spans="43:144" ht="15" x14ac:dyDescent="0.25">
      <c r="AQ2769" s="171"/>
      <c r="AR2769"/>
      <c r="AS2769"/>
      <c r="AT2769"/>
      <c r="AU2769"/>
      <c r="AV2769"/>
      <c r="AW2769"/>
      <c r="AX2769"/>
      <c r="AY2769"/>
      <c r="AZ2769"/>
      <c r="BA2769"/>
      <c r="BB2769"/>
      <c r="BC2769"/>
      <c r="BD2769"/>
      <c r="BE2769" s="171"/>
      <c r="BF2769" s="171"/>
      <c r="BG2769" s="171"/>
      <c r="BH2769" s="171"/>
      <c r="BI2769" s="171"/>
      <c r="BJ2769" s="171"/>
      <c r="BK2769" s="171"/>
      <c r="BL2769" s="171"/>
      <c r="BM2769" s="171"/>
      <c r="BN2769" s="171"/>
      <c r="BO2769" s="171"/>
      <c r="BP2769" s="171"/>
      <c r="BQ2769" s="171"/>
      <c r="BR2769" s="171"/>
      <c r="BS2769" s="171"/>
      <c r="BT2769" s="171"/>
      <c r="BU2769" s="171"/>
      <c r="BV2769" s="171"/>
      <c r="BW2769" s="171"/>
      <c r="BX2769" s="171"/>
      <c r="BY2769" s="171"/>
      <c r="BZ2769" s="171"/>
      <c r="CA2769" s="171"/>
      <c r="CB2769" s="171"/>
      <c r="CC2769" s="171"/>
      <c r="CD2769" s="171"/>
      <c r="CE2769" s="171"/>
      <c r="CF2769" s="171"/>
      <c r="CG2769" s="171"/>
      <c r="CH2769" s="171"/>
      <c r="CI2769" s="171"/>
      <c r="CJ2769" s="171"/>
      <c r="CK2769" s="171"/>
      <c r="CL2769" s="171"/>
      <c r="CM2769" s="171"/>
      <c r="CN2769" s="171"/>
      <c r="CO2769" s="171"/>
      <c r="CP2769" s="171"/>
      <c r="CQ2769" s="171"/>
      <c r="CR2769" s="171"/>
      <c r="CS2769" s="171"/>
      <c r="CT2769" s="171"/>
      <c r="CU2769" s="171"/>
      <c r="CV2769" s="171"/>
      <c r="CW2769" s="171"/>
      <c r="CX2769" s="171"/>
      <c r="CY2769" s="171"/>
      <c r="CZ2769" s="171"/>
      <c r="DA2769" s="171"/>
      <c r="DB2769" s="171"/>
      <c r="DC2769" s="171"/>
      <c r="DD2769" s="171"/>
      <c r="DE2769" s="171"/>
      <c r="DF2769" s="171"/>
      <c r="DG2769" s="171"/>
      <c r="DH2769" s="171"/>
      <c r="DI2769" s="171"/>
      <c r="DJ2769" s="171"/>
      <c r="DK2769" s="171"/>
      <c r="DL2769" s="171"/>
      <c r="DM2769" s="171"/>
      <c r="DN2769" s="171"/>
      <c r="DO2769" s="171"/>
      <c r="DP2769" s="171"/>
      <c r="DQ2769" s="171"/>
      <c r="DR2769" s="171"/>
      <c r="DS2769" s="171"/>
      <c r="DT2769" s="171"/>
      <c r="DU2769" s="171"/>
      <c r="DV2769" s="171"/>
      <c r="DW2769" s="171"/>
      <c r="DX2769" s="171"/>
      <c r="DY2769" s="171"/>
      <c r="DZ2769" s="171"/>
      <c r="EA2769" s="171"/>
      <c r="EB2769" s="171"/>
      <c r="EC2769" s="171"/>
      <c r="ED2769" s="171"/>
      <c r="EE2769" s="171"/>
      <c r="EF2769" s="171"/>
      <c r="EG2769" s="171"/>
      <c r="EH2769" s="171"/>
      <c r="EI2769" s="171"/>
      <c r="EJ2769" s="171"/>
      <c r="EK2769" s="171"/>
      <c r="EL2769" s="171"/>
      <c r="EM2769" s="171"/>
      <c r="EN2769" s="171"/>
    </row>
    <row r="2770" spans="43:144" ht="15" x14ac:dyDescent="0.25">
      <c r="AQ2770" s="171"/>
      <c r="AR2770"/>
      <c r="AS2770"/>
      <c r="AT2770"/>
      <c r="AU2770"/>
      <c r="AV2770"/>
      <c r="AW2770"/>
      <c r="AX2770"/>
      <c r="AY2770"/>
      <c r="AZ2770"/>
      <c r="BA2770"/>
      <c r="BB2770"/>
      <c r="BC2770"/>
      <c r="BD2770"/>
      <c r="BE2770" s="171"/>
      <c r="BF2770" s="171"/>
      <c r="BG2770" s="171"/>
      <c r="BH2770" s="171"/>
      <c r="BI2770" s="171"/>
      <c r="BJ2770" s="171"/>
      <c r="BK2770" s="171"/>
      <c r="BL2770" s="171"/>
      <c r="BM2770" s="171"/>
      <c r="BN2770" s="171"/>
      <c r="BO2770" s="171"/>
      <c r="BP2770" s="171"/>
      <c r="BQ2770" s="171"/>
      <c r="BR2770" s="171"/>
      <c r="BS2770" s="171"/>
      <c r="BT2770" s="171"/>
      <c r="BU2770" s="171"/>
      <c r="BV2770" s="171"/>
      <c r="BW2770" s="171"/>
      <c r="BX2770" s="171"/>
      <c r="BY2770" s="171"/>
      <c r="BZ2770" s="171"/>
      <c r="CA2770" s="171"/>
      <c r="CB2770" s="171"/>
      <c r="CC2770" s="171"/>
      <c r="CD2770" s="171"/>
      <c r="CE2770" s="171"/>
      <c r="CF2770" s="171"/>
      <c r="CG2770" s="171"/>
      <c r="CH2770" s="171"/>
      <c r="CI2770" s="171"/>
      <c r="CJ2770" s="171"/>
      <c r="CK2770" s="171"/>
      <c r="CL2770" s="171"/>
      <c r="CM2770" s="171"/>
      <c r="CN2770" s="171"/>
      <c r="CO2770" s="171"/>
      <c r="CP2770" s="171"/>
      <c r="CQ2770" s="171"/>
      <c r="CR2770" s="171"/>
      <c r="CS2770" s="171"/>
      <c r="CT2770" s="171"/>
      <c r="CU2770" s="171"/>
      <c r="CV2770" s="171"/>
      <c r="CW2770" s="171"/>
      <c r="CX2770" s="171"/>
      <c r="CY2770" s="171"/>
      <c r="CZ2770" s="171"/>
      <c r="DA2770" s="171"/>
      <c r="DB2770" s="171"/>
      <c r="DC2770" s="171"/>
      <c r="DD2770" s="171"/>
      <c r="DE2770" s="171"/>
      <c r="DF2770" s="171"/>
      <c r="DG2770" s="171"/>
      <c r="DH2770" s="171"/>
      <c r="DI2770" s="171"/>
      <c r="DJ2770" s="171"/>
      <c r="DK2770" s="171"/>
      <c r="DL2770" s="171"/>
      <c r="DM2770" s="171"/>
      <c r="DN2770" s="171"/>
      <c r="DO2770" s="171"/>
      <c r="DP2770" s="171"/>
      <c r="DQ2770" s="171"/>
      <c r="DR2770" s="171"/>
      <c r="DS2770" s="171"/>
      <c r="DT2770" s="171"/>
      <c r="DU2770" s="171"/>
      <c r="DV2770" s="171"/>
      <c r="DW2770" s="171"/>
      <c r="DX2770" s="171"/>
      <c r="DY2770" s="171"/>
      <c r="DZ2770" s="171"/>
      <c r="EA2770" s="171"/>
      <c r="EB2770" s="171"/>
      <c r="EC2770" s="171"/>
      <c r="ED2770" s="171"/>
      <c r="EE2770" s="171"/>
      <c r="EF2770" s="171"/>
      <c r="EG2770" s="171"/>
      <c r="EH2770" s="171"/>
      <c r="EI2770" s="171"/>
      <c r="EJ2770" s="171"/>
      <c r="EK2770" s="171"/>
      <c r="EL2770" s="171"/>
      <c r="EM2770" s="171"/>
      <c r="EN2770" s="171"/>
    </row>
    <row r="2771" spans="43:144" ht="15" x14ac:dyDescent="0.25">
      <c r="AQ2771" s="171"/>
      <c r="AR2771"/>
      <c r="AS2771"/>
      <c r="AT2771"/>
      <c r="AU2771"/>
      <c r="AV2771"/>
      <c r="AW2771"/>
      <c r="AX2771"/>
      <c r="AY2771"/>
      <c r="AZ2771"/>
      <c r="BA2771"/>
      <c r="BB2771"/>
      <c r="BC2771"/>
      <c r="BD2771"/>
      <c r="BE2771" s="171"/>
      <c r="BF2771" s="171"/>
      <c r="BG2771" s="171"/>
      <c r="BH2771" s="171"/>
      <c r="BI2771" s="171"/>
      <c r="BJ2771" s="171"/>
      <c r="BK2771" s="171"/>
      <c r="BL2771" s="171"/>
      <c r="BM2771" s="171"/>
      <c r="BN2771" s="171"/>
      <c r="BO2771" s="171"/>
      <c r="BP2771" s="171"/>
      <c r="BQ2771" s="171"/>
      <c r="BR2771" s="171"/>
      <c r="BS2771" s="171"/>
      <c r="BT2771" s="171"/>
      <c r="BU2771" s="171"/>
      <c r="BV2771" s="171"/>
      <c r="BW2771" s="171"/>
      <c r="BX2771" s="171"/>
      <c r="BY2771" s="171"/>
      <c r="BZ2771" s="171"/>
      <c r="CA2771" s="171"/>
      <c r="CB2771" s="171"/>
      <c r="CC2771" s="171"/>
      <c r="CD2771" s="171"/>
      <c r="CE2771" s="171"/>
      <c r="CF2771" s="171"/>
      <c r="CG2771" s="171"/>
      <c r="CH2771" s="171"/>
      <c r="CI2771" s="171"/>
      <c r="CJ2771" s="171"/>
      <c r="CK2771" s="171"/>
      <c r="CL2771" s="171"/>
      <c r="CM2771" s="171"/>
      <c r="CN2771" s="171"/>
      <c r="CO2771" s="171"/>
      <c r="CP2771" s="171"/>
      <c r="CQ2771" s="171"/>
      <c r="CR2771" s="171"/>
      <c r="CS2771" s="171"/>
      <c r="CT2771" s="171"/>
      <c r="CU2771" s="171"/>
      <c r="CV2771" s="171"/>
      <c r="CW2771" s="171"/>
      <c r="CX2771" s="171"/>
      <c r="CY2771" s="171"/>
      <c r="CZ2771" s="171"/>
      <c r="DA2771" s="171"/>
      <c r="DB2771" s="171"/>
      <c r="DC2771" s="171"/>
      <c r="DD2771" s="171"/>
      <c r="DE2771" s="171"/>
      <c r="DF2771" s="171"/>
      <c r="DG2771" s="171"/>
      <c r="DH2771" s="171"/>
      <c r="DI2771" s="171"/>
      <c r="DJ2771" s="171"/>
      <c r="DK2771" s="171"/>
      <c r="DL2771" s="171"/>
      <c r="DM2771" s="171"/>
      <c r="DN2771" s="171"/>
      <c r="DO2771" s="171"/>
      <c r="DP2771" s="171"/>
      <c r="DQ2771" s="171"/>
      <c r="DR2771" s="171"/>
      <c r="DS2771" s="171"/>
      <c r="DT2771" s="171"/>
      <c r="DU2771" s="171"/>
      <c r="DV2771" s="171"/>
      <c r="DW2771" s="171"/>
      <c r="DX2771" s="171"/>
      <c r="DY2771" s="171"/>
      <c r="DZ2771" s="171"/>
      <c r="EA2771" s="171"/>
      <c r="EB2771" s="171"/>
      <c r="EC2771" s="171"/>
      <c r="ED2771" s="171"/>
      <c r="EE2771" s="171"/>
      <c r="EF2771" s="171"/>
      <c r="EG2771" s="171"/>
      <c r="EH2771" s="171"/>
      <c r="EI2771" s="171"/>
      <c r="EJ2771" s="171"/>
      <c r="EK2771" s="171"/>
      <c r="EL2771" s="171"/>
      <c r="EM2771" s="171"/>
      <c r="EN2771" s="171"/>
    </row>
    <row r="2772" spans="43:144" ht="15" x14ac:dyDescent="0.25">
      <c r="AQ2772" s="171"/>
      <c r="AR2772"/>
      <c r="AS2772"/>
      <c r="AT2772"/>
      <c r="AU2772"/>
      <c r="AV2772"/>
      <c r="AW2772"/>
      <c r="AX2772"/>
      <c r="AY2772"/>
      <c r="AZ2772"/>
      <c r="BA2772"/>
      <c r="BB2772"/>
      <c r="BC2772"/>
      <c r="BD2772"/>
      <c r="BE2772" s="171"/>
      <c r="BF2772" s="171"/>
      <c r="BG2772" s="171"/>
      <c r="BH2772" s="171"/>
      <c r="BI2772" s="171"/>
      <c r="BJ2772" s="171"/>
      <c r="BK2772" s="171"/>
      <c r="BL2772" s="171"/>
      <c r="BM2772" s="171"/>
      <c r="BN2772" s="171"/>
      <c r="BO2772" s="171"/>
      <c r="BP2772" s="171"/>
      <c r="BQ2772" s="171"/>
      <c r="BR2772" s="171"/>
      <c r="BS2772" s="171"/>
      <c r="BT2772" s="171"/>
      <c r="BU2772" s="171"/>
      <c r="BV2772" s="171"/>
      <c r="BW2772" s="171"/>
      <c r="BX2772" s="171"/>
      <c r="BY2772" s="171"/>
      <c r="BZ2772" s="171"/>
      <c r="CA2772" s="171"/>
      <c r="CB2772" s="171"/>
      <c r="CC2772" s="171"/>
      <c r="CD2772" s="171"/>
      <c r="CE2772" s="171"/>
      <c r="CF2772" s="171"/>
      <c r="CG2772" s="171"/>
      <c r="CH2772" s="171"/>
      <c r="CI2772" s="171"/>
      <c r="CJ2772" s="171"/>
      <c r="CK2772" s="171"/>
      <c r="CL2772" s="171"/>
      <c r="CM2772" s="171"/>
      <c r="CN2772" s="171"/>
      <c r="CO2772" s="171"/>
      <c r="CP2772" s="171"/>
      <c r="CQ2772" s="171"/>
      <c r="CR2772" s="171"/>
      <c r="CS2772" s="171"/>
      <c r="CT2772" s="171"/>
      <c r="CU2772" s="171"/>
      <c r="CV2772" s="171"/>
      <c r="CW2772" s="171"/>
      <c r="CX2772" s="171"/>
      <c r="CY2772" s="171"/>
      <c r="CZ2772" s="171"/>
      <c r="DA2772" s="171"/>
      <c r="DB2772" s="171"/>
      <c r="DC2772" s="171"/>
      <c r="DD2772" s="171"/>
      <c r="DE2772" s="171"/>
      <c r="DF2772" s="171"/>
      <c r="DG2772" s="171"/>
      <c r="DH2772" s="171"/>
      <c r="DI2772" s="171"/>
      <c r="DJ2772" s="171"/>
      <c r="DK2772" s="171"/>
      <c r="DL2772" s="171"/>
      <c r="DM2772" s="171"/>
      <c r="DN2772" s="171"/>
      <c r="DO2772" s="171"/>
      <c r="DP2772" s="171"/>
      <c r="DQ2772" s="171"/>
      <c r="DR2772" s="171"/>
      <c r="DS2772" s="171"/>
      <c r="DT2772" s="171"/>
      <c r="DU2772" s="171"/>
      <c r="DV2772" s="171"/>
      <c r="DW2772" s="171"/>
      <c r="DX2772" s="171"/>
      <c r="DY2772" s="171"/>
      <c r="DZ2772" s="171"/>
      <c r="EA2772" s="171"/>
      <c r="EB2772" s="171"/>
      <c r="EC2772" s="171"/>
      <c r="ED2772" s="171"/>
      <c r="EE2772" s="171"/>
      <c r="EF2772" s="171"/>
      <c r="EG2772" s="171"/>
      <c r="EH2772" s="171"/>
      <c r="EI2772" s="171"/>
      <c r="EJ2772" s="171"/>
      <c r="EK2772" s="171"/>
      <c r="EL2772" s="171"/>
      <c r="EM2772" s="171"/>
      <c r="EN2772" s="171"/>
    </row>
    <row r="2773" spans="43:144" ht="15" x14ac:dyDescent="0.25">
      <c r="AQ2773" s="171"/>
      <c r="AR2773"/>
      <c r="AS2773"/>
      <c r="AT2773"/>
      <c r="AU2773"/>
      <c r="AV2773"/>
      <c r="AW2773"/>
      <c r="AX2773"/>
      <c r="AY2773"/>
      <c r="AZ2773"/>
      <c r="BA2773"/>
      <c r="BB2773"/>
      <c r="BC2773"/>
      <c r="BD2773"/>
      <c r="BE2773" s="171"/>
      <c r="BF2773" s="171"/>
      <c r="BG2773" s="171"/>
      <c r="BH2773" s="171"/>
      <c r="BI2773" s="171"/>
      <c r="BJ2773" s="171"/>
      <c r="BK2773" s="171"/>
      <c r="BL2773" s="171"/>
      <c r="BM2773" s="171"/>
      <c r="BN2773" s="171"/>
      <c r="BO2773" s="171"/>
      <c r="BP2773" s="171"/>
      <c r="BQ2773" s="171"/>
      <c r="BR2773" s="171"/>
      <c r="BS2773" s="171"/>
      <c r="BT2773" s="171"/>
      <c r="BU2773" s="171"/>
      <c r="BV2773" s="171"/>
      <c r="BW2773" s="171"/>
      <c r="BX2773" s="171"/>
      <c r="BY2773" s="171"/>
      <c r="BZ2773" s="171"/>
      <c r="CA2773" s="171"/>
      <c r="CB2773" s="171"/>
      <c r="CC2773" s="171"/>
      <c r="CD2773" s="171"/>
      <c r="CE2773" s="171"/>
      <c r="CF2773" s="171"/>
      <c r="CG2773" s="171"/>
      <c r="CH2773" s="171"/>
      <c r="CI2773" s="171"/>
      <c r="CJ2773" s="171"/>
      <c r="CK2773" s="171"/>
      <c r="CL2773" s="171"/>
      <c r="CM2773" s="171"/>
      <c r="CN2773" s="171"/>
      <c r="CO2773" s="171"/>
      <c r="CP2773" s="171"/>
      <c r="CQ2773" s="171"/>
      <c r="CR2773" s="171"/>
      <c r="CS2773" s="171"/>
      <c r="CT2773" s="171"/>
      <c r="CU2773" s="171"/>
      <c r="CV2773" s="171"/>
      <c r="CW2773" s="171"/>
      <c r="CX2773" s="171"/>
      <c r="CY2773" s="171"/>
      <c r="CZ2773" s="171"/>
      <c r="DA2773" s="171"/>
      <c r="DB2773" s="171"/>
      <c r="DC2773" s="171"/>
      <c r="DD2773" s="171"/>
      <c r="DE2773" s="171"/>
      <c r="DF2773" s="171"/>
      <c r="DG2773" s="171"/>
      <c r="DH2773" s="171"/>
      <c r="DI2773" s="171"/>
      <c r="DJ2773" s="171"/>
      <c r="DK2773" s="171"/>
      <c r="DL2773" s="171"/>
      <c r="DM2773" s="171"/>
      <c r="DN2773" s="171"/>
      <c r="DO2773" s="171"/>
      <c r="DP2773" s="171"/>
      <c r="DQ2773" s="171"/>
      <c r="DR2773" s="171"/>
      <c r="DS2773" s="171"/>
      <c r="DT2773" s="171"/>
      <c r="DU2773" s="171"/>
      <c r="DV2773" s="171"/>
      <c r="DW2773" s="171"/>
      <c r="DX2773" s="171"/>
      <c r="DY2773" s="171"/>
      <c r="DZ2773" s="171"/>
      <c r="EA2773" s="171"/>
      <c r="EB2773" s="171"/>
      <c r="EC2773" s="171"/>
      <c r="ED2773" s="171"/>
      <c r="EE2773" s="171"/>
      <c r="EF2773" s="171"/>
      <c r="EG2773" s="171"/>
      <c r="EH2773" s="171"/>
      <c r="EI2773" s="171"/>
      <c r="EJ2773" s="171"/>
      <c r="EK2773" s="171"/>
      <c r="EL2773" s="171"/>
      <c r="EM2773" s="171"/>
      <c r="EN2773" s="171"/>
    </row>
    <row r="2774" spans="43:144" ht="15" x14ac:dyDescent="0.25">
      <c r="AQ2774" s="171"/>
      <c r="AR2774"/>
      <c r="AS2774"/>
      <c r="AT2774"/>
      <c r="AU2774"/>
      <c r="AV2774"/>
      <c r="AW2774"/>
      <c r="AX2774"/>
      <c r="AY2774"/>
      <c r="AZ2774"/>
      <c r="BA2774"/>
      <c r="BB2774"/>
      <c r="BC2774"/>
      <c r="BD2774"/>
      <c r="BE2774" s="171"/>
      <c r="BF2774" s="171"/>
      <c r="BG2774" s="171"/>
      <c r="BH2774" s="171"/>
      <c r="BI2774" s="171"/>
      <c r="BJ2774" s="171"/>
      <c r="BK2774" s="171"/>
      <c r="BL2774" s="171"/>
      <c r="BM2774" s="171"/>
      <c r="BN2774" s="171"/>
      <c r="BO2774" s="171"/>
      <c r="BP2774" s="171"/>
      <c r="BQ2774" s="171"/>
      <c r="BR2774" s="171"/>
      <c r="BS2774" s="171"/>
      <c r="BT2774" s="171"/>
      <c r="BU2774" s="171"/>
      <c r="BV2774" s="171"/>
      <c r="BW2774" s="171"/>
      <c r="BX2774" s="171"/>
      <c r="BY2774" s="171"/>
      <c r="BZ2774" s="171"/>
      <c r="CA2774" s="171"/>
      <c r="CB2774" s="171"/>
      <c r="CC2774" s="171"/>
      <c r="CD2774" s="171"/>
      <c r="CE2774" s="171"/>
      <c r="CF2774" s="171"/>
      <c r="CG2774" s="171"/>
      <c r="CH2774" s="171"/>
      <c r="CI2774" s="171"/>
      <c r="CJ2774" s="171"/>
      <c r="CK2774" s="171"/>
      <c r="CL2774" s="171"/>
      <c r="CM2774" s="171"/>
      <c r="CN2774" s="171"/>
      <c r="CO2774" s="171"/>
      <c r="CP2774" s="171"/>
      <c r="CQ2774" s="171"/>
      <c r="CR2774" s="171"/>
      <c r="CS2774" s="171"/>
      <c r="CT2774" s="171"/>
      <c r="CU2774" s="171"/>
      <c r="CV2774" s="171"/>
      <c r="CW2774" s="171"/>
      <c r="CX2774" s="171"/>
      <c r="CY2774" s="171"/>
      <c r="CZ2774" s="171"/>
      <c r="DA2774" s="171"/>
      <c r="DB2774" s="171"/>
      <c r="DC2774" s="171"/>
      <c r="DD2774" s="171"/>
      <c r="DE2774" s="171"/>
      <c r="DF2774" s="171"/>
      <c r="DG2774" s="171"/>
      <c r="DH2774" s="171"/>
      <c r="DI2774" s="171"/>
      <c r="DJ2774" s="171"/>
      <c r="DK2774" s="171"/>
      <c r="DL2774" s="171"/>
      <c r="DM2774" s="171"/>
      <c r="DN2774" s="171"/>
      <c r="DO2774" s="171"/>
      <c r="DP2774" s="171"/>
      <c r="DQ2774" s="171"/>
      <c r="DR2774" s="171"/>
      <c r="DS2774" s="171"/>
      <c r="DT2774" s="171"/>
      <c r="DU2774" s="171"/>
      <c r="DV2774" s="171"/>
      <c r="DW2774" s="171"/>
      <c r="DX2774" s="171"/>
      <c r="DY2774" s="171"/>
      <c r="DZ2774" s="171"/>
      <c r="EA2774" s="171"/>
      <c r="EB2774" s="171"/>
      <c r="EC2774" s="171"/>
      <c r="ED2774" s="171"/>
      <c r="EE2774" s="171"/>
      <c r="EF2774" s="171"/>
      <c r="EG2774" s="171"/>
      <c r="EH2774" s="171"/>
      <c r="EI2774" s="171"/>
      <c r="EJ2774" s="171"/>
      <c r="EK2774" s="171"/>
      <c r="EL2774" s="171"/>
      <c r="EM2774" s="171"/>
      <c r="EN2774" s="171"/>
    </row>
    <row r="2775" spans="43:144" ht="15" x14ac:dyDescent="0.25">
      <c r="AQ2775" s="171"/>
      <c r="AR2775"/>
      <c r="AS2775"/>
      <c r="AT2775"/>
      <c r="AU2775"/>
      <c r="AV2775"/>
      <c r="AW2775"/>
      <c r="AX2775"/>
      <c r="AY2775"/>
      <c r="AZ2775"/>
      <c r="BA2775"/>
      <c r="BB2775"/>
      <c r="BC2775"/>
      <c r="BD2775"/>
      <c r="BE2775" s="171"/>
      <c r="BF2775" s="171"/>
      <c r="BG2775" s="171"/>
      <c r="BH2775" s="171"/>
      <c r="BI2775" s="171"/>
      <c r="BJ2775" s="171"/>
      <c r="BK2775" s="171"/>
      <c r="BL2775" s="171"/>
      <c r="BM2775" s="171"/>
      <c r="BN2775" s="171"/>
      <c r="BO2775" s="171"/>
      <c r="BP2775" s="171"/>
      <c r="BQ2775" s="171"/>
      <c r="BR2775" s="171"/>
      <c r="BS2775" s="171"/>
      <c r="BT2775" s="171"/>
      <c r="BU2775" s="171"/>
      <c r="BV2775" s="171"/>
      <c r="BW2775" s="171"/>
      <c r="BX2775" s="171"/>
      <c r="BY2775" s="171"/>
      <c r="BZ2775" s="171"/>
      <c r="CA2775" s="171"/>
      <c r="CB2775" s="171"/>
      <c r="CC2775" s="171"/>
      <c r="CD2775" s="171"/>
      <c r="CE2775" s="171"/>
      <c r="CF2775" s="171"/>
      <c r="CG2775" s="171"/>
      <c r="CH2775" s="171"/>
      <c r="CI2775" s="171"/>
      <c r="CJ2775" s="171"/>
      <c r="CK2775" s="171"/>
      <c r="CL2775" s="171"/>
      <c r="CM2775" s="171"/>
      <c r="CN2775" s="171"/>
      <c r="CO2775" s="171"/>
      <c r="CP2775" s="171"/>
      <c r="CQ2775" s="171"/>
      <c r="CR2775" s="171"/>
      <c r="CS2775" s="171"/>
      <c r="CT2775" s="171"/>
      <c r="CU2775" s="171"/>
      <c r="CV2775" s="171"/>
      <c r="CW2775" s="171"/>
      <c r="CX2775" s="171"/>
      <c r="CY2775" s="171"/>
      <c r="CZ2775" s="171"/>
      <c r="DA2775" s="171"/>
      <c r="DB2775" s="171"/>
      <c r="DC2775" s="171"/>
      <c r="DD2775" s="171"/>
      <c r="DE2775" s="171"/>
      <c r="DF2775" s="171"/>
      <c r="DG2775" s="171"/>
      <c r="DH2775" s="171"/>
      <c r="DI2775" s="171"/>
      <c r="DJ2775" s="171"/>
      <c r="DK2775" s="171"/>
      <c r="DL2775" s="171"/>
      <c r="DM2775" s="171"/>
      <c r="DN2775" s="171"/>
      <c r="DO2775" s="171"/>
      <c r="DP2775" s="171"/>
      <c r="DQ2775" s="171"/>
      <c r="DR2775" s="171"/>
      <c r="DS2775" s="171"/>
      <c r="DT2775" s="171"/>
      <c r="DU2775" s="171"/>
      <c r="DV2775" s="171"/>
      <c r="DW2775" s="171"/>
      <c r="DX2775" s="171"/>
      <c r="DY2775" s="171"/>
      <c r="DZ2775" s="171"/>
      <c r="EA2775" s="171"/>
      <c r="EB2775" s="171"/>
      <c r="EC2775" s="171"/>
      <c r="ED2775" s="171"/>
      <c r="EE2775" s="171"/>
      <c r="EF2775" s="171"/>
      <c r="EG2775" s="171"/>
      <c r="EH2775" s="171"/>
      <c r="EI2775" s="171"/>
      <c r="EJ2775" s="171"/>
      <c r="EK2775" s="171"/>
      <c r="EL2775" s="171"/>
      <c r="EM2775" s="171"/>
      <c r="EN2775" s="171"/>
    </row>
    <row r="2776" spans="43:144" ht="15" x14ac:dyDescent="0.25">
      <c r="AQ2776" s="171"/>
      <c r="AR2776"/>
      <c r="AS2776"/>
      <c r="AT2776"/>
      <c r="AU2776"/>
      <c r="AV2776"/>
      <c r="AW2776"/>
      <c r="AX2776"/>
      <c r="AY2776"/>
      <c r="AZ2776"/>
      <c r="BA2776"/>
      <c r="BB2776"/>
      <c r="BC2776"/>
      <c r="BD2776"/>
      <c r="BE2776" s="171"/>
      <c r="BF2776" s="171"/>
      <c r="BG2776" s="171"/>
      <c r="BH2776" s="171"/>
      <c r="BI2776" s="171"/>
      <c r="BJ2776" s="171"/>
      <c r="BK2776" s="171"/>
      <c r="BL2776" s="171"/>
      <c r="BM2776" s="171"/>
      <c r="BN2776" s="171"/>
      <c r="BO2776" s="171"/>
      <c r="BP2776" s="171"/>
      <c r="BQ2776" s="171"/>
      <c r="BR2776" s="171"/>
      <c r="BS2776" s="171"/>
      <c r="BT2776" s="171"/>
      <c r="BU2776" s="171"/>
      <c r="BV2776" s="171"/>
      <c r="BW2776" s="171"/>
      <c r="BX2776" s="171"/>
      <c r="BY2776" s="171"/>
      <c r="BZ2776" s="171"/>
      <c r="CA2776" s="171"/>
      <c r="CB2776" s="171"/>
      <c r="CC2776" s="171"/>
      <c r="CD2776" s="171"/>
      <c r="CE2776" s="171"/>
      <c r="CF2776" s="171"/>
      <c r="CG2776" s="171"/>
      <c r="CH2776" s="171"/>
      <c r="CI2776" s="171"/>
      <c r="CJ2776" s="171"/>
      <c r="CK2776" s="171"/>
      <c r="CL2776" s="171"/>
      <c r="CM2776" s="171"/>
      <c r="CN2776" s="171"/>
      <c r="CO2776" s="171"/>
      <c r="CP2776" s="171"/>
      <c r="CQ2776" s="171"/>
      <c r="CR2776" s="171"/>
      <c r="CS2776" s="171"/>
      <c r="CT2776" s="171"/>
      <c r="CU2776" s="171"/>
      <c r="CV2776" s="171"/>
      <c r="CW2776" s="171"/>
      <c r="CX2776" s="171"/>
      <c r="CY2776" s="171"/>
      <c r="CZ2776" s="171"/>
      <c r="DA2776" s="171"/>
      <c r="DB2776" s="171"/>
      <c r="DC2776" s="171"/>
      <c r="DD2776" s="171"/>
      <c r="DE2776" s="171"/>
      <c r="DF2776" s="171"/>
      <c r="DG2776" s="171"/>
      <c r="DH2776" s="171"/>
      <c r="DI2776" s="171"/>
      <c r="DJ2776" s="171"/>
      <c r="DK2776" s="171"/>
      <c r="DL2776" s="171"/>
      <c r="DM2776" s="171"/>
      <c r="DN2776" s="171"/>
      <c r="DO2776" s="171"/>
      <c r="DP2776" s="171"/>
      <c r="DQ2776" s="171"/>
      <c r="DR2776" s="171"/>
      <c r="DS2776" s="171"/>
      <c r="DT2776" s="171"/>
      <c r="DU2776" s="171"/>
      <c r="DV2776" s="171"/>
      <c r="DW2776" s="171"/>
      <c r="DX2776" s="171"/>
      <c r="DY2776" s="171"/>
      <c r="DZ2776" s="171"/>
      <c r="EA2776" s="171"/>
      <c r="EB2776" s="171"/>
      <c r="EC2776" s="171"/>
      <c r="ED2776" s="171"/>
      <c r="EE2776" s="171"/>
      <c r="EF2776" s="171"/>
      <c r="EG2776" s="171"/>
      <c r="EH2776" s="171"/>
      <c r="EI2776" s="171"/>
      <c r="EJ2776" s="171"/>
      <c r="EK2776" s="171"/>
      <c r="EL2776" s="171"/>
      <c r="EM2776" s="171"/>
      <c r="EN2776" s="171"/>
    </row>
    <row r="2777" spans="43:144" ht="15" x14ac:dyDescent="0.25">
      <c r="AQ2777" s="171"/>
      <c r="AR2777"/>
      <c r="AS2777"/>
      <c r="AT2777"/>
      <c r="AU2777"/>
      <c r="AV2777"/>
      <c r="AW2777"/>
      <c r="AX2777"/>
      <c r="AY2777"/>
      <c r="AZ2777"/>
      <c r="BA2777"/>
      <c r="BB2777"/>
      <c r="BC2777"/>
      <c r="BD2777"/>
      <c r="BE2777" s="171"/>
      <c r="BF2777" s="171"/>
      <c r="BG2777" s="171"/>
      <c r="BH2777" s="171"/>
      <c r="BI2777" s="171"/>
      <c r="BJ2777" s="171"/>
      <c r="BK2777" s="171"/>
      <c r="BL2777" s="171"/>
      <c r="BM2777" s="171"/>
      <c r="BN2777" s="171"/>
      <c r="BO2777" s="171"/>
      <c r="BP2777" s="171"/>
      <c r="BQ2777" s="171"/>
      <c r="BR2777" s="171"/>
      <c r="BS2777" s="171"/>
      <c r="BT2777" s="171"/>
      <c r="BU2777" s="171"/>
      <c r="BV2777" s="171"/>
      <c r="BW2777" s="171"/>
      <c r="BX2777" s="171"/>
      <c r="BY2777" s="171"/>
      <c r="BZ2777" s="171"/>
      <c r="CA2777" s="171"/>
      <c r="CB2777" s="171"/>
      <c r="CC2777" s="171"/>
      <c r="CD2777" s="171"/>
      <c r="CE2777" s="171"/>
      <c r="CF2777" s="171"/>
      <c r="CG2777" s="171"/>
      <c r="CH2777" s="171"/>
      <c r="CI2777" s="171"/>
      <c r="CJ2777" s="171"/>
      <c r="CK2777" s="171"/>
      <c r="CL2777" s="171"/>
      <c r="CM2777" s="171"/>
      <c r="CN2777" s="171"/>
      <c r="CO2777" s="171"/>
      <c r="CP2777" s="171"/>
      <c r="CQ2777" s="171"/>
      <c r="CR2777" s="171"/>
      <c r="CS2777" s="171"/>
      <c r="CT2777" s="171"/>
      <c r="CU2777" s="171"/>
      <c r="CV2777" s="171"/>
      <c r="CW2777" s="171"/>
      <c r="CX2777" s="171"/>
      <c r="CY2777" s="171"/>
      <c r="CZ2777" s="171"/>
      <c r="DA2777" s="171"/>
      <c r="DB2777" s="171"/>
      <c r="DC2777" s="171"/>
      <c r="DD2777" s="171"/>
      <c r="DE2777" s="171"/>
      <c r="DF2777" s="171"/>
      <c r="DG2777" s="171"/>
      <c r="DH2777" s="171"/>
      <c r="DI2777" s="171"/>
      <c r="DJ2777" s="171"/>
      <c r="DK2777" s="171"/>
      <c r="DL2777" s="171"/>
      <c r="DM2777" s="171"/>
      <c r="DN2777" s="171"/>
      <c r="DO2777" s="171"/>
      <c r="DP2777" s="171"/>
      <c r="DQ2777" s="171"/>
      <c r="DR2777" s="171"/>
      <c r="DS2777" s="171"/>
      <c r="DT2777" s="171"/>
      <c r="DU2777" s="171"/>
      <c r="DV2777" s="171"/>
      <c r="DW2777" s="171"/>
      <c r="DX2777" s="171"/>
      <c r="DY2777" s="171"/>
      <c r="DZ2777" s="171"/>
      <c r="EA2777" s="171"/>
      <c r="EB2777" s="171"/>
      <c r="EC2777" s="171"/>
      <c r="ED2777" s="171"/>
      <c r="EE2777" s="171"/>
      <c r="EF2777" s="171"/>
      <c r="EG2777" s="171"/>
      <c r="EH2777" s="171"/>
      <c r="EI2777" s="171"/>
      <c r="EJ2777" s="171"/>
      <c r="EK2777" s="171"/>
      <c r="EL2777" s="171"/>
      <c r="EM2777" s="171"/>
      <c r="EN2777" s="171"/>
    </row>
    <row r="2778" spans="43:144" ht="15" x14ac:dyDescent="0.25">
      <c r="AQ2778" s="171"/>
      <c r="AR2778"/>
      <c r="AS2778"/>
      <c r="AT2778"/>
      <c r="AU2778"/>
      <c r="AV2778"/>
      <c r="AW2778"/>
      <c r="AX2778"/>
      <c r="AY2778"/>
      <c r="AZ2778"/>
      <c r="BA2778"/>
      <c r="BB2778"/>
      <c r="BC2778"/>
      <c r="BD2778"/>
      <c r="BE2778" s="171"/>
      <c r="BF2778" s="171"/>
      <c r="BG2778" s="171"/>
      <c r="BH2778" s="171"/>
      <c r="BI2778" s="171"/>
      <c r="BJ2778" s="171"/>
      <c r="BK2778" s="171"/>
      <c r="BL2778" s="171"/>
      <c r="BM2778" s="171"/>
      <c r="BN2778" s="171"/>
      <c r="BO2778" s="171"/>
      <c r="BP2778" s="171"/>
      <c r="BQ2778" s="171"/>
      <c r="BR2778" s="171"/>
      <c r="BS2778" s="171"/>
      <c r="BT2778" s="171"/>
      <c r="BU2778" s="171"/>
      <c r="BV2778" s="171"/>
      <c r="BW2778" s="171"/>
      <c r="BX2778" s="171"/>
      <c r="BY2778" s="171"/>
      <c r="BZ2778" s="171"/>
      <c r="CA2778" s="171"/>
      <c r="CB2778" s="171"/>
      <c r="CC2778" s="171"/>
      <c r="CD2778" s="171"/>
      <c r="CE2778" s="171"/>
      <c r="CF2778" s="171"/>
      <c r="CG2778" s="171"/>
      <c r="CH2778" s="171"/>
      <c r="CI2778" s="171"/>
      <c r="CJ2778" s="171"/>
      <c r="CK2778" s="171"/>
      <c r="CL2778" s="171"/>
      <c r="CM2778" s="171"/>
      <c r="CN2778" s="171"/>
      <c r="CO2778" s="171"/>
      <c r="CP2778" s="171"/>
      <c r="CQ2778" s="171"/>
      <c r="CR2778" s="171"/>
      <c r="CS2778" s="171"/>
      <c r="CT2778" s="171"/>
      <c r="CU2778" s="171"/>
      <c r="CV2778" s="171"/>
      <c r="CW2778" s="171"/>
      <c r="CX2778" s="171"/>
      <c r="CY2778" s="171"/>
      <c r="CZ2778" s="171"/>
      <c r="DA2778" s="171"/>
      <c r="DB2778" s="171"/>
      <c r="DC2778" s="171"/>
      <c r="DD2778" s="171"/>
      <c r="DE2778" s="171"/>
      <c r="DF2778" s="171"/>
      <c r="DG2778" s="171"/>
      <c r="DH2778" s="171"/>
      <c r="DI2778" s="171"/>
      <c r="DJ2778" s="171"/>
      <c r="DK2778" s="171"/>
      <c r="DL2778" s="171"/>
      <c r="DM2778" s="171"/>
      <c r="DN2778" s="171"/>
      <c r="DO2778" s="171"/>
      <c r="DP2778" s="171"/>
      <c r="DQ2778" s="171"/>
      <c r="DR2778" s="171"/>
      <c r="DS2778" s="171"/>
      <c r="DT2778" s="171"/>
      <c r="DU2778" s="171"/>
      <c r="DV2778" s="171"/>
      <c r="DW2778" s="171"/>
      <c r="DX2778" s="171"/>
      <c r="DY2778" s="171"/>
      <c r="DZ2778" s="171"/>
      <c r="EA2778" s="171"/>
      <c r="EB2778" s="171"/>
      <c r="EC2778" s="171"/>
      <c r="ED2778" s="171"/>
      <c r="EE2778" s="171"/>
      <c r="EF2778" s="171"/>
      <c r="EG2778" s="171"/>
      <c r="EH2778" s="171"/>
      <c r="EI2778" s="171"/>
      <c r="EJ2778" s="171"/>
      <c r="EK2778" s="171"/>
      <c r="EL2778" s="171"/>
      <c r="EM2778" s="171"/>
      <c r="EN2778" s="171"/>
    </row>
    <row r="2779" spans="43:144" ht="15" x14ac:dyDescent="0.25">
      <c r="AQ2779" s="171"/>
      <c r="AR2779"/>
      <c r="AS2779"/>
      <c r="AT2779"/>
      <c r="AU2779"/>
      <c r="AV2779"/>
      <c r="AW2779"/>
      <c r="AX2779"/>
      <c r="AY2779"/>
      <c r="AZ2779"/>
      <c r="BA2779"/>
      <c r="BB2779"/>
      <c r="BC2779"/>
      <c r="BD2779"/>
      <c r="BE2779" s="171"/>
      <c r="BF2779" s="171"/>
      <c r="BG2779" s="171"/>
      <c r="BH2779" s="171"/>
      <c r="BI2779" s="171"/>
      <c r="BJ2779" s="171"/>
      <c r="BK2779" s="171"/>
      <c r="BL2779" s="171"/>
      <c r="BM2779" s="171"/>
      <c r="BN2779" s="171"/>
      <c r="BO2779" s="171"/>
      <c r="BP2779" s="171"/>
      <c r="BQ2779" s="171"/>
      <c r="BR2779" s="171"/>
      <c r="BS2779" s="171"/>
      <c r="BT2779" s="171"/>
      <c r="BU2779" s="171"/>
      <c r="BV2779" s="171"/>
      <c r="BW2779" s="171"/>
      <c r="BX2779" s="171"/>
      <c r="BY2779" s="171"/>
      <c r="BZ2779" s="171"/>
      <c r="CA2779" s="171"/>
      <c r="CB2779" s="171"/>
      <c r="CC2779" s="171"/>
      <c r="CD2779" s="171"/>
      <c r="CE2779" s="171"/>
      <c r="CF2779" s="171"/>
      <c r="CG2779" s="171"/>
      <c r="CH2779" s="171"/>
      <c r="CI2779" s="171"/>
      <c r="CJ2779" s="171"/>
      <c r="CK2779" s="171"/>
      <c r="CL2779" s="171"/>
      <c r="CM2779" s="171"/>
      <c r="CN2779" s="171"/>
      <c r="CO2779" s="171"/>
      <c r="CP2779" s="171"/>
      <c r="CQ2779" s="171"/>
      <c r="CR2779" s="171"/>
      <c r="CS2779" s="171"/>
      <c r="CT2779" s="171"/>
      <c r="CU2779" s="171"/>
      <c r="CV2779" s="171"/>
      <c r="CW2779" s="171"/>
      <c r="CX2779" s="171"/>
      <c r="CY2779" s="171"/>
      <c r="CZ2779" s="171"/>
      <c r="DA2779" s="171"/>
      <c r="DB2779" s="171"/>
      <c r="DC2779" s="171"/>
      <c r="DD2779" s="171"/>
      <c r="DE2779" s="171"/>
      <c r="DF2779" s="171"/>
      <c r="DG2779" s="171"/>
      <c r="DH2779" s="171"/>
      <c r="DI2779" s="171"/>
      <c r="DJ2779" s="171"/>
      <c r="DK2779" s="171"/>
      <c r="DL2779" s="171"/>
      <c r="DM2779" s="171"/>
      <c r="DN2779" s="171"/>
      <c r="DO2779" s="171"/>
      <c r="DP2779" s="171"/>
      <c r="DQ2779" s="171"/>
      <c r="DR2779" s="171"/>
      <c r="DS2779" s="171"/>
      <c r="DT2779" s="171"/>
      <c r="DU2779" s="171"/>
      <c r="DV2779" s="171"/>
      <c r="DW2779" s="171"/>
      <c r="DX2779" s="171"/>
      <c r="DY2779" s="171"/>
      <c r="DZ2779" s="171"/>
      <c r="EA2779" s="171"/>
      <c r="EB2779" s="171"/>
      <c r="EC2779" s="171"/>
      <c r="ED2779" s="171"/>
      <c r="EE2779" s="171"/>
      <c r="EF2779" s="171"/>
      <c r="EG2779" s="171"/>
      <c r="EH2779" s="171"/>
      <c r="EI2779" s="171"/>
      <c r="EJ2779" s="171"/>
      <c r="EK2779" s="171"/>
      <c r="EL2779" s="171"/>
      <c r="EM2779" s="171"/>
      <c r="EN2779" s="171"/>
    </row>
    <row r="2780" spans="43:144" ht="15" x14ac:dyDescent="0.25">
      <c r="AQ2780" s="171"/>
      <c r="AR2780"/>
      <c r="AS2780"/>
      <c r="AT2780"/>
      <c r="AU2780"/>
      <c r="AV2780"/>
      <c r="AW2780"/>
      <c r="AX2780"/>
      <c r="AY2780"/>
      <c r="AZ2780"/>
      <c r="BA2780"/>
      <c r="BB2780"/>
      <c r="BC2780"/>
      <c r="BD2780"/>
      <c r="BE2780" s="171"/>
      <c r="BF2780" s="171"/>
      <c r="BG2780" s="171"/>
      <c r="BH2780" s="171"/>
      <c r="BI2780" s="171"/>
      <c r="BJ2780" s="171"/>
      <c r="BK2780" s="171"/>
      <c r="BL2780" s="171"/>
      <c r="BM2780" s="171"/>
      <c r="BN2780" s="171"/>
      <c r="BO2780" s="171"/>
      <c r="BP2780" s="171"/>
      <c r="BQ2780" s="171"/>
      <c r="BR2780" s="171"/>
      <c r="BS2780" s="171"/>
      <c r="BT2780" s="171"/>
      <c r="BU2780" s="171"/>
      <c r="BV2780" s="171"/>
      <c r="BW2780" s="171"/>
      <c r="BX2780" s="171"/>
      <c r="BY2780" s="171"/>
      <c r="BZ2780" s="171"/>
      <c r="CA2780" s="171"/>
      <c r="CB2780" s="171"/>
      <c r="CC2780" s="171"/>
      <c r="CD2780" s="171"/>
      <c r="CE2780" s="171"/>
      <c r="CF2780" s="171"/>
      <c r="CG2780" s="171"/>
      <c r="CH2780" s="171"/>
      <c r="CI2780" s="171"/>
      <c r="CJ2780" s="171"/>
      <c r="CK2780" s="171"/>
      <c r="CL2780" s="171"/>
      <c r="CM2780" s="171"/>
      <c r="CN2780" s="171"/>
      <c r="CO2780" s="171"/>
      <c r="CP2780" s="171"/>
      <c r="CQ2780" s="171"/>
      <c r="CR2780" s="171"/>
      <c r="CS2780" s="171"/>
      <c r="CT2780" s="171"/>
      <c r="CU2780" s="171"/>
      <c r="CV2780" s="171"/>
      <c r="CW2780" s="171"/>
      <c r="CX2780" s="171"/>
      <c r="CY2780" s="171"/>
      <c r="CZ2780" s="171"/>
      <c r="DA2780" s="171"/>
      <c r="DB2780" s="171"/>
      <c r="DC2780" s="171"/>
      <c r="DD2780" s="171"/>
      <c r="DE2780" s="171"/>
      <c r="DF2780" s="171"/>
      <c r="DG2780" s="171"/>
      <c r="DH2780" s="171"/>
      <c r="DI2780" s="171"/>
      <c r="DJ2780" s="171"/>
      <c r="DK2780" s="171"/>
      <c r="DL2780" s="171"/>
      <c r="DM2780" s="171"/>
      <c r="DN2780" s="171"/>
      <c r="DO2780" s="171"/>
      <c r="DP2780" s="171"/>
      <c r="DQ2780" s="171"/>
      <c r="DR2780" s="171"/>
      <c r="DS2780" s="171"/>
      <c r="DT2780" s="171"/>
      <c r="DU2780" s="171"/>
      <c r="DV2780" s="171"/>
      <c r="DW2780" s="171"/>
      <c r="DX2780" s="171"/>
      <c r="DY2780" s="171"/>
      <c r="DZ2780" s="171"/>
      <c r="EA2780" s="171"/>
      <c r="EB2780" s="171"/>
      <c r="EC2780" s="171"/>
      <c r="ED2780" s="171"/>
      <c r="EE2780" s="171"/>
      <c r="EF2780" s="171"/>
      <c r="EG2780" s="171"/>
      <c r="EH2780" s="171"/>
      <c r="EI2780" s="171"/>
      <c r="EJ2780" s="171"/>
      <c r="EK2780" s="171"/>
      <c r="EL2780" s="171"/>
      <c r="EM2780" s="171"/>
      <c r="EN2780" s="171"/>
    </row>
    <row r="2781" spans="43:144" ht="15" x14ac:dyDescent="0.25">
      <c r="AQ2781" s="171"/>
      <c r="AR2781"/>
      <c r="AS2781"/>
      <c r="AT2781"/>
      <c r="AU2781"/>
      <c r="AV2781"/>
      <c r="AW2781"/>
      <c r="AX2781"/>
      <c r="AY2781"/>
      <c r="AZ2781"/>
      <c r="BA2781"/>
      <c r="BB2781"/>
      <c r="BC2781"/>
      <c r="BD2781"/>
      <c r="BE2781" s="171"/>
      <c r="BF2781" s="171"/>
      <c r="BG2781" s="171"/>
      <c r="BH2781" s="171"/>
      <c r="BI2781" s="171"/>
      <c r="BJ2781" s="171"/>
      <c r="BK2781" s="171"/>
      <c r="BL2781" s="171"/>
      <c r="BM2781" s="171"/>
      <c r="BN2781" s="171"/>
      <c r="BO2781" s="171"/>
      <c r="BP2781" s="171"/>
      <c r="BQ2781" s="171"/>
      <c r="BR2781" s="171"/>
      <c r="BS2781" s="171"/>
      <c r="BT2781" s="171"/>
      <c r="BU2781" s="171"/>
      <c r="BV2781" s="171"/>
      <c r="BW2781" s="171"/>
      <c r="BX2781" s="171"/>
      <c r="BY2781" s="171"/>
      <c r="BZ2781" s="171"/>
      <c r="CA2781" s="171"/>
      <c r="CB2781" s="171"/>
      <c r="CC2781" s="171"/>
      <c r="CD2781" s="171"/>
      <c r="CE2781" s="171"/>
      <c r="CF2781" s="171"/>
      <c r="CG2781" s="171"/>
      <c r="CH2781" s="171"/>
      <c r="CI2781" s="171"/>
      <c r="CJ2781" s="171"/>
      <c r="CK2781" s="171"/>
      <c r="CL2781" s="171"/>
      <c r="CM2781" s="171"/>
      <c r="CN2781" s="171"/>
      <c r="CO2781" s="171"/>
      <c r="CP2781" s="171"/>
      <c r="CQ2781" s="171"/>
      <c r="CR2781" s="171"/>
      <c r="CS2781" s="171"/>
      <c r="CT2781" s="171"/>
      <c r="CU2781" s="171"/>
      <c r="CV2781" s="171"/>
      <c r="CW2781" s="171"/>
      <c r="CX2781" s="171"/>
      <c r="CY2781" s="171"/>
      <c r="CZ2781" s="171"/>
      <c r="DA2781" s="171"/>
      <c r="DB2781" s="171"/>
      <c r="DC2781" s="171"/>
      <c r="DD2781" s="171"/>
      <c r="DE2781" s="171"/>
      <c r="DF2781" s="171"/>
      <c r="DG2781" s="171"/>
      <c r="DH2781" s="171"/>
      <c r="DI2781" s="171"/>
      <c r="DJ2781" s="171"/>
      <c r="DK2781" s="171"/>
      <c r="DL2781" s="171"/>
      <c r="DM2781" s="171"/>
      <c r="DN2781" s="171"/>
      <c r="DO2781" s="171"/>
      <c r="DP2781" s="171"/>
      <c r="DQ2781" s="171"/>
      <c r="DR2781" s="171"/>
      <c r="DS2781" s="171"/>
      <c r="DT2781" s="171"/>
      <c r="DU2781" s="171"/>
      <c r="DV2781" s="171"/>
      <c r="DW2781" s="171"/>
      <c r="DX2781" s="171"/>
      <c r="DY2781" s="171"/>
      <c r="DZ2781" s="171"/>
      <c r="EA2781" s="171"/>
      <c r="EB2781" s="171"/>
      <c r="EC2781" s="171"/>
      <c r="ED2781" s="171"/>
      <c r="EE2781" s="171"/>
      <c r="EF2781" s="171"/>
      <c r="EG2781" s="171"/>
      <c r="EH2781" s="171"/>
      <c r="EI2781" s="171"/>
      <c r="EJ2781" s="171"/>
      <c r="EK2781" s="171"/>
      <c r="EL2781" s="171"/>
      <c r="EM2781" s="171"/>
      <c r="EN2781" s="171"/>
    </row>
    <row r="2782" spans="43:144" ht="15" x14ac:dyDescent="0.25">
      <c r="AQ2782" s="171"/>
      <c r="AR2782"/>
      <c r="AS2782"/>
      <c r="AT2782"/>
      <c r="AU2782"/>
      <c r="AV2782"/>
      <c r="AW2782"/>
      <c r="AX2782"/>
      <c r="AY2782"/>
      <c r="AZ2782"/>
      <c r="BA2782"/>
      <c r="BB2782"/>
      <c r="BC2782"/>
      <c r="BD2782"/>
      <c r="BE2782" s="171"/>
      <c r="BF2782" s="171"/>
      <c r="BG2782" s="171"/>
      <c r="BH2782" s="171"/>
      <c r="BI2782" s="171"/>
      <c r="BJ2782" s="171"/>
      <c r="BK2782" s="171"/>
      <c r="BL2782" s="171"/>
      <c r="BM2782" s="171"/>
      <c r="BN2782" s="171"/>
      <c r="BO2782" s="171"/>
      <c r="BP2782" s="171"/>
      <c r="BQ2782" s="171"/>
      <c r="BR2782" s="171"/>
      <c r="BS2782" s="171"/>
      <c r="BT2782" s="171"/>
      <c r="BU2782" s="171"/>
      <c r="BV2782" s="171"/>
      <c r="BW2782" s="171"/>
      <c r="BX2782" s="171"/>
      <c r="BY2782" s="171"/>
      <c r="BZ2782" s="171"/>
      <c r="CA2782" s="171"/>
      <c r="CB2782" s="171"/>
      <c r="CC2782" s="171"/>
      <c r="CD2782" s="171"/>
      <c r="CE2782" s="171"/>
      <c r="CF2782" s="171"/>
      <c r="CG2782" s="171"/>
      <c r="CH2782" s="171"/>
      <c r="CI2782" s="171"/>
      <c r="CJ2782" s="171"/>
      <c r="CK2782" s="171"/>
      <c r="CL2782" s="171"/>
      <c r="CM2782" s="171"/>
      <c r="CN2782" s="171"/>
      <c r="CO2782" s="171"/>
      <c r="CP2782" s="171"/>
      <c r="CQ2782" s="171"/>
      <c r="CR2782" s="171"/>
      <c r="CS2782" s="171"/>
      <c r="CT2782" s="171"/>
      <c r="CU2782" s="171"/>
      <c r="CV2782" s="171"/>
      <c r="CW2782" s="171"/>
      <c r="CX2782" s="171"/>
      <c r="CY2782" s="171"/>
      <c r="CZ2782" s="171"/>
      <c r="DA2782" s="171"/>
      <c r="DB2782" s="171"/>
      <c r="DC2782" s="171"/>
      <c r="DD2782" s="171"/>
      <c r="DE2782" s="171"/>
      <c r="DF2782" s="171"/>
      <c r="DG2782" s="171"/>
      <c r="DH2782" s="171"/>
      <c r="DI2782" s="171"/>
      <c r="DJ2782" s="171"/>
      <c r="DK2782" s="171"/>
      <c r="DL2782" s="171"/>
      <c r="DM2782" s="171"/>
      <c r="DN2782" s="171"/>
      <c r="DO2782" s="171"/>
      <c r="DP2782" s="171"/>
      <c r="DQ2782" s="171"/>
      <c r="DR2782" s="171"/>
      <c r="DS2782" s="171"/>
      <c r="DT2782" s="171"/>
      <c r="DU2782" s="171"/>
      <c r="DV2782" s="171"/>
      <c r="DW2782" s="171"/>
      <c r="DX2782" s="171"/>
      <c r="DY2782" s="171"/>
      <c r="DZ2782" s="171"/>
      <c r="EA2782" s="171"/>
      <c r="EB2782" s="171"/>
      <c r="EC2782" s="171"/>
      <c r="ED2782" s="171"/>
      <c r="EE2782" s="171"/>
      <c r="EF2782" s="171"/>
      <c r="EG2782" s="171"/>
      <c r="EH2782" s="171"/>
      <c r="EI2782" s="171"/>
      <c r="EJ2782" s="171"/>
      <c r="EK2782" s="171"/>
      <c r="EL2782" s="171"/>
      <c r="EM2782" s="171"/>
      <c r="EN2782" s="171"/>
    </row>
    <row r="2783" spans="43:144" ht="15" x14ac:dyDescent="0.25">
      <c r="AQ2783" s="171"/>
      <c r="AR2783"/>
      <c r="AS2783"/>
      <c r="AT2783"/>
      <c r="AU2783"/>
      <c r="AV2783"/>
      <c r="AW2783"/>
      <c r="AX2783"/>
      <c r="AY2783"/>
      <c r="AZ2783"/>
      <c r="BA2783"/>
      <c r="BB2783"/>
      <c r="BC2783"/>
      <c r="BD2783"/>
      <c r="BE2783" s="171"/>
      <c r="BF2783" s="171"/>
      <c r="BG2783" s="171"/>
      <c r="BH2783" s="171"/>
      <c r="BI2783" s="171"/>
      <c r="BJ2783" s="171"/>
      <c r="BK2783" s="171"/>
      <c r="BL2783" s="171"/>
      <c r="BM2783" s="171"/>
      <c r="BN2783" s="171"/>
      <c r="BO2783" s="171"/>
      <c r="BP2783" s="171"/>
      <c r="BQ2783" s="171"/>
      <c r="BR2783" s="171"/>
      <c r="BS2783" s="171"/>
      <c r="BT2783" s="171"/>
      <c r="BU2783" s="171"/>
      <c r="BV2783" s="171"/>
      <c r="BW2783" s="171"/>
      <c r="BX2783" s="171"/>
      <c r="BY2783" s="171"/>
      <c r="BZ2783" s="171"/>
      <c r="CA2783" s="171"/>
      <c r="CB2783" s="171"/>
      <c r="CC2783" s="171"/>
      <c r="CD2783" s="171"/>
      <c r="CE2783" s="171"/>
      <c r="CF2783" s="171"/>
      <c r="CG2783" s="171"/>
      <c r="CH2783" s="171"/>
      <c r="CI2783" s="171"/>
      <c r="CJ2783" s="171"/>
      <c r="CK2783" s="171"/>
      <c r="CL2783" s="171"/>
      <c r="CM2783" s="171"/>
      <c r="CN2783" s="171"/>
      <c r="CO2783" s="171"/>
      <c r="CP2783" s="171"/>
      <c r="CQ2783" s="171"/>
      <c r="CR2783" s="171"/>
      <c r="CS2783" s="171"/>
      <c r="CT2783" s="171"/>
      <c r="CU2783" s="171"/>
      <c r="CV2783" s="171"/>
      <c r="CW2783" s="171"/>
      <c r="CX2783" s="171"/>
      <c r="CY2783" s="171"/>
      <c r="CZ2783" s="171"/>
      <c r="DA2783" s="171"/>
      <c r="DB2783" s="171"/>
      <c r="DC2783" s="171"/>
      <c r="DD2783" s="171"/>
      <c r="DE2783" s="171"/>
      <c r="DF2783" s="171"/>
      <c r="DG2783" s="171"/>
      <c r="DH2783" s="171"/>
      <c r="DI2783" s="171"/>
      <c r="DJ2783" s="171"/>
      <c r="DK2783" s="171"/>
      <c r="DL2783" s="171"/>
      <c r="DM2783" s="171"/>
      <c r="DN2783" s="171"/>
      <c r="DO2783" s="171"/>
      <c r="DP2783" s="171"/>
      <c r="DQ2783" s="171"/>
      <c r="DR2783" s="171"/>
      <c r="DS2783" s="171"/>
      <c r="DT2783" s="171"/>
      <c r="DU2783" s="171"/>
      <c r="DV2783" s="171"/>
      <c r="DW2783" s="171"/>
      <c r="DX2783" s="171"/>
      <c r="DY2783" s="171"/>
      <c r="DZ2783" s="171"/>
      <c r="EA2783" s="171"/>
      <c r="EB2783" s="171"/>
      <c r="EC2783" s="171"/>
      <c r="ED2783" s="171"/>
      <c r="EE2783" s="171"/>
      <c r="EF2783" s="171"/>
      <c r="EG2783" s="171"/>
      <c r="EH2783" s="171"/>
      <c r="EI2783" s="171"/>
      <c r="EJ2783" s="171"/>
      <c r="EK2783" s="171"/>
      <c r="EL2783" s="171"/>
      <c r="EM2783" s="171"/>
      <c r="EN2783" s="171"/>
    </row>
    <row r="2784" spans="43:144" ht="15" x14ac:dyDescent="0.25">
      <c r="AQ2784" s="171"/>
      <c r="AR2784"/>
      <c r="AS2784"/>
      <c r="AT2784"/>
      <c r="AU2784"/>
      <c r="AV2784"/>
      <c r="AW2784"/>
      <c r="AX2784"/>
      <c r="AY2784"/>
      <c r="AZ2784"/>
      <c r="BA2784"/>
      <c r="BB2784"/>
      <c r="BC2784"/>
      <c r="BD2784"/>
      <c r="BE2784" s="171"/>
      <c r="BF2784" s="171"/>
      <c r="BG2784" s="171"/>
      <c r="BH2784" s="171"/>
      <c r="BI2784" s="171"/>
      <c r="BJ2784" s="171"/>
      <c r="BK2784" s="171"/>
      <c r="BL2784" s="171"/>
      <c r="BM2784" s="171"/>
      <c r="BN2784" s="171"/>
      <c r="BO2784" s="171"/>
      <c r="BP2784" s="171"/>
      <c r="BQ2784" s="171"/>
      <c r="BR2784" s="171"/>
      <c r="BS2784" s="171"/>
      <c r="BT2784" s="171"/>
      <c r="BU2784" s="171"/>
      <c r="BV2784" s="171"/>
      <c r="BW2784" s="171"/>
      <c r="BX2784" s="171"/>
      <c r="BY2784" s="171"/>
      <c r="BZ2784" s="171"/>
      <c r="CA2784" s="171"/>
      <c r="CB2784" s="171"/>
      <c r="CC2784" s="171"/>
      <c r="CD2784" s="171"/>
      <c r="CE2784" s="171"/>
      <c r="CF2784" s="171"/>
      <c r="CG2784" s="171"/>
      <c r="CH2784" s="171"/>
      <c r="CI2784" s="171"/>
      <c r="CJ2784" s="171"/>
      <c r="CK2784" s="171"/>
      <c r="CL2784" s="171"/>
      <c r="CM2784" s="171"/>
      <c r="CN2784" s="171"/>
      <c r="CO2784" s="171"/>
      <c r="CP2784" s="171"/>
      <c r="CQ2784" s="171"/>
      <c r="CR2784" s="171"/>
      <c r="CS2784" s="171"/>
      <c r="CT2784" s="171"/>
      <c r="CU2784" s="171"/>
      <c r="CV2784" s="171"/>
      <c r="CW2784" s="171"/>
      <c r="CX2784" s="171"/>
      <c r="CY2784" s="171"/>
      <c r="CZ2784" s="171"/>
      <c r="DA2784" s="171"/>
      <c r="DB2784" s="171"/>
      <c r="DC2784" s="171"/>
      <c r="DD2784" s="171"/>
      <c r="DE2784" s="171"/>
      <c r="DF2784" s="171"/>
      <c r="DG2784" s="171"/>
      <c r="DH2784" s="171"/>
      <c r="DI2784" s="171"/>
      <c r="DJ2784" s="171"/>
      <c r="DK2784" s="171"/>
      <c r="DL2784" s="171"/>
      <c r="DM2784" s="171"/>
      <c r="DN2784" s="171"/>
      <c r="DO2784" s="171"/>
      <c r="DP2784" s="171"/>
      <c r="DQ2784" s="171"/>
      <c r="DR2784" s="171"/>
      <c r="DS2784" s="171"/>
      <c r="DT2784" s="171"/>
      <c r="DU2784" s="171"/>
      <c r="DV2784" s="171"/>
      <c r="DW2784" s="171"/>
      <c r="DX2784" s="171"/>
      <c r="DY2784" s="171"/>
      <c r="DZ2784" s="171"/>
      <c r="EA2784" s="171"/>
      <c r="EB2784" s="171"/>
      <c r="EC2784" s="171"/>
      <c r="ED2784" s="171"/>
      <c r="EE2784" s="171"/>
      <c r="EF2784" s="171"/>
      <c r="EG2784" s="171"/>
      <c r="EH2784" s="171"/>
      <c r="EI2784" s="171"/>
      <c r="EJ2784" s="171"/>
      <c r="EK2784" s="171"/>
      <c r="EL2784" s="171"/>
      <c r="EM2784" s="171"/>
      <c r="EN2784" s="171"/>
    </row>
    <row r="2785" spans="43:144" ht="15" x14ac:dyDescent="0.25">
      <c r="AQ2785" s="171"/>
      <c r="AR2785"/>
      <c r="AS2785"/>
      <c r="AT2785"/>
      <c r="AU2785"/>
      <c r="AV2785"/>
      <c r="AW2785"/>
      <c r="AX2785"/>
      <c r="AY2785"/>
      <c r="AZ2785"/>
      <c r="BA2785"/>
      <c r="BB2785"/>
      <c r="BC2785"/>
      <c r="BD2785"/>
      <c r="BE2785" s="171"/>
      <c r="BF2785" s="171"/>
      <c r="BG2785" s="171"/>
      <c r="BH2785" s="171"/>
      <c r="BI2785" s="171"/>
      <c r="BJ2785" s="171"/>
      <c r="BK2785" s="171"/>
      <c r="BL2785" s="171"/>
      <c r="BM2785" s="171"/>
      <c r="BN2785" s="171"/>
      <c r="BO2785" s="171"/>
      <c r="BP2785" s="171"/>
      <c r="BQ2785" s="171"/>
      <c r="BR2785" s="171"/>
      <c r="BS2785" s="171"/>
      <c r="BT2785" s="171"/>
      <c r="BU2785" s="171"/>
      <c r="BV2785" s="171"/>
      <c r="BW2785" s="171"/>
      <c r="BX2785" s="171"/>
      <c r="BY2785" s="171"/>
      <c r="BZ2785" s="171"/>
      <c r="CA2785" s="171"/>
      <c r="CB2785" s="171"/>
      <c r="CC2785" s="171"/>
      <c r="CD2785" s="171"/>
      <c r="CE2785" s="171"/>
      <c r="CF2785" s="171"/>
      <c r="CG2785" s="171"/>
      <c r="CH2785" s="171"/>
      <c r="CI2785" s="171"/>
      <c r="CJ2785" s="171"/>
      <c r="CK2785" s="171"/>
      <c r="CL2785" s="171"/>
      <c r="CM2785" s="171"/>
      <c r="CN2785" s="171"/>
      <c r="CO2785" s="171"/>
      <c r="CP2785" s="171"/>
      <c r="CQ2785" s="171"/>
      <c r="CR2785" s="171"/>
      <c r="CS2785" s="171"/>
      <c r="CT2785" s="171"/>
      <c r="CU2785" s="171"/>
      <c r="CV2785" s="171"/>
      <c r="CW2785" s="171"/>
      <c r="CX2785" s="171"/>
      <c r="CY2785" s="171"/>
      <c r="CZ2785" s="171"/>
      <c r="DA2785" s="171"/>
      <c r="DB2785" s="171"/>
      <c r="DC2785" s="171"/>
      <c r="DD2785" s="171"/>
      <c r="DE2785" s="171"/>
      <c r="DF2785" s="171"/>
      <c r="DG2785" s="171"/>
      <c r="DH2785" s="171"/>
      <c r="DI2785" s="171"/>
      <c r="DJ2785" s="171"/>
      <c r="DK2785" s="171"/>
      <c r="DL2785" s="171"/>
      <c r="DM2785" s="171"/>
      <c r="DN2785" s="171"/>
      <c r="DO2785" s="171"/>
      <c r="DP2785" s="171"/>
      <c r="DQ2785" s="171"/>
      <c r="DR2785" s="171"/>
      <c r="DS2785" s="171"/>
      <c r="DT2785" s="171"/>
      <c r="DU2785" s="171"/>
      <c r="DV2785" s="171"/>
      <c r="DW2785" s="171"/>
      <c r="DX2785" s="171"/>
      <c r="DY2785" s="171"/>
      <c r="DZ2785" s="171"/>
      <c r="EA2785" s="171"/>
      <c r="EB2785" s="171"/>
      <c r="EC2785" s="171"/>
      <c r="ED2785" s="171"/>
      <c r="EE2785" s="171"/>
      <c r="EF2785" s="171"/>
      <c r="EG2785" s="171"/>
      <c r="EH2785" s="171"/>
      <c r="EI2785" s="171"/>
      <c r="EJ2785" s="171"/>
      <c r="EK2785" s="171"/>
      <c r="EL2785" s="171"/>
      <c r="EM2785" s="171"/>
      <c r="EN2785" s="171"/>
    </row>
    <row r="2786" spans="43:144" ht="15" x14ac:dyDescent="0.25">
      <c r="AQ2786" s="171"/>
      <c r="AR2786"/>
      <c r="AS2786"/>
      <c r="AT2786"/>
      <c r="AU2786"/>
      <c r="AV2786"/>
      <c r="AW2786"/>
      <c r="AX2786"/>
      <c r="AY2786"/>
      <c r="AZ2786"/>
      <c r="BA2786"/>
      <c r="BB2786"/>
      <c r="BC2786"/>
      <c r="BD2786"/>
      <c r="BE2786" s="171"/>
      <c r="BF2786" s="171"/>
      <c r="BG2786" s="171"/>
      <c r="BH2786" s="171"/>
      <c r="BI2786" s="171"/>
      <c r="BJ2786" s="171"/>
      <c r="BK2786" s="171"/>
      <c r="BL2786" s="171"/>
      <c r="BM2786" s="171"/>
      <c r="BN2786" s="171"/>
      <c r="BO2786" s="171"/>
      <c r="BP2786" s="171"/>
      <c r="BQ2786" s="171"/>
      <c r="BR2786" s="171"/>
      <c r="BS2786" s="171"/>
      <c r="BT2786" s="171"/>
      <c r="BU2786" s="171"/>
      <c r="BV2786" s="171"/>
      <c r="BW2786" s="171"/>
      <c r="BX2786" s="171"/>
      <c r="BY2786" s="171"/>
      <c r="BZ2786" s="171"/>
      <c r="CA2786" s="171"/>
      <c r="CB2786" s="171"/>
      <c r="CC2786" s="171"/>
      <c r="CD2786" s="171"/>
      <c r="CE2786" s="171"/>
      <c r="CF2786" s="171"/>
      <c r="CG2786" s="171"/>
      <c r="CH2786" s="171"/>
      <c r="CI2786" s="171"/>
      <c r="CJ2786" s="171"/>
      <c r="CK2786" s="171"/>
      <c r="CL2786" s="171"/>
      <c r="CM2786" s="171"/>
      <c r="CN2786" s="171"/>
      <c r="CO2786" s="171"/>
      <c r="CP2786" s="171"/>
      <c r="CQ2786" s="171"/>
      <c r="CR2786" s="171"/>
      <c r="CS2786" s="171"/>
      <c r="CT2786" s="171"/>
      <c r="CU2786" s="171"/>
      <c r="CV2786" s="171"/>
      <c r="CW2786" s="171"/>
      <c r="CX2786" s="171"/>
      <c r="CY2786" s="171"/>
      <c r="CZ2786" s="171"/>
      <c r="DA2786" s="171"/>
      <c r="DB2786" s="171"/>
      <c r="DC2786" s="171"/>
      <c r="DD2786" s="171"/>
      <c r="DE2786" s="171"/>
      <c r="DF2786" s="171"/>
      <c r="DG2786" s="171"/>
      <c r="DH2786" s="171"/>
      <c r="DI2786" s="171"/>
      <c r="DJ2786" s="171"/>
      <c r="DK2786" s="171"/>
      <c r="DL2786" s="171"/>
      <c r="DM2786" s="171"/>
      <c r="DN2786" s="171"/>
      <c r="DO2786" s="171"/>
      <c r="DP2786" s="171"/>
      <c r="DQ2786" s="171"/>
      <c r="DR2786" s="171"/>
      <c r="DS2786" s="171"/>
      <c r="DT2786" s="171"/>
      <c r="DU2786" s="171"/>
      <c r="DV2786" s="171"/>
      <c r="DW2786" s="171"/>
      <c r="DX2786" s="171"/>
      <c r="DY2786" s="171"/>
      <c r="DZ2786" s="171"/>
      <c r="EA2786" s="171"/>
      <c r="EB2786" s="171"/>
      <c r="EC2786" s="171"/>
      <c r="ED2786" s="171"/>
      <c r="EE2786" s="171"/>
      <c r="EF2786" s="171"/>
      <c r="EG2786" s="171"/>
      <c r="EH2786" s="171"/>
      <c r="EI2786" s="171"/>
      <c r="EJ2786" s="171"/>
      <c r="EK2786" s="171"/>
      <c r="EL2786" s="171"/>
      <c r="EM2786" s="171"/>
      <c r="EN2786" s="171"/>
    </row>
    <row r="2787" spans="43:144" ht="15" x14ac:dyDescent="0.25">
      <c r="AQ2787" s="171"/>
      <c r="AR2787"/>
      <c r="AS2787"/>
      <c r="AT2787"/>
      <c r="AU2787"/>
      <c r="AV2787"/>
      <c r="AW2787"/>
      <c r="AX2787"/>
      <c r="AY2787"/>
      <c r="AZ2787"/>
      <c r="BA2787"/>
      <c r="BB2787"/>
      <c r="BC2787"/>
      <c r="BD2787"/>
      <c r="BE2787" s="171"/>
      <c r="BF2787" s="171"/>
      <c r="BG2787" s="171"/>
      <c r="BH2787" s="171"/>
      <c r="BI2787" s="171"/>
      <c r="BJ2787" s="171"/>
      <c r="BK2787" s="171"/>
      <c r="BL2787" s="171"/>
      <c r="BM2787" s="171"/>
      <c r="BN2787" s="171"/>
      <c r="BO2787" s="171"/>
      <c r="BP2787" s="171"/>
      <c r="BQ2787" s="171"/>
      <c r="BR2787" s="171"/>
      <c r="BS2787" s="171"/>
      <c r="BT2787" s="171"/>
      <c r="BU2787" s="171"/>
      <c r="BV2787" s="171"/>
      <c r="BW2787" s="171"/>
      <c r="BX2787" s="171"/>
      <c r="BY2787" s="171"/>
      <c r="BZ2787" s="171"/>
      <c r="CA2787" s="171"/>
      <c r="CB2787" s="171"/>
      <c r="CC2787" s="171"/>
      <c r="CD2787" s="171"/>
      <c r="CE2787" s="171"/>
      <c r="CF2787" s="171"/>
      <c r="CG2787" s="171"/>
      <c r="CH2787" s="171"/>
      <c r="CI2787" s="171"/>
      <c r="CJ2787" s="171"/>
      <c r="CK2787" s="171"/>
      <c r="CL2787" s="171"/>
      <c r="CM2787" s="171"/>
      <c r="CN2787" s="171"/>
      <c r="CO2787" s="171"/>
      <c r="CP2787" s="171"/>
      <c r="CQ2787" s="171"/>
      <c r="CR2787" s="171"/>
      <c r="CS2787" s="171"/>
      <c r="CT2787" s="171"/>
      <c r="CU2787" s="171"/>
      <c r="CV2787" s="171"/>
      <c r="CW2787" s="171"/>
      <c r="CX2787" s="171"/>
      <c r="CY2787" s="171"/>
      <c r="CZ2787" s="171"/>
      <c r="DA2787" s="171"/>
      <c r="DB2787" s="171"/>
      <c r="DC2787" s="171"/>
      <c r="DD2787" s="171"/>
      <c r="DE2787" s="171"/>
      <c r="DF2787" s="171"/>
      <c r="DG2787" s="171"/>
      <c r="DH2787" s="171"/>
      <c r="DI2787" s="171"/>
      <c r="DJ2787" s="171"/>
      <c r="DK2787" s="171"/>
      <c r="DL2787" s="171"/>
      <c r="DM2787" s="171"/>
      <c r="DN2787" s="171"/>
      <c r="DO2787" s="171"/>
      <c r="DP2787" s="171"/>
      <c r="DQ2787" s="171"/>
      <c r="DR2787" s="171"/>
      <c r="DS2787" s="171"/>
      <c r="DT2787" s="171"/>
      <c r="DU2787" s="171"/>
      <c r="DV2787" s="171"/>
      <c r="DW2787" s="171"/>
      <c r="DX2787" s="171"/>
      <c r="DY2787" s="171"/>
      <c r="DZ2787" s="171"/>
      <c r="EA2787" s="171"/>
      <c r="EB2787" s="171"/>
      <c r="EC2787" s="171"/>
      <c r="ED2787" s="171"/>
      <c r="EE2787" s="171"/>
      <c r="EF2787" s="171"/>
      <c r="EG2787" s="171"/>
      <c r="EH2787" s="171"/>
      <c r="EI2787" s="171"/>
      <c r="EJ2787" s="171"/>
      <c r="EK2787" s="171"/>
      <c r="EL2787" s="171"/>
      <c r="EM2787" s="171"/>
      <c r="EN2787" s="171"/>
    </row>
    <row r="2788" spans="43:144" ht="15" x14ac:dyDescent="0.25">
      <c r="AQ2788" s="171"/>
      <c r="AR2788"/>
      <c r="AS2788"/>
      <c r="AT2788"/>
      <c r="AU2788"/>
      <c r="AV2788"/>
      <c r="AW2788"/>
      <c r="AX2788"/>
      <c r="AY2788"/>
      <c r="AZ2788"/>
      <c r="BA2788"/>
      <c r="BB2788"/>
      <c r="BC2788"/>
      <c r="BD2788"/>
      <c r="BE2788" s="171"/>
      <c r="BF2788" s="171"/>
      <c r="BG2788" s="171"/>
      <c r="BH2788" s="171"/>
      <c r="BI2788" s="171"/>
      <c r="BJ2788" s="171"/>
      <c r="BK2788" s="171"/>
      <c r="BL2788" s="171"/>
      <c r="BM2788" s="171"/>
      <c r="BN2788" s="171"/>
      <c r="BO2788" s="171"/>
      <c r="BP2788" s="171"/>
      <c r="BQ2788" s="171"/>
      <c r="BR2788" s="171"/>
      <c r="BS2788" s="171"/>
      <c r="BT2788" s="171"/>
      <c r="BU2788" s="171"/>
      <c r="BV2788" s="171"/>
      <c r="BW2788" s="171"/>
      <c r="BX2788" s="171"/>
      <c r="BY2788" s="171"/>
      <c r="BZ2788" s="171"/>
      <c r="CA2788" s="171"/>
      <c r="CB2788" s="171"/>
      <c r="CC2788" s="171"/>
      <c r="CD2788" s="171"/>
      <c r="CE2788" s="171"/>
      <c r="CF2788" s="171"/>
      <c r="CG2788" s="171"/>
      <c r="CH2788" s="171"/>
      <c r="CI2788" s="171"/>
      <c r="CJ2788" s="171"/>
      <c r="CK2788" s="171"/>
      <c r="CL2788" s="171"/>
      <c r="CM2788" s="171"/>
      <c r="CN2788" s="171"/>
      <c r="CO2788" s="171"/>
      <c r="CP2788" s="171"/>
      <c r="CQ2788" s="171"/>
      <c r="CR2788" s="171"/>
      <c r="CS2788" s="171"/>
      <c r="CT2788" s="171"/>
      <c r="CU2788" s="171"/>
      <c r="CV2788" s="171"/>
      <c r="CW2788" s="171"/>
      <c r="CX2788" s="171"/>
      <c r="CY2788" s="171"/>
      <c r="CZ2788" s="171"/>
      <c r="DA2788" s="171"/>
      <c r="DB2788" s="171"/>
      <c r="DC2788" s="171"/>
      <c r="DD2788" s="171"/>
      <c r="DE2788" s="171"/>
      <c r="DF2788" s="171"/>
      <c r="DG2788" s="171"/>
      <c r="DH2788" s="171"/>
      <c r="DI2788" s="171"/>
      <c r="DJ2788" s="171"/>
      <c r="DK2788" s="171"/>
      <c r="DL2788" s="171"/>
      <c r="DM2788" s="171"/>
      <c r="DN2788" s="171"/>
      <c r="DO2788" s="171"/>
      <c r="DP2788" s="171"/>
      <c r="DQ2788" s="171"/>
      <c r="DR2788" s="171"/>
      <c r="DS2788" s="171"/>
      <c r="DT2788" s="171"/>
      <c r="DU2788" s="171"/>
      <c r="DV2788" s="171"/>
      <c r="DW2788" s="171"/>
      <c r="DX2788" s="171"/>
      <c r="DY2788" s="171"/>
      <c r="DZ2788" s="171"/>
      <c r="EA2788" s="171"/>
      <c r="EB2788" s="171"/>
      <c r="EC2788" s="171"/>
      <c r="ED2788" s="171"/>
      <c r="EE2788" s="171"/>
      <c r="EF2788" s="171"/>
      <c r="EG2788" s="171"/>
      <c r="EH2788" s="171"/>
      <c r="EI2788" s="171"/>
      <c r="EJ2788" s="171"/>
      <c r="EK2788" s="171"/>
      <c r="EL2788" s="171"/>
      <c r="EM2788" s="171"/>
      <c r="EN2788" s="171"/>
    </row>
    <row r="2789" spans="43:144" ht="15" x14ac:dyDescent="0.25">
      <c r="AQ2789" s="171"/>
      <c r="AR2789"/>
      <c r="AS2789"/>
      <c r="AT2789"/>
      <c r="AU2789"/>
      <c r="AV2789"/>
      <c r="AW2789"/>
      <c r="AX2789"/>
      <c r="AY2789"/>
      <c r="AZ2789"/>
      <c r="BA2789"/>
      <c r="BB2789"/>
      <c r="BC2789"/>
      <c r="BD2789"/>
      <c r="BE2789" s="171"/>
      <c r="BF2789" s="171"/>
      <c r="BG2789" s="171"/>
      <c r="BH2789" s="171"/>
      <c r="BI2789" s="171"/>
      <c r="BJ2789" s="171"/>
      <c r="BK2789" s="171"/>
      <c r="BL2789" s="171"/>
      <c r="BM2789" s="171"/>
      <c r="BN2789" s="171"/>
      <c r="BO2789" s="171"/>
      <c r="BP2789" s="171"/>
      <c r="BQ2789" s="171"/>
      <c r="BR2789" s="171"/>
      <c r="BS2789" s="171"/>
      <c r="BT2789" s="171"/>
      <c r="BU2789" s="171"/>
      <c r="BV2789" s="171"/>
      <c r="BW2789" s="171"/>
      <c r="BX2789" s="171"/>
      <c r="BY2789" s="171"/>
      <c r="BZ2789" s="171"/>
      <c r="CA2789" s="171"/>
      <c r="CB2789" s="171"/>
      <c r="CC2789" s="171"/>
      <c r="CD2789" s="171"/>
      <c r="CE2789" s="171"/>
      <c r="CF2789" s="171"/>
      <c r="CG2789" s="171"/>
      <c r="CH2789" s="171"/>
      <c r="CI2789" s="171"/>
      <c r="CJ2789" s="171"/>
      <c r="CK2789" s="171"/>
      <c r="CL2789" s="171"/>
      <c r="CM2789" s="171"/>
      <c r="CN2789" s="171"/>
      <c r="CO2789" s="171"/>
      <c r="CP2789" s="171"/>
      <c r="CQ2789" s="171"/>
      <c r="CR2789" s="171"/>
      <c r="CS2789" s="171"/>
      <c r="CT2789" s="171"/>
      <c r="CU2789" s="171"/>
      <c r="CV2789" s="171"/>
      <c r="CW2789" s="171"/>
      <c r="CX2789" s="171"/>
      <c r="CY2789" s="171"/>
      <c r="CZ2789" s="171"/>
      <c r="DA2789" s="171"/>
      <c r="DB2789" s="171"/>
      <c r="DC2789" s="171"/>
      <c r="DD2789" s="171"/>
      <c r="DE2789" s="171"/>
      <c r="DF2789" s="171"/>
      <c r="DG2789" s="171"/>
      <c r="DH2789" s="171"/>
      <c r="DI2789" s="171"/>
      <c r="DJ2789" s="171"/>
      <c r="DK2789" s="171"/>
      <c r="DL2789" s="171"/>
      <c r="DM2789" s="171"/>
      <c r="DN2789" s="171"/>
      <c r="DO2789" s="171"/>
      <c r="DP2789" s="171"/>
      <c r="DQ2789" s="171"/>
      <c r="DR2789" s="171"/>
      <c r="DS2789" s="171"/>
      <c r="DT2789" s="171"/>
      <c r="DU2789" s="171"/>
      <c r="DV2789" s="171"/>
      <c r="DW2789" s="171"/>
      <c r="DX2789" s="171"/>
      <c r="DY2789" s="171"/>
      <c r="DZ2789" s="171"/>
      <c r="EA2789" s="171"/>
      <c r="EB2789" s="171"/>
      <c r="EC2789" s="171"/>
      <c r="ED2789" s="171"/>
      <c r="EE2789" s="171"/>
      <c r="EF2789" s="171"/>
      <c r="EG2789" s="171"/>
      <c r="EH2789" s="171"/>
      <c r="EI2789" s="171"/>
      <c r="EJ2789" s="171"/>
      <c r="EK2789" s="171"/>
      <c r="EL2789" s="171"/>
      <c r="EM2789" s="171"/>
      <c r="EN2789" s="171"/>
    </row>
    <row r="2790" spans="43:144" ht="15" x14ac:dyDescent="0.25">
      <c r="AQ2790" s="171"/>
      <c r="AR2790"/>
      <c r="AS2790"/>
      <c r="AT2790"/>
      <c r="AU2790"/>
      <c r="AV2790"/>
      <c r="AW2790"/>
      <c r="AX2790"/>
      <c r="AY2790"/>
      <c r="AZ2790"/>
      <c r="BA2790"/>
      <c r="BB2790"/>
      <c r="BC2790"/>
      <c r="BD2790"/>
      <c r="BE2790" s="171"/>
      <c r="BF2790" s="171"/>
      <c r="BG2790" s="171"/>
      <c r="BH2790" s="171"/>
      <c r="BI2790" s="171"/>
      <c r="BJ2790" s="171"/>
      <c r="BK2790" s="171"/>
      <c r="BL2790" s="171"/>
      <c r="BM2790" s="171"/>
      <c r="BN2790" s="171"/>
      <c r="BO2790" s="171"/>
      <c r="BP2790" s="171"/>
      <c r="BQ2790" s="171"/>
      <c r="BR2790" s="171"/>
      <c r="BS2790" s="171"/>
      <c r="BT2790" s="171"/>
      <c r="BU2790" s="171"/>
      <c r="BV2790" s="171"/>
      <c r="BW2790" s="171"/>
      <c r="BX2790" s="171"/>
      <c r="BY2790" s="171"/>
      <c r="BZ2790" s="171"/>
      <c r="CA2790" s="171"/>
      <c r="CB2790" s="171"/>
      <c r="CC2790" s="171"/>
      <c r="CD2790" s="171"/>
      <c r="CE2790" s="171"/>
      <c r="CF2790" s="171"/>
      <c r="CG2790" s="171"/>
      <c r="CH2790" s="171"/>
      <c r="CI2790" s="171"/>
      <c r="CJ2790" s="171"/>
      <c r="CK2790" s="171"/>
      <c r="CL2790" s="171"/>
      <c r="CM2790" s="171"/>
      <c r="CN2790" s="171"/>
      <c r="CO2790" s="171"/>
      <c r="CP2790" s="171"/>
      <c r="CQ2790" s="171"/>
      <c r="CR2790" s="171"/>
      <c r="CS2790" s="171"/>
      <c r="CT2790" s="171"/>
      <c r="CU2790" s="171"/>
      <c r="CV2790" s="171"/>
      <c r="CW2790" s="171"/>
      <c r="CX2790" s="171"/>
      <c r="CY2790" s="171"/>
      <c r="CZ2790" s="171"/>
      <c r="DA2790" s="171"/>
      <c r="DB2790" s="171"/>
      <c r="DC2790" s="171"/>
      <c r="DD2790" s="171"/>
      <c r="DE2790" s="171"/>
      <c r="DF2790" s="171"/>
      <c r="DG2790" s="171"/>
      <c r="DH2790" s="171"/>
      <c r="DI2790" s="171"/>
      <c r="DJ2790" s="171"/>
      <c r="DK2790" s="171"/>
      <c r="DL2790" s="171"/>
      <c r="DM2790" s="171"/>
      <c r="DN2790" s="171"/>
      <c r="DO2790" s="171"/>
      <c r="DP2790" s="171"/>
      <c r="DQ2790" s="171"/>
      <c r="DR2790" s="171"/>
      <c r="DS2790" s="171"/>
      <c r="DT2790" s="171"/>
      <c r="DU2790" s="171"/>
      <c r="DV2790" s="171"/>
      <c r="DW2790" s="171"/>
      <c r="DX2790" s="171"/>
      <c r="DY2790" s="171"/>
      <c r="DZ2790" s="171"/>
      <c r="EA2790" s="171"/>
      <c r="EB2790" s="171"/>
      <c r="EC2790" s="171"/>
      <c r="ED2790" s="171"/>
      <c r="EE2790" s="171"/>
      <c r="EF2790" s="171"/>
      <c r="EG2790" s="171"/>
      <c r="EH2790" s="171"/>
      <c r="EI2790" s="171"/>
      <c r="EJ2790" s="171"/>
      <c r="EK2790" s="171"/>
      <c r="EL2790" s="171"/>
      <c r="EM2790" s="171"/>
      <c r="EN2790" s="171"/>
    </row>
    <row r="2791" spans="43:144" ht="15" x14ac:dyDescent="0.25">
      <c r="AQ2791" s="171"/>
      <c r="AR2791"/>
      <c r="AS2791"/>
      <c r="AT2791"/>
      <c r="AU2791"/>
      <c r="AV2791"/>
      <c r="AW2791"/>
      <c r="AX2791"/>
      <c r="AY2791"/>
      <c r="AZ2791"/>
      <c r="BA2791"/>
      <c r="BB2791"/>
      <c r="BC2791"/>
      <c r="BD2791"/>
      <c r="BE2791" s="171"/>
      <c r="BF2791" s="171"/>
      <c r="BG2791" s="171"/>
      <c r="BH2791" s="171"/>
      <c r="BI2791" s="171"/>
      <c r="BJ2791" s="171"/>
      <c r="BK2791" s="171"/>
      <c r="BL2791" s="171"/>
      <c r="BM2791" s="171"/>
      <c r="BN2791" s="171"/>
      <c r="BO2791" s="171"/>
      <c r="BP2791" s="171"/>
      <c r="BQ2791" s="171"/>
      <c r="BR2791" s="171"/>
      <c r="BS2791" s="171"/>
      <c r="BT2791" s="171"/>
      <c r="BU2791" s="171"/>
      <c r="BV2791" s="171"/>
      <c r="BW2791" s="171"/>
      <c r="BX2791" s="171"/>
      <c r="BY2791" s="171"/>
      <c r="BZ2791" s="171"/>
      <c r="CA2791" s="171"/>
      <c r="CB2791" s="171"/>
      <c r="CC2791" s="171"/>
      <c r="CD2791" s="171"/>
      <c r="CE2791" s="171"/>
      <c r="CF2791" s="171"/>
      <c r="CG2791" s="171"/>
      <c r="CH2791" s="171"/>
      <c r="CI2791" s="171"/>
      <c r="CJ2791" s="171"/>
      <c r="CK2791" s="171"/>
      <c r="CL2791" s="171"/>
      <c r="CM2791" s="171"/>
      <c r="CN2791" s="171"/>
      <c r="CO2791" s="171"/>
      <c r="CP2791" s="171"/>
      <c r="CQ2791" s="171"/>
      <c r="CR2791" s="171"/>
      <c r="CS2791" s="171"/>
      <c r="CT2791" s="171"/>
      <c r="CU2791" s="171"/>
      <c r="CV2791" s="171"/>
      <c r="CW2791" s="171"/>
      <c r="CX2791" s="171"/>
      <c r="CY2791" s="171"/>
      <c r="CZ2791" s="171"/>
      <c r="DA2791" s="171"/>
      <c r="DB2791" s="171"/>
      <c r="DC2791" s="171"/>
      <c r="DD2791" s="171"/>
      <c r="DE2791" s="171"/>
      <c r="DF2791" s="171"/>
      <c r="DG2791" s="171"/>
      <c r="DH2791" s="171"/>
      <c r="DI2791" s="171"/>
      <c r="DJ2791" s="171"/>
      <c r="DK2791" s="171"/>
      <c r="DL2791" s="171"/>
      <c r="DM2791" s="171"/>
      <c r="DN2791" s="171"/>
      <c r="DO2791" s="171"/>
      <c r="DP2791" s="171"/>
      <c r="DQ2791" s="171"/>
      <c r="DR2791" s="171"/>
      <c r="DS2791" s="171"/>
      <c r="DT2791" s="171"/>
      <c r="DU2791" s="171"/>
      <c r="DV2791" s="171"/>
      <c r="DW2791" s="171"/>
      <c r="DX2791" s="171"/>
      <c r="DY2791" s="171"/>
      <c r="DZ2791" s="171"/>
      <c r="EA2791" s="171"/>
      <c r="EB2791" s="171"/>
      <c r="EC2791" s="171"/>
      <c r="ED2791" s="171"/>
      <c r="EE2791" s="171"/>
      <c r="EF2791" s="171"/>
      <c r="EG2791" s="171"/>
      <c r="EH2791" s="171"/>
      <c r="EI2791" s="171"/>
      <c r="EJ2791" s="171"/>
      <c r="EK2791" s="171"/>
      <c r="EL2791" s="171"/>
      <c r="EM2791" s="171"/>
      <c r="EN2791" s="171"/>
    </row>
    <row r="2792" spans="43:144" ht="15" x14ac:dyDescent="0.25">
      <c r="AQ2792" s="171"/>
      <c r="AR2792"/>
      <c r="AS2792"/>
      <c r="AT2792"/>
      <c r="AU2792"/>
      <c r="AV2792"/>
      <c r="AW2792"/>
      <c r="AX2792"/>
      <c r="AY2792"/>
      <c r="AZ2792"/>
      <c r="BA2792"/>
      <c r="BB2792"/>
      <c r="BC2792"/>
      <c r="BD2792"/>
      <c r="BE2792" s="171"/>
      <c r="BF2792" s="171"/>
      <c r="BG2792" s="171"/>
      <c r="BH2792" s="171"/>
      <c r="BI2792" s="171"/>
      <c r="BJ2792" s="171"/>
      <c r="BK2792" s="171"/>
      <c r="BL2792" s="171"/>
      <c r="BM2792" s="171"/>
      <c r="BN2792" s="171"/>
      <c r="BO2792" s="171"/>
      <c r="BP2792" s="171"/>
      <c r="BQ2792" s="171"/>
      <c r="BR2792" s="171"/>
      <c r="BS2792" s="171"/>
      <c r="BT2792" s="171"/>
      <c r="BU2792" s="171"/>
      <c r="BV2792" s="171"/>
      <c r="BW2792" s="171"/>
      <c r="BX2792" s="171"/>
      <c r="BY2792" s="171"/>
      <c r="BZ2792" s="171"/>
      <c r="CA2792" s="171"/>
      <c r="CB2792" s="171"/>
      <c r="CC2792" s="171"/>
      <c r="CD2792" s="171"/>
      <c r="CE2792" s="171"/>
      <c r="CF2792" s="171"/>
      <c r="CG2792" s="171"/>
      <c r="CH2792" s="171"/>
      <c r="CI2792" s="171"/>
      <c r="CJ2792" s="171"/>
      <c r="CK2792" s="171"/>
      <c r="CL2792" s="171"/>
      <c r="CM2792" s="171"/>
      <c r="CN2792" s="171"/>
      <c r="CO2792" s="171"/>
      <c r="CP2792" s="171"/>
      <c r="CQ2792" s="171"/>
      <c r="CR2792" s="171"/>
      <c r="CS2792" s="171"/>
      <c r="CT2792" s="171"/>
      <c r="CU2792" s="171"/>
      <c r="CV2792" s="171"/>
      <c r="CW2792" s="171"/>
      <c r="CX2792" s="171"/>
      <c r="CY2792" s="171"/>
      <c r="CZ2792" s="171"/>
      <c r="DA2792" s="171"/>
      <c r="DB2792" s="171"/>
      <c r="DC2792" s="171"/>
      <c r="DD2792" s="171"/>
      <c r="DE2792" s="171"/>
      <c r="DF2792" s="171"/>
      <c r="DG2792" s="171"/>
      <c r="DH2792" s="171"/>
      <c r="DI2792" s="171"/>
      <c r="DJ2792" s="171"/>
      <c r="DK2792" s="171"/>
      <c r="DL2792" s="171"/>
      <c r="DM2792" s="171"/>
      <c r="DN2792" s="171"/>
      <c r="DO2792" s="171"/>
      <c r="DP2792" s="171"/>
      <c r="DQ2792" s="171"/>
      <c r="DR2792" s="171"/>
      <c r="DS2792" s="171"/>
      <c r="DT2792" s="171"/>
      <c r="DU2792" s="171"/>
      <c r="DV2792" s="171"/>
      <c r="DW2792" s="171"/>
      <c r="DX2792" s="171"/>
      <c r="DY2792" s="171"/>
      <c r="DZ2792" s="171"/>
      <c r="EA2792" s="171"/>
      <c r="EB2792" s="171"/>
      <c r="EC2792" s="171"/>
      <c r="ED2792" s="171"/>
      <c r="EE2792" s="171"/>
      <c r="EF2792" s="171"/>
      <c r="EG2792" s="171"/>
      <c r="EH2792" s="171"/>
      <c r="EI2792" s="171"/>
      <c r="EJ2792" s="171"/>
      <c r="EK2792" s="171"/>
      <c r="EL2792" s="171"/>
      <c r="EM2792" s="171"/>
      <c r="EN2792" s="171"/>
    </row>
    <row r="2793" spans="43:144" ht="15" x14ac:dyDescent="0.25">
      <c r="AQ2793" s="171"/>
      <c r="AR2793"/>
      <c r="AS2793"/>
      <c r="AT2793"/>
      <c r="AU2793"/>
      <c r="AV2793"/>
      <c r="AW2793"/>
      <c r="AX2793"/>
      <c r="AY2793"/>
      <c r="AZ2793"/>
      <c r="BA2793"/>
      <c r="BB2793"/>
      <c r="BC2793"/>
      <c r="BD2793"/>
      <c r="BE2793" s="171"/>
      <c r="BF2793" s="171"/>
      <c r="BG2793" s="171"/>
      <c r="BH2793" s="171"/>
      <c r="BI2793" s="171"/>
      <c r="BJ2793" s="171"/>
      <c r="BK2793" s="171"/>
      <c r="BL2793" s="171"/>
      <c r="BM2793" s="171"/>
      <c r="BN2793" s="171"/>
      <c r="BO2793" s="171"/>
      <c r="BP2793" s="171"/>
      <c r="BQ2793" s="171"/>
      <c r="BR2793" s="171"/>
      <c r="BS2793" s="171"/>
      <c r="BT2793" s="171"/>
      <c r="BU2793" s="171"/>
      <c r="BV2793" s="171"/>
      <c r="BW2793" s="171"/>
      <c r="BX2793" s="171"/>
      <c r="BY2793" s="171"/>
      <c r="BZ2793" s="171"/>
      <c r="CA2793" s="171"/>
      <c r="CB2793" s="171"/>
      <c r="CC2793" s="171"/>
      <c r="CD2793" s="171"/>
      <c r="CE2793" s="171"/>
      <c r="CF2793" s="171"/>
      <c r="CG2793" s="171"/>
      <c r="CH2793" s="171"/>
      <c r="CI2793" s="171"/>
      <c r="CJ2793" s="171"/>
      <c r="CK2793" s="171"/>
      <c r="CL2793" s="171"/>
      <c r="CM2793" s="171"/>
      <c r="CN2793" s="171"/>
      <c r="CO2793" s="171"/>
      <c r="CP2793" s="171"/>
      <c r="CQ2793" s="171"/>
      <c r="CR2793" s="171"/>
      <c r="CS2793" s="171"/>
      <c r="CT2793" s="171"/>
      <c r="CU2793" s="171"/>
      <c r="CV2793" s="171"/>
      <c r="CW2793" s="171"/>
      <c r="CX2793" s="171"/>
      <c r="CY2793" s="171"/>
      <c r="CZ2793" s="171"/>
      <c r="DA2793" s="171"/>
      <c r="DB2793" s="171"/>
      <c r="DC2793" s="171"/>
      <c r="DD2793" s="171"/>
      <c r="DE2793" s="171"/>
      <c r="DF2793" s="171"/>
      <c r="DG2793" s="171"/>
      <c r="DH2793" s="171"/>
      <c r="DI2793" s="171"/>
      <c r="DJ2793" s="171"/>
      <c r="DK2793" s="171"/>
      <c r="DL2793" s="171"/>
      <c r="DM2793" s="171"/>
      <c r="DN2793" s="171"/>
      <c r="DO2793" s="171"/>
      <c r="DP2793" s="171"/>
      <c r="DQ2793" s="171"/>
      <c r="DR2793" s="171"/>
      <c r="DS2793" s="171"/>
      <c r="DT2793" s="171"/>
      <c r="DU2793" s="171"/>
      <c r="DV2793" s="171"/>
      <c r="DW2793" s="171"/>
      <c r="DX2793" s="171"/>
      <c r="DY2793" s="171"/>
      <c r="DZ2793" s="171"/>
      <c r="EA2793" s="171"/>
      <c r="EB2793" s="171"/>
      <c r="EC2793" s="171"/>
      <c r="ED2793" s="171"/>
      <c r="EE2793" s="171"/>
      <c r="EF2793" s="171"/>
      <c r="EG2793" s="171"/>
      <c r="EH2793" s="171"/>
      <c r="EI2793" s="171"/>
      <c r="EJ2793" s="171"/>
      <c r="EK2793" s="171"/>
      <c r="EL2793" s="171"/>
      <c r="EM2793" s="171"/>
      <c r="EN2793" s="171"/>
    </row>
    <row r="2794" spans="43:144" ht="15" x14ac:dyDescent="0.25">
      <c r="AQ2794" s="171"/>
      <c r="AR2794"/>
      <c r="AS2794"/>
      <c r="AT2794"/>
      <c r="AU2794"/>
      <c r="AV2794"/>
      <c r="AW2794"/>
      <c r="AX2794"/>
      <c r="AY2794"/>
      <c r="AZ2794"/>
      <c r="BA2794"/>
      <c r="BB2794"/>
      <c r="BC2794"/>
      <c r="BD2794"/>
      <c r="BE2794" s="171"/>
      <c r="BF2794" s="171"/>
      <c r="BG2794" s="171"/>
      <c r="BH2794" s="171"/>
      <c r="BI2794" s="171"/>
      <c r="BJ2794" s="171"/>
      <c r="BK2794" s="171"/>
      <c r="BL2794" s="171"/>
      <c r="BM2794" s="171"/>
      <c r="BN2794" s="171"/>
      <c r="BO2794" s="171"/>
      <c r="BP2794" s="171"/>
      <c r="BQ2794" s="171"/>
      <c r="BR2794" s="171"/>
      <c r="BS2794" s="171"/>
      <c r="BT2794" s="171"/>
      <c r="BU2794" s="171"/>
      <c r="BV2794" s="171"/>
      <c r="BW2794" s="171"/>
      <c r="BX2794" s="171"/>
      <c r="BY2794" s="171"/>
      <c r="BZ2794" s="171"/>
      <c r="CA2794" s="171"/>
      <c r="CB2794" s="171"/>
      <c r="CC2794" s="171"/>
      <c r="CD2794" s="171"/>
      <c r="CE2794" s="171"/>
      <c r="CF2794" s="171"/>
      <c r="CG2794" s="171"/>
      <c r="CH2794" s="171"/>
      <c r="CI2794" s="171"/>
      <c r="CJ2794" s="171"/>
      <c r="CK2794" s="171"/>
      <c r="CL2794" s="171"/>
      <c r="CM2794" s="171"/>
      <c r="CN2794" s="171"/>
      <c r="CO2794" s="171"/>
      <c r="CP2794" s="171"/>
      <c r="CQ2794" s="171"/>
      <c r="CR2794" s="171"/>
      <c r="CS2794" s="171"/>
      <c r="CT2794" s="171"/>
      <c r="CU2794" s="171"/>
      <c r="CV2794" s="171"/>
      <c r="CW2794" s="171"/>
      <c r="CX2794" s="171"/>
      <c r="CY2794" s="171"/>
      <c r="CZ2794" s="171"/>
      <c r="DA2794" s="171"/>
      <c r="DB2794" s="171"/>
      <c r="DC2794" s="171"/>
      <c r="DD2794" s="171"/>
      <c r="DE2794" s="171"/>
      <c r="DF2794" s="171"/>
      <c r="DG2794" s="171"/>
      <c r="DH2794" s="171"/>
      <c r="DI2794" s="171"/>
      <c r="DJ2794" s="171"/>
      <c r="DK2794" s="171"/>
      <c r="DL2794" s="171"/>
      <c r="DM2794" s="171"/>
      <c r="DN2794" s="171"/>
      <c r="DO2794" s="171"/>
      <c r="DP2794" s="171"/>
      <c r="DQ2794" s="171"/>
      <c r="DR2794" s="171"/>
      <c r="DS2794" s="171"/>
      <c r="DT2794" s="171"/>
      <c r="DU2794" s="171"/>
      <c r="DV2794" s="171"/>
      <c r="DW2794" s="171"/>
      <c r="DX2794" s="171"/>
      <c r="DY2794" s="171"/>
      <c r="DZ2794" s="171"/>
      <c r="EA2794" s="171"/>
      <c r="EB2794" s="171"/>
      <c r="EC2794" s="171"/>
      <c r="ED2794" s="171"/>
      <c r="EE2794" s="171"/>
      <c r="EF2794" s="171"/>
      <c r="EG2794" s="171"/>
      <c r="EH2794" s="171"/>
      <c r="EI2794" s="171"/>
      <c r="EJ2794" s="171"/>
      <c r="EK2794" s="171"/>
      <c r="EL2794" s="171"/>
      <c r="EM2794" s="171"/>
      <c r="EN2794" s="171"/>
    </row>
    <row r="2795" spans="43:144" ht="15" x14ac:dyDescent="0.25">
      <c r="AQ2795" s="171"/>
      <c r="AR2795"/>
      <c r="AS2795"/>
      <c r="AT2795"/>
      <c r="AU2795"/>
      <c r="AV2795"/>
      <c r="AW2795"/>
      <c r="AX2795"/>
      <c r="AY2795"/>
      <c r="AZ2795"/>
      <c r="BA2795"/>
      <c r="BB2795"/>
      <c r="BC2795"/>
      <c r="BD2795"/>
      <c r="BE2795" s="171"/>
      <c r="BF2795" s="171"/>
      <c r="BG2795" s="171"/>
      <c r="BH2795" s="171"/>
      <c r="BI2795" s="171"/>
      <c r="BJ2795" s="171"/>
      <c r="BK2795" s="171"/>
      <c r="BL2795" s="171"/>
      <c r="BM2795" s="171"/>
      <c r="BN2795" s="171"/>
      <c r="BO2795" s="171"/>
      <c r="BP2795" s="171"/>
      <c r="BQ2795" s="171"/>
      <c r="BR2795" s="171"/>
      <c r="BS2795" s="171"/>
      <c r="BT2795" s="171"/>
      <c r="BU2795" s="171"/>
      <c r="BV2795" s="171"/>
      <c r="BW2795" s="171"/>
      <c r="BX2795" s="171"/>
      <c r="BY2795" s="171"/>
      <c r="BZ2795" s="171"/>
      <c r="CA2795" s="171"/>
      <c r="CB2795" s="171"/>
      <c r="CC2795" s="171"/>
      <c r="CD2795" s="171"/>
      <c r="CE2795" s="171"/>
      <c r="CF2795" s="171"/>
      <c r="CG2795" s="171"/>
      <c r="CH2795" s="171"/>
      <c r="CI2795" s="171"/>
      <c r="CJ2795" s="171"/>
      <c r="CK2795" s="171"/>
      <c r="CL2795" s="171"/>
      <c r="CM2795" s="171"/>
      <c r="CN2795" s="171"/>
      <c r="CO2795" s="171"/>
      <c r="CP2795" s="171"/>
      <c r="CQ2795" s="171"/>
      <c r="CR2795" s="171"/>
      <c r="CS2795" s="171"/>
      <c r="CT2795" s="171"/>
      <c r="CU2795" s="171"/>
      <c r="CV2795" s="171"/>
      <c r="CW2795" s="171"/>
      <c r="CX2795" s="171"/>
      <c r="CY2795" s="171"/>
      <c r="CZ2795" s="171"/>
      <c r="DA2795" s="171"/>
      <c r="DB2795" s="171"/>
      <c r="DC2795" s="171"/>
      <c r="DD2795" s="171"/>
      <c r="DE2795" s="171"/>
      <c r="DF2795" s="171"/>
      <c r="DG2795" s="171"/>
      <c r="DH2795" s="171"/>
      <c r="DI2795" s="171"/>
      <c r="DJ2795" s="171"/>
      <c r="DK2795" s="171"/>
      <c r="DL2795" s="171"/>
      <c r="DM2795" s="171"/>
      <c r="DN2795" s="171"/>
      <c r="DO2795" s="171"/>
      <c r="DP2795" s="171"/>
      <c r="DQ2795" s="171"/>
      <c r="DR2795" s="171"/>
      <c r="DS2795" s="171"/>
      <c r="DT2795" s="171"/>
      <c r="DU2795" s="171"/>
      <c r="DV2795" s="171"/>
      <c r="DW2795" s="171"/>
      <c r="DX2795" s="171"/>
      <c r="DY2795" s="171"/>
      <c r="DZ2795" s="171"/>
      <c r="EA2795" s="171"/>
      <c r="EB2795" s="171"/>
      <c r="EC2795" s="171"/>
      <c r="ED2795" s="171"/>
      <c r="EE2795" s="171"/>
      <c r="EF2795" s="171"/>
      <c r="EG2795" s="171"/>
      <c r="EH2795" s="171"/>
      <c r="EI2795" s="171"/>
      <c r="EJ2795" s="171"/>
      <c r="EK2795" s="171"/>
      <c r="EL2795" s="171"/>
      <c r="EM2795" s="171"/>
      <c r="EN2795" s="171"/>
    </row>
    <row r="2796" spans="43:144" ht="15" x14ac:dyDescent="0.25">
      <c r="AQ2796" s="171"/>
      <c r="AR2796"/>
      <c r="AS2796"/>
      <c r="AT2796"/>
      <c r="AU2796"/>
      <c r="AV2796"/>
      <c r="AW2796"/>
      <c r="AX2796"/>
      <c r="AY2796"/>
      <c r="AZ2796"/>
      <c r="BA2796"/>
      <c r="BB2796"/>
      <c r="BC2796"/>
      <c r="BD2796"/>
      <c r="BE2796" s="171"/>
      <c r="BF2796" s="171"/>
      <c r="BG2796" s="171"/>
      <c r="BH2796" s="171"/>
      <c r="BI2796" s="171"/>
      <c r="BJ2796" s="171"/>
      <c r="BK2796" s="171"/>
      <c r="BL2796" s="171"/>
      <c r="BM2796" s="171"/>
      <c r="BN2796" s="171"/>
      <c r="BO2796" s="171"/>
      <c r="BP2796" s="171"/>
      <c r="BQ2796" s="171"/>
      <c r="BR2796" s="171"/>
      <c r="BS2796" s="171"/>
      <c r="BT2796" s="171"/>
      <c r="BU2796" s="171"/>
      <c r="BV2796" s="171"/>
      <c r="BW2796" s="171"/>
      <c r="BX2796" s="171"/>
      <c r="BY2796" s="171"/>
      <c r="BZ2796" s="171"/>
      <c r="CA2796" s="171"/>
      <c r="CB2796" s="171"/>
      <c r="CC2796" s="171"/>
      <c r="CD2796" s="171"/>
      <c r="CE2796" s="171"/>
      <c r="CF2796" s="171"/>
      <c r="CG2796" s="171"/>
      <c r="CH2796" s="171"/>
      <c r="CI2796" s="171"/>
      <c r="CJ2796" s="171"/>
      <c r="CK2796" s="171"/>
      <c r="CL2796" s="171"/>
      <c r="CM2796" s="171"/>
      <c r="CN2796" s="171"/>
      <c r="CO2796" s="171"/>
      <c r="CP2796" s="171"/>
      <c r="CQ2796" s="171"/>
      <c r="CR2796" s="171"/>
      <c r="CS2796" s="171"/>
      <c r="CT2796" s="171"/>
      <c r="CU2796" s="171"/>
      <c r="CV2796" s="171"/>
      <c r="CW2796" s="171"/>
      <c r="CX2796" s="171"/>
      <c r="CY2796" s="171"/>
      <c r="CZ2796" s="171"/>
      <c r="DA2796" s="171"/>
      <c r="DB2796" s="171"/>
      <c r="DC2796" s="171"/>
      <c r="DD2796" s="171"/>
      <c r="DE2796" s="171"/>
      <c r="DF2796" s="171"/>
      <c r="DG2796" s="171"/>
      <c r="DH2796" s="171"/>
      <c r="DI2796" s="171"/>
      <c r="DJ2796" s="171"/>
      <c r="DK2796" s="171"/>
      <c r="DL2796" s="171"/>
      <c r="DM2796" s="171"/>
      <c r="DN2796" s="171"/>
      <c r="DO2796" s="171"/>
      <c r="DP2796" s="171"/>
      <c r="DQ2796" s="171"/>
      <c r="DR2796" s="171"/>
      <c r="DS2796" s="171"/>
      <c r="DT2796" s="171"/>
      <c r="DU2796" s="171"/>
      <c r="DV2796" s="171"/>
      <c r="DW2796" s="171"/>
      <c r="DX2796" s="171"/>
      <c r="DY2796" s="171"/>
      <c r="DZ2796" s="171"/>
      <c r="EA2796" s="171"/>
      <c r="EB2796" s="171"/>
      <c r="EC2796" s="171"/>
      <c r="ED2796" s="171"/>
      <c r="EE2796" s="171"/>
      <c r="EF2796" s="171"/>
      <c r="EG2796" s="171"/>
      <c r="EH2796" s="171"/>
      <c r="EI2796" s="171"/>
      <c r="EJ2796" s="171"/>
      <c r="EK2796" s="171"/>
      <c r="EL2796" s="171"/>
      <c r="EM2796" s="171"/>
      <c r="EN2796" s="171"/>
    </row>
    <row r="2797" spans="43:144" ht="15" x14ac:dyDescent="0.25">
      <c r="AQ2797" s="171"/>
      <c r="AR2797"/>
      <c r="AS2797"/>
      <c r="AT2797"/>
      <c r="AU2797"/>
      <c r="AV2797"/>
      <c r="AW2797"/>
      <c r="AX2797"/>
      <c r="AY2797"/>
      <c r="AZ2797"/>
      <c r="BA2797"/>
      <c r="BB2797"/>
      <c r="BC2797"/>
      <c r="BD2797"/>
      <c r="BE2797" s="171"/>
      <c r="BF2797" s="171"/>
      <c r="BG2797" s="171"/>
      <c r="BH2797" s="171"/>
      <c r="BI2797" s="171"/>
      <c r="BJ2797" s="171"/>
      <c r="BK2797" s="171"/>
      <c r="BL2797" s="171"/>
      <c r="BM2797" s="171"/>
      <c r="BN2797" s="171"/>
      <c r="BO2797" s="171"/>
      <c r="BP2797" s="171"/>
      <c r="BQ2797" s="171"/>
      <c r="BR2797" s="171"/>
      <c r="BS2797" s="171"/>
      <c r="BT2797" s="171"/>
      <c r="BU2797" s="171"/>
      <c r="BV2797" s="171"/>
      <c r="BW2797" s="171"/>
      <c r="BX2797" s="171"/>
      <c r="BY2797" s="171"/>
      <c r="BZ2797" s="171"/>
      <c r="CA2797" s="171"/>
      <c r="CB2797" s="171"/>
      <c r="CC2797" s="171"/>
      <c r="CD2797" s="171"/>
      <c r="CE2797" s="171"/>
      <c r="CF2797" s="171"/>
      <c r="CG2797" s="171"/>
      <c r="CH2797" s="171"/>
      <c r="CI2797" s="171"/>
      <c r="CJ2797" s="171"/>
      <c r="CK2797" s="171"/>
      <c r="CL2797" s="171"/>
      <c r="CM2797" s="171"/>
      <c r="CN2797" s="171"/>
      <c r="CO2797" s="171"/>
      <c r="CP2797" s="171"/>
      <c r="CQ2797" s="171"/>
      <c r="CR2797" s="171"/>
      <c r="CS2797" s="171"/>
      <c r="CT2797" s="171"/>
      <c r="CU2797" s="171"/>
      <c r="CV2797" s="171"/>
      <c r="CW2797" s="171"/>
      <c r="CX2797" s="171"/>
      <c r="CY2797" s="171"/>
      <c r="CZ2797" s="171"/>
      <c r="DA2797" s="171"/>
      <c r="DB2797" s="171"/>
      <c r="DC2797" s="171"/>
      <c r="DD2797" s="171"/>
      <c r="DE2797" s="171"/>
      <c r="DF2797" s="171"/>
      <c r="DG2797" s="171"/>
      <c r="DH2797" s="171"/>
      <c r="DI2797" s="171"/>
      <c r="DJ2797" s="171"/>
      <c r="DK2797" s="171"/>
      <c r="DL2797" s="171"/>
      <c r="DM2797" s="171"/>
      <c r="DN2797" s="171"/>
      <c r="DO2797" s="171"/>
      <c r="DP2797" s="171"/>
      <c r="DQ2797" s="171"/>
      <c r="DR2797" s="171"/>
      <c r="DS2797" s="171"/>
      <c r="DT2797" s="171"/>
      <c r="DU2797" s="171"/>
      <c r="DV2797" s="171"/>
      <c r="DW2797" s="171"/>
      <c r="DX2797" s="171"/>
      <c r="DY2797" s="171"/>
      <c r="DZ2797" s="171"/>
      <c r="EA2797" s="171"/>
      <c r="EB2797" s="171"/>
      <c r="EC2797" s="171"/>
      <c r="ED2797" s="171"/>
      <c r="EE2797" s="171"/>
      <c r="EF2797" s="171"/>
      <c r="EG2797" s="171"/>
      <c r="EH2797" s="171"/>
      <c r="EI2797" s="171"/>
      <c r="EJ2797" s="171"/>
      <c r="EK2797" s="171"/>
      <c r="EL2797" s="171"/>
      <c r="EM2797" s="171"/>
      <c r="EN2797" s="171"/>
    </row>
    <row r="2798" spans="43:144" ht="15" x14ac:dyDescent="0.25">
      <c r="AQ2798" s="171"/>
      <c r="AR2798"/>
      <c r="AS2798"/>
      <c r="AT2798"/>
      <c r="AU2798"/>
      <c r="AV2798"/>
      <c r="AW2798"/>
      <c r="AX2798"/>
      <c r="AY2798"/>
      <c r="AZ2798"/>
      <c r="BA2798"/>
      <c r="BB2798"/>
      <c r="BC2798"/>
      <c r="BD2798"/>
      <c r="BE2798" s="171"/>
      <c r="BF2798" s="171"/>
      <c r="BG2798" s="171"/>
      <c r="BH2798" s="171"/>
      <c r="BI2798" s="171"/>
      <c r="BJ2798" s="171"/>
      <c r="BK2798" s="171"/>
      <c r="BL2798" s="171"/>
      <c r="BM2798" s="171"/>
      <c r="BN2798" s="171"/>
      <c r="BO2798" s="171"/>
      <c r="BP2798" s="171"/>
      <c r="BQ2798" s="171"/>
      <c r="BR2798" s="171"/>
      <c r="BS2798" s="171"/>
      <c r="BT2798" s="171"/>
      <c r="BU2798" s="171"/>
      <c r="BV2798" s="171"/>
      <c r="BW2798" s="171"/>
      <c r="BX2798" s="171"/>
      <c r="BY2798" s="171"/>
      <c r="BZ2798" s="171"/>
      <c r="CA2798" s="171"/>
      <c r="CB2798" s="171"/>
      <c r="CC2798" s="171"/>
      <c r="CD2798" s="171"/>
      <c r="CE2798" s="171"/>
      <c r="CF2798" s="171"/>
      <c r="CG2798" s="171"/>
      <c r="CH2798" s="171"/>
      <c r="CI2798" s="171"/>
      <c r="CJ2798" s="171"/>
      <c r="CK2798" s="171"/>
      <c r="CL2798" s="171"/>
      <c r="CM2798" s="171"/>
      <c r="CN2798" s="171"/>
      <c r="CO2798" s="171"/>
      <c r="CP2798" s="171"/>
      <c r="CQ2798" s="171"/>
      <c r="CR2798" s="171"/>
      <c r="CS2798" s="171"/>
      <c r="CT2798" s="171"/>
      <c r="CU2798" s="171"/>
      <c r="CV2798" s="171"/>
      <c r="CW2798" s="171"/>
      <c r="CX2798" s="171"/>
      <c r="CY2798" s="171"/>
      <c r="CZ2798" s="171"/>
      <c r="DA2798" s="171"/>
      <c r="DB2798" s="171"/>
      <c r="DC2798" s="171"/>
      <c r="DD2798" s="171"/>
      <c r="DE2798" s="171"/>
      <c r="DF2798" s="171"/>
      <c r="DG2798" s="171"/>
      <c r="DH2798" s="171"/>
      <c r="DI2798" s="171"/>
      <c r="DJ2798" s="171"/>
      <c r="DK2798" s="171"/>
      <c r="DL2798" s="171"/>
      <c r="DM2798" s="171"/>
      <c r="DN2798" s="171"/>
      <c r="DO2798" s="171"/>
      <c r="DP2798" s="171"/>
      <c r="DQ2798" s="171"/>
      <c r="DR2798" s="171"/>
      <c r="DS2798" s="171"/>
      <c r="DT2798" s="171"/>
      <c r="DU2798" s="171"/>
      <c r="DV2798" s="171"/>
      <c r="DW2798" s="171"/>
      <c r="DX2798" s="171"/>
      <c r="DY2798" s="171"/>
      <c r="DZ2798" s="171"/>
      <c r="EA2798" s="171"/>
      <c r="EB2798" s="171"/>
      <c r="EC2798" s="171"/>
      <c r="ED2798" s="171"/>
      <c r="EE2798" s="171"/>
      <c r="EF2798" s="171"/>
      <c r="EG2798" s="171"/>
      <c r="EH2798" s="171"/>
      <c r="EI2798" s="171"/>
      <c r="EJ2798" s="171"/>
      <c r="EK2798" s="171"/>
      <c r="EL2798" s="171"/>
      <c r="EM2798" s="171"/>
      <c r="EN2798" s="171"/>
    </row>
    <row r="2799" spans="43:144" ht="15" x14ac:dyDescent="0.25">
      <c r="AQ2799" s="171"/>
      <c r="AR2799"/>
      <c r="AS2799"/>
      <c r="AT2799"/>
      <c r="AU2799"/>
      <c r="AV2799"/>
      <c r="AW2799"/>
      <c r="AX2799"/>
      <c r="AY2799"/>
      <c r="AZ2799"/>
      <c r="BA2799"/>
      <c r="BB2799"/>
      <c r="BC2799"/>
      <c r="BD2799"/>
      <c r="BE2799" s="171"/>
      <c r="BF2799" s="171"/>
      <c r="BG2799" s="171"/>
      <c r="BH2799" s="171"/>
      <c r="BI2799" s="171"/>
      <c r="BJ2799" s="171"/>
      <c r="BK2799" s="171"/>
      <c r="BL2799" s="171"/>
      <c r="BM2799" s="171"/>
      <c r="BN2799" s="171"/>
      <c r="BO2799" s="171"/>
      <c r="BP2799" s="171"/>
      <c r="BQ2799" s="171"/>
      <c r="BR2799" s="171"/>
      <c r="BS2799" s="171"/>
      <c r="BT2799" s="171"/>
      <c r="BU2799" s="171"/>
      <c r="BV2799" s="171"/>
      <c r="BW2799" s="171"/>
      <c r="BX2799" s="171"/>
      <c r="BY2799" s="171"/>
      <c r="BZ2799" s="171"/>
      <c r="CA2799" s="171"/>
      <c r="CB2799" s="171"/>
      <c r="CC2799" s="171"/>
      <c r="CD2799" s="171"/>
      <c r="CE2799" s="171"/>
      <c r="CF2799" s="171"/>
      <c r="CG2799" s="171"/>
      <c r="CH2799" s="171"/>
      <c r="CI2799" s="171"/>
      <c r="CJ2799" s="171"/>
      <c r="CK2799" s="171"/>
      <c r="CL2799" s="171"/>
      <c r="CM2799" s="171"/>
      <c r="CN2799" s="171"/>
      <c r="CO2799" s="171"/>
      <c r="CP2799" s="171"/>
      <c r="CQ2799" s="171"/>
      <c r="CR2799" s="171"/>
      <c r="CS2799" s="171"/>
      <c r="CT2799" s="171"/>
      <c r="CU2799" s="171"/>
      <c r="CV2799" s="171"/>
      <c r="CW2799" s="171"/>
      <c r="CX2799" s="171"/>
      <c r="CY2799" s="171"/>
      <c r="CZ2799" s="171"/>
      <c r="DA2799" s="171"/>
      <c r="DB2799" s="171"/>
      <c r="DC2799" s="171"/>
      <c r="DD2799" s="171"/>
      <c r="DE2799" s="171"/>
      <c r="DF2799" s="171"/>
      <c r="DG2799" s="171"/>
      <c r="DH2799" s="171"/>
      <c r="DI2799" s="171"/>
      <c r="DJ2799" s="171"/>
      <c r="DK2799" s="171"/>
      <c r="DL2799" s="171"/>
      <c r="DM2799" s="171"/>
      <c r="DN2799" s="171"/>
      <c r="DO2799" s="171"/>
      <c r="DP2799" s="171"/>
      <c r="DQ2799" s="171"/>
      <c r="DR2799" s="171"/>
      <c r="DS2799" s="171"/>
      <c r="DT2799" s="171"/>
      <c r="DU2799" s="171"/>
      <c r="DV2799" s="171"/>
      <c r="DW2799" s="171"/>
      <c r="DX2799" s="171"/>
      <c r="DY2799" s="171"/>
      <c r="DZ2799" s="171"/>
      <c r="EA2799" s="171"/>
      <c r="EB2799" s="171"/>
      <c r="EC2799" s="171"/>
      <c r="ED2799" s="171"/>
      <c r="EE2799" s="171"/>
      <c r="EF2799" s="171"/>
      <c r="EG2799" s="171"/>
      <c r="EH2799" s="171"/>
      <c r="EI2799" s="171"/>
      <c r="EJ2799" s="171"/>
      <c r="EK2799" s="171"/>
      <c r="EL2799" s="171"/>
      <c r="EM2799" s="171"/>
      <c r="EN2799" s="171"/>
    </row>
    <row r="2800" spans="43:144" ht="15" x14ac:dyDescent="0.25">
      <c r="AQ2800" s="171"/>
      <c r="AR2800"/>
      <c r="AS2800"/>
      <c r="AT2800"/>
      <c r="AU2800"/>
      <c r="AV2800"/>
      <c r="AW2800"/>
      <c r="AX2800"/>
      <c r="AY2800"/>
      <c r="AZ2800"/>
      <c r="BA2800"/>
      <c r="BB2800"/>
      <c r="BC2800"/>
      <c r="BD2800"/>
      <c r="BE2800" s="171"/>
      <c r="BF2800" s="171"/>
      <c r="BG2800" s="171"/>
      <c r="BH2800" s="171"/>
      <c r="BI2800" s="171"/>
      <c r="BJ2800" s="171"/>
      <c r="BK2800" s="171"/>
      <c r="BL2800" s="171"/>
      <c r="BM2800" s="171"/>
      <c r="BN2800" s="171"/>
      <c r="BO2800" s="171"/>
      <c r="BP2800" s="171"/>
      <c r="BQ2800" s="171"/>
      <c r="BR2800" s="171"/>
      <c r="BS2800" s="171"/>
      <c r="BT2800" s="171"/>
      <c r="BU2800" s="171"/>
      <c r="BV2800" s="171"/>
      <c r="BW2800" s="171"/>
      <c r="BX2800" s="171"/>
      <c r="BY2800" s="171"/>
      <c r="BZ2800" s="171"/>
      <c r="CA2800" s="171"/>
      <c r="CB2800" s="171"/>
      <c r="CC2800" s="171"/>
      <c r="CD2800" s="171"/>
      <c r="CE2800" s="171"/>
      <c r="CF2800" s="171"/>
      <c r="CG2800" s="171"/>
      <c r="CH2800" s="171"/>
      <c r="CI2800" s="171"/>
      <c r="CJ2800" s="171"/>
      <c r="CK2800" s="171"/>
      <c r="CL2800" s="171"/>
      <c r="CM2800" s="171"/>
      <c r="CN2800" s="171"/>
      <c r="CO2800" s="171"/>
      <c r="CP2800" s="171"/>
      <c r="CQ2800" s="171"/>
      <c r="CR2800" s="171"/>
      <c r="CS2800" s="171"/>
      <c r="CT2800" s="171"/>
      <c r="CU2800" s="171"/>
      <c r="CV2800" s="171"/>
      <c r="CW2800" s="171"/>
      <c r="CX2800" s="171"/>
      <c r="CY2800" s="171"/>
      <c r="CZ2800" s="171"/>
      <c r="DA2800" s="171"/>
      <c r="DB2800" s="171"/>
      <c r="DC2800" s="171"/>
      <c r="DD2800" s="171"/>
      <c r="DE2800" s="171"/>
      <c r="DF2800" s="171"/>
      <c r="DG2800" s="171"/>
      <c r="DH2800" s="171"/>
      <c r="DI2800" s="171"/>
      <c r="DJ2800" s="171"/>
      <c r="DK2800" s="171"/>
      <c r="DL2800" s="171"/>
      <c r="DM2800" s="171"/>
      <c r="DN2800" s="171"/>
      <c r="DO2800" s="171"/>
      <c r="DP2800" s="171"/>
      <c r="DQ2800" s="171"/>
      <c r="DR2800" s="171"/>
      <c r="DS2800" s="171"/>
      <c r="DT2800" s="171"/>
      <c r="DU2800" s="171"/>
      <c r="DV2800" s="171"/>
      <c r="DW2800" s="171"/>
      <c r="DX2800" s="171"/>
      <c r="DY2800" s="171"/>
      <c r="DZ2800" s="171"/>
      <c r="EA2800" s="171"/>
      <c r="EB2800" s="171"/>
      <c r="EC2800" s="171"/>
      <c r="ED2800" s="171"/>
      <c r="EE2800" s="171"/>
      <c r="EF2800" s="171"/>
      <c r="EG2800" s="171"/>
      <c r="EH2800" s="171"/>
      <c r="EI2800" s="171"/>
      <c r="EJ2800" s="171"/>
      <c r="EK2800" s="171"/>
      <c r="EL2800" s="171"/>
      <c r="EM2800" s="171"/>
      <c r="EN2800" s="171"/>
    </row>
    <row r="2801" spans="43:144" ht="15" x14ac:dyDescent="0.25">
      <c r="AQ2801" s="171"/>
      <c r="AR2801"/>
      <c r="AS2801"/>
      <c r="AT2801"/>
      <c r="AU2801"/>
      <c r="AV2801"/>
      <c r="AW2801"/>
      <c r="AX2801"/>
      <c r="AY2801"/>
      <c r="AZ2801"/>
      <c r="BA2801"/>
      <c r="BB2801"/>
      <c r="BC2801"/>
      <c r="BD2801"/>
      <c r="BE2801" s="171"/>
      <c r="BF2801" s="171"/>
      <c r="BG2801" s="171"/>
      <c r="BH2801" s="171"/>
      <c r="BI2801" s="171"/>
      <c r="BJ2801" s="171"/>
      <c r="BK2801" s="171"/>
      <c r="BL2801" s="171"/>
      <c r="BM2801" s="171"/>
      <c r="BN2801" s="171"/>
      <c r="BO2801" s="171"/>
      <c r="BP2801" s="171"/>
      <c r="BQ2801" s="171"/>
      <c r="BR2801" s="171"/>
      <c r="BS2801" s="171"/>
      <c r="BT2801" s="171"/>
      <c r="BU2801" s="171"/>
      <c r="BV2801" s="171"/>
      <c r="BW2801" s="171"/>
      <c r="BX2801" s="171"/>
      <c r="BY2801" s="171"/>
      <c r="BZ2801" s="171"/>
      <c r="CA2801" s="171"/>
      <c r="CB2801" s="171"/>
      <c r="CC2801" s="171"/>
      <c r="CD2801" s="171"/>
      <c r="CE2801" s="171"/>
      <c r="CF2801" s="171"/>
      <c r="CG2801" s="171"/>
      <c r="CH2801" s="171"/>
      <c r="CI2801" s="171"/>
      <c r="CJ2801" s="171"/>
      <c r="CK2801" s="171"/>
      <c r="CL2801" s="171"/>
      <c r="CM2801" s="171"/>
      <c r="CN2801" s="171"/>
      <c r="CO2801" s="171"/>
      <c r="CP2801" s="171"/>
      <c r="CQ2801" s="171"/>
      <c r="CR2801" s="171"/>
      <c r="CS2801" s="171"/>
      <c r="CT2801" s="171"/>
      <c r="CU2801" s="171"/>
      <c r="CV2801" s="171"/>
      <c r="CW2801" s="171"/>
      <c r="CX2801" s="171"/>
      <c r="CY2801" s="171"/>
      <c r="CZ2801" s="171"/>
      <c r="DA2801" s="171"/>
      <c r="DB2801" s="171"/>
      <c r="DC2801" s="171"/>
      <c r="DD2801" s="171"/>
      <c r="DE2801" s="171"/>
      <c r="DF2801" s="171"/>
      <c r="DG2801" s="171"/>
      <c r="DH2801" s="171"/>
      <c r="DI2801" s="171"/>
      <c r="DJ2801" s="171"/>
      <c r="DK2801" s="171"/>
      <c r="DL2801" s="171"/>
      <c r="DM2801" s="171"/>
      <c r="DN2801" s="171"/>
      <c r="DO2801" s="171"/>
      <c r="DP2801" s="171"/>
      <c r="DQ2801" s="171"/>
      <c r="DR2801" s="171"/>
      <c r="DS2801" s="171"/>
      <c r="DT2801" s="171"/>
      <c r="DU2801" s="171"/>
      <c r="DV2801" s="171"/>
      <c r="DW2801" s="171"/>
      <c r="DX2801" s="171"/>
      <c r="DY2801" s="171"/>
      <c r="DZ2801" s="171"/>
      <c r="EA2801" s="171"/>
      <c r="EB2801" s="171"/>
      <c r="EC2801" s="171"/>
      <c r="ED2801" s="171"/>
      <c r="EE2801" s="171"/>
      <c r="EF2801" s="171"/>
      <c r="EG2801" s="171"/>
      <c r="EH2801" s="171"/>
      <c r="EI2801" s="171"/>
      <c r="EJ2801" s="171"/>
      <c r="EK2801" s="171"/>
      <c r="EL2801" s="171"/>
      <c r="EM2801" s="171"/>
      <c r="EN2801" s="171"/>
    </row>
    <row r="2802" spans="43:144" ht="15" x14ac:dyDescent="0.25">
      <c r="AQ2802" s="171"/>
      <c r="AR2802"/>
      <c r="AS2802"/>
      <c r="AT2802"/>
      <c r="AU2802"/>
      <c r="AV2802"/>
      <c r="AW2802"/>
      <c r="AX2802"/>
      <c r="AY2802"/>
      <c r="AZ2802"/>
      <c r="BA2802"/>
      <c r="BB2802"/>
      <c r="BC2802"/>
      <c r="BD2802"/>
      <c r="BE2802" s="171"/>
      <c r="BF2802" s="171"/>
      <c r="BG2802" s="171"/>
      <c r="BH2802" s="171"/>
      <c r="BI2802" s="171"/>
      <c r="BJ2802" s="171"/>
      <c r="BK2802" s="171"/>
      <c r="BL2802" s="171"/>
      <c r="BM2802" s="171"/>
      <c r="BN2802" s="171"/>
      <c r="BO2802" s="171"/>
      <c r="BP2802" s="171"/>
      <c r="BQ2802" s="171"/>
      <c r="BR2802" s="171"/>
      <c r="BS2802" s="171"/>
      <c r="BT2802" s="171"/>
      <c r="BU2802" s="171"/>
      <c r="BV2802" s="171"/>
      <c r="BW2802" s="171"/>
      <c r="BX2802" s="171"/>
      <c r="BY2802" s="171"/>
      <c r="BZ2802" s="171"/>
      <c r="CA2802" s="171"/>
      <c r="CB2802" s="171"/>
      <c r="CC2802" s="171"/>
      <c r="CD2802" s="171"/>
      <c r="CE2802" s="171"/>
      <c r="CF2802" s="171"/>
      <c r="CG2802" s="171"/>
      <c r="CH2802" s="171"/>
      <c r="CI2802" s="171"/>
      <c r="CJ2802" s="171"/>
      <c r="CK2802" s="171"/>
      <c r="CL2802" s="171"/>
      <c r="CM2802" s="171"/>
      <c r="CN2802" s="171"/>
      <c r="CO2802" s="171"/>
      <c r="CP2802" s="171"/>
      <c r="CQ2802" s="171"/>
      <c r="CR2802" s="171"/>
      <c r="CS2802" s="171"/>
      <c r="CT2802" s="171"/>
      <c r="CU2802" s="171"/>
      <c r="CV2802" s="171"/>
      <c r="CW2802" s="171"/>
      <c r="CX2802" s="171"/>
      <c r="CY2802" s="171"/>
      <c r="CZ2802" s="171"/>
      <c r="DA2802" s="171"/>
      <c r="DB2802" s="171"/>
      <c r="DC2802" s="171"/>
      <c r="DD2802" s="171"/>
      <c r="DE2802" s="171"/>
      <c r="DF2802" s="171"/>
      <c r="DG2802" s="171"/>
      <c r="DH2802" s="171"/>
      <c r="DI2802" s="171"/>
      <c r="DJ2802" s="171"/>
      <c r="DK2802" s="171"/>
      <c r="DL2802" s="171"/>
      <c r="DM2802" s="171"/>
      <c r="DN2802" s="171"/>
      <c r="DO2802" s="171"/>
      <c r="DP2802" s="171"/>
      <c r="DQ2802" s="171"/>
      <c r="DR2802" s="171"/>
      <c r="DS2802" s="171"/>
      <c r="DT2802" s="171"/>
      <c r="DU2802" s="171"/>
      <c r="DV2802" s="171"/>
      <c r="DW2802" s="171"/>
      <c r="DX2802" s="171"/>
      <c r="DY2802" s="171"/>
      <c r="DZ2802" s="171"/>
      <c r="EA2802" s="171"/>
      <c r="EB2802" s="171"/>
      <c r="EC2802" s="171"/>
      <c r="ED2802" s="171"/>
      <c r="EE2802" s="171"/>
      <c r="EF2802" s="171"/>
      <c r="EG2802" s="171"/>
      <c r="EH2802" s="171"/>
      <c r="EI2802" s="171"/>
      <c r="EJ2802" s="171"/>
      <c r="EK2802" s="171"/>
      <c r="EL2802" s="171"/>
      <c r="EM2802" s="171"/>
      <c r="EN2802" s="171"/>
    </row>
    <row r="2803" spans="43:144" ht="15" x14ac:dyDescent="0.25">
      <c r="AQ2803" s="171"/>
      <c r="AR2803"/>
      <c r="AS2803"/>
      <c r="AT2803"/>
      <c r="AU2803"/>
      <c r="AV2803"/>
      <c r="AW2803"/>
      <c r="AX2803"/>
      <c r="AY2803"/>
      <c r="AZ2803"/>
      <c r="BA2803"/>
      <c r="BB2803"/>
      <c r="BC2803"/>
      <c r="BD2803"/>
      <c r="BE2803" s="171"/>
      <c r="BF2803" s="171"/>
      <c r="BG2803" s="171"/>
      <c r="BH2803" s="171"/>
      <c r="BI2803" s="171"/>
      <c r="BJ2803" s="171"/>
      <c r="BK2803" s="171"/>
      <c r="BL2803" s="171"/>
      <c r="BM2803" s="171"/>
      <c r="BN2803" s="171"/>
      <c r="BO2803" s="171"/>
      <c r="BP2803" s="171"/>
      <c r="BQ2803" s="171"/>
      <c r="BR2803" s="171"/>
      <c r="BS2803" s="171"/>
      <c r="BT2803" s="171"/>
      <c r="BU2803" s="171"/>
      <c r="BV2803" s="171"/>
      <c r="BW2803" s="171"/>
      <c r="BX2803" s="171"/>
      <c r="BY2803" s="171"/>
      <c r="BZ2803" s="171"/>
      <c r="CA2803" s="171"/>
      <c r="CB2803" s="171"/>
      <c r="CC2803" s="171"/>
      <c r="CD2803" s="171"/>
      <c r="CE2803" s="171"/>
      <c r="CF2803" s="171"/>
      <c r="CG2803" s="171"/>
      <c r="CH2803" s="171"/>
      <c r="CI2803" s="171"/>
      <c r="CJ2803" s="171"/>
      <c r="CK2803" s="171"/>
      <c r="CL2803" s="171"/>
      <c r="CM2803" s="171"/>
      <c r="CN2803" s="171"/>
      <c r="CO2803" s="171"/>
      <c r="CP2803" s="171"/>
      <c r="CQ2803" s="171"/>
      <c r="CR2803" s="171"/>
      <c r="CS2803" s="171"/>
      <c r="CT2803" s="171"/>
      <c r="CU2803" s="171"/>
      <c r="CV2803" s="171"/>
      <c r="CW2803" s="171"/>
      <c r="CX2803" s="171"/>
      <c r="CY2803" s="171"/>
      <c r="CZ2803" s="171"/>
      <c r="DA2803" s="171"/>
      <c r="DB2803" s="171"/>
      <c r="DC2803" s="171"/>
      <c r="DD2803" s="171"/>
      <c r="DE2803" s="171"/>
      <c r="DF2803" s="171"/>
      <c r="DG2803" s="171"/>
      <c r="DH2803" s="171"/>
      <c r="DI2803" s="171"/>
      <c r="DJ2803" s="171"/>
      <c r="DK2803" s="171"/>
      <c r="DL2803" s="171"/>
      <c r="DM2803" s="171"/>
      <c r="DN2803" s="171"/>
      <c r="DO2803" s="171"/>
      <c r="DP2803" s="171"/>
      <c r="DQ2803" s="171"/>
      <c r="DR2803" s="171"/>
      <c r="DS2803" s="171"/>
      <c r="DT2803" s="171"/>
      <c r="DU2803" s="171"/>
      <c r="DV2803" s="171"/>
      <c r="DW2803" s="171"/>
      <c r="DX2803" s="171"/>
      <c r="DY2803" s="171"/>
      <c r="DZ2803" s="171"/>
      <c r="EA2803" s="171"/>
      <c r="EB2803" s="171"/>
      <c r="EC2803" s="171"/>
      <c r="ED2803" s="171"/>
      <c r="EE2803" s="171"/>
      <c r="EF2803" s="171"/>
      <c r="EG2803" s="171"/>
      <c r="EH2803" s="171"/>
      <c r="EI2803" s="171"/>
      <c r="EJ2803" s="171"/>
      <c r="EK2803" s="171"/>
      <c r="EL2803" s="171"/>
      <c r="EM2803" s="171"/>
      <c r="EN2803" s="171"/>
    </row>
    <row r="2804" spans="43:144" ht="15" x14ac:dyDescent="0.25">
      <c r="AQ2804" s="171"/>
      <c r="AR2804"/>
      <c r="AS2804"/>
      <c r="AT2804"/>
      <c r="AU2804"/>
      <c r="AV2804"/>
      <c r="AW2804"/>
      <c r="AX2804"/>
      <c r="AY2804"/>
      <c r="AZ2804"/>
      <c r="BA2804"/>
      <c r="BB2804"/>
      <c r="BC2804"/>
      <c r="BD2804"/>
      <c r="BE2804" s="171"/>
      <c r="BF2804" s="171"/>
      <c r="BG2804" s="171"/>
      <c r="BH2804" s="171"/>
      <c r="BI2804" s="171"/>
      <c r="BJ2804" s="171"/>
      <c r="BK2804" s="171"/>
      <c r="BL2804" s="171"/>
      <c r="BM2804" s="171"/>
      <c r="BN2804" s="171"/>
      <c r="BO2804" s="171"/>
      <c r="BP2804" s="171"/>
      <c r="BQ2804" s="171"/>
      <c r="BR2804" s="171"/>
      <c r="BS2804" s="171"/>
      <c r="BT2804" s="171"/>
      <c r="BU2804" s="171"/>
      <c r="BV2804" s="171"/>
      <c r="BW2804" s="171"/>
      <c r="BX2804" s="171"/>
      <c r="BY2804" s="171"/>
      <c r="BZ2804" s="171"/>
      <c r="CA2804" s="171"/>
      <c r="CB2804" s="171"/>
      <c r="CC2804" s="171"/>
      <c r="CD2804" s="171"/>
      <c r="CE2804" s="171"/>
      <c r="CF2804" s="171"/>
      <c r="CG2804" s="171"/>
      <c r="CH2804" s="171"/>
      <c r="CI2804" s="171"/>
      <c r="CJ2804" s="171"/>
      <c r="CK2804" s="171"/>
      <c r="CL2804" s="171"/>
      <c r="CM2804" s="171"/>
      <c r="CN2804" s="171"/>
      <c r="CO2804" s="171"/>
      <c r="CP2804" s="171"/>
      <c r="CQ2804" s="171"/>
      <c r="CR2804" s="171"/>
      <c r="CS2804" s="171"/>
      <c r="CT2804" s="171"/>
      <c r="CU2804" s="171"/>
      <c r="CV2804" s="171"/>
      <c r="CW2804" s="171"/>
      <c r="CX2804" s="171"/>
      <c r="CY2804" s="171"/>
      <c r="CZ2804" s="171"/>
      <c r="DA2804" s="171"/>
      <c r="DB2804" s="171"/>
      <c r="DC2804" s="171"/>
      <c r="DD2804" s="171"/>
      <c r="DE2804" s="171"/>
      <c r="DF2804" s="171"/>
      <c r="DG2804" s="171"/>
      <c r="DH2804" s="171"/>
      <c r="DI2804" s="171"/>
      <c r="DJ2804" s="171"/>
      <c r="DK2804" s="171"/>
      <c r="DL2804" s="171"/>
      <c r="DM2804" s="171"/>
      <c r="DN2804" s="171"/>
      <c r="DO2804" s="171"/>
      <c r="DP2804" s="171"/>
      <c r="DQ2804" s="171"/>
      <c r="DR2804" s="171"/>
      <c r="DS2804" s="171"/>
      <c r="DT2804" s="171"/>
      <c r="DU2804" s="171"/>
      <c r="DV2804" s="171"/>
      <c r="DW2804" s="171"/>
      <c r="DX2804" s="171"/>
      <c r="DY2804" s="171"/>
      <c r="DZ2804" s="171"/>
      <c r="EA2804" s="171"/>
      <c r="EB2804" s="171"/>
      <c r="EC2804" s="171"/>
      <c r="ED2804" s="171"/>
      <c r="EE2804" s="171"/>
      <c r="EF2804" s="171"/>
      <c r="EG2804" s="171"/>
      <c r="EH2804" s="171"/>
      <c r="EI2804" s="171"/>
      <c r="EJ2804" s="171"/>
      <c r="EK2804" s="171"/>
      <c r="EL2804" s="171"/>
      <c r="EM2804" s="171"/>
      <c r="EN2804" s="171"/>
    </row>
    <row r="2805" spans="43:144" ht="15" x14ac:dyDescent="0.25">
      <c r="AQ2805" s="171"/>
      <c r="AR2805"/>
      <c r="AS2805"/>
      <c r="AT2805"/>
      <c r="AU2805"/>
      <c r="AV2805"/>
      <c r="AW2805"/>
      <c r="AX2805"/>
      <c r="AY2805"/>
      <c r="AZ2805"/>
      <c r="BA2805"/>
      <c r="BB2805"/>
      <c r="BC2805"/>
      <c r="BD2805"/>
      <c r="BE2805" s="171"/>
      <c r="BF2805" s="171"/>
      <c r="BG2805" s="171"/>
      <c r="BH2805" s="171"/>
      <c r="BI2805" s="171"/>
      <c r="BJ2805" s="171"/>
      <c r="BK2805" s="171"/>
      <c r="BL2805" s="171"/>
      <c r="BM2805" s="171"/>
      <c r="BN2805" s="171"/>
      <c r="BO2805" s="171"/>
      <c r="BP2805" s="171"/>
      <c r="BQ2805" s="171"/>
      <c r="BR2805" s="171"/>
      <c r="BS2805" s="171"/>
      <c r="BT2805" s="171"/>
      <c r="BU2805" s="171"/>
      <c r="BV2805" s="171"/>
      <c r="BW2805" s="171"/>
      <c r="BX2805" s="171"/>
      <c r="BY2805" s="171"/>
      <c r="BZ2805" s="171"/>
      <c r="CA2805" s="171"/>
      <c r="CB2805" s="171"/>
      <c r="CC2805" s="171"/>
      <c r="CD2805" s="171"/>
      <c r="CE2805" s="171"/>
      <c r="CF2805" s="171"/>
      <c r="CG2805" s="171"/>
      <c r="CH2805" s="171"/>
      <c r="CI2805" s="171"/>
      <c r="CJ2805" s="171"/>
      <c r="CK2805" s="171"/>
      <c r="CL2805" s="171"/>
      <c r="CM2805" s="171"/>
      <c r="CN2805" s="171"/>
      <c r="CO2805" s="171"/>
      <c r="CP2805" s="171"/>
      <c r="CQ2805" s="171"/>
      <c r="CR2805" s="171"/>
      <c r="CS2805" s="171"/>
      <c r="CT2805" s="171"/>
      <c r="CU2805" s="171"/>
      <c r="CV2805" s="171"/>
      <c r="CW2805" s="171"/>
      <c r="CX2805" s="171"/>
      <c r="CY2805" s="171"/>
      <c r="CZ2805" s="171"/>
      <c r="DA2805" s="171"/>
      <c r="DB2805" s="171"/>
      <c r="DC2805" s="171"/>
      <c r="DD2805" s="171"/>
      <c r="DE2805" s="171"/>
      <c r="DF2805" s="171"/>
      <c r="DG2805" s="171"/>
      <c r="DH2805" s="171"/>
      <c r="DI2805" s="171"/>
      <c r="DJ2805" s="171"/>
      <c r="DK2805" s="171"/>
      <c r="DL2805" s="171"/>
      <c r="DM2805" s="171"/>
      <c r="DN2805" s="171"/>
      <c r="DO2805" s="171"/>
      <c r="DP2805" s="171"/>
      <c r="DQ2805" s="171"/>
      <c r="DR2805" s="171"/>
      <c r="DS2805" s="171"/>
      <c r="DT2805" s="171"/>
      <c r="DU2805" s="171"/>
      <c r="DV2805" s="171"/>
      <c r="DW2805" s="171"/>
      <c r="DX2805" s="171"/>
      <c r="DY2805" s="171"/>
      <c r="DZ2805" s="171"/>
      <c r="EA2805" s="171"/>
      <c r="EB2805" s="171"/>
      <c r="EC2805" s="171"/>
      <c r="ED2805" s="171"/>
      <c r="EE2805" s="171"/>
      <c r="EF2805" s="171"/>
      <c r="EG2805" s="171"/>
      <c r="EH2805" s="171"/>
      <c r="EI2805" s="171"/>
      <c r="EJ2805" s="171"/>
      <c r="EK2805" s="171"/>
      <c r="EL2805" s="171"/>
      <c r="EM2805" s="171"/>
      <c r="EN2805" s="171"/>
    </row>
    <row r="2806" spans="43:144" ht="15" x14ac:dyDescent="0.25">
      <c r="AQ2806" s="171"/>
      <c r="AR2806"/>
      <c r="AS2806"/>
      <c r="AT2806"/>
      <c r="AU2806"/>
      <c r="AV2806"/>
      <c r="AW2806"/>
      <c r="AX2806"/>
      <c r="AY2806"/>
      <c r="AZ2806"/>
      <c r="BA2806"/>
      <c r="BB2806"/>
      <c r="BC2806"/>
      <c r="BD2806"/>
      <c r="BE2806" s="171"/>
      <c r="BF2806" s="171"/>
      <c r="BG2806" s="171"/>
      <c r="BH2806" s="171"/>
      <c r="BI2806" s="171"/>
      <c r="BJ2806" s="171"/>
      <c r="BK2806" s="171"/>
      <c r="BL2806" s="171"/>
      <c r="BM2806" s="171"/>
      <c r="BN2806" s="171"/>
      <c r="BO2806" s="171"/>
      <c r="BP2806" s="171"/>
      <c r="BQ2806" s="171"/>
      <c r="BR2806" s="171"/>
      <c r="BS2806" s="171"/>
      <c r="BT2806" s="171"/>
      <c r="BU2806" s="171"/>
      <c r="BV2806" s="171"/>
      <c r="BW2806" s="171"/>
      <c r="BX2806" s="171"/>
      <c r="BY2806" s="171"/>
      <c r="BZ2806" s="171"/>
      <c r="CA2806" s="171"/>
      <c r="CB2806" s="171"/>
      <c r="CC2806" s="171"/>
      <c r="CD2806" s="171"/>
      <c r="CE2806" s="171"/>
      <c r="CF2806" s="171"/>
      <c r="CG2806" s="171"/>
      <c r="CH2806" s="171"/>
      <c r="CI2806" s="171"/>
      <c r="CJ2806" s="171"/>
      <c r="CK2806" s="171"/>
      <c r="CL2806" s="171"/>
      <c r="CM2806" s="171"/>
      <c r="CN2806" s="171"/>
      <c r="CO2806" s="171"/>
      <c r="CP2806" s="171"/>
      <c r="CQ2806" s="171"/>
      <c r="CR2806" s="171"/>
      <c r="CS2806" s="171"/>
      <c r="CT2806" s="171"/>
      <c r="CU2806" s="171"/>
      <c r="CV2806" s="171"/>
      <c r="CW2806" s="171"/>
      <c r="CX2806" s="171"/>
      <c r="CY2806" s="171"/>
      <c r="CZ2806" s="171"/>
      <c r="DA2806" s="171"/>
      <c r="DB2806" s="171"/>
      <c r="DC2806" s="171"/>
      <c r="DD2806" s="171"/>
      <c r="DE2806" s="171"/>
      <c r="DF2806" s="171"/>
      <c r="DG2806" s="171"/>
      <c r="DH2806" s="171"/>
      <c r="DI2806" s="171"/>
      <c r="DJ2806" s="171"/>
      <c r="DK2806" s="171"/>
      <c r="DL2806" s="171"/>
      <c r="DM2806" s="171"/>
      <c r="DN2806" s="171"/>
      <c r="DO2806" s="171"/>
      <c r="DP2806" s="171"/>
      <c r="DQ2806" s="171"/>
      <c r="DR2806" s="171"/>
      <c r="DS2806" s="171"/>
      <c r="DT2806" s="171"/>
      <c r="DU2806" s="171"/>
      <c r="DV2806" s="171"/>
      <c r="DW2806" s="171"/>
      <c r="DX2806" s="171"/>
      <c r="DY2806" s="171"/>
      <c r="DZ2806" s="171"/>
      <c r="EA2806" s="171"/>
      <c r="EB2806" s="171"/>
      <c r="EC2806" s="171"/>
      <c r="ED2806" s="171"/>
      <c r="EE2806" s="171"/>
      <c r="EF2806" s="171"/>
      <c r="EG2806" s="171"/>
      <c r="EH2806" s="171"/>
      <c r="EI2806" s="171"/>
      <c r="EJ2806" s="171"/>
      <c r="EK2806" s="171"/>
      <c r="EL2806" s="171"/>
      <c r="EM2806" s="171"/>
      <c r="EN2806" s="171"/>
    </row>
    <row r="2807" spans="43:144" ht="15" x14ac:dyDescent="0.25">
      <c r="AQ2807" s="171"/>
      <c r="AR2807"/>
      <c r="AS2807"/>
      <c r="AT2807"/>
      <c r="AU2807"/>
      <c r="AV2807"/>
      <c r="AW2807"/>
      <c r="AX2807"/>
      <c r="AY2807"/>
      <c r="AZ2807"/>
      <c r="BA2807"/>
      <c r="BB2807"/>
      <c r="BC2807"/>
      <c r="BD2807"/>
      <c r="BE2807" s="171"/>
      <c r="BF2807" s="171"/>
      <c r="BG2807" s="171"/>
      <c r="BH2807" s="171"/>
      <c r="BI2807" s="171"/>
      <c r="BJ2807" s="171"/>
      <c r="BK2807" s="171"/>
      <c r="BL2807" s="171"/>
      <c r="BM2807" s="171"/>
      <c r="BN2807" s="171"/>
      <c r="BO2807" s="171"/>
      <c r="BP2807" s="171"/>
      <c r="BQ2807" s="171"/>
      <c r="BR2807" s="171"/>
      <c r="BS2807" s="171"/>
      <c r="BT2807" s="171"/>
      <c r="BU2807" s="171"/>
      <c r="BV2807" s="171"/>
      <c r="BW2807" s="171"/>
      <c r="BX2807" s="171"/>
      <c r="BY2807" s="171"/>
      <c r="BZ2807" s="171"/>
      <c r="CA2807" s="171"/>
      <c r="CB2807" s="171"/>
      <c r="CC2807" s="171"/>
      <c r="CD2807" s="171"/>
      <c r="CE2807" s="171"/>
      <c r="CF2807" s="171"/>
      <c r="CG2807" s="171"/>
      <c r="CH2807" s="171"/>
      <c r="CI2807" s="171"/>
      <c r="CJ2807" s="171"/>
      <c r="CK2807" s="171"/>
      <c r="CL2807" s="171"/>
      <c r="CM2807" s="171"/>
      <c r="CN2807" s="171"/>
      <c r="CO2807" s="171"/>
      <c r="CP2807" s="171"/>
      <c r="CQ2807" s="171"/>
      <c r="CR2807" s="171"/>
      <c r="CS2807" s="171"/>
      <c r="CT2807" s="171"/>
      <c r="CU2807" s="171"/>
      <c r="CV2807" s="171"/>
      <c r="CW2807" s="171"/>
      <c r="CX2807" s="171"/>
      <c r="CY2807" s="171"/>
      <c r="CZ2807" s="171"/>
      <c r="DA2807" s="171"/>
      <c r="DB2807" s="171"/>
      <c r="DC2807" s="171"/>
      <c r="DD2807" s="171"/>
      <c r="DE2807" s="171"/>
      <c r="DF2807" s="171"/>
      <c r="DG2807" s="171"/>
      <c r="DH2807" s="171"/>
      <c r="DI2807" s="171"/>
      <c r="DJ2807" s="171"/>
      <c r="DK2807" s="171"/>
      <c r="DL2807" s="171"/>
      <c r="DM2807" s="171"/>
      <c r="DN2807" s="171"/>
      <c r="DO2807" s="171"/>
      <c r="DP2807" s="171"/>
      <c r="DQ2807" s="171"/>
      <c r="DR2807" s="171"/>
      <c r="DS2807" s="171"/>
      <c r="DT2807" s="171"/>
      <c r="DU2807" s="171"/>
      <c r="DV2807" s="171"/>
      <c r="DW2807" s="171"/>
      <c r="DX2807" s="171"/>
      <c r="DY2807" s="171"/>
      <c r="DZ2807" s="171"/>
      <c r="EA2807" s="171"/>
      <c r="EB2807" s="171"/>
      <c r="EC2807" s="171"/>
      <c r="ED2807" s="171"/>
      <c r="EE2807" s="171"/>
      <c r="EF2807" s="171"/>
      <c r="EG2807" s="171"/>
      <c r="EH2807" s="171"/>
      <c r="EI2807" s="171"/>
      <c r="EJ2807" s="171"/>
      <c r="EK2807" s="171"/>
      <c r="EL2807" s="171"/>
      <c r="EM2807" s="171"/>
      <c r="EN2807" s="171"/>
    </row>
    <row r="2808" spans="43:144" ht="15" x14ac:dyDescent="0.25">
      <c r="AQ2808" s="171"/>
      <c r="AR2808"/>
      <c r="AS2808"/>
      <c r="AT2808"/>
      <c r="AU2808"/>
      <c r="AV2808"/>
      <c r="AW2808"/>
      <c r="AX2808"/>
      <c r="AY2808"/>
      <c r="AZ2808"/>
      <c r="BA2808"/>
      <c r="BB2808"/>
      <c r="BC2808"/>
      <c r="BD2808"/>
      <c r="BE2808" s="171"/>
      <c r="BF2808" s="171"/>
      <c r="BG2808" s="171"/>
      <c r="BH2808" s="171"/>
      <c r="BI2808" s="171"/>
      <c r="BJ2808" s="171"/>
      <c r="BK2808" s="171"/>
      <c r="BL2808" s="171"/>
      <c r="BM2808" s="171"/>
      <c r="BN2808" s="171"/>
      <c r="BO2808" s="171"/>
      <c r="BP2808" s="171"/>
      <c r="BQ2808" s="171"/>
      <c r="BR2808" s="171"/>
      <c r="BS2808" s="171"/>
      <c r="BT2808" s="171"/>
      <c r="BU2808" s="171"/>
      <c r="BV2808" s="171"/>
      <c r="BW2808" s="171"/>
      <c r="BX2808" s="171"/>
      <c r="BY2808" s="171"/>
      <c r="BZ2808" s="171"/>
      <c r="CA2808" s="171"/>
      <c r="CB2808" s="171"/>
      <c r="CC2808" s="171"/>
      <c r="CD2808" s="171"/>
      <c r="CE2808" s="171"/>
      <c r="CF2808" s="171"/>
      <c r="CG2808" s="171"/>
      <c r="CH2808" s="171"/>
      <c r="CI2808" s="171"/>
      <c r="CJ2808" s="171"/>
      <c r="CK2808" s="171"/>
      <c r="CL2808" s="171"/>
      <c r="CM2808" s="171"/>
      <c r="CN2808" s="171"/>
      <c r="CO2808" s="171"/>
      <c r="CP2808" s="171"/>
      <c r="CQ2808" s="171"/>
      <c r="CR2808" s="171"/>
      <c r="CS2808" s="171"/>
      <c r="CT2808" s="171"/>
      <c r="CU2808" s="171"/>
      <c r="CV2808" s="171"/>
      <c r="CW2808" s="171"/>
      <c r="CX2808" s="171"/>
      <c r="CY2808" s="171"/>
      <c r="CZ2808" s="171"/>
      <c r="DA2808" s="171"/>
      <c r="DB2808" s="171"/>
      <c r="DC2808" s="171"/>
      <c r="DD2808" s="171"/>
      <c r="DE2808" s="171"/>
      <c r="DF2808" s="171"/>
      <c r="DG2808" s="171"/>
      <c r="DH2808" s="171"/>
      <c r="DI2808" s="171"/>
      <c r="DJ2808" s="171"/>
      <c r="DK2808" s="171"/>
      <c r="DL2808" s="171"/>
      <c r="DM2808" s="171"/>
      <c r="DN2808" s="171"/>
      <c r="DO2808" s="171"/>
      <c r="DP2808" s="171"/>
      <c r="DQ2808" s="171"/>
      <c r="DR2808" s="171"/>
      <c r="DS2808" s="171"/>
      <c r="DT2808" s="171"/>
      <c r="DU2808" s="171"/>
      <c r="DV2808" s="171"/>
      <c r="DW2808" s="171"/>
      <c r="DX2808" s="171"/>
      <c r="DY2808" s="171"/>
      <c r="DZ2808" s="171"/>
      <c r="EA2808" s="171"/>
      <c r="EB2808" s="171"/>
      <c r="EC2808" s="171"/>
      <c r="ED2808" s="171"/>
      <c r="EE2808" s="171"/>
      <c r="EF2808" s="171"/>
      <c r="EG2808" s="171"/>
      <c r="EH2808" s="171"/>
      <c r="EI2808" s="171"/>
      <c r="EJ2808" s="171"/>
      <c r="EK2808" s="171"/>
      <c r="EL2808" s="171"/>
      <c r="EM2808" s="171"/>
      <c r="EN2808" s="171"/>
    </row>
    <row r="2809" spans="43:144" ht="15" x14ac:dyDescent="0.25">
      <c r="AQ2809" s="171"/>
      <c r="AR2809"/>
      <c r="AS2809"/>
      <c r="AT2809"/>
      <c r="AU2809"/>
      <c r="AV2809"/>
      <c r="AW2809"/>
      <c r="AX2809"/>
      <c r="AY2809"/>
      <c r="AZ2809"/>
      <c r="BA2809"/>
      <c r="BB2809"/>
      <c r="BC2809"/>
      <c r="BD2809"/>
      <c r="BE2809" s="171"/>
      <c r="BF2809" s="171"/>
      <c r="BG2809" s="171"/>
      <c r="BH2809" s="171"/>
      <c r="BI2809" s="171"/>
      <c r="BJ2809" s="171"/>
      <c r="BK2809" s="171"/>
      <c r="BL2809" s="171"/>
      <c r="BM2809" s="171"/>
      <c r="BN2809" s="171"/>
      <c r="BO2809" s="171"/>
      <c r="BP2809" s="171"/>
      <c r="BQ2809" s="171"/>
      <c r="BR2809" s="171"/>
      <c r="BS2809" s="171"/>
      <c r="BT2809" s="171"/>
      <c r="BU2809" s="171"/>
      <c r="BV2809" s="171"/>
      <c r="BW2809" s="171"/>
      <c r="BX2809" s="171"/>
      <c r="BY2809" s="171"/>
      <c r="BZ2809" s="171"/>
      <c r="CA2809" s="171"/>
      <c r="CB2809" s="171"/>
      <c r="CC2809" s="171"/>
      <c r="CD2809" s="171"/>
      <c r="CE2809" s="171"/>
      <c r="CF2809" s="171"/>
      <c r="CG2809" s="171"/>
      <c r="CH2809" s="171"/>
      <c r="CI2809" s="171"/>
      <c r="CJ2809" s="171"/>
      <c r="CK2809" s="171"/>
      <c r="CL2809" s="171"/>
      <c r="CM2809" s="171"/>
      <c r="CN2809" s="171"/>
      <c r="CO2809" s="171"/>
      <c r="CP2809" s="171"/>
      <c r="CQ2809" s="171"/>
      <c r="CR2809" s="171"/>
      <c r="CS2809" s="171"/>
      <c r="CT2809" s="171"/>
      <c r="CU2809" s="171"/>
      <c r="CV2809" s="171"/>
      <c r="CW2809" s="171"/>
      <c r="CX2809" s="171"/>
      <c r="CY2809" s="171"/>
      <c r="CZ2809" s="171"/>
      <c r="DA2809" s="171"/>
      <c r="DB2809" s="171"/>
      <c r="DC2809" s="171"/>
      <c r="DD2809" s="171"/>
      <c r="DE2809" s="171"/>
      <c r="DF2809" s="171"/>
      <c r="DG2809" s="171"/>
      <c r="DH2809" s="171"/>
      <c r="DI2809" s="171"/>
      <c r="DJ2809" s="171"/>
      <c r="DK2809" s="171"/>
      <c r="DL2809" s="171"/>
      <c r="DM2809" s="171"/>
      <c r="DN2809" s="171"/>
      <c r="DO2809" s="171"/>
      <c r="DP2809" s="171"/>
      <c r="DQ2809" s="171"/>
      <c r="DR2809" s="171"/>
      <c r="DS2809" s="171"/>
      <c r="DT2809" s="171"/>
      <c r="DU2809" s="171"/>
      <c r="DV2809" s="171"/>
      <c r="DW2809" s="171"/>
      <c r="DX2809" s="171"/>
      <c r="DY2809" s="171"/>
      <c r="DZ2809" s="171"/>
      <c r="EA2809" s="171"/>
      <c r="EB2809" s="171"/>
      <c r="EC2809" s="171"/>
      <c r="ED2809" s="171"/>
      <c r="EE2809" s="171"/>
      <c r="EF2809" s="171"/>
      <c r="EG2809" s="171"/>
      <c r="EH2809" s="171"/>
      <c r="EI2809" s="171"/>
      <c r="EJ2809" s="171"/>
      <c r="EK2809" s="171"/>
      <c r="EL2809" s="171"/>
      <c r="EM2809" s="171"/>
      <c r="EN2809" s="171"/>
    </row>
    <row r="2810" spans="43:144" ht="15" x14ac:dyDescent="0.25">
      <c r="AQ2810" s="171"/>
      <c r="AR2810"/>
      <c r="AS2810"/>
      <c r="AT2810"/>
      <c r="AU2810"/>
      <c r="AV2810"/>
      <c r="AW2810"/>
      <c r="AX2810"/>
      <c r="AY2810"/>
      <c r="AZ2810"/>
      <c r="BA2810"/>
      <c r="BB2810"/>
      <c r="BC2810"/>
      <c r="BD2810"/>
      <c r="BE2810" s="171"/>
      <c r="BF2810" s="171"/>
      <c r="BG2810" s="171"/>
      <c r="BH2810" s="171"/>
      <c r="BI2810" s="171"/>
      <c r="BJ2810" s="171"/>
      <c r="BK2810" s="171"/>
      <c r="BL2810" s="171"/>
      <c r="BM2810" s="171"/>
      <c r="BN2810" s="171"/>
      <c r="BO2810" s="171"/>
      <c r="BP2810" s="171"/>
      <c r="BQ2810" s="171"/>
      <c r="BR2810" s="171"/>
      <c r="BS2810" s="171"/>
      <c r="BT2810" s="171"/>
      <c r="BU2810" s="171"/>
      <c r="BV2810" s="171"/>
      <c r="BW2810" s="171"/>
      <c r="BX2810" s="171"/>
      <c r="BY2810" s="171"/>
      <c r="BZ2810" s="171"/>
      <c r="CA2810" s="171"/>
      <c r="CB2810" s="171"/>
      <c r="CC2810" s="171"/>
      <c r="CD2810" s="171"/>
      <c r="CE2810" s="171"/>
      <c r="CF2810" s="171"/>
      <c r="CG2810" s="171"/>
      <c r="CH2810" s="171"/>
      <c r="CI2810" s="171"/>
      <c r="CJ2810" s="171"/>
      <c r="CK2810" s="171"/>
      <c r="CL2810" s="171"/>
      <c r="CM2810" s="171"/>
      <c r="CN2810" s="171"/>
      <c r="CO2810" s="171"/>
      <c r="CP2810" s="171"/>
      <c r="CQ2810" s="171"/>
      <c r="CR2810" s="171"/>
      <c r="CS2810" s="171"/>
      <c r="CT2810" s="171"/>
      <c r="CU2810" s="171"/>
      <c r="CV2810" s="171"/>
      <c r="CW2810" s="171"/>
      <c r="CX2810" s="171"/>
      <c r="CY2810" s="171"/>
      <c r="CZ2810" s="171"/>
      <c r="DA2810" s="171"/>
      <c r="DB2810" s="171"/>
      <c r="DC2810" s="171"/>
      <c r="DD2810" s="171"/>
      <c r="DE2810" s="171"/>
      <c r="DF2810" s="171"/>
      <c r="DG2810" s="171"/>
      <c r="DH2810" s="171"/>
      <c r="DI2810" s="171"/>
      <c r="DJ2810" s="171"/>
      <c r="DK2810" s="171"/>
      <c r="DL2810" s="171"/>
      <c r="DM2810" s="171"/>
      <c r="DN2810" s="171"/>
      <c r="DO2810" s="171"/>
      <c r="DP2810" s="171"/>
      <c r="DQ2810" s="171"/>
      <c r="DR2810" s="171"/>
      <c r="DS2810" s="171"/>
      <c r="DT2810" s="171"/>
      <c r="DU2810" s="171"/>
      <c r="DV2810" s="171"/>
      <c r="DW2810" s="171"/>
      <c r="DX2810" s="171"/>
      <c r="DY2810" s="171"/>
      <c r="DZ2810" s="171"/>
      <c r="EA2810" s="171"/>
      <c r="EB2810" s="171"/>
      <c r="EC2810" s="171"/>
      <c r="ED2810" s="171"/>
      <c r="EE2810" s="171"/>
      <c r="EF2810" s="171"/>
      <c r="EG2810" s="171"/>
      <c r="EH2810" s="171"/>
      <c r="EI2810" s="171"/>
      <c r="EJ2810" s="171"/>
      <c r="EK2810" s="171"/>
      <c r="EL2810" s="171"/>
      <c r="EM2810" s="171"/>
      <c r="EN2810" s="171"/>
    </row>
    <row r="2811" spans="43:144" ht="15" x14ac:dyDescent="0.25">
      <c r="AQ2811" s="171"/>
      <c r="AR2811"/>
      <c r="AS2811"/>
      <c r="AT2811"/>
      <c r="AU2811"/>
      <c r="AV2811"/>
      <c r="AW2811"/>
      <c r="AX2811"/>
      <c r="AY2811"/>
      <c r="AZ2811"/>
      <c r="BA2811"/>
      <c r="BB2811"/>
      <c r="BC2811"/>
      <c r="BD2811"/>
      <c r="BE2811" s="171"/>
      <c r="BF2811" s="171"/>
      <c r="BG2811" s="171"/>
      <c r="BH2811" s="171"/>
      <c r="BI2811" s="171"/>
      <c r="BJ2811" s="171"/>
      <c r="BK2811" s="171"/>
      <c r="BL2811" s="171"/>
      <c r="BM2811" s="171"/>
      <c r="BN2811" s="171"/>
      <c r="BO2811" s="171"/>
      <c r="BP2811" s="171"/>
      <c r="BQ2811" s="171"/>
      <c r="BR2811" s="171"/>
      <c r="BS2811" s="171"/>
      <c r="BT2811" s="171"/>
      <c r="BU2811" s="171"/>
      <c r="BV2811" s="171"/>
      <c r="BW2811" s="171"/>
      <c r="BX2811" s="171"/>
      <c r="BY2811" s="171"/>
      <c r="BZ2811" s="171"/>
      <c r="CA2811" s="171"/>
      <c r="CB2811" s="171"/>
      <c r="CC2811" s="171"/>
      <c r="CD2811" s="171"/>
      <c r="CE2811" s="171"/>
      <c r="CF2811" s="171"/>
      <c r="CG2811" s="171"/>
      <c r="CH2811" s="171"/>
      <c r="CI2811" s="171"/>
      <c r="CJ2811" s="171"/>
      <c r="CK2811" s="171"/>
      <c r="CL2811" s="171"/>
      <c r="CM2811" s="171"/>
      <c r="CN2811" s="171"/>
      <c r="CO2811" s="171"/>
      <c r="CP2811" s="171"/>
      <c r="CQ2811" s="171"/>
      <c r="CR2811" s="171"/>
      <c r="CS2811" s="171"/>
      <c r="CT2811" s="171"/>
      <c r="CU2811" s="171"/>
      <c r="CV2811" s="171"/>
      <c r="CW2811" s="171"/>
      <c r="CX2811" s="171"/>
      <c r="CY2811" s="171"/>
      <c r="CZ2811" s="171"/>
      <c r="DA2811" s="171"/>
      <c r="DB2811" s="171"/>
      <c r="DC2811" s="171"/>
      <c r="DD2811" s="171"/>
      <c r="DE2811" s="171"/>
      <c r="DF2811" s="171"/>
      <c r="DG2811" s="171"/>
      <c r="DH2811" s="171"/>
      <c r="DI2811" s="171"/>
      <c r="DJ2811" s="171"/>
      <c r="DK2811" s="171"/>
      <c r="DL2811" s="171"/>
      <c r="DM2811" s="171"/>
      <c r="DN2811" s="171"/>
      <c r="DO2811" s="171"/>
      <c r="DP2811" s="171"/>
      <c r="DQ2811" s="171"/>
      <c r="DR2811" s="171"/>
      <c r="DS2811" s="171"/>
      <c r="DT2811" s="171"/>
      <c r="DU2811" s="171"/>
      <c r="DV2811" s="171"/>
      <c r="DW2811" s="171"/>
      <c r="DX2811" s="171"/>
      <c r="DY2811" s="171"/>
      <c r="DZ2811" s="171"/>
      <c r="EA2811" s="171"/>
      <c r="EB2811" s="171"/>
      <c r="EC2811" s="171"/>
      <c r="ED2811" s="171"/>
      <c r="EE2811" s="171"/>
      <c r="EF2811" s="171"/>
      <c r="EG2811" s="171"/>
      <c r="EH2811" s="171"/>
      <c r="EI2811" s="171"/>
      <c r="EJ2811" s="171"/>
      <c r="EK2811" s="171"/>
      <c r="EL2811" s="171"/>
      <c r="EM2811" s="171"/>
      <c r="EN2811" s="171"/>
    </row>
    <row r="2812" spans="43:144" ht="15" x14ac:dyDescent="0.25">
      <c r="AQ2812" s="171"/>
      <c r="AR2812"/>
      <c r="AS2812"/>
      <c r="AT2812"/>
      <c r="AU2812"/>
      <c r="AV2812"/>
      <c r="AW2812"/>
      <c r="AX2812"/>
      <c r="AY2812"/>
      <c r="AZ2812"/>
      <c r="BA2812"/>
      <c r="BB2812"/>
      <c r="BC2812"/>
      <c r="BD2812"/>
      <c r="BE2812" s="171"/>
      <c r="BF2812" s="171"/>
      <c r="BG2812" s="171"/>
      <c r="BH2812" s="171"/>
      <c r="BI2812" s="171"/>
      <c r="BJ2812" s="171"/>
      <c r="BK2812" s="171"/>
      <c r="BL2812" s="171"/>
      <c r="BM2812" s="171"/>
      <c r="BN2812" s="171"/>
      <c r="BO2812" s="171"/>
      <c r="BP2812" s="171"/>
      <c r="BQ2812" s="171"/>
      <c r="BR2812" s="171"/>
      <c r="BS2812" s="171"/>
      <c r="BT2812" s="171"/>
      <c r="BU2812" s="171"/>
      <c r="BV2812" s="171"/>
      <c r="BW2812" s="171"/>
      <c r="BX2812" s="171"/>
      <c r="BY2812" s="171"/>
      <c r="BZ2812" s="171"/>
      <c r="CA2812" s="171"/>
      <c r="CB2812" s="171"/>
      <c r="CC2812" s="171"/>
      <c r="CD2812" s="171"/>
      <c r="CE2812" s="171"/>
      <c r="CF2812" s="171"/>
      <c r="CG2812" s="171"/>
      <c r="CH2812" s="171"/>
      <c r="CI2812" s="171"/>
      <c r="CJ2812" s="171"/>
      <c r="CK2812" s="171"/>
      <c r="CL2812" s="171"/>
      <c r="CM2812" s="171"/>
      <c r="CN2812" s="171"/>
      <c r="CO2812" s="171"/>
      <c r="CP2812" s="171"/>
      <c r="CQ2812" s="171"/>
      <c r="CR2812" s="171"/>
      <c r="CS2812" s="171"/>
      <c r="CT2812" s="171"/>
      <c r="CU2812" s="171"/>
      <c r="CV2812" s="171"/>
      <c r="CW2812" s="171"/>
      <c r="CX2812" s="171"/>
      <c r="CY2812" s="171"/>
      <c r="CZ2812" s="171"/>
      <c r="DA2812" s="171"/>
      <c r="DB2812" s="171"/>
      <c r="DC2812" s="171"/>
      <c r="DD2812" s="171"/>
      <c r="DE2812" s="171"/>
      <c r="DF2812" s="171"/>
      <c r="DG2812" s="171"/>
      <c r="DH2812" s="171"/>
      <c r="DI2812" s="171"/>
      <c r="DJ2812" s="171"/>
      <c r="DK2812" s="171"/>
      <c r="DL2812" s="171"/>
      <c r="DM2812" s="171"/>
      <c r="DN2812" s="171"/>
      <c r="DO2812" s="171"/>
      <c r="DP2812" s="171"/>
      <c r="DQ2812" s="171"/>
      <c r="DR2812" s="171"/>
      <c r="DS2812" s="171"/>
      <c r="DT2812" s="171"/>
      <c r="DU2812" s="171"/>
      <c r="DV2812" s="171"/>
      <c r="DW2812" s="171"/>
      <c r="DX2812" s="171"/>
      <c r="DY2812" s="171"/>
      <c r="DZ2812" s="171"/>
      <c r="EA2812" s="171"/>
      <c r="EB2812" s="171"/>
      <c r="EC2812" s="171"/>
      <c r="ED2812" s="171"/>
      <c r="EE2812" s="171"/>
      <c r="EF2812" s="171"/>
      <c r="EG2812" s="171"/>
      <c r="EH2812" s="171"/>
      <c r="EI2812" s="171"/>
      <c r="EJ2812" s="171"/>
      <c r="EK2812" s="171"/>
      <c r="EL2812" s="171"/>
      <c r="EM2812" s="171"/>
      <c r="EN2812" s="171"/>
    </row>
    <row r="2813" spans="43:144" ht="15" x14ac:dyDescent="0.25">
      <c r="AQ2813" s="171"/>
      <c r="AR2813"/>
      <c r="AS2813"/>
      <c r="AT2813"/>
      <c r="AU2813"/>
      <c r="AV2813"/>
      <c r="AW2813"/>
      <c r="AX2813"/>
      <c r="AY2813"/>
      <c r="AZ2813"/>
      <c r="BA2813"/>
      <c r="BB2813"/>
      <c r="BC2813"/>
      <c r="BD2813"/>
      <c r="BE2813" s="171"/>
      <c r="BF2813" s="171"/>
      <c r="BG2813" s="171"/>
      <c r="BH2813" s="171"/>
      <c r="BI2813" s="171"/>
      <c r="BJ2813" s="171"/>
      <c r="BK2813" s="171"/>
      <c r="BL2813" s="171"/>
      <c r="BM2813" s="171"/>
      <c r="BN2813" s="171"/>
      <c r="BO2813" s="171"/>
      <c r="BP2813" s="171"/>
      <c r="BQ2813" s="171"/>
      <c r="BR2813" s="171"/>
      <c r="BS2813" s="171"/>
      <c r="BT2813" s="171"/>
      <c r="BU2813" s="171"/>
      <c r="BV2813" s="171"/>
      <c r="BW2813" s="171"/>
      <c r="BX2813" s="171"/>
      <c r="BY2813" s="171"/>
      <c r="BZ2813" s="171"/>
      <c r="CA2813" s="171"/>
      <c r="CB2813" s="171"/>
      <c r="CC2813" s="171"/>
      <c r="CD2813" s="171"/>
      <c r="CE2813" s="171"/>
      <c r="CF2813" s="171"/>
      <c r="CG2813" s="171"/>
      <c r="CH2813" s="171"/>
      <c r="CI2813" s="171"/>
      <c r="CJ2813" s="171"/>
      <c r="CK2813" s="171"/>
      <c r="CL2813" s="171"/>
      <c r="CM2813" s="171"/>
      <c r="CN2813" s="171"/>
      <c r="CO2813" s="171"/>
      <c r="CP2813" s="171"/>
      <c r="CQ2813" s="171"/>
      <c r="CR2813" s="171"/>
      <c r="CS2813" s="171"/>
      <c r="CT2813" s="171"/>
      <c r="CU2813" s="171"/>
      <c r="CV2813" s="171"/>
      <c r="CW2813" s="171"/>
      <c r="CX2813" s="171"/>
      <c r="CY2813" s="171"/>
      <c r="CZ2813" s="171"/>
      <c r="DA2813" s="171"/>
      <c r="DB2813" s="171"/>
      <c r="DC2813" s="171"/>
      <c r="DD2813" s="171"/>
      <c r="DE2813" s="171"/>
      <c r="DF2813" s="171"/>
      <c r="DG2813" s="171"/>
      <c r="DH2813" s="171"/>
      <c r="DI2813" s="171"/>
      <c r="DJ2813" s="171"/>
      <c r="DK2813" s="171"/>
      <c r="DL2813" s="171"/>
      <c r="DM2813" s="171"/>
      <c r="DN2813" s="171"/>
      <c r="DO2813" s="171"/>
      <c r="DP2813" s="171"/>
      <c r="DQ2813" s="171"/>
      <c r="DR2813" s="171"/>
      <c r="DS2813" s="171"/>
      <c r="DT2813" s="171"/>
      <c r="DU2813" s="171"/>
      <c r="DV2813" s="171"/>
      <c r="DW2813" s="171"/>
      <c r="DX2813" s="171"/>
      <c r="DY2813" s="171"/>
      <c r="DZ2813" s="171"/>
      <c r="EA2813" s="171"/>
      <c r="EB2813" s="171"/>
      <c r="EC2813" s="171"/>
      <c r="ED2813" s="171"/>
      <c r="EE2813" s="171"/>
      <c r="EF2813" s="171"/>
      <c r="EG2813" s="171"/>
      <c r="EH2813" s="171"/>
      <c r="EI2813" s="171"/>
      <c r="EJ2813" s="171"/>
      <c r="EK2813" s="171"/>
      <c r="EL2813" s="171"/>
      <c r="EM2813" s="171"/>
      <c r="EN2813" s="171"/>
    </row>
    <row r="2814" spans="43:144" ht="15" x14ac:dyDescent="0.25">
      <c r="AQ2814" s="171"/>
      <c r="AR2814"/>
      <c r="AS2814"/>
      <c r="AT2814"/>
      <c r="AU2814"/>
      <c r="AV2814"/>
      <c r="AW2814"/>
      <c r="AX2814"/>
      <c r="AY2814"/>
      <c r="AZ2814"/>
      <c r="BA2814"/>
      <c r="BB2814"/>
      <c r="BC2814"/>
      <c r="BD2814"/>
      <c r="BE2814" s="171"/>
      <c r="BF2814" s="171"/>
      <c r="BG2814" s="171"/>
      <c r="BH2814" s="171"/>
      <c r="BI2814" s="171"/>
      <c r="BJ2814" s="171"/>
      <c r="BK2814" s="171"/>
      <c r="BL2814" s="171"/>
      <c r="BM2814" s="171"/>
      <c r="BN2814" s="171"/>
      <c r="BO2814" s="171"/>
      <c r="BP2814" s="171"/>
      <c r="BQ2814" s="171"/>
      <c r="BR2814" s="171"/>
      <c r="BS2814" s="171"/>
      <c r="BT2814" s="171"/>
      <c r="BU2814" s="171"/>
      <c r="BV2814" s="171"/>
      <c r="BW2814" s="171"/>
      <c r="BX2814" s="171"/>
      <c r="BY2814" s="171"/>
      <c r="BZ2814" s="171"/>
      <c r="CA2814" s="171"/>
      <c r="CB2814" s="171"/>
      <c r="CC2814" s="171"/>
      <c r="CD2814" s="171"/>
      <c r="CE2814" s="171"/>
      <c r="CF2814" s="171"/>
      <c r="CG2814" s="171"/>
      <c r="CH2814" s="171"/>
      <c r="CI2814" s="171"/>
      <c r="CJ2814" s="171"/>
      <c r="CK2814" s="171"/>
      <c r="CL2814" s="171"/>
      <c r="CM2814" s="171"/>
      <c r="CN2814" s="171"/>
      <c r="CO2814" s="171"/>
      <c r="CP2814" s="171"/>
      <c r="CQ2814" s="171"/>
      <c r="CR2814" s="171"/>
      <c r="CS2814" s="171"/>
      <c r="CT2814" s="171"/>
      <c r="CU2814" s="171"/>
      <c r="CV2814" s="171"/>
      <c r="CW2814" s="171"/>
      <c r="CX2814" s="171"/>
      <c r="CY2814" s="171"/>
      <c r="CZ2814" s="171"/>
      <c r="DA2814" s="171"/>
      <c r="DB2814" s="171"/>
      <c r="DC2814" s="171"/>
      <c r="DD2814" s="171"/>
      <c r="DE2814" s="171"/>
      <c r="DF2814" s="171"/>
      <c r="DG2814" s="171"/>
      <c r="DH2814" s="171"/>
      <c r="DI2814" s="171"/>
      <c r="DJ2814" s="171"/>
      <c r="DK2814" s="171"/>
      <c r="DL2814" s="171"/>
      <c r="DM2814" s="171"/>
      <c r="DN2814" s="171"/>
      <c r="DO2814" s="171"/>
      <c r="DP2814" s="171"/>
      <c r="DQ2814" s="171"/>
      <c r="DR2814" s="171"/>
      <c r="DS2814" s="171"/>
      <c r="DT2814" s="171"/>
      <c r="DU2814" s="171"/>
      <c r="DV2814" s="171"/>
      <c r="DW2814" s="171"/>
      <c r="DX2814" s="171"/>
      <c r="DY2814" s="171"/>
      <c r="DZ2814" s="171"/>
      <c r="EA2814" s="171"/>
      <c r="EB2814" s="171"/>
      <c r="EC2814" s="171"/>
      <c r="ED2814" s="171"/>
      <c r="EE2814" s="171"/>
      <c r="EF2814" s="171"/>
      <c r="EG2814" s="171"/>
      <c r="EH2814" s="171"/>
      <c r="EI2814" s="171"/>
      <c r="EJ2814" s="171"/>
      <c r="EK2814" s="171"/>
      <c r="EL2814" s="171"/>
      <c r="EM2814" s="171"/>
      <c r="EN2814" s="171"/>
    </row>
    <row r="2815" spans="43:144" ht="15" x14ac:dyDescent="0.25">
      <c r="AQ2815" s="171"/>
      <c r="AR2815"/>
      <c r="AS2815"/>
      <c r="AT2815"/>
      <c r="AU2815"/>
      <c r="AV2815"/>
      <c r="AW2815"/>
      <c r="AX2815"/>
      <c r="AY2815"/>
      <c r="AZ2815"/>
      <c r="BA2815"/>
      <c r="BB2815"/>
      <c r="BC2815"/>
      <c r="BD2815"/>
      <c r="BE2815" s="171"/>
      <c r="BF2815" s="171"/>
      <c r="BG2815" s="171"/>
      <c r="BH2815" s="171"/>
      <c r="BI2815" s="171"/>
      <c r="BJ2815" s="171"/>
      <c r="BK2815" s="171"/>
      <c r="BL2815" s="171"/>
      <c r="BM2815" s="171"/>
      <c r="BN2815" s="171"/>
      <c r="BO2815" s="171"/>
      <c r="BP2815" s="171"/>
      <c r="BQ2815" s="171"/>
      <c r="BR2815" s="171"/>
      <c r="BS2815" s="171"/>
      <c r="BT2815" s="171"/>
      <c r="BU2815" s="171"/>
      <c r="BV2815" s="171"/>
      <c r="BW2815" s="171"/>
      <c r="BX2815" s="171"/>
      <c r="BY2815" s="171"/>
      <c r="BZ2815" s="171"/>
      <c r="CA2815" s="171"/>
      <c r="CB2815" s="171"/>
      <c r="CC2815" s="171"/>
      <c r="CD2815" s="171"/>
      <c r="CE2815" s="171"/>
      <c r="CF2815" s="171"/>
      <c r="CG2815" s="171"/>
      <c r="CH2815" s="171"/>
      <c r="CI2815" s="171"/>
      <c r="CJ2815" s="171"/>
      <c r="CK2815" s="171"/>
      <c r="CL2815" s="171"/>
      <c r="CM2815" s="171"/>
      <c r="CN2815" s="171"/>
      <c r="CO2815" s="171"/>
      <c r="CP2815" s="171"/>
      <c r="CQ2815" s="171"/>
      <c r="CR2815" s="171"/>
      <c r="CS2815" s="171"/>
      <c r="CT2815" s="171"/>
      <c r="CU2815" s="171"/>
      <c r="CV2815" s="171"/>
      <c r="CW2815" s="171"/>
      <c r="CX2815" s="171"/>
      <c r="CY2815" s="171"/>
      <c r="CZ2815" s="171"/>
      <c r="DA2815" s="171"/>
      <c r="DB2815" s="171"/>
      <c r="DC2815" s="171"/>
      <c r="DD2815" s="171"/>
      <c r="DE2815" s="171"/>
      <c r="DF2815" s="171"/>
      <c r="DG2815" s="171"/>
      <c r="DH2815" s="171"/>
      <c r="DI2815" s="171"/>
      <c r="DJ2815" s="171"/>
      <c r="DK2815" s="171"/>
      <c r="DL2815" s="171"/>
      <c r="DM2815" s="171"/>
      <c r="DN2815" s="171"/>
      <c r="DO2815" s="171"/>
      <c r="DP2815" s="171"/>
      <c r="DQ2815" s="171"/>
      <c r="DR2815" s="171"/>
      <c r="DS2815" s="171"/>
      <c r="DT2815" s="171"/>
      <c r="DU2815" s="171"/>
      <c r="DV2815" s="171"/>
      <c r="DW2815" s="171"/>
      <c r="DX2815" s="171"/>
      <c r="DY2815" s="171"/>
      <c r="DZ2815" s="171"/>
      <c r="EA2815" s="171"/>
      <c r="EB2815" s="171"/>
      <c r="EC2815" s="171"/>
      <c r="ED2815" s="171"/>
      <c r="EE2815" s="171"/>
      <c r="EF2815" s="171"/>
      <c r="EG2815" s="171"/>
      <c r="EH2815" s="171"/>
      <c r="EI2815" s="171"/>
      <c r="EJ2815" s="171"/>
      <c r="EK2815" s="171"/>
      <c r="EL2815" s="171"/>
      <c r="EM2815" s="171"/>
      <c r="EN2815" s="171"/>
    </row>
    <row r="2816" spans="43:144" ht="15" x14ac:dyDescent="0.25">
      <c r="AQ2816" s="171"/>
      <c r="AR2816"/>
      <c r="AS2816"/>
      <c r="AT2816"/>
      <c r="AU2816"/>
      <c r="AV2816"/>
      <c r="AW2816"/>
      <c r="AX2816"/>
      <c r="AY2816"/>
      <c r="AZ2816"/>
      <c r="BA2816"/>
      <c r="BB2816"/>
      <c r="BC2816"/>
      <c r="BD2816"/>
      <c r="BE2816" s="171"/>
      <c r="BF2816" s="171"/>
      <c r="BG2816" s="171"/>
      <c r="BH2816" s="171"/>
      <c r="BI2816" s="171"/>
      <c r="BJ2816" s="171"/>
      <c r="BK2816" s="171"/>
      <c r="BL2816" s="171"/>
      <c r="BM2816" s="171"/>
      <c r="BN2816" s="171"/>
      <c r="BO2816" s="171"/>
      <c r="BP2816" s="171"/>
      <c r="BQ2816" s="171"/>
      <c r="BR2816" s="171"/>
      <c r="BS2816" s="171"/>
      <c r="BT2816" s="171"/>
      <c r="BU2816" s="171"/>
      <c r="BV2816" s="171"/>
      <c r="BW2816" s="171"/>
      <c r="BX2816" s="171"/>
      <c r="BY2816" s="171"/>
      <c r="BZ2816" s="171"/>
      <c r="CA2816" s="171"/>
      <c r="CB2816" s="171"/>
      <c r="CC2816" s="171"/>
      <c r="CD2816" s="171"/>
      <c r="CE2816" s="171"/>
      <c r="CF2816" s="171"/>
      <c r="CG2816" s="171"/>
      <c r="CH2816" s="171"/>
      <c r="CI2816" s="171"/>
      <c r="CJ2816" s="171"/>
      <c r="CK2816" s="171"/>
      <c r="CL2816" s="171"/>
      <c r="CM2816" s="171"/>
      <c r="CN2816" s="171"/>
      <c r="CO2816" s="171"/>
      <c r="CP2816" s="171"/>
      <c r="CQ2816" s="171"/>
      <c r="CR2816" s="171"/>
      <c r="CS2816" s="171"/>
      <c r="CT2816" s="171"/>
      <c r="CU2816" s="171"/>
      <c r="CV2816" s="171"/>
      <c r="CW2816" s="171"/>
      <c r="CX2816" s="171"/>
      <c r="CY2816" s="171"/>
      <c r="CZ2816" s="171"/>
      <c r="DA2816" s="171"/>
      <c r="DB2816" s="171"/>
      <c r="DC2816" s="171"/>
      <c r="DD2816" s="171"/>
      <c r="DE2816" s="171"/>
      <c r="DF2816" s="171"/>
      <c r="DG2816" s="171"/>
      <c r="DH2816" s="171"/>
      <c r="DI2816" s="171"/>
      <c r="DJ2816" s="171"/>
      <c r="DK2816" s="171"/>
      <c r="DL2816" s="171"/>
      <c r="DM2816" s="171"/>
      <c r="DN2816" s="171"/>
      <c r="DO2816" s="171"/>
      <c r="DP2816" s="171"/>
      <c r="DQ2816" s="171"/>
      <c r="DR2816" s="171"/>
      <c r="DS2816" s="171"/>
      <c r="DT2816" s="171"/>
      <c r="DU2816" s="171"/>
      <c r="DV2816" s="171"/>
      <c r="DW2816" s="171"/>
      <c r="DX2816" s="171"/>
      <c r="DY2816" s="171"/>
      <c r="DZ2816" s="171"/>
      <c r="EA2816" s="171"/>
      <c r="EB2816" s="171"/>
      <c r="EC2816" s="171"/>
      <c r="ED2816" s="171"/>
      <c r="EE2816" s="171"/>
      <c r="EF2816" s="171"/>
      <c r="EG2816" s="171"/>
      <c r="EH2816" s="171"/>
      <c r="EI2816" s="171"/>
      <c r="EJ2816" s="171"/>
      <c r="EK2816" s="171"/>
      <c r="EL2816" s="171"/>
      <c r="EM2816" s="171"/>
      <c r="EN2816" s="171"/>
    </row>
    <row r="2817" spans="43:144" ht="15" x14ac:dyDescent="0.25">
      <c r="AQ2817" s="171"/>
      <c r="AR2817"/>
      <c r="AS2817"/>
      <c r="AT2817"/>
      <c r="AU2817"/>
      <c r="AV2817"/>
      <c r="AW2817"/>
      <c r="AX2817"/>
      <c r="AY2817"/>
      <c r="AZ2817"/>
      <c r="BA2817"/>
      <c r="BB2817"/>
      <c r="BC2817"/>
      <c r="BD2817"/>
      <c r="BE2817" s="171"/>
      <c r="BF2817" s="171"/>
      <c r="BG2817" s="171"/>
      <c r="BH2817" s="171"/>
      <c r="BI2817" s="171"/>
      <c r="BJ2817" s="171"/>
      <c r="BK2817" s="171"/>
      <c r="BL2817" s="171"/>
      <c r="BM2817" s="171"/>
      <c r="BN2817" s="171"/>
      <c r="BO2817" s="171"/>
      <c r="BP2817" s="171"/>
      <c r="BQ2817" s="171"/>
      <c r="BR2817" s="171"/>
      <c r="BS2817" s="171"/>
      <c r="BT2817" s="171"/>
      <c r="BU2817" s="171"/>
      <c r="BV2817" s="171"/>
      <c r="BW2817" s="171"/>
      <c r="BX2817" s="171"/>
      <c r="BY2817" s="171"/>
      <c r="BZ2817" s="171"/>
      <c r="CA2817" s="171"/>
      <c r="CB2817" s="171"/>
      <c r="CC2817" s="171"/>
      <c r="CD2817" s="171"/>
      <c r="CE2817" s="171"/>
      <c r="CF2817" s="171"/>
      <c r="CG2817" s="171"/>
      <c r="CH2817" s="171"/>
      <c r="CI2817" s="171"/>
      <c r="CJ2817" s="171"/>
      <c r="CK2817" s="171"/>
      <c r="CL2817" s="171"/>
      <c r="CM2817" s="171"/>
      <c r="CN2817" s="171"/>
      <c r="CO2817" s="171"/>
      <c r="CP2817" s="171"/>
      <c r="CQ2817" s="171"/>
      <c r="CR2817" s="171"/>
      <c r="CS2817" s="171"/>
      <c r="CT2817" s="171"/>
      <c r="CU2817" s="171"/>
      <c r="CV2817" s="171"/>
      <c r="CW2817" s="171"/>
      <c r="CX2817" s="171"/>
      <c r="CY2817" s="171"/>
      <c r="CZ2817" s="171"/>
      <c r="DA2817" s="171"/>
      <c r="DB2817" s="171"/>
      <c r="DC2817" s="171"/>
      <c r="DD2817" s="171"/>
      <c r="DE2817" s="171"/>
      <c r="DF2817" s="171"/>
      <c r="DG2817" s="171"/>
      <c r="DH2817" s="171"/>
      <c r="DI2817" s="171"/>
      <c r="DJ2817" s="171"/>
      <c r="DK2817" s="171"/>
      <c r="DL2817" s="171"/>
      <c r="DM2817" s="171"/>
      <c r="DN2817" s="171"/>
      <c r="DO2817" s="171"/>
      <c r="DP2817" s="171"/>
      <c r="DQ2817" s="171"/>
      <c r="DR2817" s="171"/>
      <c r="DS2817" s="171"/>
      <c r="DT2817" s="171"/>
      <c r="DU2817" s="171"/>
      <c r="DV2817" s="171"/>
      <c r="DW2817" s="171"/>
      <c r="DX2817" s="171"/>
      <c r="DY2817" s="171"/>
      <c r="DZ2817" s="171"/>
      <c r="EA2817" s="171"/>
      <c r="EB2817" s="171"/>
      <c r="EC2817" s="171"/>
      <c r="ED2817" s="171"/>
      <c r="EE2817" s="171"/>
      <c r="EF2817" s="171"/>
      <c r="EG2817" s="171"/>
      <c r="EH2817" s="171"/>
      <c r="EI2817" s="171"/>
      <c r="EJ2817" s="171"/>
      <c r="EK2817" s="171"/>
      <c r="EL2817" s="171"/>
      <c r="EM2817" s="171"/>
      <c r="EN2817" s="171"/>
    </row>
    <row r="2818" spans="43:144" ht="15" x14ac:dyDescent="0.25">
      <c r="AQ2818" s="171"/>
      <c r="AR2818"/>
      <c r="AS2818"/>
      <c r="AT2818"/>
      <c r="AU2818"/>
      <c r="AV2818"/>
      <c r="AW2818"/>
      <c r="AX2818"/>
      <c r="AY2818"/>
      <c r="AZ2818"/>
      <c r="BA2818"/>
      <c r="BB2818"/>
      <c r="BC2818"/>
      <c r="BD2818"/>
      <c r="BE2818" s="171"/>
      <c r="BF2818" s="171"/>
      <c r="BG2818" s="171"/>
      <c r="BH2818" s="171"/>
      <c r="BI2818" s="171"/>
      <c r="BJ2818" s="171"/>
      <c r="BK2818" s="171"/>
      <c r="BL2818" s="171"/>
      <c r="BM2818" s="171"/>
      <c r="BN2818" s="171"/>
      <c r="BO2818" s="171"/>
      <c r="BP2818" s="171"/>
      <c r="BQ2818" s="171"/>
      <c r="BR2818" s="171"/>
      <c r="BS2818" s="171"/>
      <c r="BT2818" s="171"/>
      <c r="BU2818" s="171"/>
      <c r="BV2818" s="171"/>
      <c r="BW2818" s="171"/>
      <c r="BX2818" s="171"/>
      <c r="BY2818" s="171"/>
      <c r="BZ2818" s="171"/>
      <c r="CA2818" s="171"/>
      <c r="CB2818" s="171"/>
      <c r="CC2818" s="171"/>
      <c r="CD2818" s="171"/>
      <c r="CE2818" s="171"/>
      <c r="CF2818" s="171"/>
      <c r="CG2818" s="171"/>
      <c r="CH2818" s="171"/>
      <c r="CI2818" s="171"/>
      <c r="CJ2818" s="171"/>
      <c r="CK2818" s="171"/>
      <c r="CL2818" s="171"/>
      <c r="CM2818" s="171"/>
      <c r="CN2818" s="171"/>
      <c r="CO2818" s="171"/>
      <c r="CP2818" s="171"/>
      <c r="CQ2818" s="171"/>
      <c r="CR2818" s="171"/>
      <c r="CS2818" s="171"/>
      <c r="CT2818" s="171"/>
      <c r="CU2818" s="171"/>
      <c r="CV2818" s="171"/>
      <c r="CW2818" s="171"/>
      <c r="CX2818" s="171"/>
      <c r="CY2818" s="171"/>
      <c r="CZ2818" s="171"/>
      <c r="DA2818" s="171"/>
      <c r="DB2818" s="171"/>
      <c r="DC2818" s="171"/>
      <c r="DD2818" s="171"/>
      <c r="DE2818" s="171"/>
      <c r="DF2818" s="171"/>
      <c r="DG2818" s="171"/>
      <c r="DH2818" s="171"/>
      <c r="DI2818" s="171"/>
      <c r="DJ2818" s="171"/>
      <c r="DK2818" s="171"/>
      <c r="DL2818" s="171"/>
      <c r="DM2818" s="171"/>
      <c r="DN2818" s="171"/>
      <c r="DO2818" s="171"/>
      <c r="DP2818" s="171"/>
      <c r="DQ2818" s="171"/>
      <c r="DR2818" s="171"/>
      <c r="DS2818" s="171"/>
      <c r="DT2818" s="171"/>
      <c r="DU2818" s="171"/>
      <c r="DV2818" s="171"/>
      <c r="DW2818" s="171"/>
      <c r="DX2818" s="171"/>
      <c r="DY2818" s="171"/>
      <c r="DZ2818" s="171"/>
      <c r="EA2818" s="171"/>
      <c r="EB2818" s="171"/>
      <c r="EC2818" s="171"/>
      <c r="ED2818" s="171"/>
      <c r="EE2818" s="171"/>
      <c r="EF2818" s="171"/>
      <c r="EG2818" s="171"/>
      <c r="EH2818" s="171"/>
      <c r="EI2818" s="171"/>
      <c r="EJ2818" s="171"/>
      <c r="EK2818" s="171"/>
      <c r="EL2818" s="171"/>
      <c r="EM2818" s="171"/>
      <c r="EN2818" s="171"/>
    </row>
    <row r="2819" spans="43:144" ht="15" x14ac:dyDescent="0.25">
      <c r="AQ2819" s="171"/>
      <c r="AR2819"/>
      <c r="AS2819"/>
      <c r="AT2819"/>
      <c r="AU2819"/>
      <c r="AV2819"/>
      <c r="AW2819"/>
      <c r="AX2819"/>
      <c r="AY2819"/>
      <c r="AZ2819"/>
      <c r="BA2819"/>
      <c r="BB2819"/>
      <c r="BC2819"/>
      <c r="BD2819"/>
      <c r="BE2819" s="171"/>
      <c r="BF2819" s="171"/>
      <c r="BG2819" s="171"/>
      <c r="BH2819" s="171"/>
      <c r="BI2819" s="171"/>
      <c r="BJ2819" s="171"/>
      <c r="BK2819" s="171"/>
      <c r="BL2819" s="171"/>
      <c r="BM2819" s="171"/>
      <c r="BN2819" s="171"/>
      <c r="BO2819" s="171"/>
      <c r="BP2819" s="171"/>
      <c r="BQ2819" s="171"/>
      <c r="BR2819" s="171"/>
      <c r="BS2819" s="171"/>
      <c r="BT2819" s="171"/>
      <c r="BU2819" s="171"/>
      <c r="BV2819" s="171"/>
      <c r="BW2819" s="171"/>
      <c r="BX2819" s="171"/>
      <c r="BY2819" s="171"/>
      <c r="BZ2819" s="171"/>
      <c r="CA2819" s="171"/>
      <c r="CB2819" s="171"/>
      <c r="CC2819" s="171"/>
      <c r="CD2819" s="171"/>
      <c r="CE2819" s="171"/>
      <c r="CF2819" s="171"/>
      <c r="CG2819" s="171"/>
      <c r="CH2819" s="171"/>
      <c r="CI2819" s="171"/>
      <c r="CJ2819" s="171"/>
      <c r="CK2819" s="171"/>
      <c r="CL2819" s="171"/>
      <c r="CM2819" s="171"/>
      <c r="CN2819" s="171"/>
      <c r="CO2819" s="171"/>
      <c r="CP2819" s="171"/>
      <c r="CQ2819" s="171"/>
      <c r="CR2819" s="171"/>
      <c r="CS2819" s="171"/>
      <c r="CT2819" s="171"/>
      <c r="CU2819" s="171"/>
      <c r="CV2819" s="171"/>
      <c r="CW2819" s="171"/>
      <c r="CX2819" s="171"/>
      <c r="CY2819" s="171"/>
      <c r="CZ2819" s="171"/>
      <c r="DA2819" s="171"/>
      <c r="DB2819" s="171"/>
      <c r="DC2819" s="171"/>
      <c r="DD2819" s="171"/>
      <c r="DE2819" s="171"/>
      <c r="DF2819" s="171"/>
      <c r="DG2819" s="171"/>
      <c r="DH2819" s="171"/>
      <c r="DI2819" s="171"/>
      <c r="DJ2819" s="171"/>
      <c r="DK2819" s="171"/>
      <c r="DL2819" s="171"/>
      <c r="DM2819" s="171"/>
      <c r="DN2819" s="171"/>
      <c r="DO2819" s="171"/>
      <c r="DP2819" s="171"/>
      <c r="DQ2819" s="171"/>
      <c r="DR2819" s="171"/>
      <c r="DS2819" s="171"/>
      <c r="DT2819" s="171"/>
      <c r="DU2819" s="171"/>
      <c r="DV2819" s="171"/>
      <c r="DW2819" s="171"/>
      <c r="DX2819" s="171"/>
      <c r="DY2819" s="171"/>
      <c r="DZ2819" s="171"/>
      <c r="EA2819" s="171"/>
      <c r="EB2819" s="171"/>
      <c r="EC2819" s="171"/>
      <c r="ED2819" s="171"/>
      <c r="EE2819" s="171"/>
      <c r="EF2819" s="171"/>
      <c r="EG2819" s="171"/>
      <c r="EH2819" s="171"/>
      <c r="EI2819" s="171"/>
      <c r="EJ2819" s="171"/>
      <c r="EK2819" s="171"/>
      <c r="EL2819" s="171"/>
      <c r="EM2819" s="171"/>
      <c r="EN2819" s="171"/>
    </row>
    <row r="2820" spans="43:144" ht="15" x14ac:dyDescent="0.25">
      <c r="AQ2820" s="171"/>
      <c r="AR2820"/>
      <c r="AS2820"/>
      <c r="AT2820"/>
      <c r="AU2820"/>
      <c r="AV2820"/>
      <c r="AW2820"/>
      <c r="AX2820"/>
      <c r="AY2820"/>
      <c r="AZ2820"/>
      <c r="BA2820"/>
      <c r="BB2820"/>
      <c r="BC2820"/>
      <c r="BD2820"/>
      <c r="BE2820" s="171"/>
      <c r="BF2820" s="171"/>
      <c r="BG2820" s="171"/>
      <c r="BH2820" s="171"/>
      <c r="BI2820" s="171"/>
      <c r="BJ2820" s="171"/>
      <c r="BK2820" s="171"/>
      <c r="BL2820" s="171"/>
      <c r="BM2820" s="171"/>
      <c r="BN2820" s="171"/>
      <c r="BO2820" s="171"/>
      <c r="BP2820" s="171"/>
      <c r="BQ2820" s="171"/>
      <c r="BR2820" s="171"/>
      <c r="BS2820" s="171"/>
      <c r="BT2820" s="171"/>
      <c r="BU2820" s="171"/>
      <c r="BV2820" s="171"/>
      <c r="BW2820" s="171"/>
      <c r="BX2820" s="171"/>
      <c r="BY2820" s="171"/>
      <c r="BZ2820" s="171"/>
      <c r="CA2820" s="171"/>
      <c r="CB2820" s="171"/>
      <c r="CC2820" s="171"/>
      <c r="CD2820" s="171"/>
      <c r="CE2820" s="171"/>
      <c r="CF2820" s="171"/>
      <c r="CG2820" s="171"/>
      <c r="CH2820" s="171"/>
      <c r="CI2820" s="171"/>
      <c r="CJ2820" s="171"/>
      <c r="CK2820" s="171"/>
      <c r="CL2820" s="171"/>
      <c r="CM2820" s="171"/>
      <c r="CN2820" s="171"/>
      <c r="CO2820" s="171"/>
      <c r="CP2820" s="171"/>
      <c r="CQ2820" s="171"/>
      <c r="CR2820" s="171"/>
      <c r="CS2820" s="171"/>
      <c r="CT2820" s="171"/>
      <c r="CU2820" s="171"/>
      <c r="CV2820" s="171"/>
      <c r="CW2820" s="171"/>
      <c r="CX2820" s="171"/>
      <c r="CY2820" s="171"/>
      <c r="CZ2820" s="171"/>
      <c r="DA2820" s="171"/>
      <c r="DB2820" s="171"/>
      <c r="DC2820" s="171"/>
      <c r="DD2820" s="171"/>
      <c r="DE2820" s="171"/>
      <c r="DF2820" s="171"/>
      <c r="DG2820" s="171"/>
      <c r="DH2820" s="171"/>
      <c r="DI2820" s="171"/>
      <c r="DJ2820" s="171"/>
      <c r="DK2820" s="171"/>
      <c r="DL2820" s="171"/>
      <c r="DM2820" s="171"/>
      <c r="DN2820" s="171"/>
      <c r="DO2820" s="171"/>
      <c r="DP2820" s="171"/>
      <c r="DQ2820" s="171"/>
      <c r="DR2820" s="171"/>
      <c r="DS2820" s="171"/>
      <c r="DT2820" s="171"/>
      <c r="DU2820" s="171"/>
      <c r="DV2820" s="171"/>
      <c r="DW2820" s="171"/>
      <c r="DX2820" s="171"/>
      <c r="DY2820" s="171"/>
      <c r="DZ2820" s="171"/>
      <c r="EA2820" s="171"/>
      <c r="EB2820" s="171"/>
      <c r="EC2820" s="171"/>
      <c r="ED2820" s="171"/>
      <c r="EE2820" s="171"/>
      <c r="EF2820" s="171"/>
      <c r="EG2820" s="171"/>
      <c r="EH2820" s="171"/>
      <c r="EI2820" s="171"/>
      <c r="EJ2820" s="171"/>
      <c r="EK2820" s="171"/>
      <c r="EL2820" s="171"/>
      <c r="EM2820" s="171"/>
      <c r="EN2820" s="171"/>
    </row>
    <row r="2821" spans="43:144" ht="15" x14ac:dyDescent="0.25">
      <c r="AQ2821" s="171"/>
      <c r="AR2821"/>
      <c r="AS2821"/>
      <c r="AT2821"/>
      <c r="AU2821"/>
      <c r="AV2821"/>
      <c r="AW2821"/>
      <c r="AX2821"/>
      <c r="AY2821"/>
      <c r="AZ2821"/>
      <c r="BA2821"/>
      <c r="BB2821"/>
      <c r="BC2821"/>
      <c r="BD2821"/>
      <c r="BE2821" s="171"/>
      <c r="BF2821" s="171"/>
      <c r="BG2821" s="171"/>
      <c r="BH2821" s="171"/>
      <c r="BI2821" s="171"/>
      <c r="BJ2821" s="171"/>
      <c r="BK2821" s="171"/>
      <c r="BL2821" s="171"/>
      <c r="BM2821" s="171"/>
      <c r="BN2821" s="171"/>
      <c r="BO2821" s="171"/>
      <c r="BP2821" s="171"/>
      <c r="BQ2821" s="171"/>
      <c r="BR2821" s="171"/>
      <c r="BS2821" s="171"/>
      <c r="BT2821" s="171"/>
      <c r="BU2821" s="171"/>
      <c r="BV2821" s="171"/>
      <c r="BW2821" s="171"/>
      <c r="BX2821" s="171"/>
      <c r="BY2821" s="171"/>
      <c r="BZ2821" s="171"/>
      <c r="CA2821" s="171"/>
      <c r="CB2821" s="171"/>
      <c r="CC2821" s="171"/>
      <c r="CD2821" s="171"/>
      <c r="CE2821" s="171"/>
      <c r="CF2821" s="171"/>
      <c r="CG2821" s="171"/>
      <c r="CH2821" s="171"/>
      <c r="CI2821" s="171"/>
      <c r="CJ2821" s="171"/>
      <c r="CK2821" s="171"/>
      <c r="CL2821" s="171"/>
      <c r="CM2821" s="171"/>
      <c r="CN2821" s="171"/>
      <c r="CO2821" s="171"/>
      <c r="CP2821" s="171"/>
      <c r="CQ2821" s="171"/>
      <c r="CR2821" s="171"/>
      <c r="CS2821" s="171"/>
      <c r="CT2821" s="171"/>
      <c r="CU2821" s="171"/>
      <c r="CV2821" s="171"/>
      <c r="CW2821" s="171"/>
      <c r="CX2821" s="171"/>
      <c r="CY2821" s="171"/>
      <c r="CZ2821" s="171"/>
      <c r="DA2821" s="171"/>
      <c r="DB2821" s="171"/>
      <c r="DC2821" s="171"/>
      <c r="DD2821" s="171"/>
      <c r="DE2821" s="171"/>
      <c r="DF2821" s="171"/>
      <c r="DG2821" s="171"/>
      <c r="DH2821" s="171"/>
      <c r="DI2821" s="171"/>
      <c r="DJ2821" s="171"/>
      <c r="DK2821" s="171"/>
      <c r="DL2821" s="171"/>
      <c r="DM2821" s="171"/>
      <c r="DN2821" s="171"/>
      <c r="DO2821" s="171"/>
      <c r="DP2821" s="171"/>
      <c r="DQ2821" s="171"/>
      <c r="DR2821" s="171"/>
      <c r="DS2821" s="171"/>
      <c r="DT2821" s="171"/>
      <c r="DU2821" s="171"/>
      <c r="DV2821" s="171"/>
      <c r="DW2821" s="171"/>
      <c r="DX2821" s="171"/>
      <c r="DY2821" s="171"/>
      <c r="DZ2821" s="171"/>
      <c r="EA2821" s="171"/>
      <c r="EB2821" s="171"/>
      <c r="EC2821" s="171"/>
      <c r="ED2821" s="171"/>
      <c r="EE2821" s="171"/>
      <c r="EF2821" s="171"/>
      <c r="EG2821" s="171"/>
      <c r="EH2821" s="171"/>
      <c r="EI2821" s="171"/>
      <c r="EJ2821" s="171"/>
      <c r="EK2821" s="171"/>
      <c r="EL2821" s="171"/>
      <c r="EM2821" s="171"/>
      <c r="EN2821" s="171"/>
    </row>
    <row r="2822" spans="43:144" ht="15" x14ac:dyDescent="0.25">
      <c r="AQ2822" s="171"/>
      <c r="AR2822"/>
      <c r="AS2822"/>
      <c r="AT2822"/>
      <c r="AU2822"/>
      <c r="AV2822"/>
      <c r="AW2822"/>
      <c r="AX2822"/>
      <c r="AY2822"/>
      <c r="AZ2822"/>
      <c r="BA2822"/>
      <c r="BB2822"/>
      <c r="BC2822"/>
      <c r="BD2822"/>
      <c r="BE2822" s="171"/>
      <c r="BF2822" s="171"/>
      <c r="BG2822" s="171"/>
      <c r="BH2822" s="171"/>
      <c r="BI2822" s="171"/>
      <c r="BJ2822" s="171"/>
      <c r="BK2822" s="171"/>
      <c r="BL2822" s="171"/>
      <c r="BM2822" s="171"/>
      <c r="BN2822" s="171"/>
      <c r="BO2822" s="171"/>
      <c r="BP2822" s="171"/>
      <c r="BQ2822" s="171"/>
      <c r="BR2822" s="171"/>
      <c r="BS2822" s="171"/>
      <c r="BT2822" s="171"/>
      <c r="BU2822" s="171"/>
      <c r="BV2822" s="171"/>
      <c r="BW2822" s="171"/>
      <c r="BX2822" s="171"/>
      <c r="BY2822" s="171"/>
      <c r="BZ2822" s="171"/>
      <c r="CA2822" s="171"/>
      <c r="CB2822" s="171"/>
      <c r="CC2822" s="171"/>
      <c r="CD2822" s="171"/>
      <c r="CE2822" s="171"/>
      <c r="CF2822" s="171"/>
      <c r="CG2822" s="171"/>
      <c r="CH2822" s="171"/>
      <c r="CI2822" s="171"/>
      <c r="CJ2822" s="171"/>
      <c r="CK2822" s="171"/>
      <c r="CL2822" s="171"/>
      <c r="CM2822" s="171"/>
      <c r="CN2822" s="171"/>
      <c r="CO2822" s="171"/>
      <c r="CP2822" s="171"/>
      <c r="CQ2822" s="171"/>
      <c r="CR2822" s="171"/>
      <c r="CS2822" s="171"/>
      <c r="CT2822" s="171"/>
      <c r="CU2822" s="171"/>
      <c r="CV2822" s="171"/>
      <c r="CW2822" s="171"/>
      <c r="CX2822" s="171"/>
      <c r="CY2822" s="171"/>
      <c r="CZ2822" s="171"/>
      <c r="DA2822" s="171"/>
      <c r="DB2822" s="171"/>
      <c r="DC2822" s="171"/>
      <c r="DD2822" s="171"/>
      <c r="DE2822" s="171"/>
      <c r="DF2822" s="171"/>
      <c r="DG2822" s="171"/>
      <c r="DH2822" s="171"/>
      <c r="DI2822" s="171"/>
      <c r="DJ2822" s="171"/>
      <c r="DK2822" s="171"/>
      <c r="DL2822" s="171"/>
      <c r="DM2822" s="171"/>
      <c r="DN2822" s="171"/>
      <c r="DO2822" s="171"/>
      <c r="DP2822" s="171"/>
      <c r="DQ2822" s="171"/>
      <c r="DR2822" s="171"/>
      <c r="DS2822" s="171"/>
      <c r="DT2822" s="171"/>
      <c r="DU2822" s="171"/>
      <c r="DV2822" s="171"/>
      <c r="DW2822" s="171"/>
      <c r="DX2822" s="171"/>
      <c r="DY2822" s="171"/>
      <c r="DZ2822" s="171"/>
      <c r="EA2822" s="171"/>
      <c r="EB2822" s="171"/>
      <c r="EC2822" s="171"/>
      <c r="ED2822" s="171"/>
      <c r="EE2822" s="171"/>
      <c r="EF2822" s="171"/>
      <c r="EG2822" s="171"/>
      <c r="EH2822" s="171"/>
      <c r="EI2822" s="171"/>
      <c r="EJ2822" s="171"/>
      <c r="EK2822" s="171"/>
      <c r="EL2822" s="171"/>
      <c r="EM2822" s="171"/>
      <c r="EN2822" s="171"/>
    </row>
    <row r="2823" spans="43:144" ht="15" x14ac:dyDescent="0.25">
      <c r="AQ2823" s="171"/>
      <c r="AR2823"/>
      <c r="AS2823"/>
      <c r="AT2823"/>
      <c r="AU2823"/>
      <c r="AV2823"/>
      <c r="AW2823"/>
      <c r="AX2823"/>
      <c r="AY2823"/>
      <c r="AZ2823"/>
      <c r="BA2823"/>
      <c r="BB2823"/>
      <c r="BC2823"/>
      <c r="BD2823"/>
      <c r="BE2823" s="171"/>
      <c r="BF2823" s="171"/>
      <c r="BG2823" s="171"/>
      <c r="BH2823" s="171"/>
      <c r="BI2823" s="171"/>
      <c r="BJ2823" s="171"/>
      <c r="BK2823" s="171"/>
      <c r="BL2823" s="171"/>
      <c r="BM2823" s="171"/>
      <c r="BN2823" s="171"/>
      <c r="BO2823" s="171"/>
      <c r="BP2823" s="171"/>
      <c r="BQ2823" s="171"/>
      <c r="BR2823" s="171"/>
      <c r="BS2823" s="171"/>
      <c r="BT2823" s="171"/>
      <c r="BU2823" s="171"/>
      <c r="BV2823" s="171"/>
      <c r="BW2823" s="171"/>
      <c r="BX2823" s="171"/>
      <c r="BY2823" s="171"/>
      <c r="BZ2823" s="171"/>
      <c r="CA2823" s="171"/>
      <c r="CB2823" s="171"/>
      <c r="CC2823" s="171"/>
      <c r="CD2823" s="171"/>
      <c r="CE2823" s="171"/>
      <c r="CF2823" s="171"/>
      <c r="CG2823" s="171"/>
      <c r="CH2823" s="171"/>
      <c r="CI2823" s="171"/>
      <c r="CJ2823" s="171"/>
      <c r="CK2823" s="171"/>
      <c r="CL2823" s="171"/>
      <c r="CM2823" s="171"/>
      <c r="CN2823" s="171"/>
      <c r="CO2823" s="171"/>
      <c r="CP2823" s="171"/>
      <c r="CQ2823" s="171"/>
      <c r="CR2823" s="171"/>
      <c r="CS2823" s="171"/>
      <c r="CT2823" s="171"/>
      <c r="CU2823" s="171"/>
      <c r="CV2823" s="171"/>
      <c r="CW2823" s="171"/>
      <c r="CX2823" s="171"/>
      <c r="CY2823" s="171"/>
      <c r="CZ2823" s="171"/>
      <c r="DA2823" s="171"/>
      <c r="DB2823" s="171"/>
      <c r="DC2823" s="171"/>
      <c r="DD2823" s="171"/>
      <c r="DE2823" s="171"/>
      <c r="DF2823" s="171"/>
      <c r="DG2823" s="171"/>
      <c r="DH2823" s="171"/>
      <c r="DI2823" s="171"/>
      <c r="DJ2823" s="171"/>
      <c r="DK2823" s="171"/>
      <c r="DL2823" s="171"/>
      <c r="DM2823" s="171"/>
      <c r="DN2823" s="171"/>
      <c r="DO2823" s="171"/>
      <c r="DP2823" s="171"/>
      <c r="DQ2823" s="171"/>
      <c r="DR2823" s="171"/>
      <c r="DS2823" s="171"/>
      <c r="DT2823" s="171"/>
      <c r="DU2823" s="171"/>
      <c r="DV2823" s="171"/>
      <c r="DW2823" s="171"/>
      <c r="DX2823" s="171"/>
      <c r="DY2823" s="171"/>
      <c r="DZ2823" s="171"/>
      <c r="EA2823" s="171"/>
      <c r="EB2823" s="171"/>
      <c r="EC2823" s="171"/>
      <c r="ED2823" s="171"/>
      <c r="EE2823" s="171"/>
      <c r="EF2823" s="171"/>
      <c r="EG2823" s="171"/>
      <c r="EH2823" s="171"/>
      <c r="EI2823" s="171"/>
      <c r="EJ2823" s="171"/>
      <c r="EK2823" s="171"/>
      <c r="EL2823" s="171"/>
      <c r="EM2823" s="171"/>
      <c r="EN2823" s="171"/>
    </row>
    <row r="2824" spans="43:144" ht="15" x14ac:dyDescent="0.25">
      <c r="AQ2824" s="171"/>
      <c r="AR2824"/>
      <c r="AS2824"/>
      <c r="AT2824"/>
      <c r="AU2824"/>
      <c r="AV2824"/>
      <c r="AW2824"/>
      <c r="AX2824"/>
      <c r="AY2824"/>
      <c r="AZ2824"/>
      <c r="BA2824"/>
      <c r="BB2824"/>
      <c r="BC2824"/>
      <c r="BD2824"/>
      <c r="BE2824" s="171"/>
      <c r="BF2824" s="171"/>
      <c r="BG2824" s="171"/>
      <c r="BH2824" s="171"/>
      <c r="BI2824" s="171"/>
      <c r="BJ2824" s="171"/>
      <c r="BK2824" s="171"/>
      <c r="BL2824" s="171"/>
      <c r="BM2824" s="171"/>
      <c r="BN2824" s="171"/>
      <c r="BO2824" s="171"/>
      <c r="BP2824" s="171"/>
      <c r="BQ2824" s="171"/>
      <c r="BR2824" s="171"/>
      <c r="BS2824" s="171"/>
      <c r="BT2824" s="171"/>
      <c r="BU2824" s="171"/>
      <c r="BV2824" s="171"/>
      <c r="BW2824" s="171"/>
      <c r="BX2824" s="171"/>
      <c r="BY2824" s="171"/>
      <c r="BZ2824" s="171"/>
      <c r="CA2824" s="171"/>
      <c r="CB2824" s="171"/>
      <c r="CC2824" s="171"/>
      <c r="CD2824" s="171"/>
      <c r="CE2824" s="171"/>
      <c r="CF2824" s="171"/>
      <c r="CG2824" s="171"/>
      <c r="CH2824" s="171"/>
      <c r="CI2824" s="171"/>
      <c r="CJ2824" s="171"/>
      <c r="CK2824" s="171"/>
      <c r="CL2824" s="171"/>
      <c r="CM2824" s="171"/>
      <c r="CN2824" s="171"/>
      <c r="CO2824" s="171"/>
      <c r="CP2824" s="171"/>
      <c r="CQ2824" s="171"/>
      <c r="CR2824" s="171"/>
      <c r="CS2824" s="171"/>
      <c r="CT2824" s="171"/>
      <c r="CU2824" s="171"/>
      <c r="CV2824" s="171"/>
      <c r="CW2824" s="171"/>
      <c r="CX2824" s="171"/>
      <c r="CY2824" s="171"/>
      <c r="CZ2824" s="171"/>
      <c r="DA2824" s="171"/>
      <c r="DB2824" s="171"/>
      <c r="DC2824" s="171"/>
      <c r="DD2824" s="171"/>
      <c r="DE2824" s="171"/>
      <c r="DF2824" s="171"/>
      <c r="DG2824" s="171"/>
      <c r="DH2824" s="171"/>
      <c r="DI2824" s="171"/>
      <c r="DJ2824" s="171"/>
      <c r="DK2824" s="171"/>
      <c r="DL2824" s="171"/>
      <c r="DM2824" s="171"/>
      <c r="DN2824" s="171"/>
      <c r="DO2824" s="171"/>
      <c r="DP2824" s="171"/>
      <c r="DQ2824" s="171"/>
      <c r="DR2824" s="171"/>
      <c r="DS2824" s="171"/>
      <c r="DT2824" s="171"/>
      <c r="DU2824" s="171"/>
      <c r="DV2824" s="171"/>
      <c r="DW2824" s="171"/>
      <c r="DX2824" s="171"/>
      <c r="DY2824" s="171"/>
      <c r="DZ2824" s="171"/>
      <c r="EA2824" s="171"/>
      <c r="EB2824" s="171"/>
      <c r="EC2824" s="171"/>
      <c r="ED2824" s="171"/>
      <c r="EE2824" s="171"/>
      <c r="EF2824" s="171"/>
      <c r="EG2824" s="171"/>
      <c r="EH2824" s="171"/>
      <c r="EI2824" s="171"/>
      <c r="EJ2824" s="171"/>
      <c r="EK2824" s="171"/>
      <c r="EL2824" s="171"/>
      <c r="EM2824" s="171"/>
      <c r="EN2824" s="171"/>
    </row>
    <row r="2825" spans="43:144" ht="15" x14ac:dyDescent="0.25">
      <c r="AQ2825" s="171"/>
      <c r="AR2825"/>
      <c r="AS2825"/>
      <c r="AT2825"/>
      <c r="AU2825"/>
      <c r="AV2825"/>
      <c r="AW2825"/>
      <c r="AX2825"/>
      <c r="AY2825"/>
      <c r="AZ2825"/>
      <c r="BA2825"/>
      <c r="BB2825"/>
      <c r="BC2825"/>
      <c r="BD2825"/>
      <c r="BE2825" s="171"/>
      <c r="BF2825" s="171"/>
      <c r="BG2825" s="171"/>
      <c r="BH2825" s="171"/>
      <c r="BI2825" s="171"/>
      <c r="BJ2825" s="171"/>
      <c r="BK2825" s="171"/>
      <c r="BL2825" s="171"/>
      <c r="BM2825" s="171"/>
      <c r="BN2825" s="171"/>
      <c r="BO2825" s="171"/>
      <c r="BP2825" s="171"/>
      <c r="BQ2825" s="171"/>
      <c r="BR2825" s="171"/>
      <c r="BS2825" s="171"/>
      <c r="BT2825" s="171"/>
      <c r="BU2825" s="171"/>
      <c r="BV2825" s="171"/>
      <c r="BW2825" s="171"/>
      <c r="BX2825" s="171"/>
      <c r="BY2825" s="171"/>
      <c r="BZ2825" s="171"/>
      <c r="CA2825" s="171"/>
      <c r="CB2825" s="171"/>
      <c r="CC2825" s="171"/>
      <c r="CD2825" s="171"/>
      <c r="CE2825" s="171"/>
      <c r="CF2825" s="171"/>
      <c r="CG2825" s="171"/>
      <c r="CH2825" s="171"/>
      <c r="CI2825" s="171"/>
      <c r="CJ2825" s="171"/>
      <c r="CK2825" s="171"/>
      <c r="CL2825" s="171"/>
      <c r="CM2825" s="171"/>
      <c r="CN2825" s="171"/>
      <c r="CO2825" s="171"/>
      <c r="CP2825" s="171"/>
      <c r="CQ2825" s="171"/>
      <c r="CR2825" s="171"/>
      <c r="CS2825" s="171"/>
      <c r="CT2825" s="171"/>
      <c r="CU2825" s="171"/>
      <c r="CV2825" s="171"/>
      <c r="CW2825" s="171"/>
      <c r="CX2825" s="171"/>
      <c r="CY2825" s="171"/>
      <c r="CZ2825" s="171"/>
      <c r="DA2825" s="171"/>
      <c r="DB2825" s="171"/>
      <c r="DC2825" s="171"/>
      <c r="DD2825" s="171"/>
      <c r="DE2825" s="171"/>
      <c r="DF2825" s="171"/>
      <c r="DG2825" s="171"/>
      <c r="DH2825" s="171"/>
      <c r="DI2825" s="171"/>
      <c r="DJ2825" s="171"/>
      <c r="DK2825" s="171"/>
      <c r="DL2825" s="171"/>
      <c r="DM2825" s="171"/>
      <c r="DN2825" s="171"/>
      <c r="DO2825" s="171"/>
      <c r="DP2825" s="171"/>
      <c r="DQ2825" s="171"/>
      <c r="DR2825" s="171"/>
      <c r="DS2825" s="171"/>
      <c r="DT2825" s="171"/>
      <c r="DU2825" s="171"/>
      <c r="DV2825" s="171"/>
      <c r="DW2825" s="171"/>
      <c r="DX2825" s="171"/>
      <c r="DY2825" s="171"/>
      <c r="DZ2825" s="171"/>
      <c r="EA2825" s="171"/>
      <c r="EB2825" s="171"/>
      <c r="EC2825" s="171"/>
      <c r="ED2825" s="171"/>
      <c r="EE2825" s="171"/>
      <c r="EF2825" s="171"/>
      <c r="EG2825" s="171"/>
      <c r="EH2825" s="171"/>
      <c r="EI2825" s="171"/>
      <c r="EJ2825" s="171"/>
      <c r="EK2825" s="171"/>
      <c r="EL2825" s="171"/>
      <c r="EM2825" s="171"/>
      <c r="EN2825" s="171"/>
    </row>
    <row r="2826" spans="43:144" ht="15" x14ac:dyDescent="0.25">
      <c r="AQ2826" s="171"/>
      <c r="AR2826"/>
      <c r="AS2826"/>
      <c r="AT2826"/>
      <c r="AU2826"/>
      <c r="AV2826"/>
      <c r="AW2826"/>
      <c r="AX2826"/>
      <c r="AY2826"/>
      <c r="AZ2826"/>
      <c r="BA2826"/>
      <c r="BB2826"/>
      <c r="BC2826"/>
      <c r="BD2826"/>
      <c r="BE2826" s="171"/>
      <c r="BF2826" s="171"/>
      <c r="BG2826" s="171"/>
      <c r="BH2826" s="171"/>
      <c r="BI2826" s="171"/>
      <c r="BJ2826" s="171"/>
      <c r="BK2826" s="171"/>
      <c r="BL2826" s="171"/>
      <c r="BM2826" s="171"/>
      <c r="BN2826" s="171"/>
      <c r="BO2826" s="171"/>
      <c r="BP2826" s="171"/>
      <c r="BQ2826" s="171"/>
      <c r="BR2826" s="171"/>
      <c r="BS2826" s="171"/>
      <c r="BT2826" s="171"/>
      <c r="BU2826" s="171"/>
      <c r="BV2826" s="171"/>
      <c r="BW2826" s="171"/>
      <c r="BX2826" s="171"/>
      <c r="BY2826" s="171"/>
      <c r="BZ2826" s="171"/>
      <c r="CA2826" s="171"/>
      <c r="CB2826" s="171"/>
      <c r="CC2826" s="171"/>
      <c r="CD2826" s="171"/>
      <c r="CE2826" s="171"/>
      <c r="CF2826" s="171"/>
      <c r="CG2826" s="171"/>
      <c r="CH2826" s="171"/>
      <c r="CI2826" s="171"/>
      <c r="CJ2826" s="171"/>
      <c r="CK2826" s="171"/>
      <c r="CL2826" s="171"/>
      <c r="CM2826" s="171"/>
      <c r="CN2826" s="171"/>
      <c r="CO2826" s="171"/>
      <c r="CP2826" s="171"/>
      <c r="CQ2826" s="171"/>
      <c r="CR2826" s="171"/>
      <c r="CS2826" s="171"/>
      <c r="CT2826" s="171"/>
      <c r="CU2826" s="171"/>
      <c r="CV2826" s="171"/>
      <c r="CW2826" s="171"/>
      <c r="CX2826" s="171"/>
      <c r="CY2826" s="171"/>
      <c r="CZ2826" s="171"/>
      <c r="DA2826" s="171"/>
      <c r="DB2826" s="171"/>
      <c r="DC2826" s="171"/>
      <c r="DD2826" s="171"/>
      <c r="DE2826" s="171"/>
      <c r="DF2826" s="171"/>
      <c r="DG2826" s="171"/>
      <c r="DH2826" s="171"/>
      <c r="DI2826" s="171"/>
      <c r="DJ2826" s="171"/>
      <c r="DK2826" s="171"/>
      <c r="DL2826" s="171"/>
      <c r="DM2826" s="171"/>
      <c r="DN2826" s="171"/>
      <c r="DO2826" s="171"/>
      <c r="DP2826" s="171"/>
      <c r="DQ2826" s="171"/>
      <c r="DR2826" s="171"/>
      <c r="DS2826" s="171"/>
      <c r="DT2826" s="171"/>
      <c r="DU2826" s="171"/>
      <c r="DV2826" s="171"/>
      <c r="DW2826" s="171"/>
      <c r="DX2826" s="171"/>
      <c r="DY2826" s="171"/>
      <c r="DZ2826" s="171"/>
      <c r="EA2826" s="171"/>
      <c r="EB2826" s="171"/>
      <c r="EC2826" s="171"/>
      <c r="ED2826" s="171"/>
      <c r="EE2826" s="171"/>
      <c r="EF2826" s="171"/>
      <c r="EG2826" s="171"/>
      <c r="EH2826" s="171"/>
      <c r="EI2826" s="171"/>
      <c r="EJ2826" s="171"/>
      <c r="EK2826" s="171"/>
      <c r="EL2826" s="171"/>
      <c r="EM2826" s="171"/>
      <c r="EN2826" s="171"/>
    </row>
    <row r="2827" spans="43:144" ht="15" x14ac:dyDescent="0.25">
      <c r="AQ2827" s="171"/>
      <c r="AR2827"/>
      <c r="AS2827"/>
      <c r="AT2827"/>
      <c r="AU2827"/>
      <c r="AV2827"/>
      <c r="AW2827"/>
      <c r="AX2827"/>
      <c r="AY2827"/>
      <c r="AZ2827"/>
      <c r="BA2827"/>
      <c r="BB2827"/>
      <c r="BC2827"/>
      <c r="BD2827"/>
      <c r="BE2827" s="171"/>
      <c r="BF2827" s="171"/>
      <c r="BG2827" s="171"/>
      <c r="BH2827" s="171"/>
      <c r="BI2827" s="171"/>
      <c r="BJ2827" s="171"/>
      <c r="BK2827" s="171"/>
      <c r="BL2827" s="171"/>
      <c r="BM2827" s="171"/>
      <c r="BN2827" s="171"/>
      <c r="BO2827" s="171"/>
      <c r="BP2827" s="171"/>
      <c r="BQ2827" s="171"/>
      <c r="BR2827" s="171"/>
      <c r="BS2827" s="171"/>
      <c r="BT2827" s="171"/>
      <c r="BU2827" s="171"/>
      <c r="BV2827" s="171"/>
      <c r="BW2827" s="171"/>
      <c r="BX2827" s="171"/>
      <c r="BY2827" s="171"/>
      <c r="BZ2827" s="171"/>
      <c r="CA2827" s="171"/>
      <c r="CB2827" s="171"/>
      <c r="CC2827" s="171"/>
      <c r="CD2827" s="171"/>
      <c r="CE2827" s="171"/>
      <c r="CF2827" s="171"/>
      <c r="CG2827" s="171"/>
      <c r="CH2827" s="171"/>
      <c r="CI2827" s="171"/>
      <c r="CJ2827" s="171"/>
      <c r="CK2827" s="171"/>
      <c r="CL2827" s="171"/>
      <c r="CM2827" s="171"/>
      <c r="CN2827" s="171"/>
      <c r="CO2827" s="171"/>
      <c r="CP2827" s="171"/>
      <c r="CQ2827" s="171"/>
      <c r="CR2827" s="171"/>
      <c r="CS2827" s="171"/>
      <c r="CT2827" s="171"/>
      <c r="CU2827" s="171"/>
      <c r="CV2827" s="171"/>
      <c r="CW2827" s="171"/>
      <c r="CX2827" s="171"/>
      <c r="CY2827" s="171"/>
      <c r="CZ2827" s="171"/>
      <c r="DA2827" s="171"/>
      <c r="DB2827" s="171"/>
      <c r="DC2827" s="171"/>
      <c r="DD2827" s="171"/>
      <c r="DE2827" s="171"/>
      <c r="DF2827" s="171"/>
      <c r="DG2827" s="171"/>
      <c r="DH2827" s="171"/>
      <c r="DI2827" s="171"/>
      <c r="DJ2827" s="171"/>
      <c r="DK2827" s="171"/>
      <c r="DL2827" s="171"/>
      <c r="DM2827" s="171"/>
      <c r="DN2827" s="171"/>
      <c r="DO2827" s="171"/>
      <c r="DP2827" s="171"/>
      <c r="DQ2827" s="171"/>
      <c r="DR2827" s="171"/>
      <c r="DS2827" s="171"/>
      <c r="DT2827" s="171"/>
      <c r="DU2827" s="171"/>
      <c r="DV2827" s="171"/>
      <c r="DW2827" s="171"/>
      <c r="DX2827" s="171"/>
      <c r="DY2827" s="171"/>
      <c r="DZ2827" s="171"/>
      <c r="EA2827" s="171"/>
      <c r="EB2827" s="171"/>
      <c r="EC2827" s="171"/>
      <c r="ED2827" s="171"/>
      <c r="EE2827" s="171"/>
      <c r="EF2827" s="171"/>
      <c r="EG2827" s="171"/>
      <c r="EH2827" s="171"/>
      <c r="EI2827" s="171"/>
      <c r="EJ2827" s="171"/>
      <c r="EK2827" s="171"/>
      <c r="EL2827" s="171"/>
      <c r="EM2827" s="171"/>
      <c r="EN2827" s="171"/>
    </row>
    <row r="2828" spans="43:144" ht="15" x14ac:dyDescent="0.25">
      <c r="AQ2828" s="171"/>
      <c r="AR2828"/>
      <c r="AS2828"/>
      <c r="AT2828"/>
      <c r="AU2828"/>
      <c r="AV2828"/>
      <c r="AW2828"/>
      <c r="AX2828"/>
      <c r="AY2828"/>
      <c r="AZ2828"/>
      <c r="BA2828"/>
      <c r="BB2828"/>
      <c r="BC2828"/>
      <c r="BD2828"/>
      <c r="BE2828" s="171"/>
      <c r="BF2828" s="171"/>
      <c r="BG2828" s="171"/>
      <c r="BH2828" s="171"/>
      <c r="BI2828" s="171"/>
      <c r="BJ2828" s="171"/>
      <c r="BK2828" s="171"/>
      <c r="BL2828" s="171"/>
      <c r="BM2828" s="171"/>
      <c r="BN2828" s="171"/>
      <c r="BO2828" s="171"/>
      <c r="BP2828" s="171"/>
      <c r="BQ2828" s="171"/>
      <c r="BR2828" s="171"/>
      <c r="BS2828" s="171"/>
      <c r="BT2828" s="171"/>
      <c r="BU2828" s="171"/>
      <c r="BV2828" s="171"/>
      <c r="BW2828" s="171"/>
      <c r="BX2828" s="171"/>
      <c r="BY2828" s="171"/>
      <c r="BZ2828" s="171"/>
      <c r="CA2828" s="171"/>
      <c r="CB2828" s="171"/>
      <c r="CC2828" s="171"/>
      <c r="CD2828" s="171"/>
      <c r="CE2828" s="171"/>
      <c r="CF2828" s="171"/>
      <c r="CG2828" s="171"/>
      <c r="CH2828" s="171"/>
      <c r="CI2828" s="171"/>
      <c r="CJ2828" s="171"/>
      <c r="CK2828" s="171"/>
      <c r="CL2828" s="171"/>
      <c r="CM2828" s="171"/>
      <c r="CN2828" s="171"/>
      <c r="CO2828" s="171"/>
      <c r="CP2828" s="171"/>
      <c r="CQ2828" s="171"/>
      <c r="CR2828" s="171"/>
      <c r="CS2828" s="171"/>
      <c r="CT2828" s="171"/>
      <c r="CU2828" s="171"/>
      <c r="CV2828" s="171"/>
      <c r="CW2828" s="171"/>
      <c r="CX2828" s="171"/>
      <c r="CY2828" s="171"/>
      <c r="CZ2828" s="171"/>
      <c r="DA2828" s="171"/>
      <c r="DB2828" s="171"/>
      <c r="DC2828" s="171"/>
      <c r="DD2828" s="171"/>
      <c r="DE2828" s="171"/>
      <c r="DF2828" s="171"/>
      <c r="DG2828" s="171"/>
      <c r="DH2828" s="171"/>
      <c r="DI2828" s="171"/>
      <c r="DJ2828" s="171"/>
      <c r="DK2828" s="171"/>
      <c r="DL2828" s="171"/>
      <c r="DM2828" s="171"/>
      <c r="DN2828" s="171"/>
      <c r="DO2828" s="171"/>
      <c r="DP2828" s="171"/>
      <c r="DQ2828" s="171"/>
      <c r="DR2828" s="171"/>
      <c r="DS2828" s="171"/>
      <c r="DT2828" s="171"/>
      <c r="DU2828" s="171"/>
      <c r="DV2828" s="171"/>
      <c r="DW2828" s="171"/>
      <c r="DX2828" s="171"/>
      <c r="DY2828" s="171"/>
      <c r="DZ2828" s="171"/>
      <c r="EA2828" s="171"/>
      <c r="EB2828" s="171"/>
      <c r="EC2828" s="171"/>
      <c r="ED2828" s="171"/>
      <c r="EE2828" s="171"/>
      <c r="EF2828" s="171"/>
      <c r="EG2828" s="171"/>
      <c r="EH2828" s="171"/>
      <c r="EI2828" s="171"/>
      <c r="EJ2828" s="171"/>
      <c r="EK2828" s="171"/>
      <c r="EL2828" s="171"/>
      <c r="EM2828" s="171"/>
      <c r="EN2828" s="171"/>
    </row>
    <row r="2829" spans="43:144" ht="15" x14ac:dyDescent="0.25">
      <c r="AQ2829" s="171"/>
      <c r="AR2829"/>
      <c r="AS2829"/>
      <c r="AT2829"/>
      <c r="AU2829"/>
      <c r="AV2829"/>
      <c r="AW2829"/>
      <c r="AX2829"/>
      <c r="AY2829"/>
      <c r="AZ2829"/>
      <c r="BA2829"/>
      <c r="BB2829"/>
      <c r="BC2829"/>
      <c r="BD2829"/>
      <c r="BE2829" s="171"/>
      <c r="BF2829" s="171"/>
      <c r="BG2829" s="171"/>
      <c r="BH2829" s="171"/>
      <c r="BI2829" s="171"/>
      <c r="BJ2829" s="171"/>
      <c r="BK2829" s="171"/>
      <c r="BL2829" s="171"/>
      <c r="BM2829" s="171"/>
      <c r="BN2829" s="171"/>
      <c r="BO2829" s="171"/>
      <c r="BP2829" s="171"/>
      <c r="BQ2829" s="171"/>
      <c r="BR2829" s="171"/>
      <c r="BS2829" s="171"/>
      <c r="BT2829" s="171"/>
      <c r="BU2829" s="171"/>
      <c r="BV2829" s="171"/>
      <c r="BW2829" s="171"/>
      <c r="BX2829" s="171"/>
      <c r="BY2829" s="171"/>
      <c r="BZ2829" s="171"/>
      <c r="CA2829" s="171"/>
      <c r="CB2829" s="171"/>
      <c r="CC2829" s="171"/>
      <c r="CD2829" s="171"/>
      <c r="CE2829" s="171"/>
      <c r="CF2829" s="171"/>
      <c r="CG2829" s="171"/>
      <c r="CH2829" s="171"/>
      <c r="CI2829" s="171"/>
      <c r="CJ2829" s="171"/>
      <c r="CK2829" s="171"/>
      <c r="CL2829" s="171"/>
      <c r="CM2829" s="171"/>
      <c r="CN2829" s="171"/>
      <c r="CO2829" s="171"/>
      <c r="CP2829" s="171"/>
      <c r="CQ2829" s="171"/>
      <c r="CR2829" s="171"/>
      <c r="CS2829" s="171"/>
      <c r="CT2829" s="171"/>
      <c r="CU2829" s="171"/>
      <c r="CV2829" s="171"/>
      <c r="CW2829" s="171"/>
      <c r="CX2829" s="171"/>
      <c r="CY2829" s="171"/>
      <c r="CZ2829" s="171"/>
      <c r="DA2829" s="171"/>
      <c r="DB2829" s="171"/>
      <c r="DC2829" s="171"/>
      <c r="DD2829" s="171"/>
      <c r="DE2829" s="171"/>
      <c r="DF2829" s="171"/>
      <c r="DG2829" s="171"/>
      <c r="DH2829" s="171"/>
      <c r="DI2829" s="171"/>
      <c r="DJ2829" s="171"/>
      <c r="DK2829" s="171"/>
      <c r="DL2829" s="171"/>
      <c r="DM2829" s="171"/>
      <c r="DN2829" s="171"/>
      <c r="DO2829" s="171"/>
      <c r="DP2829" s="171"/>
      <c r="DQ2829" s="171"/>
      <c r="DR2829" s="171"/>
      <c r="DS2829" s="171"/>
      <c r="DT2829" s="171"/>
      <c r="DU2829" s="171"/>
      <c r="DV2829" s="171"/>
      <c r="DW2829" s="171"/>
      <c r="DX2829" s="171"/>
      <c r="DY2829" s="171"/>
      <c r="DZ2829" s="171"/>
      <c r="EA2829" s="171"/>
      <c r="EB2829" s="171"/>
      <c r="EC2829" s="171"/>
      <c r="ED2829" s="171"/>
      <c r="EE2829" s="171"/>
      <c r="EF2829" s="171"/>
      <c r="EG2829" s="171"/>
      <c r="EH2829" s="171"/>
      <c r="EI2829" s="171"/>
      <c r="EJ2829" s="171"/>
      <c r="EK2829" s="171"/>
      <c r="EL2829" s="171"/>
      <c r="EM2829" s="171"/>
      <c r="EN2829" s="171"/>
    </row>
    <row r="2830" spans="43:144" ht="15" x14ac:dyDescent="0.25">
      <c r="AQ2830" s="171"/>
      <c r="AR2830"/>
      <c r="AS2830"/>
      <c r="AT2830"/>
      <c r="AU2830"/>
      <c r="AV2830"/>
      <c r="AW2830"/>
      <c r="AX2830"/>
      <c r="AY2830"/>
      <c r="AZ2830"/>
      <c r="BA2830"/>
      <c r="BB2830"/>
      <c r="BC2830"/>
      <c r="BD2830"/>
      <c r="BE2830" s="171"/>
      <c r="BF2830" s="171"/>
      <c r="BG2830" s="171"/>
      <c r="BH2830" s="171"/>
      <c r="BI2830" s="171"/>
      <c r="BJ2830" s="171"/>
      <c r="BK2830" s="171"/>
      <c r="BL2830" s="171"/>
      <c r="BM2830" s="171"/>
      <c r="BN2830" s="171"/>
      <c r="BO2830" s="171"/>
      <c r="BP2830" s="171"/>
      <c r="BQ2830" s="171"/>
      <c r="BR2830" s="171"/>
      <c r="BS2830" s="171"/>
      <c r="BT2830" s="171"/>
      <c r="BU2830" s="171"/>
      <c r="BV2830" s="171"/>
      <c r="BW2830" s="171"/>
      <c r="BX2830" s="171"/>
      <c r="BY2830" s="171"/>
      <c r="BZ2830" s="171"/>
      <c r="CA2830" s="171"/>
      <c r="CB2830" s="171"/>
      <c r="CC2830" s="171"/>
      <c r="CD2830" s="171"/>
      <c r="CE2830" s="171"/>
      <c r="CF2830" s="171"/>
      <c r="CG2830" s="171"/>
      <c r="CH2830" s="171"/>
      <c r="CI2830" s="171"/>
      <c r="CJ2830" s="171"/>
      <c r="CK2830" s="171"/>
      <c r="CL2830" s="171"/>
      <c r="CM2830" s="171"/>
      <c r="CN2830" s="171"/>
      <c r="CO2830" s="171"/>
      <c r="CP2830" s="171"/>
      <c r="CQ2830" s="171"/>
      <c r="CR2830" s="171"/>
      <c r="CS2830" s="171"/>
      <c r="CT2830" s="171"/>
      <c r="CU2830" s="171"/>
      <c r="CV2830" s="171"/>
      <c r="CW2830" s="171"/>
      <c r="CX2830" s="171"/>
      <c r="CY2830" s="171"/>
      <c r="CZ2830" s="171"/>
      <c r="DA2830" s="171"/>
      <c r="DB2830" s="171"/>
      <c r="DC2830" s="171"/>
      <c r="DD2830" s="171"/>
      <c r="DE2830" s="171"/>
      <c r="DF2830" s="171"/>
      <c r="DG2830" s="171"/>
      <c r="DH2830" s="171"/>
      <c r="DI2830" s="171"/>
      <c r="DJ2830" s="171"/>
      <c r="DK2830" s="171"/>
      <c r="DL2830" s="171"/>
      <c r="DM2830" s="171"/>
      <c r="DN2830" s="171"/>
      <c r="DO2830" s="171"/>
      <c r="DP2830" s="171"/>
      <c r="DQ2830" s="171"/>
      <c r="DR2830" s="171"/>
      <c r="DS2830" s="171"/>
      <c r="DT2830" s="171"/>
      <c r="DU2830" s="171"/>
      <c r="DV2830" s="171"/>
      <c r="DW2830" s="171"/>
      <c r="DX2830" s="171"/>
      <c r="DY2830" s="171"/>
      <c r="DZ2830" s="171"/>
      <c r="EA2830" s="171"/>
      <c r="EB2830" s="171"/>
      <c r="EC2830" s="171"/>
      <c r="ED2830" s="171"/>
      <c r="EE2830" s="171"/>
      <c r="EF2830" s="171"/>
      <c r="EG2830" s="171"/>
      <c r="EH2830" s="171"/>
      <c r="EI2830" s="171"/>
      <c r="EJ2830" s="171"/>
      <c r="EK2830" s="171"/>
      <c r="EL2830" s="171"/>
      <c r="EM2830" s="171"/>
      <c r="EN2830" s="171"/>
    </row>
    <row r="2831" spans="43:144" ht="15" x14ac:dyDescent="0.25">
      <c r="AQ2831" s="171"/>
      <c r="AR2831"/>
      <c r="AS2831"/>
      <c r="AT2831"/>
      <c r="AU2831"/>
      <c r="AV2831"/>
      <c r="AW2831"/>
      <c r="AX2831"/>
      <c r="AY2831"/>
      <c r="AZ2831"/>
      <c r="BA2831"/>
      <c r="BB2831"/>
      <c r="BC2831"/>
      <c r="BD2831"/>
      <c r="BE2831" s="171"/>
      <c r="BF2831" s="171"/>
      <c r="BG2831" s="171"/>
      <c r="BH2831" s="171"/>
      <c r="BI2831" s="171"/>
      <c r="BJ2831" s="171"/>
      <c r="BK2831" s="171"/>
      <c r="BL2831" s="171"/>
      <c r="BM2831" s="171"/>
      <c r="BN2831" s="171"/>
      <c r="BO2831" s="171"/>
      <c r="BP2831" s="171"/>
      <c r="BQ2831" s="171"/>
      <c r="BR2831" s="171"/>
      <c r="BS2831" s="171"/>
      <c r="BT2831" s="171"/>
      <c r="BU2831" s="171"/>
      <c r="BV2831" s="171"/>
      <c r="BW2831" s="171"/>
      <c r="BX2831" s="171"/>
      <c r="BY2831" s="171"/>
      <c r="BZ2831" s="171"/>
      <c r="CA2831" s="171"/>
      <c r="CB2831" s="171"/>
      <c r="CC2831" s="171"/>
      <c r="CD2831" s="171"/>
      <c r="CE2831" s="171"/>
      <c r="CF2831" s="171"/>
      <c r="CG2831" s="171"/>
      <c r="CH2831" s="171"/>
      <c r="CI2831" s="171"/>
      <c r="CJ2831" s="171"/>
      <c r="CK2831" s="171"/>
      <c r="CL2831" s="171"/>
      <c r="CM2831" s="171"/>
      <c r="CN2831" s="171"/>
      <c r="CO2831" s="171"/>
      <c r="CP2831" s="171"/>
      <c r="CQ2831" s="171"/>
      <c r="CR2831" s="171"/>
      <c r="CS2831" s="171"/>
      <c r="CT2831" s="171"/>
      <c r="CU2831" s="171"/>
      <c r="CV2831" s="171"/>
      <c r="CW2831" s="171"/>
      <c r="CX2831" s="171"/>
      <c r="CY2831" s="171"/>
      <c r="CZ2831" s="171"/>
      <c r="DA2831" s="171"/>
      <c r="DB2831" s="171"/>
      <c r="DC2831" s="171"/>
      <c r="DD2831" s="171"/>
      <c r="DE2831" s="171"/>
      <c r="DF2831" s="171"/>
      <c r="DG2831" s="171"/>
      <c r="DH2831" s="171"/>
      <c r="DI2831" s="171"/>
      <c r="DJ2831" s="171"/>
      <c r="DK2831" s="171"/>
      <c r="DL2831" s="171"/>
      <c r="DM2831" s="171"/>
      <c r="DN2831" s="171"/>
      <c r="DO2831" s="171"/>
      <c r="DP2831" s="171"/>
      <c r="DQ2831" s="171"/>
      <c r="DR2831" s="171"/>
      <c r="DS2831" s="171"/>
      <c r="DT2831" s="171"/>
      <c r="DU2831" s="171"/>
      <c r="DV2831" s="171"/>
      <c r="DW2831" s="171"/>
      <c r="DX2831" s="171"/>
      <c r="DY2831" s="171"/>
      <c r="DZ2831" s="171"/>
      <c r="EA2831" s="171"/>
      <c r="EB2831" s="171"/>
      <c r="EC2831" s="171"/>
      <c r="ED2831" s="171"/>
      <c r="EE2831" s="171"/>
      <c r="EF2831" s="171"/>
      <c r="EG2831" s="171"/>
      <c r="EH2831" s="171"/>
      <c r="EI2831" s="171"/>
      <c r="EJ2831" s="171"/>
      <c r="EK2831" s="171"/>
      <c r="EL2831" s="171"/>
      <c r="EM2831" s="171"/>
      <c r="EN2831" s="171"/>
    </row>
    <row r="2832" spans="43:144" ht="15" x14ac:dyDescent="0.25">
      <c r="AQ2832" s="171"/>
      <c r="AR2832"/>
      <c r="AS2832"/>
      <c r="AT2832"/>
      <c r="AU2832"/>
      <c r="AV2832"/>
      <c r="AW2832"/>
      <c r="AX2832"/>
      <c r="AY2832"/>
      <c r="AZ2832"/>
      <c r="BA2832"/>
      <c r="BB2832"/>
      <c r="BC2832"/>
      <c r="BD2832"/>
      <c r="BE2832" s="171"/>
      <c r="BF2832" s="171"/>
      <c r="BG2832" s="171"/>
      <c r="BH2832" s="171"/>
      <c r="BI2832" s="171"/>
      <c r="BJ2832" s="171"/>
      <c r="BK2832" s="171"/>
      <c r="BL2832" s="171"/>
      <c r="BM2832" s="171"/>
      <c r="BN2832" s="171"/>
      <c r="BO2832" s="171"/>
      <c r="BP2832" s="171"/>
      <c r="BQ2832" s="171"/>
      <c r="BR2832" s="171"/>
      <c r="BS2832" s="171"/>
      <c r="BT2832" s="171"/>
      <c r="BU2832" s="171"/>
      <c r="BV2832" s="171"/>
      <c r="BW2832" s="171"/>
      <c r="BX2832" s="171"/>
      <c r="BY2832" s="171"/>
      <c r="BZ2832" s="171"/>
      <c r="CA2832" s="171"/>
      <c r="CB2832" s="171"/>
      <c r="CC2832" s="171"/>
      <c r="CD2832" s="171"/>
      <c r="CE2832" s="171"/>
      <c r="CF2832" s="171"/>
      <c r="CG2832" s="171"/>
      <c r="CH2832" s="171"/>
      <c r="CI2832" s="171"/>
      <c r="CJ2832" s="171"/>
      <c r="CK2832" s="171"/>
      <c r="CL2832" s="171"/>
      <c r="CM2832" s="171"/>
      <c r="CN2832" s="171"/>
      <c r="CO2832" s="171"/>
      <c r="CP2832" s="171"/>
      <c r="CQ2832" s="171"/>
      <c r="CR2832" s="171"/>
      <c r="CS2832" s="171"/>
      <c r="CT2832" s="171"/>
      <c r="CU2832" s="171"/>
      <c r="CV2832" s="171"/>
      <c r="CW2832" s="171"/>
      <c r="CX2832" s="171"/>
      <c r="CY2832" s="171"/>
      <c r="CZ2832" s="171"/>
      <c r="DA2832" s="171"/>
      <c r="DB2832" s="171"/>
      <c r="DC2832" s="171"/>
      <c r="DD2832" s="171"/>
      <c r="DE2832" s="171"/>
      <c r="DF2832" s="171"/>
      <c r="DG2832" s="171"/>
      <c r="DH2832" s="171"/>
      <c r="DI2832" s="171"/>
      <c r="DJ2832" s="171"/>
      <c r="DK2832" s="171"/>
      <c r="DL2832" s="171"/>
      <c r="DM2832" s="171"/>
      <c r="DN2832" s="171"/>
      <c r="DO2832" s="171"/>
      <c r="DP2832" s="171"/>
      <c r="DQ2832" s="171"/>
      <c r="DR2832" s="171"/>
      <c r="DS2832" s="171"/>
      <c r="DT2832" s="171"/>
      <c r="DU2832" s="171"/>
      <c r="DV2832" s="171"/>
      <c r="DW2832" s="171"/>
      <c r="DX2832" s="171"/>
      <c r="DY2832" s="171"/>
      <c r="DZ2832" s="171"/>
      <c r="EA2832" s="171"/>
      <c r="EB2832" s="171"/>
      <c r="EC2832" s="171"/>
      <c r="ED2832" s="171"/>
      <c r="EE2832" s="171"/>
      <c r="EF2832" s="171"/>
      <c r="EG2832" s="171"/>
      <c r="EH2832" s="171"/>
      <c r="EI2832" s="171"/>
      <c r="EJ2832" s="171"/>
      <c r="EK2832" s="171"/>
      <c r="EL2832" s="171"/>
      <c r="EM2832" s="171"/>
      <c r="EN2832" s="171"/>
    </row>
    <row r="2833" spans="43:144" ht="15" x14ac:dyDescent="0.25">
      <c r="AQ2833" s="171"/>
      <c r="AR2833"/>
      <c r="AS2833"/>
      <c r="AT2833"/>
      <c r="AU2833"/>
      <c r="AV2833"/>
      <c r="AW2833"/>
      <c r="AX2833"/>
      <c r="AY2833"/>
      <c r="AZ2833"/>
      <c r="BA2833"/>
      <c r="BB2833"/>
      <c r="BC2833"/>
      <c r="BD2833"/>
      <c r="BE2833" s="171"/>
      <c r="BF2833" s="171"/>
      <c r="BG2833" s="171"/>
      <c r="BH2833" s="171"/>
      <c r="BI2833" s="171"/>
      <c r="BJ2833" s="171"/>
      <c r="BK2833" s="171"/>
      <c r="BL2833" s="171"/>
      <c r="BM2833" s="171"/>
      <c r="BN2833" s="171"/>
      <c r="BO2833" s="171"/>
      <c r="BP2833" s="171"/>
      <c r="BQ2833" s="171"/>
      <c r="BR2833" s="171"/>
      <c r="BS2833" s="171"/>
      <c r="BT2833" s="171"/>
      <c r="BU2833" s="171"/>
      <c r="BV2833" s="171"/>
      <c r="BW2833" s="171"/>
      <c r="BX2833" s="171"/>
      <c r="BY2833" s="171"/>
      <c r="BZ2833" s="171"/>
      <c r="CA2833" s="171"/>
      <c r="CB2833" s="171"/>
      <c r="CC2833" s="171"/>
      <c r="CD2833" s="171"/>
      <c r="CE2833" s="171"/>
      <c r="CF2833" s="171"/>
      <c r="CG2833" s="171"/>
      <c r="CH2833" s="171"/>
      <c r="CI2833" s="171"/>
      <c r="CJ2833" s="171"/>
      <c r="CK2833" s="171"/>
      <c r="CL2833" s="171"/>
      <c r="CM2833" s="171"/>
      <c r="CN2833" s="171"/>
      <c r="CO2833" s="171"/>
      <c r="CP2833" s="171"/>
      <c r="CQ2833" s="171"/>
      <c r="CR2833" s="171"/>
      <c r="CS2833" s="171"/>
      <c r="CT2833" s="171"/>
      <c r="CU2833" s="171"/>
      <c r="CV2833" s="171"/>
      <c r="CW2833" s="171"/>
      <c r="CX2833" s="171"/>
      <c r="CY2833" s="171"/>
      <c r="CZ2833" s="171"/>
      <c r="DA2833" s="171"/>
      <c r="DB2833" s="171"/>
      <c r="DC2833" s="171"/>
      <c r="DD2833" s="171"/>
      <c r="DE2833" s="171"/>
      <c r="DF2833" s="171"/>
      <c r="DG2833" s="171"/>
      <c r="DH2833" s="171"/>
      <c r="DI2833" s="171"/>
      <c r="DJ2833" s="171"/>
      <c r="DK2833" s="171"/>
      <c r="DL2833" s="171"/>
      <c r="DM2833" s="171"/>
      <c r="DN2833" s="171"/>
      <c r="DO2833" s="171"/>
      <c r="DP2833" s="171"/>
      <c r="DQ2833" s="171"/>
      <c r="DR2833" s="171"/>
      <c r="DS2833" s="171"/>
      <c r="DT2833" s="171"/>
      <c r="DU2833" s="171"/>
      <c r="DV2833" s="171"/>
      <c r="DW2833" s="171"/>
      <c r="DX2833" s="171"/>
      <c r="DY2833" s="171"/>
      <c r="DZ2833" s="171"/>
      <c r="EA2833" s="171"/>
      <c r="EB2833" s="171"/>
      <c r="EC2833" s="171"/>
      <c r="ED2833" s="171"/>
      <c r="EE2833" s="171"/>
      <c r="EF2833" s="171"/>
      <c r="EG2833" s="171"/>
      <c r="EH2833" s="171"/>
      <c r="EI2833" s="171"/>
      <c r="EJ2833" s="171"/>
      <c r="EK2833" s="171"/>
      <c r="EL2833" s="171"/>
      <c r="EM2833" s="171"/>
      <c r="EN2833" s="171"/>
    </row>
    <row r="2834" spans="43:144" ht="15" x14ac:dyDescent="0.25">
      <c r="AQ2834" s="171"/>
      <c r="AR2834"/>
      <c r="AS2834"/>
      <c r="AT2834"/>
      <c r="AU2834"/>
      <c r="AV2834"/>
      <c r="AW2834"/>
      <c r="AX2834"/>
      <c r="AY2834"/>
      <c r="AZ2834"/>
      <c r="BA2834"/>
      <c r="BB2834"/>
      <c r="BC2834"/>
      <c r="BD2834"/>
      <c r="BE2834" s="171"/>
      <c r="BF2834" s="171"/>
      <c r="BG2834" s="171"/>
      <c r="BH2834" s="171"/>
      <c r="BI2834" s="171"/>
      <c r="BJ2834" s="171"/>
      <c r="BK2834" s="171"/>
      <c r="BL2834" s="171"/>
      <c r="BM2834" s="171"/>
      <c r="BN2834" s="171"/>
      <c r="BO2834" s="171"/>
      <c r="BP2834" s="171"/>
      <c r="BQ2834" s="171"/>
      <c r="BR2834" s="171"/>
      <c r="BS2834" s="171"/>
      <c r="BT2834" s="171"/>
      <c r="BU2834" s="171"/>
      <c r="BV2834" s="171"/>
      <c r="BW2834" s="171"/>
      <c r="BX2834" s="171"/>
      <c r="BY2834" s="171"/>
      <c r="BZ2834" s="171"/>
      <c r="CA2834" s="171"/>
      <c r="CB2834" s="171"/>
      <c r="CC2834" s="171"/>
      <c r="CD2834" s="171"/>
      <c r="CE2834" s="171"/>
      <c r="CF2834" s="171"/>
      <c r="CG2834" s="171"/>
      <c r="CH2834" s="171"/>
      <c r="CI2834" s="171"/>
      <c r="CJ2834" s="171"/>
      <c r="CK2834" s="171"/>
      <c r="CL2834" s="171"/>
      <c r="CM2834" s="171"/>
      <c r="CN2834" s="171"/>
      <c r="CO2834" s="171"/>
      <c r="CP2834" s="171"/>
      <c r="CQ2834" s="171"/>
      <c r="CR2834" s="171"/>
      <c r="CS2834" s="171"/>
      <c r="CT2834" s="171"/>
      <c r="CU2834" s="171"/>
      <c r="CV2834" s="171"/>
      <c r="CW2834" s="171"/>
      <c r="CX2834" s="171"/>
      <c r="CY2834" s="171"/>
      <c r="CZ2834" s="171"/>
      <c r="DA2834" s="171"/>
      <c r="DB2834" s="171"/>
      <c r="DC2834" s="171"/>
      <c r="DD2834" s="171"/>
      <c r="DE2834" s="171"/>
      <c r="DF2834" s="171"/>
      <c r="DG2834" s="171"/>
      <c r="DH2834" s="171"/>
      <c r="DI2834" s="171"/>
      <c r="DJ2834" s="171"/>
      <c r="DK2834" s="171"/>
      <c r="DL2834" s="171"/>
      <c r="DM2834" s="171"/>
      <c r="DN2834" s="171"/>
      <c r="DO2834" s="171"/>
      <c r="DP2834" s="171"/>
      <c r="DQ2834" s="171"/>
      <c r="DR2834" s="171"/>
      <c r="DS2834" s="171"/>
      <c r="DT2834" s="171"/>
      <c r="DU2834" s="171"/>
      <c r="DV2834" s="171"/>
      <c r="DW2834" s="171"/>
      <c r="DX2834" s="171"/>
      <c r="DY2834" s="171"/>
      <c r="DZ2834" s="171"/>
      <c r="EA2834" s="171"/>
      <c r="EB2834" s="171"/>
      <c r="EC2834" s="171"/>
      <c r="ED2834" s="171"/>
      <c r="EE2834" s="171"/>
      <c r="EF2834" s="171"/>
      <c r="EG2834" s="171"/>
      <c r="EH2834" s="171"/>
      <c r="EI2834" s="171"/>
      <c r="EJ2834" s="171"/>
      <c r="EK2834" s="171"/>
      <c r="EL2834" s="171"/>
      <c r="EM2834" s="171"/>
      <c r="EN2834" s="171"/>
    </row>
    <row r="2835" spans="43:144" ht="15" x14ac:dyDescent="0.25">
      <c r="AQ2835" s="171"/>
      <c r="AR2835"/>
      <c r="AS2835"/>
      <c r="AT2835"/>
      <c r="AU2835"/>
      <c r="AV2835"/>
      <c r="AW2835"/>
      <c r="AX2835"/>
      <c r="AY2835"/>
      <c r="AZ2835"/>
      <c r="BA2835"/>
      <c r="BB2835"/>
      <c r="BC2835"/>
      <c r="BD2835"/>
      <c r="BE2835" s="171"/>
      <c r="BF2835" s="171"/>
      <c r="BG2835" s="171"/>
      <c r="BH2835" s="171"/>
      <c r="BI2835" s="171"/>
      <c r="BJ2835" s="171"/>
      <c r="BK2835" s="171"/>
      <c r="BL2835" s="171"/>
      <c r="BM2835" s="171"/>
      <c r="BN2835" s="171"/>
      <c r="BO2835" s="171"/>
      <c r="BP2835" s="171"/>
      <c r="BQ2835" s="171"/>
      <c r="BR2835" s="171"/>
      <c r="BS2835" s="171"/>
      <c r="BT2835" s="171"/>
      <c r="BU2835" s="171"/>
      <c r="BV2835" s="171"/>
      <c r="BW2835" s="171"/>
      <c r="BX2835" s="171"/>
      <c r="BY2835" s="171"/>
      <c r="BZ2835" s="171"/>
      <c r="CA2835" s="171"/>
      <c r="CB2835" s="171"/>
      <c r="CC2835" s="171"/>
      <c r="CD2835" s="171"/>
      <c r="CE2835" s="171"/>
      <c r="CF2835" s="171"/>
      <c r="CG2835" s="171"/>
      <c r="CH2835" s="171"/>
      <c r="CI2835" s="171"/>
      <c r="CJ2835" s="171"/>
      <c r="CK2835" s="171"/>
      <c r="CL2835" s="171"/>
      <c r="CM2835" s="171"/>
      <c r="CN2835" s="171"/>
      <c r="CO2835" s="171"/>
      <c r="CP2835" s="171"/>
      <c r="CQ2835" s="171"/>
      <c r="CR2835" s="171"/>
      <c r="CS2835" s="171"/>
      <c r="CT2835" s="171"/>
      <c r="CU2835" s="171"/>
      <c r="CV2835" s="171"/>
      <c r="CW2835" s="171"/>
      <c r="CX2835" s="171"/>
      <c r="CY2835" s="171"/>
      <c r="CZ2835" s="171"/>
      <c r="DA2835" s="171"/>
      <c r="DB2835" s="171"/>
      <c r="DC2835" s="171"/>
      <c r="DD2835" s="171"/>
      <c r="DE2835" s="171"/>
      <c r="DF2835" s="171"/>
      <c r="DG2835" s="171"/>
      <c r="DH2835" s="171"/>
      <c r="DI2835" s="171"/>
      <c r="DJ2835" s="171"/>
      <c r="DK2835" s="171"/>
      <c r="DL2835" s="171"/>
      <c r="DM2835" s="171"/>
      <c r="DN2835" s="171"/>
      <c r="DO2835" s="171"/>
      <c r="DP2835" s="171"/>
      <c r="DQ2835" s="171"/>
      <c r="DR2835" s="171"/>
      <c r="DS2835" s="171"/>
      <c r="DT2835" s="171"/>
      <c r="DU2835" s="171"/>
      <c r="DV2835" s="171"/>
      <c r="DW2835" s="171"/>
      <c r="DX2835" s="171"/>
      <c r="DY2835" s="171"/>
      <c r="DZ2835" s="171"/>
      <c r="EA2835" s="171"/>
      <c r="EB2835" s="171"/>
      <c r="EC2835" s="171"/>
      <c r="ED2835" s="171"/>
      <c r="EE2835" s="171"/>
      <c r="EF2835" s="171"/>
      <c r="EG2835" s="171"/>
      <c r="EH2835" s="171"/>
      <c r="EI2835" s="171"/>
      <c r="EJ2835" s="171"/>
      <c r="EK2835" s="171"/>
      <c r="EL2835" s="171"/>
      <c r="EM2835" s="171"/>
      <c r="EN2835" s="171"/>
    </row>
    <row r="2836" spans="43:144" ht="15" x14ac:dyDescent="0.25">
      <c r="AQ2836" s="171"/>
      <c r="AR2836"/>
      <c r="AS2836"/>
      <c r="AT2836"/>
      <c r="AU2836"/>
      <c r="AV2836"/>
      <c r="AW2836"/>
      <c r="AX2836"/>
      <c r="AY2836"/>
      <c r="AZ2836"/>
      <c r="BA2836"/>
      <c r="BB2836"/>
      <c r="BC2836"/>
      <c r="BD2836"/>
      <c r="BE2836" s="171"/>
      <c r="BF2836" s="171"/>
      <c r="BG2836" s="171"/>
      <c r="BH2836" s="171"/>
      <c r="BI2836" s="171"/>
      <c r="BJ2836" s="171"/>
      <c r="BK2836" s="171"/>
      <c r="BL2836" s="171"/>
      <c r="BM2836" s="171"/>
      <c r="BN2836" s="171"/>
      <c r="BO2836" s="171"/>
      <c r="BP2836" s="171"/>
      <c r="BQ2836" s="171"/>
      <c r="BR2836" s="171"/>
      <c r="BS2836" s="171"/>
      <c r="BT2836" s="171"/>
      <c r="BU2836" s="171"/>
      <c r="BV2836" s="171"/>
      <c r="BW2836" s="171"/>
      <c r="BX2836" s="171"/>
      <c r="BY2836" s="171"/>
      <c r="BZ2836" s="171"/>
      <c r="CA2836" s="171"/>
      <c r="CB2836" s="171"/>
      <c r="CC2836" s="171"/>
      <c r="CD2836" s="171"/>
      <c r="CE2836" s="171"/>
      <c r="CF2836" s="171"/>
      <c r="CG2836" s="171"/>
      <c r="CH2836" s="171"/>
      <c r="CI2836" s="171"/>
      <c r="CJ2836" s="171"/>
      <c r="CK2836" s="171"/>
      <c r="CL2836" s="171"/>
      <c r="CM2836" s="171"/>
      <c r="CN2836" s="171"/>
      <c r="CO2836" s="171"/>
      <c r="CP2836" s="171"/>
      <c r="CQ2836" s="171"/>
      <c r="CR2836" s="171"/>
      <c r="CS2836" s="171"/>
      <c r="CT2836" s="171"/>
      <c r="CU2836" s="171"/>
      <c r="CV2836" s="171"/>
      <c r="CW2836" s="171"/>
      <c r="CX2836" s="171"/>
      <c r="CY2836" s="171"/>
      <c r="CZ2836" s="171"/>
      <c r="DA2836" s="171"/>
      <c r="DB2836" s="171"/>
      <c r="DC2836" s="171"/>
      <c r="DD2836" s="171"/>
      <c r="DE2836" s="171"/>
      <c r="DF2836" s="171"/>
      <c r="DG2836" s="171"/>
      <c r="DH2836" s="171"/>
      <c r="DI2836" s="171"/>
      <c r="DJ2836" s="171"/>
      <c r="DK2836" s="171"/>
      <c r="DL2836" s="171"/>
      <c r="DM2836" s="171"/>
      <c r="DN2836" s="171"/>
      <c r="DO2836" s="171"/>
      <c r="DP2836" s="171"/>
      <c r="DQ2836" s="171"/>
      <c r="DR2836" s="171"/>
      <c r="DS2836" s="171"/>
      <c r="DT2836" s="171"/>
      <c r="DU2836" s="171"/>
      <c r="DV2836" s="171"/>
      <c r="DW2836" s="171"/>
      <c r="DX2836" s="171"/>
      <c r="DY2836" s="171"/>
      <c r="DZ2836" s="171"/>
      <c r="EA2836" s="171"/>
      <c r="EB2836" s="171"/>
      <c r="EC2836" s="171"/>
      <c r="ED2836" s="171"/>
      <c r="EE2836" s="171"/>
      <c r="EF2836" s="171"/>
      <c r="EG2836" s="171"/>
      <c r="EH2836" s="171"/>
      <c r="EI2836" s="171"/>
      <c r="EJ2836" s="171"/>
      <c r="EK2836" s="171"/>
      <c r="EL2836" s="171"/>
      <c r="EM2836" s="171"/>
      <c r="EN2836" s="171"/>
    </row>
    <row r="2837" spans="43:144" ht="15" x14ac:dyDescent="0.25">
      <c r="AQ2837" s="171"/>
      <c r="AR2837"/>
      <c r="AS2837"/>
      <c r="AT2837"/>
      <c r="AU2837"/>
      <c r="AV2837"/>
      <c r="AW2837"/>
      <c r="AX2837"/>
      <c r="AY2837"/>
      <c r="AZ2837"/>
      <c r="BA2837"/>
      <c r="BB2837"/>
      <c r="BC2837"/>
      <c r="BD2837"/>
      <c r="BE2837" s="171"/>
      <c r="BF2837" s="171"/>
      <c r="BG2837" s="171"/>
      <c r="BH2837" s="171"/>
      <c r="BI2837" s="171"/>
      <c r="BJ2837" s="171"/>
      <c r="BK2837" s="171"/>
      <c r="BL2837" s="171"/>
      <c r="BM2837" s="171"/>
      <c r="BN2837" s="171"/>
      <c r="BO2837" s="171"/>
      <c r="BP2837" s="171"/>
      <c r="BQ2837" s="171"/>
      <c r="BR2837" s="171"/>
      <c r="BS2837" s="171"/>
      <c r="BT2837" s="171"/>
      <c r="BU2837" s="171"/>
      <c r="BV2837" s="171"/>
      <c r="BW2837" s="171"/>
      <c r="BX2837" s="171"/>
      <c r="BY2837" s="171"/>
      <c r="BZ2837" s="171"/>
      <c r="CA2837" s="171"/>
      <c r="CB2837" s="171"/>
      <c r="CC2837" s="171"/>
      <c r="CD2837" s="171"/>
      <c r="CE2837" s="171"/>
      <c r="CF2837" s="171"/>
      <c r="CG2837" s="171"/>
      <c r="CH2837" s="171"/>
      <c r="CI2837" s="171"/>
      <c r="CJ2837" s="171"/>
      <c r="CK2837" s="171"/>
      <c r="CL2837" s="171"/>
      <c r="CM2837" s="171"/>
      <c r="CN2837" s="171"/>
      <c r="CO2837" s="171"/>
      <c r="CP2837" s="171"/>
      <c r="CQ2837" s="171"/>
      <c r="CR2837" s="171"/>
      <c r="CS2837" s="171"/>
      <c r="CT2837" s="171"/>
      <c r="CU2837" s="171"/>
      <c r="CV2837" s="171"/>
      <c r="CW2837" s="171"/>
      <c r="CX2837" s="171"/>
      <c r="CY2837" s="171"/>
      <c r="CZ2837" s="171"/>
      <c r="DA2837" s="171"/>
      <c r="DB2837" s="171"/>
      <c r="DC2837" s="171"/>
      <c r="DD2837" s="171"/>
      <c r="DE2837" s="171"/>
      <c r="DF2837" s="171"/>
      <c r="DG2837" s="171"/>
      <c r="DH2837" s="171"/>
      <c r="DI2837" s="171"/>
      <c r="DJ2837" s="171"/>
      <c r="DK2837" s="171"/>
      <c r="DL2837" s="171"/>
      <c r="DM2837" s="171"/>
      <c r="DN2837" s="171"/>
      <c r="DO2837" s="171"/>
      <c r="DP2837" s="171"/>
      <c r="DQ2837" s="171"/>
      <c r="DR2837" s="171"/>
      <c r="DS2837" s="171"/>
      <c r="DT2837" s="171"/>
      <c r="DU2837" s="171"/>
      <c r="DV2837" s="171"/>
      <c r="DW2837" s="171"/>
      <c r="DX2837" s="171"/>
      <c r="DY2837" s="171"/>
      <c r="DZ2837" s="171"/>
      <c r="EA2837" s="171"/>
      <c r="EB2837" s="171"/>
      <c r="EC2837" s="171"/>
      <c r="ED2837" s="171"/>
      <c r="EE2837" s="171"/>
      <c r="EF2837" s="171"/>
      <c r="EG2837" s="171"/>
      <c r="EH2837" s="171"/>
      <c r="EI2837" s="171"/>
      <c r="EJ2837" s="171"/>
      <c r="EK2837" s="171"/>
      <c r="EL2837" s="171"/>
      <c r="EM2837" s="171"/>
      <c r="EN2837" s="171"/>
    </row>
    <row r="2838" spans="43:144" ht="15" x14ac:dyDescent="0.25">
      <c r="AQ2838" s="171"/>
      <c r="AR2838"/>
      <c r="AS2838"/>
      <c r="AT2838"/>
      <c r="AU2838"/>
      <c r="AV2838"/>
      <c r="AW2838"/>
      <c r="AX2838"/>
      <c r="AY2838"/>
      <c r="AZ2838"/>
      <c r="BA2838"/>
      <c r="BB2838"/>
      <c r="BC2838"/>
      <c r="BD2838"/>
      <c r="BE2838" s="171"/>
      <c r="BF2838" s="171"/>
      <c r="BG2838" s="171"/>
      <c r="BH2838" s="171"/>
      <c r="BI2838" s="171"/>
      <c r="BJ2838" s="171"/>
      <c r="BK2838" s="171"/>
      <c r="BL2838" s="171"/>
      <c r="BM2838" s="171"/>
      <c r="BN2838" s="171"/>
      <c r="BO2838" s="171"/>
      <c r="BP2838" s="171"/>
      <c r="BQ2838" s="171"/>
      <c r="BR2838" s="171"/>
      <c r="BS2838" s="171"/>
      <c r="BT2838" s="171"/>
      <c r="BU2838" s="171"/>
      <c r="BV2838" s="171"/>
      <c r="BW2838" s="171"/>
      <c r="BX2838" s="171"/>
      <c r="BY2838" s="171"/>
      <c r="BZ2838" s="171"/>
      <c r="CA2838" s="171"/>
      <c r="CB2838" s="171"/>
      <c r="CC2838" s="171"/>
      <c r="CD2838" s="171"/>
      <c r="CE2838" s="171"/>
      <c r="CF2838" s="171"/>
      <c r="CG2838" s="171"/>
      <c r="CH2838" s="171"/>
      <c r="CI2838" s="171"/>
      <c r="CJ2838" s="171"/>
      <c r="CK2838" s="171"/>
      <c r="CL2838" s="171"/>
      <c r="CM2838" s="171"/>
      <c r="CN2838" s="171"/>
      <c r="CO2838" s="171"/>
      <c r="CP2838" s="171"/>
      <c r="CQ2838" s="171"/>
      <c r="CR2838" s="171"/>
      <c r="CS2838" s="171"/>
      <c r="CT2838" s="171"/>
      <c r="CU2838" s="171"/>
      <c r="CV2838" s="171"/>
      <c r="CW2838" s="171"/>
      <c r="CX2838" s="171"/>
      <c r="CY2838" s="171"/>
      <c r="CZ2838" s="171"/>
      <c r="DA2838" s="171"/>
      <c r="DB2838" s="171"/>
      <c r="DC2838" s="171"/>
      <c r="DD2838" s="171"/>
      <c r="DE2838" s="171"/>
      <c r="DF2838" s="171"/>
      <c r="DG2838" s="171"/>
      <c r="DH2838" s="171"/>
      <c r="DI2838" s="171"/>
      <c r="DJ2838" s="171"/>
      <c r="DK2838" s="171"/>
      <c r="DL2838" s="171"/>
      <c r="DM2838" s="171"/>
      <c r="DN2838" s="171"/>
      <c r="DO2838" s="171"/>
      <c r="DP2838" s="171"/>
      <c r="DQ2838" s="171"/>
      <c r="DR2838" s="171"/>
      <c r="DS2838" s="171"/>
      <c r="DT2838" s="171"/>
      <c r="DU2838" s="171"/>
      <c r="DV2838" s="171"/>
      <c r="DW2838" s="171"/>
      <c r="DX2838" s="171"/>
      <c r="DY2838" s="171"/>
      <c r="DZ2838" s="171"/>
      <c r="EA2838" s="171"/>
      <c r="EB2838" s="171"/>
      <c r="EC2838" s="171"/>
      <c r="ED2838" s="171"/>
      <c r="EE2838" s="171"/>
      <c r="EF2838" s="171"/>
      <c r="EG2838" s="171"/>
      <c r="EH2838" s="171"/>
      <c r="EI2838" s="171"/>
      <c r="EJ2838" s="171"/>
      <c r="EK2838" s="171"/>
      <c r="EL2838" s="171"/>
      <c r="EM2838" s="171"/>
      <c r="EN2838" s="171"/>
    </row>
    <row r="2839" spans="43:144" ht="15" x14ac:dyDescent="0.25">
      <c r="AQ2839" s="171"/>
      <c r="AR2839"/>
      <c r="AS2839"/>
      <c r="AT2839"/>
      <c r="AU2839"/>
      <c r="AV2839"/>
      <c r="AW2839"/>
      <c r="AX2839"/>
      <c r="AY2839"/>
      <c r="AZ2839"/>
      <c r="BA2839"/>
      <c r="BB2839"/>
      <c r="BC2839"/>
      <c r="BD2839"/>
      <c r="BE2839" s="171"/>
      <c r="BF2839" s="171"/>
      <c r="BG2839" s="171"/>
      <c r="BH2839" s="171"/>
      <c r="BI2839" s="171"/>
      <c r="BJ2839" s="171"/>
      <c r="BK2839" s="171"/>
      <c r="BL2839" s="171"/>
      <c r="BM2839" s="171"/>
      <c r="BN2839" s="171"/>
      <c r="BO2839" s="171"/>
      <c r="BP2839" s="171"/>
      <c r="BQ2839" s="171"/>
      <c r="BR2839" s="171"/>
      <c r="BS2839" s="171"/>
      <c r="BT2839" s="171"/>
      <c r="BU2839" s="171"/>
      <c r="BV2839" s="171"/>
      <c r="BW2839" s="171"/>
      <c r="BX2839" s="171"/>
      <c r="BY2839" s="171"/>
      <c r="BZ2839" s="171"/>
      <c r="CA2839" s="171"/>
      <c r="CB2839" s="171"/>
      <c r="CC2839" s="171"/>
      <c r="CD2839" s="171"/>
      <c r="CE2839" s="171"/>
      <c r="CF2839" s="171"/>
      <c r="CG2839" s="171"/>
      <c r="CH2839" s="171"/>
      <c r="CI2839" s="171"/>
      <c r="CJ2839" s="171"/>
      <c r="CK2839" s="171"/>
      <c r="CL2839" s="171"/>
      <c r="CM2839" s="171"/>
      <c r="CN2839" s="171"/>
      <c r="CO2839" s="171"/>
      <c r="CP2839" s="171"/>
      <c r="CQ2839" s="171"/>
      <c r="CR2839" s="171"/>
      <c r="CS2839" s="171"/>
      <c r="CT2839" s="171"/>
      <c r="CU2839" s="171"/>
      <c r="CV2839" s="171"/>
      <c r="CW2839" s="171"/>
      <c r="CX2839" s="171"/>
      <c r="CY2839" s="171"/>
      <c r="CZ2839" s="171"/>
      <c r="DA2839" s="171"/>
      <c r="DB2839" s="171"/>
      <c r="DC2839" s="171"/>
      <c r="DD2839" s="171"/>
      <c r="DE2839" s="171"/>
      <c r="DF2839" s="171"/>
      <c r="DG2839" s="171"/>
      <c r="DH2839" s="171"/>
      <c r="DI2839" s="171"/>
      <c r="DJ2839" s="171"/>
      <c r="DK2839" s="171"/>
      <c r="DL2839" s="171"/>
      <c r="DM2839" s="171"/>
      <c r="DN2839" s="171"/>
      <c r="DO2839" s="171"/>
      <c r="DP2839" s="171"/>
      <c r="DQ2839" s="171"/>
      <c r="DR2839" s="171"/>
      <c r="DS2839" s="171"/>
      <c r="DT2839" s="171"/>
      <c r="DU2839" s="171"/>
      <c r="DV2839" s="171"/>
      <c r="DW2839" s="171"/>
      <c r="DX2839" s="171"/>
      <c r="DY2839" s="171"/>
      <c r="DZ2839" s="171"/>
      <c r="EA2839" s="171"/>
      <c r="EB2839" s="171"/>
      <c r="EC2839" s="171"/>
      <c r="ED2839" s="171"/>
      <c r="EE2839" s="171"/>
      <c r="EF2839" s="171"/>
      <c r="EG2839" s="171"/>
      <c r="EH2839" s="171"/>
      <c r="EI2839" s="171"/>
      <c r="EJ2839" s="171"/>
      <c r="EK2839" s="171"/>
      <c r="EL2839" s="171"/>
      <c r="EM2839" s="171"/>
      <c r="EN2839" s="171"/>
    </row>
    <row r="2840" spans="43:144" ht="15" x14ac:dyDescent="0.25">
      <c r="AQ2840" s="171"/>
      <c r="AR2840"/>
      <c r="AS2840"/>
      <c r="AT2840"/>
      <c r="AU2840"/>
      <c r="AV2840"/>
      <c r="AW2840"/>
      <c r="AX2840"/>
      <c r="AY2840"/>
      <c r="AZ2840"/>
      <c r="BA2840"/>
      <c r="BB2840"/>
      <c r="BC2840"/>
      <c r="BD2840"/>
      <c r="BE2840" s="171"/>
      <c r="BF2840" s="171"/>
      <c r="BG2840" s="171"/>
      <c r="BH2840" s="171"/>
      <c r="BI2840" s="171"/>
      <c r="BJ2840" s="171"/>
      <c r="BK2840" s="171"/>
      <c r="BL2840" s="171"/>
      <c r="BM2840" s="171"/>
      <c r="BN2840" s="171"/>
      <c r="BO2840" s="171"/>
      <c r="BP2840" s="171"/>
      <c r="BQ2840" s="171"/>
      <c r="BR2840" s="171"/>
      <c r="BS2840" s="171"/>
      <c r="BT2840" s="171"/>
      <c r="BU2840" s="171"/>
      <c r="BV2840" s="171"/>
      <c r="BW2840" s="171"/>
      <c r="BX2840" s="171"/>
      <c r="BY2840" s="171"/>
      <c r="BZ2840" s="171"/>
      <c r="CA2840" s="171"/>
      <c r="CB2840" s="171"/>
      <c r="CC2840" s="171"/>
      <c r="CD2840" s="171"/>
      <c r="CE2840" s="171"/>
      <c r="CF2840" s="171"/>
      <c r="CG2840" s="171"/>
      <c r="CH2840" s="171"/>
      <c r="CI2840" s="171"/>
      <c r="CJ2840" s="171"/>
      <c r="CK2840" s="171"/>
      <c r="CL2840" s="171"/>
      <c r="CM2840" s="171"/>
      <c r="CN2840" s="171"/>
      <c r="CO2840" s="171"/>
      <c r="CP2840" s="171"/>
      <c r="CQ2840" s="171"/>
      <c r="CR2840" s="171"/>
      <c r="CS2840" s="171"/>
      <c r="CT2840" s="171"/>
      <c r="CU2840" s="171"/>
      <c r="CV2840" s="171"/>
      <c r="CW2840" s="171"/>
      <c r="CX2840" s="171"/>
      <c r="CY2840" s="171"/>
      <c r="CZ2840" s="171"/>
      <c r="DA2840" s="171"/>
      <c r="DB2840" s="171"/>
      <c r="DC2840" s="171"/>
      <c r="DD2840" s="171"/>
      <c r="DE2840" s="171"/>
      <c r="DF2840" s="171"/>
      <c r="DG2840" s="171"/>
      <c r="DH2840" s="171"/>
      <c r="DI2840" s="171"/>
      <c r="DJ2840" s="171"/>
      <c r="DK2840" s="171"/>
      <c r="DL2840" s="171"/>
      <c r="DM2840" s="171"/>
      <c r="DN2840" s="171"/>
      <c r="DO2840" s="171"/>
      <c r="DP2840" s="171"/>
      <c r="DQ2840" s="171"/>
      <c r="DR2840" s="171"/>
      <c r="DS2840" s="171"/>
      <c r="DT2840" s="171"/>
      <c r="DU2840" s="171"/>
      <c r="DV2840" s="171"/>
      <c r="DW2840" s="171"/>
      <c r="DX2840" s="171"/>
      <c r="DY2840" s="171"/>
      <c r="DZ2840" s="171"/>
      <c r="EA2840" s="171"/>
      <c r="EB2840" s="171"/>
      <c r="EC2840" s="171"/>
      <c r="ED2840" s="171"/>
      <c r="EE2840" s="171"/>
      <c r="EF2840" s="171"/>
      <c r="EG2840" s="171"/>
      <c r="EH2840" s="171"/>
      <c r="EI2840" s="171"/>
      <c r="EJ2840" s="171"/>
      <c r="EK2840" s="171"/>
      <c r="EL2840" s="171"/>
      <c r="EM2840" s="171"/>
      <c r="EN2840" s="171"/>
    </row>
    <row r="2841" spans="43:144" ht="15" x14ac:dyDescent="0.25">
      <c r="AQ2841" s="171"/>
      <c r="AR2841"/>
      <c r="AS2841"/>
      <c r="AT2841"/>
      <c r="AU2841"/>
      <c r="AV2841"/>
      <c r="AW2841"/>
      <c r="AX2841"/>
      <c r="AY2841"/>
      <c r="AZ2841"/>
      <c r="BA2841"/>
      <c r="BB2841"/>
      <c r="BC2841"/>
      <c r="BD2841"/>
      <c r="BE2841" s="171"/>
      <c r="BF2841" s="171"/>
      <c r="BG2841" s="171"/>
      <c r="BH2841" s="171"/>
      <c r="BI2841" s="171"/>
      <c r="BJ2841" s="171"/>
      <c r="BK2841" s="171"/>
      <c r="BL2841" s="171"/>
      <c r="BM2841" s="171"/>
      <c r="BN2841" s="171"/>
      <c r="BO2841" s="171"/>
      <c r="BP2841" s="171"/>
      <c r="BQ2841" s="171"/>
      <c r="BR2841" s="171"/>
      <c r="BS2841" s="171"/>
      <c r="BT2841" s="171"/>
      <c r="BU2841" s="171"/>
      <c r="BV2841" s="171"/>
      <c r="BW2841" s="171"/>
      <c r="BX2841" s="171"/>
      <c r="BY2841" s="171"/>
      <c r="BZ2841" s="171"/>
      <c r="CA2841" s="171"/>
      <c r="CB2841" s="171"/>
      <c r="CC2841" s="171"/>
      <c r="CD2841" s="171"/>
      <c r="CE2841" s="171"/>
      <c r="CF2841" s="171"/>
      <c r="CG2841" s="171"/>
      <c r="CH2841" s="171"/>
      <c r="CI2841" s="171"/>
      <c r="CJ2841" s="171"/>
      <c r="CK2841" s="171"/>
      <c r="CL2841" s="171"/>
      <c r="CM2841" s="171"/>
      <c r="CN2841" s="171"/>
      <c r="CO2841" s="171"/>
      <c r="CP2841" s="171"/>
      <c r="CQ2841" s="171"/>
      <c r="CR2841" s="171"/>
      <c r="CS2841" s="171"/>
      <c r="CT2841" s="171"/>
      <c r="CU2841" s="171"/>
      <c r="CV2841" s="171"/>
      <c r="CW2841" s="171"/>
      <c r="CX2841" s="171"/>
      <c r="CY2841" s="171"/>
      <c r="CZ2841" s="171"/>
      <c r="DA2841" s="171"/>
      <c r="DB2841" s="171"/>
      <c r="DC2841" s="171"/>
      <c r="DD2841" s="171"/>
      <c r="DE2841" s="171"/>
      <c r="DF2841" s="171"/>
      <c r="DG2841" s="171"/>
      <c r="DH2841" s="171"/>
      <c r="DI2841" s="171"/>
      <c r="DJ2841" s="171"/>
      <c r="DK2841" s="171"/>
      <c r="DL2841" s="171"/>
      <c r="DM2841" s="171"/>
      <c r="DN2841" s="171"/>
      <c r="DO2841" s="171"/>
      <c r="DP2841" s="171"/>
      <c r="DQ2841" s="171"/>
      <c r="DR2841" s="171"/>
      <c r="DS2841" s="171"/>
      <c r="DT2841" s="171"/>
      <c r="DU2841" s="171"/>
      <c r="DV2841" s="171"/>
      <c r="DW2841" s="171"/>
      <c r="DX2841" s="171"/>
      <c r="DY2841" s="171"/>
      <c r="DZ2841" s="171"/>
      <c r="EA2841" s="171"/>
      <c r="EB2841" s="171"/>
      <c r="EC2841" s="171"/>
      <c r="ED2841" s="171"/>
      <c r="EE2841" s="171"/>
      <c r="EF2841" s="171"/>
      <c r="EG2841" s="171"/>
      <c r="EH2841" s="171"/>
      <c r="EI2841" s="171"/>
      <c r="EJ2841" s="171"/>
      <c r="EK2841" s="171"/>
      <c r="EL2841" s="171"/>
      <c r="EM2841" s="171"/>
      <c r="EN2841" s="171"/>
    </row>
    <row r="2842" spans="43:144" ht="15" x14ac:dyDescent="0.25">
      <c r="AQ2842" s="171"/>
      <c r="AR2842"/>
      <c r="AS2842"/>
      <c r="AT2842"/>
      <c r="AU2842"/>
      <c r="AV2842"/>
      <c r="AW2842"/>
      <c r="AX2842"/>
      <c r="AY2842"/>
      <c r="AZ2842"/>
      <c r="BA2842"/>
      <c r="BB2842"/>
      <c r="BC2842"/>
      <c r="BD2842"/>
      <c r="BE2842" s="171"/>
      <c r="BF2842" s="171"/>
      <c r="BG2842" s="171"/>
      <c r="BH2842" s="171"/>
      <c r="BI2842" s="171"/>
      <c r="BJ2842" s="171"/>
      <c r="BK2842" s="171"/>
      <c r="BL2842" s="171"/>
      <c r="BM2842" s="171"/>
      <c r="BN2842" s="171"/>
      <c r="BO2842" s="171"/>
      <c r="BP2842" s="171"/>
      <c r="BQ2842" s="171"/>
      <c r="BR2842" s="171"/>
      <c r="BS2842" s="171"/>
      <c r="BT2842" s="171"/>
      <c r="BU2842" s="171"/>
      <c r="BV2842" s="171"/>
      <c r="BW2842" s="171"/>
      <c r="BX2842" s="171"/>
      <c r="BY2842" s="171"/>
      <c r="BZ2842" s="171"/>
      <c r="CA2842" s="171"/>
      <c r="CB2842" s="171"/>
      <c r="CC2842" s="171"/>
      <c r="CD2842" s="171"/>
      <c r="CE2842" s="171"/>
      <c r="CF2842" s="171"/>
      <c r="CG2842" s="171"/>
      <c r="CH2842" s="171"/>
      <c r="CI2842" s="171"/>
      <c r="CJ2842" s="171"/>
      <c r="CK2842" s="171"/>
      <c r="CL2842" s="171"/>
      <c r="CM2842" s="171"/>
      <c r="CN2842" s="171"/>
      <c r="CO2842" s="171"/>
      <c r="CP2842" s="171"/>
      <c r="CQ2842" s="171"/>
      <c r="CR2842" s="171"/>
      <c r="CS2842" s="171"/>
      <c r="CT2842" s="171"/>
      <c r="CU2842" s="171"/>
      <c r="CV2842" s="171"/>
      <c r="CW2842" s="171"/>
      <c r="CX2842" s="171"/>
      <c r="CY2842" s="171"/>
      <c r="CZ2842" s="171"/>
      <c r="DA2842" s="171"/>
      <c r="DB2842" s="171"/>
      <c r="DC2842" s="171"/>
      <c r="DD2842" s="171"/>
      <c r="DE2842" s="171"/>
      <c r="DF2842" s="171"/>
      <c r="DG2842" s="171"/>
      <c r="DH2842" s="171"/>
      <c r="DI2842" s="171"/>
      <c r="DJ2842" s="171"/>
      <c r="DK2842" s="171"/>
      <c r="DL2842" s="171"/>
      <c r="DM2842" s="171"/>
      <c r="DN2842" s="171"/>
      <c r="DO2842" s="171"/>
      <c r="DP2842" s="171"/>
      <c r="DQ2842" s="171"/>
      <c r="DR2842" s="171"/>
      <c r="DS2842" s="171"/>
      <c r="DT2842" s="171"/>
      <c r="DU2842" s="171"/>
      <c r="DV2842" s="171"/>
      <c r="DW2842" s="171"/>
      <c r="DX2842" s="171"/>
      <c r="DY2842" s="171"/>
      <c r="DZ2842" s="171"/>
      <c r="EA2842" s="171"/>
      <c r="EB2842" s="171"/>
      <c r="EC2842" s="171"/>
      <c r="ED2842" s="171"/>
      <c r="EE2842" s="171"/>
      <c r="EF2842" s="171"/>
      <c r="EG2842" s="171"/>
      <c r="EH2842" s="171"/>
      <c r="EI2842" s="171"/>
      <c r="EJ2842" s="171"/>
      <c r="EK2842" s="171"/>
      <c r="EL2842" s="171"/>
      <c r="EM2842" s="171"/>
      <c r="EN2842" s="171"/>
    </row>
    <row r="2843" spans="43:144" ht="15" x14ac:dyDescent="0.25">
      <c r="AQ2843" s="171"/>
      <c r="AR2843"/>
      <c r="AS2843"/>
      <c r="AT2843"/>
      <c r="AU2843"/>
      <c r="AV2843"/>
      <c r="AW2843"/>
      <c r="AX2843"/>
      <c r="AY2843"/>
      <c r="AZ2843"/>
      <c r="BA2843"/>
      <c r="BB2843"/>
      <c r="BC2843"/>
      <c r="BD2843"/>
      <c r="BE2843" s="171"/>
      <c r="BF2843" s="171"/>
      <c r="BG2843" s="171"/>
      <c r="BH2843" s="171"/>
      <c r="BI2843" s="171"/>
      <c r="BJ2843" s="171"/>
      <c r="BK2843" s="171"/>
      <c r="BL2843" s="171"/>
      <c r="BM2843" s="171"/>
      <c r="BN2843" s="171"/>
      <c r="BO2843" s="171"/>
      <c r="BP2843" s="171"/>
      <c r="BQ2843" s="171"/>
      <c r="BR2843" s="171"/>
      <c r="BS2843" s="171"/>
      <c r="BT2843" s="171"/>
      <c r="BU2843" s="171"/>
      <c r="BV2843" s="171"/>
      <c r="BW2843" s="171"/>
      <c r="BX2843" s="171"/>
      <c r="BY2843" s="171"/>
      <c r="BZ2843" s="171"/>
      <c r="CA2843" s="171"/>
      <c r="CB2843" s="171"/>
      <c r="CC2843" s="171"/>
      <c r="CD2843" s="171"/>
      <c r="CE2843" s="171"/>
      <c r="CF2843" s="171"/>
      <c r="CG2843" s="171"/>
      <c r="CH2843" s="171"/>
      <c r="CI2843" s="171"/>
      <c r="CJ2843" s="171"/>
      <c r="CK2843" s="171"/>
      <c r="CL2843" s="171"/>
      <c r="CM2843" s="171"/>
      <c r="CN2843" s="171"/>
      <c r="CO2843" s="171"/>
      <c r="CP2843" s="171"/>
      <c r="CQ2843" s="171"/>
      <c r="CR2843" s="171"/>
      <c r="CS2843" s="171"/>
      <c r="CT2843" s="171"/>
      <c r="CU2843" s="171"/>
      <c r="CV2843" s="171"/>
      <c r="CW2843" s="171"/>
      <c r="CX2843" s="171"/>
      <c r="CY2843" s="171"/>
      <c r="CZ2843" s="171"/>
      <c r="DA2843" s="171"/>
      <c r="DB2843" s="171"/>
      <c r="DC2843" s="171"/>
      <c r="DD2843" s="171"/>
      <c r="DE2843" s="171"/>
      <c r="DF2843" s="171"/>
      <c r="DG2843" s="171"/>
      <c r="DH2843" s="171"/>
      <c r="DI2843" s="171"/>
      <c r="DJ2843" s="171"/>
      <c r="DK2843" s="171"/>
      <c r="DL2843" s="171"/>
      <c r="DM2843" s="171"/>
      <c r="DN2843" s="171"/>
      <c r="DO2843" s="171"/>
      <c r="DP2843" s="171"/>
      <c r="DQ2843" s="171"/>
      <c r="DR2843" s="171"/>
      <c r="DS2843" s="171"/>
      <c r="DT2843" s="171"/>
      <c r="DU2843" s="171"/>
      <c r="DV2843" s="171"/>
      <c r="DW2843" s="171"/>
      <c r="DX2843" s="171"/>
      <c r="DY2843" s="171"/>
      <c r="DZ2843" s="171"/>
      <c r="EA2843" s="171"/>
      <c r="EB2843" s="171"/>
      <c r="EC2843" s="171"/>
      <c r="ED2843" s="171"/>
      <c r="EE2843" s="171"/>
      <c r="EF2843" s="171"/>
      <c r="EG2843" s="171"/>
      <c r="EH2843" s="171"/>
      <c r="EI2843" s="171"/>
      <c r="EJ2843" s="171"/>
      <c r="EK2843" s="171"/>
      <c r="EL2843" s="171"/>
      <c r="EM2843" s="171"/>
      <c r="EN2843" s="171"/>
    </row>
    <row r="2844" spans="43:144" ht="15" x14ac:dyDescent="0.25">
      <c r="AQ2844" s="171"/>
      <c r="AR2844"/>
      <c r="AS2844"/>
      <c r="AT2844"/>
      <c r="AU2844"/>
      <c r="AV2844"/>
      <c r="AW2844"/>
      <c r="AX2844"/>
      <c r="AY2844"/>
      <c r="AZ2844"/>
      <c r="BA2844"/>
      <c r="BB2844"/>
      <c r="BC2844"/>
      <c r="BD2844"/>
      <c r="BE2844" s="171"/>
      <c r="BF2844" s="171"/>
      <c r="BG2844" s="171"/>
      <c r="BH2844" s="171"/>
      <c r="BI2844" s="171"/>
      <c r="BJ2844" s="171"/>
      <c r="BK2844" s="171"/>
      <c r="BL2844" s="171"/>
      <c r="BM2844" s="171"/>
      <c r="BN2844" s="171"/>
      <c r="BO2844" s="171"/>
      <c r="BP2844" s="171"/>
      <c r="BQ2844" s="171"/>
      <c r="BR2844" s="171"/>
      <c r="BS2844" s="171"/>
      <c r="BT2844" s="171"/>
      <c r="BU2844" s="171"/>
      <c r="BV2844" s="171"/>
      <c r="BW2844" s="171"/>
      <c r="BX2844" s="171"/>
      <c r="BY2844" s="171"/>
      <c r="BZ2844" s="171"/>
      <c r="CA2844" s="171"/>
      <c r="CB2844" s="171"/>
      <c r="CC2844" s="171"/>
      <c r="CD2844" s="171"/>
      <c r="CE2844" s="171"/>
      <c r="CF2844" s="171"/>
      <c r="CG2844" s="171"/>
      <c r="CH2844" s="171"/>
      <c r="CI2844" s="171"/>
      <c r="CJ2844" s="171"/>
      <c r="CK2844" s="171"/>
      <c r="CL2844" s="171"/>
      <c r="CM2844" s="171"/>
      <c r="CN2844" s="171"/>
      <c r="CO2844" s="171"/>
      <c r="CP2844" s="171"/>
      <c r="CQ2844" s="171"/>
      <c r="CR2844" s="171"/>
      <c r="CS2844" s="171"/>
      <c r="CT2844" s="171"/>
      <c r="CU2844" s="171"/>
      <c r="CV2844" s="171"/>
      <c r="CW2844" s="171"/>
      <c r="CX2844" s="171"/>
      <c r="CY2844" s="171"/>
      <c r="CZ2844" s="171"/>
      <c r="DA2844" s="171"/>
      <c r="DB2844" s="171"/>
      <c r="DC2844" s="171"/>
      <c r="DD2844" s="171"/>
      <c r="DE2844" s="171"/>
      <c r="DF2844" s="171"/>
      <c r="DG2844" s="171"/>
      <c r="DH2844" s="171"/>
      <c r="DI2844" s="171"/>
      <c r="DJ2844" s="171"/>
      <c r="DK2844" s="171"/>
      <c r="DL2844" s="171"/>
      <c r="DM2844" s="171"/>
      <c r="DN2844" s="171"/>
      <c r="DO2844" s="171"/>
      <c r="DP2844" s="171"/>
      <c r="DQ2844" s="171"/>
      <c r="DR2844" s="171"/>
      <c r="DS2844" s="171"/>
      <c r="DT2844" s="171"/>
      <c r="DU2844" s="171"/>
      <c r="DV2844" s="171"/>
      <c r="DW2844" s="171"/>
      <c r="DX2844" s="171"/>
      <c r="DY2844" s="171"/>
      <c r="DZ2844" s="171"/>
      <c r="EA2844" s="171"/>
      <c r="EB2844" s="171"/>
      <c r="EC2844" s="171"/>
      <c r="ED2844" s="171"/>
      <c r="EE2844" s="171"/>
      <c r="EF2844" s="171"/>
      <c r="EG2844" s="171"/>
      <c r="EH2844" s="171"/>
      <c r="EI2844" s="171"/>
      <c r="EJ2844" s="171"/>
      <c r="EK2844" s="171"/>
      <c r="EL2844" s="171"/>
      <c r="EM2844" s="171"/>
      <c r="EN2844" s="171"/>
    </row>
    <row r="2845" spans="43:144" ht="15" x14ac:dyDescent="0.25">
      <c r="AQ2845" s="171"/>
      <c r="AR2845"/>
      <c r="AS2845"/>
      <c r="AT2845"/>
      <c r="AU2845"/>
      <c r="AV2845"/>
      <c r="AW2845"/>
      <c r="AX2845"/>
      <c r="AY2845"/>
      <c r="AZ2845"/>
      <c r="BA2845"/>
      <c r="BB2845"/>
      <c r="BC2845"/>
      <c r="BD2845"/>
      <c r="BE2845" s="171"/>
      <c r="BF2845" s="171"/>
      <c r="BG2845" s="171"/>
      <c r="BH2845" s="171"/>
      <c r="BI2845" s="171"/>
      <c r="BJ2845" s="171"/>
      <c r="BK2845" s="171"/>
      <c r="BL2845" s="171"/>
      <c r="BM2845" s="171"/>
      <c r="BN2845" s="171"/>
      <c r="BO2845" s="171"/>
      <c r="BP2845" s="171"/>
      <c r="BQ2845" s="171"/>
      <c r="BR2845" s="171"/>
      <c r="BS2845" s="171"/>
      <c r="BT2845" s="171"/>
      <c r="BU2845" s="171"/>
      <c r="BV2845" s="171"/>
      <c r="BW2845" s="171"/>
      <c r="BX2845" s="171"/>
      <c r="BY2845" s="171"/>
      <c r="BZ2845" s="171"/>
      <c r="CA2845" s="171"/>
      <c r="CB2845" s="171"/>
      <c r="CC2845" s="171"/>
      <c r="CD2845" s="171"/>
      <c r="CE2845" s="171"/>
      <c r="CF2845" s="171"/>
      <c r="CG2845" s="171"/>
      <c r="CH2845" s="171"/>
      <c r="CI2845" s="171"/>
      <c r="CJ2845" s="171"/>
      <c r="CK2845" s="171"/>
      <c r="CL2845" s="171"/>
      <c r="CM2845" s="171"/>
      <c r="CN2845" s="171"/>
      <c r="CO2845" s="171"/>
      <c r="CP2845" s="171"/>
      <c r="CQ2845" s="171"/>
      <c r="CR2845" s="171"/>
      <c r="CS2845" s="171"/>
      <c r="CT2845" s="171"/>
      <c r="CU2845" s="171"/>
      <c r="CV2845" s="171"/>
      <c r="CW2845" s="171"/>
      <c r="CX2845" s="171"/>
      <c r="CY2845" s="171"/>
      <c r="CZ2845" s="171"/>
      <c r="DA2845" s="171"/>
      <c r="DB2845" s="171"/>
      <c r="DC2845" s="171"/>
      <c r="DD2845" s="171"/>
      <c r="DE2845" s="171"/>
      <c r="DF2845" s="171"/>
      <c r="DG2845" s="171"/>
      <c r="DH2845" s="171"/>
      <c r="DI2845" s="171"/>
      <c r="DJ2845" s="171"/>
      <c r="DK2845" s="171"/>
      <c r="DL2845" s="171"/>
      <c r="DM2845" s="171"/>
      <c r="DN2845" s="171"/>
      <c r="DO2845" s="171"/>
      <c r="DP2845" s="171"/>
      <c r="DQ2845" s="171"/>
      <c r="DR2845" s="171"/>
      <c r="DS2845" s="171"/>
      <c r="DT2845" s="171"/>
      <c r="DU2845" s="171"/>
      <c r="DV2845" s="171"/>
      <c r="DW2845" s="171"/>
      <c r="DX2845" s="171"/>
      <c r="DY2845" s="171"/>
      <c r="DZ2845" s="171"/>
      <c r="EA2845" s="171"/>
      <c r="EB2845" s="171"/>
      <c r="EC2845" s="171"/>
      <c r="ED2845" s="171"/>
      <c r="EE2845" s="171"/>
      <c r="EF2845" s="171"/>
      <c r="EG2845" s="171"/>
      <c r="EH2845" s="171"/>
      <c r="EI2845" s="171"/>
      <c r="EJ2845" s="171"/>
      <c r="EK2845" s="171"/>
      <c r="EL2845" s="171"/>
      <c r="EM2845" s="171"/>
      <c r="EN2845" s="171"/>
    </row>
    <row r="2846" spans="43:144" ht="15" x14ac:dyDescent="0.25">
      <c r="AQ2846" s="171"/>
      <c r="AR2846"/>
      <c r="AS2846"/>
      <c r="AT2846"/>
      <c r="AU2846"/>
      <c r="AV2846"/>
      <c r="AW2846"/>
      <c r="AX2846"/>
      <c r="AY2846"/>
      <c r="AZ2846"/>
      <c r="BA2846"/>
      <c r="BB2846"/>
      <c r="BC2846"/>
      <c r="BD2846"/>
      <c r="BE2846" s="171"/>
      <c r="BF2846" s="171"/>
      <c r="BG2846" s="171"/>
      <c r="BH2846" s="171"/>
      <c r="BI2846" s="171"/>
      <c r="BJ2846" s="171"/>
      <c r="BK2846" s="171"/>
      <c r="BL2846" s="171"/>
      <c r="BM2846" s="171"/>
      <c r="BN2846" s="171"/>
      <c r="BO2846" s="171"/>
      <c r="BP2846" s="171"/>
      <c r="BQ2846" s="171"/>
      <c r="BR2846" s="171"/>
      <c r="BS2846" s="171"/>
      <c r="BT2846" s="171"/>
      <c r="BU2846" s="171"/>
      <c r="BV2846" s="171"/>
      <c r="BW2846" s="171"/>
      <c r="BX2846" s="171"/>
      <c r="BY2846" s="171"/>
      <c r="BZ2846" s="171"/>
      <c r="CA2846" s="171"/>
      <c r="CB2846" s="171"/>
      <c r="CC2846" s="171"/>
      <c r="CD2846" s="171"/>
      <c r="CE2846" s="171"/>
      <c r="CF2846" s="171"/>
      <c r="CG2846" s="171"/>
      <c r="CH2846" s="171"/>
      <c r="CI2846" s="171"/>
      <c r="CJ2846" s="171"/>
      <c r="CK2846" s="171"/>
      <c r="CL2846" s="171"/>
      <c r="CM2846" s="171"/>
      <c r="CN2846" s="171"/>
      <c r="CO2846" s="171"/>
      <c r="CP2846" s="171"/>
      <c r="CQ2846" s="171"/>
      <c r="CR2846" s="171"/>
      <c r="CS2846" s="171"/>
      <c r="CT2846" s="171"/>
      <c r="CU2846" s="171"/>
      <c r="CV2846" s="171"/>
      <c r="CW2846" s="171"/>
      <c r="CX2846" s="171"/>
      <c r="CY2846" s="171"/>
      <c r="CZ2846" s="171"/>
      <c r="DA2846" s="171"/>
      <c r="DB2846" s="171"/>
      <c r="DC2846" s="171"/>
      <c r="DD2846" s="171"/>
      <c r="DE2846" s="171"/>
      <c r="DF2846" s="171"/>
      <c r="DG2846" s="171"/>
      <c r="DH2846" s="171"/>
      <c r="DI2846" s="171"/>
      <c r="DJ2846" s="171"/>
      <c r="DK2846" s="171"/>
      <c r="DL2846" s="171"/>
      <c r="DM2846" s="171"/>
      <c r="DN2846" s="171"/>
      <c r="DO2846" s="171"/>
      <c r="DP2846" s="171"/>
      <c r="DQ2846" s="171"/>
      <c r="DR2846" s="171"/>
      <c r="DS2846" s="171"/>
      <c r="DT2846" s="171"/>
      <c r="DU2846" s="171"/>
      <c r="DV2846" s="171"/>
      <c r="DW2846" s="171"/>
      <c r="DX2846" s="171"/>
      <c r="DY2846" s="171"/>
      <c r="DZ2846" s="171"/>
      <c r="EA2846" s="171"/>
      <c r="EB2846" s="171"/>
      <c r="EC2846" s="171"/>
      <c r="ED2846" s="171"/>
      <c r="EE2846" s="171"/>
      <c r="EF2846" s="171"/>
      <c r="EG2846" s="171"/>
      <c r="EH2846" s="171"/>
      <c r="EI2846" s="171"/>
      <c r="EJ2846" s="171"/>
      <c r="EK2846" s="171"/>
      <c r="EL2846" s="171"/>
      <c r="EM2846" s="171"/>
      <c r="EN2846" s="171"/>
    </row>
    <row r="2847" spans="43:144" ht="15" x14ac:dyDescent="0.25">
      <c r="AQ2847" s="171"/>
      <c r="AR2847"/>
      <c r="AS2847"/>
      <c r="AT2847"/>
      <c r="AU2847"/>
      <c r="AV2847"/>
      <c r="AW2847"/>
      <c r="AX2847"/>
      <c r="AY2847"/>
      <c r="AZ2847"/>
      <c r="BA2847"/>
      <c r="BB2847"/>
      <c r="BC2847"/>
      <c r="BD2847"/>
      <c r="BE2847" s="171"/>
      <c r="BF2847" s="171"/>
      <c r="BG2847" s="171"/>
      <c r="BH2847" s="171"/>
      <c r="BI2847" s="171"/>
      <c r="BJ2847" s="171"/>
      <c r="BK2847" s="171"/>
      <c r="BL2847" s="171"/>
      <c r="BM2847" s="171"/>
      <c r="BN2847" s="171"/>
      <c r="BO2847" s="171"/>
      <c r="BP2847" s="171"/>
      <c r="BQ2847" s="171"/>
      <c r="BR2847" s="171"/>
      <c r="BS2847" s="171"/>
      <c r="BT2847" s="171"/>
      <c r="BU2847" s="171"/>
      <c r="BV2847" s="171"/>
      <c r="BW2847" s="171"/>
      <c r="BX2847" s="171"/>
      <c r="BY2847" s="171"/>
      <c r="BZ2847" s="171"/>
      <c r="CA2847" s="171"/>
      <c r="CB2847" s="171"/>
      <c r="CC2847" s="171"/>
      <c r="CD2847" s="171"/>
      <c r="CE2847" s="171"/>
      <c r="CF2847" s="171"/>
      <c r="CG2847" s="171"/>
      <c r="CH2847" s="171"/>
      <c r="CI2847" s="171"/>
      <c r="CJ2847" s="171"/>
      <c r="CK2847" s="171"/>
      <c r="CL2847" s="171"/>
      <c r="CM2847" s="171"/>
      <c r="CN2847" s="171"/>
      <c r="CO2847" s="171"/>
      <c r="CP2847" s="171"/>
      <c r="CQ2847" s="171"/>
      <c r="CR2847" s="171"/>
      <c r="CS2847" s="171"/>
      <c r="CT2847" s="171"/>
      <c r="CU2847" s="171"/>
      <c r="CV2847" s="171"/>
      <c r="CW2847" s="171"/>
      <c r="CX2847" s="171"/>
      <c r="CY2847" s="171"/>
      <c r="CZ2847" s="171"/>
      <c r="DA2847" s="171"/>
      <c r="DB2847" s="171"/>
      <c r="DC2847" s="171"/>
      <c r="DD2847" s="171"/>
      <c r="DE2847" s="171"/>
      <c r="DF2847" s="171"/>
      <c r="DG2847" s="171"/>
      <c r="DH2847" s="171"/>
      <c r="DI2847" s="171"/>
      <c r="DJ2847" s="171"/>
      <c r="DK2847" s="171"/>
      <c r="DL2847" s="171"/>
      <c r="DM2847" s="171"/>
      <c r="DN2847" s="171"/>
      <c r="DO2847" s="171"/>
      <c r="DP2847" s="171"/>
      <c r="DQ2847" s="171"/>
      <c r="DR2847" s="171"/>
      <c r="DS2847" s="171"/>
      <c r="DT2847" s="171"/>
      <c r="DU2847" s="171"/>
      <c r="DV2847" s="171"/>
      <c r="DW2847" s="171"/>
      <c r="DX2847" s="171"/>
      <c r="DY2847" s="171"/>
      <c r="DZ2847" s="171"/>
      <c r="EA2847" s="171"/>
      <c r="EB2847" s="171"/>
      <c r="EC2847" s="171"/>
      <c r="ED2847" s="171"/>
      <c r="EE2847" s="171"/>
      <c r="EF2847" s="171"/>
      <c r="EG2847" s="171"/>
      <c r="EH2847" s="171"/>
      <c r="EI2847" s="171"/>
      <c r="EJ2847" s="171"/>
      <c r="EK2847" s="171"/>
      <c r="EL2847" s="171"/>
      <c r="EM2847" s="171"/>
      <c r="EN2847" s="171"/>
    </row>
    <row r="2848" spans="43:144" ht="15" x14ac:dyDescent="0.25">
      <c r="AQ2848" s="171"/>
      <c r="AR2848"/>
      <c r="AS2848"/>
      <c r="AT2848"/>
      <c r="AU2848"/>
      <c r="AV2848"/>
      <c r="AW2848"/>
      <c r="AX2848"/>
      <c r="AY2848"/>
      <c r="AZ2848"/>
      <c r="BA2848"/>
      <c r="BB2848"/>
      <c r="BC2848"/>
      <c r="BD2848"/>
      <c r="BE2848" s="171"/>
      <c r="BF2848" s="171"/>
      <c r="BG2848" s="171"/>
      <c r="BH2848" s="171"/>
      <c r="BI2848" s="171"/>
      <c r="BJ2848" s="171"/>
      <c r="BK2848" s="171"/>
      <c r="BL2848" s="171"/>
      <c r="BM2848" s="171"/>
      <c r="BN2848" s="171"/>
      <c r="BO2848" s="171"/>
      <c r="BP2848" s="171"/>
      <c r="BQ2848" s="171"/>
      <c r="BR2848" s="171"/>
      <c r="BS2848" s="171"/>
      <c r="BT2848" s="171"/>
      <c r="BU2848" s="171"/>
      <c r="BV2848" s="171"/>
      <c r="BW2848" s="171"/>
      <c r="BX2848" s="171"/>
      <c r="BY2848" s="171"/>
      <c r="BZ2848" s="171"/>
      <c r="CA2848" s="171"/>
      <c r="CB2848" s="171"/>
      <c r="CC2848" s="171"/>
      <c r="CD2848" s="171"/>
      <c r="CE2848" s="171"/>
      <c r="CF2848" s="171"/>
      <c r="CG2848" s="171"/>
      <c r="CH2848" s="171"/>
      <c r="CI2848" s="171"/>
      <c r="CJ2848" s="171"/>
      <c r="CK2848" s="171"/>
      <c r="CL2848" s="171"/>
      <c r="CM2848" s="171"/>
      <c r="CN2848" s="171"/>
      <c r="CO2848" s="171"/>
      <c r="CP2848" s="171"/>
      <c r="CQ2848" s="171"/>
      <c r="CR2848" s="171"/>
      <c r="CS2848" s="171"/>
      <c r="CT2848" s="171"/>
      <c r="CU2848" s="171"/>
      <c r="CV2848" s="171"/>
      <c r="CW2848" s="171"/>
      <c r="CX2848" s="171"/>
      <c r="CY2848" s="171"/>
      <c r="CZ2848" s="171"/>
      <c r="DA2848" s="171"/>
      <c r="DB2848" s="171"/>
      <c r="DC2848" s="171"/>
      <c r="DD2848" s="171"/>
      <c r="DE2848" s="171"/>
      <c r="DF2848" s="171"/>
      <c r="DG2848" s="171"/>
      <c r="DH2848" s="171"/>
      <c r="DI2848" s="171"/>
      <c r="DJ2848" s="171"/>
      <c r="DK2848" s="171"/>
      <c r="DL2848" s="171"/>
      <c r="DM2848" s="171"/>
      <c r="DN2848" s="171"/>
      <c r="DO2848" s="171"/>
      <c r="DP2848" s="171"/>
      <c r="DQ2848" s="171"/>
      <c r="DR2848" s="171"/>
      <c r="DS2848" s="171"/>
      <c r="DT2848" s="171"/>
      <c r="DU2848" s="171"/>
      <c r="DV2848" s="171"/>
      <c r="DW2848" s="171"/>
      <c r="DX2848" s="171"/>
      <c r="DY2848" s="171"/>
      <c r="DZ2848" s="171"/>
      <c r="EA2848" s="171"/>
      <c r="EB2848" s="171"/>
      <c r="EC2848" s="171"/>
      <c r="ED2848" s="171"/>
      <c r="EE2848" s="171"/>
      <c r="EF2848" s="171"/>
      <c r="EG2848" s="171"/>
      <c r="EH2848" s="171"/>
      <c r="EI2848" s="171"/>
      <c r="EJ2848" s="171"/>
      <c r="EK2848" s="171"/>
      <c r="EL2848" s="171"/>
      <c r="EM2848" s="171"/>
      <c r="EN2848" s="171"/>
    </row>
    <row r="2849" spans="43:144" ht="15" x14ac:dyDescent="0.25">
      <c r="AQ2849" s="171"/>
      <c r="AR2849"/>
      <c r="AS2849"/>
      <c r="AT2849"/>
      <c r="AU2849"/>
      <c r="AV2849"/>
      <c r="AW2849"/>
      <c r="AX2849"/>
      <c r="AY2849"/>
      <c r="AZ2849"/>
      <c r="BA2849"/>
      <c r="BB2849"/>
      <c r="BC2849"/>
      <c r="BD2849"/>
      <c r="BE2849" s="171"/>
      <c r="BF2849" s="171"/>
      <c r="BG2849" s="171"/>
      <c r="BH2849" s="171"/>
      <c r="BI2849" s="171"/>
      <c r="BJ2849" s="171"/>
      <c r="BK2849" s="171"/>
      <c r="BL2849" s="171"/>
      <c r="BM2849" s="171"/>
      <c r="BN2849" s="171"/>
      <c r="BO2849" s="171"/>
      <c r="BP2849" s="171"/>
      <c r="BQ2849" s="171"/>
      <c r="BR2849" s="171"/>
      <c r="BS2849" s="171"/>
      <c r="BT2849" s="171"/>
      <c r="BU2849" s="171"/>
      <c r="BV2849" s="171"/>
      <c r="BW2849" s="171"/>
      <c r="BX2849" s="171"/>
      <c r="BY2849" s="171"/>
      <c r="BZ2849" s="171"/>
      <c r="CA2849" s="171"/>
      <c r="CB2849" s="171"/>
      <c r="CC2849" s="171"/>
      <c r="CD2849" s="171"/>
      <c r="CE2849" s="171"/>
      <c r="CF2849" s="171"/>
      <c r="CG2849" s="171"/>
      <c r="CH2849" s="171"/>
      <c r="CI2849" s="171"/>
      <c r="CJ2849" s="171"/>
      <c r="CK2849" s="171"/>
      <c r="CL2849" s="171"/>
      <c r="CM2849" s="171"/>
      <c r="CN2849" s="171"/>
      <c r="CO2849" s="171"/>
      <c r="CP2849" s="171"/>
      <c r="CQ2849" s="171"/>
      <c r="CR2849" s="171"/>
      <c r="CS2849" s="171"/>
      <c r="CT2849" s="171"/>
      <c r="CU2849" s="171"/>
      <c r="CV2849" s="171"/>
      <c r="CW2849" s="171"/>
      <c r="CX2849" s="171"/>
      <c r="CY2849" s="171"/>
      <c r="CZ2849" s="171"/>
      <c r="DA2849" s="171"/>
      <c r="DB2849" s="171"/>
      <c r="DC2849" s="171"/>
      <c r="DD2849" s="171"/>
      <c r="DE2849" s="171"/>
      <c r="DF2849" s="171"/>
      <c r="DG2849" s="171"/>
      <c r="DH2849" s="171"/>
      <c r="DI2849" s="171"/>
      <c r="DJ2849" s="171"/>
      <c r="DK2849" s="171"/>
      <c r="DL2849" s="171"/>
      <c r="DM2849" s="171"/>
      <c r="DN2849" s="171"/>
      <c r="DO2849" s="171"/>
      <c r="DP2849" s="171"/>
      <c r="DQ2849" s="171"/>
      <c r="DR2849" s="171"/>
      <c r="DS2849" s="171"/>
      <c r="DT2849" s="171"/>
      <c r="DU2849" s="171"/>
      <c r="DV2849" s="171"/>
      <c r="DW2849" s="171"/>
      <c r="DX2849" s="171"/>
      <c r="DY2849" s="171"/>
      <c r="DZ2849" s="171"/>
      <c r="EA2849" s="171"/>
      <c r="EB2849" s="171"/>
      <c r="EC2849" s="171"/>
      <c r="ED2849" s="171"/>
      <c r="EE2849" s="171"/>
      <c r="EF2849" s="171"/>
      <c r="EG2849" s="171"/>
      <c r="EH2849" s="171"/>
      <c r="EI2849" s="171"/>
      <c r="EJ2849" s="171"/>
      <c r="EK2849" s="171"/>
      <c r="EL2849" s="171"/>
      <c r="EM2849" s="171"/>
      <c r="EN2849" s="171"/>
    </row>
    <row r="2850" spans="43:144" ht="15" x14ac:dyDescent="0.25">
      <c r="AQ2850" s="171"/>
      <c r="AR2850"/>
      <c r="AS2850"/>
      <c r="AT2850"/>
      <c r="AU2850"/>
      <c r="AV2850"/>
      <c r="AW2850"/>
      <c r="AX2850"/>
      <c r="AY2850"/>
      <c r="AZ2850"/>
      <c r="BA2850"/>
      <c r="BB2850"/>
      <c r="BC2850"/>
      <c r="BD2850"/>
      <c r="BE2850" s="171"/>
      <c r="BF2850" s="171"/>
      <c r="BG2850" s="171"/>
      <c r="BH2850" s="171"/>
      <c r="BI2850" s="171"/>
      <c r="BJ2850" s="171"/>
      <c r="BK2850" s="171"/>
      <c r="BL2850" s="171"/>
      <c r="BM2850" s="171"/>
      <c r="BN2850" s="171"/>
      <c r="BO2850" s="171"/>
      <c r="BP2850" s="171"/>
      <c r="BQ2850" s="171"/>
      <c r="BR2850" s="171"/>
      <c r="BS2850" s="171"/>
      <c r="BT2850" s="171"/>
      <c r="BU2850" s="171"/>
      <c r="BV2850" s="171"/>
      <c r="BW2850" s="171"/>
      <c r="BX2850" s="171"/>
      <c r="BY2850" s="171"/>
      <c r="BZ2850" s="171"/>
      <c r="CA2850" s="171"/>
      <c r="CB2850" s="171"/>
      <c r="CC2850" s="171"/>
      <c r="CD2850" s="171"/>
      <c r="CE2850" s="171"/>
      <c r="CF2850" s="171"/>
      <c r="CG2850" s="171"/>
      <c r="CH2850" s="171"/>
      <c r="CI2850" s="171"/>
      <c r="CJ2850" s="171"/>
      <c r="CK2850" s="171"/>
      <c r="CL2850" s="171"/>
      <c r="CM2850" s="171"/>
      <c r="CN2850" s="171"/>
      <c r="CO2850" s="171"/>
      <c r="CP2850" s="171"/>
      <c r="CQ2850" s="171"/>
      <c r="CR2850" s="171"/>
      <c r="CS2850" s="171"/>
      <c r="CT2850" s="171"/>
      <c r="CU2850" s="171"/>
      <c r="CV2850" s="171"/>
      <c r="CW2850" s="171"/>
      <c r="CX2850" s="171"/>
      <c r="CY2850" s="171"/>
      <c r="CZ2850" s="171"/>
      <c r="DA2850" s="171"/>
      <c r="DB2850" s="171"/>
      <c r="DC2850" s="171"/>
      <c r="DD2850" s="171"/>
      <c r="DE2850" s="171"/>
      <c r="DF2850" s="171"/>
      <c r="DG2850" s="171"/>
      <c r="DH2850" s="171"/>
      <c r="DI2850" s="171"/>
      <c r="DJ2850" s="171"/>
      <c r="DK2850" s="171"/>
      <c r="DL2850" s="171"/>
      <c r="DM2850" s="171"/>
      <c r="DN2850" s="171"/>
      <c r="DO2850" s="171"/>
      <c r="DP2850" s="171"/>
      <c r="DQ2850" s="171"/>
      <c r="DR2850" s="171"/>
      <c r="DS2850" s="171"/>
      <c r="DT2850" s="171"/>
      <c r="DU2850" s="171"/>
      <c r="DV2850" s="171"/>
      <c r="DW2850" s="171"/>
      <c r="DX2850" s="171"/>
      <c r="DY2850" s="171"/>
      <c r="DZ2850" s="171"/>
      <c r="EA2850" s="171"/>
      <c r="EB2850" s="171"/>
      <c r="EC2850" s="171"/>
      <c r="ED2850" s="171"/>
      <c r="EE2850" s="171"/>
      <c r="EF2850" s="171"/>
      <c r="EG2850" s="171"/>
      <c r="EH2850" s="171"/>
      <c r="EI2850" s="171"/>
      <c r="EJ2850" s="171"/>
      <c r="EK2850" s="171"/>
      <c r="EL2850" s="171"/>
      <c r="EM2850" s="171"/>
      <c r="EN2850" s="171"/>
    </row>
    <row r="2851" spans="43:144" ht="15" x14ac:dyDescent="0.25">
      <c r="AQ2851" s="171"/>
      <c r="AR2851"/>
      <c r="AS2851"/>
      <c r="AT2851"/>
      <c r="AU2851"/>
      <c r="AV2851"/>
      <c r="AW2851"/>
      <c r="AX2851"/>
      <c r="AY2851"/>
      <c r="AZ2851"/>
      <c r="BA2851"/>
      <c r="BB2851"/>
      <c r="BC2851"/>
      <c r="BD2851"/>
      <c r="BE2851" s="171"/>
      <c r="BF2851" s="171"/>
      <c r="BG2851" s="171"/>
      <c r="BH2851" s="171"/>
      <c r="BI2851" s="171"/>
      <c r="BJ2851" s="171"/>
      <c r="BK2851" s="171"/>
      <c r="BL2851" s="171"/>
      <c r="BM2851" s="171"/>
      <c r="BN2851" s="171"/>
      <c r="BO2851" s="171"/>
      <c r="BP2851" s="171"/>
      <c r="BQ2851" s="171"/>
      <c r="BR2851" s="171"/>
      <c r="BS2851" s="171"/>
      <c r="BT2851" s="171"/>
      <c r="BU2851" s="171"/>
      <c r="BV2851" s="171"/>
      <c r="BW2851" s="171"/>
      <c r="BX2851" s="171"/>
      <c r="BY2851" s="171"/>
      <c r="BZ2851" s="171"/>
      <c r="CA2851" s="171"/>
      <c r="CB2851" s="171"/>
      <c r="CC2851" s="171"/>
      <c r="CD2851" s="171"/>
      <c r="CE2851" s="171"/>
      <c r="CF2851" s="171"/>
      <c r="CG2851" s="171"/>
      <c r="CH2851" s="171"/>
      <c r="CI2851" s="171"/>
      <c r="CJ2851" s="171"/>
      <c r="CK2851" s="171"/>
      <c r="CL2851" s="171"/>
      <c r="CM2851" s="171"/>
      <c r="CN2851" s="171"/>
      <c r="CO2851" s="171"/>
      <c r="CP2851" s="171"/>
      <c r="CQ2851" s="171"/>
      <c r="CR2851" s="171"/>
      <c r="CS2851" s="171"/>
      <c r="CT2851" s="171"/>
      <c r="CU2851" s="171"/>
      <c r="CV2851" s="171"/>
      <c r="CW2851" s="171"/>
      <c r="CX2851" s="171"/>
      <c r="CY2851" s="171"/>
      <c r="CZ2851" s="171"/>
      <c r="DA2851" s="171"/>
      <c r="DB2851" s="171"/>
      <c r="DC2851" s="171"/>
      <c r="DD2851" s="171"/>
      <c r="DE2851" s="171"/>
      <c r="DF2851" s="171"/>
      <c r="DG2851" s="171"/>
      <c r="DH2851" s="171"/>
      <c r="DI2851" s="171"/>
      <c r="DJ2851" s="171"/>
      <c r="DK2851" s="171"/>
      <c r="DL2851" s="171"/>
      <c r="DM2851" s="171"/>
      <c r="DN2851" s="171"/>
      <c r="DO2851" s="171"/>
      <c r="DP2851" s="171"/>
      <c r="DQ2851" s="171"/>
      <c r="DR2851" s="171"/>
      <c r="DS2851" s="171"/>
      <c r="DT2851" s="171"/>
      <c r="DU2851" s="171"/>
      <c r="DV2851" s="171"/>
      <c r="DW2851" s="171"/>
      <c r="DX2851" s="171"/>
      <c r="DY2851" s="171"/>
      <c r="DZ2851" s="171"/>
      <c r="EA2851" s="171"/>
      <c r="EB2851" s="171"/>
      <c r="EC2851" s="171"/>
      <c r="ED2851" s="171"/>
      <c r="EE2851" s="171"/>
      <c r="EF2851" s="171"/>
      <c r="EG2851" s="171"/>
      <c r="EH2851" s="171"/>
      <c r="EI2851" s="171"/>
      <c r="EJ2851" s="171"/>
      <c r="EK2851" s="171"/>
      <c r="EL2851" s="171"/>
      <c r="EM2851" s="171"/>
      <c r="EN2851" s="171"/>
    </row>
    <row r="2852" spans="43:144" ht="15" x14ac:dyDescent="0.25">
      <c r="AQ2852" s="171"/>
      <c r="AR2852"/>
      <c r="AS2852"/>
      <c r="AT2852"/>
      <c r="AU2852"/>
      <c r="AV2852"/>
      <c r="AW2852"/>
      <c r="AX2852"/>
      <c r="AY2852"/>
      <c r="AZ2852"/>
      <c r="BA2852"/>
      <c r="BB2852"/>
      <c r="BC2852"/>
      <c r="BD2852"/>
      <c r="BE2852" s="171"/>
      <c r="BF2852" s="171"/>
      <c r="BG2852" s="171"/>
      <c r="BH2852" s="171"/>
      <c r="BI2852" s="171"/>
      <c r="BJ2852" s="171"/>
      <c r="BK2852" s="171"/>
      <c r="BL2852" s="171"/>
      <c r="BM2852" s="171"/>
      <c r="BN2852" s="171"/>
      <c r="BO2852" s="171"/>
      <c r="BP2852" s="171"/>
      <c r="BQ2852" s="171"/>
      <c r="BR2852" s="171"/>
      <c r="BS2852" s="171"/>
      <c r="BT2852" s="171"/>
      <c r="BU2852" s="171"/>
      <c r="BV2852" s="171"/>
      <c r="BW2852" s="171"/>
      <c r="BX2852" s="171"/>
      <c r="BY2852" s="171"/>
      <c r="BZ2852" s="171"/>
      <c r="CA2852" s="171"/>
      <c r="CB2852" s="171"/>
      <c r="CC2852" s="171"/>
      <c r="CD2852" s="171"/>
      <c r="CE2852" s="171"/>
      <c r="CF2852" s="171"/>
      <c r="CG2852" s="171"/>
      <c r="CH2852" s="171"/>
      <c r="CI2852" s="171"/>
      <c r="CJ2852" s="171"/>
      <c r="CK2852" s="171"/>
      <c r="CL2852" s="171"/>
      <c r="CM2852" s="171"/>
      <c r="CN2852" s="171"/>
      <c r="CO2852" s="171"/>
      <c r="CP2852" s="171"/>
      <c r="CQ2852" s="171"/>
      <c r="CR2852" s="171"/>
      <c r="CS2852" s="171"/>
      <c r="CT2852" s="171"/>
      <c r="CU2852" s="171"/>
      <c r="CV2852" s="171"/>
      <c r="CW2852" s="171"/>
      <c r="CX2852" s="171"/>
      <c r="CY2852" s="171"/>
      <c r="CZ2852" s="171"/>
      <c r="DA2852" s="171"/>
      <c r="DB2852" s="171"/>
      <c r="DC2852" s="171"/>
      <c r="DD2852" s="171"/>
      <c r="DE2852" s="171"/>
      <c r="DF2852" s="171"/>
      <c r="DG2852" s="171"/>
      <c r="DH2852" s="171"/>
      <c r="DI2852" s="171"/>
      <c r="DJ2852" s="171"/>
      <c r="DK2852" s="171"/>
      <c r="DL2852" s="171"/>
      <c r="DM2852" s="171"/>
      <c r="DN2852" s="171"/>
      <c r="DO2852" s="171"/>
      <c r="DP2852" s="171"/>
      <c r="DQ2852" s="171"/>
      <c r="DR2852" s="171"/>
      <c r="DS2852" s="171"/>
      <c r="DT2852" s="171"/>
      <c r="DU2852" s="171"/>
      <c r="DV2852" s="171"/>
      <c r="DW2852" s="171"/>
      <c r="DX2852" s="171"/>
      <c r="DY2852" s="171"/>
      <c r="DZ2852" s="171"/>
      <c r="EA2852" s="171"/>
      <c r="EB2852" s="171"/>
      <c r="EC2852" s="171"/>
      <c r="ED2852" s="171"/>
      <c r="EE2852" s="171"/>
      <c r="EF2852" s="171"/>
      <c r="EG2852" s="171"/>
      <c r="EH2852" s="171"/>
      <c r="EI2852" s="171"/>
      <c r="EJ2852" s="171"/>
      <c r="EK2852" s="171"/>
      <c r="EL2852" s="171"/>
      <c r="EM2852" s="171"/>
      <c r="EN2852" s="171"/>
    </row>
    <row r="2853" spans="43:144" ht="15" x14ac:dyDescent="0.25">
      <c r="AQ2853" s="171"/>
      <c r="AR2853"/>
      <c r="AS2853"/>
      <c r="AT2853"/>
      <c r="AU2853"/>
      <c r="AV2853"/>
      <c r="AW2853"/>
      <c r="AX2853"/>
      <c r="AY2853"/>
      <c r="AZ2853"/>
      <c r="BA2853"/>
      <c r="BB2853"/>
      <c r="BC2853"/>
      <c r="BD2853"/>
      <c r="BE2853" s="171"/>
      <c r="BF2853" s="171"/>
      <c r="BG2853" s="171"/>
      <c r="BH2853" s="171"/>
      <c r="BI2853" s="171"/>
      <c r="BJ2853" s="171"/>
      <c r="BK2853" s="171"/>
      <c r="BL2853" s="171"/>
      <c r="BM2853" s="171"/>
      <c r="BN2853" s="171"/>
      <c r="BO2853" s="171"/>
      <c r="BP2853" s="171"/>
      <c r="BQ2853" s="171"/>
      <c r="BR2853" s="171"/>
      <c r="BS2853" s="171"/>
      <c r="BT2853" s="171"/>
      <c r="BU2853" s="171"/>
      <c r="BV2853" s="171"/>
      <c r="BW2853" s="171"/>
      <c r="BX2853" s="171"/>
      <c r="BY2853" s="171"/>
      <c r="BZ2853" s="171"/>
      <c r="CA2853" s="171"/>
      <c r="CB2853" s="171"/>
      <c r="CC2853" s="171"/>
      <c r="CD2853" s="171"/>
      <c r="CE2853" s="171"/>
      <c r="CF2853" s="171"/>
      <c r="CG2853" s="171"/>
      <c r="CH2853" s="171"/>
      <c r="CI2853" s="171"/>
      <c r="CJ2853" s="171"/>
      <c r="CK2853" s="171"/>
      <c r="CL2853" s="171"/>
      <c r="CM2853" s="171"/>
      <c r="CN2853" s="171"/>
      <c r="CO2853" s="171"/>
      <c r="CP2853" s="171"/>
      <c r="CQ2853" s="171"/>
      <c r="CR2853" s="171"/>
      <c r="CS2853" s="171"/>
      <c r="CT2853" s="171"/>
      <c r="CU2853" s="171"/>
      <c r="CV2853" s="171"/>
      <c r="CW2853" s="171"/>
      <c r="CX2853" s="171"/>
      <c r="CY2853" s="171"/>
      <c r="CZ2853" s="171"/>
      <c r="DA2853" s="171"/>
      <c r="DB2853" s="171"/>
      <c r="DC2853" s="171"/>
      <c r="DD2853" s="171"/>
      <c r="DE2853" s="171"/>
      <c r="DF2853" s="171"/>
      <c r="DG2853" s="171"/>
      <c r="DH2853" s="171"/>
      <c r="DI2853" s="171"/>
      <c r="DJ2853" s="171"/>
      <c r="DK2853" s="171"/>
      <c r="DL2853" s="171"/>
      <c r="DM2853" s="171"/>
      <c r="DN2853" s="171"/>
      <c r="DO2853" s="171"/>
      <c r="DP2853" s="171"/>
      <c r="DQ2853" s="171"/>
      <c r="DR2853" s="171"/>
      <c r="DS2853" s="171"/>
      <c r="DT2853" s="171"/>
      <c r="DU2853" s="171"/>
      <c r="DV2853" s="171"/>
      <c r="DW2853" s="171"/>
      <c r="DX2853" s="171"/>
      <c r="DY2853" s="171"/>
      <c r="DZ2853" s="171"/>
      <c r="EA2853" s="171"/>
      <c r="EB2853" s="171"/>
      <c r="EC2853" s="171"/>
      <c r="ED2853" s="171"/>
      <c r="EE2853" s="171"/>
      <c r="EF2853" s="171"/>
      <c r="EG2853" s="171"/>
      <c r="EH2853" s="171"/>
      <c r="EI2853" s="171"/>
      <c r="EJ2853" s="171"/>
      <c r="EK2853" s="171"/>
      <c r="EL2853" s="171"/>
      <c r="EM2853" s="171"/>
      <c r="EN2853" s="171"/>
    </row>
    <row r="2854" spans="43:144" ht="15" x14ac:dyDescent="0.25">
      <c r="AQ2854" s="171"/>
      <c r="AR2854"/>
      <c r="AS2854"/>
      <c r="AT2854"/>
      <c r="AU2854"/>
      <c r="AV2854"/>
      <c r="AW2854"/>
      <c r="AX2854"/>
      <c r="AY2854"/>
      <c r="AZ2854"/>
      <c r="BA2854"/>
      <c r="BB2854"/>
      <c r="BC2854"/>
      <c r="BD2854"/>
      <c r="BE2854" s="171"/>
      <c r="BF2854" s="171"/>
      <c r="BG2854" s="171"/>
      <c r="BH2854" s="171"/>
      <c r="BI2854" s="171"/>
      <c r="BJ2854" s="171"/>
      <c r="BK2854" s="171"/>
      <c r="BL2854" s="171"/>
      <c r="BM2854" s="171"/>
      <c r="BN2854" s="171"/>
      <c r="BO2854" s="171"/>
      <c r="BP2854" s="171"/>
      <c r="BQ2854" s="171"/>
      <c r="BR2854" s="171"/>
      <c r="BS2854" s="171"/>
      <c r="BT2854" s="171"/>
      <c r="BU2854" s="171"/>
      <c r="BV2854" s="171"/>
      <c r="BW2854" s="171"/>
      <c r="BX2854" s="171"/>
      <c r="BY2854" s="171"/>
      <c r="BZ2854" s="171"/>
      <c r="CA2854" s="171"/>
      <c r="CB2854" s="171"/>
      <c r="CC2854" s="171"/>
      <c r="CD2854" s="171"/>
      <c r="CE2854" s="171"/>
      <c r="CF2854" s="171"/>
      <c r="CG2854" s="171"/>
      <c r="CH2854" s="171"/>
      <c r="CI2854" s="171"/>
      <c r="CJ2854" s="171"/>
      <c r="CK2854" s="171"/>
      <c r="CL2854" s="171"/>
      <c r="CM2854" s="171"/>
      <c r="CN2854" s="171"/>
      <c r="CO2854" s="171"/>
      <c r="CP2854" s="171"/>
      <c r="CQ2854" s="171"/>
      <c r="CR2854" s="171"/>
      <c r="CS2854" s="171"/>
      <c r="CT2854" s="171"/>
      <c r="CU2854" s="171"/>
      <c r="CV2854" s="171"/>
      <c r="CW2854" s="171"/>
      <c r="CX2854" s="171"/>
      <c r="CY2854" s="171"/>
      <c r="CZ2854" s="171"/>
      <c r="DA2854" s="171"/>
      <c r="DB2854" s="171"/>
      <c r="DC2854" s="171"/>
      <c r="DD2854" s="171"/>
      <c r="DE2854" s="171"/>
      <c r="DF2854" s="171"/>
      <c r="DG2854" s="171"/>
      <c r="DH2854" s="171"/>
      <c r="DI2854" s="171"/>
      <c r="DJ2854" s="171"/>
      <c r="DK2854" s="171"/>
      <c r="DL2854" s="171"/>
      <c r="DM2854" s="171"/>
      <c r="DN2854" s="171"/>
      <c r="DO2854" s="171"/>
      <c r="DP2854" s="171"/>
      <c r="DQ2854" s="171"/>
      <c r="DR2854" s="171"/>
      <c r="DS2854" s="171"/>
      <c r="DT2854" s="171"/>
      <c r="DU2854" s="171"/>
      <c r="DV2854" s="171"/>
      <c r="DW2854" s="171"/>
      <c r="DX2854" s="171"/>
      <c r="DY2854" s="171"/>
      <c r="DZ2854" s="171"/>
      <c r="EA2854" s="171"/>
      <c r="EB2854" s="171"/>
      <c r="EC2854" s="171"/>
      <c r="ED2854" s="171"/>
      <c r="EE2854" s="171"/>
      <c r="EF2854" s="171"/>
      <c r="EG2854" s="171"/>
      <c r="EH2854" s="171"/>
      <c r="EI2854" s="171"/>
      <c r="EJ2854" s="171"/>
      <c r="EK2854" s="171"/>
      <c r="EL2854" s="171"/>
      <c r="EM2854" s="171"/>
      <c r="EN2854" s="171"/>
    </row>
    <row r="2855" spans="43:144" ht="15" x14ac:dyDescent="0.25">
      <c r="AQ2855" s="171"/>
      <c r="AR2855"/>
      <c r="AS2855"/>
      <c r="AT2855"/>
      <c r="AU2855"/>
      <c r="AV2855"/>
      <c r="AW2855"/>
      <c r="AX2855"/>
      <c r="AY2855"/>
      <c r="AZ2855"/>
      <c r="BA2855"/>
      <c r="BB2855"/>
      <c r="BC2855"/>
      <c r="BD2855"/>
      <c r="BE2855" s="171"/>
      <c r="BF2855" s="171"/>
      <c r="BG2855" s="171"/>
      <c r="BH2855" s="171"/>
      <c r="BI2855" s="171"/>
      <c r="BJ2855" s="171"/>
      <c r="BK2855" s="171"/>
      <c r="BL2855" s="171"/>
      <c r="BM2855" s="171"/>
      <c r="BN2855" s="171"/>
      <c r="BO2855" s="171"/>
      <c r="BP2855" s="171"/>
      <c r="BQ2855" s="171"/>
      <c r="BR2855" s="171"/>
      <c r="BS2855" s="171"/>
      <c r="BT2855" s="171"/>
      <c r="BU2855" s="171"/>
      <c r="BV2855" s="171"/>
      <c r="BW2855" s="171"/>
      <c r="BX2855" s="171"/>
      <c r="BY2855" s="171"/>
      <c r="BZ2855" s="171"/>
      <c r="CA2855" s="171"/>
      <c r="CB2855" s="171"/>
      <c r="CC2855" s="171"/>
      <c r="CD2855" s="171"/>
      <c r="CE2855" s="171"/>
      <c r="CF2855" s="171"/>
      <c r="CG2855" s="171"/>
      <c r="CH2855" s="171"/>
      <c r="CI2855" s="171"/>
      <c r="CJ2855" s="171"/>
      <c r="CK2855" s="171"/>
      <c r="CL2855" s="171"/>
      <c r="CM2855" s="171"/>
      <c r="CN2855" s="171"/>
      <c r="CO2855" s="171"/>
      <c r="CP2855" s="171"/>
      <c r="CQ2855" s="171"/>
      <c r="CR2855" s="171"/>
      <c r="CS2855" s="171"/>
      <c r="CT2855" s="171"/>
      <c r="CU2855" s="171"/>
      <c r="CV2855" s="171"/>
      <c r="CW2855" s="171"/>
      <c r="CX2855" s="171"/>
      <c r="CY2855" s="171"/>
      <c r="CZ2855" s="171"/>
      <c r="DA2855" s="171"/>
      <c r="DB2855" s="171"/>
      <c r="DC2855" s="171"/>
      <c r="DD2855" s="171"/>
      <c r="DE2855" s="171"/>
      <c r="DF2855" s="171"/>
      <c r="DG2855" s="171"/>
      <c r="DH2855" s="171"/>
      <c r="DI2855" s="171"/>
      <c r="DJ2855" s="171"/>
      <c r="DK2855" s="171"/>
      <c r="DL2855" s="171"/>
      <c r="DM2855" s="171"/>
      <c r="DN2855" s="171"/>
      <c r="DO2855" s="171"/>
      <c r="DP2855" s="171"/>
      <c r="DQ2855" s="171"/>
      <c r="DR2855" s="171"/>
      <c r="DS2855" s="171"/>
      <c r="DT2855" s="171"/>
      <c r="DU2855" s="171"/>
      <c r="DV2855" s="171"/>
      <c r="DW2855" s="171"/>
      <c r="DX2855" s="171"/>
      <c r="DY2855" s="171"/>
      <c r="DZ2855" s="171"/>
      <c r="EA2855" s="171"/>
      <c r="EB2855" s="171"/>
      <c r="EC2855" s="171"/>
      <c r="ED2855" s="171"/>
      <c r="EE2855" s="171"/>
      <c r="EF2855" s="171"/>
      <c r="EG2855" s="171"/>
      <c r="EH2855" s="171"/>
      <c r="EI2855" s="171"/>
      <c r="EJ2855" s="171"/>
      <c r="EK2855" s="171"/>
      <c r="EL2855" s="171"/>
      <c r="EM2855" s="171"/>
      <c r="EN2855" s="171"/>
    </row>
    <row r="2856" spans="43:144" ht="15" x14ac:dyDescent="0.25">
      <c r="AQ2856" s="171"/>
      <c r="AR2856"/>
      <c r="AS2856"/>
      <c r="AT2856"/>
      <c r="AU2856"/>
      <c r="AV2856"/>
      <c r="AW2856"/>
      <c r="AX2856"/>
      <c r="AY2856"/>
      <c r="AZ2856"/>
      <c r="BA2856"/>
      <c r="BB2856"/>
      <c r="BC2856"/>
      <c r="BD2856"/>
      <c r="BE2856" s="171"/>
      <c r="BF2856" s="171"/>
      <c r="BG2856" s="171"/>
      <c r="BH2856" s="171"/>
      <c r="BI2856" s="171"/>
      <c r="BJ2856" s="171"/>
      <c r="BK2856" s="171"/>
      <c r="BL2856" s="171"/>
      <c r="BM2856" s="171"/>
      <c r="BN2856" s="171"/>
      <c r="BO2856" s="171"/>
      <c r="BP2856" s="171"/>
      <c r="BQ2856" s="171"/>
      <c r="BR2856" s="171"/>
      <c r="BS2856" s="171"/>
      <c r="BT2856" s="171"/>
      <c r="BU2856" s="171"/>
      <c r="BV2856" s="171"/>
      <c r="BW2856" s="171"/>
      <c r="BX2856" s="171"/>
      <c r="BY2856" s="171"/>
      <c r="BZ2856" s="171"/>
      <c r="CA2856" s="171"/>
      <c r="CB2856" s="171"/>
      <c r="CC2856" s="171"/>
      <c r="CD2856" s="171"/>
      <c r="CE2856" s="171"/>
      <c r="CF2856" s="171"/>
      <c r="CG2856" s="171"/>
      <c r="CH2856" s="171"/>
      <c r="CI2856" s="171"/>
      <c r="CJ2856" s="171"/>
      <c r="CK2856" s="171"/>
      <c r="CL2856" s="171"/>
      <c r="CM2856" s="171"/>
      <c r="CN2856" s="171"/>
      <c r="CO2856" s="171"/>
      <c r="CP2856" s="171"/>
      <c r="CQ2856" s="171"/>
      <c r="CR2856" s="171"/>
      <c r="CS2856" s="171"/>
      <c r="CT2856" s="171"/>
      <c r="CU2856" s="171"/>
      <c r="CV2856" s="171"/>
      <c r="CW2856" s="171"/>
      <c r="CX2856" s="171"/>
      <c r="CY2856" s="171"/>
      <c r="CZ2856" s="171"/>
      <c r="DA2856" s="171"/>
      <c r="DB2856" s="171"/>
      <c r="DC2856" s="171"/>
      <c r="DD2856" s="171"/>
      <c r="DE2856" s="171"/>
      <c r="DF2856" s="171"/>
      <c r="DG2856" s="171"/>
      <c r="DH2856" s="171"/>
      <c r="DI2856" s="171"/>
      <c r="DJ2856" s="171"/>
      <c r="DK2856" s="171"/>
      <c r="DL2856" s="171"/>
      <c r="DM2856" s="171"/>
      <c r="DN2856" s="171"/>
      <c r="DO2856" s="171"/>
      <c r="DP2856" s="171"/>
      <c r="DQ2856" s="171"/>
      <c r="DR2856" s="171"/>
      <c r="DS2856" s="171"/>
      <c r="DT2856" s="171"/>
      <c r="DU2856" s="171"/>
      <c r="DV2856" s="171"/>
      <c r="DW2856" s="171"/>
      <c r="DX2856" s="171"/>
      <c r="DY2856" s="171"/>
      <c r="DZ2856" s="171"/>
      <c r="EA2856" s="171"/>
      <c r="EB2856" s="171"/>
      <c r="EC2856" s="171"/>
      <c r="ED2856" s="171"/>
      <c r="EE2856" s="171"/>
      <c r="EF2856" s="171"/>
      <c r="EG2856" s="171"/>
      <c r="EH2856" s="171"/>
      <c r="EI2856" s="171"/>
      <c r="EJ2856" s="171"/>
      <c r="EK2856" s="171"/>
      <c r="EL2856" s="171"/>
      <c r="EM2856" s="171"/>
      <c r="EN2856" s="171"/>
    </row>
    <row r="2857" spans="43:144" ht="15" x14ac:dyDescent="0.25">
      <c r="AQ2857" s="171"/>
      <c r="AR2857"/>
      <c r="AS2857"/>
      <c r="AT2857"/>
      <c r="AU2857"/>
      <c r="AV2857"/>
      <c r="AW2857"/>
      <c r="AX2857"/>
      <c r="AY2857"/>
      <c r="AZ2857"/>
      <c r="BA2857"/>
      <c r="BB2857"/>
      <c r="BC2857"/>
      <c r="BD2857"/>
      <c r="BE2857" s="171"/>
      <c r="BF2857" s="171"/>
      <c r="BG2857" s="171"/>
      <c r="BH2857" s="171"/>
      <c r="BI2857" s="171"/>
      <c r="BJ2857" s="171"/>
      <c r="BK2857" s="171"/>
      <c r="BL2857" s="171"/>
      <c r="BM2857" s="171"/>
      <c r="BN2857" s="171"/>
      <c r="BO2857" s="171"/>
      <c r="BP2857" s="171"/>
      <c r="BQ2857" s="171"/>
      <c r="BR2857" s="171"/>
      <c r="BS2857" s="171"/>
      <c r="BT2857" s="171"/>
      <c r="BU2857" s="171"/>
      <c r="BV2857" s="171"/>
      <c r="BW2857" s="171"/>
      <c r="BX2857" s="171"/>
      <c r="BY2857" s="171"/>
      <c r="BZ2857" s="171"/>
      <c r="CA2857" s="171"/>
      <c r="CB2857" s="171"/>
      <c r="CC2857" s="171"/>
      <c r="CD2857" s="171"/>
      <c r="CE2857" s="171"/>
      <c r="CF2857" s="171"/>
      <c r="CG2857" s="171"/>
      <c r="CH2857" s="171"/>
      <c r="CI2857" s="171"/>
      <c r="CJ2857" s="171"/>
      <c r="CK2857" s="171"/>
      <c r="CL2857" s="171"/>
      <c r="CM2857" s="171"/>
      <c r="CN2857" s="171"/>
      <c r="CO2857" s="171"/>
      <c r="CP2857" s="171"/>
      <c r="CQ2857" s="171"/>
      <c r="CR2857" s="171"/>
      <c r="CS2857" s="171"/>
      <c r="CT2857" s="171"/>
      <c r="CU2857" s="171"/>
      <c r="CV2857" s="171"/>
      <c r="CW2857" s="171"/>
      <c r="CX2857" s="171"/>
      <c r="CY2857" s="171"/>
      <c r="CZ2857" s="171"/>
      <c r="DA2857" s="171"/>
      <c r="DB2857" s="171"/>
      <c r="DC2857" s="171"/>
      <c r="DD2857" s="171"/>
      <c r="DE2857" s="171"/>
      <c r="DF2857" s="171"/>
      <c r="DG2857" s="171"/>
      <c r="DH2857" s="171"/>
      <c r="DI2857" s="171"/>
      <c r="DJ2857" s="171"/>
      <c r="DK2857" s="171"/>
      <c r="DL2857" s="171"/>
      <c r="DM2857" s="171"/>
      <c r="DN2857" s="171"/>
      <c r="DO2857" s="171"/>
      <c r="DP2857" s="171"/>
      <c r="DQ2857" s="171"/>
      <c r="DR2857" s="171"/>
      <c r="DS2857" s="171"/>
      <c r="DT2857" s="171"/>
      <c r="DU2857" s="171"/>
      <c r="DV2857" s="171"/>
      <c r="DW2857" s="171"/>
      <c r="DX2857" s="171"/>
      <c r="DY2857" s="171"/>
      <c r="DZ2857" s="171"/>
      <c r="EA2857" s="171"/>
      <c r="EB2857" s="171"/>
      <c r="EC2857" s="171"/>
      <c r="ED2857" s="171"/>
      <c r="EE2857" s="171"/>
      <c r="EF2857" s="171"/>
      <c r="EG2857" s="171"/>
      <c r="EH2857" s="171"/>
      <c r="EI2857" s="171"/>
      <c r="EJ2857" s="171"/>
      <c r="EK2857" s="171"/>
      <c r="EL2857" s="171"/>
      <c r="EM2857" s="171"/>
      <c r="EN2857" s="171"/>
    </row>
    <row r="2858" spans="43:144" ht="15" x14ac:dyDescent="0.25">
      <c r="AQ2858" s="171"/>
      <c r="AR2858"/>
      <c r="AS2858"/>
      <c r="AT2858"/>
      <c r="AU2858"/>
      <c r="AV2858"/>
      <c r="AW2858"/>
      <c r="AX2858"/>
      <c r="AY2858"/>
      <c r="AZ2858"/>
      <c r="BA2858"/>
      <c r="BB2858"/>
      <c r="BC2858"/>
      <c r="BD2858"/>
      <c r="BE2858" s="171"/>
      <c r="BF2858" s="171"/>
      <c r="BG2858" s="171"/>
      <c r="BH2858" s="171"/>
      <c r="BI2858" s="171"/>
      <c r="BJ2858" s="171"/>
      <c r="BK2858" s="171"/>
      <c r="BL2858" s="171"/>
      <c r="BM2858" s="171"/>
      <c r="BN2858" s="171"/>
      <c r="BO2858" s="171"/>
      <c r="BP2858" s="171"/>
      <c r="BQ2858" s="171"/>
      <c r="BR2858" s="171"/>
      <c r="BS2858" s="171"/>
      <c r="BT2858" s="171"/>
      <c r="BU2858" s="171"/>
      <c r="BV2858" s="171"/>
      <c r="BW2858" s="171"/>
      <c r="BX2858" s="171"/>
      <c r="BY2858" s="171"/>
      <c r="BZ2858" s="171"/>
      <c r="CA2858" s="171"/>
      <c r="CB2858" s="171"/>
      <c r="CC2858" s="171"/>
      <c r="CD2858" s="171"/>
      <c r="CE2858" s="171"/>
      <c r="CF2858" s="171"/>
      <c r="CG2858" s="171"/>
      <c r="CH2858" s="171"/>
      <c r="CI2858" s="171"/>
      <c r="CJ2858" s="171"/>
      <c r="CK2858" s="171"/>
      <c r="CL2858" s="171"/>
      <c r="CM2858" s="171"/>
      <c r="CN2858" s="171"/>
      <c r="CO2858" s="171"/>
      <c r="CP2858" s="171"/>
      <c r="CQ2858" s="171"/>
      <c r="CR2858" s="171"/>
      <c r="CS2858" s="171"/>
      <c r="CT2858" s="171"/>
      <c r="CU2858" s="171"/>
      <c r="CV2858" s="171"/>
      <c r="CW2858" s="171"/>
      <c r="CX2858" s="171"/>
      <c r="CY2858" s="171"/>
      <c r="CZ2858" s="171"/>
      <c r="DA2858" s="171"/>
      <c r="DB2858" s="171"/>
      <c r="DC2858" s="171"/>
      <c r="DD2858" s="171"/>
      <c r="DE2858" s="171"/>
      <c r="DF2858" s="171"/>
      <c r="DG2858" s="171"/>
      <c r="DH2858" s="171"/>
      <c r="DI2858" s="171"/>
      <c r="DJ2858" s="171"/>
      <c r="DK2858" s="171"/>
      <c r="DL2858" s="171"/>
      <c r="DM2858" s="171"/>
      <c r="DN2858" s="171"/>
      <c r="DO2858" s="171"/>
      <c r="DP2858" s="171"/>
      <c r="DQ2858" s="171"/>
      <c r="DR2858" s="171"/>
      <c r="DS2858" s="171"/>
      <c r="DT2858" s="171"/>
      <c r="DU2858" s="171"/>
      <c r="DV2858" s="171"/>
      <c r="DW2858" s="171"/>
      <c r="DX2858" s="171"/>
      <c r="DY2858" s="171"/>
      <c r="DZ2858" s="171"/>
      <c r="EA2858" s="171"/>
      <c r="EB2858" s="171"/>
      <c r="EC2858" s="171"/>
      <c r="ED2858" s="171"/>
      <c r="EE2858" s="171"/>
      <c r="EF2858" s="171"/>
      <c r="EG2858" s="171"/>
      <c r="EH2858" s="171"/>
      <c r="EI2858" s="171"/>
      <c r="EJ2858" s="171"/>
      <c r="EK2858" s="171"/>
      <c r="EL2858" s="171"/>
      <c r="EM2858" s="171"/>
      <c r="EN2858" s="171"/>
    </row>
    <row r="2859" spans="43:144" ht="15" x14ac:dyDescent="0.25">
      <c r="AQ2859" s="171"/>
      <c r="AR2859"/>
      <c r="AS2859"/>
      <c r="AT2859"/>
      <c r="AU2859"/>
      <c r="AV2859"/>
      <c r="AW2859"/>
      <c r="AX2859"/>
      <c r="AY2859"/>
      <c r="AZ2859"/>
      <c r="BA2859"/>
      <c r="BB2859"/>
      <c r="BC2859"/>
      <c r="BD2859"/>
      <c r="BE2859" s="171"/>
      <c r="BF2859" s="171"/>
      <c r="BG2859" s="171"/>
      <c r="BH2859" s="171"/>
      <c r="BI2859" s="171"/>
      <c r="BJ2859" s="171"/>
      <c r="BK2859" s="171"/>
      <c r="BL2859" s="171"/>
      <c r="BM2859" s="171"/>
      <c r="BN2859" s="171"/>
      <c r="BO2859" s="171"/>
      <c r="BP2859" s="171"/>
      <c r="BQ2859" s="171"/>
      <c r="BR2859" s="171"/>
      <c r="BS2859" s="171"/>
      <c r="BT2859" s="171"/>
      <c r="BU2859" s="171"/>
      <c r="BV2859" s="171"/>
      <c r="BW2859" s="171"/>
      <c r="BX2859" s="171"/>
      <c r="BY2859" s="171"/>
      <c r="BZ2859" s="171"/>
      <c r="CA2859" s="171"/>
      <c r="CB2859" s="171"/>
      <c r="CC2859" s="171"/>
      <c r="CD2859" s="171"/>
      <c r="CE2859" s="171"/>
      <c r="CF2859" s="171"/>
      <c r="CG2859" s="171"/>
      <c r="CH2859" s="171"/>
      <c r="CI2859" s="171"/>
      <c r="CJ2859" s="171"/>
      <c r="CK2859" s="171"/>
      <c r="CL2859" s="171"/>
      <c r="CM2859" s="171"/>
      <c r="CN2859" s="171"/>
      <c r="CO2859" s="171"/>
      <c r="CP2859" s="171"/>
      <c r="CQ2859" s="171"/>
      <c r="CR2859" s="171"/>
      <c r="CS2859" s="171"/>
      <c r="CT2859" s="171"/>
      <c r="CU2859" s="171"/>
      <c r="CV2859" s="171"/>
      <c r="CW2859" s="171"/>
      <c r="CX2859" s="171"/>
      <c r="CY2859" s="171"/>
      <c r="CZ2859" s="171"/>
      <c r="DA2859" s="171"/>
      <c r="DB2859" s="171"/>
      <c r="DC2859" s="171"/>
      <c r="DD2859" s="171"/>
      <c r="DE2859" s="171"/>
      <c r="DF2859" s="171"/>
      <c r="DG2859" s="171"/>
      <c r="DH2859" s="171"/>
      <c r="DI2859" s="171"/>
      <c r="DJ2859" s="171"/>
      <c r="DK2859" s="171"/>
      <c r="DL2859" s="171"/>
      <c r="DM2859" s="171"/>
      <c r="DN2859" s="171"/>
      <c r="DO2859" s="171"/>
      <c r="DP2859" s="171"/>
      <c r="DQ2859" s="171"/>
      <c r="DR2859" s="171"/>
      <c r="DS2859" s="171"/>
      <c r="DT2859" s="171"/>
      <c r="DU2859" s="171"/>
      <c r="DV2859" s="171"/>
      <c r="DW2859" s="171"/>
      <c r="DX2859" s="171"/>
      <c r="DY2859" s="171"/>
      <c r="DZ2859" s="171"/>
      <c r="EA2859" s="171"/>
      <c r="EB2859" s="171"/>
      <c r="EC2859" s="171"/>
      <c r="ED2859" s="171"/>
      <c r="EE2859" s="171"/>
      <c r="EF2859" s="171"/>
      <c r="EG2859" s="171"/>
      <c r="EH2859" s="171"/>
      <c r="EI2859" s="171"/>
      <c r="EJ2859" s="171"/>
      <c r="EK2859" s="171"/>
      <c r="EL2859" s="171"/>
      <c r="EM2859" s="171"/>
      <c r="EN2859" s="171"/>
    </row>
    <row r="2860" spans="43:144" ht="15" x14ac:dyDescent="0.25">
      <c r="AQ2860" s="171"/>
      <c r="AR2860"/>
      <c r="AS2860"/>
      <c r="AT2860"/>
      <c r="AU2860"/>
      <c r="AV2860"/>
      <c r="AW2860"/>
      <c r="AX2860"/>
      <c r="AY2860"/>
      <c r="AZ2860"/>
      <c r="BA2860"/>
      <c r="BB2860"/>
      <c r="BC2860"/>
      <c r="BD2860"/>
      <c r="BE2860" s="171"/>
      <c r="BF2860" s="171"/>
      <c r="BG2860" s="171"/>
      <c r="BH2860" s="171"/>
      <c r="BI2860" s="171"/>
      <c r="BJ2860" s="171"/>
      <c r="BK2860" s="171"/>
      <c r="BL2860" s="171"/>
      <c r="BM2860" s="171"/>
      <c r="BN2860" s="171"/>
      <c r="BO2860" s="171"/>
      <c r="BP2860" s="171"/>
      <c r="BQ2860" s="171"/>
      <c r="BR2860" s="171"/>
      <c r="BS2860" s="171"/>
      <c r="BT2860" s="171"/>
      <c r="BU2860" s="171"/>
      <c r="BV2860" s="171"/>
      <c r="BW2860" s="171"/>
      <c r="BX2860" s="171"/>
      <c r="BY2860" s="171"/>
      <c r="BZ2860" s="171"/>
      <c r="CA2860" s="171"/>
      <c r="CB2860" s="171"/>
      <c r="CC2860" s="171"/>
      <c r="CD2860" s="171"/>
      <c r="CE2860" s="171"/>
      <c r="CF2860" s="171"/>
      <c r="CG2860" s="171"/>
      <c r="CH2860" s="171"/>
      <c r="CI2860" s="171"/>
      <c r="CJ2860" s="171"/>
      <c r="CK2860" s="171"/>
      <c r="CL2860" s="171"/>
      <c r="CM2860" s="171"/>
      <c r="CN2860" s="171"/>
      <c r="CO2860" s="171"/>
      <c r="CP2860" s="171"/>
      <c r="CQ2860" s="171"/>
      <c r="CR2860" s="171"/>
      <c r="CS2860" s="171"/>
      <c r="CT2860" s="171"/>
      <c r="CU2860" s="171"/>
      <c r="CV2860" s="171"/>
      <c r="CW2860" s="171"/>
      <c r="CX2860" s="171"/>
      <c r="CY2860" s="171"/>
      <c r="CZ2860" s="171"/>
      <c r="DA2860" s="171"/>
      <c r="DB2860" s="171"/>
      <c r="DC2860" s="171"/>
      <c r="DD2860" s="171"/>
      <c r="DE2860" s="171"/>
      <c r="DF2860" s="171"/>
      <c r="DG2860" s="171"/>
      <c r="DH2860" s="171"/>
      <c r="DI2860" s="171"/>
      <c r="DJ2860" s="171"/>
      <c r="DK2860" s="171"/>
      <c r="DL2860" s="171"/>
      <c r="DM2860" s="171"/>
      <c r="DN2860" s="171"/>
      <c r="DO2860" s="171"/>
      <c r="DP2860" s="171"/>
      <c r="DQ2860" s="171"/>
      <c r="DR2860" s="171"/>
      <c r="DS2860" s="171"/>
      <c r="DT2860" s="171"/>
      <c r="DU2860" s="171"/>
      <c r="DV2860" s="171"/>
      <c r="DW2860" s="171"/>
      <c r="DX2860" s="171"/>
      <c r="DY2860" s="171"/>
      <c r="DZ2860" s="171"/>
      <c r="EA2860" s="171"/>
      <c r="EB2860" s="171"/>
      <c r="EC2860" s="171"/>
      <c r="ED2860" s="171"/>
      <c r="EE2860" s="171"/>
      <c r="EF2860" s="171"/>
      <c r="EG2860" s="171"/>
      <c r="EH2860" s="171"/>
      <c r="EI2860" s="171"/>
      <c r="EJ2860" s="171"/>
      <c r="EK2860" s="171"/>
      <c r="EL2860" s="171"/>
      <c r="EM2860" s="171"/>
      <c r="EN2860" s="171"/>
    </row>
    <row r="2861" spans="43:144" ht="15" x14ac:dyDescent="0.25">
      <c r="AQ2861" s="171"/>
      <c r="AR2861"/>
      <c r="AS2861"/>
      <c r="AT2861"/>
      <c r="AU2861"/>
      <c r="AV2861"/>
      <c r="AW2861"/>
      <c r="AX2861"/>
      <c r="AY2861"/>
      <c r="AZ2861"/>
      <c r="BA2861"/>
      <c r="BB2861"/>
      <c r="BC2861"/>
      <c r="BD2861"/>
      <c r="BE2861" s="171"/>
      <c r="BF2861" s="171"/>
      <c r="BG2861" s="171"/>
      <c r="BH2861" s="171"/>
      <c r="BI2861" s="171"/>
      <c r="BJ2861" s="171"/>
      <c r="BK2861" s="171"/>
      <c r="BL2861" s="171"/>
      <c r="BM2861" s="171"/>
      <c r="BN2861" s="171"/>
      <c r="BO2861" s="171"/>
      <c r="BP2861" s="171"/>
      <c r="BQ2861" s="171"/>
      <c r="BR2861" s="171"/>
      <c r="BS2861" s="171"/>
      <c r="BT2861" s="171"/>
      <c r="BU2861" s="171"/>
      <c r="BV2861" s="171"/>
      <c r="BW2861" s="171"/>
      <c r="BX2861" s="171"/>
      <c r="BY2861" s="171"/>
      <c r="BZ2861" s="171"/>
      <c r="CA2861" s="171"/>
      <c r="CB2861" s="171"/>
      <c r="CC2861" s="171"/>
      <c r="CD2861" s="171"/>
      <c r="CE2861" s="171"/>
      <c r="CF2861" s="171"/>
      <c r="CG2861" s="171"/>
      <c r="CH2861" s="171"/>
      <c r="CI2861" s="171"/>
      <c r="CJ2861" s="171"/>
      <c r="CK2861" s="171"/>
      <c r="CL2861" s="171"/>
      <c r="CM2861" s="171"/>
      <c r="CN2861" s="171"/>
      <c r="CO2861" s="171"/>
      <c r="CP2861" s="171"/>
      <c r="CQ2861" s="171"/>
      <c r="CR2861" s="171"/>
      <c r="CS2861" s="171"/>
      <c r="CT2861" s="171"/>
      <c r="CU2861" s="171"/>
      <c r="CV2861" s="171"/>
      <c r="CW2861" s="171"/>
      <c r="CX2861" s="171"/>
      <c r="CY2861" s="171"/>
      <c r="CZ2861" s="171"/>
      <c r="DA2861" s="171"/>
      <c r="DB2861" s="171"/>
      <c r="DC2861" s="171"/>
      <c r="DD2861" s="171"/>
      <c r="DE2861" s="171"/>
      <c r="DF2861" s="171"/>
      <c r="DG2861" s="171"/>
      <c r="DH2861" s="171"/>
      <c r="DI2861" s="171"/>
      <c r="DJ2861" s="171"/>
      <c r="DK2861" s="171"/>
      <c r="DL2861" s="171"/>
      <c r="DM2861" s="171"/>
      <c r="DN2861" s="171"/>
      <c r="DO2861" s="171"/>
      <c r="DP2861" s="171"/>
      <c r="DQ2861" s="171"/>
      <c r="DR2861" s="171"/>
      <c r="DS2861" s="171"/>
      <c r="DT2861" s="171"/>
      <c r="DU2861" s="171"/>
      <c r="DV2861" s="171"/>
      <c r="DW2861" s="171"/>
      <c r="DX2861" s="171"/>
      <c r="DY2861" s="171"/>
      <c r="DZ2861" s="171"/>
      <c r="EA2861" s="171"/>
      <c r="EB2861" s="171"/>
      <c r="EC2861" s="171"/>
      <c r="ED2861" s="171"/>
      <c r="EE2861" s="171"/>
      <c r="EF2861" s="171"/>
      <c r="EG2861" s="171"/>
      <c r="EH2861" s="171"/>
      <c r="EI2861" s="171"/>
      <c r="EJ2861" s="171"/>
      <c r="EK2861" s="171"/>
      <c r="EL2861" s="171"/>
      <c r="EM2861" s="171"/>
      <c r="EN2861" s="171"/>
    </row>
    <row r="2862" spans="43:144" ht="15" x14ac:dyDescent="0.25">
      <c r="AQ2862" s="171"/>
      <c r="AR2862"/>
      <c r="AS2862"/>
      <c r="AT2862"/>
      <c r="AU2862"/>
      <c r="AV2862"/>
      <c r="AW2862"/>
      <c r="AX2862"/>
      <c r="AY2862"/>
      <c r="AZ2862"/>
      <c r="BA2862"/>
      <c r="BB2862"/>
      <c r="BC2862"/>
      <c r="BD2862"/>
      <c r="BE2862" s="171"/>
      <c r="BF2862" s="171"/>
      <c r="BG2862" s="171"/>
      <c r="BH2862" s="171"/>
      <c r="BI2862" s="171"/>
      <c r="BJ2862" s="171"/>
      <c r="BK2862" s="171"/>
      <c r="BL2862" s="171"/>
      <c r="BM2862" s="171"/>
      <c r="BN2862" s="171"/>
      <c r="BO2862" s="171"/>
      <c r="BP2862" s="171"/>
      <c r="BQ2862" s="171"/>
      <c r="BR2862" s="171"/>
      <c r="BS2862" s="171"/>
      <c r="BT2862" s="171"/>
      <c r="BU2862" s="171"/>
      <c r="BV2862" s="171"/>
      <c r="BW2862" s="171"/>
      <c r="BX2862" s="171"/>
      <c r="BY2862" s="171"/>
      <c r="BZ2862" s="171"/>
      <c r="CA2862" s="171"/>
      <c r="CB2862" s="171"/>
      <c r="CC2862" s="171"/>
      <c r="CD2862" s="171"/>
      <c r="CE2862" s="171"/>
      <c r="CF2862" s="171"/>
      <c r="CG2862" s="171"/>
      <c r="CH2862" s="171"/>
      <c r="CI2862" s="171"/>
      <c r="CJ2862" s="171"/>
      <c r="CK2862" s="171"/>
      <c r="CL2862" s="171"/>
      <c r="CM2862" s="171"/>
      <c r="CN2862" s="171"/>
      <c r="CO2862" s="171"/>
      <c r="CP2862" s="171"/>
      <c r="CQ2862" s="171"/>
      <c r="CR2862" s="171"/>
      <c r="CS2862" s="171"/>
      <c r="CT2862" s="171"/>
      <c r="CU2862" s="171"/>
      <c r="CV2862" s="171"/>
      <c r="CW2862" s="171"/>
      <c r="CX2862" s="171"/>
      <c r="CY2862" s="171"/>
      <c r="CZ2862" s="171"/>
      <c r="DA2862" s="171"/>
      <c r="DB2862" s="171"/>
      <c r="DC2862" s="171"/>
      <c r="DD2862" s="171"/>
      <c r="DE2862" s="171"/>
      <c r="DF2862" s="171"/>
      <c r="DG2862" s="171"/>
      <c r="DH2862" s="171"/>
      <c r="DI2862" s="171"/>
      <c r="DJ2862" s="171"/>
      <c r="DK2862" s="171"/>
      <c r="DL2862" s="171"/>
      <c r="DM2862" s="171"/>
      <c r="DN2862" s="171"/>
      <c r="DO2862" s="171"/>
      <c r="DP2862" s="171"/>
      <c r="DQ2862" s="171"/>
      <c r="DR2862" s="171"/>
      <c r="DS2862" s="171"/>
      <c r="DT2862" s="171"/>
      <c r="DU2862" s="171"/>
      <c r="DV2862" s="171"/>
      <c r="DW2862" s="171"/>
      <c r="DX2862" s="171"/>
      <c r="DY2862" s="171"/>
      <c r="DZ2862" s="171"/>
      <c r="EA2862" s="171"/>
      <c r="EB2862" s="171"/>
      <c r="EC2862" s="171"/>
      <c r="ED2862" s="171"/>
      <c r="EE2862" s="171"/>
      <c r="EF2862" s="171"/>
      <c r="EG2862" s="171"/>
      <c r="EH2862" s="171"/>
      <c r="EI2862" s="171"/>
      <c r="EJ2862" s="171"/>
      <c r="EK2862" s="171"/>
      <c r="EL2862" s="171"/>
      <c r="EM2862" s="171"/>
      <c r="EN2862" s="171"/>
    </row>
    <row r="2863" spans="43:144" ht="15" x14ac:dyDescent="0.25">
      <c r="AQ2863" s="171"/>
      <c r="AR2863"/>
      <c r="AS2863"/>
      <c r="AT2863"/>
      <c r="AU2863"/>
      <c r="AV2863"/>
      <c r="AW2863"/>
      <c r="AX2863"/>
      <c r="AY2863"/>
      <c r="AZ2863"/>
      <c r="BA2863"/>
      <c r="BB2863"/>
      <c r="BC2863"/>
      <c r="BD2863"/>
      <c r="BE2863" s="171"/>
      <c r="BF2863" s="171"/>
      <c r="BG2863" s="171"/>
      <c r="BH2863" s="171"/>
      <c r="BI2863" s="171"/>
      <c r="BJ2863" s="171"/>
      <c r="BK2863" s="171"/>
      <c r="BL2863" s="171"/>
      <c r="BM2863" s="171"/>
      <c r="BN2863" s="171"/>
      <c r="BO2863" s="171"/>
      <c r="BP2863" s="171"/>
      <c r="BQ2863" s="171"/>
      <c r="BR2863" s="171"/>
      <c r="BS2863" s="171"/>
      <c r="BT2863" s="171"/>
      <c r="BU2863" s="171"/>
      <c r="BV2863" s="171"/>
      <c r="BW2863" s="171"/>
      <c r="BX2863" s="171"/>
      <c r="BY2863" s="171"/>
      <c r="BZ2863" s="171"/>
      <c r="CA2863" s="171"/>
      <c r="CB2863" s="171"/>
      <c r="CC2863" s="171"/>
      <c r="CD2863" s="171"/>
      <c r="CE2863" s="171"/>
      <c r="CF2863" s="171"/>
      <c r="CG2863" s="171"/>
      <c r="CH2863" s="171"/>
      <c r="CI2863" s="171"/>
      <c r="CJ2863" s="171"/>
      <c r="CK2863" s="171"/>
      <c r="CL2863" s="171"/>
      <c r="CM2863" s="171"/>
      <c r="CN2863" s="171"/>
      <c r="CO2863" s="171"/>
      <c r="CP2863" s="171"/>
      <c r="CQ2863" s="171"/>
      <c r="CR2863" s="171"/>
      <c r="CS2863" s="171"/>
      <c r="CT2863" s="171"/>
      <c r="CU2863" s="171"/>
      <c r="CV2863" s="171"/>
      <c r="CW2863" s="171"/>
      <c r="CX2863" s="171"/>
      <c r="CY2863" s="171"/>
      <c r="CZ2863" s="171"/>
      <c r="DA2863" s="171"/>
      <c r="DB2863" s="171"/>
      <c r="DC2863" s="171"/>
      <c r="DD2863" s="171"/>
      <c r="DE2863" s="171"/>
      <c r="DF2863" s="171"/>
      <c r="DG2863" s="171"/>
      <c r="DH2863" s="171"/>
      <c r="DI2863" s="171"/>
      <c r="DJ2863" s="171"/>
      <c r="DK2863" s="171"/>
      <c r="DL2863" s="171"/>
      <c r="DM2863" s="171"/>
      <c r="DN2863" s="171"/>
      <c r="DO2863" s="171"/>
      <c r="DP2863" s="171"/>
      <c r="DQ2863" s="171"/>
      <c r="DR2863" s="171"/>
      <c r="DS2863" s="171"/>
      <c r="DT2863" s="171"/>
      <c r="DU2863" s="171"/>
      <c r="DV2863" s="171"/>
      <c r="DW2863" s="171"/>
      <c r="DX2863" s="171"/>
      <c r="DY2863" s="171"/>
      <c r="DZ2863" s="171"/>
      <c r="EA2863" s="171"/>
      <c r="EB2863" s="171"/>
      <c r="EC2863" s="171"/>
      <c r="ED2863" s="171"/>
      <c r="EE2863" s="171"/>
      <c r="EF2863" s="171"/>
      <c r="EG2863" s="171"/>
      <c r="EH2863" s="171"/>
      <c r="EI2863" s="171"/>
      <c r="EJ2863" s="171"/>
      <c r="EK2863" s="171"/>
      <c r="EL2863" s="171"/>
      <c r="EM2863" s="171"/>
      <c r="EN2863" s="171"/>
    </row>
    <row r="2864" spans="43:144" ht="15" x14ac:dyDescent="0.25">
      <c r="AQ2864" s="171"/>
      <c r="AR2864"/>
      <c r="AS2864"/>
      <c r="AT2864"/>
      <c r="AU2864"/>
      <c r="AV2864"/>
      <c r="AW2864"/>
      <c r="AX2864"/>
      <c r="AY2864"/>
      <c r="AZ2864"/>
      <c r="BA2864"/>
      <c r="BB2864"/>
      <c r="BC2864"/>
      <c r="BD2864"/>
      <c r="BE2864" s="171"/>
      <c r="BF2864" s="171"/>
      <c r="BG2864" s="171"/>
      <c r="BH2864" s="171"/>
      <c r="BI2864" s="171"/>
      <c r="BJ2864" s="171"/>
      <c r="BK2864" s="171"/>
      <c r="BL2864" s="171"/>
      <c r="BM2864" s="171"/>
      <c r="BN2864" s="171"/>
      <c r="BO2864" s="171"/>
      <c r="BP2864" s="171"/>
      <c r="BQ2864" s="171"/>
      <c r="BR2864" s="171"/>
      <c r="BS2864" s="171"/>
      <c r="BT2864" s="171"/>
      <c r="BU2864" s="171"/>
      <c r="BV2864" s="171"/>
      <c r="BW2864" s="171"/>
      <c r="BX2864" s="171"/>
      <c r="BY2864" s="171"/>
      <c r="BZ2864" s="171"/>
      <c r="CA2864" s="171"/>
      <c r="CB2864" s="171"/>
      <c r="CC2864" s="171"/>
      <c r="CD2864" s="171"/>
      <c r="CE2864" s="171"/>
      <c r="CF2864" s="171"/>
      <c r="CG2864" s="171"/>
      <c r="CH2864" s="171"/>
      <c r="CI2864" s="171"/>
      <c r="CJ2864" s="171"/>
      <c r="CK2864" s="171"/>
      <c r="CL2864" s="171"/>
      <c r="CM2864" s="171"/>
      <c r="CN2864" s="171"/>
      <c r="CO2864" s="171"/>
      <c r="CP2864" s="171"/>
      <c r="CQ2864" s="171"/>
      <c r="CR2864" s="171"/>
      <c r="CS2864" s="171"/>
      <c r="CT2864" s="171"/>
      <c r="CU2864" s="171"/>
      <c r="CV2864" s="171"/>
      <c r="CW2864" s="171"/>
      <c r="CX2864" s="171"/>
      <c r="CY2864" s="171"/>
      <c r="CZ2864" s="171"/>
      <c r="DA2864" s="171"/>
      <c r="DB2864" s="171"/>
      <c r="DC2864" s="171"/>
      <c r="DD2864" s="171"/>
      <c r="DE2864" s="171"/>
      <c r="DF2864" s="171"/>
      <c r="DG2864" s="171"/>
      <c r="DH2864" s="171"/>
      <c r="DI2864" s="171"/>
      <c r="DJ2864" s="171"/>
      <c r="DK2864" s="171"/>
      <c r="DL2864" s="171"/>
      <c r="DM2864" s="171"/>
      <c r="DN2864" s="171"/>
      <c r="DO2864" s="171"/>
      <c r="DP2864" s="171"/>
      <c r="DQ2864" s="171"/>
      <c r="DR2864" s="171"/>
      <c r="DS2864" s="171"/>
      <c r="DT2864" s="171"/>
      <c r="DU2864" s="171"/>
      <c r="DV2864" s="171"/>
      <c r="DW2864" s="171"/>
      <c r="DX2864" s="171"/>
      <c r="DY2864" s="171"/>
      <c r="DZ2864" s="171"/>
      <c r="EA2864" s="171"/>
      <c r="EB2864" s="171"/>
      <c r="EC2864" s="171"/>
      <c r="ED2864" s="171"/>
      <c r="EE2864" s="171"/>
      <c r="EF2864" s="171"/>
      <c r="EG2864" s="171"/>
      <c r="EH2864" s="171"/>
      <c r="EI2864" s="171"/>
      <c r="EJ2864" s="171"/>
      <c r="EK2864" s="171"/>
      <c r="EL2864" s="171"/>
      <c r="EM2864" s="171"/>
      <c r="EN2864" s="171"/>
    </row>
    <row r="2865" spans="43:144" ht="15" x14ac:dyDescent="0.25">
      <c r="AQ2865" s="171"/>
      <c r="AR2865"/>
      <c r="AS2865"/>
      <c r="AT2865"/>
      <c r="AU2865"/>
      <c r="AV2865"/>
      <c r="AW2865"/>
      <c r="AX2865"/>
      <c r="AY2865"/>
      <c r="AZ2865"/>
      <c r="BA2865"/>
      <c r="BB2865"/>
      <c r="BC2865"/>
      <c r="BD2865"/>
      <c r="BE2865" s="171"/>
      <c r="BF2865" s="171"/>
      <c r="BG2865" s="171"/>
      <c r="BH2865" s="171"/>
      <c r="BI2865" s="171"/>
      <c r="BJ2865" s="171"/>
      <c r="BK2865" s="171"/>
      <c r="BL2865" s="171"/>
      <c r="BM2865" s="171"/>
      <c r="BN2865" s="171"/>
      <c r="BO2865" s="171"/>
      <c r="BP2865" s="171"/>
      <c r="BQ2865" s="171"/>
      <c r="BR2865" s="171"/>
      <c r="BS2865" s="171"/>
      <c r="BT2865" s="171"/>
      <c r="BU2865" s="171"/>
      <c r="BV2865" s="171"/>
      <c r="BW2865" s="171"/>
      <c r="BX2865" s="171"/>
      <c r="BY2865" s="171"/>
      <c r="BZ2865" s="171"/>
      <c r="CA2865" s="171"/>
      <c r="CB2865" s="171"/>
      <c r="CC2865" s="171"/>
      <c r="CD2865" s="171"/>
      <c r="CE2865" s="171"/>
      <c r="CF2865" s="171"/>
      <c r="CG2865" s="171"/>
      <c r="CH2865" s="171"/>
      <c r="CI2865" s="171"/>
      <c r="CJ2865" s="171"/>
      <c r="CK2865" s="171"/>
      <c r="CL2865" s="171"/>
      <c r="CM2865" s="171"/>
      <c r="CN2865" s="171"/>
      <c r="CO2865" s="171"/>
      <c r="CP2865" s="171"/>
      <c r="CQ2865" s="171"/>
      <c r="CR2865" s="171"/>
      <c r="CS2865" s="171"/>
      <c r="CT2865" s="171"/>
      <c r="CU2865" s="171"/>
      <c r="CV2865" s="171"/>
      <c r="CW2865" s="171"/>
      <c r="CX2865" s="171"/>
      <c r="CY2865" s="171"/>
      <c r="CZ2865" s="171"/>
      <c r="DA2865" s="171"/>
      <c r="DB2865" s="171"/>
      <c r="DC2865" s="171"/>
      <c r="DD2865" s="171"/>
      <c r="DE2865" s="171"/>
      <c r="DF2865" s="171"/>
      <c r="DG2865" s="171"/>
      <c r="DH2865" s="171"/>
      <c r="DI2865" s="171"/>
      <c r="DJ2865" s="171"/>
      <c r="DK2865" s="171"/>
      <c r="DL2865" s="171"/>
      <c r="DM2865" s="171"/>
      <c r="DN2865" s="171"/>
      <c r="DO2865" s="171"/>
      <c r="DP2865" s="171"/>
      <c r="DQ2865" s="171"/>
      <c r="DR2865" s="171"/>
      <c r="DS2865" s="171"/>
      <c r="DT2865" s="171"/>
      <c r="DU2865" s="171"/>
      <c r="DV2865" s="171"/>
      <c r="DW2865" s="171"/>
      <c r="DX2865" s="171"/>
      <c r="DY2865" s="171"/>
      <c r="DZ2865" s="171"/>
      <c r="EA2865" s="171"/>
      <c r="EB2865" s="171"/>
      <c r="EC2865" s="171"/>
      <c r="ED2865" s="171"/>
      <c r="EE2865" s="171"/>
      <c r="EF2865" s="171"/>
      <c r="EG2865" s="171"/>
      <c r="EH2865" s="171"/>
      <c r="EI2865" s="171"/>
      <c r="EJ2865" s="171"/>
      <c r="EK2865" s="171"/>
      <c r="EL2865" s="171"/>
      <c r="EM2865" s="171"/>
      <c r="EN2865" s="171"/>
    </row>
    <row r="2866" spans="43:144" ht="15" x14ac:dyDescent="0.25">
      <c r="AQ2866" s="171"/>
      <c r="AR2866"/>
      <c r="AS2866"/>
      <c r="AT2866"/>
      <c r="AU2866"/>
      <c r="AV2866"/>
      <c r="AW2866"/>
      <c r="AX2866"/>
      <c r="AY2866"/>
      <c r="AZ2866"/>
      <c r="BA2866"/>
      <c r="BB2866"/>
      <c r="BC2866"/>
      <c r="BD2866"/>
      <c r="BE2866" s="171"/>
      <c r="BF2866" s="171"/>
      <c r="BG2866" s="171"/>
      <c r="BH2866" s="171"/>
      <c r="BI2866" s="171"/>
      <c r="BJ2866" s="171"/>
      <c r="BK2866" s="171"/>
      <c r="BL2866" s="171"/>
      <c r="BM2866" s="171"/>
      <c r="BN2866" s="171"/>
      <c r="BO2866" s="171"/>
      <c r="BP2866" s="171"/>
      <c r="BQ2866" s="171"/>
      <c r="BR2866" s="171"/>
      <c r="BS2866" s="171"/>
      <c r="BT2866" s="171"/>
      <c r="BU2866" s="171"/>
      <c r="BV2866" s="171"/>
      <c r="BW2866" s="171"/>
      <c r="BX2866" s="171"/>
      <c r="BY2866" s="171"/>
      <c r="BZ2866" s="171"/>
      <c r="CA2866" s="171"/>
      <c r="CB2866" s="171"/>
      <c r="CC2866" s="171"/>
      <c r="CD2866" s="171"/>
      <c r="CE2866" s="171"/>
      <c r="CF2866" s="171"/>
      <c r="CG2866" s="171"/>
      <c r="CH2866" s="171"/>
      <c r="CI2866" s="171"/>
      <c r="CJ2866" s="171"/>
      <c r="CK2866" s="171"/>
      <c r="CL2866" s="171"/>
      <c r="CM2866" s="171"/>
      <c r="CN2866" s="171"/>
      <c r="CO2866" s="171"/>
      <c r="CP2866" s="171"/>
      <c r="CQ2866" s="171"/>
      <c r="CR2866" s="171"/>
      <c r="CS2866" s="171"/>
      <c r="CT2866" s="171"/>
      <c r="CU2866" s="171"/>
      <c r="CV2866" s="171"/>
      <c r="CW2866" s="171"/>
      <c r="CX2866" s="171"/>
      <c r="CY2866" s="171"/>
      <c r="CZ2866" s="171"/>
      <c r="DA2866" s="171"/>
      <c r="DB2866" s="171"/>
      <c r="DC2866" s="171"/>
      <c r="DD2866" s="171"/>
      <c r="DE2866" s="171"/>
      <c r="DF2866" s="171"/>
      <c r="DG2866" s="171"/>
      <c r="DH2866" s="171"/>
      <c r="DI2866" s="171"/>
      <c r="DJ2866" s="171"/>
      <c r="DK2866" s="171"/>
      <c r="DL2866" s="171"/>
      <c r="DM2866" s="171"/>
      <c r="DN2866" s="171"/>
      <c r="DO2866" s="171"/>
      <c r="DP2866" s="171"/>
      <c r="DQ2866" s="171"/>
      <c r="DR2866" s="171"/>
      <c r="DS2866" s="171"/>
      <c r="DT2866" s="171"/>
      <c r="DU2866" s="171"/>
      <c r="DV2866" s="171"/>
      <c r="DW2866" s="171"/>
      <c r="DX2866" s="171"/>
      <c r="DY2866" s="171"/>
      <c r="DZ2866" s="171"/>
      <c r="EA2866" s="171"/>
      <c r="EB2866" s="171"/>
      <c r="EC2866" s="171"/>
      <c r="ED2866" s="171"/>
      <c r="EE2866" s="171"/>
      <c r="EF2866" s="171"/>
      <c r="EG2866" s="171"/>
      <c r="EH2866" s="171"/>
      <c r="EI2866" s="171"/>
      <c r="EJ2866" s="171"/>
      <c r="EK2866" s="171"/>
      <c r="EL2866" s="171"/>
      <c r="EM2866" s="171"/>
      <c r="EN2866" s="171"/>
    </row>
    <row r="2867" spans="43:144" ht="15" x14ac:dyDescent="0.25">
      <c r="AQ2867" s="171"/>
      <c r="AR2867"/>
      <c r="AS2867"/>
      <c r="AT2867"/>
      <c r="AU2867"/>
      <c r="AV2867"/>
      <c r="AW2867"/>
      <c r="AX2867"/>
      <c r="AY2867"/>
      <c r="AZ2867"/>
      <c r="BA2867"/>
      <c r="BB2867"/>
      <c r="BC2867"/>
      <c r="BD2867"/>
      <c r="BE2867" s="171"/>
      <c r="BF2867" s="171"/>
      <c r="BG2867" s="171"/>
      <c r="BH2867" s="171"/>
      <c r="BI2867" s="171"/>
      <c r="BJ2867" s="171"/>
      <c r="BK2867" s="171"/>
      <c r="BL2867" s="171"/>
      <c r="BM2867" s="171"/>
      <c r="BN2867" s="171"/>
      <c r="BO2867" s="171"/>
      <c r="BP2867" s="171"/>
      <c r="BQ2867" s="171"/>
      <c r="BR2867" s="171"/>
      <c r="BS2867" s="171"/>
      <c r="BT2867" s="171"/>
      <c r="BU2867" s="171"/>
      <c r="BV2867" s="171"/>
      <c r="BW2867" s="171"/>
      <c r="BX2867" s="171"/>
      <c r="BY2867" s="171"/>
      <c r="BZ2867" s="171"/>
      <c r="CA2867" s="171"/>
      <c r="CB2867" s="171"/>
      <c r="CC2867" s="171"/>
      <c r="CD2867" s="171"/>
      <c r="CE2867" s="171"/>
      <c r="CF2867" s="171"/>
      <c r="CG2867" s="171"/>
      <c r="CH2867" s="171"/>
      <c r="CI2867" s="171"/>
      <c r="CJ2867" s="171"/>
      <c r="CK2867" s="171"/>
      <c r="CL2867" s="171"/>
      <c r="CM2867" s="171"/>
      <c r="CN2867" s="171"/>
      <c r="CO2867" s="171"/>
      <c r="CP2867" s="171"/>
      <c r="CQ2867" s="171"/>
      <c r="CR2867" s="171"/>
      <c r="CS2867" s="171"/>
      <c r="CT2867" s="171"/>
      <c r="CU2867" s="171"/>
      <c r="CV2867" s="171"/>
      <c r="CW2867" s="171"/>
      <c r="CX2867" s="171"/>
      <c r="CY2867" s="171"/>
      <c r="CZ2867" s="171"/>
      <c r="DA2867" s="171"/>
      <c r="DB2867" s="171"/>
      <c r="DC2867" s="171"/>
      <c r="DD2867" s="171"/>
      <c r="DE2867" s="171"/>
      <c r="DF2867" s="171"/>
      <c r="DG2867" s="171"/>
      <c r="DH2867" s="171"/>
      <c r="DI2867" s="171"/>
      <c r="DJ2867" s="171"/>
      <c r="DK2867" s="171"/>
      <c r="DL2867" s="171"/>
      <c r="DM2867" s="171"/>
      <c r="DN2867" s="171"/>
      <c r="DO2867" s="171"/>
      <c r="DP2867" s="171"/>
      <c r="DQ2867" s="171"/>
      <c r="DR2867" s="171"/>
      <c r="DS2867" s="171"/>
      <c r="DT2867" s="171"/>
      <c r="DU2867" s="171"/>
      <c r="DV2867" s="171"/>
      <c r="DW2867" s="171"/>
      <c r="DX2867" s="171"/>
      <c r="DY2867" s="171"/>
      <c r="DZ2867" s="171"/>
      <c r="EA2867" s="171"/>
      <c r="EB2867" s="171"/>
      <c r="EC2867" s="171"/>
      <c r="ED2867" s="171"/>
      <c r="EE2867" s="171"/>
      <c r="EF2867" s="171"/>
      <c r="EG2867" s="171"/>
      <c r="EH2867" s="171"/>
      <c r="EI2867" s="171"/>
      <c r="EJ2867" s="171"/>
      <c r="EK2867" s="171"/>
      <c r="EL2867" s="171"/>
      <c r="EM2867" s="171"/>
      <c r="EN2867" s="171"/>
    </row>
    <row r="2868" spans="43:144" ht="15" x14ac:dyDescent="0.25">
      <c r="AQ2868" s="171"/>
      <c r="AR2868"/>
      <c r="AS2868"/>
      <c r="AT2868"/>
      <c r="AU2868"/>
      <c r="AV2868"/>
      <c r="AW2868"/>
      <c r="AX2868"/>
      <c r="AY2868"/>
      <c r="AZ2868"/>
      <c r="BA2868"/>
      <c r="BB2868"/>
      <c r="BC2868"/>
      <c r="BD2868"/>
      <c r="BE2868" s="171"/>
      <c r="BF2868" s="171"/>
      <c r="BG2868" s="171"/>
      <c r="BH2868" s="171"/>
      <c r="BI2868" s="171"/>
      <c r="BJ2868" s="171"/>
      <c r="BK2868" s="171"/>
      <c r="BL2868" s="171"/>
      <c r="BM2868" s="171"/>
      <c r="BN2868" s="171"/>
      <c r="BO2868" s="171"/>
      <c r="BP2868" s="171"/>
      <c r="BQ2868" s="171"/>
      <c r="BR2868" s="171"/>
      <c r="BS2868" s="171"/>
      <c r="BT2868" s="171"/>
      <c r="BU2868" s="171"/>
      <c r="BV2868" s="171"/>
      <c r="BW2868" s="171"/>
      <c r="BX2868" s="171"/>
      <c r="BY2868" s="171"/>
      <c r="BZ2868" s="171"/>
      <c r="CA2868" s="171"/>
      <c r="CB2868" s="171"/>
      <c r="CC2868" s="171"/>
      <c r="CD2868" s="171"/>
      <c r="CE2868" s="171"/>
      <c r="CF2868" s="171"/>
      <c r="CG2868" s="171"/>
      <c r="CH2868" s="171"/>
      <c r="CI2868" s="171"/>
      <c r="CJ2868" s="171"/>
      <c r="CK2868" s="171"/>
      <c r="CL2868" s="171"/>
      <c r="CM2868" s="171"/>
      <c r="CN2868" s="171"/>
      <c r="CO2868" s="171"/>
      <c r="CP2868" s="171"/>
      <c r="CQ2868" s="171"/>
      <c r="CR2868" s="171"/>
      <c r="CS2868" s="171"/>
      <c r="CT2868" s="171"/>
      <c r="CU2868" s="171"/>
      <c r="CV2868" s="171"/>
      <c r="CW2868" s="171"/>
      <c r="CX2868" s="171"/>
      <c r="CY2868" s="171"/>
      <c r="CZ2868" s="171"/>
      <c r="DA2868" s="171"/>
      <c r="DB2868" s="171"/>
      <c r="DC2868" s="171"/>
      <c r="DD2868" s="171"/>
      <c r="DE2868" s="171"/>
      <c r="DF2868" s="171"/>
      <c r="DG2868" s="171"/>
      <c r="DH2868" s="171"/>
      <c r="DI2868" s="171"/>
      <c r="DJ2868" s="171"/>
      <c r="DK2868" s="171"/>
      <c r="DL2868" s="171"/>
      <c r="DM2868" s="171"/>
      <c r="DN2868" s="171"/>
      <c r="DO2868" s="171"/>
      <c r="DP2868" s="171"/>
      <c r="DQ2868" s="171"/>
      <c r="DR2868" s="171"/>
      <c r="DS2868" s="171"/>
      <c r="DT2868" s="171"/>
      <c r="DU2868" s="171"/>
      <c r="DV2868" s="171"/>
      <c r="DW2868" s="171"/>
      <c r="DX2868" s="171"/>
      <c r="DY2868" s="171"/>
      <c r="DZ2868" s="171"/>
      <c r="EA2868" s="171"/>
      <c r="EB2868" s="171"/>
      <c r="EC2868" s="171"/>
      <c r="ED2868" s="171"/>
      <c r="EE2868" s="171"/>
      <c r="EF2868" s="171"/>
      <c r="EG2868" s="171"/>
      <c r="EH2868" s="171"/>
      <c r="EI2868" s="171"/>
      <c r="EJ2868" s="171"/>
      <c r="EK2868" s="171"/>
      <c r="EL2868" s="171"/>
      <c r="EM2868" s="171"/>
      <c r="EN2868" s="171"/>
    </row>
    <row r="2869" spans="43:144" ht="15" x14ac:dyDescent="0.25">
      <c r="AQ2869" s="171"/>
      <c r="AR2869"/>
      <c r="AS2869"/>
      <c r="AT2869"/>
      <c r="AU2869"/>
      <c r="AV2869"/>
      <c r="AW2869"/>
      <c r="AX2869"/>
      <c r="AY2869"/>
      <c r="AZ2869"/>
      <c r="BA2869"/>
      <c r="BB2869"/>
      <c r="BC2869"/>
      <c r="BD2869"/>
      <c r="BE2869" s="171"/>
      <c r="BF2869" s="171"/>
      <c r="BG2869" s="171"/>
      <c r="BH2869" s="171"/>
      <c r="BI2869" s="171"/>
      <c r="BJ2869" s="171"/>
      <c r="BK2869" s="171"/>
      <c r="BL2869" s="171"/>
      <c r="BM2869" s="171"/>
      <c r="BN2869" s="171"/>
      <c r="BO2869" s="171"/>
      <c r="BP2869" s="171"/>
      <c r="BQ2869" s="171"/>
      <c r="BR2869" s="171"/>
      <c r="BS2869" s="171"/>
      <c r="BT2869" s="171"/>
      <c r="BU2869" s="171"/>
      <c r="BV2869" s="171"/>
      <c r="BW2869" s="171"/>
      <c r="BX2869" s="171"/>
      <c r="BY2869" s="171"/>
      <c r="BZ2869" s="171"/>
      <c r="CA2869" s="171"/>
      <c r="CB2869" s="171"/>
      <c r="CC2869" s="171"/>
      <c r="CD2869" s="171"/>
      <c r="CE2869" s="171"/>
      <c r="CF2869" s="171"/>
      <c r="CG2869" s="171"/>
      <c r="CH2869" s="171"/>
      <c r="CI2869" s="171"/>
      <c r="CJ2869" s="171"/>
      <c r="CK2869" s="171"/>
      <c r="CL2869" s="171"/>
      <c r="CM2869" s="171"/>
      <c r="CN2869" s="171"/>
      <c r="CO2869" s="171"/>
      <c r="CP2869" s="171"/>
      <c r="CQ2869" s="171"/>
      <c r="CR2869" s="171"/>
      <c r="CS2869" s="171"/>
      <c r="CT2869" s="171"/>
      <c r="CU2869" s="171"/>
      <c r="CV2869" s="171"/>
      <c r="CW2869" s="171"/>
      <c r="CX2869" s="171"/>
      <c r="CY2869" s="171"/>
      <c r="CZ2869" s="171"/>
      <c r="DA2869" s="171"/>
      <c r="DB2869" s="171"/>
      <c r="DC2869" s="171"/>
      <c r="DD2869" s="171"/>
      <c r="DE2869" s="171"/>
      <c r="DF2869" s="171"/>
      <c r="DG2869" s="171"/>
      <c r="DH2869" s="171"/>
      <c r="DI2869" s="171"/>
      <c r="DJ2869" s="171"/>
      <c r="DK2869" s="171"/>
      <c r="DL2869" s="171"/>
      <c r="DM2869" s="171"/>
      <c r="DN2869" s="171"/>
      <c r="DO2869" s="171"/>
      <c r="DP2869" s="171"/>
      <c r="DQ2869" s="171"/>
      <c r="DR2869" s="171"/>
      <c r="DS2869" s="171"/>
      <c r="DT2869" s="171"/>
      <c r="DU2869" s="171"/>
      <c r="DV2869" s="171"/>
      <c r="DW2869" s="171"/>
      <c r="DX2869" s="171"/>
      <c r="DY2869" s="171"/>
      <c r="DZ2869" s="171"/>
      <c r="EA2869" s="171"/>
      <c r="EB2869" s="171"/>
      <c r="EC2869" s="171"/>
      <c r="ED2869" s="171"/>
      <c r="EE2869" s="171"/>
      <c r="EF2869" s="171"/>
      <c r="EG2869" s="171"/>
      <c r="EH2869" s="171"/>
      <c r="EI2869" s="171"/>
      <c r="EJ2869" s="171"/>
      <c r="EK2869" s="171"/>
      <c r="EL2869" s="171"/>
      <c r="EM2869" s="171"/>
      <c r="EN2869" s="171"/>
    </row>
    <row r="2870" spans="43:144" ht="15" x14ac:dyDescent="0.25">
      <c r="AQ2870" s="171"/>
      <c r="AR2870"/>
      <c r="AS2870"/>
      <c r="AT2870"/>
      <c r="AU2870"/>
      <c r="AV2870"/>
      <c r="AW2870"/>
      <c r="AX2870"/>
      <c r="AY2870"/>
      <c r="AZ2870"/>
      <c r="BA2870"/>
      <c r="BB2870"/>
      <c r="BC2870"/>
      <c r="BD2870"/>
      <c r="BE2870" s="171"/>
      <c r="BF2870" s="171"/>
      <c r="BG2870" s="171"/>
      <c r="BH2870" s="171"/>
      <c r="BI2870" s="171"/>
      <c r="BJ2870" s="171"/>
      <c r="BK2870" s="171"/>
      <c r="BL2870" s="171"/>
      <c r="BM2870" s="171"/>
      <c r="BN2870" s="171"/>
      <c r="BO2870" s="171"/>
      <c r="BP2870" s="171"/>
      <c r="BQ2870" s="171"/>
      <c r="BR2870" s="171"/>
      <c r="BS2870" s="171"/>
      <c r="BT2870" s="171"/>
      <c r="BU2870" s="171"/>
      <c r="BV2870" s="171"/>
      <c r="BW2870" s="171"/>
      <c r="BX2870" s="171"/>
      <c r="BY2870" s="171"/>
      <c r="BZ2870" s="171"/>
      <c r="CA2870" s="171"/>
      <c r="CB2870" s="171"/>
      <c r="CC2870" s="171"/>
      <c r="CD2870" s="171"/>
      <c r="CE2870" s="171"/>
      <c r="CF2870" s="171"/>
      <c r="CG2870" s="171"/>
      <c r="CH2870" s="171"/>
      <c r="CI2870" s="171"/>
      <c r="CJ2870" s="171"/>
      <c r="CK2870" s="171"/>
      <c r="CL2870" s="171"/>
      <c r="CM2870" s="171"/>
      <c r="CN2870" s="171"/>
      <c r="CO2870" s="171"/>
      <c r="CP2870" s="171"/>
      <c r="CQ2870" s="171"/>
      <c r="CR2870" s="171"/>
      <c r="CS2870" s="171"/>
      <c r="CT2870" s="171"/>
      <c r="CU2870" s="171"/>
      <c r="CV2870" s="171"/>
      <c r="CW2870" s="171"/>
      <c r="CX2870" s="171"/>
      <c r="CY2870" s="171"/>
      <c r="CZ2870" s="171"/>
      <c r="DA2870" s="171"/>
      <c r="DB2870" s="171"/>
      <c r="DC2870" s="171"/>
      <c r="DD2870" s="171"/>
      <c r="DE2870" s="171"/>
      <c r="DF2870" s="171"/>
      <c r="DG2870" s="171"/>
      <c r="DH2870" s="171"/>
      <c r="DI2870" s="171"/>
      <c r="DJ2870" s="171"/>
      <c r="DK2870" s="171"/>
      <c r="DL2870" s="171"/>
      <c r="DM2870" s="171"/>
      <c r="DN2870" s="171"/>
      <c r="DO2870" s="171"/>
      <c r="DP2870" s="171"/>
      <c r="DQ2870" s="171"/>
      <c r="DR2870" s="171"/>
      <c r="DS2870" s="171"/>
      <c r="DT2870" s="171"/>
      <c r="DU2870" s="171"/>
      <c r="DV2870" s="171"/>
      <c r="DW2870" s="171"/>
      <c r="DX2870" s="171"/>
      <c r="DY2870" s="171"/>
      <c r="DZ2870" s="171"/>
      <c r="EA2870" s="171"/>
      <c r="EB2870" s="171"/>
      <c r="EC2870" s="171"/>
      <c r="ED2870" s="171"/>
      <c r="EE2870" s="171"/>
      <c r="EF2870" s="171"/>
      <c r="EG2870" s="171"/>
      <c r="EH2870" s="171"/>
      <c r="EI2870" s="171"/>
      <c r="EJ2870" s="171"/>
      <c r="EK2870" s="171"/>
      <c r="EL2870" s="171"/>
      <c r="EM2870" s="171"/>
      <c r="EN2870" s="171"/>
    </row>
    <row r="2871" spans="43:144" ht="15" x14ac:dyDescent="0.25">
      <c r="AQ2871" s="171"/>
      <c r="AR2871"/>
      <c r="AS2871"/>
      <c r="AT2871"/>
      <c r="AU2871"/>
      <c r="AV2871"/>
      <c r="AW2871"/>
      <c r="AX2871"/>
      <c r="AY2871"/>
      <c r="AZ2871"/>
      <c r="BA2871"/>
      <c r="BB2871"/>
      <c r="BC2871"/>
      <c r="BD2871"/>
      <c r="BE2871" s="171"/>
      <c r="BF2871" s="171"/>
      <c r="BG2871" s="171"/>
      <c r="BH2871" s="171"/>
      <c r="BI2871" s="171"/>
      <c r="BJ2871" s="171"/>
      <c r="BK2871" s="171"/>
      <c r="BL2871" s="171"/>
      <c r="BM2871" s="171"/>
      <c r="BN2871" s="171"/>
      <c r="BO2871" s="171"/>
      <c r="BP2871" s="171"/>
      <c r="BQ2871" s="171"/>
      <c r="BR2871" s="171"/>
      <c r="BS2871" s="171"/>
      <c r="BT2871" s="171"/>
      <c r="BU2871" s="171"/>
      <c r="BV2871" s="171"/>
      <c r="BW2871" s="171"/>
      <c r="BX2871" s="171"/>
      <c r="BY2871" s="171"/>
      <c r="BZ2871" s="171"/>
      <c r="CA2871" s="171"/>
      <c r="CB2871" s="171"/>
      <c r="CC2871" s="171"/>
      <c r="CD2871" s="171"/>
      <c r="CE2871" s="171"/>
      <c r="CF2871" s="171"/>
      <c r="CG2871" s="171"/>
      <c r="CH2871" s="171"/>
      <c r="CI2871" s="171"/>
      <c r="CJ2871" s="171"/>
      <c r="CK2871" s="171"/>
      <c r="CL2871" s="171"/>
      <c r="CM2871" s="171"/>
      <c r="CN2871" s="171"/>
      <c r="CO2871" s="171"/>
      <c r="CP2871" s="171"/>
      <c r="CQ2871" s="171"/>
      <c r="CR2871" s="171"/>
      <c r="CS2871" s="171"/>
      <c r="CT2871" s="171"/>
      <c r="CU2871" s="171"/>
      <c r="CV2871" s="171"/>
      <c r="CW2871" s="171"/>
      <c r="CX2871" s="171"/>
      <c r="CY2871" s="171"/>
      <c r="CZ2871" s="171"/>
      <c r="DA2871" s="171"/>
      <c r="DB2871" s="171"/>
      <c r="DC2871" s="171"/>
      <c r="DD2871" s="171"/>
      <c r="DE2871" s="171"/>
      <c r="DF2871" s="171"/>
      <c r="DG2871" s="171"/>
      <c r="DH2871" s="171"/>
      <c r="DI2871" s="171"/>
      <c r="DJ2871" s="171"/>
      <c r="DK2871" s="171"/>
      <c r="DL2871" s="171"/>
      <c r="DM2871" s="171"/>
      <c r="DN2871" s="171"/>
      <c r="DO2871" s="171"/>
      <c r="DP2871" s="171"/>
      <c r="DQ2871" s="171"/>
      <c r="DR2871" s="171"/>
      <c r="DS2871" s="171"/>
      <c r="DT2871" s="171"/>
      <c r="DU2871" s="171"/>
      <c r="DV2871" s="171"/>
      <c r="DW2871" s="171"/>
      <c r="DX2871" s="171"/>
      <c r="DY2871" s="171"/>
      <c r="DZ2871" s="171"/>
      <c r="EA2871" s="171"/>
      <c r="EB2871" s="171"/>
      <c r="EC2871" s="171"/>
      <c r="ED2871" s="171"/>
      <c r="EE2871" s="171"/>
      <c r="EF2871" s="171"/>
      <c r="EG2871" s="171"/>
      <c r="EH2871" s="171"/>
      <c r="EI2871" s="171"/>
      <c r="EJ2871" s="171"/>
      <c r="EK2871" s="171"/>
      <c r="EL2871" s="171"/>
      <c r="EM2871" s="171"/>
      <c r="EN2871" s="171"/>
    </row>
    <row r="2872" spans="43:144" ht="15" x14ac:dyDescent="0.25">
      <c r="AQ2872" s="171"/>
      <c r="AR2872"/>
      <c r="AS2872"/>
      <c r="AT2872"/>
      <c r="AU2872"/>
      <c r="AV2872"/>
      <c r="AW2872"/>
      <c r="AX2872"/>
      <c r="AY2872"/>
      <c r="AZ2872"/>
      <c r="BA2872"/>
      <c r="BB2872"/>
      <c r="BC2872"/>
      <c r="BD2872"/>
      <c r="BE2872" s="171"/>
      <c r="BF2872" s="171"/>
      <c r="BG2872" s="171"/>
      <c r="BH2872" s="171"/>
      <c r="BI2872" s="171"/>
      <c r="BJ2872" s="171"/>
      <c r="BK2872" s="171"/>
      <c r="BL2872" s="171"/>
      <c r="BM2872" s="171"/>
      <c r="BN2872" s="171"/>
      <c r="BO2872" s="171"/>
      <c r="BP2872" s="171"/>
      <c r="BQ2872" s="171"/>
      <c r="BR2872" s="171"/>
      <c r="BS2872" s="171"/>
      <c r="BT2872" s="171"/>
      <c r="BU2872" s="171"/>
      <c r="BV2872" s="171"/>
      <c r="BW2872" s="171"/>
      <c r="BX2872" s="171"/>
      <c r="BY2872" s="171"/>
      <c r="BZ2872" s="171"/>
      <c r="CA2872" s="171"/>
      <c r="CB2872" s="171"/>
      <c r="CC2872" s="171"/>
      <c r="CD2872" s="171"/>
      <c r="CE2872" s="171"/>
      <c r="CF2872" s="171"/>
      <c r="CG2872" s="171"/>
      <c r="CH2872" s="171"/>
      <c r="CI2872" s="171"/>
      <c r="CJ2872" s="171"/>
      <c r="CK2872" s="171"/>
      <c r="CL2872" s="171"/>
      <c r="CM2872" s="171"/>
      <c r="CN2872" s="171"/>
      <c r="CO2872" s="171"/>
      <c r="CP2872" s="171"/>
      <c r="CQ2872" s="171"/>
      <c r="CR2872" s="171"/>
      <c r="CS2872" s="171"/>
      <c r="CT2872" s="171"/>
      <c r="CU2872" s="171"/>
      <c r="CV2872" s="171"/>
      <c r="CW2872" s="171"/>
      <c r="CX2872" s="171"/>
      <c r="CY2872" s="171"/>
      <c r="CZ2872" s="171"/>
      <c r="DA2872" s="171"/>
      <c r="DB2872" s="171"/>
      <c r="DC2872" s="171"/>
      <c r="DD2872" s="171"/>
      <c r="DE2872" s="171"/>
      <c r="DF2872" s="171"/>
      <c r="DG2872" s="171"/>
      <c r="DH2872" s="171"/>
      <c r="DI2872" s="171"/>
      <c r="DJ2872" s="171"/>
      <c r="DK2872" s="171"/>
      <c r="DL2872" s="171"/>
      <c r="DM2872" s="171"/>
      <c r="DN2872" s="171"/>
      <c r="DO2872" s="171"/>
      <c r="DP2872" s="171"/>
      <c r="DQ2872" s="171"/>
      <c r="DR2872" s="171"/>
      <c r="DS2872" s="171"/>
      <c r="DT2872" s="171"/>
      <c r="DU2872" s="171"/>
      <c r="DV2872" s="171"/>
      <c r="DW2872" s="171"/>
      <c r="DX2872" s="171"/>
      <c r="DY2872" s="171"/>
      <c r="DZ2872" s="171"/>
      <c r="EA2872" s="171"/>
      <c r="EB2872" s="171"/>
      <c r="EC2872" s="171"/>
      <c r="ED2872" s="171"/>
      <c r="EE2872" s="171"/>
      <c r="EF2872" s="171"/>
      <c r="EG2872" s="171"/>
      <c r="EH2872" s="171"/>
      <c r="EI2872" s="171"/>
      <c r="EJ2872" s="171"/>
      <c r="EK2872" s="171"/>
      <c r="EL2872" s="171"/>
      <c r="EM2872" s="171"/>
      <c r="EN2872" s="171"/>
    </row>
    <row r="2873" spans="43:144" ht="15" x14ac:dyDescent="0.25">
      <c r="AQ2873" s="171"/>
      <c r="AR2873"/>
      <c r="AS2873"/>
      <c r="AT2873"/>
      <c r="AU2873"/>
      <c r="AV2873"/>
      <c r="AW2873"/>
      <c r="AX2873"/>
      <c r="AY2873"/>
      <c r="AZ2873"/>
      <c r="BA2873"/>
      <c r="BB2873"/>
      <c r="BC2873"/>
      <c r="BD2873"/>
      <c r="BE2873" s="171"/>
      <c r="BF2873" s="171"/>
      <c r="BG2873" s="171"/>
      <c r="BH2873" s="171"/>
      <c r="BI2873" s="171"/>
      <c r="BJ2873" s="171"/>
      <c r="BK2873" s="171"/>
      <c r="BL2873" s="171"/>
      <c r="BM2873" s="171"/>
      <c r="BN2873" s="171"/>
      <c r="BO2873" s="171"/>
      <c r="BP2873" s="171"/>
      <c r="BQ2873" s="171"/>
      <c r="BR2873" s="171"/>
      <c r="BS2873" s="171"/>
      <c r="BT2873" s="171"/>
      <c r="BU2873" s="171"/>
      <c r="BV2873" s="171"/>
      <c r="BW2873" s="171"/>
      <c r="BX2873" s="171"/>
      <c r="BY2873" s="171"/>
      <c r="BZ2873" s="171"/>
      <c r="CA2873" s="171"/>
      <c r="CB2873" s="171"/>
      <c r="CC2873" s="171"/>
      <c r="CD2873" s="171"/>
      <c r="CE2873" s="171"/>
      <c r="CF2873" s="171"/>
      <c r="CG2873" s="171"/>
      <c r="CH2873" s="171"/>
      <c r="CI2873" s="171"/>
      <c r="CJ2873" s="171"/>
      <c r="CK2873" s="171"/>
      <c r="CL2873" s="171"/>
      <c r="CM2873" s="171"/>
      <c r="CN2873" s="171"/>
      <c r="CO2873" s="171"/>
      <c r="CP2873" s="171"/>
      <c r="CQ2873" s="171"/>
      <c r="CR2873" s="171"/>
      <c r="CS2873" s="171"/>
      <c r="CT2873" s="171"/>
      <c r="CU2873" s="171"/>
      <c r="CV2873" s="171"/>
      <c r="CW2873" s="171"/>
      <c r="CX2873" s="171"/>
      <c r="CY2873" s="171"/>
      <c r="CZ2873" s="171"/>
      <c r="DA2873" s="171"/>
      <c r="DB2873" s="171"/>
      <c r="DC2873" s="171"/>
      <c r="DD2873" s="171"/>
      <c r="DE2873" s="171"/>
      <c r="DF2873" s="171"/>
      <c r="DG2873" s="171"/>
      <c r="DH2873" s="171"/>
      <c r="DI2873" s="171"/>
      <c r="DJ2873" s="171"/>
      <c r="DK2873" s="171"/>
      <c r="DL2873" s="171"/>
      <c r="DM2873" s="171"/>
      <c r="DN2873" s="171"/>
      <c r="DO2873" s="171"/>
      <c r="DP2873" s="171"/>
      <c r="DQ2873" s="171"/>
      <c r="DR2873" s="171"/>
      <c r="DS2873" s="171"/>
      <c r="DT2873" s="171"/>
      <c r="DU2873" s="171"/>
      <c r="DV2873" s="171"/>
      <c r="DW2873" s="171"/>
      <c r="DX2873" s="171"/>
      <c r="DY2873" s="171"/>
      <c r="DZ2873" s="171"/>
      <c r="EA2873" s="171"/>
      <c r="EB2873" s="171"/>
      <c r="EC2873" s="171"/>
      <c r="ED2873" s="171"/>
      <c r="EE2873" s="171"/>
      <c r="EF2873" s="171"/>
      <c r="EG2873" s="171"/>
      <c r="EH2873" s="171"/>
      <c r="EI2873" s="171"/>
      <c r="EJ2873" s="171"/>
      <c r="EK2873" s="171"/>
      <c r="EL2873" s="171"/>
      <c r="EM2873" s="171"/>
      <c r="EN2873" s="171"/>
    </row>
    <row r="2874" spans="43:144" ht="15" x14ac:dyDescent="0.25">
      <c r="AQ2874" s="171"/>
      <c r="AR2874"/>
      <c r="AS2874"/>
      <c r="AT2874"/>
      <c r="AU2874"/>
      <c r="AV2874"/>
      <c r="AW2874"/>
      <c r="AX2874"/>
      <c r="AY2874"/>
      <c r="AZ2874"/>
      <c r="BA2874"/>
      <c r="BB2874"/>
      <c r="BC2874"/>
      <c r="BD2874"/>
      <c r="BE2874" s="171"/>
      <c r="BF2874" s="171"/>
      <c r="BG2874" s="171"/>
      <c r="BH2874" s="171"/>
      <c r="BI2874" s="171"/>
      <c r="BJ2874" s="171"/>
      <c r="BK2874" s="171"/>
      <c r="BL2874" s="171"/>
      <c r="BM2874" s="171"/>
      <c r="BN2874" s="171"/>
      <c r="BO2874" s="171"/>
      <c r="BP2874" s="171"/>
      <c r="BQ2874" s="171"/>
      <c r="BR2874" s="171"/>
      <c r="BS2874" s="171"/>
      <c r="BT2874" s="171"/>
      <c r="BU2874" s="171"/>
      <c r="BV2874" s="171"/>
      <c r="BW2874" s="171"/>
      <c r="BX2874" s="171"/>
      <c r="BY2874" s="171"/>
      <c r="BZ2874" s="171"/>
      <c r="CA2874" s="171"/>
      <c r="CB2874" s="171"/>
      <c r="CC2874" s="171"/>
      <c r="CD2874" s="171"/>
      <c r="CE2874" s="171"/>
      <c r="CF2874" s="171"/>
      <c r="CG2874" s="171"/>
      <c r="CH2874" s="171"/>
      <c r="CI2874" s="171"/>
      <c r="CJ2874" s="171"/>
      <c r="CK2874" s="171"/>
      <c r="CL2874" s="171"/>
      <c r="CM2874" s="171"/>
      <c r="CN2874" s="171"/>
      <c r="CO2874" s="171"/>
      <c r="CP2874" s="171"/>
      <c r="CQ2874" s="171"/>
      <c r="CR2874" s="171"/>
      <c r="CS2874" s="171"/>
      <c r="CT2874" s="171"/>
      <c r="CU2874" s="171"/>
      <c r="CV2874" s="171"/>
      <c r="CW2874" s="171"/>
      <c r="CX2874" s="171"/>
      <c r="CY2874" s="171"/>
      <c r="CZ2874" s="171"/>
      <c r="DA2874" s="171"/>
      <c r="DB2874" s="171"/>
      <c r="DC2874" s="171"/>
      <c r="DD2874" s="171"/>
      <c r="DE2874" s="171"/>
      <c r="DF2874" s="171"/>
      <c r="DG2874" s="171"/>
      <c r="DH2874" s="171"/>
      <c r="DI2874" s="171"/>
      <c r="DJ2874" s="171"/>
      <c r="DK2874" s="171"/>
      <c r="DL2874" s="171"/>
      <c r="DM2874" s="171"/>
      <c r="DN2874" s="171"/>
      <c r="DO2874" s="171"/>
      <c r="DP2874" s="171"/>
      <c r="DQ2874" s="171"/>
      <c r="DR2874" s="171"/>
      <c r="DS2874" s="171"/>
      <c r="DT2874" s="171"/>
      <c r="DU2874" s="171"/>
      <c r="DV2874" s="171"/>
      <c r="DW2874" s="171"/>
      <c r="DX2874" s="171"/>
      <c r="DY2874" s="171"/>
      <c r="DZ2874" s="171"/>
      <c r="EA2874" s="171"/>
      <c r="EB2874" s="171"/>
      <c r="EC2874" s="171"/>
      <c r="ED2874" s="171"/>
      <c r="EE2874" s="171"/>
      <c r="EF2874" s="171"/>
      <c r="EG2874" s="171"/>
      <c r="EH2874" s="171"/>
      <c r="EI2874" s="171"/>
      <c r="EJ2874" s="171"/>
      <c r="EK2874" s="171"/>
      <c r="EL2874" s="171"/>
      <c r="EM2874" s="171"/>
      <c r="EN2874" s="171"/>
    </row>
    <row r="2875" spans="43:144" ht="15" x14ac:dyDescent="0.25">
      <c r="AQ2875" s="171"/>
      <c r="AR2875"/>
      <c r="AS2875"/>
      <c r="AT2875"/>
      <c r="AU2875"/>
      <c r="AV2875"/>
      <c r="AW2875"/>
      <c r="AX2875"/>
      <c r="AY2875"/>
      <c r="AZ2875"/>
      <c r="BA2875"/>
      <c r="BB2875"/>
      <c r="BC2875"/>
      <c r="BD2875"/>
      <c r="BE2875" s="171"/>
      <c r="BF2875" s="171"/>
      <c r="BG2875" s="171"/>
      <c r="BH2875" s="171"/>
      <c r="BI2875" s="171"/>
      <c r="BJ2875" s="171"/>
      <c r="BK2875" s="171"/>
      <c r="BL2875" s="171"/>
      <c r="BM2875" s="171"/>
      <c r="BN2875" s="171"/>
      <c r="BO2875" s="171"/>
      <c r="BP2875" s="171"/>
      <c r="BQ2875" s="171"/>
      <c r="BR2875" s="171"/>
      <c r="BS2875" s="171"/>
      <c r="BT2875" s="171"/>
      <c r="BU2875" s="171"/>
      <c r="BV2875" s="171"/>
      <c r="BW2875" s="171"/>
      <c r="BX2875" s="171"/>
      <c r="BY2875" s="171"/>
      <c r="BZ2875" s="171"/>
      <c r="CA2875" s="171"/>
      <c r="CB2875" s="171"/>
      <c r="CC2875" s="171"/>
      <c r="CD2875" s="171"/>
      <c r="CE2875" s="171"/>
      <c r="CF2875" s="171"/>
      <c r="CG2875" s="171"/>
      <c r="CH2875" s="171"/>
      <c r="CI2875" s="171"/>
      <c r="CJ2875" s="171"/>
      <c r="CK2875" s="171"/>
      <c r="CL2875" s="171"/>
      <c r="CM2875" s="171"/>
      <c r="CN2875" s="171"/>
      <c r="CO2875" s="171"/>
      <c r="CP2875" s="171"/>
      <c r="CQ2875" s="171"/>
      <c r="CR2875" s="171"/>
      <c r="CS2875" s="171"/>
      <c r="CT2875" s="171"/>
      <c r="CU2875" s="171"/>
      <c r="CV2875" s="171"/>
      <c r="CW2875" s="171"/>
      <c r="CX2875" s="171"/>
      <c r="CY2875" s="171"/>
      <c r="CZ2875" s="171"/>
      <c r="DA2875" s="171"/>
      <c r="DB2875" s="171"/>
      <c r="DC2875" s="171"/>
      <c r="DD2875" s="171"/>
      <c r="DE2875" s="171"/>
      <c r="DF2875" s="171"/>
      <c r="DG2875" s="171"/>
      <c r="DH2875" s="171"/>
      <c r="DI2875" s="171"/>
      <c r="DJ2875" s="171"/>
      <c r="DK2875" s="171"/>
      <c r="DL2875" s="171"/>
      <c r="DM2875" s="171"/>
      <c r="DN2875" s="171"/>
      <c r="DO2875" s="171"/>
      <c r="DP2875" s="171"/>
      <c r="DQ2875" s="171"/>
      <c r="DR2875" s="171"/>
      <c r="DS2875" s="171"/>
      <c r="DT2875" s="171"/>
      <c r="DU2875" s="171"/>
      <c r="DV2875" s="171"/>
      <c r="DW2875" s="171"/>
      <c r="DX2875" s="171"/>
      <c r="DY2875" s="171"/>
      <c r="DZ2875" s="171"/>
      <c r="EA2875" s="171"/>
      <c r="EB2875" s="171"/>
      <c r="EC2875" s="171"/>
      <c r="ED2875" s="171"/>
      <c r="EE2875" s="171"/>
      <c r="EF2875" s="171"/>
      <c r="EG2875" s="171"/>
      <c r="EH2875" s="171"/>
      <c r="EI2875" s="171"/>
      <c r="EJ2875" s="171"/>
      <c r="EK2875" s="171"/>
      <c r="EL2875" s="171"/>
      <c r="EM2875" s="171"/>
      <c r="EN2875" s="171"/>
    </row>
    <row r="2876" spans="43:144" ht="15" x14ac:dyDescent="0.25">
      <c r="AQ2876" s="171"/>
      <c r="AR2876"/>
      <c r="AS2876"/>
      <c r="AT2876"/>
      <c r="AU2876"/>
      <c r="AV2876"/>
      <c r="AW2876"/>
      <c r="AX2876"/>
      <c r="AY2876"/>
      <c r="AZ2876"/>
      <c r="BA2876"/>
      <c r="BB2876"/>
      <c r="BC2876"/>
      <c r="BD2876"/>
      <c r="BE2876" s="171"/>
      <c r="BF2876" s="171"/>
      <c r="BG2876" s="171"/>
      <c r="BH2876" s="171"/>
      <c r="BI2876" s="171"/>
      <c r="BJ2876" s="171"/>
      <c r="BK2876" s="171"/>
      <c r="BL2876" s="171"/>
      <c r="BM2876" s="171"/>
      <c r="BN2876" s="171"/>
      <c r="BO2876" s="171"/>
      <c r="BP2876" s="171"/>
      <c r="BQ2876" s="171"/>
      <c r="BR2876" s="171"/>
      <c r="BS2876" s="171"/>
      <c r="BT2876" s="171"/>
      <c r="BU2876" s="171"/>
      <c r="BV2876" s="171"/>
      <c r="BW2876" s="171"/>
      <c r="BX2876" s="171"/>
      <c r="BY2876" s="171"/>
      <c r="BZ2876" s="171"/>
      <c r="CA2876" s="171"/>
      <c r="CB2876" s="171"/>
      <c r="CC2876" s="171"/>
      <c r="CD2876" s="171"/>
      <c r="CE2876" s="171"/>
      <c r="CF2876" s="171"/>
      <c r="CG2876" s="171"/>
      <c r="CH2876" s="171"/>
      <c r="CI2876" s="171"/>
      <c r="CJ2876" s="171"/>
      <c r="CK2876" s="171"/>
      <c r="CL2876" s="171"/>
      <c r="CM2876" s="171"/>
      <c r="CN2876" s="171"/>
      <c r="CO2876" s="171"/>
      <c r="CP2876" s="171"/>
      <c r="CQ2876" s="171"/>
      <c r="CR2876" s="171"/>
      <c r="CS2876" s="171"/>
      <c r="CT2876" s="171"/>
      <c r="CU2876" s="171"/>
      <c r="CV2876" s="171"/>
      <c r="CW2876" s="171"/>
      <c r="CX2876" s="171"/>
      <c r="CY2876" s="171"/>
      <c r="CZ2876" s="171"/>
      <c r="DA2876" s="171"/>
      <c r="DB2876" s="171"/>
      <c r="DC2876" s="171"/>
      <c r="DD2876" s="171"/>
      <c r="DE2876" s="171"/>
      <c r="DF2876" s="171"/>
      <c r="DG2876" s="171"/>
      <c r="DH2876" s="171"/>
      <c r="DI2876" s="171"/>
      <c r="DJ2876" s="171"/>
      <c r="DK2876" s="171"/>
      <c r="DL2876" s="171"/>
      <c r="DM2876" s="171"/>
      <c r="DN2876" s="171"/>
      <c r="DO2876" s="171"/>
      <c r="DP2876" s="171"/>
      <c r="DQ2876" s="171"/>
      <c r="DR2876" s="171"/>
      <c r="DS2876" s="171"/>
      <c r="DT2876" s="171"/>
      <c r="DU2876" s="171"/>
      <c r="DV2876" s="171"/>
      <c r="DW2876" s="171"/>
      <c r="DX2876" s="171"/>
      <c r="DY2876" s="171"/>
      <c r="DZ2876" s="171"/>
      <c r="EA2876" s="171"/>
      <c r="EB2876" s="171"/>
      <c r="EC2876" s="171"/>
      <c r="ED2876" s="171"/>
      <c r="EE2876" s="171"/>
      <c r="EF2876" s="171"/>
      <c r="EG2876" s="171"/>
      <c r="EH2876" s="171"/>
      <c r="EI2876" s="171"/>
      <c r="EJ2876" s="171"/>
      <c r="EK2876" s="171"/>
      <c r="EL2876" s="171"/>
      <c r="EM2876" s="171"/>
      <c r="EN2876" s="171"/>
    </row>
    <row r="2877" spans="43:144" ht="15" x14ac:dyDescent="0.25">
      <c r="AQ2877" s="171"/>
      <c r="AR2877"/>
      <c r="AS2877"/>
      <c r="AT2877"/>
      <c r="AU2877"/>
      <c r="AV2877"/>
      <c r="AW2877"/>
      <c r="AX2877"/>
      <c r="AY2877"/>
      <c r="AZ2877"/>
      <c r="BA2877"/>
      <c r="BB2877"/>
      <c r="BC2877"/>
      <c r="BD2877"/>
      <c r="BE2877" s="171"/>
      <c r="BF2877" s="171"/>
      <c r="BG2877" s="171"/>
      <c r="BH2877" s="171"/>
      <c r="BI2877" s="171"/>
      <c r="BJ2877" s="171"/>
      <c r="BK2877" s="171"/>
      <c r="BL2877" s="171"/>
      <c r="BM2877" s="171"/>
      <c r="BN2877" s="171"/>
      <c r="BO2877" s="171"/>
      <c r="BP2877" s="171"/>
      <c r="BQ2877" s="171"/>
      <c r="BR2877" s="171"/>
      <c r="BS2877" s="171"/>
      <c r="BT2877" s="171"/>
      <c r="BU2877" s="171"/>
      <c r="BV2877" s="171"/>
      <c r="BW2877" s="171"/>
      <c r="BX2877" s="171"/>
      <c r="BY2877" s="171"/>
      <c r="BZ2877" s="171"/>
      <c r="CA2877" s="171"/>
      <c r="CB2877" s="171"/>
      <c r="CC2877" s="171"/>
      <c r="CD2877" s="171"/>
      <c r="CE2877" s="171"/>
      <c r="CF2877" s="171"/>
      <c r="CG2877" s="171"/>
      <c r="CH2877" s="171"/>
      <c r="CI2877" s="171"/>
      <c r="CJ2877" s="171"/>
      <c r="CK2877" s="171"/>
      <c r="CL2877" s="171"/>
      <c r="CM2877" s="171"/>
      <c r="CN2877" s="171"/>
      <c r="CO2877" s="171"/>
      <c r="CP2877" s="171"/>
      <c r="CQ2877" s="171"/>
      <c r="CR2877" s="171"/>
      <c r="CS2877" s="171"/>
      <c r="CT2877" s="171"/>
      <c r="CU2877" s="171"/>
      <c r="CV2877" s="171"/>
      <c r="CW2877" s="171"/>
      <c r="CX2877" s="171"/>
      <c r="CY2877" s="171"/>
      <c r="CZ2877" s="171"/>
      <c r="DA2877" s="171"/>
      <c r="DB2877" s="171"/>
      <c r="DC2877" s="171"/>
      <c r="DD2877" s="171"/>
      <c r="DE2877" s="171"/>
      <c r="DF2877" s="171"/>
      <c r="DG2877" s="171"/>
      <c r="DH2877" s="171"/>
      <c r="DI2877" s="171"/>
      <c r="DJ2877" s="171"/>
      <c r="DK2877" s="171"/>
      <c r="DL2877" s="171"/>
      <c r="DM2877" s="171"/>
      <c r="DN2877" s="171"/>
      <c r="DO2877" s="171"/>
      <c r="DP2877" s="171"/>
      <c r="DQ2877" s="171"/>
      <c r="DR2877" s="171"/>
      <c r="DS2877" s="171"/>
      <c r="DT2877" s="171"/>
      <c r="DU2877" s="171"/>
      <c r="DV2877" s="171"/>
      <c r="DW2877" s="171"/>
      <c r="DX2877" s="171"/>
      <c r="DY2877" s="171"/>
      <c r="DZ2877" s="171"/>
      <c r="EA2877" s="171"/>
      <c r="EB2877" s="171"/>
      <c r="EC2877" s="171"/>
      <c r="ED2877" s="171"/>
      <c r="EE2877" s="171"/>
      <c r="EF2877" s="171"/>
      <c r="EG2877" s="171"/>
      <c r="EH2877" s="171"/>
      <c r="EI2877" s="171"/>
      <c r="EJ2877" s="171"/>
      <c r="EK2877" s="171"/>
      <c r="EL2877" s="171"/>
      <c r="EM2877" s="171"/>
      <c r="EN2877" s="171"/>
    </row>
    <row r="2878" spans="43:144" ht="15" x14ac:dyDescent="0.25">
      <c r="AQ2878" s="171"/>
      <c r="AR2878"/>
      <c r="AS2878"/>
      <c r="AT2878"/>
      <c r="AU2878"/>
      <c r="AV2878"/>
      <c r="AW2878"/>
      <c r="AX2878"/>
      <c r="AY2878"/>
      <c r="AZ2878"/>
      <c r="BA2878"/>
      <c r="BB2878"/>
      <c r="BC2878"/>
      <c r="BD2878"/>
      <c r="BE2878" s="171"/>
      <c r="BF2878" s="171"/>
      <c r="BG2878" s="171"/>
      <c r="BH2878" s="171"/>
      <c r="BI2878" s="171"/>
      <c r="BJ2878" s="171"/>
      <c r="BK2878" s="171"/>
      <c r="BL2878" s="171"/>
      <c r="BM2878" s="171"/>
      <c r="BN2878" s="171"/>
      <c r="BO2878" s="171"/>
      <c r="BP2878" s="171"/>
      <c r="BQ2878" s="171"/>
      <c r="BR2878" s="171"/>
      <c r="BS2878" s="171"/>
      <c r="BT2878" s="171"/>
      <c r="BU2878" s="171"/>
      <c r="BV2878" s="171"/>
      <c r="BW2878" s="171"/>
      <c r="BX2878" s="171"/>
      <c r="BY2878" s="171"/>
      <c r="BZ2878" s="171"/>
      <c r="CA2878" s="171"/>
      <c r="CB2878" s="171"/>
      <c r="CC2878" s="171"/>
      <c r="CD2878" s="171"/>
      <c r="CE2878" s="171"/>
      <c r="CF2878" s="171"/>
      <c r="CG2878" s="171"/>
      <c r="CH2878" s="171"/>
      <c r="CI2878" s="171"/>
      <c r="CJ2878" s="171"/>
      <c r="CK2878" s="171"/>
      <c r="CL2878" s="171"/>
      <c r="CM2878" s="171"/>
      <c r="CN2878" s="171"/>
      <c r="CO2878" s="171"/>
      <c r="CP2878" s="171"/>
      <c r="CQ2878" s="171"/>
      <c r="CR2878" s="171"/>
      <c r="CS2878" s="171"/>
      <c r="CT2878" s="171"/>
      <c r="CU2878" s="171"/>
      <c r="CV2878" s="171"/>
      <c r="CW2878" s="171"/>
      <c r="CX2878" s="171"/>
      <c r="CY2878" s="171"/>
      <c r="CZ2878" s="171"/>
      <c r="DA2878" s="171"/>
      <c r="DB2878" s="171"/>
      <c r="DC2878" s="171"/>
      <c r="DD2878" s="171"/>
      <c r="DE2878" s="171"/>
      <c r="DF2878" s="171"/>
      <c r="DG2878" s="171"/>
      <c r="DH2878" s="171"/>
      <c r="DI2878" s="171"/>
      <c r="DJ2878" s="171"/>
      <c r="DK2878" s="171"/>
      <c r="DL2878" s="171"/>
      <c r="DM2878" s="171"/>
      <c r="DN2878" s="171"/>
      <c r="DO2878" s="171"/>
      <c r="DP2878" s="171"/>
      <c r="DQ2878" s="171"/>
      <c r="DR2878" s="171"/>
      <c r="DS2878" s="171"/>
      <c r="DT2878" s="171"/>
      <c r="DU2878" s="171"/>
      <c r="DV2878" s="171"/>
      <c r="DW2878" s="171"/>
      <c r="DX2878" s="171"/>
      <c r="DY2878" s="171"/>
      <c r="DZ2878" s="171"/>
      <c r="EA2878" s="171"/>
      <c r="EB2878" s="171"/>
      <c r="EC2878" s="171"/>
      <c r="ED2878" s="171"/>
      <c r="EE2878" s="171"/>
      <c r="EF2878" s="171"/>
      <c r="EG2878" s="171"/>
      <c r="EH2878" s="171"/>
      <c r="EI2878" s="171"/>
      <c r="EJ2878" s="171"/>
      <c r="EK2878" s="171"/>
      <c r="EL2878" s="171"/>
      <c r="EM2878" s="171"/>
      <c r="EN2878" s="171"/>
    </row>
    <row r="2879" spans="43:144" ht="15" x14ac:dyDescent="0.25">
      <c r="AQ2879" s="171"/>
      <c r="AR2879"/>
      <c r="AS2879"/>
      <c r="AT2879"/>
      <c r="AU2879"/>
      <c r="AV2879"/>
      <c r="AW2879"/>
      <c r="AX2879"/>
      <c r="AY2879"/>
      <c r="AZ2879"/>
      <c r="BA2879"/>
      <c r="BB2879"/>
      <c r="BC2879"/>
      <c r="BD2879"/>
      <c r="BE2879" s="171"/>
      <c r="BF2879" s="171"/>
      <c r="BG2879" s="171"/>
      <c r="BH2879" s="171"/>
      <c r="BI2879" s="171"/>
      <c r="BJ2879" s="171"/>
      <c r="BK2879" s="171"/>
      <c r="BL2879" s="171"/>
      <c r="BM2879" s="171"/>
      <c r="BN2879" s="171"/>
      <c r="BO2879" s="171"/>
      <c r="BP2879" s="171"/>
      <c r="BQ2879" s="171"/>
      <c r="BR2879" s="171"/>
      <c r="BS2879" s="171"/>
      <c r="BT2879" s="171"/>
      <c r="BU2879" s="171"/>
      <c r="BV2879" s="171"/>
      <c r="BW2879" s="171"/>
      <c r="BX2879" s="171"/>
      <c r="BY2879" s="171"/>
      <c r="BZ2879" s="171"/>
      <c r="CA2879" s="171"/>
      <c r="CB2879" s="171"/>
      <c r="CC2879" s="171"/>
      <c r="CD2879" s="171"/>
      <c r="CE2879" s="171"/>
      <c r="CF2879" s="171"/>
      <c r="CG2879" s="171"/>
      <c r="CH2879" s="171"/>
      <c r="CI2879" s="171"/>
      <c r="CJ2879" s="171"/>
      <c r="CK2879" s="171"/>
      <c r="CL2879" s="171"/>
      <c r="CM2879" s="171"/>
      <c r="CN2879" s="171"/>
      <c r="CO2879" s="171"/>
      <c r="CP2879" s="171"/>
      <c r="CQ2879" s="171"/>
      <c r="CR2879" s="171"/>
      <c r="CS2879" s="171"/>
      <c r="CT2879" s="171"/>
      <c r="CU2879" s="171"/>
      <c r="CV2879" s="171"/>
      <c r="CW2879" s="171"/>
      <c r="CX2879" s="171"/>
      <c r="CY2879" s="171"/>
      <c r="CZ2879" s="171"/>
      <c r="DA2879" s="171"/>
      <c r="DB2879" s="171"/>
      <c r="DC2879" s="171"/>
      <c r="DD2879" s="171"/>
      <c r="DE2879" s="171"/>
      <c r="DF2879" s="171"/>
      <c r="DG2879" s="171"/>
      <c r="DH2879" s="171"/>
      <c r="DI2879" s="171"/>
      <c r="DJ2879" s="171"/>
      <c r="DK2879" s="171"/>
      <c r="DL2879" s="171"/>
      <c r="DM2879" s="171"/>
      <c r="DN2879" s="171"/>
      <c r="DO2879" s="171"/>
      <c r="DP2879" s="171"/>
      <c r="DQ2879" s="171"/>
      <c r="DR2879" s="171"/>
      <c r="DS2879" s="171"/>
      <c r="DT2879" s="171"/>
      <c r="DU2879" s="171"/>
      <c r="DV2879" s="171"/>
      <c r="DW2879" s="171"/>
      <c r="DX2879" s="171"/>
      <c r="DY2879" s="171"/>
      <c r="DZ2879" s="171"/>
      <c r="EA2879" s="171"/>
      <c r="EB2879" s="171"/>
      <c r="EC2879" s="171"/>
      <c r="ED2879" s="171"/>
      <c r="EE2879" s="171"/>
      <c r="EF2879" s="171"/>
      <c r="EG2879" s="171"/>
      <c r="EH2879" s="171"/>
      <c r="EI2879" s="171"/>
      <c r="EJ2879" s="171"/>
      <c r="EK2879" s="171"/>
      <c r="EL2879" s="171"/>
      <c r="EM2879" s="171"/>
      <c r="EN2879" s="171"/>
    </row>
    <row r="2880" spans="43:144" ht="15" x14ac:dyDescent="0.25">
      <c r="AQ2880" s="171"/>
      <c r="AR2880"/>
      <c r="AS2880"/>
      <c r="AT2880"/>
      <c r="AU2880"/>
      <c r="AV2880"/>
      <c r="AW2880"/>
      <c r="AX2880"/>
      <c r="AY2880"/>
      <c r="AZ2880"/>
      <c r="BA2880"/>
      <c r="BB2880"/>
      <c r="BC2880"/>
      <c r="BD2880"/>
      <c r="BE2880" s="171"/>
      <c r="BF2880" s="171"/>
      <c r="BG2880" s="171"/>
      <c r="BH2880" s="171"/>
      <c r="BI2880" s="171"/>
      <c r="BJ2880" s="171"/>
      <c r="BK2880" s="171"/>
      <c r="BL2880" s="171"/>
      <c r="BM2880" s="171"/>
      <c r="BN2880" s="171"/>
      <c r="BO2880" s="171"/>
      <c r="BP2880" s="171"/>
      <c r="BQ2880" s="171"/>
      <c r="BR2880" s="171"/>
      <c r="BS2880" s="171"/>
      <c r="BT2880" s="171"/>
      <c r="BU2880" s="171"/>
      <c r="BV2880" s="171"/>
      <c r="BW2880" s="171"/>
      <c r="BX2880" s="171"/>
      <c r="BY2880" s="171"/>
      <c r="BZ2880" s="171"/>
      <c r="CA2880" s="171"/>
      <c r="CB2880" s="171"/>
      <c r="CC2880" s="171"/>
      <c r="CD2880" s="171"/>
      <c r="CE2880" s="171"/>
      <c r="CF2880" s="171"/>
      <c r="CG2880" s="171"/>
      <c r="CH2880" s="171"/>
      <c r="CI2880" s="171"/>
      <c r="CJ2880" s="171"/>
      <c r="CK2880" s="171"/>
      <c r="CL2880" s="171"/>
      <c r="CM2880" s="171"/>
      <c r="CN2880" s="171"/>
      <c r="CO2880" s="171"/>
      <c r="CP2880" s="171"/>
      <c r="CQ2880" s="171"/>
      <c r="CR2880" s="171"/>
      <c r="CS2880" s="171"/>
      <c r="CT2880" s="171"/>
      <c r="CU2880" s="171"/>
      <c r="CV2880" s="171"/>
      <c r="CW2880" s="171"/>
      <c r="CX2880" s="171"/>
      <c r="CY2880" s="171"/>
      <c r="CZ2880" s="171"/>
      <c r="DA2880" s="171"/>
      <c r="DB2880" s="171"/>
      <c r="DC2880" s="171"/>
      <c r="DD2880" s="171"/>
      <c r="DE2880" s="171"/>
      <c r="DF2880" s="171"/>
      <c r="DG2880" s="171"/>
      <c r="DH2880" s="171"/>
      <c r="DI2880" s="171"/>
      <c r="DJ2880" s="171"/>
      <c r="DK2880" s="171"/>
      <c r="DL2880" s="171"/>
      <c r="DM2880" s="171"/>
      <c r="DN2880" s="171"/>
      <c r="DO2880" s="171"/>
      <c r="DP2880" s="171"/>
      <c r="DQ2880" s="171"/>
      <c r="DR2880" s="171"/>
      <c r="DS2880" s="171"/>
      <c r="DT2880" s="171"/>
      <c r="DU2880" s="171"/>
      <c r="DV2880" s="171"/>
      <c r="DW2880" s="171"/>
      <c r="DX2880" s="171"/>
      <c r="DY2880" s="171"/>
      <c r="DZ2880" s="171"/>
      <c r="EA2880" s="171"/>
      <c r="EB2880" s="171"/>
      <c r="EC2880" s="171"/>
      <c r="ED2880" s="171"/>
      <c r="EE2880" s="171"/>
      <c r="EF2880" s="171"/>
      <c r="EG2880" s="171"/>
      <c r="EH2880" s="171"/>
      <c r="EI2880" s="171"/>
      <c r="EJ2880" s="171"/>
      <c r="EK2880" s="171"/>
      <c r="EL2880" s="171"/>
      <c r="EM2880" s="171"/>
      <c r="EN2880" s="171"/>
    </row>
    <row r="2881" spans="43:144" ht="15" x14ac:dyDescent="0.25">
      <c r="AQ2881" s="171"/>
      <c r="AR2881"/>
      <c r="AS2881"/>
      <c r="AT2881"/>
      <c r="AU2881"/>
      <c r="AV2881"/>
      <c r="AW2881"/>
      <c r="AX2881"/>
      <c r="AY2881"/>
      <c r="AZ2881"/>
      <c r="BA2881"/>
      <c r="BB2881"/>
      <c r="BC2881"/>
      <c r="BD2881"/>
      <c r="BE2881" s="171"/>
      <c r="BF2881" s="171"/>
      <c r="BG2881" s="171"/>
      <c r="BH2881" s="171"/>
      <c r="BI2881" s="171"/>
      <c r="BJ2881" s="171"/>
      <c r="BK2881" s="171"/>
      <c r="BL2881" s="171"/>
      <c r="BM2881" s="171"/>
      <c r="BN2881" s="171"/>
      <c r="BO2881" s="171"/>
      <c r="BP2881" s="171"/>
      <c r="BQ2881" s="171"/>
      <c r="BR2881" s="171"/>
      <c r="BS2881" s="171"/>
      <c r="BT2881" s="171"/>
      <c r="BU2881" s="171"/>
      <c r="BV2881" s="171"/>
      <c r="BW2881" s="171"/>
      <c r="BX2881" s="171"/>
      <c r="BY2881" s="171"/>
      <c r="BZ2881" s="171"/>
      <c r="CA2881" s="171"/>
      <c r="CB2881" s="171"/>
      <c r="CC2881" s="171"/>
      <c r="CD2881" s="171"/>
      <c r="CE2881" s="171"/>
      <c r="CF2881" s="171"/>
      <c r="CG2881" s="171"/>
      <c r="CH2881" s="171"/>
      <c r="CI2881" s="171"/>
      <c r="CJ2881" s="171"/>
      <c r="CK2881" s="171"/>
      <c r="CL2881" s="171"/>
      <c r="CM2881" s="171"/>
      <c r="CN2881" s="171"/>
      <c r="CO2881" s="171"/>
      <c r="CP2881" s="171"/>
      <c r="CQ2881" s="171"/>
      <c r="CR2881" s="171"/>
      <c r="CS2881" s="171"/>
      <c r="CT2881" s="171"/>
      <c r="CU2881" s="171"/>
      <c r="CV2881" s="171"/>
      <c r="CW2881" s="171"/>
      <c r="CX2881" s="171"/>
      <c r="CY2881" s="171"/>
      <c r="CZ2881" s="171"/>
      <c r="DA2881" s="171"/>
      <c r="DB2881" s="171"/>
      <c r="DC2881" s="171"/>
      <c r="DD2881" s="171"/>
      <c r="DE2881" s="171"/>
      <c r="DF2881" s="171"/>
      <c r="DG2881" s="171"/>
      <c r="DH2881" s="171"/>
      <c r="DI2881" s="171"/>
      <c r="DJ2881" s="171"/>
      <c r="DK2881" s="171"/>
      <c r="DL2881" s="171"/>
      <c r="DM2881" s="171"/>
      <c r="DN2881" s="171"/>
      <c r="DO2881" s="171"/>
      <c r="DP2881" s="171"/>
      <c r="DQ2881" s="171"/>
      <c r="DR2881" s="171"/>
      <c r="DS2881" s="171"/>
      <c r="DT2881" s="171"/>
      <c r="DU2881" s="171"/>
      <c r="DV2881" s="171"/>
      <c r="DW2881" s="171"/>
      <c r="DX2881" s="171"/>
      <c r="DY2881" s="171"/>
      <c r="DZ2881" s="171"/>
      <c r="EA2881" s="171"/>
      <c r="EB2881" s="171"/>
      <c r="EC2881" s="171"/>
      <c r="ED2881" s="171"/>
      <c r="EE2881" s="171"/>
      <c r="EF2881" s="171"/>
      <c r="EG2881" s="171"/>
      <c r="EH2881" s="171"/>
      <c r="EI2881" s="171"/>
      <c r="EJ2881" s="171"/>
      <c r="EK2881" s="171"/>
      <c r="EL2881" s="171"/>
      <c r="EM2881" s="171"/>
      <c r="EN2881" s="171"/>
    </row>
    <row r="2882" spans="43:144" ht="15" x14ac:dyDescent="0.25">
      <c r="AQ2882" s="171"/>
      <c r="AR2882"/>
      <c r="AS2882"/>
      <c r="AT2882"/>
      <c r="AU2882"/>
      <c r="AV2882"/>
      <c r="AW2882"/>
      <c r="AX2882"/>
      <c r="AY2882"/>
      <c r="AZ2882"/>
      <c r="BA2882"/>
      <c r="BB2882"/>
      <c r="BC2882"/>
      <c r="BD2882"/>
      <c r="BE2882" s="171"/>
      <c r="BF2882" s="171"/>
      <c r="BG2882" s="171"/>
      <c r="BH2882" s="171"/>
      <c r="BI2882" s="171"/>
      <c r="BJ2882" s="171"/>
      <c r="BK2882" s="171"/>
      <c r="BL2882" s="171"/>
      <c r="BM2882" s="171"/>
      <c r="BN2882" s="171"/>
      <c r="BO2882" s="171"/>
      <c r="BP2882" s="171"/>
      <c r="BQ2882" s="171"/>
      <c r="BR2882" s="171"/>
      <c r="BS2882" s="171"/>
      <c r="BT2882" s="171"/>
      <c r="BU2882" s="171"/>
      <c r="BV2882" s="171"/>
      <c r="BW2882" s="171"/>
      <c r="BX2882" s="171"/>
      <c r="BY2882" s="171"/>
      <c r="BZ2882" s="171"/>
      <c r="CA2882" s="171"/>
      <c r="CB2882" s="171"/>
      <c r="CC2882" s="171"/>
      <c r="CD2882" s="171"/>
      <c r="CE2882" s="171"/>
      <c r="CF2882" s="171"/>
      <c r="CG2882" s="171"/>
      <c r="CH2882" s="171"/>
      <c r="CI2882" s="171"/>
      <c r="CJ2882" s="171"/>
      <c r="CK2882" s="171"/>
      <c r="CL2882" s="171"/>
      <c r="CM2882" s="171"/>
      <c r="CN2882" s="171"/>
      <c r="CO2882" s="171"/>
      <c r="CP2882" s="171"/>
      <c r="CQ2882" s="171"/>
      <c r="CR2882" s="171"/>
      <c r="CS2882" s="171"/>
      <c r="CT2882" s="171"/>
      <c r="CU2882" s="171"/>
      <c r="CV2882" s="171"/>
      <c r="CW2882" s="171"/>
      <c r="CX2882" s="171"/>
      <c r="CY2882" s="171"/>
      <c r="CZ2882" s="171"/>
      <c r="DA2882" s="171"/>
      <c r="DB2882" s="171"/>
      <c r="DC2882" s="171"/>
      <c r="DD2882" s="171"/>
      <c r="DE2882" s="171"/>
      <c r="DF2882" s="171"/>
      <c r="DG2882" s="171"/>
      <c r="DH2882" s="171"/>
      <c r="DI2882" s="171"/>
      <c r="DJ2882" s="171"/>
      <c r="DK2882" s="171"/>
      <c r="DL2882" s="171"/>
      <c r="DM2882" s="171"/>
      <c r="DN2882" s="171"/>
      <c r="DO2882" s="171"/>
      <c r="DP2882" s="171"/>
      <c r="DQ2882" s="171"/>
      <c r="DR2882" s="171"/>
      <c r="DS2882" s="171"/>
      <c r="DT2882" s="171"/>
      <c r="DU2882" s="171"/>
      <c r="DV2882" s="171"/>
      <c r="DW2882" s="171"/>
      <c r="DX2882" s="171"/>
      <c r="DY2882" s="171"/>
      <c r="DZ2882" s="171"/>
      <c r="EA2882" s="171"/>
      <c r="EB2882" s="171"/>
      <c r="EC2882" s="171"/>
      <c r="ED2882" s="171"/>
      <c r="EE2882" s="171"/>
      <c r="EF2882" s="171"/>
      <c r="EG2882" s="171"/>
      <c r="EH2882" s="171"/>
      <c r="EI2882" s="171"/>
      <c r="EJ2882" s="171"/>
      <c r="EK2882" s="171"/>
      <c r="EL2882" s="171"/>
      <c r="EM2882" s="171"/>
      <c r="EN2882" s="171"/>
    </row>
    <row r="2883" spans="43:144" ht="15" x14ac:dyDescent="0.25">
      <c r="AQ2883" s="171"/>
      <c r="AR2883"/>
      <c r="AS2883"/>
      <c r="AT2883"/>
      <c r="AU2883"/>
      <c r="AV2883"/>
      <c r="AW2883"/>
      <c r="AX2883"/>
      <c r="AY2883"/>
      <c r="AZ2883"/>
      <c r="BA2883"/>
      <c r="BB2883"/>
      <c r="BC2883"/>
      <c r="BD2883"/>
      <c r="BE2883" s="171"/>
      <c r="BF2883" s="171"/>
      <c r="BG2883" s="171"/>
      <c r="BH2883" s="171"/>
      <c r="BI2883" s="171"/>
      <c r="BJ2883" s="171"/>
      <c r="BK2883" s="171"/>
      <c r="BL2883" s="171"/>
      <c r="BM2883" s="171"/>
      <c r="BN2883" s="171"/>
      <c r="BO2883" s="171"/>
      <c r="BP2883" s="171"/>
      <c r="BQ2883" s="171"/>
      <c r="BR2883" s="171"/>
      <c r="BS2883" s="171"/>
      <c r="BT2883" s="171"/>
      <c r="BU2883" s="171"/>
      <c r="BV2883" s="171"/>
      <c r="BW2883" s="171"/>
      <c r="BX2883" s="171"/>
      <c r="BY2883" s="171"/>
      <c r="BZ2883" s="171"/>
      <c r="CA2883" s="171"/>
      <c r="CB2883" s="171"/>
      <c r="CC2883" s="171"/>
      <c r="CD2883" s="171"/>
      <c r="CE2883" s="171"/>
      <c r="CF2883" s="171"/>
      <c r="CG2883" s="171"/>
      <c r="CH2883" s="171"/>
      <c r="CI2883" s="171"/>
      <c r="CJ2883" s="171"/>
      <c r="CK2883" s="171"/>
      <c r="CL2883" s="171"/>
      <c r="CM2883" s="171"/>
      <c r="CN2883" s="171"/>
      <c r="CO2883" s="171"/>
      <c r="CP2883" s="171"/>
      <c r="CQ2883" s="171"/>
      <c r="CR2883" s="171"/>
      <c r="CS2883" s="171"/>
      <c r="CT2883" s="171"/>
      <c r="CU2883" s="171"/>
      <c r="CV2883" s="171"/>
      <c r="CW2883" s="171"/>
      <c r="CX2883" s="171"/>
      <c r="CY2883" s="171"/>
      <c r="CZ2883" s="171"/>
      <c r="DA2883" s="171"/>
      <c r="DB2883" s="171"/>
      <c r="DC2883" s="171"/>
      <c r="DD2883" s="171"/>
      <c r="DE2883" s="171"/>
      <c r="DF2883" s="171"/>
      <c r="DG2883" s="171"/>
      <c r="DH2883" s="171"/>
      <c r="DI2883" s="171"/>
      <c r="DJ2883" s="171"/>
      <c r="DK2883" s="171"/>
      <c r="DL2883" s="171"/>
      <c r="DM2883" s="171"/>
      <c r="DN2883" s="171"/>
      <c r="DO2883" s="171"/>
      <c r="DP2883" s="171"/>
      <c r="DQ2883" s="171"/>
      <c r="DR2883" s="171"/>
      <c r="DS2883" s="171"/>
      <c r="DT2883" s="171"/>
      <c r="DU2883" s="171"/>
      <c r="DV2883" s="171"/>
      <c r="DW2883" s="171"/>
      <c r="DX2883" s="171"/>
      <c r="DY2883" s="171"/>
      <c r="DZ2883" s="171"/>
      <c r="EA2883" s="171"/>
      <c r="EB2883" s="171"/>
      <c r="EC2883" s="171"/>
      <c r="ED2883" s="171"/>
      <c r="EE2883" s="171"/>
      <c r="EF2883" s="171"/>
      <c r="EG2883" s="171"/>
      <c r="EH2883" s="171"/>
      <c r="EI2883" s="171"/>
      <c r="EJ2883" s="171"/>
      <c r="EK2883" s="171"/>
      <c r="EL2883" s="171"/>
      <c r="EM2883" s="171"/>
      <c r="EN2883" s="171"/>
    </row>
    <row r="2884" spans="43:144" ht="15" x14ac:dyDescent="0.25">
      <c r="AQ2884" s="171"/>
      <c r="AR2884"/>
      <c r="AS2884"/>
      <c r="AT2884"/>
      <c r="AU2884"/>
      <c r="AV2884"/>
      <c r="AW2884"/>
      <c r="AX2884"/>
      <c r="AY2884"/>
      <c r="AZ2884"/>
      <c r="BA2884"/>
      <c r="BB2884"/>
      <c r="BC2884"/>
      <c r="BD2884"/>
      <c r="BE2884" s="171"/>
      <c r="BF2884" s="171"/>
      <c r="BG2884" s="171"/>
      <c r="BH2884" s="171"/>
      <c r="BI2884" s="171"/>
      <c r="BJ2884" s="171"/>
      <c r="BK2884" s="171"/>
      <c r="BL2884" s="171"/>
      <c r="BM2884" s="171"/>
      <c r="BN2884" s="171"/>
      <c r="BO2884" s="171"/>
      <c r="BP2884" s="171"/>
      <c r="BQ2884" s="171"/>
      <c r="BR2884" s="171"/>
      <c r="BS2884" s="171"/>
      <c r="BT2884" s="171"/>
      <c r="BU2884" s="171"/>
      <c r="BV2884" s="171"/>
      <c r="BW2884" s="171"/>
      <c r="BX2884" s="171"/>
      <c r="BY2884" s="171"/>
      <c r="BZ2884" s="171"/>
      <c r="CA2884" s="171"/>
      <c r="CB2884" s="171"/>
      <c r="CC2884" s="171"/>
      <c r="CD2884" s="171"/>
      <c r="CE2884" s="171"/>
      <c r="CF2884" s="171"/>
      <c r="CG2884" s="171"/>
      <c r="CH2884" s="171"/>
      <c r="CI2884" s="171"/>
      <c r="CJ2884" s="171"/>
      <c r="CK2884" s="171"/>
      <c r="CL2884" s="171"/>
      <c r="CM2884" s="171"/>
      <c r="CN2884" s="171"/>
      <c r="CO2884" s="171"/>
      <c r="CP2884" s="171"/>
      <c r="CQ2884" s="171"/>
      <c r="CR2884" s="171"/>
      <c r="CS2884" s="171"/>
      <c r="CT2884" s="171"/>
      <c r="CU2884" s="171"/>
      <c r="CV2884" s="171"/>
      <c r="CW2884" s="171"/>
      <c r="CX2884" s="171"/>
      <c r="CY2884" s="171"/>
      <c r="CZ2884" s="171"/>
      <c r="DA2884" s="171"/>
      <c r="DB2884" s="171"/>
      <c r="DC2884" s="171"/>
      <c r="DD2884" s="171"/>
      <c r="DE2884" s="171"/>
      <c r="DF2884" s="171"/>
      <c r="DG2884" s="171"/>
      <c r="DH2884" s="171"/>
      <c r="DI2884" s="171"/>
      <c r="DJ2884" s="171"/>
      <c r="DK2884" s="171"/>
      <c r="DL2884" s="171"/>
      <c r="DM2884" s="171"/>
      <c r="DN2884" s="171"/>
      <c r="DO2884" s="171"/>
      <c r="DP2884" s="171"/>
      <c r="DQ2884" s="171"/>
      <c r="DR2884" s="171"/>
      <c r="DS2884" s="171"/>
      <c r="DT2884" s="171"/>
      <c r="DU2884" s="171"/>
      <c r="DV2884" s="171"/>
      <c r="DW2884" s="171"/>
      <c r="DX2884" s="171"/>
      <c r="DY2884" s="171"/>
      <c r="DZ2884" s="171"/>
      <c r="EA2884" s="171"/>
      <c r="EB2884" s="171"/>
      <c r="EC2884" s="171"/>
      <c r="ED2884" s="171"/>
      <c r="EE2884" s="171"/>
      <c r="EF2884" s="171"/>
      <c r="EG2884" s="171"/>
      <c r="EH2884" s="171"/>
      <c r="EI2884" s="171"/>
      <c r="EJ2884" s="171"/>
      <c r="EK2884" s="171"/>
      <c r="EL2884" s="171"/>
      <c r="EM2884" s="171"/>
      <c r="EN2884" s="171"/>
    </row>
    <row r="2885" spans="43:144" ht="15" x14ac:dyDescent="0.25">
      <c r="AQ2885" s="171"/>
      <c r="AR2885"/>
      <c r="AS2885"/>
      <c r="AT2885"/>
      <c r="AU2885"/>
      <c r="AV2885"/>
      <c r="AW2885"/>
      <c r="AX2885"/>
      <c r="AY2885"/>
      <c r="AZ2885"/>
      <c r="BA2885"/>
      <c r="BB2885"/>
      <c r="BC2885"/>
      <c r="BD2885"/>
      <c r="BE2885" s="171"/>
      <c r="BF2885" s="171"/>
      <c r="BG2885" s="171"/>
      <c r="BH2885" s="171"/>
      <c r="BI2885" s="171"/>
      <c r="BJ2885" s="171"/>
      <c r="BK2885" s="171"/>
      <c r="BL2885" s="171"/>
      <c r="BM2885" s="171"/>
      <c r="BN2885" s="171"/>
      <c r="BO2885" s="171"/>
      <c r="BP2885" s="171"/>
      <c r="BQ2885" s="171"/>
      <c r="BR2885" s="171"/>
      <c r="BS2885" s="171"/>
      <c r="BT2885" s="171"/>
      <c r="BU2885" s="171"/>
      <c r="BV2885" s="171"/>
      <c r="BW2885" s="171"/>
      <c r="BX2885" s="171"/>
      <c r="BY2885" s="171"/>
      <c r="BZ2885" s="171"/>
      <c r="CA2885" s="171"/>
      <c r="CB2885" s="171"/>
      <c r="CC2885" s="171"/>
      <c r="CD2885" s="171"/>
      <c r="CE2885" s="171"/>
      <c r="CF2885" s="171"/>
      <c r="CG2885" s="171"/>
      <c r="CH2885" s="171"/>
      <c r="CI2885" s="171"/>
      <c r="CJ2885" s="171"/>
      <c r="CK2885" s="171"/>
      <c r="CL2885" s="171"/>
      <c r="CM2885" s="171"/>
      <c r="CN2885" s="171"/>
      <c r="CO2885" s="171"/>
      <c r="CP2885" s="171"/>
      <c r="CQ2885" s="171"/>
      <c r="CR2885" s="171"/>
      <c r="CS2885" s="171"/>
      <c r="CT2885" s="171"/>
      <c r="CU2885" s="171"/>
      <c r="CV2885" s="171"/>
      <c r="CW2885" s="171"/>
      <c r="CX2885" s="171"/>
      <c r="CY2885" s="171"/>
      <c r="CZ2885" s="171"/>
      <c r="DA2885" s="171"/>
      <c r="DB2885" s="171"/>
      <c r="DC2885" s="171"/>
      <c r="DD2885" s="171"/>
      <c r="DE2885" s="171"/>
      <c r="DF2885" s="171"/>
      <c r="DG2885" s="171"/>
      <c r="DH2885" s="171"/>
      <c r="DI2885" s="171"/>
      <c r="DJ2885" s="171"/>
      <c r="DK2885" s="171"/>
      <c r="DL2885" s="171"/>
      <c r="DM2885" s="171"/>
      <c r="DN2885" s="171"/>
      <c r="DO2885" s="171"/>
      <c r="DP2885" s="171"/>
      <c r="DQ2885" s="171"/>
      <c r="DR2885" s="171"/>
      <c r="DS2885" s="171"/>
      <c r="DT2885" s="171"/>
      <c r="DU2885" s="171"/>
      <c r="DV2885" s="171"/>
      <c r="DW2885" s="171"/>
      <c r="DX2885" s="171"/>
      <c r="DY2885" s="171"/>
      <c r="DZ2885" s="171"/>
      <c r="EA2885" s="171"/>
      <c r="EB2885" s="171"/>
      <c r="EC2885" s="171"/>
      <c r="ED2885" s="171"/>
      <c r="EE2885" s="171"/>
      <c r="EF2885" s="171"/>
      <c r="EG2885" s="171"/>
      <c r="EH2885" s="171"/>
      <c r="EI2885" s="171"/>
      <c r="EJ2885" s="171"/>
      <c r="EK2885" s="171"/>
      <c r="EL2885" s="171"/>
      <c r="EM2885" s="171"/>
      <c r="EN2885" s="171"/>
    </row>
    <row r="2886" spans="43:144" ht="15" x14ac:dyDescent="0.25">
      <c r="AQ2886" s="171"/>
      <c r="AR2886"/>
      <c r="AS2886"/>
      <c r="AT2886"/>
      <c r="AU2886"/>
      <c r="AV2886"/>
      <c r="AW2886"/>
      <c r="AX2886"/>
      <c r="AY2886"/>
      <c r="AZ2886"/>
      <c r="BA2886"/>
      <c r="BB2886"/>
      <c r="BC2886"/>
      <c r="BD2886"/>
      <c r="BE2886" s="171"/>
      <c r="BF2886" s="171"/>
      <c r="BG2886" s="171"/>
      <c r="BH2886" s="171"/>
      <c r="BI2886" s="171"/>
      <c r="BJ2886" s="171"/>
      <c r="BK2886" s="171"/>
      <c r="BL2886" s="171"/>
      <c r="BM2886" s="171"/>
      <c r="BN2886" s="171"/>
      <c r="BO2886" s="171"/>
      <c r="BP2886" s="171"/>
      <c r="BQ2886" s="171"/>
      <c r="BR2886" s="171"/>
      <c r="BS2886" s="171"/>
      <c r="BT2886" s="171"/>
      <c r="BU2886" s="171"/>
      <c r="BV2886" s="171"/>
      <c r="BW2886" s="171"/>
      <c r="BX2886" s="171"/>
      <c r="BY2886" s="171"/>
      <c r="BZ2886" s="171"/>
      <c r="CA2886" s="171"/>
      <c r="CB2886" s="171"/>
      <c r="CC2886" s="171"/>
      <c r="CD2886" s="171"/>
      <c r="CE2886" s="171"/>
      <c r="CF2886" s="171"/>
      <c r="CG2886" s="171"/>
      <c r="CH2886" s="171"/>
      <c r="CI2886" s="171"/>
      <c r="CJ2886" s="171"/>
      <c r="CK2886" s="171"/>
      <c r="CL2886" s="171"/>
      <c r="CM2886" s="171"/>
      <c r="CN2886" s="171"/>
      <c r="CO2886" s="171"/>
      <c r="CP2886" s="171"/>
      <c r="CQ2886" s="171"/>
      <c r="CR2886" s="171"/>
      <c r="CS2886" s="171"/>
      <c r="CT2886" s="171"/>
      <c r="CU2886" s="171"/>
      <c r="CV2886" s="171"/>
      <c r="CW2886" s="171"/>
      <c r="CX2886" s="171"/>
      <c r="CY2886" s="171"/>
      <c r="CZ2886" s="171"/>
      <c r="DA2886" s="171"/>
      <c r="DB2886" s="171"/>
      <c r="DC2886" s="171"/>
      <c r="DD2886" s="171"/>
      <c r="DE2886" s="171"/>
      <c r="DF2886" s="171"/>
      <c r="DG2886" s="171"/>
      <c r="DH2886" s="171"/>
      <c r="DI2886" s="171"/>
      <c r="DJ2886" s="171"/>
      <c r="DK2886" s="171"/>
      <c r="DL2886" s="171"/>
      <c r="DM2886" s="171"/>
      <c r="DN2886" s="171"/>
      <c r="DO2886" s="171"/>
      <c r="DP2886" s="171"/>
      <c r="DQ2886" s="171"/>
      <c r="DR2886" s="171"/>
      <c r="DS2886" s="171"/>
      <c r="DT2886" s="171"/>
      <c r="DU2886" s="171"/>
      <c r="DV2886" s="171"/>
      <c r="DW2886" s="171"/>
      <c r="DX2886" s="171"/>
      <c r="DY2886" s="171"/>
      <c r="DZ2886" s="171"/>
      <c r="EA2886" s="171"/>
      <c r="EB2886" s="171"/>
      <c r="EC2886" s="171"/>
      <c r="ED2886" s="171"/>
      <c r="EE2886" s="171"/>
      <c r="EF2886" s="171"/>
      <c r="EG2886" s="171"/>
      <c r="EH2886" s="171"/>
      <c r="EI2886" s="171"/>
      <c r="EJ2886" s="171"/>
      <c r="EK2886" s="171"/>
      <c r="EL2886" s="171"/>
      <c r="EM2886" s="171"/>
      <c r="EN2886" s="171"/>
    </row>
    <row r="2887" spans="43:144" ht="15" x14ac:dyDescent="0.25">
      <c r="AQ2887" s="171"/>
      <c r="AR2887"/>
      <c r="AS2887"/>
      <c r="AT2887"/>
      <c r="AU2887"/>
      <c r="AV2887"/>
      <c r="AW2887"/>
      <c r="AX2887"/>
      <c r="AY2887"/>
      <c r="AZ2887"/>
      <c r="BA2887"/>
      <c r="BB2887"/>
      <c r="BC2887"/>
      <c r="BD2887"/>
      <c r="BE2887" s="171"/>
      <c r="BF2887" s="171"/>
      <c r="BG2887" s="171"/>
      <c r="BH2887" s="171"/>
      <c r="BI2887" s="171"/>
      <c r="BJ2887" s="171"/>
      <c r="BK2887" s="171"/>
      <c r="BL2887" s="171"/>
      <c r="BM2887" s="171"/>
      <c r="BN2887" s="171"/>
      <c r="BO2887" s="171"/>
      <c r="BP2887" s="171"/>
      <c r="BQ2887" s="171"/>
      <c r="BR2887" s="171"/>
      <c r="BS2887" s="171"/>
      <c r="BT2887" s="171"/>
      <c r="BU2887" s="171"/>
      <c r="BV2887" s="171"/>
      <c r="BW2887" s="171"/>
      <c r="BX2887" s="171"/>
      <c r="BY2887" s="171"/>
      <c r="BZ2887" s="171"/>
      <c r="CA2887" s="171"/>
      <c r="CB2887" s="171"/>
      <c r="CC2887" s="171"/>
      <c r="CD2887" s="171"/>
      <c r="CE2887" s="171"/>
      <c r="CF2887" s="171"/>
      <c r="CG2887" s="171"/>
      <c r="CH2887" s="171"/>
      <c r="CI2887" s="171"/>
      <c r="CJ2887" s="171"/>
      <c r="CK2887" s="171"/>
      <c r="CL2887" s="171"/>
      <c r="CM2887" s="171"/>
      <c r="CN2887" s="171"/>
      <c r="CO2887" s="171"/>
      <c r="CP2887" s="171"/>
      <c r="CQ2887" s="171"/>
      <c r="CR2887" s="171"/>
      <c r="CS2887" s="171"/>
      <c r="CT2887" s="171"/>
      <c r="CU2887" s="171"/>
      <c r="CV2887" s="171"/>
      <c r="CW2887" s="171"/>
      <c r="CX2887" s="171"/>
      <c r="CY2887" s="171"/>
      <c r="CZ2887" s="171"/>
      <c r="DA2887" s="171"/>
      <c r="DB2887" s="171"/>
      <c r="DC2887" s="171"/>
      <c r="DD2887" s="171"/>
      <c r="DE2887" s="171"/>
      <c r="DF2887" s="171"/>
      <c r="DG2887" s="171"/>
      <c r="DH2887" s="171"/>
      <c r="DI2887" s="171"/>
      <c r="DJ2887" s="171"/>
      <c r="DK2887" s="171"/>
      <c r="DL2887" s="171"/>
      <c r="DM2887" s="171"/>
      <c r="DN2887" s="171"/>
      <c r="DO2887" s="171"/>
      <c r="DP2887" s="171"/>
      <c r="DQ2887" s="171"/>
      <c r="DR2887" s="171"/>
      <c r="DS2887" s="171"/>
      <c r="DT2887" s="171"/>
      <c r="DU2887" s="171"/>
      <c r="DV2887" s="171"/>
      <c r="DW2887" s="171"/>
      <c r="DX2887" s="171"/>
      <c r="DY2887" s="171"/>
      <c r="DZ2887" s="171"/>
      <c r="EA2887" s="171"/>
      <c r="EB2887" s="171"/>
      <c r="EC2887" s="171"/>
      <c r="ED2887" s="171"/>
      <c r="EE2887" s="171"/>
      <c r="EF2887" s="171"/>
      <c r="EG2887" s="171"/>
      <c r="EH2887" s="171"/>
      <c r="EI2887" s="171"/>
      <c r="EJ2887" s="171"/>
      <c r="EK2887" s="171"/>
      <c r="EL2887" s="171"/>
      <c r="EM2887" s="171"/>
      <c r="EN2887" s="171"/>
    </row>
    <row r="2888" spans="43:144" ht="15" x14ac:dyDescent="0.25">
      <c r="AQ2888" s="171"/>
      <c r="AR2888"/>
      <c r="AS2888"/>
      <c r="AT2888"/>
      <c r="AU2888"/>
      <c r="AV2888"/>
      <c r="AW2888"/>
      <c r="AX2888"/>
      <c r="AY2888"/>
      <c r="AZ2888"/>
      <c r="BA2888"/>
      <c r="BB2888"/>
      <c r="BC2888"/>
      <c r="BD2888"/>
      <c r="BE2888" s="171"/>
      <c r="BF2888" s="171"/>
      <c r="BG2888" s="171"/>
      <c r="BH2888" s="171"/>
      <c r="BI2888" s="171"/>
      <c r="BJ2888" s="171"/>
      <c r="BK2888" s="171"/>
      <c r="BL2888" s="171"/>
      <c r="BM2888" s="171"/>
      <c r="BN2888" s="171"/>
      <c r="BO2888" s="171"/>
      <c r="BP2888" s="171"/>
      <c r="BQ2888" s="171"/>
      <c r="BR2888" s="171"/>
      <c r="BS2888" s="171"/>
      <c r="BT2888" s="171"/>
      <c r="BU2888" s="171"/>
      <c r="BV2888" s="171"/>
      <c r="BW2888" s="171"/>
      <c r="BX2888" s="171"/>
      <c r="BY2888" s="171"/>
      <c r="BZ2888" s="171"/>
      <c r="CA2888" s="171"/>
      <c r="CB2888" s="171"/>
      <c r="CC2888" s="171"/>
      <c r="CD2888" s="171"/>
      <c r="CE2888" s="171"/>
      <c r="CF2888" s="171"/>
      <c r="CG2888" s="171"/>
      <c r="CH2888" s="171"/>
      <c r="CI2888" s="171"/>
      <c r="CJ2888" s="171"/>
      <c r="CK2888" s="171"/>
      <c r="CL2888" s="171"/>
      <c r="CM2888" s="171"/>
      <c r="CN2888" s="171"/>
      <c r="CO2888" s="171"/>
      <c r="CP2888" s="171"/>
      <c r="CQ2888" s="171"/>
      <c r="CR2888" s="171"/>
      <c r="CS2888" s="171"/>
      <c r="CT2888" s="171"/>
      <c r="CU2888" s="171"/>
      <c r="CV2888" s="171"/>
      <c r="CW2888" s="171"/>
      <c r="CX2888" s="171"/>
      <c r="CY2888" s="171"/>
      <c r="CZ2888" s="171"/>
      <c r="DA2888" s="171"/>
      <c r="DB2888" s="171"/>
      <c r="DC2888" s="171"/>
      <c r="DD2888" s="171"/>
      <c r="DE2888" s="171"/>
      <c r="DF2888" s="171"/>
      <c r="DG2888" s="171"/>
      <c r="DH2888" s="171"/>
      <c r="DI2888" s="171"/>
      <c r="DJ2888" s="171"/>
      <c r="DK2888" s="171"/>
      <c r="DL2888" s="171"/>
      <c r="DM2888" s="171"/>
      <c r="DN2888" s="171"/>
      <c r="DO2888" s="171"/>
      <c r="DP2888" s="171"/>
      <c r="DQ2888" s="171"/>
      <c r="DR2888" s="171"/>
      <c r="DS2888" s="171"/>
      <c r="DT2888" s="171"/>
      <c r="DU2888" s="171"/>
      <c r="DV2888" s="171"/>
      <c r="DW2888" s="171"/>
      <c r="DX2888" s="171"/>
      <c r="DY2888" s="171"/>
      <c r="DZ2888" s="171"/>
      <c r="EA2888" s="171"/>
      <c r="EB2888" s="171"/>
      <c r="EC2888" s="171"/>
      <c r="ED2888" s="171"/>
      <c r="EE2888" s="171"/>
      <c r="EF2888" s="171"/>
      <c r="EG2888" s="171"/>
      <c r="EH2888" s="171"/>
      <c r="EI2888" s="171"/>
      <c r="EJ2888" s="171"/>
      <c r="EK2888" s="171"/>
      <c r="EL2888" s="171"/>
      <c r="EM2888" s="171"/>
      <c r="EN2888" s="171"/>
    </row>
    <row r="2889" spans="43:144" ht="15" x14ac:dyDescent="0.25">
      <c r="AQ2889" s="171"/>
      <c r="AR2889"/>
      <c r="AS2889"/>
      <c r="AT2889"/>
      <c r="AU2889"/>
      <c r="AV2889"/>
      <c r="AW2889"/>
      <c r="AX2889"/>
      <c r="AY2889"/>
      <c r="AZ2889"/>
      <c r="BA2889"/>
      <c r="BB2889"/>
      <c r="BC2889"/>
      <c r="BD2889"/>
      <c r="BE2889" s="171"/>
      <c r="BF2889" s="171"/>
      <c r="BG2889" s="171"/>
      <c r="BH2889" s="171"/>
      <c r="BI2889" s="171"/>
      <c r="BJ2889" s="171"/>
      <c r="BK2889" s="171"/>
      <c r="BL2889" s="171"/>
      <c r="BM2889" s="171"/>
      <c r="BN2889" s="171"/>
      <c r="BO2889" s="171"/>
      <c r="BP2889" s="171"/>
      <c r="BQ2889" s="171"/>
      <c r="BR2889" s="171"/>
      <c r="BS2889" s="171"/>
      <c r="BT2889" s="171"/>
      <c r="BU2889" s="171"/>
      <c r="BV2889" s="171"/>
      <c r="BW2889" s="171"/>
      <c r="BX2889" s="171"/>
      <c r="BY2889" s="171"/>
      <c r="BZ2889" s="171"/>
      <c r="CA2889" s="171"/>
      <c r="CB2889" s="171"/>
      <c r="CC2889" s="171"/>
      <c r="CD2889" s="171"/>
      <c r="CE2889" s="171"/>
      <c r="CF2889" s="171"/>
      <c r="CG2889" s="171"/>
      <c r="CH2889" s="171"/>
      <c r="CI2889" s="171"/>
      <c r="CJ2889" s="171"/>
      <c r="CK2889" s="171"/>
      <c r="CL2889" s="171"/>
      <c r="CM2889" s="171"/>
      <c r="CN2889" s="171"/>
      <c r="CO2889" s="171"/>
      <c r="CP2889" s="171"/>
      <c r="CQ2889" s="171"/>
      <c r="CR2889" s="171"/>
      <c r="CS2889" s="171"/>
      <c r="CT2889" s="171"/>
      <c r="CU2889" s="171"/>
      <c r="CV2889" s="171"/>
      <c r="CW2889" s="171"/>
      <c r="CX2889" s="171"/>
      <c r="CY2889" s="171"/>
      <c r="CZ2889" s="171"/>
      <c r="DA2889" s="171"/>
      <c r="DB2889" s="171"/>
      <c r="DC2889" s="171"/>
      <c r="DD2889" s="171"/>
      <c r="DE2889" s="171"/>
      <c r="DF2889" s="171"/>
      <c r="DG2889" s="171"/>
      <c r="DH2889" s="171"/>
      <c r="DI2889" s="171"/>
      <c r="DJ2889" s="171"/>
      <c r="DK2889" s="171"/>
      <c r="DL2889" s="171"/>
      <c r="DM2889" s="171"/>
      <c r="DN2889" s="171"/>
      <c r="DO2889" s="171"/>
      <c r="DP2889" s="171"/>
      <c r="DQ2889" s="171"/>
      <c r="DR2889" s="171"/>
      <c r="DS2889" s="171"/>
      <c r="DT2889" s="171"/>
      <c r="DU2889" s="171"/>
      <c r="DV2889" s="171"/>
      <c r="DW2889" s="171"/>
      <c r="DX2889" s="171"/>
      <c r="DY2889" s="171"/>
      <c r="DZ2889" s="171"/>
      <c r="EA2889" s="171"/>
      <c r="EB2889" s="171"/>
      <c r="EC2889" s="171"/>
      <c r="ED2889" s="171"/>
      <c r="EE2889" s="171"/>
      <c r="EF2889" s="171"/>
      <c r="EG2889" s="171"/>
      <c r="EH2889" s="171"/>
      <c r="EI2889" s="171"/>
      <c r="EJ2889" s="171"/>
      <c r="EK2889" s="171"/>
      <c r="EL2889" s="171"/>
      <c r="EM2889" s="171"/>
      <c r="EN2889" s="171"/>
    </row>
    <row r="2890" spans="43:144" ht="15" x14ac:dyDescent="0.25">
      <c r="AQ2890" s="171"/>
      <c r="AR2890"/>
      <c r="AS2890"/>
      <c r="AT2890"/>
      <c r="AU2890"/>
      <c r="AV2890"/>
      <c r="AW2890"/>
      <c r="AX2890"/>
      <c r="AY2890"/>
      <c r="AZ2890"/>
      <c r="BA2890"/>
      <c r="BB2890"/>
      <c r="BC2890"/>
      <c r="BD2890"/>
      <c r="BE2890" s="171"/>
      <c r="BF2890" s="171"/>
      <c r="BG2890" s="171"/>
      <c r="BH2890" s="171"/>
      <c r="BI2890" s="171"/>
      <c r="BJ2890" s="171"/>
      <c r="BK2890" s="171"/>
      <c r="BL2890" s="171"/>
      <c r="BM2890" s="171"/>
      <c r="BN2890" s="171"/>
      <c r="BO2890" s="171"/>
      <c r="BP2890" s="171"/>
      <c r="BQ2890" s="171"/>
      <c r="BR2890" s="171"/>
      <c r="BS2890" s="171"/>
      <c r="BT2890" s="171"/>
      <c r="BU2890" s="171"/>
      <c r="BV2890" s="171"/>
      <c r="BW2890" s="171"/>
      <c r="BX2890" s="171"/>
      <c r="BY2890" s="171"/>
      <c r="BZ2890" s="171"/>
      <c r="CA2890" s="171"/>
      <c r="CB2890" s="171"/>
      <c r="CC2890" s="171"/>
      <c r="CD2890" s="171"/>
      <c r="CE2890" s="171"/>
      <c r="CF2890" s="171"/>
      <c r="CG2890" s="171"/>
      <c r="CH2890" s="171"/>
      <c r="CI2890" s="171"/>
      <c r="CJ2890" s="171"/>
      <c r="CK2890" s="171"/>
      <c r="CL2890" s="171"/>
      <c r="CM2890" s="171"/>
      <c r="CN2890" s="171"/>
      <c r="CO2890" s="171"/>
      <c r="CP2890" s="171"/>
      <c r="CQ2890" s="171"/>
      <c r="CR2890" s="171"/>
      <c r="CS2890" s="171"/>
      <c r="CT2890" s="171"/>
      <c r="CU2890" s="171"/>
      <c r="CV2890" s="171"/>
      <c r="CW2890" s="171"/>
      <c r="CX2890" s="171"/>
      <c r="CY2890" s="171"/>
      <c r="CZ2890" s="171"/>
      <c r="DA2890" s="171"/>
      <c r="DB2890" s="171"/>
      <c r="DC2890" s="171"/>
      <c r="DD2890" s="171"/>
      <c r="DE2890" s="171"/>
      <c r="DF2890" s="171"/>
      <c r="DG2890" s="171"/>
      <c r="DH2890" s="171"/>
      <c r="DI2890" s="171"/>
      <c r="DJ2890" s="171"/>
      <c r="DK2890" s="171"/>
      <c r="DL2890" s="171"/>
      <c r="DM2890" s="171"/>
      <c r="DN2890" s="171"/>
      <c r="DO2890" s="171"/>
      <c r="DP2890" s="171"/>
      <c r="DQ2890" s="171"/>
      <c r="DR2890" s="171"/>
      <c r="DS2890" s="171"/>
      <c r="DT2890" s="171"/>
      <c r="DU2890" s="171"/>
      <c r="DV2890" s="171"/>
      <c r="DW2890" s="171"/>
      <c r="DX2890" s="171"/>
      <c r="DY2890" s="171"/>
      <c r="DZ2890" s="171"/>
      <c r="EA2890" s="171"/>
      <c r="EB2890" s="171"/>
      <c r="EC2890" s="171"/>
      <c r="ED2890" s="171"/>
      <c r="EE2890" s="171"/>
      <c r="EF2890" s="171"/>
      <c r="EG2890" s="171"/>
      <c r="EH2890" s="171"/>
      <c r="EI2890" s="171"/>
      <c r="EJ2890" s="171"/>
      <c r="EK2890" s="171"/>
      <c r="EL2890" s="171"/>
      <c r="EM2890" s="171"/>
      <c r="EN2890" s="171"/>
    </row>
    <row r="2891" spans="43:144" ht="15" x14ac:dyDescent="0.25">
      <c r="AQ2891" s="171"/>
      <c r="AR2891"/>
      <c r="AS2891"/>
      <c r="AT2891"/>
      <c r="AU2891"/>
      <c r="AV2891"/>
      <c r="AW2891"/>
      <c r="AX2891"/>
      <c r="AY2891"/>
      <c r="AZ2891"/>
      <c r="BA2891"/>
      <c r="BB2891"/>
      <c r="BC2891"/>
      <c r="BD2891"/>
      <c r="BE2891" s="171"/>
      <c r="BF2891" s="171"/>
      <c r="BG2891" s="171"/>
      <c r="BH2891" s="171"/>
      <c r="BI2891" s="171"/>
      <c r="BJ2891" s="171"/>
      <c r="BK2891" s="171"/>
      <c r="BL2891" s="171"/>
      <c r="BM2891" s="171"/>
      <c r="BN2891" s="171"/>
      <c r="BO2891" s="171"/>
      <c r="BP2891" s="171"/>
      <c r="BQ2891" s="171"/>
      <c r="BR2891" s="171"/>
      <c r="BS2891" s="171"/>
      <c r="BT2891" s="171"/>
      <c r="BU2891" s="171"/>
      <c r="BV2891" s="171"/>
      <c r="BW2891" s="171"/>
      <c r="BX2891" s="171"/>
      <c r="BY2891" s="171"/>
      <c r="BZ2891" s="171"/>
      <c r="CA2891" s="171"/>
      <c r="CB2891" s="171"/>
      <c r="CC2891" s="171"/>
      <c r="CD2891" s="171"/>
      <c r="CE2891" s="171"/>
      <c r="CF2891" s="171"/>
      <c r="CG2891" s="171"/>
      <c r="CH2891" s="171"/>
      <c r="CI2891" s="171"/>
      <c r="CJ2891" s="171"/>
      <c r="CK2891" s="171"/>
      <c r="CL2891" s="171"/>
      <c r="CM2891" s="171"/>
      <c r="CN2891" s="171"/>
      <c r="CO2891" s="171"/>
      <c r="CP2891" s="171"/>
      <c r="CQ2891" s="171"/>
      <c r="CR2891" s="171"/>
      <c r="CS2891" s="171"/>
      <c r="CT2891" s="171"/>
      <c r="CU2891" s="171"/>
      <c r="CV2891" s="171"/>
      <c r="CW2891" s="171"/>
      <c r="CX2891" s="171"/>
      <c r="CY2891" s="171"/>
      <c r="CZ2891" s="171"/>
      <c r="DA2891" s="171"/>
      <c r="DB2891" s="171"/>
      <c r="DC2891" s="171"/>
      <c r="DD2891" s="171"/>
      <c r="DE2891" s="171"/>
      <c r="DF2891" s="171"/>
      <c r="DG2891" s="171"/>
      <c r="DH2891" s="171"/>
      <c r="DI2891" s="171"/>
      <c r="DJ2891" s="171"/>
      <c r="DK2891" s="171"/>
      <c r="DL2891" s="171"/>
      <c r="DM2891" s="171"/>
      <c r="DN2891" s="171"/>
      <c r="DO2891" s="171"/>
      <c r="DP2891" s="171"/>
      <c r="DQ2891" s="171"/>
      <c r="DR2891" s="171"/>
      <c r="DS2891" s="171"/>
      <c r="DT2891" s="171"/>
      <c r="DU2891" s="171"/>
      <c r="DV2891" s="171"/>
      <c r="DW2891" s="171"/>
      <c r="DX2891" s="171"/>
      <c r="DY2891" s="171"/>
      <c r="DZ2891" s="171"/>
      <c r="EA2891" s="171"/>
      <c r="EB2891" s="171"/>
      <c r="EC2891" s="171"/>
      <c r="ED2891" s="171"/>
      <c r="EE2891" s="171"/>
      <c r="EF2891" s="171"/>
      <c r="EG2891" s="171"/>
      <c r="EH2891" s="171"/>
      <c r="EI2891" s="171"/>
      <c r="EJ2891" s="171"/>
      <c r="EK2891" s="171"/>
      <c r="EL2891" s="171"/>
      <c r="EM2891" s="171"/>
      <c r="EN2891" s="171"/>
    </row>
    <row r="2892" spans="43:144" ht="15" x14ac:dyDescent="0.25">
      <c r="AQ2892" s="171"/>
      <c r="AR2892"/>
      <c r="AS2892"/>
      <c r="AT2892"/>
      <c r="AU2892"/>
      <c r="AV2892"/>
      <c r="AW2892"/>
      <c r="AX2892"/>
      <c r="AY2892"/>
      <c r="AZ2892"/>
      <c r="BA2892"/>
      <c r="BB2892"/>
      <c r="BC2892"/>
      <c r="BD2892"/>
      <c r="BE2892" s="171"/>
      <c r="BF2892" s="171"/>
      <c r="BG2892" s="171"/>
      <c r="BH2892" s="171"/>
      <c r="BI2892" s="171"/>
      <c r="BJ2892" s="171"/>
      <c r="BK2892" s="171"/>
      <c r="BL2892" s="171"/>
      <c r="BM2892" s="171"/>
      <c r="BN2892" s="171"/>
      <c r="BO2892" s="171"/>
      <c r="BP2892" s="171"/>
      <c r="BQ2892" s="171"/>
      <c r="BR2892" s="171"/>
      <c r="BS2892" s="171"/>
      <c r="BT2892" s="171"/>
      <c r="BU2892" s="171"/>
      <c r="BV2892" s="171"/>
      <c r="BW2892" s="171"/>
      <c r="BX2892" s="171"/>
      <c r="BY2892" s="171"/>
      <c r="BZ2892" s="171"/>
      <c r="CA2892" s="171"/>
      <c r="CB2892" s="171"/>
      <c r="CC2892" s="171"/>
      <c r="CD2892" s="171"/>
      <c r="CE2892" s="171"/>
      <c r="CF2892" s="171"/>
      <c r="CG2892" s="171"/>
      <c r="CH2892" s="171"/>
      <c r="CI2892" s="171"/>
      <c r="CJ2892" s="171"/>
      <c r="CK2892" s="171"/>
      <c r="CL2892" s="171"/>
      <c r="CM2892" s="171"/>
      <c r="CN2892" s="171"/>
      <c r="CO2892" s="171"/>
      <c r="CP2892" s="171"/>
      <c r="CQ2892" s="171"/>
      <c r="CR2892" s="171"/>
      <c r="CS2892" s="171"/>
      <c r="CT2892" s="171"/>
      <c r="CU2892" s="171"/>
      <c r="CV2892" s="171"/>
      <c r="CW2892" s="171"/>
      <c r="CX2892" s="171"/>
      <c r="CY2892" s="171"/>
      <c r="CZ2892" s="171"/>
      <c r="DA2892" s="171"/>
      <c r="DB2892" s="171"/>
      <c r="DC2892" s="171"/>
      <c r="DD2892" s="171"/>
      <c r="DE2892" s="171"/>
      <c r="DF2892" s="171"/>
      <c r="DG2892" s="171"/>
      <c r="DH2892" s="171"/>
      <c r="DI2892" s="171"/>
      <c r="DJ2892" s="171"/>
      <c r="DK2892" s="171"/>
      <c r="DL2892" s="171"/>
      <c r="DM2892" s="171"/>
      <c r="DN2892" s="171"/>
      <c r="DO2892" s="171"/>
      <c r="DP2892" s="171"/>
      <c r="DQ2892" s="171"/>
      <c r="DR2892" s="171"/>
      <c r="DS2892" s="171"/>
      <c r="DT2892" s="171"/>
      <c r="DU2892" s="171"/>
      <c r="DV2892" s="171"/>
      <c r="DW2892" s="171"/>
      <c r="DX2892" s="171"/>
      <c r="DY2892" s="171"/>
      <c r="DZ2892" s="171"/>
      <c r="EA2892" s="171"/>
      <c r="EB2892" s="171"/>
      <c r="EC2892" s="171"/>
      <c r="ED2892" s="171"/>
      <c r="EE2892" s="171"/>
      <c r="EF2892" s="171"/>
      <c r="EG2892" s="171"/>
      <c r="EH2892" s="171"/>
      <c r="EI2892" s="171"/>
      <c r="EJ2892" s="171"/>
      <c r="EK2892" s="171"/>
      <c r="EL2892" s="171"/>
      <c r="EM2892" s="171"/>
      <c r="EN2892" s="171"/>
    </row>
    <row r="2893" spans="43:144" ht="15" x14ac:dyDescent="0.25">
      <c r="AQ2893" s="171"/>
      <c r="AR2893"/>
      <c r="AS2893"/>
      <c r="AT2893"/>
      <c r="AU2893"/>
      <c r="AV2893"/>
      <c r="AW2893"/>
      <c r="AX2893"/>
      <c r="AY2893"/>
      <c r="AZ2893"/>
      <c r="BA2893"/>
      <c r="BB2893"/>
      <c r="BC2893"/>
      <c r="BD2893"/>
      <c r="BE2893" s="171"/>
      <c r="BF2893" s="171"/>
      <c r="BG2893" s="171"/>
      <c r="BH2893" s="171"/>
      <c r="BI2893" s="171"/>
      <c r="BJ2893" s="171"/>
      <c r="BK2893" s="171"/>
      <c r="BL2893" s="171"/>
      <c r="BM2893" s="171"/>
      <c r="BN2893" s="171"/>
      <c r="BO2893" s="171"/>
      <c r="BP2893" s="171"/>
      <c r="BQ2893" s="171"/>
      <c r="BR2893" s="171"/>
      <c r="BS2893" s="171"/>
      <c r="BT2893" s="171"/>
      <c r="BU2893" s="171"/>
      <c r="BV2893" s="171"/>
      <c r="BW2893" s="171"/>
      <c r="BX2893" s="171"/>
      <c r="BY2893" s="171"/>
      <c r="BZ2893" s="171"/>
      <c r="CA2893" s="171"/>
      <c r="CB2893" s="171"/>
      <c r="CC2893" s="171"/>
      <c r="CD2893" s="171"/>
      <c r="CE2893" s="171"/>
      <c r="CF2893" s="171"/>
      <c r="CG2893" s="171"/>
      <c r="CH2893" s="171"/>
      <c r="CI2893" s="171"/>
      <c r="CJ2893" s="171"/>
      <c r="CK2893" s="171"/>
      <c r="CL2893" s="171"/>
      <c r="CM2893" s="171"/>
      <c r="CN2893" s="171"/>
      <c r="CO2893" s="171"/>
      <c r="CP2893" s="171"/>
      <c r="CQ2893" s="171"/>
      <c r="CR2893" s="171"/>
      <c r="CS2893" s="171"/>
      <c r="CT2893" s="171"/>
      <c r="CU2893" s="171"/>
      <c r="CV2893" s="171"/>
      <c r="CW2893" s="171"/>
      <c r="CX2893" s="171"/>
      <c r="CY2893" s="171"/>
      <c r="CZ2893" s="171"/>
      <c r="DA2893" s="171"/>
      <c r="DB2893" s="171"/>
      <c r="DC2893" s="171"/>
      <c r="DD2893" s="171"/>
      <c r="DE2893" s="171"/>
      <c r="DF2893" s="171"/>
      <c r="DG2893" s="171"/>
      <c r="DH2893" s="171"/>
      <c r="DI2893" s="171"/>
      <c r="DJ2893" s="171"/>
      <c r="DK2893" s="171"/>
      <c r="DL2893" s="171"/>
      <c r="DM2893" s="171"/>
      <c r="DN2893" s="171"/>
      <c r="DO2893" s="171"/>
      <c r="DP2893" s="171"/>
      <c r="DQ2893" s="171"/>
      <c r="DR2893" s="171"/>
      <c r="DS2893" s="171"/>
      <c r="DT2893" s="171"/>
      <c r="DU2893" s="171"/>
      <c r="DV2893" s="171"/>
      <c r="DW2893" s="171"/>
      <c r="DX2893" s="171"/>
      <c r="DY2893" s="171"/>
      <c r="DZ2893" s="171"/>
      <c r="EA2893" s="171"/>
      <c r="EB2893" s="171"/>
      <c r="EC2893" s="171"/>
      <c r="ED2893" s="171"/>
      <c r="EE2893" s="171"/>
      <c r="EF2893" s="171"/>
      <c r="EG2893" s="171"/>
      <c r="EH2893" s="171"/>
      <c r="EI2893" s="171"/>
      <c r="EJ2893" s="171"/>
      <c r="EK2893" s="171"/>
      <c r="EL2893" s="171"/>
      <c r="EM2893" s="171"/>
      <c r="EN2893" s="171"/>
    </row>
    <row r="2894" spans="43:144" ht="15" x14ac:dyDescent="0.25">
      <c r="AQ2894" s="171"/>
      <c r="AR2894"/>
      <c r="AS2894"/>
      <c r="AT2894"/>
      <c r="AU2894"/>
      <c r="AV2894"/>
      <c r="AW2894"/>
      <c r="AX2894"/>
      <c r="AY2894"/>
      <c r="AZ2894"/>
      <c r="BA2894"/>
      <c r="BB2894"/>
      <c r="BC2894"/>
      <c r="BD2894"/>
      <c r="BE2894" s="171"/>
      <c r="BF2894" s="171"/>
      <c r="BG2894" s="171"/>
      <c r="BH2894" s="171"/>
      <c r="BI2894" s="171"/>
      <c r="BJ2894" s="171"/>
      <c r="BK2894" s="171"/>
      <c r="BL2894" s="171"/>
      <c r="BM2894" s="171"/>
      <c r="BN2894" s="171"/>
      <c r="BO2894" s="171"/>
      <c r="BP2894" s="171"/>
      <c r="BQ2894" s="171"/>
      <c r="BR2894" s="171"/>
      <c r="BS2894" s="171"/>
      <c r="BT2894" s="171"/>
      <c r="BU2894" s="171"/>
      <c r="BV2894" s="171"/>
      <c r="BW2894" s="171"/>
      <c r="BX2894" s="171"/>
      <c r="BY2894" s="171"/>
      <c r="BZ2894" s="171"/>
      <c r="CA2894" s="171"/>
      <c r="CB2894" s="171"/>
      <c r="CC2894" s="171"/>
      <c r="CD2894" s="171"/>
      <c r="CE2894" s="171"/>
      <c r="CF2894" s="171"/>
      <c r="CG2894" s="171"/>
      <c r="CH2894" s="171"/>
      <c r="CI2894" s="171"/>
      <c r="CJ2894" s="171"/>
      <c r="CK2894" s="171"/>
      <c r="CL2894" s="171"/>
      <c r="CM2894" s="171"/>
      <c r="CN2894" s="171"/>
      <c r="CO2894" s="171"/>
      <c r="CP2894" s="171"/>
      <c r="CQ2894" s="171"/>
      <c r="CR2894" s="171"/>
      <c r="CS2894" s="171"/>
      <c r="CT2894" s="171"/>
      <c r="CU2894" s="171"/>
      <c r="CV2894" s="171"/>
      <c r="CW2894" s="171"/>
      <c r="CX2894" s="171"/>
      <c r="CY2894" s="171"/>
      <c r="CZ2894" s="171"/>
      <c r="DA2894" s="171"/>
      <c r="DB2894" s="171"/>
      <c r="DC2894" s="171"/>
      <c r="DD2894" s="171"/>
      <c r="DE2894" s="171"/>
      <c r="DF2894" s="171"/>
      <c r="DG2894" s="171"/>
      <c r="DH2894" s="171"/>
      <c r="DI2894" s="171"/>
      <c r="DJ2894" s="171"/>
      <c r="DK2894" s="171"/>
      <c r="DL2894" s="171"/>
      <c r="DM2894" s="171"/>
      <c r="DN2894" s="171"/>
      <c r="DO2894" s="171"/>
      <c r="DP2894" s="171"/>
      <c r="DQ2894" s="171"/>
      <c r="DR2894" s="171"/>
      <c r="DS2894" s="171"/>
      <c r="DT2894" s="171"/>
      <c r="DU2894" s="171"/>
      <c r="DV2894" s="171"/>
      <c r="DW2894" s="171"/>
      <c r="DX2894" s="171"/>
      <c r="DY2894" s="171"/>
      <c r="DZ2894" s="171"/>
      <c r="EA2894" s="171"/>
      <c r="EB2894" s="171"/>
      <c r="EC2894" s="171"/>
      <c r="ED2894" s="171"/>
      <c r="EE2894" s="171"/>
      <c r="EF2894" s="171"/>
      <c r="EG2894" s="171"/>
      <c r="EH2894" s="171"/>
      <c r="EI2894" s="171"/>
      <c r="EJ2894" s="171"/>
      <c r="EK2894" s="171"/>
      <c r="EL2894" s="171"/>
      <c r="EM2894" s="171"/>
      <c r="EN2894" s="171"/>
    </row>
    <row r="2895" spans="43:144" ht="15" x14ac:dyDescent="0.25">
      <c r="AQ2895" s="171"/>
      <c r="AR2895"/>
      <c r="AS2895"/>
      <c r="AT2895"/>
      <c r="AU2895"/>
      <c r="AV2895"/>
      <c r="AW2895"/>
      <c r="AX2895"/>
      <c r="AY2895"/>
      <c r="AZ2895"/>
      <c r="BA2895"/>
      <c r="BB2895"/>
      <c r="BC2895"/>
      <c r="BD2895"/>
      <c r="BE2895" s="171"/>
      <c r="BF2895" s="171"/>
      <c r="BG2895" s="171"/>
      <c r="BH2895" s="171"/>
      <c r="BI2895" s="171"/>
      <c r="BJ2895" s="171"/>
      <c r="BK2895" s="171"/>
      <c r="BL2895" s="171"/>
      <c r="BM2895" s="171"/>
      <c r="BN2895" s="171"/>
      <c r="BO2895" s="171"/>
      <c r="BP2895" s="171"/>
      <c r="BQ2895" s="171"/>
      <c r="BR2895" s="171"/>
      <c r="BS2895" s="171"/>
      <c r="BT2895" s="171"/>
      <c r="BU2895" s="171"/>
      <c r="BV2895" s="171"/>
      <c r="BW2895" s="171"/>
      <c r="BX2895" s="171"/>
      <c r="BY2895" s="171"/>
      <c r="BZ2895" s="171"/>
      <c r="CA2895" s="171"/>
      <c r="CB2895" s="171"/>
      <c r="CC2895" s="171"/>
      <c r="CD2895" s="171"/>
      <c r="CE2895" s="171"/>
      <c r="CF2895" s="171"/>
      <c r="CG2895" s="171"/>
      <c r="CH2895" s="171"/>
      <c r="CI2895" s="171"/>
      <c r="CJ2895" s="171"/>
      <c r="CK2895" s="171"/>
      <c r="CL2895" s="171"/>
      <c r="CM2895" s="171"/>
      <c r="CN2895" s="171"/>
      <c r="CO2895" s="171"/>
      <c r="CP2895" s="171"/>
      <c r="CQ2895" s="171"/>
      <c r="CR2895" s="171"/>
      <c r="CS2895" s="171"/>
      <c r="CT2895" s="171"/>
      <c r="CU2895" s="171"/>
      <c r="CV2895" s="171"/>
      <c r="CW2895" s="171"/>
      <c r="CX2895" s="171"/>
      <c r="CY2895" s="171"/>
      <c r="CZ2895" s="171"/>
      <c r="DA2895" s="171"/>
      <c r="DB2895" s="171"/>
      <c r="DC2895" s="171"/>
      <c r="DD2895" s="171"/>
      <c r="DE2895" s="171"/>
      <c r="DF2895" s="171"/>
      <c r="DG2895" s="171"/>
      <c r="DH2895" s="171"/>
      <c r="DI2895" s="171"/>
      <c r="DJ2895" s="171"/>
      <c r="DK2895" s="171"/>
      <c r="DL2895" s="171"/>
      <c r="DM2895" s="171"/>
      <c r="DN2895" s="171"/>
      <c r="DO2895" s="171"/>
      <c r="DP2895" s="171"/>
      <c r="DQ2895" s="171"/>
      <c r="DR2895" s="171"/>
      <c r="DS2895" s="171"/>
      <c r="DT2895" s="171"/>
      <c r="DU2895" s="171"/>
      <c r="DV2895" s="171"/>
      <c r="DW2895" s="171"/>
      <c r="DX2895" s="171"/>
      <c r="DY2895" s="171"/>
      <c r="DZ2895" s="171"/>
      <c r="EA2895" s="171"/>
      <c r="EB2895" s="171"/>
      <c r="EC2895" s="171"/>
      <c r="ED2895" s="171"/>
      <c r="EE2895" s="171"/>
      <c r="EF2895" s="171"/>
      <c r="EG2895" s="171"/>
      <c r="EH2895" s="171"/>
      <c r="EI2895" s="171"/>
      <c r="EJ2895" s="171"/>
      <c r="EK2895" s="171"/>
      <c r="EL2895" s="171"/>
      <c r="EM2895" s="171"/>
      <c r="EN2895" s="171"/>
    </row>
    <row r="2896" spans="43:144" ht="15" x14ac:dyDescent="0.25">
      <c r="AQ2896" s="171"/>
      <c r="AR2896"/>
      <c r="AS2896"/>
      <c r="AT2896"/>
      <c r="AU2896"/>
      <c r="AV2896"/>
      <c r="AW2896"/>
      <c r="AX2896"/>
      <c r="AY2896"/>
      <c r="AZ2896"/>
      <c r="BA2896"/>
      <c r="BB2896"/>
      <c r="BC2896"/>
      <c r="BD2896"/>
      <c r="BE2896" s="171"/>
      <c r="BF2896" s="171"/>
      <c r="BG2896" s="171"/>
      <c r="BH2896" s="171"/>
      <c r="BI2896" s="171"/>
      <c r="BJ2896" s="171"/>
      <c r="BK2896" s="171"/>
      <c r="BL2896" s="171"/>
      <c r="BM2896" s="171"/>
      <c r="BN2896" s="171"/>
      <c r="BO2896" s="171"/>
      <c r="BP2896" s="171"/>
      <c r="BQ2896" s="171"/>
      <c r="BR2896" s="171"/>
      <c r="BS2896" s="171"/>
      <c r="BT2896" s="171"/>
      <c r="BU2896" s="171"/>
      <c r="BV2896" s="171"/>
      <c r="BW2896" s="171"/>
      <c r="BX2896" s="171"/>
      <c r="BY2896" s="171"/>
      <c r="BZ2896" s="171"/>
      <c r="CA2896" s="171"/>
      <c r="CB2896" s="171"/>
      <c r="CC2896" s="171"/>
      <c r="CD2896" s="171"/>
      <c r="CE2896" s="171"/>
      <c r="CF2896" s="171"/>
      <c r="CG2896" s="171"/>
      <c r="CH2896" s="171"/>
      <c r="CI2896" s="171"/>
      <c r="CJ2896" s="171"/>
      <c r="CK2896" s="171"/>
      <c r="CL2896" s="171"/>
      <c r="CM2896" s="171"/>
      <c r="CN2896" s="171"/>
      <c r="CO2896" s="171"/>
      <c r="CP2896" s="171"/>
      <c r="CQ2896" s="171"/>
      <c r="CR2896" s="171"/>
      <c r="CS2896" s="171"/>
      <c r="CT2896" s="171"/>
      <c r="CU2896" s="171"/>
      <c r="CV2896" s="171"/>
      <c r="CW2896" s="171"/>
      <c r="CX2896" s="171"/>
      <c r="CY2896" s="171"/>
      <c r="CZ2896" s="171"/>
      <c r="DA2896" s="171"/>
      <c r="DB2896" s="171"/>
      <c r="DC2896" s="171"/>
      <c r="DD2896" s="171"/>
      <c r="DE2896" s="171"/>
      <c r="DF2896" s="171"/>
      <c r="DG2896" s="171"/>
      <c r="DH2896" s="171"/>
      <c r="DI2896" s="171"/>
      <c r="DJ2896" s="171"/>
      <c r="DK2896" s="171"/>
      <c r="DL2896" s="171"/>
      <c r="DM2896" s="171"/>
      <c r="DN2896" s="171"/>
      <c r="DO2896" s="171"/>
      <c r="DP2896" s="171"/>
      <c r="DQ2896" s="171"/>
      <c r="DR2896" s="171"/>
      <c r="DS2896" s="171"/>
      <c r="DT2896" s="171"/>
      <c r="DU2896" s="171"/>
      <c r="DV2896" s="171"/>
      <c r="DW2896" s="171"/>
      <c r="DX2896" s="171"/>
      <c r="DY2896" s="171"/>
      <c r="DZ2896" s="171"/>
      <c r="EA2896" s="171"/>
      <c r="EB2896" s="171"/>
      <c r="EC2896" s="171"/>
      <c r="ED2896" s="171"/>
      <c r="EE2896" s="171"/>
      <c r="EF2896" s="171"/>
      <c r="EG2896" s="171"/>
      <c r="EH2896" s="171"/>
      <c r="EI2896" s="171"/>
      <c r="EJ2896" s="171"/>
      <c r="EK2896" s="171"/>
      <c r="EL2896" s="171"/>
      <c r="EM2896" s="171"/>
      <c r="EN2896" s="171"/>
    </row>
    <row r="2897" spans="43:144" ht="15" x14ac:dyDescent="0.25">
      <c r="AQ2897" s="171"/>
      <c r="AR2897"/>
      <c r="AS2897"/>
      <c r="AT2897"/>
      <c r="AU2897"/>
      <c r="AV2897"/>
      <c r="AW2897"/>
      <c r="AX2897"/>
      <c r="AY2897"/>
      <c r="AZ2897"/>
      <c r="BA2897"/>
      <c r="BB2897"/>
      <c r="BC2897"/>
      <c r="BD2897"/>
      <c r="BE2897" s="171"/>
      <c r="BF2897" s="171"/>
      <c r="BG2897" s="171"/>
      <c r="BH2897" s="171"/>
      <c r="BI2897" s="171"/>
      <c r="BJ2897" s="171"/>
      <c r="BK2897" s="171"/>
      <c r="BL2897" s="171"/>
      <c r="BM2897" s="171"/>
      <c r="BN2897" s="171"/>
      <c r="BO2897" s="171"/>
      <c r="BP2897" s="171"/>
      <c r="BQ2897" s="171"/>
      <c r="BR2897" s="171"/>
      <c r="BS2897" s="171"/>
      <c r="BT2897" s="171"/>
      <c r="BU2897" s="171"/>
      <c r="BV2897" s="171"/>
      <c r="BW2897" s="171"/>
      <c r="BX2897" s="171"/>
      <c r="BY2897" s="171"/>
      <c r="BZ2897" s="171"/>
      <c r="CA2897" s="171"/>
      <c r="CB2897" s="171"/>
      <c r="CC2897" s="171"/>
      <c r="CD2897" s="171"/>
      <c r="CE2897" s="171"/>
      <c r="CF2897" s="171"/>
      <c r="CG2897" s="171"/>
      <c r="CH2897" s="171"/>
      <c r="CI2897" s="171"/>
      <c r="CJ2897" s="171"/>
      <c r="CK2897" s="171"/>
      <c r="CL2897" s="171"/>
      <c r="CM2897" s="171"/>
      <c r="CN2897" s="171"/>
      <c r="CO2897" s="171"/>
      <c r="CP2897" s="171"/>
      <c r="CQ2897" s="171"/>
      <c r="CR2897" s="171"/>
      <c r="CS2897" s="171"/>
      <c r="CT2897" s="171"/>
      <c r="CU2897" s="171"/>
      <c r="CV2897" s="171"/>
      <c r="CW2897" s="171"/>
      <c r="CX2897" s="171"/>
      <c r="CY2897" s="171"/>
      <c r="CZ2897" s="171"/>
      <c r="DA2897" s="171"/>
      <c r="DB2897" s="171"/>
      <c r="DC2897" s="171"/>
      <c r="DD2897" s="171"/>
      <c r="DE2897" s="171"/>
      <c r="DF2897" s="171"/>
      <c r="DG2897" s="171"/>
      <c r="DH2897" s="171"/>
      <c r="DI2897" s="171"/>
      <c r="DJ2897" s="171"/>
      <c r="DK2897" s="171"/>
      <c r="DL2897" s="171"/>
      <c r="DM2897" s="171"/>
      <c r="DN2897" s="171"/>
      <c r="DO2897" s="171"/>
      <c r="DP2897" s="171"/>
      <c r="DQ2897" s="171"/>
      <c r="DR2897" s="171"/>
      <c r="DS2897" s="171"/>
      <c r="DT2897" s="171"/>
      <c r="DU2897" s="171"/>
      <c r="DV2897" s="171"/>
      <c r="DW2897" s="171"/>
      <c r="DX2897" s="171"/>
      <c r="DY2897" s="171"/>
      <c r="DZ2897" s="171"/>
      <c r="EA2897" s="171"/>
      <c r="EB2897" s="171"/>
      <c r="EC2897" s="171"/>
      <c r="ED2897" s="171"/>
      <c r="EE2897" s="171"/>
      <c r="EF2897" s="171"/>
      <c r="EG2897" s="171"/>
      <c r="EH2897" s="171"/>
      <c r="EI2897" s="171"/>
      <c r="EJ2897" s="171"/>
      <c r="EK2897" s="171"/>
      <c r="EL2897" s="171"/>
      <c r="EM2897" s="171"/>
      <c r="EN2897" s="171"/>
    </row>
    <row r="2898" spans="43:144" ht="15" x14ac:dyDescent="0.25">
      <c r="AQ2898" s="171"/>
      <c r="AR2898"/>
      <c r="AS2898"/>
      <c r="AT2898"/>
      <c r="AU2898"/>
      <c r="AV2898"/>
      <c r="AW2898"/>
      <c r="AX2898"/>
      <c r="AY2898"/>
      <c r="AZ2898"/>
      <c r="BA2898"/>
      <c r="BB2898"/>
      <c r="BC2898"/>
      <c r="BD2898"/>
      <c r="BE2898" s="171"/>
      <c r="BF2898" s="171"/>
      <c r="BG2898" s="171"/>
      <c r="BH2898" s="171"/>
      <c r="BI2898" s="171"/>
      <c r="BJ2898" s="171"/>
      <c r="BK2898" s="171"/>
      <c r="BL2898" s="171"/>
      <c r="BM2898" s="171"/>
      <c r="BN2898" s="171"/>
      <c r="BO2898" s="171"/>
      <c r="BP2898" s="171"/>
      <c r="BQ2898" s="171"/>
      <c r="BR2898" s="171"/>
      <c r="BS2898" s="171"/>
      <c r="BT2898" s="171"/>
      <c r="BU2898" s="171"/>
      <c r="BV2898" s="171"/>
      <c r="BW2898" s="171"/>
      <c r="BX2898" s="171"/>
      <c r="BY2898" s="171"/>
      <c r="BZ2898" s="171"/>
      <c r="CA2898" s="171"/>
      <c r="CB2898" s="171"/>
      <c r="CC2898" s="171"/>
      <c r="CD2898" s="171"/>
      <c r="CE2898" s="171"/>
      <c r="CF2898" s="171"/>
      <c r="CG2898" s="171"/>
      <c r="CH2898" s="171"/>
      <c r="CI2898" s="171"/>
      <c r="CJ2898" s="171"/>
      <c r="CK2898" s="171"/>
      <c r="CL2898" s="171"/>
      <c r="CM2898" s="171"/>
      <c r="CN2898" s="171"/>
      <c r="CO2898" s="171"/>
      <c r="CP2898" s="171"/>
      <c r="CQ2898" s="171"/>
      <c r="CR2898" s="171"/>
      <c r="CS2898" s="171"/>
      <c r="CT2898" s="171"/>
      <c r="CU2898" s="171"/>
      <c r="CV2898" s="171"/>
      <c r="CW2898" s="171"/>
      <c r="CX2898" s="171"/>
      <c r="CY2898" s="171"/>
      <c r="CZ2898" s="171"/>
      <c r="DA2898" s="171"/>
      <c r="DB2898" s="171"/>
      <c r="DC2898" s="171"/>
      <c r="DD2898" s="171"/>
      <c r="DE2898" s="171"/>
      <c r="DF2898" s="171"/>
      <c r="DG2898" s="171"/>
      <c r="DH2898" s="171"/>
      <c r="DI2898" s="171"/>
      <c r="DJ2898" s="171"/>
      <c r="DK2898" s="171"/>
      <c r="DL2898" s="171"/>
      <c r="DM2898" s="171"/>
      <c r="DN2898" s="171"/>
      <c r="DO2898" s="171"/>
      <c r="DP2898" s="171"/>
      <c r="DQ2898" s="171"/>
      <c r="DR2898" s="171"/>
      <c r="DS2898" s="171"/>
      <c r="DT2898" s="171"/>
      <c r="DU2898" s="171"/>
      <c r="DV2898" s="171"/>
      <c r="DW2898" s="171"/>
      <c r="DX2898" s="171"/>
      <c r="DY2898" s="171"/>
      <c r="DZ2898" s="171"/>
      <c r="EA2898" s="171"/>
      <c r="EB2898" s="171"/>
      <c r="EC2898" s="171"/>
      <c r="ED2898" s="171"/>
      <c r="EE2898" s="171"/>
      <c r="EF2898" s="171"/>
      <c r="EG2898" s="171"/>
      <c r="EH2898" s="171"/>
      <c r="EI2898" s="171"/>
      <c r="EJ2898" s="171"/>
      <c r="EK2898" s="171"/>
      <c r="EL2898" s="171"/>
      <c r="EM2898" s="171"/>
      <c r="EN2898" s="171"/>
    </row>
    <row r="2899" spans="43:144" ht="15" x14ac:dyDescent="0.25">
      <c r="AQ2899" s="171"/>
      <c r="AR2899"/>
      <c r="AS2899"/>
      <c r="AT2899"/>
      <c r="AU2899"/>
      <c r="AV2899"/>
      <c r="AW2899"/>
      <c r="AX2899"/>
      <c r="AY2899"/>
      <c r="AZ2899"/>
      <c r="BA2899"/>
      <c r="BB2899"/>
      <c r="BC2899"/>
      <c r="BD2899"/>
      <c r="BE2899" s="171"/>
      <c r="BF2899" s="171"/>
      <c r="BG2899" s="171"/>
      <c r="BH2899" s="171"/>
      <c r="BI2899" s="171"/>
      <c r="BJ2899" s="171"/>
      <c r="BK2899" s="171"/>
      <c r="BL2899" s="171"/>
      <c r="BM2899" s="171"/>
      <c r="BN2899" s="171"/>
      <c r="BO2899" s="171"/>
      <c r="BP2899" s="171"/>
      <c r="BQ2899" s="171"/>
      <c r="BR2899" s="171"/>
      <c r="BS2899" s="171"/>
      <c r="BT2899" s="171"/>
      <c r="BU2899" s="171"/>
      <c r="BV2899" s="171"/>
      <c r="BW2899" s="171"/>
      <c r="BX2899" s="171"/>
      <c r="BY2899" s="171"/>
      <c r="BZ2899" s="171"/>
      <c r="CA2899" s="171"/>
      <c r="CB2899" s="171"/>
      <c r="CC2899" s="171"/>
      <c r="CD2899" s="171"/>
      <c r="CE2899" s="171"/>
      <c r="CF2899" s="171"/>
      <c r="CG2899" s="171"/>
      <c r="CH2899" s="171"/>
      <c r="CI2899" s="171"/>
      <c r="CJ2899" s="171"/>
      <c r="CK2899" s="171"/>
      <c r="CL2899" s="171"/>
      <c r="CM2899" s="171"/>
      <c r="CN2899" s="171"/>
      <c r="CO2899" s="171"/>
      <c r="CP2899" s="171"/>
      <c r="CQ2899" s="171"/>
      <c r="CR2899" s="171"/>
      <c r="CS2899" s="171"/>
      <c r="CT2899" s="171"/>
      <c r="CU2899" s="171"/>
      <c r="CV2899" s="171"/>
      <c r="CW2899" s="171"/>
      <c r="CX2899" s="171"/>
      <c r="CY2899" s="171"/>
      <c r="CZ2899" s="171"/>
      <c r="DA2899" s="171"/>
      <c r="DB2899" s="171"/>
      <c r="DC2899" s="171"/>
      <c r="DD2899" s="171"/>
      <c r="DE2899" s="171"/>
      <c r="DF2899" s="171"/>
      <c r="DG2899" s="171"/>
      <c r="DH2899" s="171"/>
      <c r="DI2899" s="171"/>
      <c r="DJ2899" s="171"/>
      <c r="DK2899" s="171"/>
      <c r="DL2899" s="171"/>
      <c r="DM2899" s="171"/>
      <c r="DN2899" s="171"/>
      <c r="DO2899" s="171"/>
      <c r="DP2899" s="171"/>
      <c r="DQ2899" s="171"/>
      <c r="DR2899" s="171"/>
      <c r="DS2899" s="171"/>
      <c r="DT2899" s="171"/>
      <c r="DU2899" s="171"/>
      <c r="DV2899" s="171"/>
      <c r="DW2899" s="171"/>
      <c r="DX2899" s="171"/>
      <c r="DY2899" s="171"/>
      <c r="DZ2899" s="171"/>
      <c r="EA2899" s="171"/>
      <c r="EB2899" s="171"/>
      <c r="EC2899" s="171"/>
      <c r="ED2899" s="171"/>
      <c r="EE2899" s="171"/>
      <c r="EF2899" s="171"/>
      <c r="EG2899" s="171"/>
      <c r="EH2899" s="171"/>
      <c r="EI2899" s="171"/>
      <c r="EJ2899" s="171"/>
      <c r="EK2899" s="171"/>
      <c r="EL2899" s="171"/>
      <c r="EM2899" s="171"/>
      <c r="EN2899" s="171"/>
    </row>
    <row r="2900" spans="43:144" ht="15" x14ac:dyDescent="0.25">
      <c r="AQ2900" s="171"/>
      <c r="AR2900"/>
      <c r="AS2900"/>
      <c r="AT2900"/>
      <c r="AU2900"/>
      <c r="AV2900"/>
      <c r="AW2900"/>
      <c r="AX2900"/>
      <c r="AY2900"/>
      <c r="AZ2900"/>
      <c r="BA2900"/>
      <c r="BB2900"/>
      <c r="BC2900"/>
      <c r="BD2900"/>
      <c r="BE2900" s="171"/>
      <c r="BF2900" s="171"/>
      <c r="BG2900" s="171"/>
      <c r="BH2900" s="171"/>
      <c r="BI2900" s="171"/>
      <c r="BJ2900" s="171"/>
      <c r="BK2900" s="171"/>
      <c r="BL2900" s="171"/>
      <c r="BM2900" s="171"/>
      <c r="BN2900" s="171"/>
      <c r="BO2900" s="171"/>
      <c r="BP2900" s="171"/>
      <c r="BQ2900" s="171"/>
      <c r="BR2900" s="171"/>
      <c r="BS2900" s="171"/>
      <c r="BT2900" s="171"/>
      <c r="BU2900" s="171"/>
      <c r="BV2900" s="171"/>
      <c r="BW2900" s="171"/>
      <c r="BX2900" s="171"/>
      <c r="BY2900" s="171"/>
      <c r="BZ2900" s="171"/>
      <c r="CA2900" s="171"/>
      <c r="CB2900" s="171"/>
      <c r="CC2900" s="171"/>
      <c r="CD2900" s="171"/>
      <c r="CE2900" s="171"/>
      <c r="CF2900" s="171"/>
      <c r="CG2900" s="171"/>
      <c r="CH2900" s="171"/>
      <c r="CI2900" s="171"/>
      <c r="CJ2900" s="171"/>
      <c r="CK2900" s="171"/>
      <c r="CL2900" s="171"/>
      <c r="CM2900" s="171"/>
      <c r="CN2900" s="171"/>
      <c r="CO2900" s="171"/>
      <c r="CP2900" s="171"/>
      <c r="CQ2900" s="171"/>
      <c r="CR2900" s="171"/>
      <c r="CS2900" s="171"/>
      <c r="CT2900" s="171"/>
      <c r="CU2900" s="171"/>
      <c r="CV2900" s="171"/>
      <c r="CW2900" s="171"/>
      <c r="CX2900" s="171"/>
      <c r="CY2900" s="171"/>
      <c r="CZ2900" s="171"/>
      <c r="DA2900" s="171"/>
      <c r="DB2900" s="171"/>
      <c r="DC2900" s="171"/>
      <c r="DD2900" s="171"/>
      <c r="DE2900" s="171"/>
      <c r="DF2900" s="171"/>
      <c r="DG2900" s="171"/>
      <c r="DH2900" s="171"/>
      <c r="DI2900" s="171"/>
      <c r="DJ2900" s="171"/>
      <c r="DK2900" s="171"/>
      <c r="DL2900" s="171"/>
      <c r="DM2900" s="171"/>
      <c r="DN2900" s="171"/>
      <c r="DO2900" s="171"/>
      <c r="DP2900" s="171"/>
      <c r="DQ2900" s="171"/>
      <c r="DR2900" s="171"/>
      <c r="DS2900" s="171"/>
      <c r="DT2900" s="171"/>
      <c r="DU2900" s="171"/>
      <c r="DV2900" s="171"/>
      <c r="DW2900" s="171"/>
      <c r="DX2900" s="171"/>
      <c r="DY2900" s="171"/>
      <c r="DZ2900" s="171"/>
      <c r="EA2900" s="171"/>
      <c r="EB2900" s="171"/>
      <c r="EC2900" s="171"/>
      <c r="ED2900" s="171"/>
      <c r="EE2900" s="171"/>
      <c r="EF2900" s="171"/>
      <c r="EG2900" s="171"/>
      <c r="EH2900" s="171"/>
      <c r="EI2900" s="171"/>
      <c r="EJ2900" s="171"/>
      <c r="EK2900" s="171"/>
      <c r="EL2900" s="171"/>
      <c r="EM2900" s="171"/>
      <c r="EN2900" s="171"/>
    </row>
    <row r="2901" spans="43:144" ht="15" x14ac:dyDescent="0.25">
      <c r="AQ2901" s="171"/>
      <c r="AR2901"/>
      <c r="AS2901"/>
      <c r="AT2901"/>
      <c r="AU2901"/>
      <c r="AV2901"/>
      <c r="AW2901"/>
      <c r="AX2901"/>
      <c r="AY2901"/>
      <c r="AZ2901"/>
      <c r="BA2901"/>
      <c r="BB2901"/>
      <c r="BC2901"/>
      <c r="BD2901"/>
      <c r="BE2901" s="171"/>
      <c r="BF2901" s="171"/>
      <c r="BG2901" s="171"/>
      <c r="BH2901" s="171"/>
      <c r="BI2901" s="171"/>
      <c r="BJ2901" s="171"/>
      <c r="BK2901" s="171"/>
      <c r="BL2901" s="171"/>
      <c r="BM2901" s="171"/>
      <c r="BN2901" s="171"/>
      <c r="BO2901" s="171"/>
      <c r="BP2901" s="171"/>
      <c r="BQ2901" s="171"/>
      <c r="BR2901" s="171"/>
      <c r="BS2901" s="171"/>
      <c r="BT2901" s="171"/>
      <c r="BU2901" s="171"/>
      <c r="BV2901" s="171"/>
      <c r="BW2901" s="171"/>
      <c r="BX2901" s="171"/>
      <c r="BY2901" s="171"/>
      <c r="BZ2901" s="171"/>
      <c r="CA2901" s="171"/>
      <c r="CB2901" s="171"/>
      <c r="CC2901" s="171"/>
      <c r="CD2901" s="171"/>
      <c r="CE2901" s="171"/>
      <c r="CF2901" s="171"/>
      <c r="CG2901" s="171"/>
      <c r="CH2901" s="171"/>
      <c r="CI2901" s="171"/>
      <c r="CJ2901" s="171"/>
      <c r="CK2901" s="171"/>
      <c r="CL2901" s="171"/>
      <c r="CM2901" s="171"/>
      <c r="CN2901" s="171"/>
      <c r="CO2901" s="171"/>
      <c r="CP2901" s="171"/>
      <c r="CQ2901" s="171"/>
      <c r="CR2901" s="171"/>
      <c r="CS2901" s="171"/>
      <c r="CT2901" s="171"/>
      <c r="CU2901" s="171"/>
      <c r="CV2901" s="171"/>
      <c r="CW2901" s="171"/>
      <c r="CX2901" s="171"/>
      <c r="CY2901" s="171"/>
      <c r="CZ2901" s="171"/>
      <c r="DA2901" s="171"/>
      <c r="DB2901" s="171"/>
      <c r="DC2901" s="171"/>
      <c r="DD2901" s="171"/>
      <c r="DE2901" s="171"/>
      <c r="DF2901" s="171"/>
      <c r="DG2901" s="171"/>
      <c r="DH2901" s="171"/>
      <c r="DI2901" s="171"/>
      <c r="DJ2901" s="171"/>
      <c r="DK2901" s="171"/>
      <c r="DL2901" s="171"/>
      <c r="DM2901" s="171"/>
      <c r="DN2901" s="171"/>
      <c r="DO2901" s="171"/>
      <c r="DP2901" s="171"/>
      <c r="DQ2901" s="171"/>
      <c r="DR2901" s="171"/>
      <c r="DS2901" s="171"/>
      <c r="DT2901" s="171"/>
      <c r="DU2901" s="171"/>
      <c r="DV2901" s="171"/>
      <c r="DW2901" s="171"/>
      <c r="DX2901" s="171"/>
      <c r="DY2901" s="171"/>
      <c r="DZ2901" s="171"/>
      <c r="EA2901" s="171"/>
      <c r="EB2901" s="171"/>
      <c r="EC2901" s="171"/>
      <c r="ED2901" s="171"/>
      <c r="EE2901" s="171"/>
      <c r="EF2901" s="171"/>
      <c r="EG2901" s="171"/>
      <c r="EH2901" s="171"/>
      <c r="EI2901" s="171"/>
      <c r="EJ2901" s="171"/>
      <c r="EK2901" s="171"/>
      <c r="EL2901" s="171"/>
      <c r="EM2901" s="171"/>
      <c r="EN2901" s="171"/>
    </row>
    <row r="2902" spans="43:144" ht="15" x14ac:dyDescent="0.25">
      <c r="AQ2902" s="171"/>
      <c r="AR2902"/>
      <c r="AS2902"/>
      <c r="AT2902"/>
      <c r="AU2902"/>
      <c r="AV2902"/>
      <c r="AW2902"/>
      <c r="AX2902"/>
      <c r="AY2902"/>
      <c r="AZ2902"/>
      <c r="BA2902"/>
      <c r="BB2902"/>
      <c r="BC2902"/>
      <c r="BD2902"/>
      <c r="BE2902" s="171"/>
      <c r="BF2902" s="171"/>
      <c r="BG2902" s="171"/>
      <c r="BH2902" s="171"/>
      <c r="BI2902" s="171"/>
      <c r="BJ2902" s="171"/>
      <c r="BK2902" s="171"/>
      <c r="BL2902" s="171"/>
      <c r="BM2902" s="171"/>
      <c r="BN2902" s="171"/>
      <c r="BO2902" s="171"/>
      <c r="BP2902" s="171"/>
      <c r="BQ2902" s="171"/>
      <c r="BR2902" s="171"/>
      <c r="BS2902" s="171"/>
      <c r="BT2902" s="171"/>
      <c r="BU2902" s="171"/>
      <c r="BV2902" s="171"/>
      <c r="BW2902" s="171"/>
      <c r="BX2902" s="171"/>
      <c r="BY2902" s="171"/>
      <c r="BZ2902" s="171"/>
      <c r="CA2902" s="171"/>
      <c r="CB2902" s="171"/>
      <c r="CC2902" s="171"/>
      <c r="CD2902" s="171"/>
      <c r="CE2902" s="171"/>
      <c r="CF2902" s="171"/>
      <c r="CG2902" s="171"/>
      <c r="CH2902" s="171"/>
      <c r="CI2902" s="171"/>
      <c r="CJ2902" s="171"/>
      <c r="CK2902" s="171"/>
      <c r="CL2902" s="171"/>
      <c r="CM2902" s="171"/>
      <c r="CN2902" s="171"/>
      <c r="CO2902" s="171"/>
      <c r="CP2902" s="171"/>
      <c r="CQ2902" s="171"/>
      <c r="CR2902" s="171"/>
      <c r="CS2902" s="171"/>
      <c r="CT2902" s="171"/>
      <c r="CU2902" s="171"/>
      <c r="CV2902" s="171"/>
      <c r="CW2902" s="171"/>
      <c r="CX2902" s="171"/>
      <c r="CY2902" s="171"/>
      <c r="CZ2902" s="171"/>
      <c r="DA2902" s="171"/>
      <c r="DB2902" s="171"/>
      <c r="DC2902" s="171"/>
      <c r="DD2902" s="171"/>
      <c r="DE2902" s="171"/>
      <c r="DF2902" s="171"/>
      <c r="DG2902" s="171"/>
      <c r="DH2902" s="171"/>
      <c r="DI2902" s="171"/>
      <c r="DJ2902" s="171"/>
      <c r="DK2902" s="171"/>
      <c r="DL2902" s="171"/>
      <c r="DM2902" s="171"/>
      <c r="DN2902" s="171"/>
      <c r="DO2902" s="171"/>
      <c r="DP2902" s="171"/>
      <c r="DQ2902" s="171"/>
      <c r="DR2902" s="171"/>
      <c r="DS2902" s="171"/>
      <c r="DT2902" s="171"/>
      <c r="DU2902" s="171"/>
      <c r="DV2902" s="171"/>
      <c r="DW2902" s="171"/>
      <c r="DX2902" s="171"/>
      <c r="DY2902" s="171"/>
      <c r="DZ2902" s="171"/>
      <c r="EA2902" s="171"/>
      <c r="EB2902" s="171"/>
      <c r="EC2902" s="171"/>
      <c r="ED2902" s="171"/>
      <c r="EE2902" s="171"/>
      <c r="EF2902" s="171"/>
      <c r="EG2902" s="171"/>
      <c r="EH2902" s="171"/>
      <c r="EI2902" s="171"/>
      <c r="EJ2902" s="171"/>
      <c r="EK2902" s="171"/>
      <c r="EL2902" s="171"/>
      <c r="EM2902" s="171"/>
      <c r="EN2902" s="171"/>
    </row>
    <row r="2903" spans="43:144" ht="15" x14ac:dyDescent="0.25">
      <c r="AQ2903" s="171"/>
      <c r="AR2903"/>
      <c r="AS2903"/>
      <c r="AT2903"/>
      <c r="AU2903"/>
      <c r="AV2903"/>
      <c r="AW2903"/>
      <c r="AX2903"/>
      <c r="AY2903"/>
      <c r="AZ2903"/>
      <c r="BA2903"/>
      <c r="BB2903"/>
      <c r="BC2903"/>
      <c r="BD2903"/>
      <c r="BE2903" s="171"/>
      <c r="BF2903" s="171"/>
      <c r="BG2903" s="171"/>
      <c r="BH2903" s="171"/>
      <c r="BI2903" s="171"/>
      <c r="BJ2903" s="171"/>
      <c r="BK2903" s="171"/>
      <c r="BL2903" s="171"/>
      <c r="BM2903" s="171"/>
      <c r="BN2903" s="171"/>
      <c r="BO2903" s="171"/>
      <c r="BP2903" s="171"/>
      <c r="BQ2903" s="171"/>
      <c r="BR2903" s="171"/>
      <c r="BS2903" s="171"/>
      <c r="BT2903" s="171"/>
      <c r="BU2903" s="171"/>
      <c r="BV2903" s="171"/>
      <c r="BW2903" s="171"/>
      <c r="BX2903" s="171"/>
      <c r="BY2903" s="171"/>
      <c r="BZ2903" s="171"/>
      <c r="CA2903" s="171"/>
      <c r="CB2903" s="171"/>
      <c r="CC2903" s="171"/>
      <c r="CD2903" s="171"/>
      <c r="CE2903" s="171"/>
      <c r="CF2903" s="171"/>
      <c r="CG2903" s="171"/>
      <c r="CH2903" s="171"/>
      <c r="CI2903" s="171"/>
      <c r="CJ2903" s="171"/>
      <c r="CK2903" s="171"/>
      <c r="CL2903" s="171"/>
      <c r="CM2903" s="171"/>
      <c r="CN2903" s="171"/>
      <c r="CO2903" s="171"/>
      <c r="CP2903" s="171"/>
      <c r="CQ2903" s="171"/>
      <c r="CR2903" s="171"/>
      <c r="CS2903" s="171"/>
      <c r="CT2903" s="171"/>
      <c r="CU2903" s="171"/>
      <c r="CV2903" s="171"/>
      <c r="CW2903" s="171"/>
      <c r="CX2903" s="171"/>
      <c r="CY2903" s="171"/>
      <c r="CZ2903" s="171"/>
      <c r="DA2903" s="171"/>
      <c r="DB2903" s="171"/>
      <c r="DC2903" s="171"/>
      <c r="DD2903" s="171"/>
      <c r="DE2903" s="171"/>
      <c r="DF2903" s="171"/>
      <c r="DG2903" s="171"/>
      <c r="DH2903" s="171"/>
      <c r="DI2903" s="171"/>
      <c r="DJ2903" s="171"/>
      <c r="DK2903" s="171"/>
      <c r="DL2903" s="171"/>
      <c r="DM2903" s="171"/>
      <c r="DN2903" s="171"/>
      <c r="DO2903" s="171"/>
      <c r="DP2903" s="171"/>
      <c r="DQ2903" s="171"/>
      <c r="DR2903" s="171"/>
      <c r="DS2903" s="171"/>
      <c r="DT2903" s="171"/>
      <c r="DU2903" s="171"/>
      <c r="DV2903" s="171"/>
      <c r="DW2903" s="171"/>
      <c r="DX2903" s="171"/>
      <c r="DY2903" s="171"/>
      <c r="DZ2903" s="171"/>
      <c r="EA2903" s="171"/>
      <c r="EB2903" s="171"/>
      <c r="EC2903" s="171"/>
      <c r="ED2903" s="171"/>
      <c r="EE2903" s="171"/>
      <c r="EF2903" s="171"/>
      <c r="EG2903" s="171"/>
      <c r="EH2903" s="171"/>
      <c r="EI2903" s="171"/>
      <c r="EJ2903" s="171"/>
      <c r="EK2903" s="171"/>
      <c r="EL2903" s="171"/>
      <c r="EM2903" s="171"/>
      <c r="EN2903" s="171"/>
    </row>
    <row r="2904" spans="43:144" ht="15" x14ac:dyDescent="0.25">
      <c r="AQ2904" s="171"/>
      <c r="AR2904"/>
      <c r="AS2904"/>
      <c r="AT2904"/>
      <c r="AU2904"/>
      <c r="AV2904"/>
      <c r="AW2904"/>
      <c r="AX2904"/>
      <c r="AY2904"/>
      <c r="AZ2904"/>
      <c r="BA2904"/>
      <c r="BB2904"/>
      <c r="BC2904"/>
      <c r="BD2904"/>
      <c r="BE2904" s="171"/>
      <c r="BF2904" s="171"/>
      <c r="BG2904" s="171"/>
      <c r="BH2904" s="171"/>
      <c r="BI2904" s="171"/>
      <c r="BJ2904" s="171"/>
      <c r="BK2904" s="171"/>
      <c r="BL2904" s="171"/>
      <c r="BM2904" s="171"/>
      <c r="BN2904" s="171"/>
      <c r="BO2904" s="171"/>
      <c r="BP2904" s="171"/>
      <c r="BQ2904" s="171"/>
      <c r="BR2904" s="171"/>
      <c r="BS2904" s="171"/>
      <c r="BT2904" s="171"/>
      <c r="BU2904" s="171"/>
      <c r="BV2904" s="171"/>
      <c r="BW2904" s="171"/>
      <c r="BX2904" s="171"/>
      <c r="BY2904" s="171"/>
      <c r="BZ2904" s="171"/>
      <c r="CA2904" s="171"/>
      <c r="CB2904" s="171"/>
      <c r="CC2904" s="171"/>
      <c r="CD2904" s="171"/>
      <c r="CE2904" s="171"/>
      <c r="CF2904" s="171"/>
      <c r="CG2904" s="171"/>
      <c r="CH2904" s="171"/>
      <c r="CI2904" s="171"/>
      <c r="CJ2904" s="171"/>
      <c r="CK2904" s="171"/>
      <c r="CL2904" s="171"/>
      <c r="CM2904" s="171"/>
      <c r="CN2904" s="171"/>
      <c r="CO2904" s="171"/>
      <c r="CP2904" s="171"/>
      <c r="CQ2904" s="171"/>
      <c r="CR2904" s="171"/>
      <c r="CS2904" s="171"/>
      <c r="CT2904" s="171"/>
      <c r="CU2904" s="171"/>
      <c r="CV2904" s="171"/>
      <c r="CW2904" s="171"/>
      <c r="CX2904" s="171"/>
      <c r="CY2904" s="171"/>
      <c r="CZ2904" s="171"/>
      <c r="DA2904" s="171"/>
      <c r="DB2904" s="171"/>
      <c r="DC2904" s="171"/>
      <c r="DD2904" s="171"/>
      <c r="DE2904" s="171"/>
      <c r="DF2904" s="171"/>
      <c r="DG2904" s="171"/>
      <c r="DH2904" s="171"/>
      <c r="DI2904" s="171"/>
      <c r="DJ2904" s="171"/>
      <c r="DK2904" s="171"/>
      <c r="DL2904" s="171"/>
      <c r="DM2904" s="171"/>
      <c r="DN2904" s="171"/>
      <c r="DO2904" s="171"/>
      <c r="DP2904" s="171"/>
      <c r="DQ2904" s="171"/>
      <c r="DR2904" s="171"/>
      <c r="DS2904" s="171"/>
      <c r="DT2904" s="171"/>
      <c r="DU2904" s="171"/>
      <c r="DV2904" s="171"/>
      <c r="DW2904" s="171"/>
      <c r="DX2904" s="171"/>
      <c r="DY2904" s="171"/>
      <c r="DZ2904" s="171"/>
      <c r="EA2904" s="171"/>
      <c r="EB2904" s="171"/>
      <c r="EC2904" s="171"/>
      <c r="ED2904" s="171"/>
      <c r="EE2904" s="171"/>
      <c r="EF2904" s="171"/>
      <c r="EG2904" s="171"/>
      <c r="EH2904" s="171"/>
      <c r="EI2904" s="171"/>
      <c r="EJ2904" s="171"/>
      <c r="EK2904" s="171"/>
      <c r="EL2904" s="171"/>
      <c r="EM2904" s="171"/>
      <c r="EN2904" s="171"/>
    </row>
    <row r="2905" spans="43:144" ht="15" x14ac:dyDescent="0.25">
      <c r="AQ2905" s="171"/>
      <c r="AR2905"/>
      <c r="AS2905"/>
      <c r="AT2905"/>
      <c r="AU2905"/>
      <c r="AV2905"/>
      <c r="AW2905"/>
      <c r="AX2905"/>
      <c r="AY2905"/>
      <c r="AZ2905"/>
      <c r="BA2905"/>
      <c r="BB2905"/>
      <c r="BC2905"/>
      <c r="BD2905"/>
      <c r="BE2905" s="171"/>
      <c r="BF2905" s="171"/>
      <c r="BG2905" s="171"/>
      <c r="BH2905" s="171"/>
      <c r="BI2905" s="171"/>
      <c r="BJ2905" s="171"/>
      <c r="BK2905" s="171"/>
      <c r="BL2905" s="171"/>
      <c r="BM2905" s="171"/>
      <c r="BN2905" s="171"/>
      <c r="BO2905" s="171"/>
      <c r="BP2905" s="171"/>
      <c r="BQ2905" s="171"/>
      <c r="BR2905" s="171"/>
      <c r="BS2905" s="171"/>
      <c r="BT2905" s="171"/>
      <c r="BU2905" s="171"/>
      <c r="BV2905" s="171"/>
      <c r="BW2905" s="171"/>
      <c r="BX2905" s="171"/>
      <c r="BY2905" s="171"/>
      <c r="BZ2905" s="171"/>
      <c r="CA2905" s="171"/>
      <c r="CB2905" s="171"/>
      <c r="CC2905" s="171"/>
      <c r="CD2905" s="171"/>
      <c r="CE2905" s="171"/>
      <c r="CF2905" s="171"/>
      <c r="CG2905" s="171"/>
      <c r="CH2905" s="171"/>
      <c r="CI2905" s="171"/>
      <c r="CJ2905" s="171"/>
      <c r="CK2905" s="171"/>
      <c r="CL2905" s="171"/>
      <c r="CM2905" s="171"/>
      <c r="CN2905" s="171"/>
      <c r="CO2905" s="171"/>
      <c r="CP2905" s="171"/>
      <c r="CQ2905" s="171"/>
      <c r="CR2905" s="171"/>
      <c r="CS2905" s="171"/>
      <c r="CT2905" s="171"/>
      <c r="CU2905" s="171"/>
      <c r="CV2905" s="171"/>
      <c r="CW2905" s="171"/>
      <c r="CX2905" s="171"/>
      <c r="CY2905" s="171"/>
      <c r="CZ2905" s="171"/>
      <c r="DA2905" s="171"/>
      <c r="DB2905" s="171"/>
      <c r="DC2905" s="171"/>
      <c r="DD2905" s="171"/>
      <c r="DE2905" s="171"/>
      <c r="DF2905" s="171"/>
      <c r="DG2905" s="171"/>
      <c r="DH2905" s="171"/>
      <c r="DI2905" s="171"/>
      <c r="DJ2905" s="171"/>
      <c r="DK2905" s="171"/>
      <c r="DL2905" s="171"/>
      <c r="DM2905" s="171"/>
      <c r="DN2905" s="171"/>
      <c r="DO2905" s="171"/>
      <c r="DP2905" s="171"/>
      <c r="DQ2905" s="171"/>
      <c r="DR2905" s="171"/>
      <c r="DS2905" s="171"/>
      <c r="DT2905" s="171"/>
      <c r="DU2905" s="171"/>
      <c r="DV2905" s="171"/>
      <c r="DW2905" s="171"/>
      <c r="DX2905" s="171"/>
      <c r="DY2905" s="171"/>
      <c r="DZ2905" s="171"/>
      <c r="EA2905" s="171"/>
      <c r="EB2905" s="171"/>
      <c r="EC2905" s="171"/>
      <c r="ED2905" s="171"/>
      <c r="EE2905" s="171"/>
      <c r="EF2905" s="171"/>
      <c r="EG2905" s="171"/>
      <c r="EH2905" s="171"/>
      <c r="EI2905" s="171"/>
      <c r="EJ2905" s="171"/>
      <c r="EK2905" s="171"/>
      <c r="EL2905" s="171"/>
      <c r="EM2905" s="171"/>
      <c r="EN2905" s="171"/>
    </row>
    <row r="2906" spans="43:144" ht="15" x14ac:dyDescent="0.25">
      <c r="AQ2906" s="171"/>
      <c r="AR2906"/>
      <c r="AS2906"/>
      <c r="AT2906"/>
      <c r="AU2906"/>
      <c r="AV2906"/>
      <c r="AW2906"/>
      <c r="AX2906"/>
      <c r="AY2906"/>
      <c r="AZ2906"/>
      <c r="BA2906"/>
      <c r="BB2906"/>
      <c r="BC2906"/>
      <c r="BD2906"/>
      <c r="BE2906" s="171"/>
      <c r="BF2906" s="171"/>
      <c r="BG2906" s="171"/>
      <c r="BH2906" s="171"/>
      <c r="BI2906" s="171"/>
      <c r="BJ2906" s="171"/>
      <c r="BK2906" s="171"/>
      <c r="BL2906" s="171"/>
      <c r="BM2906" s="171"/>
      <c r="BN2906" s="171"/>
      <c r="BO2906" s="171"/>
      <c r="BP2906" s="171"/>
      <c r="BQ2906" s="171"/>
      <c r="BR2906" s="171"/>
      <c r="BS2906" s="171"/>
      <c r="BT2906" s="171"/>
      <c r="BU2906" s="171"/>
      <c r="BV2906" s="171"/>
      <c r="BW2906" s="171"/>
      <c r="BX2906" s="171"/>
      <c r="BY2906" s="171"/>
      <c r="BZ2906" s="171"/>
      <c r="CA2906" s="171"/>
      <c r="CB2906" s="171"/>
      <c r="CC2906" s="171"/>
      <c r="CD2906" s="171"/>
      <c r="CE2906" s="171"/>
      <c r="CF2906" s="171"/>
      <c r="CG2906" s="171"/>
      <c r="CH2906" s="171"/>
      <c r="CI2906" s="171"/>
      <c r="CJ2906" s="171"/>
      <c r="CK2906" s="171"/>
      <c r="CL2906" s="171"/>
      <c r="CM2906" s="171"/>
      <c r="CN2906" s="171"/>
      <c r="CO2906" s="171"/>
      <c r="CP2906" s="171"/>
      <c r="CQ2906" s="171"/>
      <c r="CR2906" s="171"/>
      <c r="CS2906" s="171"/>
      <c r="CT2906" s="171"/>
      <c r="CU2906" s="171"/>
      <c r="CV2906" s="171"/>
      <c r="CW2906" s="171"/>
      <c r="CX2906" s="171"/>
      <c r="CY2906" s="171"/>
      <c r="CZ2906" s="171"/>
      <c r="DA2906" s="171"/>
      <c r="DB2906" s="171"/>
      <c r="DC2906" s="171"/>
      <c r="DD2906" s="171"/>
      <c r="DE2906" s="171"/>
      <c r="DF2906" s="171"/>
      <c r="DG2906" s="171"/>
      <c r="DH2906" s="171"/>
      <c r="DI2906" s="171"/>
      <c r="DJ2906" s="171"/>
      <c r="DK2906" s="171"/>
      <c r="DL2906" s="171"/>
      <c r="DM2906" s="171"/>
      <c r="DN2906" s="171"/>
      <c r="DO2906" s="171"/>
      <c r="DP2906" s="171"/>
      <c r="DQ2906" s="171"/>
      <c r="DR2906" s="171"/>
      <c r="DS2906" s="171"/>
      <c r="DT2906" s="171"/>
      <c r="DU2906" s="171"/>
      <c r="DV2906" s="171"/>
      <c r="DW2906" s="171"/>
      <c r="DX2906" s="171"/>
      <c r="DY2906" s="171"/>
      <c r="DZ2906" s="171"/>
      <c r="EA2906" s="171"/>
      <c r="EB2906" s="171"/>
      <c r="EC2906" s="171"/>
      <c r="ED2906" s="171"/>
      <c r="EE2906" s="171"/>
      <c r="EF2906" s="171"/>
      <c r="EG2906" s="171"/>
      <c r="EH2906" s="171"/>
      <c r="EI2906" s="171"/>
      <c r="EJ2906" s="171"/>
      <c r="EK2906" s="171"/>
      <c r="EL2906" s="171"/>
      <c r="EM2906" s="171"/>
      <c r="EN2906" s="171"/>
    </row>
    <row r="2907" spans="43:144" ht="15" x14ac:dyDescent="0.25">
      <c r="AQ2907" s="171"/>
      <c r="AR2907"/>
      <c r="AS2907"/>
      <c r="AT2907"/>
      <c r="AU2907"/>
      <c r="AV2907"/>
      <c r="AW2907"/>
      <c r="AX2907"/>
      <c r="AY2907"/>
      <c r="AZ2907"/>
      <c r="BA2907"/>
      <c r="BB2907"/>
      <c r="BC2907"/>
      <c r="BD2907"/>
      <c r="BE2907" s="171"/>
      <c r="BF2907" s="171"/>
      <c r="BG2907" s="171"/>
      <c r="BH2907" s="171"/>
      <c r="BI2907" s="171"/>
      <c r="BJ2907" s="171"/>
      <c r="BK2907" s="171"/>
      <c r="BL2907" s="171"/>
      <c r="BM2907" s="171"/>
      <c r="BN2907" s="171"/>
      <c r="BO2907" s="171"/>
      <c r="BP2907" s="171"/>
      <c r="BQ2907" s="171"/>
      <c r="BR2907" s="171"/>
      <c r="BS2907" s="171"/>
      <c r="BT2907" s="171"/>
      <c r="BU2907" s="171"/>
      <c r="BV2907" s="171"/>
      <c r="BW2907" s="171"/>
      <c r="BX2907" s="171"/>
      <c r="BY2907" s="171"/>
      <c r="BZ2907" s="171"/>
      <c r="CA2907" s="171"/>
      <c r="CB2907" s="171"/>
      <c r="CC2907" s="171"/>
      <c r="CD2907" s="171"/>
      <c r="CE2907" s="171"/>
      <c r="CF2907" s="171"/>
      <c r="CG2907" s="171"/>
      <c r="CH2907" s="171"/>
      <c r="CI2907" s="171"/>
      <c r="CJ2907" s="171"/>
      <c r="CK2907" s="171"/>
      <c r="CL2907" s="171"/>
      <c r="CM2907" s="171"/>
      <c r="CN2907" s="171"/>
      <c r="CO2907" s="171"/>
      <c r="CP2907" s="171"/>
      <c r="CQ2907" s="171"/>
      <c r="CR2907" s="171"/>
      <c r="CS2907" s="171"/>
      <c r="CT2907" s="171"/>
      <c r="CU2907" s="171"/>
      <c r="CV2907" s="171"/>
      <c r="CW2907" s="171"/>
      <c r="CX2907" s="171"/>
      <c r="CY2907" s="171"/>
      <c r="CZ2907" s="171"/>
      <c r="DA2907" s="171"/>
      <c r="DB2907" s="171"/>
      <c r="DC2907" s="171"/>
      <c r="DD2907" s="171"/>
      <c r="DE2907" s="171"/>
      <c r="DF2907" s="171"/>
      <c r="DG2907" s="171"/>
      <c r="DH2907" s="171"/>
      <c r="DI2907" s="171"/>
      <c r="DJ2907" s="171"/>
      <c r="DK2907" s="171"/>
      <c r="DL2907" s="171"/>
      <c r="DM2907" s="171"/>
      <c r="DN2907" s="171"/>
      <c r="DO2907" s="171"/>
      <c r="DP2907" s="171"/>
      <c r="DQ2907" s="171"/>
      <c r="DR2907" s="171"/>
      <c r="DS2907" s="171"/>
      <c r="DT2907" s="171"/>
      <c r="DU2907" s="171"/>
      <c r="DV2907" s="171"/>
      <c r="DW2907" s="171"/>
      <c r="DX2907" s="171"/>
      <c r="DY2907" s="171"/>
      <c r="DZ2907" s="171"/>
      <c r="EA2907" s="171"/>
      <c r="EB2907" s="171"/>
      <c r="EC2907" s="171"/>
      <c r="ED2907" s="171"/>
      <c r="EE2907" s="171"/>
      <c r="EF2907" s="171"/>
      <c r="EG2907" s="171"/>
      <c r="EH2907" s="171"/>
      <c r="EI2907" s="171"/>
      <c r="EJ2907" s="171"/>
      <c r="EK2907" s="171"/>
      <c r="EL2907" s="171"/>
      <c r="EM2907" s="171"/>
      <c r="EN2907" s="171"/>
    </row>
    <row r="2908" spans="43:144" ht="15" x14ac:dyDescent="0.25">
      <c r="AQ2908" s="171"/>
      <c r="AR2908"/>
      <c r="AS2908"/>
      <c r="AT2908"/>
      <c r="AU2908"/>
      <c r="AV2908"/>
      <c r="AW2908"/>
      <c r="AX2908"/>
      <c r="AY2908"/>
      <c r="AZ2908"/>
      <c r="BA2908"/>
      <c r="BB2908"/>
      <c r="BC2908"/>
      <c r="BD2908"/>
      <c r="BE2908" s="171"/>
      <c r="BF2908" s="171"/>
      <c r="BG2908" s="171"/>
      <c r="BH2908" s="171"/>
      <c r="BI2908" s="171"/>
      <c r="BJ2908" s="171"/>
      <c r="BK2908" s="171"/>
      <c r="BL2908" s="171"/>
      <c r="BM2908" s="171"/>
      <c r="BN2908" s="171"/>
      <c r="BO2908" s="171"/>
      <c r="BP2908" s="171"/>
      <c r="BQ2908" s="171"/>
      <c r="BR2908" s="171"/>
      <c r="BS2908" s="171"/>
      <c r="BT2908" s="171"/>
      <c r="BU2908" s="171"/>
      <c r="BV2908" s="171"/>
      <c r="BW2908" s="171"/>
      <c r="BX2908" s="171"/>
      <c r="BY2908" s="171"/>
      <c r="BZ2908" s="171"/>
      <c r="CA2908" s="171"/>
      <c r="CB2908" s="171"/>
      <c r="CC2908" s="171"/>
      <c r="CD2908" s="171"/>
      <c r="CE2908" s="171"/>
      <c r="CF2908" s="171"/>
      <c r="CG2908" s="171"/>
      <c r="CH2908" s="171"/>
      <c r="CI2908" s="171"/>
      <c r="CJ2908" s="171"/>
      <c r="CK2908" s="171"/>
      <c r="CL2908" s="171"/>
      <c r="CM2908" s="171"/>
      <c r="CN2908" s="171"/>
      <c r="CO2908" s="171"/>
      <c r="CP2908" s="171"/>
      <c r="CQ2908" s="171"/>
      <c r="CR2908" s="171"/>
      <c r="CS2908" s="171"/>
      <c r="CT2908" s="171"/>
      <c r="CU2908" s="171"/>
      <c r="CV2908" s="171"/>
      <c r="CW2908" s="171"/>
      <c r="CX2908" s="171"/>
      <c r="CY2908" s="171"/>
      <c r="CZ2908" s="171"/>
      <c r="DA2908" s="171"/>
      <c r="DB2908" s="171"/>
      <c r="DC2908" s="171"/>
      <c r="DD2908" s="171"/>
      <c r="DE2908" s="171"/>
      <c r="DF2908" s="171"/>
      <c r="DG2908" s="171"/>
      <c r="DH2908" s="171"/>
      <c r="DI2908" s="171"/>
      <c r="DJ2908" s="171"/>
      <c r="DK2908" s="171"/>
      <c r="DL2908" s="171"/>
      <c r="DM2908" s="171"/>
      <c r="DN2908" s="171"/>
      <c r="DO2908" s="171"/>
      <c r="DP2908" s="171"/>
      <c r="DQ2908" s="171"/>
      <c r="DR2908" s="171"/>
      <c r="DS2908" s="171"/>
      <c r="DT2908" s="171"/>
      <c r="DU2908" s="171"/>
      <c r="DV2908" s="171"/>
      <c r="DW2908" s="171"/>
      <c r="DX2908" s="171"/>
      <c r="DY2908" s="171"/>
      <c r="DZ2908" s="171"/>
      <c r="EA2908" s="171"/>
      <c r="EB2908" s="171"/>
      <c r="EC2908" s="171"/>
      <c r="ED2908" s="171"/>
      <c r="EE2908" s="171"/>
      <c r="EF2908" s="171"/>
      <c r="EG2908" s="171"/>
      <c r="EH2908" s="171"/>
      <c r="EI2908" s="171"/>
      <c r="EJ2908" s="171"/>
      <c r="EK2908" s="171"/>
      <c r="EL2908" s="171"/>
      <c r="EM2908" s="171"/>
      <c r="EN2908" s="171"/>
    </row>
    <row r="2909" spans="43:144" ht="15" x14ac:dyDescent="0.25">
      <c r="AQ2909" s="171"/>
      <c r="AR2909"/>
      <c r="AS2909"/>
      <c r="AT2909"/>
      <c r="AU2909"/>
      <c r="AV2909"/>
      <c r="AW2909"/>
      <c r="AX2909"/>
      <c r="AY2909"/>
      <c r="AZ2909"/>
      <c r="BA2909"/>
      <c r="BB2909"/>
      <c r="BC2909"/>
      <c r="BD2909"/>
      <c r="BE2909" s="171"/>
      <c r="BF2909" s="171"/>
      <c r="BG2909" s="171"/>
      <c r="BH2909" s="171"/>
      <c r="BI2909" s="171"/>
      <c r="BJ2909" s="171"/>
      <c r="BK2909" s="171"/>
      <c r="BL2909" s="171"/>
      <c r="BM2909" s="171"/>
      <c r="BN2909" s="171"/>
      <c r="BO2909" s="171"/>
      <c r="BP2909" s="171"/>
      <c r="BQ2909" s="171"/>
      <c r="BR2909" s="171"/>
      <c r="BS2909" s="171"/>
      <c r="BT2909" s="171"/>
      <c r="BU2909" s="171"/>
      <c r="BV2909" s="171"/>
      <c r="BW2909" s="171"/>
      <c r="BX2909" s="171"/>
      <c r="BY2909" s="171"/>
      <c r="BZ2909" s="171"/>
      <c r="CA2909" s="171"/>
      <c r="CB2909" s="171"/>
      <c r="CC2909" s="171"/>
      <c r="CD2909" s="171"/>
      <c r="CE2909" s="171"/>
      <c r="CF2909" s="171"/>
      <c r="CG2909" s="171"/>
      <c r="CH2909" s="171"/>
      <c r="CI2909" s="171"/>
      <c r="CJ2909" s="171"/>
      <c r="CK2909" s="171"/>
      <c r="CL2909" s="171"/>
      <c r="CM2909" s="171"/>
      <c r="CN2909" s="171"/>
      <c r="CO2909" s="171"/>
      <c r="CP2909" s="171"/>
      <c r="CQ2909" s="171"/>
      <c r="CR2909" s="171"/>
      <c r="CS2909" s="171"/>
      <c r="CT2909" s="171"/>
      <c r="CU2909" s="171"/>
      <c r="CV2909" s="171"/>
      <c r="CW2909" s="171"/>
      <c r="CX2909" s="171"/>
      <c r="CY2909" s="171"/>
      <c r="CZ2909" s="171"/>
      <c r="DA2909" s="171"/>
      <c r="DB2909" s="171"/>
      <c r="DC2909" s="171"/>
      <c r="DD2909" s="171"/>
      <c r="DE2909" s="171"/>
      <c r="DF2909" s="171"/>
      <c r="DG2909" s="171"/>
      <c r="DH2909" s="171"/>
      <c r="DI2909" s="171"/>
      <c r="DJ2909" s="171"/>
      <c r="DK2909" s="171"/>
      <c r="DL2909" s="171"/>
      <c r="DM2909" s="171"/>
      <c r="DN2909" s="171"/>
      <c r="DO2909" s="171"/>
      <c r="DP2909" s="171"/>
      <c r="DQ2909" s="171"/>
      <c r="DR2909" s="171"/>
      <c r="DS2909" s="171"/>
      <c r="DT2909" s="171"/>
      <c r="DU2909" s="171"/>
      <c r="DV2909" s="171"/>
      <c r="DW2909" s="171"/>
      <c r="DX2909" s="171"/>
      <c r="DY2909" s="171"/>
      <c r="DZ2909" s="171"/>
      <c r="EA2909" s="171"/>
      <c r="EB2909" s="171"/>
      <c r="EC2909" s="171"/>
      <c r="ED2909" s="171"/>
      <c r="EE2909" s="171"/>
      <c r="EF2909" s="171"/>
      <c r="EG2909" s="171"/>
      <c r="EH2909" s="171"/>
      <c r="EI2909" s="171"/>
      <c r="EJ2909" s="171"/>
      <c r="EK2909" s="171"/>
      <c r="EL2909" s="171"/>
      <c r="EM2909" s="171"/>
      <c r="EN2909" s="171"/>
    </row>
    <row r="2910" spans="43:144" ht="15" x14ac:dyDescent="0.25">
      <c r="AQ2910" s="171"/>
      <c r="AR2910"/>
      <c r="AS2910"/>
      <c r="AT2910"/>
      <c r="AU2910"/>
      <c r="AV2910"/>
      <c r="AW2910"/>
      <c r="AX2910"/>
      <c r="AY2910"/>
      <c r="AZ2910"/>
      <c r="BA2910"/>
      <c r="BB2910"/>
      <c r="BC2910"/>
      <c r="BD2910"/>
      <c r="BE2910" s="171"/>
      <c r="BF2910" s="171"/>
      <c r="BG2910" s="171"/>
      <c r="BH2910" s="171"/>
      <c r="BI2910" s="171"/>
      <c r="BJ2910" s="171"/>
      <c r="BK2910" s="171"/>
      <c r="BL2910" s="171"/>
      <c r="BM2910" s="171"/>
      <c r="BN2910" s="171"/>
      <c r="BO2910" s="171"/>
      <c r="BP2910" s="171"/>
      <c r="BQ2910" s="171"/>
      <c r="BR2910" s="171"/>
      <c r="BS2910" s="171"/>
      <c r="BT2910" s="171"/>
      <c r="BU2910" s="171"/>
      <c r="BV2910" s="171"/>
      <c r="BW2910" s="171"/>
      <c r="BX2910" s="171"/>
      <c r="BY2910" s="171"/>
      <c r="BZ2910" s="171"/>
      <c r="CA2910" s="171"/>
      <c r="CB2910" s="171"/>
      <c r="CC2910" s="171"/>
      <c r="CD2910" s="171"/>
      <c r="CE2910" s="171"/>
      <c r="CF2910" s="171"/>
      <c r="CG2910" s="171"/>
      <c r="CH2910" s="171"/>
      <c r="CI2910" s="171"/>
      <c r="CJ2910" s="171"/>
      <c r="CK2910" s="171"/>
      <c r="CL2910" s="171"/>
      <c r="CM2910" s="171"/>
      <c r="CN2910" s="171"/>
      <c r="CO2910" s="171"/>
      <c r="CP2910" s="171"/>
      <c r="CQ2910" s="171"/>
      <c r="CR2910" s="171"/>
      <c r="CS2910" s="171"/>
      <c r="CT2910" s="171"/>
      <c r="CU2910" s="171"/>
      <c r="CV2910" s="171"/>
      <c r="CW2910" s="171"/>
      <c r="CX2910" s="171"/>
      <c r="CY2910" s="171"/>
      <c r="CZ2910" s="171"/>
      <c r="DA2910" s="171"/>
      <c r="DB2910" s="171"/>
      <c r="DC2910" s="171"/>
      <c r="DD2910" s="171"/>
      <c r="DE2910" s="171"/>
      <c r="DF2910" s="171"/>
      <c r="DG2910" s="171"/>
      <c r="DH2910" s="171"/>
      <c r="DI2910" s="171"/>
      <c r="DJ2910" s="171"/>
      <c r="DK2910" s="171"/>
      <c r="DL2910" s="171"/>
      <c r="DM2910" s="171"/>
      <c r="DN2910" s="171"/>
      <c r="DO2910" s="171"/>
      <c r="DP2910" s="171"/>
      <c r="DQ2910" s="171"/>
      <c r="DR2910" s="171"/>
      <c r="DS2910" s="171"/>
      <c r="DT2910" s="171"/>
      <c r="DU2910" s="171"/>
      <c r="DV2910" s="171"/>
      <c r="DW2910" s="171"/>
      <c r="DX2910" s="171"/>
      <c r="DY2910" s="171"/>
      <c r="DZ2910" s="171"/>
      <c r="EA2910" s="171"/>
      <c r="EB2910" s="171"/>
      <c r="EC2910" s="171"/>
      <c r="ED2910" s="171"/>
      <c r="EE2910" s="171"/>
      <c r="EF2910" s="171"/>
      <c r="EG2910" s="171"/>
      <c r="EH2910" s="171"/>
      <c r="EI2910" s="171"/>
      <c r="EJ2910" s="171"/>
      <c r="EK2910" s="171"/>
      <c r="EL2910" s="171"/>
      <c r="EM2910" s="171"/>
      <c r="EN2910" s="171"/>
    </row>
    <row r="2911" spans="43:144" ht="15" x14ac:dyDescent="0.25">
      <c r="AQ2911" s="171"/>
      <c r="AR2911"/>
      <c r="AS2911"/>
      <c r="AT2911"/>
      <c r="AU2911"/>
      <c r="AV2911"/>
      <c r="AW2911"/>
      <c r="AX2911"/>
      <c r="AY2911"/>
      <c r="AZ2911"/>
      <c r="BA2911"/>
      <c r="BB2911"/>
      <c r="BC2911"/>
      <c r="BD2911"/>
      <c r="BE2911" s="171"/>
      <c r="BF2911" s="171"/>
      <c r="BG2911" s="171"/>
      <c r="BH2911" s="171"/>
      <c r="BI2911" s="171"/>
      <c r="BJ2911" s="171"/>
      <c r="BK2911" s="171"/>
      <c r="BL2911" s="171"/>
      <c r="BM2911" s="171"/>
      <c r="BN2911" s="171"/>
      <c r="BO2911" s="171"/>
      <c r="BP2911" s="171"/>
      <c r="BQ2911" s="171"/>
      <c r="BR2911" s="171"/>
      <c r="BS2911" s="171"/>
      <c r="BT2911" s="171"/>
      <c r="BU2911" s="171"/>
      <c r="BV2911" s="171"/>
      <c r="BW2911" s="171"/>
      <c r="BX2911" s="171"/>
      <c r="BY2911" s="171"/>
      <c r="BZ2911" s="171"/>
      <c r="CA2911" s="171"/>
      <c r="CB2911" s="171"/>
      <c r="CC2911" s="171"/>
      <c r="CD2911" s="171"/>
      <c r="CE2911" s="171"/>
      <c r="CF2911" s="171"/>
      <c r="CG2911" s="171"/>
      <c r="CH2911" s="171"/>
      <c r="CI2911" s="171"/>
      <c r="CJ2911" s="171"/>
      <c r="CK2911" s="171"/>
      <c r="CL2911" s="171"/>
      <c r="CM2911" s="171"/>
      <c r="CN2911" s="171"/>
      <c r="CO2911" s="171"/>
      <c r="CP2911" s="171"/>
      <c r="CQ2911" s="171"/>
      <c r="CR2911" s="171"/>
      <c r="CS2911" s="171"/>
      <c r="CT2911" s="171"/>
      <c r="CU2911" s="171"/>
      <c r="CV2911" s="171"/>
      <c r="CW2911" s="171"/>
      <c r="CX2911" s="171"/>
      <c r="CY2911" s="171"/>
      <c r="CZ2911" s="171"/>
      <c r="DA2911" s="171"/>
      <c r="DB2911" s="171"/>
      <c r="DC2911" s="171"/>
      <c r="DD2911" s="171"/>
      <c r="DE2911" s="171"/>
      <c r="DF2911" s="171"/>
      <c r="DG2911" s="171"/>
      <c r="DH2911" s="171"/>
      <c r="DI2911" s="171"/>
      <c r="DJ2911" s="171"/>
      <c r="DK2911" s="171"/>
      <c r="DL2911" s="171"/>
      <c r="DM2911" s="171"/>
      <c r="DN2911" s="171"/>
      <c r="DO2911" s="171"/>
      <c r="DP2911" s="171"/>
      <c r="DQ2911" s="171"/>
      <c r="DR2911" s="171"/>
      <c r="DS2911" s="171"/>
      <c r="DT2911" s="171"/>
      <c r="DU2911" s="171"/>
      <c r="DV2911" s="171"/>
      <c r="DW2911" s="171"/>
      <c r="DX2911" s="171"/>
      <c r="DY2911" s="171"/>
      <c r="DZ2911" s="171"/>
      <c r="EA2911" s="171"/>
      <c r="EB2911" s="171"/>
      <c r="EC2911" s="171"/>
      <c r="ED2911" s="171"/>
      <c r="EE2911" s="171"/>
      <c r="EF2911" s="171"/>
      <c r="EG2911" s="171"/>
      <c r="EH2911" s="171"/>
      <c r="EI2911" s="171"/>
      <c r="EJ2911" s="171"/>
      <c r="EK2911" s="171"/>
      <c r="EL2911" s="171"/>
      <c r="EM2911" s="171"/>
      <c r="EN2911" s="171"/>
    </row>
    <row r="2912" spans="43:144" ht="15" x14ac:dyDescent="0.25">
      <c r="AQ2912" s="171"/>
      <c r="AR2912"/>
      <c r="AS2912"/>
      <c r="AT2912"/>
      <c r="AU2912"/>
      <c r="AV2912"/>
      <c r="AW2912"/>
      <c r="AX2912"/>
      <c r="AY2912"/>
      <c r="AZ2912"/>
      <c r="BA2912"/>
      <c r="BB2912"/>
      <c r="BC2912"/>
      <c r="BD2912"/>
      <c r="BE2912" s="171"/>
      <c r="BF2912" s="171"/>
      <c r="BG2912" s="171"/>
      <c r="BH2912" s="171"/>
      <c r="BI2912" s="171"/>
      <c r="BJ2912" s="171"/>
      <c r="BK2912" s="171"/>
      <c r="BL2912" s="171"/>
      <c r="BM2912" s="171"/>
      <c r="BN2912" s="171"/>
      <c r="BO2912" s="171"/>
      <c r="BP2912" s="171"/>
      <c r="BQ2912" s="171"/>
      <c r="BR2912" s="171"/>
      <c r="BS2912" s="171"/>
      <c r="BT2912" s="171"/>
      <c r="BU2912" s="171"/>
      <c r="BV2912" s="171"/>
      <c r="BW2912" s="171"/>
      <c r="BX2912" s="171"/>
      <c r="BY2912" s="171"/>
      <c r="BZ2912" s="171"/>
      <c r="CA2912" s="171"/>
      <c r="CB2912" s="171"/>
      <c r="CC2912" s="171"/>
      <c r="CD2912" s="171"/>
      <c r="CE2912" s="171"/>
      <c r="CF2912" s="171"/>
      <c r="CG2912" s="171"/>
      <c r="CH2912" s="171"/>
      <c r="CI2912" s="171"/>
      <c r="CJ2912" s="171"/>
      <c r="CK2912" s="171"/>
      <c r="CL2912" s="171"/>
      <c r="CM2912" s="171"/>
      <c r="CN2912" s="171"/>
      <c r="CO2912" s="171"/>
      <c r="CP2912" s="171"/>
      <c r="CQ2912" s="171"/>
      <c r="CR2912" s="171"/>
      <c r="CS2912" s="171"/>
      <c r="CT2912" s="171"/>
      <c r="CU2912" s="171"/>
      <c r="CV2912" s="171"/>
      <c r="CW2912" s="171"/>
      <c r="CX2912" s="171"/>
      <c r="CY2912" s="171"/>
      <c r="CZ2912" s="171"/>
      <c r="DA2912" s="171"/>
      <c r="DB2912" s="171"/>
      <c r="DC2912" s="171"/>
      <c r="DD2912" s="171"/>
      <c r="DE2912" s="171"/>
      <c r="DF2912" s="171"/>
      <c r="DG2912" s="171"/>
      <c r="DH2912" s="171"/>
      <c r="DI2912" s="171"/>
      <c r="DJ2912" s="171"/>
      <c r="DK2912" s="171"/>
      <c r="DL2912" s="171"/>
      <c r="DM2912" s="171"/>
      <c r="DN2912" s="171"/>
      <c r="DO2912" s="171"/>
      <c r="DP2912" s="171"/>
      <c r="DQ2912" s="171"/>
      <c r="DR2912" s="171"/>
      <c r="DS2912" s="171"/>
      <c r="DT2912" s="171"/>
      <c r="DU2912" s="171"/>
      <c r="DV2912" s="171"/>
      <c r="DW2912" s="171"/>
      <c r="DX2912" s="171"/>
      <c r="DY2912" s="171"/>
      <c r="DZ2912" s="171"/>
      <c r="EA2912" s="171"/>
      <c r="EB2912" s="171"/>
      <c r="EC2912" s="171"/>
      <c r="ED2912" s="171"/>
      <c r="EE2912" s="171"/>
      <c r="EF2912" s="171"/>
      <c r="EG2912" s="171"/>
      <c r="EH2912" s="171"/>
      <c r="EI2912" s="171"/>
      <c r="EJ2912" s="171"/>
      <c r="EK2912" s="171"/>
      <c r="EL2912" s="171"/>
      <c r="EM2912" s="171"/>
      <c r="EN2912" s="171"/>
    </row>
    <row r="2913" spans="43:144" ht="15" x14ac:dyDescent="0.25">
      <c r="AQ2913" s="171"/>
      <c r="AR2913"/>
      <c r="AS2913"/>
      <c r="AT2913"/>
      <c r="AU2913"/>
      <c r="AV2913"/>
      <c r="AW2913"/>
      <c r="AX2913"/>
      <c r="AY2913"/>
      <c r="AZ2913"/>
      <c r="BA2913"/>
      <c r="BB2913"/>
      <c r="BC2913"/>
      <c r="BD2913"/>
      <c r="BE2913" s="171"/>
      <c r="BF2913" s="171"/>
      <c r="BG2913" s="171"/>
      <c r="BH2913" s="171"/>
      <c r="BI2913" s="171"/>
      <c r="BJ2913" s="171"/>
      <c r="BK2913" s="171"/>
      <c r="BL2913" s="171"/>
      <c r="BM2913" s="171"/>
      <c r="BN2913" s="171"/>
      <c r="BO2913" s="171"/>
      <c r="BP2913" s="171"/>
      <c r="BQ2913" s="171"/>
      <c r="BR2913" s="171"/>
      <c r="BS2913" s="171"/>
      <c r="BT2913" s="171"/>
      <c r="BU2913" s="171"/>
      <c r="BV2913" s="171"/>
      <c r="BW2913" s="171"/>
      <c r="BX2913" s="171"/>
      <c r="BY2913" s="171"/>
      <c r="BZ2913" s="171"/>
      <c r="CA2913" s="171"/>
      <c r="CB2913" s="171"/>
      <c r="CC2913" s="171"/>
      <c r="CD2913" s="171"/>
      <c r="CE2913" s="171"/>
      <c r="CF2913" s="171"/>
      <c r="CG2913" s="171"/>
      <c r="CH2913" s="171"/>
      <c r="CI2913" s="171"/>
      <c r="CJ2913" s="171"/>
      <c r="CK2913" s="171"/>
      <c r="CL2913" s="171"/>
      <c r="CM2913" s="171"/>
      <c r="CN2913" s="171"/>
      <c r="CO2913" s="171"/>
      <c r="CP2913" s="171"/>
      <c r="CQ2913" s="171"/>
      <c r="CR2913" s="171"/>
      <c r="CS2913" s="171"/>
      <c r="CT2913" s="171"/>
      <c r="CU2913" s="171"/>
      <c r="CV2913" s="171"/>
      <c r="CW2913" s="171"/>
      <c r="CX2913" s="171"/>
      <c r="CY2913" s="171"/>
      <c r="CZ2913" s="171"/>
      <c r="DA2913" s="171"/>
      <c r="DB2913" s="171"/>
      <c r="DC2913" s="171"/>
      <c r="DD2913" s="171"/>
      <c r="DE2913" s="171"/>
      <c r="DF2913" s="171"/>
      <c r="DG2913" s="171"/>
      <c r="DH2913" s="171"/>
      <c r="DI2913" s="171"/>
      <c r="DJ2913" s="171"/>
      <c r="DK2913" s="171"/>
      <c r="DL2913" s="171"/>
      <c r="DM2913" s="171"/>
      <c r="DN2913" s="171"/>
      <c r="DO2913" s="171"/>
      <c r="DP2913" s="171"/>
      <c r="DQ2913" s="171"/>
      <c r="DR2913" s="171"/>
      <c r="DS2913" s="171"/>
      <c r="DT2913" s="171"/>
      <c r="DU2913" s="171"/>
      <c r="DV2913" s="171"/>
      <c r="DW2913" s="171"/>
      <c r="DX2913" s="171"/>
      <c r="DY2913" s="171"/>
      <c r="DZ2913" s="171"/>
      <c r="EA2913" s="171"/>
      <c r="EB2913" s="171"/>
      <c r="EC2913" s="171"/>
      <c r="ED2913" s="171"/>
      <c r="EE2913" s="171"/>
      <c r="EF2913" s="171"/>
      <c r="EG2913" s="171"/>
      <c r="EH2913" s="171"/>
      <c r="EI2913" s="171"/>
      <c r="EJ2913" s="171"/>
      <c r="EK2913" s="171"/>
      <c r="EL2913" s="171"/>
      <c r="EM2913" s="171"/>
      <c r="EN2913" s="171"/>
    </row>
    <row r="2914" spans="43:144" ht="15" x14ac:dyDescent="0.25">
      <c r="AQ2914" s="171"/>
      <c r="AR2914"/>
      <c r="AS2914"/>
      <c r="AT2914"/>
      <c r="AU2914"/>
      <c r="AV2914"/>
      <c r="AW2914"/>
      <c r="AX2914"/>
      <c r="AY2914"/>
      <c r="AZ2914"/>
      <c r="BA2914"/>
      <c r="BB2914"/>
      <c r="BC2914"/>
      <c r="BD2914"/>
      <c r="BE2914" s="171"/>
      <c r="BF2914" s="171"/>
      <c r="BG2914" s="171"/>
      <c r="BH2914" s="171"/>
      <c r="BI2914" s="171"/>
      <c r="BJ2914" s="171"/>
      <c r="BK2914" s="171"/>
      <c r="BL2914" s="171"/>
      <c r="BM2914" s="171"/>
      <c r="BN2914" s="171"/>
      <c r="BO2914" s="171"/>
      <c r="BP2914" s="171"/>
      <c r="BQ2914" s="171"/>
      <c r="BR2914" s="171"/>
      <c r="BS2914" s="171"/>
      <c r="BT2914" s="171"/>
      <c r="BU2914" s="171"/>
      <c r="BV2914" s="171"/>
      <c r="BW2914" s="171"/>
      <c r="BX2914" s="171"/>
      <c r="BY2914" s="171"/>
      <c r="BZ2914" s="171"/>
      <c r="CA2914" s="171"/>
      <c r="CB2914" s="171"/>
      <c r="CC2914" s="171"/>
      <c r="CD2914" s="171"/>
      <c r="CE2914" s="171"/>
      <c r="CF2914" s="171"/>
      <c r="CG2914" s="171"/>
      <c r="CH2914" s="171"/>
      <c r="CI2914" s="171"/>
      <c r="CJ2914" s="171"/>
      <c r="CK2914" s="171"/>
      <c r="CL2914" s="171"/>
      <c r="CM2914" s="171"/>
      <c r="CN2914" s="171"/>
      <c r="CO2914" s="171"/>
      <c r="CP2914" s="171"/>
      <c r="CQ2914" s="171"/>
      <c r="CR2914" s="171"/>
      <c r="CS2914" s="171"/>
      <c r="CT2914" s="171"/>
      <c r="CU2914" s="171"/>
      <c r="CV2914" s="171"/>
      <c r="CW2914" s="171"/>
      <c r="CX2914" s="171"/>
      <c r="CY2914" s="171"/>
      <c r="CZ2914" s="171"/>
      <c r="DA2914" s="171"/>
      <c r="DB2914" s="171"/>
      <c r="DC2914" s="171"/>
      <c r="DD2914" s="171"/>
      <c r="DE2914" s="171"/>
      <c r="DF2914" s="171"/>
      <c r="DG2914" s="171"/>
      <c r="DH2914" s="171"/>
      <c r="DI2914" s="171"/>
      <c r="DJ2914" s="171"/>
      <c r="DK2914" s="171"/>
      <c r="DL2914" s="171"/>
      <c r="DM2914" s="171"/>
      <c r="DN2914" s="171"/>
      <c r="DO2914" s="171"/>
      <c r="DP2914" s="171"/>
      <c r="DQ2914" s="171"/>
      <c r="DR2914" s="171"/>
      <c r="DS2914" s="171"/>
      <c r="DT2914" s="171"/>
      <c r="DU2914" s="171"/>
      <c r="DV2914" s="171"/>
      <c r="DW2914" s="171"/>
      <c r="DX2914" s="171"/>
      <c r="DY2914" s="171"/>
      <c r="DZ2914" s="171"/>
      <c r="EA2914" s="171"/>
      <c r="EB2914" s="171"/>
      <c r="EC2914" s="171"/>
      <c r="ED2914" s="171"/>
      <c r="EE2914" s="171"/>
      <c r="EF2914" s="171"/>
      <c r="EG2914" s="171"/>
      <c r="EH2914" s="171"/>
      <c r="EI2914" s="171"/>
      <c r="EJ2914" s="171"/>
      <c r="EK2914" s="171"/>
      <c r="EL2914" s="171"/>
      <c r="EM2914" s="171"/>
      <c r="EN2914" s="171"/>
    </row>
    <row r="2915" spans="43:144" ht="15" x14ac:dyDescent="0.25">
      <c r="AQ2915" s="171"/>
      <c r="AR2915"/>
      <c r="AS2915"/>
      <c r="AT2915"/>
      <c r="AU2915"/>
      <c r="AV2915"/>
      <c r="AW2915"/>
      <c r="AX2915"/>
      <c r="AY2915"/>
      <c r="AZ2915"/>
      <c r="BA2915"/>
      <c r="BB2915"/>
      <c r="BC2915"/>
      <c r="BD2915"/>
      <c r="BE2915" s="171"/>
      <c r="BF2915" s="171"/>
      <c r="BG2915" s="171"/>
      <c r="BH2915" s="171"/>
      <c r="BI2915" s="171"/>
      <c r="BJ2915" s="171"/>
      <c r="BK2915" s="171"/>
      <c r="BL2915" s="171"/>
      <c r="BM2915" s="171"/>
      <c r="BN2915" s="171"/>
      <c r="BO2915" s="171"/>
      <c r="BP2915" s="171"/>
      <c r="BQ2915" s="171"/>
      <c r="BR2915" s="171"/>
      <c r="BS2915" s="171"/>
      <c r="BT2915" s="171"/>
      <c r="BU2915" s="171"/>
      <c r="BV2915" s="171"/>
      <c r="BW2915" s="171"/>
      <c r="BX2915" s="171"/>
      <c r="BY2915" s="171"/>
      <c r="BZ2915" s="171"/>
      <c r="CA2915" s="171"/>
      <c r="CB2915" s="171"/>
      <c r="CC2915" s="171"/>
      <c r="CD2915" s="171"/>
      <c r="CE2915" s="171"/>
      <c r="CF2915" s="171"/>
      <c r="CG2915" s="171"/>
      <c r="CH2915" s="171"/>
      <c r="CI2915" s="171"/>
      <c r="CJ2915" s="171"/>
      <c r="CK2915" s="171"/>
      <c r="CL2915" s="171"/>
      <c r="CM2915" s="171"/>
      <c r="CN2915" s="171"/>
      <c r="CO2915" s="171"/>
      <c r="CP2915" s="171"/>
      <c r="CQ2915" s="171"/>
      <c r="CR2915" s="171"/>
      <c r="CS2915" s="171"/>
      <c r="CT2915" s="171"/>
      <c r="CU2915" s="171"/>
      <c r="CV2915" s="171"/>
      <c r="CW2915" s="171"/>
      <c r="CX2915" s="171"/>
      <c r="CY2915" s="171"/>
      <c r="CZ2915" s="171"/>
      <c r="DA2915" s="171"/>
      <c r="DB2915" s="171"/>
      <c r="DC2915" s="171"/>
      <c r="DD2915" s="171"/>
      <c r="DE2915" s="171"/>
      <c r="DF2915" s="171"/>
      <c r="DG2915" s="171"/>
      <c r="DH2915" s="171"/>
      <c r="DI2915" s="171"/>
      <c r="DJ2915" s="171"/>
      <c r="DK2915" s="171"/>
      <c r="DL2915" s="171"/>
      <c r="DM2915" s="171"/>
      <c r="DN2915" s="171"/>
      <c r="DO2915" s="171"/>
      <c r="DP2915" s="171"/>
      <c r="DQ2915" s="171"/>
      <c r="DR2915" s="171"/>
      <c r="DS2915" s="171"/>
      <c r="DT2915" s="171"/>
      <c r="DU2915" s="171"/>
      <c r="DV2915" s="171"/>
      <c r="DW2915" s="171"/>
      <c r="DX2915" s="171"/>
      <c r="DY2915" s="171"/>
      <c r="DZ2915" s="171"/>
      <c r="EA2915" s="171"/>
      <c r="EB2915" s="171"/>
      <c r="EC2915" s="171"/>
      <c r="ED2915" s="171"/>
      <c r="EE2915" s="171"/>
      <c r="EF2915" s="171"/>
      <c r="EG2915" s="171"/>
      <c r="EH2915" s="171"/>
      <c r="EI2915" s="171"/>
      <c r="EJ2915" s="171"/>
      <c r="EK2915" s="171"/>
      <c r="EL2915" s="171"/>
      <c r="EM2915" s="171"/>
      <c r="EN2915" s="171"/>
    </row>
    <row r="2916" spans="43:144" ht="15" x14ac:dyDescent="0.25">
      <c r="AQ2916" s="171"/>
      <c r="AR2916"/>
      <c r="AS2916"/>
      <c r="AT2916"/>
      <c r="AU2916"/>
      <c r="AV2916"/>
      <c r="AW2916"/>
      <c r="AX2916"/>
      <c r="AY2916"/>
      <c r="AZ2916"/>
      <c r="BA2916"/>
      <c r="BB2916"/>
      <c r="BC2916"/>
      <c r="BD2916"/>
      <c r="BE2916" s="171"/>
      <c r="BF2916" s="171"/>
      <c r="BG2916" s="171"/>
      <c r="BH2916" s="171"/>
      <c r="BI2916" s="171"/>
      <c r="BJ2916" s="171"/>
      <c r="BK2916" s="171"/>
      <c r="BL2916" s="171"/>
      <c r="BM2916" s="171"/>
      <c r="BN2916" s="171"/>
      <c r="BO2916" s="171"/>
      <c r="BP2916" s="171"/>
      <c r="BQ2916" s="171"/>
      <c r="BR2916" s="171"/>
      <c r="BS2916" s="171"/>
      <c r="BT2916" s="171"/>
      <c r="BU2916" s="171"/>
      <c r="BV2916" s="171"/>
      <c r="BW2916" s="171"/>
      <c r="BX2916" s="171"/>
      <c r="BY2916" s="171"/>
      <c r="BZ2916" s="171"/>
      <c r="CA2916" s="171"/>
      <c r="CB2916" s="171"/>
      <c r="CC2916" s="171"/>
      <c r="CD2916" s="171"/>
      <c r="CE2916" s="171"/>
      <c r="CF2916" s="171"/>
      <c r="CG2916" s="171"/>
      <c r="CH2916" s="171"/>
      <c r="CI2916" s="171"/>
      <c r="CJ2916" s="171"/>
      <c r="CK2916" s="171"/>
      <c r="CL2916" s="171"/>
      <c r="CM2916" s="171"/>
      <c r="CN2916" s="171"/>
      <c r="CO2916" s="171"/>
      <c r="CP2916" s="171"/>
      <c r="CQ2916" s="171"/>
      <c r="CR2916" s="171"/>
      <c r="CS2916" s="171"/>
      <c r="CT2916" s="171"/>
      <c r="CU2916" s="171"/>
      <c r="CV2916" s="171"/>
      <c r="CW2916" s="171"/>
      <c r="CX2916" s="171"/>
      <c r="CY2916" s="171"/>
      <c r="CZ2916" s="171"/>
      <c r="DA2916" s="171"/>
      <c r="DB2916" s="171"/>
      <c r="DC2916" s="171"/>
      <c r="DD2916" s="171"/>
      <c r="DE2916" s="171"/>
      <c r="DF2916" s="171"/>
      <c r="DG2916" s="171"/>
      <c r="DH2916" s="171"/>
      <c r="DI2916" s="171"/>
      <c r="DJ2916" s="171"/>
      <c r="DK2916" s="171"/>
      <c r="DL2916" s="171"/>
      <c r="DM2916" s="171"/>
      <c r="DN2916" s="171"/>
      <c r="DO2916" s="171"/>
      <c r="DP2916" s="171"/>
      <c r="DQ2916" s="171"/>
      <c r="DR2916" s="171"/>
      <c r="DS2916" s="171"/>
      <c r="DT2916" s="171"/>
      <c r="DU2916" s="171"/>
      <c r="DV2916" s="171"/>
      <c r="DW2916" s="171"/>
      <c r="DX2916" s="171"/>
      <c r="DY2916" s="171"/>
      <c r="DZ2916" s="171"/>
      <c r="EA2916" s="171"/>
      <c r="EB2916" s="171"/>
      <c r="EC2916" s="171"/>
      <c r="ED2916" s="171"/>
      <c r="EE2916" s="171"/>
      <c r="EF2916" s="171"/>
      <c r="EG2916" s="171"/>
      <c r="EH2916" s="171"/>
      <c r="EI2916" s="171"/>
      <c r="EJ2916" s="171"/>
      <c r="EK2916" s="171"/>
      <c r="EL2916" s="171"/>
      <c r="EM2916" s="171"/>
      <c r="EN2916" s="171"/>
    </row>
    <row r="2917" spans="43:144" ht="15" x14ac:dyDescent="0.25">
      <c r="AQ2917" s="171"/>
      <c r="AR2917"/>
      <c r="AS2917"/>
      <c r="AT2917"/>
      <c r="AU2917"/>
      <c r="AV2917"/>
      <c r="AW2917"/>
      <c r="AX2917"/>
      <c r="AY2917"/>
      <c r="AZ2917"/>
      <c r="BA2917"/>
      <c r="BB2917"/>
      <c r="BC2917"/>
      <c r="BD2917"/>
      <c r="BE2917" s="171"/>
      <c r="BF2917" s="171"/>
      <c r="BG2917" s="171"/>
      <c r="BH2917" s="171"/>
      <c r="BI2917" s="171"/>
      <c r="BJ2917" s="171"/>
      <c r="BK2917" s="171"/>
      <c r="BL2917" s="171"/>
      <c r="BM2917" s="171"/>
      <c r="BN2917" s="171"/>
      <c r="BO2917" s="171"/>
      <c r="BP2917" s="171"/>
      <c r="BQ2917" s="171"/>
      <c r="BR2917" s="171"/>
      <c r="BS2917" s="171"/>
      <c r="BT2917" s="171"/>
      <c r="BU2917" s="171"/>
      <c r="BV2917" s="171"/>
      <c r="BW2917" s="171"/>
      <c r="BX2917" s="171"/>
      <c r="BY2917" s="171"/>
      <c r="BZ2917" s="171"/>
      <c r="CA2917" s="171"/>
      <c r="CB2917" s="171"/>
      <c r="CC2917" s="171"/>
      <c r="CD2917" s="171"/>
      <c r="CE2917" s="171"/>
      <c r="CF2917" s="171"/>
      <c r="CG2917" s="171"/>
      <c r="CH2917" s="171"/>
      <c r="CI2917" s="171"/>
      <c r="CJ2917" s="171"/>
      <c r="CK2917" s="171"/>
      <c r="CL2917" s="171"/>
      <c r="CM2917" s="171"/>
      <c r="CN2917" s="171"/>
      <c r="CO2917" s="171"/>
      <c r="CP2917" s="171"/>
      <c r="CQ2917" s="171"/>
      <c r="CR2917" s="171"/>
      <c r="CS2917" s="171"/>
      <c r="CT2917" s="171"/>
      <c r="CU2917" s="171"/>
      <c r="CV2917" s="171"/>
      <c r="CW2917" s="171"/>
      <c r="CX2917" s="171"/>
      <c r="CY2917" s="171"/>
      <c r="CZ2917" s="171"/>
      <c r="DA2917" s="171"/>
      <c r="DB2917" s="171"/>
      <c r="DC2917" s="171"/>
      <c r="DD2917" s="171"/>
      <c r="DE2917" s="171"/>
      <c r="DF2917" s="171"/>
      <c r="DG2917" s="171"/>
      <c r="DH2917" s="171"/>
      <c r="DI2917" s="171"/>
      <c r="DJ2917" s="171"/>
      <c r="DK2917" s="171"/>
      <c r="DL2917" s="171"/>
      <c r="DM2917" s="171"/>
      <c r="DN2917" s="171"/>
      <c r="DO2917" s="171"/>
      <c r="DP2917" s="171"/>
      <c r="DQ2917" s="171"/>
      <c r="DR2917" s="171"/>
      <c r="DS2917" s="171"/>
      <c r="DT2917" s="171"/>
      <c r="DU2917" s="171"/>
      <c r="DV2917" s="171"/>
      <c r="DW2917" s="171"/>
      <c r="DX2917" s="171"/>
      <c r="DY2917" s="171"/>
      <c r="DZ2917" s="171"/>
      <c r="EA2917" s="171"/>
      <c r="EB2917" s="171"/>
      <c r="EC2917" s="171"/>
      <c r="ED2917" s="171"/>
      <c r="EE2917" s="171"/>
      <c r="EF2917" s="171"/>
      <c r="EG2917" s="171"/>
      <c r="EH2917" s="171"/>
      <c r="EI2917" s="171"/>
      <c r="EJ2917" s="171"/>
      <c r="EK2917" s="171"/>
      <c r="EL2917" s="171"/>
      <c r="EM2917" s="171"/>
      <c r="EN2917" s="171"/>
    </row>
    <row r="2918" spans="43:144" ht="15" x14ac:dyDescent="0.25">
      <c r="AQ2918" s="171"/>
      <c r="AR2918"/>
      <c r="AS2918"/>
      <c r="AT2918"/>
      <c r="AU2918"/>
      <c r="AV2918"/>
      <c r="AW2918"/>
      <c r="AX2918"/>
      <c r="AY2918"/>
      <c r="AZ2918"/>
      <c r="BA2918"/>
      <c r="BB2918"/>
      <c r="BC2918"/>
      <c r="BD2918"/>
      <c r="BE2918" s="171"/>
      <c r="BF2918" s="171"/>
      <c r="BG2918" s="171"/>
      <c r="BH2918" s="171"/>
      <c r="BI2918" s="171"/>
      <c r="BJ2918" s="171"/>
      <c r="BK2918" s="171"/>
      <c r="BL2918" s="171"/>
      <c r="BM2918" s="171"/>
      <c r="BN2918" s="171"/>
      <c r="BO2918" s="171"/>
      <c r="BP2918" s="171"/>
      <c r="BQ2918" s="171"/>
      <c r="BR2918" s="171"/>
      <c r="BS2918" s="171"/>
      <c r="BT2918" s="171"/>
      <c r="BU2918" s="171"/>
      <c r="BV2918" s="171"/>
      <c r="BW2918" s="171"/>
      <c r="BX2918" s="171"/>
      <c r="BY2918" s="171"/>
      <c r="BZ2918" s="171"/>
      <c r="CA2918" s="171"/>
      <c r="CB2918" s="171"/>
      <c r="CC2918" s="171"/>
      <c r="CD2918" s="171"/>
      <c r="CE2918" s="171"/>
      <c r="CF2918" s="171"/>
      <c r="CG2918" s="171"/>
      <c r="CH2918" s="171"/>
      <c r="CI2918" s="171"/>
      <c r="CJ2918" s="171"/>
      <c r="CK2918" s="171"/>
      <c r="CL2918" s="171"/>
      <c r="CM2918" s="171"/>
      <c r="CN2918" s="171"/>
      <c r="CO2918" s="171"/>
      <c r="CP2918" s="171"/>
      <c r="CQ2918" s="171"/>
      <c r="CR2918" s="171"/>
      <c r="CS2918" s="171"/>
      <c r="CT2918" s="171"/>
      <c r="CU2918" s="171"/>
      <c r="CV2918" s="171"/>
      <c r="CW2918" s="171"/>
      <c r="CX2918" s="171"/>
      <c r="CY2918" s="171"/>
      <c r="CZ2918" s="171"/>
      <c r="DA2918" s="171"/>
      <c r="DB2918" s="171"/>
      <c r="DC2918" s="171"/>
      <c r="DD2918" s="171"/>
      <c r="DE2918" s="171"/>
      <c r="DF2918" s="171"/>
      <c r="DG2918" s="171"/>
      <c r="DH2918" s="171"/>
      <c r="DI2918" s="171"/>
      <c r="DJ2918" s="171"/>
      <c r="DK2918" s="171"/>
      <c r="DL2918" s="171"/>
      <c r="DM2918" s="171"/>
      <c r="DN2918" s="171"/>
      <c r="DO2918" s="171"/>
      <c r="DP2918" s="171"/>
      <c r="DQ2918" s="171"/>
      <c r="DR2918" s="171"/>
      <c r="DS2918" s="171"/>
      <c r="DT2918" s="171"/>
      <c r="DU2918" s="171"/>
      <c r="DV2918" s="171"/>
      <c r="DW2918" s="171"/>
      <c r="DX2918" s="171"/>
      <c r="DY2918" s="171"/>
      <c r="DZ2918" s="171"/>
      <c r="EA2918" s="171"/>
      <c r="EB2918" s="171"/>
      <c r="EC2918" s="171"/>
      <c r="ED2918" s="171"/>
      <c r="EE2918" s="171"/>
      <c r="EF2918" s="171"/>
      <c r="EG2918" s="171"/>
      <c r="EH2918" s="171"/>
      <c r="EI2918" s="171"/>
      <c r="EJ2918" s="171"/>
      <c r="EK2918" s="171"/>
      <c r="EL2918" s="171"/>
      <c r="EM2918" s="171"/>
      <c r="EN2918" s="171"/>
    </row>
    <row r="2919" spans="43:144" ht="15" x14ac:dyDescent="0.25">
      <c r="AQ2919" s="171"/>
      <c r="AR2919"/>
      <c r="AS2919"/>
      <c r="AT2919"/>
      <c r="AU2919"/>
      <c r="AV2919"/>
      <c r="AW2919"/>
      <c r="AX2919"/>
      <c r="AY2919"/>
      <c r="AZ2919"/>
      <c r="BA2919"/>
      <c r="BB2919"/>
      <c r="BC2919"/>
      <c r="BD2919"/>
      <c r="BE2919" s="171"/>
      <c r="BF2919" s="171"/>
      <c r="BG2919" s="171"/>
      <c r="BH2919" s="171"/>
      <c r="BI2919" s="171"/>
      <c r="BJ2919" s="171"/>
      <c r="BK2919" s="171"/>
      <c r="BL2919" s="171"/>
      <c r="BM2919" s="171"/>
      <c r="BN2919" s="171"/>
      <c r="BO2919" s="171"/>
      <c r="BP2919" s="171"/>
      <c r="BQ2919" s="171"/>
      <c r="BR2919" s="171"/>
      <c r="BS2919" s="171"/>
      <c r="BT2919" s="171"/>
      <c r="BU2919" s="171"/>
      <c r="BV2919" s="171"/>
      <c r="BW2919" s="171"/>
      <c r="BX2919" s="171"/>
      <c r="BY2919" s="171"/>
      <c r="BZ2919" s="171"/>
      <c r="CA2919" s="171"/>
      <c r="CB2919" s="171"/>
      <c r="CC2919" s="171"/>
      <c r="CD2919" s="171"/>
      <c r="CE2919" s="171"/>
      <c r="CF2919" s="171"/>
      <c r="CG2919" s="171"/>
      <c r="CH2919" s="171"/>
      <c r="CI2919" s="171"/>
      <c r="CJ2919" s="171"/>
      <c r="CK2919" s="171"/>
      <c r="CL2919" s="171"/>
      <c r="CM2919" s="171"/>
      <c r="CN2919" s="171"/>
      <c r="CO2919" s="171"/>
      <c r="CP2919" s="171"/>
      <c r="CQ2919" s="171"/>
      <c r="CR2919" s="171"/>
      <c r="CS2919" s="171"/>
      <c r="CT2919" s="171"/>
      <c r="CU2919" s="171"/>
      <c r="CV2919" s="171"/>
      <c r="CW2919" s="171"/>
      <c r="CX2919" s="171"/>
      <c r="CY2919" s="171"/>
      <c r="CZ2919" s="171"/>
      <c r="DA2919" s="171"/>
      <c r="DB2919" s="171"/>
      <c r="DC2919" s="171"/>
      <c r="DD2919" s="171"/>
      <c r="DE2919" s="171"/>
      <c r="DF2919" s="171"/>
      <c r="DG2919" s="171"/>
      <c r="DH2919" s="171"/>
      <c r="DI2919" s="171"/>
      <c r="DJ2919" s="171"/>
      <c r="DK2919" s="171"/>
      <c r="DL2919" s="171"/>
      <c r="DM2919" s="171"/>
      <c r="DN2919" s="171"/>
      <c r="DO2919" s="171"/>
      <c r="DP2919" s="171"/>
      <c r="DQ2919" s="171"/>
      <c r="DR2919" s="171"/>
      <c r="DS2919" s="171"/>
      <c r="DT2919" s="171"/>
      <c r="DU2919" s="171"/>
      <c r="DV2919" s="171"/>
      <c r="DW2919" s="171"/>
      <c r="DX2919" s="171"/>
      <c r="DY2919" s="171"/>
      <c r="DZ2919" s="171"/>
      <c r="EA2919" s="171"/>
      <c r="EB2919" s="171"/>
      <c r="EC2919" s="171"/>
      <c r="ED2919" s="171"/>
      <c r="EE2919" s="171"/>
      <c r="EF2919" s="171"/>
      <c r="EG2919" s="171"/>
      <c r="EH2919" s="171"/>
      <c r="EI2919" s="171"/>
      <c r="EJ2919" s="171"/>
      <c r="EK2919" s="171"/>
      <c r="EL2919" s="171"/>
      <c r="EM2919" s="171"/>
      <c r="EN2919" s="171"/>
    </row>
    <row r="2920" spans="43:144" ht="15" x14ac:dyDescent="0.25">
      <c r="AQ2920" s="171"/>
      <c r="AR2920"/>
      <c r="AS2920"/>
      <c r="AT2920"/>
      <c r="AU2920"/>
      <c r="AV2920"/>
      <c r="AW2920"/>
      <c r="AX2920"/>
      <c r="AY2920"/>
      <c r="AZ2920"/>
      <c r="BA2920"/>
      <c r="BB2920"/>
      <c r="BC2920"/>
      <c r="BD2920"/>
      <c r="BE2920" s="171"/>
      <c r="BF2920" s="171"/>
      <c r="BG2920" s="171"/>
      <c r="BH2920" s="171"/>
      <c r="BI2920" s="171"/>
      <c r="BJ2920" s="171"/>
      <c r="BK2920" s="171"/>
      <c r="BL2920" s="171"/>
      <c r="BM2920" s="171"/>
      <c r="BN2920" s="171"/>
      <c r="BO2920" s="171"/>
      <c r="BP2920" s="171"/>
      <c r="BQ2920" s="171"/>
      <c r="BR2920" s="171"/>
      <c r="BS2920" s="171"/>
      <c r="BT2920" s="171"/>
      <c r="BU2920" s="171"/>
      <c r="BV2920" s="171"/>
      <c r="BW2920" s="171"/>
      <c r="BX2920" s="171"/>
      <c r="BY2920" s="171"/>
      <c r="BZ2920" s="171"/>
      <c r="CA2920" s="171"/>
      <c r="CB2920" s="171"/>
      <c r="CC2920" s="171"/>
      <c r="CD2920" s="171"/>
      <c r="CE2920" s="171"/>
      <c r="CF2920" s="171"/>
      <c r="CG2920" s="171"/>
      <c r="CH2920" s="171"/>
      <c r="CI2920" s="171"/>
      <c r="CJ2920" s="171"/>
      <c r="CK2920" s="171"/>
      <c r="CL2920" s="171"/>
      <c r="CM2920" s="171"/>
      <c r="CN2920" s="171"/>
      <c r="CO2920" s="171"/>
      <c r="CP2920" s="171"/>
      <c r="CQ2920" s="171"/>
      <c r="CR2920" s="171"/>
      <c r="CS2920" s="171"/>
      <c r="CT2920" s="171"/>
      <c r="CU2920" s="171"/>
      <c r="CV2920" s="171"/>
      <c r="CW2920" s="171"/>
      <c r="CX2920" s="171"/>
      <c r="CY2920" s="171"/>
      <c r="CZ2920" s="171"/>
      <c r="DA2920" s="171"/>
      <c r="DB2920" s="171"/>
      <c r="DC2920" s="171"/>
      <c r="DD2920" s="171"/>
      <c r="DE2920" s="171"/>
      <c r="DF2920" s="171"/>
      <c r="DG2920" s="171"/>
      <c r="DH2920" s="171"/>
      <c r="DI2920" s="171"/>
      <c r="DJ2920" s="171"/>
      <c r="DK2920" s="171"/>
      <c r="DL2920" s="171"/>
      <c r="DM2920" s="171"/>
      <c r="DN2920" s="171"/>
      <c r="DO2920" s="171"/>
      <c r="DP2920" s="171"/>
      <c r="DQ2920" s="171"/>
      <c r="DR2920" s="171"/>
      <c r="DS2920" s="171"/>
      <c r="DT2920" s="171"/>
      <c r="DU2920" s="171"/>
      <c r="DV2920" s="171"/>
      <c r="DW2920" s="171"/>
      <c r="DX2920" s="171"/>
      <c r="DY2920" s="171"/>
      <c r="DZ2920" s="171"/>
      <c r="EA2920" s="171"/>
      <c r="EB2920" s="171"/>
      <c r="EC2920" s="171"/>
      <c r="ED2920" s="171"/>
      <c r="EE2920" s="171"/>
      <c r="EF2920" s="171"/>
      <c r="EG2920" s="171"/>
      <c r="EH2920" s="171"/>
      <c r="EI2920" s="171"/>
      <c r="EJ2920" s="171"/>
      <c r="EK2920" s="171"/>
      <c r="EL2920" s="171"/>
      <c r="EM2920" s="171"/>
      <c r="EN2920" s="171"/>
    </row>
    <row r="2921" spans="43:144" ht="15" x14ac:dyDescent="0.25">
      <c r="AQ2921" s="171"/>
      <c r="AR2921"/>
      <c r="AS2921"/>
      <c r="AT2921"/>
      <c r="AU2921"/>
      <c r="AV2921"/>
      <c r="AW2921"/>
      <c r="AX2921"/>
      <c r="AY2921"/>
      <c r="AZ2921"/>
      <c r="BA2921"/>
      <c r="BB2921"/>
      <c r="BC2921"/>
      <c r="BD2921"/>
      <c r="BE2921" s="171"/>
      <c r="BF2921" s="171"/>
      <c r="BG2921" s="171"/>
      <c r="BH2921" s="171"/>
      <c r="BI2921" s="171"/>
      <c r="BJ2921" s="171"/>
      <c r="BK2921" s="171"/>
      <c r="BL2921" s="171"/>
      <c r="BM2921" s="171"/>
      <c r="BN2921" s="171"/>
      <c r="BO2921" s="171"/>
      <c r="BP2921" s="171"/>
      <c r="BQ2921" s="171"/>
      <c r="BR2921" s="171"/>
      <c r="BS2921" s="171"/>
      <c r="BT2921" s="171"/>
      <c r="BU2921" s="171"/>
      <c r="BV2921" s="171"/>
      <c r="BW2921" s="171"/>
      <c r="BX2921" s="171"/>
      <c r="BY2921" s="171"/>
      <c r="BZ2921" s="171"/>
      <c r="CA2921" s="171"/>
      <c r="CB2921" s="171"/>
      <c r="CC2921" s="171"/>
      <c r="CD2921" s="171"/>
      <c r="CE2921" s="171"/>
      <c r="CF2921" s="171"/>
      <c r="CG2921" s="171"/>
      <c r="CH2921" s="171"/>
      <c r="CI2921" s="171"/>
      <c r="CJ2921" s="171"/>
      <c r="CK2921" s="171"/>
      <c r="CL2921" s="171"/>
      <c r="CM2921" s="171"/>
      <c r="CN2921" s="171"/>
      <c r="CO2921" s="171"/>
      <c r="CP2921" s="171"/>
      <c r="CQ2921" s="171"/>
      <c r="CR2921" s="171"/>
      <c r="CS2921" s="171"/>
      <c r="CT2921" s="171"/>
      <c r="CU2921" s="171"/>
      <c r="CV2921" s="171"/>
      <c r="CW2921" s="171"/>
      <c r="CX2921" s="171"/>
      <c r="CY2921" s="171"/>
      <c r="CZ2921" s="171"/>
      <c r="DA2921" s="171"/>
      <c r="DB2921" s="171"/>
      <c r="DC2921" s="171"/>
      <c r="DD2921" s="171"/>
      <c r="DE2921" s="171"/>
      <c r="DF2921" s="171"/>
      <c r="DG2921" s="171"/>
      <c r="DH2921" s="171"/>
      <c r="DI2921" s="171"/>
      <c r="DJ2921" s="171"/>
      <c r="DK2921" s="171"/>
      <c r="DL2921" s="171"/>
      <c r="DM2921" s="171"/>
      <c r="DN2921" s="171"/>
      <c r="DO2921" s="171"/>
      <c r="DP2921" s="171"/>
      <c r="DQ2921" s="171"/>
      <c r="DR2921" s="171"/>
      <c r="DS2921" s="171"/>
      <c r="DT2921" s="171"/>
      <c r="DU2921" s="171"/>
      <c r="DV2921" s="171"/>
      <c r="DW2921" s="171"/>
      <c r="DX2921" s="171"/>
      <c r="DY2921" s="171"/>
      <c r="DZ2921" s="171"/>
      <c r="EA2921" s="171"/>
      <c r="EB2921" s="171"/>
      <c r="EC2921" s="171"/>
      <c r="ED2921" s="171"/>
      <c r="EE2921" s="171"/>
      <c r="EF2921" s="171"/>
      <c r="EG2921" s="171"/>
      <c r="EH2921" s="171"/>
      <c r="EI2921" s="171"/>
      <c r="EJ2921" s="171"/>
      <c r="EK2921" s="171"/>
      <c r="EL2921" s="171"/>
      <c r="EM2921" s="171"/>
      <c r="EN2921" s="171"/>
    </row>
    <row r="2922" spans="43:144" ht="15" x14ac:dyDescent="0.25">
      <c r="AQ2922" s="171"/>
      <c r="AR2922"/>
      <c r="AS2922"/>
      <c r="AT2922"/>
      <c r="AU2922"/>
      <c r="AV2922"/>
      <c r="AW2922"/>
      <c r="AX2922"/>
      <c r="AY2922"/>
      <c r="AZ2922"/>
      <c r="BA2922"/>
      <c r="BB2922"/>
      <c r="BC2922"/>
      <c r="BD2922"/>
      <c r="BE2922" s="171"/>
      <c r="BF2922" s="171"/>
      <c r="BG2922" s="171"/>
      <c r="BH2922" s="171"/>
      <c r="BI2922" s="171"/>
      <c r="BJ2922" s="171"/>
      <c r="BK2922" s="171"/>
      <c r="BL2922" s="171"/>
      <c r="BM2922" s="171"/>
      <c r="BN2922" s="171"/>
      <c r="BO2922" s="171"/>
      <c r="BP2922" s="171"/>
      <c r="BQ2922" s="171"/>
      <c r="BR2922" s="171"/>
      <c r="BS2922" s="171"/>
      <c r="BT2922" s="171"/>
      <c r="BU2922" s="171"/>
      <c r="BV2922" s="171"/>
      <c r="BW2922" s="171"/>
      <c r="BX2922" s="171"/>
      <c r="BY2922" s="171"/>
      <c r="BZ2922" s="171"/>
      <c r="CA2922" s="171"/>
      <c r="CB2922" s="171"/>
      <c r="CC2922" s="171"/>
      <c r="CD2922" s="171"/>
      <c r="CE2922" s="171"/>
      <c r="CF2922" s="171"/>
      <c r="CG2922" s="171"/>
      <c r="CH2922" s="171"/>
      <c r="CI2922" s="171"/>
      <c r="CJ2922" s="171"/>
      <c r="CK2922" s="171"/>
      <c r="CL2922" s="171"/>
      <c r="CM2922" s="171"/>
      <c r="CN2922" s="171"/>
      <c r="CO2922" s="171"/>
      <c r="CP2922" s="171"/>
      <c r="CQ2922" s="171"/>
      <c r="CR2922" s="171"/>
      <c r="CS2922" s="171"/>
      <c r="CT2922" s="171"/>
      <c r="CU2922" s="171"/>
      <c r="CV2922" s="171"/>
      <c r="CW2922" s="171"/>
      <c r="CX2922" s="171"/>
      <c r="CY2922" s="171"/>
      <c r="CZ2922" s="171"/>
      <c r="DA2922" s="171"/>
      <c r="DB2922" s="171"/>
      <c r="DC2922" s="171"/>
      <c r="DD2922" s="171"/>
      <c r="DE2922" s="171"/>
      <c r="DF2922" s="171"/>
      <c r="DG2922" s="171"/>
      <c r="DH2922" s="171"/>
      <c r="DI2922" s="171"/>
      <c r="DJ2922" s="171"/>
      <c r="DK2922" s="171"/>
      <c r="DL2922" s="171"/>
      <c r="DM2922" s="171"/>
      <c r="DN2922" s="171"/>
      <c r="DO2922" s="171"/>
      <c r="DP2922" s="171"/>
      <c r="DQ2922" s="171"/>
      <c r="DR2922" s="171"/>
      <c r="DS2922" s="171"/>
      <c r="DT2922" s="171"/>
      <c r="DU2922" s="171"/>
      <c r="DV2922" s="171"/>
      <c r="DW2922" s="171"/>
      <c r="DX2922" s="171"/>
      <c r="DY2922" s="171"/>
      <c r="DZ2922" s="171"/>
      <c r="EA2922" s="171"/>
      <c r="EB2922" s="171"/>
      <c r="EC2922" s="171"/>
      <c r="ED2922" s="171"/>
      <c r="EE2922" s="171"/>
      <c r="EF2922" s="171"/>
      <c r="EG2922" s="171"/>
      <c r="EH2922" s="171"/>
      <c r="EI2922" s="171"/>
      <c r="EJ2922" s="171"/>
      <c r="EK2922" s="171"/>
      <c r="EL2922" s="171"/>
      <c r="EM2922" s="171"/>
      <c r="EN2922" s="171"/>
    </row>
    <row r="2923" spans="43:144" ht="15" x14ac:dyDescent="0.25">
      <c r="AQ2923" s="171"/>
      <c r="AR2923"/>
      <c r="AS2923"/>
      <c r="AT2923"/>
      <c r="AU2923"/>
      <c r="AV2923"/>
      <c r="AW2923"/>
      <c r="AX2923"/>
      <c r="AY2923"/>
      <c r="AZ2923"/>
      <c r="BA2923"/>
      <c r="BB2923"/>
      <c r="BC2923"/>
      <c r="BD2923"/>
      <c r="BE2923" s="171"/>
      <c r="BF2923" s="171"/>
      <c r="BG2923" s="171"/>
      <c r="BH2923" s="171"/>
      <c r="BI2923" s="171"/>
      <c r="BJ2923" s="171"/>
      <c r="BK2923" s="171"/>
      <c r="BL2923" s="171"/>
      <c r="BM2923" s="171"/>
      <c r="BN2923" s="171"/>
      <c r="BO2923" s="171"/>
      <c r="BP2923" s="171"/>
      <c r="BQ2923" s="171"/>
      <c r="BR2923" s="171"/>
      <c r="BS2923" s="171"/>
      <c r="BT2923" s="171"/>
      <c r="BU2923" s="171"/>
      <c r="BV2923" s="171"/>
      <c r="BW2923" s="171"/>
      <c r="BX2923" s="171"/>
      <c r="BY2923" s="171"/>
      <c r="BZ2923" s="171"/>
      <c r="CA2923" s="171"/>
      <c r="CB2923" s="171"/>
      <c r="CC2923" s="171"/>
      <c r="CD2923" s="171"/>
      <c r="CE2923" s="171"/>
      <c r="CF2923" s="171"/>
      <c r="CG2923" s="171"/>
      <c r="CH2923" s="171"/>
      <c r="CI2923" s="171"/>
      <c r="CJ2923" s="171"/>
      <c r="CK2923" s="171"/>
      <c r="CL2923" s="171"/>
      <c r="CM2923" s="171"/>
      <c r="CN2923" s="171"/>
      <c r="CO2923" s="171"/>
      <c r="CP2923" s="171"/>
      <c r="CQ2923" s="171"/>
      <c r="CR2923" s="171"/>
      <c r="CS2923" s="171"/>
      <c r="CT2923" s="171"/>
      <c r="CU2923" s="171"/>
      <c r="CV2923" s="171"/>
      <c r="CW2923" s="171"/>
      <c r="CX2923" s="171"/>
      <c r="CY2923" s="171"/>
      <c r="CZ2923" s="171"/>
      <c r="DA2923" s="171"/>
      <c r="DB2923" s="171"/>
      <c r="DC2923" s="171"/>
      <c r="DD2923" s="171"/>
      <c r="DE2923" s="171"/>
      <c r="DF2923" s="171"/>
      <c r="DG2923" s="171"/>
      <c r="DH2923" s="171"/>
      <c r="DI2923" s="171"/>
      <c r="DJ2923" s="171"/>
      <c r="DK2923" s="171"/>
      <c r="DL2923" s="171"/>
      <c r="DM2923" s="171"/>
      <c r="DN2923" s="171"/>
      <c r="DO2923" s="171"/>
      <c r="DP2923" s="171"/>
      <c r="DQ2923" s="171"/>
      <c r="DR2923" s="171"/>
      <c r="DS2923" s="171"/>
      <c r="DT2923" s="171"/>
      <c r="DU2923" s="171"/>
      <c r="DV2923" s="171"/>
      <c r="DW2923" s="171"/>
      <c r="DX2923" s="171"/>
      <c r="DY2923" s="171"/>
      <c r="DZ2923" s="171"/>
      <c r="EA2923" s="171"/>
      <c r="EB2923" s="171"/>
      <c r="EC2923" s="171"/>
      <c r="ED2923" s="171"/>
      <c r="EE2923" s="171"/>
      <c r="EF2923" s="171"/>
      <c r="EG2923" s="171"/>
      <c r="EH2923" s="171"/>
      <c r="EI2923" s="171"/>
      <c r="EJ2923" s="171"/>
      <c r="EK2923" s="171"/>
      <c r="EL2923" s="171"/>
      <c r="EM2923" s="171"/>
      <c r="EN2923" s="171"/>
    </row>
    <row r="2924" spans="43:144" ht="15" x14ac:dyDescent="0.25">
      <c r="AQ2924" s="171"/>
      <c r="AR2924"/>
      <c r="AS2924"/>
      <c r="AT2924"/>
      <c r="AU2924"/>
      <c r="AV2924"/>
      <c r="AW2924"/>
      <c r="AX2924"/>
      <c r="AY2924"/>
      <c r="AZ2924"/>
      <c r="BA2924"/>
      <c r="BB2924"/>
      <c r="BC2924"/>
      <c r="BD2924"/>
      <c r="BE2924" s="171"/>
      <c r="BF2924" s="171"/>
      <c r="BG2924" s="171"/>
      <c r="BH2924" s="171"/>
      <c r="BI2924" s="171"/>
      <c r="BJ2924" s="171"/>
      <c r="BK2924" s="171"/>
      <c r="BL2924" s="171"/>
      <c r="BM2924" s="171"/>
      <c r="BN2924" s="171"/>
      <c r="BO2924" s="171"/>
      <c r="BP2924" s="171"/>
      <c r="BQ2924" s="171"/>
      <c r="BR2924" s="171"/>
      <c r="BS2924" s="171"/>
      <c r="BT2924" s="171"/>
      <c r="BU2924" s="171"/>
      <c r="BV2924" s="171"/>
      <c r="BW2924" s="171"/>
      <c r="BX2924" s="171"/>
      <c r="BY2924" s="171"/>
      <c r="BZ2924" s="171"/>
      <c r="CA2924" s="171"/>
      <c r="CB2924" s="171"/>
      <c r="CC2924" s="171"/>
      <c r="CD2924" s="171"/>
      <c r="CE2924" s="171"/>
      <c r="CF2924" s="171"/>
      <c r="CG2924" s="171"/>
      <c r="CH2924" s="171"/>
      <c r="CI2924" s="171"/>
      <c r="CJ2924" s="171"/>
      <c r="CK2924" s="171"/>
      <c r="CL2924" s="171"/>
      <c r="CM2924" s="171"/>
      <c r="CN2924" s="171"/>
      <c r="CO2924" s="171"/>
      <c r="CP2924" s="171"/>
      <c r="CQ2924" s="171"/>
      <c r="CR2924" s="171"/>
      <c r="CS2924" s="171"/>
      <c r="CT2924" s="171"/>
      <c r="CU2924" s="171"/>
      <c r="CV2924" s="171"/>
      <c r="CW2924" s="171"/>
      <c r="CX2924" s="171"/>
      <c r="CY2924" s="171"/>
      <c r="CZ2924" s="171"/>
      <c r="DA2924" s="171"/>
      <c r="DB2924" s="171"/>
      <c r="DC2924" s="171"/>
      <c r="DD2924" s="171"/>
      <c r="DE2924" s="171"/>
      <c r="DF2924" s="171"/>
      <c r="DG2924" s="171"/>
      <c r="DH2924" s="171"/>
      <c r="DI2924" s="171"/>
      <c r="DJ2924" s="171"/>
      <c r="DK2924" s="171"/>
      <c r="DL2924" s="171"/>
      <c r="DM2924" s="171"/>
      <c r="DN2924" s="171"/>
      <c r="DO2924" s="171"/>
      <c r="DP2924" s="171"/>
      <c r="DQ2924" s="171"/>
      <c r="DR2924" s="171"/>
      <c r="DS2924" s="171"/>
      <c r="DT2924" s="171"/>
      <c r="DU2924" s="171"/>
      <c r="DV2924" s="171"/>
      <c r="DW2924" s="171"/>
      <c r="DX2924" s="171"/>
      <c r="DY2924" s="171"/>
      <c r="DZ2924" s="171"/>
      <c r="EA2924" s="171"/>
      <c r="EB2924" s="171"/>
      <c r="EC2924" s="171"/>
      <c r="ED2924" s="171"/>
      <c r="EE2924" s="171"/>
      <c r="EF2924" s="171"/>
      <c r="EG2924" s="171"/>
      <c r="EH2924" s="171"/>
      <c r="EI2924" s="171"/>
      <c r="EJ2924" s="171"/>
      <c r="EK2924" s="171"/>
      <c r="EL2924" s="171"/>
      <c r="EM2924" s="171"/>
      <c r="EN2924" s="171"/>
    </row>
    <row r="2925" spans="43:144" ht="15" x14ac:dyDescent="0.25">
      <c r="AQ2925" s="171"/>
      <c r="AR2925"/>
      <c r="AS2925"/>
      <c r="AT2925"/>
      <c r="AU2925"/>
      <c r="AV2925"/>
      <c r="AW2925"/>
      <c r="AX2925"/>
      <c r="AY2925"/>
      <c r="AZ2925"/>
      <c r="BA2925"/>
      <c r="BB2925"/>
      <c r="BC2925"/>
      <c r="BD2925"/>
      <c r="BE2925" s="171"/>
      <c r="BF2925" s="171"/>
      <c r="BG2925" s="171"/>
      <c r="BH2925" s="171"/>
      <c r="BI2925" s="171"/>
      <c r="BJ2925" s="171"/>
      <c r="BK2925" s="171"/>
      <c r="BL2925" s="171"/>
      <c r="BM2925" s="171"/>
      <c r="BN2925" s="171"/>
      <c r="BO2925" s="171"/>
      <c r="BP2925" s="171"/>
      <c r="BQ2925" s="171"/>
      <c r="BR2925" s="171"/>
      <c r="BS2925" s="171"/>
      <c r="BT2925" s="171"/>
      <c r="BU2925" s="171"/>
      <c r="BV2925" s="171"/>
      <c r="BW2925" s="171"/>
      <c r="BX2925" s="171"/>
      <c r="BY2925" s="171"/>
      <c r="BZ2925" s="171"/>
      <c r="CA2925" s="171"/>
      <c r="CB2925" s="171"/>
      <c r="CC2925" s="171"/>
      <c r="CD2925" s="171"/>
      <c r="CE2925" s="171"/>
      <c r="CF2925" s="171"/>
      <c r="CG2925" s="171"/>
      <c r="CH2925" s="171"/>
      <c r="CI2925" s="171"/>
      <c r="CJ2925" s="171"/>
      <c r="CK2925" s="171"/>
      <c r="CL2925" s="171"/>
      <c r="CM2925" s="171"/>
      <c r="CN2925" s="171"/>
      <c r="CO2925" s="171"/>
      <c r="CP2925" s="171"/>
      <c r="CQ2925" s="171"/>
      <c r="CR2925" s="171"/>
      <c r="CS2925" s="171"/>
      <c r="CT2925" s="171"/>
      <c r="CU2925" s="171"/>
      <c r="CV2925" s="171"/>
      <c r="CW2925" s="171"/>
      <c r="CX2925" s="171"/>
      <c r="CY2925" s="171"/>
      <c r="CZ2925" s="171"/>
      <c r="DA2925" s="171"/>
      <c r="DB2925" s="171"/>
      <c r="DC2925" s="171"/>
      <c r="DD2925" s="171"/>
      <c r="DE2925" s="171"/>
      <c r="DF2925" s="171"/>
      <c r="DG2925" s="171"/>
      <c r="DH2925" s="171"/>
      <c r="DI2925" s="171"/>
      <c r="DJ2925" s="171"/>
      <c r="DK2925" s="171"/>
      <c r="DL2925" s="171"/>
      <c r="DM2925" s="171"/>
      <c r="DN2925" s="171"/>
      <c r="DO2925" s="171"/>
      <c r="DP2925" s="171"/>
      <c r="DQ2925" s="171"/>
      <c r="DR2925" s="171"/>
      <c r="DS2925" s="171"/>
      <c r="DT2925" s="171"/>
      <c r="DU2925" s="171"/>
      <c r="DV2925" s="171"/>
      <c r="DW2925" s="171"/>
      <c r="DX2925" s="171"/>
      <c r="DY2925" s="171"/>
      <c r="DZ2925" s="171"/>
      <c r="EA2925" s="171"/>
      <c r="EB2925" s="171"/>
      <c r="EC2925" s="171"/>
      <c r="ED2925" s="171"/>
      <c r="EE2925" s="171"/>
      <c r="EF2925" s="171"/>
      <c r="EG2925" s="171"/>
      <c r="EH2925" s="171"/>
      <c r="EI2925" s="171"/>
      <c r="EJ2925" s="171"/>
      <c r="EK2925" s="171"/>
      <c r="EL2925" s="171"/>
      <c r="EM2925" s="171"/>
      <c r="EN2925" s="171"/>
    </row>
    <row r="2926" spans="43:144" ht="15" x14ac:dyDescent="0.25">
      <c r="AQ2926" s="171"/>
      <c r="AR2926"/>
      <c r="AS2926"/>
      <c r="AT2926"/>
      <c r="AU2926"/>
      <c r="AV2926"/>
      <c r="AW2926"/>
      <c r="AX2926"/>
      <c r="AY2926"/>
      <c r="AZ2926"/>
      <c r="BA2926"/>
      <c r="BB2926"/>
      <c r="BC2926"/>
      <c r="BD2926"/>
      <c r="BE2926" s="171"/>
      <c r="BF2926" s="171"/>
      <c r="BG2926" s="171"/>
      <c r="BH2926" s="171"/>
      <c r="BI2926" s="171"/>
      <c r="BJ2926" s="171"/>
      <c r="BK2926" s="171"/>
      <c r="BL2926" s="171"/>
      <c r="BM2926" s="171"/>
      <c r="BN2926" s="171"/>
      <c r="BO2926" s="171"/>
      <c r="BP2926" s="171"/>
      <c r="BQ2926" s="171"/>
      <c r="BR2926" s="171"/>
      <c r="BS2926" s="171"/>
      <c r="BT2926" s="171"/>
      <c r="BU2926" s="171"/>
      <c r="BV2926" s="171"/>
      <c r="BW2926" s="171"/>
      <c r="BX2926" s="171"/>
      <c r="BY2926" s="171"/>
      <c r="BZ2926" s="171"/>
      <c r="CA2926" s="171"/>
      <c r="CB2926" s="171"/>
      <c r="CC2926" s="171"/>
      <c r="CD2926" s="171"/>
      <c r="CE2926" s="171"/>
      <c r="CF2926" s="171"/>
      <c r="CG2926" s="171"/>
      <c r="CH2926" s="171"/>
      <c r="CI2926" s="171"/>
      <c r="CJ2926" s="171"/>
      <c r="CK2926" s="171"/>
      <c r="CL2926" s="171"/>
      <c r="CM2926" s="171"/>
      <c r="CN2926" s="171"/>
      <c r="CO2926" s="171"/>
      <c r="CP2926" s="171"/>
      <c r="CQ2926" s="171"/>
      <c r="CR2926" s="171"/>
      <c r="CS2926" s="171"/>
      <c r="CT2926" s="171"/>
      <c r="CU2926" s="171"/>
      <c r="CV2926" s="171"/>
      <c r="CW2926" s="171"/>
      <c r="CX2926" s="171"/>
      <c r="CY2926" s="171"/>
      <c r="CZ2926" s="171"/>
      <c r="DA2926" s="171"/>
      <c r="DB2926" s="171"/>
      <c r="DC2926" s="171"/>
      <c r="DD2926" s="171"/>
      <c r="DE2926" s="171"/>
      <c r="DF2926" s="171"/>
      <c r="DG2926" s="171"/>
      <c r="DH2926" s="171"/>
      <c r="DI2926" s="171"/>
      <c r="DJ2926" s="171"/>
      <c r="DK2926" s="171"/>
      <c r="DL2926" s="171"/>
      <c r="DM2926" s="171"/>
      <c r="DN2926" s="171"/>
      <c r="DO2926" s="171"/>
      <c r="DP2926" s="171"/>
      <c r="DQ2926" s="171"/>
      <c r="DR2926" s="171"/>
      <c r="DS2926" s="171"/>
      <c r="DT2926" s="171"/>
      <c r="DU2926" s="171"/>
      <c r="DV2926" s="171"/>
      <c r="DW2926" s="171"/>
      <c r="DX2926" s="171"/>
      <c r="DY2926" s="171"/>
      <c r="DZ2926" s="171"/>
      <c r="EA2926" s="171"/>
      <c r="EB2926" s="171"/>
      <c r="EC2926" s="171"/>
      <c r="ED2926" s="171"/>
      <c r="EE2926" s="171"/>
      <c r="EF2926" s="171"/>
      <c r="EG2926" s="171"/>
      <c r="EH2926" s="171"/>
      <c r="EI2926" s="171"/>
      <c r="EJ2926" s="171"/>
      <c r="EK2926" s="171"/>
      <c r="EL2926" s="171"/>
      <c r="EM2926" s="171"/>
      <c r="EN2926" s="171"/>
    </row>
    <row r="2927" spans="43:144" ht="15" x14ac:dyDescent="0.25">
      <c r="AQ2927" s="171"/>
      <c r="AR2927"/>
      <c r="AS2927"/>
      <c r="AT2927"/>
      <c r="AU2927"/>
      <c r="AV2927"/>
      <c r="AW2927"/>
      <c r="AX2927"/>
      <c r="AY2927"/>
      <c r="AZ2927"/>
      <c r="BA2927"/>
      <c r="BB2927"/>
      <c r="BC2927"/>
      <c r="BD2927"/>
      <c r="BE2927" s="171"/>
      <c r="BF2927" s="171"/>
      <c r="BG2927" s="171"/>
      <c r="BH2927" s="171"/>
      <c r="BI2927" s="171"/>
      <c r="BJ2927" s="171"/>
      <c r="BK2927" s="171"/>
      <c r="BL2927" s="171"/>
      <c r="BM2927" s="171"/>
      <c r="BN2927" s="171"/>
      <c r="BO2927" s="171"/>
      <c r="BP2927" s="171"/>
      <c r="BQ2927" s="171"/>
      <c r="BR2927" s="171"/>
      <c r="BS2927" s="171"/>
      <c r="BT2927" s="171"/>
      <c r="BU2927" s="171"/>
      <c r="BV2927" s="171"/>
      <c r="BW2927" s="171"/>
      <c r="BX2927" s="171"/>
      <c r="BY2927" s="171"/>
      <c r="BZ2927" s="171"/>
      <c r="CA2927" s="171"/>
      <c r="CB2927" s="171"/>
      <c r="CC2927" s="171"/>
      <c r="CD2927" s="171"/>
      <c r="CE2927" s="171"/>
      <c r="CF2927" s="171"/>
      <c r="CG2927" s="171"/>
      <c r="CH2927" s="171"/>
      <c r="CI2927" s="171"/>
      <c r="CJ2927" s="171"/>
      <c r="CK2927" s="171"/>
      <c r="CL2927" s="171"/>
      <c r="CM2927" s="171"/>
      <c r="CN2927" s="171"/>
      <c r="CO2927" s="171"/>
      <c r="CP2927" s="171"/>
      <c r="CQ2927" s="171"/>
      <c r="CR2927" s="171"/>
      <c r="CS2927" s="171"/>
      <c r="CT2927" s="171"/>
      <c r="CU2927" s="171"/>
      <c r="CV2927" s="171"/>
      <c r="CW2927" s="171"/>
      <c r="CX2927" s="171"/>
      <c r="CY2927" s="171"/>
      <c r="CZ2927" s="171"/>
      <c r="DA2927" s="171"/>
      <c r="DB2927" s="171"/>
      <c r="DC2927" s="171"/>
      <c r="DD2927" s="171"/>
      <c r="DE2927" s="171"/>
      <c r="DF2927" s="171"/>
      <c r="DG2927" s="171"/>
      <c r="DH2927" s="171"/>
      <c r="DI2927" s="171"/>
      <c r="DJ2927" s="171"/>
      <c r="DK2927" s="171"/>
      <c r="DL2927" s="171"/>
      <c r="DM2927" s="171"/>
      <c r="DN2927" s="171"/>
      <c r="DO2927" s="171"/>
      <c r="DP2927" s="171"/>
      <c r="DQ2927" s="171"/>
      <c r="DR2927" s="171"/>
      <c r="DS2927" s="171"/>
      <c r="DT2927" s="171"/>
      <c r="DU2927" s="171"/>
      <c r="DV2927" s="171"/>
      <c r="DW2927" s="171"/>
      <c r="DX2927" s="171"/>
      <c r="DY2927" s="171"/>
      <c r="DZ2927" s="171"/>
      <c r="EA2927" s="171"/>
      <c r="EB2927" s="171"/>
      <c r="EC2927" s="171"/>
      <c r="ED2927" s="171"/>
      <c r="EE2927" s="171"/>
      <c r="EF2927" s="171"/>
      <c r="EG2927" s="171"/>
      <c r="EH2927" s="171"/>
      <c r="EI2927" s="171"/>
      <c r="EJ2927" s="171"/>
      <c r="EK2927" s="171"/>
      <c r="EL2927" s="171"/>
      <c r="EM2927" s="171"/>
      <c r="EN2927" s="171"/>
    </row>
    <row r="2928" spans="43:144" ht="15" x14ac:dyDescent="0.25">
      <c r="AQ2928" s="171"/>
      <c r="AR2928"/>
      <c r="AS2928"/>
      <c r="AT2928"/>
      <c r="AU2928"/>
      <c r="AV2928"/>
      <c r="AW2928"/>
      <c r="AX2928"/>
      <c r="AY2928"/>
      <c r="AZ2928"/>
      <c r="BA2928"/>
      <c r="BB2928"/>
      <c r="BC2928"/>
      <c r="BD2928"/>
      <c r="BE2928" s="171"/>
      <c r="BF2928" s="171"/>
      <c r="BG2928" s="171"/>
      <c r="BH2928" s="171"/>
      <c r="BI2928" s="171"/>
      <c r="BJ2928" s="171"/>
      <c r="BK2928" s="171"/>
      <c r="BL2928" s="171"/>
      <c r="BM2928" s="171"/>
      <c r="BN2928" s="171"/>
      <c r="BO2928" s="171"/>
      <c r="BP2928" s="171"/>
      <c r="BQ2928" s="171"/>
      <c r="BR2928" s="171"/>
      <c r="BS2928" s="171"/>
      <c r="BT2928" s="171"/>
      <c r="BU2928" s="171"/>
      <c r="BV2928" s="171"/>
      <c r="BW2928" s="171"/>
      <c r="BX2928" s="171"/>
      <c r="BY2928" s="171"/>
      <c r="BZ2928" s="171"/>
      <c r="CA2928" s="171"/>
      <c r="CB2928" s="171"/>
      <c r="CC2928" s="171"/>
      <c r="CD2928" s="171"/>
      <c r="CE2928" s="171"/>
      <c r="CF2928" s="171"/>
      <c r="CG2928" s="171"/>
      <c r="CH2928" s="171"/>
      <c r="CI2928" s="171"/>
      <c r="CJ2928" s="171"/>
      <c r="CK2928" s="171"/>
      <c r="CL2928" s="171"/>
      <c r="CM2928" s="171"/>
      <c r="CN2928" s="171"/>
      <c r="CO2928" s="171"/>
      <c r="CP2928" s="171"/>
      <c r="CQ2928" s="171"/>
      <c r="CR2928" s="171"/>
      <c r="CS2928" s="171"/>
      <c r="CT2928" s="171"/>
      <c r="CU2928" s="171"/>
      <c r="CV2928" s="171"/>
      <c r="CW2928" s="171"/>
      <c r="CX2928" s="171"/>
      <c r="CY2928" s="171"/>
      <c r="CZ2928" s="171"/>
      <c r="DA2928" s="171"/>
      <c r="DB2928" s="171"/>
      <c r="DC2928" s="171"/>
      <c r="DD2928" s="171"/>
      <c r="DE2928" s="171"/>
      <c r="DF2928" s="171"/>
      <c r="DG2928" s="171"/>
      <c r="DH2928" s="171"/>
      <c r="DI2928" s="171"/>
      <c r="DJ2928" s="171"/>
      <c r="DK2928" s="171"/>
      <c r="DL2928" s="171"/>
      <c r="DM2928" s="171"/>
      <c r="DN2928" s="171"/>
      <c r="DO2928" s="171"/>
      <c r="DP2928" s="171"/>
      <c r="DQ2928" s="171"/>
      <c r="DR2928" s="171"/>
      <c r="DS2928" s="171"/>
      <c r="DT2928" s="171"/>
      <c r="DU2928" s="171"/>
      <c r="DV2928" s="171"/>
      <c r="DW2928" s="171"/>
      <c r="DX2928" s="171"/>
      <c r="DY2928" s="171"/>
      <c r="DZ2928" s="171"/>
      <c r="EA2928" s="171"/>
      <c r="EB2928" s="171"/>
      <c r="EC2928" s="171"/>
      <c r="ED2928" s="171"/>
      <c r="EE2928" s="171"/>
      <c r="EF2928" s="171"/>
      <c r="EG2928" s="171"/>
      <c r="EH2928" s="171"/>
      <c r="EI2928" s="171"/>
      <c r="EJ2928" s="171"/>
      <c r="EK2928" s="171"/>
      <c r="EL2928" s="171"/>
      <c r="EM2928" s="171"/>
      <c r="EN2928" s="171"/>
    </row>
    <row r="2929" spans="43:144" ht="15" x14ac:dyDescent="0.25">
      <c r="AQ2929" s="171"/>
      <c r="AR2929"/>
      <c r="AS2929"/>
      <c r="AT2929"/>
      <c r="AU2929"/>
      <c r="AV2929"/>
      <c r="AW2929"/>
      <c r="AX2929"/>
      <c r="AY2929"/>
      <c r="AZ2929"/>
      <c r="BA2929"/>
      <c r="BB2929"/>
      <c r="BC2929"/>
      <c r="BD2929"/>
      <c r="BE2929" s="171"/>
      <c r="BF2929" s="171"/>
      <c r="BG2929" s="171"/>
      <c r="BH2929" s="171"/>
      <c r="BI2929" s="171"/>
      <c r="BJ2929" s="171"/>
      <c r="BK2929" s="171"/>
      <c r="BL2929" s="171"/>
      <c r="BM2929" s="171"/>
      <c r="BN2929" s="171"/>
      <c r="BO2929" s="171"/>
      <c r="BP2929" s="171"/>
      <c r="BQ2929" s="171"/>
      <c r="BR2929" s="171"/>
      <c r="BS2929" s="171"/>
      <c r="BT2929" s="171"/>
      <c r="BU2929" s="171"/>
      <c r="BV2929" s="171"/>
      <c r="BW2929" s="171"/>
      <c r="BX2929" s="171"/>
      <c r="BY2929" s="171"/>
      <c r="BZ2929" s="171"/>
      <c r="CA2929" s="171"/>
      <c r="CB2929" s="171"/>
      <c r="CC2929" s="171"/>
      <c r="CD2929" s="171"/>
      <c r="CE2929" s="171"/>
      <c r="CF2929" s="171"/>
      <c r="CG2929" s="171"/>
      <c r="CH2929" s="171"/>
      <c r="CI2929" s="171"/>
      <c r="CJ2929" s="171"/>
      <c r="CK2929" s="171"/>
      <c r="CL2929" s="171"/>
      <c r="CM2929" s="171"/>
      <c r="CN2929" s="171"/>
      <c r="CO2929" s="171"/>
      <c r="CP2929" s="171"/>
      <c r="CQ2929" s="171"/>
      <c r="CR2929" s="171"/>
      <c r="CS2929" s="171"/>
      <c r="CT2929" s="171"/>
      <c r="CU2929" s="171"/>
      <c r="CV2929" s="171"/>
      <c r="CW2929" s="171"/>
      <c r="CX2929" s="171"/>
      <c r="CY2929" s="171"/>
      <c r="CZ2929" s="171"/>
      <c r="DA2929" s="171"/>
      <c r="DB2929" s="171"/>
      <c r="DC2929" s="171"/>
      <c r="DD2929" s="171"/>
      <c r="DE2929" s="171"/>
      <c r="DF2929" s="171"/>
      <c r="DG2929" s="171"/>
      <c r="DH2929" s="171"/>
      <c r="DI2929" s="171"/>
      <c r="DJ2929" s="171"/>
      <c r="DK2929" s="171"/>
      <c r="DL2929" s="171"/>
      <c r="DM2929" s="171"/>
      <c r="DN2929" s="171"/>
      <c r="DO2929" s="171"/>
      <c r="DP2929" s="171"/>
      <c r="DQ2929" s="171"/>
      <c r="DR2929" s="171"/>
      <c r="DS2929" s="171"/>
      <c r="DT2929" s="171"/>
      <c r="DU2929" s="171"/>
      <c r="DV2929" s="171"/>
      <c r="DW2929" s="171"/>
      <c r="DX2929" s="171"/>
      <c r="DY2929" s="171"/>
      <c r="DZ2929" s="171"/>
      <c r="EA2929" s="171"/>
      <c r="EB2929" s="171"/>
      <c r="EC2929" s="171"/>
      <c r="ED2929" s="171"/>
      <c r="EE2929" s="171"/>
      <c r="EF2929" s="171"/>
      <c r="EG2929" s="171"/>
      <c r="EH2929" s="171"/>
      <c r="EI2929" s="171"/>
      <c r="EJ2929" s="171"/>
      <c r="EK2929" s="171"/>
      <c r="EL2929" s="171"/>
      <c r="EM2929" s="171"/>
      <c r="EN2929" s="171"/>
    </row>
    <row r="2930" spans="43:144" ht="15" x14ac:dyDescent="0.25">
      <c r="AQ2930" s="171"/>
      <c r="AR2930"/>
      <c r="AS2930"/>
      <c r="AT2930"/>
      <c r="AU2930"/>
      <c r="AV2930"/>
      <c r="AW2930"/>
      <c r="AX2930"/>
      <c r="AY2930"/>
      <c r="AZ2930"/>
      <c r="BA2930"/>
      <c r="BB2930"/>
      <c r="BC2930"/>
      <c r="BD2930"/>
      <c r="BE2930" s="171"/>
      <c r="BF2930" s="171"/>
      <c r="BG2930" s="171"/>
      <c r="BH2930" s="171"/>
      <c r="BI2930" s="171"/>
      <c r="BJ2930" s="171"/>
      <c r="BK2930" s="171"/>
      <c r="BL2930" s="171"/>
      <c r="BM2930" s="171"/>
      <c r="BN2930" s="171"/>
      <c r="BO2930" s="171"/>
      <c r="BP2930" s="171"/>
      <c r="BQ2930" s="171"/>
      <c r="BR2930" s="171"/>
      <c r="BS2930" s="171"/>
      <c r="BT2930" s="171"/>
      <c r="BU2930" s="171"/>
      <c r="BV2930" s="171"/>
      <c r="BW2930" s="171"/>
      <c r="BX2930" s="171"/>
      <c r="BY2930" s="171"/>
      <c r="BZ2930" s="171"/>
      <c r="CA2930" s="171"/>
      <c r="CB2930" s="171"/>
      <c r="CC2930" s="171"/>
      <c r="CD2930" s="171"/>
      <c r="CE2930" s="171"/>
      <c r="CF2930" s="171"/>
      <c r="CG2930" s="171"/>
      <c r="CH2930" s="171"/>
      <c r="CI2930" s="171"/>
      <c r="CJ2930" s="171"/>
      <c r="CK2930" s="171"/>
      <c r="CL2930" s="171"/>
      <c r="CM2930" s="171"/>
      <c r="CN2930" s="171"/>
      <c r="CO2930" s="171"/>
      <c r="CP2930" s="171"/>
      <c r="CQ2930" s="171"/>
      <c r="CR2930" s="171"/>
      <c r="CS2930" s="171"/>
      <c r="CT2930" s="171"/>
      <c r="CU2930" s="171"/>
      <c r="CV2930" s="171"/>
      <c r="CW2930" s="171"/>
      <c r="CX2930" s="171"/>
      <c r="CY2930" s="171"/>
      <c r="CZ2930" s="171"/>
      <c r="DA2930" s="171"/>
      <c r="DB2930" s="171"/>
      <c r="DC2930" s="171"/>
      <c r="DD2930" s="171"/>
      <c r="DE2930" s="171"/>
      <c r="DF2930" s="171"/>
      <c r="DG2930" s="171"/>
      <c r="DH2930" s="171"/>
      <c r="DI2930" s="171"/>
      <c r="DJ2930" s="171"/>
      <c r="DK2930" s="171"/>
      <c r="DL2930" s="171"/>
      <c r="DM2930" s="171"/>
      <c r="DN2930" s="171"/>
      <c r="DO2930" s="171"/>
      <c r="DP2930" s="171"/>
      <c r="DQ2930" s="171"/>
      <c r="DR2930" s="171"/>
      <c r="DS2930" s="171"/>
      <c r="DT2930" s="171"/>
      <c r="DU2930" s="171"/>
      <c r="DV2930" s="171"/>
      <c r="DW2930" s="171"/>
      <c r="DX2930" s="171"/>
      <c r="DY2930" s="171"/>
      <c r="DZ2930" s="171"/>
      <c r="EA2930" s="171"/>
      <c r="EB2930" s="171"/>
      <c r="EC2930" s="171"/>
      <c r="ED2930" s="171"/>
      <c r="EE2930" s="171"/>
      <c r="EF2930" s="171"/>
      <c r="EG2930" s="171"/>
      <c r="EH2930" s="171"/>
      <c r="EI2930" s="171"/>
      <c r="EJ2930" s="171"/>
      <c r="EK2930" s="171"/>
      <c r="EL2930" s="171"/>
      <c r="EM2930" s="171"/>
      <c r="EN2930" s="171"/>
    </row>
    <row r="2931" spans="43:144" ht="15" x14ac:dyDescent="0.25">
      <c r="AQ2931" s="171"/>
      <c r="AR2931"/>
      <c r="AS2931"/>
      <c r="AT2931"/>
      <c r="AU2931"/>
      <c r="AV2931"/>
      <c r="AW2931"/>
      <c r="AX2931"/>
      <c r="AY2931"/>
      <c r="AZ2931"/>
      <c r="BA2931"/>
      <c r="BB2931"/>
      <c r="BC2931"/>
      <c r="BD2931"/>
      <c r="BE2931" s="171"/>
      <c r="BF2931" s="171"/>
      <c r="BG2931" s="171"/>
      <c r="BH2931" s="171"/>
      <c r="BI2931" s="171"/>
      <c r="BJ2931" s="171"/>
      <c r="BK2931" s="171"/>
      <c r="BL2931" s="171"/>
      <c r="BM2931" s="171"/>
      <c r="BN2931" s="171"/>
      <c r="BO2931" s="171"/>
      <c r="BP2931" s="171"/>
      <c r="BQ2931" s="171"/>
      <c r="BR2931" s="171"/>
      <c r="BS2931" s="171"/>
      <c r="BT2931" s="171"/>
      <c r="BU2931" s="171"/>
      <c r="BV2931" s="171"/>
      <c r="BW2931" s="171"/>
      <c r="BX2931" s="171"/>
      <c r="BY2931" s="171"/>
      <c r="BZ2931" s="171"/>
      <c r="CA2931" s="171"/>
      <c r="CB2931" s="171"/>
      <c r="CC2931" s="171"/>
      <c r="CD2931" s="171"/>
      <c r="CE2931" s="171"/>
      <c r="CF2931" s="171"/>
      <c r="CG2931" s="171"/>
      <c r="CH2931" s="171"/>
      <c r="CI2931" s="171"/>
      <c r="CJ2931" s="171"/>
      <c r="CK2931" s="171"/>
      <c r="CL2931" s="171"/>
      <c r="CM2931" s="171"/>
      <c r="CN2931" s="171"/>
      <c r="CO2931" s="171"/>
      <c r="CP2931" s="171"/>
      <c r="CQ2931" s="171"/>
      <c r="CR2931" s="171"/>
      <c r="CS2931" s="171"/>
      <c r="CT2931" s="171"/>
      <c r="CU2931" s="171"/>
      <c r="CV2931" s="171"/>
      <c r="CW2931" s="171"/>
      <c r="CX2931" s="171"/>
      <c r="CY2931" s="171"/>
      <c r="CZ2931" s="171"/>
      <c r="DA2931" s="171"/>
      <c r="DB2931" s="171"/>
      <c r="DC2931" s="171"/>
      <c r="DD2931" s="171"/>
      <c r="DE2931" s="171"/>
      <c r="DF2931" s="171"/>
      <c r="DG2931" s="171"/>
      <c r="DH2931" s="171"/>
      <c r="DI2931" s="171"/>
      <c r="DJ2931" s="171"/>
      <c r="DK2931" s="171"/>
      <c r="DL2931" s="171"/>
      <c r="DM2931" s="171"/>
      <c r="DN2931" s="171"/>
      <c r="DO2931" s="171"/>
      <c r="DP2931" s="171"/>
      <c r="DQ2931" s="171"/>
      <c r="DR2931" s="171"/>
      <c r="DS2931" s="171"/>
      <c r="DT2931" s="171"/>
      <c r="DU2931" s="171"/>
      <c r="DV2931" s="171"/>
      <c r="DW2931" s="171"/>
      <c r="DX2931" s="171"/>
      <c r="DY2931" s="171"/>
      <c r="DZ2931" s="171"/>
      <c r="EA2931" s="171"/>
      <c r="EB2931" s="171"/>
      <c r="EC2931" s="171"/>
      <c r="ED2931" s="171"/>
      <c r="EE2931" s="171"/>
      <c r="EF2931" s="171"/>
      <c r="EG2931" s="171"/>
      <c r="EH2931" s="171"/>
      <c r="EI2931" s="171"/>
      <c r="EJ2931" s="171"/>
      <c r="EK2931" s="171"/>
      <c r="EL2931" s="171"/>
      <c r="EM2931" s="171"/>
      <c r="EN2931" s="171"/>
    </row>
    <row r="2932" spans="43:144" ht="15" x14ac:dyDescent="0.25">
      <c r="AQ2932" s="171"/>
      <c r="AR2932"/>
      <c r="AS2932"/>
      <c r="AT2932"/>
      <c r="AU2932"/>
      <c r="AV2932"/>
      <c r="AW2932"/>
      <c r="AX2932"/>
      <c r="AY2932"/>
      <c r="AZ2932"/>
      <c r="BA2932"/>
      <c r="BB2932"/>
      <c r="BC2932"/>
      <c r="BD2932"/>
      <c r="BE2932" s="171"/>
      <c r="BF2932" s="171"/>
      <c r="BG2932" s="171"/>
      <c r="BH2932" s="171"/>
      <c r="BI2932" s="171"/>
      <c r="BJ2932" s="171"/>
      <c r="BK2932" s="171"/>
      <c r="BL2932" s="171"/>
      <c r="BM2932" s="171"/>
      <c r="BN2932" s="171"/>
      <c r="BO2932" s="171"/>
      <c r="BP2932" s="171"/>
      <c r="BQ2932" s="171"/>
      <c r="BR2932" s="171"/>
      <c r="BS2932" s="171"/>
      <c r="BT2932" s="171"/>
      <c r="BU2932" s="171"/>
      <c r="BV2932" s="171"/>
      <c r="BW2932" s="171"/>
      <c r="BX2932" s="171"/>
      <c r="BY2932" s="171"/>
      <c r="BZ2932" s="171"/>
      <c r="CA2932" s="171"/>
      <c r="CB2932" s="171"/>
      <c r="CC2932" s="171"/>
      <c r="CD2932" s="171"/>
      <c r="CE2932" s="171"/>
      <c r="CF2932" s="171"/>
      <c r="CG2932" s="171"/>
      <c r="CH2932" s="171"/>
      <c r="CI2932" s="171"/>
      <c r="CJ2932" s="171"/>
      <c r="CK2932" s="171"/>
      <c r="CL2932" s="171"/>
      <c r="CM2932" s="171"/>
      <c r="CN2932" s="171"/>
      <c r="CO2932" s="171"/>
      <c r="CP2932" s="171"/>
      <c r="CQ2932" s="171"/>
      <c r="CR2932" s="171"/>
      <c r="CS2932" s="171"/>
      <c r="CT2932" s="171"/>
      <c r="CU2932" s="171"/>
      <c r="CV2932" s="171"/>
      <c r="CW2932" s="171"/>
      <c r="CX2932" s="171"/>
      <c r="CY2932" s="171"/>
      <c r="CZ2932" s="171"/>
      <c r="DA2932" s="171"/>
      <c r="DB2932" s="171"/>
      <c r="DC2932" s="171"/>
      <c r="DD2932" s="171"/>
      <c r="DE2932" s="171"/>
      <c r="DF2932" s="171"/>
      <c r="DG2932" s="171"/>
      <c r="DH2932" s="171"/>
      <c r="DI2932" s="171"/>
      <c r="DJ2932" s="171"/>
      <c r="DK2932" s="171"/>
      <c r="DL2932" s="171"/>
      <c r="DM2932" s="171"/>
      <c r="DN2932" s="171"/>
      <c r="DO2932" s="171"/>
      <c r="DP2932" s="171"/>
      <c r="DQ2932" s="171"/>
      <c r="DR2932" s="171"/>
      <c r="DS2932" s="171"/>
      <c r="DT2932" s="171"/>
      <c r="DU2932" s="171"/>
      <c r="DV2932" s="171"/>
      <c r="DW2932" s="171"/>
      <c r="DX2932" s="171"/>
      <c r="DY2932" s="171"/>
      <c r="DZ2932" s="171"/>
      <c r="EA2932" s="171"/>
      <c r="EB2932" s="171"/>
      <c r="EC2932" s="171"/>
      <c r="ED2932" s="171"/>
      <c r="EE2932" s="171"/>
      <c r="EF2932" s="171"/>
      <c r="EG2932" s="171"/>
      <c r="EH2932" s="171"/>
      <c r="EI2932" s="171"/>
      <c r="EJ2932" s="171"/>
      <c r="EK2932" s="171"/>
      <c r="EL2932" s="171"/>
      <c r="EM2932" s="171"/>
      <c r="EN2932" s="171"/>
    </row>
    <row r="2933" spans="43:144" ht="15" x14ac:dyDescent="0.25">
      <c r="AQ2933" s="171"/>
      <c r="AR2933"/>
      <c r="AS2933"/>
      <c r="AT2933"/>
      <c r="AU2933"/>
      <c r="AV2933"/>
      <c r="AW2933"/>
      <c r="AX2933"/>
      <c r="AY2933"/>
      <c r="AZ2933"/>
      <c r="BA2933"/>
      <c r="BB2933"/>
      <c r="BC2933"/>
      <c r="BD2933"/>
      <c r="BE2933" s="171"/>
      <c r="BF2933" s="171"/>
      <c r="BG2933" s="171"/>
      <c r="BH2933" s="171"/>
      <c r="BI2933" s="171"/>
      <c r="BJ2933" s="171"/>
      <c r="BK2933" s="171"/>
      <c r="BL2933" s="171"/>
      <c r="BM2933" s="171"/>
      <c r="BN2933" s="171"/>
      <c r="BO2933" s="171"/>
      <c r="BP2933" s="171"/>
      <c r="BQ2933" s="171"/>
      <c r="BR2933" s="171"/>
      <c r="BS2933" s="171"/>
      <c r="BT2933" s="171"/>
      <c r="BU2933" s="171"/>
      <c r="BV2933" s="171"/>
      <c r="BW2933" s="171"/>
      <c r="BX2933" s="171"/>
      <c r="BY2933" s="171"/>
      <c r="BZ2933" s="171"/>
      <c r="CA2933" s="171"/>
      <c r="CB2933" s="171"/>
      <c r="CC2933" s="171"/>
      <c r="CD2933" s="171"/>
      <c r="CE2933" s="171"/>
      <c r="CF2933" s="171"/>
      <c r="CG2933" s="171"/>
      <c r="CH2933" s="171"/>
      <c r="CI2933" s="171"/>
      <c r="CJ2933" s="171"/>
      <c r="CK2933" s="171"/>
      <c r="CL2933" s="171"/>
      <c r="CM2933" s="171"/>
      <c r="CN2933" s="171"/>
      <c r="CO2933" s="171"/>
      <c r="CP2933" s="171"/>
      <c r="CQ2933" s="171"/>
      <c r="CR2933" s="171"/>
      <c r="CS2933" s="171"/>
      <c r="CT2933" s="171"/>
      <c r="CU2933" s="171"/>
      <c r="CV2933" s="171"/>
      <c r="CW2933" s="171"/>
      <c r="CX2933" s="171"/>
      <c r="CY2933" s="171"/>
      <c r="CZ2933" s="171"/>
      <c r="DA2933" s="171"/>
      <c r="DB2933" s="171"/>
      <c r="DC2933" s="171"/>
      <c r="DD2933" s="171"/>
      <c r="DE2933" s="171"/>
      <c r="DF2933" s="171"/>
      <c r="DG2933" s="171"/>
      <c r="DH2933" s="171"/>
      <c r="DI2933" s="171"/>
      <c r="DJ2933" s="171"/>
      <c r="DK2933" s="171"/>
      <c r="DL2933" s="171"/>
      <c r="DM2933" s="171"/>
      <c r="DN2933" s="171"/>
      <c r="DO2933" s="171"/>
      <c r="DP2933" s="171"/>
      <c r="DQ2933" s="171"/>
      <c r="DR2933" s="171"/>
      <c r="DS2933" s="171"/>
      <c r="DT2933" s="171"/>
      <c r="DU2933" s="171"/>
      <c r="DV2933" s="171"/>
      <c r="DW2933" s="171"/>
      <c r="DX2933" s="171"/>
      <c r="DY2933" s="171"/>
      <c r="DZ2933" s="171"/>
      <c r="EA2933" s="171"/>
      <c r="EB2933" s="171"/>
      <c r="EC2933" s="171"/>
      <c r="ED2933" s="171"/>
      <c r="EE2933" s="171"/>
      <c r="EF2933" s="171"/>
      <c r="EG2933" s="171"/>
      <c r="EH2933" s="171"/>
      <c r="EI2933" s="171"/>
      <c r="EJ2933" s="171"/>
      <c r="EK2933" s="171"/>
      <c r="EL2933" s="171"/>
      <c r="EM2933" s="171"/>
      <c r="EN2933" s="171"/>
    </row>
    <row r="2934" spans="43:144" ht="15" x14ac:dyDescent="0.25">
      <c r="AQ2934" s="171"/>
      <c r="AR2934"/>
      <c r="AS2934"/>
      <c r="AT2934"/>
      <c r="AU2934"/>
      <c r="AV2934"/>
      <c r="AW2934"/>
      <c r="AX2934"/>
      <c r="AY2934"/>
      <c r="AZ2934"/>
      <c r="BA2934"/>
      <c r="BB2934"/>
      <c r="BC2934"/>
      <c r="BD2934"/>
      <c r="BE2934" s="171"/>
      <c r="BF2934" s="171"/>
      <c r="BG2934" s="171"/>
      <c r="BH2934" s="171"/>
      <c r="BI2934" s="171"/>
      <c r="BJ2934" s="171"/>
      <c r="BK2934" s="171"/>
      <c r="BL2934" s="171"/>
      <c r="BM2934" s="171"/>
      <c r="BN2934" s="171"/>
      <c r="BO2934" s="171"/>
      <c r="BP2934" s="171"/>
      <c r="BQ2934" s="171"/>
      <c r="BR2934" s="171"/>
      <c r="BS2934" s="171"/>
      <c r="BT2934" s="171"/>
      <c r="BU2934" s="171"/>
      <c r="BV2934" s="171"/>
      <c r="BW2934" s="171"/>
      <c r="BX2934" s="171"/>
      <c r="BY2934" s="171"/>
      <c r="BZ2934" s="171"/>
      <c r="CA2934" s="171"/>
      <c r="CB2934" s="171"/>
      <c r="CC2934" s="171"/>
      <c r="CD2934" s="171"/>
      <c r="CE2934" s="171"/>
      <c r="CF2934" s="171"/>
      <c r="CG2934" s="171"/>
      <c r="CH2934" s="171"/>
      <c r="CI2934" s="171"/>
      <c r="CJ2934" s="171"/>
      <c r="CK2934" s="171"/>
      <c r="CL2934" s="171"/>
      <c r="CM2934" s="171"/>
      <c r="CN2934" s="171"/>
      <c r="CO2934" s="171"/>
      <c r="CP2934" s="171"/>
      <c r="CQ2934" s="171"/>
      <c r="CR2934" s="171"/>
      <c r="CS2934" s="171"/>
      <c r="CT2934" s="171"/>
      <c r="CU2934" s="171"/>
      <c r="CV2934" s="171"/>
      <c r="CW2934" s="171"/>
      <c r="CX2934" s="171"/>
      <c r="CY2934" s="171"/>
      <c r="CZ2934" s="171"/>
      <c r="DA2934" s="171"/>
      <c r="DB2934" s="171"/>
      <c r="DC2934" s="171"/>
      <c r="DD2934" s="171"/>
      <c r="DE2934" s="171"/>
      <c r="DF2934" s="171"/>
      <c r="DG2934" s="171"/>
      <c r="DH2934" s="171"/>
      <c r="DI2934" s="171"/>
      <c r="DJ2934" s="171"/>
      <c r="DK2934" s="171"/>
      <c r="DL2934" s="171"/>
      <c r="DM2934" s="171"/>
      <c r="DN2934" s="171"/>
      <c r="DO2934" s="171"/>
      <c r="DP2934" s="171"/>
      <c r="DQ2934" s="171"/>
      <c r="DR2934" s="171"/>
      <c r="DS2934" s="171"/>
      <c r="DT2934" s="171"/>
      <c r="DU2934" s="171"/>
      <c r="DV2934" s="171"/>
      <c r="DW2934" s="171"/>
      <c r="DX2934" s="171"/>
      <c r="DY2934" s="171"/>
      <c r="DZ2934" s="171"/>
      <c r="EA2934" s="171"/>
      <c r="EB2934" s="171"/>
      <c r="EC2934" s="171"/>
      <c r="ED2934" s="171"/>
      <c r="EE2934" s="171"/>
      <c r="EF2934" s="171"/>
      <c r="EG2934" s="171"/>
      <c r="EH2934" s="171"/>
      <c r="EI2934" s="171"/>
      <c r="EJ2934" s="171"/>
      <c r="EK2934" s="171"/>
      <c r="EL2934" s="171"/>
      <c r="EM2934" s="171"/>
      <c r="EN2934" s="171"/>
    </row>
    <row r="2935" spans="43:144" ht="15" x14ac:dyDescent="0.25">
      <c r="AQ2935" s="171"/>
      <c r="AR2935"/>
      <c r="AS2935"/>
      <c r="AT2935"/>
      <c r="AU2935"/>
      <c r="AV2935"/>
      <c r="AW2935"/>
      <c r="AX2935"/>
      <c r="AY2935"/>
      <c r="AZ2935"/>
      <c r="BA2935"/>
      <c r="BB2935"/>
      <c r="BC2935"/>
      <c r="BD2935"/>
      <c r="BE2935" s="171"/>
      <c r="BF2935" s="171"/>
      <c r="BG2935" s="171"/>
      <c r="BH2935" s="171"/>
      <c r="BI2935" s="171"/>
      <c r="BJ2935" s="171"/>
      <c r="BK2935" s="171"/>
      <c r="BL2935" s="171"/>
      <c r="BM2935" s="171"/>
      <c r="BN2935" s="171"/>
      <c r="BO2935" s="171"/>
      <c r="BP2935" s="171"/>
      <c r="BQ2935" s="171"/>
      <c r="BR2935" s="171"/>
      <c r="BS2935" s="171"/>
      <c r="BT2935" s="171"/>
      <c r="BU2935" s="171"/>
      <c r="BV2935" s="171"/>
      <c r="BW2935" s="171"/>
      <c r="BX2935" s="171"/>
      <c r="BY2935" s="171"/>
      <c r="BZ2935" s="171"/>
      <c r="CA2935" s="171"/>
      <c r="CB2935" s="171"/>
      <c r="CC2935" s="171"/>
      <c r="CD2935" s="171"/>
      <c r="CE2935" s="171"/>
      <c r="CF2935" s="171"/>
      <c r="CG2935" s="171"/>
      <c r="CH2935" s="171"/>
      <c r="CI2935" s="171"/>
      <c r="CJ2935" s="171"/>
      <c r="CK2935" s="171"/>
      <c r="CL2935" s="171"/>
      <c r="CM2935" s="171"/>
      <c r="CN2935" s="171"/>
      <c r="CO2935" s="171"/>
      <c r="CP2935" s="171"/>
      <c r="CQ2935" s="171"/>
      <c r="CR2935" s="171"/>
      <c r="CS2935" s="171"/>
      <c r="CT2935" s="171"/>
      <c r="CU2935" s="171"/>
      <c r="CV2935" s="171"/>
      <c r="CW2935" s="171"/>
      <c r="CX2935" s="171"/>
      <c r="CY2935" s="171"/>
      <c r="CZ2935" s="171"/>
      <c r="DA2935" s="171"/>
      <c r="DB2935" s="171"/>
      <c r="DC2935" s="171"/>
      <c r="DD2935" s="171"/>
      <c r="DE2935" s="171"/>
      <c r="DF2935" s="171"/>
      <c r="DG2935" s="171"/>
      <c r="DH2935" s="171"/>
      <c r="DI2935" s="171"/>
      <c r="DJ2935" s="171"/>
      <c r="DK2935" s="171"/>
      <c r="DL2935" s="171"/>
      <c r="DM2935" s="171"/>
      <c r="DN2935" s="171"/>
      <c r="DO2935" s="171"/>
      <c r="DP2935" s="171"/>
      <c r="DQ2935" s="171"/>
      <c r="DR2935" s="171"/>
      <c r="DS2935" s="171"/>
      <c r="DT2935" s="171"/>
      <c r="DU2935" s="171"/>
      <c r="DV2935" s="171"/>
      <c r="DW2935" s="171"/>
      <c r="DX2935" s="171"/>
      <c r="DY2935" s="171"/>
      <c r="DZ2935" s="171"/>
      <c r="EA2935" s="171"/>
      <c r="EB2935" s="171"/>
      <c r="EC2935" s="171"/>
      <c r="ED2935" s="171"/>
      <c r="EE2935" s="171"/>
      <c r="EF2935" s="171"/>
      <c r="EG2935" s="171"/>
      <c r="EH2935" s="171"/>
      <c r="EI2935" s="171"/>
      <c r="EJ2935" s="171"/>
      <c r="EK2935" s="171"/>
      <c r="EL2935" s="171"/>
      <c r="EM2935" s="171"/>
      <c r="EN2935" s="171"/>
    </row>
    <row r="2936" spans="43:144" ht="15" x14ac:dyDescent="0.25">
      <c r="AQ2936" s="171"/>
      <c r="AR2936"/>
      <c r="AS2936"/>
      <c r="AT2936"/>
      <c r="AU2936"/>
      <c r="AV2936"/>
      <c r="AW2936"/>
      <c r="AX2936"/>
      <c r="AY2936"/>
      <c r="AZ2936"/>
      <c r="BA2936"/>
      <c r="BB2936"/>
      <c r="BC2936"/>
      <c r="BD2936"/>
      <c r="BE2936" s="171"/>
      <c r="BF2936" s="171"/>
      <c r="BG2936" s="171"/>
      <c r="BH2936" s="171"/>
      <c r="BI2936" s="171"/>
      <c r="BJ2936" s="171"/>
      <c r="BK2936" s="171"/>
      <c r="BL2936" s="171"/>
      <c r="BM2936" s="171"/>
      <c r="BN2936" s="171"/>
      <c r="BO2936" s="171"/>
      <c r="BP2936" s="171"/>
      <c r="BQ2936" s="171"/>
      <c r="BR2936" s="171"/>
      <c r="BS2936" s="171"/>
      <c r="BT2936" s="171"/>
      <c r="BU2936" s="171"/>
      <c r="BV2936" s="171"/>
      <c r="BW2936" s="171"/>
      <c r="BX2936" s="171"/>
      <c r="BY2936" s="171"/>
      <c r="BZ2936" s="171"/>
      <c r="CA2936" s="171"/>
      <c r="CB2936" s="171"/>
      <c r="CC2936" s="171"/>
      <c r="CD2936" s="171"/>
      <c r="CE2936" s="171"/>
      <c r="CF2936" s="171"/>
      <c r="CG2936" s="171"/>
      <c r="CH2936" s="171"/>
      <c r="CI2936" s="171"/>
      <c r="CJ2936" s="171"/>
      <c r="CK2936" s="171"/>
      <c r="CL2936" s="171"/>
      <c r="CM2936" s="171"/>
      <c r="CN2936" s="171"/>
      <c r="CO2936" s="171"/>
      <c r="CP2936" s="171"/>
      <c r="CQ2936" s="171"/>
      <c r="CR2936" s="171"/>
      <c r="CS2936" s="171"/>
      <c r="CT2936" s="171"/>
      <c r="CU2936" s="171"/>
      <c r="CV2936" s="171"/>
      <c r="CW2936" s="171"/>
      <c r="CX2936" s="171"/>
      <c r="CY2936" s="171"/>
      <c r="CZ2936" s="171"/>
      <c r="DA2936" s="171"/>
      <c r="DB2936" s="171"/>
      <c r="DC2936" s="171"/>
      <c r="DD2936" s="171"/>
      <c r="DE2936" s="171"/>
      <c r="DF2936" s="171"/>
      <c r="DG2936" s="171"/>
      <c r="DH2936" s="171"/>
      <c r="DI2936" s="171"/>
      <c r="DJ2936" s="171"/>
      <c r="DK2936" s="171"/>
      <c r="DL2936" s="171"/>
      <c r="DM2936" s="171"/>
      <c r="DN2936" s="171"/>
      <c r="DO2936" s="171"/>
      <c r="DP2936" s="171"/>
      <c r="DQ2936" s="171"/>
      <c r="DR2936" s="171"/>
      <c r="DS2936" s="171"/>
      <c r="DT2936" s="171"/>
      <c r="DU2936" s="171"/>
      <c r="DV2936" s="171"/>
      <c r="DW2936" s="171"/>
      <c r="DX2936" s="171"/>
      <c r="DY2936" s="171"/>
      <c r="DZ2936" s="171"/>
      <c r="EA2936" s="171"/>
      <c r="EB2936" s="171"/>
      <c r="EC2936" s="171"/>
      <c r="ED2936" s="171"/>
      <c r="EE2936" s="171"/>
      <c r="EF2936" s="171"/>
      <c r="EG2936" s="171"/>
      <c r="EH2936" s="171"/>
      <c r="EI2936" s="171"/>
      <c r="EJ2936" s="171"/>
      <c r="EK2936" s="171"/>
      <c r="EL2936" s="171"/>
      <c r="EM2936" s="171"/>
      <c r="EN2936" s="171"/>
    </row>
    <row r="2937" spans="43:144" ht="15" x14ac:dyDescent="0.25">
      <c r="AQ2937" s="171"/>
      <c r="AR2937"/>
      <c r="AS2937"/>
      <c r="AT2937"/>
      <c r="AU2937"/>
      <c r="AV2937"/>
      <c r="AW2937"/>
      <c r="AX2937"/>
      <c r="AY2937"/>
      <c r="AZ2937"/>
      <c r="BA2937"/>
      <c r="BB2937"/>
      <c r="BC2937"/>
      <c r="BD2937"/>
      <c r="BE2937" s="171"/>
      <c r="BF2937" s="171"/>
      <c r="BG2937" s="171"/>
      <c r="BH2937" s="171"/>
      <c r="BI2937" s="171"/>
      <c r="BJ2937" s="171"/>
      <c r="BK2937" s="171"/>
      <c r="BL2937" s="171"/>
      <c r="BM2937" s="171"/>
      <c r="BN2937" s="171"/>
      <c r="BO2937" s="171"/>
      <c r="BP2937" s="171"/>
      <c r="BQ2937" s="171"/>
      <c r="BR2937" s="171"/>
      <c r="BS2937" s="171"/>
      <c r="BT2937" s="171"/>
      <c r="BU2937" s="171"/>
      <c r="BV2937" s="171"/>
      <c r="BW2937" s="171"/>
      <c r="BX2937" s="171"/>
      <c r="BY2937" s="171"/>
      <c r="BZ2937" s="171"/>
      <c r="CA2937" s="171"/>
      <c r="CB2937" s="171"/>
      <c r="CC2937" s="171"/>
      <c r="CD2937" s="171"/>
      <c r="CE2937" s="171"/>
      <c r="CF2937" s="171"/>
      <c r="CG2937" s="171"/>
      <c r="CH2937" s="171"/>
      <c r="CI2937" s="171"/>
      <c r="CJ2937" s="171"/>
      <c r="CK2937" s="171"/>
      <c r="CL2937" s="171"/>
      <c r="CM2937" s="171"/>
      <c r="CN2937" s="171"/>
      <c r="CO2937" s="171"/>
      <c r="CP2937" s="171"/>
      <c r="CQ2937" s="171"/>
      <c r="CR2937" s="171"/>
      <c r="CS2937" s="171"/>
      <c r="CT2937" s="171"/>
      <c r="CU2937" s="171"/>
      <c r="CV2937" s="171"/>
      <c r="CW2937" s="171"/>
      <c r="CX2937" s="171"/>
      <c r="CY2937" s="171"/>
      <c r="CZ2937" s="171"/>
      <c r="DA2937" s="171"/>
      <c r="DB2937" s="171"/>
      <c r="DC2937" s="171"/>
      <c r="DD2937" s="171"/>
      <c r="DE2937" s="171"/>
      <c r="DF2937" s="171"/>
      <c r="DG2937" s="171"/>
      <c r="DH2937" s="171"/>
      <c r="DI2937" s="171"/>
      <c r="DJ2937" s="171"/>
      <c r="DK2937" s="171"/>
      <c r="DL2937" s="171"/>
      <c r="DM2937" s="171"/>
      <c r="DN2937" s="171"/>
      <c r="DO2937" s="171"/>
      <c r="DP2937" s="171"/>
      <c r="DQ2937" s="171"/>
      <c r="DR2937" s="171"/>
      <c r="DS2937" s="171"/>
      <c r="DT2937" s="171"/>
      <c r="DU2937" s="171"/>
      <c r="DV2937" s="171"/>
      <c r="DW2937" s="171"/>
      <c r="DX2937" s="171"/>
      <c r="DY2937" s="171"/>
      <c r="DZ2937" s="171"/>
      <c r="EA2937" s="171"/>
      <c r="EB2937" s="171"/>
      <c r="EC2937" s="171"/>
      <c r="ED2937" s="171"/>
      <c r="EE2937" s="171"/>
      <c r="EF2937" s="171"/>
      <c r="EG2937" s="171"/>
      <c r="EH2937" s="171"/>
      <c r="EI2937" s="171"/>
      <c r="EJ2937" s="171"/>
      <c r="EK2937" s="171"/>
      <c r="EL2937" s="171"/>
      <c r="EM2937" s="171"/>
      <c r="EN2937" s="171"/>
    </row>
    <row r="2938" spans="43:144" ht="15" x14ac:dyDescent="0.25">
      <c r="AQ2938" s="171"/>
      <c r="AR2938"/>
      <c r="AS2938"/>
      <c r="AT2938"/>
      <c r="AU2938"/>
      <c r="AV2938"/>
      <c r="AW2938"/>
      <c r="AX2938"/>
      <c r="AY2938"/>
      <c r="AZ2938"/>
      <c r="BA2938"/>
      <c r="BB2938"/>
      <c r="BC2938"/>
      <c r="BD2938"/>
      <c r="BE2938" s="171"/>
      <c r="BF2938" s="171"/>
      <c r="BG2938" s="171"/>
      <c r="BH2938" s="171"/>
      <c r="BI2938" s="171"/>
      <c r="BJ2938" s="171"/>
      <c r="BK2938" s="171"/>
      <c r="BL2938" s="171"/>
      <c r="BM2938" s="171"/>
      <c r="BN2938" s="171"/>
      <c r="BO2938" s="171"/>
      <c r="BP2938" s="171"/>
      <c r="BQ2938" s="171"/>
      <c r="BR2938" s="171"/>
      <c r="BS2938" s="171"/>
      <c r="BT2938" s="171"/>
      <c r="BU2938" s="171"/>
      <c r="BV2938" s="171"/>
      <c r="BW2938" s="171"/>
      <c r="BX2938" s="171"/>
      <c r="BY2938" s="171"/>
      <c r="BZ2938" s="171"/>
      <c r="CA2938" s="171"/>
      <c r="CB2938" s="171"/>
      <c r="CC2938" s="171"/>
      <c r="CD2938" s="171"/>
      <c r="CE2938" s="171"/>
      <c r="CF2938" s="171"/>
      <c r="CG2938" s="171"/>
      <c r="CH2938" s="171"/>
      <c r="CI2938" s="171"/>
      <c r="CJ2938" s="171"/>
      <c r="CK2938" s="171"/>
      <c r="CL2938" s="171"/>
      <c r="CM2938" s="171"/>
      <c r="CN2938" s="171"/>
      <c r="CO2938" s="171"/>
      <c r="CP2938" s="171"/>
      <c r="CQ2938" s="171"/>
      <c r="CR2938" s="171"/>
      <c r="CS2938" s="171"/>
      <c r="CT2938" s="171"/>
      <c r="CU2938" s="171"/>
      <c r="CV2938" s="171"/>
      <c r="CW2938" s="171"/>
      <c r="CX2938" s="171"/>
      <c r="CY2938" s="171"/>
      <c r="CZ2938" s="171"/>
      <c r="DA2938" s="171"/>
      <c r="DB2938" s="171"/>
      <c r="DC2938" s="171"/>
      <c r="DD2938" s="171"/>
      <c r="DE2938" s="171"/>
      <c r="DF2938" s="171"/>
      <c r="DG2938" s="171"/>
      <c r="DH2938" s="171"/>
      <c r="DI2938" s="171"/>
      <c r="DJ2938" s="171"/>
      <c r="DK2938" s="171"/>
      <c r="DL2938" s="171"/>
      <c r="DM2938" s="171"/>
      <c r="DN2938" s="171"/>
      <c r="DO2938" s="171"/>
      <c r="DP2938" s="171"/>
      <c r="DQ2938" s="171"/>
      <c r="DR2938" s="171"/>
      <c r="DS2938" s="171"/>
      <c r="DT2938" s="171"/>
      <c r="DU2938" s="171"/>
      <c r="DV2938" s="171"/>
      <c r="DW2938" s="171"/>
      <c r="DX2938" s="171"/>
      <c r="DY2938" s="171"/>
      <c r="DZ2938" s="171"/>
      <c r="EA2938" s="171"/>
      <c r="EB2938" s="171"/>
      <c r="EC2938" s="171"/>
      <c r="ED2938" s="171"/>
      <c r="EE2938" s="171"/>
      <c r="EF2938" s="171"/>
      <c r="EG2938" s="171"/>
      <c r="EH2938" s="171"/>
      <c r="EI2938" s="171"/>
      <c r="EJ2938" s="171"/>
      <c r="EK2938" s="171"/>
      <c r="EL2938" s="171"/>
      <c r="EM2938" s="171"/>
      <c r="EN2938" s="171"/>
    </row>
    <row r="2939" spans="43:144" ht="15" x14ac:dyDescent="0.25">
      <c r="AQ2939" s="171"/>
      <c r="AR2939"/>
      <c r="AS2939"/>
      <c r="AT2939"/>
      <c r="AU2939"/>
      <c r="AV2939"/>
      <c r="AW2939"/>
      <c r="AX2939"/>
      <c r="AY2939"/>
      <c r="AZ2939"/>
      <c r="BA2939"/>
      <c r="BB2939"/>
      <c r="BC2939"/>
      <c r="BD2939"/>
      <c r="BE2939" s="171"/>
      <c r="BF2939" s="171"/>
      <c r="BG2939" s="171"/>
      <c r="BH2939" s="171"/>
      <c r="BI2939" s="171"/>
      <c r="BJ2939" s="171"/>
      <c r="BK2939" s="171"/>
      <c r="BL2939" s="171"/>
      <c r="BM2939" s="171"/>
      <c r="BN2939" s="171"/>
      <c r="BO2939" s="171"/>
      <c r="BP2939" s="171"/>
      <c r="BQ2939" s="171"/>
      <c r="BR2939" s="171"/>
      <c r="BS2939" s="171"/>
      <c r="BT2939" s="171"/>
      <c r="BU2939" s="171"/>
      <c r="BV2939" s="171"/>
      <c r="BW2939" s="171"/>
      <c r="BX2939" s="171"/>
      <c r="BY2939" s="171"/>
      <c r="BZ2939" s="171"/>
      <c r="CA2939" s="171"/>
      <c r="CB2939" s="171"/>
      <c r="CC2939" s="171"/>
      <c r="CD2939" s="171"/>
      <c r="CE2939" s="171"/>
      <c r="CF2939" s="171"/>
      <c r="CG2939" s="171"/>
      <c r="CH2939" s="171"/>
      <c r="CI2939" s="171"/>
      <c r="CJ2939" s="171"/>
      <c r="CK2939" s="171"/>
      <c r="CL2939" s="171"/>
      <c r="CM2939" s="171"/>
      <c r="CN2939" s="171"/>
      <c r="CO2939" s="171"/>
      <c r="CP2939" s="171"/>
      <c r="CQ2939" s="171"/>
      <c r="CR2939" s="171"/>
      <c r="CS2939" s="171"/>
      <c r="CT2939" s="171"/>
      <c r="CU2939" s="171"/>
      <c r="CV2939" s="171"/>
      <c r="CW2939" s="171"/>
      <c r="CX2939" s="171"/>
      <c r="CY2939" s="171"/>
      <c r="CZ2939" s="171"/>
      <c r="DA2939" s="171"/>
      <c r="DB2939" s="171"/>
      <c r="DC2939" s="171"/>
      <c r="DD2939" s="171"/>
      <c r="DE2939" s="171"/>
      <c r="DF2939" s="171"/>
      <c r="DG2939" s="171"/>
      <c r="DH2939" s="171"/>
      <c r="DI2939" s="171"/>
      <c r="DJ2939" s="171"/>
      <c r="DK2939" s="171"/>
      <c r="DL2939" s="171"/>
      <c r="DM2939" s="171"/>
      <c r="DN2939" s="171"/>
      <c r="DO2939" s="171"/>
      <c r="DP2939" s="171"/>
      <c r="DQ2939" s="171"/>
      <c r="DR2939" s="171"/>
      <c r="DS2939" s="171"/>
      <c r="DT2939" s="171"/>
      <c r="DU2939" s="171"/>
      <c r="DV2939" s="171"/>
      <c r="DW2939" s="171"/>
      <c r="DX2939" s="171"/>
      <c r="DY2939" s="171"/>
      <c r="DZ2939" s="171"/>
      <c r="EA2939" s="171"/>
      <c r="EB2939" s="171"/>
      <c r="EC2939" s="171"/>
      <c r="ED2939" s="171"/>
      <c r="EE2939" s="171"/>
      <c r="EF2939" s="171"/>
      <c r="EG2939" s="171"/>
      <c r="EH2939" s="171"/>
      <c r="EI2939" s="171"/>
      <c r="EJ2939" s="171"/>
      <c r="EK2939" s="171"/>
      <c r="EL2939" s="171"/>
      <c r="EM2939" s="171"/>
      <c r="EN2939" s="171"/>
    </row>
    <row r="2940" spans="43:144" ht="15" x14ac:dyDescent="0.25">
      <c r="AQ2940" s="171"/>
      <c r="AR2940"/>
      <c r="AS2940"/>
      <c r="AT2940"/>
      <c r="AU2940"/>
      <c r="AV2940"/>
      <c r="AW2940"/>
      <c r="AX2940"/>
      <c r="AY2940"/>
      <c r="AZ2940"/>
      <c r="BA2940"/>
      <c r="BB2940"/>
      <c r="BC2940"/>
      <c r="BD2940"/>
      <c r="BE2940" s="171"/>
      <c r="BF2940" s="171"/>
      <c r="BG2940" s="171"/>
      <c r="BH2940" s="171"/>
      <c r="BI2940" s="171"/>
      <c r="BJ2940" s="171"/>
      <c r="BK2940" s="171"/>
      <c r="BL2940" s="171"/>
      <c r="BM2940" s="171"/>
      <c r="BN2940" s="171"/>
      <c r="BO2940" s="171"/>
      <c r="BP2940" s="171"/>
      <c r="BQ2940" s="171"/>
      <c r="BR2940" s="171"/>
      <c r="BS2940" s="171"/>
      <c r="BT2940" s="171"/>
      <c r="BU2940" s="171"/>
      <c r="BV2940" s="171"/>
      <c r="BW2940" s="171"/>
      <c r="BX2940" s="171"/>
      <c r="BY2940" s="171"/>
      <c r="BZ2940" s="171"/>
      <c r="CA2940" s="171"/>
      <c r="CB2940" s="171"/>
      <c r="CC2940" s="171"/>
      <c r="CD2940" s="171"/>
      <c r="CE2940" s="171"/>
      <c r="CF2940" s="171"/>
      <c r="CG2940" s="171"/>
      <c r="CH2940" s="171"/>
      <c r="CI2940" s="171"/>
      <c r="CJ2940" s="171"/>
      <c r="CK2940" s="171"/>
      <c r="CL2940" s="171"/>
      <c r="CM2940" s="171"/>
      <c r="CN2940" s="171"/>
      <c r="CO2940" s="171"/>
      <c r="CP2940" s="171"/>
      <c r="CQ2940" s="171"/>
      <c r="CR2940" s="171"/>
      <c r="CS2940" s="171"/>
      <c r="CT2940" s="171"/>
      <c r="CU2940" s="171"/>
      <c r="CV2940" s="171"/>
      <c r="CW2940" s="171"/>
      <c r="CX2940" s="171"/>
      <c r="CY2940" s="171"/>
      <c r="CZ2940" s="171"/>
      <c r="DA2940" s="171"/>
      <c r="DB2940" s="171"/>
      <c r="DC2940" s="171"/>
      <c r="DD2940" s="171"/>
      <c r="DE2940" s="171"/>
      <c r="DF2940" s="171"/>
      <c r="DG2940" s="171"/>
      <c r="DH2940" s="171"/>
      <c r="DI2940" s="171"/>
      <c r="DJ2940" s="171"/>
      <c r="DK2940" s="171"/>
      <c r="DL2940" s="171"/>
      <c r="DM2940" s="171"/>
      <c r="DN2940" s="171"/>
      <c r="DO2940" s="171"/>
      <c r="DP2940" s="171"/>
      <c r="DQ2940" s="171"/>
      <c r="DR2940" s="171"/>
      <c r="DS2940" s="171"/>
      <c r="DT2940" s="171"/>
      <c r="DU2940" s="171"/>
      <c r="DV2940" s="171"/>
      <c r="DW2940" s="171"/>
      <c r="DX2940" s="171"/>
      <c r="DY2940" s="171"/>
      <c r="DZ2940" s="171"/>
      <c r="EA2940" s="171"/>
      <c r="EB2940" s="171"/>
      <c r="EC2940" s="171"/>
      <c r="ED2940" s="171"/>
      <c r="EE2940" s="171"/>
      <c r="EF2940" s="171"/>
      <c r="EG2940" s="171"/>
      <c r="EH2940" s="171"/>
      <c r="EI2940" s="171"/>
      <c r="EJ2940" s="171"/>
      <c r="EK2940" s="171"/>
      <c r="EL2940" s="171"/>
      <c r="EM2940" s="171"/>
      <c r="EN2940" s="171"/>
    </row>
    <row r="2941" spans="43:144" ht="15" x14ac:dyDescent="0.25">
      <c r="AQ2941" s="171"/>
      <c r="AR2941"/>
      <c r="AS2941"/>
      <c r="AT2941"/>
      <c r="AU2941"/>
      <c r="AV2941"/>
      <c r="AW2941"/>
      <c r="AX2941"/>
      <c r="AY2941"/>
      <c r="AZ2941"/>
      <c r="BA2941"/>
      <c r="BB2941"/>
      <c r="BC2941"/>
      <c r="BD2941"/>
      <c r="BE2941" s="171"/>
      <c r="BF2941" s="171"/>
      <c r="BG2941" s="171"/>
      <c r="BH2941" s="171"/>
      <c r="BI2941" s="171"/>
      <c r="BJ2941" s="171"/>
      <c r="BK2941" s="171"/>
      <c r="BL2941" s="171"/>
      <c r="BM2941" s="171"/>
      <c r="BN2941" s="171"/>
      <c r="BO2941" s="171"/>
      <c r="BP2941" s="171"/>
      <c r="BQ2941" s="171"/>
      <c r="BR2941" s="171"/>
      <c r="BS2941" s="171"/>
      <c r="BT2941" s="171"/>
      <c r="BU2941" s="171"/>
      <c r="BV2941" s="171"/>
      <c r="BW2941" s="171"/>
      <c r="BX2941" s="171"/>
      <c r="BY2941" s="171"/>
      <c r="BZ2941" s="171"/>
      <c r="CA2941" s="171"/>
      <c r="CB2941" s="171"/>
      <c r="CC2941" s="171"/>
      <c r="CD2941" s="171"/>
      <c r="CE2941" s="171"/>
      <c r="CF2941" s="171"/>
      <c r="CG2941" s="171"/>
      <c r="CH2941" s="171"/>
      <c r="CI2941" s="171"/>
      <c r="CJ2941" s="171"/>
      <c r="CK2941" s="171"/>
      <c r="CL2941" s="171"/>
      <c r="CM2941" s="171"/>
      <c r="CN2941" s="171"/>
      <c r="CO2941" s="171"/>
      <c r="CP2941" s="171"/>
      <c r="CQ2941" s="171"/>
      <c r="CR2941" s="171"/>
      <c r="CS2941" s="171"/>
      <c r="CT2941" s="171"/>
      <c r="CU2941" s="171"/>
      <c r="CV2941" s="171"/>
      <c r="CW2941" s="171"/>
      <c r="CX2941" s="171"/>
      <c r="CY2941" s="171"/>
      <c r="CZ2941" s="171"/>
      <c r="DA2941" s="171"/>
      <c r="DB2941" s="171"/>
      <c r="DC2941" s="171"/>
      <c r="DD2941" s="171"/>
      <c r="DE2941" s="171"/>
      <c r="DF2941" s="171"/>
      <c r="DG2941" s="171"/>
      <c r="DH2941" s="171"/>
      <c r="DI2941" s="171"/>
      <c r="DJ2941" s="171"/>
      <c r="DK2941" s="171"/>
      <c r="DL2941" s="171"/>
      <c r="DM2941" s="171"/>
      <c r="DN2941" s="171"/>
      <c r="DO2941" s="171"/>
      <c r="DP2941" s="171"/>
      <c r="DQ2941" s="171"/>
      <c r="DR2941" s="171"/>
      <c r="DS2941" s="171"/>
      <c r="DT2941" s="171"/>
      <c r="DU2941" s="171"/>
      <c r="DV2941" s="171"/>
      <c r="DW2941" s="171"/>
      <c r="DX2941" s="171"/>
      <c r="DY2941" s="171"/>
      <c r="DZ2941" s="171"/>
      <c r="EA2941" s="171"/>
      <c r="EB2941" s="171"/>
      <c r="EC2941" s="171"/>
      <c r="ED2941" s="171"/>
      <c r="EE2941" s="171"/>
      <c r="EF2941" s="171"/>
      <c r="EG2941" s="171"/>
      <c r="EH2941" s="171"/>
      <c r="EI2941" s="171"/>
      <c r="EJ2941" s="171"/>
      <c r="EK2941" s="171"/>
      <c r="EL2941" s="171"/>
      <c r="EM2941" s="171"/>
      <c r="EN2941" s="171"/>
    </row>
    <row r="2942" spans="43:144" ht="15" x14ac:dyDescent="0.25">
      <c r="AQ2942" s="171"/>
      <c r="AR2942"/>
      <c r="AS2942"/>
      <c r="AT2942"/>
      <c r="AU2942"/>
      <c r="AV2942"/>
      <c r="AW2942"/>
      <c r="AX2942"/>
      <c r="AY2942"/>
      <c r="AZ2942"/>
      <c r="BA2942"/>
      <c r="BB2942"/>
      <c r="BC2942"/>
      <c r="BD2942"/>
      <c r="BE2942" s="171"/>
      <c r="BF2942" s="171"/>
      <c r="BG2942" s="171"/>
      <c r="BH2942" s="171"/>
      <c r="BI2942" s="171"/>
      <c r="BJ2942" s="171"/>
      <c r="BK2942" s="171"/>
      <c r="BL2942" s="171"/>
      <c r="BM2942" s="171"/>
      <c r="BN2942" s="171"/>
      <c r="BO2942" s="171"/>
      <c r="BP2942" s="171"/>
      <c r="BQ2942" s="171"/>
      <c r="BR2942" s="171"/>
      <c r="BS2942" s="171"/>
      <c r="BT2942" s="171"/>
      <c r="BU2942" s="171"/>
      <c r="BV2942" s="171"/>
      <c r="BW2942" s="171"/>
      <c r="BX2942" s="171"/>
      <c r="BY2942" s="171"/>
      <c r="BZ2942" s="171"/>
      <c r="CA2942" s="171"/>
      <c r="CB2942" s="171"/>
      <c r="CC2942" s="171"/>
      <c r="CD2942" s="171"/>
      <c r="CE2942" s="171"/>
      <c r="CF2942" s="171"/>
      <c r="CG2942" s="171"/>
      <c r="CH2942" s="171"/>
      <c r="CI2942" s="171"/>
      <c r="CJ2942" s="171"/>
      <c r="CK2942" s="171"/>
      <c r="CL2942" s="171"/>
      <c r="CM2942" s="171"/>
      <c r="CN2942" s="171"/>
      <c r="CO2942" s="171"/>
      <c r="CP2942" s="171"/>
      <c r="CQ2942" s="171"/>
      <c r="CR2942" s="171"/>
      <c r="CS2942" s="171"/>
      <c r="CT2942" s="171"/>
      <c r="CU2942" s="171"/>
      <c r="CV2942" s="171"/>
      <c r="CW2942" s="171"/>
      <c r="CX2942" s="171"/>
      <c r="CY2942" s="171"/>
      <c r="CZ2942" s="171"/>
      <c r="DA2942" s="171"/>
      <c r="DB2942" s="171"/>
      <c r="DC2942" s="171"/>
      <c r="DD2942" s="171"/>
      <c r="DE2942" s="171"/>
      <c r="DF2942" s="171"/>
      <c r="DG2942" s="171"/>
      <c r="DH2942" s="171"/>
      <c r="DI2942" s="171"/>
      <c r="DJ2942" s="171"/>
      <c r="DK2942" s="171"/>
      <c r="DL2942" s="171"/>
      <c r="DM2942" s="171"/>
      <c r="DN2942" s="171"/>
      <c r="DO2942" s="171"/>
      <c r="DP2942" s="171"/>
      <c r="DQ2942" s="171"/>
      <c r="DR2942" s="171"/>
      <c r="DS2942" s="171"/>
      <c r="DT2942" s="171"/>
      <c r="DU2942" s="171"/>
      <c r="DV2942" s="171"/>
      <c r="DW2942" s="171"/>
      <c r="DX2942" s="171"/>
      <c r="DY2942" s="171"/>
      <c r="DZ2942" s="171"/>
      <c r="EA2942" s="171"/>
      <c r="EB2942" s="171"/>
      <c r="EC2942" s="171"/>
      <c r="ED2942" s="171"/>
      <c r="EE2942" s="171"/>
      <c r="EF2942" s="171"/>
      <c r="EG2942" s="171"/>
      <c r="EH2942" s="171"/>
      <c r="EI2942" s="171"/>
      <c r="EJ2942" s="171"/>
      <c r="EK2942" s="171"/>
      <c r="EL2942" s="171"/>
      <c r="EM2942" s="171"/>
      <c r="EN2942" s="171"/>
    </row>
    <row r="2943" spans="43:144" ht="15" x14ac:dyDescent="0.25">
      <c r="AQ2943" s="171"/>
      <c r="AR2943"/>
      <c r="AS2943"/>
      <c r="AT2943"/>
      <c r="AU2943"/>
      <c r="AV2943"/>
      <c r="AW2943"/>
      <c r="AX2943"/>
      <c r="AY2943"/>
      <c r="AZ2943"/>
      <c r="BA2943"/>
      <c r="BB2943"/>
      <c r="BC2943"/>
      <c r="BD2943"/>
      <c r="BE2943" s="171"/>
      <c r="BF2943" s="171"/>
      <c r="BG2943" s="171"/>
      <c r="BH2943" s="171"/>
      <c r="BI2943" s="171"/>
      <c r="BJ2943" s="171"/>
      <c r="BK2943" s="171"/>
      <c r="BL2943" s="171"/>
      <c r="BM2943" s="171"/>
      <c r="BN2943" s="171"/>
      <c r="BO2943" s="171"/>
      <c r="BP2943" s="171"/>
      <c r="BQ2943" s="171"/>
      <c r="BR2943" s="171"/>
      <c r="BS2943" s="171"/>
      <c r="BT2943" s="171"/>
      <c r="BU2943" s="171"/>
      <c r="BV2943" s="171"/>
      <c r="BW2943" s="171"/>
      <c r="BX2943" s="171"/>
      <c r="BY2943" s="171"/>
      <c r="BZ2943" s="171"/>
      <c r="CA2943" s="171"/>
      <c r="CB2943" s="171"/>
      <c r="CC2943" s="171"/>
      <c r="CD2943" s="171"/>
      <c r="CE2943" s="171"/>
      <c r="CF2943" s="171"/>
      <c r="CG2943" s="171"/>
      <c r="CH2943" s="171"/>
      <c r="CI2943" s="171"/>
      <c r="CJ2943" s="171"/>
      <c r="CK2943" s="171"/>
      <c r="CL2943" s="171"/>
      <c r="CM2943" s="171"/>
      <c r="CN2943" s="171"/>
      <c r="CO2943" s="171"/>
      <c r="CP2943" s="171"/>
      <c r="CQ2943" s="171"/>
      <c r="CR2943" s="171"/>
      <c r="CS2943" s="171"/>
      <c r="CT2943" s="171"/>
      <c r="CU2943" s="171"/>
      <c r="CV2943" s="171"/>
      <c r="CW2943" s="171"/>
      <c r="CX2943" s="171"/>
      <c r="CY2943" s="171"/>
      <c r="CZ2943" s="171"/>
      <c r="DA2943" s="171"/>
      <c r="DB2943" s="171"/>
      <c r="DC2943" s="171"/>
      <c r="DD2943" s="171"/>
      <c r="DE2943" s="171"/>
      <c r="DF2943" s="171"/>
      <c r="DG2943" s="171"/>
      <c r="DH2943" s="171"/>
      <c r="DI2943" s="171"/>
      <c r="DJ2943" s="171"/>
      <c r="DK2943" s="171"/>
      <c r="DL2943" s="171"/>
      <c r="DM2943" s="171"/>
      <c r="DN2943" s="171"/>
      <c r="DO2943" s="171"/>
      <c r="DP2943" s="171"/>
      <c r="DQ2943" s="171"/>
      <c r="DR2943" s="171"/>
      <c r="DS2943" s="171"/>
      <c r="DT2943" s="171"/>
      <c r="DU2943" s="171"/>
      <c r="DV2943" s="171"/>
      <c r="DW2943" s="171"/>
      <c r="DX2943" s="171"/>
      <c r="DY2943" s="171"/>
      <c r="DZ2943" s="171"/>
      <c r="EA2943" s="171"/>
      <c r="EB2943" s="171"/>
      <c r="EC2943" s="171"/>
      <c r="ED2943" s="171"/>
      <c r="EE2943" s="171"/>
      <c r="EF2943" s="171"/>
      <c r="EG2943" s="171"/>
      <c r="EH2943" s="171"/>
      <c r="EI2943" s="171"/>
      <c r="EJ2943" s="171"/>
      <c r="EK2943" s="171"/>
      <c r="EL2943" s="171"/>
      <c r="EM2943" s="171"/>
      <c r="EN2943" s="171"/>
    </row>
    <row r="2944" spans="43:144" ht="15" x14ac:dyDescent="0.25">
      <c r="AQ2944" s="171"/>
      <c r="AR2944"/>
      <c r="AS2944"/>
      <c r="AT2944"/>
      <c r="AU2944"/>
      <c r="AV2944"/>
      <c r="AW2944"/>
      <c r="AX2944"/>
      <c r="AY2944"/>
      <c r="AZ2944"/>
      <c r="BA2944"/>
      <c r="BB2944"/>
      <c r="BC2944"/>
      <c r="BD2944"/>
      <c r="BE2944" s="171"/>
      <c r="BF2944" s="171"/>
      <c r="BG2944" s="171"/>
      <c r="BH2944" s="171"/>
      <c r="BI2944" s="171"/>
      <c r="BJ2944" s="171"/>
      <c r="BK2944" s="171"/>
      <c r="BL2944" s="171"/>
      <c r="BM2944" s="171"/>
      <c r="BN2944" s="171"/>
      <c r="BO2944" s="171"/>
      <c r="BP2944" s="171"/>
      <c r="BQ2944" s="171"/>
      <c r="BR2944" s="171"/>
      <c r="BS2944" s="171"/>
      <c r="BT2944" s="171"/>
      <c r="BU2944" s="171"/>
      <c r="BV2944" s="171"/>
      <c r="BW2944" s="171"/>
      <c r="BX2944" s="171"/>
      <c r="BY2944" s="171"/>
      <c r="BZ2944" s="171"/>
      <c r="CA2944" s="171"/>
      <c r="CB2944" s="171"/>
      <c r="CC2944" s="171"/>
      <c r="CD2944" s="171"/>
      <c r="CE2944" s="171"/>
      <c r="CF2944" s="171"/>
      <c r="CG2944" s="171"/>
      <c r="CH2944" s="171"/>
      <c r="CI2944" s="171"/>
      <c r="CJ2944" s="171"/>
      <c r="CK2944" s="171"/>
      <c r="CL2944" s="171"/>
      <c r="CM2944" s="171"/>
      <c r="CN2944" s="171"/>
      <c r="CO2944" s="171"/>
      <c r="CP2944" s="171"/>
      <c r="CQ2944" s="171"/>
      <c r="CR2944" s="171"/>
      <c r="CS2944" s="171"/>
      <c r="CT2944" s="171"/>
      <c r="CU2944" s="171"/>
      <c r="CV2944" s="171"/>
      <c r="CW2944" s="171"/>
      <c r="CX2944" s="171"/>
      <c r="CY2944" s="171"/>
      <c r="CZ2944" s="171"/>
      <c r="DA2944" s="171"/>
      <c r="DB2944" s="171"/>
      <c r="DC2944" s="171"/>
      <c r="DD2944" s="171"/>
      <c r="DE2944" s="171"/>
      <c r="DF2944" s="171"/>
      <c r="DG2944" s="171"/>
      <c r="DH2944" s="171"/>
      <c r="DI2944" s="171"/>
      <c r="DJ2944" s="171"/>
      <c r="DK2944" s="171"/>
      <c r="DL2944" s="171"/>
      <c r="DM2944" s="171"/>
      <c r="DN2944" s="171"/>
      <c r="DO2944" s="171"/>
      <c r="DP2944" s="171"/>
      <c r="DQ2944" s="171"/>
      <c r="DR2944" s="171"/>
      <c r="DS2944" s="171"/>
      <c r="DT2944" s="171"/>
      <c r="DU2944" s="171"/>
      <c r="DV2944" s="171"/>
      <c r="DW2944" s="171"/>
      <c r="DX2944" s="171"/>
      <c r="DY2944" s="171"/>
      <c r="DZ2944" s="171"/>
      <c r="EA2944" s="171"/>
      <c r="EB2944" s="171"/>
      <c r="EC2944" s="171"/>
      <c r="ED2944" s="171"/>
      <c r="EE2944" s="171"/>
      <c r="EF2944" s="171"/>
      <c r="EG2944" s="171"/>
      <c r="EH2944" s="171"/>
      <c r="EI2944" s="171"/>
      <c r="EJ2944" s="171"/>
      <c r="EK2944" s="171"/>
      <c r="EL2944" s="171"/>
      <c r="EM2944" s="171"/>
      <c r="EN2944" s="171"/>
    </row>
    <row r="2945" spans="43:144" ht="15" x14ac:dyDescent="0.25">
      <c r="AQ2945" s="171"/>
      <c r="AR2945"/>
      <c r="AS2945"/>
      <c r="AT2945"/>
      <c r="AU2945"/>
      <c r="AV2945"/>
      <c r="AW2945"/>
      <c r="AX2945"/>
      <c r="AY2945"/>
      <c r="AZ2945"/>
      <c r="BA2945"/>
      <c r="BB2945"/>
      <c r="BC2945"/>
      <c r="BD2945"/>
      <c r="BE2945" s="171"/>
      <c r="BF2945" s="171"/>
      <c r="BG2945" s="171"/>
      <c r="BH2945" s="171"/>
      <c r="BI2945" s="171"/>
      <c r="BJ2945" s="171"/>
      <c r="BK2945" s="171"/>
      <c r="BL2945" s="171"/>
      <c r="BM2945" s="171"/>
      <c r="BN2945" s="171"/>
      <c r="BO2945" s="171"/>
      <c r="BP2945" s="171"/>
      <c r="BQ2945" s="171"/>
      <c r="BR2945" s="171"/>
      <c r="BS2945" s="171"/>
      <c r="BT2945" s="171"/>
      <c r="BU2945" s="171"/>
      <c r="BV2945" s="171"/>
      <c r="BW2945" s="171"/>
      <c r="BX2945" s="171"/>
      <c r="BY2945" s="171"/>
      <c r="BZ2945" s="171"/>
      <c r="CA2945" s="171"/>
      <c r="CB2945" s="171"/>
      <c r="CC2945" s="171"/>
      <c r="CD2945" s="171"/>
      <c r="CE2945" s="171"/>
      <c r="CF2945" s="171"/>
      <c r="CG2945" s="171"/>
      <c r="CH2945" s="171"/>
      <c r="CI2945" s="171"/>
      <c r="CJ2945" s="171"/>
      <c r="CK2945" s="171"/>
      <c r="CL2945" s="171"/>
      <c r="CM2945" s="171"/>
      <c r="CN2945" s="171"/>
      <c r="CO2945" s="171"/>
      <c r="CP2945" s="171"/>
      <c r="CQ2945" s="171"/>
      <c r="CR2945" s="171"/>
      <c r="CS2945" s="171"/>
      <c r="CT2945" s="171"/>
      <c r="CU2945" s="171"/>
      <c r="CV2945" s="171"/>
      <c r="CW2945" s="171"/>
      <c r="CX2945" s="171"/>
      <c r="CY2945" s="171"/>
      <c r="CZ2945" s="171"/>
      <c r="DA2945" s="171"/>
      <c r="DB2945" s="171"/>
      <c r="DC2945" s="171"/>
      <c r="DD2945" s="171"/>
      <c r="DE2945" s="171"/>
      <c r="DF2945" s="171"/>
      <c r="DG2945" s="171"/>
      <c r="DH2945" s="171"/>
      <c r="DI2945" s="171"/>
      <c r="DJ2945" s="171"/>
      <c r="DK2945" s="171"/>
      <c r="DL2945" s="171"/>
      <c r="DM2945" s="171"/>
      <c r="DN2945" s="171"/>
      <c r="DO2945" s="171"/>
      <c r="DP2945" s="171"/>
      <c r="DQ2945" s="171"/>
      <c r="DR2945" s="171"/>
      <c r="DS2945" s="171"/>
      <c r="DT2945" s="171"/>
      <c r="DU2945" s="171"/>
      <c r="DV2945" s="171"/>
      <c r="DW2945" s="171"/>
      <c r="DX2945" s="171"/>
      <c r="DY2945" s="171"/>
      <c r="DZ2945" s="171"/>
      <c r="EA2945" s="171"/>
      <c r="EB2945" s="171"/>
      <c r="EC2945" s="171"/>
      <c r="ED2945" s="171"/>
      <c r="EE2945" s="171"/>
      <c r="EF2945" s="171"/>
      <c r="EG2945" s="171"/>
      <c r="EH2945" s="171"/>
      <c r="EI2945" s="171"/>
      <c r="EJ2945" s="171"/>
      <c r="EK2945" s="171"/>
      <c r="EL2945" s="171"/>
      <c r="EM2945" s="171"/>
      <c r="EN2945" s="171"/>
    </row>
    <row r="2946" spans="43:144" ht="15" x14ac:dyDescent="0.25">
      <c r="AQ2946" s="171"/>
      <c r="AR2946"/>
      <c r="AS2946"/>
      <c r="AT2946"/>
      <c r="AU2946"/>
      <c r="AV2946"/>
      <c r="AW2946"/>
      <c r="AX2946"/>
      <c r="AY2946"/>
      <c r="AZ2946"/>
      <c r="BA2946"/>
      <c r="BB2946"/>
      <c r="BC2946"/>
      <c r="BD2946"/>
      <c r="BE2946" s="171"/>
      <c r="BF2946" s="171"/>
      <c r="BG2946" s="171"/>
      <c r="BH2946" s="171"/>
      <c r="BI2946" s="171"/>
      <c r="BJ2946" s="171"/>
      <c r="BK2946" s="171"/>
      <c r="BL2946" s="171"/>
      <c r="BM2946" s="171"/>
      <c r="BN2946" s="171"/>
      <c r="BO2946" s="171"/>
      <c r="BP2946" s="171"/>
      <c r="BQ2946" s="171"/>
      <c r="BR2946" s="171"/>
      <c r="BS2946" s="171"/>
      <c r="BT2946" s="171"/>
      <c r="BU2946" s="171"/>
      <c r="BV2946" s="171"/>
      <c r="BW2946" s="171"/>
      <c r="BX2946" s="171"/>
      <c r="BY2946" s="171"/>
      <c r="BZ2946" s="171"/>
      <c r="CA2946" s="171"/>
      <c r="CB2946" s="171"/>
      <c r="CC2946" s="171"/>
      <c r="CD2946" s="171"/>
      <c r="CE2946" s="171"/>
      <c r="CF2946" s="171"/>
      <c r="CG2946" s="171"/>
      <c r="CH2946" s="171"/>
      <c r="CI2946" s="171"/>
      <c r="CJ2946" s="171"/>
      <c r="CK2946" s="171"/>
      <c r="CL2946" s="171"/>
      <c r="CM2946" s="171"/>
      <c r="CN2946" s="171"/>
      <c r="CO2946" s="171"/>
      <c r="CP2946" s="171"/>
      <c r="CQ2946" s="171"/>
      <c r="CR2946" s="171"/>
      <c r="CS2946" s="171"/>
      <c r="CT2946" s="171"/>
      <c r="CU2946" s="171"/>
      <c r="CV2946" s="171"/>
      <c r="CW2946" s="171"/>
      <c r="CX2946" s="171"/>
      <c r="CY2946" s="171"/>
      <c r="CZ2946" s="171"/>
      <c r="DA2946" s="171"/>
      <c r="DB2946" s="171"/>
      <c r="DC2946" s="171"/>
      <c r="DD2946" s="171"/>
      <c r="DE2946" s="171"/>
      <c r="DF2946" s="171"/>
      <c r="DG2946" s="171"/>
      <c r="DH2946" s="171"/>
      <c r="DI2946" s="171"/>
      <c r="DJ2946" s="171"/>
      <c r="DK2946" s="171"/>
      <c r="DL2946" s="171"/>
      <c r="DM2946" s="171"/>
      <c r="DN2946" s="171"/>
      <c r="DO2946" s="171"/>
      <c r="DP2946" s="171"/>
      <c r="DQ2946" s="171"/>
      <c r="DR2946" s="171"/>
      <c r="DS2946" s="171"/>
      <c r="DT2946" s="171"/>
      <c r="DU2946" s="171"/>
      <c r="DV2946" s="171"/>
      <c r="DW2946" s="171"/>
      <c r="DX2946" s="171"/>
      <c r="DY2946" s="171"/>
      <c r="DZ2946" s="171"/>
      <c r="EA2946" s="171"/>
      <c r="EB2946" s="171"/>
      <c r="EC2946" s="171"/>
      <c r="ED2946" s="171"/>
      <c r="EE2946" s="171"/>
      <c r="EF2946" s="171"/>
      <c r="EG2946" s="171"/>
      <c r="EH2946" s="171"/>
      <c r="EI2946" s="171"/>
      <c r="EJ2946" s="171"/>
      <c r="EK2946" s="171"/>
      <c r="EL2946" s="171"/>
      <c r="EM2946" s="171"/>
      <c r="EN2946" s="171"/>
    </row>
    <row r="2947" spans="43:144" ht="15" x14ac:dyDescent="0.25">
      <c r="AQ2947" s="171"/>
      <c r="AR2947"/>
      <c r="AS2947"/>
      <c r="AT2947"/>
      <c r="AU2947"/>
      <c r="AV2947"/>
      <c r="AW2947"/>
      <c r="AX2947"/>
      <c r="AY2947"/>
      <c r="AZ2947"/>
      <c r="BA2947"/>
      <c r="BB2947"/>
      <c r="BC2947"/>
      <c r="BD2947"/>
      <c r="BE2947" s="171"/>
      <c r="BF2947" s="171"/>
      <c r="BG2947" s="171"/>
      <c r="BH2947" s="171"/>
      <c r="BI2947" s="171"/>
      <c r="BJ2947" s="171"/>
      <c r="BK2947" s="171"/>
      <c r="BL2947" s="171"/>
      <c r="BM2947" s="171"/>
      <c r="BN2947" s="171"/>
      <c r="BO2947" s="171"/>
      <c r="BP2947" s="171"/>
      <c r="BQ2947" s="171"/>
      <c r="BR2947" s="171"/>
      <c r="BS2947" s="171"/>
      <c r="BT2947" s="171"/>
      <c r="BU2947" s="171"/>
      <c r="BV2947" s="171"/>
      <c r="BW2947" s="171"/>
      <c r="BX2947" s="171"/>
      <c r="BY2947" s="171"/>
      <c r="BZ2947" s="171"/>
      <c r="CA2947" s="171"/>
      <c r="CB2947" s="171"/>
      <c r="CC2947" s="171"/>
      <c r="CD2947" s="171"/>
      <c r="CE2947" s="171"/>
      <c r="CF2947" s="171"/>
      <c r="CG2947" s="171"/>
      <c r="CH2947" s="171"/>
      <c r="CI2947" s="171"/>
      <c r="CJ2947" s="171"/>
      <c r="CK2947" s="171"/>
      <c r="CL2947" s="171"/>
      <c r="CM2947" s="171"/>
      <c r="CN2947" s="171"/>
      <c r="CO2947" s="171"/>
      <c r="CP2947" s="171"/>
      <c r="CQ2947" s="171"/>
      <c r="CR2947" s="171"/>
      <c r="CS2947" s="171"/>
      <c r="CT2947" s="171"/>
      <c r="CU2947" s="171"/>
      <c r="CV2947" s="171"/>
      <c r="CW2947" s="171"/>
      <c r="CX2947" s="171"/>
      <c r="CY2947" s="171"/>
      <c r="CZ2947" s="171"/>
      <c r="DA2947" s="171"/>
      <c r="DB2947" s="171"/>
      <c r="DC2947" s="171"/>
      <c r="DD2947" s="171"/>
      <c r="DE2947" s="171"/>
      <c r="DF2947" s="171"/>
      <c r="DG2947" s="171"/>
      <c r="DH2947" s="171"/>
      <c r="DI2947" s="171"/>
      <c r="DJ2947" s="171"/>
      <c r="DK2947" s="171"/>
      <c r="DL2947" s="171"/>
      <c r="DM2947" s="171"/>
      <c r="DN2947" s="171"/>
      <c r="DO2947" s="171"/>
      <c r="DP2947" s="171"/>
      <c r="DQ2947" s="171"/>
      <c r="DR2947" s="171"/>
      <c r="DS2947" s="171"/>
      <c r="DT2947" s="171"/>
      <c r="DU2947" s="171"/>
      <c r="DV2947" s="171"/>
      <c r="DW2947" s="171"/>
      <c r="DX2947" s="171"/>
      <c r="DY2947" s="171"/>
      <c r="DZ2947" s="171"/>
      <c r="EA2947" s="171"/>
      <c r="EB2947" s="171"/>
      <c r="EC2947" s="171"/>
      <c r="ED2947" s="171"/>
      <c r="EE2947" s="171"/>
      <c r="EF2947" s="171"/>
      <c r="EG2947" s="171"/>
      <c r="EH2947" s="171"/>
      <c r="EI2947" s="171"/>
      <c r="EJ2947" s="171"/>
      <c r="EK2947" s="171"/>
      <c r="EL2947" s="171"/>
      <c r="EM2947" s="171"/>
      <c r="EN2947" s="171"/>
    </row>
    <row r="2948" spans="43:144" ht="15" x14ac:dyDescent="0.25">
      <c r="AQ2948" s="171"/>
      <c r="AR2948"/>
      <c r="AS2948"/>
      <c r="AT2948"/>
      <c r="AU2948"/>
      <c r="AV2948"/>
      <c r="AW2948"/>
      <c r="AX2948"/>
      <c r="AY2948"/>
      <c r="AZ2948"/>
      <c r="BA2948"/>
      <c r="BB2948"/>
      <c r="BC2948"/>
      <c r="BD2948"/>
      <c r="BE2948" s="171"/>
      <c r="BF2948" s="171"/>
      <c r="BG2948" s="171"/>
      <c r="BH2948" s="171"/>
      <c r="BI2948" s="171"/>
      <c r="BJ2948" s="171"/>
      <c r="BK2948" s="171"/>
      <c r="BL2948" s="171"/>
      <c r="BM2948" s="171"/>
      <c r="BN2948" s="171"/>
      <c r="BO2948" s="171"/>
      <c r="BP2948" s="171"/>
      <c r="BQ2948" s="171"/>
      <c r="BR2948" s="171"/>
      <c r="BS2948" s="171"/>
      <c r="BT2948" s="171"/>
      <c r="BU2948" s="171"/>
      <c r="BV2948" s="171"/>
      <c r="BW2948" s="171"/>
      <c r="BX2948" s="171"/>
      <c r="BY2948" s="171"/>
      <c r="BZ2948" s="171"/>
      <c r="CA2948" s="171"/>
      <c r="CB2948" s="171"/>
      <c r="CC2948" s="171"/>
      <c r="CD2948" s="171"/>
      <c r="CE2948" s="171"/>
      <c r="CF2948" s="171"/>
      <c r="CG2948" s="171"/>
      <c r="CH2948" s="171"/>
      <c r="CI2948" s="171"/>
      <c r="CJ2948" s="171"/>
      <c r="CK2948" s="171"/>
      <c r="CL2948" s="171"/>
      <c r="CM2948" s="171"/>
      <c r="CN2948" s="171"/>
      <c r="CO2948" s="171"/>
      <c r="CP2948" s="171"/>
      <c r="CQ2948" s="171"/>
      <c r="CR2948" s="171"/>
      <c r="CS2948" s="171"/>
      <c r="CT2948" s="171"/>
      <c r="CU2948" s="171"/>
      <c r="CV2948" s="171"/>
      <c r="CW2948" s="171"/>
      <c r="CX2948" s="171"/>
      <c r="CY2948" s="171"/>
      <c r="CZ2948" s="171"/>
      <c r="DA2948" s="171"/>
      <c r="DB2948" s="171"/>
      <c r="DC2948" s="171"/>
      <c r="DD2948" s="171"/>
      <c r="DE2948" s="171"/>
      <c r="DF2948" s="171"/>
      <c r="DG2948" s="171"/>
      <c r="DH2948" s="171"/>
      <c r="DI2948" s="171"/>
      <c r="DJ2948" s="171"/>
      <c r="DK2948" s="171"/>
      <c r="DL2948" s="171"/>
      <c r="DM2948" s="171"/>
      <c r="DN2948" s="171"/>
      <c r="DO2948" s="171"/>
      <c r="DP2948" s="171"/>
      <c r="DQ2948" s="171"/>
      <c r="DR2948" s="171"/>
      <c r="DS2948" s="171"/>
      <c r="DT2948" s="171"/>
      <c r="DU2948" s="171"/>
      <c r="DV2948" s="171"/>
      <c r="DW2948" s="171"/>
      <c r="DX2948" s="171"/>
      <c r="DY2948" s="171"/>
      <c r="DZ2948" s="171"/>
      <c r="EA2948" s="171"/>
      <c r="EB2948" s="171"/>
      <c r="EC2948" s="171"/>
      <c r="ED2948" s="171"/>
      <c r="EE2948" s="171"/>
      <c r="EF2948" s="171"/>
      <c r="EG2948" s="171"/>
      <c r="EH2948" s="171"/>
      <c r="EI2948" s="171"/>
      <c r="EJ2948" s="171"/>
      <c r="EK2948" s="171"/>
      <c r="EL2948" s="171"/>
      <c r="EM2948" s="171"/>
      <c r="EN2948" s="171"/>
    </row>
    <row r="2949" spans="43:144" ht="15" x14ac:dyDescent="0.25">
      <c r="AQ2949" s="171"/>
      <c r="AR2949"/>
      <c r="AS2949"/>
      <c r="AT2949"/>
      <c r="AU2949"/>
      <c r="AV2949"/>
      <c r="AW2949"/>
      <c r="AX2949"/>
      <c r="AY2949"/>
      <c r="AZ2949"/>
      <c r="BA2949"/>
      <c r="BB2949"/>
      <c r="BC2949"/>
      <c r="BD2949"/>
      <c r="BE2949" s="171"/>
      <c r="BF2949" s="171"/>
      <c r="BG2949" s="171"/>
      <c r="BH2949" s="171"/>
      <c r="BI2949" s="171"/>
      <c r="BJ2949" s="171"/>
      <c r="BK2949" s="171"/>
      <c r="BL2949" s="171"/>
      <c r="BM2949" s="171"/>
      <c r="BN2949" s="171"/>
      <c r="BO2949" s="171"/>
      <c r="BP2949" s="171"/>
      <c r="BQ2949" s="171"/>
      <c r="BR2949" s="171"/>
      <c r="BS2949" s="171"/>
      <c r="BT2949" s="171"/>
      <c r="BU2949" s="171"/>
      <c r="BV2949" s="171"/>
      <c r="BW2949" s="171"/>
      <c r="BX2949" s="171"/>
      <c r="BY2949" s="171"/>
      <c r="BZ2949" s="171"/>
      <c r="CA2949" s="171"/>
      <c r="CB2949" s="171"/>
      <c r="CC2949" s="171"/>
      <c r="CD2949" s="171"/>
      <c r="CE2949" s="171"/>
      <c r="CF2949" s="171"/>
      <c r="CG2949" s="171"/>
      <c r="CH2949" s="171"/>
      <c r="CI2949" s="171"/>
      <c r="CJ2949" s="171"/>
      <c r="CK2949" s="171"/>
      <c r="CL2949" s="171"/>
      <c r="CM2949" s="171"/>
      <c r="CN2949" s="171"/>
      <c r="CO2949" s="171"/>
      <c r="CP2949" s="171"/>
      <c r="CQ2949" s="171"/>
      <c r="CR2949" s="171"/>
      <c r="CS2949" s="171"/>
      <c r="CT2949" s="171"/>
      <c r="CU2949" s="171"/>
      <c r="CV2949" s="171"/>
      <c r="CW2949" s="171"/>
      <c r="CX2949" s="171"/>
      <c r="CY2949" s="171"/>
      <c r="CZ2949" s="171"/>
      <c r="DA2949" s="171"/>
      <c r="DB2949" s="171"/>
      <c r="DC2949" s="171"/>
      <c r="DD2949" s="171"/>
      <c r="DE2949" s="171"/>
      <c r="DF2949" s="171"/>
      <c r="DG2949" s="171"/>
      <c r="DH2949" s="171"/>
      <c r="DI2949" s="171"/>
      <c r="DJ2949" s="171"/>
      <c r="DK2949" s="171"/>
      <c r="DL2949" s="171"/>
      <c r="DM2949" s="171"/>
      <c r="DN2949" s="171"/>
      <c r="DO2949" s="171"/>
      <c r="DP2949" s="171"/>
      <c r="DQ2949" s="171"/>
      <c r="DR2949" s="171"/>
      <c r="DS2949" s="171"/>
      <c r="DT2949" s="171"/>
      <c r="DU2949" s="171"/>
      <c r="DV2949" s="171"/>
      <c r="DW2949" s="171"/>
      <c r="DX2949" s="171"/>
      <c r="DY2949" s="171"/>
      <c r="DZ2949" s="171"/>
      <c r="EA2949" s="171"/>
      <c r="EB2949" s="171"/>
      <c r="EC2949" s="171"/>
      <c r="ED2949" s="171"/>
      <c r="EE2949" s="171"/>
      <c r="EF2949" s="171"/>
      <c r="EG2949" s="171"/>
      <c r="EH2949" s="171"/>
      <c r="EI2949" s="171"/>
      <c r="EJ2949" s="171"/>
      <c r="EK2949" s="171"/>
      <c r="EL2949" s="171"/>
      <c r="EM2949" s="171"/>
      <c r="EN2949" s="171"/>
    </row>
    <row r="2950" spans="43:144" ht="15" x14ac:dyDescent="0.25">
      <c r="AQ2950" s="171"/>
      <c r="AR2950"/>
      <c r="AS2950"/>
      <c r="AT2950"/>
      <c r="AU2950"/>
      <c r="AV2950"/>
      <c r="AW2950"/>
      <c r="AX2950"/>
      <c r="AY2950"/>
      <c r="AZ2950"/>
      <c r="BA2950"/>
      <c r="BB2950"/>
      <c r="BC2950"/>
      <c r="BD2950"/>
      <c r="BE2950" s="171"/>
      <c r="BF2950" s="171"/>
      <c r="BG2950" s="171"/>
      <c r="BH2950" s="171"/>
      <c r="BI2950" s="171"/>
      <c r="BJ2950" s="171"/>
      <c r="BK2950" s="171"/>
      <c r="BL2950" s="171"/>
      <c r="BM2950" s="171"/>
      <c r="BN2950" s="171"/>
      <c r="BO2950" s="171"/>
      <c r="BP2950" s="171"/>
      <c r="BQ2950" s="171"/>
      <c r="BR2950" s="171"/>
      <c r="BS2950" s="171"/>
      <c r="BT2950" s="171"/>
      <c r="BU2950" s="171"/>
      <c r="BV2950" s="171"/>
      <c r="BW2950" s="171"/>
      <c r="BX2950" s="171"/>
      <c r="BY2950" s="171"/>
      <c r="BZ2950" s="171"/>
      <c r="CA2950" s="171"/>
      <c r="CB2950" s="171"/>
      <c r="CC2950" s="171"/>
      <c r="CD2950" s="171"/>
      <c r="CE2950" s="171"/>
      <c r="CF2950" s="171"/>
      <c r="CG2950" s="171"/>
      <c r="CH2950" s="171"/>
      <c r="CI2950" s="171"/>
      <c r="CJ2950" s="171"/>
      <c r="CK2950" s="171"/>
      <c r="CL2950" s="171"/>
      <c r="CM2950" s="171"/>
      <c r="CN2950" s="171"/>
      <c r="CO2950" s="171"/>
      <c r="CP2950" s="171"/>
      <c r="CQ2950" s="171"/>
      <c r="CR2950" s="171"/>
      <c r="CS2950" s="171"/>
      <c r="CT2950" s="171"/>
      <c r="CU2950" s="171"/>
      <c r="CV2950" s="171"/>
      <c r="CW2950" s="171"/>
      <c r="CX2950" s="171"/>
      <c r="CY2950" s="171"/>
      <c r="CZ2950" s="171"/>
      <c r="DA2950" s="171"/>
      <c r="DB2950" s="171"/>
      <c r="DC2950" s="171"/>
      <c r="DD2950" s="171"/>
      <c r="DE2950" s="171"/>
      <c r="DF2950" s="171"/>
      <c r="DG2950" s="171"/>
      <c r="DH2950" s="171"/>
      <c r="DI2950" s="171"/>
      <c r="DJ2950" s="171"/>
      <c r="DK2950" s="171"/>
      <c r="DL2950" s="171"/>
      <c r="DM2950" s="171"/>
      <c r="DN2950" s="171"/>
      <c r="DO2950" s="171"/>
      <c r="DP2950" s="171"/>
      <c r="DQ2950" s="171"/>
      <c r="DR2950" s="171"/>
      <c r="DS2950" s="171"/>
      <c r="DT2950" s="171"/>
      <c r="DU2950" s="171"/>
      <c r="DV2950" s="171"/>
      <c r="DW2950" s="171"/>
      <c r="DX2950" s="171"/>
      <c r="DY2950" s="171"/>
      <c r="DZ2950" s="171"/>
      <c r="EA2950" s="171"/>
      <c r="EB2950" s="171"/>
      <c r="EC2950" s="171"/>
      <c r="ED2950" s="171"/>
      <c r="EE2950" s="171"/>
      <c r="EF2950" s="171"/>
      <c r="EG2950" s="171"/>
      <c r="EH2950" s="171"/>
      <c r="EI2950" s="171"/>
      <c r="EJ2950" s="171"/>
      <c r="EK2950" s="171"/>
      <c r="EL2950" s="171"/>
      <c r="EM2950" s="171"/>
      <c r="EN2950" s="171"/>
    </row>
    <row r="2951" spans="43:144" ht="15" x14ac:dyDescent="0.25">
      <c r="AQ2951" s="171"/>
      <c r="AR2951"/>
      <c r="AS2951"/>
      <c r="AT2951"/>
      <c r="AU2951"/>
      <c r="AV2951"/>
      <c r="AW2951"/>
      <c r="AX2951"/>
      <c r="AY2951"/>
      <c r="AZ2951"/>
      <c r="BA2951"/>
      <c r="BB2951"/>
      <c r="BC2951"/>
      <c r="BD2951"/>
      <c r="BE2951" s="171"/>
      <c r="BF2951" s="171"/>
      <c r="BG2951" s="171"/>
      <c r="BH2951" s="171"/>
      <c r="BI2951" s="171"/>
      <c r="BJ2951" s="171"/>
      <c r="BK2951" s="171"/>
      <c r="BL2951" s="171"/>
      <c r="BM2951" s="171"/>
      <c r="BN2951" s="171"/>
      <c r="BO2951" s="171"/>
      <c r="BP2951" s="171"/>
      <c r="BQ2951" s="171"/>
      <c r="BR2951" s="171"/>
      <c r="BS2951" s="171"/>
      <c r="BT2951" s="171"/>
      <c r="BU2951" s="171"/>
      <c r="BV2951" s="171"/>
      <c r="BW2951" s="171"/>
      <c r="BX2951" s="171"/>
      <c r="BY2951" s="171"/>
      <c r="BZ2951" s="171"/>
      <c r="CA2951" s="171"/>
      <c r="CB2951" s="171"/>
      <c r="CC2951" s="171"/>
      <c r="CD2951" s="171"/>
      <c r="CE2951" s="171"/>
      <c r="CF2951" s="171"/>
      <c r="CG2951" s="171"/>
      <c r="CH2951" s="171"/>
      <c r="CI2951" s="171"/>
      <c r="CJ2951" s="171"/>
      <c r="CK2951" s="171"/>
      <c r="CL2951" s="171"/>
      <c r="CM2951" s="171"/>
      <c r="CN2951" s="171"/>
      <c r="CO2951" s="171"/>
      <c r="CP2951" s="171"/>
      <c r="CQ2951" s="171"/>
      <c r="CR2951" s="171"/>
      <c r="CS2951" s="171"/>
      <c r="CT2951" s="171"/>
      <c r="CU2951" s="171"/>
      <c r="CV2951" s="171"/>
      <c r="CW2951" s="171"/>
      <c r="CX2951" s="171"/>
      <c r="CY2951" s="171"/>
      <c r="CZ2951" s="171"/>
      <c r="DA2951" s="171"/>
      <c r="DB2951" s="171"/>
      <c r="DC2951" s="171"/>
      <c r="DD2951" s="171"/>
      <c r="DE2951" s="171"/>
      <c r="DF2951" s="171"/>
      <c r="DG2951" s="171"/>
      <c r="DH2951" s="171"/>
      <c r="DI2951" s="171"/>
      <c r="DJ2951" s="171"/>
      <c r="DK2951" s="171"/>
      <c r="DL2951" s="171"/>
      <c r="DM2951" s="171"/>
      <c r="DN2951" s="171"/>
      <c r="DO2951" s="171"/>
      <c r="DP2951" s="171"/>
      <c r="DQ2951" s="171"/>
      <c r="DR2951" s="171"/>
      <c r="DS2951" s="171"/>
      <c r="DT2951" s="171"/>
      <c r="DU2951" s="171"/>
      <c r="DV2951" s="171"/>
      <c r="DW2951" s="171"/>
      <c r="DX2951" s="171"/>
      <c r="DY2951" s="171"/>
      <c r="DZ2951" s="171"/>
      <c r="EA2951" s="171"/>
      <c r="EB2951" s="171"/>
      <c r="EC2951" s="171"/>
      <c r="ED2951" s="171"/>
      <c r="EE2951" s="171"/>
      <c r="EF2951" s="171"/>
      <c r="EG2951" s="171"/>
      <c r="EH2951" s="171"/>
      <c r="EI2951" s="171"/>
      <c r="EJ2951" s="171"/>
      <c r="EK2951" s="171"/>
      <c r="EL2951" s="171"/>
      <c r="EM2951" s="171"/>
      <c r="EN2951" s="171"/>
    </row>
    <row r="2952" spans="43:144" ht="15" x14ac:dyDescent="0.25">
      <c r="AQ2952" s="171"/>
      <c r="AR2952"/>
      <c r="AS2952"/>
      <c r="AT2952"/>
      <c r="AU2952"/>
      <c r="AV2952"/>
      <c r="AW2952"/>
      <c r="AX2952"/>
      <c r="AY2952"/>
      <c r="AZ2952"/>
      <c r="BA2952"/>
      <c r="BB2952"/>
      <c r="BC2952"/>
      <c r="BD2952"/>
      <c r="BE2952" s="171"/>
      <c r="BF2952" s="171"/>
      <c r="BG2952" s="171"/>
      <c r="BH2952" s="171"/>
      <c r="BI2952" s="171"/>
      <c r="BJ2952" s="171"/>
      <c r="BK2952" s="171"/>
      <c r="BL2952" s="171"/>
      <c r="BM2952" s="171"/>
      <c r="BN2952" s="171"/>
      <c r="BO2952" s="171"/>
      <c r="BP2952" s="171"/>
      <c r="BQ2952" s="171"/>
      <c r="BR2952" s="171"/>
      <c r="BS2952" s="171"/>
      <c r="BT2952" s="171"/>
      <c r="BU2952" s="171"/>
      <c r="BV2952" s="171"/>
      <c r="BW2952" s="171"/>
      <c r="BX2952" s="171"/>
      <c r="BY2952" s="171"/>
      <c r="BZ2952" s="171"/>
      <c r="CA2952" s="171"/>
      <c r="CB2952" s="171"/>
      <c r="CC2952" s="171"/>
      <c r="CD2952" s="171"/>
      <c r="CE2952" s="171"/>
      <c r="CF2952" s="171"/>
      <c r="CG2952" s="171"/>
      <c r="CH2952" s="171"/>
      <c r="CI2952" s="171"/>
      <c r="CJ2952" s="171"/>
      <c r="CK2952" s="171"/>
      <c r="CL2952" s="171"/>
      <c r="CM2952" s="171"/>
      <c r="CN2952" s="171"/>
      <c r="CO2952" s="171"/>
      <c r="CP2952" s="171"/>
      <c r="CQ2952" s="171"/>
      <c r="CR2952" s="171"/>
      <c r="CS2952" s="171"/>
      <c r="CT2952" s="171"/>
      <c r="CU2952" s="171"/>
      <c r="CV2952" s="171"/>
      <c r="CW2952" s="171"/>
      <c r="CX2952" s="171"/>
      <c r="CY2952" s="171"/>
      <c r="CZ2952" s="171"/>
      <c r="DA2952" s="171"/>
      <c r="DB2952" s="171"/>
      <c r="DC2952" s="171"/>
      <c r="DD2952" s="171"/>
      <c r="DE2952" s="171"/>
      <c r="DF2952" s="171"/>
      <c r="DG2952" s="171"/>
      <c r="DH2952" s="171"/>
      <c r="DI2952" s="171"/>
      <c r="DJ2952" s="171"/>
      <c r="DK2952" s="171"/>
      <c r="DL2952" s="171"/>
      <c r="DM2952" s="171"/>
      <c r="DN2952" s="171"/>
      <c r="DO2952" s="171"/>
      <c r="DP2952" s="171"/>
      <c r="DQ2952" s="171"/>
      <c r="DR2952" s="171"/>
      <c r="DS2952" s="171"/>
      <c r="DT2952" s="171"/>
      <c r="DU2952" s="171"/>
      <c r="DV2952" s="171"/>
      <c r="DW2952" s="171"/>
      <c r="DX2952" s="171"/>
      <c r="DY2952" s="171"/>
      <c r="DZ2952" s="171"/>
      <c r="EA2952" s="171"/>
      <c r="EB2952" s="171"/>
      <c r="EC2952" s="171"/>
      <c r="ED2952" s="171"/>
      <c r="EE2952" s="171"/>
      <c r="EF2952" s="171"/>
      <c r="EG2952" s="171"/>
      <c r="EH2952" s="171"/>
      <c r="EI2952" s="171"/>
      <c r="EJ2952" s="171"/>
      <c r="EK2952" s="171"/>
      <c r="EL2952" s="171"/>
      <c r="EM2952" s="171"/>
      <c r="EN2952" s="171"/>
    </row>
    <row r="2953" spans="43:144" ht="15" x14ac:dyDescent="0.25">
      <c r="AQ2953" s="171"/>
      <c r="AR2953"/>
      <c r="AS2953"/>
      <c r="AT2953"/>
      <c r="AU2953"/>
      <c r="AV2953"/>
      <c r="AW2953"/>
      <c r="AX2953"/>
      <c r="AY2953"/>
      <c r="AZ2953"/>
      <c r="BA2953"/>
      <c r="BB2953"/>
      <c r="BC2953"/>
      <c r="BD2953"/>
      <c r="BE2953" s="171"/>
      <c r="BF2953" s="171"/>
      <c r="BG2953" s="171"/>
      <c r="BH2953" s="171"/>
      <c r="BI2953" s="171"/>
      <c r="BJ2953" s="171"/>
      <c r="BK2953" s="171"/>
      <c r="BL2953" s="171"/>
      <c r="BM2953" s="171"/>
      <c r="BN2953" s="171"/>
      <c r="BO2953" s="171"/>
      <c r="BP2953" s="171"/>
      <c r="BQ2953" s="171"/>
      <c r="BR2953" s="171"/>
      <c r="BS2953" s="171"/>
      <c r="BT2953" s="171"/>
      <c r="BU2953" s="171"/>
      <c r="BV2953" s="171"/>
      <c r="BW2953" s="171"/>
      <c r="BX2953" s="171"/>
      <c r="BY2953" s="171"/>
      <c r="BZ2953" s="171"/>
      <c r="CA2953" s="171"/>
      <c r="CB2953" s="171"/>
      <c r="CC2953" s="171"/>
      <c r="CD2953" s="171"/>
      <c r="CE2953" s="171"/>
      <c r="CF2953" s="171"/>
      <c r="CG2953" s="171"/>
      <c r="CH2953" s="171"/>
      <c r="CI2953" s="171"/>
      <c r="CJ2953" s="171"/>
      <c r="CK2953" s="171"/>
      <c r="CL2953" s="171"/>
      <c r="CM2953" s="171"/>
      <c r="CN2953" s="171"/>
      <c r="CO2953" s="171"/>
      <c r="CP2953" s="171"/>
      <c r="CQ2953" s="171"/>
      <c r="CR2953" s="171"/>
      <c r="CS2953" s="171"/>
      <c r="CT2953" s="171"/>
      <c r="CU2953" s="171"/>
      <c r="CV2953" s="171"/>
      <c r="CW2953" s="171"/>
      <c r="CX2953" s="171"/>
      <c r="CY2953" s="171"/>
      <c r="CZ2953" s="171"/>
      <c r="DA2953" s="171"/>
      <c r="DB2953" s="171"/>
      <c r="DC2953" s="171"/>
      <c r="DD2953" s="171"/>
      <c r="DE2953" s="171"/>
      <c r="DF2953" s="171"/>
      <c r="DG2953" s="171"/>
      <c r="DH2953" s="171"/>
      <c r="DI2953" s="171"/>
      <c r="DJ2953" s="171"/>
      <c r="DK2953" s="171"/>
      <c r="DL2953" s="171"/>
      <c r="DM2953" s="171"/>
      <c r="DN2953" s="171"/>
      <c r="DO2953" s="171"/>
      <c r="DP2953" s="171"/>
      <c r="DQ2953" s="171"/>
      <c r="DR2953" s="171"/>
      <c r="DS2953" s="171"/>
      <c r="DT2953" s="171"/>
      <c r="DU2953" s="171"/>
      <c r="DV2953" s="171"/>
      <c r="DW2953" s="171"/>
      <c r="DX2953" s="171"/>
      <c r="DY2953" s="171"/>
      <c r="DZ2953" s="171"/>
      <c r="EA2953" s="171"/>
      <c r="EB2953" s="171"/>
      <c r="EC2953" s="171"/>
      <c r="ED2953" s="171"/>
      <c r="EE2953" s="171"/>
      <c r="EF2953" s="171"/>
      <c r="EG2953" s="171"/>
      <c r="EH2953" s="171"/>
      <c r="EI2953" s="171"/>
      <c r="EJ2953" s="171"/>
      <c r="EK2953" s="171"/>
      <c r="EL2953" s="171"/>
      <c r="EM2953" s="171"/>
      <c r="EN2953" s="171"/>
    </row>
    <row r="2954" spans="43:144" ht="15" x14ac:dyDescent="0.25">
      <c r="AQ2954" s="171"/>
      <c r="AR2954"/>
      <c r="AS2954"/>
      <c r="AT2954"/>
      <c r="AU2954"/>
      <c r="AV2954"/>
      <c r="AW2954"/>
      <c r="AX2954"/>
      <c r="AY2954"/>
      <c r="AZ2954"/>
      <c r="BA2954"/>
      <c r="BB2954"/>
      <c r="BC2954"/>
      <c r="BD2954"/>
      <c r="BE2954" s="171"/>
      <c r="BF2954" s="171"/>
      <c r="BG2954" s="171"/>
      <c r="BH2954" s="171"/>
      <c r="BI2954" s="171"/>
      <c r="BJ2954" s="171"/>
      <c r="BK2954" s="171"/>
      <c r="BL2954" s="171"/>
      <c r="BM2954" s="171"/>
      <c r="BN2954" s="171"/>
      <c r="BO2954" s="171"/>
      <c r="BP2954" s="171"/>
      <c r="BQ2954" s="171"/>
      <c r="BR2954" s="171"/>
      <c r="BS2954" s="171"/>
      <c r="BT2954" s="171"/>
      <c r="BU2954" s="171"/>
      <c r="BV2954" s="171"/>
      <c r="BW2954" s="171"/>
      <c r="BX2954" s="171"/>
      <c r="BY2954" s="171"/>
      <c r="BZ2954" s="171"/>
      <c r="CA2954" s="171"/>
      <c r="CB2954" s="171"/>
      <c r="CC2954" s="171"/>
      <c r="CD2954" s="171"/>
      <c r="CE2954" s="171"/>
      <c r="CF2954" s="171"/>
      <c r="CG2954" s="171"/>
      <c r="CH2954" s="171"/>
      <c r="CI2954" s="171"/>
      <c r="CJ2954" s="171"/>
      <c r="CK2954" s="171"/>
      <c r="CL2954" s="171"/>
      <c r="CM2954" s="171"/>
      <c r="CN2954" s="171"/>
      <c r="CO2954" s="171"/>
      <c r="CP2954" s="171"/>
      <c r="CQ2954" s="171"/>
      <c r="CR2954" s="171"/>
      <c r="CS2954" s="171"/>
      <c r="CT2954" s="171"/>
      <c r="CU2954" s="171"/>
      <c r="CV2954" s="171"/>
      <c r="CW2954" s="171"/>
      <c r="CX2954" s="171"/>
      <c r="CY2954" s="171"/>
      <c r="CZ2954" s="171"/>
      <c r="DA2954" s="171"/>
      <c r="DB2954" s="171"/>
      <c r="DC2954" s="171"/>
      <c r="DD2954" s="171"/>
      <c r="DE2954" s="171"/>
      <c r="DF2954" s="171"/>
      <c r="DG2954" s="171"/>
      <c r="DH2954" s="171"/>
      <c r="DI2954" s="171"/>
      <c r="DJ2954" s="171"/>
      <c r="DK2954" s="171"/>
      <c r="DL2954" s="171"/>
      <c r="DM2954" s="171"/>
      <c r="DN2954" s="171"/>
      <c r="DO2954" s="171"/>
      <c r="DP2954" s="171"/>
      <c r="DQ2954" s="171"/>
      <c r="DR2954" s="171"/>
      <c r="DS2954" s="171"/>
      <c r="DT2954" s="171"/>
      <c r="DU2954" s="171"/>
      <c r="DV2954" s="171"/>
      <c r="DW2954" s="171"/>
      <c r="DX2954" s="171"/>
      <c r="DY2954" s="171"/>
      <c r="DZ2954" s="171"/>
      <c r="EA2954" s="171"/>
      <c r="EB2954" s="171"/>
      <c r="EC2954" s="171"/>
      <c r="ED2954" s="171"/>
      <c r="EE2954" s="171"/>
      <c r="EF2954" s="171"/>
      <c r="EG2954" s="171"/>
      <c r="EH2954" s="171"/>
      <c r="EI2954" s="171"/>
      <c r="EJ2954" s="171"/>
      <c r="EK2954" s="171"/>
      <c r="EL2954" s="171"/>
      <c r="EM2954" s="171"/>
      <c r="EN2954" s="171"/>
    </row>
    <row r="2955" spans="43:144" ht="15" x14ac:dyDescent="0.25">
      <c r="AQ2955" s="171"/>
      <c r="AR2955"/>
      <c r="AS2955"/>
      <c r="AT2955"/>
      <c r="AU2955"/>
      <c r="AV2955"/>
      <c r="AW2955"/>
      <c r="AX2955"/>
      <c r="AY2955"/>
      <c r="AZ2955"/>
      <c r="BA2955"/>
      <c r="BB2955"/>
      <c r="BC2955"/>
      <c r="BD2955"/>
      <c r="BE2955" s="171"/>
      <c r="BF2955" s="171"/>
      <c r="BG2955" s="171"/>
      <c r="BH2955" s="171"/>
      <c r="BI2955" s="171"/>
      <c r="BJ2955" s="171"/>
      <c r="BK2955" s="171"/>
      <c r="BL2955" s="171"/>
      <c r="BM2955" s="171"/>
      <c r="BN2955" s="171"/>
      <c r="BO2955" s="171"/>
      <c r="BP2955" s="171"/>
      <c r="BQ2955" s="171"/>
      <c r="BR2955" s="171"/>
      <c r="BS2955" s="171"/>
      <c r="BT2955" s="171"/>
      <c r="BU2955" s="171"/>
      <c r="BV2955" s="171"/>
      <c r="BW2955" s="171"/>
      <c r="BX2955" s="171"/>
      <c r="BY2955" s="171"/>
      <c r="BZ2955" s="171"/>
      <c r="CA2955" s="171"/>
      <c r="CB2955" s="171"/>
      <c r="CC2955" s="171"/>
      <c r="CD2955" s="171"/>
      <c r="CE2955" s="171"/>
      <c r="CF2955" s="171"/>
      <c r="CG2955" s="171"/>
      <c r="CH2955" s="171"/>
      <c r="CI2955" s="171"/>
      <c r="CJ2955" s="171"/>
      <c r="CK2955" s="171"/>
      <c r="CL2955" s="171"/>
      <c r="CM2955" s="171"/>
      <c r="CN2955" s="171"/>
      <c r="CO2955" s="171"/>
      <c r="CP2955" s="171"/>
      <c r="CQ2955" s="171"/>
      <c r="CR2955" s="171"/>
      <c r="CS2955" s="171"/>
      <c r="CT2955" s="171"/>
      <c r="CU2955" s="171"/>
      <c r="CV2955" s="171"/>
      <c r="CW2955" s="171"/>
      <c r="CX2955" s="171"/>
      <c r="CY2955" s="171"/>
      <c r="CZ2955" s="171"/>
      <c r="DA2955" s="171"/>
      <c r="DB2955" s="171"/>
      <c r="DC2955" s="171"/>
      <c r="DD2955" s="171"/>
      <c r="DE2955" s="171"/>
      <c r="DF2955" s="171"/>
      <c r="DG2955" s="171"/>
      <c r="DH2955" s="171"/>
      <c r="DI2955" s="171"/>
      <c r="DJ2955" s="171"/>
      <c r="DK2955" s="171"/>
      <c r="DL2955" s="171"/>
      <c r="DM2955" s="171"/>
      <c r="DN2955" s="171"/>
      <c r="DO2955" s="171"/>
      <c r="DP2955" s="171"/>
      <c r="DQ2955" s="171"/>
      <c r="DR2955" s="171"/>
      <c r="DS2955" s="171"/>
      <c r="DT2955" s="171"/>
      <c r="DU2955" s="171"/>
      <c r="DV2955" s="171"/>
      <c r="DW2955" s="171"/>
      <c r="DX2955" s="171"/>
      <c r="DY2955" s="171"/>
      <c r="DZ2955" s="171"/>
      <c r="EA2955" s="171"/>
      <c r="EB2955" s="171"/>
      <c r="EC2955" s="171"/>
      <c r="ED2955" s="171"/>
      <c r="EE2955" s="171"/>
      <c r="EF2955" s="171"/>
      <c r="EG2955" s="171"/>
      <c r="EH2955" s="171"/>
      <c r="EI2955" s="171"/>
      <c r="EJ2955" s="171"/>
      <c r="EK2955" s="171"/>
      <c r="EL2955" s="171"/>
      <c r="EM2955" s="171"/>
      <c r="EN2955" s="171"/>
    </row>
    <row r="2956" spans="43:144" ht="15" x14ac:dyDescent="0.25">
      <c r="AQ2956" s="171"/>
      <c r="AR2956"/>
      <c r="AS2956"/>
      <c r="AT2956"/>
      <c r="AU2956"/>
      <c r="AV2956"/>
      <c r="AW2956"/>
      <c r="AX2956"/>
      <c r="AY2956"/>
      <c r="AZ2956"/>
      <c r="BA2956"/>
      <c r="BB2956"/>
      <c r="BC2956"/>
      <c r="BD2956"/>
      <c r="BE2956" s="171"/>
      <c r="BF2956" s="171"/>
      <c r="BG2956" s="171"/>
      <c r="BH2956" s="171"/>
      <c r="BI2956" s="171"/>
      <c r="BJ2956" s="171"/>
      <c r="BK2956" s="171"/>
      <c r="BL2956" s="171"/>
      <c r="BM2956" s="171"/>
      <c r="BN2956" s="171"/>
      <c r="BO2956" s="171"/>
      <c r="BP2956" s="171"/>
      <c r="BQ2956" s="171"/>
      <c r="BR2956" s="171"/>
      <c r="BS2956" s="171"/>
      <c r="BT2956" s="171"/>
      <c r="BU2956" s="171"/>
      <c r="BV2956" s="171"/>
      <c r="BW2956" s="171"/>
      <c r="BX2956" s="171"/>
      <c r="BY2956" s="171"/>
      <c r="BZ2956" s="171"/>
      <c r="CA2956" s="171"/>
      <c r="CB2956" s="171"/>
      <c r="CC2956" s="171"/>
      <c r="CD2956" s="171"/>
      <c r="CE2956" s="171"/>
      <c r="CF2956" s="171"/>
      <c r="CG2956" s="171"/>
      <c r="CH2956" s="171"/>
      <c r="CI2956" s="171"/>
      <c r="CJ2956" s="171"/>
      <c r="CK2956" s="171"/>
      <c r="CL2956" s="171"/>
      <c r="CM2956" s="171"/>
      <c r="CN2956" s="171"/>
      <c r="CO2956" s="171"/>
      <c r="CP2956" s="171"/>
      <c r="CQ2956" s="171"/>
      <c r="CR2956" s="171"/>
      <c r="CS2956" s="171"/>
      <c r="CT2956" s="171"/>
      <c r="CU2956" s="171"/>
      <c r="CV2956" s="171"/>
      <c r="CW2956" s="171"/>
      <c r="CX2956" s="171"/>
      <c r="CY2956" s="171"/>
      <c r="CZ2956" s="171"/>
      <c r="DA2956" s="171"/>
      <c r="DB2956" s="171"/>
      <c r="DC2956" s="171"/>
      <c r="DD2956" s="171"/>
      <c r="DE2956" s="171"/>
      <c r="DF2956" s="171"/>
      <c r="DG2956" s="171"/>
      <c r="DH2956" s="171"/>
      <c r="DI2956" s="171"/>
      <c r="DJ2956" s="171"/>
      <c r="DK2956" s="171"/>
      <c r="DL2956" s="171"/>
      <c r="DM2956" s="171"/>
      <c r="DN2956" s="171"/>
      <c r="DO2956" s="171"/>
      <c r="DP2956" s="171"/>
      <c r="DQ2956" s="171"/>
      <c r="DR2956" s="171"/>
      <c r="DS2956" s="171"/>
      <c r="DT2956" s="171"/>
      <c r="DU2956" s="171"/>
      <c r="DV2956" s="171"/>
      <c r="DW2956" s="171"/>
      <c r="DX2956" s="171"/>
      <c r="DY2956" s="171"/>
      <c r="DZ2956" s="171"/>
      <c r="EA2956" s="171"/>
      <c r="EB2956" s="171"/>
      <c r="EC2956" s="171"/>
      <c r="ED2956" s="171"/>
      <c r="EE2956" s="171"/>
      <c r="EF2956" s="171"/>
      <c r="EG2956" s="171"/>
      <c r="EH2956" s="171"/>
      <c r="EI2956" s="171"/>
      <c r="EJ2956" s="171"/>
      <c r="EK2956" s="171"/>
      <c r="EL2956" s="171"/>
      <c r="EM2956" s="171"/>
      <c r="EN2956" s="171"/>
    </row>
    <row r="2957" spans="43:144" ht="15" x14ac:dyDescent="0.25">
      <c r="AQ2957" s="171"/>
      <c r="AR2957"/>
      <c r="AS2957"/>
      <c r="AT2957"/>
      <c r="AU2957"/>
      <c r="AV2957"/>
      <c r="AW2957"/>
      <c r="AX2957"/>
      <c r="AY2957"/>
      <c r="AZ2957"/>
      <c r="BA2957"/>
      <c r="BB2957"/>
      <c r="BC2957"/>
      <c r="BD2957"/>
      <c r="BE2957" s="171"/>
      <c r="BF2957" s="171"/>
      <c r="BG2957" s="171"/>
      <c r="BH2957" s="171"/>
      <c r="BI2957" s="171"/>
      <c r="BJ2957" s="171"/>
      <c r="BK2957" s="171"/>
      <c r="BL2957" s="171"/>
      <c r="BM2957" s="171"/>
      <c r="BN2957" s="171"/>
      <c r="BO2957" s="171"/>
      <c r="BP2957" s="171"/>
      <c r="BQ2957" s="171"/>
      <c r="BR2957" s="171"/>
      <c r="BS2957" s="171"/>
      <c r="BT2957" s="171"/>
      <c r="BU2957" s="171"/>
      <c r="BV2957" s="171"/>
      <c r="BW2957" s="171"/>
      <c r="BX2957" s="171"/>
      <c r="BY2957" s="171"/>
      <c r="BZ2957" s="171"/>
      <c r="CA2957" s="171"/>
      <c r="CB2957" s="171"/>
      <c r="CC2957" s="171"/>
      <c r="CD2957" s="171"/>
      <c r="CE2957" s="171"/>
      <c r="CF2957" s="171"/>
      <c r="CG2957" s="171"/>
      <c r="CH2957" s="171"/>
      <c r="CI2957" s="171"/>
      <c r="CJ2957" s="171"/>
      <c r="CK2957" s="171"/>
      <c r="CL2957" s="171"/>
      <c r="CM2957" s="171"/>
      <c r="CN2957" s="171"/>
      <c r="CO2957" s="171"/>
      <c r="CP2957" s="171"/>
      <c r="CQ2957" s="171"/>
      <c r="CR2957" s="171"/>
      <c r="CS2957" s="171"/>
      <c r="CT2957" s="171"/>
      <c r="CU2957" s="171"/>
      <c r="CV2957" s="171"/>
      <c r="CW2957" s="171"/>
      <c r="CX2957" s="171"/>
      <c r="CY2957" s="171"/>
      <c r="CZ2957" s="171"/>
      <c r="DA2957" s="171"/>
      <c r="DB2957" s="171"/>
      <c r="DC2957" s="171"/>
      <c r="DD2957" s="171"/>
      <c r="DE2957" s="171"/>
      <c r="DF2957" s="171"/>
      <c r="DG2957" s="171"/>
      <c r="DH2957" s="171"/>
      <c r="DI2957" s="171"/>
      <c r="DJ2957" s="171"/>
      <c r="DK2957" s="171"/>
      <c r="DL2957" s="171"/>
      <c r="DM2957" s="171"/>
      <c r="DN2957" s="171"/>
      <c r="DO2957" s="171"/>
      <c r="DP2957" s="171"/>
      <c r="DQ2957" s="171"/>
      <c r="DR2957" s="171"/>
      <c r="DS2957" s="171"/>
      <c r="DT2957" s="171"/>
      <c r="DU2957" s="171"/>
      <c r="DV2957" s="171"/>
      <c r="DW2957" s="171"/>
      <c r="DX2957" s="171"/>
      <c r="DY2957" s="171"/>
      <c r="DZ2957" s="171"/>
      <c r="EA2957" s="171"/>
      <c r="EB2957" s="171"/>
      <c r="EC2957" s="171"/>
      <c r="ED2957" s="171"/>
      <c r="EE2957" s="171"/>
      <c r="EF2957" s="171"/>
      <c r="EG2957" s="171"/>
      <c r="EH2957" s="171"/>
      <c r="EI2957" s="171"/>
      <c r="EJ2957" s="171"/>
      <c r="EK2957" s="171"/>
      <c r="EL2957" s="171"/>
      <c r="EM2957" s="171"/>
      <c r="EN2957" s="171"/>
    </row>
    <row r="2958" spans="43:144" ht="15" x14ac:dyDescent="0.25">
      <c r="AQ2958" s="171"/>
      <c r="AR2958"/>
      <c r="AS2958"/>
      <c r="AT2958"/>
      <c r="AU2958"/>
      <c r="AV2958"/>
      <c r="AW2958"/>
      <c r="AX2958"/>
      <c r="AY2958"/>
      <c r="AZ2958"/>
      <c r="BA2958"/>
      <c r="BB2958"/>
      <c r="BC2958"/>
      <c r="BD2958"/>
      <c r="BE2958" s="171"/>
      <c r="BF2958" s="171"/>
      <c r="BG2958" s="171"/>
      <c r="BH2958" s="171"/>
      <c r="BI2958" s="171"/>
      <c r="BJ2958" s="171"/>
      <c r="BK2958" s="171"/>
      <c r="BL2958" s="171"/>
      <c r="BM2958" s="171"/>
      <c r="BN2958" s="171"/>
      <c r="BO2958" s="171"/>
      <c r="BP2958" s="171"/>
      <c r="BQ2958" s="171"/>
      <c r="BR2958" s="171"/>
      <c r="BS2958" s="171"/>
      <c r="BT2958" s="171"/>
      <c r="BU2958" s="171"/>
      <c r="BV2958" s="171"/>
      <c r="BW2958" s="171"/>
      <c r="BX2958" s="171"/>
      <c r="BY2958" s="171"/>
      <c r="BZ2958" s="171"/>
      <c r="CA2958" s="171"/>
      <c r="CB2958" s="171"/>
      <c r="CC2958" s="171"/>
      <c r="CD2958" s="171"/>
      <c r="CE2958" s="171"/>
      <c r="CF2958" s="171"/>
      <c r="CG2958" s="171"/>
      <c r="CH2958" s="171"/>
      <c r="CI2958" s="171"/>
      <c r="CJ2958" s="171"/>
      <c r="CK2958" s="171"/>
      <c r="CL2958" s="171"/>
      <c r="CM2958" s="171"/>
      <c r="CN2958" s="171"/>
      <c r="CO2958" s="171"/>
      <c r="CP2958" s="171"/>
      <c r="CQ2958" s="171"/>
      <c r="CR2958" s="171"/>
      <c r="CS2958" s="171"/>
      <c r="CT2958" s="171"/>
      <c r="CU2958" s="171"/>
      <c r="CV2958" s="171"/>
      <c r="CW2958" s="171"/>
      <c r="CX2958" s="171"/>
      <c r="CY2958" s="171"/>
      <c r="CZ2958" s="171"/>
      <c r="DA2958" s="171"/>
      <c r="DB2958" s="171"/>
      <c r="DC2958" s="171"/>
      <c r="DD2958" s="171"/>
      <c r="DE2958" s="171"/>
      <c r="DF2958" s="171"/>
      <c r="DG2958" s="171"/>
      <c r="DH2958" s="171"/>
      <c r="DI2958" s="171"/>
      <c r="DJ2958" s="171"/>
      <c r="DK2958" s="171"/>
      <c r="DL2958" s="171"/>
      <c r="DM2958" s="171"/>
      <c r="DN2958" s="171"/>
      <c r="DO2958" s="171"/>
      <c r="DP2958" s="171"/>
      <c r="DQ2958" s="171"/>
      <c r="DR2958" s="171"/>
      <c r="DS2958" s="171"/>
      <c r="DT2958" s="171"/>
      <c r="DU2958" s="171"/>
      <c r="DV2958" s="171"/>
      <c r="DW2958" s="171"/>
      <c r="DX2958" s="171"/>
      <c r="DY2958" s="171"/>
      <c r="DZ2958" s="171"/>
      <c r="EA2958" s="171"/>
      <c r="EB2958" s="171"/>
      <c r="EC2958" s="171"/>
      <c r="ED2958" s="171"/>
      <c r="EE2958" s="171"/>
      <c r="EF2958" s="171"/>
      <c r="EG2958" s="171"/>
      <c r="EH2958" s="171"/>
      <c r="EI2958" s="171"/>
      <c r="EJ2958" s="171"/>
      <c r="EK2958" s="171"/>
      <c r="EL2958" s="171"/>
      <c r="EM2958" s="171"/>
      <c r="EN2958" s="171"/>
    </row>
    <row r="2959" spans="43:144" ht="15" x14ac:dyDescent="0.25">
      <c r="AQ2959" s="171"/>
      <c r="AR2959"/>
      <c r="AS2959"/>
      <c r="AT2959"/>
      <c r="AU2959"/>
      <c r="AV2959"/>
      <c r="AW2959"/>
      <c r="AX2959"/>
      <c r="AY2959"/>
      <c r="AZ2959"/>
      <c r="BA2959"/>
      <c r="BB2959"/>
      <c r="BC2959"/>
      <c r="BD2959"/>
      <c r="BE2959" s="171"/>
      <c r="BF2959" s="171"/>
      <c r="BG2959" s="171"/>
      <c r="BH2959" s="171"/>
      <c r="BI2959" s="171"/>
      <c r="BJ2959" s="171"/>
      <c r="BK2959" s="171"/>
      <c r="BL2959" s="171"/>
      <c r="BM2959" s="171"/>
      <c r="BN2959" s="171"/>
      <c r="BO2959" s="171"/>
      <c r="BP2959" s="171"/>
      <c r="BQ2959" s="171"/>
      <c r="BR2959" s="171"/>
      <c r="BS2959" s="171"/>
      <c r="BT2959" s="171"/>
      <c r="BU2959" s="171"/>
      <c r="BV2959" s="171"/>
      <c r="BW2959" s="171"/>
      <c r="BX2959" s="171"/>
      <c r="BY2959" s="171"/>
      <c r="BZ2959" s="171"/>
      <c r="CA2959" s="171"/>
      <c r="CB2959" s="171"/>
      <c r="CC2959" s="171"/>
      <c r="CD2959" s="171"/>
      <c r="CE2959" s="171"/>
      <c r="CF2959" s="171"/>
      <c r="CG2959" s="171"/>
      <c r="CH2959" s="171"/>
      <c r="CI2959" s="171"/>
      <c r="CJ2959" s="171"/>
      <c r="CK2959" s="171"/>
      <c r="CL2959" s="171"/>
      <c r="CM2959" s="171"/>
      <c r="CN2959" s="171"/>
      <c r="CO2959" s="171"/>
      <c r="CP2959" s="171"/>
      <c r="CQ2959" s="171"/>
      <c r="CR2959" s="171"/>
      <c r="CS2959" s="171"/>
      <c r="CT2959" s="171"/>
      <c r="CU2959" s="171"/>
      <c r="CV2959" s="171"/>
      <c r="CW2959" s="171"/>
      <c r="CX2959" s="171"/>
      <c r="CY2959" s="171"/>
      <c r="CZ2959" s="171"/>
      <c r="DA2959" s="171"/>
      <c r="DB2959" s="171"/>
      <c r="DC2959" s="171"/>
      <c r="DD2959" s="171"/>
      <c r="DE2959" s="171"/>
      <c r="DF2959" s="171"/>
      <c r="DG2959" s="171"/>
      <c r="DH2959" s="171"/>
      <c r="DI2959" s="171"/>
      <c r="DJ2959" s="171"/>
      <c r="DK2959" s="171"/>
      <c r="DL2959" s="171"/>
      <c r="DM2959" s="171"/>
      <c r="DN2959" s="171"/>
      <c r="DO2959" s="171"/>
      <c r="DP2959" s="171"/>
      <c r="DQ2959" s="171"/>
      <c r="DR2959" s="171"/>
      <c r="DS2959" s="171"/>
      <c r="DT2959" s="171"/>
      <c r="DU2959" s="171"/>
      <c r="DV2959" s="171"/>
      <c r="DW2959" s="171"/>
      <c r="DX2959" s="171"/>
      <c r="DY2959" s="171"/>
      <c r="DZ2959" s="171"/>
      <c r="EA2959" s="171"/>
      <c r="EB2959" s="171"/>
      <c r="EC2959" s="171"/>
      <c r="ED2959" s="171"/>
      <c r="EE2959" s="171"/>
      <c r="EF2959" s="171"/>
      <c r="EG2959" s="171"/>
      <c r="EH2959" s="171"/>
      <c r="EI2959" s="171"/>
      <c r="EJ2959" s="171"/>
      <c r="EK2959" s="171"/>
      <c r="EL2959" s="171"/>
      <c r="EM2959" s="171"/>
      <c r="EN2959" s="171"/>
    </row>
    <row r="2960" spans="43:144" ht="15" x14ac:dyDescent="0.25">
      <c r="AQ2960" s="171"/>
      <c r="AR2960"/>
      <c r="AS2960"/>
      <c r="AT2960"/>
      <c r="AU2960"/>
      <c r="AV2960"/>
      <c r="AW2960"/>
      <c r="AX2960"/>
      <c r="AY2960"/>
      <c r="AZ2960"/>
      <c r="BA2960"/>
      <c r="BB2960"/>
      <c r="BC2960"/>
      <c r="BD2960"/>
      <c r="BE2960" s="171"/>
      <c r="BF2960" s="171"/>
      <c r="BG2960" s="171"/>
      <c r="BH2960" s="171"/>
      <c r="BI2960" s="171"/>
      <c r="BJ2960" s="171"/>
      <c r="BK2960" s="171"/>
      <c r="BL2960" s="171"/>
      <c r="BM2960" s="171"/>
      <c r="BN2960" s="171"/>
      <c r="BO2960" s="171"/>
      <c r="BP2960" s="171"/>
      <c r="BQ2960" s="171"/>
      <c r="BR2960" s="171"/>
      <c r="BS2960" s="171"/>
      <c r="BT2960" s="171"/>
      <c r="BU2960" s="171"/>
      <c r="BV2960" s="171"/>
      <c r="BW2960" s="171"/>
      <c r="BX2960" s="171"/>
      <c r="BY2960" s="171"/>
      <c r="BZ2960" s="171"/>
      <c r="CA2960" s="171"/>
      <c r="CB2960" s="171"/>
      <c r="CC2960" s="171"/>
      <c r="CD2960" s="171"/>
      <c r="CE2960" s="171"/>
      <c r="CF2960" s="171"/>
      <c r="CG2960" s="171"/>
      <c r="CH2960" s="171"/>
      <c r="CI2960" s="171"/>
      <c r="CJ2960" s="171"/>
      <c r="CK2960" s="171"/>
      <c r="CL2960" s="171"/>
      <c r="CM2960" s="171"/>
      <c r="CN2960" s="171"/>
      <c r="CO2960" s="171"/>
      <c r="CP2960" s="171"/>
      <c r="CQ2960" s="171"/>
      <c r="CR2960" s="171"/>
      <c r="CS2960" s="171"/>
      <c r="CT2960" s="171"/>
      <c r="CU2960" s="171"/>
      <c r="CV2960" s="171"/>
      <c r="CW2960" s="171"/>
      <c r="CX2960" s="171"/>
      <c r="CY2960" s="171"/>
      <c r="CZ2960" s="171"/>
      <c r="DA2960" s="171"/>
      <c r="DB2960" s="171"/>
      <c r="DC2960" s="171"/>
      <c r="DD2960" s="171"/>
      <c r="DE2960" s="171"/>
      <c r="DF2960" s="171"/>
      <c r="DG2960" s="171"/>
      <c r="DH2960" s="171"/>
      <c r="DI2960" s="171"/>
      <c r="DJ2960" s="171"/>
      <c r="DK2960" s="171"/>
      <c r="DL2960" s="171"/>
      <c r="DM2960" s="171"/>
      <c r="DN2960" s="171"/>
      <c r="DO2960" s="171"/>
      <c r="DP2960" s="171"/>
      <c r="DQ2960" s="171"/>
      <c r="DR2960" s="171"/>
      <c r="DS2960" s="171"/>
      <c r="DT2960" s="171"/>
      <c r="DU2960" s="171"/>
      <c r="DV2960" s="171"/>
      <c r="DW2960" s="171"/>
      <c r="DX2960" s="171"/>
      <c r="DY2960" s="171"/>
      <c r="DZ2960" s="171"/>
      <c r="EA2960" s="171"/>
      <c r="EB2960" s="171"/>
      <c r="EC2960" s="171"/>
      <c r="ED2960" s="171"/>
      <c r="EE2960" s="171"/>
      <c r="EF2960" s="171"/>
      <c r="EG2960" s="171"/>
      <c r="EH2960" s="171"/>
      <c r="EI2960" s="171"/>
      <c r="EJ2960" s="171"/>
      <c r="EK2960" s="171"/>
      <c r="EL2960" s="171"/>
      <c r="EM2960" s="171"/>
      <c r="EN2960" s="171"/>
    </row>
    <row r="2961" spans="43:144" ht="15" x14ac:dyDescent="0.25">
      <c r="AQ2961" s="171"/>
      <c r="AR2961"/>
      <c r="AS2961"/>
      <c r="AT2961"/>
      <c r="AU2961"/>
      <c r="AV2961"/>
      <c r="AW2961"/>
      <c r="AX2961"/>
      <c r="AY2961"/>
      <c r="AZ2961"/>
      <c r="BA2961"/>
      <c r="BB2961"/>
      <c r="BC2961"/>
      <c r="BD2961"/>
      <c r="BE2961" s="171"/>
      <c r="BF2961" s="171"/>
      <c r="BG2961" s="171"/>
      <c r="BH2961" s="171"/>
      <c r="BI2961" s="171"/>
      <c r="BJ2961" s="171"/>
      <c r="BK2961" s="171"/>
      <c r="BL2961" s="171"/>
      <c r="BM2961" s="171"/>
      <c r="BN2961" s="171"/>
      <c r="BO2961" s="171"/>
      <c r="BP2961" s="171"/>
      <c r="BQ2961" s="171"/>
      <c r="BR2961" s="171"/>
      <c r="BS2961" s="171"/>
      <c r="BT2961" s="171"/>
      <c r="BU2961" s="171"/>
      <c r="BV2961" s="171"/>
      <c r="BW2961" s="171"/>
      <c r="BX2961" s="171"/>
      <c r="BY2961" s="171"/>
      <c r="BZ2961" s="171"/>
      <c r="CA2961" s="171"/>
      <c r="CB2961" s="171"/>
      <c r="CC2961" s="171"/>
      <c r="CD2961" s="171"/>
      <c r="CE2961" s="171"/>
      <c r="CF2961" s="171"/>
      <c r="CG2961" s="171"/>
      <c r="CH2961" s="171"/>
      <c r="CI2961" s="171"/>
      <c r="CJ2961" s="171"/>
      <c r="CK2961" s="171"/>
      <c r="CL2961" s="171"/>
      <c r="CM2961" s="171"/>
      <c r="CN2961" s="171"/>
      <c r="CO2961" s="171"/>
      <c r="CP2961" s="171"/>
      <c r="CQ2961" s="171"/>
      <c r="CR2961" s="171"/>
      <c r="CS2961" s="171"/>
      <c r="CT2961" s="171"/>
      <c r="CU2961" s="171"/>
      <c r="CV2961" s="171"/>
      <c r="CW2961" s="171"/>
      <c r="CX2961" s="171"/>
      <c r="CY2961" s="171"/>
      <c r="CZ2961" s="171"/>
      <c r="DA2961" s="171"/>
      <c r="DB2961" s="171"/>
      <c r="DC2961" s="171"/>
      <c r="DD2961" s="171"/>
      <c r="DE2961" s="171"/>
      <c r="DF2961" s="171"/>
      <c r="DG2961" s="171"/>
      <c r="DH2961" s="171"/>
      <c r="DI2961" s="171"/>
      <c r="DJ2961" s="171"/>
      <c r="DK2961" s="171"/>
      <c r="DL2961" s="171"/>
      <c r="DM2961" s="171"/>
      <c r="DN2961" s="171"/>
      <c r="DO2961" s="171"/>
      <c r="DP2961" s="171"/>
      <c r="DQ2961" s="171"/>
      <c r="DR2961" s="171"/>
      <c r="DS2961" s="171"/>
      <c r="DT2961" s="171"/>
      <c r="DU2961" s="171"/>
      <c r="DV2961" s="171"/>
      <c r="DW2961" s="171"/>
      <c r="DX2961" s="171"/>
      <c r="DY2961" s="171"/>
      <c r="DZ2961" s="171"/>
      <c r="EA2961" s="171"/>
      <c r="EB2961" s="171"/>
      <c r="EC2961" s="171"/>
      <c r="ED2961" s="171"/>
      <c r="EE2961" s="171"/>
      <c r="EF2961" s="171"/>
      <c r="EG2961" s="171"/>
      <c r="EH2961" s="171"/>
      <c r="EI2961" s="171"/>
      <c r="EJ2961" s="171"/>
      <c r="EK2961" s="171"/>
      <c r="EL2961" s="171"/>
      <c r="EM2961" s="171"/>
      <c r="EN2961" s="171"/>
    </row>
    <row r="2962" spans="43:144" ht="15" x14ac:dyDescent="0.25">
      <c r="AQ2962" s="171"/>
      <c r="AR2962"/>
      <c r="AS2962"/>
      <c r="AT2962"/>
      <c r="AU2962"/>
      <c r="AV2962"/>
      <c r="AW2962"/>
      <c r="AX2962"/>
      <c r="AY2962"/>
      <c r="AZ2962"/>
      <c r="BA2962"/>
      <c r="BB2962"/>
      <c r="BC2962"/>
      <c r="BD2962"/>
      <c r="BE2962" s="171"/>
      <c r="BF2962" s="171"/>
      <c r="BG2962" s="171"/>
      <c r="BH2962" s="171"/>
      <c r="BI2962" s="171"/>
      <c r="BJ2962" s="171"/>
      <c r="BK2962" s="171"/>
      <c r="BL2962" s="171"/>
      <c r="BM2962" s="171"/>
      <c r="BN2962" s="171"/>
      <c r="BO2962" s="171"/>
      <c r="BP2962" s="171"/>
      <c r="BQ2962" s="171"/>
      <c r="BR2962" s="171"/>
      <c r="BS2962" s="171"/>
      <c r="BT2962" s="171"/>
      <c r="BU2962" s="171"/>
      <c r="BV2962" s="171"/>
      <c r="BW2962" s="171"/>
      <c r="BX2962" s="171"/>
      <c r="BY2962" s="171"/>
      <c r="BZ2962" s="171"/>
      <c r="CA2962" s="171"/>
      <c r="CB2962" s="171"/>
      <c r="CC2962" s="171"/>
      <c r="CD2962" s="171"/>
      <c r="CE2962" s="171"/>
      <c r="CF2962" s="171"/>
      <c r="CG2962" s="171"/>
      <c r="CH2962" s="171"/>
      <c r="CI2962" s="171"/>
      <c r="CJ2962" s="171"/>
      <c r="CK2962" s="171"/>
      <c r="CL2962" s="171"/>
      <c r="CM2962" s="171"/>
      <c r="CN2962" s="171"/>
      <c r="CO2962" s="171"/>
      <c r="CP2962" s="171"/>
      <c r="CQ2962" s="171"/>
      <c r="CR2962" s="171"/>
      <c r="CS2962" s="171"/>
      <c r="CT2962" s="171"/>
      <c r="CU2962" s="171"/>
      <c r="CV2962" s="171"/>
      <c r="CW2962" s="171"/>
      <c r="CX2962" s="171"/>
      <c r="CY2962" s="171"/>
      <c r="CZ2962" s="171"/>
      <c r="DA2962" s="171"/>
      <c r="DB2962" s="171"/>
      <c r="DC2962" s="171"/>
      <c r="DD2962" s="171"/>
      <c r="DE2962" s="171"/>
      <c r="DF2962" s="171"/>
      <c r="DG2962" s="171"/>
      <c r="DH2962" s="171"/>
      <c r="DI2962" s="171"/>
      <c r="DJ2962" s="171"/>
      <c r="DK2962" s="171"/>
      <c r="DL2962" s="171"/>
      <c r="DM2962" s="171"/>
      <c r="DN2962" s="171"/>
      <c r="DO2962" s="171"/>
      <c r="DP2962" s="171"/>
      <c r="DQ2962" s="171"/>
      <c r="DR2962" s="171"/>
      <c r="DS2962" s="171"/>
      <c r="DT2962" s="171"/>
      <c r="DU2962" s="171"/>
      <c r="DV2962" s="171"/>
      <c r="DW2962" s="171"/>
      <c r="DX2962" s="171"/>
      <c r="DY2962" s="171"/>
      <c r="DZ2962" s="171"/>
      <c r="EA2962" s="171"/>
      <c r="EB2962" s="171"/>
      <c r="EC2962" s="171"/>
      <c r="ED2962" s="171"/>
      <c r="EE2962" s="171"/>
      <c r="EF2962" s="171"/>
      <c r="EG2962" s="171"/>
      <c r="EH2962" s="171"/>
      <c r="EI2962" s="171"/>
      <c r="EJ2962" s="171"/>
      <c r="EK2962" s="171"/>
      <c r="EL2962" s="171"/>
      <c r="EM2962" s="171"/>
      <c r="EN2962" s="171"/>
    </row>
    <row r="2963" spans="43:144" ht="15" x14ac:dyDescent="0.25">
      <c r="AQ2963" s="171"/>
      <c r="AR2963"/>
      <c r="AS2963"/>
      <c r="AT2963"/>
      <c r="AU2963"/>
      <c r="AV2963"/>
      <c r="AW2963"/>
      <c r="AX2963"/>
      <c r="AY2963"/>
      <c r="AZ2963"/>
      <c r="BA2963"/>
      <c r="BB2963"/>
      <c r="BC2963"/>
      <c r="BD2963"/>
      <c r="BE2963" s="171"/>
      <c r="BF2963" s="171"/>
      <c r="BG2963" s="171"/>
      <c r="BH2963" s="171"/>
      <c r="BI2963" s="171"/>
      <c r="BJ2963" s="171"/>
      <c r="BK2963" s="171"/>
      <c r="BL2963" s="171"/>
      <c r="BM2963" s="171"/>
      <c r="BN2963" s="171"/>
      <c r="BO2963" s="171"/>
      <c r="BP2963" s="171"/>
      <c r="BQ2963" s="171"/>
      <c r="BR2963" s="171"/>
      <c r="BS2963" s="171"/>
      <c r="BT2963" s="171"/>
      <c r="BU2963" s="171"/>
      <c r="BV2963" s="171"/>
      <c r="BW2963" s="171"/>
      <c r="BX2963" s="171"/>
      <c r="BY2963" s="171"/>
      <c r="BZ2963" s="171"/>
      <c r="CA2963" s="171"/>
      <c r="CB2963" s="171"/>
      <c r="CC2963" s="171"/>
      <c r="CD2963" s="171"/>
      <c r="CE2963" s="171"/>
      <c r="CF2963" s="171"/>
      <c r="CG2963" s="171"/>
      <c r="CH2963" s="171"/>
      <c r="CI2963" s="171"/>
      <c r="CJ2963" s="171"/>
      <c r="CK2963" s="171"/>
      <c r="CL2963" s="171"/>
      <c r="CM2963" s="171"/>
      <c r="CN2963" s="171"/>
      <c r="CO2963" s="171"/>
      <c r="CP2963" s="171"/>
      <c r="CQ2963" s="171"/>
      <c r="CR2963" s="171"/>
      <c r="CS2963" s="171"/>
      <c r="CT2963" s="171"/>
      <c r="CU2963" s="171"/>
      <c r="CV2963" s="171"/>
      <c r="CW2963" s="171"/>
      <c r="CX2963" s="171"/>
      <c r="CY2963" s="171"/>
      <c r="CZ2963" s="171"/>
      <c r="DA2963" s="171"/>
      <c r="DB2963" s="171"/>
      <c r="DC2963" s="171"/>
      <c r="DD2963" s="171"/>
      <c r="DE2963" s="171"/>
      <c r="DF2963" s="171"/>
      <c r="DG2963" s="171"/>
      <c r="DH2963" s="171"/>
      <c r="DI2963" s="171"/>
      <c r="DJ2963" s="171"/>
      <c r="DK2963" s="171"/>
      <c r="DL2963" s="171"/>
      <c r="DM2963" s="171"/>
      <c r="DN2963" s="171"/>
      <c r="DO2963" s="171"/>
      <c r="DP2963" s="171"/>
      <c r="DQ2963" s="171"/>
      <c r="DR2963" s="171"/>
      <c r="DS2963" s="171"/>
      <c r="DT2963" s="171"/>
      <c r="DU2963" s="171"/>
      <c r="DV2963" s="171"/>
      <c r="DW2963" s="171"/>
      <c r="DX2963" s="171"/>
      <c r="DY2963" s="171"/>
      <c r="DZ2963" s="171"/>
      <c r="EA2963" s="171"/>
      <c r="EB2963" s="171"/>
      <c r="EC2963" s="171"/>
      <c r="ED2963" s="171"/>
      <c r="EE2963" s="171"/>
      <c r="EF2963" s="171"/>
      <c r="EG2963" s="171"/>
      <c r="EH2963" s="171"/>
      <c r="EI2963" s="171"/>
      <c r="EJ2963" s="171"/>
      <c r="EK2963" s="171"/>
      <c r="EL2963" s="171"/>
      <c r="EM2963" s="171"/>
      <c r="EN2963" s="171"/>
    </row>
    <row r="2964" spans="43:144" ht="15" x14ac:dyDescent="0.25">
      <c r="AQ2964" s="171"/>
      <c r="AR2964"/>
      <c r="AS2964"/>
      <c r="AT2964"/>
      <c r="AU2964"/>
      <c r="AV2964"/>
      <c r="AW2964"/>
      <c r="AX2964"/>
      <c r="AY2964"/>
      <c r="AZ2964"/>
      <c r="BA2964"/>
      <c r="BB2964"/>
      <c r="BC2964"/>
      <c r="BD2964"/>
      <c r="BE2964" s="171"/>
      <c r="BF2964" s="171"/>
      <c r="BG2964" s="171"/>
      <c r="BH2964" s="171"/>
      <c r="BI2964" s="171"/>
      <c r="BJ2964" s="171"/>
      <c r="BK2964" s="171"/>
      <c r="BL2964" s="171"/>
      <c r="BM2964" s="171"/>
      <c r="BN2964" s="171"/>
      <c r="BO2964" s="171"/>
      <c r="BP2964" s="171"/>
      <c r="BQ2964" s="171"/>
      <c r="BR2964" s="171"/>
      <c r="BS2964" s="171"/>
      <c r="BT2964" s="171"/>
      <c r="BU2964" s="171"/>
      <c r="BV2964" s="171"/>
      <c r="BW2964" s="171"/>
      <c r="BX2964" s="171"/>
      <c r="BY2964" s="171"/>
      <c r="BZ2964" s="171"/>
      <c r="CA2964" s="171"/>
      <c r="CB2964" s="171"/>
      <c r="CC2964" s="171"/>
      <c r="CD2964" s="171"/>
      <c r="CE2964" s="171"/>
      <c r="CF2964" s="171"/>
      <c r="CG2964" s="171"/>
      <c r="CH2964" s="171"/>
      <c r="CI2964" s="171"/>
      <c r="CJ2964" s="171"/>
      <c r="CK2964" s="171"/>
      <c r="CL2964" s="171"/>
      <c r="CM2964" s="171"/>
      <c r="CN2964" s="171"/>
      <c r="CO2964" s="171"/>
      <c r="CP2964" s="171"/>
      <c r="CQ2964" s="171"/>
      <c r="CR2964" s="171"/>
      <c r="CS2964" s="171"/>
      <c r="CT2964" s="171"/>
      <c r="CU2964" s="171"/>
      <c r="CV2964" s="171"/>
      <c r="CW2964" s="171"/>
      <c r="CX2964" s="171"/>
      <c r="CY2964" s="171"/>
      <c r="CZ2964" s="171"/>
      <c r="DA2964" s="171"/>
      <c r="DB2964" s="171"/>
      <c r="DC2964" s="171"/>
      <c r="DD2964" s="171"/>
      <c r="DE2964" s="171"/>
      <c r="DF2964" s="171"/>
      <c r="DG2964" s="171"/>
      <c r="DH2964" s="171"/>
      <c r="DI2964" s="171"/>
      <c r="DJ2964" s="171"/>
      <c r="DK2964" s="171"/>
      <c r="DL2964" s="171"/>
      <c r="DM2964" s="171"/>
      <c r="DN2964" s="171"/>
      <c r="DO2964" s="171"/>
      <c r="DP2964" s="171"/>
      <c r="DQ2964" s="171"/>
      <c r="DR2964" s="171"/>
      <c r="DS2964" s="171"/>
      <c r="DT2964" s="171"/>
      <c r="DU2964" s="171"/>
      <c r="DV2964" s="171"/>
      <c r="DW2964" s="171"/>
      <c r="DX2964" s="171"/>
      <c r="DY2964" s="171"/>
      <c r="DZ2964" s="171"/>
      <c r="EA2964" s="171"/>
      <c r="EB2964" s="171"/>
      <c r="EC2964" s="171"/>
      <c r="ED2964" s="171"/>
      <c r="EE2964" s="171"/>
      <c r="EF2964" s="171"/>
      <c r="EG2964" s="171"/>
      <c r="EH2964" s="171"/>
      <c r="EI2964" s="171"/>
      <c r="EJ2964" s="171"/>
      <c r="EK2964" s="171"/>
      <c r="EL2964" s="171"/>
      <c r="EM2964" s="171"/>
      <c r="EN2964" s="171"/>
    </row>
    <row r="2965" spans="43:144" ht="15" x14ac:dyDescent="0.25">
      <c r="AQ2965" s="171"/>
      <c r="AR2965"/>
      <c r="AS2965"/>
      <c r="AT2965"/>
      <c r="AU2965"/>
      <c r="AV2965"/>
      <c r="AW2965"/>
      <c r="AX2965"/>
      <c r="AY2965"/>
      <c r="AZ2965"/>
      <c r="BA2965"/>
      <c r="BB2965"/>
      <c r="BC2965"/>
      <c r="BD2965"/>
      <c r="BE2965" s="171"/>
      <c r="BF2965" s="171"/>
      <c r="BG2965" s="171"/>
      <c r="BH2965" s="171"/>
      <c r="BI2965" s="171"/>
      <c r="BJ2965" s="171"/>
      <c r="BK2965" s="171"/>
      <c r="BL2965" s="171"/>
      <c r="BM2965" s="171"/>
      <c r="BN2965" s="171"/>
      <c r="BO2965" s="171"/>
      <c r="BP2965" s="171"/>
      <c r="BQ2965" s="171"/>
      <c r="BR2965" s="171"/>
      <c r="BS2965" s="171"/>
      <c r="BT2965" s="171"/>
      <c r="BU2965" s="171"/>
      <c r="BV2965" s="171"/>
      <c r="BW2965" s="171"/>
      <c r="BX2965" s="171"/>
      <c r="BY2965" s="171"/>
      <c r="BZ2965" s="171"/>
      <c r="CA2965" s="171"/>
      <c r="CB2965" s="171"/>
      <c r="CC2965" s="171"/>
      <c r="CD2965" s="171"/>
      <c r="CE2965" s="171"/>
      <c r="CF2965" s="171"/>
      <c r="CG2965" s="171"/>
      <c r="CH2965" s="171"/>
      <c r="CI2965" s="171"/>
      <c r="CJ2965" s="171"/>
      <c r="CK2965" s="171"/>
      <c r="CL2965" s="171"/>
      <c r="CM2965" s="171"/>
      <c r="CN2965" s="171"/>
      <c r="CO2965" s="171"/>
      <c r="CP2965" s="171"/>
      <c r="CQ2965" s="171"/>
      <c r="CR2965" s="171"/>
      <c r="CS2965" s="171"/>
      <c r="CT2965" s="171"/>
      <c r="CU2965" s="171"/>
      <c r="CV2965" s="171"/>
      <c r="CW2965" s="171"/>
      <c r="CX2965" s="171"/>
      <c r="CY2965" s="171"/>
      <c r="CZ2965" s="171"/>
      <c r="DA2965" s="171"/>
      <c r="DB2965" s="171"/>
      <c r="DC2965" s="171"/>
      <c r="DD2965" s="171"/>
      <c r="DE2965" s="171"/>
      <c r="DF2965" s="171"/>
      <c r="DG2965" s="171"/>
      <c r="DH2965" s="171"/>
      <c r="DI2965" s="171"/>
      <c r="DJ2965" s="171"/>
      <c r="DK2965" s="171"/>
      <c r="DL2965" s="171"/>
      <c r="DM2965" s="171"/>
      <c r="DN2965" s="171"/>
      <c r="DO2965" s="171"/>
      <c r="DP2965" s="171"/>
      <c r="DQ2965" s="171"/>
      <c r="DR2965" s="171"/>
      <c r="DS2965" s="171"/>
      <c r="DT2965" s="171"/>
      <c r="DU2965" s="171"/>
      <c r="DV2965" s="171"/>
      <c r="DW2965" s="171"/>
      <c r="DX2965" s="171"/>
      <c r="DY2965" s="171"/>
      <c r="DZ2965" s="171"/>
      <c r="EA2965" s="171"/>
      <c r="EB2965" s="171"/>
      <c r="EC2965" s="171"/>
      <c r="ED2965" s="171"/>
      <c r="EE2965" s="171"/>
      <c r="EF2965" s="171"/>
      <c r="EG2965" s="171"/>
      <c r="EH2965" s="171"/>
      <c r="EI2965" s="171"/>
      <c r="EJ2965" s="171"/>
      <c r="EK2965" s="171"/>
      <c r="EL2965" s="171"/>
      <c r="EM2965" s="171"/>
      <c r="EN2965" s="171"/>
    </row>
    <row r="2966" spans="43:144" ht="15" x14ac:dyDescent="0.25">
      <c r="AQ2966" s="171"/>
      <c r="AR2966"/>
      <c r="AS2966"/>
      <c r="AT2966"/>
      <c r="AU2966"/>
      <c r="AV2966"/>
      <c r="AW2966"/>
      <c r="AX2966"/>
      <c r="AY2966"/>
      <c r="AZ2966"/>
      <c r="BA2966"/>
      <c r="BB2966"/>
      <c r="BC2966"/>
      <c r="BD2966"/>
      <c r="BE2966" s="171"/>
      <c r="BF2966" s="171"/>
      <c r="BG2966" s="171"/>
      <c r="BH2966" s="171"/>
      <c r="BI2966" s="171"/>
      <c r="BJ2966" s="171"/>
      <c r="BK2966" s="171"/>
      <c r="BL2966" s="171"/>
      <c r="BM2966" s="171"/>
      <c r="BN2966" s="171"/>
      <c r="BO2966" s="171"/>
      <c r="BP2966" s="171"/>
      <c r="BQ2966" s="171"/>
      <c r="BR2966" s="171"/>
      <c r="BS2966" s="171"/>
      <c r="BT2966" s="171"/>
      <c r="BU2966" s="171"/>
      <c r="BV2966" s="171"/>
      <c r="BW2966" s="171"/>
      <c r="BX2966" s="171"/>
      <c r="BY2966" s="171"/>
      <c r="BZ2966" s="171"/>
      <c r="CA2966" s="171"/>
      <c r="CB2966" s="171"/>
      <c r="CC2966" s="171"/>
      <c r="CD2966" s="171"/>
      <c r="CE2966" s="171"/>
      <c r="CF2966" s="171"/>
      <c r="CG2966" s="171"/>
      <c r="CH2966" s="171"/>
      <c r="CI2966" s="171"/>
      <c r="CJ2966" s="171"/>
      <c r="CK2966" s="171"/>
      <c r="CL2966" s="171"/>
      <c r="CM2966" s="171"/>
      <c r="CN2966" s="171"/>
      <c r="CO2966" s="171"/>
      <c r="CP2966" s="171"/>
      <c r="CQ2966" s="171"/>
      <c r="CR2966" s="171"/>
      <c r="CS2966" s="171"/>
      <c r="CT2966" s="171"/>
      <c r="CU2966" s="171"/>
      <c r="CV2966" s="171"/>
      <c r="CW2966" s="171"/>
      <c r="CX2966" s="171"/>
      <c r="CY2966" s="171"/>
      <c r="CZ2966" s="171"/>
      <c r="DA2966" s="171"/>
      <c r="DB2966" s="171"/>
      <c r="DC2966" s="171"/>
      <c r="DD2966" s="171"/>
      <c r="DE2966" s="171"/>
      <c r="DF2966" s="171"/>
      <c r="DG2966" s="171"/>
      <c r="DH2966" s="171"/>
      <c r="DI2966" s="171"/>
      <c r="DJ2966" s="171"/>
      <c r="DK2966" s="171"/>
      <c r="DL2966" s="171"/>
      <c r="DM2966" s="171"/>
      <c r="DN2966" s="171"/>
      <c r="DO2966" s="171"/>
      <c r="DP2966" s="171"/>
      <c r="DQ2966" s="171"/>
      <c r="DR2966" s="171"/>
      <c r="DS2966" s="171"/>
      <c r="DT2966" s="171"/>
      <c r="DU2966" s="171"/>
      <c r="DV2966" s="171"/>
      <c r="DW2966" s="171"/>
      <c r="DX2966" s="171"/>
      <c r="DY2966" s="171"/>
      <c r="DZ2966" s="171"/>
      <c r="EA2966" s="171"/>
      <c r="EB2966" s="171"/>
      <c r="EC2966" s="171"/>
      <c r="ED2966" s="171"/>
      <c r="EE2966" s="171"/>
      <c r="EF2966" s="171"/>
      <c r="EG2966" s="171"/>
      <c r="EH2966" s="171"/>
      <c r="EI2966" s="171"/>
      <c r="EJ2966" s="171"/>
      <c r="EK2966" s="171"/>
      <c r="EL2966" s="171"/>
      <c r="EM2966" s="171"/>
      <c r="EN2966" s="171"/>
    </row>
    <row r="2967" spans="43:144" ht="15" x14ac:dyDescent="0.25">
      <c r="AQ2967" s="171"/>
      <c r="AR2967"/>
      <c r="AS2967"/>
      <c r="AT2967"/>
      <c r="AU2967"/>
      <c r="AV2967"/>
      <c r="AW2967"/>
      <c r="AX2967"/>
      <c r="AY2967"/>
      <c r="AZ2967"/>
      <c r="BA2967"/>
      <c r="BB2967"/>
      <c r="BC2967"/>
      <c r="BD2967"/>
      <c r="BE2967" s="171"/>
      <c r="BF2967" s="171"/>
      <c r="BG2967" s="171"/>
      <c r="BH2967" s="171"/>
      <c r="BI2967" s="171"/>
      <c r="BJ2967" s="171"/>
      <c r="BK2967" s="171"/>
      <c r="BL2967" s="171"/>
      <c r="BM2967" s="171"/>
      <c r="BN2967" s="171"/>
      <c r="BO2967" s="171"/>
      <c r="BP2967" s="171"/>
      <c r="BQ2967" s="171"/>
      <c r="BR2967" s="171"/>
      <c r="BS2967" s="171"/>
      <c r="BT2967" s="171"/>
      <c r="BU2967" s="171"/>
      <c r="BV2967" s="171"/>
      <c r="BW2967" s="171"/>
      <c r="BX2967" s="171"/>
      <c r="BY2967" s="171"/>
      <c r="BZ2967" s="171"/>
      <c r="CA2967" s="171"/>
      <c r="CB2967" s="171"/>
      <c r="CC2967" s="171"/>
      <c r="CD2967" s="171"/>
      <c r="CE2967" s="171"/>
      <c r="CF2967" s="171"/>
      <c r="CG2967" s="171"/>
      <c r="CH2967" s="171"/>
      <c r="CI2967" s="171"/>
      <c r="CJ2967" s="171"/>
      <c r="CK2967" s="171"/>
      <c r="CL2967" s="171"/>
      <c r="CM2967" s="171"/>
      <c r="CN2967" s="171"/>
      <c r="CO2967" s="171"/>
      <c r="CP2967" s="171"/>
      <c r="CQ2967" s="171"/>
      <c r="CR2967" s="171"/>
      <c r="CS2967" s="171"/>
      <c r="CT2967" s="171"/>
      <c r="CU2967" s="171"/>
      <c r="CV2967" s="171"/>
      <c r="CW2967" s="171"/>
      <c r="CX2967" s="171"/>
      <c r="CY2967" s="171"/>
      <c r="CZ2967" s="171"/>
      <c r="DA2967" s="171"/>
      <c r="DB2967" s="171"/>
      <c r="DC2967" s="171"/>
      <c r="DD2967" s="171"/>
      <c r="DE2967" s="171"/>
      <c r="DF2967" s="171"/>
      <c r="DG2967" s="171"/>
      <c r="DH2967" s="171"/>
      <c r="DI2967" s="171"/>
      <c r="DJ2967" s="171"/>
      <c r="DK2967" s="171"/>
      <c r="DL2967" s="171"/>
      <c r="DM2967" s="171"/>
      <c r="DN2967" s="171"/>
      <c r="DO2967" s="171"/>
      <c r="DP2967" s="171"/>
      <c r="DQ2967" s="171"/>
      <c r="DR2967" s="171"/>
      <c r="DS2967" s="171"/>
      <c r="DT2967" s="171"/>
      <c r="DU2967" s="171"/>
      <c r="DV2967" s="171"/>
      <c r="DW2967" s="171"/>
      <c r="DX2967" s="171"/>
      <c r="DY2967" s="171"/>
      <c r="DZ2967" s="171"/>
      <c r="EA2967" s="171"/>
      <c r="EB2967" s="171"/>
      <c r="EC2967" s="171"/>
      <c r="ED2967" s="171"/>
      <c r="EE2967" s="171"/>
      <c r="EF2967" s="171"/>
      <c r="EG2967" s="171"/>
      <c r="EH2967" s="171"/>
      <c r="EI2967" s="171"/>
      <c r="EJ2967" s="171"/>
      <c r="EK2967" s="171"/>
      <c r="EL2967" s="171"/>
      <c r="EM2967" s="171"/>
      <c r="EN2967" s="171"/>
    </row>
    <row r="2968" spans="43:144" ht="15" x14ac:dyDescent="0.25">
      <c r="AQ2968" s="171"/>
      <c r="AR2968"/>
      <c r="AS2968"/>
      <c r="AT2968"/>
      <c r="AU2968"/>
      <c r="AV2968"/>
      <c r="AW2968"/>
      <c r="AX2968"/>
      <c r="AY2968"/>
      <c r="AZ2968"/>
      <c r="BA2968"/>
      <c r="BB2968"/>
      <c r="BC2968"/>
      <c r="BD2968"/>
      <c r="BE2968" s="171"/>
      <c r="BF2968" s="171"/>
      <c r="BG2968" s="171"/>
      <c r="BH2968" s="171"/>
      <c r="BI2968" s="171"/>
      <c r="BJ2968" s="171"/>
      <c r="BK2968" s="171"/>
      <c r="BL2968" s="171"/>
      <c r="BM2968" s="171"/>
      <c r="BN2968" s="171"/>
      <c r="BO2968" s="171"/>
      <c r="BP2968" s="171"/>
      <c r="BQ2968" s="171"/>
      <c r="BR2968" s="171"/>
      <c r="BS2968" s="171"/>
      <c r="BT2968" s="171"/>
      <c r="BU2968" s="171"/>
      <c r="BV2968" s="171"/>
      <c r="BW2968" s="171"/>
      <c r="BX2968" s="171"/>
      <c r="BY2968" s="171"/>
      <c r="BZ2968" s="171"/>
      <c r="CA2968" s="171"/>
      <c r="CB2968" s="171"/>
      <c r="CC2968" s="171"/>
      <c r="CD2968" s="171"/>
      <c r="CE2968" s="171"/>
      <c r="CF2968" s="171"/>
      <c r="CG2968" s="171"/>
      <c r="CH2968" s="171"/>
      <c r="CI2968" s="171"/>
      <c r="CJ2968" s="171"/>
      <c r="CK2968" s="171"/>
      <c r="CL2968" s="171"/>
      <c r="CM2968" s="171"/>
      <c r="CN2968" s="171"/>
      <c r="CO2968" s="171"/>
      <c r="CP2968" s="171"/>
      <c r="CQ2968" s="171"/>
      <c r="CR2968" s="171"/>
      <c r="CS2968" s="171"/>
      <c r="CT2968" s="171"/>
      <c r="CU2968" s="171"/>
      <c r="CV2968" s="171"/>
      <c r="CW2968" s="171"/>
      <c r="CX2968" s="171"/>
      <c r="CY2968" s="171"/>
      <c r="CZ2968" s="171"/>
      <c r="DA2968" s="171"/>
      <c r="DB2968" s="171"/>
      <c r="DC2968" s="171"/>
      <c r="DD2968" s="171"/>
      <c r="DE2968" s="171"/>
      <c r="DF2968" s="171"/>
      <c r="DG2968" s="171"/>
      <c r="DH2968" s="171"/>
      <c r="DI2968" s="171"/>
      <c r="DJ2968" s="171"/>
      <c r="DK2968" s="171"/>
      <c r="DL2968" s="171"/>
      <c r="DM2968" s="171"/>
      <c r="DN2968" s="171"/>
      <c r="DO2968" s="171"/>
      <c r="DP2968" s="171"/>
      <c r="DQ2968" s="171"/>
      <c r="DR2968" s="171"/>
      <c r="DS2968" s="171"/>
      <c r="DT2968" s="171"/>
      <c r="DU2968" s="171"/>
      <c r="DV2968" s="171"/>
      <c r="DW2968" s="171"/>
      <c r="DX2968" s="171"/>
      <c r="DY2968" s="171"/>
      <c r="DZ2968" s="171"/>
      <c r="EA2968" s="171"/>
      <c r="EB2968" s="171"/>
      <c r="EC2968" s="171"/>
      <c r="ED2968" s="171"/>
      <c r="EE2968" s="171"/>
      <c r="EF2968" s="171"/>
      <c r="EG2968" s="171"/>
      <c r="EH2968" s="171"/>
      <c r="EI2968" s="171"/>
      <c r="EJ2968" s="171"/>
      <c r="EK2968" s="171"/>
      <c r="EL2968" s="171"/>
      <c r="EM2968" s="171"/>
      <c r="EN2968" s="171"/>
    </row>
    <row r="2969" spans="43:144" ht="15" x14ac:dyDescent="0.25">
      <c r="AQ2969" s="171"/>
      <c r="AR2969"/>
      <c r="AS2969"/>
      <c r="AT2969"/>
      <c r="AU2969"/>
      <c r="AV2969"/>
      <c r="AW2969"/>
      <c r="AX2969"/>
      <c r="AY2969"/>
      <c r="AZ2969"/>
      <c r="BA2969"/>
      <c r="BB2969"/>
      <c r="BC2969"/>
      <c r="BD2969"/>
      <c r="BE2969" s="171"/>
      <c r="BF2969" s="171"/>
      <c r="BG2969" s="171"/>
      <c r="BH2969" s="171"/>
      <c r="BI2969" s="171"/>
      <c r="BJ2969" s="171"/>
      <c r="BK2969" s="171"/>
      <c r="BL2969" s="171"/>
      <c r="BM2969" s="171"/>
      <c r="BN2969" s="171"/>
      <c r="BO2969" s="171"/>
      <c r="BP2969" s="171"/>
      <c r="BQ2969" s="171"/>
      <c r="BR2969" s="171"/>
      <c r="BS2969" s="171"/>
      <c r="BT2969" s="171"/>
      <c r="BU2969" s="171"/>
      <c r="BV2969" s="171"/>
      <c r="BW2969" s="171"/>
      <c r="BX2969" s="171"/>
      <c r="BY2969" s="171"/>
      <c r="BZ2969" s="171"/>
      <c r="CA2969" s="171"/>
      <c r="CB2969" s="171"/>
      <c r="CC2969" s="171"/>
      <c r="CD2969" s="171"/>
      <c r="CE2969" s="171"/>
      <c r="CF2969" s="171"/>
      <c r="CG2969" s="171"/>
      <c r="CH2969" s="171"/>
      <c r="CI2969" s="171"/>
      <c r="CJ2969" s="171"/>
      <c r="CK2969" s="171"/>
      <c r="CL2969" s="171"/>
      <c r="CM2969" s="171"/>
      <c r="CN2969" s="171"/>
      <c r="CO2969" s="171"/>
      <c r="CP2969" s="171"/>
      <c r="CQ2969" s="171"/>
      <c r="CR2969" s="171"/>
      <c r="CS2969" s="171"/>
      <c r="CT2969" s="171"/>
      <c r="CU2969" s="171"/>
      <c r="CV2969" s="171"/>
      <c r="CW2969" s="171"/>
      <c r="CX2969" s="171"/>
      <c r="CY2969" s="171"/>
      <c r="CZ2969" s="171"/>
      <c r="DA2969" s="171"/>
      <c r="DB2969" s="171"/>
      <c r="DC2969" s="171"/>
      <c r="DD2969" s="171"/>
      <c r="DE2969" s="171"/>
      <c r="DF2969" s="171"/>
      <c r="DG2969" s="171"/>
      <c r="DH2969" s="171"/>
      <c r="DI2969" s="171"/>
      <c r="DJ2969" s="171"/>
      <c r="DK2969" s="171"/>
      <c r="DL2969" s="171"/>
      <c r="DM2969" s="171"/>
      <c r="DN2969" s="171"/>
      <c r="DO2969" s="171"/>
      <c r="DP2969" s="171"/>
      <c r="DQ2969" s="171"/>
      <c r="DR2969" s="171"/>
      <c r="DS2969" s="171"/>
      <c r="DT2969" s="171"/>
      <c r="DU2969" s="171"/>
      <c r="DV2969" s="171"/>
      <c r="DW2969" s="171"/>
      <c r="DX2969" s="171"/>
      <c r="DY2969" s="171"/>
      <c r="DZ2969" s="171"/>
      <c r="EA2969" s="171"/>
      <c r="EB2969" s="171"/>
      <c r="EC2969" s="171"/>
      <c r="ED2969" s="171"/>
      <c r="EE2969" s="171"/>
      <c r="EF2969" s="171"/>
      <c r="EG2969" s="171"/>
      <c r="EH2969" s="171"/>
      <c r="EI2969" s="171"/>
      <c r="EJ2969" s="171"/>
      <c r="EK2969" s="171"/>
      <c r="EL2969" s="171"/>
      <c r="EM2969" s="171"/>
      <c r="EN2969" s="171"/>
    </row>
    <row r="2970" spans="43:144" ht="15" x14ac:dyDescent="0.25">
      <c r="AQ2970" s="171"/>
      <c r="AR2970"/>
      <c r="AS2970"/>
      <c r="AT2970"/>
      <c r="AU2970"/>
      <c r="AV2970"/>
      <c r="AW2970"/>
      <c r="AX2970"/>
      <c r="AY2970"/>
      <c r="AZ2970"/>
      <c r="BA2970"/>
      <c r="BB2970"/>
      <c r="BC2970"/>
      <c r="BD2970"/>
      <c r="BE2970" s="171"/>
      <c r="BF2970" s="171"/>
      <c r="BG2970" s="171"/>
      <c r="BH2970" s="171"/>
      <c r="BI2970" s="171"/>
      <c r="BJ2970" s="171"/>
      <c r="BK2970" s="171"/>
      <c r="BL2970" s="171"/>
      <c r="BM2970" s="171"/>
      <c r="BN2970" s="171"/>
      <c r="BO2970" s="171"/>
      <c r="BP2970" s="171"/>
      <c r="BQ2970" s="171"/>
      <c r="BR2970" s="171"/>
      <c r="BS2970" s="171"/>
      <c r="BT2970" s="171"/>
      <c r="BU2970" s="171"/>
      <c r="BV2970" s="171"/>
      <c r="BW2970" s="171"/>
      <c r="BX2970" s="171"/>
      <c r="BY2970" s="171"/>
      <c r="BZ2970" s="171"/>
      <c r="CA2970" s="171"/>
      <c r="CB2970" s="171"/>
      <c r="CC2970" s="171"/>
      <c r="CD2970" s="171"/>
      <c r="CE2970" s="171"/>
      <c r="CF2970" s="171"/>
      <c r="CG2970" s="171"/>
      <c r="CH2970" s="171"/>
      <c r="CI2970" s="171"/>
      <c r="CJ2970" s="171"/>
      <c r="CK2970" s="171"/>
      <c r="CL2970" s="171"/>
      <c r="CM2970" s="171"/>
      <c r="CN2970" s="171"/>
      <c r="CO2970" s="171"/>
      <c r="CP2970" s="171"/>
      <c r="CQ2970" s="171"/>
      <c r="CR2970" s="171"/>
      <c r="CS2970" s="171"/>
      <c r="CT2970" s="171"/>
      <c r="CU2970" s="171"/>
      <c r="CV2970" s="171"/>
      <c r="CW2970" s="171"/>
      <c r="CX2970" s="171"/>
      <c r="CY2970" s="171"/>
      <c r="CZ2970" s="171"/>
      <c r="DA2970" s="171"/>
      <c r="DB2970" s="171"/>
      <c r="DC2970" s="171"/>
      <c r="DD2970" s="171"/>
      <c r="DE2970" s="171"/>
      <c r="DF2970" s="171"/>
      <c r="DG2970" s="171"/>
      <c r="DH2970" s="171"/>
      <c r="DI2970" s="171"/>
      <c r="DJ2970" s="171"/>
      <c r="DK2970" s="171"/>
      <c r="DL2970" s="171"/>
      <c r="DM2970" s="171"/>
      <c r="DN2970" s="171"/>
      <c r="DO2970" s="171"/>
      <c r="DP2970" s="171"/>
      <c r="DQ2970" s="171"/>
      <c r="DR2970" s="171"/>
      <c r="DS2970" s="171"/>
      <c r="DT2970" s="171"/>
      <c r="DU2970" s="171"/>
      <c r="DV2970" s="171"/>
      <c r="DW2970" s="171"/>
      <c r="DX2970" s="171"/>
      <c r="DY2970" s="171"/>
      <c r="DZ2970" s="171"/>
      <c r="EA2970" s="171"/>
      <c r="EB2970" s="171"/>
      <c r="EC2970" s="171"/>
      <c r="ED2970" s="171"/>
      <c r="EE2970" s="171"/>
      <c r="EF2970" s="171"/>
      <c r="EG2970" s="171"/>
      <c r="EH2970" s="171"/>
      <c r="EI2970" s="171"/>
      <c r="EJ2970" s="171"/>
      <c r="EK2970" s="171"/>
      <c r="EL2970" s="171"/>
      <c r="EM2970" s="171"/>
      <c r="EN2970" s="171"/>
    </row>
    <row r="2971" spans="43:144" ht="15" x14ac:dyDescent="0.25">
      <c r="AQ2971" s="171"/>
      <c r="AR2971"/>
      <c r="AS2971"/>
      <c r="AT2971"/>
      <c r="AU2971"/>
      <c r="AV2971"/>
      <c r="AW2971"/>
      <c r="AX2971"/>
      <c r="AY2971"/>
      <c r="AZ2971"/>
      <c r="BA2971"/>
      <c r="BB2971"/>
      <c r="BC2971"/>
      <c r="BD2971"/>
      <c r="BE2971" s="171"/>
      <c r="BF2971" s="171"/>
      <c r="BG2971" s="171"/>
      <c r="BH2971" s="171"/>
      <c r="BI2971" s="171"/>
      <c r="BJ2971" s="171"/>
      <c r="BK2971" s="171"/>
      <c r="BL2971" s="171"/>
      <c r="BM2971" s="171"/>
      <c r="BN2971" s="171"/>
      <c r="BO2971" s="171"/>
      <c r="BP2971" s="171"/>
      <c r="BQ2971" s="171"/>
      <c r="BR2971" s="171"/>
      <c r="BS2971" s="171"/>
      <c r="BT2971" s="171"/>
      <c r="BU2971" s="171"/>
      <c r="BV2971" s="171"/>
      <c r="BW2971" s="171"/>
      <c r="BX2971" s="171"/>
      <c r="BY2971" s="171"/>
      <c r="BZ2971" s="171"/>
      <c r="CA2971" s="171"/>
      <c r="CB2971" s="171"/>
      <c r="CC2971" s="171"/>
      <c r="CD2971" s="171"/>
      <c r="CE2971" s="171"/>
      <c r="CF2971" s="171"/>
      <c r="CG2971" s="171"/>
      <c r="CH2971" s="171"/>
      <c r="CI2971" s="171"/>
      <c r="CJ2971" s="171"/>
      <c r="CK2971" s="171"/>
      <c r="CL2971" s="171"/>
      <c r="CM2971" s="171"/>
      <c r="CN2971" s="171"/>
      <c r="CO2971" s="171"/>
      <c r="CP2971" s="171"/>
      <c r="CQ2971" s="171"/>
      <c r="CR2971" s="171"/>
      <c r="CS2971" s="171"/>
      <c r="CT2971" s="171"/>
      <c r="CU2971" s="171"/>
      <c r="CV2971" s="171"/>
      <c r="CW2971" s="171"/>
      <c r="CX2971" s="171"/>
      <c r="CY2971" s="171"/>
      <c r="CZ2971" s="171"/>
      <c r="DA2971" s="171"/>
      <c r="DB2971" s="171"/>
      <c r="DC2971" s="171"/>
      <c r="DD2971" s="171"/>
      <c r="DE2971" s="171"/>
      <c r="DF2971" s="171"/>
      <c r="DG2971" s="171"/>
      <c r="DH2971" s="171"/>
      <c r="DI2971" s="171"/>
      <c r="DJ2971" s="171"/>
      <c r="DK2971" s="171"/>
      <c r="DL2971" s="171"/>
      <c r="DM2971" s="171"/>
      <c r="DN2971" s="171"/>
      <c r="DO2971" s="171"/>
      <c r="DP2971" s="171"/>
      <c r="DQ2971" s="171"/>
      <c r="DR2971" s="171"/>
      <c r="DS2971" s="171"/>
      <c r="DT2971" s="171"/>
      <c r="DU2971" s="171"/>
      <c r="DV2971" s="171"/>
      <c r="DW2971" s="171"/>
      <c r="DX2971" s="171"/>
      <c r="DY2971" s="171"/>
      <c r="DZ2971" s="171"/>
      <c r="EA2971" s="171"/>
      <c r="EB2971" s="171"/>
      <c r="EC2971" s="171"/>
      <c r="ED2971" s="171"/>
      <c r="EE2971" s="171"/>
      <c r="EF2971" s="171"/>
      <c r="EG2971" s="171"/>
      <c r="EH2971" s="171"/>
      <c r="EI2971" s="171"/>
      <c r="EJ2971" s="171"/>
      <c r="EK2971" s="171"/>
      <c r="EL2971" s="171"/>
      <c r="EM2971" s="171"/>
      <c r="EN2971" s="171"/>
    </row>
    <row r="2972" spans="43:144" ht="15" x14ac:dyDescent="0.25">
      <c r="AQ2972" s="171"/>
      <c r="AR2972"/>
      <c r="AS2972"/>
      <c r="AT2972"/>
      <c r="AU2972"/>
      <c r="AV2972"/>
      <c r="AW2972"/>
      <c r="AX2972"/>
      <c r="AY2972"/>
      <c r="AZ2972"/>
      <c r="BA2972"/>
      <c r="BB2972"/>
      <c r="BC2972"/>
      <c r="BD2972"/>
      <c r="BE2972" s="171"/>
      <c r="BF2972" s="171"/>
      <c r="BG2972" s="171"/>
      <c r="BH2972" s="171"/>
      <c r="BI2972" s="171"/>
      <c r="BJ2972" s="171"/>
      <c r="BK2972" s="171"/>
      <c r="BL2972" s="171"/>
      <c r="BM2972" s="171"/>
      <c r="BN2972" s="171"/>
      <c r="BO2972" s="171"/>
      <c r="BP2972" s="171"/>
      <c r="BQ2972" s="171"/>
      <c r="BR2972" s="171"/>
      <c r="BS2972" s="171"/>
      <c r="BT2972" s="171"/>
      <c r="BU2972" s="171"/>
      <c r="BV2972" s="171"/>
      <c r="BW2972" s="171"/>
      <c r="BX2972" s="171"/>
      <c r="BY2972" s="171"/>
      <c r="BZ2972" s="171"/>
      <c r="CA2972" s="171"/>
      <c r="CB2972" s="171"/>
      <c r="CC2972" s="171"/>
      <c r="CD2972" s="171"/>
      <c r="CE2972" s="171"/>
      <c r="CF2972" s="171"/>
      <c r="CG2972" s="171"/>
      <c r="CH2972" s="171"/>
      <c r="CI2972" s="171"/>
      <c r="CJ2972" s="171"/>
      <c r="CK2972" s="171"/>
      <c r="CL2972" s="171"/>
      <c r="CM2972" s="171"/>
      <c r="CN2972" s="171"/>
      <c r="CO2972" s="171"/>
      <c r="CP2972" s="171"/>
      <c r="CQ2972" s="171"/>
      <c r="CR2972" s="171"/>
      <c r="CS2972" s="171"/>
      <c r="CT2972" s="171"/>
      <c r="CU2972" s="171"/>
      <c r="CV2972" s="171"/>
      <c r="CW2972" s="171"/>
      <c r="CX2972" s="171"/>
      <c r="CY2972" s="171"/>
      <c r="CZ2972" s="171"/>
      <c r="DA2972" s="171"/>
      <c r="DB2972" s="171"/>
      <c r="DC2972" s="171"/>
      <c r="DD2972" s="171"/>
      <c r="DE2972" s="171"/>
      <c r="DF2972" s="171"/>
      <c r="DG2972" s="171"/>
      <c r="DH2972" s="171"/>
      <c r="DI2972" s="171"/>
      <c r="DJ2972" s="171"/>
      <c r="DK2972" s="171"/>
      <c r="DL2972" s="171"/>
      <c r="DM2972" s="171"/>
      <c r="DN2972" s="171"/>
      <c r="DO2972" s="171"/>
      <c r="DP2972" s="171"/>
      <c r="DQ2972" s="171"/>
      <c r="DR2972" s="171"/>
      <c r="DS2972" s="171"/>
      <c r="DT2972" s="171"/>
      <c r="DU2972" s="171"/>
      <c r="DV2972" s="171"/>
      <c r="DW2972" s="171"/>
      <c r="DX2972" s="171"/>
      <c r="DY2972" s="171"/>
      <c r="DZ2972" s="171"/>
      <c r="EA2972" s="171"/>
      <c r="EB2972" s="171"/>
      <c r="EC2972" s="171"/>
      <c r="ED2972" s="171"/>
      <c r="EE2972" s="171"/>
      <c r="EF2972" s="171"/>
      <c r="EG2972" s="171"/>
      <c r="EH2972" s="171"/>
      <c r="EI2972" s="171"/>
      <c r="EJ2972" s="171"/>
      <c r="EK2972" s="171"/>
      <c r="EL2972" s="171"/>
      <c r="EM2972" s="171"/>
      <c r="EN2972" s="171"/>
    </row>
    <row r="2973" spans="43:144" ht="15" x14ac:dyDescent="0.25">
      <c r="AQ2973" s="171"/>
      <c r="AR2973"/>
      <c r="AS2973"/>
      <c r="AT2973"/>
      <c r="AU2973"/>
      <c r="AV2973"/>
      <c r="AW2973"/>
      <c r="AX2973"/>
      <c r="AY2973"/>
      <c r="AZ2973"/>
      <c r="BA2973"/>
      <c r="BB2973"/>
      <c r="BC2973"/>
      <c r="BD2973"/>
      <c r="BE2973" s="171"/>
      <c r="BF2973" s="171"/>
      <c r="BG2973" s="171"/>
      <c r="BH2973" s="171"/>
      <c r="BI2973" s="171"/>
      <c r="BJ2973" s="171"/>
      <c r="BK2973" s="171"/>
      <c r="BL2973" s="171"/>
      <c r="BM2973" s="171"/>
      <c r="BN2973" s="171"/>
      <c r="BO2973" s="171"/>
      <c r="BP2973" s="171"/>
      <c r="BQ2973" s="171"/>
      <c r="BR2973" s="171"/>
      <c r="BS2973" s="171"/>
      <c r="BT2973" s="171"/>
      <c r="BU2973" s="171"/>
      <c r="BV2973" s="171"/>
      <c r="BW2973" s="171"/>
      <c r="BX2973" s="171"/>
      <c r="BY2973" s="171"/>
      <c r="BZ2973" s="171"/>
      <c r="CA2973" s="171"/>
      <c r="CB2973" s="171"/>
      <c r="CC2973" s="171"/>
      <c r="CD2973" s="171"/>
      <c r="CE2973" s="171"/>
      <c r="CF2973" s="171"/>
      <c r="CG2973" s="171"/>
      <c r="CH2973" s="171"/>
      <c r="CI2973" s="171"/>
      <c r="CJ2973" s="171"/>
      <c r="CK2973" s="171"/>
      <c r="CL2973" s="171"/>
      <c r="CM2973" s="171"/>
      <c r="CN2973" s="171"/>
      <c r="CO2973" s="171"/>
      <c r="CP2973" s="171"/>
      <c r="CQ2973" s="171"/>
      <c r="CR2973" s="171"/>
      <c r="CS2973" s="171"/>
      <c r="CT2973" s="171"/>
      <c r="CU2973" s="171"/>
      <c r="CV2973" s="171"/>
      <c r="CW2973" s="171"/>
      <c r="CX2973" s="171"/>
      <c r="CY2973" s="171"/>
      <c r="CZ2973" s="171"/>
      <c r="DA2973" s="171"/>
      <c r="DB2973" s="171"/>
      <c r="DC2973" s="171"/>
      <c r="DD2973" s="171"/>
      <c r="DE2973" s="171"/>
      <c r="DF2973" s="171"/>
      <c r="DG2973" s="171"/>
      <c r="DH2973" s="171"/>
      <c r="DI2973" s="171"/>
      <c r="DJ2973" s="171"/>
      <c r="DK2973" s="171"/>
      <c r="DL2973" s="171"/>
      <c r="DM2973" s="171"/>
      <c r="DN2973" s="171"/>
      <c r="DO2973" s="171"/>
      <c r="DP2973" s="171"/>
      <c r="DQ2973" s="171"/>
      <c r="DR2973" s="171"/>
      <c r="DS2973" s="171"/>
      <c r="DT2973" s="171"/>
      <c r="DU2973" s="171"/>
      <c r="DV2973" s="171"/>
      <c r="DW2973" s="171"/>
      <c r="DX2973" s="171"/>
      <c r="DY2973" s="171"/>
      <c r="DZ2973" s="171"/>
      <c r="EA2973" s="171"/>
      <c r="EB2973" s="171"/>
      <c r="EC2973" s="171"/>
      <c r="ED2973" s="171"/>
      <c r="EE2973" s="171"/>
      <c r="EF2973" s="171"/>
      <c r="EG2973" s="171"/>
      <c r="EH2973" s="171"/>
      <c r="EI2973" s="171"/>
      <c r="EJ2973" s="171"/>
      <c r="EK2973" s="171"/>
      <c r="EL2973" s="171"/>
      <c r="EM2973" s="171"/>
      <c r="EN2973" s="171"/>
    </row>
    <row r="2974" spans="43:144" ht="15" x14ac:dyDescent="0.25">
      <c r="AQ2974" s="171"/>
      <c r="AR2974"/>
      <c r="AS2974"/>
      <c r="AT2974"/>
      <c r="AU2974"/>
      <c r="AV2974"/>
      <c r="AW2974"/>
      <c r="AX2974"/>
      <c r="AY2974"/>
      <c r="AZ2974"/>
      <c r="BA2974"/>
      <c r="BB2974"/>
      <c r="BC2974"/>
      <c r="BD2974"/>
      <c r="BE2974" s="171"/>
      <c r="BF2974" s="171"/>
      <c r="BG2974" s="171"/>
      <c r="BH2974" s="171"/>
      <c r="BI2974" s="171"/>
      <c r="BJ2974" s="171"/>
      <c r="BK2974" s="171"/>
      <c r="BL2974" s="171"/>
      <c r="BM2974" s="171"/>
      <c r="BN2974" s="171"/>
      <c r="BO2974" s="171"/>
      <c r="BP2974" s="171"/>
      <c r="BQ2974" s="171"/>
      <c r="BR2974" s="171"/>
      <c r="BS2974" s="171"/>
      <c r="BT2974" s="171"/>
      <c r="BU2974" s="171"/>
      <c r="BV2974" s="171"/>
      <c r="BW2974" s="171"/>
      <c r="BX2974" s="171"/>
      <c r="BY2974" s="171"/>
      <c r="BZ2974" s="171"/>
      <c r="CA2974" s="171"/>
      <c r="CB2974" s="171"/>
      <c r="CC2974" s="171"/>
      <c r="CD2974" s="171"/>
      <c r="CE2974" s="171"/>
      <c r="CF2974" s="171"/>
      <c r="CG2974" s="171"/>
      <c r="CH2974" s="171"/>
      <c r="CI2974" s="171"/>
      <c r="CJ2974" s="171"/>
      <c r="CK2974" s="171"/>
      <c r="CL2974" s="171"/>
      <c r="CM2974" s="171"/>
      <c r="CN2974" s="171"/>
      <c r="CO2974" s="171"/>
      <c r="CP2974" s="171"/>
      <c r="CQ2974" s="171"/>
      <c r="CR2974" s="171"/>
      <c r="CS2974" s="171"/>
      <c r="CT2974" s="171"/>
      <c r="CU2974" s="171"/>
      <c r="CV2974" s="171"/>
      <c r="CW2974" s="171"/>
      <c r="CX2974" s="171"/>
      <c r="CY2974" s="171"/>
      <c r="CZ2974" s="171"/>
      <c r="DA2974" s="171"/>
      <c r="DB2974" s="171"/>
      <c r="DC2974" s="171"/>
      <c r="DD2974" s="171"/>
      <c r="DE2974" s="171"/>
      <c r="DF2974" s="171"/>
      <c r="DG2974" s="171"/>
      <c r="DH2974" s="171"/>
      <c r="DI2974" s="171"/>
      <c r="DJ2974" s="171"/>
      <c r="DK2974" s="171"/>
      <c r="DL2974" s="171"/>
      <c r="DM2974" s="171"/>
      <c r="DN2974" s="171"/>
      <c r="DO2974" s="171"/>
      <c r="DP2974" s="171"/>
      <c r="DQ2974" s="171"/>
      <c r="DR2974" s="171"/>
      <c r="DS2974" s="171"/>
      <c r="DT2974" s="171"/>
      <c r="DU2974" s="171"/>
      <c r="DV2974" s="171"/>
      <c r="DW2974" s="171"/>
      <c r="DX2974" s="171"/>
      <c r="DY2974" s="171"/>
      <c r="DZ2974" s="171"/>
      <c r="EA2974" s="171"/>
      <c r="EB2974" s="171"/>
      <c r="EC2974" s="171"/>
      <c r="ED2974" s="171"/>
      <c r="EE2974" s="171"/>
      <c r="EF2974" s="171"/>
      <c r="EG2974" s="171"/>
      <c r="EH2974" s="171"/>
      <c r="EI2974" s="171"/>
      <c r="EJ2974" s="171"/>
      <c r="EK2974" s="171"/>
      <c r="EL2974" s="171"/>
      <c r="EM2974" s="171"/>
      <c r="EN2974" s="171"/>
    </row>
    <row r="2975" spans="43:144" ht="15" x14ac:dyDescent="0.25">
      <c r="AQ2975" s="171"/>
      <c r="AR2975"/>
      <c r="AS2975"/>
      <c r="AT2975"/>
      <c r="AU2975"/>
      <c r="AV2975"/>
      <c r="AW2975"/>
      <c r="AX2975"/>
      <c r="AY2975"/>
      <c r="AZ2975"/>
      <c r="BA2975"/>
      <c r="BB2975"/>
      <c r="BC2975"/>
      <c r="BD2975"/>
      <c r="BE2975" s="171"/>
      <c r="BF2975" s="171"/>
      <c r="BG2975" s="171"/>
      <c r="BH2975" s="171"/>
      <c r="BI2975" s="171"/>
      <c r="BJ2975" s="171"/>
      <c r="BK2975" s="171"/>
      <c r="BL2975" s="171"/>
      <c r="BM2975" s="171"/>
      <c r="BN2975" s="171"/>
      <c r="BO2975" s="171"/>
      <c r="BP2975" s="171"/>
      <c r="BQ2975" s="171"/>
      <c r="BR2975" s="171"/>
      <c r="BS2975" s="171"/>
      <c r="BT2975" s="171"/>
      <c r="BU2975" s="171"/>
      <c r="BV2975" s="171"/>
      <c r="BW2975" s="171"/>
      <c r="BX2975" s="171"/>
      <c r="BY2975" s="171"/>
      <c r="BZ2975" s="171"/>
      <c r="CA2975" s="171"/>
      <c r="CB2975" s="171"/>
      <c r="CC2975" s="171"/>
      <c r="CD2975" s="171"/>
      <c r="CE2975" s="171"/>
      <c r="CF2975" s="171"/>
      <c r="CG2975" s="171"/>
      <c r="CH2975" s="171"/>
      <c r="CI2975" s="171"/>
      <c r="CJ2975" s="171"/>
      <c r="CK2975" s="171"/>
      <c r="CL2975" s="171"/>
      <c r="CM2975" s="171"/>
      <c r="CN2975" s="171"/>
      <c r="CO2975" s="171"/>
      <c r="CP2975" s="171"/>
      <c r="CQ2975" s="171"/>
      <c r="CR2975" s="171"/>
      <c r="CS2975" s="171"/>
      <c r="CT2975" s="171"/>
      <c r="CU2975" s="171"/>
      <c r="CV2975" s="171"/>
      <c r="CW2975" s="171"/>
      <c r="CX2975" s="171"/>
      <c r="CY2975" s="171"/>
      <c r="CZ2975" s="171"/>
      <c r="DA2975" s="171"/>
      <c r="DB2975" s="171"/>
      <c r="DC2975" s="171"/>
      <c r="DD2975" s="171"/>
      <c r="DE2975" s="171"/>
      <c r="DF2975" s="171"/>
      <c r="DG2975" s="171"/>
      <c r="DH2975" s="171"/>
      <c r="DI2975" s="171"/>
      <c r="DJ2975" s="171"/>
      <c r="DK2975" s="171"/>
      <c r="DL2975" s="171"/>
      <c r="DM2975" s="171"/>
      <c r="DN2975" s="171"/>
      <c r="DO2975" s="171"/>
      <c r="DP2975" s="171"/>
      <c r="DQ2975" s="171"/>
      <c r="DR2975" s="171"/>
      <c r="DS2975" s="171"/>
      <c r="DT2975" s="171"/>
      <c r="DU2975" s="171"/>
      <c r="DV2975" s="171"/>
      <c r="DW2975" s="171"/>
      <c r="DX2975" s="171"/>
      <c r="DY2975" s="171"/>
      <c r="DZ2975" s="171"/>
      <c r="EA2975" s="171"/>
      <c r="EB2975" s="171"/>
      <c r="EC2975" s="171"/>
      <c r="ED2975" s="171"/>
      <c r="EE2975" s="171"/>
      <c r="EF2975" s="171"/>
      <c r="EG2975" s="171"/>
      <c r="EH2975" s="171"/>
      <c r="EI2975" s="171"/>
      <c r="EJ2975" s="171"/>
      <c r="EK2975" s="171"/>
      <c r="EL2975" s="171"/>
      <c r="EM2975" s="171"/>
      <c r="EN2975" s="171"/>
    </row>
    <row r="2976" spans="43:144" ht="15" x14ac:dyDescent="0.25">
      <c r="AQ2976" s="171"/>
      <c r="AR2976"/>
      <c r="AS2976"/>
      <c r="AT2976"/>
      <c r="AU2976"/>
      <c r="AV2976"/>
      <c r="AW2976"/>
      <c r="AX2976"/>
      <c r="AY2976"/>
      <c r="AZ2976"/>
      <c r="BA2976"/>
      <c r="BB2976"/>
      <c r="BC2976"/>
      <c r="BD2976"/>
      <c r="BE2976" s="171"/>
      <c r="BF2976" s="171"/>
      <c r="BG2976" s="171"/>
      <c r="BH2976" s="171"/>
      <c r="BI2976" s="171"/>
      <c r="BJ2976" s="171"/>
      <c r="BK2976" s="171"/>
      <c r="BL2976" s="171"/>
      <c r="BM2976" s="171"/>
      <c r="BN2976" s="171"/>
      <c r="BO2976" s="171"/>
      <c r="BP2976" s="171"/>
      <c r="BQ2976" s="171"/>
      <c r="BR2976" s="171"/>
      <c r="BS2976" s="171"/>
      <c r="BT2976" s="171"/>
      <c r="BU2976" s="171"/>
      <c r="BV2976" s="171"/>
      <c r="BW2976" s="171"/>
      <c r="BX2976" s="171"/>
      <c r="BY2976" s="171"/>
      <c r="BZ2976" s="171"/>
      <c r="CA2976" s="171"/>
      <c r="CB2976" s="171"/>
      <c r="CC2976" s="171"/>
      <c r="CD2976" s="171"/>
      <c r="CE2976" s="171"/>
      <c r="CF2976" s="171"/>
      <c r="CG2976" s="171"/>
      <c r="CH2976" s="171"/>
      <c r="CI2976" s="171"/>
      <c r="CJ2976" s="171"/>
      <c r="CK2976" s="171"/>
      <c r="CL2976" s="171"/>
      <c r="CM2976" s="171"/>
      <c r="CN2976" s="171"/>
      <c r="CO2976" s="171"/>
      <c r="CP2976" s="171"/>
      <c r="CQ2976" s="171"/>
      <c r="CR2976" s="171"/>
      <c r="CS2976" s="171"/>
      <c r="CT2976" s="171"/>
      <c r="CU2976" s="171"/>
      <c r="CV2976" s="171"/>
      <c r="CW2976" s="171"/>
      <c r="CX2976" s="171"/>
      <c r="CY2976" s="171"/>
      <c r="CZ2976" s="171"/>
      <c r="DA2976" s="171"/>
      <c r="DB2976" s="171"/>
      <c r="DC2976" s="171"/>
      <c r="DD2976" s="171"/>
      <c r="DE2976" s="171"/>
      <c r="DF2976" s="171"/>
      <c r="DG2976" s="171"/>
      <c r="DH2976" s="171"/>
      <c r="DI2976" s="171"/>
      <c r="DJ2976" s="171"/>
      <c r="DK2976" s="171"/>
      <c r="DL2976" s="171"/>
      <c r="DM2976" s="171"/>
      <c r="DN2976" s="171"/>
      <c r="DO2976" s="171"/>
      <c r="DP2976" s="171"/>
      <c r="DQ2976" s="171"/>
      <c r="DR2976" s="171"/>
      <c r="DS2976" s="171"/>
      <c r="DT2976" s="171"/>
      <c r="DU2976" s="171"/>
      <c r="DV2976" s="171"/>
      <c r="DW2976" s="171"/>
      <c r="DX2976" s="171"/>
      <c r="DY2976" s="171"/>
      <c r="DZ2976" s="171"/>
      <c r="EA2976" s="171"/>
      <c r="EB2976" s="171"/>
      <c r="EC2976" s="171"/>
      <c r="ED2976" s="171"/>
      <c r="EE2976" s="171"/>
      <c r="EF2976" s="171"/>
      <c r="EG2976" s="171"/>
      <c r="EH2976" s="171"/>
      <c r="EI2976" s="171"/>
      <c r="EJ2976" s="171"/>
      <c r="EK2976" s="171"/>
      <c r="EL2976" s="171"/>
      <c r="EM2976" s="171"/>
      <c r="EN2976" s="171"/>
    </row>
    <row r="2977" spans="43:144" ht="15" x14ac:dyDescent="0.25">
      <c r="AQ2977" s="171"/>
      <c r="AR2977"/>
      <c r="AS2977"/>
      <c r="AT2977"/>
      <c r="AU2977"/>
      <c r="AV2977"/>
      <c r="AW2977"/>
      <c r="AX2977"/>
      <c r="AY2977"/>
      <c r="AZ2977"/>
      <c r="BA2977"/>
      <c r="BB2977"/>
      <c r="BC2977"/>
      <c r="BD2977"/>
      <c r="BE2977" s="171"/>
      <c r="BF2977" s="171"/>
      <c r="BG2977" s="171"/>
      <c r="BH2977" s="171"/>
      <c r="BI2977" s="171"/>
      <c r="BJ2977" s="171"/>
      <c r="BK2977" s="171"/>
      <c r="BL2977" s="171"/>
      <c r="BM2977" s="171"/>
      <c r="BN2977" s="171"/>
      <c r="BO2977" s="171"/>
      <c r="BP2977" s="171"/>
      <c r="BQ2977" s="171"/>
      <c r="BR2977" s="171"/>
      <c r="BS2977" s="171"/>
      <c r="BT2977" s="171"/>
      <c r="BU2977" s="171"/>
      <c r="BV2977" s="171"/>
      <c r="BW2977" s="171"/>
      <c r="BX2977" s="171"/>
      <c r="BY2977" s="171"/>
      <c r="BZ2977" s="171"/>
      <c r="CA2977" s="171"/>
      <c r="CB2977" s="171"/>
      <c r="CC2977" s="171"/>
      <c r="CD2977" s="171"/>
      <c r="CE2977" s="171"/>
      <c r="CF2977" s="171"/>
      <c r="CG2977" s="171"/>
      <c r="CH2977" s="171"/>
      <c r="CI2977" s="171"/>
      <c r="CJ2977" s="171"/>
      <c r="CK2977" s="171"/>
      <c r="CL2977" s="171"/>
      <c r="CM2977" s="171"/>
      <c r="CN2977" s="171"/>
      <c r="CO2977" s="171"/>
      <c r="CP2977" s="171"/>
      <c r="CQ2977" s="171"/>
      <c r="CR2977" s="171"/>
      <c r="CS2977" s="171"/>
      <c r="CT2977" s="171"/>
      <c r="CU2977" s="171"/>
      <c r="CV2977" s="171"/>
      <c r="CW2977" s="171"/>
      <c r="CX2977" s="171"/>
      <c r="CY2977" s="171"/>
      <c r="CZ2977" s="171"/>
      <c r="DA2977" s="171"/>
      <c r="DB2977" s="171"/>
      <c r="DC2977" s="171"/>
      <c r="DD2977" s="171"/>
      <c r="DE2977" s="171"/>
      <c r="DF2977" s="171"/>
      <c r="DG2977" s="171"/>
      <c r="DH2977" s="171"/>
      <c r="DI2977" s="171"/>
      <c r="DJ2977" s="171"/>
      <c r="DK2977" s="171"/>
      <c r="DL2977" s="171"/>
      <c r="DM2977" s="171"/>
      <c r="DN2977" s="171"/>
      <c r="DO2977" s="171"/>
      <c r="DP2977" s="171"/>
      <c r="DQ2977" s="171"/>
      <c r="DR2977" s="171"/>
      <c r="DS2977" s="171"/>
      <c r="DT2977" s="171"/>
      <c r="DU2977" s="171"/>
      <c r="DV2977" s="171"/>
      <c r="DW2977" s="171"/>
      <c r="DX2977" s="171"/>
      <c r="DY2977" s="171"/>
      <c r="DZ2977" s="171"/>
      <c r="EA2977" s="171"/>
      <c r="EB2977" s="171"/>
      <c r="EC2977" s="171"/>
      <c r="ED2977" s="171"/>
      <c r="EE2977" s="171"/>
      <c r="EF2977" s="171"/>
      <c r="EG2977" s="171"/>
      <c r="EH2977" s="171"/>
      <c r="EI2977" s="171"/>
      <c r="EJ2977" s="171"/>
      <c r="EK2977" s="171"/>
      <c r="EL2977" s="171"/>
      <c r="EM2977" s="171"/>
      <c r="EN2977" s="171"/>
    </row>
    <row r="2978" spans="43:144" ht="15" x14ac:dyDescent="0.25">
      <c r="AQ2978" s="171"/>
      <c r="AR2978"/>
      <c r="AS2978"/>
      <c r="AT2978"/>
      <c r="AU2978"/>
      <c r="AV2978"/>
      <c r="AW2978"/>
      <c r="AX2978"/>
      <c r="AY2978"/>
      <c r="AZ2978"/>
      <c r="BA2978"/>
      <c r="BB2978"/>
      <c r="BC2978"/>
      <c r="BD2978"/>
      <c r="BE2978" s="171"/>
      <c r="BF2978" s="171"/>
      <c r="BG2978" s="171"/>
      <c r="BH2978" s="171"/>
      <c r="BI2978" s="171"/>
      <c r="BJ2978" s="171"/>
      <c r="BK2978" s="171"/>
      <c r="BL2978" s="171"/>
      <c r="BM2978" s="171"/>
      <c r="BN2978" s="171"/>
      <c r="BO2978" s="171"/>
      <c r="BP2978" s="171"/>
      <c r="BQ2978" s="171"/>
      <c r="BR2978" s="171"/>
      <c r="BS2978" s="171"/>
      <c r="BT2978" s="171"/>
      <c r="BU2978" s="171"/>
      <c r="BV2978" s="171"/>
      <c r="BW2978" s="171"/>
      <c r="BX2978" s="171"/>
      <c r="BY2978" s="171"/>
      <c r="BZ2978" s="171"/>
      <c r="CA2978" s="171"/>
      <c r="CB2978" s="171"/>
      <c r="CC2978" s="171"/>
      <c r="CD2978" s="171"/>
      <c r="CE2978" s="171"/>
      <c r="CF2978" s="171"/>
      <c r="CG2978" s="171"/>
      <c r="CH2978" s="171"/>
      <c r="CI2978" s="171"/>
      <c r="CJ2978" s="171"/>
      <c r="CK2978" s="171"/>
      <c r="CL2978" s="171"/>
      <c r="CM2978" s="171"/>
      <c r="CN2978" s="171"/>
      <c r="CO2978" s="171"/>
      <c r="CP2978" s="171"/>
      <c r="CQ2978" s="171"/>
      <c r="CR2978" s="171"/>
      <c r="CS2978" s="171"/>
      <c r="CT2978" s="171"/>
      <c r="CU2978" s="171"/>
      <c r="CV2978" s="171"/>
      <c r="CW2978" s="171"/>
      <c r="CX2978" s="171"/>
      <c r="CY2978" s="171"/>
      <c r="CZ2978" s="171"/>
      <c r="DA2978" s="171"/>
      <c r="DB2978" s="171"/>
      <c r="DC2978" s="171"/>
      <c r="DD2978" s="171"/>
      <c r="DE2978" s="171"/>
      <c r="DF2978" s="171"/>
      <c r="DG2978" s="171"/>
      <c r="DH2978" s="171"/>
      <c r="DI2978" s="171"/>
      <c r="DJ2978" s="171"/>
      <c r="DK2978" s="171"/>
      <c r="DL2978" s="171"/>
      <c r="DM2978" s="171"/>
      <c r="DN2978" s="171"/>
      <c r="DO2978" s="171"/>
      <c r="DP2978" s="171"/>
      <c r="DQ2978" s="171"/>
      <c r="DR2978" s="171"/>
      <c r="DS2978" s="171"/>
      <c r="DT2978" s="171"/>
      <c r="DU2978" s="171"/>
      <c r="DV2978" s="171"/>
      <c r="DW2978" s="171"/>
      <c r="DX2978" s="171"/>
      <c r="DY2978" s="171"/>
      <c r="DZ2978" s="171"/>
      <c r="EA2978" s="171"/>
      <c r="EB2978" s="171"/>
      <c r="EC2978" s="171"/>
      <c r="ED2978" s="171"/>
      <c r="EE2978" s="171"/>
      <c r="EF2978" s="171"/>
      <c r="EG2978" s="171"/>
      <c r="EH2978" s="171"/>
      <c r="EI2978" s="171"/>
      <c r="EJ2978" s="171"/>
      <c r="EK2978" s="171"/>
      <c r="EL2978" s="171"/>
      <c r="EM2978" s="171"/>
      <c r="EN2978" s="171"/>
    </row>
    <row r="2979" spans="43:144" ht="15" x14ac:dyDescent="0.25">
      <c r="AQ2979" s="171"/>
      <c r="AR2979"/>
      <c r="AS2979"/>
      <c r="AT2979"/>
      <c r="AU2979"/>
      <c r="AV2979"/>
      <c r="AW2979"/>
      <c r="AX2979"/>
      <c r="AY2979"/>
      <c r="AZ2979"/>
      <c r="BA2979"/>
      <c r="BB2979"/>
      <c r="BC2979"/>
      <c r="BD2979"/>
      <c r="BE2979" s="171"/>
      <c r="BF2979" s="171"/>
      <c r="BG2979" s="171"/>
      <c r="BH2979" s="171"/>
      <c r="BI2979" s="171"/>
      <c r="BJ2979" s="171"/>
      <c r="BK2979" s="171"/>
      <c r="BL2979" s="171"/>
      <c r="BM2979" s="171"/>
      <c r="BN2979" s="171"/>
      <c r="BO2979" s="171"/>
      <c r="BP2979" s="171"/>
      <c r="BQ2979" s="171"/>
      <c r="BR2979" s="171"/>
      <c r="BS2979" s="171"/>
      <c r="BT2979" s="171"/>
      <c r="BU2979" s="171"/>
      <c r="BV2979" s="171"/>
      <c r="BW2979" s="171"/>
      <c r="BX2979" s="171"/>
      <c r="BY2979" s="171"/>
      <c r="BZ2979" s="171"/>
      <c r="CA2979" s="171"/>
      <c r="CB2979" s="171"/>
      <c r="CC2979" s="171"/>
      <c r="CD2979" s="171"/>
      <c r="CE2979" s="171"/>
      <c r="CF2979" s="171"/>
      <c r="CG2979" s="171"/>
      <c r="CH2979" s="171"/>
      <c r="CI2979" s="171"/>
      <c r="CJ2979" s="171"/>
      <c r="CK2979" s="171"/>
      <c r="CL2979" s="171"/>
      <c r="CM2979" s="171"/>
      <c r="CN2979" s="171"/>
      <c r="CO2979" s="171"/>
      <c r="CP2979" s="171"/>
      <c r="CQ2979" s="171"/>
      <c r="CR2979" s="171"/>
      <c r="CS2979" s="171"/>
      <c r="CT2979" s="171"/>
      <c r="CU2979" s="171"/>
      <c r="CV2979" s="171"/>
      <c r="CW2979" s="171"/>
      <c r="CX2979" s="171"/>
      <c r="CY2979" s="171"/>
      <c r="CZ2979" s="171"/>
      <c r="DA2979" s="171"/>
      <c r="DB2979" s="171"/>
      <c r="DC2979" s="171"/>
      <c r="DD2979" s="171"/>
      <c r="DE2979" s="171"/>
      <c r="DF2979" s="171"/>
      <c r="DG2979" s="171"/>
      <c r="DH2979" s="171"/>
      <c r="DI2979" s="171"/>
      <c r="DJ2979" s="171"/>
      <c r="DK2979" s="171"/>
      <c r="DL2979" s="171"/>
      <c r="DM2979" s="171"/>
      <c r="DN2979" s="171"/>
      <c r="DO2979" s="171"/>
      <c r="DP2979" s="171"/>
      <c r="DQ2979" s="171"/>
      <c r="DR2979" s="171"/>
      <c r="DS2979" s="171"/>
      <c r="DT2979" s="171"/>
      <c r="DU2979" s="171"/>
      <c r="DV2979" s="171"/>
      <c r="DW2979" s="171"/>
      <c r="DX2979" s="171"/>
      <c r="DY2979" s="171"/>
      <c r="DZ2979" s="171"/>
      <c r="EA2979" s="171"/>
      <c r="EB2979" s="171"/>
      <c r="EC2979" s="171"/>
      <c r="ED2979" s="171"/>
      <c r="EE2979" s="171"/>
      <c r="EF2979" s="171"/>
      <c r="EG2979" s="171"/>
      <c r="EH2979" s="171"/>
      <c r="EI2979" s="171"/>
      <c r="EJ2979" s="171"/>
      <c r="EK2979" s="171"/>
      <c r="EL2979" s="171"/>
      <c r="EM2979" s="171"/>
      <c r="EN2979" s="171"/>
    </row>
    <row r="2980" spans="43:144" ht="15" x14ac:dyDescent="0.25">
      <c r="AQ2980" s="171"/>
      <c r="AR2980"/>
      <c r="AS2980"/>
      <c r="AT2980"/>
      <c r="AU2980"/>
      <c r="AV2980"/>
      <c r="AW2980"/>
      <c r="AX2980"/>
      <c r="AY2980"/>
      <c r="AZ2980"/>
      <c r="BA2980"/>
      <c r="BB2980"/>
      <c r="BC2980"/>
      <c r="BD2980"/>
      <c r="BE2980" s="171"/>
      <c r="BF2980" s="171"/>
      <c r="BG2980" s="171"/>
      <c r="BH2980" s="171"/>
      <c r="BI2980" s="171"/>
      <c r="BJ2980" s="171"/>
      <c r="BK2980" s="171"/>
      <c r="BL2980" s="171"/>
      <c r="BM2980" s="171"/>
      <c r="BN2980" s="171"/>
      <c r="BO2980" s="171"/>
      <c r="BP2980" s="171"/>
      <c r="BQ2980" s="171"/>
      <c r="BR2980" s="171"/>
      <c r="BS2980" s="171"/>
      <c r="BT2980" s="171"/>
      <c r="BU2980" s="171"/>
      <c r="BV2980" s="171"/>
      <c r="BW2980" s="171"/>
      <c r="BX2980" s="171"/>
      <c r="BY2980" s="171"/>
      <c r="BZ2980" s="171"/>
      <c r="CA2980" s="171"/>
      <c r="CB2980" s="171"/>
      <c r="CC2980" s="171"/>
      <c r="CD2980" s="171"/>
      <c r="CE2980" s="171"/>
      <c r="CF2980" s="171"/>
      <c r="CG2980" s="171"/>
      <c r="CH2980" s="171"/>
      <c r="CI2980" s="171"/>
      <c r="CJ2980" s="171"/>
      <c r="CK2980" s="171"/>
      <c r="CL2980" s="171"/>
      <c r="CM2980" s="171"/>
      <c r="CN2980" s="171"/>
      <c r="CO2980" s="171"/>
      <c r="CP2980" s="171"/>
      <c r="CQ2980" s="171"/>
      <c r="CR2980" s="171"/>
      <c r="CS2980" s="171"/>
      <c r="CT2980" s="171"/>
      <c r="CU2980" s="171"/>
      <c r="CV2980" s="171"/>
      <c r="CW2980" s="171"/>
      <c r="CX2980" s="171"/>
      <c r="CY2980" s="171"/>
      <c r="CZ2980" s="171"/>
      <c r="DA2980" s="171"/>
      <c r="DB2980" s="171"/>
      <c r="DC2980" s="171"/>
      <c r="DD2980" s="171"/>
      <c r="DE2980" s="171"/>
      <c r="DF2980" s="171"/>
      <c r="DG2980" s="171"/>
      <c r="DH2980" s="171"/>
      <c r="DI2980" s="171"/>
      <c r="DJ2980" s="171"/>
      <c r="DK2980" s="171"/>
      <c r="DL2980" s="171"/>
      <c r="DM2980" s="171"/>
      <c r="DN2980" s="171"/>
      <c r="DO2980" s="171"/>
      <c r="DP2980" s="171"/>
      <c r="DQ2980" s="171"/>
      <c r="DR2980" s="171"/>
      <c r="DS2980" s="171"/>
      <c r="DT2980" s="171"/>
      <c r="DU2980" s="171"/>
      <c r="DV2980" s="171"/>
      <c r="DW2980" s="171"/>
      <c r="DX2980" s="171"/>
      <c r="DY2980" s="171"/>
      <c r="DZ2980" s="171"/>
      <c r="EA2980" s="171"/>
      <c r="EB2980" s="171"/>
      <c r="EC2980" s="171"/>
      <c r="ED2980" s="171"/>
      <c r="EE2980" s="171"/>
      <c r="EF2980" s="171"/>
      <c r="EG2980" s="171"/>
      <c r="EH2980" s="171"/>
      <c r="EI2980" s="171"/>
      <c r="EJ2980" s="171"/>
      <c r="EK2980" s="171"/>
      <c r="EL2980" s="171"/>
      <c r="EM2980" s="171"/>
      <c r="EN2980" s="171"/>
    </row>
    <row r="2981" spans="43:144" ht="15" x14ac:dyDescent="0.25">
      <c r="AQ2981" s="171"/>
      <c r="AR2981"/>
      <c r="AS2981"/>
      <c r="AT2981"/>
      <c r="AU2981"/>
      <c r="AV2981"/>
      <c r="AW2981"/>
      <c r="AX2981"/>
      <c r="AY2981"/>
      <c r="AZ2981"/>
      <c r="BA2981"/>
      <c r="BB2981"/>
      <c r="BC2981"/>
      <c r="BD2981"/>
      <c r="BE2981" s="171"/>
      <c r="BF2981" s="171"/>
      <c r="BG2981" s="171"/>
      <c r="BH2981" s="171"/>
      <c r="BI2981" s="171"/>
      <c r="BJ2981" s="171"/>
      <c r="BK2981" s="171"/>
      <c r="BL2981" s="171"/>
      <c r="BM2981" s="171"/>
      <c r="BN2981" s="171"/>
      <c r="BO2981" s="171"/>
      <c r="BP2981" s="171"/>
      <c r="BQ2981" s="171"/>
      <c r="BR2981" s="171"/>
      <c r="BS2981" s="171"/>
      <c r="BT2981" s="171"/>
      <c r="BU2981" s="171"/>
      <c r="BV2981" s="171"/>
      <c r="BW2981" s="171"/>
      <c r="BX2981" s="171"/>
      <c r="BY2981" s="171"/>
      <c r="BZ2981" s="171"/>
      <c r="CA2981" s="171"/>
      <c r="CB2981" s="171"/>
      <c r="CC2981" s="171"/>
      <c r="CD2981" s="171"/>
      <c r="CE2981" s="171"/>
      <c r="CF2981" s="171"/>
      <c r="CG2981" s="171"/>
      <c r="CH2981" s="171"/>
      <c r="CI2981" s="171"/>
      <c r="CJ2981" s="171"/>
      <c r="CK2981" s="171"/>
      <c r="CL2981" s="171"/>
      <c r="CM2981" s="171"/>
      <c r="CN2981" s="171"/>
      <c r="CO2981" s="171"/>
      <c r="CP2981" s="171"/>
      <c r="CQ2981" s="171"/>
      <c r="CR2981" s="171"/>
      <c r="CS2981" s="171"/>
      <c r="CT2981" s="171"/>
      <c r="CU2981" s="171"/>
      <c r="CV2981" s="171"/>
      <c r="CW2981" s="171"/>
      <c r="CX2981" s="171"/>
      <c r="CY2981" s="171"/>
      <c r="CZ2981" s="171"/>
      <c r="DA2981" s="171"/>
      <c r="DB2981" s="171"/>
      <c r="DC2981" s="171"/>
      <c r="DD2981" s="171"/>
      <c r="DE2981" s="171"/>
      <c r="DF2981" s="171"/>
      <c r="DG2981" s="171"/>
      <c r="DH2981" s="171"/>
      <c r="DI2981" s="171"/>
      <c r="DJ2981" s="171"/>
      <c r="DK2981" s="171"/>
      <c r="DL2981" s="171"/>
      <c r="DM2981" s="171"/>
      <c r="DN2981" s="171"/>
      <c r="DO2981" s="171"/>
      <c r="DP2981" s="171"/>
      <c r="DQ2981" s="171"/>
      <c r="DR2981" s="171"/>
      <c r="DS2981" s="171"/>
      <c r="DT2981" s="171"/>
      <c r="DU2981" s="171"/>
      <c r="DV2981" s="171"/>
      <c r="DW2981" s="171"/>
      <c r="DX2981" s="171"/>
      <c r="DY2981" s="171"/>
      <c r="DZ2981" s="171"/>
      <c r="EA2981" s="171"/>
      <c r="EB2981" s="171"/>
      <c r="EC2981" s="171"/>
      <c r="ED2981" s="171"/>
      <c r="EE2981" s="171"/>
      <c r="EF2981" s="171"/>
      <c r="EG2981" s="171"/>
      <c r="EH2981" s="171"/>
      <c r="EI2981" s="171"/>
      <c r="EJ2981" s="171"/>
      <c r="EK2981" s="171"/>
      <c r="EL2981" s="171"/>
      <c r="EM2981" s="171"/>
      <c r="EN2981" s="171"/>
    </row>
    <row r="2982" spans="43:144" ht="15" x14ac:dyDescent="0.25">
      <c r="AQ2982" s="171"/>
      <c r="AR2982"/>
      <c r="AS2982"/>
      <c r="AT2982"/>
      <c r="AU2982"/>
      <c r="AV2982"/>
      <c r="AW2982"/>
      <c r="AX2982"/>
      <c r="AY2982"/>
      <c r="AZ2982"/>
      <c r="BA2982"/>
      <c r="BB2982"/>
      <c r="BC2982"/>
      <c r="BD2982"/>
      <c r="BE2982" s="171"/>
      <c r="BF2982" s="171"/>
      <c r="BG2982" s="171"/>
      <c r="BH2982" s="171"/>
      <c r="BI2982" s="171"/>
      <c r="BJ2982" s="171"/>
      <c r="BK2982" s="171"/>
      <c r="BL2982" s="171"/>
      <c r="BM2982" s="171"/>
      <c r="BN2982" s="171"/>
      <c r="BO2982" s="171"/>
      <c r="BP2982" s="171"/>
      <c r="BQ2982" s="171"/>
      <c r="BR2982" s="171"/>
      <c r="BS2982" s="171"/>
      <c r="BT2982" s="171"/>
      <c r="BU2982" s="171"/>
      <c r="BV2982" s="171"/>
      <c r="BW2982" s="171"/>
      <c r="BX2982" s="171"/>
      <c r="BY2982" s="171"/>
      <c r="BZ2982" s="171"/>
      <c r="CA2982" s="171"/>
      <c r="CB2982" s="171"/>
      <c r="CC2982" s="171"/>
      <c r="CD2982" s="171"/>
      <c r="CE2982" s="171"/>
      <c r="CF2982" s="171"/>
      <c r="CG2982" s="171"/>
      <c r="CH2982" s="171"/>
      <c r="CI2982" s="171"/>
      <c r="CJ2982" s="171"/>
      <c r="CK2982" s="171"/>
      <c r="CL2982" s="171"/>
      <c r="CM2982" s="171"/>
      <c r="CN2982" s="171"/>
      <c r="CO2982" s="171"/>
      <c r="CP2982" s="171"/>
      <c r="CQ2982" s="171"/>
      <c r="CR2982" s="171"/>
      <c r="CS2982" s="171"/>
      <c r="CT2982" s="171"/>
      <c r="CU2982" s="171"/>
      <c r="CV2982" s="171"/>
      <c r="CW2982" s="171"/>
      <c r="CX2982" s="171"/>
      <c r="CY2982" s="171"/>
      <c r="CZ2982" s="171"/>
      <c r="DA2982" s="171"/>
      <c r="DB2982" s="171"/>
      <c r="DC2982" s="171"/>
      <c r="DD2982" s="171"/>
      <c r="DE2982" s="171"/>
      <c r="DF2982" s="171"/>
      <c r="DG2982" s="171"/>
      <c r="DH2982" s="171"/>
      <c r="DI2982" s="171"/>
      <c r="DJ2982" s="171"/>
      <c r="DK2982" s="171"/>
      <c r="DL2982" s="171"/>
      <c r="DM2982" s="171"/>
      <c r="DN2982" s="171"/>
      <c r="DO2982" s="171"/>
      <c r="DP2982" s="171"/>
      <c r="DQ2982" s="171"/>
      <c r="DR2982" s="171"/>
      <c r="DS2982" s="171"/>
      <c r="DT2982" s="171"/>
      <c r="DU2982" s="171"/>
      <c r="DV2982" s="171"/>
      <c r="DW2982" s="171"/>
      <c r="DX2982" s="171"/>
      <c r="DY2982" s="171"/>
      <c r="DZ2982" s="171"/>
      <c r="EA2982" s="171"/>
      <c r="EB2982" s="171"/>
      <c r="EC2982" s="171"/>
      <c r="ED2982" s="171"/>
      <c r="EE2982" s="171"/>
      <c r="EF2982" s="171"/>
      <c r="EG2982" s="171"/>
      <c r="EH2982" s="171"/>
      <c r="EI2982" s="171"/>
      <c r="EJ2982" s="171"/>
      <c r="EK2982" s="171"/>
      <c r="EL2982" s="171"/>
      <c r="EM2982" s="171"/>
      <c r="EN2982" s="171"/>
    </row>
    <row r="2983" spans="43:144" ht="15" x14ac:dyDescent="0.25">
      <c r="AQ2983" s="171"/>
      <c r="AR2983"/>
      <c r="AS2983"/>
      <c r="AT2983"/>
      <c r="AU2983"/>
      <c r="AV2983"/>
      <c r="AW2983"/>
      <c r="AX2983"/>
      <c r="AY2983"/>
      <c r="AZ2983"/>
      <c r="BA2983"/>
      <c r="BB2983"/>
      <c r="BC2983"/>
      <c r="BD2983"/>
      <c r="BE2983" s="171"/>
      <c r="BF2983" s="171"/>
      <c r="BG2983" s="171"/>
      <c r="BH2983" s="171"/>
      <c r="BI2983" s="171"/>
      <c r="BJ2983" s="171"/>
      <c r="BK2983" s="171"/>
      <c r="BL2983" s="171"/>
      <c r="BM2983" s="171"/>
      <c r="BN2983" s="171"/>
      <c r="BO2983" s="171"/>
      <c r="BP2983" s="171"/>
      <c r="BQ2983" s="171"/>
      <c r="BR2983" s="171"/>
      <c r="BS2983" s="171"/>
      <c r="BT2983" s="171"/>
      <c r="BU2983" s="171"/>
      <c r="BV2983" s="171"/>
      <c r="BW2983" s="171"/>
      <c r="BX2983" s="171"/>
      <c r="BY2983" s="171"/>
      <c r="BZ2983" s="171"/>
      <c r="CA2983" s="171"/>
      <c r="CB2983" s="171"/>
      <c r="CC2983" s="171"/>
      <c r="CD2983" s="171"/>
      <c r="CE2983" s="171"/>
      <c r="CF2983" s="171"/>
      <c r="CG2983" s="171"/>
      <c r="CH2983" s="171"/>
      <c r="CI2983" s="171"/>
      <c r="CJ2983" s="171"/>
      <c r="CK2983" s="171"/>
      <c r="CL2983" s="171"/>
      <c r="CM2983" s="171"/>
      <c r="CN2983" s="171"/>
      <c r="CO2983" s="171"/>
      <c r="CP2983" s="171"/>
      <c r="CQ2983" s="171"/>
      <c r="CR2983" s="171"/>
      <c r="CS2983" s="171"/>
      <c r="CT2983" s="171"/>
      <c r="CU2983" s="171"/>
      <c r="CV2983" s="171"/>
      <c r="CW2983" s="171"/>
      <c r="CX2983" s="171"/>
      <c r="CY2983" s="171"/>
      <c r="CZ2983" s="171"/>
      <c r="DA2983" s="171"/>
      <c r="DB2983" s="171"/>
      <c r="DC2983" s="171"/>
      <c r="DD2983" s="171"/>
      <c r="DE2983" s="171"/>
      <c r="DF2983" s="171"/>
      <c r="DG2983" s="171"/>
      <c r="DH2983" s="171"/>
      <c r="DI2983" s="171"/>
      <c r="DJ2983" s="171"/>
      <c r="DK2983" s="171"/>
      <c r="DL2983" s="171"/>
      <c r="DM2983" s="171"/>
      <c r="DN2983" s="171"/>
      <c r="DO2983" s="171"/>
      <c r="DP2983" s="171"/>
      <c r="DQ2983" s="171"/>
      <c r="DR2983" s="171"/>
      <c r="DS2983" s="171"/>
      <c r="DT2983" s="171"/>
      <c r="DU2983" s="171"/>
      <c r="DV2983" s="171"/>
      <c r="DW2983" s="171"/>
      <c r="DX2983" s="171"/>
      <c r="DY2983" s="171"/>
      <c r="DZ2983" s="171"/>
      <c r="EA2983" s="171"/>
      <c r="EB2983" s="171"/>
      <c r="EC2983" s="171"/>
      <c r="ED2983" s="171"/>
      <c r="EE2983" s="171"/>
      <c r="EF2983" s="171"/>
      <c r="EG2983" s="171"/>
      <c r="EH2983" s="171"/>
      <c r="EI2983" s="171"/>
      <c r="EJ2983" s="171"/>
      <c r="EK2983" s="171"/>
      <c r="EL2983" s="171"/>
      <c r="EM2983" s="171"/>
      <c r="EN2983" s="171"/>
    </row>
    <row r="2984" spans="43:144" ht="15" x14ac:dyDescent="0.25">
      <c r="AQ2984" s="171"/>
      <c r="AR2984"/>
      <c r="AS2984"/>
      <c r="AT2984"/>
      <c r="AU2984"/>
      <c r="AV2984"/>
      <c r="AW2984"/>
      <c r="AX2984"/>
      <c r="AY2984"/>
      <c r="AZ2984"/>
      <c r="BA2984"/>
      <c r="BB2984"/>
      <c r="BC2984"/>
      <c r="BD2984"/>
      <c r="BE2984" s="171"/>
      <c r="BF2984" s="171"/>
      <c r="BG2984" s="171"/>
      <c r="BH2984" s="171"/>
      <c r="BI2984" s="171"/>
      <c r="BJ2984" s="171"/>
      <c r="BK2984" s="171"/>
      <c r="BL2984" s="171"/>
      <c r="BM2984" s="171"/>
      <c r="BN2984" s="171"/>
      <c r="BO2984" s="171"/>
      <c r="BP2984" s="171"/>
      <c r="BQ2984" s="171"/>
      <c r="BR2984" s="171"/>
      <c r="BS2984" s="171"/>
      <c r="BT2984" s="171"/>
      <c r="BU2984" s="171"/>
      <c r="BV2984" s="171"/>
      <c r="BW2984" s="171"/>
      <c r="BX2984" s="171"/>
      <c r="BY2984" s="171"/>
      <c r="BZ2984" s="171"/>
      <c r="CA2984" s="171"/>
      <c r="CB2984" s="171"/>
      <c r="CC2984" s="171"/>
      <c r="CD2984" s="171"/>
      <c r="CE2984" s="171"/>
      <c r="CF2984" s="171"/>
      <c r="CG2984" s="171"/>
      <c r="CH2984" s="171"/>
      <c r="CI2984" s="171"/>
      <c r="CJ2984" s="171"/>
      <c r="CK2984" s="171"/>
      <c r="CL2984" s="171"/>
      <c r="CM2984" s="171"/>
      <c r="CN2984" s="171"/>
      <c r="CO2984" s="171"/>
      <c r="CP2984" s="171"/>
      <c r="CQ2984" s="171"/>
      <c r="CR2984" s="171"/>
      <c r="CS2984" s="171"/>
      <c r="CT2984" s="171"/>
      <c r="CU2984" s="171"/>
      <c r="CV2984" s="171"/>
      <c r="CW2984" s="171"/>
      <c r="CX2984" s="171"/>
      <c r="CY2984" s="171"/>
      <c r="CZ2984" s="171"/>
      <c r="DA2984" s="171"/>
      <c r="DB2984" s="171"/>
      <c r="DC2984" s="171"/>
      <c r="DD2984" s="171"/>
      <c r="DE2984" s="171"/>
      <c r="DF2984" s="171"/>
      <c r="DG2984" s="171"/>
      <c r="DH2984" s="171"/>
      <c r="DI2984" s="171"/>
      <c r="DJ2984" s="171"/>
      <c r="DK2984" s="171"/>
      <c r="DL2984" s="171"/>
      <c r="DM2984" s="171"/>
      <c r="DN2984" s="171"/>
      <c r="DO2984" s="171"/>
      <c r="DP2984" s="171"/>
      <c r="DQ2984" s="171"/>
      <c r="DR2984" s="171"/>
      <c r="DS2984" s="171"/>
      <c r="DT2984" s="171"/>
      <c r="DU2984" s="171"/>
      <c r="DV2984" s="171"/>
      <c r="DW2984" s="171"/>
      <c r="DX2984" s="171"/>
      <c r="DY2984" s="171"/>
      <c r="DZ2984" s="171"/>
      <c r="EA2984" s="171"/>
      <c r="EB2984" s="171"/>
      <c r="EC2984" s="171"/>
      <c r="ED2984" s="171"/>
      <c r="EE2984" s="171"/>
      <c r="EF2984" s="171"/>
      <c r="EG2984" s="171"/>
      <c r="EH2984" s="171"/>
      <c r="EI2984" s="171"/>
      <c r="EJ2984" s="171"/>
      <c r="EK2984" s="171"/>
      <c r="EL2984" s="171"/>
      <c r="EM2984" s="171"/>
      <c r="EN2984" s="171"/>
    </row>
    <row r="2985" spans="43:144" ht="15" x14ac:dyDescent="0.25">
      <c r="AQ2985" s="171"/>
      <c r="AR2985"/>
      <c r="AS2985"/>
      <c r="AT2985"/>
      <c r="AU2985"/>
      <c r="AV2985"/>
      <c r="AW2985"/>
      <c r="AX2985"/>
      <c r="AY2985"/>
      <c r="AZ2985"/>
      <c r="BA2985"/>
      <c r="BB2985"/>
      <c r="BC2985"/>
      <c r="BD2985"/>
      <c r="BE2985" s="171"/>
      <c r="BF2985" s="171"/>
      <c r="BG2985" s="171"/>
      <c r="BH2985" s="171"/>
      <c r="BI2985" s="171"/>
      <c r="BJ2985" s="171"/>
      <c r="BK2985" s="171"/>
      <c r="BL2985" s="171"/>
      <c r="BM2985" s="171"/>
      <c r="BN2985" s="171"/>
      <c r="BO2985" s="171"/>
      <c r="BP2985" s="171"/>
      <c r="BQ2985" s="171"/>
      <c r="BR2985" s="171"/>
      <c r="BS2985" s="171"/>
      <c r="BT2985" s="171"/>
      <c r="BU2985" s="171"/>
      <c r="BV2985" s="171"/>
      <c r="BW2985" s="171"/>
      <c r="BX2985" s="171"/>
      <c r="BY2985" s="171"/>
      <c r="BZ2985" s="171"/>
      <c r="CA2985" s="171"/>
      <c r="CB2985" s="171"/>
      <c r="CC2985" s="171"/>
      <c r="CD2985" s="171"/>
      <c r="CE2985" s="171"/>
      <c r="CF2985" s="171"/>
      <c r="CG2985" s="171"/>
      <c r="CH2985" s="171"/>
      <c r="CI2985" s="171"/>
      <c r="CJ2985" s="171"/>
      <c r="CK2985" s="171"/>
      <c r="CL2985" s="171"/>
      <c r="CM2985" s="171"/>
      <c r="CN2985" s="171"/>
      <c r="CO2985" s="171"/>
      <c r="CP2985" s="171"/>
      <c r="CQ2985" s="171"/>
      <c r="CR2985" s="171"/>
      <c r="CS2985" s="171"/>
      <c r="CT2985" s="171"/>
      <c r="CU2985" s="171"/>
      <c r="CV2985" s="171"/>
      <c r="CW2985" s="171"/>
      <c r="CX2985" s="171"/>
      <c r="CY2985" s="171"/>
      <c r="CZ2985" s="171"/>
      <c r="DA2985" s="171"/>
      <c r="DB2985" s="171"/>
      <c r="DC2985" s="171"/>
      <c r="DD2985" s="171"/>
      <c r="DE2985" s="171"/>
      <c r="DF2985" s="171"/>
      <c r="DG2985" s="171"/>
      <c r="DH2985" s="171"/>
      <c r="DI2985" s="171"/>
      <c r="DJ2985" s="171"/>
      <c r="DK2985" s="171"/>
      <c r="DL2985" s="171"/>
      <c r="DM2985" s="171"/>
      <c r="DN2985" s="171"/>
      <c r="DO2985" s="171"/>
      <c r="DP2985" s="171"/>
      <c r="DQ2985" s="171"/>
      <c r="DR2985" s="171"/>
      <c r="DS2985" s="171"/>
      <c r="DT2985" s="171"/>
      <c r="DU2985" s="171"/>
      <c r="DV2985" s="171"/>
      <c r="DW2985" s="171"/>
      <c r="DX2985" s="171"/>
      <c r="DY2985" s="171"/>
      <c r="DZ2985" s="171"/>
      <c r="EA2985" s="171"/>
      <c r="EB2985" s="171"/>
      <c r="EC2985" s="171"/>
      <c r="ED2985" s="171"/>
      <c r="EE2985" s="171"/>
      <c r="EF2985" s="171"/>
      <c r="EG2985" s="171"/>
      <c r="EH2985" s="171"/>
      <c r="EI2985" s="171"/>
      <c r="EJ2985" s="171"/>
      <c r="EK2985" s="171"/>
      <c r="EL2985" s="171"/>
      <c r="EM2985" s="171"/>
      <c r="EN2985" s="171"/>
    </row>
    <row r="2986" spans="43:144" ht="15" x14ac:dyDescent="0.25">
      <c r="AQ2986" s="171"/>
      <c r="AR2986"/>
      <c r="AS2986"/>
      <c r="AT2986"/>
      <c r="AU2986"/>
      <c r="AV2986"/>
      <c r="AW2986"/>
      <c r="AX2986"/>
      <c r="AY2986"/>
      <c r="AZ2986"/>
      <c r="BA2986"/>
      <c r="BB2986"/>
      <c r="BC2986"/>
      <c r="BD2986"/>
      <c r="BE2986" s="171"/>
      <c r="BF2986" s="171"/>
      <c r="BG2986" s="171"/>
      <c r="BH2986" s="171"/>
      <c r="BI2986" s="171"/>
      <c r="BJ2986" s="171"/>
      <c r="BK2986" s="171"/>
      <c r="BL2986" s="171"/>
      <c r="BM2986" s="171"/>
      <c r="BN2986" s="171"/>
      <c r="BO2986" s="171"/>
      <c r="BP2986" s="171"/>
      <c r="BQ2986" s="171"/>
      <c r="BR2986" s="171"/>
      <c r="BS2986" s="171"/>
      <c r="BT2986" s="171"/>
      <c r="BU2986" s="171"/>
      <c r="BV2986" s="171"/>
      <c r="BW2986" s="171"/>
      <c r="BX2986" s="171"/>
      <c r="BY2986" s="171"/>
      <c r="BZ2986" s="171"/>
      <c r="CA2986" s="171"/>
      <c r="CB2986" s="171"/>
      <c r="CC2986" s="171"/>
      <c r="CD2986" s="171"/>
      <c r="CE2986" s="171"/>
      <c r="CF2986" s="171"/>
      <c r="CG2986" s="171"/>
      <c r="CH2986" s="171"/>
      <c r="CI2986" s="171"/>
      <c r="CJ2986" s="171"/>
      <c r="CK2986" s="171"/>
      <c r="CL2986" s="171"/>
      <c r="CM2986" s="171"/>
      <c r="CN2986" s="171"/>
      <c r="CO2986" s="171"/>
      <c r="CP2986" s="171"/>
      <c r="CQ2986" s="171"/>
      <c r="CR2986" s="171"/>
      <c r="CS2986" s="171"/>
      <c r="CT2986" s="171"/>
      <c r="CU2986" s="171"/>
      <c r="CV2986" s="171"/>
      <c r="CW2986" s="171"/>
      <c r="CX2986" s="171"/>
      <c r="CY2986" s="171"/>
      <c r="CZ2986" s="171"/>
      <c r="DA2986" s="171"/>
      <c r="DB2986" s="171"/>
      <c r="DC2986" s="171"/>
      <c r="DD2986" s="171"/>
      <c r="DE2986" s="171"/>
      <c r="DF2986" s="171"/>
      <c r="DG2986" s="171"/>
      <c r="DH2986" s="171"/>
      <c r="DI2986" s="171"/>
      <c r="DJ2986" s="171"/>
      <c r="DK2986" s="171"/>
      <c r="DL2986" s="171"/>
      <c r="DM2986" s="171"/>
      <c r="DN2986" s="171"/>
      <c r="DO2986" s="171"/>
      <c r="DP2986" s="171"/>
      <c r="DQ2986" s="171"/>
      <c r="DR2986" s="171"/>
      <c r="DS2986" s="171"/>
      <c r="DT2986" s="171"/>
      <c r="DU2986" s="171"/>
      <c r="DV2986" s="171"/>
      <c r="DW2986" s="171"/>
      <c r="DX2986" s="171"/>
      <c r="DY2986" s="171"/>
      <c r="DZ2986" s="171"/>
      <c r="EA2986" s="171"/>
      <c r="EB2986" s="171"/>
      <c r="EC2986" s="171"/>
      <c r="ED2986" s="171"/>
      <c r="EE2986" s="171"/>
      <c r="EF2986" s="171"/>
      <c r="EG2986" s="171"/>
      <c r="EH2986" s="171"/>
      <c r="EI2986" s="171"/>
      <c r="EJ2986" s="171"/>
      <c r="EK2986" s="171"/>
      <c r="EL2986" s="171"/>
      <c r="EM2986" s="171"/>
      <c r="EN2986" s="171"/>
    </row>
    <row r="2987" spans="43:144" ht="15" x14ac:dyDescent="0.25">
      <c r="AQ2987" s="171"/>
      <c r="AR2987"/>
      <c r="AS2987"/>
      <c r="AT2987"/>
      <c r="AU2987"/>
      <c r="AV2987"/>
      <c r="AW2987"/>
      <c r="AX2987"/>
      <c r="AY2987"/>
      <c r="AZ2987"/>
      <c r="BA2987"/>
      <c r="BB2987"/>
      <c r="BC2987"/>
      <c r="BD2987"/>
      <c r="BE2987" s="171"/>
      <c r="BF2987" s="171"/>
      <c r="BG2987" s="171"/>
      <c r="BH2987" s="171"/>
      <c r="BI2987" s="171"/>
      <c r="BJ2987" s="171"/>
      <c r="BK2987" s="171"/>
      <c r="BL2987" s="171"/>
      <c r="BM2987" s="171"/>
      <c r="BN2987" s="171"/>
      <c r="BO2987" s="171"/>
      <c r="BP2987" s="171"/>
      <c r="BQ2987" s="171"/>
      <c r="BR2987" s="171"/>
      <c r="BS2987" s="171"/>
      <c r="BT2987" s="171"/>
      <c r="BU2987" s="171"/>
      <c r="BV2987" s="171"/>
      <c r="BW2987" s="171"/>
      <c r="BX2987" s="171"/>
      <c r="BY2987" s="171"/>
      <c r="BZ2987" s="171"/>
      <c r="CA2987" s="171"/>
      <c r="CB2987" s="171"/>
      <c r="CC2987" s="171"/>
      <c r="CD2987" s="171"/>
      <c r="CE2987" s="171"/>
      <c r="CF2987" s="171"/>
      <c r="CG2987" s="171"/>
      <c r="CH2987" s="171"/>
      <c r="CI2987" s="171"/>
      <c r="CJ2987" s="171"/>
      <c r="CK2987" s="171"/>
      <c r="CL2987" s="171"/>
      <c r="CM2987" s="171"/>
      <c r="CN2987" s="171"/>
      <c r="CO2987" s="171"/>
      <c r="CP2987" s="171"/>
      <c r="CQ2987" s="171"/>
      <c r="CR2987" s="171"/>
      <c r="CS2987" s="171"/>
      <c r="CT2987" s="171"/>
      <c r="CU2987" s="171"/>
      <c r="CV2987" s="171"/>
      <c r="CW2987" s="171"/>
      <c r="CX2987" s="171"/>
      <c r="CY2987" s="171"/>
      <c r="CZ2987" s="171"/>
      <c r="DA2987" s="171"/>
      <c r="DB2987" s="171"/>
      <c r="DC2987" s="171"/>
      <c r="DD2987" s="171"/>
      <c r="DE2987" s="171"/>
      <c r="DF2987" s="171"/>
      <c r="DG2987" s="171"/>
      <c r="DH2987" s="171"/>
      <c r="DI2987" s="171"/>
      <c r="DJ2987" s="171"/>
      <c r="DK2987" s="171"/>
      <c r="DL2987" s="171"/>
      <c r="DM2987" s="171"/>
      <c r="DN2987" s="171"/>
      <c r="DO2987" s="171"/>
      <c r="DP2987" s="171"/>
      <c r="DQ2987" s="171"/>
      <c r="DR2987" s="171"/>
      <c r="DS2987" s="171"/>
      <c r="DT2987" s="171"/>
      <c r="DU2987" s="171"/>
      <c r="DV2987" s="171"/>
      <c r="DW2987" s="171"/>
      <c r="DX2987" s="171"/>
      <c r="DY2987" s="171"/>
      <c r="DZ2987" s="171"/>
      <c r="EA2987" s="171"/>
      <c r="EB2987" s="171"/>
      <c r="EC2987" s="171"/>
      <c r="ED2987" s="171"/>
      <c r="EE2987" s="171"/>
      <c r="EF2987" s="171"/>
      <c r="EG2987" s="171"/>
      <c r="EH2987" s="171"/>
      <c r="EI2987" s="171"/>
      <c r="EJ2987" s="171"/>
      <c r="EK2987" s="171"/>
      <c r="EL2987" s="171"/>
      <c r="EM2987" s="171"/>
      <c r="EN2987" s="171"/>
    </row>
    <row r="2988" spans="43:144" ht="15" x14ac:dyDescent="0.25">
      <c r="AQ2988" s="171"/>
      <c r="AR2988"/>
      <c r="AS2988"/>
      <c r="AT2988"/>
      <c r="AU2988"/>
      <c r="AV2988"/>
      <c r="AW2988"/>
      <c r="AX2988"/>
      <c r="AY2988"/>
      <c r="AZ2988"/>
      <c r="BA2988"/>
      <c r="BB2988"/>
      <c r="BC2988"/>
      <c r="BD2988"/>
      <c r="BE2988" s="171"/>
      <c r="BF2988" s="171"/>
      <c r="BG2988" s="171"/>
      <c r="BH2988" s="171"/>
      <c r="BI2988" s="171"/>
      <c r="BJ2988" s="171"/>
      <c r="BK2988" s="171"/>
      <c r="BL2988" s="171"/>
      <c r="BM2988" s="171"/>
      <c r="BN2988" s="171"/>
      <c r="BO2988" s="171"/>
      <c r="BP2988" s="171"/>
      <c r="BQ2988" s="171"/>
      <c r="BR2988" s="171"/>
      <c r="BS2988" s="171"/>
      <c r="BT2988" s="171"/>
      <c r="BU2988" s="171"/>
      <c r="BV2988" s="171"/>
      <c r="BW2988" s="171"/>
      <c r="BX2988" s="171"/>
      <c r="BY2988" s="171"/>
      <c r="BZ2988" s="171"/>
      <c r="CA2988" s="171"/>
      <c r="CB2988" s="171"/>
      <c r="CC2988" s="171"/>
      <c r="CD2988" s="171"/>
      <c r="CE2988" s="171"/>
      <c r="CF2988" s="171"/>
      <c r="CG2988" s="171"/>
      <c r="CH2988" s="171"/>
      <c r="CI2988" s="171"/>
      <c r="CJ2988" s="171"/>
      <c r="CK2988" s="171"/>
      <c r="CL2988" s="171"/>
      <c r="CM2988" s="171"/>
      <c r="CN2988" s="171"/>
      <c r="CO2988" s="171"/>
      <c r="CP2988" s="171"/>
      <c r="CQ2988" s="171"/>
      <c r="CR2988" s="171"/>
      <c r="CS2988" s="171"/>
      <c r="CT2988" s="171"/>
      <c r="CU2988" s="171"/>
      <c r="CV2988" s="171"/>
      <c r="CW2988" s="171"/>
      <c r="CX2988" s="171"/>
      <c r="CY2988" s="171"/>
      <c r="CZ2988" s="171"/>
      <c r="DA2988" s="171"/>
      <c r="DB2988" s="171"/>
      <c r="DC2988" s="171"/>
      <c r="DD2988" s="171"/>
      <c r="DE2988" s="171"/>
      <c r="DF2988" s="171"/>
      <c r="DG2988" s="171"/>
      <c r="DH2988" s="171"/>
      <c r="DI2988" s="171"/>
      <c r="DJ2988" s="171"/>
      <c r="DK2988" s="171"/>
      <c r="DL2988" s="171"/>
      <c r="DM2988" s="171"/>
      <c r="DN2988" s="171"/>
      <c r="DO2988" s="171"/>
      <c r="DP2988" s="171"/>
      <c r="DQ2988" s="171"/>
      <c r="DR2988" s="171"/>
      <c r="DS2988" s="171"/>
      <c r="DT2988" s="171"/>
      <c r="DU2988" s="171"/>
      <c r="DV2988" s="171"/>
      <c r="DW2988" s="171"/>
      <c r="DX2988" s="171"/>
      <c r="DY2988" s="171"/>
      <c r="DZ2988" s="171"/>
      <c r="EA2988" s="171"/>
      <c r="EB2988" s="171"/>
      <c r="EC2988" s="171"/>
      <c r="ED2988" s="171"/>
      <c r="EE2988" s="171"/>
      <c r="EF2988" s="171"/>
      <c r="EG2988" s="171"/>
      <c r="EH2988" s="171"/>
      <c r="EI2988" s="171"/>
      <c r="EJ2988" s="171"/>
      <c r="EK2988" s="171"/>
      <c r="EL2988" s="171"/>
      <c r="EM2988" s="171"/>
      <c r="EN2988" s="171"/>
    </row>
    <row r="2989" spans="43:144" ht="15" x14ac:dyDescent="0.25">
      <c r="AQ2989" s="171"/>
      <c r="AR2989"/>
      <c r="AS2989"/>
      <c r="AT2989"/>
      <c r="AU2989"/>
      <c r="AV2989"/>
      <c r="AW2989"/>
      <c r="AX2989"/>
      <c r="AY2989"/>
      <c r="AZ2989"/>
      <c r="BA2989"/>
      <c r="BB2989"/>
      <c r="BC2989"/>
      <c r="BD2989"/>
      <c r="BE2989" s="171"/>
      <c r="BF2989" s="171"/>
      <c r="BG2989" s="171"/>
      <c r="BH2989" s="171"/>
      <c r="BI2989" s="171"/>
      <c r="BJ2989" s="171"/>
      <c r="BK2989" s="171"/>
      <c r="BL2989" s="171"/>
      <c r="BM2989" s="171"/>
      <c r="BN2989" s="171"/>
      <c r="BO2989" s="171"/>
      <c r="BP2989" s="171"/>
      <c r="BQ2989" s="171"/>
      <c r="BR2989" s="171"/>
      <c r="BS2989" s="171"/>
      <c r="BT2989" s="171"/>
      <c r="BU2989" s="171"/>
      <c r="BV2989" s="171"/>
      <c r="BW2989" s="171"/>
      <c r="BX2989" s="171"/>
      <c r="BY2989" s="171"/>
      <c r="BZ2989" s="171"/>
      <c r="CA2989" s="171"/>
      <c r="CB2989" s="171"/>
      <c r="CC2989" s="171"/>
      <c r="CD2989" s="171"/>
      <c r="CE2989" s="171"/>
      <c r="CF2989" s="171"/>
      <c r="CG2989" s="171"/>
      <c r="CH2989" s="171"/>
      <c r="CI2989" s="171"/>
      <c r="CJ2989" s="171"/>
      <c r="CK2989" s="171"/>
      <c r="CL2989" s="171"/>
      <c r="CM2989" s="171"/>
      <c r="CN2989" s="171"/>
      <c r="CO2989" s="171"/>
      <c r="CP2989" s="171"/>
      <c r="CQ2989" s="171"/>
      <c r="CR2989" s="171"/>
      <c r="CS2989" s="171"/>
      <c r="CT2989" s="171"/>
      <c r="CU2989" s="171"/>
      <c r="CV2989" s="171"/>
      <c r="CW2989" s="171"/>
      <c r="CX2989" s="171"/>
      <c r="CY2989" s="171"/>
      <c r="CZ2989" s="171"/>
      <c r="DA2989" s="171"/>
      <c r="DB2989" s="171"/>
      <c r="DC2989" s="171"/>
      <c r="DD2989" s="171"/>
      <c r="DE2989" s="171"/>
      <c r="DF2989" s="171"/>
      <c r="DG2989" s="171"/>
      <c r="DH2989" s="171"/>
      <c r="DI2989" s="171"/>
      <c r="DJ2989" s="171"/>
      <c r="DK2989" s="171"/>
      <c r="DL2989" s="171"/>
      <c r="DM2989" s="171"/>
      <c r="DN2989" s="171"/>
      <c r="DO2989" s="171"/>
      <c r="DP2989" s="171"/>
      <c r="DQ2989" s="171"/>
      <c r="DR2989" s="171"/>
      <c r="DS2989" s="171"/>
      <c r="DT2989" s="171"/>
      <c r="DU2989" s="171"/>
      <c r="DV2989" s="171"/>
      <c r="DW2989" s="171"/>
      <c r="DX2989" s="171"/>
      <c r="DY2989" s="171"/>
      <c r="DZ2989" s="171"/>
      <c r="EA2989" s="171"/>
      <c r="EB2989" s="171"/>
      <c r="EC2989" s="171"/>
      <c r="ED2989" s="171"/>
      <c r="EE2989" s="171"/>
      <c r="EF2989" s="171"/>
      <c r="EG2989" s="171"/>
      <c r="EH2989" s="171"/>
      <c r="EI2989" s="171"/>
      <c r="EJ2989" s="171"/>
      <c r="EK2989" s="171"/>
      <c r="EL2989" s="171"/>
      <c r="EM2989" s="171"/>
      <c r="EN2989" s="171"/>
    </row>
    <row r="2990" spans="43:144" ht="15" x14ac:dyDescent="0.25">
      <c r="AQ2990" s="171"/>
      <c r="AR2990"/>
      <c r="AS2990"/>
      <c r="AT2990"/>
      <c r="AU2990"/>
      <c r="AV2990"/>
      <c r="AW2990"/>
      <c r="AX2990"/>
      <c r="AY2990"/>
      <c r="AZ2990"/>
      <c r="BA2990"/>
      <c r="BB2990"/>
      <c r="BC2990"/>
      <c r="BD2990"/>
      <c r="BE2990" s="171"/>
      <c r="BF2990" s="171"/>
      <c r="BG2990" s="171"/>
      <c r="BH2990" s="171"/>
      <c r="BI2990" s="171"/>
      <c r="BJ2990" s="171"/>
      <c r="BK2990" s="171"/>
      <c r="BL2990" s="171"/>
      <c r="BM2990" s="171"/>
      <c r="BN2990" s="171"/>
      <c r="BO2990" s="171"/>
      <c r="BP2990" s="171"/>
      <c r="BQ2990" s="171"/>
      <c r="BR2990" s="171"/>
      <c r="BS2990" s="171"/>
      <c r="BT2990" s="171"/>
      <c r="BU2990" s="171"/>
      <c r="BV2990" s="171"/>
      <c r="BW2990" s="171"/>
      <c r="BX2990" s="171"/>
      <c r="BY2990" s="171"/>
      <c r="BZ2990" s="171"/>
      <c r="CA2990" s="171"/>
      <c r="CB2990" s="171"/>
      <c r="CC2990" s="171"/>
      <c r="CD2990" s="171"/>
      <c r="CE2990" s="171"/>
      <c r="CF2990" s="171"/>
      <c r="CG2990" s="171"/>
      <c r="CH2990" s="171"/>
      <c r="CI2990" s="171"/>
      <c r="CJ2990" s="171"/>
      <c r="CK2990" s="171"/>
      <c r="CL2990" s="171"/>
      <c r="CM2990" s="171"/>
      <c r="CN2990" s="171"/>
      <c r="CO2990" s="171"/>
      <c r="CP2990" s="171"/>
      <c r="CQ2990" s="171"/>
      <c r="CR2990" s="171"/>
      <c r="CS2990" s="171"/>
      <c r="CT2990" s="171"/>
      <c r="CU2990" s="171"/>
      <c r="CV2990" s="171"/>
      <c r="CW2990" s="171"/>
      <c r="CX2990" s="171"/>
      <c r="CY2990" s="171"/>
      <c r="CZ2990" s="171"/>
      <c r="DA2990" s="171"/>
      <c r="DB2990" s="171"/>
      <c r="DC2990" s="171"/>
      <c r="DD2990" s="171"/>
      <c r="DE2990" s="171"/>
      <c r="DF2990" s="171"/>
      <c r="DG2990" s="171"/>
      <c r="DH2990" s="171"/>
      <c r="DI2990" s="171"/>
      <c r="DJ2990" s="171"/>
      <c r="DK2990" s="171"/>
      <c r="DL2990" s="171"/>
      <c r="DM2990" s="171"/>
      <c r="DN2990" s="171"/>
      <c r="DO2990" s="171"/>
      <c r="DP2990" s="171"/>
      <c r="DQ2990" s="171"/>
      <c r="DR2990" s="171"/>
      <c r="DS2990" s="171"/>
      <c r="DT2990" s="171"/>
      <c r="DU2990" s="171"/>
      <c r="DV2990" s="171"/>
      <c r="DW2990" s="171"/>
      <c r="DX2990" s="171"/>
      <c r="DY2990" s="171"/>
      <c r="DZ2990" s="171"/>
      <c r="EA2990" s="171"/>
      <c r="EB2990" s="171"/>
      <c r="EC2990" s="171"/>
      <c r="ED2990" s="171"/>
      <c r="EE2990" s="171"/>
      <c r="EF2990" s="171"/>
      <c r="EG2990" s="171"/>
      <c r="EH2990" s="171"/>
      <c r="EI2990" s="171"/>
      <c r="EJ2990" s="171"/>
      <c r="EK2990" s="171"/>
      <c r="EL2990" s="171"/>
      <c r="EM2990" s="171"/>
      <c r="EN2990" s="171"/>
    </row>
    <row r="2991" spans="43:144" ht="15" x14ac:dyDescent="0.25">
      <c r="AQ2991" s="171"/>
      <c r="AR2991"/>
      <c r="AS2991"/>
      <c r="AT2991"/>
      <c r="AU2991"/>
      <c r="AV2991"/>
      <c r="AW2991"/>
      <c r="AX2991"/>
      <c r="AY2991"/>
      <c r="AZ2991"/>
      <c r="BA2991"/>
      <c r="BB2991"/>
      <c r="BC2991"/>
      <c r="BD2991"/>
      <c r="BE2991" s="171"/>
      <c r="BF2991" s="171"/>
      <c r="BG2991" s="171"/>
      <c r="BH2991" s="171"/>
      <c r="BI2991" s="171"/>
      <c r="BJ2991" s="171"/>
      <c r="BK2991" s="171"/>
      <c r="BL2991" s="171"/>
      <c r="BM2991" s="171"/>
      <c r="BN2991" s="171"/>
      <c r="BO2991" s="171"/>
      <c r="BP2991" s="171"/>
      <c r="BQ2991" s="171"/>
      <c r="BR2991" s="171"/>
      <c r="BS2991" s="171"/>
      <c r="BT2991" s="171"/>
      <c r="BU2991" s="171"/>
      <c r="BV2991" s="171"/>
      <c r="BW2991" s="171"/>
      <c r="BX2991" s="171"/>
      <c r="BY2991" s="171"/>
      <c r="BZ2991" s="171"/>
      <c r="CA2991" s="171"/>
      <c r="CB2991" s="171"/>
      <c r="CC2991" s="171"/>
      <c r="CD2991" s="171"/>
      <c r="CE2991" s="171"/>
      <c r="CF2991" s="171"/>
      <c r="CG2991" s="171"/>
      <c r="CH2991" s="171"/>
      <c r="CI2991" s="171"/>
      <c r="CJ2991" s="171"/>
      <c r="CK2991" s="171"/>
      <c r="CL2991" s="171"/>
      <c r="CM2991" s="171"/>
      <c r="CN2991" s="171"/>
      <c r="CO2991" s="171"/>
      <c r="CP2991" s="171"/>
      <c r="CQ2991" s="171"/>
      <c r="CR2991" s="171"/>
      <c r="CS2991" s="171"/>
      <c r="CT2991" s="171"/>
      <c r="CU2991" s="171"/>
      <c r="CV2991" s="171"/>
      <c r="CW2991" s="171"/>
      <c r="CX2991" s="171"/>
      <c r="CY2991" s="171"/>
      <c r="CZ2991" s="171"/>
      <c r="DA2991" s="171"/>
      <c r="DB2991" s="171"/>
      <c r="DC2991" s="171"/>
      <c r="DD2991" s="171"/>
      <c r="DE2991" s="171"/>
      <c r="DF2991" s="171"/>
      <c r="DG2991" s="171"/>
      <c r="DH2991" s="171"/>
      <c r="DI2991" s="171"/>
      <c r="DJ2991" s="171"/>
      <c r="DK2991" s="171"/>
      <c r="DL2991" s="171"/>
      <c r="DM2991" s="171"/>
      <c r="DN2991" s="171"/>
      <c r="DO2991" s="171"/>
      <c r="DP2991" s="171"/>
      <c r="DQ2991" s="171"/>
      <c r="DR2991" s="171"/>
      <c r="DS2991" s="171"/>
      <c r="DT2991" s="171"/>
      <c r="DU2991" s="171"/>
      <c r="DV2991" s="171"/>
      <c r="DW2991" s="171"/>
      <c r="DX2991" s="171"/>
      <c r="DY2991" s="171"/>
      <c r="DZ2991" s="171"/>
      <c r="EA2991" s="171"/>
      <c r="EB2991" s="171"/>
      <c r="EC2991" s="171"/>
      <c r="ED2991" s="171"/>
      <c r="EE2991" s="171"/>
      <c r="EF2991" s="171"/>
      <c r="EG2991" s="171"/>
      <c r="EH2991" s="171"/>
      <c r="EI2991" s="171"/>
      <c r="EJ2991" s="171"/>
      <c r="EK2991" s="171"/>
      <c r="EL2991" s="171"/>
      <c r="EM2991" s="171"/>
      <c r="EN2991" s="171"/>
    </row>
    <row r="2992" spans="43:144" ht="15" x14ac:dyDescent="0.25">
      <c r="AQ2992" s="171"/>
      <c r="AR2992"/>
      <c r="AS2992"/>
      <c r="AT2992"/>
      <c r="AU2992"/>
      <c r="AV2992"/>
      <c r="AW2992"/>
      <c r="AX2992"/>
      <c r="AY2992"/>
      <c r="AZ2992"/>
      <c r="BA2992"/>
      <c r="BB2992"/>
      <c r="BC2992"/>
      <c r="BD2992"/>
      <c r="BE2992" s="171"/>
      <c r="BF2992" s="171"/>
      <c r="BG2992" s="171"/>
      <c r="BH2992" s="171"/>
      <c r="BI2992" s="171"/>
      <c r="BJ2992" s="171"/>
      <c r="BK2992" s="171"/>
      <c r="BL2992" s="171"/>
      <c r="BM2992" s="171"/>
      <c r="BN2992" s="171"/>
      <c r="BO2992" s="171"/>
      <c r="BP2992" s="171"/>
      <c r="BQ2992" s="171"/>
      <c r="BR2992" s="171"/>
      <c r="BS2992" s="171"/>
      <c r="BT2992" s="171"/>
      <c r="BU2992" s="171"/>
      <c r="BV2992" s="171"/>
      <c r="BW2992" s="171"/>
      <c r="BX2992" s="171"/>
      <c r="BY2992" s="171"/>
      <c r="BZ2992" s="171"/>
      <c r="CA2992" s="171"/>
      <c r="CB2992" s="171"/>
      <c r="CC2992" s="171"/>
      <c r="CD2992" s="171"/>
      <c r="CE2992" s="171"/>
      <c r="CF2992" s="171"/>
      <c r="CG2992" s="171"/>
      <c r="CH2992" s="171"/>
      <c r="CI2992" s="171"/>
      <c r="CJ2992" s="171"/>
      <c r="CK2992" s="171"/>
      <c r="CL2992" s="171"/>
      <c r="CM2992" s="171"/>
      <c r="CN2992" s="171"/>
      <c r="CO2992" s="171"/>
      <c r="CP2992" s="171"/>
      <c r="CQ2992" s="171"/>
      <c r="CR2992" s="171"/>
      <c r="CS2992" s="171"/>
      <c r="CT2992" s="171"/>
      <c r="CU2992" s="171"/>
      <c r="CV2992" s="171"/>
      <c r="CW2992" s="171"/>
      <c r="CX2992" s="171"/>
      <c r="CY2992" s="171"/>
      <c r="CZ2992" s="171"/>
      <c r="DA2992" s="171"/>
      <c r="DB2992" s="171"/>
      <c r="DC2992" s="171"/>
      <c r="DD2992" s="171"/>
      <c r="DE2992" s="171"/>
      <c r="DF2992" s="171"/>
      <c r="DG2992" s="171"/>
      <c r="DH2992" s="171"/>
      <c r="DI2992" s="171"/>
      <c r="DJ2992" s="171"/>
      <c r="DK2992" s="171"/>
      <c r="DL2992" s="171"/>
      <c r="DM2992" s="171"/>
      <c r="DN2992" s="171"/>
      <c r="DO2992" s="171"/>
      <c r="DP2992" s="171"/>
      <c r="DQ2992" s="171"/>
      <c r="DR2992" s="171"/>
      <c r="DS2992" s="171"/>
      <c r="DT2992" s="171"/>
      <c r="DU2992" s="171"/>
      <c r="DV2992" s="171"/>
      <c r="DW2992" s="171"/>
      <c r="DX2992" s="171"/>
      <c r="DY2992" s="171"/>
      <c r="DZ2992" s="171"/>
      <c r="EA2992" s="171"/>
      <c r="EB2992" s="171"/>
      <c r="EC2992" s="171"/>
      <c r="ED2992" s="171"/>
      <c r="EE2992" s="171"/>
      <c r="EF2992" s="171"/>
      <c r="EG2992" s="171"/>
      <c r="EH2992" s="171"/>
      <c r="EI2992" s="171"/>
      <c r="EJ2992" s="171"/>
      <c r="EK2992" s="171"/>
      <c r="EL2992" s="171"/>
      <c r="EM2992" s="171"/>
      <c r="EN2992" s="171"/>
    </row>
    <row r="2993" spans="43:144" ht="15" x14ac:dyDescent="0.25">
      <c r="AQ2993" s="171"/>
      <c r="AR2993"/>
      <c r="AS2993"/>
      <c r="AT2993"/>
      <c r="AU2993"/>
      <c r="AV2993"/>
      <c r="AW2993"/>
      <c r="AX2993"/>
      <c r="AY2993"/>
      <c r="AZ2993"/>
      <c r="BA2993"/>
      <c r="BB2993"/>
      <c r="BC2993"/>
      <c r="BD2993"/>
      <c r="BE2993" s="171"/>
      <c r="BF2993" s="171"/>
      <c r="BG2993" s="171"/>
      <c r="BH2993" s="171"/>
      <c r="BI2993" s="171"/>
      <c r="BJ2993" s="171"/>
      <c r="BK2993" s="171"/>
      <c r="BL2993" s="171"/>
      <c r="BM2993" s="171"/>
      <c r="BN2993" s="171"/>
      <c r="BO2993" s="171"/>
      <c r="BP2993" s="171"/>
      <c r="BQ2993" s="171"/>
      <c r="BR2993" s="171"/>
      <c r="BS2993" s="171"/>
      <c r="BT2993" s="171"/>
      <c r="BU2993" s="171"/>
      <c r="BV2993" s="171"/>
      <c r="BW2993" s="171"/>
      <c r="BX2993" s="171"/>
      <c r="BY2993" s="171"/>
      <c r="BZ2993" s="171"/>
      <c r="CA2993" s="171"/>
      <c r="CB2993" s="171"/>
      <c r="CC2993" s="171"/>
      <c r="CD2993" s="171"/>
      <c r="CE2993" s="171"/>
      <c r="CF2993" s="171"/>
      <c r="CG2993" s="171"/>
      <c r="CH2993" s="171"/>
      <c r="CI2993" s="171"/>
      <c r="CJ2993" s="171"/>
      <c r="CK2993" s="171"/>
      <c r="CL2993" s="171"/>
      <c r="CM2993" s="171"/>
      <c r="CN2993" s="171"/>
      <c r="CO2993" s="171"/>
      <c r="CP2993" s="171"/>
      <c r="CQ2993" s="171"/>
      <c r="CR2993" s="171"/>
      <c r="CS2993" s="171"/>
      <c r="CT2993" s="171"/>
      <c r="CU2993" s="171"/>
      <c r="CV2993" s="171"/>
      <c r="CW2993" s="171"/>
      <c r="CX2993" s="171"/>
      <c r="CY2993" s="171"/>
      <c r="CZ2993" s="171"/>
      <c r="DA2993" s="171"/>
      <c r="DB2993" s="171"/>
      <c r="DC2993" s="171"/>
      <c r="DD2993" s="171"/>
      <c r="DE2993" s="171"/>
      <c r="DF2993" s="171"/>
      <c r="DG2993" s="171"/>
      <c r="DH2993" s="171"/>
      <c r="DI2993" s="171"/>
      <c r="DJ2993" s="171"/>
      <c r="DK2993" s="171"/>
      <c r="DL2993" s="171"/>
      <c r="DM2993" s="171"/>
      <c r="DN2993" s="171"/>
      <c r="DO2993" s="171"/>
      <c r="DP2993" s="171"/>
      <c r="DQ2993" s="171"/>
      <c r="DR2993" s="171"/>
      <c r="DS2993" s="171"/>
      <c r="DT2993" s="171"/>
      <c r="DU2993" s="171"/>
      <c r="DV2993" s="171"/>
      <c r="DW2993" s="171"/>
      <c r="DX2993" s="171"/>
      <c r="DY2993" s="171"/>
      <c r="DZ2993" s="171"/>
      <c r="EA2993" s="171"/>
      <c r="EB2993" s="171"/>
      <c r="EC2993" s="171"/>
      <c r="ED2993" s="171"/>
      <c r="EE2993" s="171"/>
      <c r="EF2993" s="171"/>
      <c r="EG2993" s="171"/>
      <c r="EH2993" s="171"/>
      <c r="EI2993" s="171"/>
      <c r="EJ2993" s="171"/>
      <c r="EK2993" s="171"/>
      <c r="EL2993" s="171"/>
      <c r="EM2993" s="171"/>
      <c r="EN2993" s="171"/>
    </row>
    <row r="2994" spans="43:144" ht="15" x14ac:dyDescent="0.25">
      <c r="AQ2994" s="171"/>
      <c r="AR2994"/>
      <c r="AS2994"/>
      <c r="AT2994"/>
      <c r="AU2994"/>
      <c r="AV2994"/>
      <c r="AW2994"/>
      <c r="AX2994"/>
      <c r="AY2994"/>
      <c r="AZ2994"/>
      <c r="BA2994"/>
      <c r="BB2994"/>
      <c r="BC2994"/>
      <c r="BD2994"/>
      <c r="BE2994" s="171"/>
      <c r="BF2994" s="171"/>
      <c r="BG2994" s="171"/>
      <c r="BH2994" s="171"/>
      <c r="BI2994" s="171"/>
      <c r="BJ2994" s="171"/>
      <c r="BK2994" s="171"/>
      <c r="BL2994" s="171"/>
      <c r="BM2994" s="171"/>
      <c r="BN2994" s="171"/>
      <c r="BO2994" s="171"/>
      <c r="BP2994" s="171"/>
      <c r="BQ2994" s="171"/>
      <c r="BR2994" s="171"/>
      <c r="BS2994" s="171"/>
      <c r="BT2994" s="171"/>
      <c r="BU2994" s="171"/>
      <c r="BV2994" s="171"/>
      <c r="BW2994" s="171"/>
      <c r="BX2994" s="171"/>
      <c r="BY2994" s="171"/>
      <c r="BZ2994" s="171"/>
      <c r="CA2994" s="171"/>
      <c r="CB2994" s="171"/>
      <c r="CC2994" s="171"/>
      <c r="CD2994" s="171"/>
      <c r="CE2994" s="171"/>
      <c r="CF2994" s="171"/>
      <c r="CG2994" s="171"/>
      <c r="CH2994" s="171"/>
      <c r="CI2994" s="171"/>
      <c r="CJ2994" s="171"/>
      <c r="CK2994" s="171"/>
      <c r="CL2994" s="171"/>
      <c r="CM2994" s="171"/>
      <c r="CN2994" s="171"/>
      <c r="CO2994" s="171"/>
      <c r="CP2994" s="171"/>
      <c r="CQ2994" s="171"/>
      <c r="CR2994" s="171"/>
      <c r="CS2994" s="171"/>
      <c r="CT2994" s="171"/>
      <c r="CU2994" s="171"/>
      <c r="CV2994" s="171"/>
      <c r="CW2994" s="171"/>
      <c r="CX2994" s="171"/>
      <c r="CY2994" s="171"/>
      <c r="CZ2994" s="171"/>
      <c r="DA2994" s="171"/>
      <c r="DB2994" s="171"/>
      <c r="DC2994" s="171"/>
      <c r="DD2994" s="171"/>
      <c r="DE2994" s="171"/>
      <c r="DF2994" s="171"/>
      <c r="DG2994" s="171"/>
      <c r="DH2994" s="171"/>
      <c r="DI2994" s="171"/>
      <c r="DJ2994" s="171"/>
      <c r="DK2994" s="171"/>
      <c r="DL2994" s="171"/>
      <c r="DM2994" s="171"/>
      <c r="DN2994" s="171"/>
      <c r="DO2994" s="171"/>
      <c r="DP2994" s="171"/>
      <c r="DQ2994" s="171"/>
      <c r="DR2994" s="171"/>
      <c r="DS2994" s="171"/>
      <c r="DT2994" s="171"/>
      <c r="DU2994" s="171"/>
      <c r="DV2994" s="171"/>
      <c r="DW2994" s="171"/>
      <c r="DX2994" s="171"/>
      <c r="DY2994" s="171"/>
      <c r="DZ2994" s="171"/>
      <c r="EA2994" s="171"/>
      <c r="EB2994" s="171"/>
      <c r="EC2994" s="171"/>
      <c r="ED2994" s="171"/>
      <c r="EE2994" s="171"/>
      <c r="EF2994" s="171"/>
      <c r="EG2994" s="171"/>
      <c r="EH2994" s="171"/>
      <c r="EI2994" s="171"/>
      <c r="EJ2994" s="171"/>
      <c r="EK2994" s="171"/>
      <c r="EL2994" s="171"/>
      <c r="EM2994" s="171"/>
      <c r="EN2994" s="171"/>
    </row>
    <row r="2995" spans="43:144" ht="15" x14ac:dyDescent="0.25">
      <c r="AQ2995" s="171"/>
      <c r="AR2995"/>
      <c r="AS2995"/>
      <c r="AT2995"/>
      <c r="AU2995"/>
      <c r="AV2995"/>
      <c r="AW2995"/>
      <c r="AX2995"/>
      <c r="AY2995"/>
      <c r="AZ2995"/>
      <c r="BA2995"/>
      <c r="BB2995"/>
      <c r="BC2995"/>
      <c r="BD2995"/>
      <c r="BE2995" s="171"/>
      <c r="BF2995" s="171"/>
      <c r="BG2995" s="171"/>
      <c r="BH2995" s="171"/>
      <c r="BI2995" s="171"/>
      <c r="BJ2995" s="171"/>
      <c r="BK2995" s="171"/>
      <c r="BL2995" s="171"/>
      <c r="BM2995" s="171"/>
      <c r="BN2995" s="171"/>
      <c r="BO2995" s="171"/>
      <c r="BP2995" s="171"/>
      <c r="BQ2995" s="171"/>
      <c r="BR2995" s="171"/>
      <c r="BS2995" s="171"/>
      <c r="BT2995" s="171"/>
      <c r="BU2995" s="171"/>
      <c r="BV2995" s="171"/>
      <c r="BW2995" s="171"/>
      <c r="BX2995" s="171"/>
      <c r="BY2995" s="171"/>
      <c r="BZ2995" s="171"/>
      <c r="CA2995" s="171"/>
      <c r="CB2995" s="171"/>
      <c r="CC2995" s="171"/>
      <c r="CD2995" s="171"/>
      <c r="CE2995" s="171"/>
      <c r="CF2995" s="171"/>
      <c r="CG2995" s="171"/>
      <c r="CH2995" s="171"/>
      <c r="CI2995" s="171"/>
      <c r="CJ2995" s="171"/>
      <c r="CK2995" s="171"/>
      <c r="CL2995" s="171"/>
      <c r="CM2995" s="171"/>
      <c r="CN2995" s="171"/>
      <c r="CO2995" s="171"/>
      <c r="CP2995" s="171"/>
      <c r="CQ2995" s="171"/>
      <c r="CR2995" s="171"/>
      <c r="CS2995" s="171"/>
      <c r="CT2995" s="171"/>
      <c r="CU2995" s="171"/>
      <c r="CV2995" s="171"/>
      <c r="CW2995" s="171"/>
      <c r="CX2995" s="171"/>
      <c r="CY2995" s="171"/>
      <c r="CZ2995" s="171"/>
      <c r="DA2995" s="171"/>
      <c r="DB2995" s="171"/>
      <c r="DC2995" s="171"/>
      <c r="DD2995" s="171"/>
      <c r="DE2995" s="171"/>
      <c r="DF2995" s="171"/>
      <c r="DG2995" s="171"/>
      <c r="DH2995" s="171"/>
      <c r="DI2995" s="171"/>
      <c r="DJ2995" s="171"/>
      <c r="DK2995" s="171"/>
      <c r="DL2995" s="171"/>
      <c r="DM2995" s="171"/>
      <c r="DN2995" s="171"/>
      <c r="DO2995" s="171"/>
      <c r="DP2995" s="171"/>
      <c r="DQ2995" s="171"/>
      <c r="DR2995" s="171"/>
      <c r="DS2995" s="171"/>
      <c r="DT2995" s="171"/>
      <c r="DU2995" s="171"/>
      <c r="DV2995" s="171"/>
      <c r="DW2995" s="171"/>
      <c r="DX2995" s="171"/>
      <c r="DY2995" s="171"/>
      <c r="DZ2995" s="171"/>
      <c r="EA2995" s="171"/>
      <c r="EB2995" s="171"/>
      <c r="EC2995" s="171"/>
      <c r="ED2995" s="171"/>
      <c r="EE2995" s="171"/>
      <c r="EF2995" s="171"/>
      <c r="EG2995" s="171"/>
      <c r="EH2995" s="171"/>
      <c r="EI2995" s="171"/>
      <c r="EJ2995" s="171"/>
      <c r="EK2995" s="171"/>
      <c r="EL2995" s="171"/>
      <c r="EM2995" s="171"/>
      <c r="EN2995" s="171"/>
    </row>
    <row r="2996" spans="43:144" ht="15" x14ac:dyDescent="0.25">
      <c r="AQ2996" s="171"/>
      <c r="AR2996"/>
      <c r="AS2996"/>
      <c r="AT2996"/>
      <c r="AU2996"/>
      <c r="AV2996"/>
      <c r="AW2996"/>
      <c r="AX2996"/>
      <c r="AY2996"/>
      <c r="AZ2996"/>
      <c r="BA2996"/>
      <c r="BB2996"/>
      <c r="BC2996"/>
      <c r="BD2996"/>
      <c r="BE2996" s="171"/>
      <c r="BF2996" s="171"/>
      <c r="BG2996" s="171"/>
      <c r="BH2996" s="171"/>
      <c r="BI2996" s="171"/>
      <c r="BJ2996" s="171"/>
      <c r="BK2996" s="171"/>
      <c r="BL2996" s="171"/>
      <c r="BM2996" s="171"/>
      <c r="BN2996" s="171"/>
      <c r="BO2996" s="171"/>
      <c r="BP2996" s="171"/>
      <c r="BQ2996" s="171"/>
      <c r="BR2996" s="171"/>
      <c r="BS2996" s="171"/>
      <c r="BT2996" s="171"/>
      <c r="BU2996" s="171"/>
      <c r="BV2996" s="171"/>
      <c r="BW2996" s="171"/>
      <c r="BX2996" s="171"/>
      <c r="BY2996" s="171"/>
      <c r="BZ2996" s="171"/>
      <c r="CA2996" s="171"/>
      <c r="CB2996" s="171"/>
      <c r="CC2996" s="171"/>
      <c r="CD2996" s="171"/>
      <c r="CE2996" s="171"/>
      <c r="CF2996" s="171"/>
      <c r="CG2996" s="171"/>
      <c r="CH2996" s="171"/>
      <c r="CI2996" s="171"/>
      <c r="CJ2996" s="171"/>
      <c r="CK2996" s="171"/>
      <c r="CL2996" s="171"/>
      <c r="CM2996" s="171"/>
      <c r="CN2996" s="171"/>
      <c r="CO2996" s="171"/>
      <c r="CP2996" s="171"/>
      <c r="CQ2996" s="171"/>
      <c r="CR2996" s="171"/>
      <c r="CS2996" s="171"/>
      <c r="CT2996" s="171"/>
      <c r="CU2996" s="171"/>
      <c r="CV2996" s="171"/>
      <c r="CW2996" s="171"/>
      <c r="CX2996" s="171"/>
      <c r="CY2996" s="171"/>
      <c r="CZ2996" s="171"/>
      <c r="DA2996" s="171"/>
      <c r="DB2996" s="171"/>
      <c r="DC2996" s="171"/>
      <c r="DD2996" s="171"/>
      <c r="DE2996" s="171"/>
      <c r="DF2996" s="171"/>
      <c r="DG2996" s="171"/>
      <c r="DH2996" s="171"/>
      <c r="DI2996" s="171"/>
      <c r="DJ2996" s="171"/>
      <c r="DK2996" s="171"/>
      <c r="DL2996" s="171"/>
      <c r="DM2996" s="171"/>
      <c r="DN2996" s="171"/>
      <c r="DO2996" s="171"/>
      <c r="DP2996" s="171"/>
      <c r="DQ2996" s="171"/>
      <c r="DR2996" s="171"/>
      <c r="DS2996" s="171"/>
      <c r="DT2996" s="171"/>
      <c r="DU2996" s="171"/>
      <c r="DV2996" s="171"/>
      <c r="DW2996" s="171"/>
      <c r="DX2996" s="171"/>
      <c r="DY2996" s="171"/>
      <c r="DZ2996" s="171"/>
      <c r="EA2996" s="171"/>
      <c r="EB2996" s="171"/>
      <c r="EC2996" s="171"/>
      <c r="ED2996" s="171"/>
      <c r="EE2996" s="171"/>
      <c r="EF2996" s="171"/>
      <c r="EG2996" s="171"/>
      <c r="EH2996" s="171"/>
      <c r="EI2996" s="171"/>
      <c r="EJ2996" s="171"/>
      <c r="EK2996" s="171"/>
      <c r="EL2996" s="171"/>
      <c r="EM2996" s="171"/>
      <c r="EN2996" s="171"/>
    </row>
    <row r="2997" spans="43:144" ht="15" x14ac:dyDescent="0.25">
      <c r="AQ2997" s="171"/>
      <c r="AR2997"/>
      <c r="AS2997"/>
      <c r="AT2997"/>
      <c r="AU2997"/>
      <c r="AV2997"/>
      <c r="AW2997"/>
      <c r="AX2997"/>
      <c r="AY2997"/>
      <c r="AZ2997"/>
      <c r="BA2997"/>
      <c r="BB2997"/>
      <c r="BC2997"/>
      <c r="BD2997"/>
      <c r="BE2997" s="171"/>
      <c r="BF2997" s="171"/>
      <c r="BG2997" s="171"/>
      <c r="BH2997" s="171"/>
      <c r="BI2997" s="171"/>
      <c r="BJ2997" s="171"/>
      <c r="BK2997" s="171"/>
      <c r="BL2997" s="171"/>
      <c r="BM2997" s="171"/>
      <c r="BN2997" s="171"/>
      <c r="BO2997" s="171"/>
      <c r="BP2997" s="171"/>
      <c r="BQ2997" s="171"/>
      <c r="BR2997" s="171"/>
      <c r="BS2997" s="171"/>
      <c r="BT2997" s="171"/>
      <c r="BU2997" s="171"/>
      <c r="BV2997" s="171"/>
      <c r="BW2997" s="171"/>
      <c r="BX2997" s="171"/>
      <c r="BY2997" s="171"/>
      <c r="BZ2997" s="171"/>
      <c r="CA2997" s="171"/>
      <c r="CB2997" s="171"/>
      <c r="CC2997" s="171"/>
      <c r="CD2997" s="171"/>
      <c r="CE2997" s="171"/>
      <c r="CF2997" s="171"/>
      <c r="CG2997" s="171"/>
      <c r="CH2997" s="171"/>
      <c r="CI2997" s="171"/>
      <c r="CJ2997" s="171"/>
      <c r="CK2997" s="171"/>
      <c r="CL2997" s="171"/>
      <c r="CM2997" s="171"/>
      <c r="CN2997" s="171"/>
      <c r="CO2997" s="171"/>
      <c r="CP2997" s="171"/>
      <c r="CQ2997" s="171"/>
      <c r="CR2997" s="171"/>
      <c r="CS2997" s="171"/>
      <c r="CT2997" s="171"/>
      <c r="CU2997" s="171"/>
      <c r="CV2997" s="171"/>
      <c r="CW2997" s="171"/>
      <c r="CX2997" s="171"/>
      <c r="CY2997" s="171"/>
      <c r="CZ2997" s="171"/>
      <c r="DA2997" s="171"/>
      <c r="DB2997" s="171"/>
      <c r="DC2997" s="171"/>
      <c r="DD2997" s="171"/>
      <c r="DE2997" s="171"/>
      <c r="DF2997" s="171"/>
      <c r="DG2997" s="171"/>
      <c r="DH2997" s="171"/>
      <c r="DI2997" s="171"/>
      <c r="DJ2997" s="171"/>
      <c r="DK2997" s="171"/>
      <c r="DL2997" s="171"/>
      <c r="DM2997" s="171"/>
      <c r="DN2997" s="171"/>
      <c r="DO2997" s="171"/>
      <c r="DP2997" s="171"/>
      <c r="DQ2997" s="171"/>
      <c r="DR2997" s="171"/>
      <c r="DS2997" s="171"/>
      <c r="DT2997" s="171"/>
      <c r="DU2997" s="171"/>
      <c r="DV2997" s="171"/>
      <c r="DW2997" s="171"/>
      <c r="DX2997" s="171"/>
      <c r="DY2997" s="171"/>
      <c r="DZ2997" s="171"/>
      <c r="EA2997" s="171"/>
      <c r="EB2997" s="171"/>
      <c r="EC2997" s="171"/>
      <c r="ED2997" s="171"/>
      <c r="EE2997" s="171"/>
      <c r="EF2997" s="171"/>
      <c r="EG2997" s="171"/>
      <c r="EH2997" s="171"/>
      <c r="EI2997" s="171"/>
      <c r="EJ2997" s="171"/>
      <c r="EK2997" s="171"/>
      <c r="EL2997" s="171"/>
      <c r="EM2997" s="171"/>
      <c r="EN2997" s="171"/>
    </row>
    <row r="2998" spans="43:144" ht="15" x14ac:dyDescent="0.25">
      <c r="AQ2998" s="171"/>
      <c r="AR2998"/>
      <c r="AS2998"/>
      <c r="AT2998"/>
      <c r="AU2998"/>
      <c r="AV2998"/>
      <c r="AW2998"/>
      <c r="AX2998"/>
      <c r="AY2998"/>
      <c r="AZ2998"/>
      <c r="BA2998"/>
      <c r="BB2998"/>
      <c r="BC2998"/>
      <c r="BD2998"/>
      <c r="BE2998" s="171"/>
      <c r="BF2998" s="171"/>
      <c r="BG2998" s="171"/>
      <c r="BH2998" s="171"/>
      <c r="BI2998" s="171"/>
      <c r="BJ2998" s="171"/>
      <c r="BK2998" s="171"/>
      <c r="BL2998" s="171"/>
      <c r="BM2998" s="171"/>
      <c r="BN2998" s="171"/>
      <c r="BO2998" s="171"/>
      <c r="BP2998" s="171"/>
      <c r="BQ2998" s="171"/>
      <c r="BR2998" s="171"/>
      <c r="BS2998" s="171"/>
      <c r="BT2998" s="171"/>
      <c r="BU2998" s="171"/>
      <c r="BV2998" s="171"/>
      <c r="BW2998" s="171"/>
      <c r="BX2998" s="171"/>
      <c r="BY2998" s="171"/>
      <c r="BZ2998" s="171"/>
      <c r="CA2998" s="171"/>
      <c r="CB2998" s="171"/>
      <c r="CC2998" s="171"/>
      <c r="CD2998" s="171"/>
      <c r="CE2998" s="171"/>
      <c r="CF2998" s="171"/>
      <c r="CG2998" s="171"/>
      <c r="CH2998" s="171"/>
      <c r="CI2998" s="171"/>
      <c r="CJ2998" s="171"/>
      <c r="CK2998" s="171"/>
      <c r="CL2998" s="171"/>
      <c r="CM2998" s="171"/>
      <c r="CN2998" s="171"/>
      <c r="CO2998" s="171"/>
      <c r="CP2998" s="171"/>
      <c r="CQ2998" s="171"/>
      <c r="CR2998" s="171"/>
      <c r="CS2998" s="171"/>
      <c r="CT2998" s="171"/>
      <c r="CU2998" s="171"/>
      <c r="CV2998" s="171"/>
      <c r="CW2998" s="171"/>
      <c r="CX2998" s="171"/>
      <c r="CY2998" s="171"/>
      <c r="CZ2998" s="171"/>
      <c r="DA2998" s="171"/>
      <c r="DB2998" s="171"/>
      <c r="DC2998" s="171"/>
      <c r="DD2998" s="171"/>
      <c r="DE2998" s="171"/>
      <c r="DF2998" s="171"/>
      <c r="DG2998" s="171"/>
      <c r="DH2998" s="171"/>
      <c r="DI2998" s="171"/>
      <c r="DJ2998" s="171"/>
      <c r="DK2998" s="171"/>
      <c r="DL2998" s="171"/>
      <c r="DM2998" s="171"/>
      <c r="DN2998" s="171"/>
      <c r="DO2998" s="171"/>
      <c r="DP2998" s="171"/>
      <c r="DQ2998" s="171"/>
      <c r="DR2998" s="171"/>
      <c r="DS2998" s="171"/>
      <c r="DT2998" s="171"/>
      <c r="DU2998" s="171"/>
      <c r="DV2998" s="171"/>
      <c r="DW2998" s="171"/>
      <c r="DX2998" s="171"/>
      <c r="DY2998" s="171"/>
      <c r="DZ2998" s="171"/>
      <c r="EA2998" s="171"/>
      <c r="EB2998" s="171"/>
      <c r="EC2998" s="171"/>
      <c r="ED2998" s="171"/>
      <c r="EE2998" s="171"/>
      <c r="EF2998" s="171"/>
      <c r="EG2998" s="171"/>
      <c r="EH2998" s="171"/>
      <c r="EI2998" s="171"/>
      <c r="EJ2998" s="171"/>
      <c r="EK2998" s="171"/>
      <c r="EL2998" s="171"/>
      <c r="EM2998" s="171"/>
      <c r="EN2998" s="171"/>
    </row>
    <row r="2999" spans="43:144" ht="15" x14ac:dyDescent="0.25">
      <c r="AQ2999" s="171"/>
      <c r="AR2999"/>
      <c r="AS2999"/>
      <c r="AT2999"/>
      <c r="AU2999"/>
      <c r="AV2999"/>
      <c r="AW2999"/>
      <c r="AX2999"/>
      <c r="AY2999"/>
      <c r="AZ2999"/>
      <c r="BA2999"/>
      <c r="BB2999"/>
      <c r="BC2999"/>
      <c r="BD2999"/>
      <c r="BE2999" s="171"/>
      <c r="BF2999" s="171"/>
      <c r="BG2999" s="171"/>
      <c r="BH2999" s="171"/>
      <c r="BI2999" s="171"/>
      <c r="BJ2999" s="171"/>
      <c r="BK2999" s="171"/>
      <c r="BL2999" s="171"/>
      <c r="BM2999" s="171"/>
      <c r="BN2999" s="171"/>
      <c r="BO2999" s="171"/>
      <c r="BP2999" s="171"/>
      <c r="BQ2999" s="171"/>
      <c r="BR2999" s="171"/>
      <c r="BS2999" s="171"/>
      <c r="BT2999" s="171"/>
      <c r="BU2999" s="171"/>
      <c r="BV2999" s="171"/>
      <c r="BW2999" s="171"/>
      <c r="BX2999" s="171"/>
      <c r="BY2999" s="171"/>
      <c r="BZ2999" s="171"/>
      <c r="CA2999" s="171"/>
      <c r="CB2999" s="171"/>
      <c r="CC2999" s="171"/>
      <c r="CD2999" s="171"/>
      <c r="CE2999" s="171"/>
      <c r="CF2999" s="171"/>
      <c r="CG2999" s="171"/>
      <c r="CH2999" s="171"/>
      <c r="CI2999" s="171"/>
      <c r="CJ2999" s="171"/>
      <c r="CK2999" s="171"/>
      <c r="CL2999" s="171"/>
      <c r="CM2999" s="171"/>
      <c r="CN2999" s="171"/>
      <c r="CO2999" s="171"/>
      <c r="CP2999" s="171"/>
      <c r="CQ2999" s="171"/>
      <c r="CR2999" s="171"/>
      <c r="CS2999" s="171"/>
      <c r="CT2999" s="171"/>
      <c r="CU2999" s="171"/>
      <c r="CV2999" s="171"/>
      <c r="CW2999" s="171"/>
      <c r="CX2999" s="171"/>
      <c r="CY2999" s="171"/>
      <c r="CZ2999" s="171"/>
      <c r="DA2999" s="171"/>
      <c r="DB2999" s="171"/>
      <c r="DC2999" s="171"/>
      <c r="DD2999" s="171"/>
      <c r="DE2999" s="171"/>
      <c r="DF2999" s="171"/>
      <c r="DG2999" s="171"/>
      <c r="DH2999" s="171"/>
      <c r="DI2999" s="171"/>
      <c r="DJ2999" s="171"/>
      <c r="DK2999" s="171"/>
      <c r="DL2999" s="171"/>
      <c r="DM2999" s="171"/>
      <c r="DN2999" s="171"/>
      <c r="DO2999" s="171"/>
      <c r="DP2999" s="171"/>
      <c r="DQ2999" s="171"/>
      <c r="DR2999" s="171"/>
      <c r="DS2999" s="171"/>
      <c r="DT2999" s="171"/>
      <c r="DU2999" s="171"/>
      <c r="DV2999" s="171"/>
      <c r="DW2999" s="171"/>
      <c r="DX2999" s="171"/>
      <c r="DY2999" s="171"/>
      <c r="DZ2999" s="171"/>
      <c r="EA2999" s="171"/>
      <c r="EB2999" s="171"/>
      <c r="EC2999" s="171"/>
      <c r="ED2999" s="171"/>
      <c r="EE2999" s="171"/>
      <c r="EF2999" s="171"/>
      <c r="EG2999" s="171"/>
      <c r="EH2999" s="171"/>
      <c r="EI2999" s="171"/>
      <c r="EJ2999" s="171"/>
      <c r="EK2999" s="171"/>
      <c r="EL2999" s="171"/>
      <c r="EM2999" s="171"/>
      <c r="EN2999" s="171"/>
    </row>
    <row r="3000" spans="43:144" ht="15" x14ac:dyDescent="0.25">
      <c r="AQ3000" s="171"/>
      <c r="AR3000"/>
      <c r="AS3000"/>
      <c r="AT3000"/>
      <c r="AU3000"/>
      <c r="AV3000"/>
      <c r="AW3000"/>
      <c r="AX3000"/>
      <c r="AY3000"/>
      <c r="AZ3000"/>
      <c r="BA3000"/>
      <c r="BB3000"/>
      <c r="BC3000"/>
      <c r="BD3000"/>
      <c r="BE3000" s="171"/>
      <c r="BF3000" s="171"/>
      <c r="BG3000" s="171"/>
      <c r="BH3000" s="171"/>
      <c r="BI3000" s="171"/>
      <c r="BJ3000" s="171"/>
      <c r="BK3000" s="171"/>
      <c r="BL3000" s="171"/>
      <c r="BM3000" s="171"/>
      <c r="BN3000" s="171"/>
      <c r="BO3000" s="171"/>
      <c r="BP3000" s="171"/>
      <c r="BQ3000" s="171"/>
      <c r="BR3000" s="171"/>
      <c r="BS3000" s="171"/>
      <c r="BT3000" s="171"/>
      <c r="BU3000" s="171"/>
      <c r="BV3000" s="171"/>
      <c r="BW3000" s="171"/>
      <c r="BX3000" s="171"/>
      <c r="BY3000" s="171"/>
      <c r="BZ3000" s="171"/>
      <c r="CA3000" s="171"/>
      <c r="CB3000" s="171"/>
      <c r="CC3000" s="171"/>
      <c r="CD3000" s="171"/>
      <c r="CE3000" s="171"/>
      <c r="CF3000" s="171"/>
      <c r="CG3000" s="171"/>
      <c r="CH3000" s="171"/>
      <c r="CI3000" s="171"/>
      <c r="CJ3000" s="171"/>
      <c r="CK3000" s="171"/>
      <c r="CL3000" s="171"/>
      <c r="CM3000" s="171"/>
      <c r="CN3000" s="171"/>
      <c r="CO3000" s="171"/>
      <c r="CP3000" s="171"/>
      <c r="CQ3000" s="171"/>
      <c r="CR3000" s="171"/>
      <c r="CS3000" s="171"/>
      <c r="CT3000" s="171"/>
      <c r="CU3000" s="171"/>
      <c r="CV3000" s="171"/>
      <c r="CW3000" s="171"/>
      <c r="CX3000" s="171"/>
      <c r="CY3000" s="171"/>
      <c r="CZ3000" s="171"/>
      <c r="DA3000" s="171"/>
      <c r="DB3000" s="171"/>
      <c r="DC3000" s="171"/>
      <c r="DD3000" s="171"/>
      <c r="DE3000" s="171"/>
      <c r="DF3000" s="171"/>
      <c r="DG3000" s="171"/>
      <c r="DH3000" s="171"/>
      <c r="DI3000" s="171"/>
      <c r="DJ3000" s="171"/>
      <c r="DK3000" s="171"/>
      <c r="DL3000" s="171"/>
      <c r="DM3000" s="171"/>
      <c r="DN3000" s="171"/>
      <c r="DO3000" s="171"/>
      <c r="DP3000" s="171"/>
      <c r="DQ3000" s="171"/>
      <c r="DR3000" s="171"/>
      <c r="DS3000" s="171"/>
      <c r="DT3000" s="171"/>
      <c r="DU3000" s="171"/>
      <c r="DV3000" s="171"/>
      <c r="DW3000" s="171"/>
      <c r="DX3000" s="171"/>
      <c r="DY3000" s="171"/>
      <c r="DZ3000" s="171"/>
      <c r="EA3000" s="171"/>
      <c r="EB3000" s="171"/>
      <c r="EC3000" s="171"/>
      <c r="ED3000" s="171"/>
      <c r="EE3000" s="171"/>
      <c r="EF3000" s="171"/>
      <c r="EG3000" s="171"/>
      <c r="EH3000" s="171"/>
      <c r="EI3000" s="171"/>
      <c r="EJ3000" s="171"/>
      <c r="EK3000" s="171"/>
      <c r="EL3000" s="171"/>
      <c r="EM3000" s="171"/>
      <c r="EN3000" s="171"/>
    </row>
    <row r="3001" spans="43:144" ht="15" x14ac:dyDescent="0.25">
      <c r="AQ3001" s="171"/>
      <c r="AR3001"/>
      <c r="AS3001"/>
      <c r="AT3001"/>
      <c r="AU3001"/>
      <c r="AV3001"/>
      <c r="AW3001"/>
      <c r="AX3001"/>
      <c r="AY3001"/>
      <c r="AZ3001"/>
      <c r="BA3001"/>
      <c r="BB3001"/>
      <c r="BC3001"/>
      <c r="BD3001"/>
      <c r="BE3001" s="171"/>
      <c r="BF3001" s="171"/>
      <c r="BG3001" s="171"/>
      <c r="BH3001" s="171"/>
      <c r="BI3001" s="171"/>
      <c r="BJ3001" s="171"/>
      <c r="BK3001" s="171"/>
      <c r="BL3001" s="171"/>
      <c r="BM3001" s="171"/>
      <c r="BN3001" s="171"/>
      <c r="BO3001" s="171"/>
      <c r="BP3001" s="171"/>
      <c r="BQ3001" s="171"/>
      <c r="BR3001" s="171"/>
      <c r="BS3001" s="171"/>
      <c r="BT3001" s="171"/>
      <c r="BU3001" s="171"/>
      <c r="BV3001" s="171"/>
      <c r="BW3001" s="171"/>
      <c r="BX3001" s="171"/>
      <c r="BY3001" s="171"/>
      <c r="BZ3001" s="171"/>
      <c r="CA3001" s="171"/>
      <c r="CB3001" s="171"/>
      <c r="CC3001" s="171"/>
      <c r="CD3001" s="171"/>
      <c r="CE3001" s="171"/>
      <c r="CF3001" s="171"/>
      <c r="CG3001" s="171"/>
      <c r="CH3001" s="171"/>
      <c r="CI3001" s="171"/>
      <c r="CJ3001" s="171"/>
      <c r="CK3001" s="171"/>
      <c r="CL3001" s="171"/>
      <c r="CM3001" s="171"/>
      <c r="CN3001" s="171"/>
      <c r="CO3001" s="171"/>
      <c r="CP3001" s="171"/>
      <c r="CQ3001" s="171"/>
      <c r="CR3001" s="171"/>
      <c r="CS3001" s="171"/>
      <c r="CT3001" s="171"/>
      <c r="CU3001" s="171"/>
      <c r="CV3001" s="171"/>
      <c r="CW3001" s="171"/>
      <c r="CX3001" s="171"/>
      <c r="CY3001" s="171"/>
      <c r="CZ3001" s="171"/>
      <c r="DA3001" s="171"/>
      <c r="DB3001" s="171"/>
      <c r="DC3001" s="171"/>
      <c r="DD3001" s="171"/>
      <c r="DE3001" s="171"/>
      <c r="DF3001" s="171"/>
      <c r="DG3001" s="171"/>
      <c r="DH3001" s="171"/>
      <c r="DI3001" s="171"/>
      <c r="DJ3001" s="171"/>
      <c r="DK3001" s="171"/>
      <c r="DL3001" s="171"/>
      <c r="DM3001" s="171"/>
      <c r="DN3001" s="171"/>
      <c r="DO3001" s="171"/>
      <c r="DP3001" s="171"/>
      <c r="DQ3001" s="171"/>
      <c r="DR3001" s="171"/>
      <c r="DS3001" s="171"/>
      <c r="DT3001" s="171"/>
      <c r="DU3001" s="171"/>
      <c r="DV3001" s="171"/>
      <c r="DW3001" s="171"/>
      <c r="DX3001" s="171"/>
      <c r="DY3001" s="171"/>
      <c r="DZ3001" s="171"/>
      <c r="EA3001" s="171"/>
      <c r="EB3001" s="171"/>
      <c r="EC3001" s="171"/>
      <c r="ED3001" s="171"/>
      <c r="EE3001" s="171"/>
      <c r="EF3001" s="171"/>
      <c r="EG3001" s="171"/>
      <c r="EH3001" s="171"/>
      <c r="EI3001" s="171"/>
      <c r="EJ3001" s="171"/>
      <c r="EK3001" s="171"/>
      <c r="EL3001" s="171"/>
      <c r="EM3001" s="171"/>
      <c r="EN3001" s="171"/>
    </row>
    <row r="3002" spans="43:144" ht="15" x14ac:dyDescent="0.25">
      <c r="AQ3002" s="171"/>
      <c r="AR3002"/>
      <c r="AS3002"/>
      <c r="AT3002"/>
      <c r="AU3002"/>
      <c r="AV3002"/>
      <c r="AW3002"/>
      <c r="AX3002"/>
      <c r="AY3002"/>
      <c r="AZ3002"/>
      <c r="BA3002"/>
      <c r="BB3002"/>
      <c r="BC3002"/>
      <c r="BD3002"/>
      <c r="BE3002" s="171"/>
      <c r="BF3002" s="171"/>
      <c r="BG3002" s="171"/>
      <c r="BH3002" s="171"/>
      <c r="BI3002" s="171"/>
      <c r="BJ3002" s="171"/>
      <c r="BK3002" s="171"/>
      <c r="BL3002" s="171"/>
      <c r="BM3002" s="171"/>
      <c r="BN3002" s="171"/>
      <c r="BO3002" s="171"/>
      <c r="BP3002" s="171"/>
      <c r="BQ3002" s="171"/>
      <c r="BR3002" s="171"/>
      <c r="BS3002" s="171"/>
      <c r="BT3002" s="171"/>
      <c r="BU3002" s="171"/>
      <c r="BV3002" s="171"/>
      <c r="BW3002" s="171"/>
      <c r="BX3002" s="171"/>
      <c r="BY3002" s="171"/>
      <c r="BZ3002" s="171"/>
      <c r="CA3002" s="171"/>
      <c r="CB3002" s="171"/>
      <c r="CC3002" s="171"/>
      <c r="CD3002" s="171"/>
      <c r="CE3002" s="171"/>
      <c r="CF3002" s="171"/>
      <c r="CG3002" s="171"/>
      <c r="CH3002" s="171"/>
      <c r="CI3002" s="171"/>
      <c r="CJ3002" s="171"/>
      <c r="CK3002" s="171"/>
      <c r="CL3002" s="171"/>
      <c r="CM3002" s="171"/>
      <c r="CN3002" s="171"/>
      <c r="CO3002" s="171"/>
      <c r="CP3002" s="171"/>
      <c r="CQ3002" s="171"/>
      <c r="CR3002" s="171"/>
      <c r="CS3002" s="171"/>
      <c r="CT3002" s="171"/>
      <c r="CU3002" s="171"/>
      <c r="CV3002" s="171"/>
      <c r="CW3002" s="171"/>
      <c r="CX3002" s="171"/>
      <c r="CY3002" s="171"/>
      <c r="CZ3002" s="171"/>
      <c r="DA3002" s="171"/>
      <c r="DB3002" s="171"/>
      <c r="DC3002" s="171"/>
      <c r="DD3002" s="171"/>
      <c r="DE3002" s="171"/>
      <c r="DF3002" s="171"/>
      <c r="DG3002" s="171"/>
      <c r="DH3002" s="171"/>
      <c r="DI3002" s="171"/>
      <c r="DJ3002" s="171"/>
      <c r="DK3002" s="171"/>
      <c r="DL3002" s="171"/>
      <c r="DM3002" s="171"/>
      <c r="DN3002" s="171"/>
      <c r="DO3002" s="171"/>
      <c r="DP3002" s="171"/>
      <c r="DQ3002" s="171"/>
      <c r="DR3002" s="171"/>
      <c r="DS3002" s="171"/>
      <c r="DT3002" s="171"/>
      <c r="DU3002" s="171"/>
      <c r="DV3002" s="171"/>
      <c r="DW3002" s="171"/>
      <c r="DX3002" s="171"/>
      <c r="DY3002" s="171"/>
      <c r="DZ3002" s="171"/>
      <c r="EA3002" s="171"/>
      <c r="EB3002" s="171"/>
      <c r="EC3002" s="171"/>
      <c r="ED3002" s="171"/>
      <c r="EE3002" s="171"/>
      <c r="EF3002" s="171"/>
      <c r="EG3002" s="171"/>
      <c r="EH3002" s="171"/>
      <c r="EI3002" s="171"/>
      <c r="EJ3002" s="171"/>
      <c r="EK3002" s="171"/>
      <c r="EL3002" s="171"/>
      <c r="EM3002" s="171"/>
      <c r="EN3002" s="171"/>
    </row>
    <row r="3003" spans="43:144" ht="15" x14ac:dyDescent="0.25">
      <c r="AQ3003" s="171"/>
      <c r="AR3003"/>
      <c r="AS3003"/>
      <c r="AT3003"/>
      <c r="AU3003"/>
      <c r="AV3003"/>
      <c r="AW3003"/>
      <c r="AX3003"/>
      <c r="AY3003"/>
      <c r="AZ3003"/>
      <c r="BA3003"/>
      <c r="BB3003"/>
      <c r="BC3003"/>
      <c r="BD3003"/>
      <c r="BE3003" s="171"/>
      <c r="BF3003" s="171"/>
      <c r="BG3003" s="171"/>
      <c r="BH3003" s="171"/>
      <c r="BI3003" s="171"/>
      <c r="BJ3003" s="171"/>
      <c r="BK3003" s="171"/>
      <c r="BL3003" s="171"/>
      <c r="BM3003" s="171"/>
      <c r="BN3003" s="171"/>
      <c r="BO3003" s="171"/>
      <c r="BP3003" s="171"/>
      <c r="BQ3003" s="171"/>
      <c r="BR3003" s="171"/>
      <c r="BS3003" s="171"/>
      <c r="BT3003" s="171"/>
      <c r="BU3003" s="171"/>
      <c r="BV3003" s="171"/>
      <c r="BW3003" s="171"/>
      <c r="BX3003" s="171"/>
      <c r="BY3003" s="171"/>
      <c r="BZ3003" s="171"/>
      <c r="CA3003" s="171"/>
      <c r="CB3003" s="171"/>
      <c r="CC3003" s="171"/>
      <c r="CD3003" s="171"/>
      <c r="CE3003" s="171"/>
      <c r="CF3003" s="171"/>
      <c r="CG3003" s="171"/>
      <c r="CH3003" s="171"/>
      <c r="CI3003" s="171"/>
      <c r="CJ3003" s="171"/>
      <c r="CK3003" s="171"/>
      <c r="CL3003" s="171"/>
      <c r="CM3003" s="171"/>
      <c r="CN3003" s="171"/>
      <c r="CO3003" s="171"/>
      <c r="CP3003" s="171"/>
      <c r="CQ3003" s="171"/>
      <c r="CR3003" s="171"/>
      <c r="CS3003" s="171"/>
      <c r="CT3003" s="171"/>
      <c r="CU3003" s="171"/>
      <c r="CV3003" s="171"/>
      <c r="CW3003" s="171"/>
      <c r="CX3003" s="171"/>
      <c r="CY3003" s="171"/>
      <c r="CZ3003" s="171"/>
      <c r="DA3003" s="171"/>
      <c r="DB3003" s="171"/>
      <c r="DC3003" s="171"/>
      <c r="DD3003" s="171"/>
      <c r="DE3003" s="171"/>
      <c r="DF3003" s="171"/>
      <c r="DG3003" s="171"/>
      <c r="DH3003" s="171"/>
      <c r="DI3003" s="171"/>
      <c r="DJ3003" s="171"/>
      <c r="DK3003" s="171"/>
      <c r="DL3003" s="171"/>
      <c r="DM3003" s="171"/>
      <c r="DN3003" s="171"/>
      <c r="DO3003" s="171"/>
      <c r="DP3003" s="171"/>
      <c r="DQ3003" s="171"/>
      <c r="DR3003" s="171"/>
      <c r="DS3003" s="171"/>
      <c r="DT3003" s="171"/>
      <c r="DU3003" s="171"/>
      <c r="DV3003" s="171"/>
      <c r="DW3003" s="171"/>
      <c r="DX3003" s="171"/>
      <c r="DY3003" s="171"/>
      <c r="DZ3003" s="171"/>
      <c r="EA3003" s="171"/>
      <c r="EB3003" s="171"/>
      <c r="EC3003" s="171"/>
      <c r="ED3003" s="171"/>
      <c r="EE3003" s="171"/>
      <c r="EF3003" s="171"/>
      <c r="EG3003" s="171"/>
      <c r="EH3003" s="171"/>
      <c r="EI3003" s="171"/>
      <c r="EJ3003" s="171"/>
      <c r="EK3003" s="171"/>
      <c r="EL3003" s="171"/>
      <c r="EM3003" s="171"/>
      <c r="EN3003" s="171"/>
    </row>
    <row r="3004" spans="43:144" ht="15" x14ac:dyDescent="0.25">
      <c r="AQ3004" s="171"/>
      <c r="AR3004"/>
      <c r="AS3004"/>
      <c r="AT3004"/>
      <c r="AU3004"/>
      <c r="AV3004"/>
      <c r="AW3004"/>
      <c r="AX3004"/>
      <c r="AY3004"/>
      <c r="AZ3004"/>
      <c r="BA3004"/>
      <c r="BB3004"/>
      <c r="BC3004"/>
      <c r="BD3004"/>
      <c r="BE3004" s="171"/>
      <c r="BF3004" s="171"/>
      <c r="BG3004" s="171"/>
      <c r="BH3004" s="171"/>
      <c r="BI3004" s="171"/>
      <c r="BJ3004" s="171"/>
      <c r="BK3004" s="171"/>
      <c r="BL3004" s="171"/>
      <c r="BM3004" s="171"/>
      <c r="BN3004" s="171"/>
      <c r="BO3004" s="171"/>
      <c r="BP3004" s="171"/>
      <c r="BQ3004" s="171"/>
      <c r="BR3004" s="171"/>
      <c r="BS3004" s="171"/>
      <c r="BT3004" s="171"/>
      <c r="BU3004" s="171"/>
      <c r="BV3004" s="171"/>
      <c r="BW3004" s="171"/>
      <c r="BX3004" s="171"/>
      <c r="BY3004" s="171"/>
      <c r="BZ3004" s="171"/>
      <c r="CA3004" s="171"/>
      <c r="CB3004" s="171"/>
      <c r="CC3004" s="171"/>
      <c r="CD3004" s="171"/>
      <c r="CE3004" s="171"/>
      <c r="CF3004" s="171"/>
      <c r="CG3004" s="171"/>
      <c r="CH3004" s="171"/>
      <c r="CI3004" s="171"/>
      <c r="CJ3004" s="171"/>
      <c r="CK3004" s="171"/>
      <c r="CL3004" s="171"/>
      <c r="CM3004" s="171"/>
      <c r="CN3004" s="171"/>
      <c r="CO3004" s="171"/>
      <c r="CP3004" s="171"/>
      <c r="CQ3004" s="171"/>
      <c r="CR3004" s="171"/>
      <c r="CS3004" s="171"/>
      <c r="CT3004" s="171"/>
      <c r="CU3004" s="171"/>
      <c r="CV3004" s="171"/>
      <c r="CW3004" s="171"/>
      <c r="CX3004" s="171"/>
      <c r="CY3004" s="171"/>
      <c r="CZ3004" s="171"/>
      <c r="DA3004" s="171"/>
      <c r="DB3004" s="171"/>
      <c r="DC3004" s="171"/>
      <c r="DD3004" s="171"/>
      <c r="DE3004" s="171"/>
      <c r="DF3004" s="171"/>
      <c r="DG3004" s="171"/>
      <c r="DH3004" s="171"/>
      <c r="DI3004" s="171"/>
      <c r="DJ3004" s="171"/>
      <c r="DK3004" s="171"/>
      <c r="DL3004" s="171"/>
      <c r="DM3004" s="171"/>
      <c r="DN3004" s="171"/>
      <c r="DO3004" s="171"/>
      <c r="DP3004" s="171"/>
      <c r="DQ3004" s="171"/>
      <c r="DR3004" s="171"/>
      <c r="DS3004" s="171"/>
      <c r="DT3004" s="171"/>
      <c r="DU3004" s="171"/>
      <c r="DV3004" s="171"/>
      <c r="DW3004" s="171"/>
      <c r="DX3004" s="171"/>
      <c r="DY3004" s="171"/>
      <c r="DZ3004" s="171"/>
      <c r="EA3004" s="171"/>
      <c r="EB3004" s="171"/>
      <c r="EC3004" s="171"/>
      <c r="ED3004" s="171"/>
      <c r="EE3004" s="171"/>
      <c r="EF3004" s="171"/>
      <c r="EG3004" s="171"/>
      <c r="EH3004" s="171"/>
      <c r="EI3004" s="171"/>
      <c r="EJ3004" s="171"/>
      <c r="EK3004" s="171"/>
      <c r="EL3004" s="171"/>
      <c r="EM3004" s="171"/>
      <c r="EN3004" s="171"/>
    </row>
    <row r="3005" spans="43:144" ht="15" x14ac:dyDescent="0.25">
      <c r="AQ3005" s="171"/>
      <c r="AR3005"/>
      <c r="AS3005"/>
      <c r="AT3005"/>
      <c r="AU3005"/>
      <c r="AV3005"/>
      <c r="AW3005"/>
      <c r="AX3005"/>
      <c r="AY3005"/>
      <c r="AZ3005"/>
      <c r="BA3005"/>
      <c r="BB3005"/>
      <c r="BC3005"/>
      <c r="BD3005"/>
      <c r="BE3005" s="171"/>
      <c r="BF3005" s="171"/>
      <c r="BG3005" s="171"/>
      <c r="BH3005" s="171"/>
      <c r="BI3005" s="171"/>
      <c r="BJ3005" s="171"/>
      <c r="BK3005" s="171"/>
      <c r="BL3005" s="171"/>
      <c r="BM3005" s="171"/>
      <c r="BN3005" s="171"/>
      <c r="BO3005" s="171"/>
      <c r="BP3005" s="171"/>
      <c r="BQ3005" s="171"/>
      <c r="BR3005" s="171"/>
      <c r="BS3005" s="171"/>
      <c r="BT3005" s="171"/>
      <c r="BU3005" s="171"/>
      <c r="BV3005" s="171"/>
      <c r="BW3005" s="171"/>
      <c r="BX3005" s="171"/>
      <c r="BY3005" s="171"/>
      <c r="BZ3005" s="171"/>
      <c r="CA3005" s="171"/>
      <c r="CB3005" s="171"/>
      <c r="CC3005" s="171"/>
      <c r="CD3005" s="171"/>
      <c r="CE3005" s="171"/>
      <c r="CF3005" s="171"/>
      <c r="CG3005" s="171"/>
      <c r="CH3005" s="171"/>
      <c r="CI3005" s="171"/>
      <c r="CJ3005" s="171"/>
      <c r="CK3005" s="171"/>
      <c r="CL3005" s="171"/>
      <c r="CM3005" s="171"/>
      <c r="CN3005" s="171"/>
      <c r="CO3005" s="171"/>
      <c r="CP3005" s="171"/>
      <c r="CQ3005" s="171"/>
      <c r="CR3005" s="171"/>
      <c r="CS3005" s="171"/>
      <c r="CT3005" s="171"/>
      <c r="CU3005" s="171"/>
      <c r="CV3005" s="171"/>
      <c r="CW3005" s="171"/>
      <c r="CX3005" s="171"/>
      <c r="CY3005" s="171"/>
      <c r="CZ3005" s="171"/>
      <c r="DA3005" s="171"/>
      <c r="DB3005" s="171"/>
      <c r="DC3005" s="171"/>
      <c r="DD3005" s="171"/>
      <c r="DE3005" s="171"/>
      <c r="DF3005" s="171"/>
      <c r="DG3005" s="171"/>
      <c r="DH3005" s="171"/>
      <c r="DI3005" s="171"/>
      <c r="DJ3005" s="171"/>
      <c r="DK3005" s="171"/>
      <c r="DL3005" s="171"/>
      <c r="DM3005" s="171"/>
      <c r="DN3005" s="171"/>
      <c r="DO3005" s="171"/>
      <c r="DP3005" s="171"/>
      <c r="DQ3005" s="171"/>
      <c r="DR3005" s="171"/>
      <c r="DS3005" s="171"/>
      <c r="DT3005" s="171"/>
      <c r="DU3005" s="171"/>
      <c r="DV3005" s="171"/>
      <c r="DW3005" s="171"/>
      <c r="DX3005" s="171"/>
      <c r="DY3005" s="171"/>
      <c r="DZ3005" s="171"/>
      <c r="EA3005" s="171"/>
      <c r="EB3005" s="171"/>
      <c r="EC3005" s="171"/>
      <c r="ED3005" s="171"/>
      <c r="EE3005" s="171"/>
      <c r="EF3005" s="171"/>
      <c r="EG3005" s="171"/>
      <c r="EH3005" s="171"/>
      <c r="EI3005" s="171"/>
      <c r="EJ3005" s="171"/>
      <c r="EK3005" s="171"/>
      <c r="EL3005" s="171"/>
      <c r="EM3005" s="171"/>
      <c r="EN3005" s="171"/>
    </row>
    <row r="3006" spans="43:144" ht="15" x14ac:dyDescent="0.25">
      <c r="AQ3006" s="171"/>
      <c r="AR3006"/>
      <c r="AS3006"/>
      <c r="AT3006"/>
      <c r="AU3006"/>
      <c r="AV3006"/>
      <c r="AW3006"/>
      <c r="AX3006"/>
      <c r="AY3006"/>
      <c r="AZ3006"/>
      <c r="BA3006"/>
      <c r="BB3006"/>
      <c r="BC3006"/>
      <c r="BD3006"/>
      <c r="BE3006" s="171"/>
      <c r="BF3006" s="171"/>
      <c r="BG3006" s="171"/>
      <c r="BH3006" s="171"/>
      <c r="BI3006" s="171"/>
      <c r="BJ3006" s="171"/>
      <c r="BK3006" s="171"/>
      <c r="BL3006" s="171"/>
      <c r="BM3006" s="171"/>
      <c r="BN3006" s="171"/>
      <c r="BO3006" s="171"/>
      <c r="BP3006" s="171"/>
      <c r="BQ3006" s="171"/>
      <c r="BR3006" s="171"/>
      <c r="BS3006" s="171"/>
      <c r="BT3006" s="171"/>
      <c r="BU3006" s="171"/>
      <c r="BV3006" s="171"/>
      <c r="BW3006" s="171"/>
      <c r="BX3006" s="171"/>
      <c r="BY3006" s="171"/>
      <c r="BZ3006" s="171"/>
      <c r="CA3006" s="171"/>
      <c r="CB3006" s="171"/>
      <c r="CC3006" s="171"/>
      <c r="CD3006" s="171"/>
      <c r="CE3006" s="171"/>
      <c r="CF3006" s="171"/>
      <c r="CG3006" s="171"/>
      <c r="CH3006" s="171"/>
      <c r="CI3006" s="171"/>
      <c r="CJ3006" s="171"/>
      <c r="CK3006" s="171"/>
      <c r="CL3006" s="171"/>
      <c r="CM3006" s="171"/>
      <c r="CN3006" s="171"/>
      <c r="CO3006" s="171"/>
      <c r="CP3006" s="171"/>
      <c r="CQ3006" s="171"/>
      <c r="CR3006" s="171"/>
      <c r="CS3006" s="171"/>
      <c r="CT3006" s="171"/>
      <c r="CU3006" s="171"/>
      <c r="CV3006" s="171"/>
      <c r="CW3006" s="171"/>
      <c r="CX3006" s="171"/>
      <c r="CY3006" s="171"/>
      <c r="CZ3006" s="171"/>
      <c r="DA3006" s="171"/>
      <c r="DB3006" s="171"/>
      <c r="DC3006" s="171"/>
      <c r="DD3006" s="171"/>
      <c r="DE3006" s="171"/>
      <c r="DF3006" s="171"/>
      <c r="DG3006" s="171"/>
      <c r="DH3006" s="171"/>
      <c r="DI3006" s="171"/>
      <c r="DJ3006" s="171"/>
      <c r="DK3006" s="171"/>
      <c r="DL3006" s="171"/>
      <c r="DM3006" s="171"/>
      <c r="DN3006" s="171"/>
      <c r="DO3006" s="171"/>
      <c r="DP3006" s="171"/>
      <c r="DQ3006" s="171"/>
      <c r="DR3006" s="171"/>
      <c r="DS3006" s="171"/>
      <c r="DT3006" s="171"/>
      <c r="DU3006" s="171"/>
      <c r="DV3006" s="171"/>
      <c r="DW3006" s="171"/>
      <c r="DX3006" s="171"/>
      <c r="DY3006" s="171"/>
      <c r="DZ3006" s="171"/>
      <c r="EA3006" s="171"/>
      <c r="EB3006" s="171"/>
      <c r="EC3006" s="171"/>
      <c r="ED3006" s="171"/>
      <c r="EE3006" s="171"/>
      <c r="EF3006" s="171"/>
      <c r="EG3006" s="171"/>
      <c r="EH3006" s="171"/>
      <c r="EI3006" s="171"/>
      <c r="EJ3006" s="171"/>
      <c r="EK3006" s="171"/>
      <c r="EL3006" s="171"/>
      <c r="EM3006" s="171"/>
      <c r="EN3006" s="171"/>
    </row>
    <row r="3007" spans="43:144" ht="15" x14ac:dyDescent="0.25">
      <c r="AQ3007" s="171"/>
      <c r="AR3007"/>
      <c r="AS3007"/>
      <c r="AT3007"/>
      <c r="AU3007"/>
      <c r="AV3007"/>
      <c r="AW3007"/>
      <c r="AX3007"/>
      <c r="AY3007"/>
      <c r="AZ3007"/>
      <c r="BA3007"/>
      <c r="BB3007"/>
      <c r="BC3007"/>
      <c r="BD3007"/>
      <c r="BE3007" s="171"/>
      <c r="BF3007" s="171"/>
      <c r="BG3007" s="171"/>
      <c r="BH3007" s="171"/>
      <c r="BI3007" s="171"/>
      <c r="BJ3007" s="171"/>
      <c r="BK3007" s="171"/>
      <c r="BL3007" s="171"/>
      <c r="BM3007" s="171"/>
      <c r="BN3007" s="171"/>
      <c r="BO3007" s="171"/>
      <c r="BP3007" s="171"/>
      <c r="BQ3007" s="171"/>
      <c r="BR3007" s="171"/>
      <c r="BS3007" s="171"/>
      <c r="BT3007" s="171"/>
      <c r="BU3007" s="171"/>
      <c r="BV3007" s="171"/>
      <c r="BW3007" s="171"/>
      <c r="BX3007" s="171"/>
      <c r="BY3007" s="171"/>
      <c r="BZ3007" s="171"/>
      <c r="CA3007" s="171"/>
      <c r="CB3007" s="171"/>
      <c r="CC3007" s="171"/>
      <c r="CD3007" s="171"/>
      <c r="CE3007" s="171"/>
      <c r="CF3007" s="171"/>
      <c r="CG3007" s="171"/>
      <c r="CH3007" s="171"/>
      <c r="CI3007" s="171"/>
      <c r="CJ3007" s="171"/>
      <c r="CK3007" s="171"/>
      <c r="CL3007" s="171"/>
      <c r="CM3007" s="171"/>
      <c r="CN3007" s="171"/>
      <c r="CO3007" s="171"/>
      <c r="CP3007" s="171"/>
      <c r="CQ3007" s="171"/>
      <c r="CR3007" s="171"/>
      <c r="CS3007" s="171"/>
      <c r="CT3007" s="171"/>
      <c r="CU3007" s="171"/>
      <c r="CV3007" s="171"/>
      <c r="CW3007" s="171"/>
      <c r="CX3007" s="171"/>
      <c r="CY3007" s="171"/>
      <c r="CZ3007" s="171"/>
      <c r="DA3007" s="171"/>
      <c r="DB3007" s="171"/>
      <c r="DC3007" s="171"/>
      <c r="DD3007" s="171"/>
      <c r="DE3007" s="171"/>
      <c r="DF3007" s="171"/>
      <c r="DG3007" s="171"/>
      <c r="DH3007" s="171"/>
      <c r="DI3007" s="171"/>
      <c r="DJ3007" s="171"/>
      <c r="DK3007" s="171"/>
      <c r="DL3007" s="171"/>
      <c r="DM3007" s="171"/>
      <c r="DN3007" s="171"/>
      <c r="DO3007" s="171"/>
      <c r="DP3007" s="171"/>
      <c r="DQ3007" s="171"/>
      <c r="DR3007" s="171"/>
      <c r="DS3007" s="171"/>
      <c r="DT3007" s="171"/>
      <c r="DU3007" s="171"/>
      <c r="DV3007" s="171"/>
      <c r="DW3007" s="171"/>
      <c r="DX3007" s="171"/>
      <c r="DY3007" s="171"/>
      <c r="DZ3007" s="171"/>
      <c r="EA3007" s="171"/>
      <c r="EB3007" s="171"/>
      <c r="EC3007" s="171"/>
      <c r="ED3007" s="171"/>
      <c r="EE3007" s="171"/>
      <c r="EF3007" s="171"/>
      <c r="EG3007" s="171"/>
      <c r="EH3007" s="171"/>
      <c r="EI3007" s="171"/>
      <c r="EJ3007" s="171"/>
      <c r="EK3007" s="171"/>
      <c r="EL3007" s="171"/>
      <c r="EM3007" s="171"/>
      <c r="EN3007" s="171"/>
    </row>
    <row r="3008" spans="43:144" ht="15" x14ac:dyDescent="0.25">
      <c r="AQ3008" s="171"/>
      <c r="AR3008"/>
      <c r="AS3008"/>
      <c r="AT3008"/>
      <c r="AU3008"/>
      <c r="AV3008"/>
      <c r="AW3008"/>
      <c r="AX3008"/>
      <c r="AY3008"/>
      <c r="AZ3008"/>
      <c r="BA3008"/>
      <c r="BB3008"/>
      <c r="BC3008"/>
      <c r="BD3008"/>
      <c r="BE3008" s="171"/>
      <c r="BF3008" s="171"/>
      <c r="BG3008" s="171"/>
      <c r="BH3008" s="171"/>
      <c r="BI3008" s="171"/>
      <c r="BJ3008" s="171"/>
      <c r="BK3008" s="171"/>
      <c r="BL3008" s="171"/>
      <c r="BM3008" s="171"/>
      <c r="BN3008" s="171"/>
      <c r="BO3008" s="171"/>
      <c r="BP3008" s="171"/>
      <c r="BQ3008" s="171"/>
      <c r="BR3008" s="171"/>
      <c r="BS3008" s="171"/>
      <c r="BT3008" s="171"/>
      <c r="BU3008" s="171"/>
      <c r="BV3008" s="171"/>
      <c r="BW3008" s="171"/>
      <c r="BX3008" s="171"/>
      <c r="BY3008" s="171"/>
      <c r="BZ3008" s="171"/>
      <c r="CA3008" s="171"/>
      <c r="CB3008" s="171"/>
      <c r="CC3008" s="171"/>
      <c r="CD3008" s="171"/>
      <c r="CE3008" s="171"/>
      <c r="CF3008" s="171"/>
      <c r="CG3008" s="171"/>
      <c r="CH3008" s="171"/>
      <c r="CI3008" s="171"/>
      <c r="CJ3008" s="171"/>
      <c r="CK3008" s="171"/>
      <c r="CL3008" s="171"/>
      <c r="CM3008" s="171"/>
      <c r="CN3008" s="171"/>
      <c r="CO3008" s="171"/>
      <c r="CP3008" s="171"/>
      <c r="CQ3008" s="171"/>
      <c r="CR3008" s="171"/>
      <c r="CS3008" s="171"/>
      <c r="CT3008" s="171"/>
      <c r="CU3008" s="171"/>
      <c r="CV3008" s="171"/>
      <c r="CW3008" s="171"/>
      <c r="CX3008" s="171"/>
      <c r="CY3008" s="171"/>
      <c r="CZ3008" s="171"/>
      <c r="DA3008" s="171"/>
      <c r="DB3008" s="171"/>
      <c r="DC3008" s="171"/>
      <c r="DD3008" s="171"/>
      <c r="DE3008" s="171"/>
      <c r="DF3008" s="171"/>
      <c r="DG3008" s="171"/>
      <c r="DH3008" s="171"/>
      <c r="DI3008" s="171"/>
      <c r="DJ3008" s="171"/>
      <c r="DK3008" s="171"/>
      <c r="DL3008" s="171"/>
      <c r="DM3008" s="171"/>
      <c r="DN3008" s="171"/>
      <c r="DO3008" s="171"/>
      <c r="DP3008" s="171"/>
      <c r="DQ3008" s="171"/>
      <c r="DR3008" s="171"/>
      <c r="DS3008" s="171"/>
      <c r="DT3008" s="171"/>
      <c r="DU3008" s="171"/>
      <c r="DV3008" s="171"/>
      <c r="DW3008" s="171"/>
      <c r="DX3008" s="171"/>
      <c r="DY3008" s="171"/>
      <c r="DZ3008" s="171"/>
      <c r="EA3008" s="171"/>
      <c r="EB3008" s="171"/>
      <c r="EC3008" s="171"/>
      <c r="ED3008" s="171"/>
      <c r="EE3008" s="171"/>
      <c r="EF3008" s="171"/>
      <c r="EG3008" s="171"/>
      <c r="EH3008" s="171"/>
      <c r="EI3008" s="171"/>
      <c r="EJ3008" s="171"/>
      <c r="EK3008" s="171"/>
      <c r="EL3008" s="171"/>
      <c r="EM3008" s="171"/>
      <c r="EN3008" s="171"/>
    </row>
    <row r="3009" spans="43:144" ht="15" x14ac:dyDescent="0.25">
      <c r="AQ3009" s="171"/>
      <c r="AR3009"/>
      <c r="AS3009"/>
      <c r="AT3009"/>
      <c r="AU3009"/>
      <c r="AV3009"/>
      <c r="AW3009"/>
      <c r="AX3009"/>
      <c r="AY3009"/>
      <c r="AZ3009"/>
      <c r="BA3009"/>
      <c r="BB3009"/>
      <c r="BC3009"/>
      <c r="BD3009"/>
      <c r="BE3009" s="171"/>
      <c r="BF3009" s="171"/>
      <c r="BG3009" s="171"/>
      <c r="BH3009" s="171"/>
      <c r="BI3009" s="171"/>
      <c r="BJ3009" s="171"/>
      <c r="BK3009" s="171"/>
      <c r="BL3009" s="171"/>
      <c r="BM3009" s="171"/>
      <c r="BN3009" s="171"/>
      <c r="BO3009" s="171"/>
      <c r="BP3009" s="171"/>
      <c r="BQ3009" s="171"/>
      <c r="BR3009" s="171"/>
      <c r="BS3009" s="171"/>
      <c r="BT3009" s="171"/>
      <c r="BU3009" s="171"/>
      <c r="BV3009" s="171"/>
      <c r="BW3009" s="171"/>
      <c r="BX3009" s="171"/>
      <c r="BY3009" s="171"/>
      <c r="BZ3009" s="171"/>
      <c r="CA3009" s="171"/>
      <c r="CB3009" s="171"/>
      <c r="CC3009" s="171"/>
      <c r="CD3009" s="171"/>
      <c r="CE3009" s="171"/>
      <c r="CF3009" s="171"/>
      <c r="CG3009" s="171"/>
      <c r="CH3009" s="171"/>
      <c r="CI3009" s="171"/>
      <c r="CJ3009" s="171"/>
      <c r="CK3009" s="171"/>
      <c r="CL3009" s="171"/>
      <c r="CM3009" s="171"/>
      <c r="CN3009" s="171"/>
      <c r="CO3009" s="171"/>
      <c r="CP3009" s="171"/>
      <c r="CQ3009" s="171"/>
      <c r="CR3009" s="171"/>
      <c r="CS3009" s="171"/>
      <c r="CT3009" s="171"/>
      <c r="CU3009" s="171"/>
      <c r="CV3009" s="171"/>
      <c r="CW3009" s="171"/>
      <c r="CX3009" s="171"/>
      <c r="CY3009" s="171"/>
      <c r="CZ3009" s="171"/>
      <c r="DA3009" s="171"/>
      <c r="DB3009" s="171"/>
      <c r="DC3009" s="171"/>
      <c r="DD3009" s="171"/>
      <c r="DE3009" s="171"/>
      <c r="DF3009" s="171"/>
      <c r="DG3009" s="171"/>
      <c r="DH3009" s="171"/>
      <c r="DI3009" s="171"/>
      <c r="DJ3009" s="171"/>
      <c r="DK3009" s="171"/>
      <c r="DL3009" s="171"/>
      <c r="DM3009" s="171"/>
      <c r="DN3009" s="171"/>
      <c r="DO3009" s="171"/>
      <c r="DP3009" s="171"/>
      <c r="DQ3009" s="171"/>
      <c r="DR3009" s="171"/>
      <c r="DS3009" s="171"/>
      <c r="DT3009" s="171"/>
      <c r="DU3009" s="171"/>
      <c r="DV3009" s="171"/>
      <c r="DW3009" s="171"/>
      <c r="DX3009" s="171"/>
      <c r="DY3009" s="171"/>
      <c r="DZ3009" s="171"/>
      <c r="EA3009" s="171"/>
      <c r="EB3009" s="171"/>
      <c r="EC3009" s="171"/>
      <c r="ED3009" s="171"/>
      <c r="EE3009" s="171"/>
      <c r="EF3009" s="171"/>
      <c r="EG3009" s="171"/>
      <c r="EH3009" s="171"/>
      <c r="EI3009" s="171"/>
      <c r="EJ3009" s="171"/>
      <c r="EK3009" s="171"/>
      <c r="EL3009" s="171"/>
      <c r="EM3009" s="171"/>
      <c r="EN3009" s="171"/>
    </row>
    <row r="3010" spans="43:144" ht="15" x14ac:dyDescent="0.25">
      <c r="AQ3010" s="171"/>
      <c r="AR3010"/>
      <c r="AS3010"/>
      <c r="AT3010"/>
      <c r="AU3010"/>
      <c r="AV3010"/>
      <c r="AW3010"/>
      <c r="AX3010"/>
      <c r="AY3010"/>
      <c r="AZ3010"/>
      <c r="BA3010"/>
      <c r="BB3010"/>
      <c r="BC3010"/>
      <c r="BD3010"/>
      <c r="BE3010" s="171"/>
      <c r="BF3010" s="171"/>
      <c r="BG3010" s="171"/>
      <c r="BH3010" s="171"/>
      <c r="BI3010" s="171"/>
      <c r="BJ3010" s="171"/>
      <c r="BK3010" s="171"/>
      <c r="BL3010" s="171"/>
      <c r="BM3010" s="171"/>
      <c r="BN3010" s="171"/>
      <c r="BO3010" s="171"/>
      <c r="BP3010" s="171"/>
      <c r="BQ3010" s="171"/>
      <c r="BR3010" s="171"/>
      <c r="BS3010" s="171"/>
      <c r="BT3010" s="171"/>
      <c r="BU3010" s="171"/>
      <c r="BV3010" s="171"/>
      <c r="BW3010" s="171"/>
      <c r="BX3010" s="171"/>
      <c r="BY3010" s="171"/>
      <c r="BZ3010" s="171"/>
      <c r="CA3010" s="171"/>
      <c r="CB3010" s="171"/>
      <c r="CC3010" s="171"/>
      <c r="CD3010" s="171"/>
      <c r="CE3010" s="171"/>
      <c r="CF3010" s="171"/>
      <c r="CG3010" s="171"/>
      <c r="CH3010" s="171"/>
      <c r="CI3010" s="171"/>
      <c r="CJ3010" s="171"/>
      <c r="CK3010" s="171"/>
      <c r="CL3010" s="171"/>
      <c r="CM3010" s="171"/>
      <c r="CN3010" s="171"/>
      <c r="CO3010" s="171"/>
      <c r="CP3010" s="171"/>
      <c r="CQ3010" s="171"/>
      <c r="CR3010" s="171"/>
      <c r="CS3010" s="171"/>
      <c r="CT3010" s="171"/>
      <c r="CU3010" s="171"/>
      <c r="CV3010" s="171"/>
      <c r="CW3010" s="171"/>
      <c r="CX3010" s="171"/>
      <c r="CY3010" s="171"/>
      <c r="CZ3010" s="171"/>
      <c r="DA3010" s="171"/>
      <c r="DB3010" s="171"/>
      <c r="DC3010" s="171"/>
      <c r="DD3010" s="171"/>
      <c r="DE3010" s="171"/>
      <c r="DF3010" s="171"/>
      <c r="DG3010" s="171"/>
      <c r="DH3010" s="171"/>
      <c r="DI3010" s="171"/>
      <c r="DJ3010" s="171"/>
      <c r="DK3010" s="171"/>
      <c r="DL3010" s="171"/>
      <c r="DM3010" s="171"/>
      <c r="DN3010" s="171"/>
      <c r="DO3010" s="171"/>
      <c r="DP3010" s="171"/>
      <c r="DQ3010" s="171"/>
      <c r="DR3010" s="171"/>
      <c r="DS3010" s="171"/>
      <c r="DT3010" s="171"/>
      <c r="DU3010" s="171"/>
      <c r="DV3010" s="171"/>
      <c r="DW3010" s="171"/>
      <c r="DX3010" s="171"/>
      <c r="DY3010" s="171"/>
      <c r="DZ3010" s="171"/>
      <c r="EA3010" s="171"/>
      <c r="EB3010" s="171"/>
      <c r="EC3010" s="171"/>
      <c r="ED3010" s="171"/>
      <c r="EE3010" s="171"/>
      <c r="EF3010" s="171"/>
      <c r="EG3010" s="171"/>
      <c r="EH3010" s="171"/>
      <c r="EI3010" s="171"/>
      <c r="EJ3010" s="171"/>
      <c r="EK3010" s="171"/>
      <c r="EL3010" s="171"/>
      <c r="EM3010" s="171"/>
      <c r="EN3010" s="171"/>
    </row>
    <row r="3011" spans="43:144" ht="15" x14ac:dyDescent="0.25">
      <c r="AQ3011" s="171"/>
      <c r="AR3011"/>
      <c r="AS3011"/>
      <c r="AT3011"/>
      <c r="AU3011"/>
      <c r="AV3011"/>
      <c r="AW3011"/>
      <c r="AX3011"/>
      <c r="AY3011"/>
      <c r="AZ3011"/>
      <c r="BA3011"/>
      <c r="BB3011"/>
      <c r="BC3011"/>
      <c r="BD3011"/>
      <c r="BE3011" s="171"/>
      <c r="BF3011" s="171"/>
      <c r="BG3011" s="171"/>
      <c r="BH3011" s="171"/>
      <c r="BI3011" s="171"/>
      <c r="BJ3011" s="171"/>
      <c r="BK3011" s="171"/>
      <c r="BL3011" s="171"/>
      <c r="BM3011" s="171"/>
      <c r="BN3011" s="171"/>
      <c r="BO3011" s="171"/>
      <c r="BP3011" s="171"/>
      <c r="BQ3011" s="171"/>
      <c r="BR3011" s="171"/>
      <c r="BS3011" s="171"/>
      <c r="BT3011" s="171"/>
      <c r="BU3011" s="171"/>
      <c r="BV3011" s="171"/>
      <c r="BW3011" s="171"/>
      <c r="BX3011" s="171"/>
      <c r="BY3011" s="171"/>
      <c r="BZ3011" s="171"/>
      <c r="CA3011" s="171"/>
      <c r="CB3011" s="171"/>
      <c r="CC3011" s="171"/>
      <c r="CD3011" s="171"/>
      <c r="CE3011" s="171"/>
      <c r="CF3011" s="171"/>
      <c r="CG3011" s="171"/>
      <c r="CH3011" s="171"/>
      <c r="CI3011" s="171"/>
      <c r="CJ3011" s="171"/>
      <c r="CK3011" s="171"/>
      <c r="CL3011" s="171"/>
      <c r="CM3011" s="171"/>
      <c r="CN3011" s="171"/>
      <c r="CO3011" s="171"/>
      <c r="CP3011" s="171"/>
      <c r="CQ3011" s="171"/>
      <c r="CR3011" s="171"/>
      <c r="CS3011" s="171"/>
      <c r="CT3011" s="171"/>
      <c r="CU3011" s="171"/>
      <c r="CV3011" s="171"/>
      <c r="CW3011" s="171"/>
      <c r="CX3011" s="171"/>
      <c r="CY3011" s="171"/>
      <c r="CZ3011" s="171"/>
      <c r="DA3011" s="171"/>
      <c r="DB3011" s="171"/>
      <c r="DC3011" s="171"/>
      <c r="DD3011" s="171"/>
      <c r="DE3011" s="171"/>
      <c r="DF3011" s="171"/>
      <c r="DG3011" s="171"/>
      <c r="DH3011" s="171"/>
      <c r="DI3011" s="171"/>
      <c r="DJ3011" s="171"/>
      <c r="DK3011" s="171"/>
      <c r="DL3011" s="171"/>
      <c r="DM3011" s="171"/>
      <c r="DN3011" s="171"/>
      <c r="DO3011" s="171"/>
      <c r="DP3011" s="171"/>
      <c r="DQ3011" s="171"/>
      <c r="DR3011" s="171"/>
      <c r="DS3011" s="171"/>
      <c r="DT3011" s="171"/>
      <c r="DU3011" s="171"/>
      <c r="DV3011" s="171"/>
      <c r="DW3011" s="171"/>
      <c r="DX3011" s="171"/>
      <c r="DY3011" s="171"/>
      <c r="DZ3011" s="171"/>
      <c r="EA3011" s="171"/>
      <c r="EB3011" s="171"/>
      <c r="EC3011" s="171"/>
      <c r="ED3011" s="171"/>
      <c r="EE3011" s="171"/>
      <c r="EF3011" s="171"/>
      <c r="EG3011" s="171"/>
      <c r="EH3011" s="171"/>
      <c r="EI3011" s="171"/>
      <c r="EJ3011" s="171"/>
      <c r="EK3011" s="171"/>
      <c r="EL3011" s="171"/>
      <c r="EM3011" s="171"/>
      <c r="EN3011" s="171"/>
    </row>
    <row r="3012" spans="43:144" ht="15" x14ac:dyDescent="0.25">
      <c r="AQ3012" s="171"/>
      <c r="AR3012"/>
      <c r="AS3012"/>
      <c r="AT3012"/>
      <c r="AU3012"/>
      <c r="AV3012"/>
      <c r="AW3012"/>
      <c r="AX3012"/>
      <c r="AY3012"/>
      <c r="AZ3012"/>
      <c r="BA3012"/>
      <c r="BB3012"/>
      <c r="BC3012"/>
      <c r="BD3012"/>
      <c r="BE3012" s="171"/>
      <c r="BF3012" s="171"/>
      <c r="BG3012" s="171"/>
      <c r="BH3012" s="171"/>
      <c r="BI3012" s="171"/>
      <c r="BJ3012" s="171"/>
      <c r="BK3012" s="171"/>
      <c r="BL3012" s="171"/>
      <c r="BM3012" s="171"/>
      <c r="BN3012" s="171"/>
      <c r="BO3012" s="171"/>
      <c r="BP3012" s="171"/>
      <c r="BQ3012" s="171"/>
      <c r="BR3012" s="171"/>
      <c r="BS3012" s="171"/>
      <c r="BT3012" s="171"/>
      <c r="BU3012" s="171"/>
      <c r="BV3012" s="171"/>
      <c r="BW3012" s="171"/>
      <c r="BX3012" s="171"/>
      <c r="BY3012" s="171"/>
      <c r="BZ3012" s="171"/>
      <c r="CA3012" s="171"/>
      <c r="CB3012" s="171"/>
      <c r="CC3012" s="171"/>
      <c r="CD3012" s="171"/>
      <c r="CE3012" s="171"/>
      <c r="CF3012" s="171"/>
      <c r="CG3012" s="171"/>
      <c r="CH3012" s="171"/>
      <c r="CI3012" s="171"/>
      <c r="CJ3012" s="171"/>
      <c r="CK3012" s="171"/>
      <c r="CL3012" s="171"/>
      <c r="CM3012" s="171"/>
      <c r="CN3012" s="171"/>
      <c r="CO3012" s="171"/>
      <c r="CP3012" s="171"/>
      <c r="CQ3012" s="171"/>
      <c r="CR3012" s="171"/>
      <c r="CS3012" s="171"/>
      <c r="CT3012" s="171"/>
      <c r="CU3012" s="171"/>
      <c r="CV3012" s="171"/>
      <c r="CW3012" s="171"/>
      <c r="CX3012" s="171"/>
      <c r="CY3012" s="171"/>
      <c r="CZ3012" s="171"/>
      <c r="DA3012" s="171"/>
      <c r="DB3012" s="171"/>
      <c r="DC3012" s="171"/>
      <c r="DD3012" s="171"/>
      <c r="DE3012" s="171"/>
      <c r="DF3012" s="171"/>
      <c r="DG3012" s="171"/>
      <c r="DH3012" s="171"/>
      <c r="DI3012" s="171"/>
      <c r="DJ3012" s="171"/>
      <c r="DK3012" s="171"/>
      <c r="DL3012" s="171"/>
      <c r="DM3012" s="171"/>
      <c r="DN3012" s="171"/>
      <c r="DO3012" s="171"/>
      <c r="DP3012" s="171"/>
      <c r="DQ3012" s="171"/>
      <c r="DR3012" s="171"/>
      <c r="DS3012" s="171"/>
      <c r="DT3012" s="171"/>
      <c r="DU3012" s="171"/>
      <c r="DV3012" s="171"/>
      <c r="DW3012" s="171"/>
      <c r="DX3012" s="171"/>
      <c r="DY3012" s="171"/>
      <c r="DZ3012" s="171"/>
      <c r="EA3012" s="171"/>
      <c r="EB3012" s="171"/>
      <c r="EC3012" s="171"/>
      <c r="ED3012" s="171"/>
      <c r="EE3012" s="171"/>
      <c r="EF3012" s="171"/>
      <c r="EG3012" s="171"/>
      <c r="EH3012" s="171"/>
      <c r="EI3012" s="171"/>
      <c r="EJ3012" s="171"/>
      <c r="EK3012" s="171"/>
      <c r="EL3012" s="171"/>
      <c r="EM3012" s="171"/>
      <c r="EN3012" s="171"/>
    </row>
    <row r="3013" spans="43:144" ht="15" x14ac:dyDescent="0.25">
      <c r="AQ3013" s="171"/>
      <c r="AR3013"/>
      <c r="AS3013"/>
      <c r="AT3013"/>
      <c r="AU3013"/>
      <c r="AV3013"/>
      <c r="AW3013"/>
      <c r="AX3013"/>
      <c r="AY3013"/>
      <c r="AZ3013"/>
      <c r="BA3013"/>
      <c r="BB3013"/>
      <c r="BC3013"/>
      <c r="BD3013"/>
      <c r="BE3013" s="171"/>
      <c r="BF3013" s="171"/>
      <c r="BG3013" s="171"/>
      <c r="BH3013" s="171"/>
      <c r="BI3013" s="171"/>
      <c r="BJ3013" s="171"/>
      <c r="BK3013" s="171"/>
      <c r="BL3013" s="171"/>
      <c r="BM3013" s="171"/>
      <c r="BN3013" s="171"/>
      <c r="BO3013" s="171"/>
      <c r="BP3013" s="171"/>
      <c r="BQ3013" s="171"/>
      <c r="BR3013" s="171"/>
      <c r="BS3013" s="171"/>
      <c r="BT3013" s="171"/>
      <c r="BU3013" s="171"/>
      <c r="BV3013" s="171"/>
      <c r="BW3013" s="171"/>
      <c r="BX3013" s="171"/>
      <c r="BY3013" s="171"/>
      <c r="BZ3013" s="171"/>
      <c r="CA3013" s="171"/>
      <c r="CB3013" s="171"/>
      <c r="CC3013" s="171"/>
      <c r="CD3013" s="171"/>
      <c r="CE3013" s="171"/>
      <c r="CF3013" s="171"/>
      <c r="CG3013" s="171"/>
      <c r="CH3013" s="171"/>
      <c r="CI3013" s="171"/>
      <c r="CJ3013" s="171"/>
      <c r="CK3013" s="171"/>
      <c r="CL3013" s="171"/>
      <c r="CM3013" s="171"/>
      <c r="CN3013" s="171"/>
      <c r="CO3013" s="171"/>
      <c r="CP3013" s="171"/>
      <c r="CQ3013" s="171"/>
      <c r="CR3013" s="171"/>
      <c r="CS3013" s="171"/>
      <c r="CT3013" s="171"/>
      <c r="CU3013" s="171"/>
      <c r="CV3013" s="171"/>
      <c r="CW3013" s="171"/>
      <c r="CX3013" s="171"/>
      <c r="CY3013" s="171"/>
      <c r="CZ3013" s="171"/>
      <c r="DA3013" s="171"/>
      <c r="DB3013" s="171"/>
      <c r="DC3013" s="171"/>
      <c r="DD3013" s="171"/>
      <c r="DE3013" s="171"/>
      <c r="DF3013" s="171"/>
      <c r="DG3013" s="171"/>
      <c r="DH3013" s="171"/>
      <c r="DI3013" s="171"/>
      <c r="DJ3013" s="171"/>
      <c r="DK3013" s="171"/>
      <c r="DL3013" s="171"/>
      <c r="DM3013" s="171"/>
      <c r="DN3013" s="171"/>
      <c r="DO3013" s="171"/>
      <c r="DP3013" s="171"/>
      <c r="DQ3013" s="171"/>
      <c r="DR3013" s="171"/>
      <c r="DS3013" s="171"/>
      <c r="DT3013" s="171"/>
      <c r="DU3013" s="171"/>
      <c r="DV3013" s="171"/>
      <c r="DW3013" s="171"/>
      <c r="DX3013" s="171"/>
      <c r="DY3013" s="171"/>
      <c r="DZ3013" s="171"/>
      <c r="EA3013" s="171"/>
      <c r="EB3013" s="171"/>
      <c r="EC3013" s="171"/>
      <c r="ED3013" s="171"/>
      <c r="EE3013" s="171"/>
      <c r="EF3013" s="171"/>
      <c r="EG3013" s="171"/>
      <c r="EH3013" s="171"/>
      <c r="EI3013" s="171"/>
      <c r="EJ3013" s="171"/>
      <c r="EK3013" s="171"/>
      <c r="EL3013" s="171"/>
      <c r="EM3013" s="171"/>
      <c r="EN3013" s="171"/>
    </row>
    <row r="3014" spans="43:144" ht="15" x14ac:dyDescent="0.25">
      <c r="AQ3014" s="171"/>
      <c r="AR3014"/>
      <c r="AS3014"/>
      <c r="AT3014"/>
      <c r="AU3014"/>
      <c r="AV3014"/>
      <c r="AW3014"/>
      <c r="AX3014"/>
      <c r="AY3014"/>
      <c r="AZ3014"/>
      <c r="BA3014"/>
      <c r="BB3014"/>
      <c r="BC3014"/>
      <c r="BD3014"/>
      <c r="BE3014" s="171"/>
      <c r="BF3014" s="171"/>
      <c r="BG3014" s="171"/>
      <c r="BH3014" s="171"/>
      <c r="BI3014" s="171"/>
      <c r="BJ3014" s="171"/>
      <c r="BK3014" s="171"/>
      <c r="BL3014" s="171"/>
      <c r="BM3014" s="171"/>
      <c r="BN3014" s="171"/>
      <c r="BO3014" s="171"/>
      <c r="BP3014" s="171"/>
      <c r="BQ3014" s="171"/>
      <c r="BR3014" s="171"/>
      <c r="BS3014" s="171"/>
      <c r="BT3014" s="171"/>
      <c r="BU3014" s="171"/>
      <c r="BV3014" s="171"/>
      <c r="BW3014" s="171"/>
      <c r="BX3014" s="171"/>
      <c r="BY3014" s="171"/>
      <c r="BZ3014" s="171"/>
      <c r="CA3014" s="171"/>
      <c r="CB3014" s="171"/>
      <c r="CC3014" s="171"/>
      <c r="CD3014" s="171"/>
      <c r="CE3014" s="171"/>
      <c r="CF3014" s="171"/>
      <c r="CG3014" s="171"/>
      <c r="CH3014" s="171"/>
      <c r="CI3014" s="171"/>
      <c r="CJ3014" s="171"/>
      <c r="CK3014" s="171"/>
      <c r="CL3014" s="171"/>
      <c r="CM3014" s="171"/>
      <c r="CN3014" s="171"/>
      <c r="CO3014" s="171"/>
      <c r="CP3014" s="171"/>
      <c r="CQ3014" s="171"/>
      <c r="CR3014" s="171"/>
      <c r="CS3014" s="171"/>
      <c r="CT3014" s="171"/>
      <c r="CU3014" s="171"/>
      <c r="CV3014" s="171"/>
      <c r="CW3014" s="171"/>
      <c r="CX3014" s="171"/>
      <c r="CY3014" s="171"/>
      <c r="CZ3014" s="171"/>
      <c r="DA3014" s="171"/>
      <c r="DB3014" s="171"/>
      <c r="DC3014" s="171"/>
      <c r="DD3014" s="171"/>
      <c r="DE3014" s="171"/>
      <c r="DF3014" s="171"/>
      <c r="DG3014" s="171"/>
      <c r="DH3014" s="171"/>
      <c r="DI3014" s="171"/>
      <c r="DJ3014" s="171"/>
      <c r="DK3014" s="171"/>
      <c r="DL3014" s="171"/>
      <c r="DM3014" s="171"/>
      <c r="DN3014" s="171"/>
      <c r="DO3014" s="171"/>
      <c r="DP3014" s="171"/>
      <c r="DQ3014" s="171"/>
      <c r="DR3014" s="171"/>
      <c r="DS3014" s="171"/>
      <c r="DT3014" s="171"/>
      <c r="DU3014" s="171"/>
      <c r="DV3014" s="171"/>
      <c r="DW3014" s="171"/>
      <c r="DX3014" s="171"/>
      <c r="DY3014" s="171"/>
      <c r="DZ3014" s="171"/>
      <c r="EA3014" s="171"/>
      <c r="EB3014" s="171"/>
      <c r="EC3014" s="171"/>
      <c r="ED3014" s="171"/>
      <c r="EE3014" s="171"/>
      <c r="EF3014" s="171"/>
      <c r="EG3014" s="171"/>
      <c r="EH3014" s="171"/>
      <c r="EI3014" s="171"/>
      <c r="EJ3014" s="171"/>
      <c r="EK3014" s="171"/>
      <c r="EL3014" s="171"/>
      <c r="EM3014" s="171"/>
      <c r="EN3014" s="171"/>
    </row>
    <row r="3015" spans="43:144" ht="15" x14ac:dyDescent="0.25">
      <c r="AQ3015" s="171"/>
      <c r="AR3015"/>
      <c r="AS3015"/>
      <c r="AT3015"/>
      <c r="AU3015"/>
      <c r="AV3015"/>
      <c r="AW3015"/>
      <c r="AX3015"/>
      <c r="AY3015"/>
      <c r="AZ3015"/>
      <c r="BA3015"/>
      <c r="BB3015"/>
      <c r="BC3015"/>
      <c r="BD3015"/>
      <c r="BE3015" s="171"/>
      <c r="BF3015" s="171"/>
      <c r="BG3015" s="171"/>
      <c r="BH3015" s="171"/>
      <c r="BI3015" s="171"/>
      <c r="BJ3015" s="171"/>
      <c r="BK3015" s="171"/>
      <c r="BL3015" s="171"/>
      <c r="BM3015" s="171"/>
      <c r="BN3015" s="171"/>
      <c r="BO3015" s="171"/>
      <c r="BP3015" s="171"/>
      <c r="BQ3015" s="171"/>
      <c r="BR3015" s="171"/>
      <c r="BS3015" s="171"/>
      <c r="BT3015" s="171"/>
      <c r="BU3015" s="171"/>
      <c r="BV3015" s="171"/>
      <c r="BW3015" s="171"/>
      <c r="BX3015" s="171"/>
      <c r="BY3015" s="171"/>
      <c r="BZ3015" s="171"/>
      <c r="CA3015" s="171"/>
      <c r="CB3015" s="171"/>
      <c r="CC3015" s="171"/>
      <c r="CD3015" s="171"/>
      <c r="CE3015" s="171"/>
      <c r="CF3015" s="171"/>
      <c r="CG3015" s="171"/>
      <c r="CH3015" s="171"/>
      <c r="CI3015" s="171"/>
      <c r="CJ3015" s="171"/>
      <c r="CK3015" s="171"/>
      <c r="CL3015" s="171"/>
      <c r="CM3015" s="171"/>
      <c r="CN3015" s="171"/>
      <c r="CO3015" s="171"/>
      <c r="CP3015" s="171"/>
      <c r="CQ3015" s="171"/>
      <c r="CR3015" s="171"/>
      <c r="CS3015" s="171"/>
      <c r="CT3015" s="171"/>
      <c r="CU3015" s="171"/>
      <c r="CV3015" s="171"/>
      <c r="CW3015" s="171"/>
      <c r="CX3015" s="171"/>
      <c r="CY3015" s="171"/>
      <c r="CZ3015" s="171"/>
      <c r="DA3015" s="171"/>
      <c r="DB3015" s="171"/>
      <c r="DC3015" s="171"/>
      <c r="DD3015" s="171"/>
      <c r="DE3015" s="171"/>
      <c r="DF3015" s="171"/>
      <c r="DG3015" s="171"/>
      <c r="DH3015" s="171"/>
      <c r="DI3015" s="171"/>
      <c r="DJ3015" s="171"/>
      <c r="DK3015" s="171"/>
      <c r="DL3015" s="171"/>
      <c r="DM3015" s="171"/>
      <c r="DN3015" s="171"/>
      <c r="DO3015" s="171"/>
      <c r="DP3015" s="171"/>
      <c r="DQ3015" s="171"/>
      <c r="DR3015" s="171"/>
      <c r="DS3015" s="171"/>
      <c r="DT3015" s="171"/>
      <c r="DU3015" s="171"/>
      <c r="DV3015" s="171"/>
      <c r="DW3015" s="171"/>
      <c r="DX3015" s="171"/>
      <c r="DY3015" s="171"/>
      <c r="DZ3015" s="171"/>
      <c r="EA3015" s="171"/>
      <c r="EB3015" s="171"/>
      <c r="EC3015" s="171"/>
      <c r="ED3015" s="171"/>
      <c r="EE3015" s="171"/>
      <c r="EF3015" s="171"/>
      <c r="EG3015" s="171"/>
      <c r="EH3015" s="171"/>
      <c r="EI3015" s="171"/>
      <c r="EJ3015" s="171"/>
      <c r="EK3015" s="171"/>
      <c r="EL3015" s="171"/>
      <c r="EM3015" s="171"/>
      <c r="EN3015" s="171"/>
    </row>
    <row r="3016" spans="43:144" ht="15" x14ac:dyDescent="0.25">
      <c r="AQ3016" s="171"/>
      <c r="AR3016"/>
      <c r="AS3016"/>
      <c r="AT3016"/>
      <c r="AU3016"/>
      <c r="AV3016"/>
      <c r="AW3016"/>
      <c r="AX3016"/>
      <c r="AY3016"/>
      <c r="AZ3016"/>
      <c r="BA3016"/>
      <c r="BB3016"/>
      <c r="BC3016"/>
      <c r="BD3016"/>
      <c r="BE3016" s="171"/>
      <c r="BF3016" s="171"/>
      <c r="BG3016" s="171"/>
      <c r="BH3016" s="171"/>
      <c r="BI3016" s="171"/>
      <c r="BJ3016" s="171"/>
      <c r="BK3016" s="171"/>
      <c r="BL3016" s="171"/>
      <c r="BM3016" s="171"/>
      <c r="BN3016" s="171"/>
      <c r="BO3016" s="171"/>
      <c r="BP3016" s="171"/>
      <c r="BQ3016" s="171"/>
      <c r="BR3016" s="171"/>
      <c r="BS3016" s="171"/>
      <c r="BT3016" s="171"/>
      <c r="BU3016" s="171"/>
      <c r="BV3016" s="171"/>
      <c r="BW3016" s="171"/>
      <c r="BX3016" s="171"/>
      <c r="BY3016" s="171"/>
      <c r="BZ3016" s="171"/>
      <c r="CA3016" s="171"/>
      <c r="CB3016" s="171"/>
      <c r="CC3016" s="171"/>
      <c r="CD3016" s="171"/>
      <c r="CE3016" s="171"/>
      <c r="CF3016" s="171"/>
      <c r="CG3016" s="171"/>
      <c r="CH3016" s="171"/>
      <c r="CI3016" s="171"/>
      <c r="CJ3016" s="171"/>
      <c r="CK3016" s="171"/>
      <c r="CL3016" s="171"/>
      <c r="CM3016" s="171"/>
      <c r="CN3016" s="171"/>
      <c r="CO3016" s="171"/>
      <c r="CP3016" s="171"/>
      <c r="CQ3016" s="171"/>
      <c r="CR3016" s="171"/>
      <c r="CS3016" s="171"/>
      <c r="CT3016" s="171"/>
      <c r="CU3016" s="171"/>
      <c r="CV3016" s="171"/>
      <c r="CW3016" s="171"/>
      <c r="CX3016" s="171"/>
      <c r="CY3016" s="171"/>
      <c r="CZ3016" s="171"/>
      <c r="DA3016" s="171"/>
      <c r="DB3016" s="171"/>
      <c r="DC3016" s="171"/>
      <c r="DD3016" s="171"/>
      <c r="DE3016" s="171"/>
      <c r="DF3016" s="171"/>
      <c r="DG3016" s="171"/>
      <c r="DH3016" s="171"/>
      <c r="DI3016" s="171"/>
      <c r="DJ3016" s="171"/>
      <c r="DK3016" s="171"/>
      <c r="DL3016" s="171"/>
      <c r="DM3016" s="171"/>
      <c r="DN3016" s="171"/>
      <c r="DO3016" s="171"/>
      <c r="DP3016" s="171"/>
      <c r="DQ3016" s="171"/>
      <c r="DR3016" s="171"/>
      <c r="DS3016" s="171"/>
      <c r="DT3016" s="171"/>
      <c r="DU3016" s="171"/>
      <c r="DV3016" s="171"/>
      <c r="DW3016" s="171"/>
      <c r="DX3016" s="171"/>
      <c r="DY3016" s="171"/>
      <c r="DZ3016" s="171"/>
      <c r="EA3016" s="171"/>
      <c r="EB3016" s="171"/>
      <c r="EC3016" s="171"/>
      <c r="ED3016" s="171"/>
      <c r="EE3016" s="171"/>
      <c r="EF3016" s="171"/>
      <c r="EG3016" s="171"/>
      <c r="EH3016" s="171"/>
      <c r="EI3016" s="171"/>
      <c r="EJ3016" s="171"/>
      <c r="EK3016" s="171"/>
      <c r="EL3016" s="171"/>
      <c r="EM3016" s="171"/>
      <c r="EN3016" s="171"/>
    </row>
    <row r="3017" spans="43:144" ht="15" x14ac:dyDescent="0.25">
      <c r="AQ3017" s="171"/>
      <c r="AR3017"/>
      <c r="AS3017"/>
      <c r="AT3017"/>
      <c r="AU3017"/>
      <c r="AV3017"/>
      <c r="AW3017"/>
      <c r="AX3017"/>
      <c r="AY3017"/>
      <c r="AZ3017"/>
      <c r="BA3017"/>
      <c r="BB3017"/>
      <c r="BC3017"/>
      <c r="BD3017"/>
      <c r="BE3017" s="171"/>
      <c r="BF3017" s="171"/>
      <c r="BG3017" s="171"/>
      <c r="BH3017" s="171"/>
      <c r="BI3017" s="171"/>
      <c r="BJ3017" s="171"/>
      <c r="BK3017" s="171"/>
      <c r="BL3017" s="171"/>
      <c r="BM3017" s="171"/>
      <c r="BN3017" s="171"/>
      <c r="BO3017" s="171"/>
      <c r="BP3017" s="171"/>
      <c r="BQ3017" s="171"/>
      <c r="BR3017" s="171"/>
      <c r="BS3017" s="171"/>
      <c r="BT3017" s="171"/>
      <c r="BU3017" s="171"/>
      <c r="BV3017" s="171"/>
      <c r="BW3017" s="171"/>
      <c r="BX3017" s="171"/>
      <c r="BY3017" s="171"/>
      <c r="BZ3017" s="171"/>
      <c r="CA3017" s="171"/>
      <c r="CB3017" s="171"/>
      <c r="CC3017" s="171"/>
      <c r="CD3017" s="171"/>
      <c r="CE3017" s="171"/>
      <c r="CF3017" s="171"/>
      <c r="CG3017" s="171"/>
      <c r="CH3017" s="171"/>
      <c r="CI3017" s="171"/>
      <c r="CJ3017" s="171"/>
      <c r="CK3017" s="171"/>
      <c r="CL3017" s="171"/>
      <c r="CM3017" s="171"/>
      <c r="CN3017" s="171"/>
      <c r="CO3017" s="171"/>
      <c r="CP3017" s="171"/>
      <c r="CQ3017" s="171"/>
      <c r="CR3017" s="171"/>
      <c r="CS3017" s="171"/>
      <c r="CT3017" s="171"/>
      <c r="CU3017" s="171"/>
      <c r="CV3017" s="171"/>
      <c r="CW3017" s="171"/>
      <c r="CX3017" s="171"/>
      <c r="CY3017" s="171"/>
      <c r="CZ3017" s="171"/>
      <c r="DA3017" s="171"/>
      <c r="DB3017" s="171"/>
      <c r="DC3017" s="171"/>
      <c r="DD3017" s="171"/>
      <c r="DE3017" s="171"/>
      <c r="DF3017" s="171"/>
      <c r="DG3017" s="171"/>
      <c r="DH3017" s="171"/>
      <c r="DI3017" s="171"/>
      <c r="DJ3017" s="171"/>
      <c r="DK3017" s="171"/>
      <c r="DL3017" s="171"/>
      <c r="DM3017" s="171"/>
      <c r="DN3017" s="171"/>
      <c r="DO3017" s="171"/>
      <c r="DP3017" s="171"/>
      <c r="DQ3017" s="171"/>
      <c r="DR3017" s="171"/>
      <c r="DS3017" s="171"/>
      <c r="DT3017" s="171"/>
      <c r="DU3017" s="171"/>
      <c r="DV3017" s="171"/>
      <c r="DW3017" s="171"/>
      <c r="DX3017" s="171"/>
      <c r="DY3017" s="171"/>
      <c r="DZ3017" s="171"/>
      <c r="EA3017" s="171"/>
      <c r="EB3017" s="171"/>
      <c r="EC3017" s="171"/>
      <c r="ED3017" s="171"/>
      <c r="EE3017" s="171"/>
      <c r="EF3017" s="171"/>
      <c r="EG3017" s="171"/>
      <c r="EH3017" s="171"/>
      <c r="EI3017" s="171"/>
      <c r="EJ3017" s="171"/>
      <c r="EK3017" s="171"/>
      <c r="EL3017" s="171"/>
      <c r="EM3017" s="171"/>
      <c r="EN3017" s="171"/>
    </row>
    <row r="3018" spans="43:144" ht="15" x14ac:dyDescent="0.25">
      <c r="AQ3018" s="171"/>
      <c r="AR3018"/>
      <c r="AS3018"/>
      <c r="AT3018"/>
      <c r="AU3018"/>
      <c r="AV3018"/>
      <c r="AW3018"/>
      <c r="AX3018"/>
      <c r="AY3018"/>
      <c r="AZ3018"/>
      <c r="BA3018"/>
      <c r="BB3018"/>
      <c r="BC3018"/>
      <c r="BD3018"/>
      <c r="BE3018" s="171"/>
      <c r="BF3018" s="171"/>
      <c r="BG3018" s="171"/>
      <c r="BH3018" s="171"/>
      <c r="BI3018" s="171"/>
      <c r="BJ3018" s="171"/>
      <c r="BK3018" s="171"/>
      <c r="BL3018" s="171"/>
      <c r="BM3018" s="171"/>
      <c r="BN3018" s="171"/>
      <c r="BO3018" s="171"/>
      <c r="BP3018" s="171"/>
      <c r="BQ3018" s="171"/>
      <c r="BR3018" s="171"/>
      <c r="BS3018" s="171"/>
      <c r="BT3018" s="171"/>
      <c r="BU3018" s="171"/>
      <c r="BV3018" s="171"/>
      <c r="BW3018" s="171"/>
      <c r="BX3018" s="171"/>
      <c r="BY3018" s="171"/>
      <c r="BZ3018" s="171"/>
      <c r="CA3018" s="171"/>
      <c r="CB3018" s="171"/>
      <c r="CC3018" s="171"/>
      <c r="CD3018" s="171"/>
      <c r="CE3018" s="171"/>
      <c r="CF3018" s="171"/>
      <c r="CG3018" s="171"/>
      <c r="CH3018" s="171"/>
      <c r="CI3018" s="171"/>
      <c r="CJ3018" s="171"/>
      <c r="CK3018" s="171"/>
      <c r="CL3018" s="171"/>
      <c r="CM3018" s="171"/>
      <c r="CN3018" s="171"/>
      <c r="CO3018" s="171"/>
      <c r="CP3018" s="171"/>
      <c r="CQ3018" s="171"/>
      <c r="CR3018" s="171"/>
      <c r="CS3018" s="171"/>
      <c r="CT3018" s="171"/>
      <c r="CU3018" s="171"/>
      <c r="CV3018" s="171"/>
      <c r="CW3018" s="171"/>
      <c r="CX3018" s="171"/>
      <c r="CY3018" s="171"/>
      <c r="CZ3018" s="171"/>
      <c r="DA3018" s="171"/>
      <c r="DB3018" s="171"/>
      <c r="DC3018" s="171"/>
      <c r="DD3018" s="171"/>
      <c r="DE3018" s="171"/>
      <c r="DF3018" s="171"/>
      <c r="DG3018" s="171"/>
      <c r="DH3018" s="171"/>
      <c r="DI3018" s="171"/>
      <c r="DJ3018" s="171"/>
      <c r="DK3018" s="171"/>
      <c r="DL3018" s="171"/>
      <c r="DM3018" s="171"/>
      <c r="DN3018" s="171"/>
      <c r="DO3018" s="171"/>
      <c r="DP3018" s="171"/>
      <c r="DQ3018" s="171"/>
      <c r="DR3018" s="171"/>
      <c r="DS3018" s="171"/>
      <c r="DT3018" s="171"/>
      <c r="DU3018" s="171"/>
      <c r="DV3018" s="171"/>
      <c r="DW3018" s="171"/>
      <c r="DX3018" s="171"/>
      <c r="DY3018" s="171"/>
      <c r="DZ3018" s="171"/>
      <c r="EA3018" s="171"/>
      <c r="EB3018" s="171"/>
      <c r="EC3018" s="171"/>
      <c r="ED3018" s="171"/>
      <c r="EE3018" s="171"/>
      <c r="EF3018" s="171"/>
      <c r="EG3018" s="171"/>
      <c r="EH3018" s="171"/>
      <c r="EI3018" s="171"/>
      <c r="EJ3018" s="171"/>
      <c r="EK3018" s="171"/>
      <c r="EL3018" s="171"/>
      <c r="EM3018" s="171"/>
      <c r="EN3018" s="171"/>
    </row>
    <row r="3019" spans="43:144" ht="15" x14ac:dyDescent="0.25">
      <c r="AQ3019" s="171"/>
      <c r="AR3019"/>
      <c r="AS3019"/>
      <c r="AT3019"/>
      <c r="AU3019"/>
      <c r="AV3019"/>
      <c r="AW3019"/>
      <c r="AX3019"/>
      <c r="AY3019"/>
      <c r="AZ3019"/>
      <c r="BA3019"/>
      <c r="BB3019"/>
      <c r="BC3019"/>
      <c r="BD3019"/>
      <c r="BE3019" s="171"/>
      <c r="BF3019" s="171"/>
      <c r="BG3019" s="171"/>
      <c r="BH3019" s="171"/>
      <c r="BI3019" s="171"/>
      <c r="BJ3019" s="171"/>
      <c r="BK3019" s="171"/>
      <c r="BL3019" s="171"/>
      <c r="BM3019" s="171"/>
      <c r="BN3019" s="171"/>
      <c r="BO3019" s="171"/>
      <c r="BP3019" s="171"/>
      <c r="BQ3019" s="171"/>
      <c r="BR3019" s="171"/>
      <c r="BS3019" s="171"/>
      <c r="BT3019" s="171"/>
      <c r="BU3019" s="171"/>
      <c r="BV3019" s="171"/>
      <c r="BW3019" s="171"/>
      <c r="BX3019" s="171"/>
      <c r="BY3019" s="171"/>
      <c r="BZ3019" s="171"/>
      <c r="CA3019" s="171"/>
      <c r="CB3019" s="171"/>
      <c r="CC3019" s="171"/>
      <c r="CD3019" s="171"/>
      <c r="CE3019" s="171"/>
      <c r="CF3019" s="171"/>
      <c r="CG3019" s="171"/>
      <c r="CH3019" s="171"/>
      <c r="CI3019" s="171"/>
      <c r="CJ3019" s="171"/>
      <c r="CK3019" s="171"/>
      <c r="CL3019" s="171"/>
      <c r="CM3019" s="171"/>
      <c r="CN3019" s="171"/>
      <c r="CO3019" s="171"/>
      <c r="CP3019" s="171"/>
      <c r="CQ3019" s="171"/>
      <c r="CR3019" s="171"/>
      <c r="CS3019" s="171"/>
      <c r="CT3019" s="171"/>
      <c r="CU3019" s="171"/>
      <c r="CV3019" s="171"/>
      <c r="CW3019" s="171"/>
      <c r="CX3019" s="171"/>
      <c r="CY3019" s="171"/>
      <c r="CZ3019" s="171"/>
      <c r="DA3019" s="171"/>
      <c r="DB3019" s="171"/>
      <c r="DC3019" s="171"/>
      <c r="DD3019" s="171"/>
      <c r="DE3019" s="171"/>
      <c r="DF3019" s="171"/>
      <c r="DG3019" s="171"/>
      <c r="DH3019" s="171"/>
      <c r="DI3019" s="171"/>
      <c r="DJ3019" s="171"/>
      <c r="DK3019" s="171"/>
      <c r="DL3019" s="171"/>
      <c r="DM3019" s="171"/>
      <c r="DN3019" s="171"/>
      <c r="DO3019" s="171"/>
      <c r="DP3019" s="171"/>
      <c r="DQ3019" s="171"/>
      <c r="DR3019" s="171"/>
      <c r="DS3019" s="171"/>
      <c r="DT3019" s="171"/>
      <c r="DU3019" s="171"/>
      <c r="DV3019" s="171"/>
      <c r="DW3019" s="171"/>
      <c r="DX3019" s="171"/>
      <c r="DY3019" s="171"/>
      <c r="DZ3019" s="171"/>
      <c r="EA3019" s="171"/>
      <c r="EB3019" s="171"/>
      <c r="EC3019" s="171"/>
      <c r="ED3019" s="171"/>
      <c r="EE3019" s="171"/>
      <c r="EF3019" s="171"/>
      <c r="EG3019" s="171"/>
      <c r="EH3019" s="171"/>
      <c r="EI3019" s="171"/>
      <c r="EJ3019" s="171"/>
      <c r="EK3019" s="171"/>
      <c r="EL3019" s="171"/>
      <c r="EM3019" s="171"/>
      <c r="EN3019" s="171"/>
    </row>
    <row r="3020" spans="43:144" ht="15" x14ac:dyDescent="0.25">
      <c r="AQ3020" s="171"/>
      <c r="AR3020"/>
      <c r="AS3020"/>
      <c r="AT3020"/>
      <c r="AU3020"/>
      <c r="AV3020"/>
      <c r="AW3020"/>
      <c r="AX3020"/>
      <c r="AY3020"/>
      <c r="AZ3020"/>
      <c r="BA3020"/>
      <c r="BB3020"/>
      <c r="BC3020"/>
      <c r="BD3020"/>
      <c r="BE3020" s="171"/>
      <c r="BF3020" s="171"/>
      <c r="BG3020" s="171"/>
      <c r="BH3020" s="171"/>
      <c r="BI3020" s="171"/>
      <c r="BJ3020" s="171"/>
      <c r="BK3020" s="171"/>
      <c r="BL3020" s="171"/>
      <c r="BM3020" s="171"/>
      <c r="BN3020" s="171"/>
      <c r="BO3020" s="171"/>
      <c r="BP3020" s="171"/>
      <c r="BQ3020" s="171"/>
      <c r="BR3020" s="171"/>
      <c r="BS3020" s="171"/>
      <c r="BT3020" s="171"/>
      <c r="BU3020" s="171"/>
      <c r="BV3020" s="171"/>
      <c r="BW3020" s="171"/>
      <c r="BX3020" s="171"/>
      <c r="BY3020" s="171"/>
      <c r="BZ3020" s="171"/>
      <c r="CA3020" s="171"/>
      <c r="CB3020" s="171"/>
      <c r="CC3020" s="171"/>
      <c r="CD3020" s="171"/>
      <c r="CE3020" s="171"/>
      <c r="CF3020" s="171"/>
      <c r="CG3020" s="171"/>
      <c r="CH3020" s="171"/>
      <c r="CI3020" s="171"/>
      <c r="CJ3020" s="171"/>
      <c r="CK3020" s="171"/>
      <c r="CL3020" s="171"/>
      <c r="CM3020" s="171"/>
      <c r="CN3020" s="171"/>
      <c r="CO3020" s="171"/>
      <c r="CP3020" s="171"/>
      <c r="CQ3020" s="171"/>
      <c r="CR3020" s="171"/>
      <c r="CS3020" s="171"/>
      <c r="CT3020" s="171"/>
      <c r="CU3020" s="171"/>
      <c r="CV3020" s="171"/>
      <c r="CW3020" s="171"/>
      <c r="CX3020" s="171"/>
      <c r="CY3020" s="171"/>
      <c r="CZ3020" s="171"/>
      <c r="DA3020" s="171"/>
      <c r="DB3020" s="171"/>
      <c r="DC3020" s="171"/>
      <c r="DD3020" s="171"/>
      <c r="DE3020" s="171"/>
      <c r="DF3020" s="171"/>
      <c r="DG3020" s="171"/>
      <c r="DH3020" s="171"/>
      <c r="DI3020" s="171"/>
      <c r="DJ3020" s="171"/>
      <c r="DK3020" s="171"/>
      <c r="DL3020" s="171"/>
      <c r="DM3020" s="171"/>
      <c r="DN3020" s="171"/>
      <c r="DO3020" s="171"/>
      <c r="DP3020" s="171"/>
      <c r="DQ3020" s="171"/>
      <c r="DR3020" s="171"/>
      <c r="DS3020" s="171"/>
      <c r="DT3020" s="171"/>
      <c r="DU3020" s="171"/>
      <c r="DV3020" s="171"/>
      <c r="DW3020" s="171"/>
      <c r="DX3020" s="171"/>
      <c r="DY3020" s="171"/>
      <c r="DZ3020" s="171"/>
      <c r="EA3020" s="171"/>
      <c r="EB3020" s="171"/>
      <c r="EC3020" s="171"/>
      <c r="ED3020" s="171"/>
      <c r="EE3020" s="171"/>
      <c r="EF3020" s="171"/>
      <c r="EG3020" s="171"/>
      <c r="EH3020" s="171"/>
      <c r="EI3020" s="171"/>
      <c r="EJ3020" s="171"/>
      <c r="EK3020" s="171"/>
      <c r="EL3020" s="171"/>
      <c r="EM3020" s="171"/>
      <c r="EN3020" s="171"/>
    </row>
    <row r="3021" spans="43:144" ht="15" x14ac:dyDescent="0.25">
      <c r="AQ3021" s="171"/>
      <c r="AR3021"/>
      <c r="AS3021"/>
      <c r="AT3021"/>
      <c r="AU3021"/>
      <c r="AV3021"/>
      <c r="AW3021"/>
      <c r="AX3021"/>
      <c r="AY3021"/>
      <c r="AZ3021"/>
      <c r="BA3021"/>
      <c r="BB3021"/>
      <c r="BC3021"/>
      <c r="BD3021"/>
      <c r="BE3021" s="171"/>
      <c r="BF3021" s="171"/>
      <c r="BG3021" s="171"/>
      <c r="BH3021" s="171"/>
      <c r="BI3021" s="171"/>
      <c r="BJ3021" s="171"/>
      <c r="BK3021" s="171"/>
      <c r="BL3021" s="171"/>
      <c r="BM3021" s="171"/>
      <c r="BN3021" s="171"/>
      <c r="BO3021" s="171"/>
      <c r="BP3021" s="171"/>
      <c r="BQ3021" s="171"/>
      <c r="BR3021" s="171"/>
      <c r="BS3021" s="171"/>
      <c r="BT3021" s="171"/>
      <c r="BU3021" s="171"/>
      <c r="BV3021" s="171"/>
      <c r="BW3021" s="171"/>
      <c r="BX3021" s="171"/>
      <c r="BY3021" s="171"/>
      <c r="BZ3021" s="171"/>
      <c r="CA3021" s="171"/>
      <c r="CB3021" s="171"/>
      <c r="CC3021" s="171"/>
      <c r="CD3021" s="171"/>
      <c r="CE3021" s="171"/>
      <c r="CF3021" s="171"/>
      <c r="CG3021" s="171"/>
      <c r="CH3021" s="171"/>
      <c r="CI3021" s="171"/>
      <c r="CJ3021" s="171"/>
      <c r="CK3021" s="171"/>
      <c r="CL3021" s="171"/>
      <c r="CM3021" s="171"/>
      <c r="CN3021" s="171"/>
      <c r="CO3021" s="171"/>
      <c r="CP3021" s="171"/>
      <c r="CQ3021" s="171"/>
      <c r="CR3021" s="171"/>
      <c r="CS3021" s="171"/>
      <c r="CT3021" s="171"/>
      <c r="CU3021" s="171"/>
      <c r="CV3021" s="171"/>
      <c r="CW3021" s="171"/>
      <c r="CX3021" s="171"/>
      <c r="CY3021" s="171"/>
      <c r="CZ3021" s="171"/>
      <c r="DA3021" s="171"/>
      <c r="DB3021" s="171"/>
      <c r="DC3021" s="171"/>
      <c r="DD3021" s="171"/>
      <c r="DE3021" s="171"/>
      <c r="DF3021" s="171"/>
      <c r="DG3021" s="171"/>
      <c r="DH3021" s="171"/>
      <c r="DI3021" s="171"/>
      <c r="DJ3021" s="171"/>
      <c r="DK3021" s="171"/>
      <c r="DL3021" s="171"/>
      <c r="DM3021" s="171"/>
      <c r="DN3021" s="171"/>
      <c r="DO3021" s="171"/>
      <c r="DP3021" s="171"/>
      <c r="DQ3021" s="171"/>
      <c r="DR3021" s="171"/>
      <c r="DS3021" s="171"/>
      <c r="DT3021" s="171"/>
      <c r="DU3021" s="171"/>
      <c r="DV3021" s="171"/>
      <c r="DW3021" s="171"/>
      <c r="DX3021" s="171"/>
      <c r="DY3021" s="171"/>
      <c r="DZ3021" s="171"/>
      <c r="EA3021" s="171"/>
      <c r="EB3021" s="171"/>
      <c r="EC3021" s="171"/>
      <c r="ED3021" s="171"/>
      <c r="EE3021" s="171"/>
      <c r="EF3021" s="171"/>
      <c r="EG3021" s="171"/>
      <c r="EH3021" s="171"/>
      <c r="EI3021" s="171"/>
      <c r="EJ3021" s="171"/>
      <c r="EK3021" s="171"/>
      <c r="EL3021" s="171"/>
      <c r="EM3021" s="171"/>
      <c r="EN3021" s="171"/>
    </row>
    <row r="3022" spans="43:144" ht="15" x14ac:dyDescent="0.25">
      <c r="AQ3022" s="171"/>
      <c r="AR3022"/>
      <c r="AS3022"/>
      <c r="AT3022"/>
      <c r="AU3022"/>
      <c r="AV3022"/>
      <c r="AW3022"/>
      <c r="AX3022"/>
      <c r="AY3022"/>
      <c r="AZ3022"/>
      <c r="BA3022"/>
      <c r="BB3022"/>
      <c r="BC3022"/>
      <c r="BD3022"/>
      <c r="BE3022" s="171"/>
      <c r="BF3022" s="171"/>
      <c r="BG3022" s="171"/>
      <c r="BH3022" s="171"/>
      <c r="BI3022" s="171"/>
      <c r="BJ3022" s="171"/>
      <c r="BK3022" s="171"/>
      <c r="BL3022" s="171"/>
      <c r="BM3022" s="171"/>
      <c r="BN3022" s="171"/>
      <c r="BO3022" s="171"/>
      <c r="BP3022" s="171"/>
      <c r="BQ3022" s="171"/>
      <c r="BR3022" s="171"/>
      <c r="BS3022" s="171"/>
      <c r="BT3022" s="171"/>
      <c r="BU3022" s="171"/>
      <c r="BV3022" s="171"/>
      <c r="BW3022" s="171"/>
      <c r="BX3022" s="171"/>
      <c r="BY3022" s="171"/>
      <c r="BZ3022" s="171"/>
      <c r="CA3022" s="171"/>
      <c r="CB3022" s="171"/>
      <c r="CC3022" s="171"/>
      <c r="CD3022" s="171"/>
      <c r="CE3022" s="171"/>
      <c r="CF3022" s="171"/>
      <c r="CG3022" s="171"/>
      <c r="CH3022" s="171"/>
      <c r="CI3022" s="171"/>
      <c r="CJ3022" s="171"/>
      <c r="CK3022" s="171"/>
      <c r="CL3022" s="171"/>
      <c r="CM3022" s="171"/>
      <c r="CN3022" s="171"/>
      <c r="CO3022" s="171"/>
      <c r="CP3022" s="171"/>
      <c r="CQ3022" s="171"/>
      <c r="CR3022" s="171"/>
      <c r="CS3022" s="171"/>
      <c r="CT3022" s="171"/>
      <c r="CU3022" s="171"/>
      <c r="CV3022" s="171"/>
      <c r="CW3022" s="171"/>
      <c r="CX3022" s="171"/>
      <c r="CY3022" s="171"/>
      <c r="CZ3022" s="171"/>
      <c r="DA3022" s="171"/>
      <c r="DB3022" s="171"/>
      <c r="DC3022" s="171"/>
      <c r="DD3022" s="171"/>
      <c r="DE3022" s="171"/>
      <c r="DF3022" s="171"/>
      <c r="DG3022" s="171"/>
      <c r="DH3022" s="171"/>
      <c r="DI3022" s="171"/>
      <c r="DJ3022" s="171"/>
      <c r="DK3022" s="171"/>
      <c r="DL3022" s="171"/>
      <c r="DM3022" s="171"/>
      <c r="DN3022" s="171"/>
      <c r="DO3022" s="171"/>
      <c r="DP3022" s="171"/>
      <c r="DQ3022" s="171"/>
      <c r="DR3022" s="171"/>
      <c r="DS3022" s="171"/>
      <c r="DT3022" s="171"/>
      <c r="DU3022" s="171"/>
      <c r="DV3022" s="171"/>
      <c r="DW3022" s="171"/>
      <c r="DX3022" s="171"/>
      <c r="DY3022" s="171"/>
      <c r="DZ3022" s="171"/>
      <c r="EA3022" s="171"/>
      <c r="EB3022" s="171"/>
      <c r="EC3022" s="171"/>
      <c r="ED3022" s="171"/>
      <c r="EE3022" s="171"/>
      <c r="EF3022" s="171"/>
      <c r="EG3022" s="171"/>
      <c r="EH3022" s="171"/>
      <c r="EI3022" s="171"/>
      <c r="EJ3022" s="171"/>
      <c r="EK3022" s="171"/>
      <c r="EL3022" s="171"/>
      <c r="EM3022" s="171"/>
      <c r="EN3022" s="171"/>
    </row>
    <row r="3023" spans="43:144" ht="15" x14ac:dyDescent="0.25">
      <c r="AQ3023" s="171"/>
      <c r="AR3023"/>
      <c r="AS3023"/>
      <c r="AT3023"/>
      <c r="AU3023"/>
      <c r="AV3023"/>
      <c r="AW3023"/>
      <c r="AX3023"/>
      <c r="AY3023"/>
      <c r="AZ3023"/>
      <c r="BA3023"/>
      <c r="BB3023"/>
      <c r="BC3023"/>
      <c r="BD3023"/>
      <c r="BE3023" s="171"/>
      <c r="BF3023" s="171"/>
      <c r="BG3023" s="171"/>
      <c r="BH3023" s="171"/>
      <c r="BI3023" s="171"/>
      <c r="BJ3023" s="171"/>
      <c r="BK3023" s="171"/>
      <c r="BL3023" s="171"/>
      <c r="BM3023" s="171"/>
      <c r="BN3023" s="171"/>
      <c r="BO3023" s="171"/>
      <c r="BP3023" s="171"/>
      <c r="BQ3023" s="171"/>
      <c r="BR3023" s="171"/>
      <c r="BS3023" s="171"/>
      <c r="BT3023" s="171"/>
      <c r="BU3023" s="171"/>
      <c r="BV3023" s="171"/>
      <c r="BW3023" s="171"/>
      <c r="BX3023" s="171"/>
      <c r="BY3023" s="171"/>
      <c r="BZ3023" s="171"/>
      <c r="CA3023" s="171"/>
      <c r="CB3023" s="171"/>
      <c r="CC3023" s="171"/>
      <c r="CD3023" s="171"/>
      <c r="CE3023" s="171"/>
      <c r="CF3023" s="171"/>
      <c r="CG3023" s="171"/>
      <c r="CH3023" s="171"/>
      <c r="CI3023" s="171"/>
      <c r="CJ3023" s="171"/>
      <c r="CK3023" s="171"/>
      <c r="CL3023" s="171"/>
      <c r="CM3023" s="171"/>
      <c r="CN3023" s="171"/>
      <c r="CO3023" s="171"/>
      <c r="CP3023" s="171"/>
      <c r="CQ3023" s="171"/>
      <c r="CR3023" s="171"/>
      <c r="CS3023" s="171"/>
      <c r="CT3023" s="171"/>
      <c r="CU3023" s="171"/>
      <c r="CV3023" s="171"/>
      <c r="CW3023" s="171"/>
      <c r="CX3023" s="171"/>
      <c r="CY3023" s="171"/>
      <c r="CZ3023" s="171"/>
      <c r="DA3023" s="171"/>
      <c r="DB3023" s="171"/>
      <c r="DC3023" s="171"/>
      <c r="DD3023" s="171"/>
      <c r="DE3023" s="171"/>
      <c r="DF3023" s="171"/>
      <c r="DG3023" s="171"/>
      <c r="DH3023" s="171"/>
      <c r="DI3023" s="171"/>
      <c r="DJ3023" s="171"/>
      <c r="DK3023" s="171"/>
      <c r="DL3023" s="171"/>
      <c r="DM3023" s="171"/>
      <c r="DN3023" s="171"/>
      <c r="DO3023" s="171"/>
      <c r="DP3023" s="171"/>
      <c r="DQ3023" s="171"/>
      <c r="DR3023" s="171"/>
      <c r="DS3023" s="171"/>
      <c r="DT3023" s="171"/>
      <c r="DU3023" s="171"/>
      <c r="DV3023" s="171"/>
      <c r="DW3023" s="171"/>
      <c r="DX3023" s="171"/>
      <c r="DY3023" s="171"/>
      <c r="DZ3023" s="171"/>
      <c r="EA3023" s="171"/>
      <c r="EB3023" s="171"/>
      <c r="EC3023" s="171"/>
      <c r="ED3023" s="171"/>
      <c r="EE3023" s="171"/>
      <c r="EF3023" s="171"/>
      <c r="EG3023" s="171"/>
      <c r="EH3023" s="171"/>
      <c r="EI3023" s="171"/>
      <c r="EJ3023" s="171"/>
      <c r="EK3023" s="171"/>
      <c r="EL3023" s="171"/>
      <c r="EM3023" s="171"/>
      <c r="EN3023" s="171"/>
    </row>
    <row r="3024" spans="43:144" ht="15" x14ac:dyDescent="0.25">
      <c r="AQ3024" s="171"/>
      <c r="AR3024"/>
      <c r="AS3024"/>
      <c r="AT3024"/>
      <c r="AU3024"/>
      <c r="AV3024"/>
      <c r="AW3024"/>
      <c r="AX3024"/>
      <c r="AY3024"/>
      <c r="AZ3024"/>
      <c r="BA3024"/>
      <c r="BB3024"/>
      <c r="BC3024"/>
      <c r="BD3024"/>
      <c r="BE3024" s="171"/>
      <c r="BF3024" s="171"/>
      <c r="BG3024" s="171"/>
      <c r="BH3024" s="171"/>
      <c r="BI3024" s="171"/>
      <c r="BJ3024" s="171"/>
      <c r="BK3024" s="171"/>
      <c r="BL3024" s="171"/>
      <c r="BM3024" s="171"/>
      <c r="BN3024" s="171"/>
      <c r="BO3024" s="171"/>
      <c r="BP3024" s="171"/>
      <c r="BQ3024" s="171"/>
      <c r="BR3024" s="171"/>
      <c r="BS3024" s="171"/>
      <c r="BT3024" s="171"/>
      <c r="BU3024" s="171"/>
      <c r="BV3024" s="171"/>
      <c r="BW3024" s="171"/>
      <c r="BX3024" s="171"/>
      <c r="BY3024" s="171"/>
      <c r="BZ3024" s="171"/>
      <c r="CA3024" s="171"/>
      <c r="CB3024" s="171"/>
      <c r="CC3024" s="171"/>
      <c r="CD3024" s="171"/>
      <c r="CE3024" s="171"/>
      <c r="CF3024" s="171"/>
      <c r="CG3024" s="171"/>
      <c r="CH3024" s="171"/>
      <c r="CI3024" s="171"/>
      <c r="CJ3024" s="171"/>
      <c r="CK3024" s="171"/>
      <c r="CL3024" s="171"/>
      <c r="CM3024" s="171"/>
      <c r="CN3024" s="171"/>
      <c r="CO3024" s="171"/>
      <c r="CP3024" s="171"/>
      <c r="CQ3024" s="171"/>
      <c r="CR3024" s="171"/>
      <c r="CS3024" s="171"/>
      <c r="CT3024" s="171"/>
      <c r="CU3024" s="171"/>
      <c r="CV3024" s="171"/>
      <c r="CW3024" s="171"/>
      <c r="CX3024" s="171"/>
      <c r="CY3024" s="171"/>
      <c r="CZ3024" s="171"/>
      <c r="DA3024" s="171"/>
      <c r="DB3024" s="171"/>
      <c r="DC3024" s="171"/>
      <c r="DD3024" s="171"/>
      <c r="DE3024" s="171"/>
      <c r="DF3024" s="171"/>
      <c r="DG3024" s="171"/>
      <c r="DH3024" s="171"/>
      <c r="DI3024" s="171"/>
      <c r="DJ3024" s="171"/>
      <c r="DK3024" s="171"/>
      <c r="DL3024" s="171"/>
      <c r="DM3024" s="171"/>
      <c r="DN3024" s="171"/>
      <c r="DO3024" s="171"/>
      <c r="DP3024" s="171"/>
      <c r="DQ3024" s="171"/>
      <c r="DR3024" s="171"/>
      <c r="DS3024" s="171"/>
      <c r="DT3024" s="171"/>
      <c r="DU3024" s="171"/>
      <c r="DV3024" s="171"/>
      <c r="DW3024" s="171"/>
      <c r="DX3024" s="171"/>
      <c r="DY3024" s="171"/>
      <c r="DZ3024" s="171"/>
      <c r="EA3024" s="171"/>
      <c r="EB3024" s="171"/>
      <c r="EC3024" s="171"/>
      <c r="ED3024" s="171"/>
      <c r="EE3024" s="171"/>
      <c r="EF3024" s="171"/>
      <c r="EG3024" s="171"/>
      <c r="EH3024" s="171"/>
      <c r="EI3024" s="171"/>
      <c r="EJ3024" s="171"/>
      <c r="EK3024" s="171"/>
      <c r="EL3024" s="171"/>
      <c r="EM3024" s="171"/>
      <c r="EN3024" s="171"/>
    </row>
    <row r="3025" spans="43:144" ht="15" x14ac:dyDescent="0.25">
      <c r="AQ3025" s="171"/>
      <c r="AR3025"/>
      <c r="AS3025"/>
      <c r="AT3025"/>
      <c r="AU3025"/>
      <c r="AV3025"/>
      <c r="AW3025"/>
      <c r="AX3025"/>
      <c r="AY3025"/>
      <c r="AZ3025"/>
      <c r="BA3025"/>
      <c r="BB3025"/>
      <c r="BC3025"/>
      <c r="BD3025"/>
      <c r="BE3025" s="171"/>
      <c r="BF3025" s="171"/>
      <c r="BG3025" s="171"/>
      <c r="BH3025" s="171"/>
      <c r="BI3025" s="171"/>
      <c r="BJ3025" s="171"/>
      <c r="BK3025" s="171"/>
      <c r="BL3025" s="171"/>
      <c r="BM3025" s="171"/>
      <c r="BN3025" s="171"/>
      <c r="BO3025" s="171"/>
      <c r="BP3025" s="171"/>
      <c r="BQ3025" s="171"/>
      <c r="BR3025" s="171"/>
      <c r="BS3025" s="171"/>
      <c r="BT3025" s="171"/>
      <c r="BU3025" s="171"/>
      <c r="BV3025" s="171"/>
      <c r="BW3025" s="171"/>
      <c r="BX3025" s="171"/>
      <c r="BY3025" s="171"/>
      <c r="BZ3025" s="171"/>
      <c r="CA3025" s="171"/>
      <c r="CB3025" s="171"/>
      <c r="CC3025" s="171"/>
      <c r="CD3025" s="171"/>
      <c r="CE3025" s="171"/>
      <c r="CF3025" s="171"/>
      <c r="CG3025" s="171"/>
      <c r="CH3025" s="171"/>
      <c r="CI3025" s="171"/>
      <c r="CJ3025" s="171"/>
      <c r="CK3025" s="171"/>
      <c r="CL3025" s="171"/>
      <c r="CM3025" s="171"/>
      <c r="CN3025" s="171"/>
      <c r="CO3025" s="171"/>
      <c r="CP3025" s="171"/>
      <c r="CQ3025" s="171"/>
      <c r="CR3025" s="171"/>
      <c r="CS3025" s="171"/>
      <c r="CT3025" s="171"/>
      <c r="CU3025" s="171"/>
      <c r="CV3025" s="171"/>
      <c r="CW3025" s="171"/>
      <c r="CX3025" s="171"/>
      <c r="CY3025" s="171"/>
      <c r="CZ3025" s="171"/>
      <c r="DA3025" s="171"/>
      <c r="DB3025" s="171"/>
      <c r="DC3025" s="171"/>
      <c r="DD3025" s="171"/>
      <c r="DE3025" s="171"/>
      <c r="DF3025" s="171"/>
      <c r="DG3025" s="171"/>
      <c r="DH3025" s="171"/>
      <c r="DI3025" s="171"/>
      <c r="DJ3025" s="171"/>
      <c r="DK3025" s="171"/>
      <c r="DL3025" s="171"/>
      <c r="DM3025" s="171"/>
      <c r="DN3025" s="171"/>
      <c r="DO3025" s="171"/>
      <c r="DP3025" s="171"/>
      <c r="DQ3025" s="171"/>
      <c r="DR3025" s="171"/>
      <c r="DS3025" s="171"/>
      <c r="DT3025" s="171"/>
      <c r="DU3025" s="171"/>
      <c r="DV3025" s="171"/>
      <c r="DW3025" s="171"/>
      <c r="DX3025" s="171"/>
      <c r="DY3025" s="171"/>
      <c r="DZ3025" s="171"/>
      <c r="EA3025" s="171"/>
      <c r="EB3025" s="171"/>
      <c r="EC3025" s="171"/>
      <c r="ED3025" s="171"/>
      <c r="EE3025" s="171"/>
      <c r="EF3025" s="171"/>
      <c r="EG3025" s="171"/>
      <c r="EH3025" s="171"/>
      <c r="EI3025" s="171"/>
      <c r="EJ3025" s="171"/>
      <c r="EK3025" s="171"/>
      <c r="EL3025" s="171"/>
      <c r="EM3025" s="171"/>
      <c r="EN3025" s="171"/>
    </row>
    <row r="3026" spans="43:144" ht="15" x14ac:dyDescent="0.25">
      <c r="AQ3026" s="171"/>
      <c r="AR3026"/>
      <c r="AS3026"/>
      <c r="AT3026"/>
      <c r="AU3026"/>
      <c r="AV3026"/>
      <c r="AW3026"/>
      <c r="AX3026"/>
      <c r="AY3026"/>
      <c r="AZ3026"/>
      <c r="BA3026"/>
      <c r="BB3026"/>
      <c r="BC3026"/>
      <c r="BD3026"/>
      <c r="BE3026" s="171"/>
      <c r="BF3026" s="171"/>
      <c r="BG3026" s="171"/>
      <c r="BH3026" s="171"/>
      <c r="BI3026" s="171"/>
      <c r="BJ3026" s="171"/>
      <c r="BK3026" s="171"/>
      <c r="BL3026" s="171"/>
      <c r="BM3026" s="171"/>
      <c r="BN3026" s="171"/>
      <c r="BO3026" s="171"/>
      <c r="BP3026" s="171"/>
      <c r="BQ3026" s="171"/>
      <c r="BR3026" s="171"/>
      <c r="BS3026" s="171"/>
      <c r="BT3026" s="171"/>
      <c r="BU3026" s="171"/>
      <c r="BV3026" s="171"/>
      <c r="BW3026" s="171"/>
      <c r="BX3026" s="171"/>
      <c r="BY3026" s="171"/>
      <c r="BZ3026" s="171"/>
      <c r="CA3026" s="171"/>
      <c r="CB3026" s="171"/>
      <c r="CC3026" s="171"/>
      <c r="CD3026" s="171"/>
      <c r="CE3026" s="171"/>
      <c r="CF3026" s="171"/>
      <c r="CG3026" s="171"/>
      <c r="CH3026" s="171"/>
      <c r="CI3026" s="171"/>
      <c r="CJ3026" s="171"/>
      <c r="CK3026" s="171"/>
      <c r="CL3026" s="171"/>
      <c r="CM3026" s="171"/>
      <c r="CN3026" s="171"/>
      <c r="CO3026" s="171"/>
      <c r="CP3026" s="171"/>
      <c r="CQ3026" s="171"/>
      <c r="CR3026" s="171"/>
      <c r="CS3026" s="171"/>
      <c r="CT3026" s="171"/>
      <c r="CU3026" s="171"/>
      <c r="CV3026" s="171"/>
      <c r="CW3026" s="171"/>
      <c r="CX3026" s="171"/>
      <c r="CY3026" s="171"/>
      <c r="CZ3026" s="171"/>
      <c r="DA3026" s="171"/>
      <c r="DB3026" s="171"/>
      <c r="DC3026" s="171"/>
      <c r="DD3026" s="171"/>
      <c r="DE3026" s="171"/>
      <c r="DF3026" s="171"/>
      <c r="DG3026" s="171"/>
      <c r="DH3026" s="171"/>
      <c r="DI3026" s="171"/>
      <c r="DJ3026" s="171"/>
      <c r="DK3026" s="171"/>
      <c r="DL3026" s="171"/>
      <c r="DM3026" s="171"/>
      <c r="DN3026" s="171"/>
      <c r="DO3026" s="171"/>
      <c r="DP3026" s="171"/>
      <c r="DQ3026" s="171"/>
      <c r="DR3026" s="171"/>
      <c r="DS3026" s="171"/>
      <c r="DT3026" s="171"/>
      <c r="DU3026" s="171"/>
      <c r="DV3026" s="171"/>
      <c r="DW3026" s="171"/>
      <c r="DX3026" s="171"/>
      <c r="DY3026" s="171"/>
      <c r="DZ3026" s="171"/>
      <c r="EA3026" s="171"/>
      <c r="EB3026" s="171"/>
      <c r="EC3026" s="171"/>
      <c r="ED3026" s="171"/>
      <c r="EE3026" s="171"/>
      <c r="EF3026" s="171"/>
      <c r="EG3026" s="171"/>
      <c r="EH3026" s="171"/>
      <c r="EI3026" s="171"/>
      <c r="EJ3026" s="171"/>
      <c r="EK3026" s="171"/>
      <c r="EL3026" s="171"/>
      <c r="EM3026" s="171"/>
      <c r="EN3026" s="171"/>
    </row>
    <row r="3027" spans="43:144" ht="15" x14ac:dyDescent="0.25">
      <c r="AQ3027" s="171"/>
      <c r="AR3027"/>
      <c r="AS3027"/>
      <c r="AT3027"/>
      <c r="AU3027"/>
      <c r="AV3027"/>
      <c r="AW3027"/>
      <c r="AX3027"/>
      <c r="AY3027"/>
      <c r="AZ3027"/>
      <c r="BA3027"/>
      <c r="BB3027"/>
      <c r="BC3027"/>
      <c r="BD3027"/>
      <c r="BE3027" s="171"/>
      <c r="BF3027" s="171"/>
      <c r="BG3027" s="171"/>
      <c r="BH3027" s="171"/>
      <c r="BI3027" s="171"/>
      <c r="BJ3027" s="171"/>
      <c r="BK3027" s="171"/>
      <c r="BL3027" s="171"/>
      <c r="BM3027" s="171"/>
      <c r="BN3027" s="171"/>
      <c r="BO3027" s="171"/>
      <c r="BP3027" s="171"/>
      <c r="BQ3027" s="171"/>
      <c r="BR3027" s="171"/>
      <c r="BS3027" s="171"/>
      <c r="BT3027" s="171"/>
      <c r="BU3027" s="171"/>
      <c r="BV3027" s="171"/>
      <c r="BW3027" s="171"/>
      <c r="BX3027" s="171"/>
      <c r="BY3027" s="171"/>
      <c r="BZ3027" s="171"/>
      <c r="CA3027" s="171"/>
      <c r="CB3027" s="171"/>
      <c r="CC3027" s="171"/>
      <c r="CD3027" s="171"/>
      <c r="CE3027" s="171"/>
      <c r="CF3027" s="171"/>
      <c r="CG3027" s="171"/>
      <c r="CH3027" s="171"/>
      <c r="CI3027" s="171"/>
      <c r="CJ3027" s="171"/>
      <c r="CK3027" s="171"/>
      <c r="CL3027" s="171"/>
      <c r="CM3027" s="171"/>
      <c r="CN3027" s="171"/>
      <c r="CO3027" s="171"/>
      <c r="CP3027" s="171"/>
      <c r="CQ3027" s="171"/>
      <c r="CR3027" s="171"/>
      <c r="CS3027" s="171"/>
      <c r="CT3027" s="171"/>
      <c r="CU3027" s="171"/>
      <c r="CV3027" s="171"/>
      <c r="CW3027" s="171"/>
      <c r="CX3027" s="171"/>
      <c r="CY3027" s="171"/>
      <c r="CZ3027" s="171"/>
      <c r="DA3027" s="171"/>
      <c r="DB3027" s="171"/>
      <c r="DC3027" s="171"/>
      <c r="DD3027" s="171"/>
      <c r="DE3027" s="171"/>
      <c r="DF3027" s="171"/>
      <c r="DG3027" s="171"/>
      <c r="DH3027" s="171"/>
      <c r="DI3027" s="171"/>
      <c r="DJ3027" s="171"/>
      <c r="DK3027" s="171"/>
      <c r="DL3027" s="171"/>
      <c r="DM3027" s="171"/>
      <c r="DN3027" s="171"/>
      <c r="DO3027" s="171"/>
      <c r="DP3027" s="171"/>
      <c r="DQ3027" s="171"/>
      <c r="DR3027" s="171"/>
      <c r="DS3027" s="171"/>
      <c r="DT3027" s="171"/>
      <c r="DU3027" s="171"/>
      <c r="DV3027" s="171"/>
      <c r="DW3027" s="171"/>
      <c r="DX3027" s="171"/>
      <c r="DY3027" s="171"/>
      <c r="DZ3027" s="171"/>
      <c r="EA3027" s="171"/>
      <c r="EB3027" s="171"/>
      <c r="EC3027" s="171"/>
      <c r="ED3027" s="171"/>
      <c r="EE3027" s="171"/>
      <c r="EF3027" s="171"/>
      <c r="EG3027" s="171"/>
      <c r="EH3027" s="171"/>
      <c r="EI3027" s="171"/>
      <c r="EJ3027" s="171"/>
      <c r="EK3027" s="171"/>
      <c r="EL3027" s="171"/>
      <c r="EM3027" s="171"/>
      <c r="EN3027" s="171"/>
    </row>
    <row r="3028" spans="43:144" ht="15" x14ac:dyDescent="0.25">
      <c r="AQ3028" s="171"/>
      <c r="AR3028"/>
      <c r="AS3028"/>
      <c r="AT3028"/>
      <c r="AU3028"/>
      <c r="AV3028"/>
      <c r="AW3028"/>
      <c r="AX3028"/>
      <c r="AY3028"/>
      <c r="AZ3028"/>
      <c r="BA3028"/>
      <c r="BB3028"/>
      <c r="BC3028"/>
      <c r="BD3028"/>
      <c r="BE3028" s="171"/>
      <c r="BF3028" s="171"/>
      <c r="BG3028" s="171"/>
      <c r="BH3028" s="171"/>
      <c r="BI3028" s="171"/>
      <c r="BJ3028" s="171"/>
      <c r="BK3028" s="171"/>
      <c r="BL3028" s="171"/>
      <c r="BM3028" s="171"/>
      <c r="BN3028" s="171"/>
      <c r="BO3028" s="171"/>
      <c r="BP3028" s="171"/>
      <c r="BQ3028" s="171"/>
      <c r="BR3028" s="171"/>
      <c r="BS3028" s="171"/>
      <c r="BT3028" s="171"/>
      <c r="BU3028" s="171"/>
      <c r="BV3028" s="171"/>
      <c r="BW3028" s="171"/>
      <c r="BX3028" s="171"/>
      <c r="BY3028" s="171"/>
      <c r="BZ3028" s="171"/>
      <c r="CA3028" s="171"/>
      <c r="CB3028" s="171"/>
      <c r="CC3028" s="171"/>
      <c r="CD3028" s="171"/>
      <c r="CE3028" s="171"/>
      <c r="CF3028" s="171"/>
      <c r="CG3028" s="171"/>
      <c r="CH3028" s="171"/>
      <c r="CI3028" s="171"/>
      <c r="CJ3028" s="171"/>
      <c r="CK3028" s="171"/>
      <c r="CL3028" s="171"/>
      <c r="CM3028" s="171"/>
      <c r="CN3028" s="171"/>
      <c r="CO3028" s="171"/>
      <c r="CP3028" s="171"/>
      <c r="CQ3028" s="171"/>
      <c r="CR3028" s="171"/>
      <c r="CS3028" s="171"/>
      <c r="CT3028" s="171"/>
      <c r="CU3028" s="171"/>
      <c r="CV3028" s="171"/>
      <c r="CW3028" s="171"/>
      <c r="CX3028" s="171"/>
      <c r="CY3028" s="171"/>
      <c r="CZ3028" s="171"/>
      <c r="DA3028" s="171"/>
      <c r="DB3028" s="171"/>
      <c r="DC3028" s="171"/>
      <c r="DD3028" s="171"/>
      <c r="DE3028" s="171"/>
      <c r="DF3028" s="171"/>
      <c r="DG3028" s="171"/>
      <c r="DH3028" s="171"/>
      <c r="DI3028" s="171"/>
      <c r="DJ3028" s="171"/>
      <c r="DK3028" s="171"/>
      <c r="DL3028" s="171"/>
      <c r="DM3028" s="171"/>
      <c r="DN3028" s="171"/>
      <c r="DO3028" s="171"/>
      <c r="DP3028" s="171"/>
      <c r="DQ3028" s="171"/>
      <c r="DR3028" s="171"/>
      <c r="DS3028" s="171"/>
      <c r="DT3028" s="171"/>
      <c r="DU3028" s="171"/>
      <c r="DV3028" s="171"/>
      <c r="DW3028" s="171"/>
      <c r="DX3028" s="171"/>
      <c r="DY3028" s="171"/>
      <c r="DZ3028" s="171"/>
      <c r="EA3028" s="171"/>
      <c r="EB3028" s="171"/>
      <c r="EC3028" s="171"/>
      <c r="ED3028" s="171"/>
      <c r="EE3028" s="171"/>
      <c r="EF3028" s="171"/>
      <c r="EG3028" s="171"/>
      <c r="EH3028" s="171"/>
      <c r="EI3028" s="171"/>
      <c r="EJ3028" s="171"/>
      <c r="EK3028" s="171"/>
      <c r="EL3028" s="171"/>
      <c r="EM3028" s="171"/>
      <c r="EN3028" s="171"/>
    </row>
    <row r="3029" spans="43:144" ht="15" x14ac:dyDescent="0.25">
      <c r="AQ3029" s="171"/>
      <c r="AR3029"/>
      <c r="AS3029"/>
      <c r="AT3029"/>
      <c r="AU3029"/>
      <c r="AV3029"/>
      <c r="AW3029"/>
      <c r="AX3029"/>
      <c r="AY3029"/>
      <c r="AZ3029"/>
      <c r="BA3029"/>
      <c r="BB3029"/>
      <c r="BC3029"/>
      <c r="BD3029"/>
      <c r="BE3029" s="171"/>
      <c r="BF3029" s="171"/>
      <c r="BG3029" s="171"/>
      <c r="BH3029" s="171"/>
      <c r="BI3029" s="171"/>
      <c r="BJ3029" s="171"/>
      <c r="BK3029" s="171"/>
      <c r="BL3029" s="171"/>
      <c r="BM3029" s="171"/>
      <c r="BN3029" s="171"/>
      <c r="BO3029" s="171"/>
      <c r="BP3029" s="171"/>
      <c r="BQ3029" s="171"/>
      <c r="BR3029" s="171"/>
      <c r="BS3029" s="171"/>
      <c r="BT3029" s="171"/>
      <c r="BU3029" s="171"/>
      <c r="BV3029" s="171"/>
      <c r="BW3029" s="171"/>
      <c r="BX3029" s="171"/>
      <c r="BY3029" s="171"/>
      <c r="BZ3029" s="171"/>
      <c r="CA3029" s="171"/>
      <c r="CB3029" s="171"/>
      <c r="CC3029" s="171"/>
      <c r="CD3029" s="171"/>
      <c r="CE3029" s="171"/>
      <c r="CF3029" s="171"/>
      <c r="CG3029" s="171"/>
      <c r="CH3029" s="171"/>
      <c r="CI3029" s="171"/>
      <c r="CJ3029" s="171"/>
      <c r="CK3029" s="171"/>
      <c r="CL3029" s="171"/>
      <c r="CM3029" s="171"/>
      <c r="CN3029" s="171"/>
      <c r="CO3029" s="171"/>
      <c r="CP3029" s="171"/>
      <c r="CQ3029" s="171"/>
      <c r="CR3029" s="171"/>
      <c r="CS3029" s="171"/>
      <c r="CT3029" s="171"/>
      <c r="CU3029" s="171"/>
      <c r="CV3029" s="171"/>
      <c r="CW3029" s="171"/>
      <c r="CX3029" s="171"/>
      <c r="CY3029" s="171"/>
      <c r="CZ3029" s="171"/>
      <c r="DA3029" s="171"/>
      <c r="DB3029" s="171"/>
      <c r="DC3029" s="171"/>
      <c r="DD3029" s="171"/>
      <c r="DE3029" s="171"/>
      <c r="DF3029" s="171"/>
      <c r="DG3029" s="171"/>
      <c r="DH3029" s="171"/>
      <c r="DI3029" s="171"/>
      <c r="DJ3029" s="171"/>
      <c r="DK3029" s="171"/>
      <c r="DL3029" s="171"/>
      <c r="DM3029" s="171"/>
      <c r="DN3029" s="171"/>
      <c r="DO3029" s="171"/>
      <c r="DP3029" s="171"/>
      <c r="DQ3029" s="171"/>
      <c r="DR3029" s="171"/>
      <c r="DS3029" s="171"/>
      <c r="DT3029" s="171"/>
      <c r="DU3029" s="171"/>
      <c r="DV3029" s="171"/>
      <c r="DW3029" s="171"/>
      <c r="DX3029" s="171"/>
      <c r="DY3029" s="171"/>
      <c r="DZ3029" s="171"/>
      <c r="EA3029" s="171"/>
      <c r="EB3029" s="171"/>
      <c r="EC3029" s="171"/>
      <c r="ED3029" s="171"/>
      <c r="EE3029" s="171"/>
      <c r="EF3029" s="171"/>
      <c r="EG3029" s="171"/>
      <c r="EH3029" s="171"/>
      <c r="EI3029" s="171"/>
      <c r="EJ3029" s="171"/>
      <c r="EK3029" s="171"/>
      <c r="EL3029" s="171"/>
      <c r="EM3029" s="171"/>
      <c r="EN3029" s="171"/>
    </row>
    <row r="3030" spans="43:144" ht="15" x14ac:dyDescent="0.25">
      <c r="AQ3030" s="171"/>
      <c r="AR3030"/>
      <c r="AS3030"/>
      <c r="AT3030"/>
      <c r="AU3030"/>
      <c r="AV3030"/>
      <c r="AW3030"/>
      <c r="AX3030"/>
      <c r="AY3030"/>
      <c r="AZ3030"/>
      <c r="BA3030"/>
      <c r="BB3030"/>
      <c r="BC3030"/>
      <c r="BD3030"/>
      <c r="BE3030" s="171"/>
      <c r="BF3030" s="171"/>
      <c r="BG3030" s="171"/>
      <c r="BH3030" s="171"/>
      <c r="BI3030" s="171"/>
      <c r="BJ3030" s="171"/>
      <c r="BK3030" s="171"/>
      <c r="BL3030" s="171"/>
      <c r="BM3030" s="171"/>
      <c r="BN3030" s="171"/>
      <c r="BO3030" s="171"/>
      <c r="BP3030" s="171"/>
      <c r="BQ3030" s="171"/>
      <c r="BR3030" s="171"/>
      <c r="BS3030" s="171"/>
      <c r="BT3030" s="171"/>
      <c r="BU3030" s="171"/>
      <c r="BV3030" s="171"/>
      <c r="BW3030" s="171"/>
      <c r="BX3030" s="171"/>
      <c r="BY3030" s="171"/>
      <c r="BZ3030" s="171"/>
      <c r="CA3030" s="171"/>
      <c r="CB3030" s="171"/>
      <c r="CC3030" s="171"/>
      <c r="CD3030" s="171"/>
      <c r="CE3030" s="171"/>
      <c r="CF3030" s="171"/>
      <c r="CG3030" s="171"/>
      <c r="CH3030" s="171"/>
      <c r="CI3030" s="171"/>
      <c r="CJ3030" s="171"/>
      <c r="CK3030" s="171"/>
      <c r="CL3030" s="171"/>
      <c r="CM3030" s="171"/>
      <c r="CN3030" s="171"/>
      <c r="CO3030" s="171"/>
      <c r="CP3030" s="171"/>
      <c r="CQ3030" s="171"/>
      <c r="CR3030" s="171"/>
      <c r="CS3030" s="171"/>
      <c r="CT3030" s="171"/>
      <c r="CU3030" s="171"/>
      <c r="CV3030" s="171"/>
      <c r="CW3030" s="171"/>
      <c r="CX3030" s="171"/>
      <c r="CY3030" s="171"/>
      <c r="CZ3030" s="171"/>
      <c r="DA3030" s="171"/>
      <c r="DB3030" s="171"/>
      <c r="DC3030" s="171"/>
      <c r="DD3030" s="171"/>
      <c r="DE3030" s="171"/>
      <c r="DF3030" s="171"/>
      <c r="DG3030" s="171"/>
      <c r="DH3030" s="171"/>
      <c r="DI3030" s="171"/>
      <c r="DJ3030" s="171"/>
      <c r="DK3030" s="171"/>
      <c r="DL3030" s="171"/>
      <c r="DM3030" s="171"/>
      <c r="DN3030" s="171"/>
      <c r="DO3030" s="171"/>
      <c r="DP3030" s="171"/>
      <c r="DQ3030" s="171"/>
      <c r="DR3030" s="171"/>
      <c r="DS3030" s="171"/>
      <c r="DT3030" s="171"/>
      <c r="DU3030" s="171"/>
      <c r="DV3030" s="171"/>
      <c r="DW3030" s="171"/>
      <c r="DX3030" s="171"/>
      <c r="DY3030" s="171"/>
      <c r="DZ3030" s="171"/>
      <c r="EA3030" s="171"/>
      <c r="EB3030" s="171"/>
      <c r="EC3030" s="171"/>
      <c r="ED3030" s="171"/>
      <c r="EE3030" s="171"/>
      <c r="EF3030" s="171"/>
      <c r="EG3030" s="171"/>
      <c r="EH3030" s="171"/>
      <c r="EI3030" s="171"/>
      <c r="EJ3030" s="171"/>
      <c r="EK3030" s="171"/>
      <c r="EL3030" s="171"/>
      <c r="EM3030" s="171"/>
      <c r="EN3030" s="171"/>
    </row>
    <row r="3031" spans="43:144" ht="15" x14ac:dyDescent="0.25">
      <c r="AQ3031" s="171"/>
      <c r="AR3031"/>
      <c r="AS3031"/>
      <c r="AT3031"/>
      <c r="AU3031"/>
      <c r="AV3031"/>
      <c r="AW3031"/>
      <c r="AX3031"/>
      <c r="AY3031"/>
      <c r="AZ3031"/>
      <c r="BA3031"/>
      <c r="BB3031"/>
      <c r="BC3031"/>
      <c r="BD3031"/>
      <c r="BE3031" s="171"/>
      <c r="BF3031" s="171"/>
      <c r="BG3031" s="171"/>
      <c r="BH3031" s="171"/>
      <c r="BI3031" s="171"/>
      <c r="BJ3031" s="171"/>
      <c r="BK3031" s="171"/>
      <c r="BL3031" s="171"/>
      <c r="BM3031" s="171"/>
      <c r="BN3031" s="171"/>
      <c r="BO3031" s="171"/>
      <c r="BP3031" s="171"/>
      <c r="BQ3031" s="171"/>
      <c r="BR3031" s="171"/>
      <c r="BS3031" s="171"/>
      <c r="BT3031" s="171"/>
      <c r="BU3031" s="171"/>
      <c r="BV3031" s="171"/>
      <c r="BW3031" s="171"/>
      <c r="BX3031" s="171"/>
      <c r="BY3031" s="171"/>
      <c r="BZ3031" s="171"/>
      <c r="CA3031" s="171"/>
      <c r="CB3031" s="171"/>
      <c r="CC3031" s="171"/>
      <c r="CD3031" s="171"/>
      <c r="CE3031" s="171"/>
      <c r="CF3031" s="171"/>
      <c r="CG3031" s="171"/>
      <c r="CH3031" s="171"/>
      <c r="CI3031" s="171"/>
      <c r="CJ3031" s="171"/>
      <c r="CK3031" s="171"/>
      <c r="CL3031" s="171"/>
      <c r="CM3031" s="171"/>
      <c r="CN3031" s="171"/>
      <c r="CO3031" s="171"/>
      <c r="CP3031" s="171"/>
      <c r="CQ3031" s="171"/>
      <c r="CR3031" s="171"/>
      <c r="CS3031" s="171"/>
      <c r="CT3031" s="171"/>
      <c r="CU3031" s="171"/>
      <c r="CV3031" s="171"/>
      <c r="CW3031" s="171"/>
      <c r="CX3031" s="171"/>
      <c r="CY3031" s="171"/>
      <c r="CZ3031" s="171"/>
      <c r="DA3031" s="171"/>
      <c r="DB3031" s="171"/>
      <c r="DC3031" s="171"/>
      <c r="DD3031" s="171"/>
      <c r="DE3031" s="171"/>
      <c r="DF3031" s="171"/>
      <c r="DG3031" s="171"/>
      <c r="DH3031" s="171"/>
      <c r="DI3031" s="171"/>
      <c r="DJ3031" s="171"/>
      <c r="DK3031" s="171"/>
      <c r="DL3031" s="171"/>
      <c r="DM3031" s="171"/>
      <c r="DN3031" s="171"/>
      <c r="DO3031" s="171"/>
      <c r="DP3031" s="171"/>
      <c r="DQ3031" s="171"/>
      <c r="DR3031" s="171"/>
      <c r="DS3031" s="171"/>
      <c r="DT3031" s="171"/>
      <c r="DU3031" s="171"/>
      <c r="DV3031" s="171"/>
      <c r="DW3031" s="171"/>
      <c r="DX3031" s="171"/>
      <c r="DY3031" s="171"/>
      <c r="DZ3031" s="171"/>
      <c r="EA3031" s="171"/>
      <c r="EB3031" s="171"/>
      <c r="EC3031" s="171"/>
      <c r="ED3031" s="171"/>
      <c r="EE3031" s="171"/>
      <c r="EF3031" s="171"/>
      <c r="EG3031" s="171"/>
      <c r="EH3031" s="171"/>
      <c r="EI3031" s="171"/>
      <c r="EJ3031" s="171"/>
      <c r="EK3031" s="171"/>
      <c r="EL3031" s="171"/>
      <c r="EM3031" s="171"/>
      <c r="EN3031" s="171"/>
    </row>
    <row r="3032" spans="43:144" ht="15" x14ac:dyDescent="0.25">
      <c r="AQ3032" s="171"/>
      <c r="AR3032"/>
      <c r="AS3032"/>
      <c r="AT3032"/>
      <c r="AU3032"/>
      <c r="AV3032"/>
      <c r="AW3032"/>
      <c r="AX3032"/>
      <c r="AY3032"/>
      <c r="AZ3032"/>
      <c r="BA3032"/>
      <c r="BB3032"/>
      <c r="BC3032"/>
      <c r="BD3032"/>
      <c r="BE3032" s="171"/>
      <c r="BF3032" s="171"/>
      <c r="BG3032" s="171"/>
      <c r="BH3032" s="171"/>
      <c r="BI3032" s="171"/>
      <c r="BJ3032" s="171"/>
      <c r="BK3032" s="171"/>
      <c r="BL3032" s="171"/>
      <c r="BM3032" s="171"/>
      <c r="BN3032" s="171"/>
      <c r="BO3032" s="171"/>
      <c r="BP3032" s="171"/>
      <c r="BQ3032" s="171"/>
      <c r="BR3032" s="171"/>
      <c r="BS3032" s="171"/>
      <c r="BT3032" s="171"/>
      <c r="BU3032" s="171"/>
      <c r="BV3032" s="171"/>
      <c r="BW3032" s="171"/>
      <c r="BX3032" s="171"/>
      <c r="BY3032" s="171"/>
      <c r="BZ3032" s="171"/>
      <c r="CA3032" s="171"/>
      <c r="CB3032" s="171"/>
      <c r="CC3032" s="171"/>
      <c r="CD3032" s="171"/>
      <c r="CE3032" s="171"/>
      <c r="CF3032" s="171"/>
      <c r="CG3032" s="171"/>
      <c r="CH3032" s="171"/>
      <c r="CI3032" s="171"/>
      <c r="CJ3032" s="171"/>
      <c r="CK3032" s="171"/>
      <c r="CL3032" s="171"/>
      <c r="CM3032" s="171"/>
      <c r="CN3032" s="171"/>
      <c r="CO3032" s="171"/>
      <c r="CP3032" s="171"/>
      <c r="CQ3032" s="171"/>
      <c r="CR3032" s="171"/>
      <c r="CS3032" s="171"/>
      <c r="CT3032" s="171"/>
      <c r="CU3032" s="171"/>
      <c r="CV3032" s="171"/>
      <c r="CW3032" s="171"/>
      <c r="CX3032" s="171"/>
      <c r="CY3032" s="171"/>
      <c r="CZ3032" s="171"/>
      <c r="DA3032" s="171"/>
      <c r="DB3032" s="171"/>
      <c r="DC3032" s="171"/>
      <c r="DD3032" s="171"/>
      <c r="DE3032" s="171"/>
      <c r="DF3032" s="171"/>
      <c r="DG3032" s="171"/>
      <c r="DH3032" s="171"/>
      <c r="DI3032" s="171"/>
      <c r="DJ3032" s="171"/>
      <c r="DK3032" s="171"/>
      <c r="DL3032" s="171"/>
      <c r="DM3032" s="171"/>
      <c r="DN3032" s="171"/>
      <c r="DO3032" s="171"/>
      <c r="DP3032" s="171"/>
      <c r="DQ3032" s="171"/>
      <c r="DR3032" s="171"/>
      <c r="DS3032" s="171"/>
      <c r="DT3032" s="171"/>
      <c r="DU3032" s="171"/>
      <c r="DV3032" s="171"/>
      <c r="DW3032" s="171"/>
      <c r="DX3032" s="171"/>
      <c r="DY3032" s="171"/>
      <c r="DZ3032" s="171"/>
      <c r="EA3032" s="171"/>
      <c r="EB3032" s="171"/>
      <c r="EC3032" s="171"/>
      <c r="ED3032" s="171"/>
      <c r="EE3032" s="171"/>
      <c r="EF3032" s="171"/>
      <c r="EG3032" s="171"/>
      <c r="EH3032" s="171"/>
      <c r="EI3032" s="171"/>
      <c r="EJ3032" s="171"/>
      <c r="EK3032" s="171"/>
      <c r="EL3032" s="171"/>
      <c r="EM3032" s="171"/>
      <c r="EN3032" s="171"/>
    </row>
    <row r="3033" spans="43:144" ht="15" x14ac:dyDescent="0.25">
      <c r="AQ3033" s="171"/>
      <c r="AR3033"/>
      <c r="AS3033"/>
      <c r="AT3033"/>
      <c r="AU3033"/>
      <c r="AV3033"/>
      <c r="AW3033"/>
      <c r="AX3033"/>
      <c r="AY3033"/>
      <c r="AZ3033"/>
      <c r="BA3033"/>
      <c r="BB3033"/>
      <c r="BC3033"/>
      <c r="BD3033"/>
      <c r="BE3033" s="171"/>
      <c r="BF3033" s="171"/>
      <c r="BG3033" s="171"/>
      <c r="BH3033" s="171"/>
      <c r="BI3033" s="171"/>
      <c r="BJ3033" s="171"/>
      <c r="BK3033" s="171"/>
      <c r="BL3033" s="171"/>
      <c r="BM3033" s="171"/>
      <c r="BN3033" s="171"/>
      <c r="BO3033" s="171"/>
      <c r="BP3033" s="171"/>
      <c r="BQ3033" s="171"/>
      <c r="BR3033" s="171"/>
      <c r="BS3033" s="171"/>
      <c r="BT3033" s="171"/>
      <c r="BU3033" s="171"/>
      <c r="BV3033" s="171"/>
      <c r="BW3033" s="171"/>
      <c r="BX3033" s="171"/>
      <c r="BY3033" s="171"/>
      <c r="BZ3033" s="171"/>
      <c r="CA3033" s="171"/>
      <c r="CB3033" s="171"/>
      <c r="CC3033" s="171"/>
      <c r="CD3033" s="171"/>
      <c r="CE3033" s="171"/>
      <c r="CF3033" s="171"/>
      <c r="CG3033" s="171"/>
      <c r="CH3033" s="171"/>
      <c r="CI3033" s="171"/>
      <c r="CJ3033" s="171"/>
      <c r="CK3033" s="171"/>
      <c r="CL3033" s="171"/>
      <c r="CM3033" s="171"/>
      <c r="CN3033" s="171"/>
      <c r="CO3033" s="171"/>
      <c r="CP3033" s="171"/>
      <c r="CQ3033" s="171"/>
      <c r="CR3033" s="171"/>
      <c r="CS3033" s="171"/>
      <c r="CT3033" s="171"/>
      <c r="CU3033" s="171"/>
      <c r="CV3033" s="171"/>
      <c r="CW3033" s="171"/>
      <c r="CX3033" s="171"/>
      <c r="CY3033" s="171"/>
      <c r="CZ3033" s="171"/>
      <c r="DA3033" s="171"/>
      <c r="DB3033" s="171"/>
      <c r="DC3033" s="171"/>
      <c r="DD3033" s="171"/>
      <c r="DE3033" s="171"/>
      <c r="DF3033" s="171"/>
      <c r="DG3033" s="171"/>
      <c r="DH3033" s="171"/>
      <c r="DI3033" s="171"/>
      <c r="DJ3033" s="171"/>
      <c r="DK3033" s="171"/>
      <c r="DL3033" s="171"/>
      <c r="DM3033" s="171"/>
      <c r="DN3033" s="171"/>
      <c r="DO3033" s="171"/>
      <c r="DP3033" s="171"/>
      <c r="DQ3033" s="171"/>
      <c r="DR3033" s="171"/>
      <c r="DS3033" s="171"/>
      <c r="DT3033" s="171"/>
      <c r="DU3033" s="171"/>
      <c r="DV3033" s="171"/>
      <c r="DW3033" s="171"/>
      <c r="DX3033" s="171"/>
      <c r="DY3033" s="171"/>
      <c r="DZ3033" s="171"/>
      <c r="EA3033" s="171"/>
      <c r="EB3033" s="171"/>
      <c r="EC3033" s="171"/>
      <c r="ED3033" s="171"/>
      <c r="EE3033" s="171"/>
      <c r="EF3033" s="171"/>
      <c r="EG3033" s="171"/>
      <c r="EH3033" s="171"/>
      <c r="EI3033" s="171"/>
      <c r="EJ3033" s="171"/>
      <c r="EK3033" s="171"/>
      <c r="EL3033" s="171"/>
      <c r="EM3033" s="171"/>
      <c r="EN3033" s="171"/>
    </row>
    <row r="3034" spans="43:144" ht="15" x14ac:dyDescent="0.25">
      <c r="AQ3034" s="171"/>
      <c r="AR3034"/>
      <c r="AS3034"/>
      <c r="AT3034"/>
      <c r="AU3034"/>
      <c r="AV3034"/>
      <c r="AW3034"/>
      <c r="AX3034"/>
      <c r="AY3034"/>
      <c r="AZ3034"/>
      <c r="BA3034"/>
      <c r="BB3034"/>
      <c r="BC3034"/>
      <c r="BD3034"/>
      <c r="BE3034" s="171"/>
      <c r="BF3034" s="171"/>
      <c r="BG3034" s="171"/>
      <c r="BH3034" s="171"/>
      <c r="BI3034" s="171"/>
      <c r="BJ3034" s="171"/>
      <c r="BK3034" s="171"/>
      <c r="BL3034" s="171"/>
      <c r="BM3034" s="171"/>
      <c r="BN3034" s="171"/>
      <c r="BO3034" s="171"/>
      <c r="BP3034" s="171"/>
      <c r="BQ3034" s="171"/>
      <c r="BR3034" s="171"/>
      <c r="BS3034" s="171"/>
      <c r="BT3034" s="171"/>
      <c r="BU3034" s="171"/>
      <c r="BV3034" s="171"/>
      <c r="BW3034" s="171"/>
      <c r="BX3034" s="171"/>
      <c r="BY3034" s="171"/>
      <c r="BZ3034" s="171"/>
      <c r="CA3034" s="171"/>
      <c r="CB3034" s="171"/>
      <c r="CC3034" s="171"/>
      <c r="CD3034" s="171"/>
      <c r="CE3034" s="171"/>
      <c r="CF3034" s="171"/>
      <c r="CG3034" s="171"/>
      <c r="CH3034" s="171"/>
      <c r="CI3034" s="171"/>
      <c r="CJ3034" s="171"/>
      <c r="CK3034" s="171"/>
      <c r="CL3034" s="171"/>
      <c r="CM3034" s="171"/>
      <c r="CN3034" s="171"/>
      <c r="CO3034" s="171"/>
      <c r="CP3034" s="171"/>
      <c r="CQ3034" s="171"/>
      <c r="CR3034" s="171"/>
      <c r="CS3034" s="171"/>
      <c r="CT3034" s="171"/>
      <c r="CU3034" s="171"/>
      <c r="CV3034" s="171"/>
      <c r="CW3034" s="171"/>
      <c r="CX3034" s="171"/>
      <c r="CY3034" s="171"/>
      <c r="CZ3034" s="171"/>
      <c r="DA3034" s="171"/>
      <c r="DB3034" s="171"/>
      <c r="DC3034" s="171"/>
      <c r="DD3034" s="171"/>
      <c r="DE3034" s="171"/>
      <c r="DF3034" s="171"/>
      <c r="DG3034" s="171"/>
      <c r="DH3034" s="171"/>
      <c r="DI3034" s="171"/>
      <c r="DJ3034" s="171"/>
      <c r="DK3034" s="171"/>
      <c r="DL3034" s="171"/>
      <c r="DM3034" s="171"/>
      <c r="DN3034" s="171"/>
      <c r="DO3034" s="171"/>
      <c r="DP3034" s="171"/>
      <c r="DQ3034" s="171"/>
      <c r="DR3034" s="171"/>
      <c r="DS3034" s="171"/>
      <c r="DT3034" s="171"/>
      <c r="DU3034" s="171"/>
      <c r="DV3034" s="171"/>
      <c r="DW3034" s="171"/>
      <c r="DX3034" s="171"/>
      <c r="DY3034" s="171"/>
      <c r="DZ3034" s="171"/>
      <c r="EA3034" s="171"/>
      <c r="EB3034" s="171"/>
      <c r="EC3034" s="171"/>
      <c r="ED3034" s="171"/>
      <c r="EE3034" s="171"/>
      <c r="EF3034" s="171"/>
      <c r="EG3034" s="171"/>
      <c r="EH3034" s="171"/>
      <c r="EI3034" s="171"/>
      <c r="EJ3034" s="171"/>
      <c r="EK3034" s="171"/>
      <c r="EL3034" s="171"/>
      <c r="EM3034" s="171"/>
      <c r="EN3034" s="171"/>
    </row>
    <row r="3035" spans="43:144" ht="15" x14ac:dyDescent="0.25">
      <c r="AQ3035" s="171"/>
      <c r="AR3035"/>
      <c r="AS3035"/>
      <c r="AT3035"/>
      <c r="AU3035"/>
      <c r="AV3035"/>
      <c r="AW3035"/>
      <c r="AX3035"/>
      <c r="AY3035"/>
      <c r="AZ3035"/>
      <c r="BA3035"/>
      <c r="BB3035"/>
      <c r="BC3035"/>
      <c r="BD3035"/>
      <c r="BE3035" s="171"/>
      <c r="BF3035" s="171"/>
      <c r="BG3035" s="171"/>
      <c r="BH3035" s="171"/>
      <c r="BI3035" s="171"/>
      <c r="BJ3035" s="171"/>
      <c r="BK3035" s="171"/>
      <c r="BL3035" s="171"/>
      <c r="BM3035" s="171"/>
      <c r="BN3035" s="171"/>
      <c r="BO3035" s="171"/>
      <c r="BP3035" s="171"/>
      <c r="BQ3035" s="171"/>
      <c r="BR3035" s="171"/>
      <c r="BS3035" s="171"/>
      <c r="BT3035" s="171"/>
      <c r="BU3035" s="171"/>
      <c r="BV3035" s="171"/>
      <c r="BW3035" s="171"/>
      <c r="BX3035" s="171"/>
      <c r="BY3035" s="171"/>
      <c r="BZ3035" s="171"/>
      <c r="CA3035" s="171"/>
      <c r="CB3035" s="171"/>
      <c r="CC3035" s="171"/>
      <c r="CD3035" s="171"/>
      <c r="CE3035" s="171"/>
      <c r="CF3035" s="171"/>
      <c r="CG3035" s="171"/>
      <c r="CH3035" s="171"/>
      <c r="CI3035" s="171"/>
      <c r="CJ3035" s="171"/>
      <c r="CK3035" s="171"/>
      <c r="CL3035" s="171"/>
      <c r="CM3035" s="171"/>
      <c r="CN3035" s="171"/>
      <c r="CO3035" s="171"/>
      <c r="CP3035" s="171"/>
      <c r="CQ3035" s="171"/>
      <c r="CR3035" s="171"/>
      <c r="CS3035" s="171"/>
      <c r="CT3035" s="171"/>
      <c r="CU3035" s="171"/>
      <c r="CV3035" s="171"/>
      <c r="CW3035" s="171"/>
      <c r="CX3035" s="171"/>
      <c r="CY3035" s="171"/>
      <c r="CZ3035" s="171"/>
      <c r="DA3035" s="171"/>
      <c r="DB3035" s="171"/>
      <c r="DC3035" s="171"/>
      <c r="DD3035" s="171"/>
      <c r="DE3035" s="171"/>
      <c r="DF3035" s="171"/>
      <c r="DG3035" s="171"/>
      <c r="DH3035" s="171"/>
      <c r="DI3035" s="171"/>
      <c r="DJ3035" s="171"/>
      <c r="DK3035" s="171"/>
      <c r="DL3035" s="171"/>
      <c r="DM3035" s="171"/>
      <c r="DN3035" s="171"/>
      <c r="DO3035" s="171"/>
      <c r="DP3035" s="171"/>
      <c r="DQ3035" s="171"/>
      <c r="DR3035" s="171"/>
      <c r="DS3035" s="171"/>
      <c r="DT3035" s="171"/>
      <c r="DU3035" s="171"/>
      <c r="DV3035" s="171"/>
      <c r="DW3035" s="171"/>
      <c r="DX3035" s="171"/>
      <c r="DY3035" s="171"/>
      <c r="DZ3035" s="171"/>
      <c r="EA3035" s="171"/>
      <c r="EB3035" s="171"/>
      <c r="EC3035" s="171"/>
      <c r="ED3035" s="171"/>
      <c r="EE3035" s="171"/>
      <c r="EF3035" s="171"/>
      <c r="EG3035" s="171"/>
      <c r="EH3035" s="171"/>
      <c r="EI3035" s="171"/>
      <c r="EJ3035" s="171"/>
      <c r="EK3035" s="171"/>
      <c r="EL3035" s="171"/>
      <c r="EM3035" s="171"/>
      <c r="EN3035" s="171"/>
    </row>
    <row r="3036" spans="43:144" ht="15" x14ac:dyDescent="0.25">
      <c r="AQ3036" s="171"/>
      <c r="AR3036"/>
      <c r="AS3036"/>
      <c r="AT3036"/>
      <c r="AU3036"/>
      <c r="AV3036"/>
      <c r="AW3036"/>
      <c r="AX3036"/>
      <c r="AY3036"/>
      <c r="AZ3036"/>
      <c r="BA3036"/>
      <c r="BB3036"/>
      <c r="BC3036"/>
      <c r="BD3036"/>
      <c r="BE3036" s="171"/>
      <c r="BF3036" s="171"/>
      <c r="BG3036" s="171"/>
      <c r="BH3036" s="171"/>
      <c r="BI3036" s="171"/>
      <c r="BJ3036" s="171"/>
      <c r="BK3036" s="171"/>
      <c r="BL3036" s="171"/>
      <c r="BM3036" s="171"/>
      <c r="BN3036" s="171"/>
      <c r="BO3036" s="171"/>
      <c r="BP3036" s="171"/>
      <c r="BQ3036" s="171"/>
      <c r="BR3036" s="171"/>
      <c r="BS3036" s="171"/>
      <c r="BT3036" s="171"/>
      <c r="BU3036" s="171"/>
      <c r="BV3036" s="171"/>
      <c r="BW3036" s="171"/>
      <c r="BX3036" s="171"/>
      <c r="BY3036" s="171"/>
      <c r="BZ3036" s="171"/>
      <c r="CA3036" s="171"/>
      <c r="CB3036" s="171"/>
      <c r="CC3036" s="171"/>
      <c r="CD3036" s="171"/>
      <c r="CE3036" s="171"/>
      <c r="CF3036" s="171"/>
      <c r="CG3036" s="171"/>
      <c r="CH3036" s="171"/>
      <c r="CI3036" s="171"/>
      <c r="CJ3036" s="171"/>
      <c r="CK3036" s="171"/>
      <c r="CL3036" s="171"/>
      <c r="CM3036" s="171"/>
      <c r="CN3036" s="171"/>
      <c r="CO3036" s="171"/>
      <c r="CP3036" s="171"/>
      <c r="CQ3036" s="171"/>
      <c r="CR3036" s="171"/>
      <c r="CS3036" s="171"/>
      <c r="CT3036" s="171"/>
      <c r="CU3036" s="171"/>
      <c r="CV3036" s="171"/>
      <c r="CW3036" s="171"/>
      <c r="CX3036" s="171"/>
      <c r="CY3036" s="171"/>
      <c r="CZ3036" s="171"/>
      <c r="DA3036" s="171"/>
      <c r="DB3036" s="171"/>
      <c r="DC3036" s="171"/>
      <c r="DD3036" s="171"/>
      <c r="DE3036" s="171"/>
      <c r="DF3036" s="171"/>
      <c r="DG3036" s="171"/>
      <c r="DH3036" s="171"/>
      <c r="DI3036" s="171"/>
      <c r="DJ3036" s="171"/>
      <c r="DK3036" s="171"/>
      <c r="DL3036" s="171"/>
      <c r="DM3036" s="171"/>
      <c r="DN3036" s="171"/>
      <c r="DO3036" s="171"/>
      <c r="DP3036" s="171"/>
      <c r="DQ3036" s="171"/>
      <c r="DR3036" s="171"/>
      <c r="DS3036" s="171"/>
      <c r="DT3036" s="171"/>
      <c r="DU3036" s="171"/>
      <c r="DV3036" s="171"/>
      <c r="DW3036" s="171"/>
      <c r="DX3036" s="171"/>
      <c r="DY3036" s="171"/>
      <c r="DZ3036" s="171"/>
      <c r="EA3036" s="171"/>
      <c r="EB3036" s="171"/>
      <c r="EC3036" s="171"/>
      <c r="ED3036" s="171"/>
      <c r="EE3036" s="171"/>
      <c r="EF3036" s="171"/>
      <c r="EG3036" s="171"/>
      <c r="EH3036" s="171"/>
      <c r="EI3036" s="171"/>
      <c r="EJ3036" s="171"/>
      <c r="EK3036" s="171"/>
      <c r="EL3036" s="171"/>
      <c r="EM3036" s="171"/>
      <c r="EN3036" s="171"/>
    </row>
    <row r="3037" spans="43:144" ht="15" x14ac:dyDescent="0.25">
      <c r="AQ3037" s="171"/>
      <c r="AR3037"/>
      <c r="AS3037"/>
      <c r="AT3037"/>
      <c r="AU3037"/>
      <c r="AV3037"/>
      <c r="AW3037"/>
      <c r="AX3037"/>
      <c r="AY3037"/>
      <c r="AZ3037"/>
      <c r="BA3037"/>
      <c r="BB3037"/>
      <c r="BC3037"/>
      <c r="BD3037"/>
      <c r="BE3037" s="171"/>
      <c r="BF3037" s="171"/>
      <c r="BG3037" s="171"/>
      <c r="BH3037" s="171"/>
      <c r="BI3037" s="171"/>
      <c r="BJ3037" s="171"/>
      <c r="BK3037" s="171"/>
      <c r="BL3037" s="171"/>
      <c r="BM3037" s="171"/>
      <c r="BN3037" s="171"/>
      <c r="BO3037" s="171"/>
      <c r="BP3037" s="171"/>
      <c r="BQ3037" s="171"/>
      <c r="BR3037" s="171"/>
      <c r="BS3037" s="171"/>
      <c r="BT3037" s="171"/>
      <c r="BU3037" s="171"/>
      <c r="BV3037" s="171"/>
      <c r="BW3037" s="171"/>
      <c r="BX3037" s="171"/>
      <c r="BY3037" s="171"/>
      <c r="BZ3037" s="171"/>
      <c r="CA3037" s="171"/>
      <c r="CB3037" s="171"/>
      <c r="CC3037" s="171"/>
      <c r="CD3037" s="171"/>
      <c r="CE3037" s="171"/>
      <c r="CF3037" s="171"/>
      <c r="CG3037" s="171"/>
      <c r="CH3037" s="171"/>
      <c r="CI3037" s="171"/>
      <c r="CJ3037" s="171"/>
      <c r="CK3037" s="171"/>
      <c r="CL3037" s="171"/>
      <c r="CM3037" s="171"/>
      <c r="CN3037" s="171"/>
      <c r="CO3037" s="171"/>
      <c r="CP3037" s="171"/>
      <c r="CQ3037" s="171"/>
      <c r="CR3037" s="171"/>
      <c r="CS3037" s="171"/>
      <c r="CT3037" s="171"/>
      <c r="CU3037" s="171"/>
      <c r="CV3037" s="171"/>
      <c r="CW3037" s="171"/>
      <c r="CX3037" s="171"/>
      <c r="CY3037" s="171"/>
      <c r="CZ3037" s="171"/>
      <c r="DA3037" s="171"/>
      <c r="DB3037" s="171"/>
      <c r="DC3037" s="171"/>
      <c r="DD3037" s="171"/>
      <c r="DE3037" s="171"/>
      <c r="DF3037" s="171"/>
      <c r="DG3037" s="171"/>
      <c r="DH3037" s="171"/>
      <c r="DI3037" s="171"/>
      <c r="DJ3037" s="171"/>
      <c r="DK3037" s="171"/>
      <c r="DL3037" s="171"/>
      <c r="DM3037" s="171"/>
      <c r="DN3037" s="171"/>
      <c r="DO3037" s="171"/>
      <c r="DP3037" s="171"/>
      <c r="DQ3037" s="171"/>
      <c r="DR3037" s="171"/>
      <c r="DS3037" s="171"/>
      <c r="DT3037" s="171"/>
      <c r="DU3037" s="171"/>
      <c r="DV3037" s="171"/>
      <c r="DW3037" s="171"/>
      <c r="DX3037" s="171"/>
      <c r="DY3037" s="171"/>
      <c r="DZ3037" s="171"/>
      <c r="EA3037" s="171"/>
      <c r="EB3037" s="171"/>
      <c r="EC3037" s="171"/>
      <c r="ED3037" s="171"/>
      <c r="EE3037" s="171"/>
      <c r="EF3037" s="171"/>
      <c r="EG3037" s="171"/>
      <c r="EH3037" s="171"/>
      <c r="EI3037" s="171"/>
      <c r="EJ3037" s="171"/>
      <c r="EK3037" s="171"/>
      <c r="EL3037" s="171"/>
      <c r="EM3037" s="171"/>
      <c r="EN3037" s="171"/>
    </row>
    <row r="3038" spans="43:144" ht="15" x14ac:dyDescent="0.25">
      <c r="AQ3038" s="171"/>
      <c r="AR3038"/>
      <c r="AS3038"/>
      <c r="AT3038"/>
      <c r="AU3038"/>
      <c r="AV3038"/>
      <c r="AW3038"/>
      <c r="AX3038"/>
      <c r="AY3038"/>
      <c r="AZ3038"/>
      <c r="BA3038"/>
      <c r="BB3038"/>
      <c r="BC3038"/>
      <c r="BD3038"/>
      <c r="BE3038" s="171"/>
      <c r="BF3038" s="171"/>
      <c r="BG3038" s="171"/>
      <c r="BH3038" s="171"/>
      <c r="BI3038" s="171"/>
      <c r="BJ3038" s="171"/>
      <c r="BK3038" s="171"/>
      <c r="BL3038" s="171"/>
      <c r="BM3038" s="171"/>
      <c r="BN3038" s="171"/>
      <c r="BO3038" s="171"/>
      <c r="BP3038" s="171"/>
      <c r="BQ3038" s="171"/>
      <c r="BR3038" s="171"/>
      <c r="BS3038" s="171"/>
      <c r="BT3038" s="171"/>
      <c r="BU3038" s="171"/>
      <c r="BV3038" s="171"/>
      <c r="BW3038" s="171"/>
      <c r="BX3038" s="171"/>
      <c r="BY3038" s="171"/>
      <c r="BZ3038" s="171"/>
      <c r="CA3038" s="171"/>
      <c r="CB3038" s="171"/>
      <c r="CC3038" s="171"/>
      <c r="CD3038" s="171"/>
      <c r="CE3038" s="171"/>
      <c r="CF3038" s="171"/>
      <c r="CG3038" s="171"/>
      <c r="CH3038" s="171"/>
      <c r="CI3038" s="171"/>
      <c r="CJ3038" s="171"/>
      <c r="CK3038" s="171"/>
      <c r="CL3038" s="171"/>
      <c r="CM3038" s="171"/>
      <c r="CN3038" s="171"/>
      <c r="CO3038" s="171"/>
      <c r="CP3038" s="171"/>
      <c r="CQ3038" s="171"/>
      <c r="CR3038" s="171"/>
      <c r="CS3038" s="171"/>
      <c r="CT3038" s="171"/>
      <c r="CU3038" s="171"/>
      <c r="CV3038" s="171"/>
      <c r="CW3038" s="171"/>
      <c r="CX3038" s="171"/>
      <c r="CY3038" s="171"/>
      <c r="CZ3038" s="171"/>
      <c r="DA3038" s="171"/>
      <c r="DB3038" s="171"/>
      <c r="DC3038" s="171"/>
      <c r="DD3038" s="171"/>
      <c r="DE3038" s="171"/>
      <c r="DF3038" s="171"/>
      <c r="DG3038" s="171"/>
      <c r="DH3038" s="171"/>
      <c r="DI3038" s="171"/>
      <c r="DJ3038" s="171"/>
      <c r="DK3038" s="171"/>
      <c r="DL3038" s="171"/>
      <c r="DM3038" s="171"/>
      <c r="DN3038" s="171"/>
      <c r="DO3038" s="171"/>
      <c r="DP3038" s="171"/>
      <c r="DQ3038" s="171"/>
      <c r="DR3038" s="171"/>
      <c r="DS3038" s="171"/>
      <c r="DT3038" s="171"/>
      <c r="DU3038" s="171"/>
      <c r="DV3038" s="171"/>
      <c r="DW3038" s="171"/>
      <c r="DX3038" s="171"/>
      <c r="DY3038" s="171"/>
      <c r="DZ3038" s="171"/>
      <c r="EA3038" s="171"/>
      <c r="EB3038" s="171"/>
      <c r="EC3038" s="171"/>
      <c r="ED3038" s="171"/>
      <c r="EE3038" s="171"/>
      <c r="EF3038" s="171"/>
      <c r="EG3038" s="171"/>
      <c r="EH3038" s="171"/>
      <c r="EI3038" s="171"/>
      <c r="EJ3038" s="171"/>
      <c r="EK3038" s="171"/>
      <c r="EL3038" s="171"/>
      <c r="EM3038" s="171"/>
      <c r="EN3038" s="171"/>
    </row>
    <row r="3039" spans="43:144" ht="15" x14ac:dyDescent="0.25">
      <c r="AQ3039" s="171"/>
      <c r="AR3039"/>
      <c r="AS3039"/>
      <c r="AT3039"/>
      <c r="AU3039"/>
      <c r="AV3039"/>
      <c r="AW3039"/>
      <c r="AX3039"/>
      <c r="AY3039"/>
      <c r="AZ3039"/>
      <c r="BA3039"/>
      <c r="BB3039"/>
      <c r="BC3039"/>
      <c r="BD3039"/>
      <c r="BE3039" s="171"/>
      <c r="BF3039" s="171"/>
      <c r="BG3039" s="171"/>
      <c r="BH3039" s="171"/>
      <c r="BI3039" s="171"/>
      <c r="BJ3039" s="171"/>
      <c r="BK3039" s="171"/>
      <c r="BL3039" s="171"/>
      <c r="BM3039" s="171"/>
      <c r="BN3039" s="171"/>
      <c r="BO3039" s="171"/>
      <c r="BP3039" s="171"/>
      <c r="BQ3039" s="171"/>
      <c r="BR3039" s="171"/>
      <c r="BS3039" s="171"/>
      <c r="BT3039" s="171"/>
      <c r="BU3039" s="171"/>
      <c r="BV3039" s="171"/>
      <c r="BW3039" s="171"/>
      <c r="BX3039" s="171"/>
      <c r="BY3039" s="171"/>
      <c r="BZ3039" s="171"/>
      <c r="CA3039" s="171"/>
      <c r="CB3039" s="171"/>
      <c r="CC3039" s="171"/>
      <c r="CD3039" s="171"/>
      <c r="CE3039" s="171"/>
      <c r="CF3039" s="171"/>
      <c r="CG3039" s="171"/>
      <c r="CH3039" s="171"/>
      <c r="CI3039" s="171"/>
      <c r="CJ3039" s="171"/>
      <c r="CK3039" s="171"/>
      <c r="CL3039" s="171"/>
      <c r="CM3039" s="171"/>
      <c r="CN3039" s="171"/>
      <c r="CO3039" s="171"/>
      <c r="CP3039" s="171"/>
      <c r="CQ3039" s="171"/>
      <c r="CR3039" s="171"/>
      <c r="CS3039" s="171"/>
      <c r="CT3039" s="171"/>
      <c r="CU3039" s="171"/>
      <c r="CV3039" s="171"/>
      <c r="CW3039" s="171"/>
      <c r="CX3039" s="171"/>
      <c r="CY3039" s="171"/>
      <c r="CZ3039" s="171"/>
      <c r="DA3039" s="171"/>
      <c r="DB3039" s="171"/>
      <c r="DC3039" s="171"/>
      <c r="DD3039" s="171"/>
      <c r="DE3039" s="171"/>
      <c r="DF3039" s="171"/>
      <c r="DG3039" s="171"/>
      <c r="DH3039" s="171"/>
      <c r="DI3039" s="171"/>
      <c r="DJ3039" s="171"/>
      <c r="DK3039" s="171"/>
      <c r="DL3039" s="171"/>
      <c r="DM3039" s="171"/>
      <c r="DN3039" s="171"/>
      <c r="DO3039" s="171"/>
      <c r="DP3039" s="171"/>
      <c r="DQ3039" s="171"/>
      <c r="DR3039" s="171"/>
      <c r="DS3039" s="171"/>
      <c r="DT3039" s="171"/>
      <c r="DU3039" s="171"/>
      <c r="DV3039" s="171"/>
      <c r="DW3039" s="171"/>
      <c r="DX3039" s="171"/>
      <c r="DY3039" s="171"/>
      <c r="DZ3039" s="171"/>
      <c r="EA3039" s="171"/>
      <c r="EB3039" s="171"/>
      <c r="EC3039" s="171"/>
      <c r="ED3039" s="171"/>
      <c r="EE3039" s="171"/>
      <c r="EF3039" s="171"/>
      <c r="EG3039" s="171"/>
      <c r="EH3039" s="171"/>
      <c r="EI3039" s="171"/>
      <c r="EJ3039" s="171"/>
      <c r="EK3039" s="171"/>
      <c r="EL3039" s="171"/>
      <c r="EM3039" s="171"/>
      <c r="EN3039" s="171"/>
    </row>
    <row r="3040" spans="43:144" ht="15" x14ac:dyDescent="0.25">
      <c r="AQ3040" s="171"/>
      <c r="AR3040"/>
      <c r="AS3040"/>
      <c r="AT3040"/>
      <c r="AU3040"/>
      <c r="AV3040"/>
      <c r="AW3040"/>
      <c r="AX3040"/>
      <c r="AY3040"/>
      <c r="AZ3040"/>
      <c r="BA3040"/>
      <c r="BB3040"/>
      <c r="BC3040"/>
      <c r="BD3040"/>
      <c r="BE3040" s="171"/>
      <c r="BF3040" s="171"/>
      <c r="BG3040" s="171"/>
      <c r="BH3040" s="171"/>
      <c r="BI3040" s="171"/>
      <c r="BJ3040" s="171"/>
      <c r="BK3040" s="171"/>
      <c r="BL3040" s="171"/>
      <c r="BM3040" s="171"/>
      <c r="BN3040" s="171"/>
      <c r="BO3040" s="171"/>
      <c r="BP3040" s="171"/>
      <c r="BQ3040" s="171"/>
      <c r="BR3040" s="171"/>
      <c r="BS3040" s="171"/>
      <c r="BT3040" s="171"/>
      <c r="BU3040" s="171"/>
      <c r="BV3040" s="171"/>
      <c r="BW3040" s="171"/>
      <c r="BX3040" s="171"/>
      <c r="BY3040" s="171"/>
      <c r="BZ3040" s="171"/>
      <c r="CA3040" s="171"/>
      <c r="CB3040" s="171"/>
      <c r="CC3040" s="171"/>
      <c r="CD3040" s="171"/>
      <c r="CE3040" s="171"/>
      <c r="CF3040" s="171"/>
      <c r="CG3040" s="171"/>
      <c r="CH3040" s="171"/>
      <c r="CI3040" s="171"/>
      <c r="CJ3040" s="171"/>
      <c r="CK3040" s="171"/>
      <c r="CL3040" s="171"/>
      <c r="CM3040" s="171"/>
      <c r="CN3040" s="171"/>
      <c r="CO3040" s="171"/>
      <c r="CP3040" s="171"/>
      <c r="CQ3040" s="171"/>
      <c r="CR3040" s="171"/>
      <c r="CS3040" s="171"/>
      <c r="CT3040" s="171"/>
      <c r="CU3040" s="171"/>
      <c r="CV3040" s="171"/>
      <c r="CW3040" s="171"/>
      <c r="CX3040" s="171"/>
      <c r="CY3040" s="171"/>
      <c r="CZ3040" s="171"/>
      <c r="DA3040" s="171"/>
      <c r="DB3040" s="171"/>
      <c r="DC3040" s="171"/>
      <c r="DD3040" s="171"/>
      <c r="DE3040" s="171"/>
      <c r="DF3040" s="171"/>
      <c r="DG3040" s="171"/>
      <c r="DH3040" s="171"/>
      <c r="DI3040" s="171"/>
      <c r="DJ3040" s="171"/>
      <c r="DK3040" s="171"/>
      <c r="DL3040" s="171"/>
      <c r="DM3040" s="171"/>
      <c r="DN3040" s="171"/>
      <c r="DO3040" s="171"/>
      <c r="DP3040" s="171"/>
      <c r="DQ3040" s="171"/>
      <c r="DR3040" s="171"/>
      <c r="DS3040" s="171"/>
      <c r="DT3040" s="171"/>
      <c r="DU3040" s="171"/>
      <c r="DV3040" s="171"/>
      <c r="DW3040" s="171"/>
      <c r="DX3040" s="171"/>
      <c r="DY3040" s="171"/>
      <c r="DZ3040" s="171"/>
      <c r="EA3040" s="171"/>
      <c r="EB3040" s="171"/>
      <c r="EC3040" s="171"/>
      <c r="ED3040" s="171"/>
      <c r="EE3040" s="171"/>
      <c r="EF3040" s="171"/>
      <c r="EG3040" s="171"/>
      <c r="EH3040" s="171"/>
      <c r="EI3040" s="171"/>
      <c r="EJ3040" s="171"/>
      <c r="EK3040" s="171"/>
      <c r="EL3040" s="171"/>
      <c r="EM3040" s="171"/>
      <c r="EN3040" s="171"/>
    </row>
    <row r="3041" spans="43:144" ht="15" x14ac:dyDescent="0.25">
      <c r="AQ3041" s="171"/>
      <c r="AR3041"/>
      <c r="AS3041"/>
      <c r="AT3041"/>
      <c r="AU3041"/>
      <c r="AV3041"/>
      <c r="AW3041"/>
      <c r="AX3041"/>
      <c r="AY3041"/>
      <c r="AZ3041"/>
      <c r="BA3041"/>
      <c r="BB3041"/>
      <c r="BC3041"/>
      <c r="BD3041"/>
      <c r="BE3041" s="171"/>
      <c r="BF3041" s="171"/>
      <c r="BG3041" s="171"/>
      <c r="BH3041" s="171"/>
      <c r="BI3041" s="171"/>
      <c r="BJ3041" s="171"/>
      <c r="BK3041" s="171"/>
      <c r="BL3041" s="171"/>
      <c r="BM3041" s="171"/>
      <c r="BN3041" s="171"/>
      <c r="BO3041" s="171"/>
      <c r="BP3041" s="171"/>
      <c r="BQ3041" s="171"/>
      <c r="BR3041" s="171"/>
      <c r="BS3041" s="171"/>
      <c r="BT3041" s="171"/>
      <c r="BU3041" s="171"/>
      <c r="BV3041" s="171"/>
      <c r="BW3041" s="171"/>
      <c r="BX3041" s="171"/>
      <c r="BY3041" s="171"/>
      <c r="BZ3041" s="171"/>
      <c r="CA3041" s="171"/>
      <c r="CB3041" s="171"/>
      <c r="CC3041" s="171"/>
      <c r="CD3041" s="171"/>
      <c r="CE3041" s="171"/>
      <c r="CF3041" s="171"/>
      <c r="CG3041" s="171"/>
      <c r="CH3041" s="171"/>
      <c r="CI3041" s="171"/>
      <c r="CJ3041" s="171"/>
      <c r="CK3041" s="171"/>
      <c r="CL3041" s="171"/>
      <c r="CM3041" s="171"/>
      <c r="CN3041" s="171"/>
      <c r="CO3041" s="171"/>
      <c r="CP3041" s="171"/>
      <c r="CQ3041" s="171"/>
      <c r="CR3041" s="171"/>
      <c r="CS3041" s="171"/>
      <c r="CT3041" s="171"/>
      <c r="CU3041" s="171"/>
      <c r="CV3041" s="171"/>
      <c r="CW3041" s="171"/>
      <c r="CX3041" s="171"/>
      <c r="CY3041" s="171"/>
      <c r="CZ3041" s="171"/>
      <c r="DA3041" s="171"/>
      <c r="DB3041" s="171"/>
      <c r="DC3041" s="171"/>
      <c r="DD3041" s="171"/>
      <c r="DE3041" s="171"/>
      <c r="DF3041" s="171"/>
      <c r="DG3041" s="171"/>
      <c r="DH3041" s="171"/>
      <c r="DI3041" s="171"/>
      <c r="DJ3041" s="171"/>
      <c r="DK3041" s="171"/>
      <c r="DL3041" s="171"/>
      <c r="DM3041" s="171"/>
      <c r="DN3041" s="171"/>
      <c r="DO3041" s="171"/>
      <c r="DP3041" s="171"/>
      <c r="DQ3041" s="171"/>
      <c r="DR3041" s="171"/>
      <c r="DS3041" s="171"/>
      <c r="DT3041" s="171"/>
      <c r="DU3041" s="171"/>
      <c r="DV3041" s="171"/>
      <c r="DW3041" s="171"/>
      <c r="DX3041" s="171"/>
      <c r="DY3041" s="171"/>
      <c r="DZ3041" s="171"/>
      <c r="EA3041" s="171"/>
      <c r="EB3041" s="171"/>
      <c r="EC3041" s="171"/>
      <c r="ED3041" s="171"/>
      <c r="EE3041" s="171"/>
      <c r="EF3041" s="171"/>
      <c r="EG3041" s="171"/>
      <c r="EH3041" s="171"/>
      <c r="EI3041" s="171"/>
      <c r="EJ3041" s="171"/>
      <c r="EK3041" s="171"/>
      <c r="EL3041" s="171"/>
      <c r="EM3041" s="171"/>
      <c r="EN3041" s="171"/>
    </row>
    <row r="3042" spans="43:144" ht="15" x14ac:dyDescent="0.25">
      <c r="AQ3042" s="171"/>
      <c r="AR3042"/>
      <c r="AS3042"/>
      <c r="AT3042"/>
      <c r="AU3042"/>
      <c r="AV3042"/>
      <c r="AW3042"/>
      <c r="AX3042"/>
      <c r="AY3042"/>
      <c r="AZ3042"/>
      <c r="BA3042"/>
      <c r="BB3042"/>
      <c r="BC3042"/>
      <c r="BD3042"/>
      <c r="BE3042" s="171"/>
      <c r="BF3042" s="171"/>
      <c r="BG3042" s="171"/>
      <c r="BH3042" s="171"/>
      <c r="BI3042" s="171"/>
      <c r="BJ3042" s="171"/>
      <c r="BK3042" s="171"/>
      <c r="BL3042" s="171"/>
      <c r="BM3042" s="171"/>
      <c r="BN3042" s="171"/>
      <c r="BO3042" s="171"/>
      <c r="BP3042" s="171"/>
      <c r="BQ3042" s="171"/>
      <c r="BR3042" s="171"/>
      <c r="BS3042" s="171"/>
      <c r="BT3042" s="171"/>
      <c r="BU3042" s="171"/>
      <c r="BV3042" s="171"/>
      <c r="BW3042" s="171"/>
      <c r="BX3042" s="171"/>
      <c r="BY3042" s="171"/>
      <c r="BZ3042" s="171"/>
      <c r="CA3042" s="171"/>
      <c r="CB3042" s="171"/>
      <c r="CC3042" s="171"/>
      <c r="CD3042" s="171"/>
      <c r="CE3042" s="171"/>
      <c r="CF3042" s="171"/>
      <c r="CG3042" s="171"/>
      <c r="CH3042" s="171"/>
      <c r="CI3042" s="171"/>
      <c r="CJ3042" s="171"/>
      <c r="CK3042" s="171"/>
      <c r="CL3042" s="171"/>
      <c r="CM3042" s="171"/>
      <c r="CN3042" s="171"/>
      <c r="CO3042" s="171"/>
      <c r="CP3042" s="171"/>
      <c r="CQ3042" s="171"/>
      <c r="CR3042" s="171"/>
      <c r="CS3042" s="171"/>
      <c r="CT3042" s="171"/>
      <c r="CU3042" s="171"/>
      <c r="CV3042" s="171"/>
      <c r="CW3042" s="171"/>
      <c r="CX3042" s="171"/>
      <c r="CY3042" s="171"/>
      <c r="CZ3042" s="171"/>
      <c r="DA3042" s="171"/>
      <c r="DB3042" s="171"/>
      <c r="DC3042" s="171"/>
      <c r="DD3042" s="171"/>
      <c r="DE3042" s="171"/>
      <c r="DF3042" s="171"/>
      <c r="DG3042" s="171"/>
      <c r="DH3042" s="171"/>
      <c r="DI3042" s="171"/>
      <c r="DJ3042" s="171"/>
      <c r="DK3042" s="171"/>
      <c r="DL3042" s="171"/>
      <c r="DM3042" s="171"/>
      <c r="DN3042" s="171"/>
      <c r="DO3042" s="171"/>
      <c r="DP3042" s="171"/>
      <c r="DQ3042" s="171"/>
      <c r="DR3042" s="171"/>
      <c r="DS3042" s="171"/>
      <c r="DT3042" s="171"/>
      <c r="DU3042" s="171"/>
      <c r="DV3042" s="171"/>
      <c r="DW3042" s="171"/>
      <c r="DX3042" s="171"/>
      <c r="DY3042" s="171"/>
      <c r="DZ3042" s="171"/>
      <c r="EA3042" s="171"/>
      <c r="EB3042" s="171"/>
      <c r="EC3042" s="171"/>
      <c r="ED3042" s="171"/>
      <c r="EE3042" s="171"/>
      <c r="EF3042" s="171"/>
      <c r="EG3042" s="171"/>
      <c r="EH3042" s="171"/>
      <c r="EI3042" s="171"/>
      <c r="EJ3042" s="171"/>
      <c r="EK3042" s="171"/>
      <c r="EL3042" s="171"/>
      <c r="EM3042" s="171"/>
      <c r="EN3042" s="171"/>
    </row>
    <row r="3043" spans="43:144" ht="15" x14ac:dyDescent="0.25">
      <c r="AQ3043" s="171"/>
      <c r="AR3043"/>
      <c r="AS3043"/>
      <c r="AT3043"/>
      <c r="AU3043"/>
      <c r="AV3043"/>
      <c r="AW3043"/>
      <c r="AX3043"/>
      <c r="AY3043"/>
      <c r="AZ3043"/>
      <c r="BA3043"/>
      <c r="BB3043"/>
      <c r="BC3043"/>
      <c r="BD3043"/>
      <c r="BE3043" s="171"/>
      <c r="BF3043" s="171"/>
      <c r="BG3043" s="171"/>
      <c r="BH3043" s="171"/>
      <c r="BI3043" s="171"/>
      <c r="BJ3043" s="171"/>
      <c r="BK3043" s="171"/>
      <c r="BL3043" s="171"/>
      <c r="BM3043" s="171"/>
      <c r="BN3043" s="171"/>
      <c r="BO3043" s="171"/>
      <c r="BP3043" s="171"/>
      <c r="BQ3043" s="171"/>
      <c r="BR3043" s="171"/>
      <c r="BS3043" s="171"/>
      <c r="BT3043" s="171"/>
      <c r="BU3043" s="171"/>
      <c r="BV3043" s="171"/>
      <c r="BW3043" s="171"/>
      <c r="BX3043" s="171"/>
      <c r="BY3043" s="171"/>
      <c r="BZ3043" s="171"/>
      <c r="CA3043" s="171"/>
      <c r="CB3043" s="171"/>
      <c r="CC3043" s="171"/>
      <c r="CD3043" s="171"/>
      <c r="CE3043" s="171"/>
      <c r="CF3043" s="171"/>
      <c r="CG3043" s="171"/>
      <c r="CH3043" s="171"/>
      <c r="CI3043" s="171"/>
      <c r="CJ3043" s="171"/>
      <c r="CK3043" s="171"/>
      <c r="CL3043" s="171"/>
      <c r="CM3043" s="171"/>
      <c r="CN3043" s="171"/>
      <c r="CO3043" s="171"/>
      <c r="CP3043" s="171"/>
      <c r="CQ3043" s="171"/>
      <c r="CR3043" s="171"/>
      <c r="CS3043" s="171"/>
      <c r="CT3043" s="171"/>
      <c r="CU3043" s="171"/>
      <c r="CV3043" s="171"/>
      <c r="CW3043" s="171"/>
      <c r="CX3043" s="171"/>
      <c r="CY3043" s="171"/>
      <c r="CZ3043" s="171"/>
      <c r="DA3043" s="171"/>
      <c r="DB3043" s="171"/>
      <c r="DC3043" s="171"/>
      <c r="DD3043" s="171"/>
      <c r="DE3043" s="171"/>
      <c r="DF3043" s="171"/>
      <c r="DG3043" s="171"/>
      <c r="DH3043" s="171"/>
      <c r="DI3043" s="171"/>
      <c r="DJ3043" s="171"/>
      <c r="DK3043" s="171"/>
      <c r="DL3043" s="171"/>
      <c r="DM3043" s="171"/>
      <c r="DN3043" s="171"/>
      <c r="DO3043" s="171"/>
      <c r="DP3043" s="171"/>
      <c r="DQ3043" s="171"/>
      <c r="DR3043" s="171"/>
      <c r="DS3043" s="171"/>
      <c r="DT3043" s="171"/>
      <c r="DU3043" s="171"/>
      <c r="DV3043" s="171"/>
      <c r="DW3043" s="171"/>
      <c r="DX3043" s="171"/>
      <c r="DY3043" s="171"/>
      <c r="DZ3043" s="171"/>
      <c r="EA3043" s="171"/>
      <c r="EB3043" s="171"/>
      <c r="EC3043" s="171"/>
      <c r="ED3043" s="171"/>
      <c r="EE3043" s="171"/>
      <c r="EF3043" s="171"/>
      <c r="EG3043" s="171"/>
      <c r="EH3043" s="171"/>
      <c r="EI3043" s="171"/>
      <c r="EJ3043" s="171"/>
      <c r="EK3043" s="171"/>
      <c r="EL3043" s="171"/>
      <c r="EM3043" s="171"/>
      <c r="EN3043" s="171"/>
    </row>
    <row r="3044" spans="43:144" ht="15" x14ac:dyDescent="0.25">
      <c r="AQ3044" s="171"/>
      <c r="AR3044"/>
      <c r="AS3044"/>
      <c r="AT3044"/>
      <c r="AU3044"/>
      <c r="AV3044"/>
      <c r="AW3044"/>
      <c r="AX3044"/>
      <c r="AY3044"/>
      <c r="AZ3044"/>
      <c r="BA3044"/>
      <c r="BB3044"/>
      <c r="BC3044"/>
      <c r="BD3044"/>
      <c r="BE3044" s="171"/>
      <c r="BF3044" s="171"/>
      <c r="BG3044" s="171"/>
      <c r="BH3044" s="171"/>
      <c r="BI3044" s="171"/>
      <c r="BJ3044" s="171"/>
      <c r="BK3044" s="171"/>
      <c r="BL3044" s="171"/>
      <c r="BM3044" s="171"/>
      <c r="BN3044" s="171"/>
      <c r="BO3044" s="171"/>
      <c r="BP3044" s="171"/>
      <c r="BQ3044" s="171"/>
      <c r="BR3044" s="171"/>
      <c r="BS3044" s="171"/>
      <c r="BT3044" s="171"/>
      <c r="BU3044" s="171"/>
      <c r="BV3044" s="171"/>
      <c r="BW3044" s="171"/>
      <c r="BX3044" s="171"/>
      <c r="BY3044" s="171"/>
      <c r="BZ3044" s="171"/>
      <c r="CA3044" s="171"/>
      <c r="CB3044" s="171"/>
      <c r="CC3044" s="171"/>
      <c r="CD3044" s="171"/>
      <c r="CE3044" s="171"/>
      <c r="CF3044" s="171"/>
      <c r="CG3044" s="171"/>
      <c r="CH3044" s="171"/>
      <c r="CI3044" s="171"/>
      <c r="CJ3044" s="171"/>
      <c r="CK3044" s="171"/>
      <c r="CL3044" s="171"/>
      <c r="CM3044" s="171"/>
      <c r="CN3044" s="171"/>
      <c r="CO3044" s="171"/>
      <c r="CP3044" s="171"/>
      <c r="CQ3044" s="171"/>
      <c r="CR3044" s="171"/>
      <c r="CS3044" s="171"/>
      <c r="CT3044" s="171"/>
      <c r="CU3044" s="171"/>
      <c r="CV3044" s="171"/>
      <c r="CW3044" s="171"/>
      <c r="CX3044" s="171"/>
      <c r="CY3044" s="171"/>
      <c r="CZ3044" s="171"/>
      <c r="DA3044" s="171"/>
      <c r="DB3044" s="171"/>
      <c r="DC3044" s="171"/>
      <c r="DD3044" s="171"/>
      <c r="DE3044" s="171"/>
      <c r="DF3044" s="171"/>
      <c r="DG3044" s="171"/>
      <c r="DH3044" s="171"/>
      <c r="DI3044" s="171"/>
      <c r="DJ3044" s="171"/>
      <c r="DK3044" s="171"/>
      <c r="DL3044" s="171"/>
      <c r="DM3044" s="171"/>
      <c r="DN3044" s="171"/>
      <c r="DO3044" s="171"/>
      <c r="DP3044" s="171"/>
      <c r="DQ3044" s="171"/>
      <c r="DR3044" s="171"/>
      <c r="DS3044" s="171"/>
      <c r="DT3044" s="171"/>
      <c r="DU3044" s="171"/>
      <c r="DV3044" s="171"/>
      <c r="DW3044" s="171"/>
      <c r="DX3044" s="171"/>
      <c r="DY3044" s="171"/>
      <c r="DZ3044" s="171"/>
      <c r="EA3044" s="171"/>
      <c r="EB3044" s="171"/>
      <c r="EC3044" s="171"/>
      <c r="ED3044" s="171"/>
      <c r="EE3044" s="171"/>
      <c r="EF3044" s="171"/>
      <c r="EG3044" s="171"/>
      <c r="EH3044" s="171"/>
      <c r="EI3044" s="171"/>
      <c r="EJ3044" s="171"/>
      <c r="EK3044" s="171"/>
      <c r="EL3044" s="171"/>
      <c r="EM3044" s="171"/>
      <c r="EN3044" s="171"/>
    </row>
    <row r="3045" spans="43:144" ht="15" x14ac:dyDescent="0.25">
      <c r="AQ3045" s="171"/>
      <c r="AR3045"/>
      <c r="AS3045"/>
      <c r="AT3045"/>
      <c r="AU3045"/>
      <c r="AV3045"/>
      <c r="AW3045"/>
      <c r="AX3045"/>
      <c r="AY3045"/>
      <c r="AZ3045"/>
      <c r="BA3045"/>
      <c r="BB3045"/>
      <c r="BC3045"/>
      <c r="BD3045"/>
      <c r="BE3045" s="171"/>
      <c r="BF3045" s="171"/>
      <c r="BG3045" s="171"/>
      <c r="BH3045" s="171"/>
      <c r="BI3045" s="171"/>
      <c r="BJ3045" s="171"/>
      <c r="BK3045" s="171"/>
      <c r="BL3045" s="171"/>
      <c r="BM3045" s="171"/>
      <c r="BN3045" s="171"/>
      <c r="BO3045" s="171"/>
      <c r="BP3045" s="171"/>
      <c r="BQ3045" s="171"/>
      <c r="BR3045" s="171"/>
      <c r="BS3045" s="171"/>
      <c r="BT3045" s="171"/>
      <c r="BU3045" s="171"/>
      <c r="BV3045" s="171"/>
      <c r="BW3045" s="171"/>
      <c r="BX3045" s="171"/>
      <c r="BY3045" s="171"/>
      <c r="BZ3045" s="171"/>
      <c r="CA3045" s="171"/>
      <c r="CB3045" s="171"/>
      <c r="CC3045" s="171"/>
      <c r="CD3045" s="171"/>
      <c r="CE3045" s="171"/>
      <c r="CF3045" s="171"/>
      <c r="CG3045" s="171"/>
      <c r="CH3045" s="171"/>
      <c r="CI3045" s="171"/>
      <c r="CJ3045" s="171"/>
      <c r="CK3045" s="171"/>
      <c r="CL3045" s="171"/>
      <c r="CM3045" s="171"/>
      <c r="CN3045" s="171"/>
      <c r="CO3045" s="171"/>
      <c r="CP3045" s="171"/>
      <c r="CQ3045" s="171"/>
      <c r="CR3045" s="171"/>
      <c r="CS3045" s="171"/>
      <c r="CT3045" s="171"/>
      <c r="CU3045" s="171"/>
      <c r="CV3045" s="171"/>
      <c r="CW3045" s="171"/>
      <c r="CX3045" s="171"/>
      <c r="CY3045" s="171"/>
      <c r="CZ3045" s="171"/>
      <c r="DA3045" s="171"/>
      <c r="DB3045" s="171"/>
      <c r="DC3045" s="171"/>
      <c r="DD3045" s="171"/>
      <c r="DE3045" s="171"/>
      <c r="DF3045" s="171"/>
      <c r="DG3045" s="171"/>
      <c r="DH3045" s="171"/>
      <c r="DI3045" s="171"/>
      <c r="DJ3045" s="171"/>
      <c r="DK3045" s="171"/>
      <c r="DL3045" s="171"/>
      <c r="DM3045" s="171"/>
      <c r="DN3045" s="171"/>
      <c r="DO3045" s="171"/>
      <c r="DP3045" s="171"/>
      <c r="DQ3045" s="171"/>
      <c r="DR3045" s="171"/>
      <c r="DS3045" s="171"/>
      <c r="DT3045" s="171"/>
      <c r="DU3045" s="171"/>
      <c r="DV3045" s="171"/>
      <c r="DW3045" s="171"/>
      <c r="DX3045" s="171"/>
      <c r="DY3045" s="171"/>
      <c r="DZ3045" s="171"/>
      <c r="EA3045" s="171"/>
      <c r="EB3045" s="171"/>
      <c r="EC3045" s="171"/>
      <c r="ED3045" s="171"/>
      <c r="EE3045" s="171"/>
      <c r="EF3045" s="171"/>
      <c r="EG3045" s="171"/>
      <c r="EH3045" s="171"/>
      <c r="EI3045" s="171"/>
      <c r="EJ3045" s="171"/>
      <c r="EK3045" s="171"/>
      <c r="EL3045" s="171"/>
      <c r="EM3045" s="171"/>
      <c r="EN3045" s="171"/>
    </row>
    <row r="3046" spans="43:144" ht="15" x14ac:dyDescent="0.25">
      <c r="AQ3046" s="171"/>
      <c r="AR3046"/>
      <c r="AS3046"/>
      <c r="AT3046"/>
      <c r="AU3046"/>
      <c r="AV3046"/>
      <c r="AW3046"/>
      <c r="AX3046"/>
      <c r="AY3046"/>
      <c r="AZ3046"/>
      <c r="BA3046"/>
      <c r="BB3046"/>
      <c r="BC3046"/>
      <c r="BD3046"/>
      <c r="BE3046" s="171"/>
      <c r="BF3046" s="171"/>
      <c r="BG3046" s="171"/>
      <c r="BH3046" s="171"/>
      <c r="BI3046" s="171"/>
      <c r="BJ3046" s="171"/>
      <c r="BK3046" s="171"/>
      <c r="BL3046" s="171"/>
      <c r="BM3046" s="171"/>
      <c r="BN3046" s="171"/>
      <c r="BO3046" s="171"/>
      <c r="BP3046" s="171"/>
      <c r="BQ3046" s="171"/>
      <c r="BR3046" s="171"/>
      <c r="BS3046" s="171"/>
      <c r="BT3046" s="171"/>
      <c r="BU3046" s="171"/>
      <c r="BV3046" s="171"/>
      <c r="BW3046" s="171"/>
      <c r="BX3046" s="171"/>
      <c r="BY3046" s="171"/>
      <c r="BZ3046" s="171"/>
      <c r="CA3046" s="171"/>
      <c r="CB3046" s="171"/>
      <c r="CC3046" s="171"/>
      <c r="CD3046" s="171"/>
      <c r="CE3046" s="171"/>
      <c r="CF3046" s="171"/>
      <c r="CG3046" s="171"/>
      <c r="CH3046" s="171"/>
      <c r="CI3046" s="171"/>
      <c r="CJ3046" s="171"/>
      <c r="CK3046" s="171"/>
      <c r="CL3046" s="171"/>
      <c r="CM3046" s="171"/>
      <c r="CN3046" s="171"/>
      <c r="CO3046" s="171"/>
      <c r="CP3046" s="171"/>
      <c r="CQ3046" s="171"/>
      <c r="CR3046" s="171"/>
      <c r="CS3046" s="171"/>
      <c r="CT3046" s="171"/>
      <c r="CU3046" s="171"/>
      <c r="CV3046" s="171"/>
      <c r="CW3046" s="171"/>
      <c r="CX3046" s="171"/>
      <c r="CY3046" s="171"/>
      <c r="CZ3046" s="171"/>
      <c r="DA3046" s="171"/>
      <c r="DB3046" s="171"/>
      <c r="DC3046" s="171"/>
      <c r="DD3046" s="171"/>
      <c r="DE3046" s="171"/>
      <c r="DF3046" s="171"/>
      <c r="DG3046" s="171"/>
      <c r="DH3046" s="171"/>
      <c r="DI3046" s="171"/>
      <c r="DJ3046" s="171"/>
      <c r="DK3046" s="171"/>
      <c r="DL3046" s="171"/>
      <c r="DM3046" s="171"/>
      <c r="DN3046" s="171"/>
      <c r="DO3046" s="171"/>
      <c r="DP3046" s="171"/>
      <c r="DQ3046" s="171"/>
      <c r="DR3046" s="171"/>
      <c r="DS3046" s="171"/>
      <c r="DT3046" s="171"/>
      <c r="DU3046" s="171"/>
      <c r="DV3046" s="171"/>
      <c r="DW3046" s="171"/>
      <c r="DX3046" s="171"/>
      <c r="DY3046" s="171"/>
      <c r="DZ3046" s="171"/>
      <c r="EA3046" s="171"/>
      <c r="EB3046" s="171"/>
      <c r="EC3046" s="171"/>
      <c r="ED3046" s="171"/>
      <c r="EE3046" s="171"/>
      <c r="EF3046" s="171"/>
      <c r="EG3046" s="171"/>
      <c r="EH3046" s="171"/>
      <c r="EI3046" s="171"/>
      <c r="EJ3046" s="171"/>
      <c r="EK3046" s="171"/>
      <c r="EL3046" s="171"/>
      <c r="EM3046" s="171"/>
      <c r="EN3046" s="171"/>
    </row>
    <row r="3047" spans="43:144" ht="15" x14ac:dyDescent="0.25">
      <c r="AQ3047" s="171"/>
      <c r="AR3047"/>
      <c r="AS3047"/>
      <c r="AT3047"/>
      <c r="AU3047"/>
      <c r="AV3047"/>
      <c r="AW3047"/>
      <c r="AX3047"/>
      <c r="AY3047"/>
      <c r="AZ3047"/>
      <c r="BA3047"/>
      <c r="BB3047"/>
      <c r="BC3047"/>
      <c r="BD3047"/>
      <c r="BE3047" s="171"/>
      <c r="BF3047" s="171"/>
      <c r="BG3047" s="171"/>
      <c r="BH3047" s="171"/>
      <c r="BI3047" s="171"/>
      <c r="BJ3047" s="171"/>
      <c r="BK3047" s="171"/>
      <c r="BL3047" s="171"/>
      <c r="BM3047" s="171"/>
      <c r="BN3047" s="171"/>
      <c r="BO3047" s="171"/>
      <c r="BP3047" s="171"/>
      <c r="BQ3047" s="171"/>
      <c r="BR3047" s="171"/>
      <c r="BS3047" s="171"/>
      <c r="BT3047" s="171"/>
      <c r="BU3047" s="171"/>
      <c r="BV3047" s="171"/>
      <c r="BW3047" s="171"/>
      <c r="BX3047" s="171"/>
      <c r="BY3047" s="171"/>
      <c r="BZ3047" s="171"/>
      <c r="CA3047" s="171"/>
      <c r="CB3047" s="171"/>
      <c r="CC3047" s="171"/>
      <c r="CD3047" s="171"/>
      <c r="CE3047" s="171"/>
      <c r="CF3047" s="171"/>
      <c r="CG3047" s="171"/>
      <c r="CH3047" s="171"/>
      <c r="CI3047" s="171"/>
      <c r="CJ3047" s="171"/>
      <c r="CK3047" s="171"/>
      <c r="CL3047" s="171"/>
      <c r="CM3047" s="171"/>
      <c r="CN3047" s="171"/>
      <c r="CO3047" s="171"/>
      <c r="CP3047" s="171"/>
      <c r="CQ3047" s="171"/>
      <c r="CR3047" s="171"/>
      <c r="CS3047" s="171"/>
      <c r="CT3047" s="171"/>
      <c r="CU3047" s="171"/>
      <c r="CV3047" s="171"/>
      <c r="CW3047" s="171"/>
      <c r="CX3047" s="171"/>
      <c r="CY3047" s="171"/>
      <c r="CZ3047" s="171"/>
      <c r="DA3047" s="171"/>
      <c r="DB3047" s="171"/>
      <c r="DC3047" s="171"/>
      <c r="DD3047" s="171"/>
      <c r="DE3047" s="171"/>
      <c r="DF3047" s="171"/>
      <c r="DG3047" s="171"/>
      <c r="DH3047" s="171"/>
      <c r="DI3047" s="171"/>
      <c r="DJ3047" s="171"/>
      <c r="DK3047" s="171"/>
      <c r="DL3047" s="171"/>
      <c r="DM3047" s="171"/>
      <c r="DN3047" s="171"/>
      <c r="DO3047" s="171"/>
      <c r="DP3047" s="171"/>
      <c r="DQ3047" s="171"/>
      <c r="DR3047" s="171"/>
      <c r="DS3047" s="171"/>
      <c r="DT3047" s="171"/>
      <c r="DU3047" s="171"/>
      <c r="DV3047" s="171"/>
      <c r="DW3047" s="171"/>
      <c r="DX3047" s="171"/>
      <c r="DY3047" s="171"/>
      <c r="DZ3047" s="171"/>
      <c r="EA3047" s="171"/>
      <c r="EB3047" s="171"/>
      <c r="EC3047" s="171"/>
      <c r="ED3047" s="171"/>
      <c r="EE3047" s="171"/>
      <c r="EF3047" s="171"/>
      <c r="EG3047" s="171"/>
      <c r="EH3047" s="171"/>
      <c r="EI3047" s="171"/>
      <c r="EJ3047" s="171"/>
      <c r="EK3047" s="171"/>
      <c r="EL3047" s="171"/>
      <c r="EM3047" s="171"/>
      <c r="EN3047" s="171"/>
    </row>
    <row r="3048" spans="43:144" ht="15" x14ac:dyDescent="0.25">
      <c r="AQ3048" s="171"/>
      <c r="AR3048"/>
      <c r="AS3048"/>
      <c r="AT3048"/>
      <c r="AU3048"/>
      <c r="AV3048"/>
      <c r="AW3048"/>
      <c r="AX3048"/>
      <c r="AY3048"/>
      <c r="AZ3048"/>
      <c r="BA3048"/>
      <c r="BB3048"/>
      <c r="BC3048"/>
      <c r="BD3048"/>
      <c r="BE3048" s="171"/>
      <c r="BF3048" s="171"/>
      <c r="BG3048" s="171"/>
      <c r="BH3048" s="171"/>
      <c r="BI3048" s="171"/>
      <c r="BJ3048" s="171"/>
      <c r="BK3048" s="171"/>
      <c r="BL3048" s="171"/>
      <c r="BM3048" s="171"/>
      <c r="BN3048" s="171"/>
      <c r="BO3048" s="171"/>
      <c r="BP3048" s="171"/>
      <c r="BQ3048" s="171"/>
      <c r="BR3048" s="171"/>
      <c r="BS3048" s="171"/>
      <c r="BT3048" s="171"/>
      <c r="BU3048" s="171"/>
      <c r="BV3048" s="171"/>
      <c r="BW3048" s="171"/>
      <c r="BX3048" s="171"/>
      <c r="BY3048" s="171"/>
      <c r="BZ3048" s="171"/>
      <c r="CA3048" s="171"/>
      <c r="CB3048" s="171"/>
      <c r="CC3048" s="171"/>
      <c r="CD3048" s="171"/>
      <c r="CE3048" s="171"/>
      <c r="CF3048" s="171"/>
      <c r="CG3048" s="171"/>
      <c r="CH3048" s="171"/>
      <c r="CI3048" s="171"/>
      <c r="CJ3048" s="171"/>
      <c r="CK3048" s="171"/>
      <c r="CL3048" s="171"/>
      <c r="CM3048" s="171"/>
      <c r="CN3048" s="171"/>
      <c r="CO3048" s="171"/>
      <c r="CP3048" s="171"/>
      <c r="CQ3048" s="171"/>
      <c r="CR3048" s="171"/>
      <c r="CS3048" s="171"/>
      <c r="CT3048" s="171"/>
      <c r="CU3048" s="171"/>
      <c r="CV3048" s="171"/>
      <c r="CW3048" s="171"/>
      <c r="CX3048" s="171"/>
      <c r="CY3048" s="171"/>
      <c r="CZ3048" s="171"/>
      <c r="DA3048" s="171"/>
      <c r="DB3048" s="171"/>
      <c r="DC3048" s="171"/>
      <c r="DD3048" s="171"/>
      <c r="DE3048" s="171"/>
      <c r="DF3048" s="171"/>
      <c r="DG3048" s="171"/>
      <c r="DH3048" s="171"/>
      <c r="DI3048" s="171"/>
      <c r="DJ3048" s="171"/>
      <c r="DK3048" s="171"/>
      <c r="DL3048" s="171"/>
      <c r="DM3048" s="171"/>
      <c r="DN3048" s="171"/>
      <c r="DO3048" s="171"/>
      <c r="DP3048" s="171"/>
      <c r="DQ3048" s="171"/>
      <c r="DR3048" s="171"/>
      <c r="DS3048" s="171"/>
      <c r="DT3048" s="171"/>
      <c r="DU3048" s="171"/>
      <c r="DV3048" s="171"/>
      <c r="DW3048" s="171"/>
      <c r="DX3048" s="171"/>
      <c r="DY3048" s="171"/>
      <c r="DZ3048" s="171"/>
      <c r="EA3048" s="171"/>
      <c r="EB3048" s="171"/>
      <c r="EC3048" s="171"/>
      <c r="ED3048" s="171"/>
      <c r="EE3048" s="171"/>
      <c r="EF3048" s="171"/>
      <c r="EG3048" s="171"/>
      <c r="EH3048" s="171"/>
      <c r="EI3048" s="171"/>
      <c r="EJ3048" s="171"/>
      <c r="EK3048" s="171"/>
      <c r="EL3048" s="171"/>
      <c r="EM3048" s="171"/>
      <c r="EN3048" s="171"/>
    </row>
    <row r="3049" spans="43:144" ht="15" x14ac:dyDescent="0.25">
      <c r="AQ3049" s="171"/>
      <c r="AR3049"/>
      <c r="AS3049"/>
      <c r="AT3049"/>
      <c r="AU3049"/>
      <c r="AV3049"/>
      <c r="AW3049"/>
      <c r="AX3049"/>
      <c r="AY3049"/>
      <c r="AZ3049"/>
      <c r="BA3049"/>
      <c r="BB3049"/>
      <c r="BC3049"/>
      <c r="BD3049"/>
      <c r="BE3049" s="171"/>
      <c r="BF3049" s="171"/>
      <c r="BG3049" s="171"/>
      <c r="BH3049" s="171"/>
      <c r="BI3049" s="171"/>
      <c r="BJ3049" s="171"/>
      <c r="BK3049" s="171"/>
      <c r="BL3049" s="171"/>
      <c r="BM3049" s="171"/>
      <c r="BN3049" s="171"/>
      <c r="BO3049" s="171"/>
      <c r="BP3049" s="171"/>
      <c r="BQ3049" s="171"/>
      <c r="BR3049" s="171"/>
      <c r="BS3049" s="171"/>
      <c r="BT3049" s="171"/>
      <c r="BU3049" s="171"/>
      <c r="BV3049" s="171"/>
      <c r="BW3049" s="171"/>
      <c r="BX3049" s="171"/>
      <c r="BY3049" s="171"/>
      <c r="BZ3049" s="171"/>
      <c r="CA3049" s="171"/>
      <c r="CB3049" s="171"/>
      <c r="CC3049" s="171"/>
      <c r="CD3049" s="171"/>
      <c r="CE3049" s="171"/>
      <c r="CF3049" s="171"/>
      <c r="CG3049" s="171"/>
      <c r="CH3049" s="171"/>
      <c r="CI3049" s="171"/>
      <c r="CJ3049" s="171"/>
      <c r="CK3049" s="171"/>
      <c r="CL3049" s="171"/>
      <c r="CM3049" s="171"/>
      <c r="CN3049" s="171"/>
      <c r="CO3049" s="171"/>
      <c r="CP3049" s="171"/>
      <c r="CQ3049" s="171"/>
      <c r="CR3049" s="171"/>
      <c r="CS3049" s="171"/>
      <c r="CT3049" s="171"/>
      <c r="CU3049" s="171"/>
      <c r="CV3049" s="171"/>
      <c r="CW3049" s="171"/>
      <c r="CX3049" s="171"/>
      <c r="CY3049" s="171"/>
      <c r="CZ3049" s="171"/>
      <c r="DA3049" s="171"/>
      <c r="DB3049" s="171"/>
      <c r="DC3049" s="171"/>
      <c r="DD3049" s="171"/>
      <c r="DE3049" s="171"/>
      <c r="DF3049" s="171"/>
      <c r="DG3049" s="171"/>
      <c r="DH3049" s="171"/>
      <c r="DI3049" s="171"/>
      <c r="DJ3049" s="171"/>
      <c r="DK3049" s="171"/>
      <c r="DL3049" s="171"/>
      <c r="DM3049" s="171"/>
      <c r="DN3049" s="171"/>
      <c r="DO3049" s="171"/>
      <c r="DP3049" s="171"/>
      <c r="DQ3049" s="171"/>
      <c r="DR3049" s="171"/>
      <c r="DS3049" s="171"/>
      <c r="DT3049" s="171"/>
      <c r="DU3049" s="171"/>
      <c r="DV3049" s="171"/>
      <c r="DW3049" s="171"/>
      <c r="DX3049" s="171"/>
      <c r="DY3049" s="171"/>
      <c r="DZ3049" s="171"/>
      <c r="EA3049" s="171"/>
      <c r="EB3049" s="171"/>
      <c r="EC3049" s="171"/>
      <c r="ED3049" s="171"/>
      <c r="EE3049" s="171"/>
      <c r="EF3049" s="171"/>
      <c r="EG3049" s="171"/>
      <c r="EH3049" s="171"/>
      <c r="EI3049" s="171"/>
      <c r="EJ3049" s="171"/>
      <c r="EK3049" s="171"/>
      <c r="EL3049" s="171"/>
      <c r="EM3049" s="171"/>
      <c r="EN3049" s="171"/>
    </row>
    <row r="3050" spans="43:144" ht="15" x14ac:dyDescent="0.25">
      <c r="AQ3050" s="171"/>
      <c r="AR3050"/>
      <c r="AS3050"/>
      <c r="AT3050"/>
      <c r="AU3050"/>
      <c r="AV3050"/>
      <c r="AW3050"/>
      <c r="AX3050"/>
      <c r="AY3050"/>
      <c r="AZ3050"/>
      <c r="BA3050"/>
      <c r="BB3050"/>
      <c r="BC3050"/>
      <c r="BD3050"/>
      <c r="BE3050" s="171"/>
      <c r="BF3050" s="171"/>
      <c r="BG3050" s="171"/>
      <c r="BH3050" s="171"/>
      <c r="BI3050" s="171"/>
      <c r="BJ3050" s="171"/>
      <c r="BK3050" s="171"/>
      <c r="BL3050" s="171"/>
      <c r="BM3050" s="171"/>
      <c r="BN3050" s="171"/>
      <c r="BO3050" s="171"/>
      <c r="BP3050" s="171"/>
      <c r="BQ3050" s="171"/>
      <c r="BR3050" s="171"/>
      <c r="BS3050" s="171"/>
      <c r="BT3050" s="171"/>
      <c r="BU3050" s="171"/>
      <c r="BV3050" s="171"/>
      <c r="BW3050" s="171"/>
      <c r="BX3050" s="171"/>
      <c r="BY3050" s="171"/>
      <c r="BZ3050" s="171"/>
      <c r="CA3050" s="171"/>
      <c r="CB3050" s="171"/>
      <c r="CC3050" s="171"/>
      <c r="CD3050" s="171"/>
      <c r="CE3050" s="171"/>
      <c r="CF3050" s="171"/>
      <c r="CG3050" s="171"/>
      <c r="CH3050" s="171"/>
      <c r="CI3050" s="171"/>
      <c r="CJ3050" s="171"/>
      <c r="CK3050" s="171"/>
      <c r="CL3050" s="171"/>
      <c r="CM3050" s="171"/>
      <c r="CN3050" s="171"/>
      <c r="CO3050" s="171"/>
      <c r="CP3050" s="171"/>
      <c r="CQ3050" s="171"/>
      <c r="CR3050" s="171"/>
      <c r="CS3050" s="171"/>
      <c r="CT3050" s="171"/>
      <c r="CU3050" s="171"/>
      <c r="CV3050" s="171"/>
      <c r="CW3050" s="171"/>
      <c r="CX3050" s="171"/>
      <c r="CY3050" s="171"/>
      <c r="CZ3050" s="171"/>
      <c r="DA3050" s="171"/>
      <c r="DB3050" s="171"/>
      <c r="DC3050" s="171"/>
      <c r="DD3050" s="171"/>
      <c r="DE3050" s="171"/>
      <c r="DF3050" s="171"/>
      <c r="DG3050" s="171"/>
      <c r="DH3050" s="171"/>
      <c r="DI3050" s="171"/>
      <c r="DJ3050" s="171"/>
      <c r="DK3050" s="171"/>
      <c r="DL3050" s="171"/>
      <c r="DM3050" s="171"/>
      <c r="DN3050" s="171"/>
      <c r="DO3050" s="171"/>
      <c r="DP3050" s="171"/>
      <c r="DQ3050" s="171"/>
      <c r="DR3050" s="171"/>
      <c r="DS3050" s="171"/>
      <c r="DT3050" s="171"/>
      <c r="DU3050" s="171"/>
      <c r="DV3050" s="171"/>
      <c r="DW3050" s="171"/>
      <c r="DX3050" s="171"/>
      <c r="DY3050" s="171"/>
      <c r="DZ3050" s="171"/>
      <c r="EA3050" s="171"/>
      <c r="EB3050" s="171"/>
      <c r="EC3050" s="171"/>
      <c r="ED3050" s="171"/>
      <c r="EE3050" s="171"/>
      <c r="EF3050" s="171"/>
      <c r="EG3050" s="171"/>
      <c r="EH3050" s="171"/>
      <c r="EI3050" s="171"/>
      <c r="EJ3050" s="171"/>
      <c r="EK3050" s="171"/>
      <c r="EL3050" s="171"/>
      <c r="EM3050" s="171"/>
      <c r="EN3050" s="171"/>
    </row>
    <row r="3051" spans="43:144" ht="15" x14ac:dyDescent="0.25">
      <c r="AQ3051" s="171"/>
      <c r="AR3051"/>
      <c r="AS3051"/>
      <c r="AT3051"/>
      <c r="AU3051"/>
      <c r="AV3051"/>
      <c r="AW3051"/>
      <c r="AX3051"/>
      <c r="AY3051"/>
      <c r="AZ3051"/>
      <c r="BA3051"/>
      <c r="BB3051"/>
      <c r="BC3051"/>
      <c r="BD3051"/>
      <c r="BE3051" s="171"/>
      <c r="BF3051" s="171"/>
      <c r="BG3051" s="171"/>
      <c r="BH3051" s="171"/>
      <c r="BI3051" s="171"/>
      <c r="BJ3051" s="171"/>
      <c r="BK3051" s="171"/>
      <c r="BL3051" s="171"/>
      <c r="BM3051" s="171"/>
      <c r="BN3051" s="171"/>
      <c r="BO3051" s="171"/>
      <c r="BP3051" s="171"/>
      <c r="BQ3051" s="171"/>
      <c r="BR3051" s="171"/>
      <c r="BS3051" s="171"/>
      <c r="BT3051" s="171"/>
      <c r="BU3051" s="171"/>
      <c r="BV3051" s="171"/>
      <c r="BW3051" s="171"/>
      <c r="BX3051" s="171"/>
      <c r="BY3051" s="171"/>
      <c r="BZ3051" s="171"/>
      <c r="CA3051" s="171"/>
      <c r="CB3051" s="171"/>
      <c r="CC3051" s="171"/>
      <c r="CD3051" s="171"/>
      <c r="CE3051" s="171"/>
      <c r="CF3051" s="171"/>
      <c r="CG3051" s="171"/>
      <c r="CH3051" s="171"/>
      <c r="CI3051" s="171"/>
      <c r="CJ3051" s="171"/>
      <c r="CK3051" s="171"/>
      <c r="CL3051" s="171"/>
      <c r="CM3051" s="171"/>
      <c r="CN3051" s="171"/>
      <c r="CO3051" s="171"/>
      <c r="CP3051" s="171"/>
      <c r="CQ3051" s="171"/>
      <c r="CR3051" s="171"/>
      <c r="CS3051" s="171"/>
      <c r="CT3051" s="171"/>
      <c r="CU3051" s="171"/>
      <c r="CV3051" s="171"/>
      <c r="CW3051" s="171"/>
      <c r="CX3051" s="171"/>
      <c r="CY3051" s="171"/>
      <c r="CZ3051" s="171"/>
      <c r="DA3051" s="171"/>
      <c r="DB3051" s="171"/>
      <c r="DC3051" s="171"/>
      <c r="DD3051" s="171"/>
      <c r="DE3051" s="171"/>
      <c r="DF3051" s="171"/>
      <c r="DG3051" s="171"/>
      <c r="DH3051" s="171"/>
      <c r="DI3051" s="171"/>
      <c r="DJ3051" s="171"/>
      <c r="DK3051" s="171"/>
      <c r="DL3051" s="171"/>
      <c r="DM3051" s="171"/>
      <c r="DN3051" s="171"/>
      <c r="DO3051" s="171"/>
      <c r="DP3051" s="171"/>
      <c r="DQ3051" s="171"/>
      <c r="DR3051" s="171"/>
      <c r="DS3051" s="171"/>
      <c r="DT3051" s="171"/>
      <c r="DU3051" s="171"/>
      <c r="DV3051" s="171"/>
      <c r="DW3051" s="171"/>
      <c r="DX3051" s="171"/>
      <c r="DY3051" s="171"/>
      <c r="DZ3051" s="171"/>
      <c r="EA3051" s="171"/>
      <c r="EB3051" s="171"/>
      <c r="EC3051" s="171"/>
      <c r="ED3051" s="171"/>
      <c r="EE3051" s="171"/>
      <c r="EF3051" s="171"/>
      <c r="EG3051" s="171"/>
      <c r="EH3051" s="171"/>
      <c r="EI3051" s="171"/>
      <c r="EJ3051" s="171"/>
      <c r="EK3051" s="171"/>
      <c r="EL3051" s="171"/>
      <c r="EM3051" s="171"/>
      <c r="EN3051" s="171"/>
    </row>
    <row r="3052" spans="43:144" ht="15" x14ac:dyDescent="0.25">
      <c r="AQ3052" s="171"/>
      <c r="AR3052"/>
      <c r="AS3052"/>
      <c r="AT3052"/>
      <c r="AU3052"/>
      <c r="AV3052"/>
      <c r="AW3052"/>
      <c r="AX3052"/>
      <c r="AY3052"/>
      <c r="AZ3052"/>
      <c r="BA3052"/>
      <c r="BB3052"/>
      <c r="BC3052"/>
      <c r="BD3052"/>
      <c r="BE3052" s="171"/>
      <c r="BF3052" s="171"/>
      <c r="BG3052" s="171"/>
      <c r="BH3052" s="171"/>
      <c r="BI3052" s="171"/>
      <c r="BJ3052" s="171"/>
      <c r="BK3052" s="171"/>
      <c r="BL3052" s="171"/>
      <c r="BM3052" s="171"/>
      <c r="BN3052" s="171"/>
      <c r="BO3052" s="171"/>
      <c r="BP3052" s="171"/>
      <c r="BQ3052" s="171"/>
      <c r="BR3052" s="171"/>
      <c r="BS3052" s="171"/>
      <c r="BT3052" s="171"/>
      <c r="BU3052" s="171"/>
      <c r="BV3052" s="171"/>
      <c r="BW3052" s="171"/>
      <c r="BX3052" s="171"/>
      <c r="BY3052" s="171"/>
      <c r="BZ3052" s="171"/>
      <c r="CA3052" s="171"/>
      <c r="CB3052" s="171"/>
      <c r="CC3052" s="171"/>
      <c r="CD3052" s="171"/>
      <c r="CE3052" s="171"/>
      <c r="CF3052" s="171"/>
      <c r="CG3052" s="171"/>
      <c r="CH3052" s="171"/>
      <c r="CI3052" s="171"/>
      <c r="CJ3052" s="171"/>
      <c r="CK3052" s="171"/>
      <c r="CL3052" s="171"/>
      <c r="CM3052" s="171"/>
      <c r="CN3052" s="171"/>
      <c r="CO3052" s="171"/>
      <c r="CP3052" s="171"/>
      <c r="CQ3052" s="171"/>
      <c r="CR3052" s="171"/>
      <c r="CS3052" s="171"/>
      <c r="CT3052" s="171"/>
      <c r="CU3052" s="171"/>
      <c r="CV3052" s="171"/>
      <c r="CW3052" s="171"/>
      <c r="CX3052" s="171"/>
      <c r="CY3052" s="171"/>
      <c r="CZ3052" s="171"/>
      <c r="DA3052" s="171"/>
      <c r="DB3052" s="171"/>
      <c r="DC3052" s="171"/>
      <c r="DD3052" s="171"/>
      <c r="DE3052" s="171"/>
      <c r="DF3052" s="171"/>
      <c r="DG3052" s="171"/>
      <c r="DH3052" s="171"/>
      <c r="DI3052" s="171"/>
      <c r="DJ3052" s="171"/>
      <c r="DK3052" s="171"/>
      <c r="DL3052" s="171"/>
      <c r="DM3052" s="171"/>
      <c r="DN3052" s="171"/>
      <c r="DO3052" s="171"/>
      <c r="DP3052" s="171"/>
      <c r="DQ3052" s="171"/>
      <c r="DR3052" s="171"/>
      <c r="DS3052" s="171"/>
      <c r="DT3052" s="171"/>
      <c r="DU3052" s="171"/>
      <c r="DV3052" s="171"/>
      <c r="DW3052" s="171"/>
      <c r="DX3052" s="171"/>
      <c r="DY3052" s="171"/>
      <c r="DZ3052" s="171"/>
      <c r="EA3052" s="171"/>
      <c r="EB3052" s="171"/>
      <c r="EC3052" s="171"/>
      <c r="ED3052" s="171"/>
      <c r="EE3052" s="171"/>
      <c r="EF3052" s="171"/>
      <c r="EG3052" s="171"/>
      <c r="EH3052" s="171"/>
      <c r="EI3052" s="171"/>
      <c r="EJ3052" s="171"/>
      <c r="EK3052" s="171"/>
      <c r="EL3052" s="171"/>
      <c r="EM3052" s="171"/>
      <c r="EN3052" s="171"/>
    </row>
    <row r="3053" spans="43:144" ht="15" x14ac:dyDescent="0.25">
      <c r="AQ3053" s="171"/>
      <c r="AR3053"/>
      <c r="AS3053"/>
      <c r="AT3053"/>
      <c r="AU3053"/>
      <c r="AV3053"/>
      <c r="AW3053"/>
      <c r="AX3053"/>
      <c r="AY3053"/>
      <c r="AZ3053"/>
      <c r="BA3053"/>
      <c r="BB3053"/>
      <c r="BC3053"/>
      <c r="BD3053"/>
      <c r="BE3053" s="171"/>
      <c r="BF3053" s="171"/>
      <c r="BG3053" s="171"/>
      <c r="BH3053" s="171"/>
      <c r="BI3053" s="171"/>
      <c r="BJ3053" s="171"/>
      <c r="BK3053" s="171"/>
      <c r="BL3053" s="171"/>
      <c r="BM3053" s="171"/>
      <c r="BN3053" s="171"/>
      <c r="BO3053" s="171"/>
      <c r="BP3053" s="171"/>
      <c r="BQ3053" s="171"/>
      <c r="BR3053" s="171"/>
      <c r="BS3053" s="171"/>
      <c r="BT3053" s="171"/>
      <c r="BU3053" s="171"/>
      <c r="BV3053" s="171"/>
      <c r="BW3053" s="171"/>
      <c r="BX3053" s="171"/>
      <c r="BY3053" s="171"/>
      <c r="BZ3053" s="171"/>
      <c r="CA3053" s="171"/>
      <c r="CB3053" s="171"/>
      <c r="CC3053" s="171"/>
      <c r="CD3053" s="171"/>
      <c r="CE3053" s="171"/>
      <c r="CF3053" s="171"/>
      <c r="CG3053" s="171"/>
      <c r="CH3053" s="171"/>
      <c r="CI3053" s="171"/>
      <c r="CJ3053" s="171"/>
      <c r="CK3053" s="171"/>
      <c r="CL3053" s="171"/>
      <c r="CM3053" s="171"/>
      <c r="CN3053" s="171"/>
      <c r="CO3053" s="171"/>
      <c r="CP3053" s="171"/>
      <c r="CQ3053" s="171"/>
      <c r="CR3053" s="171"/>
      <c r="CS3053" s="171"/>
      <c r="CT3053" s="171"/>
      <c r="CU3053" s="171"/>
      <c r="CV3053" s="171"/>
      <c r="CW3053" s="171"/>
      <c r="CX3053" s="171"/>
      <c r="CY3053" s="171"/>
      <c r="CZ3053" s="171"/>
      <c r="DA3053" s="171"/>
      <c r="DB3053" s="171"/>
      <c r="DC3053" s="171"/>
      <c r="DD3053" s="171"/>
      <c r="DE3053" s="171"/>
      <c r="DF3053" s="171"/>
      <c r="DG3053" s="171"/>
      <c r="DH3053" s="171"/>
      <c r="DI3053" s="171"/>
      <c r="DJ3053" s="171"/>
      <c r="DK3053" s="171"/>
      <c r="DL3053" s="171"/>
      <c r="DM3053" s="171"/>
      <c r="DN3053" s="171"/>
      <c r="DO3053" s="171"/>
      <c r="DP3053" s="171"/>
      <c r="DQ3053" s="171"/>
      <c r="DR3053" s="171"/>
      <c r="DS3053" s="171"/>
      <c r="DT3053" s="171"/>
      <c r="DU3053" s="171"/>
      <c r="DV3053" s="171"/>
      <c r="DW3053" s="171"/>
      <c r="DX3053" s="171"/>
      <c r="DY3053" s="171"/>
      <c r="DZ3053" s="171"/>
      <c r="EA3053" s="171"/>
      <c r="EB3053" s="171"/>
      <c r="EC3053" s="171"/>
      <c r="ED3053" s="171"/>
      <c r="EE3053" s="171"/>
      <c r="EF3053" s="171"/>
      <c r="EG3053" s="171"/>
      <c r="EH3053" s="171"/>
      <c r="EI3053" s="171"/>
      <c r="EJ3053" s="171"/>
      <c r="EK3053" s="171"/>
      <c r="EL3053" s="171"/>
      <c r="EM3053" s="171"/>
      <c r="EN3053" s="171"/>
    </row>
    <row r="3054" spans="43:144" ht="15" x14ac:dyDescent="0.25">
      <c r="AQ3054" s="171"/>
      <c r="AR3054"/>
      <c r="AS3054"/>
      <c r="AT3054"/>
      <c r="AU3054"/>
      <c r="AV3054"/>
      <c r="AW3054"/>
      <c r="AX3054"/>
      <c r="AY3054"/>
      <c r="AZ3054"/>
      <c r="BA3054"/>
      <c r="BB3054"/>
      <c r="BC3054"/>
      <c r="BD3054"/>
      <c r="BE3054" s="171"/>
      <c r="BF3054" s="171"/>
      <c r="BG3054" s="171"/>
      <c r="BH3054" s="171"/>
      <c r="BI3054" s="171"/>
      <c r="BJ3054" s="171"/>
      <c r="BK3054" s="171"/>
      <c r="BL3054" s="171"/>
      <c r="BM3054" s="171"/>
      <c r="BN3054" s="171"/>
      <c r="BO3054" s="171"/>
      <c r="BP3054" s="171"/>
      <c r="BQ3054" s="171"/>
      <c r="BR3054" s="171"/>
      <c r="BS3054" s="171"/>
      <c r="BT3054" s="171"/>
      <c r="BU3054" s="171"/>
      <c r="BV3054" s="171"/>
      <c r="BW3054" s="171"/>
      <c r="BX3054" s="171"/>
      <c r="BY3054" s="171"/>
      <c r="BZ3054" s="171"/>
      <c r="CA3054" s="171"/>
      <c r="CB3054" s="171"/>
      <c r="CC3054" s="171"/>
      <c r="CD3054" s="171"/>
      <c r="CE3054" s="171"/>
      <c r="CF3054" s="171"/>
      <c r="CG3054" s="171"/>
      <c r="CH3054" s="171"/>
      <c r="CI3054" s="171"/>
      <c r="CJ3054" s="171"/>
      <c r="CK3054" s="171"/>
      <c r="CL3054" s="171"/>
      <c r="CM3054" s="171"/>
      <c r="CN3054" s="171"/>
      <c r="CO3054" s="171"/>
      <c r="CP3054" s="171"/>
      <c r="CQ3054" s="171"/>
      <c r="CR3054" s="171"/>
      <c r="CS3054" s="171"/>
      <c r="CT3054" s="171"/>
      <c r="CU3054" s="171"/>
      <c r="CV3054" s="171"/>
      <c r="CW3054" s="171"/>
      <c r="CX3054" s="171"/>
      <c r="CY3054" s="171"/>
      <c r="CZ3054" s="171"/>
      <c r="DA3054" s="171"/>
      <c r="DB3054" s="171"/>
      <c r="DC3054" s="171"/>
      <c r="DD3054" s="171"/>
      <c r="DE3054" s="171"/>
      <c r="DF3054" s="171"/>
      <c r="DG3054" s="171"/>
      <c r="DH3054" s="171"/>
      <c r="DI3054" s="171"/>
      <c r="DJ3054" s="171"/>
      <c r="DK3054" s="171"/>
      <c r="DL3054" s="171"/>
      <c r="DM3054" s="171"/>
      <c r="DN3054" s="171"/>
      <c r="DO3054" s="171"/>
      <c r="DP3054" s="171"/>
      <c r="DQ3054" s="171"/>
      <c r="DR3054" s="171"/>
      <c r="DS3054" s="171"/>
      <c r="DT3054" s="171"/>
      <c r="DU3054" s="171"/>
      <c r="DV3054" s="171"/>
      <c r="DW3054" s="171"/>
      <c r="DX3054" s="171"/>
      <c r="DY3054" s="171"/>
      <c r="DZ3054" s="171"/>
      <c r="EA3054" s="171"/>
      <c r="EB3054" s="171"/>
      <c r="EC3054" s="171"/>
      <c r="ED3054" s="171"/>
      <c r="EE3054" s="171"/>
      <c r="EF3054" s="171"/>
      <c r="EG3054" s="171"/>
      <c r="EH3054" s="171"/>
      <c r="EI3054" s="171"/>
      <c r="EJ3054" s="171"/>
      <c r="EK3054" s="171"/>
      <c r="EL3054" s="171"/>
      <c r="EM3054" s="171"/>
      <c r="EN3054" s="171"/>
    </row>
    <row r="3055" spans="43:144" ht="15" x14ac:dyDescent="0.25">
      <c r="AQ3055" s="171"/>
      <c r="AR3055"/>
      <c r="AS3055"/>
      <c r="AT3055"/>
      <c r="AU3055"/>
      <c r="AV3055"/>
      <c r="AW3055"/>
      <c r="AX3055"/>
      <c r="AY3055"/>
      <c r="AZ3055"/>
      <c r="BA3055"/>
      <c r="BB3055"/>
      <c r="BC3055"/>
      <c r="BD3055"/>
      <c r="BE3055" s="171"/>
      <c r="BF3055" s="171"/>
      <c r="BG3055" s="171"/>
      <c r="BH3055" s="171"/>
      <c r="BI3055" s="171"/>
      <c r="BJ3055" s="171"/>
      <c r="BK3055" s="171"/>
      <c r="BL3055" s="171"/>
      <c r="BM3055" s="171"/>
      <c r="BN3055" s="171"/>
      <c r="BO3055" s="171"/>
      <c r="BP3055" s="171"/>
      <c r="BQ3055" s="171"/>
      <c r="BR3055" s="171"/>
      <c r="BS3055" s="171"/>
      <c r="BT3055" s="171"/>
      <c r="BU3055" s="171"/>
      <c r="BV3055" s="171"/>
      <c r="BW3055" s="171"/>
      <c r="BX3055" s="171"/>
      <c r="BY3055" s="171"/>
      <c r="BZ3055" s="171"/>
      <c r="CA3055" s="171"/>
      <c r="CB3055" s="171"/>
      <c r="CC3055" s="171"/>
      <c r="CD3055" s="171"/>
      <c r="CE3055" s="171"/>
      <c r="CF3055" s="171"/>
      <c r="CG3055" s="171"/>
      <c r="CH3055" s="171"/>
      <c r="CI3055" s="171"/>
      <c r="CJ3055" s="171"/>
      <c r="CK3055" s="171"/>
      <c r="CL3055" s="171"/>
      <c r="CM3055" s="171"/>
      <c r="CN3055" s="171"/>
      <c r="CO3055" s="171"/>
      <c r="CP3055" s="171"/>
      <c r="CQ3055" s="171"/>
      <c r="CR3055" s="171"/>
      <c r="CS3055" s="171"/>
      <c r="CT3055" s="171"/>
      <c r="CU3055" s="171"/>
      <c r="CV3055" s="171"/>
      <c r="CW3055" s="171"/>
      <c r="CX3055" s="171"/>
      <c r="CY3055" s="171"/>
      <c r="CZ3055" s="171"/>
      <c r="DA3055" s="171"/>
      <c r="DB3055" s="171"/>
      <c r="DC3055" s="171"/>
      <c r="DD3055" s="171"/>
      <c r="DE3055" s="171"/>
      <c r="DF3055" s="171"/>
      <c r="DG3055" s="171"/>
      <c r="DH3055" s="171"/>
      <c r="DI3055" s="171"/>
      <c r="DJ3055" s="171"/>
      <c r="DK3055" s="171"/>
      <c r="DL3055" s="171"/>
      <c r="DM3055" s="171"/>
      <c r="DN3055" s="171"/>
      <c r="DO3055" s="171"/>
      <c r="DP3055" s="171"/>
      <c r="DQ3055" s="171"/>
      <c r="DR3055" s="171"/>
      <c r="DS3055" s="171"/>
      <c r="DT3055" s="171"/>
      <c r="DU3055" s="171"/>
      <c r="DV3055" s="171"/>
      <c r="DW3055" s="171"/>
      <c r="DX3055" s="171"/>
      <c r="DY3055" s="171"/>
      <c r="DZ3055" s="171"/>
      <c r="EA3055" s="171"/>
      <c r="EB3055" s="171"/>
      <c r="EC3055" s="171"/>
      <c r="ED3055" s="171"/>
      <c r="EE3055" s="171"/>
      <c r="EF3055" s="171"/>
      <c r="EG3055" s="171"/>
      <c r="EH3055" s="171"/>
      <c r="EI3055" s="171"/>
      <c r="EJ3055" s="171"/>
      <c r="EK3055" s="171"/>
      <c r="EL3055" s="171"/>
      <c r="EM3055" s="171"/>
      <c r="EN3055" s="171"/>
    </row>
    <row r="3056" spans="43:144" ht="15" x14ac:dyDescent="0.25">
      <c r="AQ3056" s="171"/>
      <c r="AR3056"/>
      <c r="AS3056"/>
      <c r="AT3056"/>
      <c r="AU3056"/>
      <c r="AV3056"/>
      <c r="AW3056"/>
      <c r="AX3056"/>
      <c r="AY3056"/>
      <c r="AZ3056"/>
      <c r="BA3056"/>
      <c r="BB3056"/>
      <c r="BC3056"/>
      <c r="BD3056"/>
      <c r="BE3056" s="171"/>
      <c r="BF3056" s="171"/>
      <c r="BG3056" s="171"/>
      <c r="BH3056" s="171"/>
      <c r="BI3056" s="171"/>
      <c r="BJ3056" s="171"/>
      <c r="BK3056" s="171"/>
      <c r="BL3056" s="171"/>
      <c r="BM3056" s="171"/>
      <c r="BN3056" s="171"/>
      <c r="BO3056" s="171"/>
      <c r="BP3056" s="171"/>
      <c r="BQ3056" s="171"/>
      <c r="BR3056" s="171"/>
      <c r="BS3056" s="171"/>
      <c r="BT3056" s="171"/>
      <c r="BU3056" s="171"/>
      <c r="BV3056" s="171"/>
      <c r="BW3056" s="171"/>
      <c r="BX3056" s="171"/>
      <c r="BY3056" s="171"/>
      <c r="BZ3056" s="171"/>
      <c r="CA3056" s="171"/>
      <c r="CB3056" s="171"/>
      <c r="CC3056" s="171"/>
      <c r="CD3056" s="171"/>
      <c r="CE3056" s="171"/>
      <c r="CF3056" s="171"/>
      <c r="CG3056" s="171"/>
      <c r="CH3056" s="171"/>
      <c r="CI3056" s="171"/>
      <c r="CJ3056" s="171"/>
      <c r="CK3056" s="171"/>
      <c r="CL3056" s="171"/>
      <c r="CM3056" s="171"/>
      <c r="CN3056" s="171"/>
      <c r="CO3056" s="171"/>
      <c r="CP3056" s="171"/>
      <c r="CQ3056" s="171"/>
      <c r="CR3056" s="171"/>
      <c r="CS3056" s="171"/>
      <c r="CT3056" s="171"/>
      <c r="CU3056" s="171"/>
      <c r="CV3056" s="171"/>
      <c r="CW3056" s="171"/>
      <c r="CX3056" s="171"/>
      <c r="CY3056" s="171"/>
      <c r="CZ3056" s="171"/>
      <c r="DA3056" s="171"/>
      <c r="DB3056" s="171"/>
      <c r="DC3056" s="171"/>
      <c r="DD3056" s="171"/>
      <c r="DE3056" s="171"/>
      <c r="DF3056" s="171"/>
      <c r="DG3056" s="171"/>
      <c r="DH3056" s="171"/>
      <c r="DI3056" s="171"/>
      <c r="DJ3056" s="171"/>
      <c r="DK3056" s="171"/>
      <c r="DL3056" s="171"/>
      <c r="DM3056" s="171"/>
      <c r="DN3056" s="171"/>
      <c r="DO3056" s="171"/>
      <c r="DP3056" s="171"/>
      <c r="DQ3056" s="171"/>
      <c r="DR3056" s="171"/>
      <c r="DS3056" s="171"/>
      <c r="DT3056" s="171"/>
      <c r="DU3056" s="171"/>
      <c r="DV3056" s="171"/>
      <c r="DW3056" s="171"/>
      <c r="DX3056" s="171"/>
      <c r="DY3056" s="171"/>
      <c r="DZ3056" s="171"/>
      <c r="EA3056" s="171"/>
      <c r="EB3056" s="171"/>
      <c r="EC3056" s="171"/>
      <c r="ED3056" s="171"/>
      <c r="EE3056" s="171"/>
      <c r="EF3056" s="171"/>
      <c r="EG3056" s="171"/>
      <c r="EH3056" s="171"/>
      <c r="EI3056" s="171"/>
      <c r="EJ3056" s="171"/>
      <c r="EK3056" s="171"/>
      <c r="EL3056" s="171"/>
      <c r="EM3056" s="171"/>
      <c r="EN3056" s="171"/>
    </row>
    <row r="3057" spans="43:144" ht="15" x14ac:dyDescent="0.25">
      <c r="AQ3057" s="171"/>
      <c r="AR3057"/>
      <c r="AS3057"/>
      <c r="AT3057"/>
      <c r="AU3057"/>
      <c r="AV3057"/>
      <c r="AW3057"/>
      <c r="AX3057"/>
      <c r="AY3057"/>
      <c r="AZ3057"/>
      <c r="BA3057"/>
      <c r="BB3057"/>
      <c r="BC3057"/>
      <c r="BD3057"/>
      <c r="BE3057" s="171"/>
      <c r="BF3057" s="171"/>
      <c r="BG3057" s="171"/>
      <c r="BH3057" s="171"/>
      <c r="BI3057" s="171"/>
      <c r="BJ3057" s="171"/>
      <c r="BK3057" s="171"/>
      <c r="BL3057" s="171"/>
      <c r="BM3057" s="171"/>
      <c r="BN3057" s="171"/>
      <c r="BO3057" s="171"/>
      <c r="BP3057" s="171"/>
      <c r="BQ3057" s="171"/>
      <c r="BR3057" s="171"/>
      <c r="BS3057" s="171"/>
      <c r="BT3057" s="171"/>
      <c r="BU3057" s="171"/>
      <c r="BV3057" s="171"/>
      <c r="BW3057" s="171"/>
      <c r="BX3057" s="171"/>
      <c r="BY3057" s="171"/>
      <c r="BZ3057" s="171"/>
      <c r="CA3057" s="171"/>
      <c r="CB3057" s="171"/>
      <c r="CC3057" s="171"/>
      <c r="CD3057" s="171"/>
      <c r="CE3057" s="171"/>
      <c r="CF3057" s="171"/>
      <c r="CG3057" s="171"/>
      <c r="CH3057" s="171"/>
      <c r="CI3057" s="171"/>
      <c r="CJ3057" s="171"/>
      <c r="CK3057" s="171"/>
      <c r="CL3057" s="171"/>
      <c r="CM3057" s="171"/>
      <c r="CN3057" s="171"/>
      <c r="CO3057" s="171"/>
      <c r="CP3057" s="171"/>
      <c r="CQ3057" s="171"/>
      <c r="CR3057" s="171"/>
      <c r="CS3057" s="171"/>
      <c r="CT3057" s="171"/>
      <c r="CU3057" s="171"/>
      <c r="CV3057" s="171"/>
      <c r="CW3057" s="171"/>
      <c r="CX3057" s="171"/>
      <c r="CY3057" s="171"/>
      <c r="CZ3057" s="171"/>
      <c r="DA3057" s="171"/>
      <c r="DB3057" s="171"/>
      <c r="DC3057" s="171"/>
      <c r="DD3057" s="171"/>
      <c r="DE3057" s="171"/>
      <c r="DF3057" s="171"/>
      <c r="DG3057" s="171"/>
      <c r="DH3057" s="171"/>
      <c r="DI3057" s="171"/>
      <c r="DJ3057" s="171"/>
      <c r="DK3057" s="171"/>
      <c r="DL3057" s="171"/>
      <c r="DM3057" s="171"/>
      <c r="DN3057" s="171"/>
      <c r="DO3057" s="171"/>
      <c r="DP3057" s="171"/>
      <c r="DQ3057" s="171"/>
      <c r="DR3057" s="171"/>
      <c r="DS3057" s="171"/>
      <c r="DT3057" s="171"/>
      <c r="DU3057" s="171"/>
      <c r="DV3057" s="171"/>
      <c r="DW3057" s="171"/>
      <c r="DX3057" s="171"/>
      <c r="DY3057" s="171"/>
      <c r="DZ3057" s="171"/>
      <c r="EA3057" s="171"/>
      <c r="EB3057" s="171"/>
      <c r="EC3057" s="171"/>
      <c r="ED3057" s="171"/>
      <c r="EE3057" s="171"/>
      <c r="EF3057" s="171"/>
      <c r="EG3057" s="171"/>
      <c r="EH3057" s="171"/>
      <c r="EI3057" s="171"/>
      <c r="EJ3057" s="171"/>
      <c r="EK3057" s="171"/>
      <c r="EL3057" s="171"/>
      <c r="EM3057" s="171"/>
      <c r="EN3057" s="171"/>
    </row>
    <row r="3058" spans="43:144" ht="15" x14ac:dyDescent="0.25">
      <c r="AQ3058" s="171"/>
      <c r="AR3058"/>
      <c r="AS3058"/>
      <c r="AT3058"/>
      <c r="AU3058"/>
      <c r="AV3058"/>
      <c r="AW3058"/>
      <c r="AX3058"/>
      <c r="AY3058"/>
      <c r="AZ3058"/>
      <c r="BA3058"/>
      <c r="BB3058"/>
      <c r="BC3058"/>
      <c r="BD3058"/>
      <c r="BE3058" s="171"/>
      <c r="BF3058" s="171"/>
      <c r="BG3058" s="171"/>
      <c r="BH3058" s="171"/>
      <c r="BI3058" s="171"/>
      <c r="BJ3058" s="171"/>
      <c r="BK3058" s="171"/>
      <c r="BL3058" s="171"/>
      <c r="BM3058" s="171"/>
      <c r="BN3058" s="171"/>
      <c r="BO3058" s="171"/>
      <c r="BP3058" s="171"/>
      <c r="BQ3058" s="171"/>
      <c r="BR3058" s="171"/>
      <c r="BS3058" s="171"/>
      <c r="BT3058" s="171"/>
      <c r="BU3058" s="171"/>
      <c r="BV3058" s="171"/>
      <c r="BW3058" s="171"/>
      <c r="BX3058" s="171"/>
      <c r="BY3058" s="171"/>
      <c r="BZ3058" s="171"/>
      <c r="CA3058" s="171"/>
      <c r="CB3058" s="171"/>
      <c r="CC3058" s="171"/>
      <c r="CD3058" s="171"/>
      <c r="CE3058" s="171"/>
      <c r="CF3058" s="171"/>
      <c r="CG3058" s="171"/>
      <c r="CH3058" s="171"/>
      <c r="CI3058" s="171"/>
      <c r="CJ3058" s="171"/>
      <c r="CK3058" s="171"/>
      <c r="CL3058" s="171"/>
      <c r="CM3058" s="171"/>
      <c r="CN3058" s="171"/>
      <c r="CO3058" s="171"/>
      <c r="CP3058" s="171"/>
      <c r="CQ3058" s="171"/>
      <c r="CR3058" s="171"/>
      <c r="CS3058" s="171"/>
      <c r="CT3058" s="171"/>
      <c r="CU3058" s="171"/>
      <c r="CV3058" s="171"/>
      <c r="CW3058" s="171"/>
      <c r="CX3058" s="171"/>
      <c r="CY3058" s="171"/>
      <c r="CZ3058" s="171"/>
      <c r="DA3058" s="171"/>
      <c r="DB3058" s="171"/>
      <c r="DC3058" s="171"/>
      <c r="DD3058" s="171"/>
      <c r="DE3058" s="171"/>
      <c r="DF3058" s="171"/>
      <c r="DG3058" s="171"/>
      <c r="DH3058" s="171"/>
      <c r="DI3058" s="171"/>
      <c r="DJ3058" s="171"/>
      <c r="DK3058" s="171"/>
      <c r="DL3058" s="171"/>
      <c r="DM3058" s="171"/>
      <c r="DN3058" s="171"/>
      <c r="DO3058" s="171"/>
      <c r="DP3058" s="171"/>
      <c r="DQ3058" s="171"/>
      <c r="DR3058" s="171"/>
      <c r="DS3058" s="171"/>
      <c r="DT3058" s="171"/>
      <c r="DU3058" s="171"/>
      <c r="DV3058" s="171"/>
      <c r="DW3058" s="171"/>
      <c r="DX3058" s="171"/>
      <c r="DY3058" s="171"/>
      <c r="DZ3058" s="171"/>
      <c r="EA3058" s="171"/>
      <c r="EB3058" s="171"/>
      <c r="EC3058" s="171"/>
      <c r="ED3058" s="171"/>
      <c r="EE3058" s="171"/>
      <c r="EF3058" s="171"/>
      <c r="EG3058" s="171"/>
      <c r="EH3058" s="171"/>
      <c r="EI3058" s="171"/>
      <c r="EJ3058" s="171"/>
      <c r="EK3058" s="171"/>
      <c r="EL3058" s="171"/>
      <c r="EM3058" s="171"/>
      <c r="EN3058" s="171"/>
    </row>
    <row r="3059" spans="43:144" ht="15" x14ac:dyDescent="0.25">
      <c r="AQ3059" s="171"/>
      <c r="AR3059"/>
      <c r="AS3059"/>
      <c r="AT3059"/>
      <c r="AU3059"/>
      <c r="AV3059"/>
      <c r="AW3059"/>
      <c r="AX3059"/>
      <c r="AY3059"/>
      <c r="AZ3059"/>
      <c r="BA3059"/>
      <c r="BB3059"/>
      <c r="BC3059"/>
      <c r="BD3059"/>
      <c r="BE3059" s="171"/>
      <c r="BF3059" s="171"/>
      <c r="BG3059" s="171"/>
      <c r="BH3059" s="171"/>
      <c r="BI3059" s="171"/>
      <c r="BJ3059" s="171"/>
      <c r="BK3059" s="171"/>
      <c r="BL3059" s="171"/>
      <c r="BM3059" s="171"/>
      <c r="BN3059" s="171"/>
      <c r="BO3059" s="171"/>
      <c r="BP3059" s="171"/>
      <c r="BQ3059" s="171"/>
      <c r="BR3059" s="171"/>
      <c r="BS3059" s="171"/>
      <c r="BT3059" s="171"/>
      <c r="BU3059" s="171"/>
      <c r="BV3059" s="171"/>
      <c r="BW3059" s="171"/>
      <c r="BX3059" s="171"/>
      <c r="BY3059" s="171"/>
      <c r="BZ3059" s="171"/>
      <c r="CA3059" s="171"/>
      <c r="CB3059" s="171"/>
      <c r="CC3059" s="171"/>
      <c r="CD3059" s="171"/>
      <c r="CE3059" s="171"/>
      <c r="CF3059" s="171"/>
      <c r="CG3059" s="171"/>
      <c r="CH3059" s="171"/>
      <c r="CI3059" s="171"/>
      <c r="CJ3059" s="171"/>
      <c r="CK3059" s="171"/>
      <c r="CL3059" s="171"/>
      <c r="CM3059" s="171"/>
      <c r="CN3059" s="171"/>
      <c r="CO3059" s="171"/>
      <c r="CP3059" s="171"/>
      <c r="CQ3059" s="171"/>
      <c r="CR3059" s="171"/>
      <c r="CS3059" s="171"/>
      <c r="CT3059" s="171"/>
      <c r="CU3059" s="171"/>
      <c r="CV3059" s="171"/>
      <c r="CW3059" s="171"/>
      <c r="CX3059" s="171"/>
      <c r="CY3059" s="171"/>
      <c r="CZ3059" s="171"/>
      <c r="DA3059" s="171"/>
      <c r="DB3059" s="171"/>
      <c r="DC3059" s="171"/>
      <c r="DD3059" s="171"/>
      <c r="DE3059" s="171"/>
      <c r="DF3059" s="171"/>
      <c r="DG3059" s="171"/>
      <c r="DH3059" s="171"/>
      <c r="DI3059" s="171"/>
      <c r="DJ3059" s="171"/>
      <c r="DK3059" s="171"/>
      <c r="DL3059" s="171"/>
      <c r="DM3059" s="171"/>
      <c r="DN3059" s="171"/>
      <c r="DO3059" s="171"/>
      <c r="DP3059" s="171"/>
      <c r="DQ3059" s="171"/>
      <c r="DR3059" s="171"/>
      <c r="DS3059" s="171"/>
      <c r="DT3059" s="171"/>
      <c r="DU3059" s="171"/>
      <c r="DV3059" s="171"/>
      <c r="DW3059" s="171"/>
      <c r="DX3059" s="171"/>
      <c r="DY3059" s="171"/>
      <c r="DZ3059" s="171"/>
      <c r="EA3059" s="171"/>
      <c r="EB3059" s="171"/>
      <c r="EC3059" s="171"/>
      <c r="ED3059" s="171"/>
      <c r="EE3059" s="171"/>
      <c r="EF3059" s="171"/>
      <c r="EG3059" s="171"/>
      <c r="EH3059" s="171"/>
      <c r="EI3059" s="171"/>
      <c r="EJ3059" s="171"/>
      <c r="EK3059" s="171"/>
      <c r="EL3059" s="171"/>
      <c r="EM3059" s="171"/>
      <c r="EN3059" s="171"/>
    </row>
    <row r="3060" spans="43:144" ht="15" x14ac:dyDescent="0.25">
      <c r="AQ3060" s="171"/>
      <c r="AR3060"/>
      <c r="AS3060"/>
      <c r="AT3060"/>
      <c r="AU3060"/>
      <c r="AV3060"/>
      <c r="AW3060"/>
      <c r="AX3060"/>
      <c r="AY3060"/>
      <c r="AZ3060"/>
      <c r="BA3060"/>
      <c r="BB3060"/>
      <c r="BC3060"/>
      <c r="BD3060"/>
      <c r="BE3060" s="171"/>
      <c r="BF3060" s="171"/>
      <c r="BG3060" s="171"/>
      <c r="BH3060" s="171"/>
      <c r="BI3060" s="171"/>
      <c r="BJ3060" s="171"/>
      <c r="BK3060" s="171"/>
      <c r="BL3060" s="171"/>
      <c r="BM3060" s="171"/>
      <c r="BN3060" s="171"/>
      <c r="BO3060" s="171"/>
      <c r="BP3060" s="171"/>
      <c r="BQ3060" s="171"/>
      <c r="BR3060" s="171"/>
      <c r="BS3060" s="171"/>
      <c r="BT3060" s="171"/>
      <c r="BU3060" s="171"/>
      <c r="BV3060" s="171"/>
      <c r="BW3060" s="171"/>
      <c r="BX3060" s="171"/>
      <c r="BY3060" s="171"/>
      <c r="BZ3060" s="171"/>
      <c r="CA3060" s="171"/>
      <c r="CB3060" s="171"/>
      <c r="CC3060" s="171"/>
      <c r="CD3060" s="171"/>
      <c r="CE3060" s="171"/>
      <c r="CF3060" s="171"/>
      <c r="CG3060" s="171"/>
      <c r="CH3060" s="171"/>
      <c r="CI3060" s="171"/>
      <c r="CJ3060" s="171"/>
      <c r="CK3060" s="171"/>
      <c r="CL3060" s="171"/>
      <c r="CM3060" s="171"/>
      <c r="CN3060" s="171"/>
      <c r="CO3060" s="171"/>
      <c r="CP3060" s="171"/>
      <c r="CQ3060" s="171"/>
      <c r="CR3060" s="171"/>
      <c r="CS3060" s="171"/>
      <c r="CT3060" s="171"/>
      <c r="CU3060" s="171"/>
      <c r="CV3060" s="171"/>
      <c r="CW3060" s="171"/>
      <c r="CX3060" s="171"/>
      <c r="CY3060" s="171"/>
      <c r="CZ3060" s="171"/>
      <c r="DA3060" s="171"/>
      <c r="DB3060" s="171"/>
      <c r="DC3060" s="171"/>
      <c r="DD3060" s="171"/>
      <c r="DE3060" s="171"/>
      <c r="DF3060" s="171"/>
      <c r="DG3060" s="171"/>
      <c r="DH3060" s="171"/>
      <c r="DI3060" s="171"/>
      <c r="DJ3060" s="171"/>
      <c r="DK3060" s="171"/>
      <c r="DL3060" s="171"/>
      <c r="DM3060" s="171"/>
      <c r="DN3060" s="171"/>
      <c r="DO3060" s="171"/>
      <c r="DP3060" s="171"/>
      <c r="DQ3060" s="171"/>
      <c r="DR3060" s="171"/>
      <c r="DS3060" s="171"/>
      <c r="DT3060" s="171"/>
      <c r="DU3060" s="171"/>
      <c r="DV3060" s="171"/>
      <c r="DW3060" s="171"/>
      <c r="DX3060" s="171"/>
      <c r="DY3060" s="171"/>
      <c r="DZ3060" s="171"/>
      <c r="EA3060" s="171"/>
      <c r="EB3060" s="171"/>
      <c r="EC3060" s="171"/>
      <c r="ED3060" s="171"/>
      <c r="EE3060" s="171"/>
      <c r="EF3060" s="171"/>
      <c r="EG3060" s="171"/>
      <c r="EH3060" s="171"/>
      <c r="EI3060" s="171"/>
      <c r="EJ3060" s="171"/>
      <c r="EK3060" s="171"/>
      <c r="EL3060" s="171"/>
      <c r="EM3060" s="171"/>
      <c r="EN3060" s="171"/>
    </row>
    <row r="3061" spans="43:144" ht="15" x14ac:dyDescent="0.25">
      <c r="AQ3061" s="171"/>
      <c r="AR3061"/>
      <c r="AS3061"/>
      <c r="AT3061"/>
      <c r="AU3061"/>
      <c r="AV3061"/>
      <c r="AW3061"/>
      <c r="AX3061"/>
      <c r="AY3061"/>
      <c r="AZ3061"/>
      <c r="BA3061"/>
      <c r="BB3061"/>
      <c r="BC3061"/>
      <c r="BD3061"/>
      <c r="BE3061" s="171"/>
      <c r="BF3061" s="171"/>
      <c r="BG3061" s="171"/>
      <c r="BH3061" s="171"/>
      <c r="BI3061" s="171"/>
      <c r="BJ3061" s="171"/>
      <c r="BK3061" s="171"/>
      <c r="BL3061" s="171"/>
      <c r="BM3061" s="171"/>
      <c r="BN3061" s="171"/>
      <c r="BO3061" s="171"/>
      <c r="BP3061" s="171"/>
      <c r="BQ3061" s="171"/>
      <c r="BR3061" s="171"/>
      <c r="BS3061" s="171"/>
      <c r="BT3061" s="171"/>
      <c r="BU3061" s="171"/>
      <c r="BV3061" s="171"/>
      <c r="BW3061" s="171"/>
      <c r="BX3061" s="171"/>
      <c r="BY3061" s="171"/>
      <c r="BZ3061" s="171"/>
      <c r="CA3061" s="171"/>
      <c r="CB3061" s="171"/>
      <c r="CC3061" s="171"/>
      <c r="CD3061" s="171"/>
      <c r="CE3061" s="171"/>
      <c r="CF3061" s="171"/>
      <c r="CG3061" s="171"/>
      <c r="CH3061" s="171"/>
      <c r="CI3061" s="171"/>
      <c r="CJ3061" s="171"/>
      <c r="CK3061" s="171"/>
      <c r="CL3061" s="171"/>
      <c r="CM3061" s="171"/>
      <c r="CN3061" s="171"/>
      <c r="CO3061" s="171"/>
      <c r="CP3061" s="171"/>
      <c r="CQ3061" s="171"/>
      <c r="CR3061" s="171"/>
      <c r="CS3061" s="171"/>
      <c r="CT3061" s="171"/>
      <c r="CU3061" s="171"/>
      <c r="CV3061" s="171"/>
      <c r="CW3061" s="171"/>
      <c r="CX3061" s="171"/>
      <c r="CY3061" s="171"/>
      <c r="CZ3061" s="171"/>
      <c r="DA3061" s="171"/>
      <c r="DB3061" s="171"/>
      <c r="DC3061" s="171"/>
      <c r="DD3061" s="171"/>
      <c r="DE3061" s="171"/>
      <c r="DF3061" s="171"/>
      <c r="DG3061" s="171"/>
      <c r="DH3061" s="171"/>
      <c r="DI3061" s="171"/>
      <c r="DJ3061" s="171"/>
      <c r="DK3061" s="171"/>
      <c r="DL3061" s="171"/>
      <c r="DM3061" s="171"/>
      <c r="DN3061" s="171"/>
      <c r="DO3061" s="171"/>
      <c r="DP3061" s="171"/>
      <c r="DQ3061" s="171"/>
      <c r="DR3061" s="171"/>
      <c r="DS3061" s="171"/>
      <c r="DT3061" s="171"/>
      <c r="DU3061" s="171"/>
      <c r="DV3061" s="171"/>
      <c r="DW3061" s="171"/>
      <c r="DX3061" s="171"/>
      <c r="DY3061" s="171"/>
      <c r="DZ3061" s="171"/>
      <c r="EA3061" s="171"/>
      <c r="EB3061" s="171"/>
      <c r="EC3061" s="171"/>
      <c r="ED3061" s="171"/>
      <c r="EE3061" s="171"/>
      <c r="EF3061" s="171"/>
      <c r="EG3061" s="171"/>
      <c r="EH3061" s="171"/>
      <c r="EI3061" s="171"/>
      <c r="EJ3061" s="171"/>
      <c r="EK3061" s="171"/>
      <c r="EL3061" s="171"/>
      <c r="EM3061" s="171"/>
      <c r="EN3061" s="171"/>
    </row>
    <row r="3062" spans="43:144" ht="15" x14ac:dyDescent="0.25">
      <c r="AQ3062" s="171"/>
      <c r="AR3062"/>
      <c r="AS3062"/>
      <c r="AT3062"/>
      <c r="AU3062"/>
      <c r="AV3062"/>
      <c r="AW3062"/>
      <c r="AX3062"/>
      <c r="AY3062"/>
      <c r="AZ3062"/>
      <c r="BA3062"/>
      <c r="BB3062"/>
      <c r="BC3062"/>
      <c r="BD3062"/>
      <c r="BE3062" s="171"/>
      <c r="BF3062" s="171"/>
      <c r="BG3062" s="171"/>
      <c r="BH3062" s="171"/>
      <c r="BI3062" s="171"/>
      <c r="BJ3062" s="171"/>
      <c r="BK3062" s="171"/>
      <c r="BL3062" s="171"/>
      <c r="BM3062" s="171"/>
      <c r="BN3062" s="171"/>
      <c r="BO3062" s="171"/>
      <c r="BP3062" s="171"/>
      <c r="BQ3062" s="171"/>
      <c r="BR3062" s="171"/>
      <c r="BS3062" s="171"/>
      <c r="BT3062" s="171"/>
      <c r="BU3062" s="171"/>
      <c r="BV3062" s="171"/>
      <c r="BW3062" s="171"/>
      <c r="BX3062" s="171"/>
      <c r="BY3062" s="171"/>
      <c r="BZ3062" s="171"/>
      <c r="CA3062" s="171"/>
      <c r="CB3062" s="171"/>
      <c r="CC3062" s="171"/>
      <c r="CD3062" s="171"/>
      <c r="CE3062" s="171"/>
      <c r="CF3062" s="171"/>
      <c r="CG3062" s="171"/>
      <c r="CH3062" s="171"/>
      <c r="CI3062" s="171"/>
      <c r="CJ3062" s="171"/>
      <c r="CK3062" s="171"/>
      <c r="CL3062" s="171"/>
      <c r="CM3062" s="171"/>
      <c r="CN3062" s="171"/>
      <c r="CO3062" s="171"/>
      <c r="CP3062" s="171"/>
      <c r="CQ3062" s="171"/>
      <c r="CR3062" s="171"/>
      <c r="CS3062" s="171"/>
      <c r="CT3062" s="171"/>
      <c r="CU3062" s="171"/>
      <c r="CV3062" s="171"/>
      <c r="CW3062" s="171"/>
      <c r="CX3062" s="171"/>
      <c r="CY3062" s="171"/>
      <c r="CZ3062" s="171"/>
      <c r="DA3062" s="171"/>
      <c r="DB3062" s="171"/>
      <c r="DC3062" s="171"/>
      <c r="DD3062" s="171"/>
      <c r="DE3062" s="171"/>
      <c r="DF3062" s="171"/>
      <c r="DG3062" s="171"/>
      <c r="DH3062" s="171"/>
      <c r="DI3062" s="171"/>
      <c r="DJ3062" s="171"/>
      <c r="DK3062" s="171"/>
      <c r="DL3062" s="171"/>
      <c r="DM3062" s="171"/>
      <c r="DN3062" s="171"/>
      <c r="DO3062" s="171"/>
      <c r="DP3062" s="171"/>
      <c r="DQ3062" s="171"/>
      <c r="DR3062" s="171"/>
      <c r="DS3062" s="171"/>
      <c r="DT3062" s="171"/>
      <c r="DU3062" s="171"/>
      <c r="DV3062" s="171"/>
      <c r="DW3062" s="171"/>
      <c r="DX3062" s="171"/>
      <c r="DY3062" s="171"/>
      <c r="DZ3062" s="171"/>
      <c r="EA3062" s="171"/>
      <c r="EB3062" s="171"/>
      <c r="EC3062" s="171"/>
      <c r="ED3062" s="171"/>
      <c r="EE3062" s="171"/>
      <c r="EF3062" s="171"/>
      <c r="EG3062" s="171"/>
      <c r="EH3062" s="171"/>
      <c r="EI3062" s="171"/>
      <c r="EJ3062" s="171"/>
      <c r="EK3062" s="171"/>
      <c r="EL3062" s="171"/>
      <c r="EM3062" s="171"/>
      <c r="EN3062" s="171"/>
    </row>
    <row r="3063" spans="43:144" ht="15" x14ac:dyDescent="0.25">
      <c r="AQ3063" s="171"/>
      <c r="AR3063"/>
      <c r="AS3063"/>
      <c r="AT3063"/>
      <c r="AU3063"/>
      <c r="AV3063"/>
      <c r="AW3063"/>
      <c r="AX3063"/>
      <c r="AY3063"/>
      <c r="AZ3063"/>
      <c r="BA3063"/>
      <c r="BB3063"/>
      <c r="BC3063"/>
      <c r="BD3063"/>
      <c r="BE3063" s="171"/>
      <c r="BF3063" s="171"/>
      <c r="BG3063" s="171"/>
      <c r="BH3063" s="171"/>
      <c r="BI3063" s="171"/>
      <c r="BJ3063" s="171"/>
      <c r="BK3063" s="171"/>
      <c r="BL3063" s="171"/>
      <c r="BM3063" s="171"/>
      <c r="BN3063" s="171"/>
      <c r="BO3063" s="171"/>
      <c r="BP3063" s="171"/>
      <c r="BQ3063" s="171"/>
      <c r="BR3063" s="171"/>
      <c r="BS3063" s="171"/>
      <c r="BT3063" s="171"/>
      <c r="BU3063" s="171"/>
      <c r="BV3063" s="171"/>
      <c r="BW3063" s="171"/>
      <c r="BX3063" s="171"/>
      <c r="BY3063" s="171"/>
      <c r="BZ3063" s="171"/>
      <c r="CA3063" s="171"/>
      <c r="CB3063" s="171"/>
      <c r="CC3063" s="171"/>
      <c r="CD3063" s="171"/>
      <c r="CE3063" s="171"/>
      <c r="CF3063" s="171"/>
      <c r="CG3063" s="171"/>
      <c r="CH3063" s="171"/>
      <c r="CI3063" s="171"/>
      <c r="CJ3063" s="171"/>
      <c r="CK3063" s="171"/>
      <c r="CL3063" s="171"/>
      <c r="CM3063" s="171"/>
      <c r="CN3063" s="171"/>
      <c r="CO3063" s="171"/>
      <c r="CP3063" s="171"/>
      <c r="CQ3063" s="171"/>
      <c r="CR3063" s="171"/>
      <c r="CS3063" s="171"/>
      <c r="CT3063" s="171"/>
      <c r="CU3063" s="171"/>
      <c r="CV3063" s="171"/>
      <c r="CW3063" s="171"/>
      <c r="CX3063" s="171"/>
      <c r="CY3063" s="171"/>
      <c r="CZ3063" s="171"/>
      <c r="DA3063" s="171"/>
      <c r="DB3063" s="171"/>
      <c r="DC3063" s="171"/>
      <c r="DD3063" s="171"/>
      <c r="DE3063" s="171"/>
      <c r="DF3063" s="171"/>
      <c r="DG3063" s="171"/>
      <c r="DH3063" s="171"/>
      <c r="DI3063" s="171"/>
      <c r="DJ3063" s="171"/>
      <c r="DK3063" s="171"/>
      <c r="DL3063" s="171"/>
      <c r="DM3063" s="171"/>
      <c r="DN3063" s="171"/>
      <c r="DO3063" s="171"/>
      <c r="DP3063" s="171"/>
      <c r="DQ3063" s="171"/>
      <c r="DR3063" s="171"/>
      <c r="DS3063" s="171"/>
      <c r="DT3063" s="171"/>
      <c r="DU3063" s="171"/>
      <c r="DV3063" s="171"/>
      <c r="DW3063" s="171"/>
      <c r="DX3063" s="171"/>
      <c r="DY3063" s="171"/>
      <c r="DZ3063" s="171"/>
      <c r="EA3063" s="171"/>
      <c r="EB3063" s="171"/>
      <c r="EC3063" s="171"/>
      <c r="ED3063" s="171"/>
      <c r="EE3063" s="171"/>
      <c r="EF3063" s="171"/>
      <c r="EG3063" s="171"/>
      <c r="EH3063" s="171"/>
      <c r="EI3063" s="171"/>
      <c r="EJ3063" s="171"/>
      <c r="EK3063" s="171"/>
      <c r="EL3063" s="171"/>
      <c r="EM3063" s="171"/>
      <c r="EN3063" s="171"/>
    </row>
    <row r="3064" spans="43:144" ht="15" x14ac:dyDescent="0.25">
      <c r="AQ3064" s="171"/>
      <c r="AR3064"/>
      <c r="AS3064"/>
      <c r="AT3064"/>
      <c r="AU3064"/>
      <c r="AV3064"/>
      <c r="AW3064"/>
      <c r="AX3064"/>
      <c r="AY3064"/>
      <c r="AZ3064"/>
      <c r="BA3064"/>
      <c r="BB3064"/>
      <c r="BC3064"/>
      <c r="BD3064"/>
      <c r="BE3064" s="171"/>
      <c r="BF3064" s="171"/>
      <c r="BG3064" s="171"/>
      <c r="BH3064" s="171"/>
      <c r="BI3064" s="171"/>
      <c r="BJ3064" s="171"/>
      <c r="BK3064" s="171"/>
      <c r="BL3064" s="171"/>
      <c r="BM3064" s="171"/>
      <c r="BN3064" s="171"/>
      <c r="BO3064" s="171"/>
      <c r="BP3064" s="171"/>
      <c r="BQ3064" s="171"/>
      <c r="BR3064" s="171"/>
      <c r="BS3064" s="171"/>
      <c r="BT3064" s="171"/>
      <c r="BU3064" s="171"/>
      <c r="BV3064" s="171"/>
      <c r="BW3064" s="171"/>
      <c r="BX3064" s="171"/>
      <c r="BY3064" s="171"/>
      <c r="BZ3064" s="171"/>
      <c r="CA3064" s="171"/>
      <c r="CB3064" s="171"/>
      <c r="CC3064" s="171"/>
      <c r="CD3064" s="171"/>
      <c r="CE3064" s="171"/>
      <c r="CF3064" s="171"/>
      <c r="CG3064" s="171"/>
      <c r="CH3064" s="171"/>
      <c r="CI3064" s="171"/>
      <c r="CJ3064" s="171"/>
      <c r="CK3064" s="171"/>
      <c r="CL3064" s="171"/>
      <c r="CM3064" s="171"/>
      <c r="CN3064" s="171"/>
      <c r="CO3064" s="171"/>
      <c r="CP3064" s="171"/>
      <c r="CQ3064" s="171"/>
      <c r="CR3064" s="171"/>
      <c r="CS3064" s="171"/>
      <c r="CT3064" s="171"/>
      <c r="CU3064" s="171"/>
      <c r="CV3064" s="171"/>
      <c r="CW3064" s="171"/>
      <c r="CX3064" s="171"/>
      <c r="CY3064" s="171"/>
      <c r="CZ3064" s="171"/>
      <c r="DA3064" s="171"/>
      <c r="DB3064" s="171"/>
      <c r="DC3064" s="171"/>
      <c r="DD3064" s="171"/>
      <c r="DE3064" s="171"/>
      <c r="DF3064" s="171"/>
      <c r="DG3064" s="171"/>
      <c r="DH3064" s="171"/>
      <c r="DI3064" s="171"/>
      <c r="DJ3064" s="171"/>
      <c r="DK3064" s="171"/>
      <c r="DL3064" s="171"/>
      <c r="DM3064" s="171"/>
      <c r="DN3064" s="171"/>
      <c r="DO3064" s="171"/>
      <c r="DP3064" s="171"/>
      <c r="DQ3064" s="171"/>
      <c r="DR3064" s="171"/>
      <c r="DS3064" s="171"/>
      <c r="DT3064" s="171"/>
      <c r="DU3064" s="171"/>
      <c r="DV3064" s="171"/>
      <c r="DW3064" s="171"/>
      <c r="DX3064" s="171"/>
      <c r="DY3064" s="171"/>
      <c r="DZ3064" s="171"/>
      <c r="EA3064" s="171"/>
      <c r="EB3064" s="171"/>
      <c r="EC3064" s="171"/>
      <c r="ED3064" s="171"/>
      <c r="EE3064" s="171"/>
      <c r="EF3064" s="171"/>
      <c r="EG3064" s="171"/>
      <c r="EH3064" s="171"/>
      <c r="EI3064" s="171"/>
      <c r="EJ3064" s="171"/>
      <c r="EK3064" s="171"/>
      <c r="EL3064" s="171"/>
      <c r="EM3064" s="171"/>
      <c r="EN3064" s="171"/>
    </row>
    <row r="3065" spans="43:144" ht="15" x14ac:dyDescent="0.25">
      <c r="AQ3065" s="171"/>
      <c r="AR3065"/>
      <c r="AS3065"/>
      <c r="AT3065"/>
      <c r="AU3065"/>
      <c r="AV3065"/>
      <c r="AW3065"/>
      <c r="AX3065"/>
      <c r="AY3065"/>
      <c r="AZ3065"/>
      <c r="BA3065"/>
      <c r="BB3065"/>
      <c r="BC3065"/>
      <c r="BD3065"/>
      <c r="BE3065" s="171"/>
      <c r="BF3065" s="171"/>
      <c r="BG3065" s="171"/>
      <c r="BH3065" s="171"/>
      <c r="BI3065" s="171"/>
      <c r="BJ3065" s="171"/>
      <c r="BK3065" s="171"/>
      <c r="BL3065" s="171"/>
      <c r="BM3065" s="171"/>
      <c r="BN3065" s="171"/>
      <c r="BO3065" s="171"/>
      <c r="BP3065" s="171"/>
      <c r="BQ3065" s="171"/>
      <c r="BR3065" s="171"/>
      <c r="BS3065" s="171"/>
      <c r="BT3065" s="171"/>
      <c r="BU3065" s="171"/>
      <c r="BV3065" s="171"/>
      <c r="BW3065" s="171"/>
      <c r="BX3065" s="171"/>
      <c r="BY3065" s="171"/>
      <c r="BZ3065" s="171"/>
      <c r="CA3065" s="171"/>
      <c r="CB3065" s="171"/>
      <c r="CC3065" s="171"/>
      <c r="CD3065" s="171"/>
      <c r="CE3065" s="171"/>
      <c r="CF3065" s="171"/>
      <c r="CG3065" s="171"/>
      <c r="CH3065" s="171"/>
      <c r="CI3065" s="171"/>
      <c r="CJ3065" s="171"/>
      <c r="CK3065" s="171"/>
      <c r="CL3065" s="171"/>
      <c r="CM3065" s="171"/>
      <c r="CN3065" s="171"/>
      <c r="CO3065" s="171"/>
      <c r="CP3065" s="171"/>
      <c r="CQ3065" s="171"/>
      <c r="CR3065" s="171"/>
      <c r="CS3065" s="171"/>
      <c r="CT3065" s="171"/>
      <c r="CU3065" s="171"/>
      <c r="CV3065" s="171"/>
      <c r="CW3065" s="171"/>
      <c r="CX3065" s="171"/>
      <c r="CY3065" s="171"/>
      <c r="CZ3065" s="171"/>
      <c r="DA3065" s="171"/>
      <c r="DB3065" s="171"/>
      <c r="DC3065" s="171"/>
      <c r="DD3065" s="171"/>
      <c r="DE3065" s="171"/>
      <c r="DF3065" s="171"/>
      <c r="DG3065" s="171"/>
      <c r="DH3065" s="171"/>
      <c r="DI3065" s="171"/>
      <c r="DJ3065" s="171"/>
      <c r="DK3065" s="171"/>
      <c r="DL3065" s="171"/>
      <c r="DM3065" s="171"/>
      <c r="DN3065" s="171"/>
      <c r="DO3065" s="171"/>
      <c r="DP3065" s="171"/>
      <c r="DQ3065" s="171"/>
      <c r="DR3065" s="171"/>
      <c r="DS3065" s="171"/>
      <c r="DT3065" s="171"/>
      <c r="DU3065" s="171"/>
      <c r="DV3065" s="171"/>
      <c r="DW3065" s="171"/>
      <c r="DX3065" s="171"/>
      <c r="DY3065" s="171"/>
      <c r="DZ3065" s="171"/>
      <c r="EA3065" s="171"/>
      <c r="EB3065" s="171"/>
      <c r="EC3065" s="171"/>
      <c r="ED3065" s="171"/>
      <c r="EE3065" s="171"/>
      <c r="EF3065" s="171"/>
      <c r="EG3065" s="171"/>
      <c r="EH3065" s="171"/>
      <c r="EI3065" s="171"/>
      <c r="EJ3065" s="171"/>
      <c r="EK3065" s="171"/>
      <c r="EL3065" s="171"/>
      <c r="EM3065" s="171"/>
      <c r="EN3065" s="171"/>
    </row>
    <row r="3066" spans="43:144" ht="15" x14ac:dyDescent="0.25">
      <c r="AQ3066" s="171"/>
      <c r="AR3066"/>
      <c r="AS3066"/>
      <c r="AT3066"/>
      <c r="AU3066"/>
      <c r="AV3066"/>
      <c r="AW3066"/>
      <c r="AX3066"/>
      <c r="AY3066"/>
      <c r="AZ3066"/>
      <c r="BA3066"/>
      <c r="BB3066"/>
      <c r="BC3066"/>
      <c r="BD3066"/>
      <c r="BE3066" s="171"/>
      <c r="BF3066" s="171"/>
      <c r="BG3066" s="171"/>
      <c r="BH3066" s="171"/>
      <c r="BI3066" s="171"/>
      <c r="BJ3066" s="171"/>
      <c r="BK3066" s="171"/>
      <c r="BL3066" s="171"/>
      <c r="BM3066" s="171"/>
      <c r="BN3066" s="171"/>
      <c r="BO3066" s="171"/>
      <c r="BP3066" s="171"/>
      <c r="BQ3066" s="171"/>
      <c r="BR3066" s="171"/>
      <c r="BS3066" s="171"/>
      <c r="BT3066" s="171"/>
      <c r="BU3066" s="171"/>
      <c r="BV3066" s="171"/>
      <c r="BW3066" s="171"/>
      <c r="BX3066" s="171"/>
      <c r="BY3066" s="171"/>
      <c r="BZ3066" s="171"/>
      <c r="CA3066" s="171"/>
      <c r="CB3066" s="171"/>
      <c r="CC3066" s="171"/>
      <c r="CD3066" s="171"/>
      <c r="CE3066" s="171"/>
      <c r="CF3066" s="171"/>
      <c r="CG3066" s="171"/>
      <c r="CH3066" s="171"/>
      <c r="CI3066" s="171"/>
      <c r="CJ3066" s="171"/>
      <c r="CK3066" s="171"/>
      <c r="CL3066" s="171"/>
      <c r="CM3066" s="171"/>
      <c r="CN3066" s="171"/>
      <c r="CO3066" s="171"/>
      <c r="CP3066" s="171"/>
      <c r="CQ3066" s="171"/>
      <c r="CR3066" s="171"/>
      <c r="CS3066" s="171"/>
      <c r="CT3066" s="171"/>
      <c r="CU3066" s="171"/>
      <c r="CV3066" s="171"/>
      <c r="CW3066" s="171"/>
      <c r="CX3066" s="171"/>
      <c r="CY3066" s="171"/>
      <c r="CZ3066" s="171"/>
      <c r="DA3066" s="171"/>
      <c r="DB3066" s="171"/>
      <c r="DC3066" s="171"/>
      <c r="DD3066" s="171"/>
      <c r="DE3066" s="171"/>
      <c r="DF3066" s="171"/>
      <c r="DG3066" s="171"/>
      <c r="DH3066" s="171"/>
      <c r="DI3066" s="171"/>
      <c r="DJ3066" s="171"/>
      <c r="DK3066" s="171"/>
      <c r="DL3066" s="171"/>
      <c r="DM3066" s="171"/>
      <c r="DN3066" s="171"/>
      <c r="DO3066" s="171"/>
      <c r="DP3066" s="171"/>
      <c r="DQ3066" s="171"/>
      <c r="DR3066" s="171"/>
      <c r="DS3066" s="171"/>
      <c r="DT3066" s="171"/>
      <c r="DU3066" s="171"/>
      <c r="DV3066" s="171"/>
      <c r="DW3066" s="171"/>
      <c r="DX3066" s="171"/>
      <c r="DY3066" s="171"/>
      <c r="DZ3066" s="171"/>
      <c r="EA3066" s="171"/>
      <c r="EB3066" s="171"/>
      <c r="EC3066" s="171"/>
      <c r="ED3066" s="171"/>
      <c r="EE3066" s="171"/>
      <c r="EF3066" s="171"/>
      <c r="EG3066" s="171"/>
      <c r="EH3066" s="171"/>
      <c r="EI3066" s="171"/>
      <c r="EJ3066" s="171"/>
      <c r="EK3066" s="171"/>
      <c r="EL3066" s="171"/>
      <c r="EM3066" s="171"/>
      <c r="EN3066" s="171"/>
    </row>
    <row r="3067" spans="43:144" ht="15" x14ac:dyDescent="0.25">
      <c r="AQ3067" s="171"/>
      <c r="AR3067"/>
      <c r="AS3067"/>
      <c r="AT3067"/>
      <c r="AU3067"/>
      <c r="AV3067"/>
      <c r="AW3067"/>
      <c r="AX3067"/>
      <c r="AY3067"/>
      <c r="AZ3067"/>
      <c r="BA3067"/>
      <c r="BB3067"/>
      <c r="BC3067"/>
      <c r="BD3067"/>
      <c r="BE3067" s="171"/>
      <c r="BF3067" s="171"/>
      <c r="BG3067" s="171"/>
      <c r="BH3067" s="171"/>
      <c r="BI3067" s="171"/>
      <c r="BJ3067" s="171"/>
      <c r="BK3067" s="171"/>
      <c r="BL3067" s="171"/>
      <c r="BM3067" s="171"/>
      <c r="BN3067" s="171"/>
      <c r="BO3067" s="171"/>
      <c r="BP3067" s="171"/>
      <c r="BQ3067" s="171"/>
      <c r="BR3067" s="171"/>
      <c r="BS3067" s="171"/>
      <c r="BT3067" s="171"/>
      <c r="BU3067" s="171"/>
      <c r="BV3067" s="171"/>
      <c r="BW3067" s="171"/>
      <c r="BX3067" s="171"/>
      <c r="BY3067" s="171"/>
      <c r="BZ3067" s="171"/>
      <c r="CA3067" s="171"/>
      <c r="CB3067" s="171"/>
      <c r="CC3067" s="171"/>
      <c r="CD3067" s="171"/>
      <c r="CE3067" s="171"/>
      <c r="CF3067" s="171"/>
      <c r="CG3067" s="171"/>
      <c r="CH3067" s="171"/>
      <c r="CI3067" s="171"/>
      <c r="CJ3067" s="171"/>
      <c r="CK3067" s="171"/>
      <c r="CL3067" s="171"/>
      <c r="CM3067" s="171"/>
      <c r="CN3067" s="171"/>
      <c r="CO3067" s="171"/>
      <c r="CP3067" s="171"/>
      <c r="CQ3067" s="171"/>
      <c r="CR3067" s="171"/>
      <c r="CS3067" s="171"/>
      <c r="CT3067" s="171"/>
      <c r="CU3067" s="171"/>
      <c r="CV3067" s="171"/>
      <c r="CW3067" s="171"/>
      <c r="CX3067" s="171"/>
      <c r="CY3067" s="171"/>
      <c r="CZ3067" s="171"/>
      <c r="DA3067" s="171"/>
      <c r="DB3067" s="171"/>
      <c r="DC3067" s="171"/>
      <c r="DD3067" s="171"/>
      <c r="DE3067" s="171"/>
      <c r="DF3067" s="171"/>
      <c r="DG3067" s="171"/>
      <c r="DH3067" s="171"/>
      <c r="DI3067" s="171"/>
      <c r="DJ3067" s="171"/>
      <c r="DK3067" s="171"/>
      <c r="DL3067" s="171"/>
      <c r="DM3067" s="171"/>
      <c r="DN3067" s="171"/>
      <c r="DO3067" s="171"/>
      <c r="DP3067" s="171"/>
      <c r="DQ3067" s="171"/>
      <c r="DR3067" s="171"/>
      <c r="DS3067" s="171"/>
      <c r="DT3067" s="171"/>
      <c r="DU3067" s="171"/>
      <c r="DV3067" s="171"/>
      <c r="DW3067" s="171"/>
      <c r="DX3067" s="171"/>
      <c r="DY3067" s="171"/>
      <c r="DZ3067" s="171"/>
      <c r="EA3067" s="171"/>
      <c r="EB3067" s="171"/>
      <c r="EC3067" s="171"/>
      <c r="ED3067" s="171"/>
      <c r="EE3067" s="171"/>
      <c r="EF3067" s="171"/>
      <c r="EG3067" s="171"/>
      <c r="EH3067" s="171"/>
      <c r="EI3067" s="171"/>
      <c r="EJ3067" s="171"/>
      <c r="EK3067" s="171"/>
      <c r="EL3067" s="171"/>
      <c r="EM3067" s="171"/>
      <c r="EN3067" s="171"/>
    </row>
    <row r="3068" spans="43:144" ht="15" x14ac:dyDescent="0.25">
      <c r="AQ3068" s="171"/>
      <c r="AR3068"/>
      <c r="AS3068"/>
      <c r="AT3068"/>
      <c r="AU3068"/>
      <c r="AV3068"/>
      <c r="AW3068"/>
      <c r="AX3068"/>
      <c r="AY3068"/>
      <c r="AZ3068"/>
      <c r="BA3068"/>
      <c r="BB3068"/>
      <c r="BC3068"/>
      <c r="BD3068"/>
      <c r="BE3068" s="171"/>
      <c r="BF3068" s="171"/>
      <c r="BG3068" s="171"/>
      <c r="BH3068" s="171"/>
      <c r="BI3068" s="171"/>
      <c r="BJ3068" s="171"/>
      <c r="BK3068" s="171"/>
      <c r="BL3068" s="171"/>
      <c r="BM3068" s="171"/>
      <c r="BN3068" s="171"/>
      <c r="BO3068" s="171"/>
      <c r="BP3068" s="171"/>
      <c r="BQ3068" s="171"/>
      <c r="BR3068" s="171"/>
      <c r="BS3068" s="171"/>
      <c r="BT3068" s="171"/>
      <c r="BU3068" s="171"/>
      <c r="BV3068" s="171"/>
      <c r="BW3068" s="171"/>
      <c r="BX3068" s="171"/>
      <c r="BY3068" s="171"/>
      <c r="BZ3068" s="171"/>
      <c r="CA3068" s="171"/>
      <c r="CB3068" s="171"/>
      <c r="CC3068" s="171"/>
      <c r="CD3068" s="171"/>
      <c r="CE3068" s="171"/>
      <c r="CF3068" s="171"/>
      <c r="CG3068" s="171"/>
      <c r="CH3068" s="171"/>
      <c r="CI3068" s="171"/>
      <c r="CJ3068" s="171"/>
      <c r="CK3068" s="171"/>
      <c r="CL3068" s="171"/>
      <c r="CM3068" s="171"/>
      <c r="CN3068" s="171"/>
      <c r="CO3068" s="171"/>
      <c r="CP3068" s="171"/>
      <c r="CQ3068" s="171"/>
      <c r="CR3068" s="171"/>
      <c r="CS3068" s="171"/>
      <c r="CT3068" s="171"/>
      <c r="CU3068" s="171"/>
      <c r="CV3068" s="171"/>
      <c r="CW3068" s="171"/>
      <c r="CX3068" s="171"/>
      <c r="CY3068" s="171"/>
      <c r="CZ3068" s="171"/>
      <c r="DA3068" s="171"/>
      <c r="DB3068" s="171"/>
      <c r="DC3068" s="171"/>
      <c r="DD3068" s="171"/>
      <c r="DE3068" s="171"/>
      <c r="DF3068" s="171"/>
      <c r="DG3068" s="171"/>
      <c r="DH3068" s="171"/>
      <c r="DI3068" s="171"/>
      <c r="DJ3068" s="171"/>
      <c r="DK3068" s="171"/>
      <c r="DL3068" s="171"/>
      <c r="DM3068" s="171"/>
      <c r="DN3068" s="171"/>
      <c r="DO3068" s="171"/>
      <c r="DP3068" s="171"/>
      <c r="DQ3068" s="171"/>
      <c r="DR3068" s="171"/>
      <c r="DS3068" s="171"/>
      <c r="DT3068" s="171"/>
      <c r="DU3068" s="171"/>
      <c r="DV3068" s="171"/>
      <c r="DW3068" s="171"/>
      <c r="DX3068" s="171"/>
      <c r="DY3068" s="171"/>
      <c r="DZ3068" s="171"/>
      <c r="EA3068" s="171"/>
      <c r="EB3068" s="171"/>
      <c r="EC3068" s="171"/>
      <c r="ED3068" s="171"/>
      <c r="EE3068" s="171"/>
      <c r="EF3068" s="171"/>
      <c r="EG3068" s="171"/>
      <c r="EH3068" s="171"/>
      <c r="EI3068" s="171"/>
      <c r="EJ3068" s="171"/>
      <c r="EK3068" s="171"/>
      <c r="EL3068" s="171"/>
      <c r="EM3068" s="171"/>
      <c r="EN3068" s="171"/>
    </row>
    <row r="3069" spans="43:144" ht="15" x14ac:dyDescent="0.25">
      <c r="AQ3069" s="171"/>
      <c r="AR3069"/>
      <c r="AS3069"/>
      <c r="AT3069"/>
      <c r="AU3069"/>
      <c r="AV3069"/>
      <c r="AW3069"/>
      <c r="AX3069"/>
      <c r="AY3069"/>
      <c r="AZ3069"/>
      <c r="BA3069"/>
      <c r="BB3069"/>
      <c r="BC3069"/>
      <c r="BD3069"/>
      <c r="BE3069" s="171"/>
      <c r="BF3069" s="171"/>
      <c r="BG3069" s="171"/>
      <c r="BH3069" s="171"/>
      <c r="BI3069" s="171"/>
      <c r="BJ3069" s="171"/>
      <c r="BK3069" s="171"/>
      <c r="BL3069" s="171"/>
      <c r="BM3069" s="171"/>
      <c r="BN3069" s="171"/>
      <c r="BO3069" s="171"/>
      <c r="BP3069" s="171"/>
      <c r="BQ3069" s="171"/>
      <c r="BR3069" s="171"/>
      <c r="BS3069" s="171"/>
      <c r="BT3069" s="171"/>
      <c r="BU3069" s="171"/>
      <c r="BV3069" s="171"/>
      <c r="BW3069" s="171"/>
      <c r="BX3069" s="171"/>
      <c r="BY3069" s="171"/>
      <c r="BZ3069" s="171"/>
      <c r="CA3069" s="171"/>
      <c r="CB3069" s="171"/>
      <c r="CC3069" s="171"/>
      <c r="CD3069" s="171"/>
      <c r="CE3069" s="171"/>
      <c r="CF3069" s="171"/>
      <c r="CG3069" s="171"/>
      <c r="CH3069" s="171"/>
      <c r="CI3069" s="171"/>
      <c r="CJ3069" s="171"/>
      <c r="CK3069" s="171"/>
      <c r="CL3069" s="171"/>
      <c r="CM3069" s="171"/>
      <c r="CN3069" s="171"/>
      <c r="CO3069" s="171"/>
      <c r="CP3069" s="171"/>
      <c r="CQ3069" s="171"/>
      <c r="CR3069" s="171"/>
      <c r="CS3069" s="171"/>
      <c r="CT3069" s="171"/>
      <c r="CU3069" s="171"/>
      <c r="CV3069" s="171"/>
      <c r="CW3069" s="171"/>
      <c r="CX3069" s="171"/>
      <c r="CY3069" s="171"/>
      <c r="CZ3069" s="171"/>
      <c r="DA3069" s="171"/>
      <c r="DB3069" s="171"/>
      <c r="DC3069" s="171"/>
      <c r="DD3069" s="171"/>
      <c r="DE3069" s="171"/>
      <c r="DF3069" s="171"/>
      <c r="DG3069" s="171"/>
      <c r="DH3069" s="171"/>
      <c r="DI3069" s="171"/>
      <c r="DJ3069" s="171"/>
      <c r="DK3069" s="171"/>
      <c r="DL3069" s="171"/>
      <c r="DM3069" s="171"/>
      <c r="DN3069" s="171"/>
      <c r="DO3069" s="171"/>
      <c r="DP3069" s="171"/>
      <c r="DQ3069" s="171"/>
      <c r="DR3069" s="171"/>
      <c r="DS3069" s="171"/>
      <c r="DT3069" s="171"/>
      <c r="DU3069" s="171"/>
      <c r="DV3069" s="171"/>
      <c r="DW3069" s="171"/>
      <c r="DX3069" s="171"/>
      <c r="DY3069" s="171"/>
      <c r="DZ3069" s="171"/>
      <c r="EA3069" s="171"/>
      <c r="EB3069" s="171"/>
      <c r="EC3069" s="171"/>
      <c r="ED3069" s="171"/>
      <c r="EE3069" s="171"/>
      <c r="EF3069" s="171"/>
      <c r="EG3069" s="171"/>
      <c r="EH3069" s="171"/>
      <c r="EI3069" s="171"/>
      <c r="EJ3069" s="171"/>
      <c r="EK3069" s="171"/>
      <c r="EL3069" s="171"/>
      <c r="EM3069" s="171"/>
      <c r="EN3069" s="171"/>
    </row>
    <row r="3070" spans="43:144" ht="15" x14ac:dyDescent="0.25">
      <c r="AQ3070" s="171"/>
      <c r="AR3070"/>
      <c r="AS3070"/>
      <c r="AT3070"/>
      <c r="AU3070"/>
      <c r="AV3070"/>
      <c r="AW3070"/>
      <c r="AX3070"/>
      <c r="AY3070"/>
      <c r="AZ3070"/>
      <c r="BA3070"/>
      <c r="BB3070"/>
      <c r="BC3070"/>
      <c r="BD3070"/>
      <c r="BE3070" s="171"/>
      <c r="BF3070" s="171"/>
      <c r="BG3070" s="171"/>
      <c r="BH3070" s="171"/>
      <c r="BI3070" s="171"/>
      <c r="BJ3070" s="171"/>
      <c r="BK3070" s="171"/>
      <c r="BL3070" s="171"/>
      <c r="BM3070" s="171"/>
      <c r="BN3070" s="171"/>
      <c r="BO3070" s="171"/>
      <c r="BP3070" s="171"/>
      <c r="BQ3070" s="171"/>
      <c r="BR3070" s="171"/>
      <c r="BS3070" s="171"/>
      <c r="BT3070" s="171"/>
      <c r="BU3070" s="171"/>
      <c r="BV3070" s="171"/>
      <c r="BW3070" s="171"/>
      <c r="BX3070" s="171"/>
      <c r="BY3070" s="171"/>
      <c r="BZ3070" s="171"/>
      <c r="CA3070" s="171"/>
      <c r="CB3070" s="171"/>
      <c r="CC3070" s="171"/>
      <c r="CD3070" s="171"/>
      <c r="CE3070" s="171"/>
      <c r="CF3070" s="171"/>
      <c r="CG3070" s="171"/>
      <c r="CH3070" s="171"/>
      <c r="CI3070" s="171"/>
      <c r="CJ3070" s="171"/>
      <c r="CK3070" s="171"/>
      <c r="CL3070" s="171"/>
      <c r="CM3070" s="171"/>
      <c r="CN3070" s="171"/>
      <c r="CO3070" s="171"/>
      <c r="CP3070" s="171"/>
      <c r="CQ3070" s="171"/>
      <c r="CR3070" s="171"/>
      <c r="CS3070" s="171"/>
      <c r="CT3070" s="171"/>
      <c r="CU3070" s="171"/>
      <c r="CV3070" s="171"/>
      <c r="CW3070" s="171"/>
      <c r="CX3070" s="171"/>
      <c r="CY3070" s="171"/>
      <c r="CZ3070" s="171"/>
      <c r="DA3070" s="171"/>
      <c r="DB3070" s="171"/>
      <c r="DC3070" s="171"/>
      <c r="DD3070" s="171"/>
      <c r="DE3070" s="171"/>
      <c r="DF3070" s="171"/>
      <c r="DG3070" s="171"/>
      <c r="DH3070" s="171"/>
      <c r="DI3070" s="171"/>
      <c r="DJ3070" s="171"/>
      <c r="DK3070" s="171"/>
      <c r="DL3070" s="171"/>
      <c r="DM3070" s="171"/>
      <c r="DN3070" s="171"/>
      <c r="DO3070" s="171"/>
      <c r="DP3070" s="171"/>
      <c r="DQ3070" s="171"/>
      <c r="DR3070" s="171"/>
      <c r="DS3070" s="171"/>
      <c r="DT3070" s="171"/>
      <c r="DU3070" s="171"/>
      <c r="DV3070" s="171"/>
      <c r="DW3070" s="171"/>
      <c r="DX3070" s="171"/>
      <c r="DY3070" s="171"/>
      <c r="DZ3070" s="171"/>
      <c r="EA3070" s="171"/>
      <c r="EB3070" s="171"/>
      <c r="EC3070" s="171"/>
      <c r="ED3070" s="171"/>
      <c r="EE3070" s="171"/>
      <c r="EF3070" s="171"/>
      <c r="EG3070" s="171"/>
      <c r="EH3070" s="171"/>
      <c r="EI3070" s="171"/>
      <c r="EJ3070" s="171"/>
      <c r="EK3070" s="171"/>
      <c r="EL3070" s="171"/>
      <c r="EM3070" s="171"/>
      <c r="EN3070" s="171"/>
    </row>
    <row r="3071" spans="43:144" ht="15" x14ac:dyDescent="0.25">
      <c r="AQ3071" s="171"/>
      <c r="AR3071"/>
      <c r="AS3071"/>
      <c r="AT3071"/>
      <c r="AU3071"/>
      <c r="AV3071"/>
      <c r="AW3071"/>
      <c r="AX3071"/>
      <c r="AY3071"/>
      <c r="AZ3071"/>
      <c r="BA3071"/>
      <c r="BB3071"/>
      <c r="BC3071"/>
      <c r="BD3071"/>
      <c r="BE3071" s="171"/>
      <c r="BF3071" s="171"/>
      <c r="BG3071" s="171"/>
      <c r="BH3071" s="171"/>
      <c r="BI3071" s="171"/>
      <c r="BJ3071" s="171"/>
      <c r="BK3071" s="171"/>
      <c r="BL3071" s="171"/>
      <c r="BM3071" s="171"/>
      <c r="BN3071" s="171"/>
      <c r="BO3071" s="171"/>
      <c r="BP3071" s="171"/>
      <c r="BQ3071" s="171"/>
      <c r="BR3071" s="171"/>
      <c r="BS3071" s="171"/>
      <c r="BT3071" s="171"/>
      <c r="BU3071" s="171"/>
      <c r="BV3071" s="171"/>
      <c r="BW3071" s="171"/>
      <c r="BX3071" s="171"/>
      <c r="BY3071" s="171"/>
      <c r="BZ3071" s="171"/>
      <c r="CA3071" s="171"/>
      <c r="CB3071" s="171"/>
      <c r="CC3071" s="171"/>
      <c r="CD3071" s="171"/>
      <c r="CE3071" s="171"/>
      <c r="CF3071" s="171"/>
      <c r="CG3071" s="171"/>
      <c r="CH3071" s="171"/>
      <c r="CI3071" s="171"/>
      <c r="CJ3071" s="171"/>
      <c r="CK3071" s="171"/>
      <c r="CL3071" s="171"/>
      <c r="CM3071" s="171"/>
      <c r="CN3071" s="171"/>
      <c r="CO3071" s="171"/>
      <c r="CP3071" s="171"/>
      <c r="CQ3071" s="171"/>
      <c r="CR3071" s="171"/>
      <c r="CS3071" s="171"/>
      <c r="CT3071" s="171"/>
      <c r="CU3071" s="171"/>
      <c r="CV3071" s="171"/>
      <c r="CW3071" s="171"/>
      <c r="CX3071" s="171"/>
      <c r="CY3071" s="171"/>
      <c r="CZ3071" s="171"/>
      <c r="DA3071" s="171"/>
      <c r="DB3071" s="171"/>
      <c r="DC3071" s="171"/>
      <c r="DD3071" s="171"/>
      <c r="DE3071" s="171"/>
      <c r="DF3071" s="171"/>
      <c r="DG3071" s="171"/>
      <c r="DH3071" s="171"/>
      <c r="DI3071" s="171"/>
      <c r="DJ3071" s="171"/>
      <c r="DK3071" s="171"/>
      <c r="DL3071" s="171"/>
      <c r="DM3071" s="171"/>
      <c r="DN3071" s="171"/>
      <c r="DO3071" s="171"/>
      <c r="DP3071" s="171"/>
      <c r="DQ3071" s="171"/>
      <c r="DR3071" s="171"/>
      <c r="DS3071" s="171"/>
      <c r="DT3071" s="171"/>
      <c r="DU3071" s="171"/>
      <c r="DV3071" s="171"/>
      <c r="DW3071" s="171"/>
      <c r="DX3071" s="171"/>
      <c r="DY3071" s="171"/>
      <c r="DZ3071" s="171"/>
      <c r="EA3071" s="171"/>
      <c r="EB3071" s="171"/>
      <c r="EC3071" s="171"/>
      <c r="ED3071" s="171"/>
      <c r="EE3071" s="171"/>
      <c r="EF3071" s="171"/>
      <c r="EG3071" s="171"/>
      <c r="EH3071" s="171"/>
      <c r="EI3071" s="171"/>
      <c r="EJ3071" s="171"/>
      <c r="EK3071" s="171"/>
      <c r="EL3071" s="171"/>
      <c r="EM3071" s="171"/>
      <c r="EN3071" s="171"/>
    </row>
    <row r="3072" spans="43:144" ht="15" x14ac:dyDescent="0.25">
      <c r="AQ3072" s="171"/>
      <c r="AR3072"/>
      <c r="AS3072"/>
      <c r="AT3072"/>
      <c r="AU3072"/>
      <c r="AV3072"/>
      <c r="AW3072"/>
      <c r="AX3072"/>
      <c r="AY3072"/>
      <c r="AZ3072"/>
      <c r="BA3072"/>
      <c r="BB3072"/>
      <c r="BC3072"/>
      <c r="BD3072"/>
      <c r="BE3072" s="171"/>
      <c r="BF3072" s="171"/>
      <c r="BG3072" s="171"/>
      <c r="BH3072" s="171"/>
      <c r="BI3072" s="171"/>
      <c r="BJ3072" s="171"/>
      <c r="BK3072" s="171"/>
      <c r="BL3072" s="171"/>
      <c r="BM3072" s="171"/>
      <c r="BN3072" s="171"/>
      <c r="BO3072" s="171"/>
      <c r="BP3072" s="171"/>
      <c r="BQ3072" s="171"/>
      <c r="BR3072" s="171"/>
      <c r="BS3072" s="171"/>
      <c r="BT3072" s="171"/>
      <c r="BU3072" s="171"/>
      <c r="BV3072" s="171"/>
      <c r="BW3072" s="171"/>
      <c r="BX3072" s="171"/>
      <c r="BY3072" s="171"/>
      <c r="BZ3072" s="171"/>
      <c r="CA3072" s="171"/>
      <c r="CB3072" s="171"/>
      <c r="CC3072" s="171"/>
      <c r="CD3072" s="171"/>
      <c r="CE3072" s="171"/>
      <c r="CF3072" s="171"/>
      <c r="CG3072" s="171"/>
      <c r="CH3072" s="171"/>
      <c r="CI3072" s="171"/>
      <c r="CJ3072" s="171"/>
      <c r="CK3072" s="171"/>
      <c r="CL3072" s="171"/>
      <c r="CM3072" s="171"/>
      <c r="CN3072" s="171"/>
      <c r="CO3072" s="171"/>
      <c r="CP3072" s="171"/>
      <c r="CQ3072" s="171"/>
      <c r="CR3072" s="171"/>
      <c r="CS3072" s="171"/>
      <c r="CT3072" s="171"/>
      <c r="CU3072" s="171"/>
      <c r="CV3072" s="171"/>
      <c r="CW3072" s="171"/>
      <c r="CX3072" s="171"/>
      <c r="CY3072" s="171"/>
      <c r="CZ3072" s="171"/>
      <c r="DA3072" s="171"/>
      <c r="DB3072" s="171"/>
      <c r="DC3072" s="171"/>
      <c r="DD3072" s="171"/>
      <c r="DE3072" s="171"/>
      <c r="DF3072" s="171"/>
      <c r="DG3072" s="171"/>
      <c r="DH3072" s="171"/>
      <c r="DI3072" s="171"/>
      <c r="DJ3072" s="171"/>
      <c r="DK3072" s="171"/>
      <c r="DL3072" s="171"/>
      <c r="DM3072" s="171"/>
      <c r="DN3072" s="171"/>
      <c r="DO3072" s="171"/>
      <c r="DP3072" s="171"/>
      <c r="DQ3072" s="171"/>
      <c r="DR3072" s="171"/>
      <c r="DS3072" s="171"/>
      <c r="DT3072" s="171"/>
      <c r="DU3072" s="171"/>
      <c r="DV3072" s="171"/>
      <c r="DW3072" s="171"/>
      <c r="DX3072" s="171"/>
      <c r="DY3072" s="171"/>
      <c r="DZ3072" s="171"/>
      <c r="EA3072" s="171"/>
      <c r="EB3072" s="171"/>
      <c r="EC3072" s="171"/>
      <c r="ED3072" s="171"/>
      <c r="EE3072" s="171"/>
      <c r="EF3072" s="171"/>
      <c r="EG3072" s="171"/>
      <c r="EH3072" s="171"/>
      <c r="EI3072" s="171"/>
      <c r="EJ3072" s="171"/>
      <c r="EK3072" s="171"/>
      <c r="EL3072" s="171"/>
      <c r="EM3072" s="171"/>
      <c r="EN3072" s="171"/>
    </row>
    <row r="3073" spans="43:144" ht="15" x14ac:dyDescent="0.25">
      <c r="AQ3073" s="171"/>
      <c r="AR3073"/>
      <c r="AS3073"/>
      <c r="AT3073"/>
      <c r="AU3073"/>
      <c r="AV3073"/>
      <c r="AW3073"/>
      <c r="AX3073"/>
      <c r="AY3073"/>
      <c r="AZ3073"/>
      <c r="BA3073"/>
      <c r="BB3073"/>
      <c r="BC3073"/>
      <c r="BD3073"/>
      <c r="BE3073" s="171"/>
      <c r="BF3073" s="171"/>
      <c r="BG3073" s="171"/>
      <c r="BH3073" s="171"/>
      <c r="BI3073" s="171"/>
      <c r="BJ3073" s="171"/>
      <c r="BK3073" s="171"/>
      <c r="BL3073" s="171"/>
      <c r="BM3073" s="171"/>
      <c r="BN3073" s="171"/>
      <c r="BO3073" s="171"/>
      <c r="BP3073" s="171"/>
      <c r="BQ3073" s="171"/>
      <c r="BR3073" s="171"/>
      <c r="BS3073" s="171"/>
      <c r="BT3073" s="171"/>
      <c r="BU3073" s="171"/>
      <c r="BV3073" s="171"/>
      <c r="BW3073" s="171"/>
      <c r="BX3073" s="171"/>
      <c r="BY3073" s="171"/>
      <c r="BZ3073" s="171"/>
      <c r="CA3073" s="171"/>
      <c r="CB3073" s="171"/>
      <c r="CC3073" s="171"/>
      <c r="CD3073" s="171"/>
      <c r="CE3073" s="171"/>
      <c r="CF3073" s="171"/>
      <c r="CG3073" s="171"/>
      <c r="CH3073" s="171"/>
      <c r="CI3073" s="171"/>
      <c r="CJ3073" s="171"/>
      <c r="CK3073" s="171"/>
      <c r="CL3073" s="171"/>
      <c r="CM3073" s="171"/>
      <c r="CN3073" s="171"/>
      <c r="CO3073" s="171"/>
      <c r="CP3073" s="171"/>
      <c r="CQ3073" s="171"/>
      <c r="CR3073" s="171"/>
      <c r="CS3073" s="171"/>
      <c r="CT3073" s="171"/>
      <c r="CU3073" s="171"/>
      <c r="CV3073" s="171"/>
      <c r="CW3073" s="171"/>
      <c r="CX3073" s="171"/>
      <c r="CY3073" s="171"/>
      <c r="CZ3073" s="171"/>
      <c r="DA3073" s="171"/>
      <c r="DB3073" s="171"/>
      <c r="DC3073" s="171"/>
      <c r="DD3073" s="171"/>
      <c r="DE3073" s="171"/>
      <c r="DF3073" s="171"/>
      <c r="DG3073" s="171"/>
      <c r="DH3073" s="171"/>
      <c r="DI3073" s="171"/>
      <c r="DJ3073" s="171"/>
      <c r="DK3073" s="171"/>
      <c r="DL3073" s="171"/>
      <c r="DM3073" s="171"/>
      <c r="DN3073" s="171"/>
      <c r="DO3073" s="171"/>
      <c r="DP3073" s="171"/>
      <c r="DQ3073" s="171"/>
      <c r="DR3073" s="171"/>
      <c r="DS3073" s="171"/>
      <c r="DT3073" s="171"/>
      <c r="DU3073" s="171"/>
      <c r="DV3073" s="171"/>
      <c r="DW3073" s="171"/>
      <c r="DX3073" s="171"/>
      <c r="DY3073" s="171"/>
      <c r="DZ3073" s="171"/>
      <c r="EA3073" s="171"/>
      <c r="EB3073" s="171"/>
      <c r="EC3073" s="171"/>
      <c r="ED3073" s="171"/>
      <c r="EE3073" s="171"/>
      <c r="EF3073" s="171"/>
      <c r="EG3073" s="171"/>
      <c r="EH3073" s="171"/>
      <c r="EI3073" s="171"/>
      <c r="EJ3073" s="171"/>
      <c r="EK3073" s="171"/>
      <c r="EL3073" s="171"/>
      <c r="EM3073" s="171"/>
      <c r="EN3073" s="171"/>
    </row>
    <row r="3074" spans="43:144" ht="15" x14ac:dyDescent="0.25">
      <c r="AQ3074" s="171"/>
      <c r="AR3074"/>
      <c r="AS3074"/>
      <c r="AT3074"/>
      <c r="AU3074"/>
      <c r="AV3074"/>
      <c r="AW3074"/>
      <c r="AX3074"/>
      <c r="AY3074"/>
      <c r="AZ3074"/>
      <c r="BA3074"/>
      <c r="BB3074"/>
      <c r="BC3074"/>
      <c r="BD3074"/>
      <c r="BE3074" s="171"/>
      <c r="BF3074" s="171"/>
      <c r="BG3074" s="171"/>
      <c r="BH3074" s="171"/>
      <c r="BI3074" s="171"/>
      <c r="BJ3074" s="171"/>
      <c r="BK3074" s="171"/>
      <c r="BL3074" s="171"/>
      <c r="BM3074" s="171"/>
      <c r="BN3074" s="171"/>
      <c r="BO3074" s="171"/>
      <c r="BP3074" s="171"/>
      <c r="BQ3074" s="171"/>
      <c r="BR3074" s="171"/>
      <c r="BS3074" s="171"/>
      <c r="BT3074" s="171"/>
      <c r="BU3074" s="171"/>
      <c r="BV3074" s="171"/>
      <c r="BW3074" s="171"/>
      <c r="BX3074" s="171"/>
      <c r="BY3074" s="171"/>
      <c r="BZ3074" s="171"/>
      <c r="CA3074" s="171"/>
      <c r="CB3074" s="171"/>
      <c r="CC3074" s="171"/>
      <c r="CD3074" s="171"/>
      <c r="CE3074" s="171"/>
      <c r="CF3074" s="171"/>
      <c r="CG3074" s="171"/>
      <c r="CH3074" s="171"/>
      <c r="CI3074" s="171"/>
      <c r="CJ3074" s="171"/>
      <c r="CK3074" s="171"/>
      <c r="CL3074" s="171"/>
      <c r="CM3074" s="171"/>
      <c r="CN3074" s="171"/>
      <c r="CO3074" s="171"/>
      <c r="CP3074" s="171"/>
      <c r="CQ3074" s="171"/>
      <c r="CR3074" s="171"/>
      <c r="CS3074" s="171"/>
      <c r="CT3074" s="171"/>
      <c r="CU3074" s="171"/>
      <c r="CV3074" s="171"/>
      <c r="CW3074" s="171"/>
      <c r="CX3074" s="171"/>
      <c r="CY3074" s="171"/>
      <c r="CZ3074" s="171"/>
      <c r="DA3074" s="171"/>
      <c r="DB3074" s="171"/>
      <c r="DC3074" s="171"/>
      <c r="DD3074" s="171"/>
      <c r="DE3074" s="171"/>
      <c r="DF3074" s="171"/>
      <c r="DG3074" s="171"/>
      <c r="DH3074" s="171"/>
      <c r="DI3074" s="171"/>
      <c r="DJ3074" s="171"/>
      <c r="DK3074" s="171"/>
      <c r="DL3074" s="171"/>
      <c r="DM3074" s="171"/>
      <c r="DN3074" s="171"/>
      <c r="DO3074" s="171"/>
      <c r="DP3074" s="171"/>
      <c r="DQ3074" s="171"/>
      <c r="DR3074" s="171"/>
      <c r="DS3074" s="171"/>
      <c r="DT3074" s="171"/>
      <c r="DU3074" s="171"/>
      <c r="DV3074" s="171"/>
      <c r="DW3074" s="171"/>
      <c r="DX3074" s="171"/>
      <c r="DY3074" s="171"/>
      <c r="DZ3074" s="171"/>
      <c r="EA3074" s="171"/>
      <c r="EB3074" s="171"/>
      <c r="EC3074" s="171"/>
      <c r="ED3074" s="171"/>
      <c r="EE3074" s="171"/>
      <c r="EF3074" s="171"/>
      <c r="EG3074" s="171"/>
      <c r="EH3074" s="171"/>
      <c r="EI3074" s="171"/>
      <c r="EJ3074" s="171"/>
      <c r="EK3074" s="171"/>
      <c r="EL3074" s="171"/>
      <c r="EM3074" s="171"/>
      <c r="EN3074" s="171"/>
    </row>
    <row r="3075" spans="43:144" ht="15" x14ac:dyDescent="0.25">
      <c r="AQ3075" s="171"/>
      <c r="AR3075"/>
      <c r="AS3075"/>
      <c r="AT3075"/>
      <c r="AU3075"/>
      <c r="AV3075"/>
      <c r="AW3075"/>
      <c r="AX3075"/>
      <c r="AY3075"/>
      <c r="AZ3075"/>
      <c r="BA3075"/>
      <c r="BB3075"/>
      <c r="BC3075"/>
      <c r="BD3075"/>
      <c r="BE3075" s="171"/>
      <c r="BF3075" s="171"/>
      <c r="BG3075" s="171"/>
      <c r="BH3075" s="171"/>
      <c r="BI3075" s="171"/>
      <c r="BJ3075" s="171"/>
      <c r="BK3075" s="171"/>
      <c r="BL3075" s="171"/>
      <c r="BM3075" s="171"/>
      <c r="BN3075" s="171"/>
      <c r="BO3075" s="171"/>
      <c r="BP3075" s="171"/>
      <c r="BQ3075" s="171"/>
      <c r="BR3075" s="171"/>
      <c r="BS3075" s="171"/>
      <c r="BT3075" s="171"/>
      <c r="BU3075" s="171"/>
      <c r="BV3075" s="171"/>
      <c r="BW3075" s="171"/>
      <c r="BX3075" s="171"/>
      <c r="BY3075" s="171"/>
      <c r="BZ3075" s="171"/>
      <c r="CA3075" s="171"/>
      <c r="CB3075" s="171"/>
      <c r="CC3075" s="171"/>
      <c r="CD3075" s="171"/>
      <c r="CE3075" s="171"/>
      <c r="CF3075" s="171"/>
      <c r="CG3075" s="171"/>
      <c r="CH3075" s="171"/>
      <c r="CI3075" s="171"/>
      <c r="CJ3075" s="171"/>
      <c r="CK3075" s="171"/>
      <c r="CL3075" s="171"/>
      <c r="CM3075" s="171"/>
      <c r="CN3075" s="171"/>
      <c r="CO3075" s="171"/>
      <c r="CP3075" s="171"/>
      <c r="CQ3075" s="171"/>
      <c r="CR3075" s="171"/>
      <c r="CS3075" s="171"/>
      <c r="CT3075" s="171"/>
      <c r="CU3075" s="171"/>
      <c r="CV3075" s="171"/>
      <c r="CW3075" s="171"/>
      <c r="CX3075" s="171"/>
      <c r="CY3075" s="171"/>
      <c r="CZ3075" s="171"/>
      <c r="DA3075" s="171"/>
      <c r="DB3075" s="171"/>
      <c r="DC3075" s="171"/>
      <c r="DD3075" s="171"/>
      <c r="DE3075" s="171"/>
      <c r="DF3075" s="171"/>
      <c r="DG3075" s="171"/>
      <c r="DH3075" s="171"/>
      <c r="DI3075" s="171"/>
      <c r="DJ3075" s="171"/>
      <c r="DK3075" s="171"/>
      <c r="DL3075" s="171"/>
      <c r="DM3075" s="171"/>
      <c r="DN3075" s="171"/>
      <c r="DO3075" s="171"/>
      <c r="DP3075" s="171"/>
      <c r="DQ3075" s="171"/>
      <c r="DR3075" s="171"/>
      <c r="DS3075" s="171"/>
      <c r="DT3075" s="171"/>
      <c r="DU3075" s="171"/>
      <c r="DV3075" s="171"/>
      <c r="DW3075" s="171"/>
      <c r="DX3075" s="171"/>
      <c r="DY3075" s="171"/>
      <c r="DZ3075" s="171"/>
      <c r="EA3075" s="171"/>
      <c r="EB3075" s="171"/>
      <c r="EC3075" s="171"/>
      <c r="ED3075" s="171"/>
      <c r="EE3075" s="171"/>
      <c r="EF3075" s="171"/>
      <c r="EG3075" s="171"/>
      <c r="EH3075" s="171"/>
      <c r="EI3075" s="171"/>
      <c r="EJ3075" s="171"/>
      <c r="EK3075" s="171"/>
      <c r="EL3075" s="171"/>
      <c r="EM3075" s="171"/>
      <c r="EN3075" s="171"/>
    </row>
    <row r="3076" spans="43:144" ht="15" x14ac:dyDescent="0.25">
      <c r="AQ3076" s="171"/>
      <c r="AR3076"/>
      <c r="AS3076"/>
      <c r="AT3076"/>
      <c r="AU3076"/>
      <c r="AV3076"/>
      <c r="AW3076"/>
      <c r="AX3076"/>
      <c r="AY3076"/>
      <c r="AZ3076"/>
      <c r="BA3076"/>
      <c r="BB3076"/>
      <c r="BC3076"/>
      <c r="BD3076"/>
      <c r="BE3076" s="171"/>
      <c r="BF3076" s="171"/>
      <c r="BG3076" s="171"/>
      <c r="BH3076" s="171"/>
      <c r="BI3076" s="171"/>
      <c r="BJ3076" s="171"/>
      <c r="BK3076" s="171"/>
      <c r="BL3076" s="171"/>
      <c r="BM3076" s="171"/>
      <c r="BN3076" s="171"/>
      <c r="BO3076" s="171"/>
      <c r="BP3076" s="171"/>
      <c r="BQ3076" s="171"/>
      <c r="BR3076" s="171"/>
      <c r="BS3076" s="171"/>
      <c r="BT3076" s="171"/>
      <c r="BU3076" s="171"/>
      <c r="BV3076" s="171"/>
      <c r="BW3076" s="171"/>
      <c r="BX3076" s="171"/>
      <c r="BY3076" s="171"/>
      <c r="BZ3076" s="171"/>
      <c r="CA3076" s="171"/>
      <c r="CB3076" s="171"/>
      <c r="CC3076" s="171"/>
      <c r="CD3076" s="171"/>
      <c r="CE3076" s="171"/>
      <c r="CF3076" s="171"/>
      <c r="CG3076" s="171"/>
      <c r="CH3076" s="171"/>
      <c r="CI3076" s="171"/>
      <c r="CJ3076" s="171"/>
      <c r="CK3076" s="171"/>
      <c r="CL3076" s="171"/>
      <c r="CM3076" s="171"/>
      <c r="CN3076" s="171"/>
      <c r="CO3076" s="171"/>
      <c r="CP3076" s="171"/>
      <c r="CQ3076" s="171"/>
      <c r="CR3076" s="171"/>
      <c r="CS3076" s="171"/>
      <c r="CT3076" s="171"/>
      <c r="CU3076" s="171"/>
      <c r="CV3076" s="171"/>
      <c r="CW3076" s="171"/>
      <c r="CX3076" s="171"/>
      <c r="CY3076" s="171"/>
      <c r="CZ3076" s="171"/>
      <c r="DA3076" s="171"/>
      <c r="DB3076" s="171"/>
      <c r="DC3076" s="171"/>
      <c r="DD3076" s="171"/>
      <c r="DE3076" s="171"/>
      <c r="DF3076" s="171"/>
      <c r="DG3076" s="171"/>
      <c r="DH3076" s="171"/>
      <c r="DI3076" s="171"/>
      <c r="DJ3076" s="171"/>
      <c r="DK3076" s="171"/>
      <c r="DL3076" s="171"/>
      <c r="DM3076" s="171"/>
      <c r="DN3076" s="171"/>
      <c r="DO3076" s="171"/>
      <c r="DP3076" s="171"/>
      <c r="DQ3076" s="171"/>
      <c r="DR3076" s="171"/>
      <c r="DS3076" s="171"/>
      <c r="DT3076" s="171"/>
      <c r="DU3076" s="171"/>
      <c r="DV3076" s="171"/>
      <c r="DW3076" s="171"/>
      <c r="DX3076" s="171"/>
      <c r="DY3076" s="171"/>
      <c r="DZ3076" s="171"/>
      <c r="EA3076" s="171"/>
      <c r="EB3076" s="171"/>
      <c r="EC3076" s="171"/>
      <c r="ED3076" s="171"/>
      <c r="EE3076" s="171"/>
      <c r="EF3076" s="171"/>
      <c r="EG3076" s="171"/>
      <c r="EH3076" s="171"/>
      <c r="EI3076" s="171"/>
      <c r="EJ3076" s="171"/>
      <c r="EK3076" s="171"/>
      <c r="EL3076" s="171"/>
      <c r="EM3076" s="171"/>
      <c r="EN3076" s="171"/>
    </row>
    <row r="3077" spans="43:144" ht="15" x14ac:dyDescent="0.25">
      <c r="AQ3077" s="171"/>
      <c r="AR3077"/>
      <c r="AS3077"/>
      <c r="AT3077"/>
      <c r="AU3077"/>
      <c r="AV3077"/>
      <c r="AW3077"/>
      <c r="AX3077"/>
      <c r="AY3077"/>
      <c r="AZ3077"/>
      <c r="BA3077"/>
      <c r="BB3077"/>
      <c r="BC3077"/>
      <c r="BD3077"/>
      <c r="BE3077" s="171"/>
      <c r="BF3077" s="171"/>
      <c r="BG3077" s="171"/>
      <c r="BH3077" s="171"/>
      <c r="BI3077" s="171"/>
      <c r="BJ3077" s="171"/>
      <c r="BK3077" s="171"/>
      <c r="BL3077" s="171"/>
      <c r="BM3077" s="171"/>
      <c r="BN3077" s="171"/>
      <c r="BO3077" s="171"/>
      <c r="BP3077" s="171"/>
      <c r="BQ3077" s="171"/>
      <c r="BR3077" s="171"/>
      <c r="BS3077" s="171"/>
      <c r="BT3077" s="171"/>
      <c r="BU3077" s="171"/>
      <c r="BV3077" s="171"/>
      <c r="BW3077" s="171"/>
      <c r="BX3077" s="171"/>
      <c r="BY3077" s="171"/>
      <c r="BZ3077" s="171"/>
      <c r="CA3077" s="171"/>
      <c r="CB3077" s="171"/>
      <c r="CC3077" s="171"/>
      <c r="CD3077" s="171"/>
      <c r="CE3077" s="171"/>
      <c r="CF3077" s="171"/>
      <c r="CG3077" s="171"/>
      <c r="CH3077" s="171"/>
      <c r="CI3077" s="171"/>
      <c r="CJ3077" s="171"/>
      <c r="CK3077" s="171"/>
      <c r="CL3077" s="171"/>
      <c r="CM3077" s="171"/>
      <c r="CN3077" s="171"/>
      <c r="CO3077" s="171"/>
      <c r="CP3077" s="171"/>
      <c r="CQ3077" s="171"/>
      <c r="CR3077" s="171"/>
      <c r="CS3077" s="171"/>
      <c r="CT3077" s="171"/>
      <c r="CU3077" s="171"/>
      <c r="CV3077" s="171"/>
      <c r="CW3077" s="171"/>
      <c r="CX3077" s="171"/>
      <c r="CY3077" s="171"/>
      <c r="CZ3077" s="171"/>
      <c r="DA3077" s="171"/>
      <c r="DB3077" s="171"/>
      <c r="DC3077" s="171"/>
      <c r="DD3077" s="171"/>
      <c r="DE3077" s="171"/>
      <c r="DF3077" s="171"/>
      <c r="DG3077" s="171"/>
      <c r="DH3077" s="171"/>
      <c r="DI3077" s="171"/>
      <c r="DJ3077" s="171"/>
      <c r="DK3077" s="171"/>
      <c r="DL3077" s="171"/>
      <c r="DM3077" s="171"/>
      <c r="DN3077" s="171"/>
      <c r="DO3077" s="171"/>
      <c r="DP3077" s="171"/>
      <c r="DQ3077" s="171"/>
      <c r="DR3077" s="171"/>
      <c r="DS3077" s="171"/>
      <c r="DT3077" s="171"/>
      <c r="DU3077" s="171"/>
      <c r="DV3077" s="171"/>
      <c r="DW3077" s="171"/>
      <c r="DX3077" s="171"/>
      <c r="DY3077" s="171"/>
      <c r="DZ3077" s="171"/>
      <c r="EA3077" s="171"/>
      <c r="EB3077" s="171"/>
      <c r="EC3077" s="171"/>
      <c r="ED3077" s="171"/>
      <c r="EE3077" s="171"/>
      <c r="EF3077" s="171"/>
      <c r="EG3077" s="171"/>
      <c r="EH3077" s="171"/>
      <c r="EI3077" s="171"/>
      <c r="EJ3077" s="171"/>
      <c r="EK3077" s="171"/>
      <c r="EL3077" s="171"/>
      <c r="EM3077" s="171"/>
      <c r="EN3077" s="171"/>
    </row>
    <row r="3078" spans="43:144" ht="15" x14ac:dyDescent="0.25">
      <c r="AQ3078" s="171"/>
      <c r="AR3078"/>
      <c r="AS3078"/>
      <c r="AT3078"/>
      <c r="AU3078"/>
      <c r="AV3078"/>
      <c r="AW3078"/>
      <c r="AX3078"/>
      <c r="AY3078"/>
      <c r="AZ3078"/>
      <c r="BA3078"/>
      <c r="BB3078"/>
      <c r="BC3078"/>
      <c r="BD3078"/>
      <c r="BE3078" s="171"/>
      <c r="BF3078" s="171"/>
      <c r="BG3078" s="171"/>
      <c r="BH3078" s="171"/>
      <c r="BI3078" s="171"/>
      <c r="BJ3078" s="171"/>
      <c r="BK3078" s="171"/>
      <c r="BL3078" s="171"/>
      <c r="BM3078" s="171"/>
      <c r="BN3078" s="171"/>
      <c r="BO3078" s="171"/>
      <c r="BP3078" s="171"/>
      <c r="BQ3078" s="171"/>
      <c r="BR3078" s="171"/>
      <c r="BS3078" s="171"/>
      <c r="BT3078" s="171"/>
      <c r="BU3078" s="171"/>
      <c r="BV3078" s="171"/>
      <c r="BW3078" s="171"/>
      <c r="BX3078" s="171"/>
      <c r="BY3078" s="171"/>
      <c r="BZ3078" s="171"/>
      <c r="CA3078" s="171"/>
      <c r="CB3078" s="171"/>
      <c r="CC3078" s="171"/>
      <c r="CD3078" s="171"/>
      <c r="CE3078" s="171"/>
      <c r="CF3078" s="171"/>
      <c r="CG3078" s="171"/>
      <c r="CH3078" s="171"/>
      <c r="CI3078" s="171"/>
      <c r="CJ3078" s="171"/>
      <c r="CK3078" s="171"/>
      <c r="CL3078" s="171"/>
      <c r="CM3078" s="171"/>
      <c r="CN3078" s="171"/>
      <c r="CO3078" s="171"/>
      <c r="CP3078" s="171"/>
      <c r="CQ3078" s="171"/>
      <c r="CR3078" s="171"/>
      <c r="CS3078" s="171"/>
      <c r="CT3078" s="171"/>
      <c r="CU3078" s="171"/>
      <c r="CV3078" s="171"/>
      <c r="CW3078" s="171"/>
      <c r="CX3078" s="171"/>
      <c r="CY3078" s="171"/>
      <c r="CZ3078" s="171"/>
      <c r="DA3078" s="171"/>
      <c r="DB3078" s="171"/>
      <c r="DC3078" s="171"/>
      <c r="DD3078" s="171"/>
      <c r="DE3078" s="171"/>
      <c r="DF3078" s="171"/>
      <c r="DG3078" s="171"/>
      <c r="DH3078" s="171"/>
      <c r="DI3078" s="171"/>
      <c r="DJ3078" s="171"/>
      <c r="DK3078" s="171"/>
      <c r="DL3078" s="171"/>
      <c r="DM3078" s="171"/>
      <c r="DN3078" s="171"/>
      <c r="DO3078" s="171"/>
      <c r="DP3078" s="171"/>
      <c r="DQ3078" s="171"/>
      <c r="DR3078" s="171"/>
      <c r="DS3078" s="171"/>
      <c r="DT3078" s="171"/>
      <c r="DU3078" s="171"/>
      <c r="DV3078" s="171"/>
      <c r="DW3078" s="171"/>
      <c r="DX3078" s="171"/>
      <c r="DY3078" s="171"/>
      <c r="DZ3078" s="171"/>
      <c r="EA3078" s="171"/>
      <c r="EB3078" s="171"/>
      <c r="EC3078" s="171"/>
      <c r="ED3078" s="171"/>
      <c r="EE3078" s="171"/>
      <c r="EF3078" s="171"/>
      <c r="EG3078" s="171"/>
      <c r="EH3078" s="171"/>
      <c r="EI3078" s="171"/>
      <c r="EJ3078" s="171"/>
      <c r="EK3078" s="171"/>
      <c r="EL3078" s="171"/>
      <c r="EM3078" s="171"/>
      <c r="EN3078" s="171"/>
    </row>
    <row r="3079" spans="43:144" ht="15" x14ac:dyDescent="0.25">
      <c r="AQ3079" s="171"/>
      <c r="AR3079"/>
      <c r="AS3079"/>
      <c r="AT3079"/>
      <c r="AU3079"/>
      <c r="AV3079"/>
      <c r="AW3079"/>
      <c r="AX3079"/>
      <c r="AY3079"/>
      <c r="AZ3079"/>
      <c r="BA3079"/>
      <c r="BB3079"/>
      <c r="BC3079"/>
      <c r="BD3079"/>
      <c r="BE3079" s="171"/>
      <c r="BF3079" s="171"/>
      <c r="BG3079" s="171"/>
      <c r="BH3079" s="171"/>
      <c r="BI3079" s="171"/>
      <c r="BJ3079" s="171"/>
      <c r="BK3079" s="171"/>
      <c r="BL3079" s="171"/>
      <c r="BM3079" s="171"/>
      <c r="BN3079" s="171"/>
      <c r="BO3079" s="171"/>
      <c r="BP3079" s="171"/>
      <c r="BQ3079" s="171"/>
      <c r="BR3079" s="171"/>
      <c r="BS3079" s="171"/>
      <c r="BT3079" s="171"/>
      <c r="BU3079" s="171"/>
      <c r="BV3079" s="171"/>
      <c r="BW3079" s="171"/>
      <c r="BX3079" s="171"/>
      <c r="BY3079" s="171"/>
      <c r="BZ3079" s="171"/>
      <c r="CA3079" s="171"/>
      <c r="CB3079" s="171"/>
      <c r="CC3079" s="171"/>
      <c r="CD3079" s="171"/>
      <c r="CE3079" s="171"/>
      <c r="CF3079" s="171"/>
      <c r="CG3079" s="171"/>
      <c r="CH3079" s="171"/>
      <c r="CI3079" s="171"/>
      <c r="CJ3079" s="171"/>
      <c r="CK3079" s="171"/>
      <c r="CL3079" s="171"/>
      <c r="CM3079" s="171"/>
      <c r="CN3079" s="171"/>
      <c r="CO3079" s="171"/>
      <c r="CP3079" s="171"/>
      <c r="CQ3079" s="171"/>
      <c r="CR3079" s="171"/>
      <c r="CS3079" s="171"/>
      <c r="CT3079" s="171"/>
      <c r="CU3079" s="171"/>
      <c r="CV3079" s="171"/>
      <c r="CW3079" s="171"/>
      <c r="CX3079" s="171"/>
      <c r="CY3079" s="171"/>
      <c r="CZ3079" s="171"/>
      <c r="DA3079" s="171"/>
      <c r="DB3079" s="171"/>
      <c r="DC3079" s="171"/>
      <c r="DD3079" s="171"/>
      <c r="DE3079" s="171"/>
      <c r="DF3079" s="171"/>
      <c r="DG3079" s="171"/>
      <c r="DH3079" s="171"/>
      <c r="DI3079" s="171"/>
      <c r="DJ3079" s="171"/>
      <c r="DK3079" s="171"/>
      <c r="DL3079" s="171"/>
      <c r="DM3079" s="171"/>
      <c r="DN3079" s="171"/>
      <c r="DO3079" s="171"/>
      <c r="DP3079" s="171"/>
      <c r="DQ3079" s="171"/>
      <c r="DR3079" s="171"/>
      <c r="DS3079" s="171"/>
      <c r="DT3079" s="171"/>
      <c r="DU3079" s="171"/>
      <c r="DV3079" s="171"/>
      <c r="DW3079" s="171"/>
      <c r="DX3079" s="171"/>
      <c r="DY3079" s="171"/>
      <c r="DZ3079" s="171"/>
      <c r="EA3079" s="171"/>
      <c r="EB3079" s="171"/>
      <c r="EC3079" s="171"/>
      <c r="ED3079" s="171"/>
      <c r="EE3079" s="171"/>
      <c r="EF3079" s="171"/>
      <c r="EG3079" s="171"/>
      <c r="EH3079" s="171"/>
      <c r="EI3079" s="171"/>
      <c r="EJ3079" s="171"/>
      <c r="EK3079" s="171"/>
      <c r="EL3079" s="171"/>
      <c r="EM3079" s="171"/>
      <c r="EN3079" s="171"/>
    </row>
    <row r="3080" spans="43:144" ht="15" x14ac:dyDescent="0.25">
      <c r="AQ3080" s="171"/>
      <c r="AR3080"/>
      <c r="AS3080"/>
      <c r="AT3080"/>
      <c r="AU3080"/>
      <c r="AV3080"/>
      <c r="AW3080"/>
      <c r="AX3080"/>
      <c r="AY3080"/>
      <c r="AZ3080"/>
      <c r="BA3080"/>
      <c r="BB3080"/>
      <c r="BC3080"/>
      <c r="BD3080"/>
      <c r="BE3080" s="171"/>
      <c r="BF3080" s="171"/>
      <c r="BG3080" s="171"/>
      <c r="BH3080" s="171"/>
      <c r="BI3080" s="171"/>
      <c r="BJ3080" s="171"/>
      <c r="BK3080" s="171"/>
      <c r="BL3080" s="171"/>
      <c r="BM3080" s="171"/>
      <c r="BN3080" s="171"/>
      <c r="BO3080" s="171"/>
      <c r="BP3080" s="171"/>
      <c r="BQ3080" s="171"/>
      <c r="BR3080" s="171"/>
      <c r="BS3080" s="171"/>
      <c r="BT3080" s="171"/>
      <c r="BU3080" s="171"/>
      <c r="BV3080" s="171"/>
      <c r="BW3080" s="171"/>
      <c r="BX3080" s="171"/>
      <c r="BY3080" s="171"/>
      <c r="BZ3080" s="171"/>
      <c r="CA3080" s="171"/>
      <c r="CB3080" s="171"/>
      <c r="CC3080" s="171"/>
      <c r="CD3080" s="171"/>
      <c r="CE3080" s="171"/>
      <c r="CF3080" s="171"/>
      <c r="CG3080" s="171"/>
      <c r="CH3080" s="171"/>
      <c r="CI3080" s="171"/>
      <c r="CJ3080" s="171"/>
      <c r="CK3080" s="171"/>
      <c r="CL3080" s="171"/>
      <c r="CM3080" s="171"/>
      <c r="CN3080" s="171"/>
      <c r="CO3080" s="171"/>
      <c r="CP3080" s="171"/>
      <c r="CQ3080" s="171"/>
      <c r="CR3080" s="171"/>
      <c r="CS3080" s="171"/>
      <c r="CT3080" s="171"/>
      <c r="CU3080" s="171"/>
      <c r="CV3080" s="171"/>
      <c r="CW3080" s="171"/>
      <c r="CX3080" s="171"/>
      <c r="CY3080" s="171"/>
      <c r="CZ3080" s="171"/>
      <c r="DA3080" s="171"/>
      <c r="DB3080" s="171"/>
      <c r="DC3080" s="171"/>
      <c r="DD3080" s="171"/>
      <c r="DE3080" s="171"/>
      <c r="DF3080" s="171"/>
      <c r="DG3080" s="171"/>
      <c r="DH3080" s="171"/>
      <c r="DI3080" s="171"/>
      <c r="DJ3080" s="171"/>
      <c r="DK3080" s="171"/>
      <c r="DL3080" s="171"/>
      <c r="DM3080" s="171"/>
      <c r="DN3080" s="171"/>
      <c r="DO3080" s="171"/>
      <c r="DP3080" s="171"/>
      <c r="DQ3080" s="171"/>
      <c r="DR3080" s="171"/>
      <c r="DS3080" s="171"/>
      <c r="DT3080" s="171"/>
      <c r="DU3080" s="171"/>
      <c r="DV3080" s="171"/>
      <c r="DW3080" s="171"/>
      <c r="DX3080" s="171"/>
      <c r="DY3080" s="171"/>
      <c r="DZ3080" s="171"/>
      <c r="EA3080" s="171"/>
      <c r="EB3080" s="171"/>
      <c r="EC3080" s="171"/>
      <c r="ED3080" s="171"/>
      <c r="EE3080" s="171"/>
      <c r="EF3080" s="171"/>
      <c r="EG3080" s="171"/>
      <c r="EH3080" s="171"/>
      <c r="EI3080" s="171"/>
      <c r="EJ3080" s="171"/>
      <c r="EK3080" s="171"/>
      <c r="EL3080" s="171"/>
      <c r="EM3080" s="171"/>
      <c r="EN3080" s="171"/>
    </row>
    <row r="3081" spans="43:144" ht="15" x14ac:dyDescent="0.25">
      <c r="AQ3081" s="171"/>
      <c r="AR3081"/>
      <c r="AS3081"/>
      <c r="AT3081"/>
      <c r="AU3081"/>
      <c r="AV3081"/>
      <c r="AW3081"/>
      <c r="AX3081"/>
      <c r="AY3081"/>
      <c r="AZ3081"/>
      <c r="BA3081"/>
      <c r="BB3081"/>
      <c r="BC3081"/>
      <c r="BD3081"/>
      <c r="BE3081" s="171"/>
      <c r="BF3081" s="171"/>
      <c r="BG3081" s="171"/>
      <c r="BH3081" s="171"/>
      <c r="BI3081" s="171"/>
      <c r="BJ3081" s="171"/>
      <c r="BK3081" s="171"/>
      <c r="BL3081" s="171"/>
      <c r="BM3081" s="171"/>
      <c r="BN3081" s="171"/>
      <c r="BO3081" s="171"/>
      <c r="BP3081" s="171"/>
      <c r="BQ3081" s="171"/>
      <c r="BR3081" s="171"/>
      <c r="BS3081" s="171"/>
      <c r="BT3081" s="171"/>
      <c r="BU3081" s="171"/>
      <c r="BV3081" s="171"/>
      <c r="BW3081" s="171"/>
      <c r="BX3081" s="171"/>
      <c r="BY3081" s="171"/>
      <c r="BZ3081" s="171"/>
      <c r="CA3081" s="171"/>
      <c r="CB3081" s="171"/>
      <c r="CC3081" s="171"/>
      <c r="CD3081" s="171"/>
      <c r="CE3081" s="171"/>
      <c r="CF3081" s="171"/>
      <c r="CG3081" s="171"/>
      <c r="CH3081" s="171"/>
      <c r="CI3081" s="171"/>
      <c r="CJ3081" s="171"/>
      <c r="CK3081" s="171"/>
      <c r="CL3081" s="171"/>
      <c r="CM3081" s="171"/>
      <c r="CN3081" s="171"/>
      <c r="CO3081" s="171"/>
      <c r="CP3081" s="171"/>
      <c r="CQ3081" s="171"/>
      <c r="CR3081" s="171"/>
      <c r="CS3081" s="171"/>
      <c r="CT3081" s="171"/>
      <c r="CU3081" s="171"/>
      <c r="CV3081" s="171"/>
      <c r="CW3081" s="171"/>
      <c r="CX3081" s="171"/>
      <c r="CY3081" s="171"/>
      <c r="CZ3081" s="171"/>
      <c r="DA3081" s="171"/>
      <c r="DB3081" s="171"/>
      <c r="DC3081" s="171"/>
      <c r="DD3081" s="171"/>
      <c r="DE3081" s="171"/>
      <c r="DF3081" s="171"/>
      <c r="DG3081" s="171"/>
      <c r="DH3081" s="171"/>
      <c r="DI3081" s="171"/>
      <c r="DJ3081" s="171"/>
      <c r="DK3081" s="171"/>
      <c r="DL3081" s="171"/>
      <c r="DM3081" s="171"/>
      <c r="DN3081" s="171"/>
      <c r="DO3081" s="171"/>
      <c r="DP3081" s="171"/>
      <c r="DQ3081" s="171"/>
      <c r="DR3081" s="171"/>
      <c r="DS3081" s="171"/>
      <c r="DT3081" s="171"/>
      <c r="DU3081" s="171"/>
      <c r="DV3081" s="171"/>
      <c r="DW3081" s="171"/>
      <c r="DX3081" s="171"/>
      <c r="DY3081" s="171"/>
      <c r="DZ3081" s="171"/>
      <c r="EA3081" s="171"/>
      <c r="EB3081" s="171"/>
      <c r="EC3081" s="171"/>
      <c r="ED3081" s="171"/>
      <c r="EE3081" s="171"/>
      <c r="EF3081" s="171"/>
      <c r="EG3081" s="171"/>
      <c r="EH3081" s="171"/>
      <c r="EI3081" s="171"/>
      <c r="EJ3081" s="171"/>
      <c r="EK3081" s="171"/>
      <c r="EL3081" s="171"/>
      <c r="EM3081" s="171"/>
      <c r="EN3081" s="171"/>
    </row>
    <row r="3082" spans="43:144" ht="15" x14ac:dyDescent="0.25">
      <c r="AQ3082" s="171"/>
      <c r="AR3082"/>
      <c r="AS3082"/>
      <c r="AT3082"/>
      <c r="AU3082"/>
      <c r="AV3082"/>
      <c r="AW3082"/>
      <c r="AX3082"/>
      <c r="AY3082"/>
      <c r="AZ3082"/>
      <c r="BA3082"/>
      <c r="BB3082"/>
      <c r="BC3082"/>
      <c r="BD3082"/>
      <c r="BE3082" s="171"/>
      <c r="BF3082" s="171"/>
      <c r="BG3082" s="171"/>
      <c r="BH3082" s="171"/>
      <c r="BI3082" s="171"/>
      <c r="BJ3082" s="171"/>
      <c r="BK3082" s="171"/>
      <c r="BL3082" s="171"/>
      <c r="BM3082" s="171"/>
      <c r="BN3082" s="171"/>
      <c r="BO3082" s="171"/>
      <c r="BP3082" s="171"/>
      <c r="BQ3082" s="171"/>
      <c r="BR3082" s="171"/>
      <c r="BS3082" s="171"/>
      <c r="BT3082" s="171"/>
      <c r="BU3082" s="171"/>
      <c r="BV3082" s="171"/>
      <c r="BW3082" s="171"/>
      <c r="BX3082" s="171"/>
      <c r="BY3082" s="171"/>
      <c r="BZ3082" s="171"/>
      <c r="CA3082" s="171"/>
      <c r="CB3082" s="171"/>
      <c r="CC3082" s="171"/>
      <c r="CD3082" s="171"/>
      <c r="CE3082" s="171"/>
      <c r="CF3082" s="171"/>
      <c r="CG3082" s="171"/>
      <c r="CH3082" s="171"/>
      <c r="CI3082" s="171"/>
      <c r="CJ3082" s="171"/>
      <c r="CK3082" s="171"/>
      <c r="CL3082" s="171"/>
      <c r="CM3082" s="171"/>
      <c r="CN3082" s="171"/>
      <c r="CO3082" s="171"/>
      <c r="CP3082" s="171"/>
      <c r="CQ3082" s="171"/>
      <c r="CR3082" s="171"/>
      <c r="CS3082" s="171"/>
      <c r="CT3082" s="171"/>
      <c r="CU3082" s="171"/>
      <c r="CV3082" s="171"/>
      <c r="CW3082" s="171"/>
      <c r="CX3082" s="171"/>
      <c r="CY3082" s="171"/>
      <c r="CZ3082" s="171"/>
      <c r="DA3082" s="171"/>
      <c r="DB3082" s="171"/>
      <c r="DC3082" s="171"/>
      <c r="DD3082" s="171"/>
      <c r="DE3082" s="171"/>
      <c r="DF3082" s="171"/>
      <c r="DG3082" s="171"/>
      <c r="DH3082" s="171"/>
      <c r="DI3082" s="171"/>
      <c r="DJ3082" s="171"/>
      <c r="DK3082" s="171"/>
      <c r="DL3082" s="171"/>
      <c r="DM3082" s="171"/>
      <c r="DN3082" s="171"/>
      <c r="DO3082" s="171"/>
      <c r="DP3082" s="171"/>
      <c r="DQ3082" s="171"/>
      <c r="DR3082" s="171"/>
      <c r="DS3082" s="171"/>
      <c r="DT3082" s="171"/>
      <c r="DU3082" s="171"/>
      <c r="DV3082" s="171"/>
      <c r="DW3082" s="171"/>
      <c r="DX3082" s="171"/>
      <c r="DY3082" s="171"/>
      <c r="DZ3082" s="171"/>
      <c r="EA3082" s="171"/>
      <c r="EB3082" s="171"/>
      <c r="EC3082" s="171"/>
      <c r="ED3082" s="171"/>
      <c r="EE3082" s="171"/>
      <c r="EF3082" s="171"/>
      <c r="EG3082" s="171"/>
      <c r="EH3082" s="171"/>
      <c r="EI3082" s="171"/>
      <c r="EJ3082" s="171"/>
      <c r="EK3082" s="171"/>
      <c r="EL3082" s="171"/>
      <c r="EM3082" s="171"/>
      <c r="EN3082" s="171"/>
    </row>
    <row r="3083" spans="43:144" ht="15" x14ac:dyDescent="0.25">
      <c r="AQ3083" s="171"/>
      <c r="AR3083"/>
      <c r="AS3083"/>
      <c r="AT3083"/>
      <c r="AU3083"/>
      <c r="AV3083"/>
      <c r="AW3083"/>
      <c r="AX3083"/>
      <c r="AY3083"/>
      <c r="AZ3083"/>
      <c r="BA3083"/>
      <c r="BB3083"/>
      <c r="BC3083"/>
      <c r="BD3083"/>
      <c r="BE3083" s="171"/>
      <c r="BF3083" s="171"/>
      <c r="BG3083" s="171"/>
      <c r="BH3083" s="171"/>
      <c r="BI3083" s="171"/>
      <c r="BJ3083" s="171"/>
      <c r="BK3083" s="171"/>
      <c r="BL3083" s="171"/>
      <c r="BM3083" s="171"/>
      <c r="BN3083" s="171"/>
      <c r="BO3083" s="171"/>
      <c r="BP3083" s="171"/>
      <c r="BQ3083" s="171"/>
      <c r="BR3083" s="171"/>
      <c r="BS3083" s="171"/>
      <c r="BT3083" s="171"/>
      <c r="BU3083" s="171"/>
      <c r="BV3083" s="171"/>
      <c r="BW3083" s="171"/>
      <c r="BX3083" s="171"/>
      <c r="BY3083" s="171"/>
      <c r="BZ3083" s="171"/>
      <c r="CA3083" s="171"/>
      <c r="CB3083" s="171"/>
      <c r="CC3083" s="171"/>
      <c r="CD3083" s="171"/>
      <c r="CE3083" s="171"/>
      <c r="CF3083" s="171"/>
      <c r="CG3083" s="171"/>
      <c r="CH3083" s="171"/>
      <c r="CI3083" s="171"/>
      <c r="CJ3083" s="171"/>
      <c r="CK3083" s="171"/>
      <c r="CL3083" s="171"/>
      <c r="CM3083" s="171"/>
      <c r="CN3083" s="171"/>
      <c r="CO3083" s="171"/>
      <c r="CP3083" s="171"/>
      <c r="CQ3083" s="171"/>
      <c r="CR3083" s="171"/>
      <c r="CS3083" s="171"/>
      <c r="CT3083" s="171"/>
      <c r="CU3083" s="171"/>
      <c r="CV3083" s="171"/>
      <c r="CW3083" s="171"/>
      <c r="CX3083" s="171"/>
      <c r="CY3083" s="171"/>
      <c r="CZ3083" s="171"/>
      <c r="DA3083" s="171"/>
      <c r="DB3083" s="171"/>
      <c r="DC3083" s="171"/>
      <c r="DD3083" s="171"/>
      <c r="DE3083" s="171"/>
      <c r="DF3083" s="171"/>
      <c r="DG3083" s="171"/>
      <c r="DH3083" s="171"/>
      <c r="DI3083" s="171"/>
      <c r="DJ3083" s="171"/>
      <c r="DK3083" s="171"/>
      <c r="DL3083" s="171"/>
      <c r="DM3083" s="171"/>
      <c r="DN3083" s="171"/>
      <c r="DO3083" s="171"/>
      <c r="DP3083" s="171"/>
      <c r="DQ3083" s="171"/>
      <c r="DR3083" s="171"/>
      <c r="DS3083" s="171"/>
      <c r="DT3083" s="171"/>
      <c r="DU3083" s="171"/>
      <c r="DV3083" s="171"/>
      <c r="DW3083" s="171"/>
      <c r="DX3083" s="171"/>
      <c r="DY3083" s="171"/>
      <c r="DZ3083" s="171"/>
      <c r="EA3083" s="171"/>
      <c r="EB3083" s="171"/>
      <c r="EC3083" s="171"/>
      <c r="ED3083" s="171"/>
      <c r="EE3083" s="171"/>
      <c r="EF3083" s="171"/>
      <c r="EG3083" s="171"/>
      <c r="EH3083" s="171"/>
      <c r="EI3083" s="171"/>
      <c r="EJ3083" s="171"/>
      <c r="EK3083" s="171"/>
      <c r="EL3083" s="171"/>
      <c r="EM3083" s="171"/>
      <c r="EN3083" s="171"/>
    </row>
    <row r="3084" spans="43:144" ht="15" x14ac:dyDescent="0.25">
      <c r="AQ3084" s="171"/>
      <c r="AR3084"/>
      <c r="AS3084"/>
      <c r="AT3084"/>
      <c r="AU3084"/>
      <c r="AV3084"/>
      <c r="AW3084"/>
      <c r="AX3084"/>
      <c r="AY3084"/>
      <c r="AZ3084"/>
      <c r="BA3084"/>
      <c r="BB3084"/>
      <c r="BC3084"/>
      <c r="BD3084"/>
      <c r="BE3084" s="171"/>
      <c r="BF3084" s="171"/>
      <c r="BG3084" s="171"/>
      <c r="BH3084" s="171"/>
      <c r="BI3084" s="171"/>
      <c r="BJ3084" s="171"/>
      <c r="BK3084" s="171"/>
      <c r="BL3084" s="171"/>
      <c r="BM3084" s="171"/>
      <c r="BN3084" s="171"/>
      <c r="BO3084" s="171"/>
      <c r="BP3084" s="171"/>
      <c r="BQ3084" s="171"/>
      <c r="BR3084" s="171"/>
      <c r="BS3084" s="171"/>
      <c r="BT3084" s="171"/>
      <c r="BU3084" s="171"/>
      <c r="BV3084" s="171"/>
      <c r="BW3084" s="171"/>
      <c r="BX3084" s="171"/>
      <c r="BY3084" s="171"/>
      <c r="BZ3084" s="171"/>
      <c r="CA3084" s="171"/>
      <c r="CB3084" s="171"/>
      <c r="CC3084" s="171"/>
      <c r="CD3084" s="171"/>
      <c r="CE3084" s="171"/>
      <c r="CF3084" s="171"/>
      <c r="CG3084" s="171"/>
      <c r="CH3084" s="171"/>
      <c r="CI3084" s="171"/>
      <c r="CJ3084" s="171"/>
      <c r="CK3084" s="171"/>
      <c r="CL3084" s="171"/>
      <c r="CM3084" s="171"/>
      <c r="CN3084" s="171"/>
      <c r="CO3084" s="171"/>
      <c r="CP3084" s="171"/>
      <c r="CQ3084" s="171"/>
      <c r="CR3084" s="171"/>
      <c r="CS3084" s="171"/>
      <c r="CT3084" s="171"/>
      <c r="CU3084" s="171"/>
      <c r="CV3084" s="171"/>
      <c r="CW3084" s="171"/>
      <c r="CX3084" s="171"/>
      <c r="CY3084" s="171"/>
      <c r="CZ3084" s="171"/>
      <c r="DA3084" s="171"/>
      <c r="DB3084" s="171"/>
      <c r="DC3084" s="171"/>
      <c r="DD3084" s="171"/>
      <c r="DE3084" s="171"/>
      <c r="DF3084" s="171"/>
      <c r="DG3084" s="171"/>
      <c r="DH3084" s="171"/>
      <c r="DI3084" s="171"/>
      <c r="DJ3084" s="171"/>
      <c r="DK3084" s="171"/>
      <c r="DL3084" s="171"/>
      <c r="DM3084" s="171"/>
      <c r="DN3084" s="171"/>
      <c r="DO3084" s="171"/>
      <c r="DP3084" s="171"/>
      <c r="DQ3084" s="171"/>
      <c r="DR3084" s="171"/>
      <c r="DS3084" s="171"/>
      <c r="DT3084" s="171"/>
      <c r="DU3084" s="171"/>
      <c r="DV3084" s="171"/>
      <c r="DW3084" s="171"/>
      <c r="DX3084" s="171"/>
      <c r="DY3084" s="171"/>
      <c r="DZ3084" s="171"/>
      <c r="EA3084" s="171"/>
      <c r="EB3084" s="171"/>
      <c r="EC3084" s="171"/>
      <c r="ED3084" s="171"/>
      <c r="EE3084" s="171"/>
      <c r="EF3084" s="171"/>
      <c r="EG3084" s="171"/>
      <c r="EH3084" s="171"/>
      <c r="EI3084" s="171"/>
      <c r="EJ3084" s="171"/>
      <c r="EK3084" s="171"/>
      <c r="EL3084" s="171"/>
      <c r="EM3084" s="171"/>
      <c r="EN3084" s="171"/>
    </row>
    <row r="3085" spans="43:144" ht="15" x14ac:dyDescent="0.25">
      <c r="AQ3085" s="171"/>
      <c r="AR3085"/>
      <c r="AS3085"/>
      <c r="AT3085"/>
      <c r="AU3085"/>
      <c r="AV3085"/>
      <c r="AW3085"/>
      <c r="AX3085"/>
      <c r="AY3085"/>
      <c r="AZ3085"/>
      <c r="BA3085"/>
      <c r="BB3085"/>
      <c r="BC3085"/>
      <c r="BD3085"/>
      <c r="BE3085" s="171"/>
      <c r="BF3085" s="171"/>
      <c r="BG3085" s="171"/>
      <c r="BH3085" s="171"/>
      <c r="BI3085" s="171"/>
      <c r="BJ3085" s="171"/>
      <c r="BK3085" s="171"/>
      <c r="BL3085" s="171"/>
      <c r="BM3085" s="171"/>
      <c r="BN3085" s="171"/>
      <c r="BO3085" s="171"/>
      <c r="BP3085" s="171"/>
      <c r="BQ3085" s="171"/>
      <c r="BR3085" s="171"/>
      <c r="BS3085" s="171"/>
      <c r="BT3085" s="171"/>
      <c r="BU3085" s="171"/>
      <c r="BV3085" s="171"/>
      <c r="BW3085" s="171"/>
      <c r="BX3085" s="171"/>
      <c r="BY3085" s="171"/>
      <c r="BZ3085" s="171"/>
      <c r="CA3085" s="171"/>
      <c r="CB3085" s="171"/>
      <c r="CC3085" s="171"/>
      <c r="CD3085" s="171"/>
      <c r="CE3085" s="171"/>
      <c r="CF3085" s="171"/>
      <c r="CG3085" s="171"/>
      <c r="CH3085" s="171"/>
      <c r="CI3085" s="171"/>
      <c r="CJ3085" s="171"/>
      <c r="CK3085" s="171"/>
      <c r="CL3085" s="171"/>
      <c r="CM3085" s="171"/>
      <c r="CN3085" s="171"/>
      <c r="CO3085" s="171"/>
      <c r="CP3085" s="171"/>
      <c r="CQ3085" s="171"/>
      <c r="CR3085" s="171"/>
      <c r="CS3085" s="171"/>
      <c r="CT3085" s="171"/>
      <c r="CU3085" s="171"/>
      <c r="CV3085" s="171"/>
      <c r="CW3085" s="171"/>
      <c r="CX3085" s="171"/>
      <c r="CY3085" s="171"/>
      <c r="CZ3085" s="171"/>
      <c r="DA3085" s="171"/>
      <c r="DB3085" s="171"/>
      <c r="DC3085" s="171"/>
      <c r="DD3085" s="171"/>
      <c r="DE3085" s="171"/>
      <c r="DF3085" s="171"/>
      <c r="DG3085" s="171"/>
      <c r="DH3085" s="171"/>
      <c r="DI3085" s="171"/>
      <c r="DJ3085" s="171"/>
      <c r="DK3085" s="171"/>
      <c r="DL3085" s="171"/>
      <c r="DM3085" s="171"/>
      <c r="DN3085" s="171"/>
      <c r="DO3085" s="171"/>
      <c r="DP3085" s="171"/>
      <c r="DQ3085" s="171"/>
      <c r="DR3085" s="171"/>
      <c r="DS3085" s="171"/>
      <c r="DT3085" s="171"/>
      <c r="DU3085" s="171"/>
      <c r="DV3085" s="171"/>
      <c r="DW3085" s="171"/>
      <c r="DX3085" s="171"/>
      <c r="DY3085" s="171"/>
      <c r="DZ3085" s="171"/>
      <c r="EA3085" s="171"/>
      <c r="EB3085" s="171"/>
      <c r="EC3085" s="171"/>
      <c r="ED3085" s="171"/>
      <c r="EE3085" s="171"/>
      <c r="EF3085" s="171"/>
      <c r="EG3085" s="171"/>
      <c r="EH3085" s="171"/>
      <c r="EI3085" s="171"/>
      <c r="EJ3085" s="171"/>
      <c r="EK3085" s="171"/>
      <c r="EL3085" s="171"/>
      <c r="EM3085" s="171"/>
      <c r="EN3085" s="171"/>
    </row>
    <row r="3086" spans="43:144" ht="15" x14ac:dyDescent="0.25">
      <c r="AQ3086" s="171"/>
      <c r="AR3086"/>
      <c r="AS3086"/>
      <c r="AT3086"/>
      <c r="AU3086"/>
      <c r="AV3086"/>
      <c r="AW3086"/>
      <c r="AX3086"/>
      <c r="AY3086"/>
      <c r="AZ3086"/>
      <c r="BA3086"/>
      <c r="BB3086"/>
      <c r="BC3086"/>
      <c r="BD3086"/>
      <c r="BE3086" s="171"/>
      <c r="BF3086" s="171"/>
      <c r="BG3086" s="171"/>
      <c r="BH3086" s="171"/>
      <c r="BI3086" s="171"/>
      <c r="BJ3086" s="171"/>
      <c r="BK3086" s="171"/>
      <c r="BL3086" s="171"/>
      <c r="BM3086" s="171"/>
      <c r="BN3086" s="171"/>
      <c r="BO3086" s="171"/>
      <c r="BP3086" s="171"/>
      <c r="BQ3086" s="171"/>
      <c r="BR3086" s="171"/>
      <c r="BS3086" s="171"/>
      <c r="BT3086" s="171"/>
      <c r="BU3086" s="171"/>
      <c r="BV3086" s="171"/>
      <c r="BW3086" s="171"/>
      <c r="BX3086" s="171"/>
      <c r="BY3086" s="171"/>
      <c r="BZ3086" s="171"/>
      <c r="CA3086" s="171"/>
      <c r="CB3086" s="171"/>
      <c r="CC3086" s="171"/>
      <c r="CD3086" s="171"/>
      <c r="CE3086" s="171"/>
      <c r="CF3086" s="171"/>
      <c r="CG3086" s="171"/>
      <c r="CH3086" s="171"/>
      <c r="CI3086" s="171"/>
      <c r="CJ3086" s="171"/>
      <c r="CK3086" s="171"/>
      <c r="CL3086" s="171"/>
      <c r="CM3086" s="171"/>
      <c r="CN3086" s="171"/>
      <c r="CO3086" s="171"/>
      <c r="CP3086" s="171"/>
      <c r="CQ3086" s="171"/>
      <c r="CR3086" s="171"/>
      <c r="CS3086" s="171"/>
      <c r="CT3086" s="171"/>
      <c r="CU3086" s="171"/>
      <c r="CV3086" s="171"/>
      <c r="CW3086" s="171"/>
      <c r="CX3086" s="171"/>
      <c r="CY3086" s="171"/>
      <c r="CZ3086" s="171"/>
      <c r="DA3086" s="171"/>
      <c r="DB3086" s="171"/>
      <c r="DC3086" s="171"/>
      <c r="DD3086" s="171"/>
      <c r="DE3086" s="171"/>
      <c r="DF3086" s="171"/>
      <c r="DG3086" s="171"/>
      <c r="DH3086" s="171"/>
      <c r="DI3086" s="171"/>
      <c r="DJ3086" s="171"/>
      <c r="DK3086" s="171"/>
      <c r="DL3086" s="171"/>
      <c r="DM3086" s="171"/>
      <c r="DN3086" s="171"/>
      <c r="DO3086" s="171"/>
      <c r="DP3086" s="171"/>
      <c r="DQ3086" s="171"/>
      <c r="DR3086" s="171"/>
      <c r="DS3086" s="171"/>
      <c r="DT3086" s="171"/>
      <c r="DU3086" s="171"/>
      <c r="DV3086" s="171"/>
      <c r="DW3086" s="171"/>
      <c r="DX3086" s="171"/>
      <c r="DY3086" s="171"/>
      <c r="DZ3086" s="171"/>
      <c r="EA3086" s="171"/>
      <c r="EB3086" s="171"/>
      <c r="EC3086" s="171"/>
      <c r="ED3086" s="171"/>
      <c r="EE3086" s="171"/>
      <c r="EF3086" s="171"/>
      <c r="EG3086" s="171"/>
      <c r="EH3086" s="171"/>
      <c r="EI3086" s="171"/>
      <c r="EJ3086" s="171"/>
      <c r="EK3086" s="171"/>
      <c r="EL3086" s="171"/>
      <c r="EM3086" s="171"/>
      <c r="EN3086" s="171"/>
    </row>
    <row r="3087" spans="43:144" ht="15" x14ac:dyDescent="0.25">
      <c r="AQ3087" s="171"/>
      <c r="AR3087"/>
      <c r="AS3087"/>
      <c r="AT3087"/>
      <c r="AU3087"/>
      <c r="AV3087"/>
      <c r="AW3087"/>
      <c r="AX3087"/>
      <c r="AY3087"/>
      <c r="AZ3087"/>
      <c r="BA3087"/>
      <c r="BB3087"/>
      <c r="BC3087"/>
      <c r="BD3087"/>
      <c r="BE3087" s="171"/>
      <c r="BF3087" s="171"/>
      <c r="BG3087" s="171"/>
      <c r="BH3087" s="171"/>
      <c r="BI3087" s="171"/>
      <c r="BJ3087" s="171"/>
      <c r="BK3087" s="171"/>
      <c r="BL3087" s="171"/>
      <c r="BM3087" s="171"/>
      <c r="BN3087" s="171"/>
      <c r="BO3087" s="171"/>
      <c r="BP3087" s="171"/>
      <c r="BQ3087" s="171"/>
      <c r="BR3087" s="171"/>
      <c r="BS3087" s="171"/>
      <c r="BT3087" s="171"/>
      <c r="BU3087" s="171"/>
      <c r="BV3087" s="171"/>
      <c r="BW3087" s="171"/>
      <c r="BX3087" s="171"/>
      <c r="BY3087" s="171"/>
      <c r="BZ3087" s="171"/>
      <c r="CA3087" s="171"/>
      <c r="CB3087" s="171"/>
      <c r="CC3087" s="171"/>
      <c r="CD3087" s="171"/>
      <c r="CE3087" s="171"/>
      <c r="CF3087" s="171"/>
      <c r="CG3087" s="171"/>
      <c r="CH3087" s="171"/>
      <c r="CI3087" s="171"/>
      <c r="CJ3087" s="171"/>
      <c r="CK3087" s="171"/>
      <c r="CL3087" s="171"/>
      <c r="CM3087" s="171"/>
      <c r="CN3087" s="171"/>
      <c r="CO3087" s="171"/>
      <c r="CP3087" s="171"/>
      <c r="CQ3087" s="171"/>
      <c r="CR3087" s="171"/>
      <c r="CS3087" s="171"/>
      <c r="CT3087" s="171"/>
      <c r="CU3087" s="171"/>
      <c r="CV3087" s="171"/>
      <c r="CW3087" s="171"/>
      <c r="CX3087" s="171"/>
      <c r="CY3087" s="171"/>
      <c r="CZ3087" s="171"/>
      <c r="DA3087" s="171"/>
      <c r="DB3087" s="171"/>
      <c r="DC3087" s="171"/>
      <c r="DD3087" s="171"/>
      <c r="DE3087" s="171"/>
      <c r="DF3087" s="171"/>
      <c r="DG3087" s="171"/>
      <c r="DH3087" s="171"/>
      <c r="DI3087" s="171"/>
      <c r="DJ3087" s="171"/>
      <c r="DK3087" s="171"/>
      <c r="DL3087" s="171"/>
      <c r="DM3087" s="171"/>
      <c r="DN3087" s="171"/>
      <c r="DO3087" s="171"/>
      <c r="DP3087" s="171"/>
      <c r="DQ3087" s="171"/>
      <c r="DR3087" s="171"/>
      <c r="DS3087" s="171"/>
      <c r="DT3087" s="171"/>
      <c r="DU3087" s="171"/>
      <c r="DV3087" s="171"/>
      <c r="DW3087" s="171"/>
      <c r="DX3087" s="171"/>
      <c r="DY3087" s="171"/>
      <c r="DZ3087" s="171"/>
      <c r="EA3087" s="171"/>
      <c r="EB3087" s="171"/>
      <c r="EC3087" s="171"/>
      <c r="ED3087" s="171"/>
      <c r="EE3087" s="171"/>
      <c r="EF3087" s="171"/>
      <c r="EG3087" s="171"/>
      <c r="EH3087" s="171"/>
      <c r="EI3087" s="171"/>
      <c r="EJ3087" s="171"/>
      <c r="EK3087" s="171"/>
      <c r="EL3087" s="171"/>
      <c r="EM3087" s="171"/>
      <c r="EN3087" s="171"/>
    </row>
    <row r="3088" spans="43:144" ht="15" x14ac:dyDescent="0.25">
      <c r="AQ3088" s="171"/>
      <c r="AR3088"/>
      <c r="AS3088"/>
      <c r="AT3088"/>
      <c r="AU3088"/>
      <c r="AV3088"/>
      <c r="AW3088"/>
      <c r="AX3088"/>
      <c r="AY3088"/>
      <c r="AZ3088"/>
      <c r="BA3088"/>
      <c r="BB3088"/>
      <c r="BC3088"/>
      <c r="BD3088"/>
      <c r="BE3088" s="171"/>
      <c r="BF3088" s="171"/>
      <c r="BG3088" s="171"/>
      <c r="BH3088" s="171"/>
      <c r="BI3088" s="171"/>
      <c r="BJ3088" s="171"/>
      <c r="BK3088" s="171"/>
      <c r="BL3088" s="171"/>
      <c r="BM3088" s="171"/>
      <c r="BN3088" s="171"/>
      <c r="BO3088" s="171"/>
      <c r="BP3088" s="171"/>
      <c r="BQ3088" s="171"/>
      <c r="BR3088" s="171"/>
      <c r="BS3088" s="171"/>
      <c r="BT3088" s="171"/>
      <c r="BU3088" s="171"/>
      <c r="BV3088" s="171"/>
      <c r="BW3088" s="171"/>
      <c r="BX3088" s="171"/>
      <c r="BY3088" s="171"/>
      <c r="BZ3088" s="171"/>
      <c r="CA3088" s="171"/>
      <c r="CB3088" s="171"/>
      <c r="CC3088" s="171"/>
      <c r="CD3088" s="171"/>
      <c r="CE3088" s="171"/>
      <c r="CF3088" s="171"/>
      <c r="CG3088" s="171"/>
      <c r="CH3088" s="171"/>
      <c r="CI3088" s="171"/>
      <c r="CJ3088" s="171"/>
      <c r="CK3088" s="171"/>
      <c r="CL3088" s="171"/>
      <c r="CM3088" s="171"/>
      <c r="CN3088" s="171"/>
      <c r="CO3088" s="171"/>
      <c r="CP3088" s="171"/>
      <c r="CQ3088" s="171"/>
      <c r="CR3088" s="171"/>
      <c r="CS3088" s="171"/>
      <c r="CT3088" s="171"/>
      <c r="CU3088" s="171"/>
      <c r="CV3088" s="171"/>
      <c r="CW3088" s="171"/>
      <c r="CX3088" s="171"/>
      <c r="CY3088" s="171"/>
      <c r="CZ3088" s="171"/>
      <c r="DA3088" s="171"/>
      <c r="DB3088" s="171"/>
      <c r="DC3088" s="171"/>
      <c r="DD3088" s="171"/>
      <c r="DE3088" s="171"/>
      <c r="DF3088" s="171"/>
      <c r="DG3088" s="171"/>
      <c r="DH3088" s="171"/>
      <c r="DI3088" s="171"/>
      <c r="DJ3088" s="171"/>
      <c r="DK3088" s="171"/>
      <c r="DL3088" s="171"/>
      <c r="DM3088" s="171"/>
      <c r="DN3088" s="171"/>
      <c r="DO3088" s="171"/>
      <c r="DP3088" s="171"/>
      <c r="DQ3088" s="171"/>
      <c r="DR3088" s="171"/>
      <c r="DS3088" s="171"/>
      <c r="DT3088" s="171"/>
      <c r="DU3088" s="171"/>
      <c r="DV3088" s="171"/>
      <c r="DW3088" s="171"/>
      <c r="DX3088" s="171"/>
      <c r="DY3088" s="171"/>
      <c r="DZ3088" s="171"/>
      <c r="EA3088" s="171"/>
      <c r="EB3088" s="171"/>
      <c r="EC3088" s="171"/>
      <c r="ED3088" s="171"/>
      <c r="EE3088" s="171"/>
      <c r="EF3088" s="171"/>
      <c r="EG3088" s="171"/>
      <c r="EH3088" s="171"/>
      <c r="EI3088" s="171"/>
      <c r="EJ3088" s="171"/>
      <c r="EK3088" s="171"/>
      <c r="EL3088" s="171"/>
      <c r="EM3088" s="171"/>
      <c r="EN3088" s="171"/>
    </row>
    <row r="3089" spans="43:144" ht="15" x14ac:dyDescent="0.25">
      <c r="AQ3089" s="171"/>
      <c r="AR3089"/>
      <c r="AS3089"/>
      <c r="AT3089"/>
      <c r="AU3089"/>
      <c r="AV3089"/>
      <c r="AW3089"/>
      <c r="AX3089"/>
      <c r="AY3089"/>
      <c r="AZ3089"/>
      <c r="BA3089"/>
      <c r="BB3089"/>
      <c r="BC3089"/>
      <c r="BD3089"/>
      <c r="BE3089" s="171"/>
      <c r="BF3089" s="171"/>
      <c r="BG3089" s="171"/>
      <c r="BH3089" s="171"/>
      <c r="BI3089" s="171"/>
      <c r="BJ3089" s="171"/>
      <c r="BK3089" s="171"/>
      <c r="BL3089" s="171"/>
      <c r="BM3089" s="171"/>
      <c r="BN3089" s="171"/>
      <c r="BO3089" s="171"/>
      <c r="BP3089" s="171"/>
      <c r="BQ3089" s="171"/>
      <c r="BR3089" s="171"/>
      <c r="BS3089" s="171"/>
      <c r="BT3089" s="171"/>
      <c r="BU3089" s="171"/>
      <c r="BV3089" s="171"/>
      <c r="BW3089" s="171"/>
      <c r="BX3089" s="171"/>
      <c r="BY3089" s="171"/>
      <c r="BZ3089" s="171"/>
      <c r="CA3089" s="171"/>
      <c r="CB3089" s="171"/>
      <c r="CC3089" s="171"/>
      <c r="CD3089" s="171"/>
      <c r="CE3089" s="171"/>
      <c r="CF3089" s="171"/>
      <c r="CG3089" s="171"/>
      <c r="CH3089" s="171"/>
      <c r="CI3089" s="171"/>
      <c r="CJ3089" s="171"/>
      <c r="CK3089" s="171"/>
      <c r="CL3089" s="171"/>
      <c r="CM3089" s="171"/>
      <c r="CN3089" s="171"/>
      <c r="CO3089" s="171"/>
      <c r="CP3089" s="171"/>
      <c r="CQ3089" s="171"/>
      <c r="CR3089" s="171"/>
      <c r="CS3089" s="171"/>
      <c r="CT3089" s="171"/>
      <c r="CU3089" s="171"/>
      <c r="CV3089" s="171"/>
      <c r="CW3089" s="171"/>
      <c r="CX3089" s="171"/>
      <c r="CY3089" s="171"/>
      <c r="CZ3089" s="171"/>
      <c r="DA3089" s="171"/>
      <c r="DB3089" s="171"/>
      <c r="DC3089" s="171"/>
      <c r="DD3089" s="171"/>
      <c r="DE3089" s="171"/>
      <c r="DF3089" s="171"/>
      <c r="DG3089" s="171"/>
      <c r="DH3089" s="171"/>
      <c r="DI3089" s="171"/>
      <c r="DJ3089" s="171"/>
      <c r="DK3089" s="171"/>
      <c r="DL3089" s="171"/>
      <c r="DM3089" s="171"/>
      <c r="DN3089" s="171"/>
      <c r="DO3089" s="171"/>
      <c r="DP3089" s="171"/>
      <c r="DQ3089" s="171"/>
      <c r="DR3089" s="171"/>
      <c r="DS3089" s="171"/>
      <c r="DT3089" s="171"/>
      <c r="DU3089" s="171"/>
      <c r="DV3089" s="171"/>
      <c r="DW3089" s="171"/>
      <c r="DX3089" s="171"/>
      <c r="DY3089" s="171"/>
      <c r="DZ3089" s="171"/>
      <c r="EA3089" s="171"/>
      <c r="EB3089" s="171"/>
      <c r="EC3089" s="171"/>
      <c r="ED3089" s="171"/>
      <c r="EE3089" s="171"/>
      <c r="EF3089" s="171"/>
      <c r="EG3089" s="171"/>
      <c r="EH3089" s="171"/>
      <c r="EI3089" s="171"/>
      <c r="EJ3089" s="171"/>
      <c r="EK3089" s="171"/>
      <c r="EL3089" s="171"/>
      <c r="EM3089" s="171"/>
      <c r="EN3089" s="171"/>
    </row>
    <row r="3090" spans="43:144" ht="15" x14ac:dyDescent="0.25">
      <c r="AQ3090" s="171"/>
      <c r="AR3090"/>
      <c r="AS3090"/>
      <c r="AT3090"/>
      <c r="AU3090"/>
      <c r="AV3090"/>
      <c r="AW3090"/>
      <c r="AX3090"/>
      <c r="AY3090"/>
      <c r="AZ3090"/>
      <c r="BA3090"/>
      <c r="BB3090"/>
      <c r="BC3090"/>
      <c r="BD3090"/>
      <c r="BE3090" s="171"/>
      <c r="BF3090" s="171"/>
      <c r="BG3090" s="171"/>
      <c r="BH3090" s="171"/>
      <c r="BI3090" s="171"/>
      <c r="BJ3090" s="171"/>
      <c r="BK3090" s="171"/>
      <c r="BL3090" s="171"/>
      <c r="BM3090" s="171"/>
      <c r="BN3090" s="171"/>
      <c r="BO3090" s="171"/>
      <c r="BP3090" s="171"/>
      <c r="BQ3090" s="171"/>
      <c r="BR3090" s="171"/>
      <c r="BS3090" s="171"/>
      <c r="BT3090" s="171"/>
      <c r="BU3090" s="171"/>
      <c r="BV3090" s="171"/>
      <c r="BW3090" s="171"/>
      <c r="BX3090" s="171"/>
      <c r="BY3090" s="171"/>
      <c r="BZ3090" s="171"/>
      <c r="CA3090" s="171"/>
      <c r="CB3090" s="171"/>
      <c r="CC3090" s="171"/>
      <c r="CD3090" s="171"/>
      <c r="CE3090" s="171"/>
      <c r="CF3090" s="171"/>
      <c r="CG3090" s="171"/>
      <c r="CH3090" s="171"/>
      <c r="CI3090" s="171"/>
      <c r="CJ3090" s="171"/>
      <c r="CK3090" s="171"/>
      <c r="CL3090" s="171"/>
      <c r="CM3090" s="171"/>
      <c r="CN3090" s="171"/>
      <c r="CO3090" s="171"/>
      <c r="CP3090" s="171"/>
      <c r="CQ3090" s="171"/>
      <c r="CR3090" s="171"/>
      <c r="CS3090" s="171"/>
      <c r="CT3090" s="171"/>
      <c r="CU3090" s="171"/>
      <c r="CV3090" s="171"/>
      <c r="CW3090" s="171"/>
      <c r="CX3090" s="171"/>
      <c r="CY3090" s="171"/>
      <c r="CZ3090" s="171"/>
      <c r="DA3090" s="171"/>
      <c r="DB3090" s="171"/>
      <c r="DC3090" s="171"/>
      <c r="DD3090" s="171"/>
      <c r="DE3090" s="171"/>
      <c r="DF3090" s="171"/>
      <c r="DG3090" s="171"/>
      <c r="DH3090" s="171"/>
      <c r="DI3090" s="171"/>
      <c r="DJ3090" s="171"/>
      <c r="DK3090" s="171"/>
      <c r="DL3090" s="171"/>
      <c r="DM3090" s="171"/>
      <c r="DN3090" s="171"/>
      <c r="DO3090" s="171"/>
      <c r="DP3090" s="171"/>
      <c r="DQ3090" s="171"/>
      <c r="DR3090" s="171"/>
      <c r="DS3090" s="171"/>
      <c r="DT3090" s="171"/>
      <c r="DU3090" s="171"/>
      <c r="DV3090" s="171"/>
      <c r="DW3090" s="171"/>
      <c r="DX3090" s="171"/>
      <c r="DY3090" s="171"/>
      <c r="DZ3090" s="171"/>
      <c r="EA3090" s="171"/>
      <c r="EB3090" s="171"/>
      <c r="EC3090" s="171"/>
      <c r="ED3090" s="171"/>
      <c r="EE3090" s="171"/>
      <c r="EF3090" s="171"/>
      <c r="EG3090" s="171"/>
      <c r="EH3090" s="171"/>
      <c r="EI3090" s="171"/>
      <c r="EJ3090" s="171"/>
      <c r="EK3090" s="171"/>
      <c r="EL3090" s="171"/>
      <c r="EM3090" s="171"/>
      <c r="EN3090" s="171"/>
    </row>
    <row r="3091" spans="43:144" ht="15" x14ac:dyDescent="0.25">
      <c r="AQ3091" s="171"/>
      <c r="AR3091"/>
      <c r="AS3091"/>
      <c r="AT3091"/>
      <c r="AU3091"/>
      <c r="AV3091"/>
      <c r="AW3091"/>
      <c r="AX3091"/>
      <c r="AY3091"/>
      <c r="AZ3091"/>
      <c r="BA3091"/>
      <c r="BB3091"/>
      <c r="BC3091"/>
      <c r="BD3091"/>
      <c r="BE3091" s="171"/>
      <c r="BF3091" s="171"/>
      <c r="BG3091" s="171"/>
      <c r="BH3091" s="171"/>
      <c r="BI3091" s="171"/>
      <c r="BJ3091" s="171"/>
      <c r="BK3091" s="171"/>
      <c r="BL3091" s="171"/>
      <c r="BM3091" s="171"/>
      <c r="BN3091" s="171"/>
      <c r="BO3091" s="171"/>
      <c r="BP3091" s="171"/>
      <c r="BQ3091" s="171"/>
      <c r="BR3091" s="171"/>
      <c r="BS3091" s="171"/>
      <c r="BT3091" s="171"/>
      <c r="BU3091" s="171"/>
      <c r="BV3091" s="171"/>
      <c r="BW3091" s="171"/>
      <c r="BX3091" s="171"/>
      <c r="BY3091" s="171"/>
      <c r="BZ3091" s="171"/>
      <c r="CA3091" s="171"/>
      <c r="CB3091" s="171"/>
      <c r="CC3091" s="171"/>
      <c r="CD3091" s="171"/>
      <c r="CE3091" s="171"/>
      <c r="CF3091" s="171"/>
      <c r="CG3091" s="171"/>
      <c r="CH3091" s="171"/>
      <c r="CI3091" s="171"/>
      <c r="CJ3091" s="171"/>
      <c r="CK3091" s="171"/>
      <c r="CL3091" s="171"/>
      <c r="CM3091" s="171"/>
      <c r="CN3091" s="171"/>
      <c r="CO3091" s="171"/>
      <c r="CP3091" s="171"/>
      <c r="CQ3091" s="171"/>
      <c r="CR3091" s="171"/>
      <c r="CS3091" s="171"/>
      <c r="CT3091" s="171"/>
      <c r="CU3091" s="171"/>
      <c r="CV3091" s="171"/>
      <c r="CW3091" s="171"/>
      <c r="CX3091" s="171"/>
      <c r="CY3091" s="171"/>
      <c r="CZ3091" s="171"/>
      <c r="DA3091" s="171"/>
      <c r="DB3091" s="171"/>
      <c r="DC3091" s="171"/>
      <c r="DD3091" s="171"/>
      <c r="DE3091" s="171"/>
      <c r="DF3091" s="171"/>
      <c r="DG3091" s="171"/>
      <c r="DH3091" s="171"/>
      <c r="DI3091" s="171"/>
      <c r="DJ3091" s="171"/>
      <c r="DK3091" s="171"/>
      <c r="DL3091" s="171"/>
      <c r="DM3091" s="171"/>
      <c r="DN3091" s="171"/>
      <c r="DO3091" s="171"/>
      <c r="DP3091" s="171"/>
      <c r="DQ3091" s="171"/>
      <c r="DR3091" s="171"/>
      <c r="DS3091" s="171"/>
      <c r="DT3091" s="171"/>
      <c r="DU3091" s="171"/>
      <c r="DV3091" s="171"/>
      <c r="DW3091" s="171"/>
      <c r="DX3091" s="171"/>
      <c r="DY3091" s="171"/>
      <c r="DZ3091" s="171"/>
      <c r="EA3091" s="171"/>
      <c r="EB3091" s="171"/>
      <c r="EC3091" s="171"/>
      <c r="ED3091" s="171"/>
      <c r="EE3091" s="171"/>
      <c r="EF3091" s="171"/>
      <c r="EG3091" s="171"/>
      <c r="EH3091" s="171"/>
      <c r="EI3091" s="171"/>
      <c r="EJ3091" s="171"/>
      <c r="EK3091" s="171"/>
      <c r="EL3091" s="171"/>
      <c r="EM3091" s="171"/>
      <c r="EN3091" s="171"/>
    </row>
    <row r="3092" spans="43:144" ht="15" x14ac:dyDescent="0.25">
      <c r="AQ3092" s="171"/>
      <c r="AR3092"/>
      <c r="AS3092"/>
      <c r="AT3092"/>
      <c r="AU3092"/>
      <c r="AV3092"/>
      <c r="AW3092"/>
      <c r="AX3092"/>
      <c r="AY3092"/>
      <c r="AZ3092"/>
      <c r="BA3092"/>
      <c r="BB3092"/>
      <c r="BC3092"/>
      <c r="BD3092"/>
      <c r="BE3092" s="171"/>
      <c r="BF3092" s="171"/>
      <c r="BG3092" s="171"/>
      <c r="BH3092" s="171"/>
      <c r="BI3092" s="171"/>
      <c r="BJ3092" s="171"/>
      <c r="BK3092" s="171"/>
      <c r="BL3092" s="171"/>
      <c r="BM3092" s="171"/>
      <c r="BN3092" s="171"/>
      <c r="BO3092" s="171"/>
      <c r="BP3092" s="171"/>
      <c r="BQ3092" s="171"/>
      <c r="BR3092" s="171"/>
      <c r="BS3092" s="171"/>
      <c r="BT3092" s="171"/>
      <c r="BU3092" s="171"/>
      <c r="BV3092" s="171"/>
      <c r="BW3092" s="171"/>
      <c r="BX3092" s="171"/>
      <c r="BY3092" s="171"/>
      <c r="BZ3092" s="171"/>
      <c r="CA3092" s="171"/>
      <c r="CB3092" s="171"/>
      <c r="CC3092" s="171"/>
      <c r="CD3092" s="171"/>
      <c r="CE3092" s="171"/>
      <c r="CF3092" s="171"/>
      <c r="CG3092" s="171"/>
      <c r="CH3092" s="171"/>
      <c r="CI3092" s="171"/>
      <c r="CJ3092" s="171"/>
      <c r="CK3092" s="171"/>
      <c r="CL3092" s="171"/>
      <c r="CM3092" s="171"/>
      <c r="CN3092" s="171"/>
      <c r="CO3092" s="171"/>
      <c r="CP3092" s="171"/>
      <c r="CQ3092" s="171"/>
      <c r="CR3092" s="171"/>
      <c r="CS3092" s="171"/>
      <c r="CT3092" s="171"/>
      <c r="CU3092" s="171"/>
      <c r="CV3092" s="171"/>
      <c r="CW3092" s="171"/>
      <c r="CX3092" s="171"/>
      <c r="CY3092" s="171"/>
      <c r="CZ3092" s="171"/>
      <c r="DA3092" s="171"/>
      <c r="DB3092" s="171"/>
      <c r="DC3092" s="171"/>
      <c r="DD3092" s="171"/>
      <c r="DE3092" s="171"/>
      <c r="DF3092" s="171"/>
      <c r="DG3092" s="171"/>
      <c r="DH3092" s="171"/>
      <c r="DI3092" s="171"/>
      <c r="DJ3092" s="171"/>
      <c r="DK3092" s="171"/>
      <c r="DL3092" s="171"/>
      <c r="DM3092" s="171"/>
      <c r="DN3092" s="171"/>
      <c r="DO3092" s="171"/>
      <c r="DP3092" s="171"/>
      <c r="DQ3092" s="171"/>
      <c r="DR3092" s="171"/>
      <c r="DS3092" s="171"/>
      <c r="DT3092" s="171"/>
      <c r="DU3092" s="171"/>
      <c r="DV3092" s="171"/>
      <c r="DW3092" s="171"/>
      <c r="DX3092" s="171"/>
      <c r="DY3092" s="171"/>
      <c r="DZ3092" s="171"/>
      <c r="EA3092" s="171"/>
      <c r="EB3092" s="171"/>
      <c r="EC3092" s="171"/>
      <c r="ED3092" s="171"/>
      <c r="EE3092" s="171"/>
      <c r="EF3092" s="171"/>
      <c r="EG3092" s="171"/>
      <c r="EH3092" s="171"/>
      <c r="EI3092" s="171"/>
      <c r="EJ3092" s="171"/>
      <c r="EK3092" s="171"/>
      <c r="EL3092" s="171"/>
      <c r="EM3092" s="171"/>
      <c r="EN3092" s="171"/>
    </row>
    <row r="3093" spans="43:144" ht="15" x14ac:dyDescent="0.25">
      <c r="AQ3093" s="171"/>
      <c r="AR3093"/>
      <c r="AS3093"/>
      <c r="AT3093"/>
      <c r="AU3093"/>
      <c r="AV3093"/>
      <c r="AW3093"/>
      <c r="AX3093"/>
      <c r="AY3093"/>
      <c r="AZ3093"/>
      <c r="BA3093"/>
      <c r="BB3093"/>
      <c r="BC3093"/>
      <c r="BD3093"/>
      <c r="BE3093" s="171"/>
      <c r="BF3093" s="171"/>
      <c r="BG3093" s="171"/>
      <c r="BH3093" s="171"/>
      <c r="BI3093" s="171"/>
      <c r="BJ3093" s="171"/>
      <c r="BK3093" s="171"/>
      <c r="BL3093" s="171"/>
      <c r="BM3093" s="171"/>
      <c r="BN3093" s="171"/>
      <c r="BO3093" s="171"/>
      <c r="BP3093" s="171"/>
      <c r="BQ3093" s="171"/>
      <c r="BR3093" s="171"/>
      <c r="BS3093" s="171"/>
      <c r="BT3093" s="171"/>
      <c r="BU3093" s="171"/>
      <c r="BV3093" s="171"/>
      <c r="BW3093" s="171"/>
      <c r="BX3093" s="171"/>
      <c r="BY3093" s="171"/>
      <c r="BZ3093" s="171"/>
      <c r="CA3093" s="171"/>
      <c r="CB3093" s="171"/>
      <c r="CC3093" s="171"/>
      <c r="CD3093" s="171"/>
      <c r="CE3093" s="171"/>
      <c r="CF3093" s="171"/>
      <c r="CG3093" s="171"/>
      <c r="CH3093" s="171"/>
      <c r="CI3093" s="171"/>
      <c r="CJ3093" s="171"/>
      <c r="CK3093" s="171"/>
      <c r="CL3093" s="171"/>
      <c r="CM3093" s="171"/>
      <c r="CN3093" s="171"/>
      <c r="CO3093" s="171"/>
      <c r="CP3093" s="171"/>
      <c r="CQ3093" s="171"/>
      <c r="CR3093" s="171"/>
      <c r="CS3093" s="171"/>
      <c r="CT3093" s="171"/>
      <c r="CU3093" s="171"/>
      <c r="CV3093" s="171"/>
      <c r="CW3093" s="171"/>
      <c r="CX3093" s="171"/>
      <c r="CY3093" s="171"/>
      <c r="CZ3093" s="171"/>
      <c r="DA3093" s="171"/>
      <c r="DB3093" s="171"/>
      <c r="DC3093" s="171"/>
      <c r="DD3093" s="171"/>
      <c r="DE3093" s="171"/>
      <c r="DF3093" s="171"/>
      <c r="DG3093" s="171"/>
      <c r="DH3093" s="171"/>
      <c r="DI3093" s="171"/>
      <c r="DJ3093" s="171"/>
      <c r="DK3093" s="171"/>
      <c r="DL3093" s="171"/>
      <c r="DM3093" s="171"/>
      <c r="DN3093" s="171"/>
      <c r="DO3093" s="171"/>
      <c r="DP3093" s="171"/>
      <c r="DQ3093" s="171"/>
      <c r="DR3093" s="171"/>
      <c r="DS3093" s="171"/>
      <c r="DT3093" s="171"/>
      <c r="DU3093" s="171"/>
      <c r="DV3093" s="171"/>
      <c r="DW3093" s="171"/>
      <c r="DX3093" s="171"/>
      <c r="DY3093" s="171"/>
      <c r="DZ3093" s="171"/>
      <c r="EA3093" s="171"/>
      <c r="EB3093" s="171"/>
      <c r="EC3093" s="171"/>
      <c r="ED3093" s="171"/>
      <c r="EE3093" s="171"/>
      <c r="EF3093" s="171"/>
      <c r="EG3093" s="171"/>
      <c r="EH3093" s="171"/>
      <c r="EI3093" s="171"/>
      <c r="EJ3093" s="171"/>
      <c r="EK3093" s="171"/>
      <c r="EL3093" s="171"/>
      <c r="EM3093" s="171"/>
      <c r="EN3093" s="171"/>
    </row>
    <row r="3094" spans="43:144" ht="15" x14ac:dyDescent="0.25">
      <c r="AQ3094" s="171"/>
      <c r="AR3094"/>
      <c r="AS3094"/>
      <c r="AT3094"/>
      <c r="AU3094"/>
      <c r="AV3094"/>
      <c r="AW3094"/>
      <c r="AX3094"/>
      <c r="AY3094"/>
      <c r="AZ3094"/>
      <c r="BA3094"/>
      <c r="BB3094"/>
      <c r="BC3094"/>
      <c r="BD3094"/>
      <c r="BE3094" s="171"/>
      <c r="BF3094" s="171"/>
      <c r="BG3094" s="171"/>
      <c r="BH3094" s="171"/>
      <c r="BI3094" s="171"/>
      <c r="BJ3094" s="171"/>
      <c r="BK3094" s="171"/>
      <c r="BL3094" s="171"/>
      <c r="BM3094" s="171"/>
      <c r="BN3094" s="171"/>
      <c r="BO3094" s="171"/>
      <c r="BP3094" s="171"/>
      <c r="BQ3094" s="171"/>
      <c r="BR3094" s="171"/>
      <c r="BS3094" s="171"/>
      <c r="BT3094" s="171"/>
      <c r="BU3094" s="171"/>
      <c r="BV3094" s="171"/>
      <c r="BW3094" s="171"/>
      <c r="BX3094" s="171"/>
      <c r="BY3094" s="171"/>
      <c r="BZ3094" s="171"/>
      <c r="CA3094" s="171"/>
      <c r="CB3094" s="171"/>
      <c r="CC3094" s="171"/>
      <c r="CD3094" s="171"/>
      <c r="CE3094" s="171"/>
      <c r="CF3094" s="171"/>
      <c r="CG3094" s="171"/>
      <c r="CH3094" s="171"/>
      <c r="CI3094" s="171"/>
      <c r="CJ3094" s="171"/>
      <c r="CK3094" s="171"/>
      <c r="CL3094" s="171"/>
      <c r="CM3094" s="171"/>
      <c r="CN3094" s="171"/>
      <c r="CO3094" s="171"/>
      <c r="CP3094" s="171"/>
      <c r="CQ3094" s="171"/>
      <c r="CR3094" s="171"/>
      <c r="CS3094" s="171"/>
      <c r="CT3094" s="171"/>
      <c r="CU3094" s="171"/>
      <c r="CV3094" s="171"/>
      <c r="CW3094" s="171"/>
      <c r="CX3094" s="171"/>
      <c r="CY3094" s="171"/>
      <c r="CZ3094" s="171"/>
      <c r="DA3094" s="171"/>
      <c r="DB3094" s="171"/>
      <c r="DC3094" s="171"/>
      <c r="DD3094" s="171"/>
      <c r="DE3094" s="171"/>
      <c r="DF3094" s="171"/>
      <c r="DG3094" s="171"/>
      <c r="DH3094" s="171"/>
      <c r="DI3094" s="171"/>
      <c r="DJ3094" s="171"/>
      <c r="DK3094" s="171"/>
      <c r="DL3094" s="171"/>
      <c r="DM3094" s="171"/>
      <c r="DN3094" s="171"/>
      <c r="DO3094" s="171"/>
      <c r="DP3094" s="171"/>
      <c r="DQ3094" s="171"/>
      <c r="DR3094" s="171"/>
      <c r="DS3094" s="171"/>
      <c r="DT3094" s="171"/>
      <c r="DU3094" s="171"/>
      <c r="DV3094" s="171"/>
      <c r="DW3094" s="171"/>
      <c r="DX3094" s="171"/>
      <c r="DY3094" s="171"/>
      <c r="DZ3094" s="171"/>
      <c r="EA3094" s="171"/>
      <c r="EB3094" s="171"/>
      <c r="EC3094" s="171"/>
      <c r="ED3094" s="171"/>
      <c r="EE3094" s="171"/>
      <c r="EF3094" s="171"/>
      <c r="EG3094" s="171"/>
      <c r="EH3094" s="171"/>
      <c r="EI3094" s="171"/>
      <c r="EJ3094" s="171"/>
      <c r="EK3094" s="171"/>
      <c r="EL3094" s="171"/>
      <c r="EM3094" s="171"/>
      <c r="EN3094" s="171"/>
    </row>
    <row r="3095" spans="43:144" ht="15" x14ac:dyDescent="0.25">
      <c r="AQ3095" s="171"/>
      <c r="AR3095"/>
      <c r="AS3095"/>
      <c r="AT3095"/>
      <c r="AU3095"/>
      <c r="AV3095"/>
      <c r="AW3095"/>
      <c r="AX3095"/>
      <c r="AY3095"/>
      <c r="AZ3095"/>
      <c r="BA3095"/>
      <c r="BB3095"/>
      <c r="BC3095"/>
      <c r="BD3095"/>
      <c r="BE3095" s="171"/>
      <c r="BF3095" s="171"/>
      <c r="BG3095" s="171"/>
      <c r="BH3095" s="171"/>
      <c r="BI3095" s="171"/>
      <c r="BJ3095" s="171"/>
      <c r="BK3095" s="171"/>
      <c r="BL3095" s="171"/>
      <c r="BM3095" s="171"/>
      <c r="BN3095" s="171"/>
      <c r="BO3095" s="171"/>
      <c r="BP3095" s="171"/>
      <c r="BQ3095" s="171"/>
      <c r="BR3095" s="171"/>
      <c r="BS3095" s="171"/>
      <c r="BT3095" s="171"/>
      <c r="BU3095" s="171"/>
      <c r="BV3095" s="171"/>
      <c r="BW3095" s="171"/>
      <c r="BX3095" s="171"/>
      <c r="BY3095" s="171"/>
      <c r="BZ3095" s="171"/>
      <c r="CA3095" s="171"/>
      <c r="CB3095" s="171"/>
      <c r="CC3095" s="171"/>
      <c r="CD3095" s="171"/>
      <c r="CE3095" s="171"/>
      <c r="CF3095" s="171"/>
      <c r="CG3095" s="171"/>
      <c r="CH3095" s="171"/>
      <c r="CI3095" s="171"/>
      <c r="CJ3095" s="171"/>
      <c r="CK3095" s="171"/>
      <c r="CL3095" s="171"/>
      <c r="CM3095" s="171"/>
      <c r="CN3095" s="171"/>
      <c r="CO3095" s="171"/>
      <c r="CP3095" s="171"/>
      <c r="CQ3095" s="171"/>
      <c r="CR3095" s="171"/>
      <c r="CS3095" s="171"/>
      <c r="CT3095" s="171"/>
      <c r="CU3095" s="171"/>
      <c r="CV3095" s="171"/>
      <c r="CW3095" s="171"/>
      <c r="CX3095" s="171"/>
      <c r="CY3095" s="171"/>
      <c r="CZ3095" s="171"/>
      <c r="DA3095" s="171"/>
      <c r="DB3095" s="171"/>
      <c r="DC3095" s="171"/>
      <c r="DD3095" s="171"/>
      <c r="DE3095" s="171"/>
      <c r="DF3095" s="171"/>
      <c r="DG3095" s="171"/>
      <c r="DH3095" s="171"/>
      <c r="DI3095" s="171"/>
      <c r="DJ3095" s="171"/>
      <c r="DK3095" s="171"/>
      <c r="DL3095" s="171"/>
      <c r="DM3095" s="171"/>
      <c r="DN3095" s="171"/>
      <c r="DO3095" s="171"/>
      <c r="DP3095" s="171"/>
      <c r="DQ3095" s="171"/>
      <c r="DR3095" s="171"/>
      <c r="DS3095" s="171"/>
      <c r="DT3095" s="171"/>
      <c r="DU3095" s="171"/>
      <c r="DV3095" s="171"/>
      <c r="DW3095" s="171"/>
      <c r="DX3095" s="171"/>
      <c r="DY3095" s="171"/>
      <c r="DZ3095" s="171"/>
      <c r="EA3095" s="171"/>
      <c r="EB3095" s="171"/>
      <c r="EC3095" s="171"/>
      <c r="ED3095" s="171"/>
      <c r="EE3095" s="171"/>
      <c r="EF3095" s="171"/>
      <c r="EG3095" s="171"/>
      <c r="EH3095" s="171"/>
      <c r="EI3095" s="171"/>
      <c r="EJ3095" s="171"/>
      <c r="EK3095" s="171"/>
      <c r="EL3095" s="171"/>
      <c r="EM3095" s="171"/>
      <c r="EN3095" s="171"/>
    </row>
    <row r="3096" spans="43:144" ht="15" x14ac:dyDescent="0.25">
      <c r="AQ3096" s="171"/>
      <c r="AR3096"/>
      <c r="AS3096"/>
      <c r="AT3096"/>
      <c r="AU3096"/>
      <c r="AV3096"/>
      <c r="AW3096"/>
      <c r="AX3096"/>
      <c r="AY3096"/>
      <c r="AZ3096"/>
      <c r="BA3096"/>
      <c r="BB3096"/>
      <c r="BC3096"/>
      <c r="BD3096"/>
      <c r="BE3096" s="171"/>
      <c r="BF3096" s="171"/>
      <c r="BG3096" s="171"/>
      <c r="BH3096" s="171"/>
      <c r="BI3096" s="171"/>
      <c r="BJ3096" s="171"/>
      <c r="BK3096" s="171"/>
      <c r="BL3096" s="171"/>
      <c r="BM3096" s="171"/>
      <c r="BN3096" s="171"/>
      <c r="BO3096" s="171"/>
      <c r="BP3096" s="171"/>
      <c r="BQ3096" s="171"/>
      <c r="BR3096" s="171"/>
      <c r="BS3096" s="171"/>
      <c r="BT3096" s="171"/>
      <c r="BU3096" s="171"/>
      <c r="BV3096" s="171"/>
      <c r="BW3096" s="171"/>
      <c r="BX3096" s="171"/>
      <c r="BY3096" s="171"/>
      <c r="BZ3096" s="171"/>
      <c r="CA3096" s="171"/>
      <c r="CB3096" s="171"/>
      <c r="CC3096" s="171"/>
      <c r="CD3096" s="171"/>
      <c r="CE3096" s="171"/>
      <c r="CF3096" s="171"/>
      <c r="CG3096" s="171"/>
      <c r="CH3096" s="171"/>
      <c r="CI3096" s="171"/>
      <c r="CJ3096" s="171"/>
      <c r="CK3096" s="171"/>
      <c r="CL3096" s="171"/>
      <c r="CM3096" s="171"/>
      <c r="CN3096" s="171"/>
      <c r="CO3096" s="171"/>
      <c r="CP3096" s="171"/>
      <c r="CQ3096" s="171"/>
      <c r="CR3096" s="171"/>
      <c r="CS3096" s="171"/>
      <c r="CT3096" s="171"/>
      <c r="CU3096" s="171"/>
      <c r="CV3096" s="171"/>
      <c r="CW3096" s="171"/>
      <c r="CX3096" s="171"/>
      <c r="CY3096" s="171"/>
      <c r="CZ3096" s="171"/>
      <c r="DA3096" s="171"/>
      <c r="DB3096" s="171"/>
      <c r="DC3096" s="171"/>
      <c r="DD3096" s="171"/>
      <c r="DE3096" s="171"/>
      <c r="DF3096" s="171"/>
      <c r="DG3096" s="171"/>
      <c r="DH3096" s="171"/>
      <c r="DI3096" s="171"/>
      <c r="DJ3096" s="171"/>
      <c r="DK3096" s="171"/>
      <c r="DL3096" s="171"/>
      <c r="DM3096" s="171"/>
      <c r="DN3096" s="171"/>
      <c r="DO3096" s="171"/>
      <c r="DP3096" s="171"/>
      <c r="DQ3096" s="171"/>
      <c r="DR3096" s="171"/>
      <c r="DS3096" s="171"/>
      <c r="DT3096" s="171"/>
      <c r="DU3096" s="171"/>
      <c r="DV3096" s="171"/>
      <c r="DW3096" s="171"/>
      <c r="DX3096" s="171"/>
      <c r="DY3096" s="171"/>
      <c r="DZ3096" s="171"/>
      <c r="EA3096" s="171"/>
      <c r="EB3096" s="171"/>
      <c r="EC3096" s="171"/>
      <c r="ED3096" s="171"/>
      <c r="EE3096" s="171"/>
      <c r="EF3096" s="171"/>
      <c r="EG3096" s="171"/>
      <c r="EH3096" s="171"/>
      <c r="EI3096" s="171"/>
      <c r="EJ3096" s="171"/>
      <c r="EK3096" s="171"/>
      <c r="EL3096" s="171"/>
      <c r="EM3096" s="171"/>
      <c r="EN3096" s="171"/>
    </row>
    <row r="3097" spans="43:144" ht="15" x14ac:dyDescent="0.25">
      <c r="AQ3097" s="171"/>
      <c r="AR3097"/>
      <c r="AS3097"/>
      <c r="AT3097"/>
      <c r="AU3097"/>
      <c r="AV3097"/>
      <c r="AW3097"/>
      <c r="AX3097"/>
      <c r="AY3097"/>
      <c r="AZ3097"/>
      <c r="BA3097"/>
      <c r="BB3097"/>
      <c r="BC3097"/>
      <c r="BD3097"/>
      <c r="BE3097" s="171"/>
      <c r="BF3097" s="171"/>
      <c r="BG3097" s="171"/>
      <c r="BH3097" s="171"/>
      <c r="BI3097" s="171"/>
      <c r="BJ3097" s="171"/>
      <c r="BK3097" s="171"/>
      <c r="BL3097" s="171"/>
      <c r="BM3097" s="171"/>
      <c r="BN3097" s="171"/>
      <c r="BO3097" s="171"/>
      <c r="BP3097" s="171"/>
      <c r="BQ3097" s="171"/>
      <c r="BR3097" s="171"/>
      <c r="BS3097" s="171"/>
      <c r="BT3097" s="171"/>
      <c r="BU3097" s="171"/>
      <c r="BV3097" s="171"/>
      <c r="BW3097" s="171"/>
      <c r="BX3097" s="171"/>
      <c r="BY3097" s="171"/>
      <c r="BZ3097" s="171"/>
      <c r="CA3097" s="171"/>
      <c r="CB3097" s="171"/>
      <c r="CC3097" s="171"/>
      <c r="CD3097" s="171"/>
      <c r="CE3097" s="171"/>
      <c r="CF3097" s="171"/>
      <c r="CG3097" s="171"/>
      <c r="CH3097" s="171"/>
      <c r="CI3097" s="171"/>
      <c r="CJ3097" s="171"/>
      <c r="CK3097" s="171"/>
      <c r="CL3097" s="171"/>
      <c r="CM3097" s="171"/>
      <c r="CN3097" s="171"/>
      <c r="CO3097" s="171"/>
      <c r="CP3097" s="171"/>
      <c r="CQ3097" s="171"/>
      <c r="CR3097" s="171"/>
      <c r="CS3097" s="171"/>
      <c r="CT3097" s="171"/>
      <c r="CU3097" s="171"/>
      <c r="CV3097" s="171"/>
      <c r="CW3097" s="171"/>
      <c r="CX3097" s="171"/>
      <c r="CY3097" s="171"/>
      <c r="CZ3097" s="171"/>
      <c r="DA3097" s="171"/>
      <c r="DB3097" s="171"/>
      <c r="DC3097" s="171"/>
      <c r="DD3097" s="171"/>
      <c r="DE3097" s="171"/>
      <c r="DF3097" s="171"/>
      <c r="DG3097" s="171"/>
      <c r="DH3097" s="171"/>
      <c r="DI3097" s="171"/>
      <c r="DJ3097" s="171"/>
      <c r="DK3097" s="171"/>
      <c r="DL3097" s="171"/>
      <c r="DM3097" s="171"/>
      <c r="DN3097" s="171"/>
      <c r="DO3097" s="171"/>
      <c r="DP3097" s="171"/>
      <c r="DQ3097" s="171"/>
      <c r="DR3097" s="171"/>
      <c r="DS3097" s="171"/>
      <c r="DT3097" s="171"/>
      <c r="DU3097" s="171"/>
      <c r="DV3097" s="171"/>
      <c r="DW3097" s="171"/>
      <c r="DX3097" s="171"/>
      <c r="DY3097" s="171"/>
      <c r="DZ3097" s="171"/>
      <c r="EA3097" s="171"/>
      <c r="EB3097" s="171"/>
      <c r="EC3097" s="171"/>
      <c r="ED3097" s="171"/>
      <c r="EE3097" s="171"/>
      <c r="EF3097" s="171"/>
      <c r="EG3097" s="171"/>
      <c r="EH3097" s="171"/>
      <c r="EI3097" s="171"/>
      <c r="EJ3097" s="171"/>
      <c r="EK3097" s="171"/>
      <c r="EL3097" s="171"/>
      <c r="EM3097" s="171"/>
      <c r="EN3097" s="171"/>
    </row>
    <row r="3098" spans="43:144" ht="15" x14ac:dyDescent="0.25">
      <c r="AQ3098" s="171"/>
      <c r="AR3098"/>
      <c r="AS3098"/>
      <c r="AT3098"/>
      <c r="AU3098"/>
      <c r="AV3098"/>
      <c r="AW3098"/>
      <c r="AX3098"/>
      <c r="AY3098"/>
      <c r="AZ3098"/>
      <c r="BA3098"/>
      <c r="BB3098"/>
      <c r="BC3098"/>
      <c r="BD3098"/>
      <c r="BE3098" s="171"/>
      <c r="BF3098" s="171"/>
      <c r="BG3098" s="171"/>
      <c r="BH3098" s="171"/>
      <c r="BI3098" s="171"/>
      <c r="BJ3098" s="171"/>
      <c r="BK3098" s="171"/>
      <c r="BL3098" s="171"/>
      <c r="BM3098" s="171"/>
      <c r="BN3098" s="171"/>
      <c r="BO3098" s="171"/>
      <c r="BP3098" s="171"/>
      <c r="BQ3098" s="171"/>
      <c r="BR3098" s="171"/>
      <c r="BS3098" s="171"/>
      <c r="BT3098" s="171"/>
      <c r="BU3098" s="171"/>
      <c r="BV3098" s="171"/>
      <c r="BW3098" s="171"/>
      <c r="BX3098" s="171"/>
      <c r="BY3098" s="171"/>
      <c r="BZ3098" s="171"/>
      <c r="CA3098" s="171"/>
      <c r="CB3098" s="171"/>
      <c r="CC3098" s="171"/>
      <c r="CD3098" s="171"/>
      <c r="CE3098" s="171"/>
      <c r="CF3098" s="171"/>
      <c r="CG3098" s="171"/>
      <c r="CH3098" s="171"/>
      <c r="CI3098" s="171"/>
      <c r="CJ3098" s="171"/>
      <c r="CK3098" s="171"/>
      <c r="CL3098" s="171"/>
      <c r="CM3098" s="171"/>
      <c r="CN3098" s="171"/>
      <c r="CO3098" s="171"/>
      <c r="CP3098" s="171"/>
      <c r="CQ3098" s="171"/>
      <c r="CR3098" s="171"/>
      <c r="CS3098" s="171"/>
      <c r="CT3098" s="171"/>
      <c r="CU3098" s="171"/>
      <c r="CV3098" s="171"/>
      <c r="CW3098" s="171"/>
      <c r="CX3098" s="171"/>
      <c r="CY3098" s="171"/>
      <c r="CZ3098" s="171"/>
      <c r="DA3098" s="171"/>
      <c r="DB3098" s="171"/>
      <c r="DC3098" s="171"/>
      <c r="DD3098" s="171"/>
      <c r="DE3098" s="171"/>
      <c r="DF3098" s="171"/>
      <c r="DG3098" s="171"/>
      <c r="DH3098" s="171"/>
      <c r="DI3098" s="171"/>
      <c r="DJ3098" s="171"/>
      <c r="DK3098" s="171"/>
      <c r="DL3098" s="171"/>
      <c r="DM3098" s="171"/>
      <c r="DN3098" s="171"/>
      <c r="DO3098" s="171"/>
      <c r="DP3098" s="171"/>
      <c r="DQ3098" s="171"/>
      <c r="DR3098" s="171"/>
      <c r="DS3098" s="171"/>
      <c r="DT3098" s="171"/>
      <c r="DU3098" s="171"/>
      <c r="DV3098" s="171"/>
      <c r="DW3098" s="171"/>
      <c r="DX3098" s="171"/>
      <c r="DY3098" s="171"/>
      <c r="DZ3098" s="171"/>
      <c r="EA3098" s="171"/>
      <c r="EB3098" s="171"/>
      <c r="EC3098" s="171"/>
      <c r="ED3098" s="171"/>
      <c r="EE3098" s="171"/>
      <c r="EF3098" s="171"/>
      <c r="EG3098" s="171"/>
      <c r="EH3098" s="171"/>
      <c r="EI3098" s="171"/>
      <c r="EJ3098" s="171"/>
      <c r="EK3098" s="171"/>
      <c r="EL3098" s="171"/>
      <c r="EM3098" s="171"/>
      <c r="EN3098" s="171"/>
    </row>
    <row r="3099" spans="43:144" ht="15" x14ac:dyDescent="0.25">
      <c r="AQ3099" s="171"/>
      <c r="AR3099"/>
      <c r="AS3099"/>
      <c r="AT3099"/>
      <c r="AU3099"/>
      <c r="AV3099"/>
      <c r="AW3099"/>
      <c r="AX3099"/>
      <c r="AY3099"/>
      <c r="AZ3099"/>
      <c r="BA3099"/>
      <c r="BB3099"/>
      <c r="BC3099"/>
      <c r="BD3099"/>
      <c r="BE3099" s="171"/>
      <c r="BF3099" s="171"/>
      <c r="BG3099" s="171"/>
      <c r="BH3099" s="171"/>
      <c r="BI3099" s="171"/>
      <c r="BJ3099" s="171"/>
      <c r="BK3099" s="171"/>
      <c r="BL3099" s="171"/>
      <c r="BM3099" s="171"/>
      <c r="BN3099" s="171"/>
      <c r="BO3099" s="171"/>
      <c r="BP3099" s="171"/>
      <c r="BQ3099" s="171"/>
      <c r="BR3099" s="171"/>
      <c r="BS3099" s="171"/>
      <c r="BT3099" s="171"/>
      <c r="BU3099" s="171"/>
      <c r="BV3099" s="171"/>
      <c r="BW3099" s="171"/>
      <c r="BX3099" s="171"/>
      <c r="BY3099" s="171"/>
      <c r="BZ3099" s="171"/>
      <c r="CA3099" s="171"/>
      <c r="CB3099" s="171"/>
      <c r="CC3099" s="171"/>
      <c r="CD3099" s="171"/>
      <c r="CE3099" s="171"/>
      <c r="CF3099" s="171"/>
      <c r="CG3099" s="171"/>
      <c r="CH3099" s="171"/>
      <c r="CI3099" s="171"/>
      <c r="CJ3099" s="171"/>
      <c r="CK3099" s="171"/>
      <c r="CL3099" s="171"/>
      <c r="CM3099" s="171"/>
      <c r="CN3099" s="171"/>
      <c r="CO3099" s="171"/>
      <c r="CP3099" s="171"/>
      <c r="CQ3099" s="171"/>
      <c r="CR3099" s="171"/>
      <c r="CS3099" s="171"/>
      <c r="CT3099" s="171"/>
      <c r="CU3099" s="171"/>
      <c r="CV3099" s="171"/>
      <c r="CW3099" s="171"/>
      <c r="CX3099" s="171"/>
      <c r="CY3099" s="171"/>
      <c r="CZ3099" s="171"/>
      <c r="DA3099" s="171"/>
      <c r="DB3099" s="171"/>
      <c r="DC3099" s="171"/>
      <c r="DD3099" s="171"/>
      <c r="DE3099" s="171"/>
      <c r="DF3099" s="171"/>
      <c r="DG3099" s="171"/>
      <c r="DH3099" s="171"/>
      <c r="DI3099" s="171"/>
      <c r="DJ3099" s="171"/>
      <c r="DK3099" s="171"/>
      <c r="DL3099" s="171"/>
      <c r="DM3099" s="171"/>
      <c r="DN3099" s="171"/>
      <c r="DO3099" s="171"/>
      <c r="DP3099" s="171"/>
      <c r="DQ3099" s="171"/>
      <c r="DR3099" s="171"/>
      <c r="DS3099" s="171"/>
      <c r="DT3099" s="171"/>
      <c r="DU3099" s="171"/>
      <c r="DV3099" s="171"/>
      <c r="DW3099" s="171"/>
      <c r="DX3099" s="171"/>
      <c r="DY3099" s="171"/>
      <c r="DZ3099" s="171"/>
      <c r="EA3099" s="171"/>
      <c r="EB3099" s="171"/>
      <c r="EC3099" s="171"/>
      <c r="ED3099" s="171"/>
      <c r="EE3099" s="171"/>
      <c r="EF3099" s="171"/>
      <c r="EG3099" s="171"/>
      <c r="EH3099" s="171"/>
      <c r="EI3099" s="171"/>
      <c r="EJ3099" s="171"/>
      <c r="EK3099" s="171"/>
      <c r="EL3099" s="171"/>
      <c r="EM3099" s="171"/>
      <c r="EN3099" s="171"/>
    </row>
    <row r="3100" spans="43:144" ht="15" x14ac:dyDescent="0.25">
      <c r="AQ3100" s="171"/>
      <c r="AR3100"/>
      <c r="AS3100"/>
      <c r="AT3100"/>
      <c r="AU3100"/>
      <c r="AV3100"/>
      <c r="AW3100"/>
      <c r="AX3100"/>
      <c r="AY3100"/>
      <c r="AZ3100"/>
      <c r="BA3100"/>
      <c r="BB3100"/>
      <c r="BC3100"/>
      <c r="BD3100"/>
      <c r="BE3100" s="171"/>
      <c r="BF3100" s="171"/>
      <c r="BG3100" s="171"/>
      <c r="BH3100" s="171"/>
      <c r="BI3100" s="171"/>
      <c r="BJ3100" s="171"/>
      <c r="BK3100" s="171"/>
      <c r="BL3100" s="171"/>
      <c r="BM3100" s="171"/>
      <c r="BN3100" s="171"/>
      <c r="BO3100" s="171"/>
      <c r="BP3100" s="171"/>
      <c r="BQ3100" s="171"/>
      <c r="BR3100" s="171"/>
      <c r="BS3100" s="171"/>
      <c r="BT3100" s="171"/>
      <c r="BU3100" s="171"/>
      <c r="BV3100" s="171"/>
      <c r="BW3100" s="171"/>
      <c r="BX3100" s="171"/>
      <c r="BY3100" s="171"/>
      <c r="BZ3100" s="171"/>
      <c r="CA3100" s="171"/>
      <c r="CB3100" s="171"/>
      <c r="CC3100" s="171"/>
      <c r="CD3100" s="171"/>
      <c r="CE3100" s="171"/>
      <c r="CF3100" s="171"/>
      <c r="CG3100" s="171"/>
      <c r="CH3100" s="171"/>
      <c r="CI3100" s="171"/>
      <c r="CJ3100" s="171"/>
      <c r="CK3100" s="171"/>
      <c r="CL3100" s="171"/>
      <c r="CM3100" s="171"/>
      <c r="CN3100" s="171"/>
      <c r="CO3100" s="171"/>
      <c r="CP3100" s="171"/>
      <c r="CQ3100" s="171"/>
      <c r="CR3100" s="171"/>
      <c r="CS3100" s="171"/>
      <c r="CT3100" s="171"/>
      <c r="CU3100" s="171"/>
      <c r="CV3100" s="171"/>
      <c r="CW3100" s="171"/>
      <c r="CX3100" s="171"/>
      <c r="CY3100" s="171"/>
      <c r="CZ3100" s="171"/>
      <c r="DA3100" s="171"/>
      <c r="DB3100" s="171"/>
      <c r="DC3100" s="171"/>
      <c r="DD3100" s="171"/>
      <c r="DE3100" s="171"/>
      <c r="DF3100" s="171"/>
      <c r="DG3100" s="171"/>
      <c r="DH3100" s="171"/>
      <c r="DI3100" s="171"/>
      <c r="DJ3100" s="171"/>
      <c r="DK3100" s="171"/>
      <c r="DL3100" s="171"/>
      <c r="DM3100" s="171"/>
      <c r="DN3100" s="171"/>
      <c r="DO3100" s="171"/>
      <c r="DP3100" s="171"/>
      <c r="DQ3100" s="171"/>
      <c r="DR3100" s="171"/>
      <c r="DS3100" s="171"/>
      <c r="DT3100" s="171"/>
      <c r="DU3100" s="171"/>
      <c r="DV3100" s="171"/>
      <c r="DW3100" s="171"/>
      <c r="DX3100" s="171"/>
      <c r="DY3100" s="171"/>
      <c r="DZ3100" s="171"/>
      <c r="EA3100" s="171"/>
      <c r="EB3100" s="171"/>
      <c r="EC3100" s="171"/>
      <c r="ED3100" s="171"/>
      <c r="EE3100" s="171"/>
      <c r="EF3100" s="171"/>
      <c r="EG3100" s="171"/>
      <c r="EH3100" s="171"/>
      <c r="EI3100" s="171"/>
      <c r="EJ3100" s="171"/>
      <c r="EK3100" s="171"/>
      <c r="EL3100" s="171"/>
      <c r="EM3100" s="171"/>
      <c r="EN3100" s="171"/>
    </row>
    <row r="3101" spans="43:144" ht="15" x14ac:dyDescent="0.25">
      <c r="AQ3101" s="171"/>
      <c r="AR3101"/>
      <c r="AS3101"/>
      <c r="AT3101"/>
      <c r="AU3101"/>
      <c r="AV3101"/>
      <c r="AW3101"/>
      <c r="AX3101"/>
      <c r="AY3101"/>
      <c r="AZ3101"/>
      <c r="BA3101"/>
      <c r="BB3101"/>
      <c r="BC3101"/>
      <c r="BD3101"/>
      <c r="BE3101" s="171"/>
      <c r="BF3101" s="171"/>
      <c r="BG3101" s="171"/>
      <c r="BH3101" s="171"/>
      <c r="BI3101" s="171"/>
      <c r="BJ3101" s="171"/>
      <c r="BK3101" s="171"/>
      <c r="BL3101" s="171"/>
      <c r="BM3101" s="171"/>
      <c r="BN3101" s="171"/>
      <c r="BO3101" s="171"/>
      <c r="BP3101" s="171"/>
      <c r="BQ3101" s="171"/>
      <c r="BR3101" s="171"/>
      <c r="BS3101" s="171"/>
      <c r="BT3101" s="171"/>
      <c r="BU3101" s="171"/>
      <c r="BV3101" s="171"/>
      <c r="BW3101" s="171"/>
      <c r="BX3101" s="171"/>
      <c r="BY3101" s="171"/>
      <c r="BZ3101" s="171"/>
      <c r="CA3101" s="171"/>
      <c r="CB3101" s="171"/>
      <c r="CC3101" s="171"/>
      <c r="CD3101" s="171"/>
      <c r="CE3101" s="171"/>
      <c r="CF3101" s="171"/>
      <c r="CG3101" s="171"/>
      <c r="CH3101" s="171"/>
      <c r="CI3101" s="171"/>
      <c r="CJ3101" s="171"/>
      <c r="CK3101" s="171"/>
      <c r="CL3101" s="171"/>
      <c r="CM3101" s="171"/>
      <c r="CN3101" s="171"/>
      <c r="CO3101" s="171"/>
      <c r="CP3101" s="171"/>
      <c r="CQ3101" s="171"/>
      <c r="CR3101" s="171"/>
      <c r="CS3101" s="171"/>
      <c r="CT3101" s="171"/>
      <c r="CU3101" s="171"/>
      <c r="CV3101" s="171"/>
      <c r="CW3101" s="171"/>
      <c r="CX3101" s="171"/>
      <c r="CY3101" s="171"/>
      <c r="CZ3101" s="171"/>
      <c r="DA3101" s="171"/>
      <c r="DB3101" s="171"/>
      <c r="DC3101" s="171"/>
      <c r="DD3101" s="171"/>
      <c r="DE3101" s="171"/>
      <c r="DF3101" s="171"/>
      <c r="DG3101" s="171"/>
      <c r="DH3101" s="171"/>
      <c r="DI3101" s="171"/>
      <c r="DJ3101" s="171"/>
      <c r="DK3101" s="171"/>
      <c r="DL3101" s="171"/>
      <c r="DM3101" s="171"/>
      <c r="DN3101" s="171"/>
      <c r="DO3101" s="171"/>
      <c r="DP3101" s="171"/>
      <c r="DQ3101" s="171"/>
      <c r="DR3101" s="171"/>
      <c r="DS3101" s="171"/>
      <c r="DT3101" s="171"/>
      <c r="DU3101" s="171"/>
      <c r="DV3101" s="171"/>
      <c r="DW3101" s="171"/>
      <c r="DX3101" s="171"/>
      <c r="DY3101" s="171"/>
      <c r="DZ3101" s="171"/>
      <c r="EA3101" s="171"/>
      <c r="EB3101" s="171"/>
      <c r="EC3101" s="171"/>
      <c r="ED3101" s="171"/>
      <c r="EE3101" s="171"/>
      <c r="EF3101" s="171"/>
      <c r="EG3101" s="171"/>
      <c r="EH3101" s="171"/>
      <c r="EI3101" s="171"/>
      <c r="EJ3101" s="171"/>
      <c r="EK3101" s="171"/>
      <c r="EL3101" s="171"/>
      <c r="EM3101" s="171"/>
      <c r="EN3101" s="171"/>
    </row>
    <row r="3102" spans="43:144" ht="15" x14ac:dyDescent="0.25">
      <c r="AQ3102" s="171"/>
      <c r="AR3102"/>
      <c r="AS3102"/>
      <c r="AT3102"/>
      <c r="AU3102"/>
      <c r="AV3102"/>
      <c r="AW3102"/>
      <c r="AX3102"/>
      <c r="AY3102"/>
      <c r="AZ3102"/>
      <c r="BA3102"/>
      <c r="BB3102"/>
      <c r="BC3102"/>
      <c r="BD3102"/>
      <c r="BE3102" s="171"/>
      <c r="BF3102" s="171"/>
      <c r="BG3102" s="171"/>
      <c r="BH3102" s="171"/>
      <c r="BI3102" s="171"/>
      <c r="BJ3102" s="171"/>
      <c r="BK3102" s="171"/>
      <c r="BL3102" s="171"/>
      <c r="BM3102" s="171"/>
      <c r="BN3102" s="171"/>
      <c r="BO3102" s="171"/>
      <c r="BP3102" s="171"/>
      <c r="BQ3102" s="171"/>
      <c r="BR3102" s="171"/>
      <c r="BS3102" s="171"/>
      <c r="BT3102" s="171"/>
      <c r="BU3102" s="171"/>
      <c r="BV3102" s="171"/>
      <c r="BW3102" s="171"/>
      <c r="BX3102" s="171"/>
      <c r="BY3102" s="171"/>
      <c r="BZ3102" s="171"/>
      <c r="CA3102" s="171"/>
      <c r="CB3102" s="171"/>
      <c r="CC3102" s="171"/>
      <c r="CD3102" s="171"/>
      <c r="CE3102" s="171"/>
      <c r="CF3102" s="171"/>
      <c r="CG3102" s="171"/>
      <c r="CH3102" s="171"/>
      <c r="CI3102" s="171"/>
      <c r="CJ3102" s="171"/>
      <c r="CK3102" s="171"/>
      <c r="CL3102" s="171"/>
      <c r="CM3102" s="171"/>
      <c r="CN3102" s="171"/>
      <c r="CO3102" s="171"/>
      <c r="CP3102" s="171"/>
      <c r="CQ3102" s="171"/>
      <c r="CR3102" s="171"/>
      <c r="CS3102" s="171"/>
      <c r="CT3102" s="171"/>
      <c r="CU3102" s="171"/>
      <c r="CV3102" s="171"/>
      <c r="CW3102" s="171"/>
      <c r="CX3102" s="171"/>
      <c r="CY3102" s="171"/>
      <c r="CZ3102" s="171"/>
      <c r="DA3102" s="171"/>
      <c r="DB3102" s="171"/>
      <c r="DC3102" s="171"/>
      <c r="DD3102" s="171"/>
      <c r="DE3102" s="171"/>
      <c r="DF3102" s="171"/>
      <c r="DG3102" s="171"/>
      <c r="DH3102" s="171"/>
      <c r="DI3102" s="171"/>
      <c r="DJ3102" s="171"/>
      <c r="DK3102" s="171"/>
      <c r="DL3102" s="171"/>
      <c r="DM3102" s="171"/>
      <c r="DN3102" s="171"/>
      <c r="DO3102" s="171"/>
      <c r="DP3102" s="171"/>
      <c r="DQ3102" s="171"/>
      <c r="DR3102" s="171"/>
      <c r="DS3102" s="171"/>
      <c r="DT3102" s="171"/>
      <c r="DU3102" s="171"/>
      <c r="DV3102" s="171"/>
      <c r="DW3102" s="171"/>
      <c r="DX3102" s="171"/>
      <c r="DY3102" s="171"/>
      <c r="DZ3102" s="171"/>
      <c r="EA3102" s="171"/>
      <c r="EB3102" s="171"/>
      <c r="EC3102" s="171"/>
      <c r="ED3102" s="171"/>
      <c r="EE3102" s="171"/>
      <c r="EF3102" s="171"/>
      <c r="EG3102" s="171"/>
      <c r="EH3102" s="171"/>
      <c r="EI3102" s="171"/>
      <c r="EJ3102" s="171"/>
      <c r="EK3102" s="171"/>
      <c r="EL3102" s="171"/>
      <c r="EM3102" s="171"/>
      <c r="EN3102" s="171"/>
    </row>
    <row r="3103" spans="43:144" ht="15" x14ac:dyDescent="0.25">
      <c r="AQ3103" s="171"/>
      <c r="AR3103"/>
      <c r="AS3103"/>
      <c r="AT3103"/>
      <c r="AU3103"/>
      <c r="AV3103"/>
      <c r="AW3103"/>
      <c r="AX3103"/>
      <c r="AY3103"/>
      <c r="AZ3103"/>
      <c r="BA3103"/>
      <c r="BB3103"/>
      <c r="BC3103"/>
      <c r="BD3103"/>
      <c r="BE3103" s="171"/>
      <c r="BF3103" s="171"/>
      <c r="BG3103" s="171"/>
      <c r="BH3103" s="171"/>
      <c r="BI3103" s="171"/>
      <c r="BJ3103" s="171"/>
      <c r="BK3103" s="171"/>
      <c r="BL3103" s="171"/>
      <c r="BM3103" s="171"/>
      <c r="BN3103" s="171"/>
      <c r="BO3103" s="171"/>
      <c r="BP3103" s="171"/>
      <c r="BQ3103" s="171"/>
      <c r="BR3103" s="171"/>
      <c r="BS3103" s="171"/>
      <c r="BT3103" s="171"/>
      <c r="BU3103" s="171"/>
      <c r="BV3103" s="171"/>
      <c r="BW3103" s="171"/>
      <c r="BX3103" s="171"/>
      <c r="BY3103" s="171"/>
      <c r="BZ3103" s="171"/>
      <c r="CA3103" s="171"/>
      <c r="CB3103" s="171"/>
      <c r="CC3103" s="171"/>
      <c r="CD3103" s="171"/>
      <c r="CE3103" s="171"/>
      <c r="CF3103" s="171"/>
      <c r="CG3103" s="171"/>
      <c r="CH3103" s="171"/>
      <c r="CI3103" s="171"/>
      <c r="CJ3103" s="171"/>
      <c r="CK3103" s="171"/>
      <c r="CL3103" s="171"/>
      <c r="CM3103" s="171"/>
      <c r="CN3103" s="171"/>
      <c r="CO3103" s="171"/>
      <c r="CP3103" s="171"/>
      <c r="CQ3103" s="171"/>
      <c r="CR3103" s="171"/>
      <c r="CS3103" s="171"/>
      <c r="CT3103" s="171"/>
      <c r="CU3103" s="171"/>
      <c r="CV3103" s="171"/>
      <c r="CW3103" s="171"/>
      <c r="CX3103" s="171"/>
      <c r="CY3103" s="171"/>
      <c r="CZ3103" s="171"/>
      <c r="DA3103" s="171"/>
      <c r="DB3103" s="171"/>
      <c r="DC3103" s="171"/>
      <c r="DD3103" s="171"/>
      <c r="DE3103" s="171"/>
      <c r="DF3103" s="171"/>
      <c r="DG3103" s="171"/>
      <c r="DH3103" s="171"/>
      <c r="DI3103" s="171"/>
      <c r="DJ3103" s="171"/>
      <c r="DK3103" s="171"/>
      <c r="DL3103" s="171"/>
      <c r="DM3103" s="171"/>
      <c r="DN3103" s="171"/>
      <c r="DO3103" s="171"/>
      <c r="DP3103" s="171"/>
      <c r="DQ3103" s="171"/>
      <c r="DR3103" s="171"/>
      <c r="DS3103" s="171"/>
      <c r="DT3103" s="171"/>
      <c r="DU3103" s="171"/>
      <c r="DV3103" s="171"/>
      <c r="DW3103" s="171"/>
      <c r="DX3103" s="171"/>
      <c r="DY3103" s="171"/>
      <c r="DZ3103" s="171"/>
      <c r="EA3103" s="171"/>
      <c r="EB3103" s="171"/>
      <c r="EC3103" s="171"/>
      <c r="ED3103" s="171"/>
      <c r="EE3103" s="171"/>
      <c r="EF3103" s="171"/>
      <c r="EG3103" s="171"/>
      <c r="EH3103" s="171"/>
      <c r="EI3103" s="171"/>
      <c r="EJ3103" s="171"/>
      <c r="EK3103" s="171"/>
      <c r="EL3103" s="171"/>
      <c r="EM3103" s="171"/>
      <c r="EN3103" s="171"/>
    </row>
    <row r="3104" spans="43:144" ht="15" x14ac:dyDescent="0.25">
      <c r="AQ3104" s="171"/>
      <c r="AR3104"/>
      <c r="AS3104"/>
      <c r="AT3104"/>
      <c r="AU3104"/>
      <c r="AV3104"/>
      <c r="AW3104"/>
      <c r="AX3104"/>
      <c r="AY3104"/>
      <c r="AZ3104"/>
      <c r="BA3104"/>
      <c r="BB3104"/>
      <c r="BC3104"/>
      <c r="BD3104"/>
      <c r="BE3104" s="171"/>
      <c r="BF3104" s="171"/>
      <c r="BG3104" s="171"/>
      <c r="BH3104" s="171"/>
      <c r="BI3104" s="171"/>
      <c r="BJ3104" s="171"/>
      <c r="BK3104" s="171"/>
      <c r="BL3104" s="171"/>
      <c r="BM3104" s="171"/>
      <c r="BN3104" s="171"/>
      <c r="BO3104" s="171"/>
      <c r="BP3104" s="171"/>
      <c r="BQ3104" s="171"/>
      <c r="BR3104" s="171"/>
      <c r="BS3104" s="171"/>
      <c r="BT3104" s="171"/>
      <c r="BU3104" s="171"/>
      <c r="BV3104" s="171"/>
      <c r="BW3104" s="171"/>
      <c r="BX3104" s="171"/>
      <c r="BY3104" s="171"/>
      <c r="BZ3104" s="171"/>
      <c r="CA3104" s="171"/>
      <c r="CB3104" s="171"/>
      <c r="CC3104" s="171"/>
      <c r="CD3104" s="171"/>
      <c r="CE3104" s="171"/>
      <c r="CF3104" s="171"/>
      <c r="CG3104" s="171"/>
      <c r="CH3104" s="171"/>
      <c r="CI3104" s="171"/>
      <c r="CJ3104" s="171"/>
      <c r="CK3104" s="171"/>
      <c r="CL3104" s="171"/>
      <c r="CM3104" s="171"/>
      <c r="CN3104" s="171"/>
      <c r="CO3104" s="171"/>
      <c r="CP3104" s="171"/>
      <c r="CQ3104" s="171"/>
      <c r="CR3104" s="171"/>
      <c r="CS3104" s="171"/>
      <c r="CT3104" s="171"/>
      <c r="CU3104" s="171"/>
      <c r="CV3104" s="171"/>
      <c r="CW3104" s="171"/>
      <c r="CX3104" s="171"/>
      <c r="CY3104" s="171"/>
      <c r="CZ3104" s="171"/>
      <c r="DA3104" s="171"/>
      <c r="DB3104" s="171"/>
      <c r="DC3104" s="171"/>
      <c r="DD3104" s="171"/>
      <c r="DE3104" s="171"/>
      <c r="DF3104" s="171"/>
      <c r="DG3104" s="171"/>
      <c r="DH3104" s="171"/>
      <c r="DI3104" s="171"/>
      <c r="DJ3104" s="171"/>
      <c r="DK3104" s="171"/>
      <c r="DL3104" s="171"/>
      <c r="DM3104" s="171"/>
      <c r="DN3104" s="171"/>
      <c r="DO3104" s="171"/>
      <c r="DP3104" s="171"/>
      <c r="DQ3104" s="171"/>
      <c r="DR3104" s="171"/>
      <c r="DS3104" s="171"/>
      <c r="DT3104" s="171"/>
      <c r="DU3104" s="171"/>
      <c r="DV3104" s="171"/>
      <c r="DW3104" s="171"/>
      <c r="DX3104" s="171"/>
      <c r="DY3104" s="171"/>
      <c r="DZ3104" s="171"/>
      <c r="EA3104" s="171"/>
      <c r="EB3104" s="171"/>
      <c r="EC3104" s="171"/>
      <c r="ED3104" s="171"/>
      <c r="EE3104" s="171"/>
      <c r="EF3104" s="171"/>
      <c r="EG3104" s="171"/>
      <c r="EH3104" s="171"/>
      <c r="EI3104" s="171"/>
      <c r="EJ3104" s="171"/>
      <c r="EK3104" s="171"/>
      <c r="EL3104" s="171"/>
      <c r="EM3104" s="171"/>
      <c r="EN3104" s="171"/>
    </row>
    <row r="3105" spans="43:144" ht="15" x14ac:dyDescent="0.25">
      <c r="AQ3105" s="171"/>
      <c r="AR3105"/>
      <c r="AS3105"/>
      <c r="AT3105"/>
      <c r="AU3105"/>
      <c r="AV3105"/>
      <c r="AW3105"/>
      <c r="AX3105"/>
      <c r="AY3105"/>
      <c r="AZ3105"/>
      <c r="BA3105"/>
      <c r="BB3105"/>
      <c r="BC3105"/>
      <c r="BD3105"/>
      <c r="BE3105" s="171"/>
      <c r="BF3105" s="171"/>
      <c r="BG3105" s="171"/>
      <c r="BH3105" s="171"/>
      <c r="BI3105" s="171"/>
      <c r="BJ3105" s="171"/>
      <c r="BK3105" s="171"/>
      <c r="BL3105" s="171"/>
      <c r="BM3105" s="171"/>
      <c r="BN3105" s="171"/>
      <c r="BO3105" s="171"/>
      <c r="BP3105" s="171"/>
      <c r="BQ3105" s="171"/>
      <c r="BR3105" s="171"/>
      <c r="BS3105" s="171"/>
      <c r="BT3105" s="171"/>
      <c r="BU3105" s="171"/>
      <c r="BV3105" s="171"/>
      <c r="BW3105" s="171"/>
      <c r="BX3105" s="171"/>
      <c r="BY3105" s="171"/>
      <c r="BZ3105" s="171"/>
      <c r="CA3105" s="171"/>
      <c r="CB3105" s="171"/>
      <c r="CC3105" s="171"/>
      <c r="CD3105" s="171"/>
      <c r="CE3105" s="171"/>
      <c r="CF3105" s="171"/>
      <c r="CG3105" s="171"/>
      <c r="CH3105" s="171"/>
      <c r="CI3105" s="171"/>
      <c r="CJ3105" s="171"/>
      <c r="CK3105" s="171"/>
      <c r="CL3105" s="171"/>
      <c r="CM3105" s="171"/>
      <c r="CN3105" s="171"/>
      <c r="CO3105" s="171"/>
      <c r="CP3105" s="171"/>
      <c r="CQ3105" s="171"/>
      <c r="CR3105" s="171"/>
      <c r="CS3105" s="171"/>
      <c r="CT3105" s="171"/>
      <c r="CU3105" s="171"/>
      <c r="CV3105" s="171"/>
      <c r="CW3105" s="171"/>
      <c r="CX3105" s="171"/>
      <c r="CY3105" s="171"/>
      <c r="CZ3105" s="171"/>
      <c r="DA3105" s="171"/>
      <c r="DB3105" s="171"/>
      <c r="DC3105" s="171"/>
      <c r="DD3105" s="171"/>
      <c r="DE3105" s="171"/>
      <c r="DF3105" s="171"/>
      <c r="DG3105" s="171"/>
      <c r="DH3105" s="171"/>
      <c r="DI3105" s="171"/>
      <c r="DJ3105" s="171"/>
      <c r="DK3105" s="171"/>
      <c r="DL3105" s="171"/>
      <c r="DM3105" s="171"/>
      <c r="DN3105" s="171"/>
      <c r="DO3105" s="171"/>
      <c r="DP3105" s="171"/>
      <c r="DQ3105" s="171"/>
      <c r="DR3105" s="171"/>
      <c r="DS3105" s="171"/>
      <c r="DT3105" s="171"/>
      <c r="DU3105" s="171"/>
      <c r="DV3105" s="171"/>
      <c r="DW3105" s="171"/>
      <c r="DX3105" s="171"/>
      <c r="DY3105" s="171"/>
      <c r="DZ3105" s="171"/>
      <c r="EA3105" s="171"/>
      <c r="EB3105" s="171"/>
      <c r="EC3105" s="171"/>
      <c r="ED3105" s="171"/>
      <c r="EE3105" s="171"/>
      <c r="EF3105" s="171"/>
      <c r="EG3105" s="171"/>
      <c r="EH3105" s="171"/>
      <c r="EI3105" s="171"/>
      <c r="EJ3105" s="171"/>
      <c r="EK3105" s="171"/>
      <c r="EL3105" s="171"/>
      <c r="EM3105" s="171"/>
      <c r="EN3105" s="171"/>
    </row>
    <row r="3106" spans="43:144" ht="15" x14ac:dyDescent="0.25">
      <c r="AQ3106" s="171"/>
      <c r="AR3106"/>
      <c r="AS3106"/>
      <c r="AT3106"/>
      <c r="AU3106"/>
      <c r="AV3106"/>
      <c r="AW3106"/>
      <c r="AX3106"/>
      <c r="AY3106"/>
      <c r="AZ3106"/>
      <c r="BA3106"/>
      <c r="BB3106"/>
      <c r="BC3106"/>
      <c r="BD3106"/>
      <c r="BE3106" s="171"/>
      <c r="BF3106" s="171"/>
      <c r="BG3106" s="171"/>
      <c r="BH3106" s="171"/>
      <c r="BI3106" s="171"/>
      <c r="BJ3106" s="171"/>
      <c r="BK3106" s="171"/>
      <c r="BL3106" s="171"/>
      <c r="BM3106" s="171"/>
      <c r="BN3106" s="171"/>
      <c r="BO3106" s="171"/>
      <c r="BP3106" s="171"/>
      <c r="BQ3106" s="171"/>
      <c r="BR3106" s="171"/>
      <c r="BS3106" s="171"/>
      <c r="BT3106" s="171"/>
      <c r="BU3106" s="171"/>
      <c r="BV3106" s="171"/>
      <c r="BW3106" s="171"/>
      <c r="BX3106" s="171"/>
      <c r="BY3106" s="171"/>
      <c r="BZ3106" s="171"/>
      <c r="CA3106" s="171"/>
      <c r="CB3106" s="171"/>
      <c r="CC3106" s="171"/>
      <c r="CD3106" s="171"/>
      <c r="CE3106" s="171"/>
      <c r="CF3106" s="171"/>
      <c r="CG3106" s="171"/>
      <c r="CH3106" s="171"/>
      <c r="CI3106" s="171"/>
      <c r="CJ3106" s="171"/>
      <c r="CK3106" s="171"/>
      <c r="CL3106" s="171"/>
      <c r="CM3106" s="171"/>
      <c r="CN3106" s="171"/>
      <c r="CO3106" s="171"/>
      <c r="CP3106" s="171"/>
      <c r="CQ3106" s="171"/>
      <c r="CR3106" s="171"/>
      <c r="CS3106" s="171"/>
      <c r="CT3106" s="171"/>
      <c r="CU3106" s="171"/>
      <c r="CV3106" s="171"/>
      <c r="CW3106" s="171"/>
      <c r="CX3106" s="171"/>
      <c r="CY3106" s="171"/>
      <c r="CZ3106" s="171"/>
      <c r="DA3106" s="171"/>
      <c r="DB3106" s="171"/>
      <c r="DC3106" s="171"/>
      <c r="DD3106" s="171"/>
      <c r="DE3106" s="171"/>
      <c r="DF3106" s="171"/>
      <c r="DG3106" s="171"/>
      <c r="DH3106" s="171"/>
      <c r="DI3106" s="171"/>
      <c r="DJ3106" s="171"/>
      <c r="DK3106" s="171"/>
      <c r="DL3106" s="171"/>
      <c r="DM3106" s="171"/>
      <c r="DN3106" s="171"/>
      <c r="DO3106" s="171"/>
      <c r="DP3106" s="171"/>
      <c r="DQ3106" s="171"/>
      <c r="DR3106" s="171"/>
      <c r="DS3106" s="171"/>
      <c r="DT3106" s="171"/>
      <c r="DU3106" s="171"/>
      <c r="DV3106" s="171"/>
      <c r="DW3106" s="171"/>
      <c r="DX3106" s="171"/>
      <c r="DY3106" s="171"/>
      <c r="DZ3106" s="171"/>
      <c r="EA3106" s="171"/>
      <c r="EB3106" s="171"/>
      <c r="EC3106" s="171"/>
      <c r="ED3106" s="171"/>
      <c r="EE3106" s="171"/>
      <c r="EF3106" s="171"/>
      <c r="EG3106" s="171"/>
      <c r="EH3106" s="171"/>
      <c r="EI3106" s="171"/>
      <c r="EJ3106" s="171"/>
      <c r="EK3106" s="171"/>
      <c r="EL3106" s="171"/>
      <c r="EM3106" s="171"/>
      <c r="EN3106" s="171"/>
    </row>
    <row r="3107" spans="43:144" ht="15" x14ac:dyDescent="0.25">
      <c r="AQ3107" s="171"/>
      <c r="AR3107"/>
      <c r="AS3107"/>
      <c r="AT3107"/>
      <c r="AU3107"/>
      <c r="AV3107"/>
      <c r="AW3107"/>
      <c r="AX3107"/>
      <c r="AY3107"/>
      <c r="AZ3107"/>
      <c r="BA3107"/>
      <c r="BB3107"/>
      <c r="BC3107"/>
      <c r="BD3107"/>
      <c r="BE3107" s="171"/>
      <c r="BF3107" s="171"/>
      <c r="BG3107" s="171"/>
      <c r="BH3107" s="171"/>
      <c r="BI3107" s="171"/>
      <c r="BJ3107" s="171"/>
      <c r="BK3107" s="171"/>
      <c r="BL3107" s="171"/>
      <c r="BM3107" s="171"/>
      <c r="BN3107" s="171"/>
      <c r="BO3107" s="171"/>
      <c r="BP3107" s="171"/>
      <c r="BQ3107" s="171"/>
      <c r="BR3107" s="171"/>
      <c r="BS3107" s="171"/>
      <c r="BT3107" s="171"/>
      <c r="BU3107" s="171"/>
      <c r="BV3107" s="171"/>
      <c r="BW3107" s="171"/>
      <c r="BX3107" s="171"/>
      <c r="BY3107" s="171"/>
      <c r="BZ3107" s="171"/>
      <c r="CA3107" s="171"/>
      <c r="CB3107" s="171"/>
      <c r="CC3107" s="171"/>
      <c r="CD3107" s="171"/>
      <c r="CE3107" s="171"/>
      <c r="CF3107" s="171"/>
      <c r="CG3107" s="171"/>
      <c r="CH3107" s="171"/>
      <c r="CI3107" s="171"/>
      <c r="CJ3107" s="171"/>
      <c r="CK3107" s="171"/>
      <c r="CL3107" s="171"/>
      <c r="CM3107" s="171"/>
      <c r="CN3107" s="171"/>
      <c r="CO3107" s="171"/>
      <c r="CP3107" s="171"/>
      <c r="CQ3107" s="171"/>
      <c r="CR3107" s="171"/>
      <c r="CS3107" s="171"/>
      <c r="CT3107" s="171"/>
      <c r="CU3107" s="171"/>
      <c r="CV3107" s="171"/>
      <c r="CW3107" s="171"/>
      <c r="CX3107" s="171"/>
      <c r="CY3107" s="171"/>
      <c r="CZ3107" s="171"/>
      <c r="DA3107" s="171"/>
      <c r="DB3107" s="171"/>
      <c r="DC3107" s="171"/>
      <c r="DD3107" s="171"/>
      <c r="DE3107" s="171"/>
      <c r="DF3107" s="171"/>
      <c r="DG3107" s="171"/>
      <c r="DH3107" s="171"/>
      <c r="DI3107" s="171"/>
      <c r="DJ3107" s="171"/>
      <c r="DK3107" s="171"/>
      <c r="DL3107" s="171"/>
      <c r="DM3107" s="171"/>
      <c r="DN3107" s="171"/>
      <c r="DO3107" s="171"/>
      <c r="DP3107" s="171"/>
      <c r="DQ3107" s="171"/>
      <c r="DR3107" s="171"/>
      <c r="DS3107" s="171"/>
      <c r="DT3107" s="171"/>
      <c r="DU3107" s="171"/>
      <c r="DV3107" s="171"/>
      <c r="DW3107" s="171"/>
      <c r="DX3107" s="171"/>
      <c r="DY3107" s="171"/>
      <c r="DZ3107" s="171"/>
      <c r="EA3107" s="171"/>
      <c r="EB3107" s="171"/>
      <c r="EC3107" s="171"/>
      <c r="ED3107" s="171"/>
      <c r="EE3107" s="171"/>
      <c r="EF3107" s="171"/>
      <c r="EG3107" s="171"/>
      <c r="EH3107" s="171"/>
      <c r="EI3107" s="171"/>
      <c r="EJ3107" s="171"/>
      <c r="EK3107" s="171"/>
      <c r="EL3107" s="171"/>
      <c r="EM3107" s="171"/>
      <c r="EN3107" s="171"/>
    </row>
    <row r="3108" spans="43:144" ht="15" x14ac:dyDescent="0.25">
      <c r="AQ3108" s="171"/>
      <c r="AR3108"/>
      <c r="AS3108"/>
      <c r="AT3108"/>
      <c r="AU3108"/>
      <c r="AV3108"/>
      <c r="AW3108"/>
      <c r="AX3108"/>
      <c r="AY3108"/>
      <c r="AZ3108"/>
      <c r="BA3108"/>
      <c r="BB3108"/>
      <c r="BC3108"/>
      <c r="BD3108"/>
      <c r="BE3108" s="171"/>
      <c r="BF3108" s="171"/>
      <c r="BG3108" s="171"/>
      <c r="BH3108" s="171"/>
      <c r="BI3108" s="171"/>
      <c r="BJ3108" s="171"/>
      <c r="BK3108" s="171"/>
      <c r="BL3108" s="171"/>
      <c r="BM3108" s="171"/>
      <c r="BN3108" s="171"/>
      <c r="BO3108" s="171"/>
      <c r="BP3108" s="171"/>
      <c r="BQ3108" s="171"/>
      <c r="BR3108" s="171"/>
      <c r="BS3108" s="171"/>
      <c r="BT3108" s="171"/>
      <c r="BU3108" s="171"/>
      <c r="BV3108" s="171"/>
      <c r="BW3108" s="171"/>
      <c r="BX3108" s="171"/>
      <c r="BY3108" s="171"/>
      <c r="BZ3108" s="171"/>
      <c r="CA3108" s="171"/>
      <c r="CB3108" s="171"/>
      <c r="CC3108" s="171"/>
      <c r="CD3108" s="171"/>
      <c r="CE3108" s="171"/>
      <c r="CF3108" s="171"/>
      <c r="CG3108" s="171"/>
      <c r="CH3108" s="171"/>
      <c r="CI3108" s="171"/>
      <c r="CJ3108" s="171"/>
      <c r="CK3108" s="171"/>
      <c r="CL3108" s="171"/>
      <c r="CM3108" s="171"/>
      <c r="CN3108" s="171"/>
      <c r="CO3108" s="171"/>
      <c r="CP3108" s="171"/>
      <c r="CQ3108" s="171"/>
      <c r="CR3108" s="171"/>
      <c r="CS3108" s="171"/>
      <c r="CT3108" s="171"/>
      <c r="CU3108" s="171"/>
      <c r="CV3108" s="171"/>
      <c r="CW3108" s="171"/>
      <c r="CX3108" s="171"/>
      <c r="CY3108" s="171"/>
      <c r="CZ3108" s="171"/>
      <c r="DA3108" s="171"/>
      <c r="DB3108" s="171"/>
      <c r="DC3108" s="171"/>
      <c r="DD3108" s="171"/>
      <c r="DE3108" s="171"/>
      <c r="DF3108" s="171"/>
      <c r="DG3108" s="171"/>
      <c r="DH3108" s="171"/>
      <c r="DI3108" s="171"/>
      <c r="DJ3108" s="171"/>
      <c r="DK3108" s="171"/>
      <c r="DL3108" s="171"/>
      <c r="DM3108" s="171"/>
      <c r="DN3108" s="171"/>
      <c r="DO3108" s="171"/>
      <c r="DP3108" s="171"/>
      <c r="DQ3108" s="171"/>
      <c r="DR3108" s="171"/>
      <c r="DS3108" s="171"/>
      <c r="DT3108" s="171"/>
      <c r="DU3108" s="171"/>
      <c r="DV3108" s="171"/>
      <c r="DW3108" s="171"/>
      <c r="DX3108" s="171"/>
      <c r="DY3108" s="171"/>
      <c r="DZ3108" s="171"/>
      <c r="EA3108" s="171"/>
      <c r="EB3108" s="171"/>
      <c r="EC3108" s="171"/>
      <c r="ED3108" s="171"/>
      <c r="EE3108" s="171"/>
      <c r="EF3108" s="171"/>
      <c r="EG3108" s="171"/>
      <c r="EH3108" s="171"/>
      <c r="EI3108" s="171"/>
      <c r="EJ3108" s="171"/>
      <c r="EK3108" s="171"/>
      <c r="EL3108" s="171"/>
      <c r="EM3108" s="171"/>
      <c r="EN3108" s="171"/>
    </row>
    <row r="3109" spans="43:144" ht="15" x14ac:dyDescent="0.25">
      <c r="AQ3109" s="171"/>
      <c r="AR3109"/>
      <c r="AS3109"/>
      <c r="AT3109"/>
      <c r="AU3109"/>
      <c r="AV3109"/>
      <c r="AW3109"/>
      <c r="AX3109"/>
      <c r="AY3109"/>
      <c r="AZ3109"/>
      <c r="BA3109"/>
      <c r="BB3109"/>
      <c r="BC3109"/>
      <c r="BD3109"/>
      <c r="BE3109" s="171"/>
      <c r="BF3109" s="171"/>
      <c r="BG3109" s="171"/>
      <c r="BH3109" s="171"/>
      <c r="BI3109" s="171"/>
      <c r="BJ3109" s="171"/>
      <c r="BK3109" s="171"/>
      <c r="BL3109" s="171"/>
      <c r="BM3109" s="171"/>
      <c r="BN3109" s="171"/>
      <c r="BO3109" s="171"/>
      <c r="BP3109" s="171"/>
      <c r="BQ3109" s="171"/>
      <c r="BR3109" s="171"/>
      <c r="BS3109" s="171"/>
      <c r="BT3109" s="171"/>
      <c r="BU3109" s="171"/>
      <c r="BV3109" s="171"/>
      <c r="BW3109" s="171"/>
      <c r="BX3109" s="171"/>
      <c r="BY3109" s="171"/>
      <c r="BZ3109" s="171"/>
      <c r="CA3109" s="171"/>
      <c r="CB3109" s="171"/>
      <c r="CC3109" s="171"/>
      <c r="CD3109" s="171"/>
      <c r="CE3109" s="171"/>
      <c r="CF3109" s="171"/>
      <c r="CG3109" s="171"/>
      <c r="CH3109" s="171"/>
      <c r="CI3109" s="171"/>
      <c r="CJ3109" s="171"/>
      <c r="CK3109" s="171"/>
      <c r="CL3109" s="171"/>
      <c r="CM3109" s="171"/>
      <c r="CN3109" s="171"/>
      <c r="CO3109" s="171"/>
      <c r="CP3109" s="171"/>
      <c r="CQ3109" s="171"/>
      <c r="CR3109" s="171"/>
      <c r="CS3109" s="171"/>
      <c r="CT3109" s="171"/>
      <c r="CU3109" s="171"/>
      <c r="CV3109" s="171"/>
      <c r="CW3109" s="171"/>
      <c r="CX3109" s="171"/>
      <c r="CY3109" s="171"/>
      <c r="CZ3109" s="171"/>
      <c r="DA3109" s="171"/>
      <c r="DB3109" s="171"/>
      <c r="DC3109" s="171"/>
      <c r="DD3109" s="171"/>
      <c r="DE3109" s="171"/>
      <c r="DF3109" s="171"/>
      <c r="DG3109" s="171"/>
      <c r="DH3109" s="171"/>
      <c r="DI3109" s="171"/>
      <c r="DJ3109" s="171"/>
      <c r="DK3109" s="171"/>
      <c r="DL3109" s="171"/>
      <c r="DM3109" s="171"/>
      <c r="DN3109" s="171"/>
      <c r="DO3109" s="171"/>
      <c r="DP3109" s="171"/>
      <c r="DQ3109" s="171"/>
      <c r="DR3109" s="171"/>
      <c r="DS3109" s="171"/>
      <c r="DT3109" s="171"/>
      <c r="DU3109" s="171"/>
      <c r="DV3109" s="171"/>
      <c r="DW3109" s="171"/>
      <c r="DX3109" s="171"/>
      <c r="DY3109" s="171"/>
      <c r="DZ3109" s="171"/>
      <c r="EA3109" s="171"/>
      <c r="EB3109" s="171"/>
      <c r="EC3109" s="171"/>
      <c r="ED3109" s="171"/>
      <c r="EE3109" s="171"/>
      <c r="EF3109" s="171"/>
      <c r="EG3109" s="171"/>
      <c r="EH3109" s="171"/>
      <c r="EI3109" s="171"/>
      <c r="EJ3109" s="171"/>
      <c r="EK3109" s="171"/>
      <c r="EL3109" s="171"/>
      <c r="EM3109" s="171"/>
      <c r="EN3109" s="171"/>
    </row>
    <row r="3110" spans="43:144" ht="15" x14ac:dyDescent="0.25">
      <c r="AQ3110" s="171"/>
      <c r="AR3110"/>
      <c r="AS3110"/>
      <c r="AT3110"/>
      <c r="AU3110"/>
      <c r="AV3110"/>
      <c r="AW3110"/>
      <c r="AX3110"/>
      <c r="AY3110"/>
      <c r="AZ3110"/>
      <c r="BA3110"/>
      <c r="BB3110"/>
      <c r="BC3110"/>
      <c r="BD3110"/>
      <c r="BE3110" s="171"/>
      <c r="BF3110" s="171"/>
      <c r="BG3110" s="171"/>
      <c r="BH3110" s="171"/>
      <c r="BI3110" s="171"/>
      <c r="BJ3110" s="171"/>
      <c r="BK3110" s="171"/>
      <c r="BL3110" s="171"/>
      <c r="BM3110" s="171"/>
      <c r="BN3110" s="171"/>
      <c r="BO3110" s="171"/>
      <c r="BP3110" s="171"/>
      <c r="BQ3110" s="171"/>
      <c r="BR3110" s="171"/>
      <c r="BS3110" s="171"/>
      <c r="BT3110" s="171"/>
      <c r="BU3110" s="171"/>
      <c r="BV3110" s="171"/>
      <c r="BW3110" s="171"/>
      <c r="BX3110" s="171"/>
      <c r="BY3110" s="171"/>
      <c r="BZ3110" s="171"/>
      <c r="CA3110" s="171"/>
      <c r="CB3110" s="171"/>
      <c r="CC3110" s="171"/>
      <c r="CD3110" s="171"/>
      <c r="CE3110" s="171"/>
      <c r="CF3110" s="171"/>
      <c r="CG3110" s="171"/>
      <c r="CH3110" s="171"/>
      <c r="CI3110" s="171"/>
      <c r="CJ3110" s="171"/>
      <c r="CK3110" s="171"/>
      <c r="CL3110" s="171"/>
      <c r="CM3110" s="171"/>
      <c r="CN3110" s="171"/>
      <c r="CO3110" s="171"/>
      <c r="CP3110" s="171"/>
      <c r="CQ3110" s="171"/>
      <c r="CR3110" s="171"/>
      <c r="CS3110" s="171"/>
      <c r="CT3110" s="171"/>
      <c r="CU3110" s="171"/>
      <c r="CV3110" s="171"/>
      <c r="CW3110" s="171"/>
      <c r="CX3110" s="171"/>
      <c r="CY3110" s="171"/>
      <c r="CZ3110" s="171"/>
      <c r="DA3110" s="171"/>
      <c r="DB3110" s="171"/>
      <c r="DC3110" s="171"/>
      <c r="DD3110" s="171"/>
      <c r="DE3110" s="171"/>
      <c r="DF3110" s="171"/>
      <c r="DG3110" s="171"/>
      <c r="DH3110" s="171"/>
      <c r="DI3110" s="171"/>
      <c r="DJ3110" s="171"/>
      <c r="DK3110" s="171"/>
      <c r="DL3110" s="171"/>
      <c r="DM3110" s="171"/>
      <c r="DN3110" s="171"/>
      <c r="DO3110" s="171"/>
      <c r="DP3110" s="171"/>
      <c r="DQ3110" s="171"/>
      <c r="DR3110" s="171"/>
      <c r="DS3110" s="171"/>
      <c r="DT3110" s="171"/>
      <c r="DU3110" s="171"/>
      <c r="DV3110" s="171"/>
      <c r="DW3110" s="171"/>
      <c r="DX3110" s="171"/>
      <c r="DY3110" s="171"/>
      <c r="DZ3110" s="171"/>
      <c r="EA3110" s="171"/>
      <c r="EB3110" s="171"/>
      <c r="EC3110" s="171"/>
      <c r="ED3110" s="171"/>
      <c r="EE3110" s="171"/>
      <c r="EF3110" s="171"/>
      <c r="EG3110" s="171"/>
      <c r="EH3110" s="171"/>
      <c r="EI3110" s="171"/>
      <c r="EJ3110" s="171"/>
      <c r="EK3110" s="171"/>
      <c r="EL3110" s="171"/>
      <c r="EM3110" s="171"/>
      <c r="EN3110" s="171"/>
    </row>
    <row r="3111" spans="43:144" ht="15" x14ac:dyDescent="0.25">
      <c r="AQ3111" s="171"/>
      <c r="AR3111"/>
      <c r="AS3111"/>
      <c r="AT3111"/>
      <c r="AU3111"/>
      <c r="AV3111"/>
      <c r="AW3111"/>
      <c r="AX3111"/>
      <c r="AY3111"/>
      <c r="AZ3111"/>
      <c r="BA3111"/>
      <c r="BB3111"/>
      <c r="BC3111"/>
      <c r="BD3111"/>
      <c r="BE3111" s="171"/>
      <c r="BF3111" s="171"/>
      <c r="BG3111" s="171"/>
      <c r="BH3111" s="171"/>
      <c r="BI3111" s="171"/>
      <c r="BJ3111" s="171"/>
      <c r="BK3111" s="171"/>
      <c r="BL3111" s="171"/>
      <c r="BM3111" s="171"/>
      <c r="BN3111" s="171"/>
      <c r="BO3111" s="171"/>
      <c r="BP3111" s="171"/>
      <c r="BQ3111" s="171"/>
      <c r="BR3111" s="171"/>
      <c r="BS3111" s="171"/>
      <c r="BT3111" s="171"/>
      <c r="BU3111" s="171"/>
      <c r="BV3111" s="171"/>
      <c r="BW3111" s="171"/>
      <c r="BX3111" s="171"/>
      <c r="BY3111" s="171"/>
      <c r="BZ3111" s="171"/>
      <c r="CA3111" s="171"/>
      <c r="CB3111" s="171"/>
      <c r="CC3111" s="171"/>
      <c r="CD3111" s="171"/>
      <c r="CE3111" s="171"/>
      <c r="CF3111" s="171"/>
      <c r="CG3111" s="171"/>
      <c r="CH3111" s="171"/>
      <c r="CI3111" s="171"/>
      <c r="CJ3111" s="171"/>
      <c r="CK3111" s="171"/>
      <c r="CL3111" s="171"/>
      <c r="CM3111" s="171"/>
      <c r="CN3111" s="171"/>
      <c r="CO3111" s="171"/>
      <c r="CP3111" s="171"/>
      <c r="CQ3111" s="171"/>
      <c r="CR3111" s="171"/>
      <c r="CS3111" s="171"/>
      <c r="CT3111" s="171"/>
      <c r="CU3111" s="171"/>
      <c r="CV3111" s="171"/>
      <c r="CW3111" s="171"/>
      <c r="CX3111" s="171"/>
      <c r="CY3111" s="171"/>
      <c r="CZ3111" s="171"/>
      <c r="DA3111" s="171"/>
      <c r="DB3111" s="171"/>
      <c r="DC3111" s="171"/>
      <c r="DD3111" s="171"/>
      <c r="DE3111" s="171"/>
      <c r="DF3111" s="171"/>
      <c r="DG3111" s="171"/>
      <c r="DH3111" s="171"/>
      <c r="DI3111" s="171"/>
      <c r="DJ3111" s="171"/>
      <c r="DK3111" s="171"/>
      <c r="DL3111" s="171"/>
      <c r="DM3111" s="171"/>
      <c r="DN3111" s="171"/>
      <c r="DO3111" s="171"/>
      <c r="DP3111" s="171"/>
      <c r="DQ3111" s="171"/>
      <c r="DR3111" s="171"/>
      <c r="DS3111" s="171"/>
      <c r="DT3111" s="171"/>
      <c r="DU3111" s="171"/>
      <c r="DV3111" s="171"/>
      <c r="DW3111" s="171"/>
      <c r="DX3111" s="171"/>
      <c r="DY3111" s="171"/>
      <c r="DZ3111" s="171"/>
      <c r="EA3111" s="171"/>
      <c r="EB3111" s="171"/>
      <c r="EC3111" s="171"/>
      <c r="ED3111" s="171"/>
      <c r="EE3111" s="171"/>
      <c r="EF3111" s="171"/>
      <c r="EG3111" s="171"/>
      <c r="EH3111" s="171"/>
      <c r="EI3111" s="171"/>
      <c r="EJ3111" s="171"/>
      <c r="EK3111" s="171"/>
      <c r="EL3111" s="171"/>
      <c r="EM3111" s="171"/>
      <c r="EN3111" s="171"/>
    </row>
    <row r="3112" spans="43:144" ht="15" x14ac:dyDescent="0.25">
      <c r="AQ3112" s="171"/>
      <c r="AR3112"/>
      <c r="AS3112"/>
      <c r="AT3112"/>
      <c r="AU3112"/>
      <c r="AV3112"/>
      <c r="AW3112"/>
      <c r="AX3112"/>
      <c r="AY3112"/>
      <c r="AZ3112"/>
      <c r="BA3112"/>
      <c r="BB3112"/>
      <c r="BC3112"/>
      <c r="BD3112"/>
      <c r="BE3112" s="171"/>
      <c r="BF3112" s="171"/>
      <c r="BG3112" s="171"/>
      <c r="BH3112" s="171"/>
      <c r="BI3112" s="171"/>
      <c r="BJ3112" s="171"/>
      <c r="BK3112" s="171"/>
      <c r="BL3112" s="171"/>
      <c r="BM3112" s="171"/>
      <c r="BN3112" s="171"/>
      <c r="BO3112" s="171"/>
      <c r="BP3112" s="171"/>
      <c r="BQ3112" s="171"/>
      <c r="BR3112" s="171"/>
      <c r="BS3112" s="171"/>
      <c r="BT3112" s="171"/>
      <c r="BU3112" s="171"/>
      <c r="BV3112" s="171"/>
      <c r="BW3112" s="171"/>
      <c r="BX3112" s="171"/>
      <c r="BY3112" s="171"/>
      <c r="BZ3112" s="171"/>
      <c r="CA3112" s="171"/>
      <c r="CB3112" s="171"/>
      <c r="CC3112" s="171"/>
      <c r="CD3112" s="171"/>
      <c r="CE3112" s="171"/>
      <c r="CF3112" s="171"/>
      <c r="CG3112" s="171"/>
      <c r="CH3112" s="171"/>
      <c r="CI3112" s="171"/>
      <c r="CJ3112" s="171"/>
      <c r="CK3112" s="171"/>
      <c r="CL3112" s="171"/>
      <c r="CM3112" s="171"/>
      <c r="CN3112" s="171"/>
      <c r="CO3112" s="171"/>
      <c r="CP3112" s="171"/>
      <c r="CQ3112" s="171"/>
      <c r="CR3112" s="171"/>
      <c r="CS3112" s="171"/>
      <c r="CT3112" s="171"/>
      <c r="CU3112" s="171"/>
      <c r="CV3112" s="171"/>
      <c r="CW3112" s="171"/>
      <c r="CX3112" s="171"/>
      <c r="CY3112" s="171"/>
      <c r="CZ3112" s="171"/>
      <c r="DA3112" s="171"/>
      <c r="DB3112" s="171"/>
      <c r="DC3112" s="171"/>
      <c r="DD3112" s="171"/>
      <c r="DE3112" s="171"/>
      <c r="DF3112" s="171"/>
      <c r="DG3112" s="171"/>
      <c r="DH3112" s="171"/>
      <c r="DI3112" s="171"/>
      <c r="DJ3112" s="171"/>
      <c r="DK3112" s="171"/>
      <c r="DL3112" s="171"/>
      <c r="DM3112" s="171"/>
      <c r="DN3112" s="171"/>
      <c r="DO3112" s="171"/>
      <c r="DP3112" s="171"/>
      <c r="DQ3112" s="171"/>
      <c r="DR3112" s="171"/>
      <c r="DS3112" s="171"/>
      <c r="DT3112" s="171"/>
      <c r="DU3112" s="171"/>
      <c r="DV3112" s="171"/>
      <c r="DW3112" s="171"/>
      <c r="DX3112" s="171"/>
      <c r="DY3112" s="171"/>
      <c r="DZ3112" s="171"/>
      <c r="EA3112" s="171"/>
      <c r="EB3112" s="171"/>
      <c r="EC3112" s="171"/>
      <c r="ED3112" s="171"/>
      <c r="EE3112" s="171"/>
      <c r="EF3112" s="171"/>
      <c r="EG3112" s="171"/>
      <c r="EH3112" s="171"/>
      <c r="EI3112" s="171"/>
      <c r="EJ3112" s="171"/>
      <c r="EK3112" s="171"/>
      <c r="EL3112" s="171"/>
      <c r="EM3112" s="171"/>
      <c r="EN3112" s="171"/>
    </row>
    <row r="3113" spans="43:144" ht="15" x14ac:dyDescent="0.25">
      <c r="AQ3113" s="171"/>
      <c r="AR3113"/>
      <c r="AS3113"/>
      <c r="AT3113"/>
      <c r="AU3113"/>
      <c r="AV3113"/>
      <c r="AW3113"/>
      <c r="AX3113"/>
      <c r="AY3113"/>
      <c r="AZ3113"/>
      <c r="BA3113"/>
      <c r="BB3113"/>
      <c r="BC3113"/>
      <c r="BD3113"/>
      <c r="BE3113" s="171"/>
      <c r="BF3113" s="171"/>
      <c r="BG3113" s="171"/>
      <c r="BH3113" s="171"/>
      <c r="BI3113" s="171"/>
      <c r="BJ3113" s="171"/>
      <c r="BK3113" s="171"/>
      <c r="BL3113" s="171"/>
      <c r="BM3113" s="171"/>
      <c r="BN3113" s="171"/>
      <c r="BO3113" s="171"/>
      <c r="BP3113" s="171"/>
      <c r="BQ3113" s="171"/>
      <c r="BR3113" s="171"/>
      <c r="BS3113" s="171"/>
      <c r="BT3113" s="171"/>
      <c r="BU3113" s="171"/>
      <c r="BV3113" s="171"/>
      <c r="BW3113" s="171"/>
      <c r="BX3113" s="171"/>
      <c r="BY3113" s="171"/>
      <c r="BZ3113" s="171"/>
      <c r="CA3113" s="171"/>
      <c r="CB3113" s="171"/>
      <c r="CC3113" s="171"/>
      <c r="CD3113" s="171"/>
      <c r="CE3113" s="171"/>
      <c r="CF3113" s="171"/>
      <c r="CG3113" s="171"/>
      <c r="CH3113" s="171"/>
      <c r="CI3113" s="171"/>
      <c r="CJ3113" s="171"/>
      <c r="CK3113" s="171"/>
      <c r="CL3113" s="171"/>
      <c r="CM3113" s="171"/>
      <c r="CN3113" s="171"/>
      <c r="CO3113" s="171"/>
      <c r="CP3113" s="171"/>
      <c r="CQ3113" s="171"/>
      <c r="CR3113" s="171"/>
      <c r="CS3113" s="171"/>
      <c r="CT3113" s="171"/>
      <c r="CU3113" s="171"/>
      <c r="CV3113" s="171"/>
      <c r="CW3113" s="171"/>
      <c r="CX3113" s="171"/>
      <c r="CY3113" s="171"/>
      <c r="CZ3113" s="171"/>
      <c r="DA3113" s="171"/>
      <c r="DB3113" s="171"/>
      <c r="DC3113" s="171"/>
      <c r="DD3113" s="171"/>
      <c r="DE3113" s="171"/>
      <c r="DF3113" s="171"/>
      <c r="DG3113" s="171"/>
      <c r="DH3113" s="171"/>
      <c r="DI3113" s="171"/>
      <c r="DJ3113" s="171"/>
      <c r="DK3113" s="171"/>
      <c r="DL3113" s="171"/>
      <c r="DM3113" s="171"/>
      <c r="DN3113" s="171"/>
      <c r="DO3113" s="171"/>
      <c r="DP3113" s="171"/>
      <c r="DQ3113" s="171"/>
      <c r="DR3113" s="171"/>
      <c r="DS3113" s="171"/>
      <c r="DT3113" s="171"/>
      <c r="DU3113" s="171"/>
      <c r="DV3113" s="171"/>
      <c r="DW3113" s="171"/>
      <c r="DX3113" s="171"/>
      <c r="DY3113" s="171"/>
      <c r="DZ3113" s="171"/>
      <c r="EA3113" s="171"/>
      <c r="EB3113" s="171"/>
      <c r="EC3113" s="171"/>
      <c r="ED3113" s="171"/>
      <c r="EE3113" s="171"/>
      <c r="EF3113" s="171"/>
      <c r="EG3113" s="171"/>
      <c r="EH3113" s="171"/>
      <c r="EI3113" s="171"/>
      <c r="EJ3113" s="171"/>
      <c r="EK3113" s="171"/>
      <c r="EL3113" s="171"/>
      <c r="EM3113" s="171"/>
      <c r="EN3113" s="171"/>
    </row>
    <row r="3114" spans="43:144" ht="15" x14ac:dyDescent="0.25">
      <c r="AQ3114" s="171"/>
      <c r="AR3114"/>
      <c r="AS3114"/>
      <c r="AT3114"/>
      <c r="AU3114"/>
      <c r="AV3114"/>
      <c r="AW3114"/>
      <c r="AX3114"/>
      <c r="AY3114"/>
      <c r="AZ3114"/>
      <c r="BA3114"/>
      <c r="BB3114"/>
      <c r="BC3114"/>
      <c r="BD3114"/>
      <c r="BE3114" s="171"/>
      <c r="BF3114" s="171"/>
      <c r="BG3114" s="171"/>
      <c r="BH3114" s="171"/>
      <c r="BI3114" s="171"/>
      <c r="BJ3114" s="171"/>
      <c r="BK3114" s="171"/>
      <c r="BL3114" s="171"/>
      <c r="BM3114" s="171"/>
      <c r="BN3114" s="171"/>
      <c r="BO3114" s="171"/>
      <c r="BP3114" s="171"/>
      <c r="BQ3114" s="171"/>
      <c r="BR3114" s="171"/>
      <c r="BS3114" s="171"/>
      <c r="BT3114" s="171"/>
      <c r="BU3114" s="171"/>
      <c r="BV3114" s="171"/>
      <c r="BW3114" s="171"/>
      <c r="BX3114" s="171"/>
      <c r="BY3114" s="171"/>
      <c r="BZ3114" s="171"/>
      <c r="CA3114" s="171"/>
      <c r="CB3114" s="171"/>
      <c r="CC3114" s="171"/>
      <c r="CD3114" s="171"/>
      <c r="CE3114" s="171"/>
      <c r="CF3114" s="171"/>
      <c r="CG3114" s="171"/>
      <c r="CH3114" s="171"/>
      <c r="CI3114" s="171"/>
      <c r="CJ3114" s="171"/>
      <c r="CK3114" s="171"/>
      <c r="CL3114" s="171"/>
      <c r="CM3114" s="171"/>
      <c r="CN3114" s="171"/>
      <c r="CO3114" s="171"/>
      <c r="CP3114" s="171"/>
      <c r="CQ3114" s="171"/>
      <c r="CR3114" s="171"/>
      <c r="CS3114" s="171"/>
      <c r="CT3114" s="171"/>
      <c r="CU3114" s="171"/>
      <c r="CV3114" s="171"/>
      <c r="CW3114" s="171"/>
      <c r="CX3114" s="171"/>
      <c r="CY3114" s="171"/>
      <c r="CZ3114" s="171"/>
      <c r="DA3114" s="171"/>
      <c r="DB3114" s="171"/>
      <c r="DC3114" s="171"/>
      <c r="DD3114" s="171"/>
      <c r="DE3114" s="171"/>
      <c r="DF3114" s="171"/>
      <c r="DG3114" s="171"/>
      <c r="DH3114" s="171"/>
      <c r="DI3114" s="171"/>
      <c r="DJ3114" s="171"/>
      <c r="DK3114" s="171"/>
      <c r="DL3114" s="171"/>
      <c r="DM3114" s="171"/>
      <c r="DN3114" s="171"/>
      <c r="DO3114" s="171"/>
      <c r="DP3114" s="171"/>
      <c r="DQ3114" s="171"/>
      <c r="DR3114" s="171"/>
      <c r="DS3114" s="171"/>
      <c r="DT3114" s="171"/>
      <c r="DU3114" s="171"/>
      <c r="DV3114" s="171"/>
      <c r="DW3114" s="171"/>
      <c r="DX3114" s="171"/>
      <c r="DY3114" s="171"/>
      <c r="DZ3114" s="171"/>
      <c r="EA3114" s="171"/>
      <c r="EB3114" s="171"/>
      <c r="EC3114" s="171"/>
      <c r="ED3114" s="171"/>
      <c r="EE3114" s="171"/>
      <c r="EF3114" s="171"/>
      <c r="EG3114" s="171"/>
      <c r="EH3114" s="171"/>
      <c r="EI3114" s="171"/>
      <c r="EJ3114" s="171"/>
      <c r="EK3114" s="171"/>
      <c r="EL3114" s="171"/>
      <c r="EM3114" s="171"/>
      <c r="EN3114" s="171"/>
    </row>
    <row r="3115" spans="43:144" ht="15" x14ac:dyDescent="0.25">
      <c r="AQ3115" s="171"/>
      <c r="AR3115"/>
      <c r="AS3115"/>
      <c r="AT3115"/>
      <c r="AU3115"/>
      <c r="AV3115"/>
      <c r="AW3115"/>
      <c r="AX3115"/>
      <c r="AY3115"/>
      <c r="AZ3115"/>
      <c r="BA3115"/>
      <c r="BB3115"/>
      <c r="BC3115"/>
      <c r="BD3115"/>
      <c r="BE3115" s="171"/>
      <c r="BF3115" s="171"/>
      <c r="BG3115" s="171"/>
      <c r="BH3115" s="171"/>
      <c r="BI3115" s="171"/>
      <c r="BJ3115" s="171"/>
      <c r="BK3115" s="171"/>
      <c r="BL3115" s="171"/>
      <c r="BM3115" s="171"/>
      <c r="BN3115" s="171"/>
      <c r="BO3115" s="171"/>
      <c r="BP3115" s="171"/>
      <c r="BQ3115" s="171"/>
      <c r="BR3115" s="171"/>
      <c r="BS3115" s="171"/>
      <c r="BT3115" s="171"/>
      <c r="BU3115" s="171"/>
      <c r="BV3115" s="171"/>
      <c r="BW3115" s="171"/>
      <c r="BX3115" s="171"/>
      <c r="BY3115" s="171"/>
      <c r="BZ3115" s="171"/>
      <c r="CA3115" s="171"/>
      <c r="CB3115" s="171"/>
      <c r="CC3115" s="171"/>
      <c r="CD3115" s="171"/>
      <c r="CE3115" s="171"/>
      <c r="CF3115" s="171"/>
      <c r="CG3115" s="171"/>
      <c r="CH3115" s="171"/>
      <c r="CI3115" s="171"/>
      <c r="CJ3115" s="171"/>
      <c r="CK3115" s="171"/>
      <c r="CL3115" s="171"/>
      <c r="CM3115" s="171"/>
      <c r="CN3115" s="171"/>
      <c r="CO3115" s="171"/>
      <c r="CP3115" s="171"/>
      <c r="CQ3115" s="171"/>
      <c r="CR3115" s="171"/>
      <c r="CS3115" s="171"/>
      <c r="CT3115" s="171"/>
      <c r="CU3115" s="171"/>
      <c r="CV3115" s="171"/>
      <c r="CW3115" s="171"/>
      <c r="CX3115" s="171"/>
      <c r="CY3115" s="171"/>
      <c r="CZ3115" s="171"/>
      <c r="DA3115" s="171"/>
      <c r="DB3115" s="171"/>
      <c r="DC3115" s="171"/>
      <c r="DD3115" s="171"/>
      <c r="DE3115" s="171"/>
      <c r="DF3115" s="171"/>
      <c r="DG3115" s="171"/>
      <c r="DH3115" s="171"/>
      <c r="DI3115" s="171"/>
      <c r="DJ3115" s="171"/>
      <c r="DK3115" s="171"/>
      <c r="DL3115" s="171"/>
      <c r="DM3115" s="171"/>
      <c r="DN3115" s="171"/>
      <c r="DO3115" s="171"/>
      <c r="DP3115" s="171"/>
      <c r="DQ3115" s="171"/>
      <c r="DR3115" s="171"/>
      <c r="DS3115" s="171"/>
      <c r="DT3115" s="171"/>
      <c r="DU3115" s="171"/>
      <c r="DV3115" s="171"/>
      <c r="DW3115" s="171"/>
      <c r="DX3115" s="171"/>
      <c r="DY3115" s="171"/>
      <c r="DZ3115" s="171"/>
      <c r="EA3115" s="171"/>
      <c r="EB3115" s="171"/>
      <c r="EC3115" s="171"/>
      <c r="ED3115" s="171"/>
      <c r="EE3115" s="171"/>
      <c r="EF3115" s="171"/>
      <c r="EG3115" s="171"/>
      <c r="EH3115" s="171"/>
      <c r="EI3115" s="171"/>
      <c r="EJ3115" s="171"/>
      <c r="EK3115" s="171"/>
      <c r="EL3115" s="171"/>
      <c r="EM3115" s="171"/>
      <c r="EN3115" s="171"/>
    </row>
    <row r="3116" spans="43:144" ht="15" x14ac:dyDescent="0.25">
      <c r="AQ3116" s="171"/>
      <c r="AR3116"/>
      <c r="AS3116"/>
      <c r="AT3116"/>
      <c r="AU3116"/>
      <c r="AV3116"/>
      <c r="AW3116"/>
      <c r="AX3116"/>
      <c r="AY3116"/>
      <c r="AZ3116"/>
      <c r="BA3116"/>
      <c r="BB3116"/>
      <c r="BC3116"/>
      <c r="BD3116"/>
      <c r="BE3116" s="171"/>
      <c r="BF3116" s="171"/>
      <c r="BG3116" s="171"/>
      <c r="BH3116" s="171"/>
      <c r="BI3116" s="171"/>
      <c r="BJ3116" s="171"/>
      <c r="BK3116" s="171"/>
      <c r="BL3116" s="171"/>
      <c r="BM3116" s="171"/>
      <c r="BN3116" s="171"/>
      <c r="BO3116" s="171"/>
      <c r="BP3116" s="171"/>
      <c r="BQ3116" s="171"/>
      <c r="BR3116" s="171"/>
      <c r="BS3116" s="171"/>
      <c r="BT3116" s="171"/>
      <c r="BU3116" s="171"/>
      <c r="BV3116" s="171"/>
      <c r="BW3116" s="171"/>
      <c r="BX3116" s="171"/>
      <c r="BY3116" s="171"/>
      <c r="BZ3116" s="171"/>
      <c r="CA3116" s="171"/>
      <c r="CB3116" s="171"/>
      <c r="CC3116" s="171"/>
      <c r="CD3116" s="171"/>
      <c r="CE3116" s="171"/>
      <c r="CF3116" s="171"/>
      <c r="CG3116" s="171"/>
      <c r="CH3116" s="171"/>
      <c r="CI3116" s="171"/>
      <c r="CJ3116" s="171"/>
      <c r="CK3116" s="171"/>
      <c r="CL3116" s="171"/>
      <c r="CM3116" s="171"/>
      <c r="CN3116" s="171"/>
      <c r="CO3116" s="171"/>
      <c r="CP3116" s="171"/>
      <c r="CQ3116" s="171"/>
      <c r="CR3116" s="171"/>
      <c r="CS3116" s="171"/>
      <c r="CT3116" s="171"/>
      <c r="CU3116" s="171"/>
      <c r="CV3116" s="171"/>
      <c r="CW3116" s="171"/>
      <c r="CX3116" s="171"/>
      <c r="CY3116" s="171"/>
      <c r="CZ3116" s="171"/>
      <c r="DA3116" s="171"/>
      <c r="DB3116" s="171"/>
      <c r="DC3116" s="171"/>
      <c r="DD3116" s="171"/>
      <c r="DE3116" s="171"/>
      <c r="DF3116" s="171"/>
      <c r="DG3116" s="171"/>
      <c r="DH3116" s="171"/>
      <c r="DI3116" s="171"/>
      <c r="DJ3116" s="171"/>
      <c r="DK3116" s="171"/>
      <c r="DL3116" s="171"/>
      <c r="DM3116" s="171"/>
      <c r="DN3116" s="171"/>
      <c r="DO3116" s="171"/>
      <c r="DP3116" s="171"/>
      <c r="DQ3116" s="171"/>
      <c r="DR3116" s="171"/>
      <c r="DS3116" s="171"/>
      <c r="DT3116" s="171"/>
      <c r="DU3116" s="171"/>
      <c r="DV3116" s="171"/>
      <c r="DW3116" s="171"/>
      <c r="DX3116" s="171"/>
      <c r="DY3116" s="171"/>
      <c r="DZ3116" s="171"/>
      <c r="EA3116" s="171"/>
      <c r="EB3116" s="171"/>
      <c r="EC3116" s="171"/>
      <c r="ED3116" s="171"/>
      <c r="EE3116" s="171"/>
      <c r="EF3116" s="171"/>
      <c r="EG3116" s="171"/>
      <c r="EH3116" s="171"/>
      <c r="EI3116" s="171"/>
      <c r="EJ3116" s="171"/>
      <c r="EK3116" s="171"/>
      <c r="EL3116" s="171"/>
      <c r="EM3116" s="171"/>
      <c r="EN3116" s="171"/>
    </row>
    <row r="3117" spans="43:144" ht="15" x14ac:dyDescent="0.25">
      <c r="AQ3117" s="171"/>
      <c r="AR3117"/>
      <c r="AS3117"/>
      <c r="AT3117"/>
      <c r="AU3117"/>
      <c r="AV3117"/>
      <c r="AW3117"/>
      <c r="AX3117"/>
      <c r="AY3117"/>
      <c r="AZ3117"/>
      <c r="BA3117"/>
      <c r="BB3117"/>
      <c r="BC3117"/>
      <c r="BD3117"/>
      <c r="BE3117" s="171"/>
      <c r="BF3117" s="171"/>
      <c r="BG3117" s="171"/>
      <c r="BH3117" s="171"/>
      <c r="BI3117" s="171"/>
      <c r="BJ3117" s="171"/>
      <c r="BK3117" s="171"/>
      <c r="BL3117" s="171"/>
      <c r="BM3117" s="171"/>
      <c r="BN3117" s="171"/>
      <c r="BO3117" s="171"/>
      <c r="BP3117" s="171"/>
      <c r="BQ3117" s="171"/>
      <c r="BR3117" s="171"/>
      <c r="BS3117" s="171"/>
      <c r="BT3117" s="171"/>
      <c r="BU3117" s="171"/>
      <c r="BV3117" s="171"/>
      <c r="BW3117" s="171"/>
      <c r="BX3117" s="171"/>
      <c r="BY3117" s="171"/>
      <c r="BZ3117" s="171"/>
      <c r="CA3117" s="171"/>
      <c r="CB3117" s="171"/>
      <c r="CC3117" s="171"/>
      <c r="CD3117" s="171"/>
      <c r="CE3117" s="171"/>
      <c r="CF3117" s="171"/>
      <c r="CG3117" s="171"/>
      <c r="CH3117" s="171"/>
      <c r="CI3117" s="171"/>
      <c r="CJ3117" s="171"/>
      <c r="CK3117" s="171"/>
      <c r="CL3117" s="171"/>
      <c r="CM3117" s="171"/>
      <c r="CN3117" s="171"/>
      <c r="CO3117" s="171"/>
      <c r="CP3117" s="171"/>
      <c r="CQ3117" s="171"/>
      <c r="CR3117" s="171"/>
      <c r="CS3117" s="171"/>
      <c r="CT3117" s="171"/>
      <c r="CU3117" s="171"/>
      <c r="CV3117" s="171"/>
      <c r="CW3117" s="171"/>
      <c r="CX3117" s="171"/>
      <c r="CY3117" s="171"/>
      <c r="CZ3117" s="171"/>
      <c r="DA3117" s="171"/>
      <c r="DB3117" s="171"/>
      <c r="DC3117" s="171"/>
      <c r="DD3117" s="171"/>
      <c r="DE3117" s="171"/>
      <c r="DF3117" s="171"/>
      <c r="DG3117" s="171"/>
      <c r="DH3117" s="171"/>
      <c r="DI3117" s="171"/>
      <c r="DJ3117" s="171"/>
      <c r="DK3117" s="171"/>
      <c r="DL3117" s="171"/>
      <c r="DM3117" s="171"/>
      <c r="DN3117" s="171"/>
      <c r="DO3117" s="171"/>
      <c r="DP3117" s="171"/>
      <c r="DQ3117" s="171"/>
      <c r="DR3117" s="171"/>
      <c r="DS3117" s="171"/>
      <c r="DT3117" s="171"/>
      <c r="DU3117" s="171"/>
      <c r="DV3117" s="171"/>
      <c r="DW3117" s="171"/>
      <c r="DX3117" s="171"/>
      <c r="DY3117" s="171"/>
      <c r="DZ3117" s="171"/>
      <c r="EA3117" s="171"/>
      <c r="EB3117" s="171"/>
      <c r="EC3117" s="171"/>
      <c r="ED3117" s="171"/>
      <c r="EE3117" s="171"/>
      <c r="EF3117" s="171"/>
      <c r="EG3117" s="171"/>
      <c r="EH3117" s="171"/>
      <c r="EI3117" s="171"/>
      <c r="EJ3117" s="171"/>
      <c r="EK3117" s="171"/>
      <c r="EL3117" s="171"/>
      <c r="EM3117" s="171"/>
      <c r="EN3117" s="171"/>
    </row>
    <row r="3118" spans="43:144" ht="15" x14ac:dyDescent="0.25">
      <c r="AQ3118" s="171"/>
      <c r="AR3118"/>
      <c r="AS3118"/>
      <c r="AT3118"/>
      <c r="AU3118"/>
      <c r="AV3118"/>
      <c r="AW3118"/>
      <c r="AX3118"/>
      <c r="AY3118"/>
      <c r="AZ3118"/>
      <c r="BA3118"/>
      <c r="BB3118"/>
      <c r="BC3118"/>
      <c r="BD3118"/>
      <c r="BE3118" s="171"/>
      <c r="BF3118" s="171"/>
      <c r="BG3118" s="171"/>
      <c r="BH3118" s="171"/>
      <c r="BI3118" s="171"/>
      <c r="BJ3118" s="171"/>
      <c r="BK3118" s="171"/>
      <c r="BL3118" s="171"/>
      <c r="BM3118" s="171"/>
      <c r="BN3118" s="171"/>
      <c r="BO3118" s="171"/>
      <c r="BP3118" s="171"/>
      <c r="BQ3118" s="171"/>
      <c r="BR3118" s="171"/>
      <c r="BS3118" s="171"/>
      <c r="BT3118" s="171"/>
      <c r="BU3118" s="171"/>
      <c r="BV3118" s="171"/>
      <c r="BW3118" s="171"/>
      <c r="BX3118" s="171"/>
      <c r="BY3118" s="171"/>
      <c r="BZ3118" s="171"/>
      <c r="CA3118" s="171"/>
      <c r="CB3118" s="171"/>
      <c r="CC3118" s="171"/>
      <c r="CD3118" s="171"/>
      <c r="CE3118" s="171"/>
      <c r="CF3118" s="171"/>
      <c r="CG3118" s="171"/>
      <c r="CH3118" s="171"/>
      <c r="CI3118" s="171"/>
      <c r="CJ3118" s="171"/>
      <c r="CK3118" s="171"/>
      <c r="CL3118" s="171"/>
      <c r="CM3118" s="171"/>
      <c r="CN3118" s="171"/>
      <c r="CO3118" s="171"/>
      <c r="CP3118" s="171"/>
      <c r="CQ3118" s="171"/>
      <c r="CR3118" s="171"/>
      <c r="CS3118" s="171"/>
      <c r="CT3118" s="171"/>
      <c r="CU3118" s="171"/>
      <c r="CV3118" s="171"/>
      <c r="CW3118" s="171"/>
      <c r="CX3118" s="171"/>
      <c r="CY3118" s="171"/>
      <c r="CZ3118" s="171"/>
      <c r="DA3118" s="171"/>
      <c r="DB3118" s="171"/>
      <c r="DC3118" s="171"/>
      <c r="DD3118" s="171"/>
      <c r="DE3118" s="171"/>
      <c r="DF3118" s="171"/>
      <c r="DG3118" s="171"/>
      <c r="DH3118" s="171"/>
      <c r="DI3118" s="171"/>
      <c r="DJ3118" s="171"/>
      <c r="DK3118" s="171"/>
      <c r="DL3118" s="171"/>
      <c r="DM3118" s="171"/>
      <c r="DN3118" s="171"/>
      <c r="DO3118" s="171"/>
      <c r="DP3118" s="171"/>
      <c r="DQ3118" s="171"/>
      <c r="DR3118" s="171"/>
      <c r="DS3118" s="171"/>
      <c r="DT3118" s="171"/>
      <c r="DU3118" s="171"/>
      <c r="DV3118" s="171"/>
      <c r="DW3118" s="171"/>
      <c r="DX3118" s="171"/>
      <c r="DY3118" s="171"/>
      <c r="DZ3118" s="171"/>
      <c r="EA3118" s="171"/>
      <c r="EB3118" s="171"/>
      <c r="EC3118" s="171"/>
      <c r="ED3118" s="171"/>
      <c r="EE3118" s="171"/>
      <c r="EF3118" s="171"/>
      <c r="EG3118" s="171"/>
      <c r="EH3118" s="171"/>
      <c r="EI3118" s="171"/>
      <c r="EJ3118" s="171"/>
      <c r="EK3118" s="171"/>
      <c r="EL3118" s="171"/>
      <c r="EM3118" s="171"/>
      <c r="EN3118" s="171"/>
    </row>
    <row r="3119" spans="43:144" ht="15" x14ac:dyDescent="0.25">
      <c r="AQ3119" s="171"/>
      <c r="AR3119"/>
      <c r="AS3119"/>
      <c r="AT3119"/>
      <c r="AU3119"/>
      <c r="AV3119"/>
      <c r="AW3119"/>
      <c r="AX3119"/>
      <c r="AY3119"/>
      <c r="AZ3119"/>
      <c r="BA3119"/>
      <c r="BB3119"/>
      <c r="BC3119"/>
      <c r="BD3119"/>
      <c r="BE3119" s="171"/>
      <c r="BF3119" s="171"/>
      <c r="BG3119" s="171"/>
      <c r="BH3119" s="171"/>
      <c r="BI3119" s="171"/>
      <c r="BJ3119" s="171"/>
      <c r="BK3119" s="171"/>
      <c r="BL3119" s="171"/>
      <c r="BM3119" s="171"/>
      <c r="BN3119" s="171"/>
      <c r="BO3119" s="171"/>
      <c r="BP3119" s="171"/>
      <c r="BQ3119" s="171"/>
      <c r="BR3119" s="171"/>
      <c r="BS3119" s="171"/>
      <c r="BT3119" s="171"/>
      <c r="BU3119" s="171"/>
      <c r="BV3119" s="171"/>
      <c r="BW3119" s="171"/>
      <c r="BX3119" s="171"/>
      <c r="BY3119" s="171"/>
      <c r="BZ3119" s="171"/>
      <c r="CA3119" s="171"/>
      <c r="CB3119" s="171"/>
      <c r="CC3119" s="171"/>
      <c r="CD3119" s="171"/>
      <c r="CE3119" s="171"/>
      <c r="CF3119" s="171"/>
      <c r="CG3119" s="171"/>
      <c r="CH3119" s="171"/>
      <c r="CI3119" s="171"/>
      <c r="CJ3119" s="171"/>
      <c r="CK3119" s="171"/>
      <c r="CL3119" s="171"/>
      <c r="CM3119" s="171"/>
      <c r="CN3119" s="171"/>
      <c r="CO3119" s="171"/>
      <c r="CP3119" s="171"/>
      <c r="CQ3119" s="171"/>
      <c r="CR3119" s="171"/>
      <c r="CS3119" s="171"/>
      <c r="CT3119" s="171"/>
      <c r="CU3119" s="171"/>
      <c r="CV3119" s="171"/>
      <c r="CW3119" s="171"/>
      <c r="CX3119" s="171"/>
      <c r="CY3119" s="171"/>
      <c r="CZ3119" s="171"/>
      <c r="DA3119" s="171"/>
      <c r="DB3119" s="171"/>
      <c r="DC3119" s="171"/>
      <c r="DD3119" s="171"/>
      <c r="DE3119" s="171"/>
      <c r="DF3119" s="171"/>
      <c r="DG3119" s="171"/>
      <c r="DH3119" s="171"/>
      <c r="DI3119" s="171"/>
      <c r="DJ3119" s="171"/>
      <c r="DK3119" s="171"/>
      <c r="DL3119" s="171"/>
      <c r="DM3119" s="171"/>
      <c r="DN3119" s="171"/>
      <c r="DO3119" s="171"/>
      <c r="DP3119" s="171"/>
      <c r="DQ3119" s="171"/>
      <c r="DR3119" s="171"/>
      <c r="DS3119" s="171"/>
      <c r="DT3119" s="171"/>
      <c r="DU3119" s="171"/>
      <c r="DV3119" s="171"/>
      <c r="DW3119" s="171"/>
      <c r="DX3119" s="171"/>
      <c r="DY3119" s="171"/>
      <c r="DZ3119" s="171"/>
      <c r="EA3119" s="171"/>
      <c r="EB3119" s="171"/>
      <c r="EC3119" s="171"/>
      <c r="ED3119" s="171"/>
      <c r="EE3119" s="171"/>
      <c r="EF3119" s="171"/>
      <c r="EG3119" s="171"/>
      <c r="EH3119" s="171"/>
      <c r="EI3119" s="171"/>
      <c r="EJ3119" s="171"/>
      <c r="EK3119" s="171"/>
      <c r="EL3119" s="171"/>
      <c r="EM3119" s="171"/>
      <c r="EN3119" s="171"/>
    </row>
    <row r="3120" spans="43:144" ht="15" x14ac:dyDescent="0.25">
      <c r="AQ3120" s="171"/>
      <c r="AR3120"/>
      <c r="AS3120"/>
      <c r="AT3120"/>
      <c r="AU3120"/>
      <c r="AV3120"/>
      <c r="AW3120"/>
      <c r="AX3120"/>
      <c r="AY3120"/>
      <c r="AZ3120"/>
      <c r="BA3120"/>
      <c r="BB3120"/>
      <c r="BC3120"/>
      <c r="BD3120"/>
      <c r="BE3120" s="171"/>
      <c r="BF3120" s="171"/>
      <c r="BG3120" s="171"/>
      <c r="BH3120" s="171"/>
      <c r="BI3120" s="171"/>
      <c r="BJ3120" s="171"/>
      <c r="BK3120" s="171"/>
      <c r="BL3120" s="171"/>
      <c r="BM3120" s="171"/>
      <c r="BN3120" s="171"/>
      <c r="BO3120" s="171"/>
      <c r="BP3120" s="171"/>
      <c r="BQ3120" s="171"/>
      <c r="BR3120" s="171"/>
      <c r="BS3120" s="171"/>
      <c r="BT3120" s="171"/>
      <c r="BU3120" s="171"/>
      <c r="BV3120" s="171"/>
      <c r="BW3120" s="171"/>
      <c r="BX3120" s="171"/>
      <c r="BY3120" s="171"/>
      <c r="BZ3120" s="171"/>
      <c r="CA3120" s="171"/>
      <c r="CB3120" s="171"/>
      <c r="CC3120" s="171"/>
      <c r="CD3120" s="171"/>
      <c r="CE3120" s="171"/>
      <c r="CF3120" s="171"/>
      <c r="CG3120" s="171"/>
      <c r="CH3120" s="171"/>
      <c r="CI3120" s="171"/>
      <c r="CJ3120" s="171"/>
      <c r="CK3120" s="171"/>
      <c r="CL3120" s="171"/>
      <c r="CM3120" s="171"/>
      <c r="CN3120" s="171"/>
      <c r="CO3120" s="171"/>
      <c r="CP3120" s="171"/>
      <c r="CQ3120" s="171"/>
      <c r="CR3120" s="171"/>
      <c r="CS3120" s="171"/>
      <c r="CT3120" s="171"/>
      <c r="CU3120" s="171"/>
      <c r="CV3120" s="171"/>
      <c r="CW3120" s="171"/>
      <c r="CX3120" s="171"/>
      <c r="CY3120" s="171"/>
      <c r="CZ3120" s="171"/>
      <c r="DA3120" s="171"/>
      <c r="DB3120" s="171"/>
      <c r="DC3120" s="171"/>
      <c r="DD3120" s="171"/>
      <c r="DE3120" s="171"/>
      <c r="DF3120" s="171"/>
      <c r="DG3120" s="171"/>
      <c r="DH3120" s="171"/>
      <c r="DI3120" s="171"/>
      <c r="DJ3120" s="171"/>
      <c r="DK3120" s="171"/>
      <c r="DL3120" s="171"/>
      <c r="DM3120" s="171"/>
      <c r="DN3120" s="171"/>
      <c r="DO3120" s="171"/>
      <c r="DP3120" s="171"/>
      <c r="DQ3120" s="171"/>
      <c r="DR3120" s="171"/>
      <c r="DS3120" s="171"/>
      <c r="DT3120" s="171"/>
      <c r="DU3120" s="171"/>
      <c r="DV3120" s="171"/>
      <c r="DW3120" s="171"/>
      <c r="DX3120" s="171"/>
      <c r="DY3120" s="171"/>
      <c r="DZ3120" s="171"/>
      <c r="EA3120" s="171"/>
      <c r="EB3120" s="171"/>
      <c r="EC3120" s="171"/>
      <c r="ED3120" s="171"/>
      <c r="EE3120" s="171"/>
      <c r="EF3120" s="171"/>
      <c r="EG3120" s="171"/>
      <c r="EH3120" s="171"/>
      <c r="EI3120" s="171"/>
      <c r="EJ3120" s="171"/>
      <c r="EK3120" s="171"/>
      <c r="EL3120" s="171"/>
      <c r="EM3120" s="171"/>
      <c r="EN3120" s="171"/>
    </row>
    <row r="3121" spans="43:144" ht="15" x14ac:dyDescent="0.25">
      <c r="AQ3121" s="171"/>
      <c r="AR3121"/>
      <c r="AS3121"/>
      <c r="AT3121"/>
      <c r="AU3121"/>
      <c r="AV3121"/>
      <c r="AW3121"/>
      <c r="AX3121"/>
      <c r="AY3121"/>
      <c r="AZ3121"/>
      <c r="BA3121"/>
      <c r="BB3121"/>
      <c r="BC3121"/>
      <c r="BD3121"/>
      <c r="BE3121" s="171"/>
      <c r="BF3121" s="171"/>
      <c r="BG3121" s="171"/>
      <c r="BH3121" s="171"/>
      <c r="BI3121" s="171"/>
      <c r="BJ3121" s="171"/>
      <c r="BK3121" s="171"/>
      <c r="BL3121" s="171"/>
      <c r="BM3121" s="171"/>
      <c r="BN3121" s="171"/>
      <c r="BO3121" s="171"/>
      <c r="BP3121" s="171"/>
      <c r="BQ3121" s="171"/>
      <c r="BR3121" s="171"/>
      <c r="BS3121" s="171"/>
      <c r="BT3121" s="171"/>
      <c r="BU3121" s="171"/>
      <c r="BV3121" s="171"/>
      <c r="BW3121" s="171"/>
      <c r="BX3121" s="171"/>
      <c r="BY3121" s="171"/>
      <c r="BZ3121" s="171"/>
      <c r="CA3121" s="171"/>
      <c r="CB3121" s="171"/>
      <c r="CC3121" s="171"/>
      <c r="CD3121" s="171"/>
      <c r="CE3121" s="171"/>
      <c r="CF3121" s="171"/>
      <c r="CG3121" s="171"/>
      <c r="CH3121" s="171"/>
      <c r="CI3121" s="171"/>
      <c r="CJ3121" s="171"/>
      <c r="CK3121" s="171"/>
      <c r="CL3121" s="171"/>
      <c r="CM3121" s="171"/>
      <c r="CN3121" s="171"/>
      <c r="CO3121" s="171"/>
      <c r="CP3121" s="171"/>
      <c r="CQ3121" s="171"/>
      <c r="CR3121" s="171"/>
      <c r="CS3121" s="171"/>
      <c r="CT3121" s="171"/>
      <c r="CU3121" s="171"/>
      <c r="CV3121" s="171"/>
      <c r="CW3121" s="171"/>
      <c r="CX3121" s="171"/>
      <c r="CY3121" s="171"/>
      <c r="CZ3121" s="171"/>
      <c r="DA3121" s="171"/>
      <c r="DB3121" s="171"/>
      <c r="DC3121" s="171"/>
      <c r="DD3121" s="171"/>
      <c r="DE3121" s="171"/>
      <c r="DF3121" s="171"/>
      <c r="DG3121" s="171"/>
      <c r="DH3121" s="171"/>
      <c r="DI3121" s="171"/>
      <c r="DJ3121" s="171"/>
      <c r="DK3121" s="171"/>
      <c r="DL3121" s="171"/>
      <c r="DM3121" s="171"/>
      <c r="DN3121" s="171"/>
      <c r="DO3121" s="171"/>
      <c r="DP3121" s="171"/>
      <c r="DQ3121" s="171"/>
      <c r="DR3121" s="171"/>
      <c r="DS3121" s="171"/>
      <c r="DT3121" s="171"/>
      <c r="DU3121" s="171"/>
      <c r="DV3121" s="171"/>
      <c r="DW3121" s="171"/>
      <c r="DX3121" s="171"/>
      <c r="DY3121" s="171"/>
      <c r="DZ3121" s="171"/>
      <c r="EA3121" s="171"/>
      <c r="EB3121" s="171"/>
      <c r="EC3121" s="171"/>
      <c r="ED3121" s="171"/>
      <c r="EE3121" s="171"/>
      <c r="EF3121" s="171"/>
      <c r="EG3121" s="171"/>
      <c r="EH3121" s="171"/>
      <c r="EI3121" s="171"/>
      <c r="EJ3121" s="171"/>
      <c r="EK3121" s="171"/>
      <c r="EL3121" s="171"/>
      <c r="EM3121" s="171"/>
      <c r="EN3121" s="171"/>
    </row>
    <row r="3122" spans="43:144" ht="15" x14ac:dyDescent="0.25">
      <c r="AQ3122" s="171"/>
      <c r="AR3122"/>
      <c r="AS3122"/>
      <c r="AT3122"/>
      <c r="AU3122"/>
      <c r="AV3122"/>
      <c r="AW3122"/>
      <c r="AX3122"/>
      <c r="AY3122"/>
      <c r="AZ3122"/>
      <c r="BA3122"/>
      <c r="BB3122"/>
      <c r="BC3122"/>
      <c r="BD3122"/>
      <c r="BE3122" s="171"/>
      <c r="BF3122" s="171"/>
      <c r="BG3122" s="171"/>
      <c r="BH3122" s="171"/>
      <c r="BI3122" s="171"/>
      <c r="BJ3122" s="171"/>
      <c r="BK3122" s="171"/>
      <c r="BL3122" s="171"/>
      <c r="BM3122" s="171"/>
      <c r="BN3122" s="171"/>
      <c r="BO3122" s="171"/>
      <c r="BP3122" s="171"/>
      <c r="BQ3122" s="171"/>
      <c r="BR3122" s="171"/>
      <c r="BS3122" s="171"/>
      <c r="BT3122" s="171"/>
      <c r="BU3122" s="171"/>
      <c r="BV3122" s="171"/>
      <c r="BW3122" s="171"/>
      <c r="BX3122" s="171"/>
      <c r="BY3122" s="171"/>
      <c r="BZ3122" s="171"/>
      <c r="CA3122" s="171"/>
      <c r="CB3122" s="171"/>
      <c r="CC3122" s="171"/>
      <c r="CD3122" s="171"/>
      <c r="CE3122" s="171"/>
      <c r="CF3122" s="171"/>
      <c r="CG3122" s="171"/>
      <c r="CH3122" s="171"/>
      <c r="CI3122" s="171"/>
      <c r="CJ3122" s="171"/>
      <c r="CK3122" s="171"/>
      <c r="CL3122" s="171"/>
      <c r="CM3122" s="171"/>
      <c r="CN3122" s="171"/>
      <c r="CO3122" s="171"/>
      <c r="CP3122" s="171"/>
      <c r="CQ3122" s="171"/>
      <c r="CR3122" s="171"/>
      <c r="CS3122" s="171"/>
      <c r="CT3122" s="171"/>
      <c r="CU3122" s="171"/>
      <c r="CV3122" s="171"/>
      <c r="CW3122" s="171"/>
      <c r="CX3122" s="171"/>
      <c r="CY3122" s="171"/>
      <c r="CZ3122" s="171"/>
      <c r="DA3122" s="171"/>
      <c r="DB3122" s="171"/>
      <c r="DC3122" s="171"/>
      <c r="DD3122" s="171"/>
      <c r="DE3122" s="171"/>
      <c r="DF3122" s="171"/>
      <c r="DG3122" s="171"/>
      <c r="DH3122" s="171"/>
      <c r="DI3122" s="171"/>
      <c r="DJ3122" s="171"/>
      <c r="DK3122" s="171"/>
      <c r="DL3122" s="171"/>
      <c r="DM3122" s="171"/>
      <c r="DN3122" s="171"/>
      <c r="DO3122" s="171"/>
      <c r="DP3122" s="171"/>
      <c r="DQ3122" s="171"/>
      <c r="DR3122" s="171"/>
      <c r="DS3122" s="171"/>
      <c r="DT3122" s="171"/>
      <c r="DU3122" s="171"/>
      <c r="DV3122" s="171"/>
      <c r="DW3122" s="171"/>
      <c r="DX3122" s="171"/>
      <c r="DY3122" s="171"/>
      <c r="DZ3122" s="171"/>
      <c r="EA3122" s="171"/>
      <c r="EB3122" s="171"/>
      <c r="EC3122" s="171"/>
      <c r="ED3122" s="171"/>
      <c r="EE3122" s="171"/>
      <c r="EF3122" s="171"/>
      <c r="EG3122" s="171"/>
      <c r="EH3122" s="171"/>
      <c r="EI3122" s="171"/>
      <c r="EJ3122" s="171"/>
      <c r="EK3122" s="171"/>
      <c r="EL3122" s="171"/>
      <c r="EM3122" s="171"/>
      <c r="EN3122" s="171"/>
    </row>
    <row r="3123" spans="43:144" ht="15" x14ac:dyDescent="0.25">
      <c r="AQ3123" s="171"/>
      <c r="AR3123"/>
      <c r="AS3123"/>
      <c r="AT3123"/>
      <c r="AU3123"/>
      <c r="AV3123"/>
      <c r="AW3123"/>
      <c r="AX3123"/>
      <c r="AY3123"/>
      <c r="AZ3123"/>
      <c r="BA3123"/>
      <c r="BB3123"/>
      <c r="BC3123"/>
      <c r="BD3123"/>
      <c r="BE3123" s="171"/>
      <c r="BF3123" s="171"/>
      <c r="BG3123" s="171"/>
      <c r="BH3123" s="171"/>
      <c r="BI3123" s="171"/>
      <c r="BJ3123" s="171"/>
      <c r="BK3123" s="171"/>
      <c r="BL3123" s="171"/>
      <c r="BM3123" s="171"/>
      <c r="BN3123" s="171"/>
      <c r="BO3123" s="171"/>
      <c r="BP3123" s="171"/>
      <c r="BQ3123" s="171"/>
      <c r="BR3123" s="171"/>
      <c r="BS3123" s="171"/>
      <c r="BT3123" s="171"/>
      <c r="BU3123" s="171"/>
      <c r="BV3123" s="171"/>
      <c r="BW3123" s="171"/>
      <c r="BX3123" s="171"/>
      <c r="BY3123" s="171"/>
      <c r="BZ3123" s="171"/>
      <c r="CA3123" s="171"/>
      <c r="CB3123" s="171"/>
      <c r="CC3123" s="171"/>
      <c r="CD3123" s="171"/>
      <c r="CE3123" s="171"/>
      <c r="CF3123" s="171"/>
      <c r="CG3123" s="171"/>
      <c r="CH3123" s="171"/>
      <c r="CI3123" s="171"/>
      <c r="CJ3123" s="171"/>
      <c r="CK3123" s="171"/>
      <c r="CL3123" s="171"/>
      <c r="CM3123" s="171"/>
      <c r="CN3123" s="171"/>
      <c r="CO3123" s="171"/>
      <c r="CP3123" s="171"/>
      <c r="CQ3123" s="171"/>
      <c r="CR3123" s="171"/>
      <c r="CS3123" s="171"/>
      <c r="CT3123" s="171"/>
      <c r="CU3123" s="171"/>
      <c r="CV3123" s="171"/>
      <c r="CW3123" s="171"/>
      <c r="CX3123" s="171"/>
      <c r="CY3123" s="171"/>
      <c r="CZ3123" s="171"/>
      <c r="DA3123" s="171"/>
      <c r="DB3123" s="171"/>
      <c r="DC3123" s="171"/>
      <c r="DD3123" s="171"/>
      <c r="DE3123" s="171"/>
      <c r="DF3123" s="171"/>
      <c r="DG3123" s="171"/>
      <c r="DH3123" s="171"/>
      <c r="DI3123" s="171"/>
      <c r="DJ3123" s="171"/>
      <c r="DK3123" s="171"/>
      <c r="DL3123" s="171"/>
      <c r="DM3123" s="171"/>
      <c r="DN3123" s="171"/>
      <c r="DO3123" s="171"/>
      <c r="DP3123" s="171"/>
      <c r="DQ3123" s="171"/>
      <c r="DR3123" s="171"/>
      <c r="DS3123" s="171"/>
      <c r="DT3123" s="171"/>
      <c r="DU3123" s="171"/>
      <c r="DV3123" s="171"/>
      <c r="DW3123" s="171"/>
      <c r="DX3123" s="171"/>
      <c r="DY3123" s="171"/>
      <c r="DZ3123" s="171"/>
      <c r="EA3123" s="171"/>
      <c r="EB3123" s="171"/>
      <c r="EC3123" s="171"/>
      <c r="ED3123" s="171"/>
      <c r="EE3123" s="171"/>
      <c r="EF3123" s="171"/>
      <c r="EG3123" s="171"/>
      <c r="EH3123" s="171"/>
      <c r="EI3123" s="171"/>
      <c r="EJ3123" s="171"/>
      <c r="EK3123" s="171"/>
      <c r="EL3123" s="171"/>
      <c r="EM3123" s="171"/>
      <c r="EN3123" s="171"/>
    </row>
    <row r="3124" spans="43:144" ht="15" x14ac:dyDescent="0.25">
      <c r="AQ3124" s="171"/>
      <c r="AR3124"/>
      <c r="AS3124"/>
      <c r="AT3124"/>
      <c r="AU3124"/>
      <c r="AV3124"/>
      <c r="AW3124"/>
      <c r="AX3124"/>
      <c r="AY3124"/>
      <c r="AZ3124"/>
      <c r="BA3124"/>
      <c r="BB3124"/>
      <c r="BC3124"/>
      <c r="BD3124"/>
      <c r="BE3124" s="171"/>
      <c r="BF3124" s="171"/>
      <c r="BG3124" s="171"/>
      <c r="BH3124" s="171"/>
      <c r="BI3124" s="171"/>
      <c r="BJ3124" s="171"/>
      <c r="BK3124" s="171"/>
      <c r="BL3124" s="171"/>
      <c r="BM3124" s="171"/>
      <c r="BN3124" s="171"/>
      <c r="BO3124" s="171"/>
      <c r="BP3124" s="171"/>
      <c r="BQ3124" s="171"/>
      <c r="BR3124" s="171"/>
      <c r="BS3124" s="171"/>
      <c r="BT3124" s="171"/>
      <c r="BU3124" s="171"/>
      <c r="BV3124" s="171"/>
      <c r="BW3124" s="171"/>
      <c r="BX3124" s="171"/>
      <c r="BY3124" s="171"/>
      <c r="BZ3124" s="171"/>
      <c r="CA3124" s="171"/>
      <c r="CB3124" s="171"/>
      <c r="CC3124" s="171"/>
      <c r="CD3124" s="171"/>
      <c r="CE3124" s="171"/>
      <c r="CF3124" s="171"/>
      <c r="CG3124" s="171"/>
      <c r="CH3124" s="171"/>
      <c r="CI3124" s="171"/>
      <c r="CJ3124" s="171"/>
      <c r="CK3124" s="171"/>
      <c r="CL3124" s="171"/>
      <c r="CM3124" s="171"/>
      <c r="CN3124" s="171"/>
      <c r="CO3124" s="171"/>
      <c r="CP3124" s="171"/>
      <c r="CQ3124" s="171"/>
      <c r="CR3124" s="171"/>
      <c r="CS3124" s="171"/>
      <c r="CT3124" s="171"/>
      <c r="CU3124" s="171"/>
      <c r="CV3124" s="171"/>
      <c r="CW3124" s="171"/>
      <c r="CX3124" s="171"/>
      <c r="CY3124" s="171"/>
      <c r="CZ3124" s="171"/>
      <c r="DA3124" s="171"/>
      <c r="DB3124" s="171"/>
      <c r="DC3124" s="171"/>
      <c r="DD3124" s="171"/>
      <c r="DE3124" s="171"/>
      <c r="DF3124" s="171"/>
      <c r="DG3124" s="171"/>
      <c r="DH3124" s="171"/>
      <c r="DI3124" s="171"/>
      <c r="DJ3124" s="171"/>
      <c r="DK3124" s="171"/>
      <c r="DL3124" s="171"/>
      <c r="DM3124" s="171"/>
      <c r="DN3124" s="171"/>
      <c r="DO3124" s="171"/>
      <c r="DP3124" s="171"/>
      <c r="DQ3124" s="171"/>
      <c r="DR3124" s="171"/>
      <c r="DS3124" s="171"/>
      <c r="DT3124" s="171"/>
      <c r="DU3124" s="171"/>
      <c r="DV3124" s="171"/>
      <c r="DW3124" s="171"/>
      <c r="DX3124" s="171"/>
      <c r="DY3124" s="171"/>
      <c r="DZ3124" s="171"/>
      <c r="EA3124" s="171"/>
      <c r="EB3124" s="171"/>
      <c r="EC3124" s="171"/>
      <c r="ED3124" s="171"/>
      <c r="EE3124" s="171"/>
      <c r="EF3124" s="171"/>
      <c r="EG3124" s="171"/>
      <c r="EH3124" s="171"/>
      <c r="EI3124" s="171"/>
      <c r="EJ3124" s="171"/>
      <c r="EK3124" s="171"/>
      <c r="EL3124" s="171"/>
      <c r="EM3124" s="171"/>
      <c r="EN3124" s="171"/>
    </row>
    <row r="3125" spans="43:144" ht="15" x14ac:dyDescent="0.25">
      <c r="AQ3125" s="171"/>
      <c r="AR3125"/>
      <c r="AS3125"/>
      <c r="AT3125"/>
      <c r="AU3125"/>
      <c r="AV3125"/>
      <c r="AW3125"/>
      <c r="AX3125"/>
      <c r="AY3125"/>
      <c r="AZ3125"/>
      <c r="BA3125"/>
      <c r="BB3125"/>
      <c r="BC3125"/>
      <c r="BD3125"/>
      <c r="BE3125" s="171"/>
      <c r="BF3125" s="171"/>
      <c r="BG3125" s="171"/>
      <c r="BH3125" s="171"/>
      <c r="BI3125" s="171"/>
      <c r="BJ3125" s="171"/>
      <c r="BK3125" s="171"/>
      <c r="BL3125" s="171"/>
      <c r="BM3125" s="171"/>
      <c r="BN3125" s="171"/>
      <c r="BO3125" s="171"/>
      <c r="BP3125" s="171"/>
      <c r="BQ3125" s="171"/>
      <c r="BR3125" s="171"/>
      <c r="BS3125" s="171"/>
      <c r="BT3125" s="171"/>
      <c r="BU3125" s="171"/>
      <c r="BV3125" s="171"/>
      <c r="BW3125" s="171"/>
      <c r="BX3125" s="171"/>
      <c r="BY3125" s="171"/>
      <c r="BZ3125" s="171"/>
      <c r="CA3125" s="171"/>
      <c r="CB3125" s="171"/>
      <c r="CC3125" s="171"/>
      <c r="CD3125" s="171"/>
      <c r="CE3125" s="171"/>
      <c r="CF3125" s="171"/>
      <c r="CG3125" s="171"/>
      <c r="CH3125" s="171"/>
      <c r="CI3125" s="171"/>
      <c r="CJ3125" s="171"/>
      <c r="CK3125" s="171"/>
      <c r="CL3125" s="171"/>
      <c r="CM3125" s="171"/>
      <c r="CN3125" s="171"/>
      <c r="CO3125" s="171"/>
      <c r="CP3125" s="171"/>
      <c r="CQ3125" s="171"/>
      <c r="CR3125" s="171"/>
      <c r="CS3125" s="171"/>
      <c r="CT3125" s="171"/>
      <c r="CU3125" s="171"/>
      <c r="CV3125" s="171"/>
      <c r="CW3125" s="171"/>
      <c r="CX3125" s="171"/>
      <c r="CY3125" s="171"/>
      <c r="CZ3125" s="171"/>
      <c r="DA3125" s="171"/>
      <c r="DB3125" s="171"/>
      <c r="DC3125" s="171"/>
      <c r="DD3125" s="171"/>
      <c r="DE3125" s="171"/>
      <c r="DF3125" s="171"/>
      <c r="DG3125" s="171"/>
      <c r="DH3125" s="171"/>
      <c r="DI3125" s="171"/>
      <c r="DJ3125" s="171"/>
      <c r="DK3125" s="171"/>
      <c r="DL3125" s="171"/>
      <c r="DM3125" s="171"/>
      <c r="DN3125" s="171"/>
      <c r="DO3125" s="171"/>
      <c r="DP3125" s="171"/>
      <c r="DQ3125" s="171"/>
      <c r="DR3125" s="171"/>
      <c r="DS3125" s="171"/>
      <c r="DT3125" s="171"/>
      <c r="DU3125" s="171"/>
      <c r="DV3125" s="171"/>
      <c r="DW3125" s="171"/>
      <c r="DX3125" s="171"/>
      <c r="DY3125" s="171"/>
      <c r="DZ3125" s="171"/>
      <c r="EA3125" s="171"/>
      <c r="EB3125" s="171"/>
      <c r="EC3125" s="171"/>
      <c r="ED3125" s="171"/>
      <c r="EE3125" s="171"/>
      <c r="EF3125" s="171"/>
      <c r="EG3125" s="171"/>
      <c r="EH3125" s="171"/>
      <c r="EI3125" s="171"/>
      <c r="EJ3125" s="171"/>
      <c r="EK3125" s="171"/>
      <c r="EL3125" s="171"/>
      <c r="EM3125" s="171"/>
      <c r="EN3125" s="171"/>
    </row>
    <row r="3126" spans="43:144" ht="15" x14ac:dyDescent="0.25">
      <c r="AQ3126" s="171"/>
      <c r="AR3126"/>
      <c r="AS3126"/>
      <c r="AT3126"/>
      <c r="AU3126"/>
      <c r="AV3126"/>
      <c r="AW3126"/>
      <c r="AX3126"/>
      <c r="AY3126"/>
      <c r="AZ3126"/>
      <c r="BA3126"/>
      <c r="BB3126"/>
      <c r="BC3126"/>
      <c r="BD3126"/>
      <c r="BE3126" s="171"/>
      <c r="BF3126" s="171"/>
      <c r="BG3126" s="171"/>
      <c r="BH3126" s="171"/>
      <c r="BI3126" s="171"/>
      <c r="BJ3126" s="171"/>
      <c r="BK3126" s="171"/>
      <c r="BL3126" s="171"/>
      <c r="BM3126" s="171"/>
      <c r="BN3126" s="171"/>
      <c r="BO3126" s="171"/>
      <c r="BP3126" s="171"/>
      <c r="BQ3126" s="171"/>
      <c r="BR3126" s="171"/>
      <c r="BS3126" s="171"/>
      <c r="BT3126" s="171"/>
      <c r="BU3126" s="171"/>
      <c r="BV3126" s="171"/>
      <c r="BW3126" s="171"/>
      <c r="BX3126" s="171"/>
      <c r="BY3126" s="171"/>
      <c r="BZ3126" s="171"/>
      <c r="CA3126" s="171"/>
      <c r="CB3126" s="171"/>
      <c r="CC3126" s="171"/>
      <c r="CD3126" s="171"/>
      <c r="CE3126" s="171"/>
      <c r="CF3126" s="171"/>
      <c r="CG3126" s="171"/>
      <c r="CH3126" s="171"/>
      <c r="CI3126" s="171"/>
      <c r="CJ3126" s="171"/>
      <c r="CK3126" s="171"/>
      <c r="CL3126" s="171"/>
      <c r="CM3126" s="171"/>
      <c r="CN3126" s="171"/>
      <c r="CO3126" s="171"/>
      <c r="CP3126" s="171"/>
      <c r="CQ3126" s="171"/>
      <c r="CR3126" s="171"/>
      <c r="CS3126" s="171"/>
      <c r="CT3126" s="171"/>
      <c r="CU3126" s="171"/>
      <c r="CV3126" s="171"/>
      <c r="CW3126" s="171"/>
      <c r="CX3126" s="171"/>
      <c r="CY3126" s="171"/>
      <c r="CZ3126" s="171"/>
      <c r="DA3126" s="171"/>
      <c r="DB3126" s="171"/>
      <c r="DC3126" s="171"/>
      <c r="DD3126" s="171"/>
      <c r="DE3126" s="171"/>
      <c r="DF3126" s="171"/>
      <c r="DG3126" s="171"/>
      <c r="DH3126" s="171"/>
      <c r="DI3126" s="171"/>
      <c r="DJ3126" s="171"/>
      <c r="DK3126" s="171"/>
      <c r="DL3126" s="171"/>
      <c r="DM3126" s="171"/>
      <c r="DN3126" s="171"/>
      <c r="DO3126" s="171"/>
      <c r="DP3126" s="171"/>
      <c r="DQ3126" s="171"/>
      <c r="DR3126" s="171"/>
      <c r="DS3126" s="171"/>
      <c r="DT3126" s="171"/>
      <c r="DU3126" s="171"/>
      <c r="DV3126" s="171"/>
      <c r="DW3126" s="171"/>
      <c r="DX3126" s="171"/>
      <c r="DY3126" s="171"/>
      <c r="DZ3126" s="171"/>
      <c r="EA3126" s="171"/>
      <c r="EB3126" s="171"/>
      <c r="EC3126" s="171"/>
      <c r="ED3126" s="171"/>
      <c r="EE3126" s="171"/>
      <c r="EF3126" s="171"/>
      <c r="EG3126" s="171"/>
      <c r="EH3126" s="171"/>
      <c r="EI3126" s="171"/>
      <c r="EJ3126" s="171"/>
      <c r="EK3126" s="171"/>
      <c r="EL3126" s="171"/>
      <c r="EM3126" s="171"/>
      <c r="EN3126" s="171"/>
    </row>
    <row r="3127" spans="43:144" ht="15" x14ac:dyDescent="0.25">
      <c r="AQ3127" s="171"/>
      <c r="AR3127"/>
      <c r="AS3127"/>
      <c r="AT3127"/>
      <c r="AU3127"/>
      <c r="AV3127"/>
      <c r="AW3127"/>
      <c r="AX3127"/>
      <c r="AY3127"/>
      <c r="AZ3127"/>
      <c r="BA3127"/>
      <c r="BB3127"/>
      <c r="BC3127"/>
      <c r="BD3127"/>
      <c r="BE3127" s="171"/>
      <c r="BF3127" s="171"/>
      <c r="BG3127" s="171"/>
      <c r="BH3127" s="171"/>
      <c r="BI3127" s="171"/>
      <c r="BJ3127" s="171"/>
      <c r="BK3127" s="171"/>
      <c r="BL3127" s="171"/>
      <c r="BM3127" s="171"/>
      <c r="BN3127" s="171"/>
      <c r="BO3127" s="171"/>
      <c r="BP3127" s="171"/>
      <c r="BQ3127" s="171"/>
      <c r="BR3127" s="171"/>
      <c r="BS3127" s="171"/>
      <c r="BT3127" s="171"/>
      <c r="BU3127" s="171"/>
      <c r="BV3127" s="171"/>
      <c r="BW3127" s="171"/>
      <c r="BX3127" s="171"/>
      <c r="BY3127" s="171"/>
      <c r="BZ3127" s="171"/>
      <c r="CA3127" s="171"/>
      <c r="CB3127" s="171"/>
      <c r="CC3127" s="171"/>
      <c r="CD3127" s="171"/>
      <c r="CE3127" s="171"/>
      <c r="CF3127" s="171"/>
      <c r="CG3127" s="171"/>
      <c r="CH3127" s="171"/>
      <c r="CI3127" s="171"/>
      <c r="CJ3127" s="171"/>
      <c r="CK3127" s="171"/>
      <c r="CL3127" s="171"/>
      <c r="CM3127" s="171"/>
      <c r="CN3127" s="171"/>
      <c r="CO3127" s="171"/>
      <c r="CP3127" s="171"/>
      <c r="CQ3127" s="171"/>
      <c r="CR3127" s="171"/>
      <c r="CS3127" s="171"/>
      <c r="CT3127" s="171"/>
      <c r="CU3127" s="171"/>
      <c r="CV3127" s="171"/>
      <c r="CW3127" s="171"/>
      <c r="CX3127" s="171"/>
      <c r="CY3127" s="171"/>
      <c r="CZ3127" s="171"/>
      <c r="DA3127" s="171"/>
      <c r="DB3127" s="171"/>
      <c r="DC3127" s="171"/>
      <c r="DD3127" s="171"/>
      <c r="DE3127" s="171"/>
      <c r="DF3127" s="171"/>
      <c r="DG3127" s="171"/>
      <c r="DH3127" s="171"/>
      <c r="DI3127" s="171"/>
      <c r="DJ3127" s="171"/>
      <c r="DK3127" s="171"/>
      <c r="DL3127" s="171"/>
      <c r="DM3127" s="171"/>
      <c r="DN3127" s="171"/>
      <c r="DO3127" s="171"/>
      <c r="DP3127" s="171"/>
      <c r="DQ3127" s="171"/>
      <c r="DR3127" s="171"/>
      <c r="DS3127" s="171"/>
      <c r="DT3127" s="171"/>
      <c r="DU3127" s="171"/>
      <c r="DV3127" s="171"/>
      <c r="DW3127" s="171"/>
      <c r="DX3127" s="171"/>
      <c r="DY3127" s="171"/>
      <c r="DZ3127" s="171"/>
      <c r="EA3127" s="171"/>
      <c r="EB3127" s="171"/>
      <c r="EC3127" s="171"/>
      <c r="ED3127" s="171"/>
      <c r="EE3127" s="171"/>
      <c r="EF3127" s="171"/>
      <c r="EG3127" s="171"/>
      <c r="EH3127" s="171"/>
      <c r="EI3127" s="171"/>
      <c r="EJ3127" s="171"/>
      <c r="EK3127" s="171"/>
      <c r="EL3127" s="171"/>
      <c r="EM3127" s="171"/>
      <c r="EN3127" s="171"/>
    </row>
    <row r="3128" spans="43:144" ht="15" x14ac:dyDescent="0.25">
      <c r="AQ3128" s="171"/>
      <c r="AR3128"/>
      <c r="AS3128"/>
      <c r="AT3128"/>
      <c r="AU3128"/>
      <c r="AV3128"/>
      <c r="AW3128"/>
      <c r="AX3128"/>
      <c r="AY3128"/>
      <c r="AZ3128"/>
      <c r="BA3128"/>
      <c r="BB3128"/>
      <c r="BC3128"/>
      <c r="BD3128"/>
      <c r="BE3128" s="171"/>
      <c r="BF3128" s="171"/>
      <c r="BG3128" s="171"/>
      <c r="BH3128" s="171"/>
      <c r="BI3128" s="171"/>
      <c r="BJ3128" s="171"/>
      <c r="BK3128" s="171"/>
      <c r="BL3128" s="171"/>
      <c r="BM3128" s="171"/>
      <c r="BN3128" s="171"/>
      <c r="BO3128" s="171"/>
      <c r="BP3128" s="171"/>
      <c r="BQ3128" s="171"/>
      <c r="BR3128" s="171"/>
      <c r="BS3128" s="171"/>
      <c r="BT3128" s="171"/>
      <c r="BU3128" s="171"/>
      <c r="BV3128" s="171"/>
      <c r="BW3128" s="171"/>
      <c r="BX3128" s="171"/>
      <c r="BY3128" s="171"/>
      <c r="BZ3128" s="171"/>
      <c r="CA3128" s="171"/>
      <c r="CB3128" s="171"/>
      <c r="CC3128" s="171"/>
      <c r="CD3128" s="171"/>
      <c r="CE3128" s="171"/>
      <c r="CF3128" s="171"/>
      <c r="CG3128" s="171"/>
      <c r="CH3128" s="171"/>
      <c r="CI3128" s="171"/>
      <c r="CJ3128" s="171"/>
      <c r="CK3128" s="171"/>
      <c r="CL3128" s="171"/>
      <c r="CM3128" s="171"/>
      <c r="CN3128" s="171"/>
      <c r="CO3128" s="171"/>
      <c r="CP3128" s="171"/>
      <c r="CQ3128" s="171"/>
      <c r="CR3128" s="171"/>
      <c r="CS3128" s="171"/>
      <c r="CT3128" s="171"/>
      <c r="CU3128" s="171"/>
      <c r="CV3128" s="171"/>
      <c r="CW3128" s="171"/>
      <c r="CX3128" s="171"/>
      <c r="CY3128" s="171"/>
      <c r="CZ3128" s="171"/>
      <c r="DA3128" s="171"/>
      <c r="DB3128" s="171"/>
      <c r="DC3128" s="171"/>
      <c r="DD3128" s="171"/>
      <c r="DE3128" s="171"/>
      <c r="DF3128" s="171"/>
      <c r="DG3128" s="171"/>
      <c r="DH3128" s="171"/>
      <c r="DI3128" s="171"/>
      <c r="DJ3128" s="171"/>
      <c r="DK3128" s="171"/>
      <c r="DL3128" s="171"/>
      <c r="DM3128" s="171"/>
      <c r="DN3128" s="171"/>
      <c r="DO3128" s="171"/>
      <c r="DP3128" s="171"/>
      <c r="DQ3128" s="171"/>
      <c r="DR3128" s="171"/>
      <c r="DS3128" s="171"/>
      <c r="DT3128" s="171"/>
      <c r="DU3128" s="171"/>
      <c r="DV3128" s="171"/>
      <c r="DW3128" s="171"/>
      <c r="DX3128" s="171"/>
      <c r="DY3128" s="171"/>
      <c r="DZ3128" s="171"/>
      <c r="EA3128" s="171"/>
      <c r="EB3128" s="171"/>
      <c r="EC3128" s="171"/>
      <c r="ED3128" s="171"/>
      <c r="EE3128" s="171"/>
      <c r="EF3128" s="171"/>
      <c r="EG3128" s="171"/>
      <c r="EH3128" s="171"/>
      <c r="EI3128" s="171"/>
      <c r="EJ3128" s="171"/>
      <c r="EK3128" s="171"/>
      <c r="EL3128" s="171"/>
      <c r="EM3128" s="171"/>
      <c r="EN3128" s="171"/>
    </row>
    <row r="3129" spans="43:144" ht="15" x14ac:dyDescent="0.25">
      <c r="AQ3129" s="171"/>
      <c r="AR3129"/>
      <c r="AS3129"/>
      <c r="AT3129"/>
      <c r="AU3129"/>
      <c r="AV3129"/>
      <c r="AW3129"/>
      <c r="AX3129"/>
      <c r="AY3129"/>
      <c r="AZ3129"/>
      <c r="BA3129"/>
      <c r="BB3129"/>
      <c r="BC3129"/>
      <c r="BD3129"/>
      <c r="BE3129" s="171"/>
      <c r="BF3129" s="171"/>
      <c r="BG3129" s="171"/>
      <c r="BH3129" s="171"/>
      <c r="BI3129" s="171"/>
      <c r="BJ3129" s="171"/>
      <c r="BK3129" s="171"/>
      <c r="BL3129" s="171"/>
      <c r="BM3129" s="171"/>
      <c r="BN3129" s="171"/>
      <c r="BO3129" s="171"/>
      <c r="BP3129" s="171"/>
      <c r="BQ3129" s="171"/>
      <c r="BR3129" s="171"/>
      <c r="BS3129" s="171"/>
      <c r="BT3129" s="171"/>
      <c r="BU3129" s="171"/>
      <c r="BV3129" s="171"/>
      <c r="BW3129" s="171"/>
      <c r="BX3129" s="171"/>
      <c r="BY3129" s="171"/>
      <c r="BZ3129" s="171"/>
      <c r="CA3129" s="171"/>
      <c r="CB3129" s="171"/>
      <c r="CC3129" s="171"/>
      <c r="CD3129" s="171"/>
      <c r="CE3129" s="171"/>
      <c r="CF3129" s="171"/>
      <c r="CG3129" s="171"/>
      <c r="CH3129" s="171"/>
      <c r="CI3129" s="171"/>
      <c r="CJ3129" s="171"/>
      <c r="CK3129" s="171"/>
      <c r="CL3129" s="171"/>
      <c r="CM3129" s="171"/>
      <c r="CN3129" s="171"/>
      <c r="CO3129" s="171"/>
      <c r="CP3129" s="171"/>
      <c r="CQ3129" s="171"/>
      <c r="CR3129" s="171"/>
      <c r="CS3129" s="171"/>
      <c r="CT3129" s="171"/>
      <c r="CU3129" s="171"/>
      <c r="CV3129" s="171"/>
      <c r="CW3129" s="171"/>
      <c r="CX3129" s="171"/>
      <c r="CY3129" s="171"/>
      <c r="CZ3129" s="171"/>
      <c r="DA3129" s="171"/>
      <c r="DB3129" s="171"/>
      <c r="DC3129" s="171"/>
      <c r="DD3129" s="171"/>
      <c r="DE3129" s="171"/>
      <c r="DF3129" s="171"/>
      <c r="DG3129" s="171"/>
      <c r="DH3129" s="171"/>
      <c r="DI3129" s="171"/>
      <c r="DJ3129" s="171"/>
      <c r="DK3129" s="171"/>
      <c r="DL3129" s="171"/>
      <c r="DM3129" s="171"/>
      <c r="DN3129" s="171"/>
      <c r="DO3129" s="171"/>
      <c r="DP3129" s="171"/>
      <c r="DQ3129" s="171"/>
      <c r="DR3129" s="171"/>
      <c r="DS3129" s="171"/>
      <c r="DT3129" s="171"/>
      <c r="DU3129" s="171"/>
      <c r="DV3129" s="171"/>
      <c r="DW3129" s="171"/>
      <c r="DX3129" s="171"/>
      <c r="DY3129" s="171"/>
      <c r="DZ3129" s="171"/>
      <c r="EA3129" s="171"/>
      <c r="EB3129" s="171"/>
      <c r="EC3129" s="171"/>
      <c r="ED3129" s="171"/>
      <c r="EE3129" s="171"/>
      <c r="EF3129" s="171"/>
      <c r="EG3129" s="171"/>
      <c r="EH3129" s="171"/>
      <c r="EI3129" s="171"/>
      <c r="EJ3129" s="171"/>
      <c r="EK3129" s="171"/>
      <c r="EL3129" s="171"/>
      <c r="EM3129" s="171"/>
      <c r="EN3129" s="171"/>
    </row>
    <row r="3130" spans="43:144" ht="15" x14ac:dyDescent="0.25">
      <c r="AQ3130" s="171"/>
      <c r="AR3130"/>
      <c r="AS3130"/>
      <c r="AT3130"/>
      <c r="AU3130"/>
      <c r="AV3130"/>
      <c r="AW3130"/>
      <c r="AX3130"/>
      <c r="AY3130"/>
      <c r="AZ3130"/>
      <c r="BA3130"/>
      <c r="BB3130"/>
      <c r="BC3130"/>
      <c r="BD3130"/>
      <c r="BE3130" s="171"/>
      <c r="BF3130" s="171"/>
      <c r="BG3130" s="171"/>
      <c r="BH3130" s="171"/>
      <c r="BI3130" s="171"/>
      <c r="BJ3130" s="171"/>
      <c r="BK3130" s="171"/>
      <c r="BL3130" s="171"/>
      <c r="BM3130" s="171"/>
      <c r="BN3130" s="171"/>
      <c r="BO3130" s="171"/>
      <c r="BP3130" s="171"/>
      <c r="BQ3130" s="171"/>
      <c r="BR3130" s="171"/>
      <c r="BS3130" s="171"/>
      <c r="BT3130" s="171"/>
      <c r="BU3130" s="171"/>
      <c r="BV3130" s="171"/>
      <c r="BW3130" s="171"/>
      <c r="BX3130" s="171"/>
      <c r="BY3130" s="171"/>
      <c r="BZ3130" s="171"/>
      <c r="CA3130" s="171"/>
      <c r="CB3130" s="171"/>
      <c r="CC3130" s="171"/>
      <c r="CD3130" s="171"/>
      <c r="CE3130" s="171"/>
      <c r="CF3130" s="171"/>
      <c r="CG3130" s="171"/>
      <c r="CH3130" s="171"/>
      <c r="CI3130" s="171"/>
      <c r="CJ3130" s="171"/>
      <c r="CK3130" s="171"/>
      <c r="CL3130" s="171"/>
      <c r="CM3130" s="171"/>
      <c r="CN3130" s="171"/>
      <c r="CO3130" s="171"/>
      <c r="CP3130" s="171"/>
      <c r="CQ3130" s="171"/>
      <c r="CR3130" s="171"/>
      <c r="CS3130" s="171"/>
      <c r="CT3130" s="171"/>
      <c r="CU3130" s="171"/>
      <c r="CV3130" s="171"/>
      <c r="CW3130" s="171"/>
      <c r="CX3130" s="171"/>
      <c r="CY3130" s="171"/>
      <c r="CZ3130" s="171"/>
      <c r="DA3130" s="171"/>
      <c r="DB3130" s="171"/>
      <c r="DC3130" s="171"/>
      <c r="DD3130" s="171"/>
      <c r="DE3130" s="171"/>
      <c r="DF3130" s="171"/>
      <c r="DG3130" s="171"/>
      <c r="DH3130" s="171"/>
      <c r="DI3130" s="171"/>
      <c r="DJ3130" s="171"/>
      <c r="DK3130" s="171"/>
      <c r="DL3130" s="171"/>
      <c r="DM3130" s="171"/>
      <c r="DN3130" s="171"/>
      <c r="DO3130" s="171"/>
      <c r="DP3130" s="171"/>
      <c r="DQ3130" s="171"/>
      <c r="DR3130" s="171"/>
      <c r="DS3130" s="171"/>
      <c r="DT3130" s="171"/>
      <c r="DU3130" s="171"/>
      <c r="DV3130" s="171"/>
      <c r="DW3130" s="171"/>
      <c r="DX3130" s="171"/>
      <c r="DY3130" s="171"/>
      <c r="DZ3130" s="171"/>
      <c r="EA3130" s="171"/>
      <c r="EB3130" s="171"/>
      <c r="EC3130" s="171"/>
      <c r="ED3130" s="171"/>
      <c r="EE3130" s="171"/>
      <c r="EF3130" s="171"/>
      <c r="EG3130" s="171"/>
      <c r="EH3130" s="171"/>
      <c r="EI3130" s="171"/>
      <c r="EJ3130" s="171"/>
      <c r="EK3130" s="171"/>
      <c r="EL3130" s="171"/>
      <c r="EM3130" s="171"/>
      <c r="EN3130" s="171"/>
    </row>
    <row r="3131" spans="43:144" ht="15" x14ac:dyDescent="0.25">
      <c r="AQ3131" s="171"/>
      <c r="AR3131"/>
      <c r="AS3131"/>
      <c r="AT3131"/>
      <c r="AU3131"/>
      <c r="AV3131"/>
      <c r="AW3131"/>
      <c r="AX3131"/>
      <c r="AY3131"/>
      <c r="AZ3131"/>
      <c r="BA3131"/>
      <c r="BB3131"/>
      <c r="BC3131"/>
      <c r="BD3131"/>
      <c r="BE3131" s="171"/>
      <c r="BF3131" s="171"/>
      <c r="BG3131" s="171"/>
      <c r="BH3131" s="171"/>
      <c r="BI3131" s="171"/>
      <c r="BJ3131" s="171"/>
      <c r="BK3131" s="171"/>
      <c r="BL3131" s="171"/>
      <c r="BM3131" s="171"/>
      <c r="BN3131" s="171"/>
      <c r="BO3131" s="171"/>
      <c r="BP3131" s="171"/>
      <c r="BQ3131" s="171"/>
      <c r="BR3131" s="171"/>
      <c r="BS3131" s="171"/>
      <c r="BT3131" s="171"/>
      <c r="BU3131" s="171"/>
      <c r="BV3131" s="171"/>
      <c r="BW3131" s="171"/>
      <c r="BX3131" s="171"/>
      <c r="BY3131" s="171"/>
      <c r="BZ3131" s="171"/>
      <c r="CA3131" s="171"/>
      <c r="CB3131" s="171"/>
      <c r="CC3131" s="171"/>
      <c r="CD3131" s="171"/>
      <c r="CE3131" s="171"/>
      <c r="CF3131" s="171"/>
      <c r="CG3131" s="171"/>
      <c r="CH3131" s="171"/>
      <c r="CI3131" s="171"/>
      <c r="CJ3131" s="171"/>
      <c r="CK3131" s="171"/>
      <c r="CL3131" s="171"/>
      <c r="CM3131" s="171"/>
      <c r="CN3131" s="171"/>
      <c r="CO3131" s="171"/>
      <c r="CP3131" s="171"/>
      <c r="CQ3131" s="171"/>
      <c r="CR3131" s="171"/>
      <c r="CS3131" s="171"/>
      <c r="CT3131" s="171"/>
      <c r="CU3131" s="171"/>
      <c r="CV3131" s="171"/>
      <c r="CW3131" s="171"/>
      <c r="CX3131" s="171"/>
      <c r="CY3131" s="171"/>
      <c r="CZ3131" s="171"/>
      <c r="DA3131" s="171"/>
      <c r="DB3131" s="171"/>
      <c r="DC3131" s="171"/>
      <c r="DD3131" s="171"/>
      <c r="DE3131" s="171"/>
      <c r="DF3131" s="171"/>
      <c r="DG3131" s="171"/>
      <c r="DH3131" s="171"/>
      <c r="DI3131" s="171"/>
      <c r="DJ3131" s="171"/>
      <c r="DK3131" s="171"/>
      <c r="DL3131" s="171"/>
      <c r="DM3131" s="171"/>
      <c r="DN3131" s="171"/>
      <c r="DO3131" s="171"/>
      <c r="DP3131" s="171"/>
      <c r="DQ3131" s="171"/>
      <c r="DR3131" s="171"/>
      <c r="DS3131" s="171"/>
      <c r="DT3131" s="171"/>
      <c r="DU3131" s="171"/>
      <c r="DV3131" s="171"/>
      <c r="DW3131" s="171"/>
      <c r="DX3131" s="171"/>
      <c r="DY3131" s="171"/>
      <c r="DZ3131" s="171"/>
      <c r="EA3131" s="171"/>
      <c r="EB3131" s="171"/>
      <c r="EC3131" s="171"/>
      <c r="ED3131" s="171"/>
      <c r="EE3131" s="171"/>
      <c r="EF3131" s="171"/>
      <c r="EG3131" s="171"/>
      <c r="EH3131" s="171"/>
      <c r="EI3131" s="171"/>
      <c r="EJ3131" s="171"/>
      <c r="EK3131" s="171"/>
      <c r="EL3131" s="171"/>
      <c r="EM3131" s="171"/>
      <c r="EN3131" s="171"/>
    </row>
    <row r="3132" spans="43:144" ht="15" x14ac:dyDescent="0.25">
      <c r="AQ3132" s="171"/>
      <c r="AR3132"/>
      <c r="AS3132"/>
      <c r="AT3132"/>
      <c r="AU3132"/>
      <c r="AV3132"/>
      <c r="AW3132"/>
      <c r="AX3132"/>
      <c r="AY3132"/>
      <c r="AZ3132"/>
      <c r="BA3132"/>
      <c r="BB3132"/>
      <c r="BC3132"/>
      <c r="BD3132"/>
      <c r="BE3132" s="171"/>
      <c r="BF3132" s="171"/>
      <c r="BG3132" s="171"/>
      <c r="BH3132" s="171"/>
      <c r="BI3132" s="171"/>
      <c r="BJ3132" s="171"/>
      <c r="BK3132" s="171"/>
      <c r="BL3132" s="171"/>
      <c r="BM3132" s="171"/>
      <c r="BN3132" s="171"/>
      <c r="BO3132" s="171"/>
      <c r="BP3132" s="171"/>
      <c r="BQ3132" s="171"/>
      <c r="BR3132" s="171"/>
      <c r="BS3132" s="171"/>
      <c r="BT3132" s="171"/>
      <c r="BU3132" s="171"/>
      <c r="BV3132" s="171"/>
      <c r="BW3132" s="171"/>
      <c r="BX3132" s="171"/>
      <c r="BY3132" s="171"/>
      <c r="BZ3132" s="171"/>
      <c r="CA3132" s="171"/>
      <c r="CB3132" s="171"/>
      <c r="CC3132" s="171"/>
      <c r="CD3132" s="171"/>
      <c r="CE3132" s="171"/>
      <c r="CF3132" s="171"/>
      <c r="CG3132" s="171"/>
      <c r="CH3132" s="171"/>
      <c r="CI3132" s="171"/>
      <c r="CJ3132" s="171"/>
      <c r="CK3132" s="171"/>
      <c r="CL3132" s="171"/>
      <c r="CM3132" s="171"/>
      <c r="CN3132" s="171"/>
      <c r="CO3132" s="171"/>
      <c r="CP3132" s="171"/>
      <c r="CQ3132" s="171"/>
      <c r="CR3132" s="171"/>
      <c r="CS3132" s="171"/>
      <c r="CT3132" s="171"/>
      <c r="CU3132" s="171"/>
      <c r="CV3132" s="171"/>
      <c r="CW3132" s="171"/>
      <c r="CX3132" s="171"/>
      <c r="CY3132" s="171"/>
      <c r="CZ3132" s="171"/>
      <c r="DA3132" s="171"/>
      <c r="DB3132" s="171"/>
      <c r="DC3132" s="171"/>
      <c r="DD3132" s="171"/>
      <c r="DE3132" s="171"/>
      <c r="DF3132" s="171"/>
      <c r="DG3132" s="171"/>
      <c r="DH3132" s="171"/>
      <c r="DI3132" s="171"/>
      <c r="DJ3132" s="171"/>
      <c r="DK3132" s="171"/>
      <c r="DL3132" s="171"/>
      <c r="DM3132" s="171"/>
      <c r="DN3132" s="171"/>
      <c r="DO3132" s="171"/>
      <c r="DP3132" s="171"/>
      <c r="DQ3132" s="171"/>
      <c r="DR3132" s="171"/>
      <c r="DS3132" s="171"/>
      <c r="DT3132" s="171"/>
      <c r="DU3132" s="171"/>
      <c r="DV3132" s="171"/>
      <c r="DW3132" s="171"/>
      <c r="DX3132" s="171"/>
      <c r="DY3132" s="171"/>
      <c r="DZ3132" s="171"/>
      <c r="EA3132" s="171"/>
      <c r="EB3132" s="171"/>
      <c r="EC3132" s="171"/>
      <c r="ED3132" s="171"/>
      <c r="EE3132" s="171"/>
      <c r="EF3132" s="171"/>
      <c r="EG3132" s="171"/>
      <c r="EH3132" s="171"/>
      <c r="EI3132" s="171"/>
      <c r="EJ3132" s="171"/>
      <c r="EK3132" s="171"/>
      <c r="EL3132" s="171"/>
      <c r="EM3132" s="171"/>
      <c r="EN3132" s="171"/>
    </row>
    <row r="3133" spans="43:144" ht="15" x14ac:dyDescent="0.25">
      <c r="AQ3133" s="171"/>
      <c r="AR3133"/>
      <c r="AS3133"/>
      <c r="AT3133"/>
      <c r="AU3133"/>
      <c r="AV3133"/>
      <c r="AW3133"/>
      <c r="AX3133"/>
      <c r="AY3133"/>
      <c r="AZ3133"/>
      <c r="BA3133"/>
      <c r="BB3133"/>
      <c r="BC3133"/>
      <c r="BD3133"/>
      <c r="BE3133" s="171"/>
      <c r="BF3133" s="171"/>
      <c r="BG3133" s="171"/>
      <c r="BH3133" s="171"/>
      <c r="BI3133" s="171"/>
      <c r="BJ3133" s="171"/>
      <c r="BK3133" s="171"/>
      <c r="BL3133" s="171"/>
      <c r="BM3133" s="171"/>
      <c r="BN3133" s="171"/>
      <c r="BO3133" s="171"/>
      <c r="BP3133" s="171"/>
      <c r="BQ3133" s="171"/>
      <c r="BR3133" s="171"/>
      <c r="BS3133" s="171"/>
      <c r="BT3133" s="171"/>
      <c r="BU3133" s="171"/>
      <c r="BV3133" s="171"/>
      <c r="BW3133" s="171"/>
      <c r="BX3133" s="171"/>
      <c r="BY3133" s="171"/>
      <c r="BZ3133" s="171"/>
      <c r="CA3133" s="171"/>
      <c r="CB3133" s="171"/>
      <c r="CC3133" s="171"/>
      <c r="CD3133" s="171"/>
      <c r="CE3133" s="171"/>
      <c r="CF3133" s="171"/>
      <c r="CG3133" s="171"/>
      <c r="CH3133" s="171"/>
      <c r="CI3133" s="171"/>
      <c r="CJ3133" s="171"/>
      <c r="CK3133" s="171"/>
      <c r="CL3133" s="171"/>
      <c r="CM3133" s="171"/>
      <c r="CN3133" s="171"/>
      <c r="CO3133" s="171"/>
      <c r="CP3133" s="171"/>
      <c r="CQ3133" s="171"/>
      <c r="CR3133" s="171"/>
      <c r="CS3133" s="171"/>
      <c r="CT3133" s="171"/>
      <c r="CU3133" s="171"/>
      <c r="CV3133" s="171"/>
      <c r="CW3133" s="171"/>
      <c r="CX3133" s="171"/>
      <c r="CY3133" s="171"/>
      <c r="CZ3133" s="171"/>
      <c r="DA3133" s="171"/>
      <c r="DB3133" s="171"/>
      <c r="DC3133" s="171"/>
      <c r="DD3133" s="171"/>
      <c r="DE3133" s="171"/>
      <c r="DF3133" s="171"/>
      <c r="DG3133" s="171"/>
      <c r="DH3133" s="171"/>
      <c r="DI3133" s="171"/>
      <c r="DJ3133" s="171"/>
      <c r="DK3133" s="171"/>
      <c r="DL3133" s="171"/>
      <c r="DM3133" s="171"/>
      <c r="DN3133" s="171"/>
      <c r="DO3133" s="171"/>
      <c r="DP3133" s="171"/>
      <c r="DQ3133" s="171"/>
      <c r="DR3133" s="171"/>
      <c r="DS3133" s="171"/>
      <c r="DT3133" s="171"/>
      <c r="DU3133" s="171"/>
      <c r="DV3133" s="171"/>
      <c r="DW3133" s="171"/>
      <c r="DX3133" s="171"/>
      <c r="DY3133" s="171"/>
      <c r="DZ3133" s="171"/>
      <c r="EA3133" s="171"/>
      <c r="EB3133" s="171"/>
      <c r="EC3133" s="171"/>
      <c r="ED3133" s="171"/>
      <c r="EE3133" s="171"/>
      <c r="EF3133" s="171"/>
      <c r="EG3133" s="171"/>
      <c r="EH3133" s="171"/>
      <c r="EI3133" s="171"/>
      <c r="EJ3133" s="171"/>
      <c r="EK3133" s="171"/>
      <c r="EL3133" s="171"/>
      <c r="EM3133" s="171"/>
      <c r="EN3133" s="171"/>
    </row>
    <row r="3134" spans="43:144" ht="15" x14ac:dyDescent="0.25">
      <c r="AQ3134" s="171"/>
      <c r="AR3134"/>
      <c r="AS3134"/>
      <c r="AT3134"/>
      <c r="AU3134"/>
      <c r="AV3134"/>
      <c r="AW3134"/>
      <c r="AX3134"/>
      <c r="AY3134"/>
      <c r="AZ3134"/>
      <c r="BA3134"/>
      <c r="BB3134"/>
      <c r="BC3134"/>
      <c r="BD3134"/>
      <c r="BE3134" s="171"/>
      <c r="BF3134" s="171"/>
      <c r="BG3134" s="171"/>
      <c r="BH3134" s="171"/>
      <c r="BI3134" s="171"/>
      <c r="BJ3134" s="171"/>
      <c r="BK3134" s="171"/>
      <c r="BL3134" s="171"/>
      <c r="BM3134" s="171"/>
      <c r="BN3134" s="171"/>
      <c r="BO3134" s="171"/>
      <c r="BP3134" s="171"/>
      <c r="BQ3134" s="171"/>
      <c r="BR3134" s="171"/>
      <c r="BS3134" s="171"/>
      <c r="BT3134" s="171"/>
      <c r="BU3134" s="171"/>
      <c r="BV3134" s="171"/>
      <c r="BW3134" s="171"/>
      <c r="BX3134" s="171"/>
      <c r="BY3134" s="171"/>
      <c r="BZ3134" s="171"/>
      <c r="CA3134" s="171"/>
      <c r="CB3134" s="171"/>
      <c r="CC3134" s="171"/>
      <c r="CD3134" s="171"/>
      <c r="CE3134" s="171"/>
      <c r="CF3134" s="171"/>
      <c r="CG3134" s="171"/>
      <c r="CH3134" s="171"/>
      <c r="CI3134" s="171"/>
      <c r="CJ3134" s="171"/>
      <c r="CK3134" s="171"/>
      <c r="CL3134" s="171"/>
      <c r="CM3134" s="171"/>
      <c r="CN3134" s="171"/>
      <c r="CO3134" s="171"/>
      <c r="CP3134" s="171"/>
      <c r="CQ3134" s="171"/>
      <c r="CR3134" s="171"/>
      <c r="CS3134" s="171"/>
      <c r="CT3134" s="171"/>
      <c r="CU3134" s="171"/>
      <c r="CV3134" s="171"/>
      <c r="CW3134" s="171"/>
      <c r="CX3134" s="171"/>
      <c r="CY3134" s="171"/>
      <c r="CZ3134" s="171"/>
      <c r="DA3134" s="171"/>
      <c r="DB3134" s="171"/>
      <c r="DC3134" s="171"/>
      <c r="DD3134" s="171"/>
      <c r="DE3134" s="171"/>
      <c r="DF3134" s="171"/>
      <c r="DG3134" s="171"/>
      <c r="DH3134" s="171"/>
      <c r="DI3134" s="171"/>
      <c r="DJ3134" s="171"/>
      <c r="DK3134" s="171"/>
      <c r="DL3134" s="171"/>
      <c r="DM3134" s="171"/>
      <c r="DN3134" s="171"/>
      <c r="DO3134" s="171"/>
      <c r="DP3134" s="171"/>
      <c r="DQ3134" s="171"/>
      <c r="DR3134" s="171"/>
      <c r="DS3134" s="171"/>
      <c r="DT3134" s="171"/>
      <c r="DU3134" s="171"/>
      <c r="DV3134" s="171"/>
      <c r="DW3134" s="171"/>
      <c r="DX3134" s="171"/>
      <c r="DY3134" s="171"/>
      <c r="DZ3134" s="171"/>
      <c r="EA3134" s="171"/>
      <c r="EB3134" s="171"/>
      <c r="EC3134" s="171"/>
      <c r="ED3134" s="171"/>
      <c r="EE3134" s="171"/>
      <c r="EF3134" s="171"/>
      <c r="EG3134" s="171"/>
      <c r="EH3134" s="171"/>
      <c r="EI3134" s="171"/>
      <c r="EJ3134" s="171"/>
      <c r="EK3134" s="171"/>
      <c r="EL3134" s="171"/>
      <c r="EM3134" s="171"/>
      <c r="EN3134" s="171"/>
    </row>
    <row r="3135" spans="43:144" ht="15" x14ac:dyDescent="0.25">
      <c r="AQ3135" s="171"/>
      <c r="AR3135"/>
      <c r="AS3135"/>
      <c r="AT3135"/>
      <c r="AU3135"/>
      <c r="AV3135"/>
      <c r="AW3135"/>
      <c r="AX3135"/>
      <c r="AY3135"/>
      <c r="AZ3135"/>
      <c r="BA3135"/>
      <c r="BB3135"/>
      <c r="BC3135"/>
      <c r="BD3135"/>
      <c r="BE3135" s="171"/>
      <c r="BF3135" s="171"/>
      <c r="BG3135" s="171"/>
      <c r="BH3135" s="171"/>
      <c r="BI3135" s="171"/>
      <c r="BJ3135" s="171"/>
      <c r="BK3135" s="171"/>
      <c r="BL3135" s="171"/>
      <c r="BM3135" s="171"/>
      <c r="BN3135" s="171"/>
      <c r="BO3135" s="171"/>
      <c r="BP3135" s="171"/>
      <c r="BQ3135" s="171"/>
      <c r="BR3135" s="171"/>
      <c r="BS3135" s="171"/>
      <c r="BT3135" s="171"/>
      <c r="BU3135" s="171"/>
      <c r="BV3135" s="171"/>
      <c r="BW3135" s="171"/>
      <c r="BX3135" s="171"/>
      <c r="BY3135" s="171"/>
      <c r="BZ3135" s="171"/>
      <c r="CA3135" s="171"/>
      <c r="CB3135" s="171"/>
      <c r="CC3135" s="171"/>
      <c r="CD3135" s="171"/>
      <c r="CE3135" s="171"/>
      <c r="CF3135" s="171"/>
      <c r="CG3135" s="171"/>
      <c r="CH3135" s="171"/>
      <c r="CI3135" s="171"/>
      <c r="CJ3135" s="171"/>
      <c r="CK3135" s="171"/>
      <c r="CL3135" s="171"/>
      <c r="CM3135" s="171"/>
      <c r="CN3135" s="171"/>
      <c r="CO3135" s="171"/>
      <c r="CP3135" s="171"/>
      <c r="CQ3135" s="171"/>
      <c r="CR3135" s="171"/>
      <c r="CS3135" s="171"/>
      <c r="CT3135" s="171"/>
      <c r="CU3135" s="171"/>
      <c r="CV3135" s="171"/>
      <c r="CW3135" s="171"/>
      <c r="CX3135" s="171"/>
      <c r="CY3135" s="171"/>
      <c r="CZ3135" s="171"/>
      <c r="DA3135" s="171"/>
      <c r="DB3135" s="171"/>
      <c r="DC3135" s="171"/>
      <c r="DD3135" s="171"/>
      <c r="DE3135" s="171"/>
      <c r="DF3135" s="171"/>
      <c r="DG3135" s="171"/>
      <c r="DH3135" s="171"/>
      <c r="DI3135" s="171"/>
      <c r="DJ3135" s="171"/>
      <c r="DK3135" s="171"/>
      <c r="DL3135" s="171"/>
      <c r="DM3135" s="171"/>
      <c r="DN3135" s="171"/>
      <c r="DO3135" s="171"/>
      <c r="DP3135" s="171"/>
      <c r="DQ3135" s="171"/>
      <c r="DR3135" s="171"/>
      <c r="DS3135" s="171"/>
      <c r="DT3135" s="171"/>
      <c r="DU3135" s="171"/>
      <c r="DV3135" s="171"/>
      <c r="DW3135" s="171"/>
      <c r="DX3135" s="171"/>
      <c r="DY3135" s="171"/>
      <c r="DZ3135" s="171"/>
      <c r="EA3135" s="171"/>
      <c r="EB3135" s="171"/>
      <c r="EC3135" s="171"/>
      <c r="ED3135" s="171"/>
      <c r="EE3135" s="171"/>
      <c r="EF3135" s="171"/>
      <c r="EG3135" s="171"/>
      <c r="EH3135" s="171"/>
      <c r="EI3135" s="171"/>
      <c r="EJ3135" s="171"/>
      <c r="EK3135" s="171"/>
      <c r="EL3135" s="171"/>
      <c r="EM3135" s="171"/>
      <c r="EN3135" s="171"/>
    </row>
    <row r="3136" spans="43:144" ht="15" x14ac:dyDescent="0.25">
      <c r="AQ3136" s="171"/>
      <c r="AR3136"/>
      <c r="AS3136"/>
      <c r="AT3136"/>
      <c r="AU3136"/>
      <c r="AV3136"/>
      <c r="AW3136"/>
      <c r="AX3136"/>
      <c r="AY3136"/>
      <c r="AZ3136"/>
      <c r="BA3136"/>
      <c r="BB3136"/>
      <c r="BC3136"/>
      <c r="BD3136"/>
      <c r="BE3136" s="171"/>
      <c r="BF3136" s="171"/>
      <c r="BG3136" s="171"/>
      <c r="BH3136" s="171"/>
      <c r="BI3136" s="171"/>
      <c r="BJ3136" s="171"/>
      <c r="BK3136" s="171"/>
      <c r="BL3136" s="171"/>
      <c r="BM3136" s="171"/>
      <c r="BN3136" s="171"/>
      <c r="BO3136" s="171"/>
      <c r="BP3136" s="171"/>
      <c r="BQ3136" s="171"/>
      <c r="BR3136" s="171"/>
      <c r="BS3136" s="171"/>
      <c r="BT3136" s="171"/>
      <c r="BU3136" s="171"/>
      <c r="BV3136" s="171"/>
      <c r="BW3136" s="171"/>
      <c r="BX3136" s="171"/>
      <c r="BY3136" s="171"/>
      <c r="BZ3136" s="171"/>
      <c r="CA3136" s="171"/>
      <c r="CB3136" s="171"/>
      <c r="CC3136" s="171"/>
      <c r="CD3136" s="171"/>
      <c r="CE3136" s="171"/>
      <c r="CF3136" s="171"/>
      <c r="CG3136" s="171"/>
      <c r="CH3136" s="171"/>
      <c r="CI3136" s="171"/>
      <c r="CJ3136" s="171"/>
      <c r="CK3136" s="171"/>
      <c r="CL3136" s="171"/>
      <c r="CM3136" s="171"/>
      <c r="CN3136" s="171"/>
      <c r="CO3136" s="171"/>
      <c r="CP3136" s="171"/>
      <c r="CQ3136" s="171"/>
      <c r="CR3136" s="171"/>
      <c r="CS3136" s="171"/>
      <c r="CT3136" s="171"/>
      <c r="CU3136" s="171"/>
      <c r="CV3136" s="171"/>
      <c r="CW3136" s="171"/>
      <c r="CX3136" s="171"/>
      <c r="CY3136" s="171"/>
      <c r="CZ3136" s="171"/>
      <c r="DA3136" s="171"/>
      <c r="DB3136" s="171"/>
      <c r="DC3136" s="171"/>
      <c r="DD3136" s="171"/>
      <c r="DE3136" s="171"/>
      <c r="DF3136" s="171"/>
      <c r="DG3136" s="171"/>
      <c r="DH3136" s="171"/>
      <c r="DI3136" s="171"/>
      <c r="DJ3136" s="171"/>
      <c r="DK3136" s="171"/>
      <c r="DL3136" s="171"/>
      <c r="DM3136" s="171"/>
      <c r="DN3136" s="171"/>
      <c r="DO3136" s="171"/>
      <c r="DP3136" s="171"/>
      <c r="DQ3136" s="171"/>
      <c r="DR3136" s="171"/>
      <c r="DS3136" s="171"/>
      <c r="DT3136" s="171"/>
      <c r="DU3136" s="171"/>
      <c r="DV3136" s="171"/>
      <c r="DW3136" s="171"/>
      <c r="DX3136" s="171"/>
      <c r="DY3136" s="171"/>
      <c r="DZ3136" s="171"/>
      <c r="EA3136" s="171"/>
      <c r="EB3136" s="171"/>
      <c r="EC3136" s="171"/>
      <c r="ED3136" s="171"/>
      <c r="EE3136" s="171"/>
      <c r="EF3136" s="171"/>
      <c r="EG3136" s="171"/>
      <c r="EH3136" s="171"/>
      <c r="EI3136" s="171"/>
      <c r="EJ3136" s="171"/>
      <c r="EK3136" s="171"/>
      <c r="EL3136" s="171"/>
      <c r="EM3136" s="171"/>
      <c r="EN3136" s="171"/>
    </row>
    <row r="3137" spans="43:144" ht="15" x14ac:dyDescent="0.25">
      <c r="AQ3137" s="171"/>
      <c r="AR3137"/>
      <c r="AS3137"/>
      <c r="AT3137"/>
      <c r="AU3137"/>
      <c r="AV3137"/>
      <c r="AW3137"/>
      <c r="AX3137"/>
      <c r="AY3137"/>
      <c r="AZ3137"/>
      <c r="BA3137"/>
      <c r="BB3137"/>
      <c r="BC3137"/>
      <c r="BD3137"/>
      <c r="BE3137" s="171"/>
      <c r="BF3137" s="171"/>
      <c r="BG3137" s="171"/>
      <c r="BH3137" s="171"/>
      <c r="BI3137" s="171"/>
      <c r="BJ3137" s="171"/>
      <c r="BK3137" s="171"/>
      <c r="BL3137" s="171"/>
      <c r="BM3137" s="171"/>
      <c r="BN3137" s="171"/>
      <c r="BO3137" s="171"/>
      <c r="BP3137" s="171"/>
      <c r="BQ3137" s="171"/>
      <c r="BR3137" s="171"/>
      <c r="BS3137" s="171"/>
      <c r="BT3137" s="171"/>
      <c r="BU3137" s="171"/>
      <c r="BV3137" s="171"/>
      <c r="BW3137" s="171"/>
      <c r="BX3137" s="171"/>
      <c r="BY3137" s="171"/>
      <c r="BZ3137" s="171"/>
      <c r="CA3137" s="171"/>
      <c r="CB3137" s="171"/>
      <c r="CC3137" s="171"/>
      <c r="CD3137" s="171"/>
      <c r="CE3137" s="171"/>
      <c r="CF3137" s="171"/>
      <c r="CG3137" s="171"/>
      <c r="CH3137" s="171"/>
      <c r="CI3137" s="171"/>
      <c r="CJ3137" s="171"/>
      <c r="CK3137" s="171"/>
      <c r="CL3137" s="171"/>
      <c r="CM3137" s="171"/>
      <c r="CN3137" s="171"/>
      <c r="CO3137" s="171"/>
      <c r="CP3137" s="171"/>
      <c r="CQ3137" s="171"/>
      <c r="CR3137" s="171"/>
      <c r="CS3137" s="171"/>
      <c r="CT3137" s="171"/>
      <c r="CU3137" s="171"/>
      <c r="CV3137" s="171"/>
      <c r="CW3137" s="171"/>
      <c r="CX3137" s="171"/>
      <c r="CY3137" s="171"/>
      <c r="CZ3137" s="171"/>
      <c r="DA3137" s="171"/>
      <c r="DB3137" s="171"/>
      <c r="DC3137" s="171"/>
      <c r="DD3137" s="171"/>
      <c r="DE3137" s="171"/>
      <c r="DF3137" s="171"/>
      <c r="DG3137" s="171"/>
      <c r="DH3137" s="171"/>
      <c r="DI3137" s="171"/>
      <c r="DJ3137" s="171"/>
      <c r="DK3137" s="171"/>
      <c r="DL3137" s="171"/>
      <c r="DM3137" s="171"/>
      <c r="DN3137" s="171"/>
      <c r="DO3137" s="171"/>
      <c r="DP3137" s="171"/>
      <c r="DQ3137" s="171"/>
      <c r="DR3137" s="171"/>
      <c r="DS3137" s="171"/>
      <c r="DT3137" s="171"/>
      <c r="DU3137" s="171"/>
      <c r="DV3137" s="171"/>
      <c r="DW3137" s="171"/>
      <c r="DX3137" s="171"/>
      <c r="DY3137" s="171"/>
      <c r="DZ3137" s="171"/>
      <c r="EA3137" s="171"/>
      <c r="EB3137" s="171"/>
      <c r="EC3137" s="171"/>
      <c r="ED3137" s="171"/>
      <c r="EE3137" s="171"/>
      <c r="EF3137" s="171"/>
      <c r="EG3137" s="171"/>
      <c r="EH3137" s="171"/>
      <c r="EI3137" s="171"/>
      <c r="EJ3137" s="171"/>
      <c r="EK3137" s="171"/>
      <c r="EL3137" s="171"/>
      <c r="EM3137" s="171"/>
      <c r="EN3137" s="171"/>
    </row>
    <row r="3138" spans="43:144" ht="15" x14ac:dyDescent="0.25">
      <c r="AQ3138" s="171"/>
      <c r="AR3138"/>
      <c r="AS3138"/>
      <c r="AT3138"/>
      <c r="AU3138"/>
      <c r="AV3138"/>
      <c r="AW3138"/>
      <c r="AX3138"/>
      <c r="AY3138"/>
      <c r="AZ3138"/>
      <c r="BA3138"/>
      <c r="BB3138"/>
      <c r="BC3138"/>
      <c r="BD3138"/>
      <c r="BE3138" s="171"/>
      <c r="BF3138" s="171"/>
      <c r="BG3138" s="171"/>
      <c r="BH3138" s="171"/>
      <c r="BI3138" s="171"/>
      <c r="BJ3138" s="171"/>
      <c r="BK3138" s="171"/>
      <c r="BL3138" s="171"/>
      <c r="BM3138" s="171"/>
      <c r="BN3138" s="171"/>
      <c r="BO3138" s="171"/>
      <c r="BP3138" s="171"/>
      <c r="BQ3138" s="171"/>
      <c r="BR3138" s="171"/>
      <c r="BS3138" s="171"/>
      <c r="BT3138" s="171"/>
      <c r="BU3138" s="171"/>
      <c r="BV3138" s="171"/>
      <c r="BW3138" s="171"/>
      <c r="BX3138" s="171"/>
      <c r="BY3138" s="171"/>
      <c r="BZ3138" s="171"/>
      <c r="CA3138" s="171"/>
      <c r="CB3138" s="171"/>
      <c r="CC3138" s="171"/>
      <c r="CD3138" s="171"/>
      <c r="CE3138" s="171"/>
      <c r="CF3138" s="171"/>
      <c r="CG3138" s="171"/>
      <c r="CH3138" s="171"/>
      <c r="CI3138" s="171"/>
      <c r="CJ3138" s="171"/>
      <c r="CK3138" s="171"/>
      <c r="CL3138" s="171"/>
      <c r="CM3138" s="171"/>
      <c r="CN3138" s="171"/>
      <c r="CO3138" s="171"/>
      <c r="CP3138" s="171"/>
      <c r="CQ3138" s="171"/>
      <c r="CR3138" s="171"/>
      <c r="CS3138" s="171"/>
      <c r="CT3138" s="171"/>
      <c r="CU3138" s="171"/>
      <c r="CV3138" s="171"/>
      <c r="CW3138" s="171"/>
      <c r="CX3138" s="171"/>
      <c r="CY3138" s="171"/>
      <c r="CZ3138" s="171"/>
      <c r="DA3138" s="171"/>
      <c r="DB3138" s="171"/>
      <c r="DC3138" s="171"/>
      <c r="DD3138" s="171"/>
      <c r="DE3138" s="171"/>
      <c r="DF3138" s="171"/>
      <c r="DG3138" s="171"/>
      <c r="DH3138" s="171"/>
      <c r="DI3138" s="171"/>
      <c r="DJ3138" s="171"/>
      <c r="DK3138" s="171"/>
      <c r="DL3138" s="171"/>
      <c r="DM3138" s="171"/>
      <c r="DN3138" s="171"/>
      <c r="DO3138" s="171"/>
      <c r="DP3138" s="171"/>
      <c r="DQ3138" s="171"/>
      <c r="DR3138" s="171"/>
      <c r="DS3138" s="171"/>
      <c r="DT3138" s="171"/>
      <c r="DU3138" s="171"/>
      <c r="DV3138" s="171"/>
      <c r="DW3138" s="171"/>
      <c r="DX3138" s="171"/>
      <c r="DY3138" s="171"/>
      <c r="DZ3138" s="171"/>
      <c r="EA3138" s="171"/>
      <c r="EB3138" s="171"/>
      <c r="EC3138" s="171"/>
      <c r="ED3138" s="171"/>
      <c r="EE3138" s="171"/>
      <c r="EF3138" s="171"/>
      <c r="EG3138" s="171"/>
      <c r="EH3138" s="171"/>
      <c r="EI3138" s="171"/>
      <c r="EJ3138" s="171"/>
      <c r="EK3138" s="171"/>
      <c r="EL3138" s="171"/>
      <c r="EM3138" s="171"/>
      <c r="EN3138" s="171"/>
    </row>
    <row r="3139" spans="43:144" ht="15" x14ac:dyDescent="0.25">
      <c r="AQ3139" s="171"/>
      <c r="AR3139"/>
      <c r="AS3139"/>
      <c r="AT3139"/>
      <c r="AU3139"/>
      <c r="AV3139"/>
      <c r="AW3139"/>
      <c r="AX3139"/>
      <c r="AY3139"/>
      <c r="AZ3139"/>
      <c r="BA3139"/>
      <c r="BB3139"/>
      <c r="BC3139"/>
      <c r="BD3139"/>
      <c r="BE3139" s="171"/>
      <c r="BF3139" s="171"/>
      <c r="BG3139" s="171"/>
      <c r="BH3139" s="171"/>
      <c r="BI3139" s="171"/>
      <c r="BJ3139" s="171"/>
      <c r="BK3139" s="171"/>
      <c r="BL3139" s="171"/>
      <c r="BM3139" s="171"/>
      <c r="BN3139" s="171"/>
      <c r="BO3139" s="171"/>
      <c r="BP3139" s="171"/>
      <c r="BQ3139" s="171"/>
      <c r="BR3139" s="171"/>
      <c r="BS3139" s="171"/>
      <c r="BT3139" s="171"/>
      <c r="BU3139" s="171"/>
      <c r="BV3139" s="171"/>
      <c r="BW3139" s="171"/>
      <c r="BX3139" s="171"/>
      <c r="BY3139" s="171"/>
      <c r="BZ3139" s="171"/>
      <c r="CA3139" s="171"/>
      <c r="CB3139" s="171"/>
      <c r="CC3139" s="171"/>
      <c r="CD3139" s="171"/>
      <c r="CE3139" s="171"/>
      <c r="CF3139" s="171"/>
      <c r="CG3139" s="171"/>
      <c r="CH3139" s="171"/>
      <c r="CI3139" s="171"/>
      <c r="CJ3139" s="171"/>
      <c r="CK3139" s="171"/>
      <c r="CL3139" s="171"/>
      <c r="CM3139" s="171"/>
      <c r="CN3139" s="171"/>
      <c r="CO3139" s="171"/>
      <c r="CP3139" s="171"/>
      <c r="CQ3139" s="171"/>
      <c r="CR3139" s="171"/>
      <c r="CS3139" s="171"/>
      <c r="CT3139" s="171"/>
      <c r="CU3139" s="171"/>
      <c r="CV3139" s="171"/>
      <c r="CW3139" s="171"/>
      <c r="CX3139" s="171"/>
      <c r="CY3139" s="171"/>
      <c r="CZ3139" s="171"/>
      <c r="DA3139" s="171"/>
      <c r="DB3139" s="171"/>
      <c r="DC3139" s="171"/>
      <c r="DD3139" s="171"/>
      <c r="DE3139" s="171"/>
      <c r="DF3139" s="171"/>
      <c r="DG3139" s="171"/>
      <c r="DH3139" s="171"/>
      <c r="DI3139" s="171"/>
      <c r="DJ3139" s="171"/>
      <c r="DK3139" s="171"/>
      <c r="DL3139" s="171"/>
      <c r="DM3139" s="171"/>
      <c r="DN3139" s="171"/>
      <c r="DO3139" s="171"/>
      <c r="DP3139" s="171"/>
      <c r="DQ3139" s="171"/>
      <c r="DR3139" s="171"/>
      <c r="DS3139" s="171"/>
      <c r="DT3139" s="171"/>
      <c r="DU3139" s="171"/>
      <c r="DV3139" s="171"/>
      <c r="DW3139" s="171"/>
      <c r="DX3139" s="171"/>
      <c r="DY3139" s="171"/>
      <c r="DZ3139" s="171"/>
      <c r="EA3139" s="171"/>
      <c r="EB3139" s="171"/>
      <c r="EC3139" s="171"/>
      <c r="ED3139" s="171"/>
      <c r="EE3139" s="171"/>
      <c r="EF3139" s="171"/>
      <c r="EG3139" s="171"/>
      <c r="EH3139" s="171"/>
      <c r="EI3139" s="171"/>
      <c r="EJ3139" s="171"/>
      <c r="EK3139" s="171"/>
      <c r="EL3139" s="171"/>
      <c r="EM3139" s="171"/>
      <c r="EN3139" s="171"/>
    </row>
    <row r="3140" spans="43:144" ht="15" x14ac:dyDescent="0.25">
      <c r="AQ3140" s="171"/>
      <c r="AR3140"/>
      <c r="AS3140"/>
      <c r="AT3140"/>
      <c r="AU3140"/>
      <c r="AV3140"/>
      <c r="AW3140"/>
      <c r="AX3140"/>
      <c r="AY3140"/>
      <c r="AZ3140"/>
      <c r="BA3140"/>
      <c r="BB3140"/>
      <c r="BC3140"/>
      <c r="BD3140"/>
      <c r="BE3140" s="171"/>
      <c r="BF3140" s="171"/>
      <c r="BG3140" s="171"/>
      <c r="BH3140" s="171"/>
      <c r="BI3140" s="171"/>
      <c r="BJ3140" s="171"/>
      <c r="BK3140" s="171"/>
      <c r="BL3140" s="171"/>
      <c r="BM3140" s="171"/>
      <c r="BN3140" s="171"/>
      <c r="BO3140" s="171"/>
      <c r="BP3140" s="171"/>
      <c r="BQ3140" s="171"/>
      <c r="BR3140" s="171"/>
      <c r="BS3140" s="171"/>
      <c r="BT3140" s="171"/>
      <c r="BU3140" s="171"/>
      <c r="BV3140" s="171"/>
      <c r="BW3140" s="171"/>
      <c r="BX3140" s="171"/>
      <c r="BY3140" s="171"/>
      <c r="BZ3140" s="171"/>
      <c r="CA3140" s="171"/>
      <c r="CB3140" s="171"/>
      <c r="CC3140" s="171"/>
      <c r="CD3140" s="171"/>
      <c r="CE3140" s="171"/>
      <c r="CF3140" s="171"/>
      <c r="CG3140" s="171"/>
      <c r="CH3140" s="171"/>
      <c r="CI3140" s="171"/>
      <c r="CJ3140" s="171"/>
      <c r="CK3140" s="171"/>
      <c r="CL3140" s="171"/>
      <c r="CM3140" s="171"/>
      <c r="CN3140" s="171"/>
      <c r="CO3140" s="171"/>
      <c r="CP3140" s="171"/>
      <c r="CQ3140" s="171"/>
      <c r="CR3140" s="171"/>
      <c r="CS3140" s="171"/>
      <c r="CT3140" s="171"/>
      <c r="CU3140" s="171"/>
      <c r="CV3140" s="171"/>
      <c r="CW3140" s="171"/>
      <c r="CX3140" s="171"/>
      <c r="CY3140" s="171"/>
      <c r="CZ3140" s="171"/>
      <c r="DA3140" s="171"/>
      <c r="DB3140" s="171"/>
      <c r="DC3140" s="171"/>
      <c r="DD3140" s="171"/>
      <c r="DE3140" s="171"/>
      <c r="DF3140" s="171"/>
      <c r="DG3140" s="171"/>
      <c r="DH3140" s="171"/>
      <c r="DI3140" s="171"/>
      <c r="DJ3140" s="171"/>
      <c r="DK3140" s="171"/>
      <c r="DL3140" s="171"/>
      <c r="DM3140" s="171"/>
      <c r="DN3140" s="171"/>
      <c r="DO3140" s="171"/>
      <c r="DP3140" s="171"/>
      <c r="DQ3140" s="171"/>
      <c r="DR3140" s="171"/>
      <c r="DS3140" s="171"/>
      <c r="DT3140" s="171"/>
      <c r="DU3140" s="171"/>
      <c r="DV3140" s="171"/>
      <c r="DW3140" s="171"/>
      <c r="DX3140" s="171"/>
      <c r="DY3140" s="171"/>
      <c r="DZ3140" s="171"/>
      <c r="EA3140" s="171"/>
      <c r="EB3140" s="171"/>
      <c r="EC3140" s="171"/>
      <c r="ED3140" s="171"/>
      <c r="EE3140" s="171"/>
      <c r="EF3140" s="171"/>
      <c r="EG3140" s="171"/>
      <c r="EH3140" s="171"/>
      <c r="EI3140" s="171"/>
      <c r="EJ3140" s="171"/>
      <c r="EK3140" s="171"/>
      <c r="EL3140" s="171"/>
      <c r="EM3140" s="171"/>
      <c r="EN3140" s="171"/>
    </row>
    <row r="3141" spans="43:144" ht="15" x14ac:dyDescent="0.25">
      <c r="AQ3141" s="171"/>
      <c r="AR3141"/>
      <c r="AS3141"/>
      <c r="AT3141"/>
      <c r="AU3141"/>
      <c r="AV3141"/>
      <c r="AW3141"/>
      <c r="AX3141"/>
      <c r="AY3141"/>
      <c r="AZ3141"/>
      <c r="BA3141"/>
      <c r="BB3141"/>
      <c r="BC3141"/>
      <c r="BD3141"/>
      <c r="BE3141" s="171"/>
      <c r="BF3141" s="171"/>
      <c r="BG3141" s="171"/>
      <c r="BH3141" s="171"/>
      <c r="BI3141" s="171"/>
      <c r="BJ3141" s="171"/>
      <c r="BK3141" s="171"/>
      <c r="BL3141" s="171"/>
      <c r="BM3141" s="171"/>
      <c r="BN3141" s="171"/>
      <c r="BO3141" s="171"/>
      <c r="BP3141" s="171"/>
      <c r="BQ3141" s="171"/>
      <c r="BR3141" s="171"/>
      <c r="BS3141" s="171"/>
      <c r="BT3141" s="171"/>
      <c r="BU3141" s="171"/>
      <c r="BV3141" s="171"/>
      <c r="BW3141" s="171"/>
      <c r="BX3141" s="171"/>
      <c r="BY3141" s="171"/>
      <c r="BZ3141" s="171"/>
      <c r="CA3141" s="171"/>
      <c r="CB3141" s="171"/>
      <c r="CC3141" s="171"/>
      <c r="CD3141" s="171"/>
      <c r="CE3141" s="171"/>
      <c r="CF3141" s="171"/>
      <c r="CG3141" s="171"/>
      <c r="CH3141" s="171"/>
      <c r="CI3141" s="171"/>
      <c r="CJ3141" s="171"/>
      <c r="CK3141" s="171"/>
      <c r="CL3141" s="171"/>
      <c r="CM3141" s="171"/>
      <c r="CN3141" s="171"/>
      <c r="CO3141" s="171"/>
      <c r="CP3141" s="171"/>
      <c r="CQ3141" s="171"/>
      <c r="CR3141" s="171"/>
      <c r="CS3141" s="171"/>
      <c r="CT3141" s="171"/>
      <c r="CU3141" s="171"/>
      <c r="CV3141" s="171"/>
      <c r="CW3141" s="171"/>
      <c r="CX3141" s="171"/>
      <c r="CY3141" s="171"/>
      <c r="CZ3141" s="171"/>
      <c r="DA3141" s="171"/>
      <c r="DB3141" s="171"/>
      <c r="DC3141" s="171"/>
      <c r="DD3141" s="171"/>
      <c r="DE3141" s="171"/>
      <c r="DF3141" s="171"/>
      <c r="DG3141" s="171"/>
      <c r="DH3141" s="171"/>
      <c r="DI3141" s="171"/>
      <c r="DJ3141" s="171"/>
      <c r="DK3141" s="171"/>
      <c r="DL3141" s="171"/>
      <c r="DM3141" s="171"/>
      <c r="DN3141" s="171"/>
      <c r="DO3141" s="171"/>
      <c r="DP3141" s="171"/>
      <c r="DQ3141" s="171"/>
      <c r="DR3141" s="171"/>
      <c r="DS3141" s="171"/>
      <c r="DT3141" s="171"/>
      <c r="DU3141" s="171"/>
      <c r="DV3141" s="171"/>
      <c r="DW3141" s="171"/>
      <c r="DX3141" s="171"/>
      <c r="DY3141" s="171"/>
      <c r="DZ3141" s="171"/>
      <c r="EA3141" s="171"/>
      <c r="EB3141" s="171"/>
      <c r="EC3141" s="171"/>
      <c r="ED3141" s="171"/>
      <c r="EE3141" s="171"/>
      <c r="EF3141" s="171"/>
      <c r="EG3141" s="171"/>
      <c r="EH3141" s="171"/>
      <c r="EI3141" s="171"/>
      <c r="EJ3141" s="171"/>
      <c r="EK3141" s="171"/>
      <c r="EL3141" s="171"/>
      <c r="EM3141" s="171"/>
      <c r="EN3141" s="171"/>
    </row>
    <row r="3142" spans="43:144" ht="15" x14ac:dyDescent="0.25">
      <c r="AQ3142" s="171"/>
      <c r="AR3142"/>
      <c r="AS3142"/>
      <c r="AT3142"/>
      <c r="AU3142"/>
      <c r="AV3142"/>
      <c r="AW3142"/>
      <c r="AX3142"/>
      <c r="AY3142"/>
      <c r="AZ3142"/>
      <c r="BA3142"/>
      <c r="BB3142"/>
      <c r="BC3142"/>
      <c r="BD3142"/>
      <c r="BE3142" s="171"/>
      <c r="BF3142" s="171"/>
      <c r="BG3142" s="171"/>
      <c r="BH3142" s="171"/>
      <c r="BI3142" s="171"/>
      <c r="BJ3142" s="171"/>
      <c r="BK3142" s="171"/>
      <c r="BL3142" s="171"/>
      <c r="BM3142" s="171"/>
      <c r="BN3142" s="171"/>
      <c r="BO3142" s="171"/>
      <c r="BP3142" s="171"/>
      <c r="BQ3142" s="171"/>
      <c r="BR3142" s="171"/>
      <c r="BS3142" s="171"/>
      <c r="BT3142" s="171"/>
      <c r="BU3142" s="171"/>
      <c r="BV3142" s="171"/>
      <c r="BW3142" s="171"/>
      <c r="BX3142" s="171"/>
      <c r="BY3142" s="171"/>
      <c r="BZ3142" s="171"/>
      <c r="CA3142" s="171"/>
      <c r="CB3142" s="171"/>
      <c r="CC3142" s="171"/>
      <c r="CD3142" s="171"/>
      <c r="CE3142" s="171"/>
      <c r="CF3142" s="171"/>
      <c r="CG3142" s="171"/>
      <c r="CH3142" s="171"/>
      <c r="CI3142" s="171"/>
      <c r="CJ3142" s="171"/>
      <c r="CK3142" s="171"/>
      <c r="CL3142" s="171"/>
      <c r="CM3142" s="171"/>
      <c r="CN3142" s="171"/>
      <c r="CO3142" s="171"/>
      <c r="CP3142" s="171"/>
      <c r="CQ3142" s="171"/>
      <c r="CR3142" s="171"/>
      <c r="CS3142" s="171"/>
      <c r="CT3142" s="171"/>
      <c r="CU3142" s="171"/>
      <c r="CV3142" s="171"/>
      <c r="CW3142" s="171"/>
      <c r="CX3142" s="171"/>
      <c r="CY3142" s="171"/>
      <c r="CZ3142" s="171"/>
      <c r="DA3142" s="171"/>
      <c r="DB3142" s="171"/>
      <c r="DC3142" s="171"/>
      <c r="DD3142" s="171"/>
      <c r="DE3142" s="171"/>
      <c r="DF3142" s="171"/>
      <c r="DG3142" s="171"/>
      <c r="DH3142" s="171"/>
      <c r="DI3142" s="171"/>
      <c r="DJ3142" s="171"/>
      <c r="DK3142" s="171"/>
      <c r="DL3142" s="171"/>
      <c r="DM3142" s="171"/>
      <c r="DN3142" s="171"/>
      <c r="DO3142" s="171"/>
      <c r="DP3142" s="171"/>
      <c r="DQ3142" s="171"/>
      <c r="DR3142" s="171"/>
      <c r="DS3142" s="171"/>
      <c r="DT3142" s="171"/>
      <c r="DU3142" s="171"/>
      <c r="DV3142" s="171"/>
      <c r="DW3142" s="171"/>
      <c r="DX3142" s="171"/>
      <c r="DY3142" s="171"/>
      <c r="DZ3142" s="171"/>
      <c r="EA3142" s="171"/>
      <c r="EB3142" s="171"/>
      <c r="EC3142" s="171"/>
      <c r="ED3142" s="171"/>
      <c r="EE3142" s="171"/>
      <c r="EF3142" s="171"/>
      <c r="EG3142" s="171"/>
      <c r="EH3142" s="171"/>
      <c r="EI3142" s="171"/>
      <c r="EJ3142" s="171"/>
      <c r="EK3142" s="171"/>
      <c r="EL3142" s="171"/>
      <c r="EM3142" s="171"/>
      <c r="EN3142" s="171"/>
    </row>
    <row r="3143" spans="43:144" ht="15" x14ac:dyDescent="0.25">
      <c r="AQ3143" s="171"/>
      <c r="AR3143"/>
      <c r="AS3143"/>
      <c r="AT3143"/>
      <c r="AU3143"/>
      <c r="AV3143"/>
      <c r="AW3143"/>
      <c r="AX3143"/>
      <c r="AY3143"/>
      <c r="AZ3143"/>
      <c r="BA3143"/>
      <c r="BB3143"/>
      <c r="BC3143"/>
      <c r="BD3143"/>
      <c r="BE3143" s="171"/>
      <c r="BF3143" s="171"/>
      <c r="BG3143" s="171"/>
      <c r="BH3143" s="171"/>
      <c r="BI3143" s="171"/>
      <c r="BJ3143" s="171"/>
      <c r="BK3143" s="171"/>
      <c r="BL3143" s="171"/>
      <c r="BM3143" s="171"/>
      <c r="BN3143" s="171"/>
      <c r="BO3143" s="171"/>
      <c r="BP3143" s="171"/>
      <c r="BQ3143" s="171"/>
      <c r="BR3143" s="171"/>
      <c r="BS3143" s="171"/>
      <c r="BT3143" s="171"/>
      <c r="BU3143" s="171"/>
      <c r="BV3143" s="171"/>
      <c r="BW3143" s="171"/>
      <c r="BX3143" s="171"/>
      <c r="BY3143" s="171"/>
      <c r="BZ3143" s="171"/>
      <c r="CA3143" s="171"/>
      <c r="CB3143" s="171"/>
      <c r="CC3143" s="171"/>
      <c r="CD3143" s="171"/>
      <c r="CE3143" s="171"/>
      <c r="CF3143" s="171"/>
      <c r="CG3143" s="171"/>
      <c r="CH3143" s="171"/>
      <c r="CI3143" s="171"/>
      <c r="CJ3143" s="171"/>
      <c r="CK3143" s="171"/>
      <c r="CL3143" s="171"/>
      <c r="CM3143" s="171"/>
      <c r="CN3143" s="171"/>
      <c r="CO3143" s="171"/>
      <c r="CP3143" s="171"/>
      <c r="CQ3143" s="171"/>
      <c r="CR3143" s="171"/>
      <c r="CS3143" s="171"/>
      <c r="CT3143" s="171"/>
      <c r="CU3143" s="171"/>
      <c r="CV3143" s="171"/>
      <c r="CW3143" s="171"/>
      <c r="CX3143" s="171"/>
      <c r="CY3143" s="171"/>
      <c r="CZ3143" s="171"/>
      <c r="DA3143" s="171"/>
      <c r="DB3143" s="171"/>
      <c r="DC3143" s="171"/>
      <c r="DD3143" s="171"/>
      <c r="DE3143" s="171"/>
      <c r="DF3143" s="171"/>
      <c r="DG3143" s="171"/>
      <c r="DH3143" s="171"/>
      <c r="DI3143" s="171"/>
      <c r="DJ3143" s="171"/>
      <c r="DK3143" s="171"/>
      <c r="DL3143" s="171"/>
      <c r="DM3143" s="171"/>
      <c r="DN3143" s="171"/>
      <c r="DO3143" s="171"/>
      <c r="DP3143" s="171"/>
      <c r="DQ3143" s="171"/>
      <c r="DR3143" s="171"/>
      <c r="DS3143" s="171"/>
      <c r="DT3143" s="171"/>
      <c r="DU3143" s="171"/>
      <c r="DV3143" s="171"/>
      <c r="DW3143" s="171"/>
      <c r="DX3143" s="171"/>
      <c r="DY3143" s="171"/>
      <c r="DZ3143" s="171"/>
      <c r="EA3143" s="171"/>
      <c r="EB3143" s="171"/>
      <c r="EC3143" s="171"/>
      <c r="ED3143" s="171"/>
      <c r="EE3143" s="171"/>
      <c r="EF3143" s="171"/>
      <c r="EG3143" s="171"/>
      <c r="EH3143" s="171"/>
      <c r="EI3143" s="171"/>
      <c r="EJ3143" s="171"/>
      <c r="EK3143" s="171"/>
      <c r="EL3143" s="171"/>
      <c r="EM3143" s="171"/>
      <c r="EN3143" s="171"/>
    </row>
    <row r="3144" spans="43:144" ht="15" x14ac:dyDescent="0.25">
      <c r="AQ3144" s="171"/>
      <c r="AR3144"/>
      <c r="AS3144"/>
      <c r="AT3144"/>
      <c r="AU3144"/>
      <c r="AV3144"/>
      <c r="AW3144"/>
      <c r="AX3144"/>
      <c r="AY3144"/>
      <c r="AZ3144"/>
      <c r="BA3144"/>
      <c r="BB3144"/>
      <c r="BC3144"/>
      <c r="BD3144"/>
      <c r="BE3144" s="171"/>
      <c r="BF3144" s="171"/>
      <c r="BG3144" s="171"/>
      <c r="BH3144" s="171"/>
      <c r="BI3144" s="171"/>
      <c r="BJ3144" s="171"/>
      <c r="BK3144" s="171"/>
      <c r="BL3144" s="171"/>
      <c r="BM3144" s="171"/>
      <c r="BN3144" s="171"/>
      <c r="BO3144" s="171"/>
      <c r="BP3144" s="171"/>
      <c r="BQ3144" s="171"/>
      <c r="BR3144" s="171"/>
      <c r="BS3144" s="171"/>
      <c r="BT3144" s="171"/>
      <c r="BU3144" s="171"/>
      <c r="BV3144" s="171"/>
      <c r="BW3144" s="171"/>
      <c r="BX3144" s="171"/>
      <c r="BY3144" s="171"/>
      <c r="BZ3144" s="171"/>
      <c r="CA3144" s="171"/>
      <c r="CB3144" s="171"/>
      <c r="CC3144" s="171"/>
      <c r="CD3144" s="171"/>
      <c r="CE3144" s="171"/>
      <c r="CF3144" s="171"/>
      <c r="CG3144" s="171"/>
      <c r="CH3144" s="171"/>
      <c r="CI3144" s="171"/>
      <c r="CJ3144" s="171"/>
      <c r="CK3144" s="171"/>
      <c r="CL3144" s="171"/>
      <c r="CM3144" s="171"/>
      <c r="CN3144" s="171"/>
      <c r="CO3144" s="171"/>
      <c r="CP3144" s="171"/>
      <c r="CQ3144" s="171"/>
      <c r="CR3144" s="171"/>
      <c r="CS3144" s="171"/>
      <c r="CT3144" s="171"/>
      <c r="CU3144" s="171"/>
      <c r="CV3144" s="171"/>
      <c r="CW3144" s="171"/>
      <c r="CX3144" s="171"/>
      <c r="CY3144" s="171"/>
      <c r="CZ3144" s="171"/>
      <c r="DA3144" s="171"/>
      <c r="DB3144" s="171"/>
      <c r="DC3144" s="171"/>
      <c r="DD3144" s="171"/>
      <c r="DE3144" s="171"/>
      <c r="DF3144" s="171"/>
      <c r="DG3144" s="171"/>
      <c r="DH3144" s="171"/>
      <c r="DI3144" s="171"/>
      <c r="DJ3144" s="171"/>
      <c r="DK3144" s="171"/>
      <c r="DL3144" s="171"/>
      <c r="DM3144" s="171"/>
      <c r="DN3144" s="171"/>
      <c r="DO3144" s="171"/>
      <c r="DP3144" s="171"/>
      <c r="DQ3144" s="171"/>
      <c r="DR3144" s="171"/>
      <c r="DS3144" s="171"/>
      <c r="DT3144" s="171"/>
      <c r="DU3144" s="171"/>
      <c r="DV3144" s="171"/>
      <c r="DW3144" s="171"/>
      <c r="DX3144" s="171"/>
      <c r="DY3144" s="171"/>
      <c r="DZ3144" s="171"/>
      <c r="EA3144" s="171"/>
      <c r="EB3144" s="171"/>
      <c r="EC3144" s="171"/>
      <c r="ED3144" s="171"/>
      <c r="EE3144" s="171"/>
      <c r="EF3144" s="171"/>
      <c r="EG3144" s="171"/>
      <c r="EH3144" s="171"/>
      <c r="EI3144" s="171"/>
      <c r="EJ3144" s="171"/>
      <c r="EK3144" s="171"/>
      <c r="EL3144" s="171"/>
      <c r="EM3144" s="171"/>
      <c r="EN3144" s="171"/>
    </row>
    <row r="3145" spans="43:144" ht="15" x14ac:dyDescent="0.25">
      <c r="AQ3145" s="171"/>
      <c r="AR3145"/>
      <c r="AS3145"/>
      <c r="AT3145"/>
      <c r="AU3145"/>
      <c r="AV3145"/>
      <c r="AW3145"/>
      <c r="AX3145"/>
      <c r="AY3145"/>
      <c r="AZ3145"/>
      <c r="BA3145"/>
      <c r="BB3145"/>
      <c r="BC3145"/>
      <c r="BD3145"/>
      <c r="BE3145" s="171"/>
      <c r="BF3145" s="171"/>
      <c r="BG3145" s="171"/>
      <c r="BH3145" s="171"/>
      <c r="BI3145" s="171"/>
      <c r="BJ3145" s="171"/>
      <c r="BK3145" s="171"/>
      <c r="BL3145" s="171"/>
      <c r="BM3145" s="171"/>
      <c r="BN3145" s="171"/>
      <c r="BO3145" s="171"/>
      <c r="BP3145" s="171"/>
      <c r="BQ3145" s="171"/>
      <c r="BR3145" s="171"/>
      <c r="BS3145" s="171"/>
      <c r="BT3145" s="171"/>
      <c r="BU3145" s="171"/>
      <c r="BV3145" s="171"/>
      <c r="BW3145" s="171"/>
      <c r="BX3145" s="171"/>
      <c r="BY3145" s="171"/>
      <c r="BZ3145" s="171"/>
      <c r="CA3145" s="171"/>
      <c r="CB3145" s="171"/>
      <c r="CC3145" s="171"/>
      <c r="CD3145" s="171"/>
      <c r="CE3145" s="171"/>
      <c r="CF3145" s="171"/>
      <c r="CG3145" s="171"/>
      <c r="CH3145" s="171"/>
      <c r="CI3145" s="171"/>
      <c r="CJ3145" s="171"/>
      <c r="CK3145" s="171"/>
      <c r="CL3145" s="171"/>
      <c r="CM3145" s="171"/>
      <c r="CN3145" s="171"/>
      <c r="CO3145" s="171"/>
      <c r="CP3145" s="171"/>
      <c r="CQ3145" s="171"/>
      <c r="CR3145" s="171"/>
      <c r="CS3145" s="171"/>
      <c r="CT3145" s="171"/>
      <c r="CU3145" s="171"/>
      <c r="CV3145" s="171"/>
      <c r="CW3145" s="171"/>
      <c r="CX3145" s="171"/>
      <c r="CY3145" s="171"/>
      <c r="CZ3145" s="171"/>
      <c r="DA3145" s="171"/>
      <c r="DB3145" s="171"/>
      <c r="DC3145" s="171"/>
      <c r="DD3145" s="171"/>
      <c r="DE3145" s="171"/>
      <c r="DF3145" s="171"/>
      <c r="DG3145" s="171"/>
      <c r="DH3145" s="171"/>
      <c r="DI3145" s="171"/>
      <c r="DJ3145" s="171"/>
      <c r="DK3145" s="171"/>
      <c r="DL3145" s="171"/>
      <c r="DM3145" s="171"/>
      <c r="DN3145" s="171"/>
      <c r="DO3145" s="171"/>
      <c r="DP3145" s="171"/>
      <c r="DQ3145" s="171"/>
      <c r="DR3145" s="171"/>
      <c r="DS3145" s="171"/>
      <c r="DT3145" s="171"/>
      <c r="DU3145" s="171"/>
      <c r="DV3145" s="171"/>
      <c r="DW3145" s="171"/>
      <c r="DX3145" s="171"/>
      <c r="DY3145" s="171"/>
      <c r="DZ3145" s="171"/>
      <c r="EA3145" s="171"/>
      <c r="EB3145" s="171"/>
      <c r="EC3145" s="171"/>
      <c r="ED3145" s="171"/>
      <c r="EE3145" s="171"/>
      <c r="EF3145" s="171"/>
      <c r="EG3145" s="171"/>
      <c r="EH3145" s="171"/>
      <c r="EI3145" s="171"/>
      <c r="EJ3145" s="171"/>
      <c r="EK3145" s="171"/>
      <c r="EL3145" s="171"/>
      <c r="EM3145" s="171"/>
      <c r="EN3145" s="171"/>
    </row>
    <row r="3146" spans="43:144" ht="15" x14ac:dyDescent="0.25">
      <c r="AQ3146" s="171"/>
      <c r="AR3146"/>
      <c r="AS3146"/>
      <c r="AT3146"/>
      <c r="AU3146"/>
      <c r="AV3146"/>
      <c r="AW3146"/>
      <c r="AX3146"/>
      <c r="AY3146"/>
      <c r="AZ3146"/>
      <c r="BA3146"/>
      <c r="BB3146"/>
      <c r="BC3146"/>
      <c r="BD3146"/>
      <c r="BE3146" s="171"/>
      <c r="BF3146" s="171"/>
      <c r="BG3146" s="171"/>
      <c r="BH3146" s="171"/>
      <c r="BI3146" s="171"/>
      <c r="BJ3146" s="171"/>
      <c r="BK3146" s="171"/>
      <c r="BL3146" s="171"/>
      <c r="BM3146" s="171"/>
      <c r="BN3146" s="171"/>
      <c r="BO3146" s="171"/>
      <c r="BP3146" s="171"/>
      <c r="BQ3146" s="171"/>
      <c r="BR3146" s="171"/>
      <c r="BS3146" s="171"/>
      <c r="BT3146" s="171"/>
      <c r="BU3146" s="171"/>
      <c r="BV3146" s="171"/>
      <c r="BW3146" s="171"/>
      <c r="BX3146" s="171"/>
      <c r="BY3146" s="171"/>
      <c r="BZ3146" s="171"/>
      <c r="CA3146" s="171"/>
      <c r="CB3146" s="171"/>
      <c r="CC3146" s="171"/>
      <c r="CD3146" s="171"/>
      <c r="CE3146" s="171"/>
      <c r="CF3146" s="171"/>
      <c r="CG3146" s="171"/>
      <c r="CH3146" s="171"/>
      <c r="CI3146" s="171"/>
      <c r="CJ3146" s="171"/>
      <c r="CK3146" s="171"/>
      <c r="CL3146" s="171"/>
      <c r="CM3146" s="171"/>
      <c r="CN3146" s="171"/>
      <c r="CO3146" s="171"/>
      <c r="CP3146" s="171"/>
      <c r="CQ3146" s="171"/>
      <c r="CR3146" s="171"/>
      <c r="CS3146" s="171"/>
      <c r="CT3146" s="171"/>
      <c r="CU3146" s="171"/>
      <c r="CV3146" s="171"/>
      <c r="CW3146" s="171"/>
      <c r="CX3146" s="171"/>
      <c r="CY3146" s="171"/>
      <c r="CZ3146" s="171"/>
      <c r="DA3146" s="171"/>
      <c r="DB3146" s="171"/>
      <c r="DC3146" s="171"/>
      <c r="DD3146" s="171"/>
      <c r="DE3146" s="171"/>
      <c r="DF3146" s="171"/>
      <c r="DG3146" s="171"/>
      <c r="DH3146" s="171"/>
      <c r="DI3146" s="171"/>
      <c r="DJ3146" s="171"/>
      <c r="DK3146" s="171"/>
      <c r="DL3146" s="171"/>
      <c r="DM3146" s="171"/>
      <c r="DN3146" s="171"/>
      <c r="DO3146" s="171"/>
      <c r="DP3146" s="171"/>
      <c r="DQ3146" s="171"/>
      <c r="DR3146" s="171"/>
      <c r="DS3146" s="171"/>
      <c r="DT3146" s="171"/>
      <c r="DU3146" s="171"/>
      <c r="DV3146" s="171"/>
      <c r="DW3146" s="171"/>
      <c r="DX3146" s="171"/>
      <c r="DY3146" s="171"/>
      <c r="DZ3146" s="171"/>
      <c r="EA3146" s="171"/>
      <c r="EB3146" s="171"/>
      <c r="EC3146" s="171"/>
      <c r="ED3146" s="171"/>
      <c r="EE3146" s="171"/>
      <c r="EF3146" s="171"/>
      <c r="EG3146" s="171"/>
      <c r="EH3146" s="171"/>
      <c r="EI3146" s="171"/>
      <c r="EJ3146" s="171"/>
      <c r="EK3146" s="171"/>
      <c r="EL3146" s="171"/>
      <c r="EM3146" s="171"/>
      <c r="EN3146" s="171"/>
    </row>
    <row r="3147" spans="43:144" ht="15" x14ac:dyDescent="0.25">
      <c r="AQ3147" s="171"/>
      <c r="AR3147"/>
      <c r="AS3147"/>
      <c r="AT3147"/>
      <c r="AU3147"/>
      <c r="AV3147"/>
      <c r="AW3147"/>
      <c r="AX3147"/>
      <c r="AY3147"/>
      <c r="AZ3147"/>
      <c r="BA3147"/>
      <c r="BB3147"/>
      <c r="BC3147"/>
      <c r="BD3147"/>
      <c r="BE3147" s="171"/>
      <c r="BF3147" s="171"/>
      <c r="BG3147" s="171"/>
      <c r="BH3147" s="171"/>
      <c r="BI3147" s="171"/>
      <c r="BJ3147" s="171"/>
      <c r="BK3147" s="171"/>
      <c r="BL3147" s="171"/>
      <c r="BM3147" s="171"/>
      <c r="BN3147" s="171"/>
      <c r="BO3147" s="171"/>
      <c r="BP3147" s="171"/>
      <c r="BQ3147" s="171"/>
      <c r="BR3147" s="171"/>
      <c r="BS3147" s="171"/>
      <c r="BT3147" s="171"/>
      <c r="BU3147" s="171"/>
      <c r="BV3147" s="171"/>
      <c r="BW3147" s="171"/>
      <c r="BX3147" s="171"/>
      <c r="BY3147" s="171"/>
      <c r="BZ3147" s="171"/>
      <c r="CA3147" s="171"/>
      <c r="CB3147" s="171"/>
      <c r="CC3147" s="171"/>
      <c r="CD3147" s="171"/>
      <c r="CE3147" s="171"/>
      <c r="CF3147" s="171"/>
      <c r="CG3147" s="171"/>
      <c r="CH3147" s="171"/>
      <c r="CI3147" s="171"/>
      <c r="CJ3147" s="171"/>
      <c r="CK3147" s="171"/>
      <c r="CL3147" s="171"/>
      <c r="CM3147" s="171"/>
      <c r="CN3147" s="171"/>
      <c r="CO3147" s="171"/>
      <c r="CP3147" s="171"/>
      <c r="CQ3147" s="171"/>
      <c r="CR3147" s="171"/>
      <c r="CS3147" s="171"/>
      <c r="CT3147" s="171"/>
      <c r="CU3147" s="171"/>
      <c r="CV3147" s="171"/>
      <c r="CW3147" s="171"/>
      <c r="CX3147" s="171"/>
      <c r="CY3147" s="171"/>
      <c r="CZ3147" s="171"/>
      <c r="DA3147" s="171"/>
      <c r="DB3147" s="171"/>
      <c r="DC3147" s="171"/>
      <c r="DD3147" s="171"/>
      <c r="DE3147" s="171"/>
      <c r="DF3147" s="171"/>
      <c r="DG3147" s="171"/>
      <c r="DH3147" s="171"/>
      <c r="DI3147" s="171"/>
      <c r="DJ3147" s="171"/>
      <c r="DK3147" s="171"/>
      <c r="DL3147" s="171"/>
      <c r="DM3147" s="171"/>
      <c r="DN3147" s="171"/>
      <c r="DO3147" s="171"/>
      <c r="DP3147" s="171"/>
      <c r="DQ3147" s="171"/>
      <c r="DR3147" s="171"/>
      <c r="DS3147" s="171"/>
      <c r="DT3147" s="171"/>
      <c r="DU3147" s="171"/>
      <c r="DV3147" s="171"/>
      <c r="DW3147" s="171"/>
      <c r="DX3147" s="171"/>
      <c r="DY3147" s="171"/>
      <c r="DZ3147" s="171"/>
      <c r="EA3147" s="171"/>
      <c r="EB3147" s="171"/>
      <c r="EC3147" s="171"/>
      <c r="ED3147" s="171"/>
      <c r="EE3147" s="171"/>
      <c r="EF3147" s="171"/>
      <c r="EG3147" s="171"/>
      <c r="EH3147" s="171"/>
      <c r="EI3147" s="171"/>
      <c r="EJ3147" s="171"/>
      <c r="EK3147" s="171"/>
      <c r="EL3147" s="171"/>
      <c r="EM3147" s="171"/>
      <c r="EN3147" s="171"/>
    </row>
    <row r="3148" spans="43:144" ht="15" x14ac:dyDescent="0.25">
      <c r="AQ3148" s="171"/>
      <c r="AR3148"/>
      <c r="AS3148"/>
      <c r="AT3148"/>
      <c r="AU3148"/>
      <c r="AV3148"/>
      <c r="AW3148"/>
      <c r="AX3148"/>
      <c r="AY3148"/>
      <c r="AZ3148"/>
      <c r="BA3148"/>
      <c r="BB3148"/>
      <c r="BC3148"/>
      <c r="BD3148"/>
      <c r="BE3148" s="171"/>
      <c r="BF3148" s="171"/>
      <c r="BG3148" s="171"/>
      <c r="BH3148" s="171"/>
      <c r="BI3148" s="171"/>
      <c r="BJ3148" s="171"/>
      <c r="BK3148" s="171"/>
      <c r="BL3148" s="171"/>
      <c r="BM3148" s="171"/>
      <c r="BN3148" s="171"/>
      <c r="BO3148" s="171"/>
      <c r="BP3148" s="171"/>
      <c r="BQ3148" s="171"/>
      <c r="BR3148" s="171"/>
      <c r="BS3148" s="171"/>
      <c r="BT3148" s="171"/>
      <c r="BU3148" s="171"/>
      <c r="BV3148" s="171"/>
      <c r="BW3148" s="171"/>
      <c r="BX3148" s="171"/>
      <c r="BY3148" s="171"/>
      <c r="BZ3148" s="171"/>
      <c r="CA3148" s="171"/>
      <c r="CB3148" s="171"/>
      <c r="CC3148" s="171"/>
      <c r="CD3148" s="171"/>
      <c r="CE3148" s="171"/>
      <c r="CF3148" s="171"/>
      <c r="CG3148" s="171"/>
      <c r="CH3148" s="171"/>
      <c r="CI3148" s="171"/>
      <c r="CJ3148" s="171"/>
      <c r="CK3148" s="171"/>
      <c r="CL3148" s="171"/>
      <c r="CM3148" s="171"/>
      <c r="CN3148" s="171"/>
      <c r="CO3148" s="171"/>
      <c r="CP3148" s="171"/>
      <c r="CQ3148" s="171"/>
      <c r="CR3148" s="171"/>
      <c r="CS3148" s="171"/>
      <c r="CT3148" s="171"/>
      <c r="CU3148" s="171"/>
      <c r="CV3148" s="171"/>
      <c r="CW3148" s="171"/>
      <c r="CX3148" s="171"/>
      <c r="CY3148" s="171"/>
      <c r="CZ3148" s="171"/>
      <c r="DA3148" s="171"/>
      <c r="DB3148" s="171"/>
      <c r="DC3148" s="171"/>
      <c r="DD3148" s="171"/>
      <c r="DE3148" s="171"/>
      <c r="DF3148" s="171"/>
      <c r="DG3148" s="171"/>
      <c r="DH3148" s="171"/>
      <c r="DI3148" s="171"/>
      <c r="DJ3148" s="171"/>
      <c r="DK3148" s="171"/>
      <c r="DL3148" s="171"/>
      <c r="DM3148" s="171"/>
      <c r="DN3148" s="171"/>
      <c r="DO3148" s="171"/>
      <c r="DP3148" s="171"/>
      <c r="DQ3148" s="171"/>
      <c r="DR3148" s="171"/>
      <c r="DS3148" s="171"/>
      <c r="DT3148" s="171"/>
      <c r="DU3148" s="171"/>
      <c r="DV3148" s="171"/>
      <c r="DW3148" s="171"/>
      <c r="DX3148" s="171"/>
      <c r="DY3148" s="171"/>
      <c r="DZ3148" s="171"/>
      <c r="EA3148" s="171"/>
      <c r="EB3148" s="171"/>
      <c r="EC3148" s="171"/>
      <c r="ED3148" s="171"/>
      <c r="EE3148" s="171"/>
      <c r="EF3148" s="171"/>
      <c r="EG3148" s="171"/>
      <c r="EH3148" s="171"/>
      <c r="EI3148" s="171"/>
      <c r="EJ3148" s="171"/>
      <c r="EK3148" s="171"/>
      <c r="EL3148" s="171"/>
      <c r="EM3148" s="171"/>
      <c r="EN3148" s="171"/>
    </row>
    <row r="3149" spans="43:144" ht="15" x14ac:dyDescent="0.25">
      <c r="AQ3149" s="171"/>
      <c r="AR3149"/>
      <c r="AS3149"/>
      <c r="AT3149"/>
      <c r="AU3149"/>
      <c r="AV3149"/>
      <c r="AW3149"/>
      <c r="AX3149"/>
      <c r="AY3149"/>
      <c r="AZ3149"/>
      <c r="BA3149"/>
      <c r="BB3149"/>
      <c r="BC3149"/>
      <c r="BD3149"/>
      <c r="BE3149" s="171"/>
      <c r="BF3149" s="171"/>
      <c r="BG3149" s="171"/>
      <c r="BH3149" s="171"/>
      <c r="BI3149" s="171"/>
      <c r="BJ3149" s="171"/>
      <c r="BK3149" s="171"/>
      <c r="BL3149" s="171"/>
      <c r="BM3149" s="171"/>
      <c r="BN3149" s="171"/>
      <c r="BO3149" s="171"/>
      <c r="BP3149" s="171"/>
      <c r="BQ3149" s="171"/>
      <c r="BR3149" s="171"/>
      <c r="BS3149" s="171"/>
      <c r="BT3149" s="171"/>
      <c r="BU3149" s="171"/>
      <c r="BV3149" s="171"/>
      <c r="BW3149" s="171"/>
      <c r="BX3149" s="171"/>
      <c r="BY3149" s="171"/>
      <c r="BZ3149" s="171"/>
      <c r="CA3149" s="171"/>
      <c r="CB3149" s="171"/>
      <c r="CC3149" s="171"/>
      <c r="CD3149" s="171"/>
      <c r="CE3149" s="171"/>
      <c r="CF3149" s="171"/>
      <c r="CG3149" s="171"/>
      <c r="CH3149" s="171"/>
      <c r="CI3149" s="171"/>
      <c r="CJ3149" s="171"/>
      <c r="CK3149" s="171"/>
      <c r="CL3149" s="171"/>
      <c r="CM3149" s="171"/>
      <c r="CN3149" s="171"/>
      <c r="CO3149" s="171"/>
      <c r="CP3149" s="171"/>
      <c r="CQ3149" s="171"/>
      <c r="CR3149" s="171"/>
      <c r="CS3149" s="171"/>
      <c r="CT3149" s="171"/>
      <c r="CU3149" s="171"/>
      <c r="CV3149" s="171"/>
      <c r="CW3149" s="171"/>
      <c r="CX3149" s="171"/>
      <c r="CY3149" s="171"/>
      <c r="CZ3149" s="171"/>
      <c r="DA3149" s="171"/>
      <c r="DB3149" s="171"/>
      <c r="DC3149" s="171"/>
      <c r="DD3149" s="171"/>
      <c r="DE3149" s="171"/>
      <c r="DF3149" s="171"/>
      <c r="DG3149" s="171"/>
      <c r="DH3149" s="171"/>
      <c r="DI3149" s="171"/>
      <c r="DJ3149" s="171"/>
      <c r="DK3149" s="171"/>
      <c r="DL3149" s="171"/>
      <c r="DM3149" s="171"/>
      <c r="DN3149" s="171"/>
      <c r="DO3149" s="171"/>
      <c r="DP3149" s="171"/>
      <c r="DQ3149" s="171"/>
      <c r="DR3149" s="171"/>
      <c r="DS3149" s="171"/>
      <c r="DT3149" s="171"/>
      <c r="DU3149" s="171"/>
      <c r="DV3149" s="171"/>
      <c r="DW3149" s="171"/>
      <c r="DX3149" s="171"/>
      <c r="DY3149" s="171"/>
      <c r="DZ3149" s="171"/>
      <c r="EA3149" s="171"/>
      <c r="EB3149" s="171"/>
      <c r="EC3149" s="171"/>
      <c r="ED3149" s="171"/>
      <c r="EE3149" s="171"/>
      <c r="EF3149" s="171"/>
      <c r="EG3149" s="171"/>
      <c r="EH3149" s="171"/>
      <c r="EI3149" s="171"/>
      <c r="EJ3149" s="171"/>
      <c r="EK3149" s="171"/>
      <c r="EL3149" s="171"/>
      <c r="EM3149" s="171"/>
      <c r="EN3149" s="171"/>
    </row>
    <row r="3150" spans="43:144" ht="15" x14ac:dyDescent="0.25">
      <c r="AQ3150" s="171"/>
      <c r="AR3150"/>
      <c r="AS3150"/>
      <c r="AT3150"/>
      <c r="AU3150"/>
      <c r="AV3150"/>
      <c r="AW3150"/>
      <c r="AX3150"/>
      <c r="AY3150"/>
      <c r="AZ3150"/>
      <c r="BA3150"/>
      <c r="BB3150"/>
      <c r="BC3150"/>
      <c r="BD3150"/>
      <c r="BE3150" s="171"/>
      <c r="BF3150" s="171"/>
      <c r="BG3150" s="171"/>
      <c r="BH3150" s="171"/>
      <c r="BI3150" s="171"/>
      <c r="BJ3150" s="171"/>
      <c r="BK3150" s="171"/>
      <c r="BL3150" s="171"/>
      <c r="BM3150" s="171"/>
      <c r="BN3150" s="171"/>
      <c r="BO3150" s="171"/>
      <c r="BP3150" s="171"/>
      <c r="BQ3150" s="171"/>
      <c r="BR3150" s="171"/>
      <c r="BS3150" s="171"/>
      <c r="BT3150" s="171"/>
      <c r="BU3150" s="171"/>
      <c r="BV3150" s="171"/>
      <c r="BW3150" s="171"/>
      <c r="BX3150" s="171"/>
      <c r="BY3150" s="171"/>
      <c r="BZ3150" s="171"/>
      <c r="CA3150" s="171"/>
      <c r="CB3150" s="171"/>
      <c r="CC3150" s="171"/>
      <c r="CD3150" s="171"/>
      <c r="CE3150" s="171"/>
      <c r="CF3150" s="171"/>
      <c r="CG3150" s="171"/>
      <c r="CH3150" s="171"/>
      <c r="CI3150" s="171"/>
      <c r="CJ3150" s="171"/>
      <c r="CK3150" s="171"/>
      <c r="CL3150" s="171"/>
      <c r="CM3150" s="171"/>
      <c r="CN3150" s="171"/>
      <c r="CO3150" s="171"/>
      <c r="CP3150" s="171"/>
      <c r="CQ3150" s="171"/>
      <c r="CR3150" s="171"/>
      <c r="CS3150" s="171"/>
      <c r="CT3150" s="171"/>
      <c r="CU3150" s="171"/>
      <c r="CV3150" s="171"/>
      <c r="CW3150" s="171"/>
      <c r="CX3150" s="171"/>
      <c r="CY3150" s="171"/>
      <c r="CZ3150" s="171"/>
      <c r="DA3150" s="171"/>
      <c r="DB3150" s="171"/>
      <c r="DC3150" s="171"/>
      <c r="DD3150" s="171"/>
      <c r="DE3150" s="171"/>
      <c r="DF3150" s="171"/>
      <c r="DG3150" s="171"/>
      <c r="DH3150" s="171"/>
      <c r="DI3150" s="171"/>
      <c r="DJ3150" s="171"/>
      <c r="DK3150" s="171"/>
      <c r="DL3150" s="171"/>
      <c r="DM3150" s="171"/>
      <c r="DN3150" s="171"/>
      <c r="DO3150" s="171"/>
      <c r="DP3150" s="171"/>
      <c r="DQ3150" s="171"/>
      <c r="DR3150" s="171"/>
      <c r="DS3150" s="171"/>
      <c r="DT3150" s="171"/>
      <c r="DU3150" s="171"/>
      <c r="DV3150" s="171"/>
      <c r="DW3150" s="171"/>
      <c r="DX3150" s="171"/>
      <c r="DY3150" s="171"/>
      <c r="DZ3150" s="171"/>
      <c r="EA3150" s="171"/>
      <c r="EB3150" s="171"/>
      <c r="EC3150" s="171"/>
      <c r="ED3150" s="171"/>
      <c r="EE3150" s="171"/>
      <c r="EF3150" s="171"/>
      <c r="EG3150" s="171"/>
      <c r="EH3150" s="171"/>
      <c r="EI3150" s="171"/>
      <c r="EJ3150" s="171"/>
      <c r="EK3150" s="171"/>
      <c r="EL3150" s="171"/>
      <c r="EM3150" s="171"/>
      <c r="EN3150" s="171"/>
    </row>
    <row r="3151" spans="43:144" ht="15" x14ac:dyDescent="0.25">
      <c r="AQ3151" s="171"/>
      <c r="AR3151"/>
      <c r="AS3151"/>
      <c r="AT3151"/>
      <c r="AU3151"/>
      <c r="AV3151"/>
      <c r="AW3151"/>
      <c r="AX3151"/>
      <c r="AY3151"/>
      <c r="AZ3151"/>
      <c r="BA3151"/>
      <c r="BB3151"/>
      <c r="BC3151"/>
      <c r="BD3151"/>
      <c r="BE3151" s="171"/>
      <c r="BF3151" s="171"/>
      <c r="BG3151" s="171"/>
      <c r="BH3151" s="171"/>
      <c r="BI3151" s="171"/>
      <c r="BJ3151" s="171"/>
      <c r="BK3151" s="171"/>
      <c r="BL3151" s="171"/>
      <c r="BM3151" s="171"/>
      <c r="BN3151" s="171"/>
      <c r="BO3151" s="171"/>
      <c r="BP3151" s="171"/>
      <c r="BQ3151" s="171"/>
      <c r="BR3151" s="171"/>
      <c r="BS3151" s="171"/>
      <c r="BT3151" s="171"/>
      <c r="BU3151" s="171"/>
      <c r="BV3151" s="171"/>
      <c r="BW3151" s="171"/>
      <c r="BX3151" s="171"/>
      <c r="BY3151" s="171"/>
      <c r="BZ3151" s="171"/>
      <c r="CA3151" s="171"/>
      <c r="CB3151" s="171"/>
      <c r="CC3151" s="171"/>
      <c r="CD3151" s="171"/>
      <c r="CE3151" s="171"/>
      <c r="CF3151" s="171"/>
      <c r="CG3151" s="171"/>
      <c r="CH3151" s="171"/>
      <c r="CI3151" s="171"/>
      <c r="CJ3151" s="171"/>
      <c r="CK3151" s="171"/>
      <c r="CL3151" s="171"/>
      <c r="CM3151" s="171"/>
      <c r="CN3151" s="171"/>
      <c r="CO3151" s="171"/>
      <c r="CP3151" s="171"/>
      <c r="CQ3151" s="171"/>
      <c r="CR3151" s="171"/>
      <c r="CS3151" s="171"/>
      <c r="CT3151" s="171"/>
      <c r="CU3151" s="171"/>
      <c r="CV3151" s="171"/>
      <c r="CW3151" s="171"/>
      <c r="CX3151" s="171"/>
      <c r="CY3151" s="171"/>
      <c r="CZ3151" s="171"/>
      <c r="DA3151" s="171"/>
      <c r="DB3151" s="171"/>
      <c r="DC3151" s="171"/>
      <c r="DD3151" s="171"/>
      <c r="DE3151" s="171"/>
      <c r="DF3151" s="171"/>
      <c r="DG3151" s="171"/>
      <c r="DH3151" s="171"/>
      <c r="DI3151" s="171"/>
      <c r="DJ3151" s="171"/>
      <c r="DK3151" s="171"/>
      <c r="DL3151" s="171"/>
      <c r="DM3151" s="171"/>
      <c r="DN3151" s="171"/>
      <c r="DO3151" s="171"/>
      <c r="DP3151" s="171"/>
      <c r="DQ3151" s="171"/>
      <c r="DR3151" s="171"/>
      <c r="DS3151" s="171"/>
      <c r="DT3151" s="171"/>
      <c r="DU3151" s="171"/>
      <c r="DV3151" s="171"/>
      <c r="DW3151" s="171"/>
      <c r="DX3151" s="171"/>
      <c r="DY3151" s="171"/>
      <c r="DZ3151" s="171"/>
      <c r="EA3151" s="171"/>
      <c r="EB3151" s="171"/>
      <c r="EC3151" s="171"/>
      <c r="ED3151" s="171"/>
      <c r="EE3151" s="171"/>
      <c r="EF3151" s="171"/>
      <c r="EG3151" s="171"/>
      <c r="EH3151" s="171"/>
      <c r="EI3151" s="171"/>
      <c r="EJ3151" s="171"/>
      <c r="EK3151" s="171"/>
      <c r="EL3151" s="171"/>
      <c r="EM3151" s="171"/>
      <c r="EN3151" s="171"/>
    </row>
    <row r="3152" spans="43:144" ht="15" x14ac:dyDescent="0.25">
      <c r="AQ3152" s="171"/>
      <c r="AR3152"/>
      <c r="AS3152"/>
      <c r="AT3152"/>
      <c r="AU3152"/>
      <c r="AV3152"/>
      <c r="AW3152"/>
      <c r="AX3152"/>
      <c r="AY3152"/>
      <c r="AZ3152"/>
      <c r="BA3152"/>
      <c r="BB3152"/>
      <c r="BC3152"/>
      <c r="BD3152"/>
      <c r="BE3152" s="171"/>
      <c r="BF3152" s="171"/>
      <c r="BG3152" s="171"/>
      <c r="BH3152" s="171"/>
      <c r="BI3152" s="171"/>
      <c r="BJ3152" s="171"/>
      <c r="BK3152" s="171"/>
      <c r="BL3152" s="171"/>
      <c r="BM3152" s="171"/>
      <c r="BN3152" s="171"/>
      <c r="BO3152" s="171"/>
      <c r="BP3152" s="171"/>
      <c r="BQ3152" s="171"/>
      <c r="BR3152" s="171"/>
      <c r="BS3152" s="171"/>
      <c r="BT3152" s="171"/>
      <c r="BU3152" s="171"/>
      <c r="BV3152" s="171"/>
      <c r="BW3152" s="171"/>
      <c r="BX3152" s="171"/>
      <c r="BY3152" s="171"/>
      <c r="BZ3152" s="171"/>
      <c r="CA3152" s="171"/>
      <c r="CB3152" s="171"/>
      <c r="CC3152" s="171"/>
      <c r="CD3152" s="171"/>
      <c r="CE3152" s="171"/>
      <c r="CF3152" s="171"/>
      <c r="CG3152" s="171"/>
      <c r="CH3152" s="171"/>
      <c r="CI3152" s="171"/>
      <c r="CJ3152" s="171"/>
      <c r="CK3152" s="171"/>
      <c r="CL3152" s="171"/>
      <c r="CM3152" s="171"/>
      <c r="CN3152" s="171"/>
      <c r="CO3152" s="171"/>
      <c r="CP3152" s="171"/>
      <c r="CQ3152" s="171"/>
      <c r="CR3152" s="171"/>
      <c r="CS3152" s="171"/>
      <c r="CT3152" s="171"/>
      <c r="CU3152" s="171"/>
      <c r="CV3152" s="171"/>
      <c r="CW3152" s="171"/>
      <c r="CX3152" s="171"/>
      <c r="CY3152" s="171"/>
      <c r="CZ3152" s="171"/>
      <c r="DA3152" s="171"/>
      <c r="DB3152" s="171"/>
      <c r="DC3152" s="171"/>
      <c r="DD3152" s="171"/>
      <c r="DE3152" s="171"/>
      <c r="DF3152" s="171"/>
      <c r="DG3152" s="171"/>
      <c r="DH3152" s="171"/>
      <c r="DI3152" s="171"/>
      <c r="DJ3152" s="171"/>
      <c r="DK3152" s="171"/>
      <c r="DL3152" s="171"/>
      <c r="DM3152" s="171"/>
      <c r="DN3152" s="171"/>
      <c r="DO3152" s="171"/>
      <c r="DP3152" s="171"/>
      <c r="DQ3152" s="171"/>
      <c r="DR3152" s="171"/>
      <c r="DS3152" s="171"/>
      <c r="DT3152" s="171"/>
      <c r="DU3152" s="171"/>
      <c r="DV3152" s="171"/>
      <c r="DW3152" s="171"/>
      <c r="DX3152" s="171"/>
      <c r="DY3152" s="171"/>
      <c r="DZ3152" s="171"/>
      <c r="EA3152" s="171"/>
      <c r="EB3152" s="171"/>
      <c r="EC3152" s="171"/>
      <c r="ED3152" s="171"/>
      <c r="EE3152" s="171"/>
      <c r="EF3152" s="171"/>
      <c r="EG3152" s="171"/>
      <c r="EH3152" s="171"/>
      <c r="EI3152" s="171"/>
      <c r="EJ3152" s="171"/>
      <c r="EK3152" s="171"/>
      <c r="EL3152" s="171"/>
      <c r="EM3152" s="171"/>
      <c r="EN3152" s="171"/>
    </row>
    <row r="3153" spans="43:144" ht="15" x14ac:dyDescent="0.25">
      <c r="AQ3153" s="171"/>
      <c r="AR3153"/>
      <c r="AS3153"/>
      <c r="AT3153"/>
      <c r="AU3153"/>
      <c r="AV3153"/>
      <c r="AW3153"/>
      <c r="AX3153"/>
      <c r="AY3153"/>
      <c r="AZ3153"/>
      <c r="BA3153"/>
      <c r="BB3153"/>
      <c r="BC3153"/>
      <c r="BD3153"/>
      <c r="BE3153" s="171"/>
      <c r="BF3153" s="171"/>
      <c r="BG3153" s="171"/>
      <c r="BH3153" s="171"/>
      <c r="BI3153" s="171"/>
      <c r="BJ3153" s="171"/>
      <c r="BK3153" s="171"/>
      <c r="BL3153" s="171"/>
      <c r="BM3153" s="171"/>
      <c r="BN3153" s="171"/>
      <c r="BO3153" s="171"/>
      <c r="BP3153" s="171"/>
      <c r="BQ3153" s="171"/>
      <c r="BR3153" s="171"/>
      <c r="BS3153" s="171"/>
      <c r="BT3153" s="171"/>
      <c r="BU3153" s="171"/>
      <c r="BV3153" s="171"/>
      <c r="BW3153" s="171"/>
      <c r="BX3153" s="171"/>
      <c r="BY3153" s="171"/>
      <c r="BZ3153" s="171"/>
      <c r="CA3153" s="171"/>
      <c r="CB3153" s="171"/>
      <c r="CC3153" s="171"/>
      <c r="CD3153" s="171"/>
      <c r="CE3153" s="171"/>
      <c r="CF3153" s="171"/>
      <c r="CG3153" s="171"/>
      <c r="CH3153" s="171"/>
      <c r="CI3153" s="171"/>
      <c r="CJ3153" s="171"/>
      <c r="CK3153" s="171"/>
      <c r="CL3153" s="171"/>
      <c r="CM3153" s="171"/>
      <c r="CN3153" s="171"/>
      <c r="CO3153" s="171"/>
      <c r="CP3153" s="171"/>
      <c r="CQ3153" s="171"/>
      <c r="CR3153" s="171"/>
      <c r="CS3153" s="171"/>
      <c r="CT3153" s="171"/>
      <c r="CU3153" s="171"/>
      <c r="CV3153" s="171"/>
      <c r="CW3153" s="171"/>
      <c r="CX3153" s="171"/>
      <c r="CY3153" s="171"/>
      <c r="CZ3153" s="171"/>
      <c r="DA3153" s="171"/>
      <c r="DB3153" s="171"/>
      <c r="DC3153" s="171"/>
      <c r="DD3153" s="171"/>
      <c r="DE3153" s="171"/>
      <c r="DF3153" s="171"/>
      <c r="DG3153" s="171"/>
      <c r="DH3153" s="171"/>
      <c r="DI3153" s="171"/>
      <c r="DJ3153" s="171"/>
      <c r="DK3153" s="171"/>
      <c r="DL3153" s="171"/>
      <c r="DM3153" s="171"/>
      <c r="DN3153" s="171"/>
      <c r="DO3153" s="171"/>
      <c r="DP3153" s="171"/>
      <c r="DQ3153" s="171"/>
      <c r="DR3153" s="171"/>
      <c r="DS3153" s="171"/>
      <c r="DT3153" s="171"/>
      <c r="DU3153" s="171"/>
      <c r="DV3153" s="171"/>
      <c r="DW3153" s="171"/>
      <c r="DX3153" s="171"/>
      <c r="DY3153" s="171"/>
      <c r="DZ3153" s="171"/>
      <c r="EA3153" s="171"/>
      <c r="EB3153" s="171"/>
      <c r="EC3153" s="171"/>
      <c r="ED3153" s="171"/>
      <c r="EE3153" s="171"/>
      <c r="EF3153" s="171"/>
      <c r="EG3153" s="171"/>
      <c r="EH3153" s="171"/>
      <c r="EI3153" s="171"/>
      <c r="EJ3153" s="171"/>
      <c r="EK3153" s="171"/>
      <c r="EL3153" s="171"/>
      <c r="EM3153" s="171"/>
      <c r="EN3153" s="171"/>
    </row>
    <row r="3154" spans="43:144" ht="15" x14ac:dyDescent="0.25">
      <c r="AQ3154" s="171"/>
      <c r="AR3154"/>
      <c r="AS3154"/>
      <c r="AT3154"/>
      <c r="AU3154"/>
      <c r="AV3154"/>
      <c r="AW3154"/>
      <c r="AX3154"/>
      <c r="AY3154"/>
      <c r="AZ3154"/>
      <c r="BA3154"/>
      <c r="BB3154"/>
      <c r="BC3154"/>
      <c r="BD3154"/>
      <c r="BE3154" s="171"/>
      <c r="BF3154" s="171"/>
      <c r="BG3154" s="171"/>
      <c r="BH3154" s="171"/>
      <c r="BI3154" s="171"/>
      <c r="BJ3154" s="171"/>
      <c r="BK3154" s="171"/>
      <c r="BL3154" s="171"/>
      <c r="BM3154" s="171"/>
      <c r="BN3154" s="171"/>
      <c r="BO3154" s="171"/>
      <c r="BP3154" s="171"/>
      <c r="BQ3154" s="171"/>
      <c r="BR3154" s="171"/>
      <c r="BS3154" s="171"/>
      <c r="BT3154" s="171"/>
      <c r="BU3154" s="171"/>
      <c r="BV3154" s="171"/>
      <c r="BW3154" s="171"/>
      <c r="BX3154" s="171"/>
      <c r="BY3154" s="171"/>
      <c r="BZ3154" s="171"/>
      <c r="CA3154" s="171"/>
      <c r="CB3154" s="171"/>
      <c r="CC3154" s="171"/>
      <c r="CD3154" s="171"/>
      <c r="CE3154" s="171"/>
      <c r="CF3154" s="171"/>
      <c r="CG3154" s="171"/>
      <c r="CH3154" s="171"/>
      <c r="CI3154" s="171"/>
      <c r="CJ3154" s="171"/>
      <c r="CK3154" s="171"/>
      <c r="CL3154" s="171"/>
      <c r="CM3154" s="171"/>
      <c r="CN3154" s="171"/>
      <c r="CO3154" s="171"/>
      <c r="CP3154" s="171"/>
      <c r="CQ3154" s="171"/>
      <c r="CR3154" s="171"/>
      <c r="CS3154" s="171"/>
      <c r="CT3154" s="171"/>
      <c r="CU3154" s="171"/>
      <c r="CV3154" s="171"/>
      <c r="CW3154" s="171"/>
      <c r="CX3154" s="171"/>
      <c r="CY3154" s="171"/>
      <c r="CZ3154" s="171"/>
      <c r="DA3154" s="171"/>
      <c r="DB3154" s="171"/>
      <c r="DC3154" s="171"/>
      <c r="DD3154" s="171"/>
      <c r="DE3154" s="171"/>
      <c r="DF3154" s="171"/>
      <c r="DG3154" s="171"/>
      <c r="DH3154" s="171"/>
      <c r="DI3154" s="171"/>
      <c r="DJ3154" s="171"/>
      <c r="DK3154" s="171"/>
      <c r="DL3154" s="171"/>
      <c r="DM3154" s="171"/>
      <c r="DN3154" s="171"/>
      <c r="DO3154" s="171"/>
      <c r="DP3154" s="171"/>
      <c r="DQ3154" s="171"/>
      <c r="DR3154" s="171"/>
      <c r="DS3154" s="171"/>
      <c r="DT3154" s="171"/>
      <c r="DU3154" s="171"/>
      <c r="DV3154" s="171"/>
      <c r="DW3154" s="171"/>
      <c r="DX3154" s="171"/>
      <c r="DY3154" s="171"/>
      <c r="DZ3154" s="171"/>
      <c r="EA3154" s="171"/>
      <c r="EB3154" s="171"/>
      <c r="EC3154" s="171"/>
      <c r="ED3154" s="171"/>
      <c r="EE3154" s="171"/>
      <c r="EF3154" s="171"/>
      <c r="EG3154" s="171"/>
      <c r="EH3154" s="171"/>
      <c r="EI3154" s="171"/>
      <c r="EJ3154" s="171"/>
      <c r="EK3154" s="171"/>
      <c r="EL3154" s="171"/>
      <c r="EM3154" s="171"/>
      <c r="EN3154" s="171"/>
    </row>
    <row r="3155" spans="43:144" ht="15" x14ac:dyDescent="0.25">
      <c r="AQ3155" s="171"/>
      <c r="AR3155"/>
      <c r="AS3155"/>
      <c r="AT3155"/>
      <c r="AU3155"/>
      <c r="AV3155"/>
      <c r="AW3155"/>
      <c r="AX3155"/>
      <c r="AY3155"/>
      <c r="AZ3155"/>
      <c r="BA3155"/>
      <c r="BB3155"/>
      <c r="BC3155"/>
      <c r="BD3155"/>
      <c r="BE3155" s="171"/>
      <c r="BF3155" s="171"/>
      <c r="BG3155" s="171"/>
      <c r="BH3155" s="171"/>
      <c r="BI3155" s="171"/>
      <c r="BJ3155" s="171"/>
      <c r="BK3155" s="171"/>
      <c r="BL3155" s="171"/>
      <c r="BM3155" s="171"/>
      <c r="BN3155" s="171"/>
      <c r="BO3155" s="171"/>
      <c r="BP3155" s="171"/>
      <c r="BQ3155" s="171"/>
      <c r="BR3155" s="171"/>
      <c r="BS3155" s="171"/>
      <c r="BT3155" s="171"/>
      <c r="BU3155" s="171"/>
      <c r="BV3155" s="171"/>
      <c r="BW3155" s="171"/>
      <c r="BX3155" s="171"/>
      <c r="BY3155" s="171"/>
      <c r="BZ3155" s="171"/>
      <c r="CA3155" s="171"/>
      <c r="CB3155" s="171"/>
      <c r="CC3155" s="171"/>
      <c r="CD3155" s="171"/>
      <c r="CE3155" s="171"/>
      <c r="CF3155" s="171"/>
      <c r="CG3155" s="171"/>
      <c r="CH3155" s="171"/>
      <c r="CI3155" s="171"/>
      <c r="CJ3155" s="171"/>
      <c r="CK3155" s="171"/>
      <c r="CL3155" s="171"/>
      <c r="CM3155" s="171"/>
      <c r="CN3155" s="171"/>
      <c r="CO3155" s="171"/>
      <c r="CP3155" s="171"/>
      <c r="CQ3155" s="171"/>
      <c r="CR3155" s="171"/>
      <c r="CS3155" s="171"/>
      <c r="CT3155" s="171"/>
      <c r="CU3155" s="171"/>
      <c r="CV3155" s="171"/>
      <c r="CW3155" s="171"/>
      <c r="CX3155" s="171"/>
      <c r="CY3155" s="171"/>
      <c r="CZ3155" s="171"/>
      <c r="DA3155" s="171"/>
      <c r="DB3155" s="171"/>
      <c r="DC3155" s="171"/>
      <c r="DD3155" s="171"/>
      <c r="DE3155" s="171"/>
      <c r="DF3155" s="171"/>
      <c r="DG3155" s="171"/>
      <c r="DH3155" s="171"/>
      <c r="DI3155" s="171"/>
      <c r="DJ3155" s="171"/>
      <c r="DK3155" s="171"/>
      <c r="DL3155" s="171"/>
      <c r="DM3155" s="171"/>
      <c r="DN3155" s="171"/>
      <c r="DO3155" s="171"/>
      <c r="DP3155" s="171"/>
      <c r="DQ3155" s="171"/>
      <c r="DR3155" s="171"/>
      <c r="DS3155" s="171"/>
      <c r="DT3155" s="171"/>
      <c r="DU3155" s="171"/>
      <c r="DV3155" s="171"/>
      <c r="DW3155" s="171"/>
      <c r="DX3155" s="171"/>
      <c r="DY3155" s="171"/>
      <c r="DZ3155" s="171"/>
      <c r="EA3155" s="171"/>
      <c r="EB3155" s="171"/>
      <c r="EC3155" s="171"/>
      <c r="ED3155" s="171"/>
      <c r="EE3155" s="171"/>
      <c r="EF3155" s="171"/>
      <c r="EG3155" s="171"/>
      <c r="EH3155" s="171"/>
      <c r="EI3155" s="171"/>
      <c r="EJ3155" s="171"/>
      <c r="EK3155" s="171"/>
      <c r="EL3155" s="171"/>
      <c r="EM3155" s="171"/>
      <c r="EN3155" s="171"/>
    </row>
    <row r="3156" spans="43:144" ht="15" x14ac:dyDescent="0.25">
      <c r="AQ3156" s="171"/>
      <c r="AR3156"/>
      <c r="AS3156"/>
      <c r="AT3156"/>
      <c r="AU3156"/>
      <c r="AV3156"/>
      <c r="AW3156"/>
      <c r="AX3156"/>
      <c r="AY3156"/>
      <c r="AZ3156"/>
      <c r="BA3156"/>
      <c r="BB3156"/>
      <c r="BC3156"/>
      <c r="BD3156"/>
      <c r="BE3156" s="171"/>
      <c r="BF3156" s="171"/>
      <c r="BG3156" s="171"/>
      <c r="BH3156" s="171"/>
      <c r="BI3156" s="171"/>
      <c r="BJ3156" s="171"/>
      <c r="BK3156" s="171"/>
      <c r="BL3156" s="171"/>
      <c r="BM3156" s="171"/>
      <c r="BN3156" s="171"/>
      <c r="BO3156" s="171"/>
      <c r="BP3156" s="171"/>
      <c r="BQ3156" s="171"/>
      <c r="BR3156" s="171"/>
      <c r="BS3156" s="171"/>
      <c r="BT3156" s="171"/>
      <c r="BU3156" s="171"/>
      <c r="BV3156" s="171"/>
      <c r="BW3156" s="171"/>
      <c r="BX3156" s="171"/>
      <c r="BY3156" s="171"/>
      <c r="BZ3156" s="171"/>
      <c r="CA3156" s="171"/>
      <c r="CB3156" s="171"/>
      <c r="CC3156" s="171"/>
      <c r="CD3156" s="171"/>
      <c r="CE3156" s="171"/>
      <c r="CF3156" s="171"/>
      <c r="CG3156" s="171"/>
      <c r="CH3156" s="171"/>
      <c r="CI3156" s="171"/>
      <c r="CJ3156" s="171"/>
      <c r="CK3156" s="171"/>
      <c r="CL3156" s="171"/>
      <c r="CM3156" s="171"/>
      <c r="CN3156" s="171"/>
      <c r="CO3156" s="171"/>
      <c r="CP3156" s="171"/>
      <c r="CQ3156" s="171"/>
      <c r="CR3156" s="171"/>
      <c r="CS3156" s="171"/>
      <c r="CT3156" s="171"/>
      <c r="CU3156" s="171"/>
      <c r="CV3156" s="171"/>
      <c r="CW3156" s="171"/>
      <c r="CX3156" s="171"/>
      <c r="CY3156" s="171"/>
      <c r="CZ3156" s="171"/>
      <c r="DA3156" s="171"/>
      <c r="DB3156" s="171"/>
      <c r="DC3156" s="171"/>
      <c r="DD3156" s="171"/>
      <c r="DE3156" s="171"/>
      <c r="DF3156" s="171"/>
      <c r="DG3156" s="171"/>
      <c r="DH3156" s="171"/>
      <c r="DI3156" s="171"/>
      <c r="DJ3156" s="171"/>
      <c r="DK3156" s="171"/>
      <c r="DL3156" s="171"/>
      <c r="DM3156" s="171"/>
      <c r="DN3156" s="171"/>
      <c r="DO3156" s="171"/>
      <c r="DP3156" s="171"/>
      <c r="DQ3156" s="171"/>
      <c r="DR3156" s="171"/>
      <c r="DS3156" s="171"/>
      <c r="DT3156" s="171"/>
      <c r="DU3156" s="171"/>
      <c r="DV3156" s="171"/>
      <c r="DW3156" s="171"/>
      <c r="DX3156" s="171"/>
      <c r="DY3156" s="171"/>
      <c r="DZ3156" s="171"/>
      <c r="EA3156" s="171"/>
      <c r="EB3156" s="171"/>
      <c r="EC3156" s="171"/>
      <c r="ED3156" s="171"/>
      <c r="EE3156" s="171"/>
      <c r="EF3156" s="171"/>
      <c r="EG3156" s="171"/>
      <c r="EH3156" s="171"/>
      <c r="EI3156" s="171"/>
      <c r="EJ3156" s="171"/>
      <c r="EK3156" s="171"/>
      <c r="EL3156" s="171"/>
      <c r="EM3156" s="171"/>
      <c r="EN3156" s="171"/>
    </row>
    <row r="3157" spans="43:144" ht="15" x14ac:dyDescent="0.25">
      <c r="AQ3157" s="171"/>
      <c r="AR3157"/>
      <c r="AS3157"/>
      <c r="AT3157"/>
      <c r="AU3157"/>
      <c r="AV3157"/>
      <c r="AW3157"/>
      <c r="AX3157"/>
      <c r="AY3157"/>
      <c r="AZ3157"/>
      <c r="BA3157"/>
      <c r="BB3157"/>
      <c r="BC3157"/>
      <c r="BD3157"/>
      <c r="BE3157" s="171"/>
      <c r="BF3157" s="171"/>
      <c r="BG3157" s="171"/>
      <c r="BH3157" s="171"/>
      <c r="BI3157" s="171"/>
      <c r="BJ3157" s="171"/>
      <c r="BK3157" s="171"/>
      <c r="BL3157" s="171"/>
      <c r="BM3157" s="171"/>
      <c r="BN3157" s="171"/>
      <c r="BO3157" s="171"/>
      <c r="BP3157" s="171"/>
      <c r="BQ3157" s="171"/>
      <c r="BR3157" s="171"/>
      <c r="BS3157" s="171"/>
      <c r="BT3157" s="171"/>
      <c r="BU3157" s="171"/>
      <c r="BV3157" s="171"/>
      <c r="BW3157" s="171"/>
      <c r="BX3157" s="171"/>
      <c r="BY3157" s="171"/>
      <c r="BZ3157" s="171"/>
      <c r="CA3157" s="171"/>
      <c r="CB3157" s="171"/>
      <c r="CC3157" s="171"/>
      <c r="CD3157" s="171"/>
      <c r="CE3157" s="171"/>
      <c r="CF3157" s="171"/>
      <c r="CG3157" s="171"/>
      <c r="CH3157" s="171"/>
      <c r="CI3157" s="171"/>
      <c r="CJ3157" s="171"/>
      <c r="CK3157" s="171"/>
      <c r="CL3157" s="171"/>
      <c r="CM3157" s="171"/>
      <c r="CN3157" s="171"/>
      <c r="CO3157" s="171"/>
      <c r="CP3157" s="171"/>
      <c r="CQ3157" s="171"/>
      <c r="CR3157" s="171"/>
      <c r="CS3157" s="171"/>
      <c r="CT3157" s="171"/>
      <c r="CU3157" s="171"/>
      <c r="CV3157" s="171"/>
      <c r="CW3157" s="171"/>
      <c r="CX3157" s="171"/>
      <c r="CY3157" s="171"/>
      <c r="CZ3157" s="171"/>
      <c r="DA3157" s="171"/>
      <c r="DB3157" s="171"/>
      <c r="DC3157" s="171"/>
      <c r="DD3157" s="171"/>
      <c r="DE3157" s="171"/>
      <c r="DF3157" s="171"/>
      <c r="DG3157" s="171"/>
      <c r="DH3157" s="171"/>
      <c r="DI3157" s="171"/>
      <c r="DJ3157" s="171"/>
      <c r="DK3157" s="171"/>
      <c r="DL3157" s="171"/>
      <c r="DM3157" s="171"/>
      <c r="DN3157" s="171"/>
      <c r="DO3157" s="171"/>
      <c r="DP3157" s="171"/>
      <c r="DQ3157" s="171"/>
      <c r="DR3157" s="171"/>
      <c r="DS3157" s="171"/>
      <c r="DT3157" s="171"/>
      <c r="DU3157" s="171"/>
      <c r="DV3157" s="171"/>
      <c r="DW3157" s="171"/>
      <c r="DX3157" s="171"/>
      <c r="DY3157" s="171"/>
      <c r="DZ3157" s="171"/>
      <c r="EA3157" s="171"/>
      <c r="EB3157" s="171"/>
      <c r="EC3157" s="171"/>
      <c r="ED3157" s="171"/>
      <c r="EE3157" s="171"/>
      <c r="EF3157" s="171"/>
      <c r="EG3157" s="171"/>
      <c r="EH3157" s="171"/>
      <c r="EI3157" s="171"/>
      <c r="EJ3157" s="171"/>
      <c r="EK3157" s="171"/>
      <c r="EL3157" s="171"/>
      <c r="EM3157" s="171"/>
      <c r="EN3157" s="171"/>
    </row>
    <row r="3158" spans="43:144" ht="15" x14ac:dyDescent="0.25">
      <c r="AQ3158" s="171"/>
      <c r="AR3158"/>
      <c r="AS3158"/>
      <c r="AT3158"/>
      <c r="AU3158"/>
      <c r="AV3158"/>
      <c r="AW3158"/>
      <c r="AX3158"/>
      <c r="AY3158"/>
      <c r="AZ3158"/>
      <c r="BA3158"/>
      <c r="BB3158"/>
      <c r="BC3158"/>
      <c r="BD3158"/>
      <c r="BE3158" s="171"/>
      <c r="BF3158" s="171"/>
      <c r="BG3158" s="171"/>
      <c r="BH3158" s="171"/>
      <c r="BI3158" s="171"/>
      <c r="BJ3158" s="171"/>
      <c r="BK3158" s="171"/>
      <c r="BL3158" s="171"/>
      <c r="BM3158" s="171"/>
      <c r="BN3158" s="171"/>
      <c r="BO3158" s="171"/>
      <c r="BP3158" s="171"/>
      <c r="BQ3158" s="171"/>
      <c r="BR3158" s="171"/>
      <c r="BS3158" s="171"/>
      <c r="BT3158" s="171"/>
      <c r="BU3158" s="171"/>
      <c r="BV3158" s="171"/>
      <c r="BW3158" s="171"/>
      <c r="BX3158" s="171"/>
      <c r="BY3158" s="171"/>
      <c r="BZ3158" s="171"/>
      <c r="CA3158" s="171"/>
      <c r="CB3158" s="171"/>
      <c r="CC3158" s="171"/>
      <c r="CD3158" s="171"/>
      <c r="CE3158" s="171"/>
      <c r="CF3158" s="171"/>
      <c r="CG3158" s="171"/>
      <c r="CH3158" s="171"/>
      <c r="CI3158" s="171"/>
      <c r="CJ3158" s="171"/>
      <c r="CK3158" s="171"/>
      <c r="CL3158" s="171"/>
      <c r="CM3158" s="171"/>
      <c r="CN3158" s="171"/>
      <c r="CO3158" s="171"/>
      <c r="CP3158" s="171"/>
      <c r="CQ3158" s="171"/>
      <c r="CR3158" s="171"/>
      <c r="CS3158" s="171"/>
      <c r="CT3158" s="171"/>
      <c r="CU3158" s="171"/>
      <c r="CV3158" s="171"/>
      <c r="CW3158" s="171"/>
      <c r="CX3158" s="171"/>
      <c r="CY3158" s="171"/>
      <c r="CZ3158" s="171"/>
      <c r="DA3158" s="171"/>
      <c r="DB3158" s="171"/>
      <c r="DC3158" s="171"/>
      <c r="DD3158" s="171"/>
      <c r="DE3158" s="171"/>
      <c r="DF3158" s="171"/>
      <c r="DG3158" s="171"/>
      <c r="DH3158" s="171"/>
      <c r="DI3158" s="171"/>
      <c r="DJ3158" s="171"/>
      <c r="DK3158" s="171"/>
      <c r="DL3158" s="171"/>
      <c r="DM3158" s="171"/>
      <c r="DN3158" s="171"/>
      <c r="DO3158" s="171"/>
      <c r="DP3158" s="171"/>
      <c r="DQ3158" s="171"/>
      <c r="DR3158" s="171"/>
      <c r="DS3158" s="171"/>
      <c r="DT3158" s="171"/>
      <c r="DU3158" s="171"/>
      <c r="DV3158" s="171"/>
      <c r="DW3158" s="171"/>
      <c r="DX3158" s="171"/>
      <c r="DY3158" s="171"/>
      <c r="DZ3158" s="171"/>
      <c r="EA3158" s="171"/>
      <c r="EB3158" s="171"/>
      <c r="EC3158" s="171"/>
      <c r="ED3158" s="171"/>
      <c r="EE3158" s="171"/>
      <c r="EF3158" s="171"/>
      <c r="EG3158" s="171"/>
      <c r="EH3158" s="171"/>
      <c r="EI3158" s="171"/>
      <c r="EJ3158" s="171"/>
      <c r="EK3158" s="171"/>
      <c r="EL3158" s="171"/>
      <c r="EM3158" s="171"/>
      <c r="EN3158" s="171"/>
    </row>
    <row r="3159" spans="43:144" ht="15" x14ac:dyDescent="0.25">
      <c r="AQ3159" s="171"/>
      <c r="AR3159"/>
      <c r="AS3159"/>
      <c r="AT3159"/>
      <c r="AU3159"/>
      <c r="AV3159"/>
      <c r="AW3159"/>
      <c r="AX3159"/>
      <c r="AY3159"/>
      <c r="AZ3159"/>
      <c r="BA3159"/>
      <c r="BB3159"/>
      <c r="BC3159"/>
      <c r="BD3159"/>
      <c r="BE3159" s="171"/>
      <c r="BF3159" s="171"/>
      <c r="BG3159" s="171"/>
      <c r="BH3159" s="171"/>
      <c r="BI3159" s="171"/>
      <c r="BJ3159" s="171"/>
      <c r="BK3159" s="171"/>
      <c r="BL3159" s="171"/>
      <c r="BM3159" s="171"/>
      <c r="BN3159" s="171"/>
      <c r="BO3159" s="171"/>
      <c r="BP3159" s="171"/>
      <c r="BQ3159" s="171"/>
      <c r="BR3159" s="171"/>
      <c r="BS3159" s="171"/>
      <c r="BT3159" s="171"/>
      <c r="BU3159" s="171"/>
      <c r="BV3159" s="171"/>
      <c r="BW3159" s="171"/>
      <c r="BX3159" s="171"/>
      <c r="BY3159" s="171"/>
      <c r="BZ3159" s="171"/>
      <c r="CA3159" s="171"/>
      <c r="CB3159" s="171"/>
      <c r="CC3159" s="171"/>
      <c r="CD3159" s="171"/>
      <c r="CE3159" s="171"/>
      <c r="CF3159" s="171"/>
      <c r="CG3159" s="171"/>
      <c r="CH3159" s="171"/>
      <c r="CI3159" s="171"/>
      <c r="CJ3159" s="171"/>
      <c r="CK3159" s="171"/>
      <c r="CL3159" s="171"/>
      <c r="CM3159" s="171"/>
      <c r="CN3159" s="171"/>
      <c r="CO3159" s="171"/>
      <c r="CP3159" s="171"/>
      <c r="CQ3159" s="171"/>
      <c r="CR3159" s="171"/>
      <c r="CS3159" s="171"/>
      <c r="CT3159" s="171"/>
      <c r="CU3159" s="171"/>
      <c r="CV3159" s="171"/>
      <c r="CW3159" s="171"/>
      <c r="CX3159" s="171"/>
      <c r="CY3159" s="171"/>
      <c r="CZ3159" s="171"/>
      <c r="DA3159" s="171"/>
      <c r="DB3159" s="171"/>
      <c r="DC3159" s="171"/>
      <c r="DD3159" s="171"/>
      <c r="DE3159" s="171"/>
      <c r="DF3159" s="171"/>
      <c r="DG3159" s="171"/>
      <c r="DH3159" s="171"/>
      <c r="DI3159" s="171"/>
      <c r="DJ3159" s="171"/>
      <c r="DK3159" s="171"/>
      <c r="DL3159" s="171"/>
      <c r="DM3159" s="171"/>
      <c r="DN3159" s="171"/>
      <c r="DO3159" s="171"/>
      <c r="DP3159" s="171"/>
      <c r="DQ3159" s="171"/>
      <c r="DR3159" s="171"/>
      <c r="DS3159" s="171"/>
      <c r="DT3159" s="171"/>
      <c r="DU3159" s="171"/>
      <c r="DV3159" s="171"/>
      <c r="DW3159" s="171"/>
      <c r="DX3159" s="171"/>
      <c r="DY3159" s="171"/>
      <c r="DZ3159" s="171"/>
      <c r="EA3159" s="171"/>
      <c r="EB3159" s="171"/>
      <c r="EC3159" s="171"/>
      <c r="ED3159" s="171"/>
      <c r="EE3159" s="171"/>
      <c r="EF3159" s="171"/>
      <c r="EG3159" s="171"/>
      <c r="EH3159" s="171"/>
      <c r="EI3159" s="171"/>
      <c r="EJ3159" s="171"/>
      <c r="EK3159" s="171"/>
      <c r="EL3159" s="171"/>
      <c r="EM3159" s="171"/>
      <c r="EN3159" s="171"/>
    </row>
    <row r="3160" spans="43:144" ht="15" x14ac:dyDescent="0.25">
      <c r="AQ3160" s="171"/>
      <c r="AR3160"/>
      <c r="AS3160"/>
      <c r="AT3160"/>
      <c r="AU3160"/>
      <c r="AV3160"/>
      <c r="AW3160"/>
      <c r="AX3160"/>
      <c r="AY3160"/>
      <c r="AZ3160"/>
      <c r="BA3160"/>
      <c r="BB3160"/>
      <c r="BC3160"/>
      <c r="BD3160"/>
      <c r="BE3160" s="171"/>
      <c r="BF3160" s="171"/>
      <c r="BG3160" s="171"/>
      <c r="BH3160" s="171"/>
      <c r="BI3160" s="171"/>
      <c r="BJ3160" s="171"/>
      <c r="BK3160" s="171"/>
      <c r="BL3160" s="171"/>
      <c r="BM3160" s="171"/>
      <c r="BN3160" s="171"/>
      <c r="BO3160" s="171"/>
      <c r="BP3160" s="171"/>
      <c r="BQ3160" s="171"/>
      <c r="BR3160" s="171"/>
      <c r="BS3160" s="171"/>
      <c r="BT3160" s="171"/>
      <c r="BU3160" s="171"/>
      <c r="BV3160" s="171"/>
      <c r="BW3160" s="171"/>
      <c r="BX3160" s="171"/>
      <c r="BY3160" s="171"/>
      <c r="BZ3160" s="171"/>
      <c r="CA3160" s="171"/>
      <c r="CB3160" s="171"/>
      <c r="CC3160" s="171"/>
      <c r="CD3160" s="171"/>
      <c r="CE3160" s="171"/>
      <c r="CF3160" s="171"/>
      <c r="CG3160" s="171"/>
      <c r="CH3160" s="171"/>
      <c r="CI3160" s="171"/>
      <c r="CJ3160" s="171"/>
      <c r="CK3160" s="171"/>
      <c r="CL3160" s="171"/>
      <c r="CM3160" s="171"/>
      <c r="CN3160" s="171"/>
      <c r="CO3160" s="171"/>
      <c r="CP3160" s="171"/>
      <c r="CQ3160" s="171"/>
      <c r="CR3160" s="171"/>
      <c r="CS3160" s="171"/>
      <c r="CT3160" s="171"/>
      <c r="CU3160" s="171"/>
      <c r="CV3160" s="171"/>
      <c r="CW3160" s="171"/>
      <c r="CX3160" s="171"/>
      <c r="CY3160" s="171"/>
      <c r="CZ3160" s="171"/>
      <c r="DA3160" s="171"/>
      <c r="DB3160" s="171"/>
      <c r="DC3160" s="171"/>
      <c r="DD3160" s="171"/>
      <c r="DE3160" s="171"/>
      <c r="DF3160" s="171"/>
      <c r="DG3160" s="171"/>
      <c r="DH3160" s="171"/>
      <c r="DI3160" s="171"/>
      <c r="DJ3160" s="171"/>
      <c r="DK3160" s="171"/>
      <c r="DL3160" s="171"/>
      <c r="DM3160" s="171"/>
      <c r="DN3160" s="171"/>
      <c r="DO3160" s="171"/>
      <c r="DP3160" s="171"/>
      <c r="DQ3160" s="171"/>
      <c r="DR3160" s="171"/>
      <c r="DS3160" s="171"/>
      <c r="DT3160" s="171"/>
      <c r="DU3160" s="171"/>
      <c r="DV3160" s="171"/>
      <c r="DW3160" s="171"/>
      <c r="DX3160" s="171"/>
      <c r="DY3160" s="171"/>
      <c r="DZ3160" s="171"/>
      <c r="EA3160" s="171"/>
      <c r="EB3160" s="171"/>
      <c r="EC3160" s="171"/>
      <c r="ED3160" s="171"/>
      <c r="EE3160" s="171"/>
      <c r="EF3160" s="171"/>
      <c r="EG3160" s="171"/>
      <c r="EH3160" s="171"/>
      <c r="EI3160" s="171"/>
      <c r="EJ3160" s="171"/>
      <c r="EK3160" s="171"/>
      <c r="EL3160" s="171"/>
      <c r="EM3160" s="171"/>
      <c r="EN3160" s="171"/>
    </row>
    <row r="3161" spans="43:144" ht="15" x14ac:dyDescent="0.25">
      <c r="AQ3161" s="171"/>
      <c r="AR3161"/>
      <c r="AS3161"/>
      <c r="AT3161"/>
      <c r="AU3161"/>
      <c r="AV3161"/>
      <c r="AW3161"/>
      <c r="AX3161"/>
      <c r="AY3161"/>
      <c r="AZ3161"/>
      <c r="BA3161"/>
      <c r="BB3161"/>
      <c r="BC3161"/>
      <c r="BD3161"/>
      <c r="BE3161" s="171"/>
      <c r="BF3161" s="171"/>
      <c r="BG3161" s="171"/>
      <c r="BH3161" s="171"/>
      <c r="BI3161" s="171"/>
      <c r="BJ3161" s="171"/>
      <c r="BK3161" s="171"/>
      <c r="BL3161" s="171"/>
      <c r="BM3161" s="171"/>
      <c r="BN3161" s="171"/>
      <c r="BO3161" s="171"/>
      <c r="BP3161" s="171"/>
      <c r="BQ3161" s="171"/>
      <c r="BR3161" s="171"/>
      <c r="BS3161" s="171"/>
      <c r="BT3161" s="171"/>
      <c r="BU3161" s="171"/>
      <c r="BV3161" s="171"/>
      <c r="BW3161" s="171"/>
      <c r="BX3161" s="171"/>
      <c r="BY3161" s="171"/>
      <c r="BZ3161" s="171"/>
      <c r="CA3161" s="171"/>
      <c r="CB3161" s="171"/>
      <c r="CC3161" s="171"/>
      <c r="CD3161" s="171"/>
      <c r="CE3161" s="171"/>
      <c r="CF3161" s="171"/>
      <c r="CG3161" s="171"/>
      <c r="CH3161" s="171"/>
      <c r="CI3161" s="171"/>
      <c r="CJ3161" s="171"/>
      <c r="CK3161" s="171"/>
      <c r="CL3161" s="171"/>
      <c r="CM3161" s="171"/>
      <c r="CN3161" s="171"/>
      <c r="CO3161" s="171"/>
      <c r="CP3161" s="171"/>
      <c r="CQ3161" s="171"/>
      <c r="CR3161" s="171"/>
      <c r="CS3161" s="171"/>
      <c r="CT3161" s="171"/>
      <c r="CU3161" s="171"/>
      <c r="CV3161" s="171"/>
      <c r="CW3161" s="171"/>
      <c r="CX3161" s="171"/>
      <c r="CY3161" s="171"/>
      <c r="CZ3161" s="171"/>
      <c r="DA3161" s="171"/>
      <c r="DB3161" s="171"/>
      <c r="DC3161" s="171"/>
      <c r="DD3161" s="171"/>
      <c r="DE3161" s="171"/>
      <c r="DF3161" s="171"/>
      <c r="DG3161" s="171"/>
      <c r="DH3161" s="171"/>
      <c r="DI3161" s="171"/>
      <c r="DJ3161" s="171"/>
      <c r="DK3161" s="171"/>
      <c r="DL3161" s="171"/>
      <c r="DM3161" s="171"/>
      <c r="DN3161" s="171"/>
      <c r="DO3161" s="171"/>
      <c r="DP3161" s="171"/>
      <c r="DQ3161" s="171"/>
      <c r="DR3161" s="171"/>
      <c r="DS3161" s="171"/>
      <c r="DT3161" s="171"/>
      <c r="DU3161" s="171"/>
      <c r="DV3161" s="171"/>
      <c r="DW3161" s="171"/>
      <c r="DX3161" s="171"/>
      <c r="DY3161" s="171"/>
      <c r="DZ3161" s="171"/>
      <c r="EA3161" s="171"/>
      <c r="EB3161" s="171"/>
      <c r="EC3161" s="171"/>
      <c r="ED3161" s="171"/>
      <c r="EE3161" s="171"/>
      <c r="EF3161" s="171"/>
      <c r="EG3161" s="171"/>
      <c r="EH3161" s="171"/>
      <c r="EI3161" s="171"/>
      <c r="EJ3161" s="171"/>
      <c r="EK3161" s="171"/>
      <c r="EL3161" s="171"/>
      <c r="EM3161" s="171"/>
      <c r="EN3161" s="171"/>
    </row>
    <row r="3162" spans="43:144" ht="15" x14ac:dyDescent="0.25">
      <c r="AQ3162" s="171"/>
      <c r="AR3162"/>
      <c r="AS3162"/>
      <c r="AT3162"/>
      <c r="AU3162"/>
      <c r="AV3162"/>
      <c r="AW3162"/>
      <c r="AX3162"/>
      <c r="AY3162"/>
      <c r="AZ3162"/>
      <c r="BA3162"/>
      <c r="BB3162"/>
      <c r="BC3162"/>
      <c r="BD3162"/>
      <c r="BE3162" s="171"/>
      <c r="BF3162" s="171"/>
      <c r="BG3162" s="171"/>
      <c r="BH3162" s="171"/>
      <c r="BI3162" s="171"/>
      <c r="BJ3162" s="171"/>
      <c r="BK3162" s="171"/>
      <c r="BL3162" s="171"/>
      <c r="BM3162" s="171"/>
      <c r="BN3162" s="171"/>
      <c r="BO3162" s="171"/>
      <c r="BP3162" s="171"/>
      <c r="BQ3162" s="171"/>
      <c r="BR3162" s="171"/>
      <c r="BS3162" s="171"/>
      <c r="BT3162" s="171"/>
      <c r="BU3162" s="171"/>
      <c r="BV3162" s="171"/>
      <c r="BW3162" s="171"/>
      <c r="BX3162" s="171"/>
      <c r="BY3162" s="171"/>
      <c r="BZ3162" s="171"/>
      <c r="CA3162" s="171"/>
      <c r="CB3162" s="171"/>
      <c r="CC3162" s="171"/>
      <c r="CD3162" s="171"/>
      <c r="CE3162" s="171"/>
      <c r="CF3162" s="171"/>
      <c r="CG3162" s="171"/>
      <c r="CH3162" s="171"/>
      <c r="CI3162" s="171"/>
      <c r="CJ3162" s="171"/>
      <c r="CK3162" s="171"/>
      <c r="CL3162" s="171"/>
      <c r="CM3162" s="171"/>
      <c r="CN3162" s="171"/>
      <c r="CO3162" s="171"/>
      <c r="CP3162" s="171"/>
      <c r="CQ3162" s="171"/>
      <c r="CR3162" s="171"/>
      <c r="CS3162" s="171"/>
      <c r="CT3162" s="171"/>
      <c r="CU3162" s="171"/>
      <c r="CV3162" s="171"/>
      <c r="CW3162" s="171"/>
      <c r="CX3162" s="171"/>
      <c r="CY3162" s="171"/>
      <c r="CZ3162" s="171"/>
      <c r="DA3162" s="171"/>
      <c r="DB3162" s="171"/>
      <c r="DC3162" s="171"/>
      <c r="DD3162" s="171"/>
      <c r="DE3162" s="171"/>
      <c r="DF3162" s="171"/>
      <c r="DG3162" s="171"/>
      <c r="DH3162" s="171"/>
      <c r="DI3162" s="171"/>
      <c r="DJ3162" s="171"/>
      <c r="DK3162" s="171"/>
      <c r="DL3162" s="171"/>
      <c r="DM3162" s="171"/>
      <c r="DN3162" s="171"/>
      <c r="DO3162" s="171"/>
      <c r="DP3162" s="171"/>
      <c r="DQ3162" s="171"/>
      <c r="DR3162" s="171"/>
      <c r="DS3162" s="171"/>
      <c r="DT3162" s="171"/>
      <c r="DU3162" s="171"/>
      <c r="DV3162" s="171"/>
      <c r="DW3162" s="171"/>
      <c r="DX3162" s="171"/>
      <c r="DY3162" s="171"/>
      <c r="DZ3162" s="171"/>
      <c r="EA3162" s="171"/>
      <c r="EB3162" s="171"/>
      <c r="EC3162" s="171"/>
      <c r="ED3162" s="171"/>
      <c r="EE3162" s="171"/>
      <c r="EF3162" s="171"/>
      <c r="EG3162" s="171"/>
      <c r="EH3162" s="171"/>
      <c r="EI3162" s="171"/>
      <c r="EJ3162" s="171"/>
      <c r="EK3162" s="171"/>
      <c r="EL3162" s="171"/>
      <c r="EM3162" s="171"/>
      <c r="EN3162" s="171"/>
    </row>
    <row r="3163" spans="43:144" ht="15" x14ac:dyDescent="0.25">
      <c r="AQ3163" s="171"/>
      <c r="AR3163"/>
      <c r="AS3163"/>
      <c r="AT3163"/>
      <c r="AU3163"/>
      <c r="AV3163"/>
      <c r="AW3163"/>
      <c r="AX3163"/>
      <c r="AY3163"/>
      <c r="AZ3163"/>
      <c r="BA3163"/>
      <c r="BB3163"/>
      <c r="BC3163"/>
      <c r="BD3163"/>
      <c r="BE3163" s="171"/>
      <c r="BF3163" s="171"/>
      <c r="BG3163" s="171"/>
      <c r="BH3163" s="171"/>
      <c r="BI3163" s="171"/>
      <c r="BJ3163" s="171"/>
      <c r="BK3163" s="171"/>
      <c r="BL3163" s="171"/>
      <c r="BM3163" s="171"/>
      <c r="BN3163" s="171"/>
      <c r="BO3163" s="171"/>
      <c r="BP3163" s="171"/>
      <c r="BQ3163" s="171"/>
      <c r="BR3163" s="171"/>
      <c r="BS3163" s="171"/>
      <c r="BT3163" s="171"/>
      <c r="BU3163" s="171"/>
      <c r="BV3163" s="171"/>
      <c r="BW3163" s="171"/>
      <c r="BX3163" s="171"/>
      <c r="BY3163" s="171"/>
      <c r="BZ3163" s="171"/>
      <c r="CA3163" s="171"/>
      <c r="CB3163" s="171"/>
      <c r="CC3163" s="171"/>
      <c r="CD3163" s="171"/>
      <c r="CE3163" s="171"/>
      <c r="CF3163" s="171"/>
      <c r="CG3163" s="171"/>
      <c r="CH3163" s="171"/>
      <c r="CI3163" s="171"/>
      <c r="CJ3163" s="171"/>
      <c r="CK3163" s="171"/>
      <c r="CL3163" s="171"/>
      <c r="CM3163" s="171"/>
      <c r="CN3163" s="171"/>
      <c r="CO3163" s="171"/>
      <c r="CP3163" s="171"/>
      <c r="CQ3163" s="171"/>
      <c r="CR3163" s="171"/>
      <c r="CS3163" s="171"/>
      <c r="CT3163" s="171"/>
      <c r="CU3163" s="171"/>
      <c r="CV3163" s="171"/>
      <c r="CW3163" s="171"/>
      <c r="CX3163" s="171"/>
      <c r="CY3163" s="171"/>
      <c r="CZ3163" s="171"/>
      <c r="DA3163" s="171"/>
      <c r="DB3163" s="171"/>
      <c r="DC3163" s="171"/>
      <c r="DD3163" s="171"/>
      <c r="DE3163" s="171"/>
      <c r="DF3163" s="171"/>
      <c r="DG3163" s="171"/>
      <c r="DH3163" s="171"/>
      <c r="DI3163" s="171"/>
      <c r="DJ3163" s="171"/>
      <c r="DK3163" s="171"/>
      <c r="DL3163" s="171"/>
      <c r="DM3163" s="171"/>
      <c r="DN3163" s="171"/>
      <c r="DO3163" s="171"/>
      <c r="DP3163" s="171"/>
      <c r="DQ3163" s="171"/>
      <c r="DR3163" s="171"/>
      <c r="DS3163" s="171"/>
      <c r="DT3163" s="171"/>
      <c r="DU3163" s="171"/>
      <c r="DV3163" s="171"/>
      <c r="DW3163" s="171"/>
      <c r="DX3163" s="171"/>
      <c r="DY3163" s="171"/>
      <c r="DZ3163" s="171"/>
      <c r="EA3163" s="171"/>
      <c r="EB3163" s="171"/>
      <c r="EC3163" s="171"/>
      <c r="ED3163" s="171"/>
      <c r="EE3163" s="171"/>
      <c r="EF3163" s="171"/>
      <c r="EG3163" s="171"/>
      <c r="EH3163" s="171"/>
      <c r="EI3163" s="171"/>
      <c r="EJ3163" s="171"/>
      <c r="EK3163" s="171"/>
      <c r="EL3163" s="171"/>
      <c r="EM3163" s="171"/>
      <c r="EN3163" s="171"/>
    </row>
    <row r="3164" spans="43:144" ht="15" x14ac:dyDescent="0.25">
      <c r="AQ3164" s="171"/>
      <c r="AR3164"/>
      <c r="AS3164"/>
      <c r="AT3164"/>
      <c r="AU3164"/>
      <c r="AV3164"/>
      <c r="AW3164"/>
      <c r="AX3164"/>
      <c r="AY3164"/>
      <c r="AZ3164"/>
      <c r="BA3164"/>
      <c r="BB3164"/>
      <c r="BC3164"/>
      <c r="BD3164"/>
      <c r="BE3164" s="171"/>
      <c r="BF3164" s="171"/>
      <c r="BG3164" s="171"/>
      <c r="BH3164" s="171"/>
      <c r="BI3164" s="171"/>
      <c r="BJ3164" s="171"/>
      <c r="BK3164" s="171"/>
      <c r="BL3164" s="171"/>
      <c r="BM3164" s="171"/>
      <c r="BN3164" s="171"/>
      <c r="BO3164" s="171"/>
      <c r="BP3164" s="171"/>
      <c r="BQ3164" s="171"/>
      <c r="BR3164" s="171"/>
      <c r="BS3164" s="171"/>
      <c r="BT3164" s="171"/>
      <c r="BU3164" s="171"/>
      <c r="BV3164" s="171"/>
      <c r="BW3164" s="171"/>
      <c r="BX3164" s="171"/>
      <c r="BY3164" s="171"/>
      <c r="BZ3164" s="171"/>
      <c r="CA3164" s="171"/>
      <c r="CB3164" s="171"/>
      <c r="CC3164" s="171"/>
      <c r="CD3164" s="171"/>
      <c r="CE3164" s="171"/>
      <c r="CF3164" s="171"/>
      <c r="CG3164" s="171"/>
      <c r="CH3164" s="171"/>
      <c r="CI3164" s="171"/>
      <c r="CJ3164" s="171"/>
      <c r="CK3164" s="171"/>
      <c r="CL3164" s="171"/>
      <c r="CM3164" s="171"/>
      <c r="CN3164" s="171"/>
      <c r="CO3164" s="171"/>
      <c r="CP3164" s="171"/>
      <c r="CQ3164" s="171"/>
      <c r="CR3164" s="171"/>
      <c r="CS3164" s="171"/>
      <c r="CT3164" s="171"/>
      <c r="CU3164" s="171"/>
      <c r="CV3164" s="171"/>
      <c r="CW3164" s="171"/>
      <c r="CX3164" s="171"/>
      <c r="CY3164" s="171"/>
      <c r="CZ3164" s="171"/>
      <c r="DA3164" s="171"/>
      <c r="DB3164" s="171"/>
      <c r="DC3164" s="171"/>
      <c r="DD3164" s="171"/>
      <c r="DE3164" s="171"/>
      <c r="DF3164" s="171"/>
      <c r="DG3164" s="171"/>
      <c r="DH3164" s="171"/>
      <c r="DI3164" s="171"/>
      <c r="DJ3164" s="171"/>
      <c r="DK3164" s="171"/>
      <c r="DL3164" s="171"/>
      <c r="DM3164" s="171"/>
      <c r="DN3164" s="171"/>
      <c r="DO3164" s="171"/>
      <c r="DP3164" s="171"/>
      <c r="DQ3164" s="171"/>
      <c r="DR3164" s="171"/>
      <c r="DS3164" s="171"/>
      <c r="DT3164" s="171"/>
      <c r="DU3164" s="171"/>
      <c r="DV3164" s="171"/>
      <c r="DW3164" s="171"/>
      <c r="DX3164" s="171"/>
      <c r="DY3164" s="171"/>
      <c r="DZ3164" s="171"/>
      <c r="EA3164" s="171"/>
      <c r="EB3164" s="171"/>
      <c r="EC3164" s="171"/>
      <c r="ED3164" s="171"/>
      <c r="EE3164" s="171"/>
      <c r="EF3164" s="171"/>
      <c r="EG3164" s="171"/>
      <c r="EH3164" s="171"/>
      <c r="EI3164" s="171"/>
      <c r="EJ3164" s="171"/>
      <c r="EK3164" s="171"/>
      <c r="EL3164" s="171"/>
      <c r="EM3164" s="171"/>
      <c r="EN3164" s="171"/>
    </row>
    <row r="3165" spans="43:144" ht="15" x14ac:dyDescent="0.25">
      <c r="AQ3165" s="171"/>
      <c r="AR3165"/>
      <c r="AS3165"/>
      <c r="AT3165"/>
      <c r="AU3165"/>
      <c r="AV3165"/>
      <c r="AW3165"/>
      <c r="AX3165"/>
      <c r="AY3165"/>
      <c r="AZ3165"/>
      <c r="BA3165"/>
      <c r="BB3165"/>
      <c r="BC3165"/>
      <c r="BD3165"/>
      <c r="BE3165" s="171"/>
      <c r="BF3165" s="171"/>
      <c r="BG3165" s="171"/>
      <c r="BH3165" s="171"/>
      <c r="BI3165" s="171"/>
      <c r="BJ3165" s="171"/>
      <c r="BK3165" s="171"/>
      <c r="BL3165" s="171"/>
      <c r="BM3165" s="171"/>
      <c r="BN3165" s="171"/>
      <c r="BO3165" s="171"/>
      <c r="BP3165" s="171"/>
      <c r="BQ3165" s="171"/>
      <c r="BR3165" s="171"/>
      <c r="BS3165" s="171"/>
      <c r="BT3165" s="171"/>
      <c r="BU3165" s="171"/>
      <c r="BV3165" s="171"/>
      <c r="BW3165" s="171"/>
      <c r="BX3165" s="171"/>
      <c r="BY3165" s="171"/>
      <c r="BZ3165" s="171"/>
      <c r="CA3165" s="171"/>
      <c r="CB3165" s="171"/>
      <c r="CC3165" s="171"/>
      <c r="CD3165" s="171"/>
      <c r="CE3165" s="171"/>
      <c r="CF3165" s="171"/>
      <c r="CG3165" s="171"/>
      <c r="CH3165" s="171"/>
      <c r="CI3165" s="171"/>
      <c r="CJ3165" s="171"/>
      <c r="CK3165" s="171"/>
      <c r="CL3165" s="171"/>
      <c r="CM3165" s="171"/>
      <c r="CN3165" s="171"/>
      <c r="CO3165" s="171"/>
      <c r="CP3165" s="171"/>
      <c r="CQ3165" s="171"/>
      <c r="CR3165" s="171"/>
      <c r="CS3165" s="171"/>
      <c r="CT3165" s="171"/>
      <c r="CU3165" s="171"/>
      <c r="CV3165" s="171"/>
      <c r="CW3165" s="171"/>
      <c r="CX3165" s="171"/>
      <c r="CY3165" s="171"/>
      <c r="CZ3165" s="171"/>
      <c r="DA3165" s="171"/>
      <c r="DB3165" s="171"/>
      <c r="DC3165" s="171"/>
      <c r="DD3165" s="171"/>
      <c r="DE3165" s="171"/>
      <c r="DF3165" s="171"/>
      <c r="DG3165" s="171"/>
      <c r="DH3165" s="171"/>
      <c r="DI3165" s="171"/>
      <c r="DJ3165" s="171"/>
      <c r="DK3165" s="171"/>
      <c r="DL3165" s="171"/>
      <c r="DM3165" s="171"/>
      <c r="DN3165" s="171"/>
      <c r="DO3165" s="171"/>
      <c r="DP3165" s="171"/>
      <c r="DQ3165" s="171"/>
      <c r="DR3165" s="171"/>
      <c r="DS3165" s="171"/>
      <c r="DT3165" s="171"/>
      <c r="DU3165" s="171"/>
      <c r="DV3165" s="171"/>
      <c r="DW3165" s="171"/>
      <c r="DX3165" s="171"/>
      <c r="DY3165" s="171"/>
      <c r="DZ3165" s="171"/>
      <c r="EA3165" s="171"/>
      <c r="EB3165" s="171"/>
      <c r="EC3165" s="171"/>
      <c r="ED3165" s="171"/>
      <c r="EE3165" s="171"/>
      <c r="EF3165" s="171"/>
      <c r="EG3165" s="171"/>
      <c r="EH3165" s="171"/>
      <c r="EI3165" s="171"/>
      <c r="EJ3165" s="171"/>
      <c r="EK3165" s="171"/>
      <c r="EL3165" s="171"/>
      <c r="EM3165" s="171"/>
      <c r="EN3165" s="171"/>
    </row>
    <row r="3166" spans="43:144" ht="15" x14ac:dyDescent="0.25">
      <c r="AQ3166" s="171"/>
      <c r="AR3166"/>
      <c r="AS3166"/>
      <c r="AT3166"/>
      <c r="AU3166"/>
      <c r="AV3166"/>
      <c r="AW3166"/>
      <c r="AX3166"/>
      <c r="AY3166"/>
      <c r="AZ3166"/>
      <c r="BA3166"/>
      <c r="BB3166"/>
      <c r="BC3166"/>
      <c r="BD3166"/>
      <c r="BE3166" s="171"/>
      <c r="BF3166" s="171"/>
      <c r="BG3166" s="171"/>
      <c r="BH3166" s="171"/>
      <c r="BI3166" s="171"/>
      <c r="BJ3166" s="171"/>
      <c r="BK3166" s="171"/>
      <c r="BL3166" s="171"/>
      <c r="BM3166" s="171"/>
      <c r="BN3166" s="171"/>
      <c r="BO3166" s="171"/>
      <c r="BP3166" s="171"/>
      <c r="BQ3166" s="171"/>
      <c r="BR3166" s="171"/>
      <c r="BS3166" s="171"/>
      <c r="BT3166" s="171"/>
      <c r="BU3166" s="171"/>
      <c r="BV3166" s="171"/>
      <c r="BW3166" s="171"/>
      <c r="BX3166" s="171"/>
      <c r="BY3166" s="171"/>
      <c r="BZ3166" s="171"/>
      <c r="CA3166" s="171"/>
      <c r="CB3166" s="171"/>
      <c r="CC3166" s="171"/>
      <c r="CD3166" s="171"/>
      <c r="CE3166" s="171"/>
      <c r="CF3166" s="171"/>
      <c r="CG3166" s="171"/>
      <c r="CH3166" s="171"/>
      <c r="CI3166" s="171"/>
      <c r="CJ3166" s="171"/>
      <c r="CK3166" s="171"/>
      <c r="CL3166" s="171"/>
      <c r="CM3166" s="171"/>
      <c r="CN3166" s="171"/>
      <c r="CO3166" s="171"/>
      <c r="CP3166" s="171"/>
      <c r="CQ3166" s="171"/>
      <c r="CR3166" s="171"/>
      <c r="CS3166" s="171"/>
      <c r="CT3166" s="171"/>
      <c r="CU3166" s="171"/>
      <c r="CV3166" s="171"/>
      <c r="CW3166" s="171"/>
      <c r="CX3166" s="171"/>
      <c r="CY3166" s="171"/>
      <c r="CZ3166" s="171"/>
      <c r="DA3166" s="171"/>
      <c r="DB3166" s="171"/>
      <c r="DC3166" s="171"/>
      <c r="DD3166" s="171"/>
      <c r="DE3166" s="171"/>
      <c r="DF3166" s="171"/>
      <c r="DG3166" s="171"/>
      <c r="DH3166" s="171"/>
      <c r="DI3166" s="171"/>
      <c r="DJ3166" s="171"/>
      <c r="DK3166" s="171"/>
      <c r="DL3166" s="171"/>
      <c r="DM3166" s="171"/>
      <c r="DN3166" s="171"/>
      <c r="DO3166" s="171"/>
      <c r="DP3166" s="171"/>
      <c r="DQ3166" s="171"/>
      <c r="DR3166" s="171"/>
      <c r="DS3166" s="171"/>
      <c r="DT3166" s="171"/>
      <c r="DU3166" s="171"/>
      <c r="DV3166" s="171"/>
      <c r="DW3166" s="171"/>
      <c r="DX3166" s="171"/>
      <c r="DY3166" s="171"/>
      <c r="DZ3166" s="171"/>
      <c r="EA3166" s="171"/>
      <c r="EB3166" s="171"/>
      <c r="EC3166" s="171"/>
      <c r="ED3166" s="171"/>
      <c r="EE3166" s="171"/>
      <c r="EF3166" s="171"/>
      <c r="EG3166" s="171"/>
      <c r="EH3166" s="171"/>
      <c r="EI3166" s="171"/>
      <c r="EJ3166" s="171"/>
      <c r="EK3166" s="171"/>
      <c r="EL3166" s="171"/>
      <c r="EM3166" s="171"/>
      <c r="EN3166" s="171"/>
    </row>
    <row r="3167" spans="43:144" ht="15" x14ac:dyDescent="0.25">
      <c r="AQ3167" s="171"/>
      <c r="AR3167"/>
      <c r="AS3167"/>
      <c r="AT3167"/>
      <c r="AU3167"/>
      <c r="AV3167"/>
      <c r="AW3167"/>
      <c r="AX3167"/>
      <c r="AY3167"/>
      <c r="AZ3167"/>
      <c r="BA3167"/>
      <c r="BB3167"/>
      <c r="BC3167"/>
      <c r="BD3167"/>
      <c r="BE3167" s="171"/>
      <c r="BF3167" s="171"/>
      <c r="BG3167" s="171"/>
      <c r="BH3167" s="171"/>
      <c r="BI3167" s="171"/>
      <c r="BJ3167" s="171"/>
      <c r="BK3167" s="171"/>
      <c r="BL3167" s="171"/>
      <c r="BM3167" s="171"/>
      <c r="BN3167" s="171"/>
      <c r="BO3167" s="171"/>
      <c r="BP3167" s="171"/>
      <c r="BQ3167" s="171"/>
      <c r="BR3167" s="171"/>
      <c r="BS3167" s="171"/>
      <c r="BT3167" s="171"/>
      <c r="BU3167" s="171"/>
      <c r="BV3167" s="171"/>
      <c r="BW3167" s="171"/>
      <c r="BX3167" s="171"/>
      <c r="BY3167" s="171"/>
      <c r="BZ3167" s="171"/>
      <c r="CA3167" s="171"/>
      <c r="CB3167" s="171"/>
      <c r="CC3167" s="171"/>
      <c r="CD3167" s="171"/>
      <c r="CE3167" s="171"/>
      <c r="CF3167" s="171"/>
      <c r="CG3167" s="171"/>
      <c r="CH3167" s="171"/>
      <c r="CI3167" s="171"/>
      <c r="CJ3167" s="171"/>
      <c r="CK3167" s="171"/>
      <c r="CL3167" s="171"/>
      <c r="CM3167" s="171"/>
      <c r="CN3167" s="171"/>
      <c r="CO3167" s="171"/>
      <c r="CP3167" s="171"/>
      <c r="CQ3167" s="171"/>
      <c r="CR3167" s="171"/>
      <c r="CS3167" s="171"/>
      <c r="CT3167" s="171"/>
      <c r="CU3167" s="171"/>
      <c r="CV3167" s="171"/>
      <c r="CW3167" s="171"/>
      <c r="CX3167" s="171"/>
      <c r="CY3167" s="171"/>
      <c r="CZ3167" s="171"/>
      <c r="DA3167" s="171"/>
      <c r="DB3167" s="171"/>
      <c r="DC3167" s="171"/>
      <c r="DD3167" s="171"/>
      <c r="DE3167" s="171"/>
      <c r="DF3167" s="171"/>
      <c r="DG3167" s="171"/>
      <c r="DH3167" s="171"/>
      <c r="DI3167" s="171"/>
      <c r="DJ3167" s="171"/>
      <c r="DK3167" s="171"/>
      <c r="DL3167" s="171"/>
      <c r="DM3167" s="171"/>
      <c r="DN3167" s="171"/>
      <c r="DO3167" s="171"/>
      <c r="DP3167" s="171"/>
      <c r="DQ3167" s="171"/>
      <c r="DR3167" s="171"/>
      <c r="DS3167" s="171"/>
      <c r="DT3167" s="171"/>
      <c r="DU3167" s="171"/>
      <c r="DV3167" s="171"/>
      <c r="DW3167" s="171"/>
      <c r="DX3167" s="171"/>
      <c r="DY3167" s="171"/>
      <c r="DZ3167" s="171"/>
      <c r="EA3167" s="171"/>
      <c r="EB3167" s="171"/>
      <c r="EC3167" s="171"/>
      <c r="ED3167" s="171"/>
      <c r="EE3167" s="171"/>
      <c r="EF3167" s="171"/>
      <c r="EG3167" s="171"/>
      <c r="EH3167" s="171"/>
      <c r="EI3167" s="171"/>
      <c r="EJ3167" s="171"/>
      <c r="EK3167" s="171"/>
      <c r="EL3167" s="171"/>
      <c r="EM3167" s="171"/>
      <c r="EN3167" s="171"/>
    </row>
    <row r="3168" spans="43:144" ht="15" x14ac:dyDescent="0.25">
      <c r="AQ3168" s="171"/>
      <c r="AR3168"/>
      <c r="AS3168"/>
      <c r="AT3168"/>
      <c r="AU3168"/>
      <c r="AV3168"/>
      <c r="AW3168"/>
      <c r="AX3168"/>
      <c r="AY3168"/>
      <c r="AZ3168"/>
      <c r="BA3168"/>
      <c r="BB3168"/>
      <c r="BC3168"/>
      <c r="BD3168"/>
      <c r="BE3168" s="171"/>
      <c r="BF3168" s="171"/>
      <c r="BG3168" s="171"/>
      <c r="BH3168" s="171"/>
      <c r="BI3168" s="171"/>
      <c r="BJ3168" s="171"/>
      <c r="BK3168" s="171"/>
      <c r="BL3168" s="171"/>
      <c r="BM3168" s="171"/>
      <c r="BN3168" s="171"/>
      <c r="BO3168" s="171"/>
      <c r="BP3168" s="171"/>
      <c r="BQ3168" s="171"/>
      <c r="BR3168" s="171"/>
      <c r="BS3168" s="171"/>
      <c r="BT3168" s="171"/>
      <c r="BU3168" s="171"/>
      <c r="BV3168" s="171"/>
      <c r="BW3168" s="171"/>
      <c r="BX3168" s="171"/>
      <c r="BY3168" s="171"/>
      <c r="BZ3168" s="171"/>
      <c r="CA3168" s="171"/>
      <c r="CB3168" s="171"/>
      <c r="CC3168" s="171"/>
      <c r="CD3168" s="171"/>
      <c r="CE3168" s="171"/>
      <c r="CF3168" s="171"/>
      <c r="CG3168" s="171"/>
      <c r="CH3168" s="171"/>
      <c r="CI3168" s="171"/>
      <c r="CJ3168" s="171"/>
      <c r="CK3168" s="171"/>
      <c r="CL3168" s="171"/>
      <c r="CM3168" s="171"/>
      <c r="CN3168" s="171"/>
      <c r="CO3168" s="171"/>
      <c r="CP3168" s="171"/>
      <c r="CQ3168" s="171"/>
      <c r="CR3168" s="171"/>
      <c r="CS3168" s="171"/>
      <c r="CT3168" s="171"/>
      <c r="CU3168" s="171"/>
      <c r="CV3168" s="171"/>
      <c r="CW3168" s="171"/>
      <c r="CX3168" s="171"/>
      <c r="CY3168" s="171"/>
      <c r="CZ3168" s="171"/>
      <c r="DA3168" s="171"/>
      <c r="DB3168" s="171"/>
      <c r="DC3168" s="171"/>
      <c r="DD3168" s="171"/>
      <c r="DE3168" s="171"/>
      <c r="DF3168" s="171"/>
      <c r="DG3168" s="171"/>
      <c r="DH3168" s="171"/>
      <c r="DI3168" s="171"/>
      <c r="DJ3168" s="171"/>
      <c r="DK3168" s="171"/>
      <c r="DL3168" s="171"/>
      <c r="DM3168" s="171"/>
      <c r="DN3168" s="171"/>
      <c r="DO3168" s="171"/>
      <c r="DP3168" s="171"/>
      <c r="DQ3168" s="171"/>
      <c r="DR3168" s="171"/>
      <c r="DS3168" s="171"/>
      <c r="DT3168" s="171"/>
      <c r="DU3168" s="171"/>
      <c r="DV3168" s="171"/>
      <c r="DW3168" s="171"/>
      <c r="DX3168" s="171"/>
      <c r="DY3168" s="171"/>
      <c r="DZ3168" s="171"/>
      <c r="EA3168" s="171"/>
      <c r="EB3168" s="171"/>
      <c r="EC3168" s="171"/>
      <c r="ED3168" s="171"/>
      <c r="EE3168" s="171"/>
      <c r="EF3168" s="171"/>
      <c r="EG3168" s="171"/>
      <c r="EH3168" s="171"/>
      <c r="EI3168" s="171"/>
      <c r="EJ3168" s="171"/>
      <c r="EK3168" s="171"/>
      <c r="EL3168" s="171"/>
      <c r="EM3168" s="171"/>
      <c r="EN3168" s="171"/>
    </row>
    <row r="3169" spans="43:144" ht="15" x14ac:dyDescent="0.25">
      <c r="AQ3169" s="171"/>
      <c r="AR3169"/>
      <c r="AS3169"/>
      <c r="AT3169"/>
      <c r="AU3169"/>
      <c r="AV3169"/>
      <c r="AW3169"/>
      <c r="AX3169"/>
      <c r="AY3169"/>
      <c r="AZ3169"/>
      <c r="BA3169"/>
      <c r="BB3169"/>
      <c r="BC3169"/>
      <c r="BD3169"/>
      <c r="BE3169" s="171"/>
      <c r="BF3169" s="171"/>
      <c r="BG3169" s="171"/>
      <c r="BH3169" s="171"/>
      <c r="BI3169" s="171"/>
      <c r="BJ3169" s="171"/>
      <c r="BK3169" s="171"/>
      <c r="BL3169" s="171"/>
      <c r="BM3169" s="171"/>
      <c r="BN3169" s="171"/>
      <c r="BO3169" s="171"/>
      <c r="BP3169" s="171"/>
      <c r="BQ3169" s="171"/>
      <c r="BR3169" s="171"/>
      <c r="BS3169" s="171"/>
      <c r="BT3169" s="171"/>
      <c r="BU3169" s="171"/>
      <c r="BV3169" s="171"/>
      <c r="BW3169" s="171"/>
      <c r="BX3169" s="171"/>
      <c r="BY3169" s="171"/>
      <c r="BZ3169" s="171"/>
      <c r="CA3169" s="171"/>
      <c r="CB3169" s="171"/>
      <c r="CC3169" s="171"/>
      <c r="CD3169" s="171"/>
      <c r="CE3169" s="171"/>
      <c r="CF3169" s="171"/>
      <c r="CG3169" s="171"/>
      <c r="CH3169" s="171"/>
      <c r="CI3169" s="171"/>
      <c r="CJ3169" s="171"/>
      <c r="CK3169" s="171"/>
      <c r="CL3169" s="171"/>
      <c r="CM3169" s="171"/>
      <c r="CN3169" s="171"/>
      <c r="CO3169" s="171"/>
      <c r="CP3169" s="171"/>
      <c r="CQ3169" s="171"/>
      <c r="CR3169" s="171"/>
      <c r="CS3169" s="171"/>
      <c r="CT3169" s="171"/>
      <c r="CU3169" s="171"/>
      <c r="CV3169" s="171"/>
      <c r="CW3169" s="171"/>
      <c r="CX3169" s="171"/>
      <c r="CY3169" s="171"/>
      <c r="CZ3169" s="171"/>
      <c r="DA3169" s="171"/>
      <c r="DB3169" s="171"/>
      <c r="DC3169" s="171"/>
      <c r="DD3169" s="171"/>
      <c r="DE3169" s="171"/>
      <c r="DF3169" s="171"/>
      <c r="DG3169" s="171"/>
      <c r="DH3169" s="171"/>
      <c r="DI3169" s="171"/>
      <c r="DJ3169" s="171"/>
      <c r="DK3169" s="171"/>
      <c r="DL3169" s="171"/>
      <c r="DM3169" s="171"/>
      <c r="DN3169" s="171"/>
      <c r="DO3169" s="171"/>
      <c r="DP3169" s="171"/>
      <c r="DQ3169" s="171"/>
      <c r="DR3169" s="171"/>
      <c r="DS3169" s="171"/>
      <c r="DT3169" s="171"/>
      <c r="DU3169" s="171"/>
      <c r="DV3169" s="171"/>
      <c r="DW3169" s="171"/>
      <c r="DX3169" s="171"/>
      <c r="DY3169" s="171"/>
      <c r="DZ3169" s="171"/>
      <c r="EA3169" s="171"/>
      <c r="EB3169" s="171"/>
      <c r="EC3169" s="171"/>
      <c r="ED3169" s="171"/>
      <c r="EE3169" s="171"/>
      <c r="EF3169" s="171"/>
      <c r="EG3169" s="171"/>
      <c r="EH3169" s="171"/>
      <c r="EI3169" s="171"/>
      <c r="EJ3169" s="171"/>
      <c r="EK3169" s="171"/>
      <c r="EL3169" s="171"/>
      <c r="EM3169" s="171"/>
      <c r="EN3169" s="171"/>
    </row>
    <row r="3170" spans="43:144" ht="15" x14ac:dyDescent="0.25">
      <c r="AQ3170" s="171"/>
      <c r="AR3170"/>
      <c r="AS3170"/>
      <c r="AT3170"/>
      <c r="AU3170"/>
      <c r="AV3170"/>
      <c r="AW3170"/>
      <c r="AX3170"/>
      <c r="AY3170"/>
      <c r="AZ3170"/>
      <c r="BA3170"/>
      <c r="BB3170"/>
      <c r="BC3170"/>
      <c r="BD3170"/>
      <c r="BE3170" s="171"/>
      <c r="BF3170" s="171"/>
      <c r="BG3170" s="171"/>
      <c r="BH3170" s="171"/>
      <c r="BI3170" s="171"/>
      <c r="BJ3170" s="171"/>
      <c r="BK3170" s="171"/>
      <c r="BL3170" s="171"/>
      <c r="BM3170" s="171"/>
      <c r="BN3170" s="171"/>
      <c r="BO3170" s="171"/>
      <c r="BP3170" s="171"/>
      <c r="BQ3170" s="171"/>
      <c r="BR3170" s="171"/>
      <c r="BS3170" s="171"/>
      <c r="BT3170" s="171"/>
      <c r="BU3170" s="171"/>
      <c r="BV3170" s="171"/>
      <c r="BW3170" s="171"/>
      <c r="BX3170" s="171"/>
      <c r="BY3170" s="171"/>
      <c r="BZ3170" s="171"/>
      <c r="CA3170" s="171"/>
      <c r="CB3170" s="171"/>
      <c r="CC3170" s="171"/>
      <c r="CD3170" s="171"/>
      <c r="CE3170" s="171"/>
      <c r="CF3170" s="171"/>
      <c r="CG3170" s="171"/>
      <c r="CH3170" s="171"/>
      <c r="CI3170" s="171"/>
      <c r="CJ3170" s="171"/>
      <c r="CK3170" s="171"/>
      <c r="CL3170" s="171"/>
      <c r="CM3170" s="171"/>
      <c r="CN3170" s="171"/>
      <c r="CO3170" s="171"/>
      <c r="CP3170" s="171"/>
      <c r="CQ3170" s="171"/>
      <c r="CR3170" s="171"/>
      <c r="CS3170" s="171"/>
      <c r="CT3170" s="171"/>
      <c r="CU3170" s="171"/>
      <c r="CV3170" s="171"/>
      <c r="CW3170" s="171"/>
      <c r="CX3170" s="171"/>
      <c r="CY3170" s="171"/>
      <c r="CZ3170" s="171"/>
      <c r="DA3170" s="171"/>
      <c r="DB3170" s="171"/>
      <c r="DC3170" s="171"/>
      <c r="DD3170" s="171"/>
      <c r="DE3170" s="171"/>
      <c r="DF3170" s="171"/>
      <c r="DG3170" s="171"/>
      <c r="DH3170" s="171"/>
      <c r="DI3170" s="171"/>
      <c r="DJ3170" s="171"/>
      <c r="DK3170" s="171"/>
      <c r="DL3170" s="171"/>
      <c r="DM3170" s="171"/>
      <c r="DN3170" s="171"/>
      <c r="DO3170" s="171"/>
      <c r="DP3170" s="171"/>
      <c r="DQ3170" s="171"/>
      <c r="DR3170" s="171"/>
      <c r="DS3170" s="171"/>
      <c r="DT3170" s="171"/>
      <c r="DU3170" s="171"/>
      <c r="DV3170" s="171"/>
      <c r="DW3170" s="171"/>
      <c r="DX3170" s="171"/>
      <c r="DY3170" s="171"/>
      <c r="DZ3170" s="171"/>
      <c r="EA3170" s="171"/>
      <c r="EB3170" s="171"/>
      <c r="EC3170" s="171"/>
      <c r="ED3170" s="171"/>
      <c r="EE3170" s="171"/>
      <c r="EF3170" s="171"/>
      <c r="EG3170" s="171"/>
      <c r="EH3170" s="171"/>
      <c r="EI3170" s="171"/>
      <c r="EJ3170" s="171"/>
      <c r="EK3170" s="171"/>
      <c r="EL3170" s="171"/>
      <c r="EM3170" s="171"/>
      <c r="EN3170" s="171"/>
    </row>
    <row r="3171" spans="43:144" ht="15" x14ac:dyDescent="0.25">
      <c r="AQ3171" s="171"/>
      <c r="AR3171"/>
      <c r="AS3171"/>
      <c r="AT3171"/>
      <c r="AU3171"/>
      <c r="AV3171"/>
      <c r="AW3171"/>
      <c r="AX3171"/>
      <c r="AY3171"/>
      <c r="AZ3171"/>
      <c r="BA3171"/>
      <c r="BB3171"/>
      <c r="BC3171"/>
      <c r="BD3171"/>
      <c r="BE3171" s="171"/>
      <c r="BF3171" s="171"/>
      <c r="BG3171" s="171"/>
      <c r="BH3171" s="171"/>
      <c r="BI3171" s="171"/>
      <c r="BJ3171" s="171"/>
      <c r="BK3171" s="171"/>
      <c r="BL3171" s="171"/>
      <c r="BM3171" s="171"/>
      <c r="BN3171" s="171"/>
      <c r="BO3171" s="171"/>
      <c r="BP3171" s="171"/>
      <c r="BQ3171" s="171"/>
      <c r="BR3171" s="171"/>
      <c r="BS3171" s="171"/>
      <c r="BT3171" s="171"/>
      <c r="BU3171" s="171"/>
      <c r="BV3171" s="171"/>
      <c r="BW3171" s="171"/>
      <c r="BX3171" s="171"/>
      <c r="BY3171" s="171"/>
      <c r="BZ3171" s="171"/>
      <c r="CA3171" s="171"/>
      <c r="CB3171" s="171"/>
      <c r="CC3171" s="171"/>
      <c r="CD3171" s="171"/>
      <c r="CE3171" s="171"/>
      <c r="CF3171" s="171"/>
      <c r="CG3171" s="171"/>
      <c r="CH3171" s="171"/>
      <c r="CI3171" s="171"/>
      <c r="CJ3171" s="171"/>
      <c r="CK3171" s="171"/>
      <c r="CL3171" s="171"/>
      <c r="CM3171" s="171"/>
      <c r="CN3171" s="171"/>
      <c r="CO3171" s="171"/>
      <c r="CP3171" s="171"/>
      <c r="CQ3171" s="171"/>
      <c r="CR3171" s="171"/>
      <c r="CS3171" s="171"/>
      <c r="CT3171" s="171"/>
      <c r="CU3171" s="171"/>
      <c r="CV3171" s="171"/>
      <c r="CW3171" s="171"/>
      <c r="CX3171" s="171"/>
      <c r="CY3171" s="171"/>
      <c r="CZ3171" s="171"/>
      <c r="DA3171" s="171"/>
      <c r="DB3171" s="171"/>
      <c r="DC3171" s="171"/>
      <c r="DD3171" s="171"/>
      <c r="DE3171" s="171"/>
      <c r="DF3171" s="171"/>
      <c r="DG3171" s="171"/>
      <c r="DH3171" s="171"/>
      <c r="DI3171" s="171"/>
      <c r="DJ3171" s="171"/>
      <c r="DK3171" s="171"/>
      <c r="DL3171" s="171"/>
      <c r="DM3171" s="171"/>
      <c r="DN3171" s="171"/>
      <c r="DO3171" s="171"/>
      <c r="DP3171" s="171"/>
      <c r="DQ3171" s="171"/>
      <c r="DR3171" s="171"/>
      <c r="DS3171" s="171"/>
      <c r="DT3171" s="171"/>
      <c r="DU3171" s="171"/>
      <c r="DV3171" s="171"/>
      <c r="DW3171" s="171"/>
      <c r="DX3171" s="171"/>
      <c r="DY3171" s="171"/>
      <c r="DZ3171" s="171"/>
      <c r="EA3171" s="171"/>
      <c r="EB3171" s="171"/>
      <c r="EC3171" s="171"/>
      <c r="ED3171" s="171"/>
      <c r="EE3171" s="171"/>
      <c r="EF3171" s="171"/>
      <c r="EG3171" s="171"/>
      <c r="EH3171" s="171"/>
      <c r="EI3171" s="171"/>
      <c r="EJ3171" s="171"/>
      <c r="EK3171" s="171"/>
      <c r="EL3171" s="171"/>
      <c r="EM3171" s="171"/>
      <c r="EN3171" s="171"/>
    </row>
    <row r="3172" spans="43:144" ht="15" x14ac:dyDescent="0.25">
      <c r="AQ3172" s="171"/>
      <c r="AR3172"/>
      <c r="AS3172"/>
      <c r="AT3172"/>
      <c r="AU3172"/>
      <c r="AV3172"/>
      <c r="AW3172"/>
      <c r="AX3172"/>
      <c r="AY3172"/>
      <c r="AZ3172"/>
      <c r="BA3172"/>
      <c r="BB3172"/>
      <c r="BC3172"/>
      <c r="BD3172"/>
      <c r="BE3172" s="171"/>
      <c r="BF3172" s="171"/>
      <c r="BG3172" s="171"/>
      <c r="BH3172" s="171"/>
      <c r="BI3172" s="171"/>
      <c r="BJ3172" s="171"/>
      <c r="BK3172" s="171"/>
      <c r="BL3172" s="171"/>
      <c r="BM3172" s="171"/>
      <c r="BN3172" s="171"/>
      <c r="BO3172" s="171"/>
      <c r="BP3172" s="171"/>
      <c r="BQ3172" s="171"/>
      <c r="BR3172" s="171"/>
      <c r="BS3172" s="171"/>
      <c r="BT3172" s="171"/>
      <c r="BU3172" s="171"/>
      <c r="BV3172" s="171"/>
      <c r="BW3172" s="171"/>
      <c r="BX3172" s="171"/>
      <c r="BY3172" s="171"/>
      <c r="BZ3172" s="171"/>
      <c r="CA3172" s="171"/>
      <c r="CB3172" s="171"/>
      <c r="CC3172" s="171"/>
      <c r="CD3172" s="171"/>
      <c r="CE3172" s="171"/>
      <c r="CF3172" s="171"/>
      <c r="CG3172" s="171"/>
      <c r="CH3172" s="171"/>
      <c r="CI3172" s="171"/>
      <c r="CJ3172" s="171"/>
      <c r="CK3172" s="171"/>
      <c r="CL3172" s="171"/>
      <c r="CM3172" s="171"/>
      <c r="CN3172" s="171"/>
      <c r="CO3172" s="171"/>
      <c r="CP3172" s="171"/>
      <c r="CQ3172" s="171"/>
      <c r="CR3172" s="171"/>
      <c r="CS3172" s="171"/>
      <c r="CT3172" s="171"/>
      <c r="CU3172" s="171"/>
      <c r="CV3172" s="171"/>
      <c r="CW3172" s="171"/>
      <c r="CX3172" s="171"/>
      <c r="CY3172" s="171"/>
      <c r="CZ3172" s="171"/>
      <c r="DA3172" s="171"/>
      <c r="DB3172" s="171"/>
      <c r="DC3172" s="171"/>
      <c r="DD3172" s="171"/>
      <c r="DE3172" s="171"/>
      <c r="DF3172" s="171"/>
      <c r="DG3172" s="171"/>
      <c r="DH3172" s="171"/>
      <c r="DI3172" s="171"/>
      <c r="DJ3172" s="171"/>
      <c r="DK3172" s="171"/>
      <c r="DL3172" s="171"/>
      <c r="DM3172" s="171"/>
      <c r="DN3172" s="171"/>
      <c r="DO3172" s="171"/>
      <c r="DP3172" s="171"/>
      <c r="DQ3172" s="171"/>
      <c r="DR3172" s="171"/>
      <c r="DS3172" s="171"/>
      <c r="DT3172" s="171"/>
      <c r="DU3172" s="171"/>
      <c r="DV3172" s="171"/>
      <c r="DW3172" s="171"/>
      <c r="DX3172" s="171"/>
      <c r="DY3172" s="171"/>
      <c r="DZ3172" s="171"/>
      <c r="EA3172" s="171"/>
      <c r="EB3172" s="171"/>
      <c r="EC3172" s="171"/>
      <c r="ED3172" s="171"/>
      <c r="EE3172" s="171"/>
      <c r="EF3172" s="171"/>
      <c r="EG3172" s="171"/>
      <c r="EH3172" s="171"/>
      <c r="EI3172" s="171"/>
      <c r="EJ3172" s="171"/>
      <c r="EK3172" s="171"/>
      <c r="EL3172" s="171"/>
      <c r="EM3172" s="171"/>
      <c r="EN3172" s="171"/>
    </row>
    <row r="3173" spans="43:144" ht="15" x14ac:dyDescent="0.25">
      <c r="AQ3173" s="171"/>
      <c r="AR3173"/>
      <c r="AS3173"/>
      <c r="AT3173"/>
      <c r="AU3173"/>
      <c r="AV3173"/>
      <c r="AW3173"/>
      <c r="AX3173"/>
      <c r="AY3173"/>
      <c r="AZ3173"/>
      <c r="BA3173"/>
      <c r="BB3173"/>
      <c r="BC3173"/>
      <c r="BD3173"/>
      <c r="BE3173" s="171"/>
      <c r="BF3173" s="171"/>
      <c r="BG3173" s="171"/>
      <c r="BH3173" s="171"/>
      <c r="BI3173" s="171"/>
      <c r="BJ3173" s="171"/>
      <c r="BK3173" s="171"/>
      <c r="BL3173" s="171"/>
      <c r="BM3173" s="171"/>
      <c r="BN3173" s="171"/>
      <c r="BO3173" s="171"/>
      <c r="BP3173" s="171"/>
      <c r="BQ3173" s="171"/>
      <c r="BR3173" s="171"/>
      <c r="BS3173" s="171"/>
      <c r="BT3173" s="171"/>
      <c r="BU3173" s="171"/>
      <c r="BV3173" s="171"/>
      <c r="BW3173" s="171"/>
      <c r="BX3173" s="171"/>
      <c r="BY3173" s="171"/>
      <c r="BZ3173" s="171"/>
      <c r="CA3173" s="171"/>
      <c r="CB3173" s="171"/>
      <c r="CC3173" s="171"/>
      <c r="CD3173" s="171"/>
      <c r="CE3173" s="171"/>
      <c r="CF3173" s="171"/>
      <c r="CG3173" s="171"/>
      <c r="CH3173" s="171"/>
      <c r="CI3173" s="171"/>
      <c r="CJ3173" s="171"/>
      <c r="CK3173" s="171"/>
      <c r="CL3173" s="171"/>
      <c r="CM3173" s="171"/>
      <c r="CN3173" s="171"/>
      <c r="CO3173" s="171"/>
      <c r="CP3173" s="171"/>
      <c r="CQ3173" s="171"/>
      <c r="CR3173" s="171"/>
      <c r="CS3173" s="171"/>
      <c r="CT3173" s="171"/>
      <c r="CU3173" s="171"/>
      <c r="CV3173" s="171"/>
      <c r="CW3173" s="171"/>
      <c r="CX3173" s="171"/>
      <c r="CY3173" s="171"/>
      <c r="CZ3173" s="171"/>
      <c r="DA3173" s="171"/>
      <c r="DB3173" s="171"/>
      <c r="DC3173" s="171"/>
      <c r="DD3173" s="171"/>
      <c r="DE3173" s="171"/>
      <c r="DF3173" s="171"/>
      <c r="DG3173" s="171"/>
      <c r="DH3173" s="171"/>
      <c r="DI3173" s="171"/>
      <c r="DJ3173" s="171"/>
      <c r="DK3173" s="171"/>
      <c r="DL3173" s="171"/>
      <c r="DM3173" s="171"/>
      <c r="DN3173" s="171"/>
      <c r="DO3173" s="171"/>
      <c r="DP3173" s="171"/>
      <c r="DQ3173" s="171"/>
      <c r="DR3173" s="171"/>
      <c r="DS3173" s="171"/>
      <c r="DT3173" s="171"/>
      <c r="DU3173" s="171"/>
      <c r="DV3173" s="171"/>
      <c r="DW3173" s="171"/>
      <c r="DX3173" s="171"/>
      <c r="DY3173" s="171"/>
      <c r="DZ3173" s="171"/>
      <c r="EA3173" s="171"/>
      <c r="EB3173" s="171"/>
      <c r="EC3173" s="171"/>
      <c r="ED3173" s="171"/>
      <c r="EE3173" s="171"/>
      <c r="EF3173" s="171"/>
      <c r="EG3173" s="171"/>
      <c r="EH3173" s="171"/>
      <c r="EI3173" s="171"/>
      <c r="EJ3173" s="171"/>
      <c r="EK3173" s="171"/>
      <c r="EL3173" s="171"/>
      <c r="EM3173" s="171"/>
      <c r="EN3173" s="171"/>
    </row>
    <row r="3174" spans="43:144" ht="15" x14ac:dyDescent="0.25">
      <c r="AQ3174" s="171"/>
      <c r="AR3174"/>
      <c r="AS3174"/>
      <c r="AT3174"/>
      <c r="AU3174"/>
      <c r="AV3174"/>
      <c r="AW3174"/>
      <c r="AX3174"/>
      <c r="AY3174"/>
      <c r="AZ3174"/>
      <c r="BA3174"/>
      <c r="BB3174"/>
      <c r="BC3174"/>
      <c r="BD3174"/>
      <c r="BE3174" s="171"/>
      <c r="BF3174" s="171"/>
      <c r="BG3174" s="171"/>
      <c r="BH3174" s="171"/>
      <c r="BI3174" s="171"/>
      <c r="BJ3174" s="171"/>
      <c r="BK3174" s="171"/>
      <c r="BL3174" s="171"/>
      <c r="BM3174" s="171"/>
      <c r="BN3174" s="171"/>
      <c r="BO3174" s="171"/>
      <c r="BP3174" s="171"/>
      <c r="BQ3174" s="171"/>
      <c r="BR3174" s="171"/>
      <c r="BS3174" s="171"/>
      <c r="BT3174" s="171"/>
      <c r="BU3174" s="171"/>
      <c r="BV3174" s="171"/>
      <c r="BW3174" s="171"/>
      <c r="BX3174" s="171"/>
      <c r="BY3174" s="171"/>
      <c r="BZ3174" s="171"/>
      <c r="CA3174" s="171"/>
      <c r="CB3174" s="171"/>
      <c r="CC3174" s="171"/>
      <c r="CD3174" s="171"/>
      <c r="CE3174" s="171"/>
      <c r="CF3174" s="171"/>
      <c r="CG3174" s="171"/>
      <c r="CH3174" s="171"/>
      <c r="CI3174" s="171"/>
      <c r="CJ3174" s="171"/>
      <c r="CK3174" s="171"/>
      <c r="CL3174" s="171"/>
      <c r="CM3174" s="171"/>
      <c r="CN3174" s="171"/>
      <c r="CO3174" s="171"/>
      <c r="CP3174" s="171"/>
      <c r="CQ3174" s="171"/>
      <c r="CR3174" s="171"/>
      <c r="CS3174" s="171"/>
      <c r="CT3174" s="171"/>
      <c r="CU3174" s="171"/>
      <c r="CV3174" s="171"/>
      <c r="CW3174" s="171"/>
      <c r="CX3174" s="171"/>
      <c r="CY3174" s="171"/>
      <c r="CZ3174" s="171"/>
      <c r="DA3174" s="171"/>
      <c r="DB3174" s="171"/>
      <c r="DC3174" s="171"/>
      <c r="DD3174" s="171"/>
      <c r="DE3174" s="171"/>
      <c r="DF3174" s="171"/>
      <c r="DG3174" s="171"/>
      <c r="DH3174" s="171"/>
      <c r="DI3174" s="171"/>
      <c r="DJ3174" s="171"/>
      <c r="DK3174" s="171"/>
      <c r="DL3174" s="171"/>
      <c r="DM3174" s="171"/>
      <c r="DN3174" s="171"/>
      <c r="DO3174" s="171"/>
      <c r="DP3174" s="171"/>
      <c r="DQ3174" s="171"/>
      <c r="DR3174" s="171"/>
      <c r="DS3174" s="171"/>
      <c r="DT3174" s="171"/>
      <c r="DU3174" s="171"/>
      <c r="DV3174" s="171"/>
      <c r="DW3174" s="171"/>
      <c r="DX3174" s="171"/>
      <c r="DY3174" s="171"/>
      <c r="DZ3174" s="171"/>
      <c r="EA3174" s="171"/>
      <c r="EB3174" s="171"/>
      <c r="EC3174" s="171"/>
      <c r="ED3174" s="171"/>
      <c r="EE3174" s="171"/>
      <c r="EF3174" s="171"/>
      <c r="EG3174" s="171"/>
      <c r="EH3174" s="171"/>
      <c r="EI3174" s="171"/>
      <c r="EJ3174" s="171"/>
      <c r="EK3174" s="171"/>
      <c r="EL3174" s="171"/>
      <c r="EM3174" s="171"/>
      <c r="EN3174" s="171"/>
    </row>
    <row r="3175" spans="43:144" ht="15" x14ac:dyDescent="0.25">
      <c r="AQ3175" s="171"/>
      <c r="AR3175"/>
      <c r="AS3175"/>
      <c r="AT3175"/>
      <c r="AU3175"/>
      <c r="AV3175"/>
      <c r="AW3175"/>
      <c r="AX3175"/>
      <c r="AY3175"/>
      <c r="AZ3175"/>
      <c r="BA3175"/>
      <c r="BB3175"/>
      <c r="BC3175"/>
      <c r="BD3175"/>
      <c r="BE3175" s="171"/>
      <c r="BF3175" s="171"/>
      <c r="BG3175" s="171"/>
      <c r="BH3175" s="171"/>
      <c r="BI3175" s="171"/>
      <c r="BJ3175" s="171"/>
      <c r="BK3175" s="171"/>
      <c r="BL3175" s="171"/>
      <c r="BM3175" s="171"/>
      <c r="BN3175" s="171"/>
      <c r="BO3175" s="171"/>
      <c r="BP3175" s="171"/>
      <c r="BQ3175" s="171"/>
      <c r="BR3175" s="171"/>
      <c r="BS3175" s="171"/>
      <c r="BT3175" s="171"/>
      <c r="BU3175" s="171"/>
      <c r="BV3175" s="171"/>
      <c r="BW3175" s="171"/>
      <c r="BX3175" s="171"/>
      <c r="BY3175" s="171"/>
      <c r="BZ3175" s="171"/>
      <c r="CA3175" s="171"/>
      <c r="CB3175" s="171"/>
      <c r="CC3175" s="171"/>
      <c r="CD3175" s="171"/>
      <c r="CE3175" s="171"/>
      <c r="CF3175" s="171"/>
      <c r="CG3175" s="171"/>
      <c r="CH3175" s="171"/>
      <c r="CI3175" s="171"/>
      <c r="CJ3175" s="171"/>
      <c r="CK3175" s="171"/>
      <c r="CL3175" s="171"/>
      <c r="CM3175" s="171"/>
      <c r="CN3175" s="171"/>
      <c r="CO3175" s="171"/>
      <c r="CP3175" s="171"/>
      <c r="CQ3175" s="171"/>
      <c r="CR3175" s="171"/>
      <c r="CS3175" s="171"/>
      <c r="CT3175" s="171"/>
      <c r="CU3175" s="171"/>
      <c r="CV3175" s="171"/>
      <c r="CW3175" s="171"/>
      <c r="CX3175" s="171"/>
      <c r="CY3175" s="171"/>
      <c r="CZ3175" s="171"/>
      <c r="DA3175" s="171"/>
      <c r="DB3175" s="171"/>
      <c r="DC3175" s="171"/>
      <c r="DD3175" s="171"/>
      <c r="DE3175" s="171"/>
      <c r="DF3175" s="171"/>
      <c r="DG3175" s="171"/>
      <c r="DH3175" s="171"/>
      <c r="DI3175" s="171"/>
      <c r="DJ3175" s="171"/>
      <c r="DK3175" s="171"/>
      <c r="DL3175" s="171"/>
      <c r="DM3175" s="171"/>
      <c r="DN3175" s="171"/>
      <c r="DO3175" s="171"/>
      <c r="DP3175" s="171"/>
      <c r="DQ3175" s="171"/>
      <c r="DR3175" s="171"/>
      <c r="DS3175" s="171"/>
      <c r="DT3175" s="171"/>
      <c r="DU3175" s="171"/>
      <c r="DV3175" s="171"/>
      <c r="DW3175" s="171"/>
      <c r="DX3175" s="171"/>
      <c r="DY3175" s="171"/>
      <c r="DZ3175" s="171"/>
      <c r="EA3175" s="171"/>
      <c r="EB3175" s="171"/>
      <c r="EC3175" s="171"/>
      <c r="ED3175" s="171"/>
      <c r="EE3175" s="171"/>
      <c r="EF3175" s="171"/>
      <c r="EG3175" s="171"/>
      <c r="EH3175" s="171"/>
      <c r="EI3175" s="171"/>
      <c r="EJ3175" s="171"/>
      <c r="EK3175" s="171"/>
      <c r="EL3175" s="171"/>
      <c r="EM3175" s="171"/>
      <c r="EN3175" s="171"/>
    </row>
    <row r="3176" spans="43:144" ht="15" x14ac:dyDescent="0.25">
      <c r="AQ3176" s="171"/>
      <c r="AR3176"/>
      <c r="AS3176"/>
      <c r="AT3176"/>
      <c r="AU3176"/>
      <c r="AV3176"/>
      <c r="AW3176"/>
      <c r="AX3176"/>
      <c r="AY3176"/>
      <c r="AZ3176"/>
      <c r="BA3176"/>
      <c r="BB3176"/>
      <c r="BC3176"/>
      <c r="BD3176"/>
      <c r="BE3176" s="171"/>
      <c r="BF3176" s="171"/>
      <c r="BG3176" s="171"/>
      <c r="BH3176" s="171"/>
      <c r="BI3176" s="171"/>
      <c r="BJ3176" s="171"/>
      <c r="BK3176" s="171"/>
      <c r="BL3176" s="171"/>
      <c r="BM3176" s="171"/>
      <c r="BN3176" s="171"/>
      <c r="BO3176" s="171"/>
      <c r="BP3176" s="171"/>
      <c r="BQ3176" s="171"/>
      <c r="BR3176" s="171"/>
      <c r="BS3176" s="171"/>
      <c r="BT3176" s="171"/>
      <c r="BU3176" s="171"/>
      <c r="BV3176" s="171"/>
      <c r="BW3176" s="171"/>
      <c r="BX3176" s="171"/>
      <c r="BY3176" s="171"/>
      <c r="BZ3176" s="171"/>
      <c r="CA3176" s="171"/>
      <c r="CB3176" s="171"/>
      <c r="CC3176" s="171"/>
      <c r="CD3176" s="171"/>
      <c r="CE3176" s="171"/>
      <c r="CF3176" s="171"/>
      <c r="CG3176" s="171"/>
      <c r="CH3176" s="171"/>
      <c r="CI3176" s="171"/>
      <c r="CJ3176" s="171"/>
      <c r="CK3176" s="171"/>
      <c r="CL3176" s="171"/>
      <c r="CM3176" s="171"/>
      <c r="CN3176" s="171"/>
      <c r="CO3176" s="171"/>
      <c r="CP3176" s="171"/>
      <c r="CQ3176" s="171"/>
      <c r="CR3176" s="171"/>
      <c r="CS3176" s="171"/>
      <c r="CT3176" s="171"/>
      <c r="CU3176" s="171"/>
      <c r="CV3176" s="171"/>
      <c r="CW3176" s="171"/>
      <c r="CX3176" s="171"/>
      <c r="CY3176" s="171"/>
      <c r="CZ3176" s="171"/>
      <c r="DA3176" s="171"/>
      <c r="DB3176" s="171"/>
      <c r="DC3176" s="171"/>
      <c r="DD3176" s="171"/>
      <c r="DE3176" s="171"/>
      <c r="DF3176" s="171"/>
      <c r="DG3176" s="171"/>
      <c r="DH3176" s="171"/>
      <c r="DI3176" s="171"/>
      <c r="DJ3176" s="171"/>
      <c r="DK3176" s="171"/>
      <c r="DL3176" s="171"/>
      <c r="DM3176" s="171"/>
      <c r="DN3176" s="171"/>
      <c r="DO3176" s="171"/>
      <c r="DP3176" s="171"/>
      <c r="DQ3176" s="171"/>
      <c r="DR3176" s="171"/>
      <c r="DS3176" s="171"/>
      <c r="DT3176" s="171"/>
      <c r="DU3176" s="171"/>
      <c r="DV3176" s="171"/>
      <c r="DW3176" s="171"/>
      <c r="DX3176" s="171"/>
      <c r="DY3176" s="171"/>
      <c r="DZ3176" s="171"/>
      <c r="EA3176" s="171"/>
      <c r="EB3176" s="171"/>
      <c r="EC3176" s="171"/>
      <c r="ED3176" s="171"/>
      <c r="EE3176" s="171"/>
      <c r="EF3176" s="171"/>
      <c r="EG3176" s="171"/>
      <c r="EH3176" s="171"/>
      <c r="EI3176" s="171"/>
      <c r="EJ3176" s="171"/>
      <c r="EK3176" s="171"/>
      <c r="EL3176" s="171"/>
      <c r="EM3176" s="171"/>
      <c r="EN3176" s="171"/>
    </row>
    <row r="3177" spans="43:144" ht="15" x14ac:dyDescent="0.25">
      <c r="AQ3177" s="171"/>
      <c r="AR3177"/>
      <c r="AS3177"/>
      <c r="AT3177"/>
      <c r="AU3177"/>
      <c r="AV3177"/>
      <c r="AW3177"/>
      <c r="AX3177"/>
      <c r="AY3177"/>
      <c r="AZ3177"/>
      <c r="BA3177"/>
      <c r="BB3177"/>
      <c r="BC3177"/>
      <c r="BD3177"/>
      <c r="BE3177" s="171"/>
      <c r="BF3177" s="171"/>
      <c r="BG3177" s="171"/>
      <c r="BH3177" s="171"/>
      <c r="BI3177" s="171"/>
      <c r="BJ3177" s="171"/>
      <c r="BK3177" s="171"/>
      <c r="BL3177" s="171"/>
      <c r="BM3177" s="171"/>
      <c r="BN3177" s="171"/>
      <c r="BO3177" s="171"/>
      <c r="BP3177" s="171"/>
      <c r="BQ3177" s="171"/>
      <c r="BR3177" s="171"/>
      <c r="BS3177" s="171"/>
      <c r="BT3177" s="171"/>
      <c r="BU3177" s="171"/>
      <c r="BV3177" s="171"/>
      <c r="BW3177" s="171"/>
      <c r="BX3177" s="171"/>
      <c r="BY3177" s="171"/>
      <c r="BZ3177" s="171"/>
      <c r="CA3177" s="171"/>
      <c r="CB3177" s="171"/>
      <c r="CC3177" s="171"/>
      <c r="CD3177" s="171"/>
      <c r="CE3177" s="171"/>
      <c r="CF3177" s="171"/>
      <c r="CG3177" s="171"/>
      <c r="CH3177" s="171"/>
      <c r="CI3177" s="171"/>
      <c r="CJ3177" s="171"/>
      <c r="CK3177" s="171"/>
      <c r="CL3177" s="171"/>
      <c r="CM3177" s="171"/>
      <c r="CN3177" s="171"/>
      <c r="CO3177" s="171"/>
      <c r="CP3177" s="171"/>
      <c r="CQ3177" s="171"/>
      <c r="CR3177" s="171"/>
      <c r="CS3177" s="171"/>
      <c r="CT3177" s="171"/>
      <c r="CU3177" s="171"/>
      <c r="CV3177" s="171"/>
      <c r="CW3177" s="171"/>
      <c r="CX3177" s="171"/>
      <c r="CY3177" s="171"/>
      <c r="CZ3177" s="171"/>
      <c r="DA3177" s="171"/>
      <c r="DB3177" s="171"/>
      <c r="DC3177" s="171"/>
      <c r="DD3177" s="171"/>
      <c r="DE3177" s="171"/>
      <c r="DF3177" s="171"/>
      <c r="DG3177" s="171"/>
      <c r="DH3177" s="171"/>
      <c r="DI3177" s="171"/>
      <c r="DJ3177" s="171"/>
      <c r="DK3177" s="171"/>
      <c r="DL3177" s="171"/>
      <c r="DM3177" s="171"/>
      <c r="DN3177" s="171"/>
      <c r="DO3177" s="171"/>
      <c r="DP3177" s="171"/>
      <c r="DQ3177" s="171"/>
      <c r="DR3177" s="171"/>
      <c r="DS3177" s="171"/>
      <c r="DT3177" s="171"/>
      <c r="DU3177" s="171"/>
      <c r="DV3177" s="171"/>
      <c r="DW3177" s="171"/>
      <c r="DX3177" s="171"/>
      <c r="DY3177" s="171"/>
      <c r="DZ3177" s="171"/>
      <c r="EA3177" s="171"/>
      <c r="EB3177" s="171"/>
      <c r="EC3177" s="171"/>
      <c r="ED3177" s="171"/>
      <c r="EE3177" s="171"/>
      <c r="EF3177" s="171"/>
      <c r="EG3177" s="171"/>
      <c r="EH3177" s="171"/>
      <c r="EI3177" s="171"/>
      <c r="EJ3177" s="171"/>
      <c r="EK3177" s="171"/>
      <c r="EL3177" s="171"/>
      <c r="EM3177" s="171"/>
      <c r="EN3177" s="171"/>
    </row>
    <row r="3178" spans="43:144" ht="15" x14ac:dyDescent="0.25">
      <c r="AQ3178" s="171"/>
      <c r="AR3178"/>
      <c r="AS3178"/>
      <c r="AT3178"/>
      <c r="AU3178"/>
      <c r="AV3178"/>
      <c r="AW3178"/>
      <c r="AX3178"/>
      <c r="AY3178"/>
      <c r="AZ3178"/>
      <c r="BA3178"/>
      <c r="BB3178"/>
      <c r="BC3178"/>
      <c r="BD3178"/>
      <c r="BE3178" s="171"/>
      <c r="BF3178" s="171"/>
      <c r="BG3178" s="171"/>
      <c r="BH3178" s="171"/>
      <c r="BI3178" s="171"/>
      <c r="BJ3178" s="171"/>
      <c r="BK3178" s="171"/>
      <c r="BL3178" s="171"/>
      <c r="BM3178" s="171"/>
      <c r="BN3178" s="171"/>
      <c r="BO3178" s="171"/>
      <c r="BP3178" s="171"/>
      <c r="BQ3178" s="171"/>
      <c r="BR3178" s="171"/>
      <c r="BS3178" s="171"/>
      <c r="BT3178" s="171"/>
      <c r="BU3178" s="171"/>
      <c r="BV3178" s="171"/>
      <c r="BW3178" s="171"/>
      <c r="BX3178" s="171"/>
      <c r="BY3178" s="171"/>
      <c r="BZ3178" s="171"/>
      <c r="CA3178" s="171"/>
      <c r="CB3178" s="171"/>
      <c r="CC3178" s="171"/>
      <c r="CD3178" s="171"/>
      <c r="CE3178" s="171"/>
      <c r="CF3178" s="171"/>
      <c r="CG3178" s="171"/>
      <c r="CH3178" s="171"/>
      <c r="CI3178" s="171"/>
      <c r="CJ3178" s="171"/>
      <c r="CK3178" s="171"/>
      <c r="CL3178" s="171"/>
      <c r="CM3178" s="171"/>
      <c r="CN3178" s="171"/>
      <c r="CO3178" s="171"/>
      <c r="CP3178" s="171"/>
      <c r="CQ3178" s="171"/>
      <c r="CR3178" s="171"/>
      <c r="CS3178" s="171"/>
      <c r="CT3178" s="171"/>
      <c r="CU3178" s="171"/>
      <c r="CV3178" s="171"/>
      <c r="CW3178" s="171"/>
      <c r="CX3178" s="171"/>
      <c r="CY3178" s="171"/>
      <c r="CZ3178" s="171"/>
      <c r="DA3178" s="171"/>
      <c r="DB3178" s="171"/>
      <c r="DC3178" s="171"/>
      <c r="DD3178" s="171"/>
      <c r="DE3178" s="171"/>
      <c r="DF3178" s="171"/>
      <c r="DG3178" s="171"/>
      <c r="DH3178" s="171"/>
      <c r="DI3178" s="171"/>
      <c r="DJ3178" s="171"/>
      <c r="DK3178" s="171"/>
      <c r="DL3178" s="171"/>
      <c r="DM3178" s="171"/>
      <c r="DN3178" s="171"/>
      <c r="DO3178" s="171"/>
      <c r="DP3178" s="171"/>
      <c r="DQ3178" s="171"/>
      <c r="DR3178" s="171"/>
      <c r="DS3178" s="171"/>
      <c r="DT3178" s="171"/>
      <c r="DU3178" s="171"/>
      <c r="DV3178" s="171"/>
      <c r="DW3178" s="171"/>
      <c r="DX3178" s="171"/>
      <c r="DY3178" s="171"/>
      <c r="DZ3178" s="171"/>
      <c r="EA3178" s="171"/>
      <c r="EB3178" s="171"/>
      <c r="EC3178" s="171"/>
      <c r="ED3178" s="171"/>
      <c r="EE3178" s="171"/>
      <c r="EF3178" s="171"/>
      <c r="EG3178" s="171"/>
      <c r="EH3178" s="171"/>
      <c r="EI3178" s="171"/>
      <c r="EJ3178" s="171"/>
      <c r="EK3178" s="171"/>
      <c r="EL3178" s="171"/>
      <c r="EM3178" s="171"/>
      <c r="EN3178" s="171"/>
    </row>
    <row r="3179" spans="43:144" ht="15" x14ac:dyDescent="0.25">
      <c r="AQ3179" s="171"/>
      <c r="AR3179"/>
      <c r="AS3179"/>
      <c r="AT3179"/>
      <c r="AU3179"/>
      <c r="AV3179"/>
      <c r="AW3179"/>
      <c r="AX3179"/>
      <c r="AY3179"/>
      <c r="AZ3179"/>
      <c r="BA3179"/>
      <c r="BB3179"/>
      <c r="BC3179"/>
      <c r="BD3179"/>
      <c r="BE3179" s="171"/>
      <c r="BF3179" s="171"/>
      <c r="BG3179" s="171"/>
      <c r="BH3179" s="171"/>
      <c r="BI3179" s="171"/>
      <c r="BJ3179" s="171"/>
      <c r="BK3179" s="171"/>
      <c r="BL3179" s="171"/>
      <c r="BM3179" s="171"/>
      <c r="BN3179" s="171"/>
      <c r="BO3179" s="171"/>
      <c r="BP3179" s="171"/>
      <c r="BQ3179" s="171"/>
      <c r="BR3179" s="171"/>
      <c r="BS3179" s="171"/>
      <c r="BT3179" s="171"/>
      <c r="BU3179" s="171"/>
      <c r="BV3179" s="171"/>
      <c r="BW3179" s="171"/>
      <c r="BX3179" s="171"/>
      <c r="BY3179" s="171"/>
      <c r="BZ3179" s="171"/>
      <c r="CA3179" s="171"/>
      <c r="CB3179" s="171"/>
      <c r="CC3179" s="171"/>
      <c r="CD3179" s="171"/>
      <c r="CE3179" s="171"/>
      <c r="CF3179" s="171"/>
      <c r="CG3179" s="171"/>
      <c r="CH3179" s="171"/>
      <c r="CI3179" s="171"/>
      <c r="CJ3179" s="171"/>
      <c r="CK3179" s="171"/>
      <c r="CL3179" s="171"/>
      <c r="CM3179" s="171"/>
      <c r="CN3179" s="171"/>
      <c r="CO3179" s="171"/>
      <c r="CP3179" s="171"/>
      <c r="CQ3179" s="171"/>
      <c r="CR3179" s="171"/>
      <c r="CS3179" s="171"/>
      <c r="CT3179" s="171"/>
      <c r="CU3179" s="171"/>
      <c r="CV3179" s="171"/>
      <c r="CW3179" s="171"/>
      <c r="CX3179" s="171"/>
      <c r="CY3179" s="171"/>
      <c r="CZ3179" s="171"/>
      <c r="DA3179" s="171"/>
      <c r="DB3179" s="171"/>
      <c r="DC3179" s="171"/>
      <c r="DD3179" s="171"/>
      <c r="DE3179" s="171"/>
      <c r="DF3179" s="171"/>
      <c r="DG3179" s="171"/>
      <c r="DH3179" s="171"/>
      <c r="DI3179" s="171"/>
      <c r="DJ3179" s="171"/>
      <c r="DK3179" s="171"/>
      <c r="DL3179" s="171"/>
      <c r="DM3179" s="171"/>
      <c r="DN3179" s="171"/>
      <c r="DO3179" s="171"/>
      <c r="DP3179" s="171"/>
      <c r="DQ3179" s="171"/>
      <c r="DR3179" s="171"/>
      <c r="DS3179" s="171"/>
      <c r="DT3179" s="171"/>
      <c r="DU3179" s="171"/>
      <c r="DV3179" s="171"/>
      <c r="DW3179" s="171"/>
      <c r="DX3179" s="171"/>
      <c r="DY3179" s="171"/>
      <c r="DZ3179" s="171"/>
      <c r="EA3179" s="171"/>
      <c r="EB3179" s="171"/>
      <c r="EC3179" s="171"/>
      <c r="ED3179" s="171"/>
      <c r="EE3179" s="171"/>
      <c r="EF3179" s="171"/>
      <c r="EG3179" s="171"/>
      <c r="EH3179" s="171"/>
      <c r="EI3179" s="171"/>
      <c r="EJ3179" s="171"/>
      <c r="EK3179" s="171"/>
      <c r="EL3179" s="171"/>
      <c r="EM3179" s="171"/>
      <c r="EN3179" s="171"/>
    </row>
    <row r="3180" spans="43:144" ht="15" x14ac:dyDescent="0.25">
      <c r="AQ3180" s="171"/>
      <c r="AR3180"/>
      <c r="AS3180"/>
      <c r="AT3180"/>
      <c r="AU3180"/>
      <c r="AV3180"/>
      <c r="AW3180"/>
      <c r="AX3180"/>
      <c r="AY3180"/>
      <c r="AZ3180"/>
      <c r="BA3180"/>
      <c r="BB3180"/>
      <c r="BC3180"/>
      <c r="BD3180"/>
      <c r="BE3180" s="171"/>
      <c r="BF3180" s="171"/>
      <c r="BG3180" s="171"/>
      <c r="BH3180" s="171"/>
      <c r="BI3180" s="171"/>
      <c r="BJ3180" s="171"/>
      <c r="BK3180" s="171"/>
      <c r="BL3180" s="171"/>
      <c r="BM3180" s="171"/>
      <c r="BN3180" s="171"/>
      <c r="BO3180" s="171"/>
      <c r="BP3180" s="171"/>
      <c r="BQ3180" s="171"/>
      <c r="BR3180" s="171"/>
      <c r="BS3180" s="171"/>
      <c r="BT3180" s="171"/>
      <c r="BU3180" s="171"/>
      <c r="BV3180" s="171"/>
      <c r="BW3180" s="171"/>
      <c r="BX3180" s="171"/>
      <c r="BY3180" s="171"/>
      <c r="BZ3180" s="171"/>
      <c r="CA3180" s="171"/>
      <c r="CB3180" s="171"/>
      <c r="CC3180" s="171"/>
      <c r="CD3180" s="171"/>
      <c r="CE3180" s="171"/>
      <c r="CF3180" s="171"/>
      <c r="CG3180" s="171"/>
      <c r="CH3180" s="171"/>
      <c r="CI3180" s="171"/>
      <c r="CJ3180" s="171"/>
      <c r="CK3180" s="171"/>
      <c r="CL3180" s="171"/>
      <c r="CM3180" s="171"/>
      <c r="CN3180" s="171"/>
      <c r="CO3180" s="171"/>
      <c r="CP3180" s="171"/>
      <c r="CQ3180" s="171"/>
      <c r="CR3180" s="171"/>
      <c r="CS3180" s="171"/>
      <c r="CT3180" s="171"/>
      <c r="CU3180" s="171"/>
      <c r="CV3180" s="171"/>
      <c r="CW3180" s="171"/>
      <c r="CX3180" s="171"/>
      <c r="CY3180" s="171"/>
      <c r="CZ3180" s="171"/>
      <c r="DA3180" s="171"/>
      <c r="DB3180" s="171"/>
      <c r="DC3180" s="171"/>
      <c r="DD3180" s="171"/>
      <c r="DE3180" s="171"/>
      <c r="DF3180" s="171"/>
      <c r="DG3180" s="171"/>
      <c r="DH3180" s="171"/>
      <c r="DI3180" s="171"/>
      <c r="DJ3180" s="171"/>
      <c r="DK3180" s="171"/>
      <c r="DL3180" s="171"/>
      <c r="DM3180" s="171"/>
      <c r="DN3180" s="171"/>
      <c r="DO3180" s="171"/>
      <c r="DP3180" s="171"/>
      <c r="DQ3180" s="171"/>
      <c r="DR3180" s="171"/>
      <c r="DS3180" s="171"/>
      <c r="DT3180" s="171"/>
      <c r="DU3180" s="171"/>
      <c r="DV3180" s="171"/>
      <c r="DW3180" s="171"/>
      <c r="DX3180" s="171"/>
      <c r="DY3180" s="171"/>
      <c r="DZ3180" s="171"/>
      <c r="EA3180" s="171"/>
      <c r="EB3180" s="171"/>
      <c r="EC3180" s="171"/>
      <c r="ED3180" s="171"/>
      <c r="EE3180" s="171"/>
      <c r="EF3180" s="171"/>
      <c r="EG3180" s="171"/>
      <c r="EH3180" s="171"/>
      <c r="EI3180" s="171"/>
      <c r="EJ3180" s="171"/>
      <c r="EK3180" s="171"/>
      <c r="EL3180" s="171"/>
      <c r="EM3180" s="171"/>
      <c r="EN3180" s="171"/>
    </row>
    <row r="3181" spans="43:144" ht="15" x14ac:dyDescent="0.25">
      <c r="AQ3181" s="171"/>
      <c r="AR3181"/>
      <c r="AS3181"/>
      <c r="AT3181"/>
      <c r="AU3181"/>
      <c r="AV3181"/>
      <c r="AW3181"/>
      <c r="AX3181"/>
      <c r="AY3181"/>
      <c r="AZ3181"/>
      <c r="BA3181"/>
      <c r="BB3181"/>
      <c r="BC3181"/>
      <c r="BD3181"/>
      <c r="BE3181" s="171"/>
      <c r="BF3181" s="171"/>
      <c r="BG3181" s="171"/>
      <c r="BH3181" s="171"/>
      <c r="BI3181" s="171"/>
      <c r="BJ3181" s="171"/>
      <c r="BK3181" s="171"/>
      <c r="BL3181" s="171"/>
      <c r="BM3181" s="171"/>
      <c r="BN3181" s="171"/>
      <c r="BO3181" s="171"/>
      <c r="BP3181" s="171"/>
      <c r="BQ3181" s="171"/>
      <c r="BR3181" s="171"/>
      <c r="BS3181" s="171"/>
      <c r="BT3181" s="171"/>
      <c r="BU3181" s="171"/>
      <c r="BV3181" s="171"/>
      <c r="BW3181" s="171"/>
      <c r="BX3181" s="171"/>
      <c r="BY3181" s="171"/>
      <c r="BZ3181" s="171"/>
      <c r="CA3181" s="171"/>
      <c r="CB3181" s="171"/>
      <c r="CC3181" s="171"/>
      <c r="CD3181" s="171"/>
      <c r="CE3181" s="171"/>
      <c r="CF3181" s="171"/>
      <c r="CG3181" s="171"/>
      <c r="CH3181" s="171"/>
      <c r="CI3181" s="171"/>
      <c r="CJ3181" s="171"/>
      <c r="CK3181" s="171"/>
      <c r="CL3181" s="171"/>
      <c r="CM3181" s="171"/>
      <c r="CN3181" s="171"/>
      <c r="CO3181" s="171"/>
      <c r="CP3181" s="171"/>
      <c r="CQ3181" s="171"/>
      <c r="CR3181" s="171"/>
      <c r="CS3181" s="171"/>
      <c r="CT3181" s="171"/>
      <c r="CU3181" s="171"/>
      <c r="CV3181" s="171"/>
      <c r="CW3181" s="171"/>
      <c r="CX3181" s="171"/>
      <c r="CY3181" s="171"/>
      <c r="CZ3181" s="171"/>
      <c r="DA3181" s="171"/>
      <c r="DB3181" s="171"/>
      <c r="DC3181" s="171"/>
      <c r="DD3181" s="171"/>
      <c r="DE3181" s="171"/>
      <c r="DF3181" s="171"/>
      <c r="DG3181" s="171"/>
      <c r="DH3181" s="171"/>
      <c r="DI3181" s="171"/>
      <c r="DJ3181" s="171"/>
      <c r="DK3181" s="171"/>
      <c r="DL3181" s="171"/>
      <c r="DM3181" s="171"/>
      <c r="DN3181" s="171"/>
      <c r="DO3181" s="171"/>
      <c r="DP3181" s="171"/>
      <c r="DQ3181" s="171"/>
      <c r="DR3181" s="171"/>
      <c r="DS3181" s="171"/>
      <c r="DT3181" s="171"/>
      <c r="DU3181" s="171"/>
      <c r="DV3181" s="171"/>
      <c r="DW3181" s="171"/>
      <c r="DX3181" s="171"/>
      <c r="DY3181" s="171"/>
      <c r="DZ3181" s="171"/>
      <c r="EA3181" s="171"/>
      <c r="EB3181" s="171"/>
      <c r="EC3181" s="171"/>
      <c r="ED3181" s="171"/>
      <c r="EE3181" s="171"/>
      <c r="EF3181" s="171"/>
      <c r="EG3181" s="171"/>
      <c r="EH3181" s="171"/>
      <c r="EI3181" s="171"/>
      <c r="EJ3181" s="171"/>
      <c r="EK3181" s="171"/>
      <c r="EL3181" s="171"/>
      <c r="EM3181" s="171"/>
      <c r="EN3181" s="171"/>
    </row>
    <row r="3182" spans="43:144" ht="15" x14ac:dyDescent="0.25">
      <c r="AQ3182" s="171"/>
      <c r="AR3182"/>
      <c r="AS3182"/>
      <c r="AT3182"/>
      <c r="AU3182"/>
      <c r="AV3182"/>
      <c r="AW3182"/>
      <c r="AX3182"/>
      <c r="AY3182"/>
      <c r="AZ3182"/>
      <c r="BA3182"/>
      <c r="BB3182"/>
      <c r="BC3182"/>
      <c r="BD3182"/>
      <c r="BE3182" s="171"/>
      <c r="BF3182" s="171"/>
      <c r="BG3182" s="171"/>
      <c r="BH3182" s="171"/>
      <c r="BI3182" s="171"/>
      <c r="BJ3182" s="171"/>
      <c r="BK3182" s="171"/>
      <c r="BL3182" s="171"/>
      <c r="BM3182" s="171"/>
      <c r="BN3182" s="171"/>
      <c r="BO3182" s="171"/>
      <c r="BP3182" s="171"/>
      <c r="BQ3182" s="171"/>
      <c r="BR3182" s="171"/>
      <c r="BS3182" s="171"/>
      <c r="BT3182" s="171"/>
      <c r="BU3182" s="171"/>
      <c r="BV3182" s="171"/>
      <c r="BW3182" s="171"/>
      <c r="BX3182" s="171"/>
      <c r="BY3182" s="171"/>
      <c r="BZ3182" s="171"/>
      <c r="CA3182" s="171"/>
      <c r="CB3182" s="171"/>
      <c r="CC3182" s="171"/>
      <c r="CD3182" s="171"/>
      <c r="CE3182" s="171"/>
      <c r="CF3182" s="171"/>
      <c r="CG3182" s="171"/>
      <c r="CH3182" s="171"/>
      <c r="CI3182" s="171"/>
      <c r="CJ3182" s="171"/>
      <c r="CK3182" s="171"/>
      <c r="CL3182" s="171"/>
      <c r="CM3182" s="171"/>
      <c r="CN3182" s="171"/>
      <c r="CO3182" s="171"/>
      <c r="CP3182" s="171"/>
      <c r="CQ3182" s="171"/>
      <c r="CR3182" s="171"/>
      <c r="CS3182" s="171"/>
      <c r="CT3182" s="171"/>
      <c r="CU3182" s="171"/>
      <c r="CV3182" s="171"/>
      <c r="CW3182" s="171"/>
      <c r="CX3182" s="171"/>
      <c r="CY3182" s="171"/>
      <c r="CZ3182" s="171"/>
      <c r="DA3182" s="171"/>
      <c r="DB3182" s="171"/>
      <c r="DC3182" s="171"/>
      <c r="DD3182" s="171"/>
      <c r="DE3182" s="171"/>
      <c r="DF3182" s="171"/>
      <c r="DG3182" s="171"/>
      <c r="DH3182" s="171"/>
      <c r="DI3182" s="171"/>
      <c r="DJ3182" s="171"/>
      <c r="DK3182" s="171"/>
      <c r="DL3182" s="171"/>
      <c r="DM3182" s="171"/>
      <c r="DN3182" s="171"/>
      <c r="DO3182" s="171"/>
      <c r="DP3182" s="171"/>
      <c r="DQ3182" s="171"/>
      <c r="DR3182" s="171"/>
      <c r="DS3182" s="171"/>
      <c r="DT3182" s="171"/>
      <c r="DU3182" s="171"/>
      <c r="DV3182" s="171"/>
      <c r="DW3182" s="171"/>
      <c r="DX3182" s="171"/>
      <c r="DY3182" s="171"/>
      <c r="DZ3182" s="171"/>
      <c r="EA3182" s="171"/>
      <c r="EB3182" s="171"/>
      <c r="EC3182" s="171"/>
      <c r="ED3182" s="171"/>
      <c r="EE3182" s="171"/>
      <c r="EF3182" s="171"/>
      <c r="EG3182" s="171"/>
      <c r="EH3182" s="171"/>
      <c r="EI3182" s="171"/>
      <c r="EJ3182" s="171"/>
      <c r="EK3182" s="171"/>
      <c r="EL3182" s="171"/>
      <c r="EM3182" s="171"/>
      <c r="EN3182" s="171"/>
    </row>
    <row r="3183" spans="43:144" ht="15" x14ac:dyDescent="0.25">
      <c r="AQ3183" s="171"/>
      <c r="AR3183"/>
      <c r="AS3183"/>
      <c r="AT3183"/>
      <c r="AU3183"/>
      <c r="AV3183"/>
      <c r="AW3183"/>
      <c r="AX3183"/>
      <c r="AY3183"/>
      <c r="AZ3183"/>
      <c r="BA3183"/>
      <c r="BB3183"/>
      <c r="BC3183"/>
      <c r="BD3183"/>
      <c r="BE3183" s="171"/>
      <c r="BF3183" s="171"/>
      <c r="BG3183" s="171"/>
      <c r="BH3183" s="171"/>
      <c r="BI3183" s="171"/>
      <c r="BJ3183" s="171"/>
      <c r="BK3183" s="171"/>
      <c r="BL3183" s="171"/>
      <c r="BM3183" s="171"/>
      <c r="BN3183" s="171"/>
      <c r="BO3183" s="171"/>
      <c r="BP3183" s="171"/>
      <c r="BQ3183" s="171"/>
      <c r="BR3183" s="171"/>
      <c r="BS3183" s="171"/>
      <c r="BT3183" s="171"/>
      <c r="BU3183" s="171"/>
      <c r="BV3183" s="171"/>
      <c r="BW3183" s="171"/>
      <c r="BX3183" s="171"/>
      <c r="BY3183" s="171"/>
      <c r="BZ3183" s="171"/>
      <c r="CA3183" s="171"/>
      <c r="CB3183" s="171"/>
      <c r="CC3183" s="171"/>
      <c r="CD3183" s="171"/>
      <c r="CE3183" s="171"/>
      <c r="CF3183" s="171"/>
      <c r="CG3183" s="171"/>
      <c r="CH3183" s="171"/>
      <c r="CI3183" s="171"/>
      <c r="CJ3183" s="171"/>
      <c r="CK3183" s="171"/>
      <c r="CL3183" s="171"/>
      <c r="CM3183" s="171"/>
      <c r="CN3183" s="171"/>
      <c r="CO3183" s="171"/>
      <c r="CP3183" s="171"/>
      <c r="CQ3183" s="171"/>
      <c r="CR3183" s="171"/>
      <c r="CS3183" s="171"/>
      <c r="CT3183" s="171"/>
      <c r="CU3183" s="171"/>
      <c r="CV3183" s="171"/>
      <c r="CW3183" s="171"/>
      <c r="CX3183" s="171"/>
      <c r="CY3183" s="171"/>
      <c r="CZ3183" s="171"/>
      <c r="DA3183" s="171"/>
      <c r="DB3183" s="171"/>
      <c r="DC3183" s="171"/>
      <c r="DD3183" s="171"/>
      <c r="DE3183" s="171"/>
      <c r="DF3183" s="171"/>
      <c r="DG3183" s="171"/>
      <c r="DH3183" s="171"/>
      <c r="DI3183" s="171"/>
      <c r="DJ3183" s="171"/>
      <c r="DK3183" s="171"/>
      <c r="DL3183" s="171"/>
      <c r="DM3183" s="171"/>
      <c r="DN3183" s="171"/>
      <c r="DO3183" s="171"/>
      <c r="DP3183" s="171"/>
      <c r="DQ3183" s="171"/>
      <c r="DR3183" s="171"/>
      <c r="DS3183" s="171"/>
      <c r="DT3183" s="171"/>
      <c r="DU3183" s="171"/>
      <c r="DV3183" s="171"/>
      <c r="DW3183" s="171"/>
      <c r="DX3183" s="171"/>
      <c r="DY3183" s="171"/>
      <c r="DZ3183" s="171"/>
      <c r="EA3183" s="171"/>
      <c r="EB3183" s="171"/>
      <c r="EC3183" s="171"/>
      <c r="ED3183" s="171"/>
      <c r="EE3183" s="171"/>
      <c r="EF3183" s="171"/>
      <c r="EG3183" s="171"/>
      <c r="EH3183" s="171"/>
      <c r="EI3183" s="171"/>
      <c r="EJ3183" s="171"/>
      <c r="EK3183" s="171"/>
      <c r="EL3183" s="171"/>
      <c r="EM3183" s="171"/>
      <c r="EN3183" s="171"/>
    </row>
    <row r="3184" spans="43:144" ht="15" x14ac:dyDescent="0.25">
      <c r="AQ3184" s="171"/>
      <c r="AR3184"/>
      <c r="AS3184"/>
      <c r="AT3184"/>
      <c r="AU3184"/>
      <c r="AV3184"/>
      <c r="AW3184"/>
      <c r="AX3184"/>
      <c r="AY3184"/>
      <c r="AZ3184"/>
      <c r="BA3184"/>
      <c r="BB3184"/>
      <c r="BC3184"/>
      <c r="BD3184"/>
      <c r="BE3184" s="171"/>
      <c r="BF3184" s="171"/>
      <c r="BG3184" s="171"/>
      <c r="BH3184" s="171"/>
      <c r="BI3184" s="171"/>
      <c r="BJ3184" s="171"/>
      <c r="BK3184" s="171"/>
      <c r="BL3184" s="171"/>
      <c r="BM3184" s="171"/>
      <c r="BN3184" s="171"/>
      <c r="BO3184" s="171"/>
      <c r="BP3184" s="171"/>
      <c r="BQ3184" s="171"/>
      <c r="BR3184" s="171"/>
      <c r="BS3184" s="171"/>
      <c r="BT3184" s="171"/>
      <c r="BU3184" s="171"/>
      <c r="BV3184" s="171"/>
      <c r="BW3184" s="171"/>
      <c r="BX3184" s="171"/>
      <c r="BY3184" s="171"/>
      <c r="BZ3184" s="171"/>
      <c r="CA3184" s="171"/>
      <c r="CB3184" s="171"/>
      <c r="CC3184" s="171"/>
      <c r="CD3184" s="171"/>
      <c r="CE3184" s="171"/>
      <c r="CF3184" s="171"/>
      <c r="CG3184" s="171"/>
      <c r="CH3184" s="171"/>
      <c r="CI3184" s="171"/>
      <c r="CJ3184" s="171"/>
      <c r="CK3184" s="171"/>
      <c r="CL3184" s="171"/>
      <c r="CM3184" s="171"/>
      <c r="CN3184" s="171"/>
      <c r="CO3184" s="171"/>
      <c r="CP3184" s="171"/>
      <c r="CQ3184" s="171"/>
      <c r="CR3184" s="171"/>
      <c r="CS3184" s="171"/>
      <c r="CT3184" s="171"/>
      <c r="CU3184" s="171"/>
      <c r="CV3184" s="171"/>
      <c r="CW3184" s="171"/>
      <c r="CX3184" s="171"/>
      <c r="CY3184" s="171"/>
      <c r="CZ3184" s="171"/>
      <c r="DA3184" s="171"/>
      <c r="DB3184" s="171"/>
      <c r="DC3184" s="171"/>
      <c r="DD3184" s="171"/>
      <c r="DE3184" s="171"/>
      <c r="DF3184" s="171"/>
      <c r="DG3184" s="171"/>
      <c r="DH3184" s="171"/>
      <c r="DI3184" s="171"/>
      <c r="DJ3184" s="171"/>
      <c r="DK3184" s="171"/>
      <c r="DL3184" s="171"/>
      <c r="DM3184" s="171"/>
      <c r="DN3184" s="171"/>
      <c r="DO3184" s="171"/>
      <c r="DP3184" s="171"/>
      <c r="DQ3184" s="171"/>
      <c r="DR3184" s="171"/>
      <c r="DS3184" s="171"/>
      <c r="DT3184" s="171"/>
      <c r="DU3184" s="171"/>
      <c r="DV3184" s="171"/>
      <c r="DW3184" s="171"/>
      <c r="DX3184" s="171"/>
      <c r="DY3184" s="171"/>
      <c r="DZ3184" s="171"/>
      <c r="EA3184" s="171"/>
      <c r="EB3184" s="171"/>
      <c r="EC3184" s="171"/>
      <c r="ED3184" s="171"/>
      <c r="EE3184" s="171"/>
      <c r="EF3184" s="171"/>
      <c r="EG3184" s="171"/>
      <c r="EH3184" s="171"/>
      <c r="EI3184" s="171"/>
      <c r="EJ3184" s="171"/>
      <c r="EK3184" s="171"/>
      <c r="EL3184" s="171"/>
      <c r="EM3184" s="171"/>
      <c r="EN3184" s="171"/>
    </row>
    <row r="3185" spans="43:144" ht="15" x14ac:dyDescent="0.25">
      <c r="AQ3185" s="171"/>
      <c r="AR3185"/>
      <c r="AS3185"/>
      <c r="AT3185"/>
      <c r="AU3185"/>
      <c r="AV3185"/>
      <c r="AW3185"/>
      <c r="AX3185"/>
      <c r="AY3185"/>
      <c r="AZ3185"/>
      <c r="BA3185"/>
      <c r="BB3185"/>
      <c r="BC3185"/>
      <c r="BD3185"/>
      <c r="BE3185" s="171"/>
      <c r="BF3185" s="171"/>
      <c r="BG3185" s="171"/>
      <c r="BH3185" s="171"/>
      <c r="BI3185" s="171"/>
      <c r="BJ3185" s="171"/>
      <c r="BK3185" s="171"/>
      <c r="BL3185" s="171"/>
      <c r="BM3185" s="171"/>
      <c r="BN3185" s="171"/>
      <c r="BO3185" s="171"/>
      <c r="BP3185" s="171"/>
      <c r="BQ3185" s="171"/>
      <c r="BR3185" s="171"/>
      <c r="BS3185" s="171"/>
      <c r="BT3185" s="171"/>
      <c r="BU3185" s="171"/>
      <c r="BV3185" s="171"/>
      <c r="BW3185" s="171"/>
      <c r="BX3185" s="171"/>
      <c r="BY3185" s="171"/>
      <c r="BZ3185" s="171"/>
      <c r="CA3185" s="171"/>
      <c r="CB3185" s="171"/>
      <c r="CC3185" s="171"/>
      <c r="CD3185" s="171"/>
      <c r="CE3185" s="171"/>
      <c r="CF3185" s="171"/>
      <c r="CG3185" s="171"/>
      <c r="CH3185" s="171"/>
      <c r="CI3185" s="171"/>
      <c r="CJ3185" s="171"/>
      <c r="CK3185" s="171"/>
      <c r="CL3185" s="171"/>
      <c r="CM3185" s="171"/>
      <c r="CN3185" s="171"/>
      <c r="CO3185" s="171"/>
      <c r="CP3185" s="171"/>
      <c r="CQ3185" s="171"/>
      <c r="CR3185" s="171"/>
      <c r="CS3185" s="171"/>
      <c r="CT3185" s="171"/>
      <c r="CU3185" s="171"/>
      <c r="CV3185" s="171"/>
      <c r="CW3185" s="171"/>
      <c r="CX3185" s="171"/>
      <c r="CY3185" s="171"/>
      <c r="CZ3185" s="171"/>
      <c r="DA3185" s="171"/>
      <c r="DB3185" s="171"/>
      <c r="DC3185" s="171"/>
      <c r="DD3185" s="171"/>
      <c r="DE3185" s="171"/>
      <c r="DF3185" s="171"/>
      <c r="DG3185" s="171"/>
      <c r="DH3185" s="171"/>
      <c r="DI3185" s="171"/>
      <c r="DJ3185" s="171"/>
      <c r="DK3185" s="171"/>
      <c r="DL3185" s="171"/>
      <c r="DM3185" s="171"/>
      <c r="DN3185" s="171"/>
      <c r="DO3185" s="171"/>
      <c r="DP3185" s="171"/>
      <c r="DQ3185" s="171"/>
      <c r="DR3185" s="171"/>
      <c r="DS3185" s="171"/>
      <c r="DT3185" s="171"/>
      <c r="DU3185" s="171"/>
      <c r="DV3185" s="171"/>
      <c r="DW3185" s="171"/>
      <c r="DX3185" s="171"/>
      <c r="DY3185" s="171"/>
      <c r="DZ3185" s="171"/>
      <c r="EA3185" s="171"/>
      <c r="EB3185" s="171"/>
      <c r="EC3185" s="171"/>
      <c r="ED3185" s="171"/>
      <c r="EE3185" s="171"/>
      <c r="EF3185" s="171"/>
      <c r="EG3185" s="171"/>
      <c r="EH3185" s="171"/>
      <c r="EI3185" s="171"/>
      <c r="EJ3185" s="171"/>
      <c r="EK3185" s="171"/>
      <c r="EL3185" s="171"/>
      <c r="EM3185" s="171"/>
      <c r="EN3185" s="171"/>
    </row>
    <row r="3186" spans="43:144" ht="15" x14ac:dyDescent="0.25">
      <c r="AQ3186" s="171"/>
      <c r="AR3186"/>
      <c r="AS3186"/>
      <c r="AT3186"/>
      <c r="AU3186"/>
      <c r="AV3186"/>
      <c r="AW3186"/>
      <c r="AX3186"/>
      <c r="AY3186"/>
      <c r="AZ3186"/>
      <c r="BA3186"/>
      <c r="BB3186"/>
      <c r="BC3186"/>
      <c r="BD3186"/>
      <c r="BE3186" s="171"/>
      <c r="BF3186" s="171"/>
      <c r="BG3186" s="171"/>
      <c r="BH3186" s="171"/>
      <c r="BI3186" s="171"/>
      <c r="BJ3186" s="171"/>
      <c r="BK3186" s="171"/>
      <c r="BL3186" s="171"/>
      <c r="BM3186" s="171"/>
      <c r="BN3186" s="171"/>
      <c r="BO3186" s="171"/>
      <c r="BP3186" s="171"/>
      <c r="BQ3186" s="171"/>
      <c r="BR3186" s="171"/>
      <c r="BS3186" s="171"/>
      <c r="BT3186" s="171"/>
      <c r="BU3186" s="171"/>
      <c r="BV3186" s="171"/>
      <c r="BW3186" s="171"/>
      <c r="BX3186" s="171"/>
      <c r="BY3186" s="171"/>
      <c r="BZ3186" s="171"/>
      <c r="CA3186" s="171"/>
      <c r="CB3186" s="171"/>
      <c r="CC3186" s="171"/>
      <c r="CD3186" s="171"/>
      <c r="CE3186" s="171"/>
      <c r="CF3186" s="171"/>
      <c r="CG3186" s="171"/>
      <c r="CH3186" s="171"/>
      <c r="CI3186" s="171"/>
      <c r="CJ3186" s="171"/>
      <c r="CK3186" s="171"/>
      <c r="CL3186" s="171"/>
      <c r="CM3186" s="171"/>
      <c r="CN3186" s="171"/>
      <c r="CO3186" s="171"/>
      <c r="CP3186" s="171"/>
      <c r="CQ3186" s="171"/>
      <c r="CR3186" s="171"/>
      <c r="CS3186" s="171"/>
      <c r="CT3186" s="171"/>
      <c r="CU3186" s="171"/>
      <c r="CV3186" s="171"/>
      <c r="CW3186" s="171"/>
      <c r="CX3186" s="171"/>
      <c r="CY3186" s="171"/>
      <c r="CZ3186" s="171"/>
      <c r="DA3186" s="171"/>
      <c r="DB3186" s="171"/>
      <c r="DC3186" s="171"/>
      <c r="DD3186" s="171"/>
      <c r="DE3186" s="171"/>
      <c r="DF3186" s="171"/>
      <c r="DG3186" s="171"/>
      <c r="DH3186" s="171"/>
      <c r="DI3186" s="171"/>
      <c r="DJ3186" s="171"/>
      <c r="DK3186" s="171"/>
      <c r="DL3186" s="171"/>
      <c r="DM3186" s="171"/>
      <c r="DN3186" s="171"/>
      <c r="DO3186" s="171"/>
      <c r="DP3186" s="171"/>
      <c r="DQ3186" s="171"/>
      <c r="DR3186" s="171"/>
      <c r="DS3186" s="171"/>
      <c r="DT3186" s="171"/>
      <c r="DU3186" s="171"/>
      <c r="DV3186" s="171"/>
      <c r="DW3186" s="171"/>
      <c r="DX3186" s="171"/>
      <c r="DY3186" s="171"/>
      <c r="DZ3186" s="171"/>
      <c r="EA3186" s="171"/>
      <c r="EB3186" s="171"/>
      <c r="EC3186" s="171"/>
      <c r="ED3186" s="171"/>
      <c r="EE3186" s="171"/>
      <c r="EF3186" s="171"/>
      <c r="EG3186" s="171"/>
      <c r="EH3186" s="171"/>
      <c r="EI3186" s="171"/>
      <c r="EJ3186" s="171"/>
      <c r="EK3186" s="171"/>
      <c r="EL3186" s="171"/>
      <c r="EM3186" s="171"/>
      <c r="EN3186" s="171"/>
    </row>
    <row r="3187" spans="43:144" ht="15" x14ac:dyDescent="0.25">
      <c r="AQ3187" s="171"/>
      <c r="AR3187"/>
      <c r="AS3187"/>
      <c r="AT3187"/>
      <c r="AU3187"/>
      <c r="AV3187"/>
      <c r="AW3187"/>
      <c r="AX3187"/>
      <c r="AY3187"/>
      <c r="AZ3187"/>
      <c r="BA3187"/>
      <c r="BB3187"/>
      <c r="BC3187"/>
      <c r="BD3187"/>
      <c r="BE3187" s="171"/>
      <c r="BF3187" s="171"/>
      <c r="BG3187" s="171"/>
      <c r="BH3187" s="171"/>
      <c r="BI3187" s="171"/>
      <c r="BJ3187" s="171"/>
      <c r="BK3187" s="171"/>
      <c r="BL3187" s="171"/>
      <c r="BM3187" s="171"/>
      <c r="BN3187" s="171"/>
      <c r="BO3187" s="171"/>
      <c r="BP3187" s="171"/>
      <c r="BQ3187" s="171"/>
      <c r="BR3187" s="171"/>
      <c r="BS3187" s="171"/>
      <c r="BT3187" s="171"/>
      <c r="BU3187" s="171"/>
      <c r="BV3187" s="171"/>
      <c r="BW3187" s="171"/>
      <c r="BX3187" s="171"/>
      <c r="BY3187" s="171"/>
      <c r="BZ3187" s="171"/>
      <c r="CA3187" s="171"/>
      <c r="CB3187" s="171"/>
      <c r="CC3187" s="171"/>
      <c r="CD3187" s="171"/>
      <c r="CE3187" s="171"/>
      <c r="CF3187" s="171"/>
      <c r="CG3187" s="171"/>
      <c r="CH3187" s="171"/>
      <c r="CI3187" s="171"/>
      <c r="CJ3187" s="171"/>
      <c r="CK3187" s="171"/>
      <c r="CL3187" s="171"/>
      <c r="CM3187" s="171"/>
      <c r="CN3187" s="171"/>
      <c r="CO3187" s="171"/>
      <c r="CP3187" s="171"/>
      <c r="CQ3187" s="171"/>
      <c r="CR3187" s="171"/>
      <c r="CS3187" s="171"/>
      <c r="CT3187" s="171"/>
      <c r="CU3187" s="171"/>
      <c r="CV3187" s="171"/>
      <c r="CW3187" s="171"/>
      <c r="CX3187" s="171"/>
      <c r="CY3187" s="171"/>
      <c r="CZ3187" s="171"/>
      <c r="DA3187" s="171"/>
      <c r="DB3187" s="171"/>
      <c r="DC3187" s="171"/>
      <c r="DD3187" s="171"/>
      <c r="DE3187" s="171"/>
      <c r="DF3187" s="171"/>
      <c r="DG3187" s="171"/>
      <c r="DH3187" s="171"/>
      <c r="DI3187" s="171"/>
      <c r="DJ3187" s="171"/>
      <c r="DK3187" s="171"/>
      <c r="DL3187" s="171"/>
      <c r="DM3187" s="171"/>
      <c r="DN3187" s="171"/>
      <c r="DO3187" s="171"/>
      <c r="DP3187" s="171"/>
      <c r="DQ3187" s="171"/>
      <c r="DR3187" s="171"/>
      <c r="DS3187" s="171"/>
      <c r="DT3187" s="171"/>
      <c r="DU3187" s="171"/>
      <c r="DV3187" s="171"/>
      <c r="DW3187" s="171"/>
      <c r="DX3187" s="171"/>
      <c r="DY3187" s="171"/>
      <c r="DZ3187" s="171"/>
      <c r="EA3187" s="171"/>
      <c r="EB3187" s="171"/>
      <c r="EC3187" s="171"/>
      <c r="ED3187" s="171"/>
      <c r="EE3187" s="171"/>
      <c r="EF3187" s="171"/>
      <c r="EG3187" s="171"/>
      <c r="EH3187" s="171"/>
      <c r="EI3187" s="171"/>
      <c r="EJ3187" s="171"/>
      <c r="EK3187" s="171"/>
      <c r="EL3187" s="171"/>
      <c r="EM3187" s="171"/>
      <c r="EN3187" s="171"/>
    </row>
    <row r="3188" spans="43:144" ht="15" x14ac:dyDescent="0.25">
      <c r="AQ3188" s="171"/>
      <c r="AR3188"/>
      <c r="AS3188"/>
      <c r="AT3188"/>
      <c r="AU3188"/>
      <c r="AV3188"/>
      <c r="AW3188"/>
      <c r="AX3188"/>
      <c r="AY3188"/>
      <c r="AZ3188"/>
      <c r="BA3188"/>
      <c r="BB3188"/>
      <c r="BC3188"/>
      <c r="BD3188"/>
      <c r="BE3188" s="171"/>
      <c r="BF3188" s="171"/>
      <c r="BG3188" s="171"/>
      <c r="BH3188" s="171"/>
      <c r="BI3188" s="171"/>
      <c r="BJ3188" s="171"/>
      <c r="BK3188" s="171"/>
      <c r="BL3188" s="171"/>
      <c r="BM3188" s="171"/>
      <c r="BN3188" s="171"/>
      <c r="BO3188" s="171"/>
      <c r="BP3188" s="171"/>
      <c r="BQ3188" s="171"/>
      <c r="BR3188" s="171"/>
      <c r="BS3188" s="171"/>
      <c r="BT3188" s="171"/>
      <c r="BU3188" s="171"/>
      <c r="BV3188" s="171"/>
      <c r="BW3188" s="171"/>
      <c r="BX3188" s="171"/>
      <c r="BY3188" s="171"/>
      <c r="BZ3188" s="171"/>
      <c r="CA3188" s="171"/>
      <c r="CB3188" s="171"/>
      <c r="CC3188" s="171"/>
      <c r="CD3188" s="171"/>
      <c r="CE3188" s="171"/>
      <c r="CF3188" s="171"/>
      <c r="CG3188" s="171"/>
      <c r="CH3188" s="171"/>
      <c r="CI3188" s="171"/>
      <c r="CJ3188" s="171"/>
      <c r="CK3188" s="171"/>
      <c r="CL3188" s="171"/>
      <c r="CM3188" s="171"/>
      <c r="CN3188" s="171"/>
      <c r="CO3188" s="171"/>
      <c r="CP3188" s="171"/>
      <c r="CQ3188" s="171"/>
      <c r="CR3188" s="171"/>
      <c r="CS3188" s="171"/>
      <c r="CT3188" s="171"/>
      <c r="CU3188" s="171"/>
      <c r="CV3188" s="171"/>
      <c r="CW3188" s="171"/>
      <c r="CX3188" s="171"/>
      <c r="CY3188" s="171"/>
      <c r="CZ3188" s="171"/>
      <c r="DA3188" s="171"/>
      <c r="DB3188" s="171"/>
      <c r="DC3188" s="171"/>
      <c r="DD3188" s="171"/>
      <c r="DE3188" s="171"/>
      <c r="DF3188" s="171"/>
      <c r="DG3188" s="171"/>
      <c r="DH3188" s="171"/>
      <c r="DI3188" s="171"/>
      <c r="DJ3188" s="171"/>
      <c r="DK3188" s="171"/>
      <c r="DL3188" s="171"/>
      <c r="DM3188" s="171"/>
      <c r="DN3188" s="171"/>
      <c r="DO3188" s="171"/>
      <c r="DP3188" s="171"/>
      <c r="DQ3188" s="171"/>
      <c r="DR3188" s="171"/>
      <c r="DS3188" s="171"/>
      <c r="DT3188" s="171"/>
      <c r="DU3188" s="171"/>
      <c r="DV3188" s="171"/>
      <c r="DW3188" s="171"/>
      <c r="DX3188" s="171"/>
      <c r="DY3188" s="171"/>
      <c r="DZ3188" s="171"/>
      <c r="EA3188" s="171"/>
      <c r="EB3188" s="171"/>
      <c r="EC3188" s="171"/>
      <c r="ED3188" s="171"/>
      <c r="EE3188" s="171"/>
      <c r="EF3188" s="171"/>
      <c r="EG3188" s="171"/>
      <c r="EH3188" s="171"/>
      <c r="EI3188" s="171"/>
      <c r="EJ3188" s="171"/>
      <c r="EK3188" s="171"/>
      <c r="EL3188" s="171"/>
      <c r="EM3188" s="171"/>
      <c r="EN3188" s="171"/>
    </row>
    <row r="3189" spans="43:144" ht="15" x14ac:dyDescent="0.25">
      <c r="AQ3189" s="171"/>
      <c r="AR3189"/>
      <c r="AS3189"/>
      <c r="AT3189"/>
      <c r="AU3189"/>
      <c r="AV3189"/>
      <c r="AW3189"/>
      <c r="AX3189"/>
      <c r="AY3189"/>
      <c r="AZ3189"/>
      <c r="BA3189"/>
      <c r="BB3189"/>
      <c r="BC3189"/>
      <c r="BD3189"/>
      <c r="BE3189" s="171"/>
      <c r="BF3189" s="171"/>
      <c r="BG3189" s="171"/>
      <c r="BH3189" s="171"/>
      <c r="BI3189" s="171"/>
      <c r="BJ3189" s="171"/>
      <c r="BK3189" s="171"/>
      <c r="BL3189" s="171"/>
      <c r="BM3189" s="171"/>
      <c r="BN3189" s="171"/>
      <c r="BO3189" s="171"/>
      <c r="BP3189" s="171"/>
      <c r="BQ3189" s="171"/>
      <c r="BR3189" s="171"/>
      <c r="BS3189" s="171"/>
      <c r="BT3189" s="171"/>
      <c r="BU3189" s="171"/>
      <c r="BV3189" s="171"/>
      <c r="BW3189" s="171"/>
      <c r="BX3189" s="171"/>
      <c r="BY3189" s="171"/>
      <c r="BZ3189" s="171"/>
      <c r="CA3189" s="171"/>
      <c r="CB3189" s="171"/>
      <c r="CC3189" s="171"/>
      <c r="CD3189" s="171"/>
      <c r="CE3189" s="171"/>
      <c r="CF3189" s="171"/>
      <c r="CG3189" s="171"/>
      <c r="CH3189" s="171"/>
      <c r="CI3189" s="171"/>
      <c r="CJ3189" s="171"/>
      <c r="CK3189" s="171"/>
      <c r="CL3189" s="171"/>
      <c r="CM3189" s="171"/>
      <c r="CN3189" s="171"/>
      <c r="CO3189" s="171"/>
      <c r="CP3189" s="171"/>
      <c r="CQ3189" s="171"/>
      <c r="CR3189" s="171"/>
      <c r="CS3189" s="171"/>
      <c r="CT3189" s="171"/>
      <c r="CU3189" s="171"/>
      <c r="CV3189" s="171"/>
      <c r="CW3189" s="171"/>
      <c r="CX3189" s="171"/>
      <c r="CY3189" s="171"/>
      <c r="CZ3189" s="171"/>
      <c r="DA3189" s="171"/>
      <c r="DB3189" s="171"/>
      <c r="DC3189" s="171"/>
      <c r="DD3189" s="171"/>
      <c r="DE3189" s="171"/>
      <c r="DF3189" s="171"/>
      <c r="DG3189" s="171"/>
      <c r="DH3189" s="171"/>
      <c r="DI3189" s="171"/>
      <c r="DJ3189" s="171"/>
      <c r="DK3189" s="171"/>
      <c r="DL3189" s="171"/>
      <c r="DM3189" s="171"/>
      <c r="DN3189" s="171"/>
      <c r="DO3189" s="171"/>
      <c r="DP3189" s="171"/>
      <c r="DQ3189" s="171"/>
      <c r="DR3189" s="171"/>
      <c r="DS3189" s="171"/>
      <c r="DT3189" s="171"/>
      <c r="DU3189" s="171"/>
      <c r="DV3189" s="171"/>
      <c r="DW3189" s="171"/>
      <c r="DX3189" s="171"/>
      <c r="DY3189" s="171"/>
      <c r="DZ3189" s="171"/>
      <c r="EA3189" s="171"/>
      <c r="EB3189" s="171"/>
      <c r="EC3189" s="171"/>
      <c r="ED3189" s="171"/>
      <c r="EE3189" s="171"/>
      <c r="EF3189" s="171"/>
      <c r="EG3189" s="171"/>
      <c r="EH3189" s="171"/>
      <c r="EI3189" s="171"/>
      <c r="EJ3189" s="171"/>
      <c r="EK3189" s="171"/>
      <c r="EL3189" s="171"/>
      <c r="EM3189" s="171"/>
      <c r="EN3189" s="171"/>
    </row>
    <row r="3190" spans="43:144" ht="15" x14ac:dyDescent="0.25">
      <c r="AQ3190" s="171"/>
      <c r="AR3190"/>
      <c r="AS3190"/>
      <c r="AT3190"/>
      <c r="AU3190"/>
      <c r="AV3190"/>
      <c r="AW3190"/>
      <c r="AX3190"/>
      <c r="AY3190"/>
      <c r="AZ3190"/>
      <c r="BA3190"/>
      <c r="BB3190"/>
      <c r="BC3190"/>
      <c r="BD3190"/>
      <c r="BE3190" s="171"/>
      <c r="BF3190" s="171"/>
      <c r="BG3190" s="171"/>
      <c r="BH3190" s="171"/>
      <c r="BI3190" s="171"/>
      <c r="BJ3190" s="171"/>
      <c r="BK3190" s="171"/>
      <c r="BL3190" s="171"/>
      <c r="BM3190" s="171"/>
      <c r="BN3190" s="171"/>
      <c r="BO3190" s="171"/>
      <c r="BP3190" s="171"/>
      <c r="BQ3190" s="171"/>
      <c r="BR3190" s="171"/>
      <c r="BS3190" s="171"/>
      <c r="BT3190" s="171"/>
      <c r="BU3190" s="171"/>
      <c r="BV3190" s="171"/>
      <c r="BW3190" s="171"/>
      <c r="BX3190" s="171"/>
      <c r="BY3190" s="171"/>
      <c r="BZ3190" s="171"/>
      <c r="CA3190" s="171"/>
      <c r="CB3190" s="171"/>
      <c r="CC3190" s="171"/>
      <c r="CD3190" s="171"/>
      <c r="CE3190" s="171"/>
      <c r="CF3190" s="171"/>
      <c r="CG3190" s="171"/>
      <c r="CH3190" s="171"/>
      <c r="CI3190" s="171"/>
      <c r="CJ3190" s="171"/>
      <c r="CK3190" s="171"/>
      <c r="CL3190" s="171"/>
      <c r="CM3190" s="171"/>
      <c r="CN3190" s="171"/>
      <c r="CO3190" s="171"/>
      <c r="CP3190" s="171"/>
      <c r="CQ3190" s="171"/>
      <c r="CR3190" s="171"/>
      <c r="CS3190" s="171"/>
      <c r="CT3190" s="171"/>
      <c r="CU3190" s="171"/>
      <c r="CV3190" s="171"/>
      <c r="CW3190" s="171"/>
      <c r="CX3190" s="171"/>
      <c r="CY3190" s="171"/>
      <c r="CZ3190" s="171"/>
      <c r="DA3190" s="171"/>
      <c r="DB3190" s="171"/>
      <c r="DC3190" s="171"/>
      <c r="DD3190" s="171"/>
      <c r="DE3190" s="171"/>
      <c r="DF3190" s="171"/>
      <c r="DG3190" s="171"/>
      <c r="DH3190" s="171"/>
      <c r="DI3190" s="171"/>
      <c r="DJ3190" s="171"/>
      <c r="DK3190" s="171"/>
      <c r="DL3190" s="171"/>
      <c r="DM3190" s="171"/>
      <c r="DN3190" s="171"/>
      <c r="DO3190" s="171"/>
      <c r="DP3190" s="171"/>
      <c r="DQ3190" s="171"/>
      <c r="DR3190" s="171"/>
      <c r="DS3190" s="171"/>
      <c r="DT3190" s="171"/>
      <c r="DU3190" s="171"/>
      <c r="DV3190" s="171"/>
      <c r="DW3190" s="171"/>
      <c r="DX3190" s="171"/>
      <c r="DY3190" s="171"/>
      <c r="DZ3190" s="171"/>
      <c r="EA3190" s="171"/>
      <c r="EB3190" s="171"/>
      <c r="EC3190" s="171"/>
      <c r="ED3190" s="171"/>
      <c r="EE3190" s="171"/>
      <c r="EF3190" s="171"/>
      <c r="EG3190" s="171"/>
      <c r="EH3190" s="171"/>
      <c r="EI3190" s="171"/>
      <c r="EJ3190" s="171"/>
      <c r="EK3190" s="171"/>
      <c r="EL3190" s="171"/>
      <c r="EM3190" s="171"/>
      <c r="EN3190" s="171"/>
    </row>
    <row r="3191" spans="43:144" ht="15" x14ac:dyDescent="0.25">
      <c r="AQ3191" s="171"/>
      <c r="AR3191"/>
      <c r="AS3191"/>
      <c r="AT3191"/>
      <c r="AU3191"/>
      <c r="AV3191"/>
      <c r="AW3191"/>
      <c r="AX3191"/>
      <c r="AY3191"/>
      <c r="AZ3191"/>
      <c r="BA3191"/>
      <c r="BB3191"/>
      <c r="BC3191"/>
      <c r="BD3191"/>
      <c r="BE3191" s="171"/>
      <c r="BF3191" s="171"/>
      <c r="BG3191" s="171"/>
      <c r="BH3191" s="171"/>
      <c r="BI3191" s="171"/>
      <c r="BJ3191" s="171"/>
      <c r="BK3191" s="171"/>
      <c r="BL3191" s="171"/>
      <c r="BM3191" s="171"/>
      <c r="BN3191" s="171"/>
      <c r="BO3191" s="171"/>
      <c r="BP3191" s="171"/>
      <c r="BQ3191" s="171"/>
      <c r="BR3191" s="171"/>
      <c r="BS3191" s="171"/>
      <c r="BT3191" s="171"/>
      <c r="BU3191" s="171"/>
      <c r="BV3191" s="171"/>
      <c r="BW3191" s="171"/>
      <c r="BX3191" s="171"/>
      <c r="BY3191" s="171"/>
      <c r="BZ3191" s="171"/>
      <c r="CA3191" s="171"/>
      <c r="CB3191" s="171"/>
      <c r="CC3191" s="171"/>
      <c r="CD3191" s="171"/>
      <c r="CE3191" s="171"/>
      <c r="CF3191" s="171"/>
      <c r="CG3191" s="171"/>
      <c r="CH3191" s="171"/>
      <c r="CI3191" s="171"/>
      <c r="CJ3191" s="171"/>
      <c r="CK3191" s="171"/>
      <c r="CL3191" s="171"/>
      <c r="CM3191" s="171"/>
      <c r="CN3191" s="171"/>
      <c r="CO3191" s="171"/>
      <c r="CP3191" s="171"/>
      <c r="CQ3191" s="171"/>
      <c r="CR3191" s="171"/>
      <c r="CS3191" s="171"/>
      <c r="CT3191" s="171"/>
      <c r="CU3191" s="171"/>
      <c r="CV3191" s="171"/>
      <c r="CW3191" s="171"/>
      <c r="CX3191" s="171"/>
      <c r="CY3191" s="171"/>
      <c r="CZ3191" s="171"/>
      <c r="DA3191" s="171"/>
      <c r="DB3191" s="171"/>
      <c r="DC3191" s="171"/>
      <c r="DD3191" s="171"/>
      <c r="DE3191" s="171"/>
      <c r="DF3191" s="171"/>
      <c r="DG3191" s="171"/>
      <c r="DH3191" s="171"/>
      <c r="DI3191" s="171"/>
      <c r="DJ3191" s="171"/>
      <c r="DK3191" s="171"/>
      <c r="DL3191" s="171"/>
      <c r="DM3191" s="171"/>
      <c r="DN3191" s="171"/>
      <c r="DO3191" s="171"/>
      <c r="DP3191" s="171"/>
      <c r="DQ3191" s="171"/>
      <c r="DR3191" s="171"/>
      <c r="DS3191" s="171"/>
      <c r="DT3191" s="171"/>
      <c r="DU3191" s="171"/>
      <c r="DV3191" s="171"/>
      <c r="DW3191" s="171"/>
      <c r="DX3191" s="171"/>
      <c r="DY3191" s="171"/>
      <c r="DZ3191" s="171"/>
      <c r="EA3191" s="171"/>
      <c r="EB3191" s="171"/>
      <c r="EC3191" s="171"/>
      <c r="ED3191" s="171"/>
      <c r="EE3191" s="171"/>
      <c r="EF3191" s="171"/>
      <c r="EG3191" s="171"/>
      <c r="EH3191" s="171"/>
      <c r="EI3191" s="171"/>
      <c r="EJ3191" s="171"/>
      <c r="EK3191" s="171"/>
      <c r="EL3191" s="171"/>
      <c r="EM3191" s="171"/>
      <c r="EN3191" s="171"/>
    </row>
    <row r="3192" spans="43:144" ht="15" x14ac:dyDescent="0.25">
      <c r="AQ3192" s="171"/>
      <c r="AR3192"/>
      <c r="AS3192"/>
      <c r="AT3192"/>
      <c r="AU3192"/>
      <c r="AV3192"/>
      <c r="AW3192"/>
      <c r="AX3192"/>
      <c r="AY3192"/>
      <c r="AZ3192"/>
      <c r="BA3192"/>
      <c r="BB3192"/>
      <c r="BC3192"/>
      <c r="BD3192"/>
      <c r="BE3192" s="171"/>
      <c r="BF3192" s="171"/>
      <c r="BG3192" s="171"/>
      <c r="BH3192" s="171"/>
      <c r="BI3192" s="171"/>
      <c r="BJ3192" s="171"/>
      <c r="BK3192" s="171"/>
      <c r="BL3192" s="171"/>
      <c r="BM3192" s="171"/>
      <c r="BN3192" s="171"/>
      <c r="BO3192" s="171"/>
      <c r="BP3192" s="171"/>
      <c r="BQ3192" s="171"/>
      <c r="BR3192" s="171"/>
      <c r="BS3192" s="171"/>
      <c r="BT3192" s="171"/>
      <c r="BU3192" s="171"/>
      <c r="BV3192" s="171"/>
      <c r="BW3192" s="171"/>
      <c r="BX3192" s="171"/>
      <c r="BY3192" s="171"/>
      <c r="BZ3192" s="171"/>
      <c r="CA3192" s="171"/>
      <c r="CB3192" s="171"/>
      <c r="CC3192" s="171"/>
      <c r="CD3192" s="171"/>
      <c r="CE3192" s="171"/>
      <c r="CF3192" s="171"/>
      <c r="CG3192" s="171"/>
      <c r="CH3192" s="171"/>
      <c r="CI3192" s="171"/>
      <c r="CJ3192" s="171"/>
      <c r="CK3192" s="171"/>
      <c r="CL3192" s="171"/>
      <c r="CM3192" s="171"/>
      <c r="CN3192" s="171"/>
      <c r="CO3192" s="171"/>
      <c r="CP3192" s="171"/>
      <c r="CQ3192" s="171"/>
      <c r="CR3192" s="171"/>
      <c r="CS3192" s="171"/>
      <c r="CT3192" s="171"/>
      <c r="CU3192" s="171"/>
      <c r="CV3192" s="171"/>
      <c r="CW3192" s="171"/>
      <c r="CX3192" s="171"/>
      <c r="CY3192" s="171"/>
      <c r="CZ3192" s="171"/>
      <c r="DA3192" s="171"/>
      <c r="DB3192" s="171"/>
      <c r="DC3192" s="171"/>
      <c r="DD3192" s="171"/>
      <c r="DE3192" s="171"/>
      <c r="DF3192" s="171"/>
      <c r="DG3192" s="171"/>
      <c r="DH3192" s="171"/>
      <c r="DI3192" s="171"/>
      <c r="DJ3192" s="171"/>
      <c r="DK3192" s="171"/>
      <c r="DL3192" s="171"/>
      <c r="DM3192" s="171"/>
      <c r="DN3192" s="171"/>
      <c r="DO3192" s="171"/>
      <c r="DP3192" s="171"/>
      <c r="DQ3192" s="171"/>
      <c r="DR3192" s="171"/>
      <c r="DS3192" s="171"/>
      <c r="DT3192" s="171"/>
      <c r="DU3192" s="171"/>
      <c r="DV3192" s="171"/>
      <c r="DW3192" s="171"/>
      <c r="DX3192" s="171"/>
      <c r="DY3192" s="171"/>
      <c r="DZ3192" s="171"/>
      <c r="EA3192" s="171"/>
      <c r="EB3192" s="171"/>
      <c r="EC3192" s="171"/>
      <c r="ED3192" s="171"/>
      <c r="EE3192" s="171"/>
      <c r="EF3192" s="171"/>
      <c r="EG3192" s="171"/>
      <c r="EH3192" s="171"/>
      <c r="EI3192" s="171"/>
      <c r="EJ3192" s="171"/>
      <c r="EK3192" s="171"/>
      <c r="EL3192" s="171"/>
      <c r="EM3192" s="171"/>
      <c r="EN3192" s="171"/>
    </row>
    <row r="3193" spans="43:144" ht="15" x14ac:dyDescent="0.25">
      <c r="AQ3193" s="171"/>
      <c r="AR3193"/>
      <c r="AS3193"/>
      <c r="AT3193"/>
      <c r="AU3193"/>
      <c r="AV3193"/>
      <c r="AW3193"/>
      <c r="AX3193"/>
      <c r="AY3193"/>
      <c r="AZ3193"/>
      <c r="BA3193"/>
      <c r="BB3193"/>
      <c r="BC3193"/>
      <c r="BD3193"/>
      <c r="BE3193" s="171"/>
      <c r="BF3193" s="171"/>
      <c r="BG3193" s="171"/>
      <c r="BH3193" s="171"/>
      <c r="BI3193" s="171"/>
      <c r="BJ3193" s="171"/>
      <c r="BK3193" s="171"/>
      <c r="BL3193" s="171"/>
      <c r="BM3193" s="171"/>
      <c r="BN3193" s="171"/>
      <c r="BO3193" s="171"/>
      <c r="BP3193" s="171"/>
      <c r="BQ3193" s="171"/>
      <c r="BR3193" s="171"/>
      <c r="BS3193" s="171"/>
      <c r="BT3193" s="171"/>
      <c r="BU3193" s="171"/>
      <c r="BV3193" s="171"/>
      <c r="BW3193" s="171"/>
      <c r="BX3193" s="171"/>
      <c r="BY3193" s="171"/>
      <c r="BZ3193" s="171"/>
      <c r="CA3193" s="171"/>
      <c r="CB3193" s="171"/>
      <c r="CC3193" s="171"/>
      <c r="CD3193" s="171"/>
      <c r="CE3193" s="171"/>
      <c r="CF3193" s="171"/>
      <c r="CG3193" s="171"/>
      <c r="CH3193" s="171"/>
      <c r="CI3193" s="171"/>
      <c r="CJ3193" s="171"/>
      <c r="CK3193" s="171"/>
      <c r="CL3193" s="171"/>
      <c r="CM3193" s="171"/>
      <c r="CN3193" s="171"/>
      <c r="CO3193" s="171"/>
      <c r="CP3193" s="171"/>
      <c r="CQ3193" s="171"/>
      <c r="CR3193" s="171"/>
      <c r="CS3193" s="171"/>
      <c r="CT3193" s="171"/>
      <c r="CU3193" s="171"/>
      <c r="CV3193" s="171"/>
      <c r="CW3193" s="171"/>
      <c r="CX3193" s="171"/>
      <c r="CY3193" s="171"/>
      <c r="CZ3193" s="171"/>
      <c r="DA3193" s="171"/>
      <c r="DB3193" s="171"/>
      <c r="DC3193" s="171"/>
      <c r="DD3193" s="171"/>
      <c r="DE3193" s="171"/>
      <c r="DF3193" s="171"/>
      <c r="DG3193" s="171"/>
      <c r="DH3193" s="171"/>
      <c r="DI3193" s="171"/>
      <c r="DJ3193" s="171"/>
      <c r="DK3193" s="171"/>
      <c r="DL3193" s="171"/>
      <c r="DM3193" s="171"/>
      <c r="DN3193" s="171"/>
      <c r="DO3193" s="171"/>
      <c r="DP3193" s="171"/>
      <c r="DQ3193" s="171"/>
      <c r="DR3193" s="171"/>
      <c r="DS3193" s="171"/>
      <c r="DT3193" s="171"/>
      <c r="DU3193" s="171"/>
      <c r="DV3193" s="171"/>
      <c r="DW3193" s="171"/>
      <c r="DX3193" s="171"/>
      <c r="DY3193" s="171"/>
      <c r="DZ3193" s="171"/>
      <c r="EA3193" s="171"/>
      <c r="EB3193" s="171"/>
      <c r="EC3193" s="171"/>
      <c r="ED3193" s="171"/>
      <c r="EE3193" s="171"/>
      <c r="EF3193" s="171"/>
      <c r="EG3193" s="171"/>
      <c r="EH3193" s="171"/>
      <c r="EI3193" s="171"/>
      <c r="EJ3193" s="171"/>
      <c r="EK3193" s="171"/>
      <c r="EL3193" s="171"/>
      <c r="EM3193" s="171"/>
      <c r="EN3193" s="171"/>
    </row>
    <row r="3194" spans="43:144" ht="15" x14ac:dyDescent="0.25">
      <c r="AQ3194" s="171"/>
      <c r="AR3194"/>
      <c r="AS3194"/>
      <c r="AT3194"/>
      <c r="AU3194"/>
      <c r="AV3194"/>
      <c r="AW3194"/>
      <c r="AX3194"/>
      <c r="AY3194"/>
      <c r="AZ3194"/>
      <c r="BA3194"/>
      <c r="BB3194"/>
      <c r="BC3194"/>
      <c r="BD3194"/>
      <c r="BE3194" s="171"/>
      <c r="BF3194" s="171"/>
      <c r="BG3194" s="171"/>
      <c r="BH3194" s="171"/>
      <c r="BI3194" s="171"/>
      <c r="BJ3194" s="171"/>
      <c r="BK3194" s="171"/>
      <c r="BL3194" s="171"/>
      <c r="BM3194" s="171"/>
      <c r="BN3194" s="171"/>
      <c r="BO3194" s="171"/>
      <c r="BP3194" s="171"/>
      <c r="BQ3194" s="171"/>
      <c r="BR3194" s="171"/>
      <c r="BS3194" s="171"/>
      <c r="BT3194" s="171"/>
      <c r="BU3194" s="171"/>
      <c r="BV3194" s="171"/>
      <c r="BW3194" s="171"/>
      <c r="BX3194" s="171"/>
      <c r="BY3194" s="171"/>
      <c r="BZ3194" s="171"/>
      <c r="CA3194" s="171"/>
      <c r="CB3194" s="171"/>
      <c r="CC3194" s="171"/>
      <c r="CD3194" s="171"/>
      <c r="CE3194" s="171"/>
      <c r="CF3194" s="171"/>
      <c r="CG3194" s="171"/>
      <c r="CH3194" s="171"/>
      <c r="CI3194" s="171"/>
      <c r="CJ3194" s="171"/>
      <c r="CK3194" s="171"/>
      <c r="CL3194" s="171"/>
      <c r="CM3194" s="171"/>
      <c r="CN3194" s="171"/>
      <c r="CO3194" s="171"/>
      <c r="CP3194" s="171"/>
      <c r="CQ3194" s="171"/>
      <c r="CR3194" s="171"/>
      <c r="CS3194" s="171"/>
      <c r="CT3194" s="171"/>
      <c r="CU3194" s="171"/>
      <c r="CV3194" s="171"/>
      <c r="CW3194" s="171"/>
      <c r="CX3194" s="171"/>
      <c r="CY3194" s="171"/>
      <c r="CZ3194" s="171"/>
      <c r="DA3194" s="171"/>
      <c r="DB3194" s="171"/>
      <c r="DC3194" s="171"/>
      <c r="DD3194" s="171"/>
      <c r="DE3194" s="171"/>
      <c r="DF3194" s="171"/>
      <c r="DG3194" s="171"/>
      <c r="DH3194" s="171"/>
      <c r="DI3194" s="171"/>
      <c r="DJ3194" s="171"/>
      <c r="DK3194" s="171"/>
      <c r="DL3194" s="171"/>
      <c r="DM3194" s="171"/>
      <c r="DN3194" s="171"/>
      <c r="DO3194" s="171"/>
      <c r="DP3194" s="171"/>
      <c r="DQ3194" s="171"/>
      <c r="DR3194" s="171"/>
      <c r="DS3194" s="171"/>
      <c r="DT3194" s="171"/>
      <c r="DU3194" s="171"/>
      <c r="DV3194" s="171"/>
      <c r="DW3194" s="171"/>
      <c r="DX3194" s="171"/>
      <c r="DY3194" s="171"/>
      <c r="DZ3194" s="171"/>
      <c r="EA3194" s="171"/>
      <c r="EB3194" s="171"/>
      <c r="EC3194" s="171"/>
      <c r="ED3194" s="171"/>
      <c r="EE3194" s="171"/>
      <c r="EF3194" s="171"/>
      <c r="EG3194" s="171"/>
      <c r="EH3194" s="171"/>
      <c r="EI3194" s="171"/>
      <c r="EJ3194" s="171"/>
      <c r="EK3194" s="171"/>
      <c r="EL3194" s="171"/>
      <c r="EM3194" s="171"/>
      <c r="EN3194" s="171"/>
    </row>
    <row r="3195" spans="43:144" ht="15" x14ac:dyDescent="0.25">
      <c r="AQ3195" s="171"/>
      <c r="AR3195"/>
      <c r="AS3195"/>
      <c r="AT3195"/>
      <c r="AU3195"/>
      <c r="AV3195"/>
      <c r="AW3195"/>
      <c r="AX3195"/>
      <c r="AY3195"/>
      <c r="AZ3195"/>
      <c r="BA3195"/>
      <c r="BB3195"/>
      <c r="BC3195"/>
      <c r="BD3195"/>
      <c r="BE3195" s="171"/>
      <c r="BF3195" s="171"/>
      <c r="BG3195" s="171"/>
      <c r="BH3195" s="171"/>
      <c r="BI3195" s="171"/>
      <c r="BJ3195" s="171"/>
      <c r="BK3195" s="171"/>
      <c r="BL3195" s="171"/>
      <c r="BM3195" s="171"/>
      <c r="BN3195" s="171"/>
      <c r="BO3195" s="171"/>
      <c r="BP3195" s="171"/>
      <c r="BQ3195" s="171"/>
      <c r="BR3195" s="171"/>
      <c r="BS3195" s="171"/>
      <c r="BT3195" s="171"/>
      <c r="BU3195" s="171"/>
      <c r="BV3195" s="171"/>
      <c r="BW3195" s="171"/>
      <c r="BX3195" s="171"/>
      <c r="BY3195" s="171"/>
      <c r="BZ3195" s="171"/>
      <c r="CA3195" s="171"/>
      <c r="CB3195" s="171"/>
      <c r="CC3195" s="171"/>
      <c r="CD3195" s="171"/>
      <c r="CE3195" s="171"/>
      <c r="CF3195" s="171"/>
      <c r="CG3195" s="171"/>
      <c r="CH3195" s="171"/>
      <c r="CI3195" s="171"/>
      <c r="CJ3195" s="171"/>
      <c r="CK3195" s="171"/>
      <c r="CL3195" s="171"/>
      <c r="CM3195" s="171"/>
      <c r="CN3195" s="171"/>
      <c r="CO3195" s="171"/>
      <c r="CP3195" s="171"/>
      <c r="CQ3195" s="171"/>
      <c r="CR3195" s="171"/>
      <c r="CS3195" s="171"/>
      <c r="CT3195" s="171"/>
      <c r="CU3195" s="171"/>
      <c r="CV3195" s="171"/>
      <c r="CW3195" s="171"/>
      <c r="CX3195" s="171"/>
      <c r="CY3195" s="171"/>
      <c r="CZ3195" s="171"/>
      <c r="DA3195" s="171"/>
      <c r="DB3195" s="171"/>
      <c r="DC3195" s="171"/>
      <c r="DD3195" s="171"/>
      <c r="DE3195" s="171"/>
      <c r="DF3195" s="171"/>
      <c r="DG3195" s="171"/>
      <c r="DH3195" s="171"/>
      <c r="DI3195" s="171"/>
      <c r="DJ3195" s="171"/>
      <c r="DK3195" s="171"/>
      <c r="DL3195" s="171"/>
      <c r="DM3195" s="171"/>
      <c r="DN3195" s="171"/>
      <c r="DO3195" s="171"/>
      <c r="DP3195" s="171"/>
      <c r="DQ3195" s="171"/>
      <c r="DR3195" s="171"/>
      <c r="DS3195" s="171"/>
      <c r="DT3195" s="171"/>
      <c r="DU3195" s="171"/>
      <c r="DV3195" s="171"/>
      <c r="DW3195" s="171"/>
      <c r="DX3195" s="171"/>
      <c r="DY3195" s="171"/>
      <c r="DZ3195" s="171"/>
      <c r="EA3195" s="171"/>
      <c r="EB3195" s="171"/>
      <c r="EC3195" s="171"/>
      <c r="ED3195" s="171"/>
      <c r="EE3195" s="171"/>
      <c r="EF3195" s="171"/>
      <c r="EG3195" s="171"/>
      <c r="EH3195" s="171"/>
      <c r="EI3195" s="171"/>
      <c r="EJ3195" s="171"/>
      <c r="EK3195" s="171"/>
      <c r="EL3195" s="171"/>
      <c r="EM3195" s="171"/>
      <c r="EN3195" s="171"/>
    </row>
    <row r="3196" spans="43:144" ht="15" x14ac:dyDescent="0.25">
      <c r="AQ3196" s="171"/>
      <c r="AR3196"/>
      <c r="AS3196"/>
      <c r="AT3196"/>
      <c r="AU3196"/>
      <c r="AV3196"/>
      <c r="AW3196"/>
      <c r="AX3196"/>
      <c r="AY3196"/>
      <c r="AZ3196"/>
      <c r="BA3196"/>
      <c r="BB3196"/>
      <c r="BC3196"/>
      <c r="BD3196"/>
      <c r="BE3196" s="171"/>
      <c r="BF3196" s="171"/>
      <c r="BG3196" s="171"/>
      <c r="BH3196" s="171"/>
      <c r="BI3196" s="171"/>
      <c r="BJ3196" s="171"/>
      <c r="BK3196" s="171"/>
      <c r="BL3196" s="171"/>
      <c r="BM3196" s="171"/>
      <c r="BN3196" s="171"/>
      <c r="BO3196" s="171"/>
      <c r="BP3196" s="171"/>
      <c r="BQ3196" s="171"/>
      <c r="BR3196" s="171"/>
      <c r="BS3196" s="171"/>
      <c r="BT3196" s="171"/>
      <c r="BU3196" s="171"/>
      <c r="BV3196" s="171"/>
      <c r="BW3196" s="171"/>
      <c r="BX3196" s="171"/>
      <c r="BY3196" s="171"/>
      <c r="BZ3196" s="171"/>
      <c r="CA3196" s="171"/>
      <c r="CB3196" s="171"/>
      <c r="CC3196" s="171"/>
      <c r="CD3196" s="171"/>
      <c r="CE3196" s="171"/>
      <c r="CF3196" s="171"/>
      <c r="CG3196" s="171"/>
      <c r="CH3196" s="171"/>
      <c r="CI3196" s="171"/>
      <c r="CJ3196" s="171"/>
      <c r="CK3196" s="171"/>
      <c r="CL3196" s="171"/>
      <c r="CM3196" s="171"/>
      <c r="CN3196" s="171"/>
      <c r="CO3196" s="171"/>
      <c r="CP3196" s="171"/>
      <c r="CQ3196" s="171"/>
      <c r="CR3196" s="171"/>
      <c r="CS3196" s="171"/>
      <c r="CT3196" s="171"/>
      <c r="CU3196" s="171"/>
      <c r="CV3196" s="171"/>
      <c r="CW3196" s="171"/>
      <c r="CX3196" s="171"/>
      <c r="CY3196" s="171"/>
      <c r="CZ3196" s="171"/>
      <c r="DA3196" s="171"/>
      <c r="DB3196" s="171"/>
      <c r="DC3196" s="171"/>
      <c r="DD3196" s="171"/>
      <c r="DE3196" s="171"/>
      <c r="DF3196" s="171"/>
      <c r="DG3196" s="171"/>
      <c r="DH3196" s="171"/>
      <c r="DI3196" s="171"/>
      <c r="DJ3196" s="171"/>
      <c r="DK3196" s="171"/>
      <c r="DL3196" s="171"/>
      <c r="DM3196" s="171"/>
      <c r="DN3196" s="171"/>
      <c r="DO3196" s="171"/>
      <c r="DP3196" s="171"/>
      <c r="DQ3196" s="171"/>
      <c r="DR3196" s="171"/>
      <c r="DS3196" s="171"/>
      <c r="DT3196" s="171"/>
      <c r="DU3196" s="171"/>
      <c r="DV3196" s="171"/>
      <c r="DW3196" s="171"/>
      <c r="DX3196" s="171"/>
      <c r="DY3196" s="171"/>
      <c r="DZ3196" s="171"/>
      <c r="EA3196" s="171"/>
      <c r="EB3196" s="171"/>
      <c r="EC3196" s="171"/>
      <c r="ED3196" s="171"/>
      <c r="EE3196" s="171"/>
      <c r="EF3196" s="171"/>
      <c r="EG3196" s="171"/>
      <c r="EH3196" s="171"/>
      <c r="EI3196" s="171"/>
      <c r="EJ3196" s="171"/>
      <c r="EK3196" s="171"/>
      <c r="EL3196" s="171"/>
      <c r="EM3196" s="171"/>
      <c r="EN3196" s="171"/>
    </row>
    <row r="3197" spans="43:144" ht="15" x14ac:dyDescent="0.25">
      <c r="AQ3197" s="171"/>
      <c r="AR3197"/>
      <c r="AS3197"/>
      <c r="AT3197"/>
      <c r="AU3197"/>
      <c r="AV3197"/>
      <c r="AW3197"/>
      <c r="AX3197"/>
      <c r="AY3197"/>
      <c r="AZ3197"/>
      <c r="BA3197"/>
      <c r="BB3197"/>
      <c r="BC3197"/>
      <c r="BD3197"/>
      <c r="BE3197" s="171"/>
      <c r="BF3197" s="171"/>
      <c r="BG3197" s="171"/>
      <c r="BH3197" s="171"/>
      <c r="BI3197" s="171"/>
      <c r="BJ3197" s="171"/>
      <c r="BK3197" s="171"/>
      <c r="BL3197" s="171"/>
      <c r="BM3197" s="171"/>
      <c r="BN3197" s="171"/>
      <c r="BO3197" s="171"/>
      <c r="BP3197" s="171"/>
      <c r="BQ3197" s="171"/>
      <c r="BR3197" s="171"/>
      <c r="BS3197" s="171"/>
      <c r="BT3197" s="171"/>
      <c r="BU3197" s="171"/>
      <c r="BV3197" s="171"/>
      <c r="BW3197" s="171"/>
      <c r="BX3197" s="171"/>
      <c r="BY3197" s="171"/>
      <c r="BZ3197" s="171"/>
      <c r="CA3197" s="171"/>
      <c r="CB3197" s="171"/>
      <c r="CC3197" s="171"/>
      <c r="CD3197" s="171"/>
      <c r="CE3197" s="171"/>
      <c r="CF3197" s="171"/>
      <c r="CG3197" s="171"/>
      <c r="CH3197" s="171"/>
      <c r="CI3197" s="171"/>
      <c r="CJ3197" s="171"/>
      <c r="CK3197" s="171"/>
      <c r="CL3197" s="171"/>
      <c r="CM3197" s="171"/>
      <c r="CN3197" s="171"/>
      <c r="CO3197" s="171"/>
      <c r="CP3197" s="171"/>
      <c r="CQ3197" s="171"/>
      <c r="CR3197" s="171"/>
      <c r="CS3197" s="171"/>
      <c r="CT3197" s="171"/>
      <c r="CU3197" s="171"/>
      <c r="CV3197" s="171"/>
      <c r="CW3197" s="171"/>
      <c r="CX3197" s="171"/>
      <c r="CY3197" s="171"/>
      <c r="CZ3197" s="171"/>
      <c r="DA3197" s="171"/>
      <c r="DB3197" s="171"/>
      <c r="DC3197" s="171"/>
      <c r="DD3197" s="171"/>
      <c r="DE3197" s="171"/>
      <c r="DF3197" s="171"/>
      <c r="DG3197" s="171"/>
      <c r="DH3197" s="171"/>
      <c r="DI3197" s="171"/>
      <c r="DJ3197" s="171"/>
      <c r="DK3197" s="171"/>
      <c r="DL3197" s="171"/>
      <c r="DM3197" s="171"/>
      <c r="DN3197" s="171"/>
      <c r="DO3197" s="171"/>
      <c r="DP3197" s="171"/>
      <c r="DQ3197" s="171"/>
      <c r="DR3197" s="171"/>
      <c r="DS3197" s="171"/>
      <c r="DT3197" s="171"/>
      <c r="DU3197" s="171"/>
      <c r="DV3197" s="171"/>
      <c r="DW3197" s="171"/>
      <c r="DX3197" s="171"/>
      <c r="DY3197" s="171"/>
      <c r="DZ3197" s="171"/>
      <c r="EA3197" s="171"/>
      <c r="EB3197" s="171"/>
      <c r="EC3197" s="171"/>
      <c r="ED3197" s="171"/>
      <c r="EE3197" s="171"/>
      <c r="EF3197" s="171"/>
      <c r="EG3197" s="171"/>
      <c r="EH3197" s="171"/>
      <c r="EI3197" s="171"/>
      <c r="EJ3197" s="171"/>
      <c r="EK3197" s="171"/>
      <c r="EL3197" s="171"/>
      <c r="EM3197" s="171"/>
      <c r="EN3197" s="171"/>
    </row>
    <row r="3198" spans="43:144" ht="15" x14ac:dyDescent="0.25">
      <c r="AQ3198" s="171"/>
      <c r="AR3198"/>
      <c r="AS3198"/>
      <c r="AT3198"/>
      <c r="AU3198"/>
      <c r="AV3198"/>
      <c r="AW3198"/>
      <c r="AX3198"/>
      <c r="AY3198"/>
      <c r="AZ3198"/>
      <c r="BA3198"/>
      <c r="BB3198"/>
      <c r="BC3198"/>
      <c r="BD3198"/>
      <c r="BE3198" s="171"/>
      <c r="BF3198" s="171"/>
      <c r="BG3198" s="171"/>
      <c r="BH3198" s="171"/>
      <c r="BI3198" s="171"/>
      <c r="BJ3198" s="171"/>
      <c r="BK3198" s="171"/>
      <c r="BL3198" s="171"/>
      <c r="BM3198" s="171"/>
      <c r="BN3198" s="171"/>
      <c r="BO3198" s="171"/>
      <c r="BP3198" s="171"/>
      <c r="BQ3198" s="171"/>
      <c r="BR3198" s="171"/>
      <c r="BS3198" s="171"/>
      <c r="BT3198" s="171"/>
      <c r="BU3198" s="171"/>
      <c r="BV3198" s="171"/>
      <c r="BW3198" s="171"/>
      <c r="BX3198" s="171"/>
      <c r="BY3198" s="171"/>
      <c r="BZ3198" s="171"/>
      <c r="CA3198" s="171"/>
      <c r="CB3198" s="171"/>
      <c r="CC3198" s="171"/>
      <c r="CD3198" s="171"/>
      <c r="CE3198" s="171"/>
      <c r="CF3198" s="171"/>
      <c r="CG3198" s="171"/>
      <c r="CH3198" s="171"/>
      <c r="CI3198" s="171"/>
      <c r="CJ3198" s="171"/>
      <c r="CK3198" s="171"/>
      <c r="CL3198" s="171"/>
      <c r="CM3198" s="171"/>
      <c r="CN3198" s="171"/>
      <c r="CO3198" s="171"/>
      <c r="CP3198" s="171"/>
      <c r="CQ3198" s="171"/>
      <c r="CR3198" s="171"/>
      <c r="CS3198" s="171"/>
      <c r="CT3198" s="171"/>
      <c r="CU3198" s="171"/>
      <c r="CV3198" s="171"/>
      <c r="CW3198" s="171"/>
      <c r="CX3198" s="171"/>
      <c r="CY3198" s="171"/>
      <c r="CZ3198" s="171"/>
      <c r="DA3198" s="171"/>
      <c r="DB3198" s="171"/>
      <c r="DC3198" s="171"/>
      <c r="DD3198" s="171"/>
      <c r="DE3198" s="171"/>
      <c r="DF3198" s="171"/>
      <c r="DG3198" s="171"/>
      <c r="DH3198" s="171"/>
      <c r="DI3198" s="171"/>
      <c r="DJ3198" s="171"/>
      <c r="DK3198" s="171"/>
      <c r="DL3198" s="171"/>
      <c r="DM3198" s="171"/>
      <c r="DN3198" s="171"/>
      <c r="DO3198" s="171"/>
      <c r="DP3198" s="171"/>
      <c r="DQ3198" s="171"/>
      <c r="DR3198" s="171"/>
      <c r="DS3198" s="171"/>
      <c r="DT3198" s="171"/>
      <c r="DU3198" s="171"/>
      <c r="DV3198" s="171"/>
      <c r="DW3198" s="171"/>
      <c r="DX3198" s="171"/>
      <c r="DY3198" s="171"/>
      <c r="DZ3198" s="171"/>
      <c r="EA3198" s="171"/>
      <c r="EB3198" s="171"/>
      <c r="EC3198" s="171"/>
      <c r="ED3198" s="171"/>
      <c r="EE3198" s="171"/>
      <c r="EF3198" s="171"/>
      <c r="EG3198" s="171"/>
      <c r="EH3198" s="171"/>
      <c r="EI3198" s="171"/>
      <c r="EJ3198" s="171"/>
      <c r="EK3198" s="171"/>
      <c r="EL3198" s="171"/>
      <c r="EM3198" s="171"/>
      <c r="EN3198" s="171"/>
    </row>
    <row r="3199" spans="43:144" ht="15" x14ac:dyDescent="0.25">
      <c r="AQ3199" s="171"/>
      <c r="AR3199"/>
      <c r="AS3199"/>
      <c r="AT3199"/>
      <c r="AU3199"/>
      <c r="AV3199"/>
      <c r="AW3199"/>
      <c r="AX3199"/>
      <c r="AY3199"/>
      <c r="AZ3199"/>
      <c r="BA3199"/>
      <c r="BB3199"/>
      <c r="BC3199"/>
      <c r="BD3199"/>
      <c r="BE3199" s="171"/>
      <c r="BF3199" s="171"/>
      <c r="BG3199" s="171"/>
      <c r="BH3199" s="171"/>
      <c r="BI3199" s="171"/>
      <c r="BJ3199" s="171"/>
      <c r="BK3199" s="171"/>
      <c r="BL3199" s="171"/>
      <c r="BM3199" s="171"/>
      <c r="BN3199" s="171"/>
      <c r="BO3199" s="171"/>
      <c r="BP3199" s="171"/>
      <c r="BQ3199" s="171"/>
      <c r="BR3199" s="171"/>
      <c r="BS3199" s="171"/>
      <c r="BT3199" s="171"/>
      <c r="BU3199" s="171"/>
      <c r="BV3199" s="171"/>
      <c r="BW3199" s="171"/>
      <c r="BX3199" s="171"/>
      <c r="BY3199" s="171"/>
      <c r="BZ3199" s="171"/>
      <c r="CA3199" s="171"/>
      <c r="CB3199" s="171"/>
      <c r="CC3199" s="171"/>
      <c r="CD3199" s="171"/>
      <c r="CE3199" s="171"/>
      <c r="CF3199" s="171"/>
      <c r="CG3199" s="171"/>
      <c r="CH3199" s="171"/>
      <c r="CI3199" s="171"/>
      <c r="CJ3199" s="171"/>
      <c r="CK3199" s="171"/>
      <c r="CL3199" s="171"/>
      <c r="CM3199" s="171"/>
      <c r="CN3199" s="171"/>
      <c r="CO3199" s="171"/>
      <c r="CP3199" s="171"/>
      <c r="CQ3199" s="171"/>
      <c r="CR3199" s="171"/>
      <c r="CS3199" s="171"/>
      <c r="CT3199" s="171"/>
      <c r="CU3199" s="171"/>
      <c r="CV3199" s="171"/>
      <c r="CW3199" s="171"/>
      <c r="CX3199" s="171"/>
      <c r="CY3199" s="171"/>
      <c r="CZ3199" s="171"/>
      <c r="DA3199" s="171"/>
      <c r="DB3199" s="171"/>
      <c r="DC3199" s="171"/>
      <c r="DD3199" s="171"/>
      <c r="DE3199" s="171"/>
      <c r="DF3199" s="171"/>
      <c r="DG3199" s="171"/>
      <c r="DH3199" s="171"/>
      <c r="DI3199" s="171"/>
      <c r="DJ3199" s="171"/>
      <c r="DK3199" s="171"/>
      <c r="DL3199" s="171"/>
      <c r="DM3199" s="171"/>
      <c r="DN3199" s="171"/>
      <c r="DO3199" s="171"/>
      <c r="DP3199" s="171"/>
      <c r="DQ3199" s="171"/>
      <c r="DR3199" s="171"/>
      <c r="DS3199" s="171"/>
      <c r="DT3199" s="171"/>
      <c r="DU3199" s="171"/>
      <c r="DV3199" s="171"/>
      <c r="DW3199" s="171"/>
      <c r="DX3199" s="171"/>
      <c r="DY3199" s="171"/>
      <c r="DZ3199" s="171"/>
      <c r="EA3199" s="171"/>
      <c r="EB3199" s="171"/>
      <c r="EC3199" s="171"/>
      <c r="ED3199" s="171"/>
      <c r="EE3199" s="171"/>
      <c r="EF3199" s="171"/>
      <c r="EG3199" s="171"/>
      <c r="EH3199" s="171"/>
      <c r="EI3199" s="171"/>
      <c r="EJ3199" s="171"/>
      <c r="EK3199" s="171"/>
      <c r="EL3199" s="171"/>
      <c r="EM3199" s="171"/>
      <c r="EN3199" s="171"/>
    </row>
    <row r="3200" spans="43:144" ht="15" x14ac:dyDescent="0.25">
      <c r="AQ3200" s="171"/>
      <c r="AR3200"/>
      <c r="AS3200"/>
      <c r="AT3200"/>
      <c r="AU3200"/>
      <c r="AV3200"/>
      <c r="AW3200"/>
      <c r="AX3200"/>
      <c r="AY3200"/>
      <c r="AZ3200"/>
      <c r="BA3200"/>
      <c r="BB3200"/>
      <c r="BC3200"/>
      <c r="BD3200"/>
      <c r="BE3200" s="171"/>
      <c r="BF3200" s="171"/>
      <c r="BG3200" s="171"/>
      <c r="BH3200" s="171"/>
      <c r="BI3200" s="171"/>
      <c r="BJ3200" s="171"/>
      <c r="BK3200" s="171"/>
      <c r="BL3200" s="171"/>
      <c r="BM3200" s="171"/>
      <c r="BN3200" s="171"/>
      <c r="BO3200" s="171"/>
      <c r="BP3200" s="171"/>
      <c r="BQ3200" s="171"/>
      <c r="BR3200" s="171"/>
      <c r="BS3200" s="171"/>
      <c r="BT3200" s="171"/>
      <c r="BU3200" s="171"/>
      <c r="BV3200" s="171"/>
      <c r="BW3200" s="171"/>
      <c r="BX3200" s="171"/>
      <c r="BY3200" s="171"/>
      <c r="BZ3200" s="171"/>
      <c r="CA3200" s="171"/>
      <c r="CB3200" s="171"/>
      <c r="CC3200" s="171"/>
      <c r="CD3200" s="171"/>
      <c r="CE3200" s="171"/>
      <c r="CF3200" s="171"/>
      <c r="CG3200" s="171"/>
      <c r="CH3200" s="171"/>
      <c r="CI3200" s="171"/>
      <c r="CJ3200" s="171"/>
      <c r="CK3200" s="171"/>
      <c r="CL3200" s="171"/>
      <c r="CM3200" s="171"/>
      <c r="CN3200" s="171"/>
      <c r="CO3200" s="171"/>
      <c r="CP3200" s="171"/>
      <c r="CQ3200" s="171"/>
      <c r="CR3200" s="171"/>
      <c r="CS3200" s="171"/>
      <c r="CT3200" s="171"/>
      <c r="CU3200" s="171"/>
      <c r="CV3200" s="171"/>
      <c r="CW3200" s="171"/>
      <c r="CX3200" s="171"/>
      <c r="CY3200" s="171"/>
      <c r="CZ3200" s="171"/>
      <c r="DA3200" s="171"/>
      <c r="DB3200" s="171"/>
      <c r="DC3200" s="171"/>
      <c r="DD3200" s="171"/>
      <c r="DE3200" s="171"/>
      <c r="DF3200" s="171"/>
      <c r="DG3200" s="171"/>
      <c r="DH3200" s="171"/>
      <c r="DI3200" s="171"/>
      <c r="DJ3200" s="171"/>
      <c r="DK3200" s="171"/>
      <c r="DL3200" s="171"/>
      <c r="DM3200" s="171"/>
      <c r="DN3200" s="171"/>
      <c r="DO3200" s="171"/>
      <c r="DP3200" s="171"/>
      <c r="DQ3200" s="171"/>
      <c r="DR3200" s="171"/>
      <c r="DS3200" s="171"/>
      <c r="DT3200" s="171"/>
      <c r="DU3200" s="171"/>
      <c r="DV3200" s="171"/>
      <c r="DW3200" s="171"/>
      <c r="DX3200" s="171"/>
      <c r="DY3200" s="171"/>
      <c r="DZ3200" s="171"/>
      <c r="EA3200" s="171"/>
      <c r="EB3200" s="171"/>
      <c r="EC3200" s="171"/>
      <c r="ED3200" s="171"/>
      <c r="EE3200" s="171"/>
      <c r="EF3200" s="171"/>
      <c r="EG3200" s="171"/>
      <c r="EH3200" s="171"/>
      <c r="EI3200" s="171"/>
      <c r="EJ3200" s="171"/>
      <c r="EK3200" s="171"/>
      <c r="EL3200" s="171"/>
      <c r="EM3200" s="171"/>
      <c r="EN3200" s="171"/>
    </row>
    <row r="3201" spans="43:144" ht="15" x14ac:dyDescent="0.25">
      <c r="AQ3201" s="171"/>
      <c r="AR3201"/>
      <c r="AS3201"/>
      <c r="AT3201"/>
      <c r="AU3201"/>
      <c r="AV3201"/>
      <c r="AW3201"/>
      <c r="AX3201"/>
      <c r="AY3201"/>
      <c r="AZ3201"/>
      <c r="BA3201"/>
      <c r="BB3201"/>
      <c r="BC3201"/>
      <c r="BD3201"/>
      <c r="BE3201" s="171"/>
      <c r="BF3201" s="171"/>
      <c r="BG3201" s="171"/>
      <c r="BH3201" s="171"/>
      <c r="BI3201" s="171"/>
      <c r="BJ3201" s="171"/>
      <c r="BK3201" s="171"/>
      <c r="BL3201" s="171"/>
      <c r="BM3201" s="171"/>
      <c r="BN3201" s="171"/>
      <c r="BO3201" s="171"/>
      <c r="BP3201" s="171"/>
      <c r="BQ3201" s="171"/>
      <c r="BR3201" s="171"/>
      <c r="BS3201" s="171"/>
      <c r="BT3201" s="171"/>
      <c r="BU3201" s="171"/>
      <c r="BV3201" s="171"/>
      <c r="BW3201" s="171"/>
      <c r="BX3201" s="171"/>
      <c r="BY3201" s="171"/>
      <c r="BZ3201" s="171"/>
      <c r="CA3201" s="171"/>
      <c r="CB3201" s="171"/>
      <c r="CC3201" s="171"/>
      <c r="CD3201" s="171"/>
      <c r="CE3201" s="171"/>
      <c r="CF3201" s="171"/>
      <c r="CG3201" s="171"/>
      <c r="CH3201" s="171"/>
      <c r="CI3201" s="171"/>
      <c r="CJ3201" s="171"/>
      <c r="CK3201" s="171"/>
      <c r="CL3201" s="171"/>
      <c r="CM3201" s="171"/>
      <c r="CN3201" s="171"/>
      <c r="CO3201" s="171"/>
      <c r="CP3201" s="171"/>
      <c r="CQ3201" s="171"/>
      <c r="CR3201" s="171"/>
      <c r="CS3201" s="171"/>
      <c r="CT3201" s="171"/>
      <c r="CU3201" s="171"/>
      <c r="CV3201" s="171"/>
      <c r="CW3201" s="171"/>
      <c r="CX3201" s="171"/>
      <c r="CY3201" s="171"/>
      <c r="CZ3201" s="171"/>
      <c r="DA3201" s="171"/>
      <c r="DB3201" s="171"/>
      <c r="DC3201" s="171"/>
      <c r="DD3201" s="171"/>
      <c r="DE3201" s="171"/>
      <c r="DF3201" s="171"/>
      <c r="DG3201" s="171"/>
      <c r="DH3201" s="171"/>
      <c r="DI3201" s="171"/>
      <c r="DJ3201" s="171"/>
      <c r="DK3201" s="171"/>
      <c r="DL3201" s="171"/>
      <c r="DM3201" s="171"/>
      <c r="DN3201" s="171"/>
      <c r="DO3201" s="171"/>
      <c r="DP3201" s="171"/>
      <c r="DQ3201" s="171"/>
      <c r="DR3201" s="171"/>
      <c r="DS3201" s="171"/>
      <c r="DT3201" s="171"/>
      <c r="DU3201" s="171"/>
      <c r="DV3201" s="171"/>
      <c r="DW3201" s="171"/>
      <c r="DX3201" s="171"/>
      <c r="DY3201" s="171"/>
      <c r="DZ3201" s="171"/>
      <c r="EA3201" s="171"/>
      <c r="EB3201" s="171"/>
      <c r="EC3201" s="171"/>
      <c r="ED3201" s="171"/>
      <c r="EE3201" s="171"/>
      <c r="EF3201" s="171"/>
      <c r="EG3201" s="171"/>
      <c r="EH3201" s="171"/>
      <c r="EI3201" s="171"/>
      <c r="EJ3201" s="171"/>
      <c r="EK3201" s="171"/>
      <c r="EL3201" s="171"/>
      <c r="EM3201" s="171"/>
      <c r="EN3201" s="171"/>
    </row>
    <row r="3202" spans="43:144" ht="15" x14ac:dyDescent="0.25">
      <c r="AQ3202" s="171"/>
      <c r="AR3202"/>
      <c r="AS3202"/>
      <c r="AT3202"/>
      <c r="AU3202"/>
      <c r="AV3202"/>
      <c r="AW3202"/>
      <c r="AX3202"/>
      <c r="AY3202"/>
      <c r="AZ3202"/>
      <c r="BA3202"/>
      <c r="BB3202"/>
      <c r="BC3202"/>
      <c r="BD3202"/>
      <c r="BE3202" s="171"/>
      <c r="BF3202" s="171"/>
      <c r="BG3202" s="171"/>
      <c r="BH3202" s="171"/>
      <c r="BI3202" s="171"/>
      <c r="BJ3202" s="171"/>
      <c r="BK3202" s="171"/>
      <c r="BL3202" s="171"/>
      <c r="BM3202" s="171"/>
      <c r="BN3202" s="171"/>
      <c r="BO3202" s="171"/>
      <c r="BP3202" s="171"/>
      <c r="BQ3202" s="171"/>
      <c r="BR3202" s="171"/>
      <c r="BS3202" s="171"/>
      <c r="BT3202" s="171"/>
      <c r="BU3202" s="171"/>
      <c r="BV3202" s="171"/>
      <c r="BW3202" s="171"/>
      <c r="BX3202" s="171"/>
      <c r="BY3202" s="171"/>
      <c r="BZ3202" s="171"/>
      <c r="CA3202" s="171"/>
      <c r="CB3202" s="171"/>
      <c r="CC3202" s="171"/>
      <c r="CD3202" s="171"/>
      <c r="CE3202" s="171"/>
      <c r="CF3202" s="171"/>
      <c r="CG3202" s="171"/>
      <c r="CH3202" s="171"/>
      <c r="CI3202" s="171"/>
      <c r="CJ3202" s="171"/>
      <c r="CK3202" s="171"/>
      <c r="CL3202" s="171"/>
      <c r="CM3202" s="171"/>
      <c r="CN3202" s="171"/>
      <c r="CO3202" s="171"/>
      <c r="CP3202" s="171"/>
      <c r="CQ3202" s="171"/>
      <c r="CR3202" s="171"/>
      <c r="CS3202" s="171"/>
      <c r="CT3202" s="171"/>
      <c r="CU3202" s="171"/>
      <c r="CV3202" s="171"/>
      <c r="CW3202" s="171"/>
      <c r="CX3202" s="171"/>
      <c r="CY3202" s="171"/>
      <c r="CZ3202" s="171"/>
      <c r="DA3202" s="171"/>
      <c r="DB3202" s="171"/>
      <c r="DC3202" s="171"/>
      <c r="DD3202" s="171"/>
      <c r="DE3202" s="171"/>
      <c r="DF3202" s="171"/>
      <c r="DG3202" s="171"/>
      <c r="DH3202" s="171"/>
      <c r="DI3202" s="171"/>
      <c r="DJ3202" s="171"/>
      <c r="DK3202" s="171"/>
      <c r="DL3202" s="171"/>
      <c r="DM3202" s="171"/>
      <c r="DN3202" s="171"/>
      <c r="DO3202" s="171"/>
      <c r="DP3202" s="171"/>
      <c r="DQ3202" s="171"/>
      <c r="DR3202" s="171"/>
      <c r="DS3202" s="171"/>
      <c r="DT3202" s="171"/>
      <c r="DU3202" s="171"/>
      <c r="DV3202" s="171"/>
      <c r="DW3202" s="171"/>
      <c r="DX3202" s="171"/>
      <c r="DY3202" s="171"/>
      <c r="DZ3202" s="171"/>
      <c r="EA3202" s="171"/>
      <c r="EB3202" s="171"/>
      <c r="EC3202" s="171"/>
      <c r="ED3202" s="171"/>
      <c r="EE3202" s="171"/>
      <c r="EF3202" s="171"/>
      <c r="EG3202" s="171"/>
      <c r="EH3202" s="171"/>
      <c r="EI3202" s="171"/>
      <c r="EJ3202" s="171"/>
      <c r="EK3202" s="171"/>
      <c r="EL3202" s="171"/>
      <c r="EM3202" s="171"/>
      <c r="EN3202" s="171"/>
    </row>
    <row r="3203" spans="43:144" ht="15" x14ac:dyDescent="0.25">
      <c r="AQ3203" s="171"/>
      <c r="AR3203"/>
      <c r="AS3203"/>
      <c r="AT3203"/>
      <c r="AU3203"/>
      <c r="AV3203"/>
      <c r="AW3203"/>
      <c r="AX3203"/>
      <c r="AY3203"/>
      <c r="AZ3203"/>
      <c r="BA3203"/>
      <c r="BB3203"/>
      <c r="BC3203"/>
      <c r="BD3203"/>
      <c r="BE3203" s="171"/>
      <c r="BF3203" s="171"/>
      <c r="BG3203" s="171"/>
      <c r="BH3203" s="171"/>
      <c r="BI3203" s="171"/>
      <c r="BJ3203" s="171"/>
      <c r="BK3203" s="171"/>
      <c r="BL3203" s="171"/>
      <c r="BM3203" s="171"/>
      <c r="BN3203" s="171"/>
      <c r="BO3203" s="171"/>
      <c r="BP3203" s="171"/>
      <c r="BQ3203" s="171"/>
      <c r="BR3203" s="171"/>
      <c r="BS3203" s="171"/>
      <c r="BT3203" s="171"/>
      <c r="BU3203" s="171"/>
      <c r="BV3203" s="171"/>
      <c r="BW3203" s="171"/>
      <c r="BX3203" s="171"/>
      <c r="BY3203" s="171"/>
      <c r="BZ3203" s="171"/>
      <c r="CA3203" s="171"/>
      <c r="CB3203" s="171"/>
      <c r="CC3203" s="171"/>
      <c r="CD3203" s="171"/>
      <c r="CE3203" s="171"/>
      <c r="CF3203" s="171"/>
      <c r="CG3203" s="171"/>
      <c r="CH3203" s="171"/>
      <c r="CI3203" s="171"/>
      <c r="CJ3203" s="171"/>
      <c r="CK3203" s="171"/>
      <c r="CL3203" s="171"/>
      <c r="CM3203" s="171"/>
      <c r="CN3203" s="171"/>
      <c r="CO3203" s="171"/>
      <c r="CP3203" s="171"/>
      <c r="CQ3203" s="171"/>
      <c r="CR3203" s="171"/>
      <c r="CS3203" s="171"/>
      <c r="CT3203" s="171"/>
      <c r="CU3203" s="171"/>
      <c r="CV3203" s="171"/>
      <c r="CW3203" s="171"/>
      <c r="CX3203" s="171"/>
      <c r="CY3203" s="171"/>
      <c r="CZ3203" s="171"/>
      <c r="DA3203" s="171"/>
      <c r="DB3203" s="171"/>
      <c r="DC3203" s="171"/>
      <c r="DD3203" s="171"/>
      <c r="DE3203" s="171"/>
      <c r="DF3203" s="171"/>
      <c r="DG3203" s="171"/>
      <c r="DH3203" s="171"/>
      <c r="DI3203" s="171"/>
      <c r="DJ3203" s="171"/>
      <c r="DK3203" s="171"/>
      <c r="DL3203" s="171"/>
      <c r="DM3203" s="171"/>
      <c r="DN3203" s="171"/>
      <c r="DO3203" s="171"/>
      <c r="DP3203" s="171"/>
      <c r="DQ3203" s="171"/>
      <c r="DR3203" s="171"/>
      <c r="DS3203" s="171"/>
      <c r="DT3203" s="171"/>
      <c r="DU3203" s="171"/>
      <c r="DV3203" s="171"/>
      <c r="DW3203" s="171"/>
      <c r="DX3203" s="171"/>
      <c r="DY3203" s="171"/>
      <c r="DZ3203" s="171"/>
      <c r="EA3203" s="171"/>
      <c r="EB3203" s="171"/>
      <c r="EC3203" s="171"/>
      <c r="ED3203" s="171"/>
      <c r="EE3203" s="171"/>
      <c r="EF3203" s="171"/>
      <c r="EG3203" s="171"/>
      <c r="EH3203" s="171"/>
      <c r="EI3203" s="171"/>
      <c r="EJ3203" s="171"/>
      <c r="EK3203" s="171"/>
      <c r="EL3203" s="171"/>
      <c r="EM3203" s="171"/>
      <c r="EN3203" s="171"/>
    </row>
    <row r="3204" spans="43:144" ht="15" x14ac:dyDescent="0.25">
      <c r="AQ3204" s="171"/>
      <c r="AR3204"/>
      <c r="AS3204"/>
      <c r="AT3204"/>
      <c r="AU3204"/>
      <c r="AV3204"/>
      <c r="AW3204"/>
      <c r="AX3204"/>
      <c r="AY3204"/>
      <c r="AZ3204"/>
      <c r="BA3204"/>
      <c r="BB3204"/>
      <c r="BC3204"/>
      <c r="BD3204"/>
      <c r="BE3204" s="171"/>
      <c r="BF3204" s="171"/>
      <c r="BG3204" s="171"/>
      <c r="BH3204" s="171"/>
      <c r="BI3204" s="171"/>
      <c r="BJ3204" s="171"/>
      <c r="BK3204" s="171"/>
      <c r="BL3204" s="171"/>
      <c r="BM3204" s="171"/>
      <c r="BN3204" s="171"/>
      <c r="BO3204" s="171"/>
      <c r="BP3204" s="171"/>
      <c r="BQ3204" s="171"/>
      <c r="BR3204" s="171"/>
      <c r="BS3204" s="171"/>
      <c r="BT3204" s="171"/>
      <c r="BU3204" s="171"/>
      <c r="BV3204" s="171"/>
      <c r="BW3204" s="171"/>
      <c r="BX3204" s="171"/>
      <c r="BY3204" s="171"/>
      <c r="BZ3204" s="171"/>
      <c r="CA3204" s="171"/>
      <c r="CB3204" s="171"/>
      <c r="CC3204" s="171"/>
      <c r="CD3204" s="171"/>
      <c r="CE3204" s="171"/>
      <c r="CF3204" s="171"/>
      <c r="CG3204" s="171"/>
      <c r="CH3204" s="171"/>
      <c r="CI3204" s="171"/>
      <c r="CJ3204" s="171"/>
      <c r="CK3204" s="171"/>
      <c r="CL3204" s="171"/>
      <c r="CM3204" s="171"/>
      <c r="CN3204" s="171"/>
      <c r="CO3204" s="171"/>
      <c r="CP3204" s="171"/>
      <c r="CQ3204" s="171"/>
      <c r="CR3204" s="171"/>
      <c r="CS3204" s="171"/>
      <c r="CT3204" s="171"/>
      <c r="CU3204" s="171"/>
      <c r="CV3204" s="171"/>
      <c r="CW3204" s="171"/>
      <c r="CX3204" s="171"/>
      <c r="CY3204" s="171"/>
      <c r="CZ3204" s="171"/>
      <c r="DA3204" s="171"/>
      <c r="DB3204" s="171"/>
      <c r="DC3204" s="171"/>
      <c r="DD3204" s="171"/>
      <c r="DE3204" s="171"/>
      <c r="DF3204" s="171"/>
      <c r="DG3204" s="171"/>
      <c r="DH3204" s="171"/>
      <c r="DI3204" s="171"/>
      <c r="DJ3204" s="171"/>
      <c r="DK3204" s="171"/>
      <c r="DL3204" s="171"/>
      <c r="DM3204" s="171"/>
      <c r="DN3204" s="171"/>
      <c r="DO3204" s="171"/>
      <c r="DP3204" s="171"/>
      <c r="DQ3204" s="171"/>
      <c r="DR3204" s="171"/>
      <c r="DS3204" s="171"/>
      <c r="DT3204" s="171"/>
      <c r="DU3204" s="171"/>
      <c r="DV3204" s="171"/>
      <c r="DW3204" s="171"/>
      <c r="DX3204" s="171"/>
      <c r="DY3204" s="171"/>
      <c r="DZ3204" s="171"/>
      <c r="EA3204" s="171"/>
      <c r="EB3204" s="171"/>
      <c r="EC3204" s="171"/>
      <c r="ED3204" s="171"/>
      <c r="EE3204" s="171"/>
      <c r="EF3204" s="171"/>
      <c r="EG3204" s="171"/>
      <c r="EH3204" s="171"/>
      <c r="EI3204" s="171"/>
      <c r="EJ3204" s="171"/>
      <c r="EK3204" s="171"/>
      <c r="EL3204" s="171"/>
      <c r="EM3204" s="171"/>
      <c r="EN3204" s="171"/>
    </row>
    <row r="3205" spans="43:144" ht="15" x14ac:dyDescent="0.25">
      <c r="AQ3205" s="171"/>
      <c r="AR3205"/>
      <c r="AS3205"/>
      <c r="AT3205"/>
      <c r="AU3205"/>
      <c r="AV3205"/>
      <c r="AW3205"/>
      <c r="AX3205"/>
      <c r="AY3205"/>
      <c r="AZ3205"/>
      <c r="BA3205"/>
      <c r="BB3205"/>
      <c r="BC3205"/>
      <c r="BD3205"/>
      <c r="BE3205" s="171"/>
      <c r="BF3205" s="171"/>
      <c r="BG3205" s="171"/>
      <c r="BH3205" s="171"/>
      <c r="BI3205" s="171"/>
      <c r="BJ3205" s="171"/>
      <c r="BK3205" s="171"/>
      <c r="BL3205" s="171"/>
      <c r="BM3205" s="171"/>
      <c r="BN3205" s="171"/>
      <c r="BO3205" s="171"/>
      <c r="BP3205" s="171"/>
      <c r="BQ3205" s="171"/>
      <c r="BR3205" s="171"/>
      <c r="BS3205" s="171"/>
      <c r="BT3205" s="171"/>
      <c r="BU3205" s="171"/>
      <c r="BV3205" s="171"/>
      <c r="BW3205" s="171"/>
      <c r="BX3205" s="171"/>
      <c r="BY3205" s="171"/>
      <c r="BZ3205" s="171"/>
      <c r="CA3205" s="171"/>
      <c r="CB3205" s="171"/>
      <c r="CC3205" s="171"/>
      <c r="CD3205" s="171"/>
      <c r="CE3205" s="171"/>
      <c r="CF3205" s="171"/>
      <c r="CG3205" s="171"/>
      <c r="CH3205" s="171"/>
      <c r="CI3205" s="171"/>
      <c r="CJ3205" s="171"/>
      <c r="CK3205" s="171"/>
      <c r="CL3205" s="171"/>
      <c r="CM3205" s="171"/>
      <c r="CN3205" s="171"/>
      <c r="CO3205" s="171"/>
      <c r="CP3205" s="171"/>
      <c r="CQ3205" s="171"/>
      <c r="CR3205" s="171"/>
      <c r="CS3205" s="171"/>
      <c r="CT3205" s="171"/>
      <c r="CU3205" s="171"/>
      <c r="CV3205" s="171"/>
      <c r="CW3205" s="171"/>
      <c r="CX3205" s="171"/>
      <c r="CY3205" s="171"/>
      <c r="CZ3205" s="171"/>
      <c r="DA3205" s="171"/>
      <c r="DB3205" s="171"/>
      <c r="DC3205" s="171"/>
      <c r="DD3205" s="171"/>
      <c r="DE3205" s="171"/>
      <c r="DF3205" s="171"/>
      <c r="DG3205" s="171"/>
      <c r="DH3205" s="171"/>
      <c r="DI3205" s="171"/>
      <c r="DJ3205" s="171"/>
      <c r="DK3205" s="171"/>
      <c r="DL3205" s="171"/>
      <c r="DM3205" s="171"/>
      <c r="DN3205" s="171"/>
      <c r="DO3205" s="171"/>
      <c r="DP3205" s="171"/>
      <c r="DQ3205" s="171"/>
      <c r="DR3205" s="171"/>
      <c r="DS3205" s="171"/>
      <c r="DT3205" s="171"/>
      <c r="DU3205" s="171"/>
      <c r="DV3205" s="171"/>
      <c r="DW3205" s="171"/>
      <c r="DX3205" s="171"/>
      <c r="DY3205" s="171"/>
      <c r="DZ3205" s="171"/>
      <c r="EA3205" s="171"/>
      <c r="EB3205" s="171"/>
      <c r="EC3205" s="171"/>
      <c r="ED3205" s="171"/>
      <c r="EE3205" s="171"/>
      <c r="EF3205" s="171"/>
      <c r="EG3205" s="171"/>
      <c r="EH3205" s="171"/>
      <c r="EI3205" s="171"/>
      <c r="EJ3205" s="171"/>
      <c r="EK3205" s="171"/>
      <c r="EL3205" s="171"/>
      <c r="EM3205" s="171"/>
      <c r="EN3205" s="171"/>
    </row>
    <row r="3206" spans="43:144" ht="15" x14ac:dyDescent="0.25">
      <c r="AQ3206" s="171"/>
      <c r="AR3206"/>
      <c r="AS3206"/>
      <c r="AT3206"/>
      <c r="AU3206"/>
      <c r="AV3206"/>
      <c r="AW3206"/>
      <c r="AX3206"/>
      <c r="AY3206"/>
      <c r="AZ3206"/>
      <c r="BA3206"/>
      <c r="BB3206"/>
      <c r="BC3206"/>
      <c r="BD3206"/>
      <c r="BE3206" s="171"/>
      <c r="BF3206" s="171"/>
      <c r="BG3206" s="171"/>
      <c r="BH3206" s="171"/>
      <c r="BI3206" s="171"/>
      <c r="BJ3206" s="171"/>
      <c r="BK3206" s="171"/>
      <c r="BL3206" s="171"/>
      <c r="BM3206" s="171"/>
      <c r="BN3206" s="171"/>
      <c r="BO3206" s="171"/>
      <c r="BP3206" s="171"/>
      <c r="BQ3206" s="171"/>
      <c r="BR3206" s="171"/>
      <c r="BS3206" s="171"/>
      <c r="BT3206" s="171"/>
      <c r="BU3206" s="171"/>
      <c r="BV3206" s="171"/>
      <c r="BW3206" s="171"/>
      <c r="BX3206" s="171"/>
      <c r="BY3206" s="171"/>
      <c r="BZ3206" s="171"/>
      <c r="CA3206" s="171"/>
      <c r="CB3206" s="171"/>
      <c r="CC3206" s="171"/>
      <c r="CD3206" s="171"/>
      <c r="CE3206" s="171"/>
      <c r="CF3206" s="171"/>
      <c r="CG3206" s="171"/>
      <c r="CH3206" s="171"/>
      <c r="CI3206" s="171"/>
      <c r="CJ3206" s="171"/>
      <c r="CK3206" s="171"/>
      <c r="CL3206" s="171"/>
      <c r="CM3206" s="171"/>
      <c r="CN3206" s="171"/>
      <c r="CO3206" s="171"/>
      <c r="CP3206" s="171"/>
      <c r="CQ3206" s="171"/>
      <c r="CR3206" s="171"/>
      <c r="CS3206" s="171"/>
      <c r="CT3206" s="171"/>
      <c r="CU3206" s="171"/>
      <c r="CV3206" s="171"/>
      <c r="CW3206" s="171"/>
      <c r="CX3206" s="171"/>
      <c r="CY3206" s="171"/>
      <c r="CZ3206" s="171"/>
      <c r="DA3206" s="171"/>
      <c r="DB3206" s="171"/>
      <c r="DC3206" s="171"/>
      <c r="DD3206" s="171"/>
      <c r="DE3206" s="171"/>
      <c r="DF3206" s="171"/>
      <c r="DG3206" s="171"/>
      <c r="DH3206" s="171"/>
      <c r="DI3206" s="171"/>
      <c r="DJ3206" s="171"/>
      <c r="DK3206" s="171"/>
      <c r="DL3206" s="171"/>
      <c r="DM3206" s="171"/>
      <c r="DN3206" s="171"/>
      <c r="DO3206" s="171"/>
      <c r="DP3206" s="171"/>
      <c r="DQ3206" s="171"/>
      <c r="DR3206" s="171"/>
      <c r="DS3206" s="171"/>
      <c r="DT3206" s="171"/>
      <c r="DU3206" s="171"/>
      <c r="DV3206" s="171"/>
      <c r="DW3206" s="171"/>
      <c r="DX3206" s="171"/>
      <c r="DY3206" s="171"/>
      <c r="DZ3206" s="171"/>
      <c r="EA3206" s="171"/>
      <c r="EB3206" s="171"/>
      <c r="EC3206" s="171"/>
      <c r="ED3206" s="171"/>
      <c r="EE3206" s="171"/>
      <c r="EF3206" s="171"/>
      <c r="EG3206" s="171"/>
      <c r="EH3206" s="171"/>
      <c r="EI3206" s="171"/>
      <c r="EJ3206" s="171"/>
      <c r="EK3206" s="171"/>
      <c r="EL3206" s="171"/>
      <c r="EM3206" s="171"/>
      <c r="EN3206" s="171"/>
    </row>
    <row r="3207" spans="43:144" ht="15" x14ac:dyDescent="0.25">
      <c r="AQ3207" s="171"/>
      <c r="AR3207"/>
      <c r="AS3207"/>
      <c r="AT3207"/>
      <c r="AU3207"/>
      <c r="AV3207"/>
      <c r="AW3207"/>
      <c r="AX3207"/>
      <c r="AY3207"/>
      <c r="AZ3207"/>
      <c r="BA3207"/>
      <c r="BB3207"/>
      <c r="BC3207"/>
      <c r="BD3207"/>
      <c r="BE3207" s="171"/>
      <c r="BF3207" s="171"/>
      <c r="BG3207" s="171"/>
      <c r="BH3207" s="171"/>
      <c r="BI3207" s="171"/>
      <c r="BJ3207" s="171"/>
      <c r="BK3207" s="171"/>
      <c r="BL3207" s="171"/>
      <c r="BM3207" s="171"/>
      <c r="BN3207" s="171"/>
      <c r="BO3207" s="171"/>
      <c r="BP3207" s="171"/>
      <c r="BQ3207" s="171"/>
      <c r="BR3207" s="171"/>
      <c r="BS3207" s="171"/>
      <c r="BT3207" s="171"/>
      <c r="BU3207" s="171"/>
      <c r="BV3207" s="171"/>
      <c r="BW3207" s="171"/>
      <c r="BX3207" s="171"/>
      <c r="BY3207" s="171"/>
      <c r="BZ3207" s="171"/>
      <c r="CA3207" s="171"/>
      <c r="CB3207" s="171"/>
      <c r="CC3207" s="171"/>
      <c r="CD3207" s="171"/>
      <c r="CE3207" s="171"/>
      <c r="CF3207" s="171"/>
      <c r="CG3207" s="171"/>
      <c r="CH3207" s="171"/>
      <c r="CI3207" s="171"/>
      <c r="CJ3207" s="171"/>
      <c r="CK3207" s="171"/>
      <c r="CL3207" s="171"/>
      <c r="CM3207" s="171"/>
      <c r="CN3207" s="171"/>
      <c r="CO3207" s="171"/>
      <c r="CP3207" s="171"/>
      <c r="CQ3207" s="171"/>
      <c r="CR3207" s="171"/>
      <c r="CS3207" s="171"/>
      <c r="CT3207" s="171"/>
      <c r="CU3207" s="171"/>
      <c r="CV3207" s="171"/>
      <c r="CW3207" s="171"/>
      <c r="CX3207" s="171"/>
      <c r="CY3207" s="171"/>
      <c r="CZ3207" s="171"/>
      <c r="DA3207" s="171"/>
      <c r="DB3207" s="171"/>
      <c r="DC3207" s="171"/>
      <c r="DD3207" s="171"/>
      <c r="DE3207" s="171"/>
      <c r="DF3207" s="171"/>
      <c r="DG3207" s="171"/>
      <c r="DH3207" s="171"/>
      <c r="DI3207" s="171"/>
      <c r="DJ3207" s="171"/>
      <c r="DK3207" s="171"/>
      <c r="DL3207" s="171"/>
      <c r="DM3207" s="171"/>
      <c r="DN3207" s="171"/>
      <c r="DO3207" s="171"/>
      <c r="DP3207" s="171"/>
      <c r="DQ3207" s="171"/>
      <c r="DR3207" s="171"/>
      <c r="DS3207" s="171"/>
      <c r="DT3207" s="171"/>
      <c r="DU3207" s="171"/>
      <c r="DV3207" s="171"/>
      <c r="DW3207" s="171"/>
      <c r="DX3207" s="171"/>
      <c r="DY3207" s="171"/>
      <c r="DZ3207" s="171"/>
      <c r="EA3207" s="171"/>
      <c r="EB3207" s="171"/>
      <c r="EC3207" s="171"/>
      <c r="ED3207" s="171"/>
      <c r="EE3207" s="171"/>
      <c r="EF3207" s="171"/>
      <c r="EG3207" s="171"/>
      <c r="EH3207" s="171"/>
      <c r="EI3207" s="171"/>
      <c r="EJ3207" s="171"/>
      <c r="EK3207" s="171"/>
      <c r="EL3207" s="171"/>
      <c r="EM3207" s="171"/>
      <c r="EN3207" s="171"/>
    </row>
    <row r="3208" spans="43:144" ht="15" x14ac:dyDescent="0.25">
      <c r="AQ3208" s="171"/>
      <c r="AR3208"/>
      <c r="AS3208"/>
      <c r="AT3208"/>
      <c r="AU3208"/>
      <c r="AV3208"/>
      <c r="AW3208"/>
      <c r="AX3208"/>
      <c r="AY3208"/>
      <c r="AZ3208"/>
      <c r="BA3208"/>
      <c r="BB3208"/>
      <c r="BC3208"/>
      <c r="BD3208"/>
      <c r="BE3208" s="171"/>
      <c r="BF3208" s="171"/>
      <c r="BG3208" s="171"/>
      <c r="BH3208" s="171"/>
      <c r="BI3208" s="171"/>
      <c r="BJ3208" s="171"/>
      <c r="BK3208" s="171"/>
      <c r="BL3208" s="171"/>
      <c r="BM3208" s="171"/>
      <c r="BN3208" s="171"/>
      <c r="BO3208" s="171"/>
      <c r="BP3208" s="171"/>
      <c r="BQ3208" s="171"/>
      <c r="BR3208" s="171"/>
      <c r="BS3208" s="171"/>
      <c r="BT3208" s="171"/>
      <c r="BU3208" s="171"/>
      <c r="BV3208" s="171"/>
      <c r="BW3208" s="171"/>
      <c r="BX3208" s="171"/>
      <c r="BY3208" s="171"/>
      <c r="BZ3208" s="171"/>
      <c r="CA3208" s="171"/>
      <c r="CB3208" s="171"/>
      <c r="CC3208" s="171"/>
      <c r="CD3208" s="171"/>
      <c r="CE3208" s="171"/>
      <c r="CF3208" s="171"/>
      <c r="CG3208" s="171"/>
      <c r="CH3208" s="171"/>
      <c r="CI3208" s="171"/>
      <c r="CJ3208" s="171"/>
      <c r="CK3208" s="171"/>
      <c r="CL3208" s="171"/>
      <c r="CM3208" s="171"/>
      <c r="CN3208" s="171"/>
      <c r="CO3208" s="171"/>
      <c r="CP3208" s="171"/>
      <c r="CQ3208" s="171"/>
      <c r="CR3208" s="171"/>
      <c r="CS3208" s="171"/>
      <c r="CT3208" s="171"/>
      <c r="CU3208" s="171"/>
      <c r="CV3208" s="171"/>
      <c r="CW3208" s="171"/>
      <c r="CX3208" s="171"/>
      <c r="CY3208" s="171"/>
      <c r="CZ3208" s="171"/>
      <c r="DA3208" s="171"/>
      <c r="DB3208" s="171"/>
      <c r="DC3208" s="171"/>
      <c r="DD3208" s="171"/>
      <c r="DE3208" s="171"/>
      <c r="DF3208" s="171"/>
      <c r="DG3208" s="171"/>
      <c r="DH3208" s="171"/>
      <c r="DI3208" s="171"/>
      <c r="DJ3208" s="171"/>
      <c r="DK3208" s="171"/>
      <c r="DL3208" s="171"/>
      <c r="DM3208" s="171"/>
      <c r="DN3208" s="171"/>
      <c r="DO3208" s="171"/>
      <c r="DP3208" s="171"/>
      <c r="DQ3208" s="171"/>
      <c r="DR3208" s="171"/>
      <c r="DS3208" s="171"/>
      <c r="DT3208" s="171"/>
      <c r="DU3208" s="171"/>
      <c r="DV3208" s="171"/>
      <c r="DW3208" s="171"/>
      <c r="DX3208" s="171"/>
      <c r="DY3208" s="171"/>
      <c r="DZ3208" s="171"/>
      <c r="EA3208" s="171"/>
      <c r="EB3208" s="171"/>
      <c r="EC3208" s="171"/>
      <c r="ED3208" s="171"/>
      <c r="EE3208" s="171"/>
      <c r="EF3208" s="171"/>
      <c r="EG3208" s="171"/>
      <c r="EH3208" s="171"/>
      <c r="EI3208" s="171"/>
      <c r="EJ3208" s="171"/>
      <c r="EK3208" s="171"/>
      <c r="EL3208" s="171"/>
      <c r="EM3208" s="171"/>
      <c r="EN3208" s="171"/>
    </row>
    <row r="3209" spans="43:144" ht="15" x14ac:dyDescent="0.25">
      <c r="AQ3209" s="171"/>
      <c r="AR3209"/>
      <c r="AS3209"/>
      <c r="AT3209"/>
      <c r="AU3209"/>
      <c r="AV3209"/>
      <c r="AW3209"/>
      <c r="AX3209"/>
      <c r="AY3209"/>
      <c r="AZ3209"/>
      <c r="BA3209"/>
      <c r="BB3209"/>
      <c r="BC3209"/>
      <c r="BD3209"/>
      <c r="BE3209" s="171"/>
      <c r="BF3209" s="171"/>
      <c r="BG3209" s="171"/>
      <c r="BH3209" s="171"/>
      <c r="BI3209" s="171"/>
      <c r="BJ3209" s="171"/>
      <c r="BK3209" s="171"/>
      <c r="BL3209" s="171"/>
      <c r="BM3209" s="171"/>
      <c r="BN3209" s="171"/>
      <c r="BO3209" s="171"/>
      <c r="BP3209" s="171"/>
      <c r="BQ3209" s="171"/>
      <c r="BR3209" s="171"/>
      <c r="BS3209" s="171"/>
      <c r="BT3209" s="171"/>
      <c r="BU3209" s="171"/>
      <c r="BV3209" s="171"/>
      <c r="BW3209" s="171"/>
      <c r="BX3209" s="171"/>
      <c r="BY3209" s="171"/>
      <c r="BZ3209" s="171"/>
      <c r="CA3209" s="171"/>
      <c r="CB3209" s="171"/>
      <c r="CC3209" s="171"/>
      <c r="CD3209" s="171"/>
      <c r="CE3209" s="171"/>
      <c r="CF3209" s="171"/>
      <c r="CG3209" s="171"/>
      <c r="CH3209" s="171"/>
      <c r="CI3209" s="171"/>
      <c r="CJ3209" s="171"/>
      <c r="CK3209" s="171"/>
      <c r="CL3209" s="171"/>
      <c r="CM3209" s="171"/>
      <c r="CN3209" s="171"/>
      <c r="CO3209" s="171"/>
      <c r="CP3209" s="171"/>
      <c r="CQ3209" s="171"/>
      <c r="CR3209" s="171"/>
      <c r="CS3209" s="171"/>
      <c r="CT3209" s="171"/>
      <c r="CU3209" s="171"/>
      <c r="CV3209" s="171"/>
      <c r="CW3209" s="171"/>
      <c r="CX3209" s="171"/>
      <c r="CY3209" s="171"/>
      <c r="CZ3209" s="171"/>
      <c r="DA3209" s="171"/>
      <c r="DB3209" s="171"/>
      <c r="DC3209" s="171"/>
      <c r="DD3209" s="171"/>
      <c r="DE3209" s="171"/>
      <c r="DF3209" s="171"/>
      <c r="DG3209" s="171"/>
      <c r="DH3209" s="171"/>
      <c r="DI3209" s="171"/>
      <c r="DJ3209" s="171"/>
      <c r="DK3209" s="171"/>
      <c r="DL3209" s="171"/>
      <c r="DM3209" s="171"/>
      <c r="DN3209" s="171"/>
      <c r="DO3209" s="171"/>
      <c r="DP3209" s="171"/>
      <c r="DQ3209" s="171"/>
      <c r="DR3209" s="171"/>
      <c r="DS3209" s="171"/>
      <c r="DT3209" s="171"/>
      <c r="DU3209" s="171"/>
      <c r="DV3209" s="171"/>
      <c r="DW3209" s="171"/>
      <c r="DX3209" s="171"/>
      <c r="DY3209" s="171"/>
      <c r="DZ3209" s="171"/>
      <c r="EA3209" s="171"/>
      <c r="EB3209" s="171"/>
      <c r="EC3209" s="171"/>
      <c r="ED3209" s="171"/>
      <c r="EE3209" s="171"/>
      <c r="EF3209" s="171"/>
      <c r="EG3209" s="171"/>
      <c r="EH3209" s="171"/>
      <c r="EI3209" s="171"/>
      <c r="EJ3209" s="171"/>
      <c r="EK3209" s="171"/>
      <c r="EL3209" s="171"/>
      <c r="EM3209" s="171"/>
      <c r="EN3209" s="171"/>
    </row>
    <row r="3210" spans="43:144" ht="15" x14ac:dyDescent="0.25">
      <c r="AQ3210" s="171"/>
      <c r="AR3210"/>
      <c r="AS3210"/>
      <c r="AT3210"/>
      <c r="AU3210"/>
      <c r="AV3210"/>
      <c r="AW3210"/>
      <c r="AX3210"/>
      <c r="AY3210"/>
      <c r="AZ3210"/>
      <c r="BA3210"/>
      <c r="BB3210"/>
      <c r="BC3210"/>
      <c r="BD3210"/>
      <c r="BE3210" s="171"/>
      <c r="BF3210" s="171"/>
      <c r="BG3210" s="171"/>
      <c r="BH3210" s="171"/>
      <c r="BI3210" s="171"/>
      <c r="BJ3210" s="171"/>
      <c r="BK3210" s="171"/>
      <c r="BL3210" s="171"/>
      <c r="BM3210" s="171"/>
      <c r="BN3210" s="171"/>
      <c r="BO3210" s="171"/>
      <c r="BP3210" s="171"/>
      <c r="BQ3210" s="171"/>
      <c r="BR3210" s="171"/>
      <c r="BS3210" s="171"/>
      <c r="BT3210" s="171"/>
      <c r="BU3210" s="171"/>
      <c r="BV3210" s="171"/>
      <c r="BW3210" s="171"/>
      <c r="BX3210" s="171"/>
      <c r="BY3210" s="171"/>
      <c r="BZ3210" s="171"/>
      <c r="CA3210" s="171"/>
      <c r="CB3210" s="171"/>
      <c r="CC3210" s="171"/>
      <c r="CD3210" s="171"/>
      <c r="CE3210" s="171"/>
      <c r="CF3210" s="171"/>
      <c r="CG3210" s="171"/>
      <c r="CH3210" s="171"/>
      <c r="CI3210" s="171"/>
      <c r="CJ3210" s="171"/>
      <c r="CK3210" s="171"/>
      <c r="CL3210" s="171"/>
      <c r="CM3210" s="171"/>
      <c r="CN3210" s="171"/>
      <c r="CO3210" s="171"/>
      <c r="CP3210" s="171"/>
      <c r="CQ3210" s="171"/>
      <c r="CR3210" s="171"/>
      <c r="CS3210" s="171"/>
      <c r="CT3210" s="171"/>
      <c r="CU3210" s="171"/>
      <c r="CV3210" s="171"/>
      <c r="CW3210" s="171"/>
      <c r="CX3210" s="171"/>
      <c r="CY3210" s="171"/>
      <c r="CZ3210" s="171"/>
      <c r="DA3210" s="171"/>
      <c r="DB3210" s="171"/>
      <c r="DC3210" s="171"/>
      <c r="DD3210" s="171"/>
      <c r="DE3210" s="171"/>
      <c r="DF3210" s="171"/>
      <c r="DG3210" s="171"/>
      <c r="DH3210" s="171"/>
      <c r="DI3210" s="171"/>
      <c r="DJ3210" s="171"/>
      <c r="DK3210" s="171"/>
      <c r="DL3210" s="171"/>
      <c r="DM3210" s="171"/>
      <c r="DN3210" s="171"/>
      <c r="DO3210" s="171"/>
      <c r="DP3210" s="171"/>
      <c r="DQ3210" s="171"/>
      <c r="DR3210" s="171"/>
      <c r="DS3210" s="171"/>
      <c r="DT3210" s="171"/>
      <c r="DU3210" s="171"/>
      <c r="DV3210" s="171"/>
      <c r="DW3210" s="171"/>
      <c r="DX3210" s="171"/>
      <c r="DY3210" s="171"/>
      <c r="DZ3210" s="171"/>
      <c r="EA3210" s="171"/>
      <c r="EB3210" s="171"/>
      <c r="EC3210" s="171"/>
      <c r="ED3210" s="171"/>
      <c r="EE3210" s="171"/>
      <c r="EF3210" s="171"/>
      <c r="EG3210" s="171"/>
      <c r="EH3210" s="171"/>
      <c r="EI3210" s="171"/>
      <c r="EJ3210" s="171"/>
      <c r="EK3210" s="171"/>
      <c r="EL3210" s="171"/>
      <c r="EM3210" s="171"/>
      <c r="EN3210" s="171"/>
    </row>
    <row r="3211" spans="43:144" ht="15" x14ac:dyDescent="0.25">
      <c r="AQ3211" s="171"/>
      <c r="AR3211"/>
      <c r="AS3211"/>
      <c r="AT3211"/>
      <c r="AU3211"/>
      <c r="AV3211"/>
      <c r="AW3211"/>
      <c r="AX3211"/>
      <c r="AY3211"/>
      <c r="AZ3211"/>
      <c r="BA3211"/>
      <c r="BB3211"/>
      <c r="BC3211"/>
      <c r="BD3211"/>
      <c r="BE3211" s="171"/>
      <c r="BF3211" s="171"/>
      <c r="BG3211" s="171"/>
      <c r="BH3211" s="171"/>
      <c r="BI3211" s="171"/>
      <c r="BJ3211" s="171"/>
      <c r="BK3211" s="171"/>
      <c r="BL3211" s="171"/>
      <c r="BM3211" s="171"/>
      <c r="BN3211" s="171"/>
      <c r="BO3211" s="171"/>
      <c r="BP3211" s="171"/>
      <c r="BQ3211" s="171"/>
      <c r="BR3211" s="171"/>
      <c r="BS3211" s="171"/>
      <c r="BT3211" s="171"/>
      <c r="BU3211" s="171"/>
      <c r="BV3211" s="171"/>
      <c r="BW3211" s="171"/>
      <c r="BX3211" s="171"/>
      <c r="BY3211" s="171"/>
      <c r="BZ3211" s="171"/>
      <c r="CA3211" s="171"/>
      <c r="CB3211" s="171"/>
      <c r="CC3211" s="171"/>
      <c r="CD3211" s="171"/>
      <c r="CE3211" s="171"/>
      <c r="CF3211" s="171"/>
      <c r="CG3211" s="171"/>
      <c r="CH3211" s="171"/>
      <c r="CI3211" s="171"/>
      <c r="CJ3211" s="171"/>
      <c r="CK3211" s="171"/>
      <c r="CL3211" s="171"/>
      <c r="CM3211" s="171"/>
      <c r="CN3211" s="171"/>
      <c r="CO3211" s="171"/>
      <c r="CP3211" s="171"/>
      <c r="CQ3211" s="171"/>
      <c r="CR3211" s="171"/>
      <c r="CS3211" s="171"/>
      <c r="CT3211" s="171"/>
      <c r="CU3211" s="171"/>
      <c r="CV3211" s="171"/>
      <c r="CW3211" s="171"/>
      <c r="CX3211" s="171"/>
      <c r="CY3211" s="171"/>
      <c r="CZ3211" s="171"/>
      <c r="DA3211" s="171"/>
      <c r="DB3211" s="171"/>
      <c r="DC3211" s="171"/>
      <c r="DD3211" s="171"/>
      <c r="DE3211" s="171"/>
      <c r="DF3211" s="171"/>
      <c r="DG3211" s="171"/>
      <c r="DH3211" s="171"/>
      <c r="DI3211" s="171"/>
      <c r="DJ3211" s="171"/>
      <c r="DK3211" s="171"/>
      <c r="DL3211" s="171"/>
      <c r="DM3211" s="171"/>
      <c r="DN3211" s="171"/>
      <c r="DO3211" s="171"/>
      <c r="DP3211" s="171"/>
      <c r="DQ3211" s="171"/>
      <c r="DR3211" s="171"/>
      <c r="DS3211" s="171"/>
      <c r="DT3211" s="171"/>
      <c r="DU3211" s="171"/>
      <c r="DV3211" s="171"/>
      <c r="DW3211" s="171"/>
      <c r="DX3211" s="171"/>
      <c r="DY3211" s="171"/>
      <c r="DZ3211" s="171"/>
      <c r="EA3211" s="171"/>
      <c r="EB3211" s="171"/>
      <c r="EC3211" s="171"/>
      <c r="ED3211" s="171"/>
      <c r="EE3211" s="171"/>
      <c r="EF3211" s="171"/>
      <c r="EG3211" s="171"/>
      <c r="EH3211" s="171"/>
      <c r="EI3211" s="171"/>
      <c r="EJ3211" s="171"/>
      <c r="EK3211" s="171"/>
      <c r="EL3211" s="171"/>
      <c r="EM3211" s="171"/>
      <c r="EN3211" s="171"/>
    </row>
    <row r="3212" spans="43:144" ht="15" x14ac:dyDescent="0.25">
      <c r="AQ3212" s="171"/>
      <c r="AR3212"/>
      <c r="AS3212"/>
      <c r="AT3212"/>
      <c r="AU3212"/>
      <c r="AV3212"/>
      <c r="AW3212"/>
      <c r="AX3212"/>
      <c r="AY3212"/>
      <c r="AZ3212"/>
      <c r="BA3212"/>
      <c r="BB3212"/>
      <c r="BC3212"/>
      <c r="BD3212"/>
      <c r="BE3212" s="171"/>
      <c r="BF3212" s="171"/>
      <c r="BG3212" s="171"/>
      <c r="BH3212" s="171"/>
      <c r="BI3212" s="171"/>
      <c r="BJ3212" s="171"/>
      <c r="BK3212" s="171"/>
      <c r="BL3212" s="171"/>
      <c r="BM3212" s="171"/>
      <c r="BN3212" s="171"/>
      <c r="BO3212" s="171"/>
      <c r="BP3212" s="171"/>
      <c r="BQ3212" s="171"/>
      <c r="BR3212" s="171"/>
      <c r="BS3212" s="171"/>
      <c r="BT3212" s="171"/>
      <c r="BU3212" s="171"/>
      <c r="BV3212" s="171"/>
      <c r="BW3212" s="171"/>
      <c r="BX3212" s="171"/>
      <c r="BY3212" s="171"/>
      <c r="BZ3212" s="171"/>
      <c r="CA3212" s="171"/>
      <c r="CB3212" s="171"/>
      <c r="CC3212" s="171"/>
      <c r="CD3212" s="171"/>
      <c r="CE3212" s="171"/>
      <c r="CF3212" s="171"/>
      <c r="CG3212" s="171"/>
      <c r="CH3212" s="171"/>
      <c r="CI3212" s="171"/>
      <c r="CJ3212" s="171"/>
      <c r="CK3212" s="171"/>
      <c r="CL3212" s="171"/>
      <c r="CM3212" s="171"/>
      <c r="CN3212" s="171"/>
      <c r="CO3212" s="171"/>
      <c r="CP3212" s="171"/>
      <c r="CQ3212" s="171"/>
      <c r="CR3212" s="171"/>
      <c r="CS3212" s="171"/>
      <c r="CT3212" s="171"/>
      <c r="CU3212" s="171"/>
      <c r="CV3212" s="171"/>
      <c r="CW3212" s="171"/>
      <c r="CX3212" s="171"/>
      <c r="CY3212" s="171"/>
      <c r="CZ3212" s="171"/>
      <c r="DA3212" s="171"/>
      <c r="DB3212" s="171"/>
      <c r="DC3212" s="171"/>
      <c r="DD3212" s="171"/>
      <c r="DE3212" s="171"/>
      <c r="DF3212" s="171"/>
      <c r="DG3212" s="171"/>
      <c r="DH3212" s="171"/>
      <c r="DI3212" s="171"/>
      <c r="DJ3212" s="171"/>
      <c r="DK3212" s="171"/>
      <c r="DL3212" s="171"/>
      <c r="DM3212" s="171"/>
      <c r="DN3212" s="171"/>
      <c r="DO3212" s="171"/>
      <c r="DP3212" s="171"/>
      <c r="DQ3212" s="171"/>
      <c r="DR3212" s="171"/>
      <c r="DS3212" s="171"/>
      <c r="DT3212" s="171"/>
      <c r="DU3212" s="171"/>
      <c r="DV3212" s="171"/>
      <c r="DW3212" s="171"/>
      <c r="DX3212" s="171"/>
      <c r="DY3212" s="171"/>
      <c r="DZ3212" s="171"/>
      <c r="EA3212" s="171"/>
      <c r="EB3212" s="171"/>
      <c r="EC3212" s="171"/>
      <c r="ED3212" s="171"/>
      <c r="EE3212" s="171"/>
      <c r="EF3212" s="171"/>
      <c r="EG3212" s="171"/>
      <c r="EH3212" s="171"/>
      <c r="EI3212" s="171"/>
      <c r="EJ3212" s="171"/>
      <c r="EK3212" s="171"/>
      <c r="EL3212" s="171"/>
      <c r="EM3212" s="171"/>
      <c r="EN3212" s="171"/>
    </row>
    <row r="3213" spans="43:144" ht="15" x14ac:dyDescent="0.25">
      <c r="AQ3213" s="171"/>
      <c r="AR3213"/>
      <c r="AS3213"/>
      <c r="AT3213"/>
      <c r="AU3213"/>
      <c r="AV3213"/>
      <c r="AW3213"/>
      <c r="AX3213"/>
      <c r="AY3213"/>
      <c r="AZ3213"/>
      <c r="BA3213"/>
      <c r="BB3213"/>
      <c r="BC3213"/>
      <c r="BD3213"/>
      <c r="BE3213" s="171"/>
      <c r="BF3213" s="171"/>
      <c r="BG3213" s="171"/>
      <c r="BH3213" s="171"/>
      <c r="BI3213" s="171"/>
      <c r="BJ3213" s="171"/>
      <c r="BK3213" s="171"/>
      <c r="BL3213" s="171"/>
      <c r="BM3213" s="171"/>
      <c r="BN3213" s="171"/>
      <c r="BO3213" s="171"/>
      <c r="BP3213" s="171"/>
      <c r="BQ3213" s="171"/>
      <c r="BR3213" s="171"/>
      <c r="BS3213" s="171"/>
      <c r="BT3213" s="171"/>
      <c r="BU3213" s="171"/>
      <c r="BV3213" s="171"/>
      <c r="BW3213" s="171"/>
      <c r="BX3213" s="171"/>
      <c r="BY3213" s="171"/>
      <c r="BZ3213" s="171"/>
      <c r="CA3213" s="171"/>
      <c r="CB3213" s="171"/>
      <c r="CC3213" s="171"/>
      <c r="CD3213" s="171"/>
      <c r="CE3213" s="171"/>
      <c r="CF3213" s="171"/>
      <c r="CG3213" s="171"/>
      <c r="CH3213" s="171"/>
      <c r="CI3213" s="171"/>
      <c r="CJ3213" s="171"/>
      <c r="CK3213" s="171"/>
      <c r="CL3213" s="171"/>
      <c r="CM3213" s="171"/>
      <c r="CN3213" s="171"/>
      <c r="CO3213" s="171"/>
      <c r="CP3213" s="171"/>
      <c r="CQ3213" s="171"/>
      <c r="CR3213" s="171"/>
      <c r="CS3213" s="171"/>
      <c r="CT3213" s="171"/>
      <c r="CU3213" s="171"/>
      <c r="CV3213" s="171"/>
      <c r="CW3213" s="171"/>
      <c r="CX3213" s="171"/>
      <c r="CY3213" s="171"/>
      <c r="CZ3213" s="171"/>
      <c r="DA3213" s="171"/>
      <c r="DB3213" s="171"/>
      <c r="DC3213" s="171"/>
      <c r="DD3213" s="171"/>
      <c r="DE3213" s="171"/>
      <c r="DF3213" s="171"/>
      <c r="DG3213" s="171"/>
      <c r="DH3213" s="171"/>
      <c r="DI3213" s="171"/>
      <c r="DJ3213" s="171"/>
      <c r="DK3213" s="171"/>
      <c r="DL3213" s="171"/>
      <c r="DM3213" s="171"/>
      <c r="DN3213" s="171"/>
      <c r="DO3213" s="171"/>
      <c r="DP3213" s="171"/>
      <c r="DQ3213" s="171"/>
      <c r="DR3213" s="171"/>
      <c r="DS3213" s="171"/>
      <c r="DT3213" s="171"/>
      <c r="DU3213" s="171"/>
      <c r="DV3213" s="171"/>
      <c r="DW3213" s="171"/>
      <c r="DX3213" s="171"/>
      <c r="DY3213" s="171"/>
      <c r="DZ3213" s="171"/>
      <c r="EA3213" s="171"/>
      <c r="EB3213" s="171"/>
      <c r="EC3213" s="171"/>
      <c r="ED3213" s="171"/>
      <c r="EE3213" s="171"/>
      <c r="EF3213" s="171"/>
      <c r="EG3213" s="171"/>
      <c r="EH3213" s="171"/>
      <c r="EI3213" s="171"/>
      <c r="EJ3213" s="171"/>
      <c r="EK3213" s="171"/>
      <c r="EL3213" s="171"/>
      <c r="EM3213" s="171"/>
      <c r="EN3213" s="171"/>
    </row>
    <row r="3214" spans="43:144" ht="15" x14ac:dyDescent="0.25">
      <c r="AQ3214" s="171"/>
      <c r="AR3214"/>
      <c r="AS3214"/>
      <c r="AT3214"/>
      <c r="AU3214"/>
      <c r="AV3214"/>
      <c r="AW3214"/>
      <c r="AX3214"/>
      <c r="AY3214"/>
      <c r="AZ3214"/>
      <c r="BA3214"/>
      <c r="BB3214"/>
      <c r="BC3214"/>
      <c r="BD3214"/>
      <c r="BE3214" s="171"/>
      <c r="BF3214" s="171"/>
      <c r="BG3214" s="171"/>
      <c r="BH3214" s="171"/>
      <c r="BI3214" s="171"/>
      <c r="BJ3214" s="171"/>
      <c r="BK3214" s="171"/>
      <c r="BL3214" s="171"/>
      <c r="BM3214" s="171"/>
      <c r="BN3214" s="171"/>
      <c r="BO3214" s="171"/>
      <c r="BP3214" s="171"/>
      <c r="BQ3214" s="171"/>
      <c r="BR3214" s="171"/>
      <c r="BS3214" s="171"/>
      <c r="BT3214" s="171"/>
      <c r="BU3214" s="171"/>
      <c r="BV3214" s="171"/>
      <c r="BW3214" s="171"/>
      <c r="BX3214" s="171"/>
      <c r="BY3214" s="171"/>
      <c r="BZ3214" s="171"/>
      <c r="CA3214" s="171"/>
      <c r="CB3214" s="171"/>
      <c r="CC3214" s="171"/>
      <c r="CD3214" s="171"/>
      <c r="CE3214" s="171"/>
      <c r="CF3214" s="171"/>
      <c r="CG3214" s="171"/>
      <c r="CH3214" s="171"/>
      <c r="CI3214" s="171"/>
      <c r="CJ3214" s="171"/>
      <c r="CK3214" s="171"/>
      <c r="CL3214" s="171"/>
      <c r="CM3214" s="171"/>
      <c r="CN3214" s="171"/>
      <c r="CO3214" s="171"/>
      <c r="CP3214" s="171"/>
      <c r="CQ3214" s="171"/>
      <c r="CR3214" s="171"/>
      <c r="CS3214" s="171"/>
      <c r="CT3214" s="171"/>
      <c r="CU3214" s="171"/>
      <c r="CV3214" s="171"/>
      <c r="CW3214" s="171"/>
      <c r="CX3214" s="171"/>
      <c r="CY3214" s="171"/>
      <c r="CZ3214" s="171"/>
      <c r="DA3214" s="171"/>
      <c r="DB3214" s="171"/>
      <c r="DC3214" s="171"/>
      <c r="DD3214" s="171"/>
      <c r="DE3214" s="171"/>
      <c r="DF3214" s="171"/>
      <c r="DG3214" s="171"/>
      <c r="DH3214" s="171"/>
      <c r="DI3214" s="171"/>
      <c r="DJ3214" s="171"/>
      <c r="DK3214" s="171"/>
      <c r="DL3214" s="171"/>
      <c r="DM3214" s="171"/>
      <c r="DN3214" s="171"/>
      <c r="DO3214" s="171"/>
      <c r="DP3214" s="171"/>
      <c r="DQ3214" s="171"/>
      <c r="DR3214" s="171"/>
      <c r="DS3214" s="171"/>
      <c r="DT3214" s="171"/>
      <c r="DU3214" s="171"/>
      <c r="DV3214" s="171"/>
      <c r="DW3214" s="171"/>
      <c r="DX3214" s="171"/>
      <c r="DY3214" s="171"/>
      <c r="DZ3214" s="171"/>
      <c r="EA3214" s="171"/>
      <c r="EB3214" s="171"/>
      <c r="EC3214" s="171"/>
      <c r="ED3214" s="171"/>
      <c r="EE3214" s="171"/>
      <c r="EF3214" s="171"/>
      <c r="EG3214" s="171"/>
      <c r="EH3214" s="171"/>
      <c r="EI3214" s="171"/>
      <c r="EJ3214" s="171"/>
      <c r="EK3214" s="171"/>
      <c r="EL3214" s="171"/>
      <c r="EM3214" s="171"/>
      <c r="EN3214" s="171"/>
    </row>
    <row r="3215" spans="43:144" ht="15" x14ac:dyDescent="0.25">
      <c r="AQ3215" s="171"/>
      <c r="AR3215"/>
      <c r="AS3215"/>
      <c r="AT3215"/>
      <c r="AU3215"/>
      <c r="AV3215"/>
      <c r="AW3215"/>
      <c r="AX3215"/>
      <c r="AY3215"/>
      <c r="AZ3215"/>
      <c r="BA3215"/>
      <c r="BB3215"/>
      <c r="BC3215"/>
      <c r="BD3215"/>
      <c r="BE3215" s="171"/>
      <c r="BF3215" s="171"/>
      <c r="BG3215" s="171"/>
      <c r="BH3215" s="171"/>
      <c r="BI3215" s="171"/>
      <c r="BJ3215" s="171"/>
      <c r="BK3215" s="171"/>
      <c r="BL3215" s="171"/>
      <c r="BM3215" s="171"/>
      <c r="BN3215" s="171"/>
      <c r="BO3215" s="171"/>
      <c r="BP3215" s="171"/>
      <c r="BQ3215" s="171"/>
      <c r="BR3215" s="171"/>
      <c r="BS3215" s="171"/>
      <c r="BT3215" s="171"/>
      <c r="BU3215" s="171"/>
      <c r="BV3215" s="171"/>
      <c r="BW3215" s="171"/>
      <c r="BX3215" s="171"/>
      <c r="BY3215" s="171"/>
      <c r="BZ3215" s="171"/>
      <c r="CA3215" s="171"/>
      <c r="CB3215" s="171"/>
      <c r="CC3215" s="171"/>
      <c r="CD3215" s="171"/>
      <c r="CE3215" s="171"/>
      <c r="CF3215" s="171"/>
      <c r="CG3215" s="171"/>
      <c r="CH3215" s="171"/>
      <c r="CI3215" s="171"/>
      <c r="CJ3215" s="171"/>
      <c r="CK3215" s="171"/>
      <c r="CL3215" s="171"/>
      <c r="CM3215" s="171"/>
      <c r="CN3215" s="171"/>
      <c r="CO3215" s="171"/>
      <c r="CP3215" s="171"/>
      <c r="CQ3215" s="171"/>
      <c r="CR3215" s="171"/>
      <c r="CS3215" s="171"/>
      <c r="CT3215" s="171"/>
      <c r="CU3215" s="171"/>
      <c r="CV3215" s="171"/>
      <c r="CW3215" s="171"/>
      <c r="CX3215" s="171"/>
      <c r="CY3215" s="171"/>
      <c r="CZ3215" s="171"/>
      <c r="DA3215" s="171"/>
      <c r="DB3215" s="171"/>
      <c r="DC3215" s="171"/>
      <c r="DD3215" s="171"/>
      <c r="DE3215" s="171"/>
      <c r="DF3215" s="171"/>
      <c r="DG3215" s="171"/>
      <c r="DH3215" s="171"/>
      <c r="DI3215" s="171"/>
      <c r="DJ3215" s="171"/>
      <c r="DK3215" s="171"/>
      <c r="DL3215" s="171"/>
      <c r="DM3215" s="171"/>
      <c r="DN3215" s="171"/>
      <c r="DO3215" s="171"/>
      <c r="DP3215" s="171"/>
      <c r="DQ3215" s="171"/>
      <c r="DR3215" s="171"/>
      <c r="DS3215" s="171"/>
      <c r="DT3215" s="171"/>
      <c r="DU3215" s="171"/>
      <c r="DV3215" s="171"/>
      <c r="DW3215" s="171"/>
      <c r="DX3215" s="171"/>
      <c r="DY3215" s="171"/>
      <c r="DZ3215" s="171"/>
      <c r="EA3215" s="171"/>
      <c r="EB3215" s="171"/>
      <c r="EC3215" s="171"/>
      <c r="ED3215" s="171"/>
      <c r="EE3215" s="171"/>
      <c r="EF3215" s="171"/>
      <c r="EG3215" s="171"/>
      <c r="EH3215" s="171"/>
      <c r="EI3215" s="171"/>
      <c r="EJ3215" s="171"/>
      <c r="EK3215" s="171"/>
      <c r="EL3215" s="171"/>
      <c r="EM3215" s="171"/>
      <c r="EN3215" s="171"/>
    </row>
    <row r="3216" spans="43:144" ht="15" x14ac:dyDescent="0.25">
      <c r="AQ3216" s="171"/>
      <c r="AR3216"/>
      <c r="AS3216"/>
      <c r="AT3216"/>
      <c r="AU3216"/>
      <c r="AV3216"/>
      <c r="AW3216"/>
      <c r="AX3216"/>
      <c r="AY3216"/>
      <c r="AZ3216"/>
      <c r="BA3216"/>
      <c r="BB3216"/>
      <c r="BC3216"/>
      <c r="BD3216"/>
      <c r="BE3216" s="171"/>
      <c r="BF3216" s="171"/>
      <c r="BG3216" s="171"/>
      <c r="BH3216" s="171"/>
      <c r="BI3216" s="171"/>
      <c r="BJ3216" s="171"/>
      <c r="BK3216" s="171"/>
      <c r="BL3216" s="171"/>
      <c r="BM3216" s="171"/>
      <c r="BN3216" s="171"/>
      <c r="BO3216" s="171"/>
      <c r="BP3216" s="171"/>
      <c r="BQ3216" s="171"/>
      <c r="BR3216" s="171"/>
      <c r="BS3216" s="171"/>
      <c r="BT3216" s="171"/>
      <c r="BU3216" s="171"/>
      <c r="BV3216" s="171"/>
      <c r="BW3216" s="171"/>
      <c r="BX3216" s="171"/>
      <c r="BY3216" s="171"/>
      <c r="BZ3216" s="171"/>
      <c r="CA3216" s="171"/>
      <c r="CB3216" s="171"/>
      <c r="CC3216" s="171"/>
      <c r="CD3216" s="171"/>
      <c r="CE3216" s="171"/>
      <c r="CF3216" s="171"/>
      <c r="CG3216" s="171"/>
      <c r="CH3216" s="171"/>
      <c r="CI3216" s="171"/>
      <c r="CJ3216" s="171"/>
      <c r="CK3216" s="171"/>
      <c r="CL3216" s="171"/>
      <c r="CM3216" s="171"/>
      <c r="CN3216" s="171"/>
      <c r="CO3216" s="171"/>
      <c r="CP3216" s="171"/>
      <c r="CQ3216" s="171"/>
      <c r="CR3216" s="171"/>
      <c r="CS3216" s="171"/>
      <c r="CT3216" s="171"/>
      <c r="CU3216" s="171"/>
      <c r="CV3216" s="171"/>
      <c r="CW3216" s="171"/>
      <c r="CX3216" s="171"/>
      <c r="CY3216" s="171"/>
      <c r="CZ3216" s="171"/>
      <c r="DA3216" s="171"/>
      <c r="DB3216" s="171"/>
      <c r="DC3216" s="171"/>
      <c r="DD3216" s="171"/>
      <c r="DE3216" s="171"/>
      <c r="DF3216" s="171"/>
      <c r="DG3216" s="171"/>
      <c r="DH3216" s="171"/>
      <c r="DI3216" s="171"/>
      <c r="DJ3216" s="171"/>
      <c r="DK3216" s="171"/>
      <c r="DL3216" s="171"/>
      <c r="DM3216" s="171"/>
      <c r="DN3216" s="171"/>
      <c r="DO3216" s="171"/>
      <c r="DP3216" s="171"/>
      <c r="DQ3216" s="171"/>
      <c r="DR3216" s="171"/>
      <c r="DS3216" s="171"/>
      <c r="DT3216" s="171"/>
      <c r="DU3216" s="171"/>
      <c r="DV3216" s="171"/>
      <c r="DW3216" s="171"/>
      <c r="DX3216" s="171"/>
      <c r="DY3216" s="171"/>
      <c r="DZ3216" s="171"/>
      <c r="EA3216" s="171"/>
      <c r="EB3216" s="171"/>
      <c r="EC3216" s="171"/>
      <c r="ED3216" s="171"/>
      <c r="EE3216" s="171"/>
      <c r="EF3216" s="171"/>
      <c r="EG3216" s="171"/>
      <c r="EH3216" s="171"/>
      <c r="EI3216" s="171"/>
      <c r="EJ3216" s="171"/>
      <c r="EK3216" s="171"/>
      <c r="EL3216" s="171"/>
      <c r="EM3216" s="171"/>
      <c r="EN3216" s="171"/>
    </row>
    <row r="3217" spans="43:144" ht="15" x14ac:dyDescent="0.25">
      <c r="AQ3217" s="171"/>
      <c r="AR3217"/>
      <c r="AS3217"/>
      <c r="AT3217"/>
      <c r="AU3217"/>
      <c r="AV3217"/>
      <c r="AW3217"/>
      <c r="AX3217"/>
      <c r="AY3217"/>
      <c r="AZ3217"/>
      <c r="BA3217"/>
      <c r="BB3217"/>
      <c r="BC3217"/>
      <c r="BD3217"/>
      <c r="BE3217" s="171"/>
      <c r="BF3217" s="171"/>
      <c r="BG3217" s="171"/>
      <c r="BH3217" s="171"/>
      <c r="BI3217" s="171"/>
      <c r="BJ3217" s="171"/>
      <c r="BK3217" s="171"/>
      <c r="BL3217" s="171"/>
      <c r="BM3217" s="171"/>
      <c r="BN3217" s="171"/>
      <c r="BO3217" s="171"/>
      <c r="BP3217" s="171"/>
      <c r="BQ3217" s="171"/>
      <c r="BR3217" s="171"/>
      <c r="BS3217" s="171"/>
      <c r="BT3217" s="171"/>
      <c r="BU3217" s="171"/>
      <c r="BV3217" s="171"/>
      <c r="BW3217" s="171"/>
      <c r="BX3217" s="171"/>
      <c r="BY3217" s="171"/>
      <c r="BZ3217" s="171"/>
      <c r="CA3217" s="171"/>
      <c r="CB3217" s="171"/>
      <c r="CC3217" s="171"/>
      <c r="CD3217" s="171"/>
      <c r="CE3217" s="171"/>
      <c r="CF3217" s="171"/>
      <c r="CG3217" s="171"/>
      <c r="CH3217" s="171"/>
      <c r="CI3217" s="171"/>
      <c r="CJ3217" s="171"/>
      <c r="CK3217" s="171"/>
      <c r="CL3217" s="171"/>
      <c r="CM3217" s="171"/>
      <c r="CN3217" s="171"/>
      <c r="CO3217" s="171"/>
      <c r="CP3217" s="171"/>
      <c r="CQ3217" s="171"/>
      <c r="CR3217" s="171"/>
      <c r="CS3217" s="171"/>
      <c r="CT3217" s="171"/>
      <c r="CU3217" s="171"/>
      <c r="CV3217" s="171"/>
      <c r="CW3217" s="171"/>
      <c r="CX3217" s="171"/>
      <c r="CY3217" s="171"/>
      <c r="CZ3217" s="171"/>
      <c r="DA3217" s="171"/>
      <c r="DB3217" s="171"/>
      <c r="DC3217" s="171"/>
      <c r="DD3217" s="171"/>
      <c r="DE3217" s="171"/>
      <c r="DF3217" s="171"/>
      <c r="DG3217" s="171"/>
      <c r="DH3217" s="171"/>
      <c r="DI3217" s="171"/>
      <c r="DJ3217" s="171"/>
      <c r="DK3217" s="171"/>
      <c r="DL3217" s="171"/>
      <c r="DM3217" s="171"/>
      <c r="DN3217" s="171"/>
      <c r="DO3217" s="171"/>
      <c r="DP3217" s="171"/>
      <c r="DQ3217" s="171"/>
      <c r="DR3217" s="171"/>
      <c r="DS3217" s="171"/>
      <c r="DT3217" s="171"/>
      <c r="DU3217" s="171"/>
      <c r="DV3217" s="171"/>
      <c r="DW3217" s="171"/>
      <c r="DX3217" s="171"/>
      <c r="DY3217" s="171"/>
      <c r="DZ3217" s="171"/>
      <c r="EA3217" s="171"/>
      <c r="EB3217" s="171"/>
      <c r="EC3217" s="171"/>
      <c r="ED3217" s="171"/>
      <c r="EE3217" s="171"/>
      <c r="EF3217" s="171"/>
      <c r="EG3217" s="171"/>
      <c r="EH3217" s="171"/>
      <c r="EI3217" s="171"/>
      <c r="EJ3217" s="171"/>
      <c r="EK3217" s="171"/>
      <c r="EL3217" s="171"/>
      <c r="EM3217" s="171"/>
      <c r="EN3217" s="171"/>
    </row>
    <row r="3218" spans="43:144" ht="15" x14ac:dyDescent="0.25">
      <c r="AQ3218" s="171"/>
      <c r="AR3218"/>
      <c r="AS3218"/>
      <c r="AT3218"/>
      <c r="AU3218"/>
      <c r="AV3218"/>
      <c r="AW3218"/>
      <c r="AX3218"/>
      <c r="AY3218"/>
      <c r="AZ3218"/>
      <c r="BA3218"/>
      <c r="BB3218"/>
      <c r="BC3218"/>
      <c r="BD3218"/>
      <c r="BE3218" s="171"/>
      <c r="BF3218" s="171"/>
      <c r="BG3218" s="171"/>
      <c r="BH3218" s="171"/>
      <c r="BI3218" s="171"/>
      <c r="BJ3218" s="171"/>
      <c r="BK3218" s="171"/>
      <c r="BL3218" s="171"/>
      <c r="BM3218" s="171"/>
      <c r="BN3218" s="171"/>
      <c r="BO3218" s="171"/>
      <c r="BP3218" s="171"/>
      <c r="BQ3218" s="171"/>
      <c r="BR3218" s="171"/>
      <c r="BS3218" s="171"/>
      <c r="BT3218" s="171"/>
      <c r="BU3218" s="171"/>
      <c r="BV3218" s="171"/>
      <c r="BW3218" s="171"/>
      <c r="BX3218" s="171"/>
      <c r="BY3218" s="171"/>
      <c r="BZ3218" s="171"/>
      <c r="CA3218" s="171"/>
      <c r="CB3218" s="171"/>
      <c r="CC3218" s="171"/>
      <c r="CD3218" s="171"/>
      <c r="CE3218" s="171"/>
      <c r="CF3218" s="171"/>
      <c r="CG3218" s="171"/>
      <c r="CH3218" s="171"/>
      <c r="CI3218" s="171"/>
      <c r="CJ3218" s="171"/>
      <c r="CK3218" s="171"/>
      <c r="CL3218" s="171"/>
      <c r="CM3218" s="171"/>
      <c r="CN3218" s="171"/>
      <c r="CO3218" s="171"/>
      <c r="CP3218" s="171"/>
      <c r="CQ3218" s="171"/>
      <c r="CR3218" s="171"/>
      <c r="CS3218" s="171"/>
      <c r="CT3218" s="171"/>
      <c r="CU3218" s="171"/>
      <c r="CV3218" s="171"/>
      <c r="CW3218" s="171"/>
      <c r="CX3218" s="171"/>
      <c r="CY3218" s="171"/>
      <c r="CZ3218" s="171"/>
      <c r="DA3218" s="171"/>
      <c r="DB3218" s="171"/>
      <c r="DC3218" s="171"/>
      <c r="DD3218" s="171"/>
      <c r="DE3218" s="171"/>
      <c r="DF3218" s="171"/>
      <c r="DG3218" s="171"/>
      <c r="DH3218" s="171"/>
      <c r="DI3218" s="171"/>
      <c r="DJ3218" s="171"/>
      <c r="DK3218" s="171"/>
      <c r="DL3218" s="171"/>
      <c r="DM3218" s="171"/>
      <c r="DN3218" s="171"/>
      <c r="DO3218" s="171"/>
      <c r="DP3218" s="171"/>
      <c r="DQ3218" s="171"/>
      <c r="DR3218" s="171"/>
      <c r="DS3218" s="171"/>
      <c r="DT3218" s="171"/>
      <c r="DU3218" s="171"/>
      <c r="DV3218" s="171"/>
      <c r="DW3218" s="171"/>
      <c r="DX3218" s="171"/>
      <c r="DY3218" s="171"/>
      <c r="DZ3218" s="171"/>
      <c r="EA3218" s="171"/>
      <c r="EB3218" s="171"/>
      <c r="EC3218" s="171"/>
      <c r="ED3218" s="171"/>
      <c r="EE3218" s="171"/>
      <c r="EF3218" s="171"/>
      <c r="EG3218" s="171"/>
      <c r="EH3218" s="171"/>
      <c r="EI3218" s="171"/>
      <c r="EJ3218" s="171"/>
      <c r="EK3218" s="171"/>
      <c r="EL3218" s="171"/>
      <c r="EM3218" s="171"/>
      <c r="EN3218" s="171"/>
    </row>
    <row r="3219" spans="43:144" ht="15" x14ac:dyDescent="0.25">
      <c r="AQ3219" s="171"/>
      <c r="AR3219"/>
      <c r="AS3219"/>
      <c r="AT3219"/>
      <c r="AU3219"/>
      <c r="AV3219"/>
      <c r="AW3219"/>
      <c r="AX3219"/>
      <c r="AY3219"/>
      <c r="AZ3219"/>
      <c r="BA3219"/>
      <c r="BB3219"/>
      <c r="BC3219"/>
      <c r="BD3219"/>
      <c r="BE3219" s="171"/>
      <c r="BF3219" s="171"/>
      <c r="BG3219" s="171"/>
      <c r="BH3219" s="171"/>
      <c r="BI3219" s="171"/>
      <c r="BJ3219" s="171"/>
      <c r="BK3219" s="171"/>
      <c r="BL3219" s="171"/>
      <c r="BM3219" s="171"/>
      <c r="BN3219" s="171"/>
      <c r="BO3219" s="171"/>
      <c r="BP3219" s="171"/>
      <c r="BQ3219" s="171"/>
      <c r="BR3219" s="171"/>
      <c r="BS3219" s="171"/>
      <c r="BT3219" s="171"/>
      <c r="BU3219" s="171"/>
      <c r="BV3219" s="171"/>
      <c r="BW3219" s="171"/>
      <c r="BX3219" s="171"/>
      <c r="BY3219" s="171"/>
      <c r="BZ3219" s="171"/>
      <c r="CA3219" s="171"/>
      <c r="CB3219" s="171"/>
      <c r="CC3219" s="171"/>
      <c r="CD3219" s="171"/>
      <c r="CE3219" s="171"/>
      <c r="CF3219" s="171"/>
      <c r="CG3219" s="171"/>
      <c r="CH3219" s="171"/>
      <c r="CI3219" s="171"/>
      <c r="CJ3219" s="171"/>
      <c r="CK3219" s="171"/>
      <c r="CL3219" s="171"/>
      <c r="CM3219" s="171"/>
      <c r="CN3219" s="171"/>
      <c r="CO3219" s="171"/>
      <c r="CP3219" s="171"/>
      <c r="CQ3219" s="171"/>
      <c r="CR3219" s="171"/>
      <c r="CS3219" s="171"/>
      <c r="CT3219" s="171"/>
      <c r="CU3219" s="171"/>
      <c r="CV3219" s="171"/>
      <c r="CW3219" s="171"/>
      <c r="CX3219" s="171"/>
      <c r="CY3219" s="171"/>
      <c r="CZ3219" s="171"/>
      <c r="DA3219" s="171"/>
      <c r="DB3219" s="171"/>
      <c r="DC3219" s="171"/>
      <c r="DD3219" s="171"/>
      <c r="DE3219" s="171"/>
      <c r="DF3219" s="171"/>
      <c r="DG3219" s="171"/>
      <c r="DH3219" s="171"/>
      <c r="DI3219" s="171"/>
      <c r="DJ3219" s="171"/>
      <c r="DK3219" s="171"/>
      <c r="DL3219" s="171"/>
      <c r="DM3219" s="171"/>
      <c r="DN3219" s="171"/>
      <c r="DO3219" s="171"/>
      <c r="DP3219" s="171"/>
      <c r="DQ3219" s="171"/>
      <c r="DR3219" s="171"/>
      <c r="DS3219" s="171"/>
      <c r="DT3219" s="171"/>
      <c r="DU3219" s="171"/>
      <c r="DV3219" s="171"/>
      <c r="DW3219" s="171"/>
      <c r="DX3219" s="171"/>
      <c r="DY3219" s="171"/>
      <c r="DZ3219" s="171"/>
      <c r="EA3219" s="171"/>
      <c r="EB3219" s="171"/>
      <c r="EC3219" s="171"/>
      <c r="ED3219" s="171"/>
      <c r="EE3219" s="171"/>
      <c r="EF3219" s="171"/>
      <c r="EG3219" s="171"/>
      <c r="EH3219" s="171"/>
      <c r="EI3219" s="171"/>
      <c r="EJ3219" s="171"/>
      <c r="EK3219" s="171"/>
      <c r="EL3219" s="171"/>
      <c r="EM3219" s="171"/>
      <c r="EN3219" s="171"/>
    </row>
    <row r="3220" spans="43:144" ht="15" x14ac:dyDescent="0.25">
      <c r="AQ3220" s="171"/>
      <c r="AR3220"/>
      <c r="AS3220"/>
      <c r="AT3220"/>
      <c r="AU3220"/>
      <c r="AV3220"/>
      <c r="AW3220"/>
      <c r="AX3220"/>
      <c r="AY3220"/>
      <c r="AZ3220"/>
      <c r="BA3220"/>
      <c r="BB3220"/>
      <c r="BC3220"/>
      <c r="BD3220"/>
      <c r="BE3220" s="171"/>
      <c r="BF3220" s="171"/>
      <c r="BG3220" s="171"/>
      <c r="BH3220" s="171"/>
      <c r="BI3220" s="171"/>
      <c r="BJ3220" s="171"/>
      <c r="BK3220" s="171"/>
      <c r="BL3220" s="171"/>
      <c r="BM3220" s="171"/>
      <c r="BN3220" s="171"/>
      <c r="BO3220" s="171"/>
      <c r="BP3220" s="171"/>
      <c r="BQ3220" s="171"/>
      <c r="BR3220" s="171"/>
      <c r="BS3220" s="171"/>
      <c r="BT3220" s="171"/>
      <c r="BU3220" s="171"/>
      <c r="BV3220" s="171"/>
      <c r="BW3220" s="171"/>
      <c r="BX3220" s="171"/>
      <c r="BY3220" s="171"/>
      <c r="BZ3220" s="171"/>
      <c r="CA3220" s="171"/>
      <c r="CB3220" s="171"/>
      <c r="CC3220" s="171"/>
      <c r="CD3220" s="171"/>
      <c r="CE3220" s="171"/>
      <c r="CF3220" s="171"/>
      <c r="CG3220" s="171"/>
      <c r="CH3220" s="171"/>
      <c r="CI3220" s="171"/>
      <c r="CJ3220" s="171"/>
      <c r="CK3220" s="171"/>
      <c r="CL3220" s="171"/>
      <c r="CM3220" s="171"/>
      <c r="CN3220" s="171"/>
      <c r="CO3220" s="171"/>
      <c r="CP3220" s="171"/>
      <c r="CQ3220" s="171"/>
      <c r="CR3220" s="171"/>
      <c r="CS3220" s="171"/>
      <c r="CT3220" s="171"/>
      <c r="CU3220" s="171"/>
      <c r="CV3220" s="171"/>
      <c r="CW3220" s="171"/>
      <c r="CX3220" s="171"/>
      <c r="CY3220" s="171"/>
      <c r="CZ3220" s="171"/>
      <c r="DA3220" s="171"/>
      <c r="DB3220" s="171"/>
      <c r="DC3220" s="171"/>
      <c r="DD3220" s="171"/>
      <c r="DE3220" s="171"/>
      <c r="DF3220" s="171"/>
      <c r="DG3220" s="171"/>
      <c r="DH3220" s="171"/>
      <c r="DI3220" s="171"/>
      <c r="DJ3220" s="171"/>
      <c r="DK3220" s="171"/>
      <c r="DL3220" s="171"/>
      <c r="DM3220" s="171"/>
      <c r="DN3220" s="171"/>
      <c r="DO3220" s="171"/>
      <c r="DP3220" s="171"/>
      <c r="DQ3220" s="171"/>
      <c r="DR3220" s="171"/>
      <c r="DS3220" s="171"/>
      <c r="DT3220" s="171"/>
      <c r="DU3220" s="171"/>
      <c r="DV3220" s="171"/>
      <c r="DW3220" s="171"/>
      <c r="DX3220" s="171"/>
      <c r="DY3220" s="171"/>
      <c r="DZ3220" s="171"/>
      <c r="EA3220" s="171"/>
      <c r="EB3220" s="171"/>
      <c r="EC3220" s="171"/>
      <c r="ED3220" s="171"/>
      <c r="EE3220" s="171"/>
      <c r="EF3220" s="171"/>
      <c r="EG3220" s="171"/>
      <c r="EH3220" s="171"/>
      <c r="EI3220" s="171"/>
      <c r="EJ3220" s="171"/>
      <c r="EK3220" s="171"/>
      <c r="EL3220" s="171"/>
      <c r="EM3220" s="171"/>
      <c r="EN3220" s="171"/>
    </row>
    <row r="3221" spans="43:144" ht="15" x14ac:dyDescent="0.25">
      <c r="AQ3221" s="171"/>
      <c r="AR3221"/>
      <c r="AS3221"/>
      <c r="AT3221"/>
      <c r="AU3221"/>
      <c r="AV3221"/>
      <c r="AW3221"/>
      <c r="AX3221"/>
      <c r="AY3221"/>
      <c r="AZ3221"/>
      <c r="BA3221"/>
      <c r="BB3221"/>
      <c r="BC3221"/>
      <c r="BD3221"/>
      <c r="BE3221" s="171"/>
      <c r="BF3221" s="171"/>
      <c r="BG3221" s="171"/>
      <c r="BH3221" s="171"/>
      <c r="BI3221" s="171"/>
      <c r="BJ3221" s="171"/>
      <c r="BK3221" s="171"/>
      <c r="BL3221" s="171"/>
      <c r="BM3221" s="171"/>
      <c r="BN3221" s="171"/>
      <c r="BO3221" s="171"/>
      <c r="BP3221" s="171"/>
      <c r="BQ3221" s="171"/>
      <c r="BR3221" s="171"/>
      <c r="BS3221" s="171"/>
      <c r="BT3221" s="171"/>
      <c r="BU3221" s="171"/>
      <c r="BV3221" s="171"/>
      <c r="BW3221" s="171"/>
      <c r="BX3221" s="171"/>
      <c r="BY3221" s="171"/>
      <c r="BZ3221" s="171"/>
      <c r="CA3221" s="171"/>
      <c r="CB3221" s="171"/>
      <c r="CC3221" s="171"/>
      <c r="CD3221" s="171"/>
      <c r="CE3221" s="171"/>
      <c r="CF3221" s="171"/>
      <c r="CG3221" s="171"/>
      <c r="CH3221" s="171"/>
      <c r="CI3221" s="171"/>
      <c r="CJ3221" s="171"/>
      <c r="CK3221" s="171"/>
      <c r="CL3221" s="171"/>
      <c r="CM3221" s="171"/>
      <c r="CN3221" s="171"/>
      <c r="CO3221" s="171"/>
      <c r="CP3221" s="171"/>
      <c r="CQ3221" s="171"/>
      <c r="CR3221" s="171"/>
      <c r="CS3221" s="171"/>
      <c r="CT3221" s="171"/>
      <c r="CU3221" s="171"/>
      <c r="CV3221" s="171"/>
      <c r="CW3221" s="171"/>
      <c r="CX3221" s="171"/>
      <c r="CY3221" s="171"/>
      <c r="CZ3221" s="171"/>
      <c r="DA3221" s="171"/>
      <c r="DB3221" s="171"/>
      <c r="DC3221" s="171"/>
      <c r="DD3221" s="171"/>
      <c r="DE3221" s="171"/>
      <c r="DF3221" s="171"/>
      <c r="DG3221" s="171"/>
      <c r="DH3221" s="171"/>
      <c r="DI3221" s="171"/>
      <c r="DJ3221" s="171"/>
      <c r="DK3221" s="171"/>
      <c r="DL3221" s="171"/>
      <c r="DM3221" s="171"/>
      <c r="DN3221" s="171"/>
      <c r="DO3221" s="171"/>
      <c r="DP3221" s="171"/>
      <c r="DQ3221" s="171"/>
      <c r="DR3221" s="171"/>
      <c r="DS3221" s="171"/>
      <c r="DT3221" s="171"/>
      <c r="DU3221" s="171"/>
      <c r="DV3221" s="171"/>
      <c r="DW3221" s="171"/>
      <c r="DX3221" s="171"/>
      <c r="DY3221" s="171"/>
      <c r="DZ3221" s="171"/>
      <c r="EA3221" s="171"/>
      <c r="EB3221" s="171"/>
      <c r="EC3221" s="171"/>
      <c r="ED3221" s="171"/>
      <c r="EE3221" s="171"/>
      <c r="EF3221" s="171"/>
      <c r="EG3221" s="171"/>
      <c r="EH3221" s="171"/>
      <c r="EI3221" s="171"/>
      <c r="EJ3221" s="171"/>
      <c r="EK3221" s="171"/>
      <c r="EL3221" s="171"/>
      <c r="EM3221" s="171"/>
      <c r="EN3221" s="171"/>
    </row>
    <row r="3222" spans="43:144" ht="15" x14ac:dyDescent="0.25">
      <c r="AQ3222" s="171"/>
      <c r="AR3222"/>
      <c r="AS3222"/>
      <c r="AT3222"/>
      <c r="AU3222"/>
      <c r="AV3222"/>
      <c r="AW3222"/>
      <c r="AX3222"/>
      <c r="AY3222"/>
      <c r="AZ3222"/>
      <c r="BA3222"/>
      <c r="BB3222"/>
      <c r="BC3222"/>
      <c r="BD3222"/>
      <c r="BE3222" s="171"/>
      <c r="BF3222" s="171"/>
      <c r="BG3222" s="171"/>
      <c r="BH3222" s="171"/>
      <c r="BI3222" s="171"/>
      <c r="BJ3222" s="171"/>
      <c r="BK3222" s="171"/>
      <c r="BL3222" s="171"/>
      <c r="BM3222" s="171"/>
      <c r="BN3222" s="171"/>
      <c r="BO3222" s="171"/>
      <c r="BP3222" s="171"/>
      <c r="BQ3222" s="171"/>
      <c r="BR3222" s="171"/>
      <c r="BS3222" s="171"/>
      <c r="BT3222" s="171"/>
      <c r="BU3222" s="171"/>
      <c r="BV3222" s="171"/>
      <c r="BW3222" s="171"/>
      <c r="BX3222" s="171"/>
      <c r="BY3222" s="171"/>
      <c r="BZ3222" s="171"/>
      <c r="CA3222" s="171"/>
      <c r="CB3222" s="171"/>
      <c r="CC3222" s="171"/>
      <c r="CD3222" s="171"/>
      <c r="CE3222" s="171"/>
      <c r="CF3222" s="171"/>
      <c r="CG3222" s="171"/>
      <c r="CH3222" s="171"/>
      <c r="CI3222" s="171"/>
      <c r="CJ3222" s="171"/>
      <c r="CK3222" s="171"/>
      <c r="CL3222" s="171"/>
      <c r="CM3222" s="171"/>
      <c r="CN3222" s="171"/>
      <c r="CO3222" s="171"/>
      <c r="CP3222" s="171"/>
      <c r="CQ3222" s="171"/>
      <c r="CR3222" s="171"/>
      <c r="CS3222" s="171"/>
      <c r="CT3222" s="171"/>
      <c r="CU3222" s="171"/>
      <c r="CV3222" s="171"/>
      <c r="CW3222" s="171"/>
      <c r="CX3222" s="171"/>
      <c r="CY3222" s="171"/>
      <c r="CZ3222" s="171"/>
      <c r="DA3222" s="171"/>
      <c r="DB3222" s="171"/>
      <c r="DC3222" s="171"/>
      <c r="DD3222" s="171"/>
      <c r="DE3222" s="171"/>
      <c r="DF3222" s="171"/>
      <c r="DG3222" s="171"/>
      <c r="DH3222" s="171"/>
      <c r="DI3222" s="171"/>
      <c r="DJ3222" s="171"/>
      <c r="DK3222" s="171"/>
      <c r="DL3222" s="171"/>
      <c r="DM3222" s="171"/>
      <c r="DN3222" s="171"/>
      <c r="DO3222" s="171"/>
      <c r="DP3222" s="171"/>
      <c r="DQ3222" s="171"/>
      <c r="DR3222" s="171"/>
      <c r="DS3222" s="171"/>
      <c r="DT3222" s="171"/>
      <c r="DU3222" s="171"/>
      <c r="DV3222" s="171"/>
      <c r="DW3222" s="171"/>
      <c r="DX3222" s="171"/>
      <c r="DY3222" s="171"/>
      <c r="DZ3222" s="171"/>
      <c r="EA3222" s="171"/>
      <c r="EB3222" s="171"/>
      <c r="EC3222" s="171"/>
      <c r="ED3222" s="171"/>
      <c r="EE3222" s="171"/>
      <c r="EF3222" s="171"/>
      <c r="EG3222" s="171"/>
      <c r="EH3222" s="171"/>
      <c r="EI3222" s="171"/>
      <c r="EJ3222" s="171"/>
      <c r="EK3222" s="171"/>
      <c r="EL3222" s="171"/>
      <c r="EM3222" s="171"/>
      <c r="EN3222" s="171"/>
    </row>
    <row r="3223" spans="43:144" ht="15" x14ac:dyDescent="0.25">
      <c r="AQ3223" s="171"/>
      <c r="AR3223"/>
      <c r="AS3223"/>
      <c r="AT3223"/>
      <c r="AU3223"/>
      <c r="AV3223"/>
      <c r="AW3223"/>
      <c r="AX3223"/>
      <c r="AY3223"/>
      <c r="AZ3223"/>
      <c r="BA3223"/>
      <c r="BB3223"/>
      <c r="BC3223"/>
      <c r="BD3223"/>
      <c r="BE3223" s="171"/>
      <c r="BF3223" s="171"/>
      <c r="BG3223" s="171"/>
      <c r="BH3223" s="171"/>
      <c r="BI3223" s="171"/>
      <c r="BJ3223" s="171"/>
      <c r="BK3223" s="171"/>
      <c r="BL3223" s="171"/>
      <c r="BM3223" s="171"/>
      <c r="BN3223" s="171"/>
      <c r="BO3223" s="171"/>
      <c r="BP3223" s="171"/>
      <c r="BQ3223" s="171"/>
      <c r="BR3223" s="171"/>
      <c r="BS3223" s="171"/>
      <c r="BT3223" s="171"/>
      <c r="BU3223" s="171"/>
      <c r="BV3223" s="171"/>
      <c r="BW3223" s="171"/>
      <c r="BX3223" s="171"/>
      <c r="BY3223" s="171"/>
      <c r="BZ3223" s="171"/>
      <c r="CA3223" s="171"/>
      <c r="CB3223" s="171"/>
      <c r="CC3223" s="171"/>
      <c r="CD3223" s="171"/>
      <c r="CE3223" s="171"/>
      <c r="CF3223" s="171"/>
      <c r="CG3223" s="171"/>
      <c r="CH3223" s="171"/>
      <c r="CI3223" s="171"/>
      <c r="CJ3223" s="171"/>
      <c r="CK3223" s="171"/>
      <c r="CL3223" s="171"/>
      <c r="CM3223" s="171"/>
      <c r="CN3223" s="171"/>
      <c r="CO3223" s="171"/>
      <c r="CP3223" s="171"/>
      <c r="CQ3223" s="171"/>
      <c r="CR3223" s="171"/>
      <c r="CS3223" s="171"/>
      <c r="CT3223" s="171"/>
      <c r="CU3223" s="171"/>
      <c r="CV3223" s="171"/>
      <c r="CW3223" s="171"/>
      <c r="CX3223" s="171"/>
      <c r="CY3223" s="171"/>
      <c r="CZ3223" s="171"/>
      <c r="DA3223" s="171"/>
      <c r="DB3223" s="171"/>
      <c r="DC3223" s="171"/>
      <c r="DD3223" s="171"/>
      <c r="DE3223" s="171"/>
      <c r="DF3223" s="171"/>
      <c r="DG3223" s="171"/>
      <c r="DH3223" s="171"/>
      <c r="DI3223" s="171"/>
      <c r="DJ3223" s="171"/>
      <c r="DK3223" s="171"/>
      <c r="DL3223" s="171"/>
      <c r="DM3223" s="171"/>
      <c r="DN3223" s="171"/>
      <c r="DO3223" s="171"/>
      <c r="DP3223" s="171"/>
      <c r="DQ3223" s="171"/>
      <c r="DR3223" s="171"/>
      <c r="DS3223" s="171"/>
      <c r="DT3223" s="171"/>
      <c r="DU3223" s="171"/>
      <c r="DV3223" s="171"/>
      <c r="DW3223" s="171"/>
      <c r="DX3223" s="171"/>
      <c r="DY3223" s="171"/>
      <c r="DZ3223" s="171"/>
      <c r="EA3223" s="171"/>
      <c r="EB3223" s="171"/>
      <c r="EC3223" s="171"/>
      <c r="ED3223" s="171"/>
      <c r="EE3223" s="171"/>
      <c r="EF3223" s="171"/>
      <c r="EG3223" s="171"/>
      <c r="EH3223" s="171"/>
      <c r="EI3223" s="171"/>
      <c r="EJ3223" s="171"/>
      <c r="EK3223" s="171"/>
      <c r="EL3223" s="171"/>
      <c r="EM3223" s="171"/>
      <c r="EN3223" s="171"/>
    </row>
    <row r="3224" spans="43:144" ht="15" x14ac:dyDescent="0.25">
      <c r="AQ3224" s="171"/>
      <c r="AR3224"/>
      <c r="AS3224"/>
      <c r="AT3224"/>
      <c r="AU3224"/>
      <c r="AV3224"/>
      <c r="AW3224"/>
      <c r="AX3224"/>
      <c r="AY3224"/>
      <c r="AZ3224"/>
      <c r="BA3224"/>
      <c r="BB3224"/>
      <c r="BC3224"/>
      <c r="BD3224"/>
      <c r="BE3224" s="171"/>
      <c r="BF3224" s="171"/>
      <c r="BG3224" s="171"/>
      <c r="BH3224" s="171"/>
      <c r="BI3224" s="171"/>
      <c r="BJ3224" s="171"/>
      <c r="BK3224" s="171"/>
      <c r="BL3224" s="171"/>
      <c r="BM3224" s="171"/>
      <c r="BN3224" s="171"/>
      <c r="BO3224" s="171"/>
      <c r="BP3224" s="171"/>
      <c r="BQ3224" s="171"/>
      <c r="BR3224" s="171"/>
      <c r="BS3224" s="171"/>
      <c r="BT3224" s="171"/>
      <c r="BU3224" s="171"/>
      <c r="BV3224" s="171"/>
      <c r="BW3224" s="171"/>
      <c r="BX3224" s="171"/>
      <c r="BY3224" s="171"/>
      <c r="BZ3224" s="171"/>
      <c r="CA3224" s="171"/>
      <c r="CB3224" s="171"/>
      <c r="CC3224" s="171"/>
      <c r="CD3224" s="171"/>
      <c r="CE3224" s="171"/>
      <c r="CF3224" s="171"/>
      <c r="CG3224" s="171"/>
      <c r="CH3224" s="171"/>
      <c r="CI3224" s="171"/>
      <c r="CJ3224" s="171"/>
      <c r="CK3224" s="171"/>
      <c r="CL3224" s="171"/>
      <c r="CM3224" s="171"/>
      <c r="CN3224" s="171"/>
      <c r="CO3224" s="171"/>
      <c r="CP3224" s="171"/>
      <c r="CQ3224" s="171"/>
      <c r="CR3224" s="171"/>
      <c r="CS3224" s="171"/>
      <c r="CT3224" s="171"/>
      <c r="CU3224" s="171"/>
      <c r="CV3224" s="171"/>
      <c r="CW3224" s="171"/>
      <c r="CX3224" s="171"/>
      <c r="CY3224" s="171"/>
      <c r="CZ3224" s="171"/>
      <c r="DA3224" s="171"/>
      <c r="DB3224" s="171"/>
      <c r="DC3224" s="171"/>
      <c r="DD3224" s="171"/>
      <c r="DE3224" s="171"/>
      <c r="DF3224" s="171"/>
      <c r="DG3224" s="171"/>
      <c r="DH3224" s="171"/>
      <c r="DI3224" s="171"/>
      <c r="DJ3224" s="171"/>
      <c r="DK3224" s="171"/>
      <c r="DL3224" s="171"/>
      <c r="DM3224" s="171"/>
      <c r="DN3224" s="171"/>
      <c r="DO3224" s="171"/>
      <c r="DP3224" s="171"/>
      <c r="DQ3224" s="171"/>
      <c r="DR3224" s="171"/>
      <c r="DS3224" s="171"/>
      <c r="DT3224" s="171"/>
      <c r="DU3224" s="171"/>
      <c r="DV3224" s="171"/>
      <c r="DW3224" s="171"/>
      <c r="DX3224" s="171"/>
      <c r="DY3224" s="171"/>
      <c r="DZ3224" s="171"/>
      <c r="EA3224" s="171"/>
      <c r="EB3224" s="171"/>
      <c r="EC3224" s="171"/>
      <c r="ED3224" s="171"/>
      <c r="EE3224" s="171"/>
      <c r="EF3224" s="171"/>
      <c r="EG3224" s="171"/>
      <c r="EH3224" s="171"/>
      <c r="EI3224" s="171"/>
      <c r="EJ3224" s="171"/>
      <c r="EK3224" s="171"/>
      <c r="EL3224" s="171"/>
      <c r="EM3224" s="171"/>
      <c r="EN3224" s="171"/>
    </row>
    <row r="3225" spans="43:144" ht="15" x14ac:dyDescent="0.25">
      <c r="AQ3225" s="171"/>
      <c r="AR3225"/>
      <c r="AS3225"/>
      <c r="AT3225"/>
      <c r="AU3225"/>
      <c r="AV3225"/>
      <c r="AW3225"/>
      <c r="AX3225"/>
      <c r="AY3225"/>
      <c r="AZ3225"/>
      <c r="BA3225"/>
      <c r="BB3225"/>
      <c r="BC3225"/>
      <c r="BD3225"/>
      <c r="BE3225" s="171"/>
      <c r="BF3225" s="171"/>
      <c r="BG3225" s="171"/>
      <c r="BH3225" s="171"/>
      <c r="BI3225" s="171"/>
      <c r="BJ3225" s="171"/>
      <c r="BK3225" s="171"/>
      <c r="BL3225" s="171"/>
      <c r="BM3225" s="171"/>
      <c r="BN3225" s="171"/>
      <c r="BO3225" s="171"/>
      <c r="BP3225" s="171"/>
      <c r="BQ3225" s="171"/>
      <c r="BR3225" s="171"/>
      <c r="BS3225" s="171"/>
      <c r="BT3225" s="171"/>
      <c r="BU3225" s="171"/>
      <c r="BV3225" s="171"/>
      <c r="BW3225" s="171"/>
      <c r="BX3225" s="171"/>
      <c r="BY3225" s="171"/>
      <c r="BZ3225" s="171"/>
      <c r="CA3225" s="171"/>
      <c r="CB3225" s="171"/>
      <c r="CC3225" s="171"/>
      <c r="CD3225" s="171"/>
      <c r="CE3225" s="171"/>
      <c r="CF3225" s="171"/>
      <c r="CG3225" s="171"/>
      <c r="CH3225" s="171"/>
      <c r="CI3225" s="171"/>
      <c r="CJ3225" s="171"/>
      <c r="CK3225" s="171"/>
      <c r="CL3225" s="171"/>
      <c r="CM3225" s="171"/>
      <c r="CN3225" s="171"/>
      <c r="CO3225" s="171"/>
      <c r="CP3225" s="171"/>
      <c r="CQ3225" s="171"/>
      <c r="CR3225" s="171"/>
      <c r="CS3225" s="171"/>
      <c r="CT3225" s="171"/>
      <c r="CU3225" s="171"/>
      <c r="CV3225" s="171"/>
      <c r="CW3225" s="171"/>
      <c r="CX3225" s="171"/>
      <c r="CY3225" s="171"/>
      <c r="CZ3225" s="171"/>
      <c r="DA3225" s="171"/>
      <c r="DB3225" s="171"/>
      <c r="DC3225" s="171"/>
      <c r="DD3225" s="171"/>
      <c r="DE3225" s="171"/>
      <c r="DF3225" s="171"/>
      <c r="DG3225" s="171"/>
      <c r="DH3225" s="171"/>
      <c r="DI3225" s="171"/>
      <c r="DJ3225" s="171"/>
      <c r="DK3225" s="171"/>
      <c r="DL3225" s="171"/>
      <c r="DM3225" s="171"/>
      <c r="DN3225" s="171"/>
      <c r="DO3225" s="171"/>
      <c r="DP3225" s="171"/>
      <c r="DQ3225" s="171"/>
      <c r="DR3225" s="171"/>
      <c r="DS3225" s="171"/>
      <c r="DT3225" s="171"/>
      <c r="DU3225" s="171"/>
      <c r="DV3225" s="171"/>
      <c r="DW3225" s="171"/>
      <c r="DX3225" s="171"/>
      <c r="DY3225" s="171"/>
      <c r="DZ3225" s="171"/>
      <c r="EA3225" s="171"/>
      <c r="EB3225" s="171"/>
      <c r="EC3225" s="171"/>
      <c r="ED3225" s="171"/>
      <c r="EE3225" s="171"/>
      <c r="EF3225" s="171"/>
      <c r="EG3225" s="171"/>
      <c r="EH3225" s="171"/>
      <c r="EI3225" s="171"/>
      <c r="EJ3225" s="171"/>
      <c r="EK3225" s="171"/>
      <c r="EL3225" s="171"/>
      <c r="EM3225" s="171"/>
      <c r="EN3225" s="171"/>
    </row>
    <row r="3226" spans="43:144" ht="15" x14ac:dyDescent="0.25">
      <c r="AQ3226" s="171"/>
      <c r="AR3226"/>
      <c r="AS3226"/>
      <c r="AT3226"/>
      <c r="AU3226"/>
      <c r="AV3226"/>
      <c r="AW3226"/>
      <c r="AX3226"/>
      <c r="AY3226"/>
      <c r="AZ3226"/>
      <c r="BA3226"/>
      <c r="BB3226"/>
      <c r="BC3226"/>
      <c r="BD3226"/>
      <c r="BE3226" s="171"/>
      <c r="BF3226" s="171"/>
      <c r="BG3226" s="171"/>
      <c r="BH3226" s="171"/>
      <c r="BI3226" s="171"/>
      <c r="BJ3226" s="171"/>
      <c r="BK3226" s="171"/>
      <c r="BL3226" s="171"/>
      <c r="BM3226" s="171"/>
      <c r="BN3226" s="171"/>
      <c r="BO3226" s="171"/>
      <c r="BP3226" s="171"/>
      <c r="BQ3226" s="171"/>
      <c r="BR3226" s="171"/>
      <c r="BS3226" s="171"/>
      <c r="BT3226" s="171"/>
      <c r="BU3226" s="171"/>
      <c r="BV3226" s="171"/>
      <c r="BW3226" s="171"/>
      <c r="BX3226" s="171"/>
      <c r="BY3226" s="171"/>
      <c r="BZ3226" s="171"/>
      <c r="CA3226" s="171"/>
      <c r="CB3226" s="171"/>
      <c r="CC3226" s="171"/>
      <c r="CD3226" s="171"/>
      <c r="CE3226" s="171"/>
      <c r="CF3226" s="171"/>
      <c r="CG3226" s="171"/>
      <c r="CH3226" s="171"/>
      <c r="CI3226" s="171"/>
      <c r="CJ3226" s="171"/>
      <c r="CK3226" s="171"/>
      <c r="CL3226" s="171"/>
      <c r="CM3226" s="171"/>
      <c r="CN3226" s="171"/>
      <c r="CO3226" s="171"/>
      <c r="CP3226" s="171"/>
      <c r="CQ3226" s="171"/>
      <c r="CR3226" s="171"/>
      <c r="CS3226" s="171"/>
      <c r="CT3226" s="171"/>
      <c r="CU3226" s="171"/>
      <c r="CV3226" s="171"/>
      <c r="CW3226" s="171"/>
      <c r="CX3226" s="171"/>
      <c r="CY3226" s="171"/>
      <c r="CZ3226" s="171"/>
      <c r="DA3226" s="171"/>
      <c r="DB3226" s="171"/>
      <c r="DC3226" s="171"/>
      <c r="DD3226" s="171"/>
      <c r="DE3226" s="171"/>
      <c r="DF3226" s="171"/>
      <c r="DG3226" s="171"/>
      <c r="DH3226" s="171"/>
      <c r="DI3226" s="171"/>
      <c r="DJ3226" s="171"/>
      <c r="DK3226" s="171"/>
      <c r="DL3226" s="171"/>
      <c r="DM3226" s="171"/>
      <c r="DN3226" s="171"/>
      <c r="DO3226" s="171"/>
      <c r="DP3226" s="171"/>
      <c r="DQ3226" s="171"/>
      <c r="DR3226" s="171"/>
      <c r="DS3226" s="171"/>
      <c r="DT3226" s="171"/>
      <c r="DU3226" s="171"/>
      <c r="DV3226" s="171"/>
      <c r="DW3226" s="171"/>
      <c r="DX3226" s="171"/>
      <c r="DY3226" s="171"/>
      <c r="DZ3226" s="171"/>
      <c r="EA3226" s="171"/>
      <c r="EB3226" s="171"/>
      <c r="EC3226" s="171"/>
      <c r="ED3226" s="171"/>
      <c r="EE3226" s="171"/>
      <c r="EF3226" s="171"/>
      <c r="EG3226" s="171"/>
      <c r="EH3226" s="171"/>
      <c r="EI3226" s="171"/>
      <c r="EJ3226" s="171"/>
      <c r="EK3226" s="171"/>
      <c r="EL3226" s="171"/>
      <c r="EM3226" s="171"/>
      <c r="EN3226" s="171"/>
    </row>
    <row r="3227" spans="43:144" ht="15" x14ac:dyDescent="0.25">
      <c r="AQ3227" s="171"/>
      <c r="AR3227"/>
      <c r="AS3227"/>
      <c r="AT3227"/>
      <c r="AU3227"/>
      <c r="AV3227"/>
      <c r="AW3227"/>
      <c r="AX3227"/>
      <c r="AY3227"/>
      <c r="AZ3227"/>
      <c r="BA3227"/>
      <c r="BB3227"/>
      <c r="BC3227"/>
      <c r="BD3227"/>
      <c r="BE3227" s="171"/>
      <c r="BF3227" s="171"/>
      <c r="BG3227" s="171"/>
      <c r="BH3227" s="171"/>
      <c r="BI3227" s="171"/>
      <c r="BJ3227" s="171"/>
      <c r="BK3227" s="171"/>
      <c r="BL3227" s="171"/>
      <c r="BM3227" s="171"/>
      <c r="BN3227" s="171"/>
      <c r="BO3227" s="171"/>
      <c r="BP3227" s="171"/>
      <c r="BQ3227" s="171"/>
      <c r="BR3227" s="171"/>
      <c r="BS3227" s="171"/>
      <c r="BT3227" s="171"/>
      <c r="BU3227" s="171"/>
      <c r="BV3227" s="171"/>
      <c r="BW3227" s="171"/>
      <c r="BX3227" s="171"/>
      <c r="BY3227" s="171"/>
      <c r="BZ3227" s="171"/>
      <c r="CA3227" s="171"/>
      <c r="CB3227" s="171"/>
      <c r="CC3227" s="171"/>
      <c r="CD3227" s="171"/>
      <c r="CE3227" s="171"/>
      <c r="CF3227" s="171"/>
      <c r="CG3227" s="171"/>
      <c r="CH3227" s="171"/>
      <c r="CI3227" s="171"/>
      <c r="CJ3227" s="171"/>
      <c r="CK3227" s="171"/>
      <c r="CL3227" s="171"/>
      <c r="CM3227" s="171"/>
      <c r="CN3227" s="171"/>
      <c r="CO3227" s="171"/>
      <c r="CP3227" s="171"/>
      <c r="CQ3227" s="171"/>
      <c r="CR3227" s="171"/>
      <c r="CS3227" s="171"/>
      <c r="CT3227" s="171"/>
      <c r="CU3227" s="171"/>
      <c r="CV3227" s="171"/>
      <c r="CW3227" s="171"/>
      <c r="CX3227" s="171"/>
      <c r="CY3227" s="171"/>
      <c r="CZ3227" s="171"/>
      <c r="DA3227" s="171"/>
      <c r="DB3227" s="171"/>
      <c r="DC3227" s="171"/>
      <c r="DD3227" s="171"/>
      <c r="DE3227" s="171"/>
      <c r="DF3227" s="171"/>
      <c r="DG3227" s="171"/>
      <c r="DH3227" s="171"/>
      <c r="DI3227" s="171"/>
      <c r="DJ3227" s="171"/>
      <c r="DK3227" s="171"/>
      <c r="DL3227" s="171"/>
      <c r="DM3227" s="171"/>
      <c r="DN3227" s="171"/>
      <c r="DO3227" s="171"/>
      <c r="DP3227" s="171"/>
      <c r="DQ3227" s="171"/>
      <c r="DR3227" s="171"/>
      <c r="DS3227" s="171"/>
      <c r="DT3227" s="171"/>
      <c r="DU3227" s="171"/>
      <c r="DV3227" s="171"/>
      <c r="DW3227" s="171"/>
      <c r="DX3227" s="171"/>
      <c r="DY3227" s="171"/>
      <c r="DZ3227" s="171"/>
      <c r="EA3227" s="171"/>
      <c r="EB3227" s="171"/>
      <c r="EC3227" s="171"/>
      <c r="ED3227" s="171"/>
      <c r="EE3227" s="171"/>
      <c r="EF3227" s="171"/>
      <c r="EG3227" s="171"/>
      <c r="EH3227" s="171"/>
      <c r="EI3227" s="171"/>
      <c r="EJ3227" s="171"/>
      <c r="EK3227" s="171"/>
      <c r="EL3227" s="171"/>
      <c r="EM3227" s="171"/>
      <c r="EN3227" s="171"/>
    </row>
    <row r="3228" spans="43:144" ht="15" x14ac:dyDescent="0.25">
      <c r="AQ3228" s="171"/>
      <c r="AR3228"/>
      <c r="AS3228"/>
      <c r="AT3228"/>
      <c r="AU3228"/>
      <c r="AV3228"/>
      <c r="AW3228"/>
      <c r="AX3228"/>
      <c r="AY3228"/>
      <c r="AZ3228"/>
      <c r="BA3228"/>
      <c r="BB3228"/>
      <c r="BC3228"/>
      <c r="BD3228"/>
      <c r="BE3228" s="171"/>
      <c r="BF3228" s="171"/>
      <c r="BG3228" s="171"/>
      <c r="BH3228" s="171"/>
      <c r="BI3228" s="171"/>
      <c r="BJ3228" s="171"/>
      <c r="BK3228" s="171"/>
      <c r="BL3228" s="171"/>
      <c r="BM3228" s="171"/>
      <c r="BN3228" s="171"/>
      <c r="BO3228" s="171"/>
      <c r="BP3228" s="171"/>
      <c r="BQ3228" s="171"/>
      <c r="BR3228" s="171"/>
      <c r="BS3228" s="171"/>
      <c r="BT3228" s="171"/>
      <c r="BU3228" s="171"/>
      <c r="BV3228" s="171"/>
      <c r="BW3228" s="171"/>
      <c r="BX3228" s="171"/>
      <c r="BY3228" s="171"/>
      <c r="BZ3228" s="171"/>
      <c r="CA3228" s="171"/>
      <c r="CB3228" s="171"/>
      <c r="CC3228" s="171"/>
      <c r="CD3228" s="171"/>
      <c r="CE3228" s="171"/>
      <c r="CF3228" s="171"/>
      <c r="CG3228" s="171"/>
      <c r="CH3228" s="171"/>
      <c r="CI3228" s="171"/>
      <c r="CJ3228" s="171"/>
      <c r="CK3228" s="171"/>
      <c r="CL3228" s="171"/>
      <c r="CM3228" s="171"/>
      <c r="CN3228" s="171"/>
      <c r="CO3228" s="171"/>
      <c r="CP3228" s="171"/>
      <c r="CQ3228" s="171"/>
      <c r="CR3228" s="171"/>
      <c r="CS3228" s="171"/>
      <c r="CT3228" s="171"/>
      <c r="CU3228" s="171"/>
      <c r="CV3228" s="171"/>
      <c r="CW3228" s="171"/>
      <c r="CX3228" s="171"/>
      <c r="CY3228" s="171"/>
      <c r="CZ3228" s="171"/>
      <c r="DA3228" s="171"/>
      <c r="DB3228" s="171"/>
      <c r="DC3228" s="171"/>
      <c r="DD3228" s="171"/>
      <c r="DE3228" s="171"/>
      <c r="DF3228" s="171"/>
      <c r="DG3228" s="171"/>
      <c r="DH3228" s="171"/>
      <c r="DI3228" s="171"/>
      <c r="DJ3228" s="171"/>
      <c r="DK3228" s="171"/>
      <c r="DL3228" s="171"/>
      <c r="DM3228" s="171"/>
      <c r="DN3228" s="171"/>
      <c r="DO3228" s="171"/>
      <c r="DP3228" s="171"/>
      <c r="DQ3228" s="171"/>
      <c r="DR3228" s="171"/>
      <c r="DS3228" s="171"/>
      <c r="DT3228" s="171"/>
      <c r="DU3228" s="171"/>
      <c r="DV3228" s="171"/>
      <c r="DW3228" s="171"/>
      <c r="DX3228" s="171"/>
      <c r="DY3228" s="171"/>
      <c r="DZ3228" s="171"/>
      <c r="EA3228" s="171"/>
      <c r="EB3228" s="171"/>
      <c r="EC3228" s="171"/>
      <c r="ED3228" s="171"/>
      <c r="EE3228" s="171"/>
      <c r="EF3228" s="171"/>
      <c r="EG3228" s="171"/>
      <c r="EH3228" s="171"/>
      <c r="EI3228" s="171"/>
      <c r="EJ3228" s="171"/>
      <c r="EK3228" s="171"/>
      <c r="EL3228" s="171"/>
      <c r="EM3228" s="171"/>
      <c r="EN3228" s="171"/>
    </row>
    <row r="3229" spans="43:144" ht="15" x14ac:dyDescent="0.25">
      <c r="AQ3229" s="171"/>
      <c r="AR3229"/>
      <c r="AS3229"/>
      <c r="AT3229"/>
      <c r="AU3229"/>
      <c r="AV3229"/>
      <c r="AW3229"/>
      <c r="AX3229"/>
      <c r="AY3229"/>
      <c r="AZ3229"/>
      <c r="BA3229"/>
      <c r="BB3229"/>
      <c r="BC3229"/>
      <c r="BD3229"/>
      <c r="BE3229" s="171"/>
      <c r="BF3229" s="171"/>
      <c r="BG3229" s="171"/>
      <c r="BH3229" s="171"/>
      <c r="BI3229" s="171"/>
      <c r="BJ3229" s="171"/>
      <c r="BK3229" s="171"/>
      <c r="BL3229" s="171"/>
      <c r="BM3229" s="171"/>
      <c r="BN3229" s="171"/>
      <c r="BO3229" s="171"/>
      <c r="BP3229" s="171"/>
      <c r="BQ3229" s="171"/>
      <c r="BR3229" s="171"/>
      <c r="BS3229" s="171"/>
      <c r="BT3229" s="171"/>
      <c r="BU3229" s="171"/>
      <c r="BV3229" s="171"/>
      <c r="BW3229" s="171"/>
      <c r="BX3229" s="171"/>
      <c r="BY3229" s="171"/>
      <c r="BZ3229" s="171"/>
      <c r="CA3229" s="171"/>
      <c r="CB3229" s="171"/>
      <c r="CC3229" s="171"/>
      <c r="CD3229" s="171"/>
      <c r="CE3229" s="171"/>
      <c r="CF3229" s="171"/>
      <c r="CG3229" s="171"/>
      <c r="CH3229" s="171"/>
      <c r="CI3229" s="171"/>
      <c r="CJ3229" s="171"/>
      <c r="CK3229" s="171"/>
      <c r="CL3229" s="171"/>
      <c r="CM3229" s="171"/>
      <c r="CN3229" s="171"/>
      <c r="CO3229" s="171"/>
      <c r="CP3229" s="171"/>
      <c r="CQ3229" s="171"/>
      <c r="CR3229" s="171"/>
      <c r="CS3229" s="171"/>
      <c r="CT3229" s="171"/>
      <c r="CU3229" s="171"/>
      <c r="CV3229" s="171"/>
      <c r="CW3229" s="171"/>
      <c r="CX3229" s="171"/>
      <c r="CY3229" s="171"/>
      <c r="CZ3229" s="171"/>
      <c r="DA3229" s="171"/>
      <c r="DB3229" s="171"/>
      <c r="DC3229" s="171"/>
      <c r="DD3229" s="171"/>
      <c r="DE3229" s="171"/>
      <c r="DF3229" s="171"/>
      <c r="DG3229" s="171"/>
      <c r="DH3229" s="171"/>
      <c r="DI3229" s="171"/>
      <c r="DJ3229" s="171"/>
      <c r="DK3229" s="171"/>
      <c r="DL3229" s="171"/>
      <c r="DM3229" s="171"/>
      <c r="DN3229" s="171"/>
      <c r="DO3229" s="171"/>
      <c r="DP3229" s="171"/>
      <c r="DQ3229" s="171"/>
      <c r="DR3229" s="171"/>
      <c r="DS3229" s="171"/>
      <c r="DT3229" s="171"/>
      <c r="DU3229" s="171"/>
      <c r="DV3229" s="171"/>
      <c r="DW3229" s="171"/>
      <c r="DX3229" s="171"/>
      <c r="DY3229" s="171"/>
      <c r="DZ3229" s="171"/>
      <c r="EA3229" s="171"/>
      <c r="EB3229" s="171"/>
      <c r="EC3229" s="171"/>
      <c r="ED3229" s="171"/>
      <c r="EE3229" s="171"/>
      <c r="EF3229" s="171"/>
      <c r="EG3229" s="171"/>
      <c r="EH3229" s="171"/>
      <c r="EI3229" s="171"/>
      <c r="EJ3229" s="171"/>
      <c r="EK3229" s="171"/>
      <c r="EL3229" s="171"/>
      <c r="EM3229" s="171"/>
      <c r="EN3229" s="171"/>
    </row>
    <row r="3230" spans="43:144" ht="15" x14ac:dyDescent="0.25">
      <c r="AQ3230" s="171"/>
      <c r="AR3230"/>
      <c r="AS3230"/>
      <c r="AT3230"/>
      <c r="AU3230"/>
      <c r="AV3230"/>
      <c r="AW3230"/>
      <c r="AX3230"/>
      <c r="AY3230"/>
      <c r="AZ3230"/>
      <c r="BA3230"/>
      <c r="BB3230"/>
      <c r="BC3230"/>
      <c r="BD3230"/>
      <c r="BE3230" s="171"/>
      <c r="BF3230" s="171"/>
      <c r="BG3230" s="171"/>
      <c r="BH3230" s="171"/>
      <c r="BI3230" s="171"/>
      <c r="BJ3230" s="171"/>
      <c r="BK3230" s="171"/>
      <c r="BL3230" s="171"/>
      <c r="BM3230" s="171"/>
      <c r="BN3230" s="171"/>
      <c r="BO3230" s="171"/>
      <c r="BP3230" s="171"/>
      <c r="BQ3230" s="171"/>
      <c r="BR3230" s="171"/>
      <c r="BS3230" s="171"/>
      <c r="BT3230" s="171"/>
      <c r="BU3230" s="171"/>
      <c r="BV3230" s="171"/>
      <c r="BW3230" s="171"/>
      <c r="BX3230" s="171"/>
      <c r="BY3230" s="171"/>
      <c r="BZ3230" s="171"/>
      <c r="CA3230" s="171"/>
      <c r="CB3230" s="171"/>
      <c r="CC3230" s="171"/>
      <c r="CD3230" s="171"/>
      <c r="CE3230" s="171"/>
      <c r="CF3230" s="171"/>
      <c r="CG3230" s="171"/>
      <c r="CH3230" s="171"/>
      <c r="CI3230" s="171"/>
      <c r="CJ3230" s="171"/>
      <c r="CK3230" s="171"/>
      <c r="CL3230" s="171"/>
      <c r="CM3230" s="171"/>
      <c r="CN3230" s="171"/>
      <c r="CO3230" s="171"/>
      <c r="CP3230" s="171"/>
      <c r="CQ3230" s="171"/>
      <c r="CR3230" s="171"/>
      <c r="CS3230" s="171"/>
      <c r="CT3230" s="171"/>
      <c r="CU3230" s="171"/>
      <c r="CV3230" s="171"/>
      <c r="CW3230" s="171"/>
      <c r="CX3230" s="171"/>
      <c r="CY3230" s="171"/>
      <c r="CZ3230" s="171"/>
      <c r="DA3230" s="171"/>
      <c r="DB3230" s="171"/>
      <c r="DC3230" s="171"/>
      <c r="DD3230" s="171"/>
      <c r="DE3230" s="171"/>
      <c r="DF3230" s="171"/>
      <c r="DG3230" s="171"/>
      <c r="DH3230" s="171"/>
      <c r="DI3230" s="171"/>
      <c r="DJ3230" s="171"/>
      <c r="DK3230" s="171"/>
      <c r="DL3230" s="171"/>
      <c r="DM3230" s="171"/>
      <c r="DN3230" s="171"/>
      <c r="DO3230" s="171"/>
      <c r="DP3230" s="171"/>
      <c r="DQ3230" s="171"/>
      <c r="DR3230" s="171"/>
      <c r="DS3230" s="171"/>
      <c r="DT3230" s="171"/>
      <c r="DU3230" s="171"/>
      <c r="DV3230" s="171"/>
      <c r="DW3230" s="171"/>
      <c r="DX3230" s="171"/>
      <c r="DY3230" s="171"/>
      <c r="DZ3230" s="171"/>
      <c r="EA3230" s="171"/>
      <c r="EB3230" s="171"/>
      <c r="EC3230" s="171"/>
      <c r="ED3230" s="171"/>
      <c r="EE3230" s="171"/>
      <c r="EF3230" s="171"/>
      <c r="EG3230" s="171"/>
      <c r="EH3230" s="171"/>
      <c r="EI3230" s="171"/>
      <c r="EJ3230" s="171"/>
      <c r="EK3230" s="171"/>
      <c r="EL3230" s="171"/>
      <c r="EM3230" s="171"/>
      <c r="EN3230" s="171"/>
    </row>
    <row r="3231" spans="43:144" ht="15" x14ac:dyDescent="0.25">
      <c r="AQ3231" s="171"/>
      <c r="AR3231"/>
      <c r="AS3231"/>
      <c r="AT3231"/>
      <c r="AU3231"/>
      <c r="AV3231"/>
      <c r="AW3231"/>
      <c r="AX3231"/>
      <c r="AY3231"/>
      <c r="AZ3231"/>
      <c r="BA3231"/>
      <c r="BB3231"/>
      <c r="BC3231"/>
      <c r="BD3231"/>
      <c r="BE3231" s="171"/>
      <c r="BF3231" s="171"/>
      <c r="BG3231" s="171"/>
      <c r="BH3231" s="171"/>
      <c r="BI3231" s="171"/>
      <c r="BJ3231" s="171"/>
      <c r="BK3231" s="171"/>
      <c r="BL3231" s="171"/>
      <c r="BM3231" s="171"/>
      <c r="BN3231" s="171"/>
      <c r="BO3231" s="171"/>
      <c r="BP3231" s="171"/>
      <c r="BQ3231" s="171"/>
      <c r="BR3231" s="171"/>
      <c r="BS3231" s="171"/>
      <c r="BT3231" s="171"/>
      <c r="BU3231" s="171"/>
      <c r="BV3231" s="171"/>
      <c r="BW3231" s="171"/>
      <c r="BX3231" s="171"/>
      <c r="BY3231" s="171"/>
      <c r="BZ3231" s="171"/>
      <c r="CA3231" s="171"/>
      <c r="CB3231" s="171"/>
      <c r="CC3231" s="171"/>
      <c r="CD3231" s="171"/>
      <c r="CE3231" s="171"/>
      <c r="CF3231" s="171"/>
      <c r="CG3231" s="171"/>
      <c r="CH3231" s="171"/>
      <c r="CI3231" s="171"/>
      <c r="CJ3231" s="171"/>
      <c r="CK3231" s="171"/>
      <c r="CL3231" s="171"/>
      <c r="CM3231" s="171"/>
      <c r="CN3231" s="171"/>
      <c r="CO3231" s="171"/>
      <c r="CP3231" s="171"/>
      <c r="CQ3231" s="171"/>
      <c r="CR3231" s="171"/>
      <c r="CS3231" s="171"/>
      <c r="CT3231" s="171"/>
      <c r="CU3231" s="171"/>
      <c r="CV3231" s="171"/>
      <c r="CW3231" s="171"/>
      <c r="CX3231" s="171"/>
      <c r="CY3231" s="171"/>
      <c r="CZ3231" s="171"/>
      <c r="DA3231" s="171"/>
      <c r="DB3231" s="171"/>
      <c r="DC3231" s="171"/>
      <c r="DD3231" s="171"/>
      <c r="DE3231" s="171"/>
      <c r="DF3231" s="171"/>
      <c r="DG3231" s="171"/>
      <c r="DH3231" s="171"/>
      <c r="DI3231" s="171"/>
      <c r="DJ3231" s="171"/>
      <c r="DK3231" s="171"/>
      <c r="DL3231" s="171"/>
      <c r="DM3231" s="171"/>
      <c r="DN3231" s="171"/>
      <c r="DO3231" s="171"/>
      <c r="DP3231" s="171"/>
      <c r="DQ3231" s="171"/>
      <c r="DR3231" s="171"/>
      <c r="DS3231" s="171"/>
      <c r="DT3231" s="171"/>
      <c r="DU3231" s="171"/>
      <c r="DV3231" s="171"/>
      <c r="DW3231" s="171"/>
      <c r="DX3231" s="171"/>
      <c r="DY3231" s="171"/>
      <c r="DZ3231" s="171"/>
      <c r="EA3231" s="171"/>
      <c r="EB3231" s="171"/>
      <c r="EC3231" s="171"/>
      <c r="ED3231" s="171"/>
      <c r="EE3231" s="171"/>
      <c r="EF3231" s="171"/>
      <c r="EG3231" s="171"/>
      <c r="EH3231" s="171"/>
      <c r="EI3231" s="171"/>
      <c r="EJ3231" s="171"/>
      <c r="EK3231" s="171"/>
      <c r="EL3231" s="171"/>
      <c r="EM3231" s="171"/>
      <c r="EN3231" s="171"/>
    </row>
    <row r="3232" spans="43:144" ht="15" x14ac:dyDescent="0.25">
      <c r="AQ3232" s="171"/>
      <c r="AR3232"/>
      <c r="AS3232"/>
      <c r="AT3232"/>
      <c r="AU3232"/>
      <c r="AV3232"/>
      <c r="AW3232"/>
      <c r="AX3232"/>
      <c r="AY3232"/>
      <c r="AZ3232"/>
      <c r="BA3232"/>
      <c r="BB3232"/>
      <c r="BC3232"/>
      <c r="BD3232"/>
      <c r="BE3232" s="171"/>
      <c r="BF3232" s="171"/>
      <c r="BG3232" s="171"/>
      <c r="BH3232" s="171"/>
      <c r="BI3232" s="171"/>
      <c r="BJ3232" s="171"/>
      <c r="BK3232" s="171"/>
      <c r="BL3232" s="171"/>
      <c r="BM3232" s="171"/>
      <c r="BN3232" s="171"/>
      <c r="BO3232" s="171"/>
      <c r="BP3232" s="171"/>
      <c r="BQ3232" s="171"/>
      <c r="BR3232" s="171"/>
      <c r="BS3232" s="171"/>
      <c r="BT3232" s="171"/>
      <c r="BU3232" s="171"/>
      <c r="BV3232" s="171"/>
      <c r="BW3232" s="171"/>
      <c r="BX3232" s="171"/>
      <c r="BY3232" s="171"/>
      <c r="BZ3232" s="171"/>
      <c r="CA3232" s="171"/>
      <c r="CB3232" s="171"/>
      <c r="CC3232" s="171"/>
      <c r="CD3232" s="171"/>
      <c r="CE3232" s="171"/>
      <c r="CF3232" s="171"/>
      <c r="CG3232" s="171"/>
      <c r="CH3232" s="171"/>
      <c r="CI3232" s="171"/>
      <c r="CJ3232" s="171"/>
      <c r="CK3232" s="171"/>
      <c r="CL3232" s="171"/>
      <c r="CM3232" s="171"/>
      <c r="CN3232" s="171"/>
      <c r="CO3232" s="171"/>
      <c r="CP3232" s="171"/>
      <c r="CQ3232" s="171"/>
      <c r="CR3232" s="171"/>
      <c r="CS3232" s="171"/>
      <c r="CT3232" s="171"/>
      <c r="CU3232" s="171"/>
      <c r="CV3232" s="171"/>
      <c r="CW3232" s="171"/>
      <c r="CX3232" s="171"/>
      <c r="CY3232" s="171"/>
      <c r="CZ3232" s="171"/>
      <c r="DA3232" s="171"/>
      <c r="DB3232" s="171"/>
      <c r="DC3232" s="171"/>
      <c r="DD3232" s="171"/>
      <c r="DE3232" s="171"/>
      <c r="DF3232" s="171"/>
      <c r="DG3232" s="171"/>
      <c r="DH3232" s="171"/>
      <c r="DI3232" s="171"/>
      <c r="DJ3232" s="171"/>
      <c r="DK3232" s="171"/>
      <c r="DL3232" s="171"/>
      <c r="DM3232" s="171"/>
      <c r="DN3232" s="171"/>
      <c r="DO3232" s="171"/>
      <c r="DP3232" s="171"/>
      <c r="DQ3232" s="171"/>
      <c r="DR3232" s="171"/>
      <c r="DS3232" s="171"/>
      <c r="DT3232" s="171"/>
      <c r="DU3232" s="171"/>
      <c r="DV3232" s="171"/>
      <c r="DW3232" s="171"/>
      <c r="DX3232" s="171"/>
      <c r="DY3232" s="171"/>
      <c r="DZ3232" s="171"/>
      <c r="EA3232" s="171"/>
      <c r="EB3232" s="171"/>
      <c r="EC3232" s="171"/>
      <c r="ED3232" s="171"/>
      <c r="EE3232" s="171"/>
      <c r="EF3232" s="171"/>
      <c r="EG3232" s="171"/>
      <c r="EH3232" s="171"/>
      <c r="EI3232" s="171"/>
      <c r="EJ3232" s="171"/>
      <c r="EK3232" s="171"/>
      <c r="EL3232" s="171"/>
      <c r="EM3232" s="171"/>
      <c r="EN3232" s="171"/>
    </row>
    <row r="3233" spans="43:144" ht="15" x14ac:dyDescent="0.25">
      <c r="AQ3233" s="171"/>
      <c r="AR3233"/>
      <c r="AS3233"/>
      <c r="AT3233"/>
      <c r="AU3233"/>
      <c r="AV3233"/>
      <c r="AW3233"/>
      <c r="AX3233"/>
      <c r="AY3233"/>
      <c r="AZ3233"/>
      <c r="BA3233"/>
      <c r="BB3233"/>
      <c r="BC3233"/>
      <c r="BD3233"/>
      <c r="BE3233" s="171"/>
      <c r="BF3233" s="171"/>
      <c r="BG3233" s="171"/>
      <c r="BH3233" s="171"/>
      <c r="BI3233" s="171"/>
      <c r="BJ3233" s="171"/>
      <c r="BK3233" s="171"/>
      <c r="BL3233" s="171"/>
      <c r="BM3233" s="171"/>
      <c r="BN3233" s="171"/>
      <c r="BO3233" s="171"/>
      <c r="BP3233" s="171"/>
      <c r="BQ3233" s="171"/>
      <c r="BR3233" s="171"/>
      <c r="BS3233" s="171"/>
      <c r="BT3233" s="171"/>
      <c r="BU3233" s="171"/>
      <c r="BV3233" s="171"/>
      <c r="BW3233" s="171"/>
      <c r="BX3233" s="171"/>
      <c r="BY3233" s="171"/>
      <c r="BZ3233" s="171"/>
      <c r="CA3233" s="171"/>
      <c r="CB3233" s="171"/>
      <c r="CC3233" s="171"/>
      <c r="CD3233" s="171"/>
      <c r="CE3233" s="171"/>
      <c r="CF3233" s="171"/>
      <c r="CG3233" s="171"/>
      <c r="CH3233" s="171"/>
      <c r="CI3233" s="171"/>
      <c r="CJ3233" s="171"/>
      <c r="CK3233" s="171"/>
      <c r="CL3233" s="171"/>
      <c r="CM3233" s="171"/>
      <c r="CN3233" s="171"/>
      <c r="CO3233" s="171"/>
      <c r="CP3233" s="171"/>
      <c r="CQ3233" s="171"/>
      <c r="CR3233" s="171"/>
      <c r="CS3233" s="171"/>
      <c r="CT3233" s="171"/>
      <c r="CU3233" s="171"/>
      <c r="CV3233" s="171"/>
      <c r="CW3233" s="171"/>
      <c r="CX3233" s="171"/>
      <c r="CY3233" s="171"/>
      <c r="CZ3233" s="171"/>
      <c r="DA3233" s="171"/>
      <c r="DB3233" s="171"/>
      <c r="DC3233" s="171"/>
      <c r="DD3233" s="171"/>
      <c r="DE3233" s="171"/>
      <c r="DF3233" s="171"/>
      <c r="DG3233" s="171"/>
      <c r="DH3233" s="171"/>
      <c r="DI3233" s="171"/>
      <c r="DJ3233" s="171"/>
      <c r="DK3233" s="171"/>
      <c r="DL3233" s="171"/>
      <c r="DM3233" s="171"/>
      <c r="DN3233" s="171"/>
      <c r="DO3233" s="171"/>
      <c r="DP3233" s="171"/>
      <c r="DQ3233" s="171"/>
      <c r="DR3233" s="171"/>
      <c r="DS3233" s="171"/>
      <c r="DT3233" s="171"/>
      <c r="DU3233" s="171"/>
      <c r="DV3233" s="171"/>
      <c r="DW3233" s="171"/>
      <c r="DX3233" s="171"/>
      <c r="DY3233" s="171"/>
      <c r="DZ3233" s="171"/>
      <c r="EA3233" s="171"/>
      <c r="EB3233" s="171"/>
      <c r="EC3233" s="171"/>
      <c r="ED3233" s="171"/>
      <c r="EE3233" s="171"/>
      <c r="EF3233" s="171"/>
      <c r="EG3233" s="171"/>
      <c r="EH3233" s="171"/>
      <c r="EI3233" s="171"/>
      <c r="EJ3233" s="171"/>
      <c r="EK3233" s="171"/>
      <c r="EL3233" s="171"/>
      <c r="EM3233" s="171"/>
      <c r="EN3233" s="171"/>
    </row>
    <row r="3234" spans="43:144" ht="15" x14ac:dyDescent="0.25">
      <c r="AQ3234" s="171"/>
      <c r="AR3234"/>
      <c r="AS3234"/>
      <c r="AT3234"/>
      <c r="AU3234"/>
      <c r="AV3234"/>
      <c r="AW3234"/>
      <c r="AX3234"/>
      <c r="AY3234"/>
      <c r="AZ3234"/>
      <c r="BA3234"/>
      <c r="BB3234"/>
      <c r="BC3234"/>
      <c r="BD3234"/>
      <c r="BE3234" s="171"/>
      <c r="BF3234" s="171"/>
      <c r="BG3234" s="171"/>
      <c r="BH3234" s="171"/>
      <c r="BI3234" s="171"/>
      <c r="BJ3234" s="171"/>
      <c r="BK3234" s="171"/>
      <c r="BL3234" s="171"/>
      <c r="BM3234" s="171"/>
      <c r="BN3234" s="171"/>
      <c r="BO3234" s="171"/>
      <c r="BP3234" s="171"/>
      <c r="BQ3234" s="171"/>
      <c r="BR3234" s="171"/>
      <c r="BS3234" s="171"/>
      <c r="BT3234" s="171"/>
      <c r="BU3234" s="171"/>
      <c r="BV3234" s="171"/>
      <c r="BW3234" s="171"/>
      <c r="BX3234" s="171"/>
      <c r="BY3234" s="171"/>
      <c r="BZ3234" s="171"/>
      <c r="CA3234" s="171"/>
      <c r="CB3234" s="171"/>
      <c r="CC3234" s="171"/>
      <c r="CD3234" s="171"/>
      <c r="CE3234" s="171"/>
      <c r="CF3234" s="171"/>
      <c r="CG3234" s="171"/>
      <c r="CH3234" s="171"/>
      <c r="CI3234" s="171"/>
      <c r="CJ3234" s="171"/>
      <c r="CK3234" s="171"/>
      <c r="CL3234" s="171"/>
      <c r="CM3234" s="171"/>
      <c r="CN3234" s="171"/>
      <c r="CO3234" s="171"/>
      <c r="CP3234" s="171"/>
      <c r="CQ3234" s="171"/>
      <c r="CR3234" s="171"/>
      <c r="CS3234" s="171"/>
      <c r="CT3234" s="171"/>
      <c r="CU3234" s="171"/>
      <c r="CV3234" s="171"/>
      <c r="CW3234" s="171"/>
      <c r="CX3234" s="171"/>
      <c r="CY3234" s="171"/>
      <c r="CZ3234" s="171"/>
      <c r="DA3234" s="171"/>
      <c r="DB3234" s="171"/>
      <c r="DC3234" s="171"/>
      <c r="DD3234" s="171"/>
      <c r="DE3234" s="171"/>
      <c r="DF3234" s="171"/>
      <c r="DG3234" s="171"/>
      <c r="DH3234" s="171"/>
      <c r="DI3234" s="171"/>
      <c r="DJ3234" s="171"/>
      <c r="DK3234" s="171"/>
      <c r="DL3234" s="171"/>
      <c r="DM3234" s="171"/>
      <c r="DN3234" s="171"/>
      <c r="DO3234" s="171"/>
      <c r="DP3234" s="171"/>
      <c r="DQ3234" s="171"/>
      <c r="DR3234" s="171"/>
      <c r="DS3234" s="171"/>
      <c r="DT3234" s="171"/>
      <c r="DU3234" s="171"/>
      <c r="DV3234" s="171"/>
      <c r="DW3234" s="171"/>
      <c r="DX3234" s="171"/>
      <c r="DY3234" s="171"/>
      <c r="DZ3234" s="171"/>
      <c r="EA3234" s="171"/>
      <c r="EB3234" s="171"/>
      <c r="EC3234" s="171"/>
      <c r="ED3234" s="171"/>
      <c r="EE3234" s="171"/>
      <c r="EF3234" s="171"/>
      <c r="EG3234" s="171"/>
      <c r="EH3234" s="171"/>
      <c r="EI3234" s="171"/>
      <c r="EJ3234" s="171"/>
      <c r="EK3234" s="171"/>
      <c r="EL3234" s="171"/>
      <c r="EM3234" s="171"/>
      <c r="EN3234" s="171"/>
    </row>
    <row r="3235" spans="43:144" ht="15" x14ac:dyDescent="0.25">
      <c r="AQ3235" s="171"/>
      <c r="AR3235"/>
      <c r="AS3235"/>
      <c r="AT3235"/>
      <c r="AU3235"/>
      <c r="AV3235"/>
      <c r="AW3235"/>
      <c r="AX3235"/>
      <c r="AY3235"/>
      <c r="AZ3235"/>
      <c r="BA3235"/>
      <c r="BB3235"/>
      <c r="BC3235"/>
      <c r="BD3235"/>
      <c r="BE3235" s="171"/>
      <c r="BF3235" s="171"/>
      <c r="BG3235" s="171"/>
      <c r="BH3235" s="171"/>
      <c r="BI3235" s="171"/>
      <c r="BJ3235" s="171"/>
      <c r="BK3235" s="171"/>
      <c r="BL3235" s="171"/>
      <c r="BM3235" s="171"/>
      <c r="BN3235" s="171"/>
      <c r="BO3235" s="171"/>
      <c r="BP3235" s="171"/>
      <c r="BQ3235" s="171"/>
      <c r="BR3235" s="171"/>
      <c r="BS3235" s="171"/>
      <c r="BT3235" s="171"/>
      <c r="BU3235" s="171"/>
      <c r="BV3235" s="171"/>
      <c r="BW3235" s="171"/>
      <c r="BX3235" s="171"/>
      <c r="BY3235" s="171"/>
      <c r="BZ3235" s="171"/>
      <c r="CA3235" s="171"/>
      <c r="CB3235" s="171"/>
      <c r="CC3235" s="171"/>
      <c r="CD3235" s="171"/>
      <c r="CE3235" s="171"/>
      <c r="CF3235" s="171"/>
      <c r="CG3235" s="171"/>
      <c r="CH3235" s="171"/>
      <c r="CI3235" s="171"/>
      <c r="CJ3235" s="171"/>
      <c r="CK3235" s="171"/>
      <c r="CL3235" s="171"/>
      <c r="CM3235" s="171"/>
      <c r="CN3235" s="171"/>
      <c r="CO3235" s="171"/>
      <c r="CP3235" s="171"/>
      <c r="CQ3235" s="171"/>
      <c r="CR3235" s="171"/>
      <c r="CS3235" s="171"/>
      <c r="CT3235" s="171"/>
      <c r="CU3235" s="171"/>
      <c r="CV3235" s="171"/>
      <c r="CW3235" s="171"/>
      <c r="CX3235" s="171"/>
      <c r="CY3235" s="171"/>
      <c r="CZ3235" s="171"/>
      <c r="DA3235" s="171"/>
      <c r="DB3235" s="171"/>
      <c r="DC3235" s="171"/>
      <c r="DD3235" s="171"/>
      <c r="DE3235" s="171"/>
      <c r="DF3235" s="171"/>
      <c r="DG3235" s="171"/>
      <c r="DH3235" s="171"/>
      <c r="DI3235" s="171"/>
      <c r="DJ3235" s="171"/>
      <c r="DK3235" s="171"/>
      <c r="DL3235" s="171"/>
      <c r="DM3235" s="171"/>
      <c r="DN3235" s="171"/>
      <c r="DO3235" s="171"/>
      <c r="DP3235" s="171"/>
      <c r="DQ3235" s="171"/>
      <c r="DR3235" s="171"/>
      <c r="DS3235" s="171"/>
      <c r="DT3235" s="171"/>
      <c r="DU3235" s="171"/>
      <c r="DV3235" s="171"/>
      <c r="DW3235" s="171"/>
      <c r="DX3235" s="171"/>
      <c r="DY3235" s="171"/>
      <c r="DZ3235" s="171"/>
      <c r="EA3235" s="171"/>
      <c r="EB3235" s="171"/>
      <c r="EC3235" s="171"/>
      <c r="ED3235" s="171"/>
      <c r="EE3235" s="171"/>
      <c r="EF3235" s="171"/>
      <c r="EG3235" s="171"/>
      <c r="EH3235" s="171"/>
      <c r="EI3235" s="171"/>
      <c r="EJ3235" s="171"/>
      <c r="EK3235" s="171"/>
      <c r="EL3235" s="171"/>
      <c r="EM3235" s="171"/>
      <c r="EN3235" s="171"/>
    </row>
    <row r="3236" spans="43:144" ht="15" x14ac:dyDescent="0.25">
      <c r="AQ3236" s="171"/>
      <c r="AR3236"/>
      <c r="AS3236"/>
      <c r="AT3236"/>
      <c r="AU3236"/>
      <c r="AV3236"/>
      <c r="AW3236"/>
      <c r="AX3236"/>
      <c r="AY3236"/>
      <c r="AZ3236"/>
      <c r="BA3236"/>
      <c r="BB3236"/>
      <c r="BC3236"/>
      <c r="BD3236"/>
      <c r="BE3236" s="171"/>
      <c r="BF3236" s="171"/>
      <c r="BG3236" s="171"/>
      <c r="BH3236" s="171"/>
      <c r="BI3236" s="171"/>
      <c r="BJ3236" s="171"/>
      <c r="BK3236" s="171"/>
      <c r="BL3236" s="171"/>
      <c r="BM3236" s="171"/>
      <c r="BN3236" s="171"/>
      <c r="BO3236" s="171"/>
      <c r="BP3236" s="171"/>
      <c r="BQ3236" s="171"/>
      <c r="BR3236" s="171"/>
      <c r="BS3236" s="171"/>
      <c r="BT3236" s="171"/>
      <c r="BU3236" s="171"/>
      <c r="BV3236" s="171"/>
      <c r="BW3236" s="171"/>
      <c r="BX3236" s="171"/>
      <c r="BY3236" s="171"/>
      <c r="BZ3236" s="171"/>
      <c r="CA3236" s="171"/>
      <c r="CB3236" s="171"/>
      <c r="CC3236" s="171"/>
      <c r="CD3236" s="171"/>
      <c r="CE3236" s="171"/>
      <c r="CF3236" s="171"/>
      <c r="CG3236" s="171"/>
      <c r="CH3236" s="171"/>
      <c r="CI3236" s="171"/>
      <c r="CJ3236" s="171"/>
      <c r="CK3236" s="171"/>
      <c r="CL3236" s="171"/>
      <c r="CM3236" s="171"/>
      <c r="CN3236" s="171"/>
      <c r="CO3236" s="171"/>
      <c r="CP3236" s="171"/>
      <c r="CQ3236" s="171"/>
      <c r="CR3236" s="171"/>
      <c r="CS3236" s="171"/>
      <c r="CT3236" s="171"/>
      <c r="CU3236" s="171"/>
      <c r="CV3236" s="171"/>
      <c r="CW3236" s="171"/>
      <c r="CX3236" s="171"/>
      <c r="CY3236" s="171"/>
      <c r="CZ3236" s="171"/>
      <c r="DA3236" s="171"/>
      <c r="DB3236" s="171"/>
      <c r="DC3236" s="171"/>
      <c r="DD3236" s="171"/>
      <c r="DE3236" s="171"/>
      <c r="DF3236" s="171"/>
      <c r="DG3236" s="171"/>
      <c r="DH3236" s="171"/>
      <c r="DI3236" s="171"/>
      <c r="DJ3236" s="171"/>
      <c r="DK3236" s="171"/>
      <c r="DL3236" s="171"/>
      <c r="DM3236" s="171"/>
      <c r="DN3236" s="171"/>
      <c r="DO3236" s="171"/>
      <c r="DP3236" s="171"/>
      <c r="DQ3236" s="171"/>
      <c r="DR3236" s="171"/>
      <c r="DS3236" s="171"/>
      <c r="DT3236" s="171"/>
      <c r="DU3236" s="171"/>
      <c r="DV3236" s="171"/>
      <c r="DW3236" s="171"/>
      <c r="DX3236" s="171"/>
      <c r="DY3236" s="171"/>
      <c r="DZ3236" s="171"/>
      <c r="EA3236" s="171"/>
      <c r="EB3236" s="171"/>
      <c r="EC3236" s="171"/>
      <c r="ED3236" s="171"/>
      <c r="EE3236" s="171"/>
      <c r="EF3236" s="171"/>
      <c r="EG3236" s="171"/>
      <c r="EH3236" s="171"/>
      <c r="EI3236" s="171"/>
      <c r="EJ3236" s="171"/>
      <c r="EK3236" s="171"/>
      <c r="EL3236" s="171"/>
      <c r="EM3236" s="171"/>
      <c r="EN3236" s="171"/>
    </row>
    <row r="3237" spans="43:144" ht="15" x14ac:dyDescent="0.25">
      <c r="AQ3237" s="171"/>
      <c r="AR3237"/>
      <c r="AS3237"/>
      <c r="AT3237"/>
      <c r="AU3237"/>
      <c r="AV3237"/>
      <c r="AW3237"/>
      <c r="AX3237"/>
      <c r="AY3237"/>
      <c r="AZ3237"/>
      <c r="BA3237"/>
      <c r="BB3237"/>
      <c r="BC3237"/>
      <c r="BD3237"/>
      <c r="BE3237" s="171"/>
      <c r="BF3237" s="171"/>
      <c r="BG3237" s="171"/>
      <c r="BH3237" s="171"/>
      <c r="BI3237" s="171"/>
      <c r="BJ3237" s="171"/>
      <c r="BK3237" s="171"/>
      <c r="BL3237" s="171"/>
      <c r="BM3237" s="171"/>
      <c r="BN3237" s="171"/>
      <c r="BO3237" s="171"/>
      <c r="BP3237" s="171"/>
      <c r="BQ3237" s="171"/>
      <c r="BR3237" s="171"/>
      <c r="BS3237" s="171"/>
      <c r="BT3237" s="171"/>
      <c r="BU3237" s="171"/>
      <c r="BV3237" s="171"/>
      <c r="BW3237" s="171"/>
      <c r="BX3237" s="171"/>
      <c r="BY3237" s="171"/>
      <c r="BZ3237" s="171"/>
      <c r="CA3237" s="171"/>
      <c r="CB3237" s="171"/>
      <c r="CC3237" s="171"/>
      <c r="CD3237" s="171"/>
      <c r="CE3237" s="171"/>
      <c r="CF3237" s="171"/>
      <c r="CG3237" s="171"/>
      <c r="CH3237" s="171"/>
      <c r="CI3237" s="171"/>
      <c r="CJ3237" s="171"/>
      <c r="CK3237" s="171"/>
      <c r="CL3237" s="171"/>
      <c r="CM3237" s="171"/>
      <c r="CN3237" s="171"/>
      <c r="CO3237" s="171"/>
      <c r="CP3237" s="171"/>
      <c r="CQ3237" s="171"/>
      <c r="CR3237" s="171"/>
      <c r="CS3237" s="171"/>
      <c r="CT3237" s="171"/>
      <c r="CU3237" s="171"/>
      <c r="CV3237" s="171"/>
      <c r="CW3237" s="171"/>
      <c r="CX3237" s="171"/>
      <c r="CY3237" s="171"/>
      <c r="CZ3237" s="171"/>
      <c r="DA3237" s="171"/>
      <c r="DB3237" s="171"/>
      <c r="DC3237" s="171"/>
      <c r="DD3237" s="171"/>
      <c r="DE3237" s="171"/>
      <c r="DF3237" s="171"/>
      <c r="DG3237" s="171"/>
      <c r="DH3237" s="171"/>
      <c r="DI3237" s="171"/>
      <c r="DJ3237" s="171"/>
      <c r="DK3237" s="171"/>
      <c r="DL3237" s="171"/>
      <c r="DM3237" s="171"/>
      <c r="DN3237" s="171"/>
      <c r="DO3237" s="171"/>
      <c r="DP3237" s="171"/>
      <c r="DQ3237" s="171"/>
      <c r="DR3237" s="171"/>
      <c r="DS3237" s="171"/>
      <c r="DT3237" s="171"/>
      <c r="DU3237" s="171"/>
      <c r="DV3237" s="171"/>
      <c r="DW3237" s="171"/>
      <c r="DX3237" s="171"/>
      <c r="DY3237" s="171"/>
      <c r="DZ3237" s="171"/>
      <c r="EA3237" s="171"/>
      <c r="EB3237" s="171"/>
      <c r="EC3237" s="171"/>
      <c r="ED3237" s="171"/>
      <c r="EE3237" s="171"/>
      <c r="EF3237" s="171"/>
      <c r="EG3237" s="171"/>
      <c r="EH3237" s="171"/>
      <c r="EI3237" s="171"/>
      <c r="EJ3237" s="171"/>
      <c r="EK3237" s="171"/>
      <c r="EL3237" s="171"/>
      <c r="EM3237" s="171"/>
      <c r="EN3237" s="171"/>
    </row>
    <row r="3238" spans="43:144" ht="15" x14ac:dyDescent="0.25">
      <c r="AQ3238" s="171"/>
      <c r="AR3238"/>
      <c r="AS3238"/>
      <c r="AT3238"/>
      <c r="AU3238"/>
      <c r="AV3238"/>
      <c r="AW3238"/>
      <c r="AX3238"/>
      <c r="AY3238"/>
      <c r="AZ3238"/>
      <c r="BA3238"/>
      <c r="BB3238"/>
      <c r="BC3238"/>
      <c r="BD3238"/>
      <c r="BE3238" s="171"/>
      <c r="BF3238" s="171"/>
      <c r="BG3238" s="171"/>
      <c r="BH3238" s="171"/>
      <c r="BI3238" s="171"/>
      <c r="BJ3238" s="171"/>
      <c r="BK3238" s="171"/>
      <c r="BL3238" s="171"/>
      <c r="BM3238" s="171"/>
      <c r="BN3238" s="171"/>
      <c r="BO3238" s="171"/>
      <c r="BP3238" s="171"/>
      <c r="BQ3238" s="171"/>
      <c r="BR3238" s="171"/>
      <c r="BS3238" s="171"/>
      <c r="BT3238" s="171"/>
      <c r="BU3238" s="171"/>
      <c r="BV3238" s="171"/>
      <c r="BW3238" s="171"/>
      <c r="BX3238" s="171"/>
      <c r="BY3238" s="171"/>
      <c r="BZ3238" s="171"/>
      <c r="CA3238" s="171"/>
      <c r="CB3238" s="171"/>
      <c r="CC3238" s="171"/>
      <c r="CD3238" s="171"/>
      <c r="CE3238" s="171"/>
      <c r="CF3238" s="171"/>
      <c r="CG3238" s="171"/>
      <c r="CH3238" s="171"/>
      <c r="CI3238" s="171"/>
      <c r="CJ3238" s="171"/>
      <c r="CK3238" s="171"/>
      <c r="CL3238" s="171"/>
      <c r="CM3238" s="171"/>
      <c r="CN3238" s="171"/>
      <c r="CO3238" s="171"/>
      <c r="CP3238" s="171"/>
      <c r="CQ3238" s="171"/>
      <c r="CR3238" s="171"/>
      <c r="CS3238" s="171"/>
      <c r="CT3238" s="171"/>
      <c r="CU3238" s="171"/>
      <c r="CV3238" s="171"/>
      <c r="CW3238" s="171"/>
      <c r="CX3238" s="171"/>
      <c r="CY3238" s="171"/>
      <c r="CZ3238" s="171"/>
      <c r="DA3238" s="171"/>
      <c r="DB3238" s="171"/>
      <c r="DC3238" s="171"/>
      <c r="DD3238" s="171"/>
      <c r="DE3238" s="171"/>
      <c r="DF3238" s="171"/>
      <c r="DG3238" s="171"/>
      <c r="DH3238" s="171"/>
      <c r="DI3238" s="171"/>
      <c r="DJ3238" s="171"/>
      <c r="DK3238" s="171"/>
      <c r="DL3238" s="171"/>
      <c r="DM3238" s="171"/>
      <c r="DN3238" s="171"/>
      <c r="DO3238" s="171"/>
      <c r="DP3238" s="171"/>
      <c r="DQ3238" s="171"/>
      <c r="DR3238" s="171"/>
      <c r="DS3238" s="171"/>
      <c r="DT3238" s="171"/>
      <c r="DU3238" s="171"/>
      <c r="DV3238" s="171"/>
      <c r="DW3238" s="171"/>
      <c r="DX3238" s="171"/>
      <c r="DY3238" s="171"/>
      <c r="DZ3238" s="171"/>
      <c r="EA3238" s="171"/>
      <c r="EB3238" s="171"/>
      <c r="EC3238" s="171"/>
      <c r="ED3238" s="171"/>
      <c r="EE3238" s="171"/>
      <c r="EF3238" s="171"/>
      <c r="EG3238" s="171"/>
      <c r="EH3238" s="171"/>
      <c r="EI3238" s="171"/>
      <c r="EJ3238" s="171"/>
      <c r="EK3238" s="171"/>
      <c r="EL3238" s="171"/>
      <c r="EM3238" s="171"/>
      <c r="EN3238" s="171"/>
    </row>
    <row r="3239" spans="43:144" ht="15" x14ac:dyDescent="0.25">
      <c r="AQ3239" s="171"/>
      <c r="AR3239"/>
      <c r="AS3239"/>
      <c r="AT3239"/>
      <c r="AU3239"/>
      <c r="AV3239"/>
      <c r="AW3239"/>
      <c r="AX3239"/>
      <c r="AY3239"/>
      <c r="AZ3239"/>
      <c r="BA3239"/>
      <c r="BB3239"/>
      <c r="BC3239"/>
      <c r="BD3239"/>
      <c r="BE3239" s="171"/>
      <c r="BF3239" s="171"/>
      <c r="BG3239" s="171"/>
      <c r="BH3239" s="171"/>
      <c r="BI3239" s="171"/>
      <c r="BJ3239" s="171"/>
      <c r="BK3239" s="171"/>
      <c r="BL3239" s="171"/>
      <c r="BM3239" s="171"/>
      <c r="BN3239" s="171"/>
      <c r="BO3239" s="171"/>
      <c r="BP3239" s="171"/>
      <c r="BQ3239" s="171"/>
      <c r="BR3239" s="171"/>
      <c r="BS3239" s="171"/>
      <c r="BT3239" s="171"/>
      <c r="BU3239" s="171"/>
      <c r="BV3239" s="171"/>
      <c r="BW3239" s="171"/>
      <c r="BX3239" s="171"/>
      <c r="BY3239" s="171"/>
      <c r="BZ3239" s="171"/>
      <c r="CA3239" s="171"/>
      <c r="CB3239" s="171"/>
      <c r="CC3239" s="171"/>
      <c r="CD3239" s="171"/>
      <c r="CE3239" s="171"/>
      <c r="CF3239" s="171"/>
      <c r="CG3239" s="171"/>
      <c r="CH3239" s="171"/>
      <c r="CI3239" s="171"/>
      <c r="CJ3239" s="171"/>
      <c r="CK3239" s="171"/>
      <c r="CL3239" s="171"/>
      <c r="CM3239" s="171"/>
      <c r="CN3239" s="171"/>
      <c r="CO3239" s="171"/>
      <c r="CP3239" s="171"/>
      <c r="CQ3239" s="171"/>
      <c r="CR3239" s="171"/>
      <c r="CS3239" s="171"/>
      <c r="CT3239" s="171"/>
      <c r="CU3239" s="171"/>
      <c r="CV3239" s="171"/>
      <c r="CW3239" s="171"/>
      <c r="CX3239" s="171"/>
      <c r="CY3239" s="171"/>
      <c r="CZ3239" s="171"/>
      <c r="DA3239" s="171"/>
      <c r="DB3239" s="171"/>
      <c r="DC3239" s="171"/>
      <c r="DD3239" s="171"/>
      <c r="DE3239" s="171"/>
      <c r="DF3239" s="171"/>
      <c r="DG3239" s="171"/>
      <c r="DH3239" s="171"/>
      <c r="DI3239" s="171"/>
      <c r="DJ3239" s="171"/>
      <c r="DK3239" s="171"/>
      <c r="DL3239" s="171"/>
      <c r="DM3239" s="171"/>
      <c r="DN3239" s="171"/>
      <c r="DO3239" s="171"/>
      <c r="DP3239" s="171"/>
      <c r="DQ3239" s="171"/>
      <c r="DR3239" s="171"/>
      <c r="DS3239" s="171"/>
      <c r="DT3239" s="171"/>
      <c r="DU3239" s="171"/>
      <c r="DV3239" s="171"/>
      <c r="DW3239" s="171"/>
      <c r="DX3239" s="171"/>
      <c r="DY3239" s="171"/>
      <c r="DZ3239" s="171"/>
      <c r="EA3239" s="171"/>
      <c r="EB3239" s="171"/>
      <c r="EC3239" s="171"/>
      <c r="ED3239" s="171"/>
      <c r="EE3239" s="171"/>
      <c r="EF3239" s="171"/>
      <c r="EG3239" s="171"/>
      <c r="EH3239" s="171"/>
      <c r="EI3239" s="171"/>
      <c r="EJ3239" s="171"/>
      <c r="EK3239" s="171"/>
      <c r="EL3239" s="171"/>
      <c r="EM3239" s="171"/>
      <c r="EN3239" s="171"/>
    </row>
    <row r="3240" spans="43:144" ht="15" x14ac:dyDescent="0.25">
      <c r="AQ3240" s="171"/>
      <c r="AR3240"/>
      <c r="AS3240"/>
      <c r="AT3240"/>
      <c r="AU3240"/>
      <c r="AV3240"/>
      <c r="AW3240"/>
      <c r="AX3240"/>
      <c r="AY3240"/>
      <c r="AZ3240"/>
      <c r="BA3240"/>
      <c r="BB3240"/>
      <c r="BC3240"/>
      <c r="BD3240"/>
      <c r="BE3240" s="171"/>
      <c r="BF3240" s="171"/>
      <c r="BG3240" s="171"/>
      <c r="BH3240" s="171"/>
      <c r="BI3240" s="171"/>
      <c r="BJ3240" s="171"/>
      <c r="BK3240" s="171"/>
      <c r="BL3240" s="171"/>
      <c r="BM3240" s="171"/>
      <c r="BN3240" s="171"/>
      <c r="BO3240" s="171"/>
      <c r="BP3240" s="171"/>
      <c r="BQ3240" s="171"/>
      <c r="BR3240" s="171"/>
      <c r="BS3240" s="171"/>
      <c r="BT3240" s="171"/>
      <c r="BU3240" s="171"/>
      <c r="BV3240" s="171"/>
      <c r="BW3240" s="171"/>
      <c r="BX3240" s="171"/>
      <c r="BY3240" s="171"/>
      <c r="BZ3240" s="171"/>
      <c r="CA3240" s="171"/>
      <c r="CB3240" s="171"/>
      <c r="CC3240" s="171"/>
      <c r="CD3240" s="171"/>
      <c r="CE3240" s="171"/>
      <c r="CF3240" s="171"/>
      <c r="CG3240" s="171"/>
      <c r="CH3240" s="171"/>
      <c r="CI3240" s="171"/>
      <c r="CJ3240" s="171"/>
      <c r="CK3240" s="171"/>
      <c r="CL3240" s="171"/>
      <c r="CM3240" s="171"/>
      <c r="CN3240" s="171"/>
      <c r="CO3240" s="171"/>
      <c r="CP3240" s="171"/>
      <c r="CQ3240" s="171"/>
      <c r="CR3240" s="171"/>
      <c r="CS3240" s="171"/>
      <c r="CT3240" s="171"/>
      <c r="CU3240" s="171"/>
      <c r="CV3240" s="171"/>
      <c r="CW3240" s="171"/>
      <c r="CX3240" s="171"/>
      <c r="CY3240" s="171"/>
      <c r="CZ3240" s="171"/>
      <c r="DA3240" s="171"/>
      <c r="DB3240" s="171"/>
      <c r="DC3240" s="171"/>
      <c r="DD3240" s="171"/>
      <c r="DE3240" s="171"/>
      <c r="DF3240" s="171"/>
      <c r="DG3240" s="171"/>
      <c r="DH3240" s="171"/>
      <c r="DI3240" s="171"/>
      <c r="DJ3240" s="171"/>
      <c r="DK3240" s="171"/>
      <c r="DL3240" s="171"/>
      <c r="DM3240" s="171"/>
      <c r="DN3240" s="171"/>
      <c r="DO3240" s="171"/>
      <c r="DP3240" s="171"/>
      <c r="DQ3240" s="171"/>
      <c r="DR3240" s="171"/>
      <c r="DS3240" s="171"/>
      <c r="DT3240" s="171"/>
      <c r="DU3240" s="171"/>
      <c r="DV3240" s="171"/>
      <c r="DW3240" s="171"/>
      <c r="DX3240" s="171"/>
      <c r="DY3240" s="171"/>
      <c r="DZ3240" s="171"/>
      <c r="EA3240" s="171"/>
      <c r="EB3240" s="171"/>
      <c r="EC3240" s="171"/>
      <c r="ED3240" s="171"/>
      <c r="EE3240" s="171"/>
      <c r="EF3240" s="171"/>
      <c r="EG3240" s="171"/>
      <c r="EH3240" s="171"/>
      <c r="EI3240" s="171"/>
      <c r="EJ3240" s="171"/>
      <c r="EK3240" s="171"/>
      <c r="EL3240" s="171"/>
      <c r="EM3240" s="171"/>
      <c r="EN3240" s="171"/>
    </row>
    <row r="3241" spans="43:144" ht="15" x14ac:dyDescent="0.25">
      <c r="AQ3241" s="171"/>
      <c r="AR3241"/>
      <c r="AS3241"/>
      <c r="AT3241"/>
      <c r="AU3241"/>
      <c r="AV3241"/>
      <c r="AW3241"/>
      <c r="AX3241"/>
      <c r="AY3241"/>
      <c r="AZ3241"/>
      <c r="BA3241"/>
      <c r="BB3241"/>
      <c r="BC3241"/>
      <c r="BD3241"/>
      <c r="BE3241" s="171"/>
      <c r="BF3241" s="171"/>
      <c r="BG3241" s="171"/>
      <c r="BH3241" s="171"/>
      <c r="BI3241" s="171"/>
      <c r="BJ3241" s="171"/>
      <c r="BK3241" s="171"/>
      <c r="BL3241" s="171"/>
      <c r="BM3241" s="171"/>
      <c r="BN3241" s="171"/>
      <c r="BO3241" s="171"/>
      <c r="BP3241" s="171"/>
      <c r="BQ3241" s="171"/>
      <c r="BR3241" s="171"/>
      <c r="BS3241" s="171"/>
      <c r="BT3241" s="171"/>
      <c r="BU3241" s="171"/>
      <c r="BV3241" s="171"/>
      <c r="BW3241" s="171"/>
      <c r="BX3241" s="171"/>
      <c r="BY3241" s="171"/>
      <c r="BZ3241" s="171"/>
      <c r="CA3241" s="171"/>
      <c r="CB3241" s="171"/>
      <c r="CC3241" s="171"/>
      <c r="CD3241" s="171"/>
      <c r="CE3241" s="171"/>
      <c r="CF3241" s="171"/>
      <c r="CG3241" s="171"/>
      <c r="CH3241" s="171"/>
      <c r="CI3241" s="171"/>
      <c r="CJ3241" s="171"/>
      <c r="CK3241" s="171"/>
      <c r="CL3241" s="171"/>
      <c r="CM3241" s="171"/>
      <c r="CN3241" s="171"/>
      <c r="CO3241" s="171"/>
      <c r="CP3241" s="171"/>
      <c r="CQ3241" s="171"/>
      <c r="CR3241" s="171"/>
      <c r="CS3241" s="171"/>
      <c r="CT3241" s="171"/>
      <c r="CU3241" s="171"/>
      <c r="CV3241" s="171"/>
      <c r="CW3241" s="171"/>
      <c r="CX3241" s="171"/>
      <c r="CY3241" s="171"/>
      <c r="CZ3241" s="171"/>
      <c r="DA3241" s="171"/>
      <c r="DB3241" s="171"/>
      <c r="DC3241" s="171"/>
      <c r="DD3241" s="171"/>
      <c r="DE3241" s="171"/>
      <c r="DF3241" s="171"/>
      <c r="DG3241" s="171"/>
      <c r="DH3241" s="171"/>
      <c r="DI3241" s="171"/>
      <c r="DJ3241" s="171"/>
      <c r="DK3241" s="171"/>
      <c r="DL3241" s="171"/>
      <c r="DM3241" s="171"/>
      <c r="DN3241" s="171"/>
      <c r="DO3241" s="171"/>
      <c r="DP3241" s="171"/>
      <c r="DQ3241" s="171"/>
      <c r="DR3241" s="171"/>
      <c r="DS3241" s="171"/>
      <c r="DT3241" s="171"/>
      <c r="DU3241" s="171"/>
      <c r="DV3241" s="171"/>
      <c r="DW3241" s="171"/>
      <c r="DX3241" s="171"/>
      <c r="DY3241" s="171"/>
      <c r="DZ3241" s="171"/>
      <c r="EA3241" s="171"/>
      <c r="EB3241" s="171"/>
      <c r="EC3241" s="171"/>
      <c r="ED3241" s="171"/>
      <c r="EE3241" s="171"/>
      <c r="EF3241" s="171"/>
      <c r="EG3241" s="171"/>
      <c r="EH3241" s="171"/>
      <c r="EI3241" s="171"/>
      <c r="EJ3241" s="171"/>
      <c r="EK3241" s="171"/>
      <c r="EL3241" s="171"/>
      <c r="EM3241" s="171"/>
      <c r="EN3241" s="171"/>
    </row>
    <row r="3242" spans="43:144" ht="15" x14ac:dyDescent="0.25">
      <c r="AQ3242" s="171"/>
      <c r="AR3242"/>
      <c r="AS3242"/>
      <c r="AT3242"/>
      <c r="AU3242"/>
      <c r="AV3242"/>
      <c r="AW3242"/>
      <c r="AX3242"/>
      <c r="AY3242"/>
      <c r="AZ3242"/>
      <c r="BA3242"/>
      <c r="BB3242"/>
      <c r="BC3242"/>
      <c r="BD3242"/>
      <c r="BE3242" s="171"/>
      <c r="BF3242" s="171"/>
      <c r="BG3242" s="171"/>
      <c r="BH3242" s="171"/>
      <c r="BI3242" s="171"/>
      <c r="BJ3242" s="171"/>
      <c r="BK3242" s="171"/>
      <c r="BL3242" s="171"/>
      <c r="BM3242" s="171"/>
      <c r="BN3242" s="171"/>
      <c r="BO3242" s="171"/>
      <c r="BP3242" s="171"/>
      <c r="BQ3242" s="171"/>
      <c r="BR3242" s="171"/>
      <c r="BS3242" s="171"/>
      <c r="BT3242" s="171"/>
      <c r="BU3242" s="171"/>
      <c r="BV3242" s="171"/>
      <c r="BW3242" s="171"/>
      <c r="BX3242" s="171"/>
      <c r="BY3242" s="171"/>
      <c r="BZ3242" s="171"/>
      <c r="CA3242" s="171"/>
      <c r="CB3242" s="171"/>
      <c r="CC3242" s="171"/>
      <c r="CD3242" s="171"/>
      <c r="CE3242" s="171"/>
      <c r="CF3242" s="171"/>
      <c r="CG3242" s="171"/>
      <c r="CH3242" s="171"/>
      <c r="CI3242" s="171"/>
      <c r="CJ3242" s="171"/>
      <c r="CK3242" s="171"/>
      <c r="CL3242" s="171"/>
      <c r="CM3242" s="171"/>
      <c r="CN3242" s="171"/>
      <c r="CO3242" s="171"/>
      <c r="CP3242" s="171"/>
      <c r="CQ3242" s="171"/>
      <c r="CR3242" s="171"/>
      <c r="CS3242" s="171"/>
      <c r="CT3242" s="171"/>
      <c r="CU3242" s="171"/>
      <c r="CV3242" s="171"/>
      <c r="CW3242" s="171"/>
      <c r="CX3242" s="171"/>
      <c r="CY3242" s="171"/>
      <c r="CZ3242" s="171"/>
      <c r="DA3242" s="171"/>
      <c r="DB3242" s="171"/>
      <c r="DC3242" s="171"/>
      <c r="DD3242" s="171"/>
      <c r="DE3242" s="171"/>
      <c r="DF3242" s="171"/>
      <c r="DG3242" s="171"/>
      <c r="DH3242" s="171"/>
      <c r="DI3242" s="171"/>
      <c r="DJ3242" s="171"/>
      <c r="DK3242" s="171"/>
      <c r="DL3242" s="171"/>
      <c r="DM3242" s="171"/>
      <c r="DN3242" s="171"/>
      <c r="DO3242" s="171"/>
      <c r="DP3242" s="171"/>
      <c r="DQ3242" s="171"/>
      <c r="DR3242" s="171"/>
      <c r="DS3242" s="171"/>
      <c r="DT3242" s="171"/>
      <c r="DU3242" s="171"/>
      <c r="DV3242" s="171"/>
      <c r="DW3242" s="171"/>
      <c r="DX3242" s="171"/>
      <c r="DY3242" s="171"/>
      <c r="DZ3242" s="171"/>
      <c r="EA3242" s="171"/>
      <c r="EB3242" s="171"/>
      <c r="EC3242" s="171"/>
      <c r="ED3242" s="171"/>
      <c r="EE3242" s="171"/>
      <c r="EF3242" s="171"/>
      <c r="EG3242" s="171"/>
      <c r="EH3242" s="171"/>
      <c r="EI3242" s="171"/>
      <c r="EJ3242" s="171"/>
      <c r="EK3242" s="171"/>
      <c r="EL3242" s="171"/>
      <c r="EM3242" s="171"/>
      <c r="EN3242" s="171"/>
    </row>
    <row r="3243" spans="43:144" ht="15" x14ac:dyDescent="0.25">
      <c r="AQ3243" s="171"/>
      <c r="AR3243"/>
      <c r="AS3243"/>
      <c r="AT3243"/>
      <c r="AU3243"/>
      <c r="AV3243"/>
      <c r="AW3243"/>
      <c r="AX3243"/>
      <c r="AY3243"/>
      <c r="AZ3243"/>
      <c r="BA3243"/>
      <c r="BB3243"/>
      <c r="BC3243"/>
      <c r="BD3243"/>
      <c r="BE3243" s="171"/>
      <c r="BF3243" s="171"/>
      <c r="BG3243" s="171"/>
      <c r="BH3243" s="171"/>
      <c r="BI3243" s="171"/>
      <c r="BJ3243" s="171"/>
      <c r="BK3243" s="171"/>
      <c r="BL3243" s="171"/>
      <c r="BM3243" s="171"/>
      <c r="BN3243" s="171"/>
      <c r="BO3243" s="171"/>
      <c r="BP3243" s="171"/>
      <c r="BQ3243" s="171"/>
      <c r="BR3243" s="171"/>
      <c r="BS3243" s="171"/>
      <c r="BT3243" s="171"/>
      <c r="BU3243" s="171"/>
      <c r="BV3243" s="171"/>
      <c r="BW3243" s="171"/>
      <c r="BX3243" s="171"/>
      <c r="BY3243" s="171"/>
      <c r="BZ3243" s="171"/>
      <c r="CA3243" s="171"/>
      <c r="CB3243" s="171"/>
      <c r="CC3243" s="171"/>
      <c r="CD3243" s="171"/>
      <c r="CE3243" s="171"/>
      <c r="CF3243" s="171"/>
      <c r="CG3243" s="171"/>
      <c r="CH3243" s="171"/>
      <c r="CI3243" s="171"/>
      <c r="CJ3243" s="171"/>
      <c r="CK3243" s="171"/>
      <c r="CL3243" s="171"/>
      <c r="CM3243" s="171"/>
      <c r="CN3243" s="171"/>
      <c r="CO3243" s="171"/>
      <c r="CP3243" s="171"/>
      <c r="CQ3243" s="171"/>
      <c r="CR3243" s="171"/>
      <c r="CS3243" s="171"/>
      <c r="CT3243" s="171"/>
      <c r="CU3243" s="171"/>
      <c r="CV3243" s="171"/>
      <c r="CW3243" s="171"/>
      <c r="CX3243" s="171"/>
      <c r="CY3243" s="171"/>
      <c r="CZ3243" s="171"/>
      <c r="DA3243" s="171"/>
      <c r="DB3243" s="171"/>
      <c r="DC3243" s="171"/>
      <c r="DD3243" s="171"/>
      <c r="DE3243" s="171"/>
      <c r="DF3243" s="171"/>
      <c r="DG3243" s="171"/>
      <c r="DH3243" s="171"/>
      <c r="DI3243" s="171"/>
      <c r="DJ3243" s="171"/>
      <c r="DK3243" s="171"/>
      <c r="DL3243" s="171"/>
      <c r="DM3243" s="171"/>
      <c r="DN3243" s="171"/>
      <c r="DO3243" s="171"/>
      <c r="DP3243" s="171"/>
      <c r="DQ3243" s="171"/>
      <c r="DR3243" s="171"/>
      <c r="DS3243" s="171"/>
      <c r="DT3243" s="171"/>
      <c r="DU3243" s="171"/>
      <c r="DV3243" s="171"/>
      <c r="DW3243" s="171"/>
      <c r="DX3243" s="171"/>
      <c r="DY3243" s="171"/>
      <c r="DZ3243" s="171"/>
      <c r="EA3243" s="171"/>
      <c r="EB3243" s="171"/>
      <c r="EC3243" s="171"/>
      <c r="ED3243" s="171"/>
      <c r="EE3243" s="171"/>
      <c r="EF3243" s="171"/>
      <c r="EG3243" s="171"/>
      <c r="EH3243" s="171"/>
      <c r="EI3243" s="171"/>
      <c r="EJ3243" s="171"/>
      <c r="EK3243" s="171"/>
      <c r="EL3243" s="171"/>
      <c r="EM3243" s="171"/>
      <c r="EN3243" s="171"/>
    </row>
    <row r="3244" spans="43:144" ht="15" x14ac:dyDescent="0.25">
      <c r="AQ3244" s="171"/>
      <c r="AR3244"/>
      <c r="AS3244"/>
      <c r="AT3244"/>
      <c r="AU3244"/>
      <c r="AV3244"/>
      <c r="AW3244"/>
      <c r="AX3244"/>
      <c r="AY3244"/>
      <c r="AZ3244"/>
      <c r="BA3244"/>
      <c r="BB3244"/>
      <c r="BC3244"/>
      <c r="BD3244"/>
      <c r="BE3244" s="171"/>
      <c r="BF3244" s="171"/>
      <c r="BG3244" s="171"/>
      <c r="BH3244" s="171"/>
      <c r="BI3244" s="171"/>
      <c r="BJ3244" s="171"/>
      <c r="BK3244" s="171"/>
      <c r="BL3244" s="171"/>
      <c r="BM3244" s="171"/>
      <c r="BN3244" s="171"/>
      <c r="BO3244" s="171"/>
      <c r="BP3244" s="171"/>
      <c r="BQ3244" s="171"/>
      <c r="BR3244" s="171"/>
      <c r="BS3244" s="171"/>
      <c r="BT3244" s="171"/>
      <c r="BU3244" s="171"/>
      <c r="BV3244" s="171"/>
      <c r="BW3244" s="171"/>
      <c r="BX3244" s="171"/>
      <c r="BY3244" s="171"/>
      <c r="BZ3244" s="171"/>
      <c r="CA3244" s="171"/>
      <c r="CB3244" s="171"/>
      <c r="CC3244" s="171"/>
      <c r="CD3244" s="171"/>
      <c r="CE3244" s="171"/>
      <c r="CF3244" s="171"/>
      <c r="CG3244" s="171"/>
      <c r="CH3244" s="171"/>
      <c r="CI3244" s="171"/>
      <c r="CJ3244" s="171"/>
      <c r="CK3244" s="171"/>
      <c r="CL3244" s="171"/>
      <c r="CM3244" s="171"/>
      <c r="CN3244" s="171"/>
      <c r="CO3244" s="171"/>
      <c r="CP3244" s="171"/>
      <c r="CQ3244" s="171"/>
      <c r="CR3244" s="171"/>
      <c r="CS3244" s="171"/>
      <c r="CT3244" s="171"/>
      <c r="CU3244" s="171"/>
      <c r="CV3244" s="171"/>
      <c r="CW3244" s="171"/>
      <c r="CX3244" s="171"/>
      <c r="CY3244" s="171"/>
      <c r="CZ3244" s="171"/>
      <c r="DA3244" s="171"/>
      <c r="DB3244" s="171"/>
      <c r="DC3244" s="171"/>
      <c r="DD3244" s="171"/>
      <c r="DE3244" s="171"/>
      <c r="DF3244" s="171"/>
      <c r="DG3244" s="171"/>
      <c r="DH3244" s="171"/>
      <c r="DI3244" s="171"/>
      <c r="DJ3244" s="171"/>
      <c r="DK3244" s="171"/>
      <c r="DL3244" s="171"/>
      <c r="DM3244" s="171"/>
      <c r="DN3244" s="171"/>
      <c r="DO3244" s="171"/>
      <c r="DP3244" s="171"/>
      <c r="DQ3244" s="171"/>
      <c r="DR3244" s="171"/>
      <c r="DS3244" s="171"/>
      <c r="DT3244" s="171"/>
      <c r="DU3244" s="171"/>
      <c r="DV3244" s="171"/>
      <c r="DW3244" s="171"/>
      <c r="DX3244" s="171"/>
      <c r="DY3244" s="171"/>
      <c r="DZ3244" s="171"/>
      <c r="EA3244" s="171"/>
      <c r="EB3244" s="171"/>
      <c r="EC3244" s="171"/>
      <c r="ED3244" s="171"/>
      <c r="EE3244" s="171"/>
      <c r="EF3244" s="171"/>
      <c r="EG3244" s="171"/>
      <c r="EH3244" s="171"/>
      <c r="EI3244" s="171"/>
      <c r="EJ3244" s="171"/>
      <c r="EK3244" s="171"/>
      <c r="EL3244" s="171"/>
      <c r="EM3244" s="171"/>
      <c r="EN3244" s="171"/>
    </row>
    <row r="3245" spans="43:144" ht="15" x14ac:dyDescent="0.25">
      <c r="AQ3245" s="171"/>
      <c r="AR3245"/>
      <c r="AS3245"/>
      <c r="AT3245"/>
      <c r="AU3245"/>
      <c r="AV3245"/>
      <c r="AW3245"/>
      <c r="AX3245"/>
      <c r="AY3245"/>
      <c r="AZ3245"/>
      <c r="BA3245"/>
      <c r="BB3245"/>
      <c r="BC3245"/>
      <c r="BD3245"/>
      <c r="BE3245" s="171"/>
      <c r="BF3245" s="171"/>
      <c r="BG3245" s="171"/>
      <c r="BH3245" s="171"/>
      <c r="BI3245" s="171"/>
      <c r="BJ3245" s="171"/>
      <c r="BK3245" s="171"/>
      <c r="BL3245" s="171"/>
      <c r="BM3245" s="171"/>
      <c r="BN3245" s="171"/>
      <c r="BO3245" s="171"/>
      <c r="BP3245" s="171"/>
      <c r="BQ3245" s="171"/>
      <c r="BR3245" s="171"/>
      <c r="BS3245" s="171"/>
      <c r="BT3245" s="171"/>
      <c r="BU3245" s="171"/>
      <c r="BV3245" s="171"/>
      <c r="BW3245" s="171"/>
      <c r="BX3245" s="171"/>
      <c r="BY3245" s="171"/>
      <c r="BZ3245" s="171"/>
      <c r="CA3245" s="171"/>
      <c r="CB3245" s="171"/>
      <c r="CC3245" s="171"/>
      <c r="CD3245" s="171"/>
      <c r="CE3245" s="171"/>
      <c r="CF3245" s="171"/>
      <c r="CG3245" s="171"/>
      <c r="CH3245" s="171"/>
      <c r="CI3245" s="171"/>
      <c r="CJ3245" s="171"/>
      <c r="CK3245" s="171"/>
      <c r="CL3245" s="171"/>
      <c r="CM3245" s="171"/>
      <c r="CN3245" s="171"/>
      <c r="CO3245" s="171"/>
      <c r="CP3245" s="171"/>
      <c r="CQ3245" s="171"/>
      <c r="CR3245" s="171"/>
      <c r="CS3245" s="171"/>
      <c r="CT3245" s="171"/>
      <c r="CU3245" s="171"/>
      <c r="CV3245" s="171"/>
      <c r="CW3245" s="171"/>
      <c r="CX3245" s="171"/>
      <c r="CY3245" s="171"/>
      <c r="CZ3245" s="171"/>
      <c r="DA3245" s="171"/>
      <c r="DB3245" s="171"/>
      <c r="DC3245" s="171"/>
      <c r="DD3245" s="171"/>
      <c r="DE3245" s="171"/>
      <c r="DF3245" s="171"/>
      <c r="DG3245" s="171"/>
      <c r="DH3245" s="171"/>
      <c r="DI3245" s="171"/>
      <c r="DJ3245" s="171"/>
      <c r="DK3245" s="171"/>
      <c r="DL3245" s="171"/>
      <c r="DM3245" s="171"/>
      <c r="DN3245" s="171"/>
      <c r="DO3245" s="171"/>
      <c r="DP3245" s="171"/>
      <c r="DQ3245" s="171"/>
      <c r="DR3245" s="171"/>
      <c r="DS3245" s="171"/>
      <c r="DT3245" s="171"/>
      <c r="DU3245" s="171"/>
      <c r="DV3245" s="171"/>
      <c r="DW3245" s="171"/>
      <c r="DX3245" s="171"/>
      <c r="DY3245" s="171"/>
      <c r="DZ3245" s="171"/>
      <c r="EA3245" s="171"/>
      <c r="EB3245" s="171"/>
      <c r="EC3245" s="171"/>
      <c r="ED3245" s="171"/>
      <c r="EE3245" s="171"/>
      <c r="EF3245" s="171"/>
      <c r="EG3245" s="171"/>
      <c r="EH3245" s="171"/>
      <c r="EI3245" s="171"/>
      <c r="EJ3245" s="171"/>
      <c r="EK3245" s="171"/>
      <c r="EL3245" s="171"/>
      <c r="EM3245" s="171"/>
      <c r="EN3245" s="171"/>
    </row>
    <row r="3246" spans="43:144" ht="15" x14ac:dyDescent="0.25">
      <c r="AQ3246" s="171"/>
      <c r="AR3246"/>
      <c r="AS3246"/>
      <c r="AT3246"/>
      <c r="AU3246"/>
      <c r="AV3246"/>
      <c r="AW3246"/>
      <c r="AX3246"/>
      <c r="AY3246"/>
      <c r="AZ3246"/>
      <c r="BA3246"/>
      <c r="BB3246"/>
      <c r="BC3246"/>
      <c r="BD3246"/>
      <c r="BE3246" s="171"/>
      <c r="BF3246" s="171"/>
      <c r="BG3246" s="171"/>
      <c r="BH3246" s="171"/>
      <c r="BI3246" s="171"/>
      <c r="BJ3246" s="171"/>
      <c r="BK3246" s="171"/>
      <c r="BL3246" s="171"/>
      <c r="BM3246" s="171"/>
      <c r="BN3246" s="171"/>
      <c r="BO3246" s="171"/>
      <c r="BP3246" s="171"/>
      <c r="BQ3246" s="171"/>
      <c r="BR3246" s="171"/>
      <c r="BS3246" s="171"/>
      <c r="BT3246" s="171"/>
      <c r="BU3246" s="171"/>
      <c r="BV3246" s="171"/>
      <c r="BW3246" s="171"/>
      <c r="BX3246" s="171"/>
      <c r="BY3246" s="171"/>
      <c r="BZ3246" s="171"/>
      <c r="CA3246" s="171"/>
      <c r="CB3246" s="171"/>
      <c r="CC3246" s="171"/>
      <c r="CD3246" s="171"/>
      <c r="CE3246" s="171"/>
      <c r="CF3246" s="171"/>
      <c r="CG3246" s="171"/>
      <c r="CH3246" s="171"/>
      <c r="CI3246" s="171"/>
      <c r="CJ3246" s="171"/>
      <c r="CK3246" s="171"/>
      <c r="CL3246" s="171"/>
      <c r="CM3246" s="171"/>
      <c r="CN3246" s="171"/>
      <c r="CO3246" s="171"/>
      <c r="CP3246" s="171"/>
      <c r="CQ3246" s="171"/>
      <c r="CR3246" s="171"/>
      <c r="CS3246" s="171"/>
      <c r="CT3246" s="171"/>
      <c r="CU3246" s="171"/>
      <c r="CV3246" s="171"/>
      <c r="CW3246" s="171"/>
      <c r="CX3246" s="171"/>
      <c r="CY3246" s="171"/>
      <c r="CZ3246" s="171"/>
      <c r="DA3246" s="171"/>
      <c r="DB3246" s="171"/>
      <c r="DC3246" s="171"/>
      <c r="DD3246" s="171"/>
      <c r="DE3246" s="171"/>
      <c r="DF3246" s="171"/>
      <c r="DG3246" s="171"/>
      <c r="DH3246" s="171"/>
      <c r="DI3246" s="171"/>
      <c r="DJ3246" s="171"/>
      <c r="DK3246" s="171"/>
      <c r="DL3246" s="171"/>
      <c r="DM3246" s="171"/>
      <c r="DN3246" s="171"/>
      <c r="DO3246" s="171"/>
      <c r="DP3246" s="171"/>
      <c r="DQ3246" s="171"/>
      <c r="DR3246" s="171"/>
      <c r="DS3246" s="171"/>
      <c r="DT3246" s="171"/>
      <c r="DU3246" s="171"/>
      <c r="DV3246" s="171"/>
      <c r="DW3246" s="171"/>
      <c r="DX3246" s="171"/>
      <c r="DY3246" s="171"/>
      <c r="DZ3246" s="171"/>
      <c r="EA3246" s="171"/>
      <c r="EB3246" s="171"/>
      <c r="EC3246" s="171"/>
      <c r="ED3246" s="171"/>
      <c r="EE3246" s="171"/>
      <c r="EF3246" s="171"/>
      <c r="EG3246" s="171"/>
      <c r="EH3246" s="171"/>
      <c r="EI3246" s="171"/>
      <c r="EJ3246" s="171"/>
      <c r="EK3246" s="171"/>
      <c r="EL3246" s="171"/>
      <c r="EM3246" s="171"/>
      <c r="EN3246" s="171"/>
    </row>
    <row r="3247" spans="43:144" ht="15" x14ac:dyDescent="0.25">
      <c r="AQ3247" s="171"/>
      <c r="AR3247"/>
      <c r="AS3247"/>
      <c r="AT3247"/>
      <c r="AU3247"/>
      <c r="AV3247"/>
      <c r="AW3247"/>
      <c r="AX3247"/>
      <c r="AY3247"/>
      <c r="AZ3247"/>
      <c r="BA3247"/>
      <c r="BB3247"/>
      <c r="BC3247"/>
      <c r="BD3247"/>
      <c r="BE3247" s="171"/>
      <c r="BF3247" s="171"/>
      <c r="BG3247" s="171"/>
      <c r="BH3247" s="171"/>
      <c r="BI3247" s="171"/>
      <c r="BJ3247" s="171"/>
      <c r="BK3247" s="171"/>
      <c r="BL3247" s="171"/>
      <c r="BM3247" s="171"/>
      <c r="BN3247" s="171"/>
      <c r="BO3247" s="171"/>
      <c r="BP3247" s="171"/>
      <c r="BQ3247" s="171"/>
      <c r="BR3247" s="171"/>
      <c r="BS3247" s="171"/>
      <c r="BT3247" s="171"/>
      <c r="BU3247" s="171"/>
      <c r="BV3247" s="171"/>
      <c r="BW3247" s="171"/>
      <c r="BX3247" s="171"/>
      <c r="BY3247" s="171"/>
      <c r="BZ3247" s="171"/>
      <c r="CA3247" s="171"/>
      <c r="CB3247" s="171"/>
      <c r="CC3247" s="171"/>
      <c r="CD3247" s="171"/>
      <c r="CE3247" s="171"/>
      <c r="CF3247" s="171"/>
      <c r="CG3247" s="171"/>
      <c r="CH3247" s="171"/>
      <c r="CI3247" s="171"/>
      <c r="CJ3247" s="171"/>
      <c r="CK3247" s="171"/>
      <c r="CL3247" s="171"/>
      <c r="CM3247" s="171"/>
      <c r="CN3247" s="171"/>
      <c r="CO3247" s="171"/>
      <c r="CP3247" s="171"/>
      <c r="CQ3247" s="171"/>
      <c r="CR3247" s="171"/>
      <c r="CS3247" s="171"/>
      <c r="CT3247" s="171"/>
      <c r="CU3247" s="171"/>
      <c r="CV3247" s="171"/>
      <c r="CW3247" s="171"/>
      <c r="CX3247" s="171"/>
      <c r="CY3247" s="171"/>
      <c r="CZ3247" s="171"/>
      <c r="DA3247" s="171"/>
      <c r="DB3247" s="171"/>
      <c r="DC3247" s="171"/>
      <c r="DD3247" s="171"/>
      <c r="DE3247" s="171"/>
      <c r="DF3247" s="171"/>
      <c r="DG3247" s="171"/>
      <c r="DH3247" s="171"/>
      <c r="DI3247" s="171"/>
      <c r="DJ3247" s="171"/>
      <c r="DK3247" s="171"/>
      <c r="DL3247" s="171"/>
      <c r="DM3247" s="171"/>
      <c r="DN3247" s="171"/>
      <c r="DO3247" s="171"/>
      <c r="DP3247" s="171"/>
      <c r="DQ3247" s="171"/>
      <c r="DR3247" s="171"/>
      <c r="DS3247" s="171"/>
      <c r="DT3247" s="171"/>
      <c r="DU3247" s="171"/>
      <c r="DV3247" s="171"/>
      <c r="DW3247" s="171"/>
      <c r="DX3247" s="171"/>
      <c r="DY3247" s="171"/>
      <c r="DZ3247" s="171"/>
      <c r="EA3247" s="171"/>
      <c r="EB3247" s="171"/>
      <c r="EC3247" s="171"/>
      <c r="ED3247" s="171"/>
      <c r="EE3247" s="171"/>
      <c r="EF3247" s="171"/>
      <c r="EG3247" s="171"/>
      <c r="EH3247" s="171"/>
      <c r="EI3247" s="171"/>
      <c r="EJ3247" s="171"/>
      <c r="EK3247" s="171"/>
      <c r="EL3247" s="171"/>
      <c r="EM3247" s="171"/>
      <c r="EN3247" s="171"/>
    </row>
    <row r="3248" spans="43:144" ht="15" x14ac:dyDescent="0.25">
      <c r="AQ3248" s="171"/>
      <c r="AR3248"/>
      <c r="AS3248"/>
      <c r="AT3248"/>
      <c r="AU3248"/>
      <c r="AV3248"/>
      <c r="AW3248"/>
      <c r="AX3248"/>
      <c r="AY3248"/>
      <c r="AZ3248"/>
      <c r="BA3248"/>
      <c r="BB3248"/>
      <c r="BC3248"/>
      <c r="BD3248"/>
      <c r="BE3248" s="171"/>
      <c r="BF3248" s="171"/>
      <c r="BG3248" s="171"/>
      <c r="BH3248" s="171"/>
      <c r="BI3248" s="171"/>
      <c r="BJ3248" s="171"/>
      <c r="BK3248" s="171"/>
      <c r="BL3248" s="171"/>
      <c r="BM3248" s="171"/>
      <c r="BN3248" s="171"/>
      <c r="BO3248" s="171"/>
      <c r="BP3248" s="171"/>
      <c r="BQ3248" s="171"/>
      <c r="BR3248" s="171"/>
      <c r="BS3248" s="171"/>
      <c r="BT3248" s="171"/>
      <c r="BU3248" s="171"/>
      <c r="BV3248" s="171"/>
      <c r="BW3248" s="171"/>
      <c r="BX3248" s="171"/>
      <c r="BY3248" s="171"/>
      <c r="BZ3248" s="171"/>
      <c r="CA3248" s="171"/>
      <c r="CB3248" s="171"/>
      <c r="CC3248" s="171"/>
      <c r="CD3248" s="171"/>
      <c r="CE3248" s="171"/>
      <c r="CF3248" s="171"/>
      <c r="CG3248" s="171"/>
      <c r="CH3248" s="171"/>
      <c r="CI3248" s="171"/>
      <c r="CJ3248" s="171"/>
      <c r="CK3248" s="171"/>
      <c r="CL3248" s="171"/>
      <c r="CM3248" s="171"/>
      <c r="CN3248" s="171"/>
      <c r="CO3248" s="171"/>
      <c r="CP3248" s="171"/>
      <c r="CQ3248" s="171"/>
      <c r="CR3248" s="171"/>
      <c r="CS3248" s="171"/>
      <c r="CT3248" s="171"/>
      <c r="CU3248" s="171"/>
      <c r="CV3248" s="171"/>
      <c r="CW3248" s="171"/>
      <c r="CX3248" s="171"/>
      <c r="CY3248" s="171"/>
      <c r="CZ3248" s="171"/>
      <c r="DA3248" s="171"/>
      <c r="DB3248" s="171"/>
      <c r="DC3248" s="171"/>
      <c r="DD3248" s="171"/>
      <c r="DE3248" s="171"/>
      <c r="DF3248" s="171"/>
      <c r="DG3248" s="171"/>
      <c r="DH3248" s="171"/>
      <c r="DI3248" s="171"/>
      <c r="DJ3248" s="171"/>
      <c r="DK3248" s="171"/>
      <c r="DL3248" s="171"/>
      <c r="DM3248" s="171"/>
      <c r="DN3248" s="171"/>
      <c r="DO3248" s="171"/>
      <c r="DP3248" s="171"/>
      <c r="DQ3248" s="171"/>
      <c r="DR3248" s="171"/>
      <c r="DS3248" s="171"/>
      <c r="DT3248" s="171"/>
      <c r="DU3248" s="171"/>
      <c r="DV3248" s="171"/>
      <c r="DW3248" s="171"/>
      <c r="DX3248" s="171"/>
      <c r="DY3248" s="171"/>
      <c r="DZ3248" s="171"/>
      <c r="EA3248" s="171"/>
      <c r="EB3248" s="171"/>
      <c r="EC3248" s="171"/>
      <c r="ED3248" s="171"/>
      <c r="EE3248" s="171"/>
      <c r="EF3248" s="171"/>
      <c r="EG3248" s="171"/>
      <c r="EH3248" s="171"/>
      <c r="EI3248" s="171"/>
      <c r="EJ3248" s="171"/>
      <c r="EK3248" s="171"/>
      <c r="EL3248" s="171"/>
      <c r="EM3248" s="171"/>
      <c r="EN3248" s="171"/>
    </row>
    <row r="3249" spans="43:144" ht="15" x14ac:dyDescent="0.25">
      <c r="AQ3249" s="171"/>
      <c r="AR3249"/>
      <c r="AS3249"/>
      <c r="AT3249"/>
      <c r="AU3249"/>
      <c r="AV3249"/>
      <c r="AW3249"/>
      <c r="AX3249"/>
      <c r="AY3249"/>
      <c r="AZ3249"/>
      <c r="BA3249"/>
      <c r="BB3249"/>
      <c r="BC3249"/>
      <c r="BD3249"/>
      <c r="BE3249" s="171"/>
      <c r="BF3249" s="171"/>
      <c r="BG3249" s="171"/>
      <c r="BH3249" s="171"/>
      <c r="BI3249" s="171"/>
      <c r="BJ3249" s="171"/>
      <c r="BK3249" s="171"/>
      <c r="BL3249" s="171"/>
      <c r="BM3249" s="171"/>
      <c r="BN3249" s="171"/>
      <c r="BO3249" s="171"/>
      <c r="BP3249" s="171"/>
      <c r="BQ3249" s="171"/>
      <c r="BR3249" s="171"/>
      <c r="BS3249" s="171"/>
      <c r="BT3249" s="171"/>
      <c r="BU3249" s="171"/>
      <c r="BV3249" s="171"/>
      <c r="BW3249" s="171"/>
      <c r="BX3249" s="171"/>
      <c r="BY3249" s="171"/>
      <c r="BZ3249" s="171"/>
      <c r="CA3249" s="171"/>
      <c r="CB3249" s="171"/>
      <c r="CC3249" s="171"/>
      <c r="CD3249" s="171"/>
      <c r="CE3249" s="171"/>
      <c r="CF3249" s="171"/>
      <c r="CG3249" s="171"/>
      <c r="CH3249" s="171"/>
      <c r="CI3249" s="171"/>
      <c r="CJ3249" s="171"/>
      <c r="CK3249" s="171"/>
      <c r="CL3249" s="171"/>
      <c r="CM3249" s="171"/>
      <c r="CN3249" s="171"/>
      <c r="CO3249" s="171"/>
      <c r="CP3249" s="171"/>
      <c r="CQ3249" s="171"/>
      <c r="CR3249" s="171"/>
      <c r="CS3249" s="171"/>
      <c r="CT3249" s="171"/>
      <c r="CU3249" s="171"/>
      <c r="CV3249" s="171"/>
      <c r="CW3249" s="171"/>
      <c r="CX3249" s="171"/>
      <c r="CY3249" s="171"/>
      <c r="CZ3249" s="171"/>
      <c r="DA3249" s="171"/>
      <c r="DB3249" s="171"/>
      <c r="DC3249" s="171"/>
      <c r="DD3249" s="171"/>
      <c r="DE3249" s="171"/>
      <c r="DF3249" s="171"/>
      <c r="DG3249" s="171"/>
      <c r="DH3249" s="171"/>
      <c r="DI3249" s="171"/>
      <c r="DJ3249" s="171"/>
      <c r="DK3249" s="171"/>
      <c r="DL3249" s="171"/>
      <c r="DM3249" s="171"/>
      <c r="DN3249" s="171"/>
      <c r="DO3249" s="171"/>
      <c r="DP3249" s="171"/>
      <c r="DQ3249" s="171"/>
      <c r="DR3249" s="171"/>
      <c r="DS3249" s="171"/>
      <c r="DT3249" s="171"/>
      <c r="DU3249" s="171"/>
      <c r="DV3249" s="171"/>
      <c r="DW3249" s="171"/>
      <c r="DX3249" s="171"/>
      <c r="DY3249" s="171"/>
      <c r="DZ3249" s="171"/>
      <c r="EA3249" s="171"/>
      <c r="EB3249" s="171"/>
      <c r="EC3249" s="171"/>
      <c r="ED3249" s="171"/>
      <c r="EE3249" s="171"/>
      <c r="EF3249" s="171"/>
      <c r="EG3249" s="171"/>
      <c r="EH3249" s="171"/>
      <c r="EI3249" s="171"/>
      <c r="EJ3249" s="171"/>
      <c r="EK3249" s="171"/>
      <c r="EL3249" s="171"/>
      <c r="EM3249" s="171"/>
      <c r="EN3249" s="171"/>
    </row>
    <row r="3250" spans="43:144" ht="15" x14ac:dyDescent="0.25">
      <c r="AQ3250" s="171"/>
      <c r="AR3250"/>
      <c r="AS3250"/>
      <c r="AT3250"/>
      <c r="AU3250"/>
      <c r="AV3250"/>
      <c r="AW3250"/>
      <c r="AX3250"/>
      <c r="AY3250"/>
      <c r="AZ3250"/>
      <c r="BA3250"/>
      <c r="BB3250"/>
      <c r="BC3250"/>
      <c r="BD3250"/>
      <c r="BE3250" s="171"/>
      <c r="BF3250" s="171"/>
      <c r="BG3250" s="171"/>
      <c r="BH3250" s="171"/>
      <c r="BI3250" s="171"/>
      <c r="BJ3250" s="171"/>
      <c r="BK3250" s="171"/>
      <c r="BL3250" s="171"/>
      <c r="BM3250" s="171"/>
      <c r="BN3250" s="171"/>
      <c r="BO3250" s="171"/>
      <c r="BP3250" s="171"/>
      <c r="BQ3250" s="171"/>
      <c r="BR3250" s="171"/>
      <c r="BS3250" s="171"/>
      <c r="BT3250" s="171"/>
      <c r="BU3250" s="171"/>
      <c r="BV3250" s="171"/>
      <c r="BW3250" s="171"/>
      <c r="BX3250" s="171"/>
      <c r="BY3250" s="171"/>
      <c r="BZ3250" s="171"/>
      <c r="CA3250" s="171"/>
      <c r="CB3250" s="171"/>
      <c r="CC3250" s="171"/>
      <c r="CD3250" s="171"/>
      <c r="CE3250" s="171"/>
      <c r="CF3250" s="171"/>
      <c r="CG3250" s="171"/>
      <c r="CH3250" s="171"/>
      <c r="CI3250" s="171"/>
      <c r="CJ3250" s="171"/>
      <c r="CK3250" s="171"/>
      <c r="CL3250" s="171"/>
      <c r="CM3250" s="171"/>
      <c r="CN3250" s="171"/>
      <c r="CO3250" s="171"/>
      <c r="CP3250" s="171"/>
      <c r="CQ3250" s="171"/>
      <c r="CR3250" s="171"/>
      <c r="CS3250" s="171"/>
      <c r="CT3250" s="171"/>
      <c r="CU3250" s="171"/>
      <c r="CV3250" s="171"/>
      <c r="CW3250" s="171"/>
      <c r="CX3250" s="171"/>
      <c r="CY3250" s="171"/>
      <c r="CZ3250" s="171"/>
      <c r="DA3250" s="171"/>
      <c r="DB3250" s="171"/>
      <c r="DC3250" s="171"/>
      <c r="DD3250" s="171"/>
      <c r="DE3250" s="171"/>
      <c r="DF3250" s="171"/>
      <c r="DG3250" s="171"/>
      <c r="DH3250" s="171"/>
      <c r="DI3250" s="171"/>
      <c r="DJ3250" s="171"/>
      <c r="DK3250" s="171"/>
      <c r="DL3250" s="171"/>
      <c r="DM3250" s="171"/>
      <c r="DN3250" s="171"/>
      <c r="DO3250" s="171"/>
      <c r="DP3250" s="171"/>
      <c r="DQ3250" s="171"/>
      <c r="DR3250" s="171"/>
      <c r="DS3250" s="171"/>
      <c r="DT3250" s="171"/>
      <c r="DU3250" s="171"/>
      <c r="DV3250" s="171"/>
      <c r="DW3250" s="171"/>
      <c r="DX3250" s="171"/>
      <c r="DY3250" s="171"/>
      <c r="DZ3250" s="171"/>
      <c r="EA3250" s="171"/>
      <c r="EB3250" s="171"/>
      <c r="EC3250" s="171"/>
      <c r="ED3250" s="171"/>
      <c r="EE3250" s="171"/>
      <c r="EF3250" s="171"/>
      <c r="EG3250" s="171"/>
      <c r="EH3250" s="171"/>
      <c r="EI3250" s="171"/>
      <c r="EJ3250" s="171"/>
      <c r="EK3250" s="171"/>
      <c r="EL3250" s="171"/>
      <c r="EM3250" s="171"/>
      <c r="EN3250" s="171"/>
    </row>
    <row r="3251" spans="43:144" ht="15" x14ac:dyDescent="0.25">
      <c r="AQ3251" s="171"/>
      <c r="AR3251"/>
      <c r="AS3251"/>
      <c r="AT3251"/>
      <c r="AU3251"/>
      <c r="AV3251"/>
      <c r="AW3251"/>
      <c r="AX3251"/>
      <c r="AY3251"/>
      <c r="AZ3251"/>
      <c r="BA3251"/>
      <c r="BB3251"/>
      <c r="BC3251"/>
      <c r="BD3251"/>
      <c r="BE3251" s="171"/>
      <c r="BF3251" s="171"/>
      <c r="BG3251" s="171"/>
      <c r="BH3251" s="171"/>
      <c r="BI3251" s="171"/>
      <c r="BJ3251" s="171"/>
      <c r="BK3251" s="171"/>
      <c r="BL3251" s="171"/>
      <c r="BM3251" s="171"/>
      <c r="BN3251" s="171"/>
      <c r="BO3251" s="171"/>
      <c r="BP3251" s="171"/>
      <c r="BQ3251" s="171"/>
      <c r="BR3251" s="171"/>
      <c r="BS3251" s="171"/>
      <c r="BT3251" s="171"/>
      <c r="BU3251" s="171"/>
      <c r="BV3251" s="171"/>
      <c r="BW3251" s="171"/>
      <c r="BX3251" s="171"/>
      <c r="BY3251" s="171"/>
      <c r="BZ3251" s="171"/>
      <c r="CA3251" s="171"/>
      <c r="CB3251" s="171"/>
      <c r="CC3251" s="171"/>
      <c r="CD3251" s="171"/>
      <c r="CE3251" s="171"/>
      <c r="CF3251" s="171"/>
      <c r="CG3251" s="171"/>
      <c r="CH3251" s="171"/>
      <c r="CI3251" s="171"/>
      <c r="CJ3251" s="171"/>
      <c r="CK3251" s="171"/>
      <c r="CL3251" s="171"/>
      <c r="CM3251" s="171"/>
      <c r="CN3251" s="171"/>
      <c r="CO3251" s="171"/>
      <c r="CP3251" s="171"/>
      <c r="CQ3251" s="171"/>
      <c r="CR3251" s="171"/>
      <c r="CS3251" s="171"/>
      <c r="CT3251" s="171"/>
      <c r="CU3251" s="171"/>
      <c r="CV3251" s="171"/>
      <c r="CW3251" s="171"/>
      <c r="CX3251" s="171"/>
      <c r="CY3251" s="171"/>
      <c r="CZ3251" s="171"/>
      <c r="DA3251" s="171"/>
      <c r="DB3251" s="171"/>
      <c r="DC3251" s="171"/>
      <c r="DD3251" s="171"/>
      <c r="DE3251" s="171"/>
      <c r="DF3251" s="171"/>
      <c r="DG3251" s="171"/>
      <c r="DH3251" s="171"/>
      <c r="DI3251" s="171"/>
      <c r="DJ3251" s="171"/>
      <c r="DK3251" s="171"/>
      <c r="DL3251" s="171"/>
      <c r="DM3251" s="171"/>
      <c r="DN3251" s="171"/>
      <c r="DO3251" s="171"/>
      <c r="DP3251" s="171"/>
      <c r="DQ3251" s="171"/>
      <c r="DR3251" s="171"/>
      <c r="DS3251" s="171"/>
      <c r="DT3251" s="171"/>
      <c r="DU3251" s="171"/>
      <c r="DV3251" s="171"/>
      <c r="DW3251" s="171"/>
      <c r="DX3251" s="171"/>
      <c r="DY3251" s="171"/>
      <c r="DZ3251" s="171"/>
      <c r="EA3251" s="171"/>
      <c r="EB3251" s="171"/>
      <c r="EC3251" s="171"/>
      <c r="ED3251" s="171"/>
      <c r="EE3251" s="171"/>
      <c r="EF3251" s="171"/>
      <c r="EG3251" s="171"/>
      <c r="EH3251" s="171"/>
      <c r="EI3251" s="171"/>
      <c r="EJ3251" s="171"/>
      <c r="EK3251" s="171"/>
      <c r="EL3251" s="171"/>
      <c r="EM3251" s="171"/>
      <c r="EN3251" s="171"/>
    </row>
    <row r="3252" spans="43:144" ht="15" x14ac:dyDescent="0.25">
      <c r="AQ3252" s="171"/>
      <c r="AR3252"/>
      <c r="AS3252"/>
      <c r="AT3252"/>
      <c r="AU3252"/>
      <c r="AV3252"/>
      <c r="AW3252"/>
      <c r="AX3252"/>
      <c r="AY3252"/>
      <c r="AZ3252"/>
      <c r="BA3252"/>
      <c r="BB3252"/>
      <c r="BC3252"/>
      <c r="BD3252"/>
      <c r="BE3252" s="171"/>
      <c r="BF3252" s="171"/>
      <c r="BG3252" s="171"/>
      <c r="BH3252" s="171"/>
      <c r="BI3252" s="171"/>
      <c r="BJ3252" s="171"/>
      <c r="BK3252" s="171"/>
      <c r="BL3252" s="171"/>
      <c r="BM3252" s="171"/>
      <c r="BN3252" s="171"/>
      <c r="BO3252" s="171"/>
      <c r="BP3252" s="171"/>
      <c r="BQ3252" s="171"/>
      <c r="BR3252" s="171"/>
      <c r="BS3252" s="171"/>
      <c r="BT3252" s="171"/>
      <c r="BU3252" s="171"/>
      <c r="BV3252" s="171"/>
      <c r="BW3252" s="171"/>
      <c r="BX3252" s="171"/>
      <c r="BY3252" s="171"/>
      <c r="BZ3252" s="171"/>
      <c r="CA3252" s="171"/>
      <c r="CB3252" s="171"/>
      <c r="CC3252" s="171"/>
      <c r="CD3252" s="171"/>
      <c r="CE3252" s="171"/>
      <c r="CF3252" s="171"/>
      <c r="CG3252" s="171"/>
      <c r="CH3252" s="171"/>
      <c r="CI3252" s="171"/>
      <c r="CJ3252" s="171"/>
      <c r="CK3252" s="171"/>
      <c r="CL3252" s="171"/>
      <c r="CM3252" s="171"/>
      <c r="CN3252" s="171"/>
      <c r="CO3252" s="171"/>
      <c r="CP3252" s="171"/>
      <c r="CQ3252" s="171"/>
      <c r="CR3252" s="171"/>
      <c r="CS3252" s="171"/>
      <c r="CT3252" s="171"/>
      <c r="CU3252" s="171"/>
      <c r="CV3252" s="171"/>
      <c r="CW3252" s="171"/>
      <c r="CX3252" s="171"/>
      <c r="CY3252" s="171"/>
      <c r="CZ3252" s="171"/>
      <c r="DA3252" s="171"/>
      <c r="DB3252" s="171"/>
      <c r="DC3252" s="171"/>
      <c r="DD3252" s="171"/>
      <c r="DE3252" s="171"/>
      <c r="DF3252" s="171"/>
      <c r="DG3252" s="171"/>
      <c r="DH3252" s="171"/>
      <c r="DI3252" s="171"/>
      <c r="DJ3252" s="171"/>
      <c r="DK3252" s="171"/>
      <c r="DL3252" s="171"/>
      <c r="DM3252" s="171"/>
      <c r="DN3252" s="171"/>
      <c r="DO3252" s="171"/>
      <c r="DP3252" s="171"/>
      <c r="DQ3252" s="171"/>
      <c r="DR3252" s="171"/>
      <c r="DS3252" s="171"/>
      <c r="DT3252" s="171"/>
      <c r="DU3252" s="171"/>
      <c r="DV3252" s="171"/>
      <c r="DW3252" s="171"/>
      <c r="DX3252" s="171"/>
      <c r="DY3252" s="171"/>
      <c r="DZ3252" s="171"/>
      <c r="EA3252" s="171"/>
      <c r="EB3252" s="171"/>
      <c r="EC3252" s="171"/>
      <c r="ED3252" s="171"/>
      <c r="EE3252" s="171"/>
      <c r="EF3252" s="171"/>
      <c r="EG3252" s="171"/>
      <c r="EH3252" s="171"/>
      <c r="EI3252" s="171"/>
      <c r="EJ3252" s="171"/>
      <c r="EK3252" s="171"/>
      <c r="EL3252" s="171"/>
      <c r="EM3252" s="171"/>
      <c r="EN3252" s="171"/>
    </row>
    <row r="3253" spans="43:144" ht="15" x14ac:dyDescent="0.25">
      <c r="AQ3253" s="171"/>
      <c r="AR3253"/>
      <c r="AS3253"/>
      <c r="AT3253"/>
      <c r="AU3253"/>
      <c r="AV3253"/>
      <c r="AW3253"/>
      <c r="AX3253"/>
      <c r="AY3253"/>
      <c r="AZ3253"/>
      <c r="BA3253"/>
      <c r="BB3253"/>
      <c r="BC3253"/>
      <c r="BD3253"/>
      <c r="BE3253" s="171"/>
      <c r="BF3253" s="171"/>
      <c r="BG3253" s="171"/>
      <c r="BH3253" s="171"/>
      <c r="BI3253" s="171"/>
      <c r="BJ3253" s="171"/>
      <c r="BK3253" s="171"/>
      <c r="BL3253" s="171"/>
      <c r="BM3253" s="171"/>
      <c r="BN3253" s="171"/>
      <c r="BO3253" s="171"/>
      <c r="BP3253" s="171"/>
      <c r="BQ3253" s="171"/>
      <c r="BR3253" s="171"/>
      <c r="BS3253" s="171"/>
      <c r="BT3253" s="171"/>
      <c r="BU3253" s="171"/>
      <c r="BV3253" s="171"/>
      <c r="BW3253" s="171"/>
      <c r="BX3253" s="171"/>
      <c r="BY3253" s="171"/>
      <c r="BZ3253" s="171"/>
      <c r="CA3253" s="171"/>
      <c r="CB3253" s="171"/>
      <c r="CC3253" s="171"/>
      <c r="CD3253" s="171"/>
      <c r="CE3253" s="171"/>
      <c r="CF3253" s="171"/>
      <c r="CG3253" s="171"/>
      <c r="CH3253" s="171"/>
      <c r="CI3253" s="171"/>
      <c r="CJ3253" s="171"/>
      <c r="CK3253" s="171"/>
      <c r="CL3253" s="171"/>
      <c r="CM3253" s="171"/>
      <c r="CN3253" s="171"/>
      <c r="CO3253" s="171"/>
      <c r="CP3253" s="171"/>
      <c r="CQ3253" s="171"/>
      <c r="CR3253" s="171"/>
      <c r="CS3253" s="171"/>
      <c r="CT3253" s="171"/>
      <c r="CU3253" s="171"/>
      <c r="CV3253" s="171"/>
      <c r="CW3253" s="171"/>
      <c r="CX3253" s="171"/>
      <c r="CY3253" s="171"/>
      <c r="CZ3253" s="171"/>
      <c r="DA3253" s="171"/>
      <c r="DB3253" s="171"/>
      <c r="DC3253" s="171"/>
      <c r="DD3253" s="171"/>
      <c r="DE3253" s="171"/>
      <c r="DF3253" s="171"/>
      <c r="DG3253" s="171"/>
      <c r="DH3253" s="171"/>
      <c r="DI3253" s="171"/>
      <c r="DJ3253" s="171"/>
      <c r="DK3253" s="171"/>
      <c r="DL3253" s="171"/>
      <c r="DM3253" s="171"/>
      <c r="DN3253" s="171"/>
      <c r="DO3253" s="171"/>
      <c r="DP3253" s="171"/>
      <c r="DQ3253" s="171"/>
      <c r="DR3253" s="171"/>
      <c r="DS3253" s="171"/>
      <c r="DT3253" s="171"/>
      <c r="DU3253" s="171"/>
      <c r="DV3253" s="171"/>
      <c r="DW3253" s="171"/>
      <c r="DX3253" s="171"/>
      <c r="DY3253" s="171"/>
      <c r="DZ3253" s="171"/>
      <c r="EA3253" s="171"/>
      <c r="EB3253" s="171"/>
      <c r="EC3253" s="171"/>
      <c r="ED3253" s="171"/>
      <c r="EE3253" s="171"/>
      <c r="EF3253" s="171"/>
      <c r="EG3253" s="171"/>
      <c r="EH3253" s="171"/>
      <c r="EI3253" s="171"/>
      <c r="EJ3253" s="171"/>
      <c r="EK3253" s="171"/>
      <c r="EL3253" s="171"/>
      <c r="EM3253" s="171"/>
      <c r="EN3253" s="171"/>
    </row>
    <row r="3254" spans="43:144" ht="15" x14ac:dyDescent="0.25">
      <c r="AQ3254" s="171"/>
      <c r="AR3254"/>
      <c r="AS3254"/>
      <c r="AT3254"/>
      <c r="AU3254"/>
      <c r="AV3254"/>
      <c r="AW3254"/>
      <c r="AX3254"/>
      <c r="AY3254"/>
      <c r="AZ3254"/>
      <c r="BA3254"/>
      <c r="BB3254"/>
      <c r="BC3254"/>
      <c r="BD3254"/>
      <c r="BE3254" s="171"/>
      <c r="BF3254" s="171"/>
      <c r="BG3254" s="171"/>
      <c r="BH3254" s="171"/>
      <c r="BI3254" s="171"/>
      <c r="BJ3254" s="171"/>
      <c r="BK3254" s="171"/>
      <c r="BL3254" s="171"/>
      <c r="BM3254" s="171"/>
      <c r="BN3254" s="171"/>
      <c r="BO3254" s="171"/>
      <c r="BP3254" s="171"/>
      <c r="BQ3254" s="171"/>
      <c r="BR3254" s="171"/>
      <c r="BS3254" s="171"/>
      <c r="BT3254" s="171"/>
      <c r="BU3254" s="171"/>
      <c r="BV3254" s="171"/>
      <c r="BW3254" s="171"/>
      <c r="BX3254" s="171"/>
      <c r="BY3254" s="171"/>
      <c r="BZ3254" s="171"/>
      <c r="CA3254" s="171"/>
      <c r="CB3254" s="171"/>
      <c r="CC3254" s="171"/>
      <c r="CD3254" s="171"/>
      <c r="CE3254" s="171"/>
      <c r="CF3254" s="171"/>
      <c r="CG3254" s="171"/>
      <c r="CH3254" s="171"/>
      <c r="CI3254" s="171"/>
      <c r="CJ3254" s="171"/>
      <c r="CK3254" s="171"/>
      <c r="CL3254" s="171"/>
      <c r="CM3254" s="171"/>
      <c r="CN3254" s="171"/>
      <c r="CO3254" s="171"/>
      <c r="CP3254" s="171"/>
      <c r="CQ3254" s="171"/>
      <c r="CR3254" s="171"/>
      <c r="CS3254" s="171"/>
      <c r="CT3254" s="171"/>
      <c r="CU3254" s="171"/>
      <c r="CV3254" s="171"/>
      <c r="CW3254" s="171"/>
      <c r="CX3254" s="171"/>
      <c r="CY3254" s="171"/>
      <c r="CZ3254" s="171"/>
      <c r="DA3254" s="171"/>
      <c r="DB3254" s="171"/>
      <c r="DC3254" s="171"/>
      <c r="DD3254" s="171"/>
      <c r="DE3254" s="171"/>
      <c r="DF3254" s="171"/>
      <c r="DG3254" s="171"/>
      <c r="DH3254" s="171"/>
      <c r="DI3254" s="171"/>
      <c r="DJ3254" s="171"/>
      <c r="DK3254" s="171"/>
      <c r="DL3254" s="171"/>
      <c r="DM3254" s="171"/>
      <c r="DN3254" s="171"/>
      <c r="DO3254" s="171"/>
      <c r="DP3254" s="171"/>
      <c r="DQ3254" s="171"/>
      <c r="DR3254" s="171"/>
      <c r="DS3254" s="171"/>
      <c r="DT3254" s="171"/>
      <c r="DU3254" s="171"/>
      <c r="DV3254" s="171"/>
      <c r="DW3254" s="171"/>
      <c r="DX3254" s="171"/>
      <c r="DY3254" s="171"/>
      <c r="DZ3254" s="171"/>
      <c r="EA3254" s="171"/>
      <c r="EB3254" s="171"/>
      <c r="EC3254" s="171"/>
      <c r="ED3254" s="171"/>
      <c r="EE3254" s="171"/>
      <c r="EF3254" s="171"/>
      <c r="EG3254" s="171"/>
      <c r="EH3254" s="171"/>
      <c r="EI3254" s="171"/>
      <c r="EJ3254" s="171"/>
      <c r="EK3254" s="171"/>
      <c r="EL3254" s="171"/>
      <c r="EM3254" s="171"/>
      <c r="EN3254" s="171"/>
    </row>
    <row r="3255" spans="43:144" ht="15" x14ac:dyDescent="0.25">
      <c r="AQ3255" s="171"/>
      <c r="AR3255"/>
      <c r="AS3255"/>
      <c r="AT3255"/>
      <c r="AU3255"/>
      <c r="AV3255"/>
      <c r="AW3255"/>
      <c r="AX3255"/>
      <c r="AY3255"/>
      <c r="AZ3255"/>
      <c r="BA3255"/>
      <c r="BB3255"/>
      <c r="BC3255"/>
      <c r="BD3255"/>
      <c r="BE3255" s="171"/>
      <c r="BF3255" s="171"/>
      <c r="BG3255" s="171"/>
      <c r="BH3255" s="171"/>
      <c r="BI3255" s="171"/>
      <c r="BJ3255" s="171"/>
      <c r="BK3255" s="171"/>
      <c r="BL3255" s="171"/>
      <c r="BM3255" s="171"/>
      <c r="BN3255" s="171"/>
      <c r="BO3255" s="171"/>
      <c r="BP3255" s="171"/>
      <c r="BQ3255" s="171"/>
      <c r="BR3255" s="171"/>
      <c r="BS3255" s="171"/>
      <c r="BT3255" s="171"/>
      <c r="BU3255" s="171"/>
      <c r="BV3255" s="171"/>
      <c r="BW3255" s="171"/>
      <c r="BX3255" s="171"/>
      <c r="BY3255" s="171"/>
      <c r="BZ3255" s="171"/>
      <c r="CA3255" s="171"/>
      <c r="CB3255" s="171"/>
      <c r="CC3255" s="171"/>
      <c r="CD3255" s="171"/>
      <c r="CE3255" s="171"/>
      <c r="CF3255" s="171"/>
      <c r="CG3255" s="171"/>
      <c r="CH3255" s="171"/>
      <c r="CI3255" s="171"/>
      <c r="CJ3255" s="171"/>
      <c r="CK3255" s="171"/>
      <c r="CL3255" s="171"/>
      <c r="CM3255" s="171"/>
      <c r="CN3255" s="171"/>
      <c r="CO3255" s="171"/>
      <c r="CP3255" s="171"/>
      <c r="CQ3255" s="171"/>
      <c r="CR3255" s="171"/>
      <c r="CS3255" s="171"/>
      <c r="CT3255" s="171"/>
      <c r="CU3255" s="171"/>
      <c r="CV3255" s="171"/>
      <c r="CW3255" s="171"/>
      <c r="CX3255" s="171"/>
      <c r="CY3255" s="171"/>
      <c r="CZ3255" s="171"/>
      <c r="DA3255" s="171"/>
      <c r="DB3255" s="171"/>
      <c r="DC3255" s="171"/>
      <c r="DD3255" s="171"/>
      <c r="DE3255" s="171"/>
      <c r="DF3255" s="171"/>
      <c r="DG3255" s="171"/>
      <c r="DH3255" s="171"/>
      <c r="DI3255" s="171"/>
      <c r="DJ3255" s="171"/>
      <c r="DK3255" s="171"/>
      <c r="DL3255" s="171"/>
      <c r="DM3255" s="171"/>
      <c r="DN3255" s="171"/>
      <c r="DO3255" s="171"/>
      <c r="DP3255" s="171"/>
      <c r="DQ3255" s="171"/>
      <c r="DR3255" s="171"/>
      <c r="DS3255" s="171"/>
      <c r="DT3255" s="171"/>
      <c r="DU3255" s="171"/>
      <c r="DV3255" s="171"/>
      <c r="DW3255" s="171"/>
      <c r="DX3255" s="171"/>
      <c r="DY3255" s="171"/>
      <c r="DZ3255" s="171"/>
      <c r="EA3255" s="171"/>
      <c r="EB3255" s="171"/>
      <c r="EC3255" s="171"/>
      <c r="ED3255" s="171"/>
      <c r="EE3255" s="171"/>
      <c r="EF3255" s="171"/>
      <c r="EG3255" s="171"/>
      <c r="EH3255" s="171"/>
      <c r="EI3255" s="171"/>
      <c r="EJ3255" s="171"/>
      <c r="EK3255" s="171"/>
      <c r="EL3255" s="171"/>
      <c r="EM3255" s="171"/>
      <c r="EN3255" s="171"/>
    </row>
    <row r="3256" spans="43:144" ht="15" x14ac:dyDescent="0.25">
      <c r="AQ3256" s="171"/>
      <c r="AR3256"/>
      <c r="AS3256"/>
      <c r="AT3256"/>
      <c r="AU3256"/>
      <c r="AV3256"/>
      <c r="AW3256"/>
      <c r="AX3256"/>
      <c r="AY3256"/>
      <c r="AZ3256"/>
      <c r="BA3256"/>
      <c r="BB3256"/>
      <c r="BC3256"/>
      <c r="BD3256"/>
      <c r="BE3256" s="171"/>
      <c r="BF3256" s="171"/>
      <c r="BG3256" s="171"/>
      <c r="BH3256" s="171"/>
      <c r="BI3256" s="171"/>
      <c r="BJ3256" s="171"/>
      <c r="BK3256" s="171"/>
      <c r="BL3256" s="171"/>
      <c r="BM3256" s="171"/>
      <c r="BN3256" s="171"/>
      <c r="BO3256" s="171"/>
      <c r="BP3256" s="171"/>
      <c r="BQ3256" s="171"/>
      <c r="BR3256" s="171"/>
      <c r="BS3256" s="171"/>
      <c r="BT3256" s="171"/>
      <c r="BU3256" s="171"/>
      <c r="BV3256" s="171"/>
      <c r="BW3256" s="171"/>
      <c r="BX3256" s="171"/>
      <c r="BY3256" s="171"/>
      <c r="BZ3256" s="171"/>
      <c r="CA3256" s="171"/>
      <c r="CB3256" s="171"/>
      <c r="CC3256" s="171"/>
      <c r="CD3256" s="171"/>
      <c r="CE3256" s="171"/>
      <c r="CF3256" s="171"/>
      <c r="CG3256" s="171"/>
      <c r="CH3256" s="171"/>
      <c r="CI3256" s="171"/>
      <c r="CJ3256" s="171"/>
      <c r="CK3256" s="171"/>
      <c r="CL3256" s="171"/>
      <c r="CM3256" s="171"/>
      <c r="CN3256" s="171"/>
      <c r="CO3256" s="171"/>
      <c r="CP3256" s="171"/>
      <c r="CQ3256" s="171"/>
      <c r="CR3256" s="171"/>
      <c r="CS3256" s="171"/>
      <c r="CT3256" s="171"/>
      <c r="CU3256" s="171"/>
      <c r="CV3256" s="171"/>
      <c r="CW3256" s="171"/>
      <c r="CX3256" s="171"/>
      <c r="CY3256" s="171"/>
      <c r="CZ3256" s="171"/>
      <c r="DA3256" s="171"/>
      <c r="DB3256" s="171"/>
      <c r="DC3256" s="171"/>
      <c r="DD3256" s="171"/>
      <c r="DE3256" s="171"/>
      <c r="DF3256" s="171"/>
      <c r="DG3256" s="171"/>
      <c r="DH3256" s="171"/>
      <c r="DI3256" s="171"/>
      <c r="DJ3256" s="171"/>
      <c r="DK3256" s="171"/>
      <c r="DL3256" s="171"/>
      <c r="DM3256" s="171"/>
      <c r="DN3256" s="171"/>
      <c r="DO3256" s="171"/>
      <c r="DP3256" s="171"/>
      <c r="DQ3256" s="171"/>
      <c r="DR3256" s="171"/>
      <c r="DS3256" s="171"/>
      <c r="DT3256" s="171"/>
      <c r="DU3256" s="171"/>
      <c r="DV3256" s="171"/>
      <c r="DW3256" s="171"/>
      <c r="DX3256" s="171"/>
      <c r="DY3256" s="171"/>
      <c r="DZ3256" s="171"/>
      <c r="EA3256" s="171"/>
      <c r="EB3256" s="171"/>
      <c r="EC3256" s="171"/>
      <c r="ED3256" s="171"/>
      <c r="EE3256" s="171"/>
      <c r="EF3256" s="171"/>
      <c r="EG3256" s="171"/>
      <c r="EH3256" s="171"/>
      <c r="EI3256" s="171"/>
      <c r="EJ3256" s="171"/>
      <c r="EK3256" s="171"/>
      <c r="EL3256" s="171"/>
      <c r="EM3256" s="171"/>
      <c r="EN3256" s="171"/>
    </row>
    <row r="3257" spans="43:144" ht="15" x14ac:dyDescent="0.25">
      <c r="AQ3257" s="171"/>
      <c r="AR3257"/>
      <c r="AS3257"/>
      <c r="AT3257"/>
      <c r="AU3257"/>
      <c r="AV3257"/>
      <c r="AW3257"/>
      <c r="AX3257"/>
      <c r="AY3257"/>
      <c r="AZ3257"/>
      <c r="BA3257"/>
      <c r="BB3257"/>
      <c r="BC3257"/>
      <c r="BD3257"/>
      <c r="BE3257" s="171"/>
      <c r="BF3257" s="171"/>
      <c r="BG3257" s="171"/>
      <c r="BH3257" s="171"/>
      <c r="BI3257" s="171"/>
      <c r="BJ3257" s="171"/>
      <c r="BK3257" s="171"/>
      <c r="BL3257" s="171"/>
      <c r="BM3257" s="171"/>
      <c r="BN3257" s="171"/>
      <c r="BO3257" s="171"/>
      <c r="BP3257" s="171"/>
      <c r="BQ3257" s="171"/>
      <c r="BR3257" s="171"/>
      <c r="BS3257" s="171"/>
      <c r="BT3257" s="171"/>
      <c r="BU3257" s="171"/>
      <c r="BV3257" s="171"/>
      <c r="BW3257" s="171"/>
      <c r="BX3257" s="171"/>
      <c r="BY3257" s="171"/>
      <c r="BZ3257" s="171"/>
      <c r="CA3257" s="171"/>
      <c r="CB3257" s="171"/>
      <c r="CC3257" s="171"/>
      <c r="CD3257" s="171"/>
      <c r="CE3257" s="171"/>
      <c r="CF3257" s="171"/>
      <c r="CG3257" s="171"/>
      <c r="CH3257" s="171"/>
      <c r="CI3257" s="171"/>
      <c r="CJ3257" s="171"/>
      <c r="CK3257" s="171"/>
      <c r="CL3257" s="171"/>
      <c r="CM3257" s="171"/>
      <c r="CN3257" s="171"/>
      <c r="CO3257" s="171"/>
      <c r="CP3257" s="171"/>
      <c r="CQ3257" s="171"/>
      <c r="CR3257" s="171"/>
      <c r="CS3257" s="171"/>
      <c r="CT3257" s="171"/>
      <c r="CU3257" s="171"/>
      <c r="CV3257" s="171"/>
      <c r="CW3257" s="171"/>
      <c r="CX3257" s="171"/>
      <c r="CY3257" s="171"/>
      <c r="CZ3257" s="171"/>
      <c r="DA3257" s="171"/>
      <c r="DB3257" s="171"/>
      <c r="DC3257" s="171"/>
      <c r="DD3257" s="171"/>
      <c r="DE3257" s="171"/>
      <c r="DF3257" s="171"/>
      <c r="DG3257" s="171"/>
      <c r="DH3257" s="171"/>
      <c r="DI3257" s="171"/>
      <c r="DJ3257" s="171"/>
      <c r="DK3257" s="171"/>
      <c r="DL3257" s="171"/>
      <c r="DM3257" s="171"/>
      <c r="DN3257" s="171"/>
      <c r="DO3257" s="171"/>
      <c r="DP3257" s="171"/>
      <c r="DQ3257" s="171"/>
      <c r="DR3257" s="171"/>
      <c r="DS3257" s="171"/>
      <c r="DT3257" s="171"/>
      <c r="DU3257" s="171"/>
      <c r="DV3257" s="171"/>
      <c r="DW3257" s="171"/>
      <c r="DX3257" s="171"/>
      <c r="DY3257" s="171"/>
      <c r="DZ3257" s="171"/>
      <c r="EA3257" s="171"/>
      <c r="EB3257" s="171"/>
      <c r="EC3257" s="171"/>
      <c r="ED3257" s="171"/>
      <c r="EE3257" s="171"/>
      <c r="EF3257" s="171"/>
      <c r="EG3257" s="171"/>
      <c r="EH3257" s="171"/>
      <c r="EI3257" s="171"/>
      <c r="EJ3257" s="171"/>
      <c r="EK3257" s="171"/>
      <c r="EL3257" s="171"/>
      <c r="EM3257" s="171"/>
      <c r="EN3257" s="171"/>
    </row>
    <row r="3258" spans="43:144" ht="15" x14ac:dyDescent="0.25">
      <c r="AQ3258" s="171"/>
      <c r="AR3258"/>
      <c r="AS3258"/>
      <c r="AT3258"/>
      <c r="AU3258"/>
      <c r="AV3258"/>
      <c r="AW3258"/>
      <c r="AX3258"/>
      <c r="AY3258"/>
      <c r="AZ3258"/>
      <c r="BA3258"/>
      <c r="BB3258"/>
      <c r="BC3258"/>
      <c r="BD3258"/>
      <c r="BE3258" s="171"/>
      <c r="BF3258" s="171"/>
      <c r="BG3258" s="171"/>
      <c r="BH3258" s="171"/>
      <c r="BI3258" s="171"/>
      <c r="BJ3258" s="171"/>
      <c r="BK3258" s="171"/>
      <c r="BL3258" s="171"/>
      <c r="BM3258" s="171"/>
      <c r="BN3258" s="171"/>
      <c r="BO3258" s="171"/>
      <c r="BP3258" s="171"/>
      <c r="BQ3258" s="171"/>
      <c r="BR3258" s="171"/>
      <c r="BS3258" s="171"/>
      <c r="BT3258" s="171"/>
      <c r="BU3258" s="171"/>
      <c r="BV3258" s="171"/>
      <c r="BW3258" s="171"/>
      <c r="BX3258" s="171"/>
      <c r="BY3258" s="171"/>
      <c r="BZ3258" s="171"/>
      <c r="CA3258" s="171"/>
      <c r="CB3258" s="171"/>
      <c r="CC3258" s="171"/>
      <c r="CD3258" s="171"/>
      <c r="CE3258" s="171"/>
      <c r="CF3258" s="171"/>
      <c r="CG3258" s="171"/>
      <c r="CH3258" s="171"/>
      <c r="CI3258" s="171"/>
      <c r="CJ3258" s="171"/>
      <c r="CK3258" s="171"/>
      <c r="CL3258" s="171"/>
      <c r="CM3258" s="171"/>
      <c r="CN3258" s="171"/>
      <c r="CO3258" s="171"/>
      <c r="CP3258" s="171"/>
      <c r="CQ3258" s="171"/>
      <c r="CR3258" s="171"/>
      <c r="CS3258" s="171"/>
      <c r="CT3258" s="171"/>
      <c r="CU3258" s="171"/>
      <c r="CV3258" s="171"/>
      <c r="CW3258" s="171"/>
      <c r="CX3258" s="171"/>
      <c r="CY3258" s="171"/>
      <c r="CZ3258" s="171"/>
      <c r="DA3258" s="171"/>
      <c r="DB3258" s="171"/>
      <c r="DC3258" s="171"/>
      <c r="DD3258" s="171"/>
      <c r="DE3258" s="171"/>
      <c r="DF3258" s="171"/>
      <c r="DG3258" s="171"/>
      <c r="DH3258" s="171"/>
      <c r="DI3258" s="171"/>
      <c r="DJ3258" s="171"/>
      <c r="DK3258" s="171"/>
      <c r="DL3258" s="171"/>
      <c r="DM3258" s="171"/>
      <c r="DN3258" s="171"/>
      <c r="DO3258" s="171"/>
      <c r="DP3258" s="171"/>
      <c r="DQ3258" s="171"/>
      <c r="DR3258" s="171"/>
      <c r="DS3258" s="171"/>
      <c r="DT3258" s="171"/>
      <c r="DU3258" s="171"/>
      <c r="DV3258" s="171"/>
      <c r="DW3258" s="171"/>
      <c r="DX3258" s="171"/>
      <c r="DY3258" s="171"/>
      <c r="DZ3258" s="171"/>
      <c r="EA3258" s="171"/>
      <c r="EB3258" s="171"/>
      <c r="EC3258" s="171"/>
      <c r="ED3258" s="171"/>
      <c r="EE3258" s="171"/>
      <c r="EF3258" s="171"/>
      <c r="EG3258" s="171"/>
      <c r="EH3258" s="171"/>
      <c r="EI3258" s="171"/>
      <c r="EJ3258" s="171"/>
      <c r="EK3258" s="171"/>
      <c r="EL3258" s="171"/>
      <c r="EM3258" s="171"/>
      <c r="EN3258" s="171"/>
    </row>
    <row r="3259" spans="43:144" ht="15" x14ac:dyDescent="0.25">
      <c r="AQ3259" s="171"/>
      <c r="AR3259"/>
      <c r="AS3259"/>
      <c r="AT3259"/>
      <c r="AU3259"/>
      <c r="AV3259"/>
      <c r="AW3259"/>
      <c r="AX3259"/>
      <c r="AY3259"/>
      <c r="AZ3259"/>
      <c r="BA3259"/>
      <c r="BB3259"/>
      <c r="BC3259"/>
      <c r="BD3259"/>
      <c r="BE3259" s="171"/>
      <c r="BF3259" s="171"/>
      <c r="BG3259" s="171"/>
      <c r="BH3259" s="171"/>
      <c r="BI3259" s="171"/>
      <c r="BJ3259" s="171"/>
      <c r="BK3259" s="171"/>
      <c r="BL3259" s="171"/>
      <c r="BM3259" s="171"/>
      <c r="BN3259" s="171"/>
      <c r="BO3259" s="171"/>
      <c r="BP3259" s="171"/>
      <c r="BQ3259" s="171"/>
      <c r="BR3259" s="171"/>
      <c r="BS3259" s="171"/>
      <c r="BT3259" s="171"/>
      <c r="BU3259" s="171"/>
      <c r="BV3259" s="171"/>
      <c r="BW3259" s="171"/>
      <c r="BX3259" s="171"/>
      <c r="BY3259" s="171"/>
      <c r="BZ3259" s="171"/>
      <c r="CA3259" s="171"/>
      <c r="CB3259" s="171"/>
      <c r="CC3259" s="171"/>
      <c r="CD3259" s="171"/>
      <c r="CE3259" s="171"/>
      <c r="CF3259" s="171"/>
      <c r="CG3259" s="171"/>
      <c r="CH3259" s="171"/>
      <c r="CI3259" s="171"/>
      <c r="CJ3259" s="171"/>
      <c r="CK3259" s="171"/>
      <c r="CL3259" s="171"/>
      <c r="CM3259" s="171"/>
      <c r="CN3259" s="171"/>
      <c r="CO3259" s="171"/>
      <c r="CP3259" s="171"/>
      <c r="CQ3259" s="171"/>
      <c r="CR3259" s="171"/>
      <c r="CS3259" s="171"/>
      <c r="CT3259" s="171"/>
      <c r="CU3259" s="171"/>
      <c r="CV3259" s="171"/>
      <c r="CW3259" s="171"/>
      <c r="CX3259" s="171"/>
      <c r="CY3259" s="171"/>
      <c r="CZ3259" s="171"/>
      <c r="DA3259" s="171"/>
      <c r="DB3259" s="171"/>
      <c r="DC3259" s="171"/>
      <c r="DD3259" s="171"/>
      <c r="DE3259" s="171"/>
      <c r="DF3259" s="171"/>
      <c r="DG3259" s="171"/>
      <c r="DH3259" s="171"/>
      <c r="DI3259" s="171"/>
      <c r="DJ3259" s="171"/>
      <c r="DK3259" s="171"/>
      <c r="DL3259" s="171"/>
      <c r="DM3259" s="171"/>
      <c r="DN3259" s="171"/>
      <c r="DO3259" s="171"/>
      <c r="DP3259" s="171"/>
      <c r="DQ3259" s="171"/>
      <c r="DR3259" s="171"/>
      <c r="DS3259" s="171"/>
      <c r="DT3259" s="171"/>
      <c r="DU3259" s="171"/>
      <c r="DV3259" s="171"/>
      <c r="DW3259" s="171"/>
      <c r="DX3259" s="171"/>
      <c r="DY3259" s="171"/>
      <c r="DZ3259" s="171"/>
      <c r="EA3259" s="171"/>
      <c r="EB3259" s="171"/>
      <c r="EC3259" s="171"/>
      <c r="ED3259" s="171"/>
      <c r="EE3259" s="171"/>
      <c r="EF3259" s="171"/>
      <c r="EG3259" s="171"/>
      <c r="EH3259" s="171"/>
      <c r="EI3259" s="171"/>
      <c r="EJ3259" s="171"/>
      <c r="EK3259" s="171"/>
      <c r="EL3259" s="171"/>
      <c r="EM3259" s="171"/>
      <c r="EN3259" s="171"/>
    </row>
    <row r="3260" spans="43:144" ht="15" x14ac:dyDescent="0.25">
      <c r="AQ3260" s="171"/>
      <c r="AR3260"/>
      <c r="AS3260"/>
      <c r="AT3260"/>
      <c r="AU3260"/>
      <c r="AV3260"/>
      <c r="AW3260"/>
      <c r="AX3260"/>
      <c r="AY3260"/>
      <c r="AZ3260"/>
      <c r="BA3260"/>
      <c r="BB3260"/>
      <c r="BC3260"/>
      <c r="BD3260"/>
      <c r="BE3260" s="171"/>
      <c r="BF3260" s="171"/>
      <c r="BG3260" s="171"/>
      <c r="BH3260" s="171"/>
      <c r="BI3260" s="171"/>
      <c r="BJ3260" s="171"/>
      <c r="BK3260" s="171"/>
      <c r="BL3260" s="171"/>
      <c r="BM3260" s="171"/>
      <c r="BN3260" s="171"/>
      <c r="BO3260" s="171"/>
      <c r="BP3260" s="171"/>
      <c r="BQ3260" s="171"/>
      <c r="BR3260" s="171"/>
      <c r="BS3260" s="171"/>
      <c r="BT3260" s="171"/>
      <c r="BU3260" s="171"/>
      <c r="BV3260" s="171"/>
      <c r="BW3260" s="171"/>
      <c r="BX3260" s="171"/>
      <c r="BY3260" s="171"/>
      <c r="BZ3260" s="171"/>
      <c r="CA3260" s="171"/>
      <c r="CB3260" s="171"/>
      <c r="CC3260" s="171"/>
      <c r="CD3260" s="171"/>
      <c r="CE3260" s="171"/>
      <c r="CF3260" s="171"/>
      <c r="CG3260" s="171"/>
      <c r="CH3260" s="171"/>
      <c r="CI3260" s="171"/>
      <c r="CJ3260" s="171"/>
      <c r="CK3260" s="171"/>
      <c r="CL3260" s="171"/>
      <c r="CM3260" s="171"/>
      <c r="CN3260" s="171"/>
      <c r="CO3260" s="171"/>
      <c r="CP3260" s="171"/>
      <c r="CQ3260" s="171"/>
      <c r="CR3260" s="171"/>
      <c r="CS3260" s="171"/>
      <c r="CT3260" s="171"/>
      <c r="CU3260" s="171"/>
      <c r="CV3260" s="171"/>
      <c r="CW3260" s="171"/>
      <c r="CX3260" s="171"/>
      <c r="CY3260" s="171"/>
      <c r="CZ3260" s="171"/>
      <c r="DA3260" s="171"/>
      <c r="DB3260" s="171"/>
      <c r="DC3260" s="171"/>
      <c r="DD3260" s="171"/>
      <c r="DE3260" s="171"/>
      <c r="DF3260" s="171"/>
      <c r="DG3260" s="171"/>
      <c r="DH3260" s="171"/>
      <c r="DI3260" s="171"/>
      <c r="DJ3260" s="171"/>
      <c r="DK3260" s="171"/>
      <c r="DL3260" s="171"/>
      <c r="DM3260" s="171"/>
      <c r="DN3260" s="171"/>
      <c r="DO3260" s="171"/>
      <c r="DP3260" s="171"/>
      <c r="DQ3260" s="171"/>
      <c r="DR3260" s="171"/>
      <c r="DS3260" s="171"/>
      <c r="DT3260" s="171"/>
      <c r="DU3260" s="171"/>
      <c r="DV3260" s="171"/>
      <c r="DW3260" s="171"/>
      <c r="DX3260" s="171"/>
      <c r="DY3260" s="171"/>
      <c r="DZ3260" s="171"/>
      <c r="EA3260" s="171"/>
      <c r="EB3260" s="171"/>
      <c r="EC3260" s="171"/>
      <c r="ED3260" s="171"/>
      <c r="EE3260" s="171"/>
      <c r="EF3260" s="171"/>
      <c r="EG3260" s="171"/>
      <c r="EH3260" s="171"/>
      <c r="EI3260" s="171"/>
      <c r="EJ3260" s="171"/>
      <c r="EK3260" s="171"/>
      <c r="EL3260" s="171"/>
      <c r="EM3260" s="171"/>
      <c r="EN3260" s="171"/>
    </row>
    <row r="3261" spans="43:144" ht="15" x14ac:dyDescent="0.25">
      <c r="AQ3261" s="171"/>
      <c r="AR3261"/>
      <c r="AS3261"/>
      <c r="AT3261"/>
      <c r="AU3261"/>
      <c r="AV3261"/>
      <c r="AW3261"/>
      <c r="AX3261"/>
      <c r="AY3261"/>
      <c r="AZ3261"/>
      <c r="BA3261"/>
      <c r="BB3261"/>
      <c r="BC3261"/>
      <c r="BD3261"/>
      <c r="BE3261" s="171"/>
      <c r="BF3261" s="171"/>
      <c r="BG3261" s="171"/>
      <c r="BH3261" s="171"/>
      <c r="BI3261" s="171"/>
      <c r="BJ3261" s="171"/>
      <c r="BK3261" s="171"/>
      <c r="BL3261" s="171"/>
      <c r="BM3261" s="171"/>
      <c r="BN3261" s="171"/>
      <c r="BO3261" s="171"/>
      <c r="BP3261" s="171"/>
      <c r="BQ3261" s="171"/>
      <c r="BR3261" s="171"/>
      <c r="BS3261" s="171"/>
      <c r="BT3261" s="171"/>
      <c r="BU3261" s="171"/>
      <c r="BV3261" s="171"/>
      <c r="BW3261" s="171"/>
      <c r="BX3261" s="171"/>
      <c r="BY3261" s="171"/>
      <c r="BZ3261" s="171"/>
      <c r="CA3261" s="171"/>
      <c r="CB3261" s="171"/>
      <c r="CC3261" s="171"/>
      <c r="CD3261" s="171"/>
      <c r="CE3261" s="171"/>
      <c r="CF3261" s="171"/>
      <c r="CG3261" s="171"/>
      <c r="CH3261" s="171"/>
      <c r="CI3261" s="171"/>
      <c r="CJ3261" s="171"/>
      <c r="CK3261" s="171"/>
      <c r="CL3261" s="171"/>
      <c r="CM3261" s="171"/>
      <c r="CN3261" s="171"/>
      <c r="CO3261" s="171"/>
      <c r="CP3261" s="171"/>
      <c r="CQ3261" s="171"/>
      <c r="CR3261" s="171"/>
      <c r="CS3261" s="171"/>
      <c r="CT3261" s="171"/>
      <c r="CU3261" s="171"/>
      <c r="CV3261" s="171"/>
      <c r="CW3261" s="171"/>
      <c r="CX3261" s="171"/>
      <c r="CY3261" s="171"/>
      <c r="CZ3261" s="171"/>
      <c r="DA3261" s="171"/>
      <c r="DB3261" s="171"/>
      <c r="DC3261" s="171"/>
      <c r="DD3261" s="171"/>
      <c r="DE3261" s="171"/>
      <c r="DF3261" s="171"/>
      <c r="DG3261" s="171"/>
      <c r="DH3261" s="171"/>
      <c r="DI3261" s="171"/>
      <c r="DJ3261" s="171"/>
      <c r="DK3261" s="171"/>
      <c r="DL3261" s="171"/>
      <c r="DM3261" s="171"/>
      <c r="DN3261" s="171"/>
      <c r="DO3261" s="171"/>
      <c r="DP3261" s="171"/>
      <c r="DQ3261" s="171"/>
      <c r="DR3261" s="171"/>
      <c r="DS3261" s="171"/>
      <c r="DT3261" s="171"/>
      <c r="DU3261" s="171"/>
      <c r="DV3261" s="171"/>
      <c r="DW3261" s="171"/>
      <c r="DX3261" s="171"/>
      <c r="DY3261" s="171"/>
      <c r="DZ3261" s="171"/>
      <c r="EA3261" s="171"/>
      <c r="EB3261" s="171"/>
      <c r="EC3261" s="171"/>
      <c r="ED3261" s="171"/>
      <c r="EE3261" s="171"/>
      <c r="EF3261" s="171"/>
      <c r="EG3261" s="171"/>
      <c r="EH3261" s="171"/>
      <c r="EI3261" s="171"/>
      <c r="EJ3261" s="171"/>
      <c r="EK3261" s="171"/>
      <c r="EL3261" s="171"/>
      <c r="EM3261" s="171"/>
      <c r="EN3261" s="171"/>
    </row>
    <row r="3262" spans="43:144" ht="15" x14ac:dyDescent="0.25">
      <c r="AQ3262" s="171"/>
      <c r="AR3262"/>
      <c r="AS3262"/>
      <c r="AT3262"/>
      <c r="AU3262"/>
      <c r="AV3262"/>
      <c r="AW3262"/>
      <c r="AX3262"/>
      <c r="AY3262"/>
      <c r="AZ3262"/>
      <c r="BA3262"/>
      <c r="BB3262"/>
      <c r="BC3262"/>
      <c r="BD3262"/>
      <c r="BE3262" s="171"/>
      <c r="BF3262" s="171"/>
      <c r="BG3262" s="171"/>
      <c r="BH3262" s="171"/>
      <c r="BI3262" s="171"/>
      <c r="BJ3262" s="171"/>
      <c r="BK3262" s="171"/>
      <c r="BL3262" s="171"/>
      <c r="BM3262" s="171"/>
      <c r="BN3262" s="171"/>
      <c r="BO3262" s="171"/>
      <c r="BP3262" s="171"/>
      <c r="BQ3262" s="171"/>
      <c r="BR3262" s="171"/>
      <c r="BS3262" s="171"/>
      <c r="BT3262" s="171"/>
      <c r="BU3262" s="171"/>
      <c r="BV3262" s="171"/>
      <c r="BW3262" s="171"/>
      <c r="BX3262" s="171"/>
      <c r="BY3262" s="171"/>
      <c r="BZ3262" s="171"/>
      <c r="CA3262" s="171"/>
      <c r="CB3262" s="171"/>
      <c r="CC3262" s="171"/>
      <c r="CD3262" s="171"/>
      <c r="CE3262" s="171"/>
      <c r="CF3262" s="171"/>
      <c r="CG3262" s="171"/>
      <c r="CH3262" s="171"/>
      <c r="CI3262" s="171"/>
      <c r="CJ3262" s="171"/>
      <c r="CK3262" s="171"/>
      <c r="CL3262" s="171"/>
      <c r="CM3262" s="171"/>
      <c r="CN3262" s="171"/>
      <c r="CO3262" s="171"/>
      <c r="CP3262" s="171"/>
      <c r="CQ3262" s="171"/>
      <c r="CR3262" s="171"/>
      <c r="CS3262" s="171"/>
      <c r="CT3262" s="171"/>
      <c r="CU3262" s="171"/>
      <c r="CV3262" s="171"/>
      <c r="CW3262" s="171"/>
      <c r="CX3262" s="171"/>
      <c r="CY3262" s="171"/>
      <c r="CZ3262" s="171"/>
      <c r="DA3262" s="171"/>
      <c r="DB3262" s="171"/>
      <c r="DC3262" s="171"/>
      <c r="DD3262" s="171"/>
      <c r="DE3262" s="171"/>
      <c r="DF3262" s="171"/>
      <c r="DG3262" s="171"/>
      <c r="DH3262" s="171"/>
      <c r="DI3262" s="171"/>
      <c r="DJ3262" s="171"/>
      <c r="DK3262" s="171"/>
      <c r="DL3262" s="171"/>
      <c r="DM3262" s="171"/>
      <c r="DN3262" s="171"/>
      <c r="DO3262" s="171"/>
      <c r="DP3262" s="171"/>
      <c r="DQ3262" s="171"/>
      <c r="DR3262" s="171"/>
      <c r="DS3262" s="171"/>
      <c r="DT3262" s="171"/>
      <c r="DU3262" s="171"/>
      <c r="DV3262" s="171"/>
      <c r="DW3262" s="171"/>
      <c r="DX3262" s="171"/>
      <c r="DY3262" s="171"/>
      <c r="DZ3262" s="171"/>
      <c r="EA3262" s="171"/>
      <c r="EB3262" s="171"/>
      <c r="EC3262" s="171"/>
      <c r="ED3262" s="171"/>
      <c r="EE3262" s="171"/>
      <c r="EF3262" s="171"/>
      <c r="EG3262" s="171"/>
      <c r="EH3262" s="171"/>
      <c r="EI3262" s="171"/>
      <c r="EJ3262" s="171"/>
      <c r="EK3262" s="171"/>
      <c r="EL3262" s="171"/>
      <c r="EM3262" s="171"/>
      <c r="EN3262" s="171"/>
    </row>
    <row r="3263" spans="43:144" ht="15" x14ac:dyDescent="0.25">
      <c r="AQ3263" s="171"/>
      <c r="AR3263"/>
      <c r="AS3263"/>
      <c r="AT3263"/>
      <c r="AU3263"/>
      <c r="AV3263"/>
      <c r="AW3263"/>
      <c r="AX3263"/>
      <c r="AY3263"/>
      <c r="AZ3263"/>
      <c r="BA3263"/>
      <c r="BB3263"/>
      <c r="BC3263"/>
      <c r="BD3263"/>
      <c r="BE3263" s="171"/>
      <c r="BF3263" s="171"/>
      <c r="BG3263" s="171"/>
      <c r="BH3263" s="171"/>
      <c r="BI3263" s="171"/>
      <c r="BJ3263" s="171"/>
      <c r="BK3263" s="171"/>
      <c r="BL3263" s="171"/>
      <c r="BM3263" s="171"/>
      <c r="BN3263" s="171"/>
      <c r="BO3263" s="171"/>
      <c r="BP3263" s="171"/>
      <c r="BQ3263" s="171"/>
      <c r="BR3263" s="171"/>
      <c r="BS3263" s="171"/>
      <c r="BT3263" s="171"/>
      <c r="BU3263" s="171"/>
      <c r="BV3263" s="171"/>
      <c r="BW3263" s="171"/>
      <c r="BX3263" s="171"/>
      <c r="BY3263" s="171"/>
      <c r="BZ3263" s="171"/>
      <c r="CA3263" s="171"/>
      <c r="CB3263" s="171"/>
      <c r="CC3263" s="171"/>
      <c r="CD3263" s="171"/>
      <c r="CE3263" s="171"/>
      <c r="CF3263" s="171"/>
      <c r="CG3263" s="171"/>
      <c r="CH3263" s="171"/>
      <c r="CI3263" s="171"/>
      <c r="CJ3263" s="171"/>
      <c r="CK3263" s="171"/>
      <c r="CL3263" s="171"/>
      <c r="CM3263" s="171"/>
      <c r="CN3263" s="171"/>
      <c r="CO3263" s="171"/>
      <c r="CP3263" s="171"/>
      <c r="CQ3263" s="171"/>
      <c r="CR3263" s="171"/>
      <c r="CS3263" s="171"/>
      <c r="CT3263" s="171"/>
      <c r="CU3263" s="171"/>
      <c r="CV3263" s="171"/>
      <c r="CW3263" s="171"/>
      <c r="CX3263" s="171"/>
      <c r="CY3263" s="171"/>
      <c r="CZ3263" s="171"/>
      <c r="DA3263" s="171"/>
      <c r="DB3263" s="171"/>
      <c r="DC3263" s="171"/>
      <c r="DD3263" s="171"/>
      <c r="DE3263" s="171"/>
      <c r="DF3263" s="171"/>
      <c r="DG3263" s="171"/>
      <c r="DH3263" s="171"/>
      <c r="DI3263" s="171"/>
      <c r="DJ3263" s="171"/>
      <c r="DK3263" s="171"/>
      <c r="DL3263" s="171"/>
      <c r="DM3263" s="171"/>
      <c r="DN3263" s="171"/>
      <c r="DO3263" s="171"/>
      <c r="DP3263" s="171"/>
      <c r="DQ3263" s="171"/>
      <c r="DR3263" s="171"/>
      <c r="DS3263" s="171"/>
      <c r="DT3263" s="171"/>
      <c r="DU3263" s="171"/>
      <c r="DV3263" s="171"/>
      <c r="DW3263" s="171"/>
      <c r="DX3263" s="171"/>
      <c r="DY3263" s="171"/>
      <c r="DZ3263" s="171"/>
      <c r="EA3263" s="171"/>
      <c r="EB3263" s="171"/>
      <c r="EC3263" s="171"/>
      <c r="ED3263" s="171"/>
      <c r="EE3263" s="171"/>
      <c r="EF3263" s="171"/>
      <c r="EG3263" s="171"/>
      <c r="EH3263" s="171"/>
      <c r="EI3263" s="171"/>
      <c r="EJ3263" s="171"/>
      <c r="EK3263" s="171"/>
      <c r="EL3263" s="171"/>
      <c r="EM3263" s="171"/>
      <c r="EN3263" s="171"/>
    </row>
    <row r="3264" spans="43:144" ht="15" x14ac:dyDescent="0.25">
      <c r="AQ3264" s="171"/>
      <c r="AR3264"/>
      <c r="AS3264"/>
      <c r="AT3264"/>
      <c r="AU3264"/>
      <c r="AV3264"/>
      <c r="AW3264"/>
      <c r="AX3264"/>
      <c r="AY3264"/>
      <c r="AZ3264"/>
      <c r="BA3264"/>
      <c r="BB3264"/>
      <c r="BC3264"/>
      <c r="BD3264"/>
      <c r="BE3264" s="171"/>
      <c r="BF3264" s="171"/>
      <c r="BG3264" s="171"/>
      <c r="BH3264" s="171"/>
      <c r="BI3264" s="171"/>
      <c r="BJ3264" s="171"/>
      <c r="BK3264" s="171"/>
      <c r="BL3264" s="171"/>
      <c r="BM3264" s="171"/>
      <c r="BN3264" s="171"/>
      <c r="BO3264" s="171"/>
      <c r="BP3264" s="171"/>
      <c r="BQ3264" s="171"/>
      <c r="BR3264" s="171"/>
      <c r="BS3264" s="171"/>
      <c r="BT3264" s="171"/>
      <c r="BU3264" s="171"/>
      <c r="BV3264" s="171"/>
      <c r="BW3264" s="171"/>
      <c r="BX3264" s="171"/>
      <c r="BY3264" s="171"/>
      <c r="BZ3264" s="171"/>
      <c r="CA3264" s="171"/>
      <c r="CB3264" s="171"/>
      <c r="CC3264" s="171"/>
      <c r="CD3264" s="171"/>
      <c r="CE3264" s="171"/>
      <c r="CF3264" s="171"/>
      <c r="CG3264" s="171"/>
      <c r="CH3264" s="171"/>
      <c r="CI3264" s="171"/>
      <c r="CJ3264" s="171"/>
      <c r="CK3264" s="171"/>
      <c r="CL3264" s="171"/>
      <c r="CM3264" s="171"/>
      <c r="CN3264" s="171"/>
      <c r="CO3264" s="171"/>
      <c r="CP3264" s="171"/>
      <c r="CQ3264" s="171"/>
      <c r="CR3264" s="171"/>
      <c r="CS3264" s="171"/>
      <c r="CT3264" s="171"/>
      <c r="CU3264" s="171"/>
      <c r="CV3264" s="171"/>
      <c r="CW3264" s="171"/>
      <c r="CX3264" s="171"/>
      <c r="CY3264" s="171"/>
      <c r="CZ3264" s="171"/>
      <c r="DA3264" s="171"/>
      <c r="DB3264" s="171"/>
      <c r="DC3264" s="171"/>
      <c r="DD3264" s="171"/>
      <c r="DE3264" s="171"/>
      <c r="DF3264" s="171"/>
      <c r="DG3264" s="171"/>
      <c r="DH3264" s="171"/>
      <c r="DI3264" s="171"/>
      <c r="DJ3264" s="171"/>
      <c r="DK3264" s="171"/>
      <c r="DL3264" s="171"/>
      <c r="DM3264" s="171"/>
      <c r="DN3264" s="171"/>
      <c r="DO3264" s="171"/>
      <c r="DP3264" s="171"/>
      <c r="DQ3264" s="171"/>
      <c r="DR3264" s="171"/>
      <c r="DS3264" s="171"/>
      <c r="DT3264" s="171"/>
      <c r="DU3264" s="171"/>
      <c r="DV3264" s="171"/>
      <c r="DW3264" s="171"/>
      <c r="DX3264" s="171"/>
      <c r="DY3264" s="171"/>
      <c r="DZ3264" s="171"/>
      <c r="EA3264" s="171"/>
      <c r="EB3264" s="171"/>
      <c r="EC3264" s="171"/>
      <c r="ED3264" s="171"/>
      <c r="EE3264" s="171"/>
      <c r="EF3264" s="171"/>
      <c r="EG3264" s="171"/>
      <c r="EH3264" s="171"/>
      <c r="EI3264" s="171"/>
      <c r="EJ3264" s="171"/>
      <c r="EK3264" s="171"/>
      <c r="EL3264" s="171"/>
      <c r="EM3264" s="171"/>
      <c r="EN3264" s="171"/>
    </row>
    <row r="3265" spans="43:144" ht="15" x14ac:dyDescent="0.25">
      <c r="AQ3265" s="171"/>
      <c r="AR3265"/>
      <c r="AS3265"/>
      <c r="AT3265"/>
      <c r="AU3265"/>
      <c r="AV3265"/>
      <c r="AW3265"/>
      <c r="AX3265"/>
      <c r="AY3265"/>
      <c r="AZ3265"/>
      <c r="BA3265"/>
      <c r="BB3265"/>
      <c r="BC3265"/>
      <c r="BD3265"/>
      <c r="BE3265" s="171"/>
      <c r="BF3265" s="171"/>
      <c r="BG3265" s="171"/>
      <c r="BH3265" s="171"/>
      <c r="BI3265" s="171"/>
      <c r="BJ3265" s="171"/>
      <c r="BK3265" s="171"/>
      <c r="BL3265" s="171"/>
      <c r="BM3265" s="171"/>
      <c r="BN3265" s="171"/>
      <c r="BO3265" s="171"/>
      <c r="BP3265" s="171"/>
      <c r="BQ3265" s="171"/>
      <c r="BR3265" s="171"/>
      <c r="BS3265" s="171"/>
      <c r="BT3265" s="171"/>
      <c r="BU3265" s="171"/>
      <c r="BV3265" s="171"/>
      <c r="BW3265" s="171"/>
      <c r="BX3265" s="171"/>
      <c r="BY3265" s="171"/>
      <c r="BZ3265" s="171"/>
      <c r="CA3265" s="171"/>
      <c r="CB3265" s="171"/>
      <c r="CC3265" s="171"/>
      <c r="CD3265" s="171"/>
      <c r="CE3265" s="171"/>
      <c r="CF3265" s="171"/>
      <c r="CG3265" s="171"/>
      <c r="CH3265" s="171"/>
      <c r="CI3265" s="171"/>
      <c r="CJ3265" s="171"/>
      <c r="CK3265" s="171"/>
      <c r="CL3265" s="171"/>
      <c r="CM3265" s="171"/>
      <c r="CN3265" s="171"/>
      <c r="CO3265" s="171"/>
      <c r="CP3265" s="171"/>
      <c r="CQ3265" s="171"/>
      <c r="CR3265" s="171"/>
      <c r="CS3265" s="171"/>
      <c r="CT3265" s="171"/>
      <c r="CU3265" s="171"/>
      <c r="CV3265" s="171"/>
      <c r="CW3265" s="171"/>
      <c r="CX3265" s="171"/>
      <c r="CY3265" s="171"/>
      <c r="CZ3265" s="171"/>
      <c r="DA3265" s="171"/>
      <c r="DB3265" s="171"/>
      <c r="DC3265" s="171"/>
      <c r="DD3265" s="171"/>
      <c r="DE3265" s="171"/>
      <c r="DF3265" s="171"/>
      <c r="DG3265" s="171"/>
      <c r="DH3265" s="171"/>
      <c r="DI3265" s="171"/>
      <c r="DJ3265" s="171"/>
      <c r="DK3265" s="171"/>
      <c r="DL3265" s="171"/>
      <c r="DM3265" s="171"/>
      <c r="DN3265" s="171"/>
      <c r="DO3265" s="171"/>
      <c r="DP3265" s="171"/>
      <c r="DQ3265" s="171"/>
      <c r="DR3265" s="171"/>
      <c r="DS3265" s="171"/>
      <c r="DT3265" s="171"/>
      <c r="DU3265" s="171"/>
      <c r="DV3265" s="171"/>
      <c r="DW3265" s="171"/>
      <c r="DX3265" s="171"/>
      <c r="DY3265" s="171"/>
      <c r="DZ3265" s="171"/>
      <c r="EA3265" s="171"/>
      <c r="EB3265" s="171"/>
      <c r="EC3265" s="171"/>
      <c r="ED3265" s="171"/>
      <c r="EE3265" s="171"/>
      <c r="EF3265" s="171"/>
      <c r="EG3265" s="171"/>
      <c r="EH3265" s="171"/>
      <c r="EI3265" s="171"/>
      <c r="EJ3265" s="171"/>
      <c r="EK3265" s="171"/>
      <c r="EL3265" s="171"/>
      <c r="EM3265" s="171"/>
      <c r="EN3265" s="171"/>
    </row>
    <row r="3266" spans="43:144" ht="15" x14ac:dyDescent="0.25">
      <c r="AQ3266" s="171"/>
      <c r="AR3266"/>
      <c r="AS3266"/>
      <c r="AT3266"/>
      <c r="AU3266"/>
      <c r="AV3266"/>
      <c r="AW3266"/>
      <c r="AX3266"/>
      <c r="AY3266"/>
      <c r="AZ3266"/>
      <c r="BA3266"/>
      <c r="BB3266"/>
      <c r="BC3266"/>
      <c r="BD3266"/>
      <c r="BE3266" s="171"/>
      <c r="BF3266" s="171"/>
      <c r="BG3266" s="171"/>
      <c r="BH3266" s="171"/>
      <c r="BI3266" s="171"/>
      <c r="BJ3266" s="171"/>
      <c r="BK3266" s="171"/>
      <c r="BL3266" s="171"/>
      <c r="BM3266" s="171"/>
      <c r="BN3266" s="171"/>
      <c r="BO3266" s="171"/>
      <c r="BP3266" s="171"/>
      <c r="BQ3266" s="171"/>
      <c r="BR3266" s="171"/>
      <c r="BS3266" s="171"/>
      <c r="BT3266" s="171"/>
      <c r="BU3266" s="171"/>
      <c r="BV3266" s="171"/>
      <c r="BW3266" s="171"/>
      <c r="BX3266" s="171"/>
      <c r="BY3266" s="171"/>
      <c r="BZ3266" s="171"/>
      <c r="CA3266" s="171"/>
      <c r="CB3266" s="171"/>
      <c r="CC3266" s="171"/>
      <c r="CD3266" s="171"/>
      <c r="CE3266" s="171"/>
      <c r="CF3266" s="171"/>
      <c r="CG3266" s="171"/>
      <c r="CH3266" s="171"/>
      <c r="CI3266" s="171"/>
      <c r="CJ3266" s="171"/>
      <c r="CK3266" s="171"/>
      <c r="CL3266" s="171"/>
      <c r="CM3266" s="171"/>
      <c r="CN3266" s="171"/>
      <c r="CO3266" s="171"/>
      <c r="CP3266" s="171"/>
      <c r="CQ3266" s="171"/>
      <c r="CR3266" s="171"/>
      <c r="CS3266" s="171"/>
      <c r="CT3266" s="171"/>
      <c r="CU3266" s="171"/>
      <c r="CV3266" s="171"/>
      <c r="CW3266" s="171"/>
      <c r="CX3266" s="171"/>
      <c r="CY3266" s="171"/>
      <c r="CZ3266" s="171"/>
      <c r="DA3266" s="171"/>
      <c r="DB3266" s="171"/>
      <c r="DC3266" s="171"/>
      <c r="DD3266" s="171"/>
      <c r="DE3266" s="171"/>
      <c r="DF3266" s="171"/>
      <c r="DG3266" s="171"/>
      <c r="DH3266" s="171"/>
      <c r="DI3266" s="171"/>
      <c r="DJ3266" s="171"/>
      <c r="DK3266" s="171"/>
      <c r="DL3266" s="171"/>
      <c r="DM3266" s="171"/>
      <c r="DN3266" s="171"/>
      <c r="DO3266" s="171"/>
      <c r="DP3266" s="171"/>
      <c r="DQ3266" s="171"/>
      <c r="DR3266" s="171"/>
      <c r="DS3266" s="171"/>
      <c r="DT3266" s="171"/>
      <c r="DU3266" s="171"/>
      <c r="DV3266" s="171"/>
      <c r="DW3266" s="171"/>
      <c r="DX3266" s="171"/>
      <c r="DY3266" s="171"/>
      <c r="DZ3266" s="171"/>
      <c r="EA3266" s="171"/>
      <c r="EB3266" s="171"/>
      <c r="EC3266" s="171"/>
      <c r="ED3266" s="171"/>
      <c r="EE3266" s="171"/>
      <c r="EF3266" s="171"/>
      <c r="EG3266" s="171"/>
      <c r="EH3266" s="171"/>
      <c r="EI3266" s="171"/>
      <c r="EJ3266" s="171"/>
      <c r="EK3266" s="171"/>
      <c r="EL3266" s="171"/>
      <c r="EM3266" s="171"/>
      <c r="EN3266" s="171"/>
    </row>
    <row r="3267" spans="43:144" ht="15" x14ac:dyDescent="0.25">
      <c r="AQ3267" s="171"/>
      <c r="AR3267"/>
      <c r="AS3267"/>
      <c r="AT3267"/>
      <c r="AU3267"/>
      <c r="AV3267"/>
      <c r="AW3267"/>
      <c r="AX3267"/>
      <c r="AY3267"/>
      <c r="AZ3267"/>
      <c r="BA3267"/>
      <c r="BB3267"/>
      <c r="BC3267"/>
      <c r="BD3267"/>
      <c r="BE3267" s="171"/>
      <c r="BF3267" s="171"/>
      <c r="BG3267" s="171"/>
      <c r="BH3267" s="171"/>
      <c r="BI3267" s="171"/>
      <c r="BJ3267" s="171"/>
      <c r="BK3267" s="171"/>
      <c r="BL3267" s="171"/>
      <c r="BM3267" s="171"/>
      <c r="BN3267" s="171"/>
      <c r="BO3267" s="171"/>
      <c r="BP3267" s="171"/>
      <c r="BQ3267" s="171"/>
      <c r="BR3267" s="171"/>
      <c r="BS3267" s="171"/>
      <c r="BT3267" s="171"/>
      <c r="BU3267" s="171"/>
      <c r="BV3267" s="171"/>
      <c r="BW3267" s="171"/>
      <c r="BX3267" s="171"/>
      <c r="BY3267" s="171"/>
      <c r="BZ3267" s="171"/>
      <c r="CA3267" s="171"/>
      <c r="CB3267" s="171"/>
      <c r="CC3267" s="171"/>
      <c r="CD3267" s="171"/>
      <c r="CE3267" s="171"/>
      <c r="CF3267" s="171"/>
      <c r="CG3267" s="171"/>
      <c r="CH3267" s="171"/>
      <c r="CI3267" s="171"/>
      <c r="CJ3267" s="171"/>
      <c r="CK3267" s="171"/>
      <c r="CL3267" s="171"/>
      <c r="CM3267" s="171"/>
      <c r="CN3267" s="171"/>
      <c r="CO3267" s="171"/>
      <c r="CP3267" s="171"/>
      <c r="CQ3267" s="171"/>
      <c r="CR3267" s="171"/>
      <c r="CS3267" s="171"/>
      <c r="CT3267" s="171"/>
      <c r="CU3267" s="171"/>
      <c r="CV3267" s="171"/>
      <c r="CW3267" s="171"/>
      <c r="CX3267" s="171"/>
      <c r="CY3267" s="171"/>
      <c r="CZ3267" s="171"/>
      <c r="DA3267" s="171"/>
      <c r="DB3267" s="171"/>
      <c r="DC3267" s="171"/>
      <c r="DD3267" s="171"/>
      <c r="DE3267" s="171"/>
      <c r="DF3267" s="171"/>
      <c r="DG3267" s="171"/>
      <c r="DH3267" s="171"/>
      <c r="DI3267" s="171"/>
      <c r="DJ3267" s="171"/>
      <c r="DK3267" s="171"/>
      <c r="DL3267" s="171"/>
      <c r="DM3267" s="171"/>
      <c r="DN3267" s="171"/>
      <c r="DO3267" s="171"/>
      <c r="DP3267" s="171"/>
      <c r="DQ3267" s="171"/>
      <c r="DR3267" s="171"/>
      <c r="DS3267" s="171"/>
      <c r="DT3267" s="171"/>
      <c r="DU3267" s="171"/>
      <c r="DV3267" s="171"/>
      <c r="DW3267" s="171"/>
      <c r="DX3267" s="171"/>
      <c r="DY3267" s="171"/>
      <c r="DZ3267" s="171"/>
      <c r="EA3267" s="171"/>
      <c r="EB3267" s="171"/>
      <c r="EC3267" s="171"/>
      <c r="ED3267" s="171"/>
      <c r="EE3267" s="171"/>
      <c r="EF3267" s="171"/>
      <c r="EG3267" s="171"/>
      <c r="EH3267" s="171"/>
      <c r="EI3267" s="171"/>
      <c r="EJ3267" s="171"/>
      <c r="EK3267" s="171"/>
      <c r="EL3267" s="171"/>
      <c r="EM3267" s="171"/>
      <c r="EN3267" s="171"/>
    </row>
    <row r="3268" spans="43:144" ht="15" x14ac:dyDescent="0.25">
      <c r="AQ3268" s="171"/>
      <c r="AR3268"/>
      <c r="AS3268"/>
      <c r="AT3268"/>
      <c r="AU3268"/>
      <c r="AV3268"/>
      <c r="AW3268"/>
      <c r="AX3268"/>
      <c r="AY3268"/>
      <c r="AZ3268"/>
      <c r="BA3268"/>
      <c r="BB3268"/>
      <c r="BC3268"/>
      <c r="BD3268"/>
      <c r="BE3268" s="171"/>
      <c r="BF3268" s="171"/>
      <c r="BG3268" s="171"/>
      <c r="BH3268" s="171"/>
      <c r="BI3268" s="171"/>
      <c r="BJ3268" s="171"/>
      <c r="BK3268" s="171"/>
      <c r="BL3268" s="171"/>
      <c r="BM3268" s="171"/>
      <c r="BN3268" s="171"/>
      <c r="BO3268" s="171"/>
      <c r="BP3268" s="171"/>
      <c r="BQ3268" s="171"/>
      <c r="BR3268" s="171"/>
      <c r="BS3268" s="171"/>
      <c r="BT3268" s="171"/>
      <c r="BU3268" s="171"/>
      <c r="BV3268" s="171"/>
      <c r="BW3268" s="171"/>
      <c r="BX3268" s="171"/>
      <c r="BY3268" s="171"/>
      <c r="BZ3268" s="171"/>
      <c r="CA3268" s="171"/>
      <c r="CB3268" s="171"/>
      <c r="CC3268" s="171"/>
      <c r="CD3268" s="171"/>
      <c r="CE3268" s="171"/>
      <c r="CF3268" s="171"/>
      <c r="CG3268" s="171"/>
      <c r="CH3268" s="171"/>
      <c r="CI3268" s="171"/>
      <c r="CJ3268" s="171"/>
      <c r="CK3268" s="171"/>
      <c r="CL3268" s="171"/>
      <c r="CM3268" s="171"/>
      <c r="CN3268" s="171"/>
      <c r="CO3268" s="171"/>
      <c r="CP3268" s="171"/>
      <c r="CQ3268" s="171"/>
      <c r="CR3268" s="171"/>
      <c r="CS3268" s="171"/>
      <c r="CT3268" s="171"/>
      <c r="CU3268" s="171"/>
      <c r="CV3268" s="171"/>
      <c r="CW3268" s="171"/>
      <c r="CX3268" s="171"/>
      <c r="CY3268" s="171"/>
      <c r="CZ3268" s="171"/>
      <c r="DA3268" s="171"/>
      <c r="DB3268" s="171"/>
      <c r="DC3268" s="171"/>
      <c r="DD3268" s="171"/>
      <c r="DE3268" s="171"/>
      <c r="DF3268" s="171"/>
      <c r="DG3268" s="171"/>
      <c r="DH3268" s="171"/>
      <c r="DI3268" s="171"/>
      <c r="DJ3268" s="171"/>
      <c r="DK3268" s="171"/>
      <c r="DL3268" s="171"/>
      <c r="DM3268" s="171"/>
      <c r="DN3268" s="171"/>
      <c r="DO3268" s="171"/>
      <c r="DP3268" s="171"/>
      <c r="DQ3268" s="171"/>
      <c r="DR3268" s="171"/>
      <c r="DS3268" s="171"/>
      <c r="DT3268" s="171"/>
      <c r="DU3268" s="171"/>
      <c r="DV3268" s="171"/>
      <c r="DW3268" s="171"/>
      <c r="DX3268" s="171"/>
      <c r="DY3268" s="171"/>
      <c r="DZ3268" s="171"/>
      <c r="EA3268" s="171"/>
      <c r="EB3268" s="171"/>
      <c r="EC3268" s="171"/>
      <c r="ED3268" s="171"/>
      <c r="EE3268" s="171"/>
      <c r="EF3268" s="171"/>
      <c r="EG3268" s="171"/>
      <c r="EH3268" s="171"/>
      <c r="EI3268" s="171"/>
      <c r="EJ3268" s="171"/>
      <c r="EK3268" s="171"/>
      <c r="EL3268" s="171"/>
      <c r="EM3268" s="171"/>
      <c r="EN3268" s="171"/>
    </row>
    <row r="3269" spans="43:144" ht="15" x14ac:dyDescent="0.25">
      <c r="AQ3269" s="171"/>
      <c r="AR3269"/>
      <c r="AS3269"/>
      <c r="AT3269"/>
      <c r="AU3269"/>
      <c r="AV3269"/>
      <c r="AW3269"/>
      <c r="AX3269"/>
      <c r="AY3269"/>
      <c r="AZ3269"/>
      <c r="BA3269"/>
      <c r="BB3269"/>
      <c r="BC3269"/>
      <c r="BD3269"/>
      <c r="BE3269" s="171"/>
      <c r="BF3269" s="171"/>
      <c r="BG3269" s="171"/>
      <c r="BH3269" s="171"/>
      <c r="BI3269" s="171"/>
      <c r="BJ3269" s="171"/>
      <c r="BK3269" s="171"/>
      <c r="BL3269" s="171"/>
      <c r="BM3269" s="171"/>
      <c r="BN3269" s="171"/>
      <c r="BO3269" s="171"/>
      <c r="BP3269" s="171"/>
      <c r="BQ3269" s="171"/>
      <c r="BR3269" s="171"/>
      <c r="BS3269" s="171"/>
      <c r="BT3269" s="171"/>
      <c r="BU3269" s="171"/>
      <c r="BV3269" s="171"/>
      <c r="BW3269" s="171"/>
      <c r="BX3269" s="171"/>
      <c r="BY3269" s="171"/>
      <c r="BZ3269" s="171"/>
      <c r="CA3269" s="171"/>
      <c r="CB3269" s="171"/>
      <c r="CC3269" s="171"/>
      <c r="CD3269" s="171"/>
      <c r="CE3269" s="171"/>
      <c r="CF3269" s="171"/>
      <c r="CG3269" s="171"/>
      <c r="CH3269" s="171"/>
      <c r="CI3269" s="171"/>
      <c r="CJ3269" s="171"/>
      <c r="CK3269" s="171"/>
      <c r="CL3269" s="171"/>
      <c r="CM3269" s="171"/>
      <c r="CN3269" s="171"/>
      <c r="CO3269" s="171"/>
      <c r="CP3269" s="171"/>
      <c r="CQ3269" s="171"/>
      <c r="CR3269" s="171"/>
      <c r="CS3269" s="171"/>
      <c r="CT3269" s="171"/>
      <c r="CU3269" s="171"/>
      <c r="CV3269" s="171"/>
      <c r="CW3269" s="171"/>
      <c r="CX3269" s="171"/>
      <c r="CY3269" s="171"/>
      <c r="CZ3269" s="171"/>
      <c r="DA3269" s="171"/>
      <c r="DB3269" s="171"/>
      <c r="DC3269" s="171"/>
      <c r="DD3269" s="171"/>
      <c r="DE3269" s="171"/>
      <c r="DF3269" s="171"/>
      <c r="DG3269" s="171"/>
      <c r="DH3269" s="171"/>
      <c r="DI3269" s="171"/>
      <c r="DJ3269" s="171"/>
      <c r="DK3269" s="171"/>
      <c r="DL3269" s="171"/>
      <c r="DM3269" s="171"/>
      <c r="DN3269" s="171"/>
      <c r="DO3269" s="171"/>
      <c r="DP3269" s="171"/>
      <c r="DQ3269" s="171"/>
      <c r="DR3269" s="171"/>
      <c r="DS3269" s="171"/>
      <c r="DT3269" s="171"/>
      <c r="DU3269" s="171"/>
      <c r="DV3269" s="171"/>
      <c r="DW3269" s="171"/>
      <c r="DX3269" s="171"/>
      <c r="DY3269" s="171"/>
      <c r="DZ3269" s="171"/>
      <c r="EA3269" s="171"/>
      <c r="EB3269" s="171"/>
      <c r="EC3269" s="171"/>
      <c r="ED3269" s="171"/>
      <c r="EE3269" s="171"/>
      <c r="EF3269" s="171"/>
      <c r="EG3269" s="171"/>
      <c r="EH3269" s="171"/>
      <c r="EI3269" s="171"/>
      <c r="EJ3269" s="171"/>
      <c r="EK3269" s="171"/>
      <c r="EL3269" s="171"/>
      <c r="EM3269" s="171"/>
      <c r="EN3269" s="171"/>
    </row>
    <row r="3270" spans="43:144" ht="15" x14ac:dyDescent="0.25">
      <c r="AQ3270" s="171"/>
      <c r="AR3270"/>
      <c r="AS3270"/>
      <c r="AT3270"/>
      <c r="AU3270"/>
      <c r="AV3270"/>
      <c r="AW3270"/>
      <c r="AX3270"/>
      <c r="AY3270"/>
      <c r="AZ3270"/>
      <c r="BA3270"/>
      <c r="BB3270"/>
      <c r="BC3270"/>
      <c r="BD3270"/>
      <c r="BE3270" s="171"/>
      <c r="BF3270" s="171"/>
      <c r="BG3270" s="171"/>
      <c r="BH3270" s="171"/>
      <c r="BI3270" s="171"/>
      <c r="BJ3270" s="171"/>
      <c r="BK3270" s="171"/>
      <c r="BL3270" s="171"/>
      <c r="BM3270" s="171"/>
      <c r="BN3270" s="171"/>
      <c r="BO3270" s="171"/>
      <c r="BP3270" s="171"/>
      <c r="BQ3270" s="171"/>
      <c r="BR3270" s="171"/>
      <c r="BS3270" s="171"/>
      <c r="BT3270" s="171"/>
      <c r="BU3270" s="171"/>
      <c r="BV3270" s="171"/>
      <c r="BW3270" s="171"/>
      <c r="BX3270" s="171"/>
      <c r="BY3270" s="171"/>
      <c r="BZ3270" s="171"/>
      <c r="CA3270" s="171"/>
      <c r="CB3270" s="171"/>
      <c r="CC3270" s="171"/>
      <c r="CD3270" s="171"/>
      <c r="CE3270" s="171"/>
      <c r="CF3270" s="171"/>
      <c r="CG3270" s="171"/>
      <c r="CH3270" s="171"/>
      <c r="CI3270" s="171"/>
      <c r="CJ3270" s="171"/>
      <c r="CK3270" s="171"/>
      <c r="CL3270" s="171"/>
      <c r="CM3270" s="171"/>
      <c r="CN3270" s="171"/>
      <c r="CO3270" s="171"/>
      <c r="CP3270" s="171"/>
      <c r="CQ3270" s="171"/>
      <c r="CR3270" s="171"/>
      <c r="CS3270" s="171"/>
      <c r="CT3270" s="171"/>
      <c r="CU3270" s="171"/>
      <c r="CV3270" s="171"/>
      <c r="CW3270" s="171"/>
      <c r="CX3270" s="171"/>
      <c r="CY3270" s="171"/>
      <c r="CZ3270" s="171"/>
      <c r="DA3270" s="171"/>
      <c r="DB3270" s="171"/>
      <c r="DC3270" s="171"/>
      <c r="DD3270" s="171"/>
      <c r="DE3270" s="171"/>
      <c r="DF3270" s="171"/>
      <c r="DG3270" s="171"/>
      <c r="DH3270" s="171"/>
      <c r="DI3270" s="171"/>
      <c r="DJ3270" s="171"/>
      <c r="DK3270" s="171"/>
      <c r="DL3270" s="171"/>
      <c r="DM3270" s="171"/>
      <c r="DN3270" s="171"/>
      <c r="DO3270" s="171"/>
      <c r="DP3270" s="171"/>
      <c r="DQ3270" s="171"/>
      <c r="DR3270" s="171"/>
      <c r="DS3270" s="171"/>
      <c r="DT3270" s="171"/>
      <c r="DU3270" s="171"/>
      <c r="DV3270" s="171"/>
      <c r="DW3270" s="171"/>
      <c r="DX3270" s="171"/>
      <c r="DY3270" s="171"/>
      <c r="DZ3270" s="171"/>
      <c r="EA3270" s="171"/>
      <c r="EB3270" s="171"/>
      <c r="EC3270" s="171"/>
      <c r="ED3270" s="171"/>
      <c r="EE3270" s="171"/>
      <c r="EF3270" s="171"/>
      <c r="EG3270" s="171"/>
      <c r="EH3270" s="171"/>
      <c r="EI3270" s="171"/>
      <c r="EJ3270" s="171"/>
      <c r="EK3270" s="171"/>
      <c r="EL3270" s="171"/>
      <c r="EM3270" s="171"/>
      <c r="EN3270" s="171"/>
    </row>
    <row r="3271" spans="43:144" ht="15" x14ac:dyDescent="0.25">
      <c r="AQ3271" s="171"/>
      <c r="AR3271"/>
      <c r="AS3271"/>
      <c r="AT3271"/>
      <c r="AU3271"/>
      <c r="AV3271"/>
      <c r="AW3271"/>
      <c r="AX3271"/>
      <c r="AY3271"/>
      <c r="AZ3271"/>
      <c r="BA3271"/>
      <c r="BB3271"/>
      <c r="BC3271"/>
      <c r="BD3271"/>
      <c r="BE3271" s="171"/>
      <c r="BF3271" s="171"/>
      <c r="BG3271" s="171"/>
      <c r="BH3271" s="171"/>
      <c r="BI3271" s="171"/>
      <c r="BJ3271" s="171"/>
      <c r="BK3271" s="171"/>
      <c r="BL3271" s="171"/>
      <c r="BM3271" s="171"/>
      <c r="BN3271" s="171"/>
      <c r="BO3271" s="171"/>
      <c r="BP3271" s="171"/>
      <c r="BQ3271" s="171"/>
      <c r="BR3271" s="171"/>
      <c r="BS3271" s="171"/>
      <c r="BT3271" s="171"/>
      <c r="BU3271" s="171"/>
      <c r="BV3271" s="171"/>
      <c r="BW3271" s="171"/>
      <c r="BX3271" s="171"/>
      <c r="BY3271" s="171"/>
      <c r="BZ3271" s="171"/>
      <c r="CA3271" s="171"/>
      <c r="CB3271" s="171"/>
      <c r="CC3271" s="171"/>
      <c r="CD3271" s="171"/>
      <c r="CE3271" s="171"/>
      <c r="CF3271" s="171"/>
      <c r="CG3271" s="171"/>
      <c r="CH3271" s="171"/>
      <c r="CI3271" s="171"/>
      <c r="CJ3271" s="171"/>
      <c r="CK3271" s="171"/>
      <c r="CL3271" s="171"/>
      <c r="CM3271" s="171"/>
      <c r="CN3271" s="171"/>
      <c r="CO3271" s="171"/>
      <c r="CP3271" s="171"/>
      <c r="CQ3271" s="171"/>
      <c r="CR3271" s="171"/>
      <c r="CS3271" s="171"/>
      <c r="CT3271" s="171"/>
      <c r="CU3271" s="171"/>
      <c r="CV3271" s="171"/>
      <c r="CW3271" s="171"/>
      <c r="CX3271" s="171"/>
      <c r="CY3271" s="171"/>
      <c r="CZ3271" s="171"/>
      <c r="DA3271" s="171"/>
      <c r="DB3271" s="171"/>
      <c r="DC3271" s="171"/>
      <c r="DD3271" s="171"/>
      <c r="DE3271" s="171"/>
      <c r="DF3271" s="171"/>
      <c r="DG3271" s="171"/>
      <c r="DH3271" s="171"/>
      <c r="DI3271" s="171"/>
      <c r="DJ3271" s="171"/>
      <c r="DK3271" s="171"/>
      <c r="DL3271" s="171"/>
      <c r="DM3271" s="171"/>
      <c r="DN3271" s="171"/>
      <c r="DO3271" s="171"/>
      <c r="DP3271" s="171"/>
      <c r="DQ3271" s="171"/>
      <c r="DR3271" s="171"/>
      <c r="DS3271" s="171"/>
      <c r="DT3271" s="171"/>
      <c r="DU3271" s="171"/>
      <c r="DV3271" s="171"/>
      <c r="DW3271" s="171"/>
      <c r="DX3271" s="171"/>
      <c r="DY3271" s="171"/>
      <c r="DZ3271" s="171"/>
      <c r="EA3271" s="171"/>
      <c r="EB3271" s="171"/>
      <c r="EC3271" s="171"/>
      <c r="ED3271" s="171"/>
      <c r="EE3271" s="171"/>
      <c r="EF3271" s="171"/>
      <c r="EG3271" s="171"/>
      <c r="EH3271" s="171"/>
      <c r="EI3271" s="171"/>
      <c r="EJ3271" s="171"/>
      <c r="EK3271" s="171"/>
      <c r="EL3271" s="171"/>
      <c r="EM3271" s="171"/>
      <c r="EN3271" s="171"/>
    </row>
    <row r="3272" spans="43:144" ht="15" x14ac:dyDescent="0.25">
      <c r="AQ3272" s="171"/>
      <c r="AR3272"/>
      <c r="AS3272"/>
      <c r="AT3272"/>
      <c r="AU3272"/>
      <c r="AV3272"/>
      <c r="AW3272"/>
      <c r="AX3272"/>
      <c r="AY3272"/>
      <c r="AZ3272"/>
      <c r="BA3272"/>
      <c r="BB3272"/>
      <c r="BC3272"/>
      <c r="BD3272"/>
      <c r="BE3272" s="171"/>
      <c r="BF3272" s="171"/>
      <c r="BG3272" s="171"/>
      <c r="BH3272" s="171"/>
      <c r="BI3272" s="171"/>
      <c r="BJ3272" s="171"/>
      <c r="BK3272" s="171"/>
      <c r="BL3272" s="171"/>
      <c r="BM3272" s="171"/>
      <c r="BN3272" s="171"/>
      <c r="BO3272" s="171"/>
      <c r="BP3272" s="171"/>
      <c r="BQ3272" s="171"/>
      <c r="BR3272" s="171"/>
      <c r="BS3272" s="171"/>
      <c r="BT3272" s="171"/>
      <c r="BU3272" s="171"/>
      <c r="BV3272" s="171"/>
      <c r="BW3272" s="171"/>
      <c r="BX3272" s="171"/>
      <c r="BY3272" s="171"/>
      <c r="BZ3272" s="171"/>
      <c r="CA3272" s="171"/>
      <c r="CB3272" s="171"/>
      <c r="CC3272" s="171"/>
      <c r="CD3272" s="171"/>
      <c r="CE3272" s="171"/>
      <c r="CF3272" s="171"/>
      <c r="CG3272" s="171"/>
      <c r="CH3272" s="171"/>
      <c r="CI3272" s="171"/>
      <c r="CJ3272" s="171"/>
      <c r="CK3272" s="171"/>
      <c r="CL3272" s="171"/>
      <c r="CM3272" s="171"/>
      <c r="CN3272" s="171"/>
      <c r="CO3272" s="171"/>
      <c r="CP3272" s="171"/>
      <c r="CQ3272" s="171"/>
      <c r="CR3272" s="171"/>
      <c r="CS3272" s="171"/>
      <c r="CT3272" s="171"/>
      <c r="CU3272" s="171"/>
      <c r="CV3272" s="171"/>
      <c r="CW3272" s="171"/>
      <c r="CX3272" s="171"/>
      <c r="CY3272" s="171"/>
      <c r="CZ3272" s="171"/>
      <c r="DA3272" s="171"/>
      <c r="DB3272" s="171"/>
      <c r="DC3272" s="171"/>
      <c r="DD3272" s="171"/>
      <c r="DE3272" s="171"/>
      <c r="DF3272" s="171"/>
      <c r="DG3272" s="171"/>
      <c r="DH3272" s="171"/>
      <c r="DI3272" s="171"/>
      <c r="DJ3272" s="171"/>
      <c r="DK3272" s="171"/>
      <c r="DL3272" s="171"/>
      <c r="DM3272" s="171"/>
      <c r="DN3272" s="171"/>
      <c r="DO3272" s="171"/>
      <c r="DP3272" s="171"/>
      <c r="DQ3272" s="171"/>
      <c r="DR3272" s="171"/>
      <c r="DS3272" s="171"/>
      <c r="DT3272" s="171"/>
      <c r="DU3272" s="171"/>
      <c r="DV3272" s="171"/>
      <c r="DW3272" s="171"/>
      <c r="DX3272" s="171"/>
      <c r="DY3272" s="171"/>
      <c r="DZ3272" s="171"/>
      <c r="EA3272" s="171"/>
      <c r="EB3272" s="171"/>
      <c r="EC3272" s="171"/>
      <c r="ED3272" s="171"/>
      <c r="EE3272" s="171"/>
      <c r="EF3272" s="171"/>
      <c r="EG3272" s="171"/>
      <c r="EH3272" s="171"/>
      <c r="EI3272" s="171"/>
      <c r="EJ3272" s="171"/>
      <c r="EK3272" s="171"/>
      <c r="EL3272" s="171"/>
      <c r="EM3272" s="171"/>
      <c r="EN3272" s="171"/>
    </row>
    <row r="3273" spans="43:144" ht="15" x14ac:dyDescent="0.25">
      <c r="AQ3273" s="171"/>
      <c r="AR3273"/>
      <c r="AS3273"/>
      <c r="AT3273"/>
      <c r="AU3273"/>
      <c r="AV3273"/>
      <c r="AW3273"/>
      <c r="AX3273"/>
      <c r="AY3273"/>
      <c r="AZ3273"/>
      <c r="BA3273"/>
      <c r="BB3273"/>
      <c r="BC3273"/>
      <c r="BD3273"/>
      <c r="BE3273" s="171"/>
      <c r="BF3273" s="171"/>
      <c r="BG3273" s="171"/>
      <c r="BH3273" s="171"/>
      <c r="BI3273" s="171"/>
      <c r="BJ3273" s="171"/>
      <c r="BK3273" s="171"/>
      <c r="BL3273" s="171"/>
      <c r="BM3273" s="171"/>
      <c r="BN3273" s="171"/>
      <c r="BO3273" s="171"/>
      <c r="BP3273" s="171"/>
      <c r="BQ3273" s="171"/>
      <c r="BR3273" s="171"/>
      <c r="BS3273" s="171"/>
      <c r="BT3273" s="171"/>
      <c r="BU3273" s="171"/>
      <c r="BV3273" s="171"/>
      <c r="BW3273" s="171"/>
      <c r="BX3273" s="171"/>
      <c r="BY3273" s="171"/>
      <c r="BZ3273" s="171"/>
      <c r="CA3273" s="171"/>
      <c r="CB3273" s="171"/>
      <c r="CC3273" s="171"/>
      <c r="CD3273" s="171"/>
      <c r="CE3273" s="171"/>
      <c r="CF3273" s="171"/>
      <c r="CG3273" s="171"/>
      <c r="CH3273" s="171"/>
      <c r="CI3273" s="171"/>
      <c r="CJ3273" s="171"/>
      <c r="CK3273" s="171"/>
      <c r="CL3273" s="171"/>
      <c r="CM3273" s="171"/>
      <c r="CN3273" s="171"/>
      <c r="CO3273" s="171"/>
      <c r="CP3273" s="171"/>
      <c r="CQ3273" s="171"/>
      <c r="CR3273" s="171"/>
      <c r="CS3273" s="171"/>
      <c r="CT3273" s="171"/>
      <c r="CU3273" s="171"/>
      <c r="CV3273" s="171"/>
      <c r="CW3273" s="171"/>
      <c r="CX3273" s="171"/>
      <c r="CY3273" s="171"/>
      <c r="CZ3273" s="171"/>
      <c r="DA3273" s="171"/>
      <c r="DB3273" s="171"/>
      <c r="DC3273" s="171"/>
      <c r="DD3273" s="171"/>
      <c r="DE3273" s="171"/>
      <c r="DF3273" s="171"/>
      <c r="DG3273" s="171"/>
      <c r="DH3273" s="171"/>
      <c r="DI3273" s="171"/>
      <c r="DJ3273" s="171"/>
      <c r="DK3273" s="171"/>
      <c r="DL3273" s="171"/>
      <c r="DM3273" s="171"/>
      <c r="DN3273" s="171"/>
      <c r="DO3273" s="171"/>
      <c r="DP3273" s="171"/>
      <c r="DQ3273" s="171"/>
      <c r="DR3273" s="171"/>
      <c r="DS3273" s="171"/>
      <c r="DT3273" s="171"/>
      <c r="DU3273" s="171"/>
      <c r="DV3273" s="171"/>
      <c r="DW3273" s="171"/>
      <c r="DX3273" s="171"/>
      <c r="DY3273" s="171"/>
      <c r="DZ3273" s="171"/>
      <c r="EA3273" s="171"/>
      <c r="EB3273" s="171"/>
      <c r="EC3273" s="171"/>
      <c r="ED3273" s="171"/>
      <c r="EE3273" s="171"/>
      <c r="EF3273" s="171"/>
      <c r="EG3273" s="171"/>
      <c r="EH3273" s="171"/>
      <c r="EI3273" s="171"/>
      <c r="EJ3273" s="171"/>
      <c r="EK3273" s="171"/>
      <c r="EL3273" s="171"/>
      <c r="EM3273" s="171"/>
      <c r="EN3273" s="171"/>
    </row>
    <row r="3274" spans="43:144" ht="15" x14ac:dyDescent="0.25">
      <c r="AQ3274" s="171"/>
      <c r="AR3274"/>
      <c r="AS3274"/>
      <c r="AT3274"/>
      <c r="AU3274"/>
      <c r="AV3274"/>
      <c r="AW3274"/>
      <c r="AX3274"/>
      <c r="AY3274"/>
      <c r="AZ3274"/>
      <c r="BA3274"/>
      <c r="BB3274"/>
      <c r="BC3274"/>
      <c r="BD3274"/>
      <c r="BE3274" s="171"/>
      <c r="BF3274" s="171"/>
      <c r="BG3274" s="171"/>
      <c r="BH3274" s="171"/>
      <c r="BI3274" s="171"/>
      <c r="BJ3274" s="171"/>
      <c r="BK3274" s="171"/>
      <c r="BL3274" s="171"/>
      <c r="BM3274" s="171"/>
      <c r="BN3274" s="171"/>
      <c r="BO3274" s="171"/>
      <c r="BP3274" s="171"/>
      <c r="BQ3274" s="171"/>
      <c r="BR3274" s="171"/>
      <c r="BS3274" s="171"/>
      <c r="BT3274" s="171"/>
      <c r="BU3274" s="171"/>
      <c r="BV3274" s="171"/>
      <c r="BW3274" s="171"/>
      <c r="BX3274" s="171"/>
      <c r="BY3274" s="171"/>
      <c r="BZ3274" s="171"/>
      <c r="CA3274" s="171"/>
      <c r="CB3274" s="171"/>
      <c r="CC3274" s="171"/>
      <c r="CD3274" s="171"/>
      <c r="CE3274" s="171"/>
      <c r="CF3274" s="171"/>
      <c r="CG3274" s="171"/>
      <c r="CH3274" s="171"/>
      <c r="CI3274" s="171"/>
      <c r="CJ3274" s="171"/>
      <c r="CK3274" s="171"/>
      <c r="CL3274" s="171"/>
      <c r="CM3274" s="171"/>
      <c r="CN3274" s="171"/>
      <c r="CO3274" s="171"/>
      <c r="CP3274" s="171"/>
      <c r="CQ3274" s="171"/>
      <c r="CR3274" s="171"/>
      <c r="CS3274" s="171"/>
      <c r="CT3274" s="171"/>
      <c r="CU3274" s="171"/>
      <c r="CV3274" s="171"/>
      <c r="CW3274" s="171"/>
      <c r="CX3274" s="171"/>
      <c r="CY3274" s="171"/>
      <c r="CZ3274" s="171"/>
      <c r="DA3274" s="171"/>
      <c r="DB3274" s="171"/>
      <c r="DC3274" s="171"/>
      <c r="DD3274" s="171"/>
      <c r="DE3274" s="171"/>
      <c r="DF3274" s="171"/>
      <c r="DG3274" s="171"/>
      <c r="DH3274" s="171"/>
      <c r="DI3274" s="171"/>
      <c r="DJ3274" s="171"/>
      <c r="DK3274" s="171"/>
      <c r="DL3274" s="171"/>
      <c r="DM3274" s="171"/>
      <c r="DN3274" s="171"/>
      <c r="DO3274" s="171"/>
      <c r="DP3274" s="171"/>
      <c r="DQ3274" s="171"/>
      <c r="DR3274" s="171"/>
      <c r="DS3274" s="171"/>
      <c r="DT3274" s="171"/>
      <c r="DU3274" s="171"/>
      <c r="DV3274" s="171"/>
      <c r="DW3274" s="171"/>
      <c r="DX3274" s="171"/>
      <c r="DY3274" s="171"/>
      <c r="DZ3274" s="171"/>
      <c r="EA3274" s="171"/>
      <c r="EB3274" s="171"/>
      <c r="EC3274" s="171"/>
      <c r="ED3274" s="171"/>
      <c r="EE3274" s="171"/>
      <c r="EF3274" s="171"/>
      <c r="EG3274" s="171"/>
      <c r="EH3274" s="171"/>
      <c r="EI3274" s="171"/>
      <c r="EJ3274" s="171"/>
      <c r="EK3274" s="171"/>
      <c r="EL3274" s="171"/>
      <c r="EM3274" s="171"/>
      <c r="EN3274" s="171"/>
    </row>
    <row r="3275" spans="43:144" ht="15" x14ac:dyDescent="0.25">
      <c r="AQ3275" s="171"/>
      <c r="AR3275"/>
      <c r="AS3275"/>
      <c r="AT3275"/>
      <c r="AU3275"/>
      <c r="AV3275"/>
      <c r="AW3275"/>
      <c r="AX3275"/>
      <c r="AY3275"/>
      <c r="AZ3275"/>
      <c r="BA3275"/>
      <c r="BB3275"/>
      <c r="BC3275"/>
      <c r="BD3275"/>
      <c r="BE3275" s="171"/>
      <c r="BF3275" s="171"/>
      <c r="BG3275" s="171"/>
      <c r="BH3275" s="171"/>
      <c r="BI3275" s="171"/>
      <c r="BJ3275" s="171"/>
      <c r="BK3275" s="171"/>
      <c r="BL3275" s="171"/>
      <c r="BM3275" s="171"/>
      <c r="BN3275" s="171"/>
      <c r="BO3275" s="171"/>
      <c r="BP3275" s="171"/>
      <c r="BQ3275" s="171"/>
      <c r="BR3275" s="171"/>
      <c r="BS3275" s="171"/>
      <c r="BT3275" s="171"/>
      <c r="BU3275" s="171"/>
      <c r="BV3275" s="171"/>
      <c r="BW3275" s="171"/>
      <c r="BX3275" s="171"/>
      <c r="BY3275" s="171"/>
      <c r="BZ3275" s="171"/>
      <c r="CA3275" s="171"/>
      <c r="CB3275" s="171"/>
      <c r="CC3275" s="171"/>
      <c r="CD3275" s="171"/>
      <c r="CE3275" s="171"/>
      <c r="CF3275" s="171"/>
      <c r="CG3275" s="171"/>
      <c r="CH3275" s="171"/>
      <c r="CI3275" s="171"/>
      <c r="CJ3275" s="171"/>
      <c r="CK3275" s="171"/>
      <c r="CL3275" s="171"/>
      <c r="CM3275" s="171"/>
      <c r="CN3275" s="171"/>
      <c r="CO3275" s="171"/>
      <c r="CP3275" s="171"/>
      <c r="CQ3275" s="171"/>
      <c r="CR3275" s="171"/>
      <c r="CS3275" s="171"/>
      <c r="CT3275" s="171"/>
      <c r="CU3275" s="171"/>
      <c r="CV3275" s="171"/>
      <c r="CW3275" s="171"/>
      <c r="CX3275" s="171"/>
      <c r="CY3275" s="171"/>
      <c r="CZ3275" s="171"/>
      <c r="DA3275" s="171"/>
      <c r="DB3275" s="171"/>
      <c r="DC3275" s="171"/>
      <c r="DD3275" s="171"/>
      <c r="DE3275" s="171"/>
      <c r="DF3275" s="171"/>
      <c r="DG3275" s="171"/>
      <c r="DH3275" s="171"/>
      <c r="DI3275" s="171"/>
      <c r="DJ3275" s="171"/>
      <c r="DK3275" s="171"/>
      <c r="DL3275" s="171"/>
      <c r="DM3275" s="171"/>
      <c r="DN3275" s="171"/>
      <c r="DO3275" s="171"/>
      <c r="DP3275" s="171"/>
      <c r="DQ3275" s="171"/>
      <c r="DR3275" s="171"/>
      <c r="DS3275" s="171"/>
      <c r="DT3275" s="171"/>
      <c r="DU3275" s="171"/>
      <c r="DV3275" s="171"/>
      <c r="DW3275" s="171"/>
      <c r="DX3275" s="171"/>
      <c r="DY3275" s="171"/>
      <c r="DZ3275" s="171"/>
      <c r="EA3275" s="171"/>
      <c r="EB3275" s="171"/>
      <c r="EC3275" s="171"/>
      <c r="ED3275" s="171"/>
      <c r="EE3275" s="171"/>
      <c r="EF3275" s="171"/>
      <c r="EG3275" s="171"/>
      <c r="EH3275" s="171"/>
      <c r="EI3275" s="171"/>
      <c r="EJ3275" s="171"/>
      <c r="EK3275" s="171"/>
      <c r="EL3275" s="171"/>
      <c r="EM3275" s="171"/>
      <c r="EN3275" s="171"/>
    </row>
    <row r="3276" spans="43:144" ht="15" x14ac:dyDescent="0.25">
      <c r="AQ3276" s="171"/>
      <c r="AR3276"/>
      <c r="AS3276"/>
      <c r="AT3276"/>
      <c r="AU3276"/>
      <c r="AV3276"/>
      <c r="AW3276"/>
      <c r="AX3276"/>
      <c r="AY3276"/>
      <c r="AZ3276"/>
      <c r="BA3276"/>
      <c r="BB3276"/>
      <c r="BC3276"/>
      <c r="BD3276"/>
      <c r="BE3276" s="171"/>
      <c r="BF3276" s="171"/>
      <c r="BG3276" s="171"/>
      <c r="BH3276" s="171"/>
      <c r="BI3276" s="171"/>
      <c r="BJ3276" s="171"/>
      <c r="BK3276" s="171"/>
      <c r="BL3276" s="171"/>
      <c r="BM3276" s="171"/>
      <c r="BN3276" s="171"/>
      <c r="BO3276" s="171"/>
      <c r="BP3276" s="171"/>
      <c r="BQ3276" s="171"/>
      <c r="BR3276" s="171"/>
      <c r="BS3276" s="171"/>
      <c r="BT3276" s="171"/>
      <c r="BU3276" s="171"/>
      <c r="BV3276" s="171"/>
      <c r="BW3276" s="171"/>
      <c r="BX3276" s="171"/>
      <c r="BY3276" s="171"/>
      <c r="BZ3276" s="171"/>
      <c r="CA3276" s="171"/>
      <c r="CB3276" s="171"/>
      <c r="CC3276" s="171"/>
      <c r="CD3276" s="171"/>
      <c r="CE3276" s="171"/>
      <c r="CF3276" s="171"/>
      <c r="CG3276" s="171"/>
      <c r="CH3276" s="171"/>
      <c r="CI3276" s="171"/>
      <c r="CJ3276" s="171"/>
      <c r="CK3276" s="171"/>
      <c r="CL3276" s="171"/>
      <c r="CM3276" s="171"/>
      <c r="CN3276" s="171"/>
      <c r="CO3276" s="171"/>
      <c r="CP3276" s="171"/>
      <c r="CQ3276" s="171"/>
      <c r="CR3276" s="171"/>
      <c r="CS3276" s="171"/>
      <c r="CT3276" s="171"/>
      <c r="CU3276" s="171"/>
      <c r="CV3276" s="171"/>
      <c r="CW3276" s="171"/>
      <c r="CX3276" s="171"/>
      <c r="CY3276" s="171"/>
      <c r="CZ3276" s="171"/>
      <c r="DA3276" s="171"/>
      <c r="DB3276" s="171"/>
      <c r="DC3276" s="171"/>
      <c r="DD3276" s="171"/>
      <c r="DE3276" s="171"/>
      <c r="DF3276" s="171"/>
      <c r="DG3276" s="171"/>
      <c r="DH3276" s="171"/>
      <c r="DI3276" s="171"/>
      <c r="DJ3276" s="171"/>
      <c r="DK3276" s="171"/>
      <c r="DL3276" s="171"/>
      <c r="DM3276" s="171"/>
      <c r="DN3276" s="171"/>
      <c r="DO3276" s="171"/>
      <c r="DP3276" s="171"/>
      <c r="DQ3276" s="171"/>
      <c r="DR3276" s="171"/>
      <c r="DS3276" s="171"/>
      <c r="DT3276" s="171"/>
      <c r="DU3276" s="171"/>
      <c r="DV3276" s="171"/>
      <c r="DW3276" s="171"/>
      <c r="DX3276" s="171"/>
      <c r="DY3276" s="171"/>
      <c r="DZ3276" s="171"/>
      <c r="EA3276" s="171"/>
      <c r="EB3276" s="171"/>
      <c r="EC3276" s="171"/>
      <c r="ED3276" s="171"/>
      <c r="EE3276" s="171"/>
      <c r="EF3276" s="171"/>
      <c r="EG3276" s="171"/>
      <c r="EH3276" s="171"/>
      <c r="EI3276" s="171"/>
      <c r="EJ3276" s="171"/>
      <c r="EK3276" s="171"/>
      <c r="EL3276" s="171"/>
      <c r="EM3276" s="171"/>
      <c r="EN3276" s="171"/>
    </row>
    <row r="3277" spans="43:144" ht="15" x14ac:dyDescent="0.25">
      <c r="AQ3277" s="171"/>
      <c r="AR3277"/>
      <c r="AS3277"/>
      <c r="AT3277"/>
      <c r="AU3277"/>
      <c r="AV3277"/>
      <c r="AW3277"/>
      <c r="AX3277"/>
      <c r="AY3277"/>
      <c r="AZ3277"/>
      <c r="BA3277"/>
      <c r="BB3277"/>
      <c r="BC3277"/>
      <c r="BD3277"/>
      <c r="BE3277" s="171"/>
      <c r="BF3277" s="171"/>
      <c r="BG3277" s="171"/>
      <c r="BH3277" s="171"/>
      <c r="BI3277" s="171"/>
      <c r="BJ3277" s="171"/>
      <c r="BK3277" s="171"/>
      <c r="BL3277" s="171"/>
      <c r="BM3277" s="171"/>
      <c r="BN3277" s="171"/>
      <c r="BO3277" s="171"/>
      <c r="BP3277" s="171"/>
      <c r="BQ3277" s="171"/>
      <c r="BR3277" s="171"/>
      <c r="BS3277" s="171"/>
      <c r="BT3277" s="171"/>
      <c r="BU3277" s="171"/>
      <c r="BV3277" s="171"/>
      <c r="BW3277" s="171"/>
      <c r="BX3277" s="171"/>
      <c r="BY3277" s="171"/>
      <c r="BZ3277" s="171"/>
      <c r="CA3277" s="171"/>
      <c r="CB3277" s="171"/>
      <c r="CC3277" s="171"/>
      <c r="CD3277" s="171"/>
      <c r="CE3277" s="171"/>
      <c r="CF3277" s="171"/>
      <c r="CG3277" s="171"/>
      <c r="CH3277" s="171"/>
      <c r="CI3277" s="171"/>
      <c r="CJ3277" s="171"/>
      <c r="CK3277" s="171"/>
      <c r="CL3277" s="171"/>
      <c r="CM3277" s="171"/>
      <c r="CN3277" s="171"/>
      <c r="CO3277" s="171"/>
      <c r="CP3277" s="171"/>
      <c r="CQ3277" s="171"/>
      <c r="CR3277" s="171"/>
      <c r="CS3277" s="171"/>
      <c r="CT3277" s="171"/>
      <c r="CU3277" s="171"/>
      <c r="CV3277" s="171"/>
      <c r="CW3277" s="171"/>
      <c r="CX3277" s="171"/>
      <c r="CY3277" s="171"/>
      <c r="CZ3277" s="171"/>
      <c r="DA3277" s="171"/>
      <c r="DB3277" s="171"/>
      <c r="DC3277" s="171"/>
      <c r="DD3277" s="171"/>
      <c r="DE3277" s="171"/>
      <c r="DF3277" s="171"/>
      <c r="DG3277" s="171"/>
      <c r="DH3277" s="171"/>
      <c r="DI3277" s="171"/>
      <c r="DJ3277" s="171"/>
      <c r="DK3277" s="171"/>
      <c r="DL3277" s="171"/>
      <c r="DM3277" s="171"/>
      <c r="DN3277" s="171"/>
      <c r="DO3277" s="171"/>
      <c r="DP3277" s="171"/>
      <c r="DQ3277" s="171"/>
      <c r="DR3277" s="171"/>
      <c r="DS3277" s="171"/>
      <c r="DT3277" s="171"/>
      <c r="DU3277" s="171"/>
      <c r="DV3277" s="171"/>
      <c r="DW3277" s="171"/>
      <c r="DX3277" s="171"/>
      <c r="DY3277" s="171"/>
      <c r="DZ3277" s="171"/>
      <c r="EA3277" s="171"/>
      <c r="EB3277" s="171"/>
      <c r="EC3277" s="171"/>
      <c r="ED3277" s="171"/>
      <c r="EE3277" s="171"/>
      <c r="EF3277" s="171"/>
      <c r="EG3277" s="171"/>
      <c r="EH3277" s="171"/>
      <c r="EI3277" s="171"/>
      <c r="EJ3277" s="171"/>
      <c r="EK3277" s="171"/>
      <c r="EL3277" s="171"/>
      <c r="EM3277" s="171"/>
      <c r="EN3277" s="171"/>
    </row>
    <row r="3278" spans="43:144" ht="15" x14ac:dyDescent="0.25">
      <c r="AQ3278" s="171"/>
      <c r="AR3278"/>
      <c r="AS3278"/>
      <c r="AT3278"/>
      <c r="AU3278"/>
      <c r="AV3278"/>
      <c r="AW3278"/>
      <c r="AX3278"/>
      <c r="AY3278"/>
      <c r="AZ3278"/>
      <c r="BA3278"/>
      <c r="BB3278"/>
      <c r="BC3278"/>
      <c r="BD3278"/>
      <c r="BE3278" s="171"/>
      <c r="BF3278" s="171"/>
      <c r="BG3278" s="171"/>
      <c r="BH3278" s="171"/>
      <c r="BI3278" s="171"/>
      <c r="BJ3278" s="171"/>
      <c r="BK3278" s="171"/>
      <c r="BL3278" s="171"/>
      <c r="BM3278" s="171"/>
      <c r="BN3278" s="171"/>
      <c r="BO3278" s="171"/>
      <c r="BP3278" s="171"/>
      <c r="BQ3278" s="171"/>
      <c r="BR3278" s="171"/>
      <c r="BS3278" s="171"/>
      <c r="BT3278" s="171"/>
      <c r="BU3278" s="171"/>
      <c r="BV3278" s="171"/>
      <c r="BW3278" s="171"/>
      <c r="BX3278" s="171"/>
      <c r="BY3278" s="171"/>
      <c r="BZ3278" s="171"/>
      <c r="CA3278" s="171"/>
      <c r="CB3278" s="171"/>
      <c r="CC3278" s="171"/>
      <c r="CD3278" s="171"/>
      <c r="CE3278" s="171"/>
      <c r="CF3278" s="171"/>
      <c r="CG3278" s="171"/>
      <c r="CH3278" s="171"/>
      <c r="CI3278" s="171"/>
      <c r="CJ3278" s="171"/>
      <c r="CK3278" s="171"/>
      <c r="CL3278" s="171"/>
      <c r="CM3278" s="171"/>
      <c r="CN3278" s="171"/>
      <c r="CO3278" s="171"/>
      <c r="CP3278" s="171"/>
      <c r="CQ3278" s="171"/>
      <c r="CR3278" s="171"/>
      <c r="CS3278" s="171"/>
      <c r="CT3278" s="171"/>
      <c r="CU3278" s="171"/>
      <c r="CV3278" s="171"/>
      <c r="CW3278" s="171"/>
      <c r="CX3278" s="171"/>
      <c r="CY3278" s="171"/>
      <c r="CZ3278" s="171"/>
      <c r="DA3278" s="171"/>
      <c r="DB3278" s="171"/>
      <c r="DC3278" s="171"/>
      <c r="DD3278" s="171"/>
      <c r="DE3278" s="171"/>
      <c r="DF3278" s="171"/>
      <c r="DG3278" s="171"/>
      <c r="DH3278" s="171"/>
      <c r="DI3278" s="171"/>
      <c r="DJ3278" s="171"/>
      <c r="DK3278" s="171"/>
      <c r="DL3278" s="171"/>
      <c r="DM3278" s="171"/>
      <c r="DN3278" s="171"/>
      <c r="DO3278" s="171"/>
      <c r="DP3278" s="171"/>
      <c r="DQ3278" s="171"/>
      <c r="DR3278" s="171"/>
      <c r="DS3278" s="171"/>
      <c r="DT3278" s="171"/>
      <c r="DU3278" s="171"/>
      <c r="DV3278" s="171"/>
      <c r="DW3278" s="171"/>
      <c r="DX3278" s="171"/>
      <c r="DY3278" s="171"/>
      <c r="DZ3278" s="171"/>
      <c r="EA3278" s="171"/>
      <c r="EB3278" s="171"/>
      <c r="EC3278" s="171"/>
      <c r="ED3278" s="171"/>
      <c r="EE3278" s="171"/>
      <c r="EF3278" s="171"/>
      <c r="EG3278" s="171"/>
      <c r="EH3278" s="171"/>
      <c r="EI3278" s="171"/>
      <c r="EJ3278" s="171"/>
      <c r="EK3278" s="171"/>
      <c r="EL3278" s="171"/>
      <c r="EM3278" s="171"/>
      <c r="EN3278" s="171"/>
    </row>
    <row r="3279" spans="43:144" ht="15" x14ac:dyDescent="0.25">
      <c r="AQ3279" s="171"/>
      <c r="AR3279"/>
      <c r="AS3279"/>
      <c r="AT3279"/>
      <c r="AU3279"/>
      <c r="AV3279"/>
      <c r="AW3279"/>
      <c r="AX3279"/>
      <c r="AY3279"/>
      <c r="AZ3279"/>
      <c r="BA3279"/>
      <c r="BB3279"/>
      <c r="BC3279"/>
      <c r="BD3279"/>
      <c r="BE3279" s="171"/>
      <c r="BF3279" s="171"/>
      <c r="BG3279" s="171"/>
      <c r="BH3279" s="171"/>
      <c r="BI3279" s="171"/>
      <c r="BJ3279" s="171"/>
      <c r="BK3279" s="171"/>
      <c r="BL3279" s="171"/>
      <c r="BM3279" s="171"/>
      <c r="BN3279" s="171"/>
      <c r="BO3279" s="171"/>
      <c r="BP3279" s="171"/>
      <c r="BQ3279" s="171"/>
      <c r="BR3279" s="171"/>
      <c r="BS3279" s="171"/>
      <c r="BT3279" s="171"/>
      <c r="BU3279" s="171"/>
      <c r="BV3279" s="171"/>
      <c r="BW3279" s="171"/>
      <c r="BX3279" s="171"/>
      <c r="BY3279" s="171"/>
      <c r="BZ3279" s="171"/>
      <c r="CA3279" s="171"/>
      <c r="CB3279" s="171"/>
      <c r="CC3279" s="171"/>
      <c r="CD3279" s="171"/>
      <c r="CE3279" s="171"/>
      <c r="CF3279" s="171"/>
      <c r="CG3279" s="171"/>
      <c r="CH3279" s="171"/>
      <c r="CI3279" s="171"/>
      <c r="CJ3279" s="171"/>
      <c r="CK3279" s="171"/>
      <c r="CL3279" s="171"/>
      <c r="CM3279" s="171"/>
      <c r="CN3279" s="171"/>
      <c r="CO3279" s="171"/>
      <c r="CP3279" s="171"/>
      <c r="CQ3279" s="171"/>
      <c r="CR3279" s="171"/>
      <c r="CS3279" s="171"/>
      <c r="CT3279" s="171"/>
      <c r="CU3279" s="171"/>
      <c r="CV3279" s="171"/>
      <c r="CW3279" s="171"/>
      <c r="CX3279" s="171"/>
      <c r="CY3279" s="171"/>
      <c r="CZ3279" s="171"/>
      <c r="DA3279" s="171"/>
      <c r="DB3279" s="171"/>
      <c r="DC3279" s="171"/>
      <c r="DD3279" s="171"/>
      <c r="DE3279" s="171"/>
      <c r="DF3279" s="171"/>
      <c r="DG3279" s="171"/>
      <c r="DH3279" s="171"/>
      <c r="DI3279" s="171"/>
      <c r="DJ3279" s="171"/>
      <c r="DK3279" s="171"/>
      <c r="DL3279" s="171"/>
      <c r="DM3279" s="171"/>
      <c r="DN3279" s="171"/>
      <c r="DO3279" s="171"/>
      <c r="DP3279" s="171"/>
      <c r="DQ3279" s="171"/>
      <c r="DR3279" s="171"/>
      <c r="DS3279" s="171"/>
      <c r="DT3279" s="171"/>
      <c r="DU3279" s="171"/>
      <c r="DV3279" s="171"/>
      <c r="DW3279" s="171"/>
      <c r="DX3279" s="171"/>
      <c r="DY3279" s="171"/>
      <c r="DZ3279" s="171"/>
      <c r="EA3279" s="171"/>
      <c r="EB3279" s="171"/>
      <c r="EC3279" s="171"/>
      <c r="ED3279" s="171"/>
      <c r="EE3279" s="171"/>
      <c r="EF3279" s="171"/>
      <c r="EG3279" s="171"/>
      <c r="EH3279" s="171"/>
      <c r="EI3279" s="171"/>
      <c r="EJ3279" s="171"/>
      <c r="EK3279" s="171"/>
      <c r="EL3279" s="171"/>
      <c r="EM3279" s="171"/>
      <c r="EN3279" s="171"/>
    </row>
    <row r="3280" spans="43:144" ht="15" x14ac:dyDescent="0.25">
      <c r="AQ3280" s="171"/>
      <c r="AR3280"/>
      <c r="AS3280"/>
      <c r="AT3280"/>
      <c r="AU3280"/>
      <c r="AV3280"/>
      <c r="AW3280"/>
      <c r="AX3280"/>
      <c r="AY3280"/>
      <c r="AZ3280"/>
      <c r="BA3280"/>
      <c r="BB3280"/>
      <c r="BC3280"/>
      <c r="BD3280"/>
      <c r="BE3280" s="171"/>
      <c r="BF3280" s="171"/>
      <c r="BG3280" s="171"/>
      <c r="BH3280" s="171"/>
      <c r="BI3280" s="171"/>
      <c r="BJ3280" s="171"/>
      <c r="BK3280" s="171"/>
      <c r="BL3280" s="171"/>
      <c r="BM3280" s="171"/>
      <c r="BN3280" s="171"/>
      <c r="BO3280" s="171"/>
      <c r="BP3280" s="171"/>
      <c r="BQ3280" s="171"/>
      <c r="BR3280" s="171"/>
      <c r="BS3280" s="171"/>
      <c r="BT3280" s="171"/>
      <c r="BU3280" s="171"/>
      <c r="BV3280" s="171"/>
      <c r="BW3280" s="171"/>
      <c r="BX3280" s="171"/>
      <c r="BY3280" s="171"/>
      <c r="BZ3280" s="171"/>
      <c r="CA3280" s="171"/>
      <c r="CB3280" s="171"/>
      <c r="CC3280" s="171"/>
      <c r="CD3280" s="171"/>
      <c r="CE3280" s="171"/>
      <c r="CF3280" s="171"/>
      <c r="CG3280" s="171"/>
      <c r="CH3280" s="171"/>
      <c r="CI3280" s="171"/>
      <c r="CJ3280" s="171"/>
      <c r="CK3280" s="171"/>
      <c r="CL3280" s="171"/>
      <c r="CM3280" s="171"/>
      <c r="CN3280" s="171"/>
      <c r="CO3280" s="171"/>
      <c r="CP3280" s="171"/>
      <c r="CQ3280" s="171"/>
      <c r="CR3280" s="171"/>
      <c r="CS3280" s="171"/>
      <c r="CT3280" s="171"/>
      <c r="CU3280" s="171"/>
      <c r="CV3280" s="171"/>
      <c r="CW3280" s="171"/>
      <c r="CX3280" s="171"/>
      <c r="CY3280" s="171"/>
      <c r="CZ3280" s="171"/>
      <c r="DA3280" s="171"/>
      <c r="DB3280" s="171"/>
      <c r="DC3280" s="171"/>
      <c r="DD3280" s="171"/>
      <c r="DE3280" s="171"/>
      <c r="DF3280" s="171"/>
      <c r="DG3280" s="171"/>
      <c r="DH3280" s="171"/>
      <c r="DI3280" s="171"/>
      <c r="DJ3280" s="171"/>
      <c r="DK3280" s="171"/>
      <c r="DL3280" s="171"/>
      <c r="DM3280" s="171"/>
      <c r="DN3280" s="171"/>
      <c r="DO3280" s="171"/>
      <c r="DP3280" s="171"/>
      <c r="DQ3280" s="171"/>
      <c r="DR3280" s="171"/>
      <c r="DS3280" s="171"/>
      <c r="DT3280" s="171"/>
      <c r="DU3280" s="171"/>
      <c r="DV3280" s="171"/>
      <c r="DW3280" s="171"/>
      <c r="DX3280" s="171"/>
      <c r="DY3280" s="171"/>
      <c r="DZ3280" s="171"/>
      <c r="EA3280" s="171"/>
      <c r="EB3280" s="171"/>
      <c r="EC3280" s="171"/>
      <c r="ED3280" s="171"/>
      <c r="EE3280" s="171"/>
      <c r="EF3280" s="171"/>
      <c r="EG3280" s="171"/>
      <c r="EH3280" s="171"/>
      <c r="EI3280" s="171"/>
      <c r="EJ3280" s="171"/>
      <c r="EK3280" s="171"/>
      <c r="EL3280" s="171"/>
      <c r="EM3280" s="171"/>
      <c r="EN3280" s="171"/>
    </row>
    <row r="3281" spans="43:144" ht="15" x14ac:dyDescent="0.25">
      <c r="AQ3281" s="171"/>
      <c r="AR3281"/>
      <c r="AS3281"/>
      <c r="AT3281"/>
      <c r="AU3281"/>
      <c r="AV3281"/>
      <c r="AW3281"/>
      <c r="AX3281"/>
      <c r="AY3281"/>
      <c r="AZ3281"/>
      <c r="BA3281"/>
      <c r="BB3281"/>
      <c r="BC3281"/>
      <c r="BD3281"/>
      <c r="BE3281" s="171"/>
      <c r="BF3281" s="171"/>
      <c r="BG3281" s="171"/>
      <c r="BH3281" s="171"/>
      <c r="BI3281" s="171"/>
      <c r="BJ3281" s="171"/>
      <c r="BK3281" s="171"/>
      <c r="BL3281" s="171"/>
      <c r="BM3281" s="171"/>
      <c r="BN3281" s="171"/>
      <c r="BO3281" s="171"/>
      <c r="BP3281" s="171"/>
      <c r="BQ3281" s="171"/>
      <c r="BR3281" s="171"/>
      <c r="BS3281" s="171"/>
      <c r="BT3281" s="171"/>
      <c r="BU3281" s="171"/>
      <c r="BV3281" s="171"/>
      <c r="BW3281" s="171"/>
      <c r="BX3281" s="171"/>
      <c r="BY3281" s="171"/>
      <c r="BZ3281" s="171"/>
      <c r="CA3281" s="171"/>
      <c r="CB3281" s="171"/>
      <c r="CC3281" s="171"/>
      <c r="CD3281" s="171"/>
      <c r="CE3281" s="171"/>
      <c r="CF3281" s="171"/>
      <c r="CG3281" s="171"/>
      <c r="CH3281" s="171"/>
      <c r="CI3281" s="171"/>
      <c r="CJ3281" s="171"/>
      <c r="CK3281" s="171"/>
      <c r="CL3281" s="171"/>
      <c r="CM3281" s="171"/>
      <c r="CN3281" s="171"/>
      <c r="CO3281" s="171"/>
      <c r="CP3281" s="171"/>
      <c r="CQ3281" s="171"/>
      <c r="CR3281" s="171"/>
      <c r="CS3281" s="171"/>
      <c r="CT3281" s="171"/>
      <c r="CU3281" s="171"/>
      <c r="CV3281" s="171"/>
      <c r="CW3281" s="171"/>
      <c r="CX3281" s="171"/>
      <c r="CY3281" s="171"/>
      <c r="CZ3281" s="171"/>
      <c r="DA3281" s="171"/>
      <c r="DB3281" s="171"/>
      <c r="DC3281" s="171"/>
      <c r="DD3281" s="171"/>
      <c r="DE3281" s="171"/>
      <c r="DF3281" s="171"/>
      <c r="DG3281" s="171"/>
      <c r="DH3281" s="171"/>
      <c r="DI3281" s="171"/>
      <c r="DJ3281" s="171"/>
      <c r="DK3281" s="171"/>
      <c r="DL3281" s="171"/>
      <c r="DM3281" s="171"/>
      <c r="DN3281" s="171"/>
      <c r="DO3281" s="171"/>
      <c r="DP3281" s="171"/>
      <c r="DQ3281" s="171"/>
      <c r="DR3281" s="171"/>
      <c r="DS3281" s="171"/>
      <c r="DT3281" s="171"/>
      <c r="DU3281" s="171"/>
      <c r="DV3281" s="171"/>
      <c r="DW3281" s="171"/>
      <c r="DX3281" s="171"/>
      <c r="DY3281" s="171"/>
      <c r="DZ3281" s="171"/>
      <c r="EA3281" s="171"/>
      <c r="EB3281" s="171"/>
      <c r="EC3281" s="171"/>
      <c r="ED3281" s="171"/>
      <c r="EE3281" s="171"/>
      <c r="EF3281" s="171"/>
      <c r="EG3281" s="171"/>
      <c r="EH3281" s="171"/>
      <c r="EI3281" s="171"/>
      <c r="EJ3281" s="171"/>
      <c r="EK3281" s="171"/>
      <c r="EL3281" s="171"/>
      <c r="EM3281" s="171"/>
      <c r="EN3281" s="171"/>
    </row>
    <row r="3282" spans="43:144" ht="15" x14ac:dyDescent="0.25">
      <c r="AQ3282" s="171"/>
      <c r="AR3282"/>
      <c r="AS3282"/>
      <c r="AT3282"/>
      <c r="AU3282"/>
      <c r="AV3282"/>
      <c r="AW3282"/>
      <c r="AX3282"/>
      <c r="AY3282"/>
      <c r="AZ3282"/>
      <c r="BA3282"/>
      <c r="BB3282"/>
      <c r="BC3282"/>
      <c r="BD3282"/>
      <c r="BE3282" s="171"/>
      <c r="BF3282" s="171"/>
      <c r="BG3282" s="171"/>
      <c r="BH3282" s="171"/>
      <c r="BI3282" s="171"/>
      <c r="BJ3282" s="171"/>
      <c r="BK3282" s="171"/>
      <c r="BL3282" s="171"/>
      <c r="BM3282" s="171"/>
      <c r="BN3282" s="171"/>
      <c r="BO3282" s="171"/>
      <c r="BP3282" s="171"/>
      <c r="BQ3282" s="171"/>
      <c r="BR3282" s="171"/>
      <c r="BS3282" s="171"/>
      <c r="BT3282" s="171"/>
      <c r="BU3282" s="171"/>
      <c r="BV3282" s="171"/>
      <c r="BW3282" s="171"/>
      <c r="BX3282" s="171"/>
      <c r="BY3282" s="171"/>
      <c r="BZ3282" s="171"/>
      <c r="CA3282" s="171"/>
      <c r="CB3282" s="171"/>
      <c r="CC3282" s="171"/>
      <c r="CD3282" s="171"/>
      <c r="CE3282" s="171"/>
      <c r="CF3282" s="171"/>
      <c r="CG3282" s="171"/>
      <c r="CH3282" s="171"/>
      <c r="CI3282" s="171"/>
      <c r="CJ3282" s="171"/>
      <c r="CK3282" s="171"/>
      <c r="CL3282" s="171"/>
      <c r="CM3282" s="171"/>
      <c r="CN3282" s="171"/>
      <c r="CO3282" s="171"/>
      <c r="CP3282" s="171"/>
      <c r="CQ3282" s="171"/>
      <c r="CR3282" s="171"/>
      <c r="CS3282" s="171"/>
      <c r="CT3282" s="171"/>
      <c r="CU3282" s="171"/>
      <c r="CV3282" s="171"/>
      <c r="CW3282" s="171"/>
      <c r="CX3282" s="171"/>
      <c r="CY3282" s="171"/>
      <c r="CZ3282" s="171"/>
      <c r="DA3282" s="171"/>
      <c r="DB3282" s="171"/>
      <c r="DC3282" s="171"/>
      <c r="DD3282" s="171"/>
      <c r="DE3282" s="171"/>
      <c r="DF3282" s="171"/>
      <c r="DG3282" s="171"/>
      <c r="DH3282" s="171"/>
      <c r="DI3282" s="171"/>
      <c r="DJ3282" s="171"/>
      <c r="DK3282" s="171"/>
      <c r="DL3282" s="171"/>
      <c r="DM3282" s="171"/>
      <c r="DN3282" s="171"/>
      <c r="DO3282" s="171"/>
      <c r="DP3282" s="171"/>
      <c r="DQ3282" s="171"/>
      <c r="DR3282" s="171"/>
      <c r="DS3282" s="171"/>
      <c r="DT3282" s="171"/>
      <c r="DU3282" s="171"/>
      <c r="DV3282" s="171"/>
      <c r="DW3282" s="171"/>
      <c r="DX3282" s="171"/>
      <c r="DY3282" s="171"/>
      <c r="DZ3282" s="171"/>
      <c r="EA3282" s="171"/>
      <c r="EB3282" s="171"/>
      <c r="EC3282" s="171"/>
      <c r="ED3282" s="171"/>
      <c r="EE3282" s="171"/>
      <c r="EF3282" s="171"/>
      <c r="EG3282" s="171"/>
      <c r="EH3282" s="171"/>
      <c r="EI3282" s="171"/>
      <c r="EJ3282" s="171"/>
      <c r="EK3282" s="171"/>
      <c r="EL3282" s="171"/>
      <c r="EM3282" s="171"/>
      <c r="EN3282" s="171"/>
    </row>
    <row r="3283" spans="43:144" ht="15" x14ac:dyDescent="0.25">
      <c r="AQ3283" s="171"/>
      <c r="AR3283"/>
      <c r="AS3283"/>
      <c r="AT3283"/>
      <c r="AU3283"/>
      <c r="AV3283"/>
      <c r="AW3283"/>
      <c r="AX3283"/>
      <c r="AY3283"/>
      <c r="AZ3283"/>
      <c r="BA3283"/>
      <c r="BB3283"/>
      <c r="BC3283"/>
      <c r="BD3283"/>
      <c r="BE3283" s="171"/>
      <c r="BF3283" s="171"/>
      <c r="BG3283" s="171"/>
      <c r="BH3283" s="171"/>
      <c r="BI3283" s="171"/>
      <c r="BJ3283" s="171"/>
      <c r="BK3283" s="171"/>
      <c r="BL3283" s="171"/>
      <c r="BM3283" s="171"/>
      <c r="BN3283" s="171"/>
      <c r="BO3283" s="171"/>
      <c r="BP3283" s="171"/>
      <c r="BQ3283" s="171"/>
      <c r="BR3283" s="171"/>
      <c r="BS3283" s="171"/>
      <c r="BT3283" s="171"/>
      <c r="BU3283" s="171"/>
      <c r="BV3283" s="171"/>
      <c r="BW3283" s="171"/>
      <c r="BX3283" s="171"/>
      <c r="BY3283" s="171"/>
      <c r="BZ3283" s="171"/>
      <c r="CA3283" s="171"/>
      <c r="CB3283" s="171"/>
      <c r="CC3283" s="171"/>
      <c r="CD3283" s="171"/>
      <c r="CE3283" s="171"/>
      <c r="CF3283" s="171"/>
      <c r="CG3283" s="171"/>
      <c r="CH3283" s="171"/>
      <c r="CI3283" s="171"/>
      <c r="CJ3283" s="171"/>
      <c r="CK3283" s="171"/>
      <c r="CL3283" s="171"/>
      <c r="CM3283" s="171"/>
      <c r="CN3283" s="171"/>
      <c r="CO3283" s="171"/>
      <c r="CP3283" s="171"/>
      <c r="CQ3283" s="171"/>
      <c r="CR3283" s="171"/>
      <c r="CS3283" s="171"/>
      <c r="CT3283" s="171"/>
      <c r="CU3283" s="171"/>
      <c r="CV3283" s="171"/>
      <c r="CW3283" s="171"/>
      <c r="CX3283" s="171"/>
      <c r="CY3283" s="171"/>
      <c r="CZ3283" s="171"/>
      <c r="DA3283" s="171"/>
      <c r="DB3283" s="171"/>
      <c r="DC3283" s="171"/>
      <c r="DD3283" s="171"/>
      <c r="DE3283" s="171"/>
      <c r="DF3283" s="171"/>
      <c r="DG3283" s="171"/>
      <c r="DH3283" s="171"/>
      <c r="DI3283" s="171"/>
      <c r="DJ3283" s="171"/>
      <c r="DK3283" s="171"/>
      <c r="DL3283" s="171"/>
      <c r="DM3283" s="171"/>
      <c r="DN3283" s="171"/>
      <c r="DO3283" s="171"/>
      <c r="DP3283" s="171"/>
      <c r="DQ3283" s="171"/>
      <c r="DR3283" s="171"/>
      <c r="DS3283" s="171"/>
      <c r="DT3283" s="171"/>
      <c r="DU3283" s="171"/>
      <c r="DV3283" s="171"/>
      <c r="DW3283" s="171"/>
      <c r="DX3283" s="171"/>
      <c r="DY3283" s="171"/>
      <c r="DZ3283" s="171"/>
      <c r="EA3283" s="171"/>
      <c r="EB3283" s="171"/>
      <c r="EC3283" s="171"/>
      <c r="ED3283" s="171"/>
      <c r="EE3283" s="171"/>
      <c r="EF3283" s="171"/>
      <c r="EG3283" s="171"/>
      <c r="EH3283" s="171"/>
      <c r="EI3283" s="171"/>
      <c r="EJ3283" s="171"/>
      <c r="EK3283" s="171"/>
      <c r="EL3283" s="171"/>
      <c r="EM3283" s="171"/>
      <c r="EN3283" s="171"/>
    </row>
    <row r="3284" spans="43:144" ht="15" x14ac:dyDescent="0.25">
      <c r="AQ3284" s="171"/>
      <c r="AR3284"/>
      <c r="AS3284"/>
      <c r="AT3284"/>
      <c r="AU3284"/>
      <c r="AV3284"/>
      <c r="AW3284"/>
      <c r="AX3284"/>
      <c r="AY3284"/>
      <c r="AZ3284"/>
      <c r="BA3284"/>
      <c r="BB3284"/>
      <c r="BC3284"/>
      <c r="BD3284"/>
      <c r="BE3284" s="171"/>
      <c r="BF3284" s="171"/>
      <c r="BG3284" s="171"/>
      <c r="BH3284" s="171"/>
      <c r="BI3284" s="171"/>
      <c r="BJ3284" s="171"/>
      <c r="BK3284" s="171"/>
      <c r="BL3284" s="171"/>
      <c r="BM3284" s="171"/>
      <c r="BN3284" s="171"/>
      <c r="BO3284" s="171"/>
      <c r="BP3284" s="171"/>
      <c r="BQ3284" s="171"/>
      <c r="BR3284" s="171"/>
      <c r="BS3284" s="171"/>
      <c r="BT3284" s="171"/>
      <c r="BU3284" s="171"/>
      <c r="BV3284" s="171"/>
      <c r="BW3284" s="171"/>
      <c r="BX3284" s="171"/>
      <c r="BY3284" s="171"/>
      <c r="BZ3284" s="171"/>
      <c r="CA3284" s="171"/>
      <c r="CB3284" s="171"/>
      <c r="CC3284" s="171"/>
      <c r="CD3284" s="171"/>
      <c r="CE3284" s="171"/>
      <c r="CF3284" s="171"/>
      <c r="CG3284" s="171"/>
      <c r="CH3284" s="171"/>
      <c r="CI3284" s="171"/>
      <c r="CJ3284" s="171"/>
      <c r="CK3284" s="171"/>
      <c r="CL3284" s="171"/>
      <c r="CM3284" s="171"/>
      <c r="CN3284" s="171"/>
      <c r="CO3284" s="171"/>
      <c r="CP3284" s="171"/>
      <c r="CQ3284" s="171"/>
      <c r="CR3284" s="171"/>
      <c r="CS3284" s="171"/>
      <c r="CT3284" s="171"/>
      <c r="CU3284" s="171"/>
      <c r="CV3284" s="171"/>
      <c r="CW3284" s="171"/>
      <c r="CX3284" s="171"/>
      <c r="CY3284" s="171"/>
      <c r="CZ3284" s="171"/>
      <c r="DA3284" s="171"/>
      <c r="DB3284" s="171"/>
      <c r="DC3284" s="171"/>
      <c r="DD3284" s="171"/>
      <c r="DE3284" s="171"/>
      <c r="DF3284" s="171"/>
      <c r="DG3284" s="171"/>
      <c r="DH3284" s="171"/>
      <c r="DI3284" s="171"/>
      <c r="DJ3284" s="171"/>
      <c r="DK3284" s="171"/>
      <c r="DL3284" s="171"/>
      <c r="DM3284" s="171"/>
      <c r="DN3284" s="171"/>
      <c r="DO3284" s="171"/>
      <c r="DP3284" s="171"/>
      <c r="DQ3284" s="171"/>
      <c r="DR3284" s="171"/>
      <c r="DS3284" s="171"/>
      <c r="DT3284" s="171"/>
      <c r="DU3284" s="171"/>
      <c r="DV3284" s="171"/>
      <c r="DW3284" s="171"/>
      <c r="DX3284" s="171"/>
      <c r="DY3284" s="171"/>
      <c r="DZ3284" s="171"/>
      <c r="EA3284" s="171"/>
      <c r="EB3284" s="171"/>
      <c r="EC3284" s="171"/>
      <c r="ED3284" s="171"/>
      <c r="EE3284" s="171"/>
      <c r="EF3284" s="171"/>
      <c r="EG3284" s="171"/>
      <c r="EH3284" s="171"/>
      <c r="EI3284" s="171"/>
      <c r="EJ3284" s="171"/>
      <c r="EK3284" s="171"/>
      <c r="EL3284" s="171"/>
      <c r="EM3284" s="171"/>
      <c r="EN3284" s="171"/>
    </row>
    <row r="3285" spans="43:144" ht="15" x14ac:dyDescent="0.25">
      <c r="AQ3285" s="171"/>
      <c r="AR3285"/>
      <c r="AS3285"/>
      <c r="AT3285"/>
      <c r="AU3285"/>
      <c r="AV3285"/>
      <c r="AW3285"/>
      <c r="AX3285"/>
      <c r="AY3285"/>
      <c r="AZ3285"/>
      <c r="BA3285"/>
      <c r="BB3285"/>
      <c r="BC3285"/>
      <c r="BD3285"/>
      <c r="BE3285" s="171"/>
      <c r="BF3285" s="171"/>
      <c r="BG3285" s="171"/>
      <c r="BH3285" s="171"/>
      <c r="BI3285" s="171"/>
      <c r="BJ3285" s="171"/>
      <c r="BK3285" s="171"/>
      <c r="BL3285" s="171"/>
      <c r="BM3285" s="171"/>
      <c r="BN3285" s="171"/>
      <c r="BO3285" s="171"/>
      <c r="BP3285" s="171"/>
      <c r="BQ3285" s="171"/>
      <c r="BR3285" s="171"/>
      <c r="BS3285" s="171"/>
      <c r="BT3285" s="171"/>
      <c r="BU3285" s="171"/>
      <c r="BV3285" s="171"/>
      <c r="BW3285" s="171"/>
      <c r="BX3285" s="171"/>
      <c r="BY3285" s="171"/>
      <c r="BZ3285" s="171"/>
      <c r="CA3285" s="171"/>
      <c r="CB3285" s="171"/>
      <c r="CC3285" s="171"/>
      <c r="CD3285" s="171"/>
      <c r="CE3285" s="171"/>
      <c r="CF3285" s="171"/>
      <c r="CG3285" s="171"/>
      <c r="CH3285" s="171"/>
      <c r="CI3285" s="171"/>
      <c r="CJ3285" s="171"/>
      <c r="CK3285" s="171"/>
      <c r="CL3285" s="171"/>
      <c r="CM3285" s="171"/>
      <c r="CN3285" s="171"/>
      <c r="CO3285" s="171"/>
      <c r="CP3285" s="171"/>
      <c r="CQ3285" s="171"/>
      <c r="CR3285" s="171"/>
      <c r="CS3285" s="171"/>
      <c r="CT3285" s="171"/>
      <c r="CU3285" s="171"/>
      <c r="CV3285" s="171"/>
      <c r="CW3285" s="171"/>
      <c r="CX3285" s="171"/>
      <c r="CY3285" s="171"/>
      <c r="CZ3285" s="171"/>
      <c r="DA3285" s="171"/>
      <c r="DB3285" s="171"/>
      <c r="DC3285" s="171"/>
      <c r="DD3285" s="171"/>
      <c r="DE3285" s="171"/>
      <c r="DF3285" s="171"/>
      <c r="DG3285" s="171"/>
      <c r="DH3285" s="171"/>
      <c r="DI3285" s="171"/>
      <c r="DJ3285" s="171"/>
      <c r="DK3285" s="171"/>
      <c r="DL3285" s="171"/>
      <c r="DM3285" s="171"/>
      <c r="DN3285" s="171"/>
      <c r="DO3285" s="171"/>
      <c r="DP3285" s="171"/>
      <c r="DQ3285" s="171"/>
      <c r="DR3285" s="171"/>
      <c r="DS3285" s="171"/>
      <c r="DT3285" s="171"/>
      <c r="DU3285" s="171"/>
      <c r="DV3285" s="171"/>
      <c r="DW3285" s="171"/>
      <c r="DX3285" s="171"/>
      <c r="DY3285" s="171"/>
      <c r="DZ3285" s="171"/>
      <c r="EA3285" s="171"/>
      <c r="EB3285" s="171"/>
      <c r="EC3285" s="171"/>
      <c r="ED3285" s="171"/>
      <c r="EE3285" s="171"/>
      <c r="EF3285" s="171"/>
      <c r="EG3285" s="171"/>
      <c r="EH3285" s="171"/>
      <c r="EI3285" s="171"/>
      <c r="EJ3285" s="171"/>
      <c r="EK3285" s="171"/>
      <c r="EL3285" s="171"/>
      <c r="EM3285" s="171"/>
      <c r="EN3285" s="171"/>
    </row>
    <row r="3286" spans="43:144" ht="15" x14ac:dyDescent="0.25">
      <c r="AQ3286" s="171"/>
      <c r="AR3286"/>
      <c r="AS3286"/>
      <c r="AT3286"/>
      <c r="AU3286"/>
      <c r="AV3286"/>
      <c r="AW3286"/>
      <c r="AX3286"/>
      <c r="AY3286"/>
      <c r="AZ3286"/>
      <c r="BA3286"/>
      <c r="BB3286"/>
      <c r="BC3286"/>
      <c r="BD3286"/>
      <c r="BE3286" s="171"/>
      <c r="BF3286" s="171"/>
      <c r="BG3286" s="171"/>
      <c r="BH3286" s="171"/>
      <c r="BI3286" s="171"/>
      <c r="BJ3286" s="171"/>
      <c r="BK3286" s="171"/>
      <c r="BL3286" s="171"/>
      <c r="BM3286" s="171"/>
      <c r="BN3286" s="171"/>
      <c r="BO3286" s="171"/>
      <c r="BP3286" s="171"/>
      <c r="BQ3286" s="171"/>
      <c r="BR3286" s="171"/>
      <c r="BS3286" s="171"/>
      <c r="BT3286" s="171"/>
      <c r="BU3286" s="171"/>
      <c r="BV3286" s="171"/>
      <c r="BW3286" s="171"/>
      <c r="BX3286" s="171"/>
      <c r="BY3286" s="171"/>
      <c r="BZ3286" s="171"/>
      <c r="CA3286" s="171"/>
      <c r="CB3286" s="171"/>
      <c r="CC3286" s="171"/>
      <c r="CD3286" s="171"/>
      <c r="CE3286" s="171"/>
      <c r="CF3286" s="171"/>
      <c r="CG3286" s="171"/>
      <c r="CH3286" s="171"/>
      <c r="CI3286" s="171"/>
      <c r="CJ3286" s="171"/>
      <c r="CK3286" s="171"/>
      <c r="CL3286" s="171"/>
      <c r="CM3286" s="171"/>
      <c r="CN3286" s="171"/>
      <c r="CO3286" s="171"/>
      <c r="CP3286" s="171"/>
      <c r="CQ3286" s="171"/>
      <c r="CR3286" s="171"/>
      <c r="CS3286" s="171"/>
      <c r="CT3286" s="171"/>
      <c r="CU3286" s="171"/>
      <c r="CV3286" s="171"/>
      <c r="CW3286" s="171"/>
      <c r="CX3286" s="171"/>
      <c r="CY3286" s="171"/>
      <c r="CZ3286" s="171"/>
      <c r="DA3286" s="171"/>
      <c r="DB3286" s="171"/>
      <c r="DC3286" s="171"/>
      <c r="DD3286" s="171"/>
      <c r="DE3286" s="171"/>
      <c r="DF3286" s="171"/>
      <c r="DG3286" s="171"/>
      <c r="DH3286" s="171"/>
      <c r="DI3286" s="171"/>
      <c r="DJ3286" s="171"/>
      <c r="DK3286" s="171"/>
      <c r="DL3286" s="171"/>
      <c r="DM3286" s="171"/>
      <c r="DN3286" s="171"/>
      <c r="DO3286" s="171"/>
      <c r="DP3286" s="171"/>
      <c r="DQ3286" s="171"/>
      <c r="DR3286" s="171"/>
      <c r="DS3286" s="171"/>
      <c r="DT3286" s="171"/>
      <c r="DU3286" s="171"/>
      <c r="DV3286" s="171"/>
      <c r="DW3286" s="171"/>
      <c r="DX3286" s="171"/>
      <c r="DY3286" s="171"/>
      <c r="DZ3286" s="171"/>
      <c r="EA3286" s="171"/>
      <c r="EB3286" s="171"/>
      <c r="EC3286" s="171"/>
      <c r="ED3286" s="171"/>
      <c r="EE3286" s="171"/>
      <c r="EF3286" s="171"/>
      <c r="EG3286" s="171"/>
      <c r="EH3286" s="171"/>
      <c r="EI3286" s="171"/>
      <c r="EJ3286" s="171"/>
      <c r="EK3286" s="171"/>
      <c r="EL3286" s="171"/>
      <c r="EM3286" s="171"/>
      <c r="EN3286" s="171"/>
    </row>
    <row r="3287" spans="43:144" ht="15" x14ac:dyDescent="0.25">
      <c r="AQ3287" s="171"/>
      <c r="AR3287"/>
      <c r="AS3287"/>
      <c r="AT3287"/>
      <c r="AU3287"/>
      <c r="AV3287"/>
      <c r="AW3287"/>
      <c r="AX3287"/>
      <c r="AY3287"/>
      <c r="AZ3287"/>
      <c r="BA3287"/>
      <c r="BB3287"/>
      <c r="BC3287"/>
      <c r="BD3287"/>
      <c r="BE3287" s="171"/>
      <c r="BF3287" s="171"/>
      <c r="BG3287" s="171"/>
      <c r="BH3287" s="171"/>
      <c r="BI3287" s="171"/>
      <c r="BJ3287" s="171"/>
      <c r="BK3287" s="171"/>
      <c r="BL3287" s="171"/>
      <c r="BM3287" s="171"/>
      <c r="BN3287" s="171"/>
      <c r="BO3287" s="171"/>
      <c r="BP3287" s="171"/>
      <c r="BQ3287" s="171"/>
      <c r="BR3287" s="171"/>
      <c r="BS3287" s="171"/>
      <c r="BT3287" s="171"/>
      <c r="BU3287" s="171"/>
      <c r="BV3287" s="171"/>
      <c r="BW3287" s="171"/>
      <c r="BX3287" s="171"/>
      <c r="BY3287" s="171"/>
      <c r="BZ3287" s="171"/>
      <c r="CA3287" s="171"/>
      <c r="CB3287" s="171"/>
      <c r="CC3287" s="171"/>
      <c r="CD3287" s="171"/>
      <c r="CE3287" s="171"/>
      <c r="CF3287" s="171"/>
      <c r="CG3287" s="171"/>
      <c r="CH3287" s="171"/>
      <c r="CI3287" s="171"/>
      <c r="CJ3287" s="171"/>
      <c r="CK3287" s="171"/>
      <c r="CL3287" s="171"/>
      <c r="CM3287" s="171"/>
      <c r="CN3287" s="171"/>
      <c r="CO3287" s="171"/>
      <c r="CP3287" s="171"/>
      <c r="CQ3287" s="171"/>
      <c r="CR3287" s="171"/>
      <c r="CS3287" s="171"/>
      <c r="CT3287" s="171"/>
      <c r="CU3287" s="171"/>
      <c r="CV3287" s="171"/>
      <c r="CW3287" s="171"/>
      <c r="CX3287" s="171"/>
      <c r="CY3287" s="171"/>
      <c r="CZ3287" s="171"/>
      <c r="DA3287" s="171"/>
      <c r="DB3287" s="171"/>
      <c r="DC3287" s="171"/>
      <c r="DD3287" s="171"/>
      <c r="DE3287" s="171"/>
      <c r="DF3287" s="171"/>
      <c r="DG3287" s="171"/>
      <c r="DH3287" s="171"/>
      <c r="DI3287" s="171"/>
      <c r="DJ3287" s="171"/>
      <c r="DK3287" s="171"/>
      <c r="DL3287" s="171"/>
      <c r="DM3287" s="171"/>
      <c r="DN3287" s="171"/>
      <c r="DO3287" s="171"/>
      <c r="DP3287" s="171"/>
      <c r="DQ3287" s="171"/>
      <c r="DR3287" s="171"/>
      <c r="DS3287" s="171"/>
      <c r="DT3287" s="171"/>
      <c r="DU3287" s="171"/>
      <c r="DV3287" s="171"/>
      <c r="DW3287" s="171"/>
      <c r="DX3287" s="171"/>
      <c r="DY3287" s="171"/>
      <c r="DZ3287" s="171"/>
      <c r="EA3287" s="171"/>
      <c r="EB3287" s="171"/>
      <c r="EC3287" s="171"/>
      <c r="ED3287" s="171"/>
      <c r="EE3287" s="171"/>
      <c r="EF3287" s="171"/>
      <c r="EG3287" s="171"/>
      <c r="EH3287" s="171"/>
      <c r="EI3287" s="171"/>
      <c r="EJ3287" s="171"/>
      <c r="EK3287" s="171"/>
      <c r="EL3287" s="171"/>
      <c r="EM3287" s="171"/>
      <c r="EN3287" s="171"/>
    </row>
    <row r="3288" spans="43:144" ht="15" x14ac:dyDescent="0.25">
      <c r="AQ3288" s="171"/>
      <c r="AR3288"/>
      <c r="AS3288"/>
      <c r="AT3288"/>
      <c r="AU3288"/>
      <c r="AV3288"/>
      <c r="AW3288"/>
      <c r="AX3288"/>
      <c r="AY3288"/>
      <c r="AZ3288"/>
      <c r="BA3288"/>
      <c r="BB3288"/>
      <c r="BC3288"/>
      <c r="BD3288"/>
      <c r="BE3288" s="171"/>
      <c r="BF3288" s="171"/>
      <c r="BG3288" s="171"/>
      <c r="BH3288" s="171"/>
      <c r="BI3288" s="171"/>
      <c r="BJ3288" s="171"/>
      <c r="BK3288" s="171"/>
      <c r="BL3288" s="171"/>
      <c r="BM3288" s="171"/>
      <c r="BN3288" s="171"/>
      <c r="BO3288" s="171"/>
      <c r="BP3288" s="171"/>
      <c r="BQ3288" s="171"/>
      <c r="BR3288" s="171"/>
      <c r="BS3288" s="171"/>
      <c r="BT3288" s="171"/>
      <c r="BU3288" s="171"/>
      <c r="BV3288" s="171"/>
      <c r="BW3288" s="171"/>
      <c r="BX3288" s="171"/>
      <c r="BY3288" s="171"/>
      <c r="BZ3288" s="171"/>
      <c r="CA3288" s="171"/>
      <c r="CB3288" s="171"/>
      <c r="CC3288" s="171"/>
      <c r="CD3288" s="171"/>
      <c r="CE3288" s="171"/>
      <c r="CF3288" s="171"/>
      <c r="CG3288" s="171"/>
      <c r="CH3288" s="171"/>
      <c r="CI3288" s="171"/>
      <c r="CJ3288" s="171"/>
      <c r="CK3288" s="171"/>
      <c r="CL3288" s="171"/>
      <c r="CM3288" s="171"/>
      <c r="CN3288" s="171"/>
      <c r="CO3288" s="171"/>
      <c r="CP3288" s="171"/>
      <c r="CQ3288" s="171"/>
      <c r="CR3288" s="171"/>
      <c r="CS3288" s="171"/>
      <c r="CT3288" s="171"/>
      <c r="CU3288" s="171"/>
      <c r="CV3288" s="171"/>
      <c r="CW3288" s="171"/>
      <c r="CX3288" s="171"/>
      <c r="CY3288" s="171"/>
      <c r="CZ3288" s="171"/>
      <c r="DA3288" s="171"/>
      <c r="DB3288" s="171"/>
      <c r="DC3288" s="171"/>
      <c r="DD3288" s="171"/>
      <c r="DE3288" s="171"/>
      <c r="DF3288" s="171"/>
      <c r="DG3288" s="171"/>
      <c r="DH3288" s="171"/>
      <c r="DI3288" s="171"/>
      <c r="DJ3288" s="171"/>
      <c r="DK3288" s="171"/>
      <c r="DL3288" s="171"/>
      <c r="DM3288" s="171"/>
      <c r="DN3288" s="171"/>
      <c r="DO3288" s="171"/>
      <c r="DP3288" s="171"/>
      <c r="DQ3288" s="171"/>
      <c r="DR3288" s="171"/>
      <c r="DS3288" s="171"/>
      <c r="DT3288" s="171"/>
      <c r="DU3288" s="171"/>
      <c r="DV3288" s="171"/>
      <c r="DW3288" s="171"/>
      <c r="DX3288" s="171"/>
      <c r="DY3288" s="171"/>
      <c r="DZ3288" s="171"/>
      <c r="EA3288" s="171"/>
      <c r="EB3288" s="171"/>
      <c r="EC3288" s="171"/>
      <c r="ED3288" s="171"/>
      <c r="EE3288" s="171"/>
      <c r="EF3288" s="171"/>
      <c r="EG3288" s="171"/>
      <c r="EH3288" s="171"/>
      <c r="EI3288" s="171"/>
      <c r="EJ3288" s="171"/>
      <c r="EK3288" s="171"/>
      <c r="EL3288" s="171"/>
      <c r="EM3288" s="171"/>
      <c r="EN3288" s="171"/>
    </row>
    <row r="3289" spans="43:144" ht="15" x14ac:dyDescent="0.25">
      <c r="AQ3289" s="171"/>
      <c r="AR3289"/>
      <c r="AS3289"/>
      <c r="AT3289"/>
      <c r="AU3289"/>
      <c r="AV3289"/>
      <c r="AW3289"/>
      <c r="AX3289"/>
      <c r="AY3289"/>
      <c r="AZ3289"/>
      <c r="BA3289"/>
      <c r="BB3289"/>
      <c r="BC3289"/>
      <c r="BD3289"/>
      <c r="BE3289" s="171"/>
      <c r="BF3289" s="171"/>
      <c r="BG3289" s="171"/>
      <c r="BH3289" s="171"/>
      <c r="BI3289" s="171"/>
      <c r="BJ3289" s="171"/>
      <c r="BK3289" s="171"/>
      <c r="BL3289" s="171"/>
      <c r="BM3289" s="171"/>
      <c r="BN3289" s="171"/>
      <c r="BO3289" s="171"/>
      <c r="BP3289" s="171"/>
      <c r="BQ3289" s="171"/>
      <c r="BR3289" s="171"/>
      <c r="BS3289" s="171"/>
      <c r="BT3289" s="171"/>
      <c r="BU3289" s="171"/>
      <c r="BV3289" s="171"/>
      <c r="BW3289" s="171"/>
      <c r="BX3289" s="171"/>
      <c r="BY3289" s="171"/>
      <c r="BZ3289" s="171"/>
      <c r="CA3289" s="171"/>
      <c r="CB3289" s="171"/>
      <c r="CC3289" s="171"/>
      <c r="CD3289" s="171"/>
      <c r="CE3289" s="171"/>
      <c r="CF3289" s="171"/>
      <c r="CG3289" s="171"/>
      <c r="CH3289" s="171"/>
      <c r="CI3289" s="171"/>
      <c r="CJ3289" s="171"/>
      <c r="CK3289" s="171"/>
      <c r="CL3289" s="171"/>
      <c r="CM3289" s="171"/>
      <c r="CN3289" s="171"/>
      <c r="CO3289" s="171"/>
      <c r="CP3289" s="171"/>
      <c r="CQ3289" s="171"/>
      <c r="CR3289" s="171"/>
      <c r="CS3289" s="171"/>
      <c r="CT3289" s="171"/>
      <c r="CU3289" s="171"/>
      <c r="CV3289" s="171"/>
      <c r="CW3289" s="171"/>
      <c r="CX3289" s="171"/>
      <c r="CY3289" s="171"/>
      <c r="CZ3289" s="171"/>
      <c r="DA3289" s="171"/>
      <c r="DB3289" s="171"/>
      <c r="DC3289" s="171"/>
      <c r="DD3289" s="171"/>
      <c r="DE3289" s="171"/>
      <c r="DF3289" s="171"/>
      <c r="DG3289" s="171"/>
      <c r="DH3289" s="171"/>
      <c r="DI3289" s="171"/>
      <c r="DJ3289" s="171"/>
      <c r="DK3289" s="171"/>
      <c r="DL3289" s="171"/>
      <c r="DM3289" s="171"/>
      <c r="DN3289" s="171"/>
      <c r="DO3289" s="171"/>
      <c r="DP3289" s="171"/>
      <c r="DQ3289" s="171"/>
      <c r="DR3289" s="171"/>
      <c r="DS3289" s="171"/>
      <c r="DT3289" s="171"/>
      <c r="DU3289" s="171"/>
      <c r="DV3289" s="171"/>
      <c r="DW3289" s="171"/>
      <c r="DX3289" s="171"/>
      <c r="DY3289" s="171"/>
      <c r="DZ3289" s="171"/>
      <c r="EA3289" s="171"/>
      <c r="EB3289" s="171"/>
      <c r="EC3289" s="171"/>
      <c r="ED3289" s="171"/>
      <c r="EE3289" s="171"/>
      <c r="EF3289" s="171"/>
      <c r="EG3289" s="171"/>
      <c r="EH3289" s="171"/>
      <c r="EI3289" s="171"/>
      <c r="EJ3289" s="171"/>
      <c r="EK3289" s="171"/>
      <c r="EL3289" s="171"/>
      <c r="EM3289" s="171"/>
      <c r="EN3289" s="171"/>
    </row>
    <row r="3290" spans="43:144" ht="15" x14ac:dyDescent="0.25">
      <c r="AQ3290" s="171"/>
      <c r="AR3290"/>
      <c r="AS3290"/>
      <c r="AT3290"/>
      <c r="AU3290"/>
      <c r="AV3290"/>
      <c r="AW3290"/>
      <c r="AX3290"/>
      <c r="AY3290"/>
      <c r="AZ3290"/>
      <c r="BA3290"/>
      <c r="BB3290"/>
      <c r="BC3290"/>
      <c r="BD3290"/>
      <c r="BE3290" s="171"/>
      <c r="BF3290" s="171"/>
      <c r="BG3290" s="171"/>
      <c r="BH3290" s="171"/>
      <c r="BI3290" s="171"/>
      <c r="BJ3290" s="171"/>
      <c r="BK3290" s="171"/>
      <c r="BL3290" s="171"/>
      <c r="BM3290" s="171"/>
      <c r="BN3290" s="171"/>
      <c r="BO3290" s="171"/>
      <c r="BP3290" s="171"/>
      <c r="BQ3290" s="171"/>
      <c r="BR3290" s="171"/>
      <c r="BS3290" s="171"/>
      <c r="BT3290" s="171"/>
      <c r="BU3290" s="171"/>
      <c r="BV3290" s="171"/>
      <c r="BW3290" s="171"/>
      <c r="BX3290" s="171"/>
      <c r="BY3290" s="171"/>
      <c r="BZ3290" s="171"/>
      <c r="CA3290" s="171"/>
      <c r="CB3290" s="171"/>
      <c r="CC3290" s="171"/>
      <c r="CD3290" s="171"/>
      <c r="CE3290" s="171"/>
      <c r="CF3290" s="171"/>
      <c r="CG3290" s="171"/>
      <c r="CH3290" s="171"/>
      <c r="CI3290" s="171"/>
      <c r="CJ3290" s="171"/>
      <c r="CK3290" s="171"/>
      <c r="CL3290" s="171"/>
      <c r="CM3290" s="171"/>
      <c r="CN3290" s="171"/>
      <c r="CO3290" s="171"/>
      <c r="CP3290" s="171"/>
      <c r="CQ3290" s="171"/>
      <c r="CR3290" s="171"/>
      <c r="CS3290" s="171"/>
      <c r="CT3290" s="171"/>
      <c r="CU3290" s="171"/>
      <c r="CV3290" s="171"/>
      <c r="CW3290" s="171"/>
      <c r="CX3290" s="171"/>
      <c r="CY3290" s="171"/>
      <c r="CZ3290" s="171"/>
      <c r="DA3290" s="171"/>
      <c r="DB3290" s="171"/>
      <c r="DC3290" s="171"/>
      <c r="DD3290" s="171"/>
      <c r="DE3290" s="171"/>
      <c r="DF3290" s="171"/>
      <c r="DG3290" s="171"/>
      <c r="DH3290" s="171"/>
      <c r="DI3290" s="171"/>
      <c r="DJ3290" s="171"/>
      <c r="DK3290" s="171"/>
      <c r="DL3290" s="171"/>
      <c r="DM3290" s="171"/>
      <c r="DN3290" s="171"/>
      <c r="DO3290" s="171"/>
      <c r="DP3290" s="171"/>
      <c r="DQ3290" s="171"/>
      <c r="DR3290" s="171"/>
      <c r="DS3290" s="171"/>
      <c r="DT3290" s="171"/>
      <c r="DU3290" s="171"/>
      <c r="DV3290" s="171"/>
      <c r="DW3290" s="171"/>
      <c r="DX3290" s="171"/>
      <c r="DY3290" s="171"/>
      <c r="DZ3290" s="171"/>
      <c r="EA3290" s="171"/>
      <c r="EB3290" s="171"/>
      <c r="EC3290" s="171"/>
      <c r="ED3290" s="171"/>
      <c r="EE3290" s="171"/>
      <c r="EF3290" s="171"/>
      <c r="EG3290" s="171"/>
      <c r="EH3290" s="171"/>
      <c r="EI3290" s="171"/>
      <c r="EJ3290" s="171"/>
      <c r="EK3290" s="171"/>
      <c r="EL3290" s="171"/>
      <c r="EM3290" s="171"/>
      <c r="EN3290" s="171"/>
    </row>
    <row r="3291" spans="43:144" ht="15" x14ac:dyDescent="0.25">
      <c r="AQ3291" s="171"/>
      <c r="AR3291"/>
      <c r="AS3291"/>
      <c r="AT3291"/>
      <c r="AU3291"/>
      <c r="AV3291"/>
      <c r="AW3291"/>
      <c r="AX3291"/>
      <c r="AY3291"/>
      <c r="AZ3291"/>
      <c r="BA3291"/>
      <c r="BB3291"/>
      <c r="BC3291"/>
      <c r="BD3291"/>
      <c r="BE3291" s="171"/>
      <c r="BF3291" s="171"/>
      <c r="BG3291" s="171"/>
      <c r="BH3291" s="171"/>
      <c r="BI3291" s="171"/>
      <c r="BJ3291" s="171"/>
      <c r="BK3291" s="171"/>
      <c r="BL3291" s="171"/>
      <c r="BM3291" s="171"/>
      <c r="BN3291" s="171"/>
      <c r="BO3291" s="171"/>
      <c r="BP3291" s="171"/>
      <c r="BQ3291" s="171"/>
      <c r="BR3291" s="171"/>
      <c r="BS3291" s="171"/>
      <c r="BT3291" s="171"/>
      <c r="BU3291" s="171"/>
      <c r="BV3291" s="171"/>
      <c r="BW3291" s="171"/>
      <c r="BX3291" s="171"/>
      <c r="BY3291" s="171"/>
      <c r="BZ3291" s="171"/>
      <c r="CA3291" s="171"/>
      <c r="CB3291" s="171"/>
      <c r="CC3291" s="171"/>
      <c r="CD3291" s="171"/>
      <c r="CE3291" s="171"/>
      <c r="CF3291" s="171"/>
      <c r="CG3291" s="171"/>
      <c r="CH3291" s="171"/>
      <c r="CI3291" s="171"/>
      <c r="CJ3291" s="171"/>
      <c r="CK3291" s="171"/>
      <c r="CL3291" s="171"/>
      <c r="CM3291" s="171"/>
      <c r="CN3291" s="171"/>
      <c r="CO3291" s="171"/>
      <c r="CP3291" s="171"/>
      <c r="CQ3291" s="171"/>
      <c r="CR3291" s="171"/>
      <c r="CS3291" s="171"/>
      <c r="CT3291" s="171"/>
      <c r="CU3291" s="171"/>
      <c r="CV3291" s="171"/>
      <c r="CW3291" s="171"/>
      <c r="CX3291" s="171"/>
      <c r="CY3291" s="171"/>
      <c r="CZ3291" s="171"/>
      <c r="DA3291" s="171"/>
      <c r="DB3291" s="171"/>
      <c r="DC3291" s="171"/>
      <c r="DD3291" s="171"/>
      <c r="DE3291" s="171"/>
      <c r="DF3291" s="171"/>
      <c r="DG3291" s="171"/>
      <c r="DH3291" s="171"/>
      <c r="DI3291" s="171"/>
      <c r="DJ3291" s="171"/>
      <c r="DK3291" s="171"/>
      <c r="DL3291" s="171"/>
      <c r="DM3291" s="171"/>
      <c r="DN3291" s="171"/>
      <c r="DO3291" s="171"/>
      <c r="DP3291" s="171"/>
      <c r="DQ3291" s="171"/>
      <c r="DR3291" s="171"/>
      <c r="DS3291" s="171"/>
      <c r="DT3291" s="171"/>
      <c r="DU3291" s="171"/>
      <c r="DV3291" s="171"/>
      <c r="DW3291" s="171"/>
      <c r="DX3291" s="171"/>
      <c r="DY3291" s="171"/>
      <c r="DZ3291" s="171"/>
      <c r="EA3291" s="171"/>
      <c r="EB3291" s="171"/>
      <c r="EC3291" s="171"/>
      <c r="ED3291" s="171"/>
      <c r="EE3291" s="171"/>
      <c r="EF3291" s="171"/>
      <c r="EG3291" s="171"/>
      <c r="EH3291" s="171"/>
      <c r="EI3291" s="171"/>
      <c r="EJ3291" s="171"/>
      <c r="EK3291" s="171"/>
      <c r="EL3291" s="171"/>
      <c r="EM3291" s="171"/>
      <c r="EN3291" s="171"/>
    </row>
    <row r="3292" spans="43:144" ht="15" x14ac:dyDescent="0.25">
      <c r="AQ3292" s="171"/>
      <c r="AR3292"/>
      <c r="AS3292"/>
      <c r="AT3292"/>
      <c r="AU3292"/>
      <c r="AV3292"/>
      <c r="AW3292"/>
      <c r="AX3292"/>
      <c r="AY3292"/>
      <c r="AZ3292"/>
      <c r="BA3292"/>
      <c r="BB3292"/>
      <c r="BC3292"/>
      <c r="BD3292"/>
      <c r="BE3292" s="171"/>
      <c r="BF3292" s="171"/>
      <c r="BG3292" s="171"/>
      <c r="BH3292" s="171"/>
      <c r="BI3292" s="171"/>
      <c r="BJ3292" s="171"/>
      <c r="BK3292" s="171"/>
      <c r="BL3292" s="171"/>
      <c r="BM3292" s="171"/>
      <c r="BN3292" s="171"/>
      <c r="BO3292" s="171"/>
      <c r="BP3292" s="171"/>
      <c r="BQ3292" s="171"/>
      <c r="BR3292" s="171"/>
      <c r="BS3292" s="171"/>
      <c r="BT3292" s="171"/>
      <c r="BU3292" s="171"/>
      <c r="BV3292" s="171"/>
      <c r="BW3292" s="171"/>
      <c r="BX3292" s="171"/>
      <c r="BY3292" s="171"/>
      <c r="BZ3292" s="171"/>
      <c r="CA3292" s="171"/>
      <c r="CB3292" s="171"/>
      <c r="CC3292" s="171"/>
      <c r="CD3292" s="171"/>
      <c r="CE3292" s="171"/>
      <c r="CF3292" s="171"/>
      <c r="CG3292" s="171"/>
      <c r="CH3292" s="171"/>
      <c r="CI3292" s="171"/>
      <c r="CJ3292" s="171"/>
      <c r="CK3292" s="171"/>
      <c r="CL3292" s="171"/>
      <c r="CM3292" s="171"/>
      <c r="CN3292" s="171"/>
      <c r="CO3292" s="171"/>
      <c r="CP3292" s="171"/>
      <c r="CQ3292" s="171"/>
      <c r="CR3292" s="171"/>
      <c r="CS3292" s="171"/>
      <c r="CT3292" s="171"/>
      <c r="CU3292" s="171"/>
      <c r="CV3292" s="171"/>
      <c r="CW3292" s="171"/>
      <c r="CX3292" s="171"/>
      <c r="CY3292" s="171"/>
      <c r="CZ3292" s="171"/>
      <c r="DA3292" s="171"/>
      <c r="DB3292" s="171"/>
      <c r="DC3292" s="171"/>
      <c r="DD3292" s="171"/>
      <c r="DE3292" s="171"/>
      <c r="DF3292" s="171"/>
      <c r="DG3292" s="171"/>
      <c r="DH3292" s="171"/>
      <c r="DI3292" s="171"/>
      <c r="DJ3292" s="171"/>
      <c r="DK3292" s="171"/>
      <c r="DL3292" s="171"/>
      <c r="DM3292" s="171"/>
      <c r="DN3292" s="171"/>
      <c r="DO3292" s="171"/>
      <c r="DP3292" s="171"/>
      <c r="DQ3292" s="171"/>
      <c r="DR3292" s="171"/>
      <c r="DS3292" s="171"/>
      <c r="DT3292" s="171"/>
      <c r="DU3292" s="171"/>
      <c r="DV3292" s="171"/>
      <c r="DW3292" s="171"/>
      <c r="DX3292" s="171"/>
      <c r="DY3292" s="171"/>
      <c r="DZ3292" s="171"/>
      <c r="EA3292" s="171"/>
      <c r="EB3292" s="171"/>
      <c r="EC3292" s="171"/>
      <c r="ED3292" s="171"/>
      <c r="EE3292" s="171"/>
      <c r="EF3292" s="171"/>
      <c r="EG3292" s="171"/>
      <c r="EH3292" s="171"/>
      <c r="EI3292" s="171"/>
      <c r="EJ3292" s="171"/>
      <c r="EK3292" s="171"/>
      <c r="EL3292" s="171"/>
      <c r="EM3292" s="171"/>
      <c r="EN3292" s="171"/>
    </row>
    <row r="3293" spans="43:144" ht="15" x14ac:dyDescent="0.25">
      <c r="AQ3293" s="171"/>
      <c r="AR3293"/>
      <c r="AS3293"/>
      <c r="AT3293"/>
      <c r="AU3293"/>
      <c r="AV3293"/>
      <c r="AW3293"/>
      <c r="AX3293"/>
      <c r="AY3293"/>
      <c r="AZ3293"/>
      <c r="BA3293"/>
      <c r="BB3293"/>
      <c r="BC3293"/>
      <c r="BD3293"/>
      <c r="BE3293" s="171"/>
      <c r="BF3293" s="171"/>
      <c r="BG3293" s="171"/>
      <c r="BH3293" s="171"/>
      <c r="BI3293" s="171"/>
      <c r="BJ3293" s="171"/>
      <c r="BK3293" s="171"/>
      <c r="BL3293" s="171"/>
      <c r="BM3293" s="171"/>
      <c r="BN3293" s="171"/>
      <c r="BO3293" s="171"/>
      <c r="BP3293" s="171"/>
      <c r="BQ3293" s="171"/>
      <c r="BR3293" s="171"/>
      <c r="BS3293" s="171"/>
      <c r="BT3293" s="171"/>
      <c r="BU3293" s="171"/>
      <c r="BV3293" s="171"/>
      <c r="BW3293" s="171"/>
      <c r="BX3293" s="171"/>
      <c r="BY3293" s="171"/>
      <c r="BZ3293" s="171"/>
      <c r="CA3293" s="171"/>
      <c r="CB3293" s="171"/>
      <c r="CC3293" s="171"/>
      <c r="CD3293" s="171"/>
      <c r="CE3293" s="171"/>
      <c r="CF3293" s="171"/>
      <c r="CG3293" s="171"/>
      <c r="CH3293" s="171"/>
      <c r="CI3293" s="171"/>
      <c r="CJ3293" s="171"/>
      <c r="CK3293" s="171"/>
      <c r="CL3293" s="171"/>
      <c r="CM3293" s="171"/>
      <c r="CN3293" s="171"/>
      <c r="CO3293" s="171"/>
      <c r="CP3293" s="171"/>
      <c r="CQ3293" s="171"/>
      <c r="CR3293" s="171"/>
      <c r="CS3293" s="171"/>
      <c r="CT3293" s="171"/>
      <c r="CU3293" s="171"/>
      <c r="CV3293" s="171"/>
      <c r="CW3293" s="171"/>
      <c r="CX3293" s="171"/>
      <c r="CY3293" s="171"/>
      <c r="CZ3293" s="171"/>
      <c r="DA3293" s="171"/>
      <c r="DB3293" s="171"/>
      <c r="DC3293" s="171"/>
      <c r="DD3293" s="171"/>
      <c r="DE3293" s="171"/>
      <c r="DF3293" s="171"/>
      <c r="DG3293" s="171"/>
      <c r="DH3293" s="171"/>
      <c r="DI3293" s="171"/>
      <c r="DJ3293" s="171"/>
      <c r="DK3293" s="171"/>
      <c r="DL3293" s="171"/>
      <c r="DM3293" s="171"/>
      <c r="DN3293" s="171"/>
      <c r="DO3293" s="171"/>
      <c r="DP3293" s="171"/>
      <c r="DQ3293" s="171"/>
      <c r="DR3293" s="171"/>
      <c r="DS3293" s="171"/>
      <c r="DT3293" s="171"/>
      <c r="DU3293" s="171"/>
      <c r="DV3293" s="171"/>
      <c r="DW3293" s="171"/>
      <c r="DX3293" s="171"/>
      <c r="DY3293" s="171"/>
      <c r="DZ3293" s="171"/>
      <c r="EA3293" s="171"/>
      <c r="EB3293" s="171"/>
      <c r="EC3293" s="171"/>
      <c r="ED3293" s="171"/>
      <c r="EE3293" s="171"/>
      <c r="EF3293" s="171"/>
      <c r="EG3293" s="171"/>
      <c r="EH3293" s="171"/>
      <c r="EI3293" s="171"/>
      <c r="EJ3293" s="171"/>
      <c r="EK3293" s="171"/>
      <c r="EL3293" s="171"/>
      <c r="EM3293" s="171"/>
      <c r="EN3293" s="171"/>
    </row>
    <row r="3294" spans="43:144" ht="15" x14ac:dyDescent="0.25">
      <c r="AQ3294" s="171"/>
      <c r="AR3294"/>
      <c r="AS3294"/>
      <c r="AT3294"/>
      <c r="AU3294"/>
      <c r="AV3294"/>
      <c r="AW3294"/>
      <c r="AX3294"/>
      <c r="AY3294"/>
      <c r="AZ3294"/>
      <c r="BA3294"/>
      <c r="BB3294"/>
      <c r="BC3294"/>
      <c r="BD3294"/>
      <c r="BE3294" s="171"/>
      <c r="BF3294" s="171"/>
      <c r="BG3294" s="171"/>
      <c r="BH3294" s="171"/>
      <c r="BI3294" s="171"/>
      <c r="BJ3294" s="171"/>
      <c r="BK3294" s="171"/>
      <c r="BL3294" s="171"/>
      <c r="BM3294" s="171"/>
      <c r="BN3294" s="171"/>
      <c r="BO3294" s="171"/>
      <c r="BP3294" s="171"/>
      <c r="BQ3294" s="171"/>
      <c r="BR3294" s="171"/>
      <c r="BS3294" s="171"/>
      <c r="BT3294" s="171"/>
      <c r="BU3294" s="171"/>
      <c r="BV3294" s="171"/>
      <c r="BW3294" s="171"/>
      <c r="BX3294" s="171"/>
      <c r="BY3294" s="171"/>
      <c r="BZ3294" s="171"/>
      <c r="CA3294" s="171"/>
      <c r="CB3294" s="171"/>
      <c r="CC3294" s="171"/>
      <c r="CD3294" s="171"/>
      <c r="CE3294" s="171"/>
      <c r="CF3294" s="171"/>
      <c r="CG3294" s="171"/>
      <c r="CH3294" s="171"/>
      <c r="CI3294" s="171"/>
      <c r="CJ3294" s="171"/>
      <c r="CK3294" s="171"/>
      <c r="CL3294" s="171"/>
      <c r="CM3294" s="171"/>
      <c r="CN3294" s="171"/>
      <c r="CO3294" s="171"/>
      <c r="CP3294" s="171"/>
      <c r="CQ3294" s="171"/>
      <c r="CR3294" s="171"/>
      <c r="CS3294" s="171"/>
      <c r="CT3294" s="171"/>
      <c r="CU3294" s="171"/>
      <c r="CV3294" s="171"/>
      <c r="CW3294" s="171"/>
      <c r="CX3294" s="171"/>
      <c r="CY3294" s="171"/>
      <c r="CZ3294" s="171"/>
      <c r="DA3294" s="171"/>
      <c r="DB3294" s="171"/>
      <c r="DC3294" s="171"/>
      <c r="DD3294" s="171"/>
      <c r="DE3294" s="171"/>
      <c r="DF3294" s="171"/>
      <c r="DG3294" s="171"/>
      <c r="DH3294" s="171"/>
      <c r="DI3294" s="171"/>
      <c r="DJ3294" s="171"/>
      <c r="DK3294" s="171"/>
      <c r="DL3294" s="171"/>
      <c r="DM3294" s="171"/>
      <c r="DN3294" s="171"/>
      <c r="DO3294" s="171"/>
      <c r="DP3294" s="171"/>
      <c r="DQ3294" s="171"/>
      <c r="DR3294" s="171"/>
      <c r="DS3294" s="171"/>
      <c r="DT3294" s="171"/>
      <c r="DU3294" s="171"/>
      <c r="DV3294" s="171"/>
      <c r="DW3294" s="171"/>
      <c r="DX3294" s="171"/>
      <c r="DY3294" s="171"/>
      <c r="DZ3294" s="171"/>
      <c r="EA3294" s="171"/>
      <c r="EB3294" s="171"/>
      <c r="EC3294" s="171"/>
      <c r="ED3294" s="171"/>
      <c r="EE3294" s="171"/>
      <c r="EF3294" s="171"/>
      <c r="EG3294" s="171"/>
      <c r="EH3294" s="171"/>
      <c r="EI3294" s="171"/>
      <c r="EJ3294" s="171"/>
      <c r="EK3294" s="171"/>
      <c r="EL3294" s="171"/>
      <c r="EM3294" s="171"/>
      <c r="EN3294" s="171"/>
    </row>
    <row r="3295" spans="43:144" ht="15" x14ac:dyDescent="0.25">
      <c r="AQ3295" s="171"/>
      <c r="AR3295"/>
      <c r="AS3295"/>
      <c r="AT3295"/>
      <c r="AU3295"/>
      <c r="AV3295"/>
      <c r="AW3295"/>
      <c r="AX3295"/>
      <c r="AY3295"/>
      <c r="AZ3295"/>
      <c r="BA3295"/>
      <c r="BB3295"/>
      <c r="BC3295"/>
      <c r="BD3295"/>
      <c r="BE3295" s="171"/>
      <c r="BF3295" s="171"/>
      <c r="BG3295" s="171"/>
      <c r="BH3295" s="171"/>
      <c r="BI3295" s="171"/>
      <c r="BJ3295" s="171"/>
      <c r="BK3295" s="171"/>
      <c r="BL3295" s="171"/>
      <c r="BM3295" s="171"/>
      <c r="BN3295" s="171"/>
      <c r="BO3295" s="171"/>
      <c r="BP3295" s="171"/>
      <c r="BQ3295" s="171"/>
      <c r="BR3295" s="171"/>
      <c r="BS3295" s="171"/>
      <c r="BT3295" s="171"/>
      <c r="BU3295" s="171"/>
      <c r="BV3295" s="171"/>
      <c r="BW3295" s="171"/>
      <c r="BX3295" s="171"/>
      <c r="BY3295" s="171"/>
      <c r="BZ3295" s="171"/>
      <c r="CA3295" s="171"/>
      <c r="CB3295" s="171"/>
      <c r="CC3295" s="171"/>
      <c r="CD3295" s="171"/>
      <c r="CE3295" s="171"/>
      <c r="CF3295" s="171"/>
      <c r="CG3295" s="171"/>
      <c r="CH3295" s="171"/>
      <c r="CI3295" s="171"/>
      <c r="CJ3295" s="171"/>
      <c r="CK3295" s="171"/>
      <c r="CL3295" s="171"/>
      <c r="CM3295" s="171"/>
      <c r="CN3295" s="171"/>
      <c r="CO3295" s="171"/>
      <c r="CP3295" s="171"/>
      <c r="CQ3295" s="171"/>
      <c r="CR3295" s="171"/>
      <c r="CS3295" s="171"/>
      <c r="CT3295" s="171"/>
      <c r="CU3295" s="171"/>
      <c r="CV3295" s="171"/>
      <c r="CW3295" s="171"/>
      <c r="CX3295" s="171"/>
      <c r="CY3295" s="171"/>
      <c r="CZ3295" s="171"/>
      <c r="DA3295" s="171"/>
      <c r="DB3295" s="171"/>
      <c r="DC3295" s="171"/>
      <c r="DD3295" s="171"/>
      <c r="DE3295" s="171"/>
      <c r="DF3295" s="171"/>
      <c r="DG3295" s="171"/>
      <c r="DH3295" s="171"/>
      <c r="DI3295" s="171"/>
      <c r="DJ3295" s="171"/>
      <c r="DK3295" s="171"/>
      <c r="DL3295" s="171"/>
      <c r="DM3295" s="171"/>
      <c r="DN3295" s="171"/>
      <c r="DO3295" s="171"/>
      <c r="DP3295" s="171"/>
      <c r="DQ3295" s="171"/>
      <c r="DR3295" s="171"/>
      <c r="DS3295" s="171"/>
      <c r="DT3295" s="171"/>
      <c r="DU3295" s="171"/>
      <c r="DV3295" s="171"/>
      <c r="DW3295" s="171"/>
      <c r="DX3295" s="171"/>
      <c r="DY3295" s="171"/>
      <c r="DZ3295" s="171"/>
      <c r="EA3295" s="171"/>
      <c r="EB3295" s="171"/>
      <c r="EC3295" s="171"/>
      <c r="ED3295" s="171"/>
      <c r="EE3295" s="171"/>
      <c r="EF3295" s="171"/>
      <c r="EG3295" s="171"/>
      <c r="EH3295" s="171"/>
      <c r="EI3295" s="171"/>
      <c r="EJ3295" s="171"/>
      <c r="EK3295" s="171"/>
      <c r="EL3295" s="171"/>
      <c r="EM3295" s="171"/>
      <c r="EN3295" s="171"/>
    </row>
    <row r="3296" spans="43:144" ht="15" x14ac:dyDescent="0.25">
      <c r="AQ3296" s="171"/>
      <c r="AR3296"/>
      <c r="AS3296"/>
      <c r="AT3296"/>
      <c r="AU3296"/>
      <c r="AV3296"/>
      <c r="AW3296"/>
      <c r="AX3296"/>
      <c r="AY3296"/>
      <c r="AZ3296"/>
      <c r="BA3296"/>
      <c r="BB3296"/>
      <c r="BC3296"/>
      <c r="BD3296"/>
      <c r="BE3296" s="171"/>
      <c r="BF3296" s="171"/>
      <c r="BG3296" s="171"/>
      <c r="BH3296" s="171"/>
      <c r="BI3296" s="171"/>
      <c r="BJ3296" s="171"/>
      <c r="BK3296" s="171"/>
      <c r="BL3296" s="171"/>
      <c r="BM3296" s="171"/>
      <c r="BN3296" s="171"/>
      <c r="BO3296" s="171"/>
      <c r="BP3296" s="171"/>
      <c r="BQ3296" s="171"/>
      <c r="BR3296" s="171"/>
      <c r="BS3296" s="171"/>
      <c r="BT3296" s="171"/>
      <c r="BU3296" s="171"/>
      <c r="BV3296" s="171"/>
      <c r="BW3296" s="171"/>
      <c r="BX3296" s="171"/>
      <c r="BY3296" s="171"/>
      <c r="BZ3296" s="171"/>
      <c r="CA3296" s="171"/>
      <c r="CB3296" s="171"/>
      <c r="CC3296" s="171"/>
      <c r="CD3296" s="171"/>
      <c r="CE3296" s="171"/>
      <c r="CF3296" s="171"/>
      <c r="CG3296" s="171"/>
      <c r="CH3296" s="171"/>
      <c r="CI3296" s="171"/>
      <c r="CJ3296" s="171"/>
      <c r="CK3296" s="171"/>
      <c r="CL3296" s="171"/>
      <c r="CM3296" s="171"/>
      <c r="CN3296" s="171"/>
      <c r="CO3296" s="171"/>
      <c r="CP3296" s="171"/>
      <c r="CQ3296" s="171"/>
      <c r="CR3296" s="171"/>
      <c r="CS3296" s="171"/>
      <c r="CT3296" s="171"/>
      <c r="CU3296" s="171"/>
      <c r="CV3296" s="171"/>
      <c r="CW3296" s="171"/>
      <c r="CX3296" s="171"/>
      <c r="CY3296" s="171"/>
      <c r="CZ3296" s="171"/>
      <c r="DA3296" s="171"/>
      <c r="DB3296" s="171"/>
      <c r="DC3296" s="171"/>
      <c r="DD3296" s="171"/>
      <c r="DE3296" s="171"/>
      <c r="DF3296" s="171"/>
      <c r="DG3296" s="171"/>
      <c r="DH3296" s="171"/>
      <c r="DI3296" s="171"/>
      <c r="DJ3296" s="171"/>
      <c r="DK3296" s="171"/>
      <c r="DL3296" s="171"/>
      <c r="DM3296" s="171"/>
      <c r="DN3296" s="171"/>
      <c r="DO3296" s="171"/>
      <c r="DP3296" s="171"/>
      <c r="DQ3296" s="171"/>
      <c r="DR3296" s="171"/>
      <c r="DS3296" s="171"/>
      <c r="DT3296" s="171"/>
      <c r="DU3296" s="171"/>
      <c r="DV3296" s="171"/>
      <c r="DW3296" s="171"/>
      <c r="DX3296" s="171"/>
      <c r="DY3296" s="171"/>
      <c r="DZ3296" s="171"/>
      <c r="EA3296" s="171"/>
      <c r="EB3296" s="171"/>
      <c r="EC3296" s="171"/>
      <c r="ED3296" s="171"/>
      <c r="EE3296" s="171"/>
      <c r="EF3296" s="171"/>
      <c r="EG3296" s="171"/>
      <c r="EH3296" s="171"/>
      <c r="EI3296" s="171"/>
      <c r="EJ3296" s="171"/>
      <c r="EK3296" s="171"/>
      <c r="EL3296" s="171"/>
      <c r="EM3296" s="171"/>
      <c r="EN3296" s="171"/>
    </row>
    <row r="3297" spans="43:144" ht="15" x14ac:dyDescent="0.25">
      <c r="AQ3297" s="171"/>
      <c r="AR3297"/>
      <c r="AS3297"/>
      <c r="AT3297"/>
      <c r="AU3297"/>
      <c r="AV3297"/>
      <c r="AW3297"/>
      <c r="AX3297"/>
      <c r="AY3297"/>
      <c r="AZ3297"/>
      <c r="BA3297"/>
      <c r="BB3297"/>
      <c r="BC3297"/>
      <c r="BD3297"/>
      <c r="BE3297" s="171"/>
      <c r="BF3297" s="171"/>
      <c r="BG3297" s="171"/>
      <c r="BH3297" s="171"/>
      <c r="BI3297" s="171"/>
      <c r="BJ3297" s="171"/>
      <c r="BK3297" s="171"/>
      <c r="BL3297" s="171"/>
      <c r="BM3297" s="171"/>
      <c r="BN3297" s="171"/>
      <c r="BO3297" s="171"/>
      <c r="BP3297" s="171"/>
      <c r="BQ3297" s="171"/>
      <c r="BR3297" s="171"/>
      <c r="BS3297" s="171"/>
      <c r="BT3297" s="171"/>
      <c r="BU3297" s="171"/>
      <c r="BV3297" s="171"/>
      <c r="BW3297" s="171"/>
      <c r="BX3297" s="171"/>
      <c r="BY3297" s="171"/>
      <c r="BZ3297" s="171"/>
      <c r="CA3297" s="171"/>
      <c r="CB3297" s="171"/>
      <c r="CC3297" s="171"/>
      <c r="CD3297" s="171"/>
      <c r="CE3297" s="171"/>
      <c r="CF3297" s="171"/>
      <c r="CG3297" s="171"/>
      <c r="CH3297" s="171"/>
      <c r="CI3297" s="171"/>
      <c r="CJ3297" s="171"/>
      <c r="CK3297" s="171"/>
      <c r="CL3297" s="171"/>
      <c r="CM3297" s="171"/>
      <c r="CN3297" s="171"/>
      <c r="CO3297" s="171"/>
      <c r="CP3297" s="171"/>
      <c r="CQ3297" s="171"/>
      <c r="CR3297" s="171"/>
      <c r="CS3297" s="171"/>
      <c r="CT3297" s="171"/>
      <c r="CU3297" s="171"/>
      <c r="CV3297" s="171"/>
      <c r="CW3297" s="171"/>
      <c r="CX3297" s="171"/>
      <c r="CY3297" s="171"/>
      <c r="CZ3297" s="171"/>
      <c r="DA3297" s="171"/>
      <c r="DB3297" s="171"/>
      <c r="DC3297" s="171"/>
      <c r="DD3297" s="171"/>
      <c r="DE3297" s="171"/>
      <c r="DF3297" s="171"/>
      <c r="DG3297" s="171"/>
      <c r="DH3297" s="171"/>
      <c r="DI3297" s="171"/>
      <c r="DJ3297" s="171"/>
      <c r="DK3297" s="171"/>
      <c r="DL3297" s="171"/>
      <c r="DM3297" s="171"/>
      <c r="DN3297" s="171"/>
      <c r="DO3297" s="171"/>
      <c r="DP3297" s="171"/>
      <c r="DQ3297" s="171"/>
      <c r="DR3297" s="171"/>
      <c r="DS3297" s="171"/>
      <c r="DT3297" s="171"/>
      <c r="DU3297" s="171"/>
      <c r="DV3297" s="171"/>
      <c r="DW3297" s="171"/>
      <c r="DX3297" s="171"/>
      <c r="DY3297" s="171"/>
      <c r="DZ3297" s="171"/>
      <c r="EA3297" s="171"/>
      <c r="EB3297" s="171"/>
      <c r="EC3297" s="171"/>
      <c r="ED3297" s="171"/>
      <c r="EE3297" s="171"/>
      <c r="EF3297" s="171"/>
      <c r="EG3297" s="171"/>
      <c r="EH3297" s="171"/>
      <c r="EI3297" s="171"/>
      <c r="EJ3297" s="171"/>
      <c r="EK3297" s="171"/>
      <c r="EL3297" s="171"/>
      <c r="EM3297" s="171"/>
      <c r="EN3297" s="171"/>
    </row>
    <row r="3298" spans="43:144" ht="15" x14ac:dyDescent="0.25">
      <c r="AQ3298" s="171"/>
      <c r="AR3298"/>
      <c r="AS3298"/>
      <c r="AT3298"/>
      <c r="AU3298"/>
      <c r="AV3298"/>
      <c r="AW3298"/>
      <c r="AX3298"/>
      <c r="AY3298"/>
      <c r="AZ3298"/>
      <c r="BA3298"/>
      <c r="BB3298"/>
      <c r="BC3298"/>
      <c r="BD3298"/>
      <c r="BE3298" s="171"/>
      <c r="BF3298" s="171"/>
      <c r="BG3298" s="171"/>
      <c r="BH3298" s="171"/>
      <c r="BI3298" s="171"/>
      <c r="BJ3298" s="171"/>
      <c r="BK3298" s="171"/>
      <c r="BL3298" s="171"/>
      <c r="BM3298" s="171"/>
      <c r="BN3298" s="171"/>
      <c r="BO3298" s="171"/>
      <c r="BP3298" s="171"/>
      <c r="BQ3298" s="171"/>
      <c r="BR3298" s="171"/>
      <c r="BS3298" s="171"/>
      <c r="BT3298" s="171"/>
      <c r="BU3298" s="171"/>
      <c r="BV3298" s="171"/>
      <c r="BW3298" s="171"/>
      <c r="BX3298" s="171"/>
      <c r="BY3298" s="171"/>
      <c r="BZ3298" s="171"/>
      <c r="CA3298" s="171"/>
      <c r="CB3298" s="171"/>
      <c r="CC3298" s="171"/>
      <c r="CD3298" s="171"/>
      <c r="CE3298" s="171"/>
      <c r="CF3298" s="171"/>
      <c r="CG3298" s="171"/>
      <c r="CH3298" s="171"/>
      <c r="CI3298" s="171"/>
      <c r="CJ3298" s="171"/>
      <c r="CK3298" s="171"/>
      <c r="CL3298" s="171"/>
      <c r="CM3298" s="171"/>
      <c r="CN3298" s="171"/>
      <c r="CO3298" s="171"/>
      <c r="CP3298" s="171"/>
      <c r="CQ3298" s="171"/>
      <c r="CR3298" s="171"/>
      <c r="CS3298" s="171"/>
      <c r="CT3298" s="171"/>
      <c r="CU3298" s="171"/>
      <c r="CV3298" s="171"/>
      <c r="CW3298" s="171"/>
      <c r="CX3298" s="171"/>
      <c r="CY3298" s="171"/>
      <c r="CZ3298" s="171"/>
      <c r="DA3298" s="171"/>
      <c r="DB3298" s="171"/>
      <c r="DC3298" s="171"/>
      <c r="DD3298" s="171"/>
      <c r="DE3298" s="171"/>
      <c r="DF3298" s="171"/>
      <c r="DG3298" s="171"/>
      <c r="DH3298" s="171"/>
      <c r="DI3298" s="171"/>
      <c r="DJ3298" s="171"/>
      <c r="DK3298" s="171"/>
      <c r="DL3298" s="171"/>
      <c r="DM3298" s="171"/>
      <c r="DN3298" s="171"/>
      <c r="DO3298" s="171"/>
      <c r="DP3298" s="171"/>
      <c r="DQ3298" s="171"/>
      <c r="DR3298" s="171"/>
      <c r="DS3298" s="171"/>
      <c r="DT3298" s="171"/>
      <c r="DU3298" s="171"/>
      <c r="DV3298" s="171"/>
      <c r="DW3298" s="171"/>
      <c r="DX3298" s="171"/>
      <c r="DY3298" s="171"/>
      <c r="DZ3298" s="171"/>
      <c r="EA3298" s="171"/>
      <c r="EB3298" s="171"/>
      <c r="EC3298" s="171"/>
      <c r="ED3298" s="171"/>
      <c r="EE3298" s="171"/>
      <c r="EF3298" s="171"/>
      <c r="EG3298" s="171"/>
      <c r="EH3298" s="171"/>
      <c r="EI3298" s="171"/>
      <c r="EJ3298" s="171"/>
      <c r="EK3298" s="171"/>
      <c r="EL3298" s="171"/>
      <c r="EM3298" s="171"/>
      <c r="EN3298" s="171"/>
    </row>
    <row r="3299" spans="43:144" ht="15" x14ac:dyDescent="0.25">
      <c r="AQ3299" s="171"/>
      <c r="AR3299"/>
      <c r="AS3299"/>
      <c r="AT3299"/>
      <c r="AU3299"/>
      <c r="AV3299"/>
      <c r="AW3299"/>
      <c r="AX3299"/>
      <c r="AY3299"/>
      <c r="AZ3299"/>
      <c r="BA3299"/>
      <c r="BB3299"/>
      <c r="BC3299"/>
      <c r="BD3299"/>
      <c r="BE3299" s="171"/>
      <c r="BF3299" s="171"/>
      <c r="BG3299" s="171"/>
      <c r="BH3299" s="171"/>
      <c r="BI3299" s="171"/>
      <c r="BJ3299" s="171"/>
      <c r="BK3299" s="171"/>
      <c r="BL3299" s="171"/>
      <c r="BM3299" s="171"/>
      <c r="BN3299" s="171"/>
      <c r="BO3299" s="171"/>
      <c r="BP3299" s="171"/>
      <c r="BQ3299" s="171"/>
      <c r="BR3299" s="171"/>
      <c r="BS3299" s="171"/>
      <c r="BT3299" s="171"/>
      <c r="BU3299" s="171"/>
      <c r="BV3299" s="171"/>
      <c r="BW3299" s="171"/>
      <c r="BX3299" s="171"/>
      <c r="BY3299" s="171"/>
      <c r="BZ3299" s="171"/>
      <c r="CA3299" s="171"/>
      <c r="CB3299" s="171"/>
      <c r="CC3299" s="171"/>
      <c r="CD3299" s="171"/>
      <c r="CE3299" s="171"/>
      <c r="CF3299" s="171"/>
      <c r="CG3299" s="171"/>
      <c r="CH3299" s="171"/>
      <c r="CI3299" s="171"/>
      <c r="CJ3299" s="171"/>
      <c r="CK3299" s="171"/>
      <c r="CL3299" s="171"/>
      <c r="CM3299" s="171"/>
      <c r="CN3299" s="171"/>
      <c r="CO3299" s="171"/>
      <c r="CP3299" s="171"/>
      <c r="CQ3299" s="171"/>
      <c r="CR3299" s="171"/>
      <c r="CS3299" s="171"/>
      <c r="CT3299" s="171"/>
      <c r="CU3299" s="171"/>
      <c r="CV3299" s="171"/>
      <c r="CW3299" s="171"/>
      <c r="CX3299" s="171"/>
      <c r="CY3299" s="171"/>
      <c r="CZ3299" s="171"/>
      <c r="DA3299" s="171"/>
      <c r="DB3299" s="171"/>
      <c r="DC3299" s="171"/>
      <c r="DD3299" s="171"/>
      <c r="DE3299" s="171"/>
      <c r="DF3299" s="171"/>
      <c r="DG3299" s="171"/>
      <c r="DH3299" s="171"/>
      <c r="DI3299" s="171"/>
      <c r="DJ3299" s="171"/>
      <c r="DK3299" s="171"/>
      <c r="DL3299" s="171"/>
      <c r="DM3299" s="171"/>
      <c r="DN3299" s="171"/>
      <c r="DO3299" s="171"/>
      <c r="DP3299" s="171"/>
      <c r="DQ3299" s="171"/>
      <c r="DR3299" s="171"/>
      <c r="DS3299" s="171"/>
      <c r="DT3299" s="171"/>
      <c r="DU3299" s="171"/>
      <c r="DV3299" s="171"/>
      <c r="DW3299" s="171"/>
      <c r="DX3299" s="171"/>
      <c r="DY3299" s="171"/>
      <c r="DZ3299" s="171"/>
      <c r="EA3299" s="171"/>
      <c r="EB3299" s="171"/>
      <c r="EC3299" s="171"/>
      <c r="ED3299" s="171"/>
      <c r="EE3299" s="171"/>
      <c r="EF3299" s="171"/>
      <c r="EG3299" s="171"/>
      <c r="EH3299" s="171"/>
      <c r="EI3299" s="171"/>
      <c r="EJ3299" s="171"/>
      <c r="EK3299" s="171"/>
      <c r="EL3299" s="171"/>
      <c r="EM3299" s="171"/>
      <c r="EN3299" s="171"/>
    </row>
    <row r="3300" spans="43:144" ht="15" x14ac:dyDescent="0.25">
      <c r="AQ3300" s="171"/>
      <c r="AR3300"/>
      <c r="AS3300"/>
      <c r="AT3300"/>
      <c r="AU3300"/>
      <c r="AV3300"/>
      <c r="AW3300"/>
      <c r="AX3300"/>
      <c r="AY3300"/>
      <c r="AZ3300"/>
      <c r="BA3300"/>
      <c r="BB3300"/>
      <c r="BC3300"/>
      <c r="BD3300"/>
      <c r="BE3300" s="171"/>
      <c r="BF3300" s="171"/>
      <c r="BG3300" s="171"/>
      <c r="BH3300" s="171"/>
      <c r="BI3300" s="171"/>
      <c r="BJ3300" s="171"/>
      <c r="BK3300" s="171"/>
      <c r="BL3300" s="171"/>
      <c r="BM3300" s="171"/>
      <c r="BN3300" s="171"/>
      <c r="BO3300" s="171"/>
      <c r="BP3300" s="171"/>
      <c r="BQ3300" s="171"/>
      <c r="BR3300" s="171"/>
      <c r="BS3300" s="171"/>
      <c r="BT3300" s="171"/>
      <c r="BU3300" s="171"/>
      <c r="BV3300" s="171"/>
      <c r="BW3300" s="171"/>
      <c r="BX3300" s="171"/>
      <c r="BY3300" s="171"/>
      <c r="BZ3300" s="171"/>
      <c r="CA3300" s="171"/>
      <c r="CB3300" s="171"/>
      <c r="CC3300" s="171"/>
      <c r="CD3300" s="171"/>
      <c r="CE3300" s="171"/>
      <c r="CF3300" s="171"/>
      <c r="CG3300" s="171"/>
      <c r="CH3300" s="171"/>
      <c r="CI3300" s="171"/>
      <c r="CJ3300" s="171"/>
      <c r="CK3300" s="171"/>
      <c r="CL3300" s="171"/>
      <c r="CM3300" s="171"/>
      <c r="CN3300" s="171"/>
      <c r="CO3300" s="171"/>
      <c r="CP3300" s="171"/>
      <c r="CQ3300" s="171"/>
      <c r="CR3300" s="171"/>
      <c r="CS3300" s="171"/>
      <c r="CT3300" s="171"/>
      <c r="CU3300" s="171"/>
      <c r="CV3300" s="171"/>
      <c r="CW3300" s="171"/>
      <c r="CX3300" s="171"/>
      <c r="CY3300" s="171"/>
      <c r="CZ3300" s="171"/>
      <c r="DA3300" s="171"/>
      <c r="DB3300" s="171"/>
      <c r="DC3300" s="171"/>
      <c r="DD3300" s="171"/>
      <c r="DE3300" s="171"/>
      <c r="DF3300" s="171"/>
      <c r="DG3300" s="171"/>
      <c r="DH3300" s="171"/>
      <c r="DI3300" s="171"/>
      <c r="DJ3300" s="171"/>
      <c r="DK3300" s="171"/>
      <c r="DL3300" s="171"/>
      <c r="DM3300" s="171"/>
      <c r="DN3300" s="171"/>
      <c r="DO3300" s="171"/>
      <c r="DP3300" s="171"/>
      <c r="DQ3300" s="171"/>
      <c r="DR3300" s="171"/>
      <c r="DS3300" s="171"/>
      <c r="DT3300" s="171"/>
      <c r="DU3300" s="171"/>
      <c r="DV3300" s="171"/>
      <c r="DW3300" s="171"/>
      <c r="DX3300" s="171"/>
      <c r="DY3300" s="171"/>
      <c r="DZ3300" s="171"/>
      <c r="EA3300" s="171"/>
      <c r="EB3300" s="171"/>
      <c r="EC3300" s="171"/>
      <c r="ED3300" s="171"/>
      <c r="EE3300" s="171"/>
      <c r="EF3300" s="171"/>
      <c r="EG3300" s="171"/>
      <c r="EH3300" s="171"/>
      <c r="EI3300" s="171"/>
      <c r="EJ3300" s="171"/>
      <c r="EK3300" s="171"/>
      <c r="EL3300" s="171"/>
      <c r="EM3300" s="171"/>
      <c r="EN3300" s="171"/>
    </row>
    <row r="3301" spans="43:144" ht="15" x14ac:dyDescent="0.25">
      <c r="AQ3301" s="171"/>
      <c r="AR3301"/>
      <c r="AS3301"/>
      <c r="AT3301"/>
      <c r="AU3301"/>
      <c r="AV3301"/>
      <c r="AW3301"/>
      <c r="AX3301"/>
      <c r="AY3301"/>
      <c r="AZ3301"/>
      <c r="BA3301"/>
      <c r="BB3301"/>
      <c r="BC3301"/>
      <c r="BD3301"/>
      <c r="BE3301" s="171"/>
      <c r="BF3301" s="171"/>
      <c r="BG3301" s="171"/>
      <c r="BH3301" s="171"/>
      <c r="BI3301" s="171"/>
      <c r="BJ3301" s="171"/>
      <c r="BK3301" s="171"/>
      <c r="BL3301" s="171"/>
      <c r="BM3301" s="171"/>
      <c r="BN3301" s="171"/>
      <c r="BO3301" s="171"/>
      <c r="BP3301" s="171"/>
      <c r="BQ3301" s="171"/>
      <c r="BR3301" s="171"/>
      <c r="BS3301" s="171"/>
      <c r="BT3301" s="171"/>
      <c r="BU3301" s="171"/>
      <c r="BV3301" s="171"/>
      <c r="BW3301" s="171"/>
      <c r="BX3301" s="171"/>
      <c r="BY3301" s="171"/>
      <c r="BZ3301" s="171"/>
      <c r="CA3301" s="171"/>
      <c r="CB3301" s="171"/>
      <c r="CC3301" s="171"/>
      <c r="CD3301" s="171"/>
      <c r="CE3301" s="171"/>
      <c r="CF3301" s="171"/>
      <c r="CG3301" s="171"/>
      <c r="CH3301" s="171"/>
      <c r="CI3301" s="171"/>
      <c r="CJ3301" s="171"/>
      <c r="CK3301" s="171"/>
      <c r="CL3301" s="171"/>
      <c r="CM3301" s="171"/>
      <c r="CN3301" s="171"/>
      <c r="CO3301" s="171"/>
      <c r="CP3301" s="171"/>
      <c r="CQ3301" s="171"/>
      <c r="CR3301" s="171"/>
      <c r="CS3301" s="171"/>
      <c r="CT3301" s="171"/>
      <c r="CU3301" s="171"/>
      <c r="CV3301" s="171"/>
      <c r="CW3301" s="171"/>
      <c r="CX3301" s="171"/>
      <c r="CY3301" s="171"/>
      <c r="CZ3301" s="171"/>
      <c r="DA3301" s="171"/>
      <c r="DB3301" s="171"/>
      <c r="DC3301" s="171"/>
      <c r="DD3301" s="171"/>
      <c r="DE3301" s="171"/>
      <c r="DF3301" s="171"/>
      <c r="DG3301" s="171"/>
      <c r="DH3301" s="171"/>
      <c r="DI3301" s="171"/>
      <c r="DJ3301" s="171"/>
      <c r="DK3301" s="171"/>
      <c r="DL3301" s="171"/>
      <c r="DM3301" s="171"/>
      <c r="DN3301" s="171"/>
      <c r="DO3301" s="171"/>
      <c r="DP3301" s="171"/>
      <c r="DQ3301" s="171"/>
      <c r="DR3301" s="171"/>
      <c r="DS3301" s="171"/>
      <c r="DT3301" s="171"/>
      <c r="DU3301" s="171"/>
      <c r="DV3301" s="171"/>
      <c r="DW3301" s="171"/>
      <c r="DX3301" s="171"/>
      <c r="DY3301" s="171"/>
      <c r="DZ3301" s="171"/>
      <c r="EA3301" s="171"/>
      <c r="EB3301" s="171"/>
      <c r="EC3301" s="171"/>
      <c r="ED3301" s="171"/>
      <c r="EE3301" s="171"/>
      <c r="EF3301" s="171"/>
      <c r="EG3301" s="171"/>
      <c r="EH3301" s="171"/>
      <c r="EI3301" s="171"/>
      <c r="EJ3301" s="171"/>
      <c r="EK3301" s="171"/>
      <c r="EL3301" s="171"/>
      <c r="EM3301" s="171"/>
      <c r="EN3301" s="171"/>
    </row>
    <row r="3302" spans="43:144" ht="15" x14ac:dyDescent="0.25">
      <c r="AQ3302" s="171"/>
      <c r="AR3302"/>
      <c r="AS3302"/>
      <c r="AT3302"/>
      <c r="AU3302"/>
      <c r="AV3302"/>
      <c r="AW3302"/>
      <c r="AX3302"/>
      <c r="AY3302"/>
      <c r="AZ3302"/>
      <c r="BA3302"/>
      <c r="BB3302"/>
      <c r="BC3302"/>
      <c r="BD3302"/>
      <c r="BE3302" s="171"/>
      <c r="BF3302" s="171"/>
      <c r="BG3302" s="171"/>
      <c r="BH3302" s="171"/>
      <c r="BI3302" s="171"/>
      <c r="BJ3302" s="171"/>
      <c r="BK3302" s="171"/>
      <c r="BL3302" s="171"/>
      <c r="BM3302" s="171"/>
      <c r="BN3302" s="171"/>
      <c r="BO3302" s="171"/>
      <c r="BP3302" s="171"/>
      <c r="BQ3302" s="171"/>
      <c r="BR3302" s="171"/>
      <c r="BS3302" s="171"/>
      <c r="BT3302" s="171"/>
      <c r="BU3302" s="171"/>
      <c r="BV3302" s="171"/>
      <c r="BW3302" s="171"/>
      <c r="BX3302" s="171"/>
      <c r="BY3302" s="171"/>
      <c r="BZ3302" s="171"/>
      <c r="CA3302" s="171"/>
      <c r="CB3302" s="171"/>
      <c r="CC3302" s="171"/>
      <c r="CD3302" s="171"/>
      <c r="CE3302" s="171"/>
      <c r="CF3302" s="171"/>
      <c r="CG3302" s="171"/>
      <c r="CH3302" s="171"/>
      <c r="CI3302" s="171"/>
      <c r="CJ3302" s="171"/>
      <c r="CK3302" s="171"/>
      <c r="CL3302" s="171"/>
      <c r="CM3302" s="171"/>
      <c r="CN3302" s="171"/>
      <c r="CO3302" s="171"/>
      <c r="CP3302" s="171"/>
      <c r="CQ3302" s="171"/>
      <c r="CR3302" s="171"/>
      <c r="CS3302" s="171"/>
      <c r="CT3302" s="171"/>
      <c r="CU3302" s="171"/>
      <c r="CV3302" s="171"/>
      <c r="CW3302" s="171"/>
      <c r="CX3302" s="171"/>
      <c r="CY3302" s="171"/>
      <c r="CZ3302" s="171"/>
      <c r="DA3302" s="171"/>
      <c r="DB3302" s="171"/>
      <c r="DC3302" s="171"/>
      <c r="DD3302" s="171"/>
      <c r="DE3302" s="171"/>
      <c r="DF3302" s="171"/>
      <c r="DG3302" s="171"/>
      <c r="DH3302" s="171"/>
      <c r="DI3302" s="171"/>
      <c r="DJ3302" s="171"/>
      <c r="DK3302" s="171"/>
      <c r="DL3302" s="171"/>
      <c r="DM3302" s="171"/>
      <c r="DN3302" s="171"/>
      <c r="DO3302" s="171"/>
      <c r="DP3302" s="171"/>
      <c r="DQ3302" s="171"/>
      <c r="DR3302" s="171"/>
      <c r="DS3302" s="171"/>
      <c r="DT3302" s="171"/>
      <c r="DU3302" s="171"/>
      <c r="DV3302" s="171"/>
      <c r="DW3302" s="171"/>
      <c r="DX3302" s="171"/>
      <c r="DY3302" s="171"/>
      <c r="DZ3302" s="171"/>
      <c r="EA3302" s="171"/>
      <c r="EB3302" s="171"/>
      <c r="EC3302" s="171"/>
      <c r="ED3302" s="171"/>
      <c r="EE3302" s="171"/>
      <c r="EF3302" s="171"/>
      <c r="EG3302" s="171"/>
      <c r="EH3302" s="171"/>
      <c r="EI3302" s="171"/>
      <c r="EJ3302" s="171"/>
      <c r="EK3302" s="171"/>
      <c r="EL3302" s="171"/>
      <c r="EM3302" s="171"/>
      <c r="EN3302" s="171"/>
    </row>
    <row r="3303" spans="43:144" ht="15" x14ac:dyDescent="0.25">
      <c r="AQ3303" s="171"/>
      <c r="AR3303"/>
      <c r="AS3303"/>
      <c r="AT3303"/>
      <c r="AU3303"/>
      <c r="AV3303"/>
      <c r="AW3303"/>
      <c r="AX3303"/>
      <c r="AY3303"/>
      <c r="AZ3303"/>
      <c r="BA3303"/>
      <c r="BB3303"/>
      <c r="BC3303"/>
      <c r="BD3303"/>
      <c r="BE3303" s="171"/>
      <c r="BF3303" s="171"/>
      <c r="BG3303" s="171"/>
      <c r="BH3303" s="171"/>
      <c r="BI3303" s="171"/>
      <c r="BJ3303" s="171"/>
      <c r="BK3303" s="171"/>
      <c r="BL3303" s="171"/>
      <c r="BM3303" s="171"/>
      <c r="BN3303" s="171"/>
      <c r="BO3303" s="171"/>
      <c r="BP3303" s="171"/>
      <c r="BQ3303" s="171"/>
      <c r="BR3303" s="171"/>
      <c r="BS3303" s="171"/>
      <c r="BT3303" s="171"/>
      <c r="BU3303" s="171"/>
      <c r="BV3303" s="171"/>
      <c r="BW3303" s="171"/>
      <c r="BX3303" s="171"/>
      <c r="BY3303" s="171"/>
      <c r="BZ3303" s="171"/>
      <c r="CA3303" s="171"/>
      <c r="CB3303" s="171"/>
      <c r="CC3303" s="171"/>
      <c r="CD3303" s="171"/>
      <c r="CE3303" s="171"/>
      <c r="CF3303" s="171"/>
      <c r="CG3303" s="171"/>
      <c r="CH3303" s="171"/>
      <c r="CI3303" s="171"/>
      <c r="CJ3303" s="171"/>
      <c r="CK3303" s="171"/>
      <c r="CL3303" s="171"/>
      <c r="CM3303" s="171"/>
      <c r="CN3303" s="171"/>
      <c r="CO3303" s="171"/>
      <c r="CP3303" s="171"/>
      <c r="CQ3303" s="171"/>
      <c r="CR3303" s="171"/>
      <c r="CS3303" s="171"/>
      <c r="CT3303" s="171"/>
      <c r="CU3303" s="171"/>
      <c r="CV3303" s="171"/>
      <c r="CW3303" s="171"/>
      <c r="CX3303" s="171"/>
      <c r="CY3303" s="171"/>
      <c r="CZ3303" s="171"/>
      <c r="DA3303" s="171"/>
      <c r="DB3303" s="171"/>
      <c r="DC3303" s="171"/>
      <c r="DD3303" s="171"/>
      <c r="DE3303" s="171"/>
      <c r="DF3303" s="171"/>
      <c r="DG3303" s="171"/>
      <c r="DH3303" s="171"/>
      <c r="DI3303" s="171"/>
      <c r="DJ3303" s="171"/>
      <c r="DK3303" s="171"/>
      <c r="DL3303" s="171"/>
      <c r="DM3303" s="171"/>
      <c r="DN3303" s="171"/>
      <c r="DO3303" s="171"/>
      <c r="DP3303" s="171"/>
      <c r="DQ3303" s="171"/>
      <c r="DR3303" s="171"/>
      <c r="DS3303" s="171"/>
      <c r="DT3303" s="171"/>
      <c r="DU3303" s="171"/>
      <c r="DV3303" s="171"/>
      <c r="DW3303" s="171"/>
      <c r="DX3303" s="171"/>
      <c r="DY3303" s="171"/>
      <c r="DZ3303" s="171"/>
      <c r="EA3303" s="171"/>
      <c r="EB3303" s="171"/>
      <c r="EC3303" s="171"/>
      <c r="ED3303" s="171"/>
      <c r="EE3303" s="171"/>
      <c r="EF3303" s="171"/>
      <c r="EG3303" s="171"/>
      <c r="EH3303" s="171"/>
      <c r="EI3303" s="171"/>
      <c r="EJ3303" s="171"/>
      <c r="EK3303" s="171"/>
      <c r="EL3303" s="171"/>
      <c r="EM3303" s="171"/>
      <c r="EN3303" s="171"/>
    </row>
    <row r="3304" spans="43:144" ht="15" x14ac:dyDescent="0.25">
      <c r="AQ3304" s="171"/>
      <c r="AR3304"/>
      <c r="AS3304"/>
      <c r="AT3304"/>
      <c r="AU3304"/>
      <c r="AV3304"/>
      <c r="AW3304"/>
      <c r="AX3304"/>
      <c r="AY3304"/>
      <c r="AZ3304"/>
      <c r="BA3304"/>
      <c r="BB3304"/>
      <c r="BC3304"/>
      <c r="BD3304"/>
      <c r="BE3304" s="171"/>
      <c r="BF3304" s="171"/>
      <c r="BG3304" s="171"/>
      <c r="BH3304" s="171"/>
      <c r="BI3304" s="171"/>
      <c r="BJ3304" s="171"/>
      <c r="BK3304" s="171"/>
      <c r="BL3304" s="171"/>
      <c r="BM3304" s="171"/>
      <c r="BN3304" s="171"/>
      <c r="BO3304" s="171"/>
      <c r="BP3304" s="171"/>
      <c r="BQ3304" s="171"/>
      <c r="BR3304" s="171"/>
      <c r="BS3304" s="171"/>
      <c r="BT3304" s="171"/>
      <c r="BU3304" s="171"/>
      <c r="BV3304" s="171"/>
      <c r="BW3304" s="171"/>
      <c r="BX3304" s="171"/>
      <c r="BY3304" s="171"/>
      <c r="BZ3304" s="171"/>
      <c r="CA3304" s="171"/>
      <c r="CB3304" s="171"/>
      <c r="CC3304" s="171"/>
      <c r="CD3304" s="171"/>
      <c r="CE3304" s="171"/>
      <c r="CF3304" s="171"/>
      <c r="CG3304" s="171"/>
      <c r="CH3304" s="171"/>
      <c r="CI3304" s="171"/>
      <c r="CJ3304" s="171"/>
      <c r="CK3304" s="171"/>
      <c r="CL3304" s="171"/>
      <c r="CM3304" s="171"/>
      <c r="CN3304" s="171"/>
      <c r="CO3304" s="171"/>
      <c r="CP3304" s="171"/>
      <c r="CQ3304" s="171"/>
      <c r="CR3304" s="171"/>
      <c r="CS3304" s="171"/>
      <c r="CT3304" s="171"/>
      <c r="CU3304" s="171"/>
      <c r="CV3304" s="171"/>
      <c r="CW3304" s="171"/>
      <c r="CX3304" s="171"/>
      <c r="CY3304" s="171"/>
      <c r="CZ3304" s="171"/>
      <c r="DA3304" s="171"/>
      <c r="DB3304" s="171"/>
      <c r="DC3304" s="171"/>
      <c r="DD3304" s="171"/>
      <c r="DE3304" s="171"/>
      <c r="DF3304" s="171"/>
      <c r="DG3304" s="171"/>
      <c r="DH3304" s="171"/>
      <c r="DI3304" s="171"/>
      <c r="DJ3304" s="171"/>
      <c r="DK3304" s="171"/>
      <c r="DL3304" s="171"/>
      <c r="DM3304" s="171"/>
      <c r="DN3304" s="171"/>
      <c r="DO3304" s="171"/>
      <c r="DP3304" s="171"/>
      <c r="DQ3304" s="171"/>
      <c r="DR3304" s="171"/>
      <c r="DS3304" s="171"/>
      <c r="DT3304" s="171"/>
      <c r="DU3304" s="171"/>
      <c r="DV3304" s="171"/>
      <c r="DW3304" s="171"/>
      <c r="DX3304" s="171"/>
      <c r="DY3304" s="171"/>
      <c r="DZ3304" s="171"/>
      <c r="EA3304" s="171"/>
      <c r="EB3304" s="171"/>
      <c r="EC3304" s="171"/>
      <c r="ED3304" s="171"/>
      <c r="EE3304" s="171"/>
      <c r="EF3304" s="171"/>
      <c r="EG3304" s="171"/>
      <c r="EH3304" s="171"/>
      <c r="EI3304" s="171"/>
      <c r="EJ3304" s="171"/>
      <c r="EK3304" s="171"/>
      <c r="EL3304" s="171"/>
      <c r="EM3304" s="171"/>
      <c r="EN3304" s="171"/>
    </row>
    <row r="3305" spans="43:144" ht="15" x14ac:dyDescent="0.25">
      <c r="AQ3305" s="171"/>
      <c r="AR3305"/>
      <c r="AS3305"/>
      <c r="AT3305"/>
      <c r="AU3305"/>
      <c r="AV3305"/>
      <c r="AW3305"/>
      <c r="AX3305"/>
      <c r="AY3305"/>
      <c r="AZ3305"/>
      <c r="BA3305"/>
      <c r="BB3305"/>
      <c r="BC3305"/>
      <c r="BD3305"/>
      <c r="BE3305" s="171"/>
      <c r="BF3305" s="171"/>
      <c r="BG3305" s="171"/>
      <c r="BH3305" s="171"/>
      <c r="BI3305" s="171"/>
      <c r="BJ3305" s="171"/>
      <c r="BK3305" s="171"/>
      <c r="BL3305" s="171"/>
      <c r="BM3305" s="171"/>
      <c r="BN3305" s="171"/>
      <c r="BO3305" s="171"/>
      <c r="BP3305" s="171"/>
      <c r="BQ3305" s="171"/>
      <c r="BR3305" s="171"/>
      <c r="BS3305" s="171"/>
      <c r="BT3305" s="171"/>
      <c r="BU3305" s="171"/>
      <c r="BV3305" s="171"/>
      <c r="BW3305" s="171"/>
      <c r="BX3305" s="171"/>
      <c r="BY3305" s="171"/>
      <c r="BZ3305" s="171"/>
      <c r="CA3305" s="171"/>
      <c r="CB3305" s="171"/>
      <c r="CC3305" s="171"/>
      <c r="CD3305" s="171"/>
      <c r="CE3305" s="171"/>
      <c r="CF3305" s="171"/>
      <c r="CG3305" s="171"/>
      <c r="CH3305" s="171"/>
      <c r="CI3305" s="171"/>
      <c r="CJ3305" s="171"/>
      <c r="CK3305" s="171"/>
      <c r="CL3305" s="171"/>
      <c r="CM3305" s="171"/>
      <c r="CN3305" s="171"/>
      <c r="CO3305" s="171"/>
      <c r="CP3305" s="171"/>
      <c r="CQ3305" s="171"/>
      <c r="CR3305" s="171"/>
      <c r="CS3305" s="171"/>
      <c r="CT3305" s="171"/>
      <c r="CU3305" s="171"/>
      <c r="CV3305" s="171"/>
      <c r="CW3305" s="171"/>
      <c r="CX3305" s="171"/>
      <c r="CY3305" s="171"/>
      <c r="CZ3305" s="171"/>
      <c r="DA3305" s="171"/>
      <c r="DB3305" s="171"/>
      <c r="DC3305" s="171"/>
      <c r="DD3305" s="171"/>
      <c r="DE3305" s="171"/>
      <c r="DF3305" s="171"/>
      <c r="DG3305" s="171"/>
      <c r="DH3305" s="171"/>
      <c r="DI3305" s="171"/>
      <c r="DJ3305" s="171"/>
      <c r="DK3305" s="171"/>
      <c r="DL3305" s="171"/>
      <c r="DM3305" s="171"/>
      <c r="DN3305" s="171"/>
      <c r="DO3305" s="171"/>
      <c r="DP3305" s="171"/>
      <c r="DQ3305" s="171"/>
      <c r="DR3305" s="171"/>
      <c r="DS3305" s="171"/>
      <c r="DT3305" s="171"/>
      <c r="DU3305" s="171"/>
      <c r="DV3305" s="171"/>
      <c r="DW3305" s="171"/>
      <c r="DX3305" s="171"/>
      <c r="DY3305" s="171"/>
      <c r="DZ3305" s="171"/>
      <c r="EA3305" s="171"/>
      <c r="EB3305" s="171"/>
      <c r="EC3305" s="171"/>
      <c r="ED3305" s="171"/>
      <c r="EE3305" s="171"/>
      <c r="EF3305" s="171"/>
      <c r="EG3305" s="171"/>
      <c r="EH3305" s="171"/>
      <c r="EI3305" s="171"/>
      <c r="EJ3305" s="171"/>
      <c r="EK3305" s="171"/>
      <c r="EL3305" s="171"/>
      <c r="EM3305" s="171"/>
      <c r="EN3305" s="171"/>
    </row>
    <row r="3306" spans="43:144" ht="15" x14ac:dyDescent="0.25">
      <c r="AQ3306" s="171"/>
      <c r="AR3306"/>
      <c r="AS3306"/>
      <c r="AT3306"/>
      <c r="AU3306"/>
      <c r="AV3306"/>
      <c r="AW3306"/>
      <c r="AX3306"/>
      <c r="AY3306"/>
      <c r="AZ3306"/>
      <c r="BA3306"/>
      <c r="BB3306"/>
      <c r="BC3306"/>
      <c r="BD3306"/>
      <c r="BE3306" s="171"/>
      <c r="BF3306" s="171"/>
      <c r="BG3306" s="171"/>
      <c r="BH3306" s="171"/>
      <c r="BI3306" s="171"/>
      <c r="BJ3306" s="171"/>
      <c r="BK3306" s="171"/>
      <c r="BL3306" s="171"/>
      <c r="BM3306" s="171"/>
      <c r="BN3306" s="171"/>
      <c r="BO3306" s="171"/>
      <c r="BP3306" s="171"/>
      <c r="BQ3306" s="171"/>
      <c r="BR3306" s="171"/>
      <c r="BS3306" s="171"/>
      <c r="BT3306" s="171"/>
      <c r="BU3306" s="171"/>
      <c r="BV3306" s="171"/>
      <c r="BW3306" s="171"/>
      <c r="BX3306" s="171"/>
      <c r="BY3306" s="171"/>
      <c r="BZ3306" s="171"/>
      <c r="CA3306" s="171"/>
      <c r="CB3306" s="171"/>
      <c r="CC3306" s="171"/>
      <c r="CD3306" s="171"/>
      <c r="CE3306" s="171"/>
      <c r="CF3306" s="171"/>
      <c r="CG3306" s="171"/>
      <c r="CH3306" s="171"/>
      <c r="CI3306" s="171"/>
      <c r="CJ3306" s="171"/>
      <c r="CK3306" s="171"/>
      <c r="CL3306" s="171"/>
      <c r="CM3306" s="171"/>
      <c r="CN3306" s="171"/>
      <c r="CO3306" s="171"/>
      <c r="CP3306" s="171"/>
      <c r="CQ3306" s="171"/>
      <c r="CR3306" s="171"/>
      <c r="CS3306" s="171"/>
      <c r="CT3306" s="171"/>
      <c r="CU3306" s="171"/>
      <c r="CV3306" s="171"/>
      <c r="CW3306" s="171"/>
      <c r="CX3306" s="171"/>
      <c r="CY3306" s="171"/>
      <c r="CZ3306" s="171"/>
      <c r="DA3306" s="171"/>
      <c r="DB3306" s="171"/>
      <c r="DC3306" s="171"/>
      <c r="DD3306" s="171"/>
      <c r="DE3306" s="171"/>
      <c r="DF3306" s="171"/>
      <c r="DG3306" s="171"/>
      <c r="DH3306" s="171"/>
      <c r="DI3306" s="171"/>
      <c r="DJ3306" s="171"/>
      <c r="DK3306" s="171"/>
      <c r="DL3306" s="171"/>
      <c r="DM3306" s="171"/>
      <c r="DN3306" s="171"/>
      <c r="DO3306" s="171"/>
      <c r="DP3306" s="171"/>
      <c r="DQ3306" s="171"/>
      <c r="DR3306" s="171"/>
      <c r="DS3306" s="171"/>
      <c r="DT3306" s="171"/>
      <c r="DU3306" s="171"/>
      <c r="DV3306" s="171"/>
      <c r="DW3306" s="171"/>
      <c r="DX3306" s="171"/>
      <c r="DY3306" s="171"/>
      <c r="DZ3306" s="171"/>
      <c r="EA3306" s="171"/>
      <c r="EB3306" s="171"/>
      <c r="EC3306" s="171"/>
      <c r="ED3306" s="171"/>
      <c r="EE3306" s="171"/>
      <c r="EF3306" s="171"/>
      <c r="EG3306" s="171"/>
      <c r="EH3306" s="171"/>
      <c r="EI3306" s="171"/>
      <c r="EJ3306" s="171"/>
      <c r="EK3306" s="171"/>
      <c r="EL3306" s="171"/>
      <c r="EM3306" s="171"/>
      <c r="EN3306" s="171"/>
    </row>
    <row r="3307" spans="43:144" ht="15" x14ac:dyDescent="0.25">
      <c r="AQ3307" s="171"/>
      <c r="AR3307"/>
      <c r="AS3307"/>
      <c r="AT3307"/>
      <c r="AU3307"/>
      <c r="AV3307"/>
      <c r="AW3307"/>
      <c r="AX3307"/>
      <c r="AY3307"/>
      <c r="AZ3307"/>
      <c r="BA3307"/>
      <c r="BB3307"/>
      <c r="BC3307"/>
      <c r="BD3307"/>
      <c r="BE3307" s="171"/>
      <c r="BF3307" s="171"/>
      <c r="BG3307" s="171"/>
      <c r="BH3307" s="171"/>
      <c r="BI3307" s="171"/>
      <c r="BJ3307" s="171"/>
      <c r="BK3307" s="171"/>
      <c r="BL3307" s="171"/>
      <c r="BM3307" s="171"/>
      <c r="BN3307" s="171"/>
      <c r="BO3307" s="171"/>
      <c r="BP3307" s="171"/>
      <c r="BQ3307" s="171"/>
      <c r="BR3307" s="171"/>
      <c r="BS3307" s="171"/>
      <c r="BT3307" s="171"/>
      <c r="BU3307" s="171"/>
      <c r="BV3307" s="171"/>
      <c r="BW3307" s="171"/>
      <c r="BX3307" s="171"/>
      <c r="BY3307" s="171"/>
      <c r="BZ3307" s="171"/>
      <c r="CA3307" s="171"/>
      <c r="CB3307" s="171"/>
      <c r="CC3307" s="171"/>
      <c r="CD3307" s="171"/>
      <c r="CE3307" s="171"/>
      <c r="CF3307" s="171"/>
      <c r="CG3307" s="171"/>
      <c r="CH3307" s="171"/>
      <c r="CI3307" s="171"/>
      <c r="CJ3307" s="171"/>
      <c r="CK3307" s="171"/>
      <c r="CL3307" s="171"/>
      <c r="CM3307" s="171"/>
      <c r="CN3307" s="171"/>
      <c r="CO3307" s="171"/>
      <c r="CP3307" s="171"/>
      <c r="CQ3307" s="171"/>
      <c r="CR3307" s="171"/>
      <c r="CS3307" s="171"/>
      <c r="CT3307" s="171"/>
      <c r="CU3307" s="171"/>
      <c r="CV3307" s="171"/>
      <c r="CW3307" s="171"/>
      <c r="CX3307" s="171"/>
      <c r="CY3307" s="171"/>
      <c r="CZ3307" s="171"/>
      <c r="DA3307" s="171"/>
      <c r="DB3307" s="171"/>
      <c r="DC3307" s="171"/>
      <c r="DD3307" s="171"/>
      <c r="DE3307" s="171"/>
      <c r="DF3307" s="171"/>
      <c r="DG3307" s="171"/>
      <c r="DH3307" s="171"/>
      <c r="DI3307" s="171"/>
      <c r="DJ3307" s="171"/>
      <c r="DK3307" s="171"/>
      <c r="DL3307" s="171"/>
      <c r="DM3307" s="171"/>
      <c r="DN3307" s="171"/>
      <c r="DO3307" s="171"/>
      <c r="DP3307" s="171"/>
      <c r="DQ3307" s="171"/>
      <c r="DR3307" s="171"/>
      <c r="DS3307" s="171"/>
      <c r="DT3307" s="171"/>
      <c r="DU3307" s="171"/>
      <c r="DV3307" s="171"/>
      <c r="DW3307" s="171"/>
      <c r="DX3307" s="171"/>
      <c r="DY3307" s="171"/>
      <c r="DZ3307" s="171"/>
      <c r="EA3307" s="171"/>
      <c r="EB3307" s="171"/>
      <c r="EC3307" s="171"/>
      <c r="ED3307" s="171"/>
      <c r="EE3307" s="171"/>
      <c r="EF3307" s="171"/>
      <c r="EG3307" s="171"/>
      <c r="EH3307" s="171"/>
      <c r="EI3307" s="171"/>
      <c r="EJ3307" s="171"/>
      <c r="EK3307" s="171"/>
      <c r="EL3307" s="171"/>
      <c r="EM3307" s="171"/>
      <c r="EN3307" s="171"/>
    </row>
    <row r="3308" spans="43:144" ht="15" x14ac:dyDescent="0.25">
      <c r="AQ3308" s="171"/>
      <c r="AR3308"/>
      <c r="AS3308"/>
      <c r="AT3308"/>
      <c r="AU3308"/>
      <c r="AV3308"/>
      <c r="AW3308"/>
      <c r="AX3308"/>
      <c r="AY3308"/>
      <c r="AZ3308"/>
      <c r="BA3308"/>
      <c r="BB3308"/>
      <c r="BC3308"/>
      <c r="BD3308"/>
      <c r="BE3308" s="171"/>
      <c r="BF3308" s="171"/>
      <c r="BG3308" s="171"/>
      <c r="BH3308" s="171"/>
      <c r="BI3308" s="171"/>
      <c r="BJ3308" s="171"/>
      <c r="BK3308" s="171"/>
      <c r="BL3308" s="171"/>
      <c r="BM3308" s="171"/>
      <c r="BN3308" s="171"/>
      <c r="BO3308" s="171"/>
      <c r="BP3308" s="171"/>
      <c r="BQ3308" s="171"/>
      <c r="BR3308" s="171"/>
      <c r="BS3308" s="171"/>
      <c r="BT3308" s="171"/>
      <c r="BU3308" s="171"/>
      <c r="BV3308" s="171"/>
      <c r="BW3308" s="171"/>
      <c r="BX3308" s="171"/>
      <c r="BY3308" s="171"/>
      <c r="BZ3308" s="171"/>
      <c r="CA3308" s="171"/>
      <c r="CB3308" s="171"/>
      <c r="CC3308" s="171"/>
      <c r="CD3308" s="171"/>
      <c r="CE3308" s="171"/>
      <c r="CF3308" s="171"/>
      <c r="CG3308" s="171"/>
      <c r="CH3308" s="171"/>
      <c r="CI3308" s="171"/>
      <c r="CJ3308" s="171"/>
      <c r="CK3308" s="171"/>
      <c r="CL3308" s="171"/>
      <c r="CM3308" s="171"/>
      <c r="CN3308" s="171"/>
      <c r="CO3308" s="171"/>
      <c r="CP3308" s="171"/>
      <c r="CQ3308" s="171"/>
      <c r="CR3308" s="171"/>
      <c r="CS3308" s="171"/>
      <c r="CT3308" s="171"/>
      <c r="CU3308" s="171"/>
      <c r="CV3308" s="171"/>
      <c r="CW3308" s="171"/>
      <c r="CX3308" s="171"/>
      <c r="CY3308" s="171"/>
      <c r="CZ3308" s="171"/>
      <c r="DA3308" s="171"/>
      <c r="DB3308" s="171"/>
      <c r="DC3308" s="171"/>
      <c r="DD3308" s="171"/>
      <c r="DE3308" s="171"/>
      <c r="DF3308" s="171"/>
      <c r="DG3308" s="171"/>
      <c r="DH3308" s="171"/>
      <c r="DI3308" s="171"/>
      <c r="DJ3308" s="171"/>
      <c r="DK3308" s="171"/>
      <c r="DL3308" s="171"/>
      <c r="DM3308" s="171"/>
      <c r="DN3308" s="171"/>
      <c r="DO3308" s="171"/>
      <c r="DP3308" s="171"/>
      <c r="DQ3308" s="171"/>
      <c r="DR3308" s="171"/>
      <c r="DS3308" s="171"/>
      <c r="DT3308" s="171"/>
      <c r="DU3308" s="171"/>
      <c r="DV3308" s="171"/>
      <c r="DW3308" s="171"/>
      <c r="DX3308" s="171"/>
      <c r="DY3308" s="171"/>
      <c r="DZ3308" s="171"/>
      <c r="EA3308" s="171"/>
      <c r="EB3308" s="171"/>
      <c r="EC3308" s="171"/>
      <c r="ED3308" s="171"/>
      <c r="EE3308" s="171"/>
      <c r="EF3308" s="171"/>
      <c r="EG3308" s="171"/>
      <c r="EH3308" s="171"/>
      <c r="EI3308" s="171"/>
      <c r="EJ3308" s="171"/>
      <c r="EK3308" s="171"/>
      <c r="EL3308" s="171"/>
      <c r="EM3308" s="171"/>
      <c r="EN3308" s="171"/>
    </row>
    <row r="3309" spans="43:144" ht="15" x14ac:dyDescent="0.25">
      <c r="AQ3309" s="171"/>
      <c r="AR3309"/>
      <c r="AS3309"/>
      <c r="AT3309"/>
      <c r="AU3309"/>
      <c r="AV3309"/>
      <c r="AW3309"/>
      <c r="AX3309"/>
      <c r="AY3309"/>
      <c r="AZ3309"/>
      <c r="BA3309"/>
      <c r="BB3309"/>
      <c r="BC3309"/>
      <c r="BD3309"/>
      <c r="BE3309" s="171"/>
      <c r="BF3309" s="171"/>
      <c r="BG3309" s="171"/>
      <c r="BH3309" s="171"/>
      <c r="BI3309" s="171"/>
      <c r="BJ3309" s="171"/>
      <c r="BK3309" s="171"/>
      <c r="BL3309" s="171"/>
      <c r="BM3309" s="171"/>
      <c r="BN3309" s="171"/>
      <c r="BO3309" s="171"/>
      <c r="BP3309" s="171"/>
      <c r="BQ3309" s="171"/>
      <c r="BR3309" s="171"/>
      <c r="BS3309" s="171"/>
      <c r="BT3309" s="171"/>
      <c r="BU3309" s="171"/>
      <c r="BV3309" s="171"/>
      <c r="BW3309" s="171"/>
      <c r="BX3309" s="171"/>
      <c r="BY3309" s="171"/>
      <c r="BZ3309" s="171"/>
      <c r="CA3309" s="171"/>
      <c r="CB3309" s="171"/>
      <c r="CC3309" s="171"/>
      <c r="CD3309" s="171"/>
      <c r="CE3309" s="171"/>
      <c r="CF3309" s="171"/>
      <c r="CG3309" s="171"/>
      <c r="CH3309" s="171"/>
      <c r="CI3309" s="171"/>
      <c r="CJ3309" s="171"/>
      <c r="CK3309" s="171"/>
      <c r="CL3309" s="171"/>
      <c r="CM3309" s="171"/>
      <c r="CN3309" s="171"/>
      <c r="CO3309" s="171"/>
      <c r="CP3309" s="171"/>
      <c r="CQ3309" s="171"/>
      <c r="CR3309" s="171"/>
      <c r="CS3309" s="171"/>
      <c r="CT3309" s="171"/>
      <c r="CU3309" s="171"/>
      <c r="CV3309" s="171"/>
      <c r="CW3309" s="171"/>
      <c r="CX3309" s="171"/>
      <c r="CY3309" s="171"/>
      <c r="CZ3309" s="171"/>
      <c r="DA3309" s="171"/>
      <c r="DB3309" s="171"/>
      <c r="DC3309" s="171"/>
      <c r="DD3309" s="171"/>
      <c r="DE3309" s="171"/>
      <c r="DF3309" s="171"/>
      <c r="DG3309" s="171"/>
      <c r="DH3309" s="171"/>
      <c r="DI3309" s="171"/>
      <c r="DJ3309" s="171"/>
      <c r="DK3309" s="171"/>
      <c r="DL3309" s="171"/>
      <c r="DM3309" s="171"/>
      <c r="DN3309" s="171"/>
      <c r="DO3309" s="171"/>
      <c r="DP3309" s="171"/>
      <c r="DQ3309" s="171"/>
      <c r="DR3309" s="171"/>
      <c r="DS3309" s="171"/>
      <c r="DT3309" s="171"/>
      <c r="DU3309" s="171"/>
      <c r="DV3309" s="171"/>
      <c r="DW3309" s="171"/>
      <c r="DX3309" s="171"/>
      <c r="DY3309" s="171"/>
      <c r="DZ3309" s="171"/>
      <c r="EA3309" s="171"/>
      <c r="EB3309" s="171"/>
      <c r="EC3309" s="171"/>
      <c r="ED3309" s="171"/>
      <c r="EE3309" s="171"/>
      <c r="EF3309" s="171"/>
      <c r="EG3309" s="171"/>
      <c r="EH3309" s="171"/>
      <c r="EI3309" s="171"/>
      <c r="EJ3309" s="171"/>
      <c r="EK3309" s="171"/>
      <c r="EL3309" s="171"/>
      <c r="EM3309" s="171"/>
      <c r="EN3309" s="171"/>
    </row>
    <row r="3310" spans="43:144" ht="15" x14ac:dyDescent="0.25">
      <c r="AQ3310" s="171"/>
      <c r="AR3310"/>
      <c r="AS3310"/>
      <c r="AT3310"/>
      <c r="AU3310"/>
      <c r="AV3310"/>
      <c r="AW3310"/>
      <c r="AX3310"/>
      <c r="AY3310"/>
      <c r="AZ3310"/>
      <c r="BA3310"/>
      <c r="BB3310"/>
      <c r="BC3310"/>
      <c r="BD3310"/>
      <c r="BE3310" s="171"/>
      <c r="BF3310" s="171"/>
      <c r="BG3310" s="171"/>
      <c r="BH3310" s="171"/>
      <c r="BI3310" s="171"/>
      <c r="BJ3310" s="171"/>
      <c r="BK3310" s="171"/>
      <c r="BL3310" s="171"/>
      <c r="BM3310" s="171"/>
      <c r="BN3310" s="171"/>
      <c r="BO3310" s="171"/>
      <c r="BP3310" s="171"/>
      <c r="BQ3310" s="171"/>
      <c r="BR3310" s="171"/>
      <c r="BS3310" s="171"/>
      <c r="BT3310" s="171"/>
      <c r="BU3310" s="171"/>
      <c r="BV3310" s="171"/>
      <c r="BW3310" s="171"/>
      <c r="BX3310" s="171"/>
      <c r="BY3310" s="171"/>
      <c r="BZ3310" s="171"/>
      <c r="CA3310" s="171"/>
      <c r="CB3310" s="171"/>
      <c r="CC3310" s="171"/>
      <c r="CD3310" s="171"/>
      <c r="CE3310" s="171"/>
      <c r="CF3310" s="171"/>
      <c r="CG3310" s="171"/>
      <c r="CH3310" s="171"/>
      <c r="CI3310" s="171"/>
      <c r="CJ3310" s="171"/>
      <c r="CK3310" s="171"/>
      <c r="CL3310" s="171"/>
      <c r="CM3310" s="171"/>
      <c r="CN3310" s="171"/>
      <c r="CO3310" s="171"/>
      <c r="CP3310" s="171"/>
      <c r="CQ3310" s="171"/>
      <c r="CR3310" s="171"/>
      <c r="CS3310" s="171"/>
      <c r="CT3310" s="171"/>
      <c r="CU3310" s="171"/>
      <c r="CV3310" s="171"/>
      <c r="CW3310" s="171"/>
      <c r="CX3310" s="171"/>
      <c r="CY3310" s="171"/>
      <c r="CZ3310" s="171"/>
      <c r="DA3310" s="171"/>
      <c r="DB3310" s="171"/>
      <c r="DC3310" s="171"/>
      <c r="DD3310" s="171"/>
      <c r="DE3310" s="171"/>
      <c r="DF3310" s="171"/>
      <c r="DG3310" s="171"/>
      <c r="DH3310" s="171"/>
      <c r="DI3310" s="171"/>
      <c r="DJ3310" s="171"/>
      <c r="DK3310" s="171"/>
      <c r="DL3310" s="171"/>
      <c r="DM3310" s="171"/>
      <c r="DN3310" s="171"/>
      <c r="DO3310" s="171"/>
      <c r="DP3310" s="171"/>
      <c r="DQ3310" s="171"/>
      <c r="DR3310" s="171"/>
      <c r="DS3310" s="171"/>
      <c r="DT3310" s="171"/>
      <c r="DU3310" s="171"/>
      <c r="DV3310" s="171"/>
      <c r="DW3310" s="171"/>
      <c r="DX3310" s="171"/>
      <c r="DY3310" s="171"/>
      <c r="DZ3310" s="171"/>
      <c r="EA3310" s="171"/>
      <c r="EB3310" s="171"/>
      <c r="EC3310" s="171"/>
      <c r="ED3310" s="171"/>
      <c r="EE3310" s="171"/>
      <c r="EF3310" s="171"/>
      <c r="EG3310" s="171"/>
      <c r="EH3310" s="171"/>
      <c r="EI3310" s="171"/>
      <c r="EJ3310" s="171"/>
      <c r="EK3310" s="171"/>
      <c r="EL3310" s="171"/>
      <c r="EM3310" s="171"/>
      <c r="EN3310" s="171"/>
    </row>
    <row r="3311" spans="43:144" ht="15" x14ac:dyDescent="0.25">
      <c r="AQ3311" s="171"/>
      <c r="AR3311"/>
      <c r="AS3311"/>
      <c r="AT3311"/>
      <c r="AU3311"/>
      <c r="AV3311"/>
      <c r="AW3311"/>
      <c r="AX3311"/>
      <c r="AY3311"/>
      <c r="AZ3311"/>
      <c r="BA3311"/>
      <c r="BB3311"/>
      <c r="BC3311"/>
      <c r="BD3311"/>
      <c r="BE3311" s="171"/>
      <c r="BF3311" s="171"/>
      <c r="BG3311" s="171"/>
      <c r="BH3311" s="171"/>
      <c r="BI3311" s="171"/>
      <c r="BJ3311" s="171"/>
      <c r="BK3311" s="171"/>
      <c r="BL3311" s="171"/>
      <c r="BM3311" s="171"/>
      <c r="BN3311" s="171"/>
      <c r="BO3311" s="171"/>
      <c r="BP3311" s="171"/>
      <c r="BQ3311" s="171"/>
      <c r="BR3311" s="171"/>
      <c r="BS3311" s="171"/>
      <c r="BT3311" s="171"/>
      <c r="BU3311" s="171"/>
      <c r="BV3311" s="171"/>
      <c r="BW3311" s="171"/>
      <c r="BX3311" s="171"/>
      <c r="BY3311" s="171"/>
      <c r="BZ3311" s="171"/>
      <c r="CA3311" s="171"/>
      <c r="CB3311" s="171"/>
      <c r="CC3311" s="171"/>
      <c r="CD3311" s="171"/>
      <c r="CE3311" s="171"/>
      <c r="CF3311" s="171"/>
      <c r="CG3311" s="171"/>
      <c r="CH3311" s="171"/>
      <c r="CI3311" s="171"/>
      <c r="CJ3311" s="171"/>
      <c r="CK3311" s="171"/>
      <c r="CL3311" s="171"/>
      <c r="CM3311" s="171"/>
      <c r="CN3311" s="171"/>
      <c r="CO3311" s="171"/>
      <c r="CP3311" s="171"/>
      <c r="CQ3311" s="171"/>
      <c r="CR3311" s="171"/>
      <c r="CS3311" s="171"/>
      <c r="CT3311" s="171"/>
      <c r="CU3311" s="171"/>
      <c r="CV3311" s="171"/>
      <c r="CW3311" s="171"/>
      <c r="CX3311" s="171"/>
      <c r="CY3311" s="171"/>
      <c r="CZ3311" s="171"/>
      <c r="DA3311" s="171"/>
      <c r="DB3311" s="171"/>
      <c r="DC3311" s="171"/>
      <c r="DD3311" s="171"/>
      <c r="DE3311" s="171"/>
      <c r="DF3311" s="171"/>
      <c r="DG3311" s="171"/>
      <c r="DH3311" s="171"/>
      <c r="DI3311" s="171"/>
      <c r="DJ3311" s="171"/>
      <c r="DK3311" s="171"/>
      <c r="DL3311" s="171"/>
      <c r="DM3311" s="171"/>
      <c r="DN3311" s="171"/>
      <c r="DO3311" s="171"/>
      <c r="DP3311" s="171"/>
      <c r="DQ3311" s="171"/>
      <c r="DR3311" s="171"/>
      <c r="DS3311" s="171"/>
      <c r="DT3311" s="171"/>
      <c r="DU3311" s="171"/>
      <c r="DV3311" s="171"/>
      <c r="DW3311" s="171"/>
      <c r="DX3311" s="171"/>
      <c r="DY3311" s="171"/>
      <c r="DZ3311" s="171"/>
      <c r="EA3311" s="171"/>
      <c r="EB3311" s="171"/>
      <c r="EC3311" s="171"/>
      <c r="ED3311" s="171"/>
      <c r="EE3311" s="171"/>
      <c r="EF3311" s="171"/>
      <c r="EG3311" s="171"/>
      <c r="EH3311" s="171"/>
      <c r="EI3311" s="171"/>
      <c r="EJ3311" s="171"/>
      <c r="EK3311" s="171"/>
      <c r="EL3311" s="171"/>
      <c r="EM3311" s="171"/>
      <c r="EN3311" s="171"/>
    </row>
    <row r="3312" spans="43:144" ht="15" x14ac:dyDescent="0.25">
      <c r="AQ3312" s="171"/>
      <c r="AR3312"/>
      <c r="AS3312"/>
      <c r="AT3312"/>
      <c r="AU3312"/>
      <c r="AV3312"/>
      <c r="AW3312"/>
      <c r="AX3312"/>
      <c r="AY3312"/>
      <c r="AZ3312"/>
      <c r="BA3312"/>
      <c r="BB3312"/>
      <c r="BC3312"/>
      <c r="BD3312"/>
      <c r="BE3312" s="171"/>
      <c r="BF3312" s="171"/>
      <c r="BG3312" s="171"/>
      <c r="BH3312" s="171"/>
      <c r="BI3312" s="171"/>
      <c r="BJ3312" s="171"/>
      <c r="BK3312" s="171"/>
      <c r="BL3312" s="171"/>
      <c r="BM3312" s="171"/>
      <c r="BN3312" s="171"/>
      <c r="BO3312" s="171"/>
      <c r="BP3312" s="171"/>
      <c r="BQ3312" s="171"/>
      <c r="BR3312" s="171"/>
      <c r="BS3312" s="171"/>
      <c r="BT3312" s="171"/>
      <c r="BU3312" s="171"/>
      <c r="BV3312" s="171"/>
      <c r="BW3312" s="171"/>
      <c r="BX3312" s="171"/>
      <c r="BY3312" s="171"/>
      <c r="BZ3312" s="171"/>
      <c r="CA3312" s="171"/>
      <c r="CB3312" s="171"/>
      <c r="CC3312" s="171"/>
      <c r="CD3312" s="171"/>
      <c r="CE3312" s="171"/>
      <c r="CF3312" s="171"/>
      <c r="CG3312" s="171"/>
      <c r="CH3312" s="171"/>
      <c r="CI3312" s="171"/>
      <c r="CJ3312" s="171"/>
      <c r="CK3312" s="171"/>
      <c r="CL3312" s="171"/>
      <c r="CM3312" s="171"/>
      <c r="CN3312" s="171"/>
      <c r="CO3312" s="171"/>
      <c r="CP3312" s="171"/>
      <c r="CQ3312" s="171"/>
      <c r="CR3312" s="171"/>
      <c r="CS3312" s="171"/>
      <c r="CT3312" s="171"/>
      <c r="CU3312" s="171"/>
      <c r="CV3312" s="171"/>
      <c r="CW3312" s="171"/>
      <c r="CX3312" s="171"/>
      <c r="CY3312" s="171"/>
      <c r="CZ3312" s="171"/>
      <c r="DA3312" s="171"/>
      <c r="DB3312" s="171"/>
      <c r="DC3312" s="171"/>
      <c r="DD3312" s="171"/>
      <c r="DE3312" s="171"/>
      <c r="DF3312" s="171"/>
      <c r="DG3312" s="171"/>
      <c r="DH3312" s="171"/>
      <c r="DI3312" s="171"/>
      <c r="DJ3312" s="171"/>
      <c r="DK3312" s="171"/>
      <c r="DL3312" s="171"/>
      <c r="DM3312" s="171"/>
      <c r="DN3312" s="171"/>
      <c r="DO3312" s="171"/>
      <c r="DP3312" s="171"/>
      <c r="DQ3312" s="171"/>
      <c r="DR3312" s="171"/>
      <c r="DS3312" s="171"/>
      <c r="DT3312" s="171"/>
      <c r="DU3312" s="171"/>
      <c r="DV3312" s="171"/>
      <c r="DW3312" s="171"/>
      <c r="DX3312" s="171"/>
      <c r="DY3312" s="171"/>
      <c r="DZ3312" s="171"/>
      <c r="EA3312" s="171"/>
      <c r="EB3312" s="171"/>
      <c r="EC3312" s="171"/>
      <c r="ED3312" s="171"/>
      <c r="EE3312" s="171"/>
      <c r="EF3312" s="171"/>
      <c r="EG3312" s="171"/>
      <c r="EH3312" s="171"/>
      <c r="EI3312" s="171"/>
      <c r="EJ3312" s="171"/>
      <c r="EK3312" s="171"/>
      <c r="EL3312" s="171"/>
      <c r="EM3312" s="171"/>
      <c r="EN3312" s="171"/>
    </row>
    <row r="3313" spans="43:144" ht="15" x14ac:dyDescent="0.25">
      <c r="AQ3313" s="171"/>
      <c r="AR3313"/>
      <c r="AS3313"/>
      <c r="AT3313"/>
      <c r="AU3313"/>
      <c r="AV3313"/>
      <c r="AW3313"/>
      <c r="AX3313"/>
      <c r="AY3313"/>
      <c r="AZ3313"/>
      <c r="BA3313"/>
      <c r="BB3313"/>
      <c r="BC3313"/>
      <c r="BD3313"/>
      <c r="BE3313" s="171"/>
      <c r="BF3313" s="171"/>
      <c r="BG3313" s="171"/>
      <c r="BH3313" s="171"/>
      <c r="BI3313" s="171"/>
      <c r="BJ3313" s="171"/>
      <c r="BK3313" s="171"/>
      <c r="BL3313" s="171"/>
      <c r="BM3313" s="171"/>
      <c r="BN3313" s="171"/>
      <c r="BO3313" s="171"/>
      <c r="BP3313" s="171"/>
      <c r="BQ3313" s="171"/>
      <c r="BR3313" s="171"/>
      <c r="BS3313" s="171"/>
      <c r="BT3313" s="171"/>
      <c r="BU3313" s="171"/>
      <c r="BV3313" s="171"/>
      <c r="BW3313" s="171"/>
      <c r="BX3313" s="171"/>
      <c r="BY3313" s="171"/>
      <c r="BZ3313" s="171"/>
      <c r="CA3313" s="171"/>
      <c r="CB3313" s="171"/>
      <c r="CC3313" s="171"/>
      <c r="CD3313" s="171"/>
      <c r="CE3313" s="171"/>
      <c r="CF3313" s="171"/>
      <c r="CG3313" s="171"/>
      <c r="CH3313" s="171"/>
      <c r="CI3313" s="171"/>
      <c r="CJ3313" s="171"/>
      <c r="CK3313" s="171"/>
      <c r="CL3313" s="171"/>
      <c r="CM3313" s="171"/>
      <c r="CN3313" s="171"/>
      <c r="CO3313" s="171"/>
      <c r="CP3313" s="171"/>
      <c r="CQ3313" s="171"/>
      <c r="CR3313" s="171"/>
      <c r="CS3313" s="171"/>
      <c r="CT3313" s="171"/>
      <c r="CU3313" s="171"/>
      <c r="CV3313" s="171"/>
      <c r="CW3313" s="171"/>
      <c r="CX3313" s="171"/>
      <c r="CY3313" s="171"/>
      <c r="CZ3313" s="171"/>
      <c r="DA3313" s="171"/>
      <c r="DB3313" s="171"/>
      <c r="DC3313" s="171"/>
      <c r="DD3313" s="171"/>
      <c r="DE3313" s="171"/>
      <c r="DF3313" s="171"/>
      <c r="DG3313" s="171"/>
      <c r="DH3313" s="171"/>
      <c r="DI3313" s="171"/>
      <c r="DJ3313" s="171"/>
      <c r="DK3313" s="171"/>
      <c r="DL3313" s="171"/>
      <c r="DM3313" s="171"/>
      <c r="DN3313" s="171"/>
      <c r="DO3313" s="171"/>
      <c r="DP3313" s="171"/>
      <c r="DQ3313" s="171"/>
      <c r="DR3313" s="171"/>
      <c r="DS3313" s="171"/>
      <c r="DT3313" s="171"/>
      <c r="DU3313" s="171"/>
      <c r="DV3313" s="171"/>
      <c r="DW3313" s="171"/>
      <c r="DX3313" s="171"/>
      <c r="DY3313" s="171"/>
      <c r="DZ3313" s="171"/>
      <c r="EA3313" s="171"/>
      <c r="EB3313" s="171"/>
      <c r="EC3313" s="171"/>
      <c r="ED3313" s="171"/>
      <c r="EE3313" s="171"/>
      <c r="EF3313" s="171"/>
      <c r="EG3313" s="171"/>
      <c r="EH3313" s="171"/>
      <c r="EI3313" s="171"/>
      <c r="EJ3313" s="171"/>
      <c r="EK3313" s="171"/>
      <c r="EL3313" s="171"/>
      <c r="EM3313" s="171"/>
      <c r="EN3313" s="171"/>
    </row>
    <row r="3314" spans="43:144" ht="15" x14ac:dyDescent="0.25">
      <c r="AQ3314" s="171"/>
      <c r="AR3314"/>
      <c r="AS3314"/>
      <c r="AT3314"/>
      <c r="AU3314"/>
      <c r="AV3314"/>
      <c r="AW3314"/>
      <c r="AX3314"/>
      <c r="AY3314"/>
      <c r="AZ3314"/>
      <c r="BA3314"/>
      <c r="BB3314"/>
      <c r="BC3314"/>
      <c r="BD3314"/>
      <c r="BE3314" s="171"/>
      <c r="BF3314" s="171"/>
      <c r="BG3314" s="171"/>
      <c r="BH3314" s="171"/>
      <c r="BI3314" s="171"/>
      <c r="BJ3314" s="171"/>
      <c r="BK3314" s="171"/>
      <c r="BL3314" s="171"/>
      <c r="BM3314" s="171"/>
      <c r="BN3314" s="171"/>
      <c r="BO3314" s="171"/>
      <c r="BP3314" s="171"/>
      <c r="BQ3314" s="171"/>
      <c r="BR3314" s="171"/>
      <c r="BS3314" s="171"/>
      <c r="BT3314" s="171"/>
      <c r="BU3314" s="171"/>
      <c r="BV3314" s="171"/>
      <c r="BW3314" s="171"/>
      <c r="BX3314" s="171"/>
      <c r="BY3314" s="171"/>
      <c r="BZ3314" s="171"/>
      <c r="CA3314" s="171"/>
      <c r="CB3314" s="171"/>
      <c r="CC3314" s="171"/>
      <c r="CD3314" s="171"/>
      <c r="CE3314" s="171"/>
      <c r="CF3314" s="171"/>
      <c r="CG3314" s="171"/>
      <c r="CH3314" s="171"/>
      <c r="CI3314" s="171"/>
      <c r="CJ3314" s="171"/>
      <c r="CK3314" s="171"/>
      <c r="CL3314" s="171"/>
      <c r="CM3314" s="171"/>
      <c r="CN3314" s="171"/>
      <c r="CO3314" s="171"/>
      <c r="CP3314" s="171"/>
      <c r="CQ3314" s="171"/>
      <c r="CR3314" s="171"/>
      <c r="CS3314" s="171"/>
      <c r="CT3314" s="171"/>
      <c r="CU3314" s="171"/>
      <c r="CV3314" s="171"/>
      <c r="CW3314" s="171"/>
      <c r="CX3314" s="171"/>
      <c r="CY3314" s="171"/>
      <c r="CZ3314" s="171"/>
      <c r="DA3314" s="171"/>
      <c r="DB3314" s="171"/>
      <c r="DC3314" s="171"/>
      <c r="DD3314" s="171"/>
      <c r="DE3314" s="171"/>
      <c r="DF3314" s="171"/>
      <c r="DG3314" s="171"/>
      <c r="DH3314" s="171"/>
      <c r="DI3314" s="171"/>
      <c r="DJ3314" s="171"/>
      <c r="DK3314" s="171"/>
      <c r="DL3314" s="171"/>
      <c r="DM3314" s="171"/>
      <c r="DN3314" s="171"/>
      <c r="DO3314" s="171"/>
      <c r="DP3314" s="171"/>
      <c r="DQ3314" s="171"/>
      <c r="DR3314" s="171"/>
      <c r="DS3314" s="171"/>
      <c r="DT3314" s="171"/>
      <c r="DU3314" s="171"/>
      <c r="DV3314" s="171"/>
      <c r="DW3314" s="171"/>
      <c r="DX3314" s="171"/>
      <c r="DY3314" s="171"/>
      <c r="DZ3314" s="171"/>
      <c r="EA3314" s="171"/>
      <c r="EB3314" s="171"/>
      <c r="EC3314" s="171"/>
      <c r="ED3314" s="171"/>
      <c r="EE3314" s="171"/>
      <c r="EF3314" s="171"/>
      <c r="EG3314" s="171"/>
      <c r="EH3314" s="171"/>
      <c r="EI3314" s="171"/>
      <c r="EJ3314" s="171"/>
      <c r="EK3314" s="171"/>
      <c r="EL3314" s="171"/>
      <c r="EM3314" s="171"/>
      <c r="EN3314" s="171"/>
    </row>
    <row r="3315" spans="43:144" ht="15" x14ac:dyDescent="0.25">
      <c r="AQ3315" s="171"/>
      <c r="AR3315"/>
      <c r="AS3315"/>
      <c r="AT3315"/>
      <c r="AU3315"/>
      <c r="AV3315"/>
      <c r="AW3315"/>
      <c r="AX3315"/>
      <c r="AY3315"/>
      <c r="AZ3315"/>
      <c r="BA3315"/>
      <c r="BB3315"/>
      <c r="BC3315"/>
      <c r="BD3315"/>
      <c r="BE3315" s="171"/>
      <c r="BF3315" s="171"/>
      <c r="BG3315" s="171"/>
      <c r="BH3315" s="171"/>
      <c r="BI3315" s="171"/>
      <c r="BJ3315" s="171"/>
      <c r="BK3315" s="171"/>
      <c r="BL3315" s="171"/>
      <c r="BM3315" s="171"/>
      <c r="BN3315" s="171"/>
      <c r="BO3315" s="171"/>
      <c r="BP3315" s="171"/>
      <c r="BQ3315" s="171"/>
      <c r="BR3315" s="171"/>
      <c r="BS3315" s="171"/>
      <c r="BT3315" s="171"/>
      <c r="BU3315" s="171"/>
      <c r="BV3315" s="171"/>
      <c r="BW3315" s="171"/>
      <c r="BX3315" s="171"/>
      <c r="BY3315" s="171"/>
      <c r="BZ3315" s="171"/>
      <c r="CA3315" s="171"/>
      <c r="CB3315" s="171"/>
      <c r="CC3315" s="171"/>
      <c r="CD3315" s="171"/>
      <c r="CE3315" s="171"/>
      <c r="CF3315" s="171"/>
      <c r="CG3315" s="171"/>
      <c r="CH3315" s="171"/>
      <c r="CI3315" s="171"/>
      <c r="CJ3315" s="171"/>
      <c r="CK3315" s="171"/>
      <c r="CL3315" s="171"/>
      <c r="CM3315" s="171"/>
      <c r="CN3315" s="171"/>
      <c r="CO3315" s="171"/>
      <c r="CP3315" s="171"/>
      <c r="CQ3315" s="171"/>
      <c r="CR3315" s="171"/>
      <c r="CS3315" s="171"/>
      <c r="CT3315" s="171"/>
      <c r="CU3315" s="171"/>
      <c r="CV3315" s="171"/>
      <c r="CW3315" s="171"/>
      <c r="CX3315" s="171"/>
      <c r="CY3315" s="171"/>
      <c r="CZ3315" s="171"/>
      <c r="DA3315" s="171"/>
      <c r="DB3315" s="171"/>
      <c r="DC3315" s="171"/>
      <c r="DD3315" s="171"/>
      <c r="DE3315" s="171"/>
      <c r="DF3315" s="171"/>
      <c r="DG3315" s="171"/>
      <c r="DH3315" s="171"/>
      <c r="DI3315" s="171"/>
      <c r="DJ3315" s="171"/>
      <c r="DK3315" s="171"/>
      <c r="DL3315" s="171"/>
      <c r="DM3315" s="171"/>
      <c r="DN3315" s="171"/>
      <c r="DO3315" s="171"/>
      <c r="DP3315" s="171"/>
      <c r="DQ3315" s="171"/>
      <c r="DR3315" s="171"/>
      <c r="DS3315" s="171"/>
      <c r="DT3315" s="171"/>
      <c r="DU3315" s="171"/>
      <c r="DV3315" s="171"/>
      <c r="DW3315" s="171"/>
      <c r="DX3315" s="171"/>
      <c r="DY3315" s="171"/>
      <c r="DZ3315" s="171"/>
      <c r="EA3315" s="171"/>
      <c r="EB3315" s="171"/>
      <c r="EC3315" s="171"/>
      <c r="ED3315" s="171"/>
      <c r="EE3315" s="171"/>
      <c r="EF3315" s="171"/>
      <c r="EG3315" s="171"/>
      <c r="EH3315" s="171"/>
      <c r="EI3315" s="171"/>
      <c r="EJ3315" s="171"/>
      <c r="EK3315" s="171"/>
      <c r="EL3315" s="171"/>
      <c r="EM3315" s="171"/>
      <c r="EN3315" s="171"/>
    </row>
    <row r="3316" spans="43:144" ht="15" x14ac:dyDescent="0.25">
      <c r="AQ3316" s="171"/>
      <c r="AR3316"/>
      <c r="AS3316"/>
      <c r="AT3316"/>
      <c r="AU3316"/>
      <c r="AV3316"/>
      <c r="AW3316"/>
      <c r="AX3316"/>
      <c r="AY3316"/>
      <c r="AZ3316"/>
      <c r="BA3316"/>
      <c r="BB3316"/>
      <c r="BC3316"/>
      <c r="BD3316"/>
      <c r="BE3316" s="171"/>
      <c r="BF3316" s="171"/>
      <c r="BG3316" s="171"/>
      <c r="BH3316" s="171"/>
      <c r="BI3316" s="171"/>
      <c r="BJ3316" s="171"/>
      <c r="BK3316" s="171"/>
      <c r="BL3316" s="171"/>
      <c r="BM3316" s="171"/>
      <c r="BN3316" s="171"/>
      <c r="BO3316" s="171"/>
      <c r="BP3316" s="171"/>
      <c r="BQ3316" s="171"/>
      <c r="BR3316" s="171"/>
      <c r="BS3316" s="171"/>
      <c r="BT3316" s="171"/>
      <c r="BU3316" s="171"/>
      <c r="BV3316" s="171"/>
      <c r="BW3316" s="171"/>
      <c r="BX3316" s="171"/>
      <c r="BY3316" s="171"/>
      <c r="BZ3316" s="171"/>
      <c r="CA3316" s="171"/>
      <c r="CB3316" s="171"/>
      <c r="CC3316" s="171"/>
      <c r="CD3316" s="171"/>
      <c r="CE3316" s="171"/>
      <c r="CF3316" s="171"/>
      <c r="CG3316" s="171"/>
      <c r="CH3316" s="171"/>
      <c r="CI3316" s="171"/>
      <c r="CJ3316" s="171"/>
      <c r="CK3316" s="171"/>
      <c r="CL3316" s="171"/>
      <c r="CM3316" s="171"/>
      <c r="CN3316" s="171"/>
      <c r="CO3316" s="171"/>
      <c r="CP3316" s="171"/>
      <c r="CQ3316" s="171"/>
      <c r="CR3316" s="171"/>
      <c r="CS3316" s="171"/>
      <c r="CT3316" s="171"/>
      <c r="CU3316" s="171"/>
      <c r="CV3316" s="171"/>
      <c r="CW3316" s="171"/>
      <c r="CX3316" s="171"/>
      <c r="CY3316" s="171"/>
      <c r="CZ3316" s="171"/>
      <c r="DA3316" s="171"/>
      <c r="DB3316" s="171"/>
      <c r="DC3316" s="171"/>
      <c r="DD3316" s="171"/>
      <c r="DE3316" s="171"/>
      <c r="DF3316" s="171"/>
      <c r="DG3316" s="171"/>
      <c r="DH3316" s="171"/>
      <c r="DI3316" s="171"/>
      <c r="DJ3316" s="171"/>
      <c r="DK3316" s="171"/>
      <c r="DL3316" s="171"/>
      <c r="DM3316" s="171"/>
      <c r="DN3316" s="171"/>
      <c r="DO3316" s="171"/>
      <c r="DP3316" s="171"/>
      <c r="DQ3316" s="171"/>
      <c r="DR3316" s="171"/>
      <c r="DS3316" s="171"/>
      <c r="DT3316" s="171"/>
      <c r="DU3316" s="171"/>
      <c r="DV3316" s="171"/>
      <c r="DW3316" s="171"/>
      <c r="DX3316" s="171"/>
      <c r="DY3316" s="171"/>
      <c r="DZ3316" s="171"/>
      <c r="EA3316" s="171"/>
      <c r="EB3316" s="171"/>
      <c r="EC3316" s="171"/>
      <c r="ED3316" s="171"/>
      <c r="EE3316" s="171"/>
      <c r="EF3316" s="171"/>
      <c r="EG3316" s="171"/>
      <c r="EH3316" s="171"/>
      <c r="EI3316" s="171"/>
      <c r="EJ3316" s="171"/>
      <c r="EK3316" s="171"/>
      <c r="EL3316" s="171"/>
      <c r="EM3316" s="171"/>
      <c r="EN3316" s="171"/>
    </row>
    <row r="3317" spans="43:144" ht="15" x14ac:dyDescent="0.25">
      <c r="AQ3317" s="171"/>
      <c r="AR3317"/>
      <c r="AS3317"/>
      <c r="AT3317"/>
      <c r="AU3317"/>
      <c r="AV3317"/>
      <c r="AW3317"/>
      <c r="AX3317"/>
      <c r="AY3317"/>
      <c r="AZ3317"/>
      <c r="BA3317"/>
      <c r="BB3317"/>
      <c r="BC3317"/>
      <c r="BD3317"/>
      <c r="BE3317" s="171"/>
      <c r="BF3317" s="171"/>
      <c r="BG3317" s="171"/>
      <c r="BH3317" s="171"/>
      <c r="BI3317" s="171"/>
      <c r="BJ3317" s="171"/>
      <c r="BK3317" s="171"/>
      <c r="BL3317" s="171"/>
      <c r="BM3317" s="171"/>
      <c r="BN3317" s="171"/>
      <c r="BO3317" s="171"/>
      <c r="BP3317" s="171"/>
      <c r="BQ3317" s="171"/>
      <c r="BR3317" s="171"/>
      <c r="BS3317" s="171"/>
      <c r="BT3317" s="171"/>
      <c r="BU3317" s="171"/>
      <c r="BV3317" s="171"/>
      <c r="BW3317" s="171"/>
      <c r="BX3317" s="171"/>
      <c r="BY3317" s="171"/>
      <c r="BZ3317" s="171"/>
      <c r="CA3317" s="171"/>
      <c r="CB3317" s="171"/>
      <c r="CC3317" s="171"/>
      <c r="CD3317" s="171"/>
      <c r="CE3317" s="171"/>
      <c r="CF3317" s="171"/>
      <c r="CG3317" s="171"/>
      <c r="CH3317" s="171"/>
      <c r="CI3317" s="171"/>
      <c r="CJ3317" s="171"/>
      <c r="CK3317" s="171"/>
      <c r="CL3317" s="171"/>
      <c r="CM3317" s="171"/>
      <c r="CN3317" s="171"/>
      <c r="CO3317" s="171"/>
      <c r="CP3317" s="171"/>
      <c r="CQ3317" s="171"/>
      <c r="CR3317" s="171"/>
      <c r="CS3317" s="171"/>
      <c r="CT3317" s="171"/>
      <c r="CU3317" s="171"/>
      <c r="CV3317" s="171"/>
      <c r="CW3317" s="171"/>
      <c r="CX3317" s="171"/>
      <c r="CY3317" s="171"/>
      <c r="CZ3317" s="171"/>
      <c r="DA3317" s="171"/>
      <c r="DB3317" s="171"/>
      <c r="DC3317" s="171"/>
      <c r="DD3317" s="171"/>
      <c r="DE3317" s="171"/>
      <c r="DF3317" s="171"/>
      <c r="DG3317" s="171"/>
      <c r="DH3317" s="171"/>
      <c r="DI3317" s="171"/>
      <c r="DJ3317" s="171"/>
      <c r="DK3317" s="171"/>
      <c r="DL3317" s="171"/>
      <c r="DM3317" s="171"/>
      <c r="DN3317" s="171"/>
      <c r="DO3317" s="171"/>
      <c r="DP3317" s="171"/>
      <c r="DQ3317" s="171"/>
      <c r="DR3317" s="171"/>
      <c r="DS3317" s="171"/>
      <c r="DT3317" s="171"/>
      <c r="DU3317" s="171"/>
      <c r="DV3317" s="171"/>
      <c r="DW3317" s="171"/>
      <c r="DX3317" s="171"/>
      <c r="DY3317" s="171"/>
      <c r="DZ3317" s="171"/>
      <c r="EA3317" s="171"/>
      <c r="EB3317" s="171"/>
      <c r="EC3317" s="171"/>
      <c r="ED3317" s="171"/>
      <c r="EE3317" s="171"/>
      <c r="EF3317" s="171"/>
      <c r="EG3317" s="171"/>
      <c r="EH3317" s="171"/>
      <c r="EI3317" s="171"/>
      <c r="EJ3317" s="171"/>
      <c r="EK3317" s="171"/>
      <c r="EL3317" s="171"/>
      <c r="EM3317" s="171"/>
      <c r="EN3317" s="171"/>
    </row>
    <row r="3318" spans="43:144" ht="15" x14ac:dyDescent="0.25">
      <c r="AQ3318" s="171"/>
      <c r="AR3318"/>
      <c r="AS3318"/>
      <c r="AT3318"/>
      <c r="AU3318"/>
      <c r="AV3318"/>
      <c r="AW3318"/>
      <c r="AX3318"/>
      <c r="AY3318"/>
      <c r="AZ3318"/>
      <c r="BA3318"/>
      <c r="BB3318"/>
      <c r="BC3318"/>
      <c r="BD3318"/>
      <c r="BE3318" s="171"/>
      <c r="BF3318" s="171"/>
      <c r="BG3318" s="171"/>
      <c r="BH3318" s="171"/>
      <c r="BI3318" s="171"/>
      <c r="BJ3318" s="171"/>
      <c r="BK3318" s="171"/>
      <c r="BL3318" s="171"/>
      <c r="BM3318" s="171"/>
      <c r="BN3318" s="171"/>
      <c r="BO3318" s="171"/>
      <c r="BP3318" s="171"/>
      <c r="BQ3318" s="171"/>
      <c r="BR3318" s="171"/>
      <c r="BS3318" s="171"/>
      <c r="BT3318" s="171"/>
      <c r="BU3318" s="171"/>
      <c r="BV3318" s="171"/>
      <c r="BW3318" s="171"/>
      <c r="BX3318" s="171"/>
      <c r="BY3318" s="171"/>
      <c r="BZ3318" s="171"/>
      <c r="CA3318" s="171"/>
      <c r="CB3318" s="171"/>
      <c r="CC3318" s="171"/>
      <c r="CD3318" s="171"/>
      <c r="CE3318" s="171"/>
      <c r="CF3318" s="171"/>
      <c r="CG3318" s="171"/>
      <c r="CH3318" s="171"/>
      <c r="CI3318" s="171"/>
      <c r="CJ3318" s="171"/>
      <c r="CK3318" s="171"/>
      <c r="CL3318" s="171"/>
      <c r="CM3318" s="171"/>
      <c r="CN3318" s="171"/>
      <c r="CO3318" s="171"/>
      <c r="CP3318" s="171"/>
      <c r="CQ3318" s="171"/>
      <c r="CR3318" s="171"/>
      <c r="CS3318" s="171"/>
      <c r="CT3318" s="171"/>
      <c r="CU3318" s="171"/>
      <c r="CV3318" s="171"/>
      <c r="CW3318" s="171"/>
      <c r="CX3318" s="171"/>
      <c r="CY3318" s="171"/>
      <c r="CZ3318" s="171"/>
      <c r="DA3318" s="171"/>
      <c r="DB3318" s="171"/>
      <c r="DC3318" s="171"/>
      <c r="DD3318" s="171"/>
      <c r="DE3318" s="171"/>
      <c r="DF3318" s="171"/>
      <c r="DG3318" s="171"/>
      <c r="DH3318" s="171"/>
      <c r="DI3318" s="171"/>
      <c r="DJ3318" s="171"/>
      <c r="DK3318" s="171"/>
      <c r="DL3318" s="171"/>
      <c r="DM3318" s="171"/>
      <c r="DN3318" s="171"/>
      <c r="DO3318" s="171"/>
      <c r="DP3318" s="171"/>
      <c r="DQ3318" s="171"/>
      <c r="DR3318" s="171"/>
      <c r="DS3318" s="171"/>
      <c r="DT3318" s="171"/>
      <c r="DU3318" s="171"/>
      <c r="DV3318" s="171"/>
      <c r="DW3318" s="171"/>
      <c r="DX3318" s="171"/>
      <c r="DY3318" s="171"/>
      <c r="DZ3318" s="171"/>
      <c r="EA3318" s="171"/>
      <c r="EB3318" s="171"/>
      <c r="EC3318" s="171"/>
      <c r="ED3318" s="171"/>
      <c r="EE3318" s="171"/>
      <c r="EF3318" s="171"/>
      <c r="EG3318" s="171"/>
      <c r="EH3318" s="171"/>
      <c r="EI3318" s="171"/>
      <c r="EJ3318" s="171"/>
      <c r="EK3318" s="171"/>
      <c r="EL3318" s="171"/>
      <c r="EM3318" s="171"/>
      <c r="EN3318" s="171"/>
    </row>
    <row r="3319" spans="43:144" ht="15" x14ac:dyDescent="0.25">
      <c r="AQ3319" s="171"/>
      <c r="AR3319"/>
      <c r="AS3319"/>
      <c r="AT3319"/>
      <c r="AU3319"/>
      <c r="AV3319"/>
      <c r="AW3319"/>
      <c r="AX3319"/>
      <c r="AY3319"/>
      <c r="AZ3319"/>
      <c r="BA3319"/>
      <c r="BB3319"/>
      <c r="BC3319"/>
      <c r="BD3319"/>
      <c r="BE3319" s="171"/>
      <c r="BF3319" s="171"/>
      <c r="BG3319" s="171"/>
      <c r="BH3319" s="171"/>
      <c r="BI3319" s="171"/>
      <c r="BJ3319" s="171"/>
      <c r="BK3319" s="171"/>
      <c r="BL3319" s="171"/>
      <c r="BM3319" s="171"/>
      <c r="BN3319" s="171"/>
      <c r="BO3319" s="171"/>
      <c r="BP3319" s="171"/>
      <c r="BQ3319" s="171"/>
      <c r="BR3319" s="171"/>
      <c r="BS3319" s="171"/>
      <c r="BT3319" s="171"/>
      <c r="BU3319" s="171"/>
      <c r="BV3319" s="171"/>
      <c r="BW3319" s="171"/>
      <c r="BX3319" s="171"/>
      <c r="BY3319" s="171"/>
      <c r="BZ3319" s="171"/>
      <c r="CA3319" s="171"/>
      <c r="CB3319" s="171"/>
      <c r="CC3319" s="171"/>
      <c r="CD3319" s="171"/>
      <c r="CE3319" s="171"/>
      <c r="CF3319" s="171"/>
      <c r="CG3319" s="171"/>
      <c r="CH3319" s="171"/>
      <c r="CI3319" s="171"/>
      <c r="CJ3319" s="171"/>
      <c r="CK3319" s="171"/>
      <c r="CL3319" s="171"/>
      <c r="CM3319" s="171"/>
      <c r="CN3319" s="171"/>
      <c r="CO3319" s="171"/>
      <c r="CP3319" s="171"/>
      <c r="CQ3319" s="171"/>
      <c r="CR3319" s="171"/>
      <c r="CS3319" s="171"/>
      <c r="CT3319" s="171"/>
      <c r="CU3319" s="171"/>
      <c r="CV3319" s="171"/>
      <c r="CW3319" s="171"/>
      <c r="CX3319" s="171"/>
      <c r="CY3319" s="171"/>
      <c r="CZ3319" s="171"/>
      <c r="DA3319" s="171"/>
      <c r="DB3319" s="171"/>
      <c r="DC3319" s="171"/>
      <c r="DD3319" s="171"/>
      <c r="DE3319" s="171"/>
      <c r="DF3319" s="171"/>
      <c r="DG3319" s="171"/>
      <c r="DH3319" s="171"/>
      <c r="DI3319" s="171"/>
      <c r="DJ3319" s="171"/>
      <c r="DK3319" s="171"/>
      <c r="DL3319" s="171"/>
      <c r="DM3319" s="171"/>
      <c r="DN3319" s="171"/>
      <c r="DO3319" s="171"/>
      <c r="DP3319" s="171"/>
      <c r="DQ3319" s="171"/>
      <c r="DR3319" s="171"/>
      <c r="DS3319" s="171"/>
      <c r="DT3319" s="171"/>
      <c r="DU3319" s="171"/>
      <c r="DV3319" s="171"/>
      <c r="DW3319" s="171"/>
      <c r="DX3319" s="171"/>
      <c r="DY3319" s="171"/>
      <c r="DZ3319" s="171"/>
      <c r="EA3319" s="171"/>
      <c r="EB3319" s="171"/>
      <c r="EC3319" s="171"/>
      <c r="ED3319" s="171"/>
      <c r="EE3319" s="171"/>
      <c r="EF3319" s="171"/>
      <c r="EG3319" s="171"/>
      <c r="EH3319" s="171"/>
      <c r="EI3319" s="171"/>
      <c r="EJ3319" s="171"/>
      <c r="EK3319" s="171"/>
      <c r="EL3319" s="171"/>
      <c r="EM3319" s="171"/>
      <c r="EN3319" s="171"/>
    </row>
    <row r="3320" spans="43:144" ht="15" x14ac:dyDescent="0.25">
      <c r="AQ3320" s="171"/>
      <c r="AR3320"/>
      <c r="AS3320"/>
      <c r="AT3320"/>
      <c r="AU3320"/>
      <c r="AV3320"/>
      <c r="AW3320"/>
      <c r="AX3320"/>
      <c r="AY3320"/>
      <c r="AZ3320"/>
      <c r="BA3320"/>
      <c r="BB3320"/>
      <c r="BC3320"/>
      <c r="BD3320"/>
      <c r="BE3320" s="171"/>
      <c r="BF3320" s="171"/>
      <c r="BG3320" s="171"/>
      <c r="BH3320" s="171"/>
      <c r="BI3320" s="171"/>
      <c r="BJ3320" s="171"/>
      <c r="BK3320" s="171"/>
      <c r="BL3320" s="171"/>
      <c r="BM3320" s="171"/>
      <c r="BN3320" s="171"/>
      <c r="BO3320" s="171"/>
      <c r="BP3320" s="171"/>
      <c r="BQ3320" s="171"/>
      <c r="BR3320" s="171"/>
      <c r="BS3320" s="171"/>
      <c r="BT3320" s="171"/>
      <c r="BU3320" s="171"/>
      <c r="BV3320" s="171"/>
      <c r="BW3320" s="171"/>
      <c r="BX3320" s="171"/>
      <c r="BY3320" s="171"/>
      <c r="BZ3320" s="171"/>
      <c r="CA3320" s="171"/>
      <c r="CB3320" s="171"/>
      <c r="CC3320" s="171"/>
      <c r="CD3320" s="171"/>
      <c r="CE3320" s="171"/>
      <c r="CF3320" s="171"/>
      <c r="CG3320" s="171"/>
      <c r="CH3320" s="171"/>
      <c r="CI3320" s="171"/>
      <c r="CJ3320" s="171"/>
      <c r="CK3320" s="171"/>
      <c r="CL3320" s="171"/>
      <c r="CM3320" s="171"/>
      <c r="CN3320" s="171"/>
      <c r="CO3320" s="171"/>
      <c r="CP3320" s="171"/>
      <c r="CQ3320" s="171"/>
      <c r="CR3320" s="171"/>
      <c r="CS3320" s="171"/>
      <c r="CT3320" s="171"/>
      <c r="CU3320" s="171"/>
      <c r="CV3320" s="171"/>
      <c r="CW3320" s="171"/>
      <c r="CX3320" s="171"/>
      <c r="CY3320" s="171"/>
      <c r="CZ3320" s="171"/>
      <c r="DA3320" s="171"/>
      <c r="DB3320" s="171"/>
      <c r="DC3320" s="171"/>
      <c r="DD3320" s="171"/>
      <c r="DE3320" s="171"/>
      <c r="DF3320" s="171"/>
      <c r="DG3320" s="171"/>
      <c r="DH3320" s="171"/>
      <c r="DI3320" s="171"/>
      <c r="DJ3320" s="171"/>
      <c r="DK3320" s="171"/>
      <c r="DL3320" s="171"/>
      <c r="DM3320" s="171"/>
      <c r="DN3320" s="171"/>
      <c r="DO3320" s="171"/>
      <c r="DP3320" s="171"/>
      <c r="DQ3320" s="171"/>
      <c r="DR3320" s="171"/>
      <c r="DS3320" s="171"/>
      <c r="DT3320" s="171"/>
      <c r="DU3320" s="171"/>
      <c r="DV3320" s="171"/>
      <c r="DW3320" s="171"/>
      <c r="DX3320" s="171"/>
      <c r="DY3320" s="171"/>
      <c r="DZ3320" s="171"/>
      <c r="EA3320" s="171"/>
      <c r="EB3320" s="171"/>
      <c r="EC3320" s="171"/>
      <c r="ED3320" s="171"/>
      <c r="EE3320" s="171"/>
      <c r="EF3320" s="171"/>
      <c r="EG3320" s="171"/>
      <c r="EH3320" s="171"/>
      <c r="EI3320" s="171"/>
      <c r="EJ3320" s="171"/>
      <c r="EK3320" s="171"/>
      <c r="EL3320" s="171"/>
      <c r="EM3320" s="171"/>
      <c r="EN3320" s="171"/>
    </row>
    <row r="3321" spans="43:144" ht="15" x14ac:dyDescent="0.25">
      <c r="AQ3321" s="171"/>
      <c r="AR3321"/>
      <c r="AS3321"/>
      <c r="AT3321"/>
      <c r="AU3321"/>
      <c r="AV3321"/>
      <c r="AW3321"/>
      <c r="AX3321"/>
      <c r="AY3321"/>
      <c r="AZ3321"/>
      <c r="BA3321"/>
      <c r="BB3321"/>
      <c r="BC3321"/>
      <c r="BD3321"/>
      <c r="BE3321" s="171"/>
      <c r="BF3321" s="171"/>
      <c r="BG3321" s="171"/>
      <c r="BH3321" s="171"/>
      <c r="BI3321" s="171"/>
      <c r="BJ3321" s="171"/>
      <c r="BK3321" s="171"/>
      <c r="BL3321" s="171"/>
      <c r="BM3321" s="171"/>
      <c r="BN3321" s="171"/>
      <c r="BO3321" s="171"/>
      <c r="BP3321" s="171"/>
      <c r="BQ3321" s="171"/>
      <c r="BR3321" s="171"/>
      <c r="BS3321" s="171"/>
      <c r="BT3321" s="171"/>
      <c r="BU3321" s="171"/>
      <c r="BV3321" s="171"/>
      <c r="BW3321" s="171"/>
      <c r="BX3321" s="171"/>
      <c r="BY3321" s="171"/>
      <c r="BZ3321" s="171"/>
      <c r="CA3321" s="171"/>
      <c r="CB3321" s="171"/>
      <c r="CC3321" s="171"/>
      <c r="CD3321" s="171"/>
      <c r="CE3321" s="171"/>
      <c r="CF3321" s="171"/>
      <c r="CG3321" s="171"/>
      <c r="CH3321" s="171"/>
      <c r="CI3321" s="171"/>
      <c r="CJ3321" s="171"/>
      <c r="CK3321" s="171"/>
      <c r="CL3321" s="171"/>
      <c r="CM3321" s="171"/>
      <c r="CN3321" s="171"/>
      <c r="CO3321" s="171"/>
      <c r="CP3321" s="171"/>
      <c r="CQ3321" s="171"/>
      <c r="CR3321" s="171"/>
      <c r="CS3321" s="171"/>
      <c r="CT3321" s="171"/>
      <c r="CU3321" s="171"/>
      <c r="CV3321" s="171"/>
      <c r="CW3321" s="171"/>
      <c r="CX3321" s="171"/>
      <c r="CY3321" s="171"/>
      <c r="CZ3321" s="171"/>
      <c r="DA3321" s="171"/>
      <c r="DB3321" s="171"/>
      <c r="DC3321" s="171"/>
      <c r="DD3321" s="171"/>
      <c r="DE3321" s="171"/>
      <c r="DF3321" s="171"/>
      <c r="DG3321" s="171"/>
      <c r="DH3321" s="171"/>
      <c r="DI3321" s="171"/>
      <c r="DJ3321" s="171"/>
      <c r="DK3321" s="171"/>
      <c r="DL3321" s="171"/>
      <c r="DM3321" s="171"/>
      <c r="DN3321" s="171"/>
      <c r="DO3321" s="171"/>
      <c r="DP3321" s="171"/>
      <c r="DQ3321" s="171"/>
      <c r="DR3321" s="171"/>
      <c r="DS3321" s="171"/>
      <c r="DT3321" s="171"/>
      <c r="DU3321" s="171"/>
      <c r="DV3321" s="171"/>
      <c r="DW3321" s="171"/>
      <c r="DX3321" s="171"/>
      <c r="DY3321" s="171"/>
      <c r="DZ3321" s="171"/>
      <c r="EA3321" s="171"/>
      <c r="EB3321" s="171"/>
      <c r="EC3321" s="171"/>
      <c r="ED3321" s="171"/>
      <c r="EE3321" s="171"/>
      <c r="EF3321" s="171"/>
      <c r="EG3321" s="171"/>
      <c r="EH3321" s="171"/>
      <c r="EI3321" s="171"/>
      <c r="EJ3321" s="171"/>
      <c r="EK3321" s="171"/>
      <c r="EL3321" s="171"/>
      <c r="EM3321" s="171"/>
      <c r="EN3321" s="171"/>
    </row>
    <row r="3322" spans="43:144" ht="15" x14ac:dyDescent="0.25">
      <c r="AQ3322" s="171"/>
      <c r="AR3322"/>
      <c r="AS3322"/>
      <c r="AT3322"/>
      <c r="AU3322"/>
      <c r="AV3322"/>
      <c r="AW3322"/>
      <c r="AX3322"/>
      <c r="AY3322"/>
      <c r="AZ3322"/>
      <c r="BA3322"/>
      <c r="BB3322"/>
      <c r="BC3322"/>
      <c r="BD3322"/>
      <c r="BE3322" s="171"/>
      <c r="BF3322" s="171"/>
      <c r="BG3322" s="171"/>
      <c r="BH3322" s="171"/>
      <c r="BI3322" s="171"/>
      <c r="BJ3322" s="171"/>
      <c r="BK3322" s="171"/>
      <c r="BL3322" s="171"/>
      <c r="BM3322" s="171"/>
      <c r="BN3322" s="171"/>
      <c r="BO3322" s="171"/>
      <c r="BP3322" s="171"/>
      <c r="BQ3322" s="171"/>
      <c r="BR3322" s="171"/>
      <c r="BS3322" s="171"/>
      <c r="BT3322" s="171"/>
      <c r="BU3322" s="171"/>
      <c r="BV3322" s="171"/>
      <c r="BW3322" s="171"/>
      <c r="BX3322" s="171"/>
      <c r="BY3322" s="171"/>
      <c r="BZ3322" s="171"/>
      <c r="CA3322" s="171"/>
      <c r="CB3322" s="171"/>
      <c r="CC3322" s="171"/>
      <c r="CD3322" s="171"/>
      <c r="CE3322" s="171"/>
      <c r="CF3322" s="171"/>
      <c r="CG3322" s="171"/>
      <c r="CH3322" s="171"/>
      <c r="CI3322" s="171"/>
      <c r="CJ3322" s="171"/>
      <c r="CK3322" s="171"/>
      <c r="CL3322" s="171"/>
      <c r="CM3322" s="171"/>
      <c r="CN3322" s="171"/>
      <c r="CO3322" s="171"/>
      <c r="CP3322" s="171"/>
      <c r="CQ3322" s="171"/>
      <c r="CR3322" s="171"/>
      <c r="CS3322" s="171"/>
      <c r="CT3322" s="171"/>
      <c r="CU3322" s="171"/>
      <c r="CV3322" s="171"/>
      <c r="CW3322" s="171"/>
      <c r="CX3322" s="171"/>
      <c r="CY3322" s="171"/>
      <c r="CZ3322" s="171"/>
      <c r="DA3322" s="171"/>
      <c r="DB3322" s="171"/>
      <c r="DC3322" s="171"/>
      <c r="DD3322" s="171"/>
      <c r="DE3322" s="171"/>
      <c r="DF3322" s="171"/>
      <c r="DG3322" s="171"/>
      <c r="DH3322" s="171"/>
      <c r="DI3322" s="171"/>
      <c r="DJ3322" s="171"/>
      <c r="DK3322" s="171"/>
      <c r="DL3322" s="171"/>
      <c r="DM3322" s="171"/>
      <c r="DN3322" s="171"/>
      <c r="DO3322" s="171"/>
      <c r="DP3322" s="171"/>
      <c r="DQ3322" s="171"/>
      <c r="DR3322" s="171"/>
      <c r="DS3322" s="171"/>
      <c r="DT3322" s="171"/>
      <c r="DU3322" s="171"/>
      <c r="DV3322" s="171"/>
      <c r="DW3322" s="171"/>
      <c r="DX3322" s="171"/>
      <c r="DY3322" s="171"/>
      <c r="DZ3322" s="171"/>
      <c r="EA3322" s="171"/>
      <c r="EB3322" s="171"/>
      <c r="EC3322" s="171"/>
      <c r="ED3322" s="171"/>
      <c r="EE3322" s="171"/>
      <c r="EF3322" s="171"/>
      <c r="EG3322" s="171"/>
      <c r="EH3322" s="171"/>
      <c r="EI3322" s="171"/>
      <c r="EJ3322" s="171"/>
      <c r="EK3322" s="171"/>
      <c r="EL3322" s="171"/>
      <c r="EM3322" s="171"/>
      <c r="EN3322" s="171"/>
    </row>
    <row r="3323" spans="43:144" ht="15" x14ac:dyDescent="0.25">
      <c r="AQ3323" s="171"/>
      <c r="AR3323"/>
      <c r="AS3323"/>
      <c r="AT3323"/>
      <c r="AU3323"/>
      <c r="AV3323"/>
      <c r="AW3323"/>
      <c r="AX3323"/>
      <c r="AY3323"/>
      <c r="AZ3323"/>
      <c r="BA3323"/>
      <c r="BB3323"/>
      <c r="BC3323"/>
      <c r="BD3323"/>
      <c r="BE3323" s="171"/>
      <c r="BF3323" s="171"/>
      <c r="BG3323" s="171"/>
      <c r="BH3323" s="171"/>
      <c r="BI3323" s="171"/>
      <c r="BJ3323" s="171"/>
      <c r="BK3323" s="171"/>
      <c r="BL3323" s="171"/>
      <c r="BM3323" s="171"/>
      <c r="BN3323" s="171"/>
      <c r="BO3323" s="171"/>
      <c r="BP3323" s="171"/>
      <c r="BQ3323" s="171"/>
      <c r="BR3323" s="171"/>
      <c r="BS3323" s="171"/>
      <c r="BT3323" s="171"/>
      <c r="BU3323" s="171"/>
      <c r="BV3323" s="171"/>
      <c r="BW3323" s="171"/>
      <c r="BX3323" s="171"/>
      <c r="BY3323" s="171"/>
      <c r="BZ3323" s="171"/>
      <c r="CA3323" s="171"/>
      <c r="CB3323" s="171"/>
      <c r="CC3323" s="171"/>
      <c r="CD3323" s="171"/>
      <c r="CE3323" s="171"/>
      <c r="CF3323" s="171"/>
      <c r="CG3323" s="171"/>
      <c r="CH3323" s="171"/>
      <c r="CI3323" s="171"/>
      <c r="CJ3323" s="171"/>
      <c r="CK3323" s="171"/>
      <c r="CL3323" s="171"/>
      <c r="CM3323" s="171"/>
      <c r="CN3323" s="171"/>
      <c r="CO3323" s="171"/>
      <c r="CP3323" s="171"/>
      <c r="CQ3323" s="171"/>
      <c r="CR3323" s="171"/>
      <c r="CS3323" s="171"/>
      <c r="CT3323" s="171"/>
      <c r="CU3323" s="171"/>
      <c r="CV3323" s="171"/>
      <c r="CW3323" s="171"/>
      <c r="CX3323" s="171"/>
      <c r="CY3323" s="171"/>
      <c r="CZ3323" s="171"/>
      <c r="DA3323" s="171"/>
      <c r="DB3323" s="171"/>
      <c r="DC3323" s="171"/>
      <c r="DD3323" s="171"/>
      <c r="DE3323" s="171"/>
      <c r="DF3323" s="171"/>
      <c r="DG3323" s="171"/>
      <c r="DH3323" s="171"/>
      <c r="DI3323" s="171"/>
      <c r="DJ3323" s="171"/>
      <c r="DK3323" s="171"/>
      <c r="DL3323" s="171"/>
      <c r="DM3323" s="171"/>
      <c r="DN3323" s="171"/>
      <c r="DO3323" s="171"/>
      <c r="DP3323" s="171"/>
      <c r="DQ3323" s="171"/>
      <c r="DR3323" s="171"/>
      <c r="DS3323" s="171"/>
      <c r="DT3323" s="171"/>
      <c r="DU3323" s="171"/>
      <c r="DV3323" s="171"/>
      <c r="DW3323" s="171"/>
      <c r="DX3323" s="171"/>
      <c r="DY3323" s="171"/>
      <c r="DZ3323" s="171"/>
      <c r="EA3323" s="171"/>
      <c r="EB3323" s="171"/>
      <c r="EC3323" s="171"/>
      <c r="ED3323" s="171"/>
      <c r="EE3323" s="171"/>
      <c r="EF3323" s="171"/>
      <c r="EG3323" s="171"/>
      <c r="EH3323" s="171"/>
      <c r="EI3323" s="171"/>
      <c r="EJ3323" s="171"/>
      <c r="EK3323" s="171"/>
      <c r="EL3323" s="171"/>
      <c r="EM3323" s="171"/>
      <c r="EN3323" s="171"/>
    </row>
    <row r="3324" spans="43:144" ht="15" x14ac:dyDescent="0.25">
      <c r="AQ3324" s="171"/>
      <c r="AR3324"/>
      <c r="AS3324"/>
      <c r="AT3324"/>
      <c r="AU3324"/>
      <c r="AV3324"/>
      <c r="AW3324"/>
      <c r="AX3324"/>
      <c r="AY3324"/>
      <c r="AZ3324"/>
      <c r="BA3324"/>
      <c r="BB3324"/>
      <c r="BC3324"/>
      <c r="BD3324"/>
      <c r="BE3324" s="171"/>
      <c r="BF3324" s="171"/>
      <c r="BG3324" s="171"/>
      <c r="BH3324" s="171"/>
      <c r="BI3324" s="171"/>
      <c r="BJ3324" s="171"/>
      <c r="BK3324" s="171"/>
      <c r="BL3324" s="171"/>
      <c r="BM3324" s="171"/>
      <c r="BN3324" s="171"/>
      <c r="BO3324" s="171"/>
      <c r="BP3324" s="171"/>
      <c r="BQ3324" s="171"/>
      <c r="BR3324" s="171"/>
      <c r="BS3324" s="171"/>
      <c r="BT3324" s="171"/>
      <c r="BU3324" s="171"/>
      <c r="BV3324" s="171"/>
      <c r="BW3324" s="171"/>
      <c r="BX3324" s="171"/>
      <c r="BY3324" s="171"/>
      <c r="BZ3324" s="171"/>
      <c r="CA3324" s="171"/>
      <c r="CB3324" s="171"/>
      <c r="CC3324" s="171"/>
      <c r="CD3324" s="171"/>
      <c r="CE3324" s="171"/>
      <c r="CF3324" s="171"/>
      <c r="CG3324" s="171"/>
      <c r="CH3324" s="171"/>
      <c r="CI3324" s="171"/>
      <c r="CJ3324" s="171"/>
      <c r="CK3324" s="171"/>
      <c r="CL3324" s="171"/>
      <c r="CM3324" s="171"/>
      <c r="CN3324" s="171"/>
      <c r="CO3324" s="171"/>
      <c r="CP3324" s="171"/>
      <c r="CQ3324" s="171"/>
      <c r="CR3324" s="171"/>
      <c r="CS3324" s="171"/>
      <c r="CT3324" s="171"/>
      <c r="CU3324" s="171"/>
      <c r="CV3324" s="171"/>
      <c r="CW3324" s="171"/>
      <c r="CX3324" s="171"/>
      <c r="CY3324" s="171"/>
      <c r="CZ3324" s="171"/>
      <c r="DA3324" s="171"/>
      <c r="DB3324" s="171"/>
      <c r="DC3324" s="171"/>
      <c r="DD3324" s="171"/>
      <c r="DE3324" s="171"/>
      <c r="DF3324" s="171"/>
      <c r="DG3324" s="171"/>
      <c r="DH3324" s="171"/>
      <c r="DI3324" s="171"/>
      <c r="DJ3324" s="171"/>
      <c r="DK3324" s="171"/>
      <c r="DL3324" s="171"/>
      <c r="DM3324" s="171"/>
      <c r="DN3324" s="171"/>
      <c r="DO3324" s="171"/>
      <c r="DP3324" s="171"/>
      <c r="DQ3324" s="171"/>
      <c r="DR3324" s="171"/>
      <c r="DS3324" s="171"/>
      <c r="DT3324" s="171"/>
      <c r="DU3324" s="171"/>
      <c r="DV3324" s="171"/>
      <c r="DW3324" s="171"/>
      <c r="DX3324" s="171"/>
      <c r="DY3324" s="171"/>
      <c r="DZ3324" s="171"/>
      <c r="EA3324" s="171"/>
      <c r="EB3324" s="171"/>
      <c r="EC3324" s="171"/>
      <c r="ED3324" s="171"/>
      <c r="EE3324" s="171"/>
      <c r="EF3324" s="171"/>
      <c r="EG3324" s="171"/>
      <c r="EH3324" s="171"/>
      <c r="EI3324" s="171"/>
      <c r="EJ3324" s="171"/>
      <c r="EK3324" s="171"/>
      <c r="EL3324" s="171"/>
      <c r="EM3324" s="171"/>
      <c r="EN3324" s="171"/>
    </row>
    <row r="3325" spans="43:144" ht="15" x14ac:dyDescent="0.25">
      <c r="AQ3325" s="171"/>
      <c r="AR3325"/>
      <c r="AS3325"/>
      <c r="AT3325"/>
      <c r="AU3325"/>
      <c r="AV3325"/>
      <c r="AW3325"/>
      <c r="AX3325"/>
      <c r="AY3325"/>
      <c r="AZ3325"/>
      <c r="BA3325"/>
      <c r="BB3325"/>
      <c r="BC3325"/>
      <c r="BD3325"/>
      <c r="BE3325" s="171"/>
      <c r="BF3325" s="171"/>
      <c r="BG3325" s="171"/>
      <c r="BH3325" s="171"/>
      <c r="BI3325" s="171"/>
      <c r="BJ3325" s="171"/>
      <c r="BK3325" s="171"/>
      <c r="BL3325" s="171"/>
      <c r="BM3325" s="171"/>
      <c r="BN3325" s="171"/>
      <c r="BO3325" s="171"/>
      <c r="BP3325" s="171"/>
      <c r="BQ3325" s="171"/>
      <c r="BR3325" s="171"/>
      <c r="BS3325" s="171"/>
      <c r="BT3325" s="171"/>
      <c r="BU3325" s="171"/>
      <c r="BV3325" s="171"/>
      <c r="BW3325" s="171"/>
      <c r="BX3325" s="171"/>
      <c r="BY3325" s="171"/>
      <c r="BZ3325" s="171"/>
      <c r="CA3325" s="171"/>
      <c r="CB3325" s="171"/>
      <c r="CC3325" s="171"/>
      <c r="CD3325" s="171"/>
      <c r="CE3325" s="171"/>
      <c r="CF3325" s="171"/>
      <c r="CG3325" s="171"/>
      <c r="CH3325" s="171"/>
      <c r="CI3325" s="171"/>
      <c r="CJ3325" s="171"/>
      <c r="CK3325" s="171"/>
      <c r="CL3325" s="171"/>
      <c r="CM3325" s="171"/>
      <c r="CN3325" s="171"/>
      <c r="CO3325" s="171"/>
      <c r="CP3325" s="171"/>
      <c r="CQ3325" s="171"/>
      <c r="CR3325" s="171"/>
      <c r="CS3325" s="171"/>
      <c r="CT3325" s="171"/>
      <c r="CU3325" s="171"/>
      <c r="CV3325" s="171"/>
      <c r="CW3325" s="171"/>
      <c r="CX3325" s="171"/>
      <c r="CY3325" s="171"/>
      <c r="CZ3325" s="171"/>
      <c r="DA3325" s="171"/>
      <c r="DB3325" s="171"/>
      <c r="DC3325" s="171"/>
      <c r="DD3325" s="171"/>
      <c r="DE3325" s="171"/>
      <c r="DF3325" s="171"/>
      <c r="DG3325" s="171"/>
      <c r="DH3325" s="171"/>
      <c r="DI3325" s="171"/>
      <c r="DJ3325" s="171"/>
      <c r="DK3325" s="171"/>
      <c r="DL3325" s="171"/>
      <c r="DM3325" s="171"/>
      <c r="DN3325" s="171"/>
      <c r="DO3325" s="171"/>
      <c r="DP3325" s="171"/>
      <c r="DQ3325" s="171"/>
      <c r="DR3325" s="171"/>
      <c r="DS3325" s="171"/>
      <c r="DT3325" s="171"/>
      <c r="DU3325" s="171"/>
      <c r="DV3325" s="171"/>
      <c r="DW3325" s="171"/>
      <c r="DX3325" s="171"/>
      <c r="DY3325" s="171"/>
      <c r="DZ3325" s="171"/>
      <c r="EA3325" s="171"/>
      <c r="EB3325" s="171"/>
      <c r="EC3325" s="171"/>
      <c r="ED3325" s="171"/>
      <c r="EE3325" s="171"/>
      <c r="EF3325" s="171"/>
      <c r="EG3325" s="171"/>
      <c r="EH3325" s="171"/>
      <c r="EI3325" s="171"/>
      <c r="EJ3325" s="171"/>
      <c r="EK3325" s="171"/>
      <c r="EL3325" s="171"/>
      <c r="EM3325" s="171"/>
      <c r="EN3325" s="171"/>
    </row>
    <row r="3326" spans="43:144" ht="15" x14ac:dyDescent="0.25">
      <c r="AQ3326" s="171"/>
      <c r="AR3326"/>
      <c r="AS3326"/>
      <c r="AT3326"/>
      <c r="AU3326"/>
      <c r="AV3326"/>
      <c r="AW3326"/>
      <c r="AX3326"/>
      <c r="AY3326"/>
      <c r="AZ3326"/>
      <c r="BA3326"/>
      <c r="BB3326"/>
      <c r="BC3326"/>
      <c r="BD3326"/>
      <c r="BE3326" s="171"/>
      <c r="BF3326" s="171"/>
      <c r="BG3326" s="171"/>
      <c r="BH3326" s="171"/>
      <c r="BI3326" s="171"/>
      <c r="BJ3326" s="171"/>
      <c r="BK3326" s="171"/>
      <c r="BL3326" s="171"/>
      <c r="BM3326" s="171"/>
      <c r="BN3326" s="171"/>
      <c r="BO3326" s="171"/>
      <c r="BP3326" s="171"/>
      <c r="BQ3326" s="171"/>
      <c r="BR3326" s="171"/>
      <c r="BS3326" s="171"/>
      <c r="BT3326" s="171"/>
      <c r="BU3326" s="171"/>
      <c r="BV3326" s="171"/>
      <c r="BW3326" s="171"/>
      <c r="BX3326" s="171"/>
      <c r="BY3326" s="171"/>
      <c r="BZ3326" s="171"/>
      <c r="CA3326" s="171"/>
      <c r="CB3326" s="171"/>
      <c r="CC3326" s="171"/>
      <c r="CD3326" s="171"/>
      <c r="CE3326" s="171"/>
      <c r="CF3326" s="171"/>
      <c r="CG3326" s="171"/>
      <c r="CH3326" s="171"/>
      <c r="CI3326" s="171"/>
      <c r="CJ3326" s="171"/>
      <c r="CK3326" s="171"/>
      <c r="CL3326" s="171"/>
      <c r="CM3326" s="171"/>
      <c r="CN3326" s="171"/>
      <c r="CO3326" s="171"/>
      <c r="CP3326" s="171"/>
      <c r="CQ3326" s="171"/>
      <c r="CR3326" s="171"/>
      <c r="CS3326" s="171"/>
      <c r="CT3326" s="171"/>
      <c r="CU3326" s="171"/>
      <c r="CV3326" s="171"/>
      <c r="CW3326" s="171"/>
      <c r="CX3326" s="171"/>
      <c r="CY3326" s="171"/>
      <c r="CZ3326" s="171"/>
      <c r="DA3326" s="171"/>
      <c r="DB3326" s="171"/>
      <c r="DC3326" s="171"/>
      <c r="DD3326" s="171"/>
      <c r="DE3326" s="171"/>
      <c r="DF3326" s="171"/>
      <c r="DG3326" s="171"/>
      <c r="DH3326" s="171"/>
      <c r="DI3326" s="171"/>
      <c r="DJ3326" s="171"/>
      <c r="DK3326" s="171"/>
      <c r="DL3326" s="171"/>
      <c r="DM3326" s="171"/>
      <c r="DN3326" s="171"/>
      <c r="DO3326" s="171"/>
      <c r="DP3326" s="171"/>
      <c r="DQ3326" s="171"/>
      <c r="DR3326" s="171"/>
      <c r="DS3326" s="171"/>
      <c r="DT3326" s="171"/>
      <c r="DU3326" s="171"/>
      <c r="DV3326" s="171"/>
      <c r="DW3326" s="171"/>
      <c r="DX3326" s="171"/>
      <c r="DY3326" s="171"/>
      <c r="DZ3326" s="171"/>
      <c r="EA3326" s="171"/>
      <c r="EB3326" s="171"/>
      <c r="EC3326" s="171"/>
      <c r="ED3326" s="171"/>
      <c r="EE3326" s="171"/>
      <c r="EF3326" s="171"/>
      <c r="EG3326" s="171"/>
      <c r="EH3326" s="171"/>
      <c r="EI3326" s="171"/>
      <c r="EJ3326" s="171"/>
      <c r="EK3326" s="171"/>
      <c r="EL3326" s="171"/>
      <c r="EM3326" s="171"/>
      <c r="EN3326" s="171"/>
    </row>
    <row r="3327" spans="43:144" ht="15" x14ac:dyDescent="0.25">
      <c r="AQ3327" s="171"/>
      <c r="AR3327"/>
      <c r="AS3327"/>
      <c r="AT3327"/>
      <c r="AU3327"/>
      <c r="AV3327"/>
      <c r="AW3327"/>
      <c r="AX3327"/>
      <c r="AY3327"/>
      <c r="AZ3327"/>
      <c r="BA3327"/>
      <c r="BB3327"/>
      <c r="BC3327"/>
      <c r="BD3327"/>
      <c r="BE3327" s="171"/>
      <c r="BF3327" s="171"/>
      <c r="BG3327" s="171"/>
      <c r="BH3327" s="171"/>
      <c r="BI3327" s="171"/>
      <c r="BJ3327" s="171"/>
      <c r="BK3327" s="171"/>
      <c r="BL3327" s="171"/>
      <c r="BM3327" s="171"/>
      <c r="BN3327" s="171"/>
      <c r="BO3327" s="171"/>
      <c r="BP3327" s="171"/>
      <c r="BQ3327" s="171"/>
      <c r="BR3327" s="171"/>
      <c r="BS3327" s="171"/>
      <c r="BT3327" s="171"/>
      <c r="BU3327" s="171"/>
      <c r="BV3327" s="171"/>
      <c r="BW3327" s="171"/>
      <c r="BX3327" s="171"/>
      <c r="BY3327" s="171"/>
      <c r="BZ3327" s="171"/>
      <c r="CA3327" s="171"/>
      <c r="CB3327" s="171"/>
      <c r="CC3327" s="171"/>
      <c r="CD3327" s="171"/>
      <c r="CE3327" s="171"/>
      <c r="CF3327" s="171"/>
      <c r="CG3327" s="171"/>
      <c r="CH3327" s="171"/>
      <c r="CI3327" s="171"/>
      <c r="CJ3327" s="171"/>
      <c r="CK3327" s="171"/>
      <c r="CL3327" s="171"/>
      <c r="CM3327" s="171"/>
      <c r="CN3327" s="171"/>
      <c r="CO3327" s="171"/>
      <c r="CP3327" s="171"/>
      <c r="CQ3327" s="171"/>
      <c r="CR3327" s="171"/>
      <c r="CS3327" s="171"/>
      <c r="CT3327" s="171"/>
      <c r="CU3327" s="171"/>
      <c r="CV3327" s="171"/>
      <c r="CW3327" s="171"/>
      <c r="CX3327" s="171"/>
      <c r="CY3327" s="171"/>
      <c r="CZ3327" s="171"/>
      <c r="DA3327" s="171"/>
      <c r="DB3327" s="171"/>
      <c r="DC3327" s="171"/>
      <c r="DD3327" s="171"/>
      <c r="DE3327" s="171"/>
      <c r="DF3327" s="171"/>
      <c r="DG3327" s="171"/>
      <c r="DH3327" s="171"/>
      <c r="DI3327" s="171"/>
      <c r="DJ3327" s="171"/>
      <c r="DK3327" s="171"/>
      <c r="DL3327" s="171"/>
      <c r="DM3327" s="171"/>
      <c r="DN3327" s="171"/>
      <c r="DO3327" s="171"/>
      <c r="DP3327" s="171"/>
      <c r="DQ3327" s="171"/>
      <c r="DR3327" s="171"/>
      <c r="DS3327" s="171"/>
      <c r="DT3327" s="171"/>
      <c r="DU3327" s="171"/>
      <c r="DV3327" s="171"/>
      <c r="DW3327" s="171"/>
      <c r="DX3327" s="171"/>
      <c r="DY3327" s="171"/>
      <c r="DZ3327" s="171"/>
      <c r="EA3327" s="171"/>
      <c r="EB3327" s="171"/>
      <c r="EC3327" s="171"/>
      <c r="ED3327" s="171"/>
      <c r="EE3327" s="171"/>
      <c r="EF3327" s="171"/>
      <c r="EG3327" s="171"/>
      <c r="EH3327" s="171"/>
      <c r="EI3327" s="171"/>
      <c r="EJ3327" s="171"/>
      <c r="EK3327" s="171"/>
      <c r="EL3327" s="171"/>
      <c r="EM3327" s="171"/>
      <c r="EN3327" s="171"/>
    </row>
    <row r="3328" spans="43:144" ht="15" x14ac:dyDescent="0.25">
      <c r="AQ3328" s="171"/>
      <c r="AR3328"/>
      <c r="AS3328"/>
      <c r="AT3328"/>
      <c r="AU3328"/>
      <c r="AV3328"/>
      <c r="AW3328"/>
      <c r="AX3328"/>
      <c r="AY3328"/>
      <c r="AZ3328"/>
      <c r="BA3328"/>
      <c r="BB3328"/>
      <c r="BC3328"/>
      <c r="BD3328"/>
      <c r="BE3328" s="171"/>
      <c r="BF3328" s="171"/>
      <c r="BG3328" s="171"/>
      <c r="BH3328" s="171"/>
      <c r="BI3328" s="171"/>
      <c r="BJ3328" s="171"/>
      <c r="BK3328" s="171"/>
      <c r="BL3328" s="171"/>
      <c r="BM3328" s="171"/>
      <c r="BN3328" s="171"/>
      <c r="BO3328" s="171"/>
      <c r="BP3328" s="171"/>
      <c r="BQ3328" s="171"/>
      <c r="BR3328" s="171"/>
      <c r="BS3328" s="171"/>
      <c r="BT3328" s="171"/>
      <c r="BU3328" s="171"/>
      <c r="BV3328" s="171"/>
      <c r="BW3328" s="171"/>
      <c r="BX3328" s="171"/>
      <c r="BY3328" s="171"/>
      <c r="BZ3328" s="171"/>
      <c r="CA3328" s="171"/>
      <c r="CB3328" s="171"/>
      <c r="CC3328" s="171"/>
      <c r="CD3328" s="171"/>
      <c r="CE3328" s="171"/>
      <c r="CF3328" s="171"/>
      <c r="CG3328" s="171"/>
      <c r="CH3328" s="171"/>
      <c r="CI3328" s="171"/>
      <c r="CJ3328" s="171"/>
      <c r="CK3328" s="171"/>
      <c r="CL3328" s="171"/>
      <c r="CM3328" s="171"/>
      <c r="CN3328" s="171"/>
      <c r="CO3328" s="171"/>
      <c r="CP3328" s="171"/>
      <c r="CQ3328" s="171"/>
      <c r="CR3328" s="171"/>
      <c r="CS3328" s="171"/>
      <c r="CT3328" s="171"/>
      <c r="CU3328" s="171"/>
      <c r="CV3328" s="171"/>
      <c r="CW3328" s="171"/>
      <c r="CX3328" s="171"/>
      <c r="CY3328" s="171"/>
      <c r="CZ3328" s="171"/>
      <c r="DA3328" s="171"/>
      <c r="DB3328" s="171"/>
      <c r="DC3328" s="171"/>
      <c r="DD3328" s="171"/>
      <c r="DE3328" s="171"/>
      <c r="DF3328" s="171"/>
      <c r="DG3328" s="171"/>
      <c r="DH3328" s="171"/>
      <c r="DI3328" s="171"/>
      <c r="DJ3328" s="171"/>
      <c r="DK3328" s="171"/>
      <c r="DL3328" s="171"/>
      <c r="DM3328" s="171"/>
      <c r="DN3328" s="171"/>
      <c r="DO3328" s="171"/>
      <c r="DP3328" s="171"/>
      <c r="DQ3328" s="171"/>
      <c r="DR3328" s="171"/>
      <c r="DS3328" s="171"/>
      <c r="DT3328" s="171"/>
      <c r="DU3328" s="171"/>
      <c r="DV3328" s="171"/>
      <c r="DW3328" s="171"/>
      <c r="DX3328" s="171"/>
      <c r="DY3328" s="171"/>
      <c r="DZ3328" s="171"/>
      <c r="EA3328" s="171"/>
      <c r="EB3328" s="171"/>
      <c r="EC3328" s="171"/>
      <c r="ED3328" s="171"/>
      <c r="EE3328" s="171"/>
      <c r="EF3328" s="171"/>
      <c r="EG3328" s="171"/>
      <c r="EH3328" s="171"/>
      <c r="EI3328" s="171"/>
      <c r="EJ3328" s="171"/>
      <c r="EK3328" s="171"/>
      <c r="EL3328" s="171"/>
      <c r="EM3328" s="171"/>
      <c r="EN3328" s="171"/>
    </row>
    <row r="3329" spans="43:144" ht="15" x14ac:dyDescent="0.25">
      <c r="AQ3329" s="171"/>
      <c r="AR3329"/>
      <c r="AS3329"/>
      <c r="AT3329"/>
      <c r="AU3329"/>
      <c r="AV3329"/>
      <c r="AW3329"/>
      <c r="AX3329"/>
      <c r="AY3329"/>
      <c r="AZ3329"/>
      <c r="BA3329"/>
      <c r="BB3329"/>
      <c r="BC3329"/>
      <c r="BD3329"/>
      <c r="BE3329" s="171"/>
      <c r="BF3329" s="171"/>
      <c r="BG3329" s="171"/>
      <c r="BH3329" s="171"/>
      <c r="BI3329" s="171"/>
      <c r="BJ3329" s="171"/>
      <c r="BK3329" s="171"/>
      <c r="BL3329" s="171"/>
      <c r="BM3329" s="171"/>
      <c r="BN3329" s="171"/>
      <c r="BO3329" s="171"/>
      <c r="BP3329" s="171"/>
      <c r="BQ3329" s="171"/>
      <c r="BR3329" s="171"/>
      <c r="BS3329" s="171"/>
      <c r="BT3329" s="171"/>
      <c r="BU3329" s="171"/>
      <c r="BV3329" s="171"/>
      <c r="BW3329" s="171"/>
      <c r="BX3329" s="171"/>
      <c r="BY3329" s="171"/>
      <c r="BZ3329" s="171"/>
      <c r="CA3329" s="171"/>
      <c r="CB3329" s="171"/>
      <c r="CC3329" s="171"/>
      <c r="CD3329" s="171"/>
      <c r="CE3329" s="171"/>
      <c r="CF3329" s="171"/>
      <c r="CG3329" s="171"/>
      <c r="CH3329" s="171"/>
      <c r="CI3329" s="171"/>
      <c r="CJ3329" s="171"/>
      <c r="CK3329" s="171"/>
      <c r="CL3329" s="171"/>
      <c r="CM3329" s="171"/>
      <c r="CN3329" s="171"/>
      <c r="CO3329" s="171"/>
      <c r="CP3329" s="171"/>
      <c r="CQ3329" s="171"/>
      <c r="CR3329" s="171"/>
      <c r="CS3329" s="171"/>
      <c r="CT3329" s="171"/>
      <c r="CU3329" s="171"/>
      <c r="CV3329" s="171"/>
      <c r="CW3329" s="171"/>
      <c r="CX3329" s="171"/>
      <c r="CY3329" s="171"/>
      <c r="CZ3329" s="171"/>
      <c r="DA3329" s="171"/>
      <c r="DB3329" s="171"/>
      <c r="DC3329" s="171"/>
      <c r="DD3329" s="171"/>
      <c r="DE3329" s="171"/>
      <c r="DF3329" s="171"/>
      <c r="DG3329" s="171"/>
      <c r="DH3329" s="171"/>
      <c r="DI3329" s="171"/>
      <c r="DJ3329" s="171"/>
      <c r="DK3329" s="171"/>
      <c r="DL3329" s="171"/>
      <c r="DM3329" s="171"/>
      <c r="DN3329" s="171"/>
      <c r="DO3329" s="171"/>
      <c r="DP3329" s="171"/>
      <c r="DQ3329" s="171"/>
      <c r="DR3329" s="171"/>
      <c r="DS3329" s="171"/>
      <c r="DT3329" s="171"/>
      <c r="DU3329" s="171"/>
      <c r="DV3329" s="171"/>
      <c r="DW3329" s="171"/>
      <c r="DX3329" s="171"/>
      <c r="DY3329" s="171"/>
      <c r="DZ3329" s="171"/>
      <c r="EA3329" s="171"/>
      <c r="EB3329" s="171"/>
      <c r="EC3329" s="171"/>
      <c r="ED3329" s="171"/>
      <c r="EE3329" s="171"/>
      <c r="EF3329" s="171"/>
      <c r="EG3329" s="171"/>
      <c r="EH3329" s="171"/>
      <c r="EI3329" s="171"/>
      <c r="EJ3329" s="171"/>
      <c r="EK3329" s="171"/>
      <c r="EL3329" s="171"/>
      <c r="EM3329" s="171"/>
      <c r="EN3329" s="171"/>
    </row>
    <row r="3330" spans="43:144" ht="15" x14ac:dyDescent="0.25">
      <c r="AQ3330" s="171"/>
      <c r="AR3330"/>
      <c r="AS3330"/>
      <c r="AT3330"/>
      <c r="AU3330"/>
      <c r="AV3330"/>
      <c r="AW3330"/>
      <c r="AX3330"/>
      <c r="AY3330"/>
      <c r="AZ3330"/>
      <c r="BA3330"/>
      <c r="BB3330"/>
      <c r="BC3330"/>
      <c r="BD3330"/>
      <c r="BE3330" s="171"/>
      <c r="BF3330" s="171"/>
      <c r="BG3330" s="171"/>
      <c r="BH3330" s="171"/>
      <c r="BI3330" s="171"/>
      <c r="BJ3330" s="171"/>
      <c r="BK3330" s="171"/>
      <c r="BL3330" s="171"/>
      <c r="BM3330" s="171"/>
      <c r="BN3330" s="171"/>
      <c r="BO3330" s="171"/>
      <c r="BP3330" s="171"/>
      <c r="BQ3330" s="171"/>
      <c r="BR3330" s="171"/>
      <c r="BS3330" s="171"/>
      <c r="BT3330" s="171"/>
      <c r="BU3330" s="171"/>
      <c r="BV3330" s="171"/>
      <c r="BW3330" s="171"/>
      <c r="BX3330" s="171"/>
      <c r="BY3330" s="171"/>
      <c r="BZ3330" s="171"/>
      <c r="CA3330" s="171"/>
      <c r="CB3330" s="171"/>
      <c r="CC3330" s="171"/>
      <c r="CD3330" s="171"/>
      <c r="CE3330" s="171"/>
      <c r="CF3330" s="171"/>
      <c r="CG3330" s="171"/>
      <c r="CH3330" s="171"/>
      <c r="CI3330" s="171"/>
      <c r="CJ3330" s="171"/>
      <c r="CK3330" s="171"/>
      <c r="CL3330" s="171"/>
      <c r="CM3330" s="171"/>
      <c r="CN3330" s="171"/>
      <c r="CO3330" s="171"/>
      <c r="CP3330" s="171"/>
      <c r="CQ3330" s="171"/>
      <c r="CR3330" s="171"/>
      <c r="CS3330" s="171"/>
      <c r="CT3330" s="171"/>
      <c r="CU3330" s="171"/>
      <c r="CV3330" s="171"/>
      <c r="CW3330" s="171"/>
      <c r="CX3330" s="171"/>
      <c r="CY3330" s="171"/>
      <c r="CZ3330" s="171"/>
      <c r="DA3330" s="171"/>
      <c r="DB3330" s="171"/>
      <c r="DC3330" s="171"/>
      <c r="DD3330" s="171"/>
      <c r="DE3330" s="171"/>
      <c r="DF3330" s="171"/>
      <c r="DG3330" s="171"/>
      <c r="DH3330" s="171"/>
      <c r="DI3330" s="171"/>
      <c r="DJ3330" s="171"/>
      <c r="DK3330" s="171"/>
      <c r="DL3330" s="171"/>
      <c r="DM3330" s="171"/>
      <c r="DN3330" s="171"/>
      <c r="DO3330" s="171"/>
      <c r="DP3330" s="171"/>
      <c r="DQ3330" s="171"/>
      <c r="DR3330" s="171"/>
      <c r="DS3330" s="171"/>
      <c r="DT3330" s="171"/>
      <c r="DU3330" s="171"/>
      <c r="DV3330" s="171"/>
      <c r="DW3330" s="171"/>
      <c r="DX3330" s="171"/>
      <c r="DY3330" s="171"/>
      <c r="DZ3330" s="171"/>
      <c r="EA3330" s="171"/>
      <c r="EB3330" s="171"/>
      <c r="EC3330" s="171"/>
      <c r="ED3330" s="171"/>
      <c r="EE3330" s="171"/>
      <c r="EF3330" s="171"/>
      <c r="EG3330" s="171"/>
      <c r="EH3330" s="171"/>
      <c r="EI3330" s="171"/>
      <c r="EJ3330" s="171"/>
      <c r="EK3330" s="171"/>
      <c r="EL3330" s="171"/>
      <c r="EM3330" s="171"/>
      <c r="EN3330" s="171"/>
    </row>
    <row r="3331" spans="43:144" ht="15" x14ac:dyDescent="0.25">
      <c r="AQ3331" s="171"/>
      <c r="AR3331"/>
      <c r="AS3331"/>
      <c r="AT3331"/>
      <c r="AU3331"/>
      <c r="AV3331"/>
      <c r="AW3331"/>
      <c r="AX3331"/>
      <c r="AY3331"/>
      <c r="AZ3331"/>
      <c r="BA3331"/>
      <c r="BB3331"/>
      <c r="BC3331"/>
      <c r="BD3331"/>
      <c r="BE3331" s="171"/>
      <c r="BF3331" s="171"/>
      <c r="BG3331" s="171"/>
      <c r="BH3331" s="171"/>
      <c r="BI3331" s="171"/>
      <c r="BJ3331" s="171"/>
      <c r="BK3331" s="171"/>
      <c r="BL3331" s="171"/>
      <c r="BM3331" s="171"/>
      <c r="BN3331" s="171"/>
      <c r="BO3331" s="171"/>
      <c r="BP3331" s="171"/>
      <c r="BQ3331" s="171"/>
      <c r="BR3331" s="171"/>
      <c r="BS3331" s="171"/>
      <c r="BT3331" s="171"/>
      <c r="BU3331" s="171"/>
      <c r="BV3331" s="171"/>
      <c r="BW3331" s="171"/>
      <c r="BX3331" s="171"/>
      <c r="BY3331" s="171"/>
      <c r="BZ3331" s="171"/>
      <c r="CA3331" s="171"/>
      <c r="CB3331" s="171"/>
      <c r="CC3331" s="171"/>
      <c r="CD3331" s="171"/>
      <c r="CE3331" s="171"/>
      <c r="CF3331" s="171"/>
      <c r="CG3331" s="171"/>
      <c r="CH3331" s="171"/>
      <c r="CI3331" s="171"/>
      <c r="CJ3331" s="171"/>
      <c r="CK3331" s="171"/>
      <c r="CL3331" s="171"/>
      <c r="CM3331" s="171"/>
      <c r="CN3331" s="171"/>
      <c r="CO3331" s="171"/>
      <c r="CP3331" s="171"/>
      <c r="CQ3331" s="171"/>
      <c r="CR3331" s="171"/>
      <c r="CS3331" s="171"/>
      <c r="CT3331" s="171"/>
      <c r="CU3331" s="171"/>
      <c r="CV3331" s="171"/>
      <c r="CW3331" s="171"/>
      <c r="CX3331" s="171"/>
      <c r="CY3331" s="171"/>
      <c r="CZ3331" s="171"/>
      <c r="DA3331" s="171"/>
      <c r="DB3331" s="171"/>
      <c r="DC3331" s="171"/>
      <c r="DD3331" s="171"/>
      <c r="DE3331" s="171"/>
      <c r="DF3331" s="171"/>
      <c r="DG3331" s="171"/>
      <c r="DH3331" s="171"/>
      <c r="DI3331" s="171"/>
      <c r="DJ3331" s="171"/>
      <c r="DK3331" s="171"/>
      <c r="DL3331" s="171"/>
      <c r="DM3331" s="171"/>
      <c r="DN3331" s="171"/>
      <c r="DO3331" s="171"/>
      <c r="DP3331" s="171"/>
      <c r="DQ3331" s="171"/>
      <c r="DR3331" s="171"/>
      <c r="DS3331" s="171"/>
      <c r="DT3331" s="171"/>
      <c r="DU3331" s="171"/>
      <c r="DV3331" s="171"/>
      <c r="DW3331" s="171"/>
      <c r="DX3331" s="171"/>
      <c r="DY3331" s="171"/>
      <c r="DZ3331" s="171"/>
      <c r="EA3331" s="171"/>
      <c r="EB3331" s="171"/>
      <c r="EC3331" s="171"/>
      <c r="ED3331" s="171"/>
      <c r="EE3331" s="171"/>
      <c r="EF3331" s="171"/>
      <c r="EG3331" s="171"/>
      <c r="EH3331" s="171"/>
      <c r="EI3331" s="171"/>
      <c r="EJ3331" s="171"/>
      <c r="EK3331" s="171"/>
      <c r="EL3331" s="171"/>
      <c r="EM3331" s="171"/>
      <c r="EN3331" s="171"/>
    </row>
    <row r="3332" spans="43:144" ht="15" x14ac:dyDescent="0.25">
      <c r="AQ3332" s="171"/>
      <c r="AR3332"/>
      <c r="AS3332"/>
      <c r="AT3332"/>
      <c r="AU3332"/>
      <c r="AV3332"/>
      <c r="AW3332"/>
      <c r="AX3332"/>
      <c r="AY3332"/>
      <c r="AZ3332"/>
      <c r="BA3332"/>
      <c r="BB3332"/>
      <c r="BC3332"/>
      <c r="BD3332"/>
      <c r="BE3332" s="171"/>
      <c r="BF3332" s="171"/>
      <c r="BG3332" s="171"/>
      <c r="BH3332" s="171"/>
      <c r="BI3332" s="171"/>
      <c r="BJ3332" s="171"/>
      <c r="BK3332" s="171"/>
      <c r="BL3332" s="171"/>
      <c r="BM3332" s="171"/>
      <c r="BN3332" s="171"/>
      <c r="BO3332" s="171"/>
      <c r="BP3332" s="171"/>
      <c r="BQ3332" s="171"/>
      <c r="BR3332" s="171"/>
      <c r="BS3332" s="171"/>
      <c r="BT3332" s="171"/>
      <c r="BU3332" s="171"/>
      <c r="BV3332" s="171"/>
      <c r="BW3332" s="171"/>
      <c r="BX3332" s="171"/>
      <c r="BY3332" s="171"/>
      <c r="BZ3332" s="171"/>
      <c r="CA3332" s="171"/>
      <c r="CB3332" s="171"/>
      <c r="CC3332" s="171"/>
      <c r="CD3332" s="171"/>
      <c r="CE3332" s="171"/>
      <c r="CF3332" s="171"/>
      <c r="CG3332" s="171"/>
      <c r="CH3332" s="171"/>
      <c r="CI3332" s="171"/>
      <c r="CJ3332" s="171"/>
      <c r="CK3332" s="171"/>
      <c r="CL3332" s="171"/>
      <c r="CM3332" s="171"/>
      <c r="CN3332" s="171"/>
      <c r="CO3332" s="171"/>
      <c r="CP3332" s="171"/>
      <c r="CQ3332" s="171"/>
      <c r="CR3332" s="171"/>
      <c r="CS3332" s="171"/>
      <c r="CT3332" s="171"/>
      <c r="CU3332" s="171"/>
      <c r="CV3332" s="171"/>
      <c r="CW3332" s="171"/>
      <c r="CX3332" s="171"/>
      <c r="CY3332" s="171"/>
      <c r="CZ3332" s="171"/>
      <c r="DA3332" s="171"/>
      <c r="DB3332" s="171"/>
      <c r="DC3332" s="171"/>
      <c r="DD3332" s="171"/>
      <c r="DE3332" s="171"/>
      <c r="DF3332" s="171"/>
      <c r="DG3332" s="171"/>
      <c r="DH3332" s="171"/>
      <c r="DI3332" s="171"/>
      <c r="DJ3332" s="171"/>
      <c r="DK3332" s="171"/>
      <c r="DL3332" s="171"/>
      <c r="DM3332" s="171"/>
      <c r="DN3332" s="171"/>
      <c r="DO3332" s="171"/>
      <c r="DP3332" s="171"/>
      <c r="DQ3332" s="171"/>
      <c r="DR3332" s="171"/>
      <c r="DS3332" s="171"/>
      <c r="DT3332" s="171"/>
      <c r="DU3332" s="171"/>
      <c r="DV3332" s="171"/>
      <c r="DW3332" s="171"/>
      <c r="DX3332" s="171"/>
      <c r="DY3332" s="171"/>
      <c r="DZ3332" s="171"/>
      <c r="EA3332" s="171"/>
      <c r="EB3332" s="171"/>
      <c r="EC3332" s="171"/>
      <c r="ED3332" s="171"/>
      <c r="EE3332" s="171"/>
      <c r="EF3332" s="171"/>
      <c r="EG3332" s="171"/>
      <c r="EH3332" s="171"/>
      <c r="EI3332" s="171"/>
      <c r="EJ3332" s="171"/>
      <c r="EK3332" s="171"/>
      <c r="EL3332" s="171"/>
      <c r="EM3332" s="171"/>
      <c r="EN3332" s="171"/>
    </row>
    <row r="3333" spans="43:144" ht="15" x14ac:dyDescent="0.25">
      <c r="AQ3333" s="171"/>
      <c r="AR3333"/>
      <c r="AS3333"/>
      <c r="AT3333"/>
      <c r="AU3333"/>
      <c r="AV3333"/>
      <c r="AW3333"/>
      <c r="AX3333"/>
      <c r="AY3333"/>
      <c r="AZ3333"/>
      <c r="BA3333"/>
      <c r="BB3333"/>
      <c r="BC3333"/>
      <c r="BD3333"/>
      <c r="BE3333" s="171"/>
      <c r="BF3333" s="171"/>
      <c r="BG3333" s="171"/>
      <c r="BH3333" s="171"/>
      <c r="BI3333" s="171"/>
      <c r="BJ3333" s="171"/>
      <c r="BK3333" s="171"/>
      <c r="BL3333" s="171"/>
      <c r="BM3333" s="171"/>
      <c r="BN3333" s="171"/>
      <c r="BO3333" s="171"/>
      <c r="BP3333" s="171"/>
      <c r="BQ3333" s="171"/>
      <c r="BR3333" s="171"/>
      <c r="BS3333" s="171"/>
      <c r="BT3333" s="171"/>
      <c r="BU3333" s="171"/>
      <c r="BV3333" s="171"/>
      <c r="BW3333" s="171"/>
      <c r="BX3333" s="171"/>
      <c r="BY3333" s="171"/>
      <c r="BZ3333" s="171"/>
      <c r="CA3333" s="171"/>
      <c r="CB3333" s="171"/>
      <c r="CC3333" s="171"/>
      <c r="CD3333" s="171"/>
      <c r="CE3333" s="171"/>
      <c r="CF3333" s="171"/>
      <c r="CG3333" s="171"/>
      <c r="CH3333" s="171"/>
      <c r="CI3333" s="171"/>
      <c r="CJ3333" s="171"/>
      <c r="CK3333" s="171"/>
      <c r="CL3333" s="171"/>
      <c r="CM3333" s="171"/>
      <c r="CN3333" s="171"/>
      <c r="CO3333" s="171"/>
      <c r="CP3333" s="171"/>
      <c r="CQ3333" s="171"/>
      <c r="CR3333" s="171"/>
      <c r="CS3333" s="171"/>
      <c r="CT3333" s="171"/>
      <c r="CU3333" s="171"/>
      <c r="CV3333" s="171"/>
      <c r="CW3333" s="171"/>
      <c r="CX3333" s="171"/>
      <c r="CY3333" s="171"/>
      <c r="CZ3333" s="171"/>
      <c r="DA3333" s="171"/>
      <c r="DB3333" s="171"/>
      <c r="DC3333" s="171"/>
      <c r="DD3333" s="171"/>
      <c r="DE3333" s="171"/>
      <c r="DF3333" s="171"/>
      <c r="DG3333" s="171"/>
      <c r="DH3333" s="171"/>
      <c r="DI3333" s="171"/>
      <c r="DJ3333" s="171"/>
      <c r="DK3333" s="171"/>
      <c r="DL3333" s="171"/>
      <c r="DM3333" s="171"/>
      <c r="DN3333" s="171"/>
      <c r="DO3333" s="171"/>
      <c r="DP3333" s="171"/>
      <c r="DQ3333" s="171"/>
      <c r="DR3333" s="171"/>
      <c r="DS3333" s="171"/>
      <c r="DT3333" s="171"/>
      <c r="DU3333" s="171"/>
      <c r="DV3333" s="171"/>
      <c r="DW3333" s="171"/>
      <c r="DX3333" s="171"/>
      <c r="DY3333" s="171"/>
      <c r="DZ3333" s="171"/>
      <c r="EA3333" s="171"/>
      <c r="EB3333" s="171"/>
      <c r="EC3333" s="171"/>
      <c r="ED3333" s="171"/>
      <c r="EE3333" s="171"/>
      <c r="EF3333" s="171"/>
      <c r="EG3333" s="171"/>
      <c r="EH3333" s="171"/>
      <c r="EI3333" s="171"/>
      <c r="EJ3333" s="171"/>
      <c r="EK3333" s="171"/>
      <c r="EL3333" s="171"/>
      <c r="EM3333" s="171"/>
      <c r="EN3333" s="171"/>
    </row>
    <row r="3334" spans="43:144" ht="15" x14ac:dyDescent="0.25">
      <c r="AQ3334" s="171"/>
      <c r="AR3334"/>
      <c r="AS3334"/>
      <c r="AT3334"/>
      <c r="AU3334"/>
      <c r="AV3334"/>
      <c r="AW3334"/>
      <c r="AX3334"/>
      <c r="AY3334"/>
      <c r="AZ3334"/>
      <c r="BA3334"/>
      <c r="BB3334"/>
      <c r="BC3334"/>
      <c r="BD3334"/>
      <c r="BE3334" s="171"/>
      <c r="BF3334" s="171"/>
      <c r="BG3334" s="171"/>
      <c r="BH3334" s="171"/>
      <c r="BI3334" s="171"/>
      <c r="BJ3334" s="171"/>
      <c r="BK3334" s="171"/>
      <c r="BL3334" s="171"/>
      <c r="BM3334" s="171"/>
      <c r="BN3334" s="171"/>
      <c r="BO3334" s="171"/>
      <c r="BP3334" s="171"/>
      <c r="BQ3334" s="171"/>
      <c r="BR3334" s="171"/>
      <c r="BS3334" s="171"/>
      <c r="BT3334" s="171"/>
      <c r="BU3334" s="171"/>
      <c r="BV3334" s="171"/>
      <c r="BW3334" s="171"/>
      <c r="BX3334" s="171"/>
      <c r="BY3334" s="171"/>
      <c r="BZ3334" s="171"/>
      <c r="CA3334" s="171"/>
      <c r="CB3334" s="171"/>
      <c r="CC3334" s="171"/>
      <c r="CD3334" s="171"/>
      <c r="CE3334" s="171"/>
      <c r="CF3334" s="171"/>
      <c r="CG3334" s="171"/>
      <c r="CH3334" s="171"/>
      <c r="CI3334" s="171"/>
      <c r="CJ3334" s="171"/>
      <c r="CK3334" s="171"/>
      <c r="CL3334" s="171"/>
      <c r="CM3334" s="171"/>
      <c r="CN3334" s="171"/>
      <c r="CO3334" s="171"/>
      <c r="CP3334" s="171"/>
      <c r="CQ3334" s="171"/>
      <c r="CR3334" s="171"/>
      <c r="CS3334" s="171"/>
      <c r="CT3334" s="171"/>
      <c r="CU3334" s="171"/>
      <c r="CV3334" s="171"/>
      <c r="CW3334" s="171"/>
      <c r="CX3334" s="171"/>
      <c r="CY3334" s="171"/>
      <c r="CZ3334" s="171"/>
      <c r="DA3334" s="171"/>
      <c r="DB3334" s="171"/>
      <c r="DC3334" s="171"/>
      <c r="DD3334" s="171"/>
      <c r="DE3334" s="171"/>
      <c r="DF3334" s="171"/>
      <c r="DG3334" s="171"/>
      <c r="DH3334" s="171"/>
      <c r="DI3334" s="171"/>
      <c r="DJ3334" s="171"/>
      <c r="DK3334" s="171"/>
      <c r="DL3334" s="171"/>
      <c r="DM3334" s="171"/>
      <c r="DN3334" s="171"/>
      <c r="DO3334" s="171"/>
      <c r="DP3334" s="171"/>
      <c r="DQ3334" s="171"/>
      <c r="DR3334" s="171"/>
      <c r="DS3334" s="171"/>
      <c r="DT3334" s="171"/>
      <c r="DU3334" s="171"/>
      <c r="DV3334" s="171"/>
      <c r="DW3334" s="171"/>
      <c r="DX3334" s="171"/>
      <c r="DY3334" s="171"/>
      <c r="DZ3334" s="171"/>
      <c r="EA3334" s="171"/>
      <c r="EB3334" s="171"/>
      <c r="EC3334" s="171"/>
      <c r="ED3334" s="171"/>
      <c r="EE3334" s="171"/>
      <c r="EF3334" s="171"/>
      <c r="EG3334" s="171"/>
      <c r="EH3334" s="171"/>
      <c r="EI3334" s="171"/>
      <c r="EJ3334" s="171"/>
      <c r="EK3334" s="171"/>
      <c r="EL3334" s="171"/>
      <c r="EM3334" s="171"/>
      <c r="EN3334" s="171"/>
    </row>
    <row r="3335" spans="43:144" ht="15" x14ac:dyDescent="0.25">
      <c r="AQ3335" s="171"/>
      <c r="AR3335"/>
      <c r="AS3335"/>
      <c r="AT3335"/>
      <c r="AU3335"/>
      <c r="AV3335"/>
      <c r="AW3335"/>
      <c r="AX3335"/>
      <c r="AY3335"/>
      <c r="AZ3335"/>
      <c r="BA3335"/>
      <c r="BB3335"/>
      <c r="BC3335"/>
      <c r="BD3335"/>
      <c r="BE3335" s="171"/>
      <c r="BF3335" s="171"/>
      <c r="BG3335" s="171"/>
      <c r="BH3335" s="171"/>
      <c r="BI3335" s="171"/>
      <c r="BJ3335" s="171"/>
      <c r="BK3335" s="171"/>
      <c r="BL3335" s="171"/>
      <c r="BM3335" s="171"/>
      <c r="BN3335" s="171"/>
      <c r="BO3335" s="171"/>
      <c r="BP3335" s="171"/>
      <c r="BQ3335" s="171"/>
      <c r="BR3335" s="171"/>
      <c r="BS3335" s="171"/>
      <c r="BT3335" s="171"/>
      <c r="BU3335" s="171"/>
      <c r="BV3335" s="171"/>
      <c r="BW3335" s="171"/>
      <c r="BX3335" s="171"/>
      <c r="BY3335" s="171"/>
      <c r="BZ3335" s="171"/>
      <c r="CA3335" s="171"/>
      <c r="CB3335" s="171"/>
      <c r="CC3335" s="171"/>
      <c r="CD3335" s="171"/>
      <c r="CE3335" s="171"/>
      <c r="CF3335" s="171"/>
      <c r="CG3335" s="171"/>
      <c r="CH3335" s="171"/>
      <c r="CI3335" s="171"/>
      <c r="CJ3335" s="171"/>
      <c r="CK3335" s="171"/>
      <c r="CL3335" s="171"/>
      <c r="CM3335" s="171"/>
      <c r="CN3335" s="171"/>
      <c r="CO3335" s="171"/>
      <c r="CP3335" s="171"/>
      <c r="CQ3335" s="171"/>
      <c r="CR3335" s="171"/>
      <c r="CS3335" s="171"/>
      <c r="CT3335" s="171"/>
      <c r="CU3335" s="171"/>
      <c r="CV3335" s="171"/>
      <c r="CW3335" s="171"/>
      <c r="CX3335" s="171"/>
      <c r="CY3335" s="171"/>
      <c r="CZ3335" s="171"/>
      <c r="DA3335" s="171"/>
      <c r="DB3335" s="171"/>
      <c r="DC3335" s="171"/>
      <c r="DD3335" s="171"/>
      <c r="DE3335" s="171"/>
      <c r="DF3335" s="171"/>
      <c r="DG3335" s="171"/>
      <c r="DH3335" s="171"/>
      <c r="DI3335" s="171"/>
      <c r="DJ3335" s="171"/>
      <c r="DK3335" s="171"/>
      <c r="DL3335" s="171"/>
      <c r="DM3335" s="171"/>
      <c r="DN3335" s="171"/>
      <c r="DO3335" s="171"/>
      <c r="DP3335" s="171"/>
      <c r="DQ3335" s="171"/>
      <c r="DR3335" s="171"/>
      <c r="DS3335" s="171"/>
      <c r="DT3335" s="171"/>
      <c r="DU3335" s="171"/>
      <c r="DV3335" s="171"/>
      <c r="DW3335" s="171"/>
      <c r="DX3335" s="171"/>
      <c r="DY3335" s="171"/>
      <c r="DZ3335" s="171"/>
      <c r="EA3335" s="171"/>
      <c r="EB3335" s="171"/>
      <c r="EC3335" s="171"/>
      <c r="ED3335" s="171"/>
      <c r="EE3335" s="171"/>
      <c r="EF3335" s="171"/>
      <c r="EG3335" s="171"/>
      <c r="EH3335" s="171"/>
      <c r="EI3335" s="171"/>
      <c r="EJ3335" s="171"/>
      <c r="EK3335" s="171"/>
      <c r="EL3335" s="171"/>
      <c r="EM3335" s="171"/>
      <c r="EN3335" s="171"/>
    </row>
    <row r="3336" spans="43:144" ht="15" x14ac:dyDescent="0.25">
      <c r="AQ3336" s="171"/>
      <c r="AR3336"/>
      <c r="AS3336"/>
      <c r="AT3336"/>
      <c r="AU3336"/>
      <c r="AV3336"/>
      <c r="AW3336"/>
      <c r="AX3336"/>
      <c r="AY3336"/>
      <c r="AZ3336"/>
      <c r="BA3336"/>
      <c r="BB3336"/>
      <c r="BC3336"/>
      <c r="BD3336"/>
      <c r="BE3336" s="171"/>
      <c r="BF3336" s="171"/>
      <c r="BG3336" s="171"/>
      <c r="BH3336" s="171"/>
      <c r="BI3336" s="171"/>
      <c r="BJ3336" s="171"/>
      <c r="BK3336" s="171"/>
      <c r="BL3336" s="171"/>
      <c r="BM3336" s="171"/>
      <c r="BN3336" s="171"/>
      <c r="BO3336" s="171"/>
      <c r="BP3336" s="171"/>
      <c r="BQ3336" s="171"/>
      <c r="BR3336" s="171"/>
      <c r="BS3336" s="171"/>
      <c r="BT3336" s="171"/>
      <c r="BU3336" s="171"/>
      <c r="BV3336" s="171"/>
      <c r="BW3336" s="171"/>
      <c r="BX3336" s="171"/>
      <c r="BY3336" s="171"/>
      <c r="BZ3336" s="171"/>
      <c r="CA3336" s="171"/>
      <c r="CB3336" s="171"/>
      <c r="CC3336" s="171"/>
      <c r="CD3336" s="171"/>
      <c r="CE3336" s="171"/>
      <c r="CF3336" s="171"/>
      <c r="CG3336" s="171"/>
      <c r="CH3336" s="171"/>
      <c r="CI3336" s="171"/>
      <c r="CJ3336" s="171"/>
      <c r="CK3336" s="171"/>
      <c r="CL3336" s="171"/>
      <c r="CM3336" s="171"/>
      <c r="CN3336" s="171"/>
      <c r="CO3336" s="171"/>
      <c r="CP3336" s="171"/>
      <c r="CQ3336" s="171"/>
      <c r="CR3336" s="171"/>
      <c r="CS3336" s="171"/>
      <c r="CT3336" s="171"/>
      <c r="CU3336" s="171"/>
      <c r="CV3336" s="171"/>
      <c r="CW3336" s="171"/>
      <c r="CX3336" s="171"/>
      <c r="CY3336" s="171"/>
      <c r="CZ3336" s="171"/>
      <c r="DA3336" s="171"/>
      <c r="DB3336" s="171"/>
      <c r="DC3336" s="171"/>
      <c r="DD3336" s="171"/>
      <c r="DE3336" s="171"/>
      <c r="DF3336" s="171"/>
      <c r="DG3336" s="171"/>
      <c r="DH3336" s="171"/>
      <c r="DI3336" s="171"/>
      <c r="DJ3336" s="171"/>
      <c r="DK3336" s="171"/>
      <c r="DL3336" s="171"/>
      <c r="DM3336" s="171"/>
      <c r="DN3336" s="171"/>
      <c r="DO3336" s="171"/>
      <c r="DP3336" s="171"/>
      <c r="DQ3336" s="171"/>
      <c r="DR3336" s="171"/>
      <c r="DS3336" s="171"/>
      <c r="DT3336" s="171"/>
      <c r="DU3336" s="171"/>
      <c r="DV3336" s="171"/>
      <c r="DW3336" s="171"/>
      <c r="DX3336" s="171"/>
      <c r="DY3336" s="171"/>
      <c r="DZ3336" s="171"/>
      <c r="EA3336" s="171"/>
      <c r="EB3336" s="171"/>
      <c r="EC3336" s="171"/>
      <c r="ED3336" s="171"/>
      <c r="EE3336" s="171"/>
      <c r="EF3336" s="171"/>
      <c r="EG3336" s="171"/>
      <c r="EH3336" s="171"/>
      <c r="EI3336" s="171"/>
      <c r="EJ3336" s="171"/>
      <c r="EK3336" s="171"/>
      <c r="EL3336" s="171"/>
      <c r="EM3336" s="171"/>
      <c r="EN3336" s="171"/>
    </row>
    <row r="3337" spans="43:144" ht="15" x14ac:dyDescent="0.25">
      <c r="AQ3337" s="171"/>
      <c r="AR3337"/>
      <c r="AS3337"/>
      <c r="AT3337"/>
      <c r="AU3337"/>
      <c r="AV3337"/>
      <c r="AW3337"/>
      <c r="AX3337"/>
      <c r="AY3337"/>
      <c r="AZ3337"/>
      <c r="BA3337"/>
      <c r="BB3337"/>
      <c r="BC3337"/>
      <c r="BD3337"/>
      <c r="BE3337" s="171"/>
      <c r="BF3337" s="171"/>
      <c r="BG3337" s="171"/>
      <c r="BH3337" s="171"/>
      <c r="BI3337" s="171"/>
      <c r="BJ3337" s="171"/>
      <c r="BK3337" s="171"/>
      <c r="BL3337" s="171"/>
      <c r="BM3337" s="171"/>
      <c r="BN3337" s="171"/>
      <c r="BO3337" s="171"/>
      <c r="BP3337" s="171"/>
      <c r="BQ3337" s="171"/>
      <c r="BR3337" s="171"/>
      <c r="BS3337" s="171"/>
      <c r="BT3337" s="171"/>
      <c r="BU3337" s="171"/>
      <c r="BV3337" s="171"/>
      <c r="BW3337" s="171"/>
      <c r="BX3337" s="171"/>
      <c r="BY3337" s="171"/>
      <c r="BZ3337" s="171"/>
      <c r="CA3337" s="171"/>
      <c r="CB3337" s="171"/>
      <c r="CC3337" s="171"/>
      <c r="CD3337" s="171"/>
      <c r="CE3337" s="171"/>
      <c r="CF3337" s="171"/>
      <c r="CG3337" s="171"/>
      <c r="CH3337" s="171"/>
      <c r="CI3337" s="171"/>
      <c r="CJ3337" s="171"/>
      <c r="CK3337" s="171"/>
      <c r="CL3337" s="171"/>
      <c r="CM3337" s="171"/>
      <c r="CN3337" s="171"/>
      <c r="CO3337" s="171"/>
      <c r="CP3337" s="171"/>
      <c r="CQ3337" s="171"/>
      <c r="CR3337" s="171"/>
      <c r="CS3337" s="171"/>
      <c r="CT3337" s="171"/>
      <c r="CU3337" s="171"/>
      <c r="CV3337" s="171"/>
      <c r="CW3337" s="171"/>
      <c r="CX3337" s="171"/>
      <c r="CY3337" s="171"/>
      <c r="CZ3337" s="171"/>
      <c r="DA3337" s="171"/>
      <c r="DB3337" s="171"/>
      <c r="DC3337" s="171"/>
      <c r="DD3337" s="171"/>
      <c r="DE3337" s="171"/>
      <c r="DF3337" s="171"/>
      <c r="DG3337" s="171"/>
      <c r="DH3337" s="171"/>
      <c r="DI3337" s="171"/>
      <c r="DJ3337" s="171"/>
      <c r="DK3337" s="171"/>
      <c r="DL3337" s="171"/>
      <c r="DM3337" s="171"/>
      <c r="DN3337" s="171"/>
      <c r="DO3337" s="171"/>
      <c r="DP3337" s="171"/>
      <c r="DQ3337" s="171"/>
      <c r="DR3337" s="171"/>
      <c r="DS3337" s="171"/>
      <c r="DT3337" s="171"/>
      <c r="DU3337" s="171"/>
      <c r="DV3337" s="171"/>
      <c r="DW3337" s="171"/>
      <c r="DX3337" s="171"/>
      <c r="DY3337" s="171"/>
      <c r="DZ3337" s="171"/>
      <c r="EA3337" s="171"/>
      <c r="EB3337" s="171"/>
      <c r="EC3337" s="171"/>
      <c r="ED3337" s="171"/>
      <c r="EE3337" s="171"/>
      <c r="EF3337" s="171"/>
      <c r="EG3337" s="171"/>
      <c r="EH3337" s="171"/>
      <c r="EI3337" s="171"/>
      <c r="EJ3337" s="171"/>
      <c r="EK3337" s="171"/>
      <c r="EL3337" s="171"/>
      <c r="EM3337" s="171"/>
      <c r="EN3337" s="171"/>
    </row>
    <row r="3338" spans="43:144" ht="15" x14ac:dyDescent="0.25">
      <c r="AQ3338" s="171"/>
      <c r="AR3338"/>
      <c r="AS3338"/>
      <c r="AT3338"/>
      <c r="AU3338"/>
      <c r="AV3338"/>
      <c r="AW3338"/>
      <c r="AX3338"/>
      <c r="AY3338"/>
      <c r="AZ3338"/>
      <c r="BA3338"/>
      <c r="BB3338"/>
      <c r="BC3338"/>
      <c r="BD3338"/>
      <c r="BE3338" s="171"/>
      <c r="BF3338" s="171"/>
      <c r="BG3338" s="171"/>
      <c r="BH3338" s="171"/>
      <c r="BI3338" s="171"/>
      <c r="BJ3338" s="171"/>
      <c r="BK3338" s="171"/>
      <c r="BL3338" s="171"/>
      <c r="BM3338" s="171"/>
      <c r="BN3338" s="171"/>
      <c r="BO3338" s="171"/>
      <c r="BP3338" s="171"/>
      <c r="BQ3338" s="171"/>
      <c r="BR3338" s="171"/>
      <c r="BS3338" s="171"/>
      <c r="BT3338" s="171"/>
      <c r="BU3338" s="171"/>
      <c r="BV3338" s="171"/>
      <c r="BW3338" s="171"/>
      <c r="BX3338" s="171"/>
      <c r="BY3338" s="171"/>
      <c r="BZ3338" s="171"/>
      <c r="CA3338" s="171"/>
      <c r="CB3338" s="171"/>
      <c r="CC3338" s="171"/>
      <c r="CD3338" s="171"/>
      <c r="CE3338" s="171"/>
      <c r="CF3338" s="171"/>
      <c r="CG3338" s="171"/>
      <c r="CH3338" s="171"/>
      <c r="CI3338" s="171"/>
      <c r="CJ3338" s="171"/>
      <c r="CK3338" s="171"/>
      <c r="CL3338" s="171"/>
      <c r="CM3338" s="171"/>
      <c r="CN3338" s="171"/>
      <c r="CO3338" s="171"/>
      <c r="CP3338" s="171"/>
      <c r="CQ3338" s="171"/>
      <c r="CR3338" s="171"/>
      <c r="CS3338" s="171"/>
      <c r="CT3338" s="171"/>
      <c r="CU3338" s="171"/>
      <c r="CV3338" s="171"/>
      <c r="CW3338" s="171"/>
      <c r="CX3338" s="171"/>
      <c r="CY3338" s="171"/>
      <c r="CZ3338" s="171"/>
      <c r="DA3338" s="171"/>
      <c r="DB3338" s="171"/>
      <c r="DC3338" s="171"/>
      <c r="DD3338" s="171"/>
      <c r="DE3338" s="171"/>
      <c r="DF3338" s="171"/>
      <c r="DG3338" s="171"/>
      <c r="DH3338" s="171"/>
      <c r="DI3338" s="171"/>
      <c r="DJ3338" s="171"/>
      <c r="DK3338" s="171"/>
      <c r="DL3338" s="171"/>
      <c r="DM3338" s="171"/>
      <c r="DN3338" s="171"/>
      <c r="DO3338" s="171"/>
      <c r="DP3338" s="171"/>
      <c r="DQ3338" s="171"/>
      <c r="DR3338" s="171"/>
      <c r="DS3338" s="171"/>
      <c r="DT3338" s="171"/>
      <c r="DU3338" s="171"/>
      <c r="DV3338" s="171"/>
      <c r="DW3338" s="171"/>
      <c r="DX3338" s="171"/>
      <c r="DY3338" s="171"/>
      <c r="DZ3338" s="171"/>
      <c r="EA3338" s="171"/>
      <c r="EB3338" s="171"/>
      <c r="EC3338" s="171"/>
      <c r="ED3338" s="171"/>
      <c r="EE3338" s="171"/>
      <c r="EF3338" s="171"/>
      <c r="EG3338" s="171"/>
      <c r="EH3338" s="171"/>
      <c r="EI3338" s="171"/>
      <c r="EJ3338" s="171"/>
      <c r="EK3338" s="171"/>
      <c r="EL3338" s="171"/>
      <c r="EM3338" s="171"/>
      <c r="EN3338" s="171"/>
    </row>
    <row r="3339" spans="43:144" ht="15" x14ac:dyDescent="0.25">
      <c r="AQ3339" s="171"/>
      <c r="AR3339"/>
      <c r="AS3339"/>
      <c r="AT3339"/>
      <c r="AU3339"/>
      <c r="AV3339"/>
      <c r="AW3339"/>
      <c r="AX3339"/>
      <c r="AY3339"/>
      <c r="AZ3339"/>
      <c r="BA3339"/>
      <c r="BB3339"/>
      <c r="BC3339"/>
      <c r="BD3339"/>
      <c r="BE3339" s="171"/>
      <c r="BF3339" s="171"/>
      <c r="BG3339" s="171"/>
      <c r="BH3339" s="171"/>
      <c r="BI3339" s="171"/>
      <c r="BJ3339" s="171"/>
      <c r="BK3339" s="171"/>
      <c r="BL3339" s="171"/>
      <c r="BM3339" s="171"/>
      <c r="BN3339" s="171"/>
      <c r="BO3339" s="171"/>
      <c r="BP3339" s="171"/>
      <c r="BQ3339" s="171"/>
      <c r="BR3339" s="171"/>
      <c r="BS3339" s="171"/>
      <c r="BT3339" s="171"/>
      <c r="BU3339" s="171"/>
      <c r="BV3339" s="171"/>
      <c r="BW3339" s="171"/>
      <c r="BX3339" s="171"/>
      <c r="BY3339" s="171"/>
      <c r="BZ3339" s="171"/>
      <c r="CA3339" s="171"/>
      <c r="CB3339" s="171"/>
      <c r="CC3339" s="171"/>
      <c r="CD3339" s="171"/>
      <c r="CE3339" s="171"/>
      <c r="CF3339" s="171"/>
      <c r="CG3339" s="171"/>
      <c r="CH3339" s="171"/>
      <c r="CI3339" s="171"/>
      <c r="CJ3339" s="171"/>
      <c r="CK3339" s="171"/>
      <c r="CL3339" s="171"/>
      <c r="CM3339" s="171"/>
      <c r="CN3339" s="171"/>
      <c r="CO3339" s="171"/>
      <c r="CP3339" s="171"/>
      <c r="CQ3339" s="171"/>
      <c r="CR3339" s="171"/>
      <c r="CS3339" s="171"/>
      <c r="CT3339" s="171"/>
      <c r="CU3339" s="171"/>
      <c r="CV3339" s="171"/>
      <c r="CW3339" s="171"/>
      <c r="CX3339" s="171"/>
      <c r="CY3339" s="171"/>
      <c r="CZ3339" s="171"/>
      <c r="DA3339" s="171"/>
      <c r="DB3339" s="171"/>
      <c r="DC3339" s="171"/>
      <c r="DD3339" s="171"/>
      <c r="DE3339" s="171"/>
      <c r="DF3339" s="171"/>
      <c r="DG3339" s="171"/>
      <c r="DH3339" s="171"/>
      <c r="DI3339" s="171"/>
      <c r="DJ3339" s="171"/>
      <c r="DK3339" s="171"/>
      <c r="DL3339" s="171"/>
      <c r="DM3339" s="171"/>
      <c r="DN3339" s="171"/>
      <c r="DO3339" s="171"/>
      <c r="DP3339" s="171"/>
      <c r="DQ3339" s="171"/>
      <c r="DR3339" s="171"/>
      <c r="DS3339" s="171"/>
      <c r="DT3339" s="171"/>
      <c r="DU3339" s="171"/>
      <c r="DV3339" s="171"/>
      <c r="DW3339" s="171"/>
      <c r="DX3339" s="171"/>
      <c r="DY3339" s="171"/>
      <c r="DZ3339" s="171"/>
      <c r="EA3339" s="171"/>
      <c r="EB3339" s="171"/>
      <c r="EC3339" s="171"/>
      <c r="ED3339" s="171"/>
      <c r="EE3339" s="171"/>
      <c r="EF3339" s="171"/>
      <c r="EG3339" s="171"/>
      <c r="EH3339" s="171"/>
      <c r="EI3339" s="171"/>
      <c r="EJ3339" s="171"/>
      <c r="EK3339" s="171"/>
      <c r="EL3339" s="171"/>
      <c r="EM3339" s="171"/>
      <c r="EN3339" s="171"/>
    </row>
    <row r="3340" spans="43:144" ht="15" x14ac:dyDescent="0.25">
      <c r="AQ3340" s="171"/>
      <c r="AR3340"/>
      <c r="AS3340"/>
      <c r="AT3340"/>
      <c r="AU3340"/>
      <c r="AV3340"/>
      <c r="AW3340"/>
      <c r="AX3340"/>
      <c r="AY3340"/>
      <c r="AZ3340"/>
      <c r="BA3340"/>
      <c r="BB3340"/>
      <c r="BC3340"/>
      <c r="BD3340"/>
      <c r="BE3340" s="171"/>
      <c r="BF3340" s="171"/>
      <c r="BG3340" s="171"/>
      <c r="BH3340" s="171"/>
      <c r="BI3340" s="171"/>
      <c r="BJ3340" s="171"/>
      <c r="BK3340" s="171"/>
      <c r="BL3340" s="171"/>
      <c r="BM3340" s="171"/>
      <c r="BN3340" s="171"/>
      <c r="BO3340" s="171"/>
      <c r="BP3340" s="171"/>
      <c r="BQ3340" s="171"/>
      <c r="BR3340" s="171"/>
      <c r="BS3340" s="171"/>
      <c r="BT3340" s="171"/>
      <c r="BU3340" s="171"/>
      <c r="BV3340" s="171"/>
      <c r="BW3340" s="171"/>
      <c r="BX3340" s="171"/>
      <c r="BY3340" s="171"/>
      <c r="BZ3340" s="171"/>
      <c r="CA3340" s="171"/>
      <c r="CB3340" s="171"/>
      <c r="CC3340" s="171"/>
      <c r="CD3340" s="171"/>
      <c r="CE3340" s="171"/>
      <c r="CF3340" s="171"/>
      <c r="CG3340" s="171"/>
      <c r="CH3340" s="171"/>
      <c r="CI3340" s="171"/>
      <c r="CJ3340" s="171"/>
      <c r="CK3340" s="171"/>
      <c r="CL3340" s="171"/>
      <c r="CM3340" s="171"/>
      <c r="CN3340" s="171"/>
      <c r="CO3340" s="171"/>
      <c r="CP3340" s="171"/>
      <c r="CQ3340" s="171"/>
      <c r="CR3340" s="171"/>
      <c r="CS3340" s="171"/>
      <c r="CT3340" s="171"/>
      <c r="CU3340" s="171"/>
      <c r="CV3340" s="171"/>
      <c r="CW3340" s="171"/>
      <c r="CX3340" s="171"/>
      <c r="CY3340" s="171"/>
      <c r="CZ3340" s="171"/>
      <c r="DA3340" s="171"/>
      <c r="DB3340" s="171"/>
      <c r="DC3340" s="171"/>
      <c r="DD3340" s="171"/>
      <c r="DE3340" s="171"/>
      <c r="DF3340" s="171"/>
      <c r="DG3340" s="171"/>
      <c r="DH3340" s="171"/>
      <c r="DI3340" s="171"/>
      <c r="DJ3340" s="171"/>
      <c r="DK3340" s="171"/>
      <c r="DL3340" s="171"/>
      <c r="DM3340" s="171"/>
      <c r="DN3340" s="171"/>
      <c r="DO3340" s="171"/>
      <c r="DP3340" s="171"/>
      <c r="DQ3340" s="171"/>
      <c r="DR3340" s="171"/>
      <c r="DS3340" s="171"/>
      <c r="DT3340" s="171"/>
      <c r="DU3340" s="171"/>
      <c r="DV3340" s="171"/>
      <c r="DW3340" s="171"/>
      <c r="DX3340" s="171"/>
      <c r="DY3340" s="171"/>
      <c r="DZ3340" s="171"/>
      <c r="EA3340" s="171"/>
      <c r="EB3340" s="171"/>
      <c r="EC3340" s="171"/>
      <c r="ED3340" s="171"/>
      <c r="EE3340" s="171"/>
      <c r="EF3340" s="171"/>
      <c r="EG3340" s="171"/>
      <c r="EH3340" s="171"/>
      <c r="EI3340" s="171"/>
      <c r="EJ3340" s="171"/>
      <c r="EK3340" s="171"/>
      <c r="EL3340" s="171"/>
      <c r="EM3340" s="171"/>
      <c r="EN3340" s="171"/>
    </row>
    <row r="3341" spans="43:144" ht="15" x14ac:dyDescent="0.25">
      <c r="AQ3341" s="171"/>
      <c r="AR3341"/>
      <c r="AS3341"/>
      <c r="AT3341"/>
      <c r="AU3341"/>
      <c r="AV3341"/>
      <c r="AW3341"/>
      <c r="AX3341"/>
      <c r="AY3341"/>
      <c r="AZ3341"/>
      <c r="BA3341"/>
      <c r="BB3341"/>
      <c r="BC3341"/>
      <c r="BD3341"/>
      <c r="BE3341" s="171"/>
      <c r="BF3341" s="171"/>
      <c r="BG3341" s="171"/>
      <c r="BH3341" s="171"/>
      <c r="BI3341" s="171"/>
      <c r="BJ3341" s="171"/>
      <c r="BK3341" s="171"/>
      <c r="BL3341" s="171"/>
      <c r="BM3341" s="171"/>
      <c r="BN3341" s="171"/>
      <c r="BO3341" s="171"/>
      <c r="BP3341" s="171"/>
      <c r="BQ3341" s="171"/>
      <c r="BR3341" s="171"/>
      <c r="BS3341" s="171"/>
      <c r="BT3341" s="171"/>
      <c r="BU3341" s="171"/>
      <c r="BV3341" s="171"/>
      <c r="BW3341" s="171"/>
      <c r="BX3341" s="171"/>
      <c r="BY3341" s="171"/>
      <c r="BZ3341" s="171"/>
      <c r="CA3341" s="171"/>
      <c r="CB3341" s="171"/>
      <c r="CC3341" s="171"/>
      <c r="CD3341" s="171"/>
      <c r="CE3341" s="171"/>
      <c r="CF3341" s="171"/>
      <c r="CG3341" s="171"/>
      <c r="CH3341" s="171"/>
      <c r="CI3341" s="171"/>
      <c r="CJ3341" s="171"/>
      <c r="CK3341" s="171"/>
      <c r="CL3341" s="171"/>
      <c r="CM3341" s="171"/>
      <c r="CN3341" s="171"/>
      <c r="CO3341" s="171"/>
      <c r="CP3341" s="171"/>
      <c r="CQ3341" s="171"/>
      <c r="CR3341" s="171"/>
      <c r="CS3341" s="171"/>
      <c r="CT3341" s="171"/>
      <c r="CU3341" s="171"/>
      <c r="CV3341" s="171"/>
      <c r="CW3341" s="171"/>
      <c r="CX3341" s="171"/>
      <c r="CY3341" s="171"/>
      <c r="CZ3341" s="171"/>
      <c r="DA3341" s="171"/>
      <c r="DB3341" s="171"/>
      <c r="DC3341" s="171"/>
      <c r="DD3341" s="171"/>
      <c r="DE3341" s="171"/>
      <c r="DF3341" s="171"/>
      <c r="DG3341" s="171"/>
      <c r="DH3341" s="171"/>
      <c r="DI3341" s="171"/>
      <c r="DJ3341" s="171"/>
      <c r="DK3341" s="171"/>
      <c r="DL3341" s="171"/>
      <c r="DM3341" s="171"/>
      <c r="DN3341" s="171"/>
      <c r="DO3341" s="171"/>
      <c r="DP3341" s="171"/>
      <c r="DQ3341" s="171"/>
      <c r="DR3341" s="171"/>
      <c r="DS3341" s="171"/>
      <c r="DT3341" s="171"/>
      <c r="DU3341" s="171"/>
      <c r="DV3341" s="171"/>
      <c r="DW3341" s="171"/>
      <c r="DX3341" s="171"/>
      <c r="DY3341" s="171"/>
      <c r="DZ3341" s="171"/>
      <c r="EA3341" s="171"/>
      <c r="EB3341" s="171"/>
      <c r="EC3341" s="171"/>
      <c r="ED3341" s="171"/>
      <c r="EE3341" s="171"/>
      <c r="EF3341" s="171"/>
      <c r="EG3341" s="171"/>
      <c r="EH3341" s="171"/>
      <c r="EI3341" s="171"/>
      <c r="EJ3341" s="171"/>
      <c r="EK3341" s="171"/>
      <c r="EL3341" s="171"/>
      <c r="EM3341" s="171"/>
      <c r="EN3341" s="171"/>
    </row>
    <row r="3342" spans="43:144" ht="15" x14ac:dyDescent="0.25">
      <c r="AQ3342" s="171"/>
      <c r="AR3342"/>
      <c r="AS3342"/>
      <c r="AT3342"/>
      <c r="AU3342"/>
      <c r="AV3342"/>
      <c r="AW3342"/>
      <c r="AX3342"/>
      <c r="AY3342"/>
      <c r="AZ3342"/>
      <c r="BA3342"/>
      <c r="BB3342"/>
      <c r="BC3342"/>
      <c r="BD3342"/>
      <c r="BE3342" s="171"/>
      <c r="BF3342" s="171"/>
      <c r="BG3342" s="171"/>
      <c r="BH3342" s="171"/>
      <c r="BI3342" s="171"/>
      <c r="BJ3342" s="171"/>
      <c r="BK3342" s="171"/>
      <c r="BL3342" s="171"/>
      <c r="BM3342" s="171"/>
      <c r="BN3342" s="171"/>
      <c r="BO3342" s="171"/>
      <c r="BP3342" s="171"/>
      <c r="BQ3342" s="171"/>
      <c r="BR3342" s="171"/>
      <c r="BS3342" s="171"/>
      <c r="BT3342" s="171"/>
      <c r="BU3342" s="171"/>
      <c r="BV3342" s="171"/>
      <c r="BW3342" s="171"/>
      <c r="BX3342" s="171"/>
      <c r="BY3342" s="171"/>
      <c r="BZ3342" s="171"/>
      <c r="CA3342" s="171"/>
      <c r="CB3342" s="171"/>
      <c r="CC3342" s="171"/>
      <c r="CD3342" s="171"/>
      <c r="CE3342" s="171"/>
      <c r="CF3342" s="171"/>
      <c r="CG3342" s="171"/>
      <c r="CH3342" s="171"/>
      <c r="CI3342" s="171"/>
      <c r="CJ3342" s="171"/>
      <c r="CK3342" s="171"/>
      <c r="CL3342" s="171"/>
      <c r="CM3342" s="171"/>
      <c r="CN3342" s="171"/>
      <c r="CO3342" s="171"/>
      <c r="CP3342" s="171"/>
      <c r="CQ3342" s="171"/>
      <c r="CR3342" s="171"/>
      <c r="CS3342" s="171"/>
      <c r="CT3342" s="171"/>
      <c r="CU3342" s="171"/>
      <c r="CV3342" s="171"/>
      <c r="CW3342" s="171"/>
      <c r="CX3342" s="171"/>
      <c r="CY3342" s="171"/>
      <c r="CZ3342" s="171"/>
      <c r="DA3342" s="171"/>
      <c r="DB3342" s="171"/>
      <c r="DC3342" s="171"/>
      <c r="DD3342" s="171"/>
      <c r="DE3342" s="171"/>
      <c r="DF3342" s="171"/>
      <c r="DG3342" s="171"/>
      <c r="DH3342" s="171"/>
      <c r="DI3342" s="171"/>
      <c r="DJ3342" s="171"/>
      <c r="DK3342" s="171"/>
      <c r="DL3342" s="171"/>
      <c r="DM3342" s="171"/>
      <c r="DN3342" s="171"/>
      <c r="DO3342" s="171"/>
      <c r="DP3342" s="171"/>
      <c r="DQ3342" s="171"/>
      <c r="DR3342" s="171"/>
      <c r="DS3342" s="171"/>
      <c r="DT3342" s="171"/>
      <c r="DU3342" s="171"/>
      <c r="DV3342" s="171"/>
      <c r="DW3342" s="171"/>
      <c r="DX3342" s="171"/>
      <c r="DY3342" s="171"/>
      <c r="DZ3342" s="171"/>
      <c r="EA3342" s="171"/>
      <c r="EB3342" s="171"/>
      <c r="EC3342" s="171"/>
      <c r="ED3342" s="171"/>
      <c r="EE3342" s="171"/>
      <c r="EF3342" s="171"/>
      <c r="EG3342" s="171"/>
      <c r="EH3342" s="171"/>
      <c r="EI3342" s="171"/>
      <c r="EJ3342" s="171"/>
      <c r="EK3342" s="171"/>
      <c r="EL3342" s="171"/>
      <c r="EM3342" s="171"/>
      <c r="EN3342" s="171"/>
    </row>
    <row r="3343" spans="43:144" ht="15" x14ac:dyDescent="0.25">
      <c r="AQ3343" s="171"/>
      <c r="AR3343"/>
      <c r="AS3343"/>
      <c r="AT3343"/>
      <c r="AU3343"/>
      <c r="AV3343"/>
      <c r="AW3343"/>
      <c r="AX3343"/>
      <c r="AY3343"/>
      <c r="AZ3343"/>
      <c r="BA3343"/>
      <c r="BB3343"/>
      <c r="BC3343"/>
      <c r="BD3343"/>
      <c r="BE3343" s="171"/>
      <c r="BF3343" s="171"/>
      <c r="BG3343" s="171"/>
      <c r="BH3343" s="171"/>
      <c r="BI3343" s="171"/>
      <c r="BJ3343" s="171"/>
      <c r="BK3343" s="171"/>
      <c r="BL3343" s="171"/>
      <c r="BM3343" s="171"/>
      <c r="BN3343" s="171"/>
      <c r="BO3343" s="171"/>
      <c r="BP3343" s="171"/>
      <c r="BQ3343" s="171"/>
      <c r="BR3343" s="171"/>
      <c r="BS3343" s="171"/>
      <c r="BT3343" s="171"/>
      <c r="BU3343" s="171"/>
      <c r="BV3343" s="171"/>
      <c r="BW3343" s="171"/>
      <c r="BX3343" s="171"/>
      <c r="BY3343" s="171"/>
      <c r="BZ3343" s="171"/>
      <c r="CA3343" s="171"/>
      <c r="CB3343" s="171"/>
      <c r="CC3343" s="171"/>
      <c r="CD3343" s="171"/>
      <c r="CE3343" s="171"/>
      <c r="CF3343" s="171"/>
      <c r="CG3343" s="171"/>
      <c r="CH3343" s="171"/>
      <c r="CI3343" s="171"/>
      <c r="CJ3343" s="171"/>
      <c r="CK3343" s="171"/>
      <c r="CL3343" s="171"/>
      <c r="CM3343" s="171"/>
      <c r="CN3343" s="171"/>
      <c r="CO3343" s="171"/>
      <c r="CP3343" s="171"/>
      <c r="CQ3343" s="171"/>
      <c r="CR3343" s="171"/>
      <c r="CS3343" s="171"/>
      <c r="CT3343" s="171"/>
      <c r="CU3343" s="171"/>
      <c r="CV3343" s="171"/>
      <c r="CW3343" s="171"/>
      <c r="CX3343" s="171"/>
      <c r="CY3343" s="171"/>
      <c r="CZ3343" s="171"/>
      <c r="DA3343" s="171"/>
      <c r="DB3343" s="171"/>
      <c r="DC3343" s="171"/>
      <c r="DD3343" s="171"/>
      <c r="DE3343" s="171"/>
      <c r="DF3343" s="171"/>
      <c r="DG3343" s="171"/>
      <c r="DH3343" s="171"/>
      <c r="DI3343" s="171"/>
      <c r="DJ3343" s="171"/>
      <c r="DK3343" s="171"/>
      <c r="DL3343" s="171"/>
      <c r="DM3343" s="171"/>
      <c r="DN3343" s="171"/>
      <c r="DO3343" s="171"/>
      <c r="DP3343" s="171"/>
      <c r="DQ3343" s="171"/>
      <c r="DR3343" s="171"/>
      <c r="DS3343" s="171"/>
      <c r="DT3343" s="171"/>
      <c r="DU3343" s="171"/>
      <c r="DV3343" s="171"/>
      <c r="DW3343" s="171"/>
      <c r="DX3343" s="171"/>
      <c r="DY3343" s="171"/>
      <c r="DZ3343" s="171"/>
      <c r="EA3343" s="171"/>
      <c r="EB3343" s="171"/>
      <c r="EC3343" s="171"/>
      <c r="ED3343" s="171"/>
      <c r="EE3343" s="171"/>
      <c r="EF3343" s="171"/>
      <c r="EG3343" s="171"/>
      <c r="EH3343" s="171"/>
      <c r="EI3343" s="171"/>
      <c r="EJ3343" s="171"/>
      <c r="EK3343" s="171"/>
      <c r="EL3343" s="171"/>
      <c r="EM3343" s="171"/>
      <c r="EN3343" s="171"/>
    </row>
    <row r="3344" spans="43:144" ht="15" x14ac:dyDescent="0.25">
      <c r="AQ3344" s="171"/>
      <c r="AR3344"/>
      <c r="AS3344"/>
      <c r="AT3344"/>
      <c r="AU3344"/>
      <c r="AV3344"/>
      <c r="AW3344"/>
      <c r="AX3344"/>
      <c r="AY3344"/>
      <c r="AZ3344"/>
      <c r="BA3344"/>
      <c r="BB3344"/>
      <c r="BC3344"/>
      <c r="BD3344"/>
      <c r="BE3344" s="171"/>
      <c r="BF3344" s="171"/>
      <c r="BG3344" s="171"/>
      <c r="BH3344" s="171"/>
      <c r="BI3344" s="171"/>
      <c r="BJ3344" s="171"/>
      <c r="BK3344" s="171"/>
      <c r="BL3344" s="171"/>
      <c r="BM3344" s="171"/>
      <c r="BN3344" s="171"/>
      <c r="BO3344" s="171"/>
      <c r="BP3344" s="171"/>
      <c r="BQ3344" s="171"/>
      <c r="BR3344" s="171"/>
      <c r="BS3344" s="171"/>
      <c r="BT3344" s="171"/>
      <c r="BU3344" s="171"/>
      <c r="BV3344" s="171"/>
      <c r="BW3344" s="171"/>
      <c r="BX3344" s="171"/>
      <c r="BY3344" s="171"/>
      <c r="BZ3344" s="171"/>
      <c r="CA3344" s="171"/>
      <c r="CB3344" s="171"/>
      <c r="CC3344" s="171"/>
      <c r="CD3344" s="171"/>
      <c r="CE3344" s="171"/>
      <c r="CF3344" s="171"/>
      <c r="CG3344" s="171"/>
      <c r="CH3344" s="171"/>
      <c r="CI3344" s="171"/>
      <c r="CJ3344" s="171"/>
      <c r="CK3344" s="171"/>
      <c r="CL3344" s="171"/>
      <c r="CM3344" s="171"/>
      <c r="CN3344" s="171"/>
      <c r="CO3344" s="171"/>
      <c r="CP3344" s="171"/>
      <c r="CQ3344" s="171"/>
      <c r="CR3344" s="171"/>
      <c r="CS3344" s="171"/>
      <c r="CT3344" s="171"/>
      <c r="CU3344" s="171"/>
      <c r="CV3344" s="171"/>
      <c r="CW3344" s="171"/>
      <c r="CX3344" s="171"/>
      <c r="CY3344" s="171"/>
      <c r="CZ3344" s="171"/>
      <c r="DA3344" s="171"/>
      <c r="DB3344" s="171"/>
      <c r="DC3344" s="171"/>
      <c r="DD3344" s="171"/>
      <c r="DE3344" s="171"/>
      <c r="DF3344" s="171"/>
      <c r="DG3344" s="171"/>
      <c r="DH3344" s="171"/>
      <c r="DI3344" s="171"/>
      <c r="DJ3344" s="171"/>
      <c r="DK3344" s="171"/>
      <c r="DL3344" s="171"/>
      <c r="DM3344" s="171"/>
      <c r="DN3344" s="171"/>
      <c r="DO3344" s="171"/>
      <c r="DP3344" s="171"/>
      <c r="DQ3344" s="171"/>
      <c r="DR3344" s="171"/>
      <c r="DS3344" s="171"/>
      <c r="DT3344" s="171"/>
      <c r="DU3344" s="171"/>
      <c r="DV3344" s="171"/>
      <c r="DW3344" s="171"/>
      <c r="DX3344" s="171"/>
      <c r="DY3344" s="171"/>
      <c r="DZ3344" s="171"/>
      <c r="EA3344" s="171"/>
      <c r="EB3344" s="171"/>
      <c r="EC3344" s="171"/>
      <c r="ED3344" s="171"/>
      <c r="EE3344" s="171"/>
      <c r="EF3344" s="171"/>
      <c r="EG3344" s="171"/>
      <c r="EH3344" s="171"/>
      <c r="EI3344" s="171"/>
      <c r="EJ3344" s="171"/>
      <c r="EK3344" s="171"/>
      <c r="EL3344" s="171"/>
      <c r="EM3344" s="171"/>
      <c r="EN3344" s="171"/>
    </row>
    <row r="3345" spans="43:144" ht="15" x14ac:dyDescent="0.25">
      <c r="AQ3345" s="171"/>
      <c r="AR3345"/>
      <c r="AS3345"/>
      <c r="AT3345"/>
      <c r="AU3345"/>
      <c r="AV3345"/>
      <c r="AW3345"/>
      <c r="AX3345"/>
      <c r="AY3345"/>
      <c r="AZ3345"/>
      <c r="BA3345"/>
      <c r="BB3345"/>
      <c r="BC3345"/>
      <c r="BD3345"/>
      <c r="BE3345" s="171"/>
      <c r="BF3345" s="171"/>
      <c r="BG3345" s="171"/>
      <c r="BH3345" s="171"/>
      <c r="BI3345" s="171"/>
      <c r="BJ3345" s="171"/>
      <c r="BK3345" s="171"/>
      <c r="BL3345" s="171"/>
      <c r="BM3345" s="171"/>
      <c r="BN3345" s="171"/>
      <c r="BO3345" s="171"/>
      <c r="BP3345" s="171"/>
      <c r="BQ3345" s="171"/>
      <c r="BR3345" s="171"/>
      <c r="BS3345" s="171"/>
      <c r="BT3345" s="171"/>
      <c r="BU3345" s="171"/>
      <c r="BV3345" s="171"/>
      <c r="BW3345" s="171"/>
      <c r="BX3345" s="171"/>
      <c r="BY3345" s="171"/>
      <c r="BZ3345" s="171"/>
      <c r="CA3345" s="171"/>
      <c r="CB3345" s="171"/>
      <c r="CC3345" s="171"/>
      <c r="CD3345" s="171"/>
      <c r="CE3345" s="171"/>
      <c r="CF3345" s="171"/>
      <c r="CG3345" s="171"/>
      <c r="CH3345" s="171"/>
      <c r="CI3345" s="171"/>
      <c r="CJ3345" s="171"/>
      <c r="CK3345" s="171"/>
      <c r="CL3345" s="171"/>
      <c r="CM3345" s="171"/>
      <c r="CN3345" s="171"/>
      <c r="CO3345" s="171"/>
      <c r="CP3345" s="171"/>
      <c r="CQ3345" s="171"/>
      <c r="CR3345" s="171"/>
      <c r="CS3345" s="171"/>
      <c r="CT3345" s="171"/>
      <c r="CU3345" s="171"/>
      <c r="CV3345" s="171"/>
      <c r="CW3345" s="171"/>
      <c r="CX3345" s="171"/>
      <c r="CY3345" s="171"/>
      <c r="CZ3345" s="171"/>
      <c r="DA3345" s="171"/>
      <c r="DB3345" s="171"/>
      <c r="DC3345" s="171"/>
      <c r="DD3345" s="171"/>
      <c r="DE3345" s="171"/>
      <c r="DF3345" s="171"/>
      <c r="DG3345" s="171"/>
      <c r="DH3345" s="171"/>
      <c r="DI3345" s="171"/>
      <c r="DJ3345" s="171"/>
      <c r="DK3345" s="171"/>
      <c r="DL3345" s="171"/>
      <c r="DM3345" s="171"/>
      <c r="DN3345" s="171"/>
      <c r="DO3345" s="171"/>
      <c r="DP3345" s="171"/>
      <c r="DQ3345" s="171"/>
      <c r="DR3345" s="171"/>
      <c r="DS3345" s="171"/>
      <c r="DT3345" s="171"/>
      <c r="DU3345" s="171"/>
      <c r="DV3345" s="171"/>
      <c r="DW3345" s="171"/>
      <c r="DX3345" s="171"/>
      <c r="DY3345" s="171"/>
      <c r="DZ3345" s="171"/>
      <c r="EA3345" s="171"/>
      <c r="EB3345" s="171"/>
      <c r="EC3345" s="171"/>
      <c r="ED3345" s="171"/>
      <c r="EE3345" s="171"/>
      <c r="EF3345" s="171"/>
      <c r="EG3345" s="171"/>
      <c r="EH3345" s="171"/>
      <c r="EI3345" s="171"/>
      <c r="EJ3345" s="171"/>
      <c r="EK3345" s="171"/>
      <c r="EL3345" s="171"/>
      <c r="EM3345" s="171"/>
      <c r="EN3345" s="171"/>
    </row>
    <row r="3346" spans="43:144" ht="15" x14ac:dyDescent="0.25">
      <c r="AQ3346" s="171"/>
      <c r="AR3346"/>
      <c r="AS3346"/>
      <c r="AT3346"/>
      <c r="AU3346"/>
      <c r="AV3346"/>
      <c r="AW3346"/>
      <c r="AX3346"/>
      <c r="AY3346"/>
      <c r="AZ3346"/>
      <c r="BA3346"/>
      <c r="BB3346"/>
      <c r="BC3346"/>
      <c r="BD3346"/>
      <c r="BE3346" s="171"/>
      <c r="BF3346" s="171"/>
      <c r="BG3346" s="171"/>
      <c r="BH3346" s="171"/>
      <c r="BI3346" s="171"/>
      <c r="BJ3346" s="171"/>
      <c r="BK3346" s="171"/>
      <c r="BL3346" s="171"/>
      <c r="BM3346" s="171"/>
      <c r="BN3346" s="171"/>
      <c r="BO3346" s="171"/>
      <c r="BP3346" s="171"/>
      <c r="BQ3346" s="171"/>
      <c r="BR3346" s="171"/>
      <c r="BS3346" s="171"/>
      <c r="BT3346" s="171"/>
      <c r="BU3346" s="171"/>
      <c r="BV3346" s="171"/>
      <c r="BW3346" s="171"/>
      <c r="BX3346" s="171"/>
      <c r="BY3346" s="171"/>
      <c r="BZ3346" s="171"/>
      <c r="CA3346" s="171"/>
      <c r="CB3346" s="171"/>
      <c r="CC3346" s="171"/>
      <c r="CD3346" s="171"/>
      <c r="CE3346" s="171"/>
      <c r="CF3346" s="171"/>
      <c r="CG3346" s="171"/>
      <c r="CH3346" s="171"/>
      <c r="CI3346" s="171"/>
      <c r="CJ3346" s="171"/>
      <c r="CK3346" s="171"/>
      <c r="CL3346" s="171"/>
      <c r="CM3346" s="171"/>
      <c r="CN3346" s="171"/>
      <c r="CO3346" s="171"/>
      <c r="CP3346" s="171"/>
      <c r="CQ3346" s="171"/>
      <c r="CR3346" s="171"/>
      <c r="CS3346" s="171"/>
      <c r="CT3346" s="171"/>
      <c r="CU3346" s="171"/>
      <c r="CV3346" s="171"/>
      <c r="CW3346" s="171"/>
      <c r="CX3346" s="171"/>
      <c r="CY3346" s="171"/>
      <c r="CZ3346" s="171"/>
      <c r="DA3346" s="171"/>
      <c r="DB3346" s="171"/>
      <c r="DC3346" s="171"/>
      <c r="DD3346" s="171"/>
      <c r="DE3346" s="171"/>
      <c r="DF3346" s="171"/>
      <c r="DG3346" s="171"/>
      <c r="DH3346" s="171"/>
      <c r="DI3346" s="171"/>
      <c r="DJ3346" s="171"/>
      <c r="DK3346" s="171"/>
      <c r="DL3346" s="171"/>
      <c r="DM3346" s="171"/>
      <c r="DN3346" s="171"/>
      <c r="DO3346" s="171"/>
      <c r="DP3346" s="171"/>
      <c r="DQ3346" s="171"/>
      <c r="DR3346" s="171"/>
      <c r="DS3346" s="171"/>
      <c r="DT3346" s="171"/>
      <c r="DU3346" s="171"/>
      <c r="DV3346" s="171"/>
      <c r="DW3346" s="171"/>
      <c r="DX3346" s="171"/>
      <c r="DY3346" s="171"/>
      <c r="DZ3346" s="171"/>
      <c r="EA3346" s="171"/>
      <c r="EB3346" s="171"/>
      <c r="EC3346" s="171"/>
      <c r="ED3346" s="171"/>
      <c r="EE3346" s="171"/>
      <c r="EF3346" s="171"/>
      <c r="EG3346" s="171"/>
      <c r="EH3346" s="171"/>
      <c r="EI3346" s="171"/>
      <c r="EJ3346" s="171"/>
      <c r="EK3346" s="171"/>
      <c r="EL3346" s="171"/>
      <c r="EM3346" s="171"/>
      <c r="EN3346" s="171"/>
    </row>
    <row r="3347" spans="43:144" ht="15" x14ac:dyDescent="0.25">
      <c r="AQ3347" s="171"/>
      <c r="AR3347"/>
      <c r="AS3347"/>
      <c r="AT3347"/>
      <c r="AU3347"/>
      <c r="AV3347"/>
      <c r="AW3347"/>
      <c r="AX3347"/>
      <c r="AY3347"/>
      <c r="AZ3347"/>
      <c r="BA3347"/>
      <c r="BB3347"/>
      <c r="BC3347"/>
      <c r="BD3347"/>
      <c r="BE3347" s="171"/>
      <c r="BF3347" s="171"/>
      <c r="BG3347" s="171"/>
      <c r="BH3347" s="171"/>
      <c r="BI3347" s="171"/>
      <c r="BJ3347" s="171"/>
      <c r="BK3347" s="171"/>
      <c r="BL3347" s="171"/>
      <c r="BM3347" s="171"/>
      <c r="BN3347" s="171"/>
      <c r="BO3347" s="171"/>
      <c r="BP3347" s="171"/>
      <c r="BQ3347" s="171"/>
      <c r="BR3347" s="171"/>
      <c r="BS3347" s="171"/>
      <c r="BT3347" s="171"/>
      <c r="BU3347" s="171"/>
      <c r="BV3347" s="171"/>
      <c r="BW3347" s="171"/>
      <c r="BX3347" s="171"/>
      <c r="BY3347" s="171"/>
      <c r="BZ3347" s="171"/>
      <c r="CA3347" s="171"/>
      <c r="CB3347" s="171"/>
      <c r="CC3347" s="171"/>
      <c r="CD3347" s="171"/>
      <c r="CE3347" s="171"/>
      <c r="CF3347" s="171"/>
      <c r="CG3347" s="171"/>
      <c r="CH3347" s="171"/>
      <c r="CI3347" s="171"/>
      <c r="CJ3347" s="171"/>
      <c r="CK3347" s="171"/>
      <c r="CL3347" s="171"/>
      <c r="CM3347" s="171"/>
      <c r="CN3347" s="171"/>
      <c r="CO3347" s="171"/>
      <c r="CP3347" s="171"/>
      <c r="CQ3347" s="171"/>
      <c r="CR3347" s="171"/>
      <c r="CS3347" s="171"/>
      <c r="CT3347" s="171"/>
      <c r="CU3347" s="171"/>
      <c r="CV3347" s="171"/>
      <c r="CW3347" s="171"/>
      <c r="CX3347" s="171"/>
      <c r="CY3347" s="171"/>
      <c r="CZ3347" s="171"/>
      <c r="DA3347" s="171"/>
      <c r="DB3347" s="171"/>
      <c r="DC3347" s="171"/>
      <c r="DD3347" s="171"/>
      <c r="DE3347" s="171"/>
      <c r="DF3347" s="171"/>
      <c r="DG3347" s="171"/>
      <c r="DH3347" s="171"/>
      <c r="DI3347" s="171"/>
      <c r="DJ3347" s="171"/>
      <c r="DK3347" s="171"/>
      <c r="DL3347" s="171"/>
      <c r="DM3347" s="171"/>
      <c r="DN3347" s="171"/>
      <c r="DO3347" s="171"/>
      <c r="DP3347" s="171"/>
      <c r="DQ3347" s="171"/>
      <c r="DR3347" s="171"/>
      <c r="DS3347" s="171"/>
      <c r="DT3347" s="171"/>
      <c r="DU3347" s="171"/>
      <c r="DV3347" s="171"/>
      <c r="DW3347" s="171"/>
      <c r="DX3347" s="171"/>
      <c r="DY3347" s="171"/>
      <c r="DZ3347" s="171"/>
      <c r="EA3347" s="171"/>
      <c r="EB3347" s="171"/>
      <c r="EC3347" s="171"/>
      <c r="ED3347" s="171"/>
      <c r="EE3347" s="171"/>
      <c r="EF3347" s="171"/>
      <c r="EG3347" s="171"/>
      <c r="EH3347" s="171"/>
      <c r="EI3347" s="171"/>
      <c r="EJ3347" s="171"/>
      <c r="EK3347" s="171"/>
      <c r="EL3347" s="171"/>
      <c r="EM3347" s="171"/>
      <c r="EN3347" s="171"/>
    </row>
    <row r="3348" spans="43:144" ht="15" x14ac:dyDescent="0.25">
      <c r="AQ3348" s="171"/>
      <c r="AR3348"/>
      <c r="AS3348"/>
      <c r="AT3348"/>
      <c r="AU3348"/>
      <c r="AV3348"/>
      <c r="AW3348"/>
      <c r="AX3348"/>
      <c r="AY3348"/>
      <c r="AZ3348"/>
      <c r="BA3348"/>
      <c r="BB3348"/>
      <c r="BC3348"/>
      <c r="BD3348"/>
      <c r="BE3348" s="171"/>
      <c r="BF3348" s="171"/>
      <c r="BG3348" s="171"/>
      <c r="BH3348" s="171"/>
      <c r="BI3348" s="171"/>
      <c r="BJ3348" s="171"/>
      <c r="BK3348" s="171"/>
      <c r="BL3348" s="171"/>
      <c r="BM3348" s="171"/>
      <c r="BN3348" s="171"/>
      <c r="BO3348" s="171"/>
      <c r="BP3348" s="171"/>
      <c r="BQ3348" s="171"/>
      <c r="BR3348" s="171"/>
      <c r="BS3348" s="171"/>
      <c r="BT3348" s="171"/>
      <c r="BU3348" s="171"/>
      <c r="BV3348" s="171"/>
      <c r="BW3348" s="171"/>
      <c r="BX3348" s="171"/>
      <c r="BY3348" s="171"/>
      <c r="BZ3348" s="171"/>
      <c r="CA3348" s="171"/>
      <c r="CB3348" s="171"/>
      <c r="CC3348" s="171"/>
      <c r="CD3348" s="171"/>
      <c r="CE3348" s="171"/>
      <c r="CF3348" s="171"/>
      <c r="CG3348" s="171"/>
      <c r="CH3348" s="171"/>
      <c r="CI3348" s="171"/>
      <c r="CJ3348" s="171"/>
      <c r="CK3348" s="171"/>
      <c r="CL3348" s="171"/>
      <c r="CM3348" s="171"/>
      <c r="CN3348" s="171"/>
      <c r="CO3348" s="171"/>
      <c r="CP3348" s="171"/>
      <c r="CQ3348" s="171"/>
      <c r="CR3348" s="171"/>
      <c r="CS3348" s="171"/>
      <c r="CT3348" s="171"/>
      <c r="CU3348" s="171"/>
      <c r="CV3348" s="171"/>
      <c r="CW3348" s="171"/>
      <c r="CX3348" s="171"/>
      <c r="CY3348" s="171"/>
      <c r="CZ3348" s="171"/>
      <c r="DA3348" s="171"/>
      <c r="DB3348" s="171"/>
      <c r="DC3348" s="171"/>
      <c r="DD3348" s="171"/>
      <c r="DE3348" s="171"/>
      <c r="DF3348" s="171"/>
      <c r="DG3348" s="171"/>
      <c r="DH3348" s="171"/>
      <c r="DI3348" s="171"/>
      <c r="DJ3348" s="171"/>
      <c r="DK3348" s="171"/>
      <c r="DL3348" s="171"/>
      <c r="DM3348" s="171"/>
      <c r="DN3348" s="171"/>
      <c r="DO3348" s="171"/>
      <c r="DP3348" s="171"/>
      <c r="DQ3348" s="171"/>
      <c r="DR3348" s="171"/>
      <c r="DS3348" s="171"/>
      <c r="DT3348" s="171"/>
      <c r="DU3348" s="171"/>
      <c r="DV3348" s="171"/>
      <c r="DW3348" s="171"/>
      <c r="DX3348" s="171"/>
      <c r="DY3348" s="171"/>
      <c r="DZ3348" s="171"/>
      <c r="EA3348" s="171"/>
      <c r="EB3348" s="171"/>
      <c r="EC3348" s="171"/>
      <c r="ED3348" s="171"/>
      <c r="EE3348" s="171"/>
      <c r="EF3348" s="171"/>
      <c r="EG3348" s="171"/>
      <c r="EH3348" s="171"/>
      <c r="EI3348" s="171"/>
      <c r="EJ3348" s="171"/>
      <c r="EK3348" s="171"/>
      <c r="EL3348" s="171"/>
      <c r="EM3348" s="171"/>
      <c r="EN3348" s="171"/>
    </row>
    <row r="3349" spans="43:144" ht="15" x14ac:dyDescent="0.25">
      <c r="AQ3349" s="171"/>
      <c r="AR3349"/>
      <c r="AS3349"/>
      <c r="AT3349"/>
      <c r="AU3349"/>
      <c r="AV3349"/>
      <c r="AW3349"/>
      <c r="AX3349"/>
      <c r="AY3349"/>
      <c r="AZ3349"/>
      <c r="BA3349"/>
      <c r="BB3349"/>
      <c r="BC3349"/>
      <c r="BD3349"/>
      <c r="BE3349" s="171"/>
      <c r="BF3349" s="171"/>
      <c r="BG3349" s="171"/>
      <c r="BH3349" s="171"/>
      <c r="BI3349" s="171"/>
      <c r="BJ3349" s="171"/>
      <c r="BK3349" s="171"/>
      <c r="BL3349" s="171"/>
      <c r="BM3349" s="171"/>
      <c r="BN3349" s="171"/>
      <c r="BO3349" s="171"/>
      <c r="BP3349" s="171"/>
      <c r="BQ3349" s="171"/>
      <c r="BR3349" s="171"/>
      <c r="BS3349" s="171"/>
      <c r="BT3349" s="171"/>
      <c r="BU3349" s="171"/>
      <c r="BV3349" s="171"/>
      <c r="BW3349" s="171"/>
      <c r="BX3349" s="171"/>
      <c r="BY3349" s="171"/>
      <c r="BZ3349" s="171"/>
      <c r="CA3349" s="171"/>
      <c r="CB3349" s="171"/>
      <c r="CC3349" s="171"/>
      <c r="CD3349" s="171"/>
      <c r="CE3349" s="171"/>
      <c r="CF3349" s="171"/>
      <c r="CG3349" s="171"/>
      <c r="CH3349" s="171"/>
      <c r="CI3349" s="171"/>
      <c r="CJ3349" s="171"/>
      <c r="CK3349" s="171"/>
      <c r="CL3349" s="171"/>
      <c r="CM3349" s="171"/>
      <c r="CN3349" s="171"/>
      <c r="CO3349" s="171"/>
      <c r="CP3349" s="171"/>
      <c r="CQ3349" s="171"/>
      <c r="CR3349" s="171"/>
      <c r="CS3349" s="171"/>
      <c r="CT3349" s="171"/>
      <c r="CU3349" s="171"/>
      <c r="CV3349" s="171"/>
      <c r="CW3349" s="171"/>
      <c r="CX3349" s="171"/>
      <c r="CY3349" s="171"/>
      <c r="CZ3349" s="171"/>
      <c r="DA3349" s="171"/>
      <c r="DB3349" s="171"/>
      <c r="DC3349" s="171"/>
      <c r="DD3349" s="171"/>
      <c r="DE3349" s="171"/>
      <c r="DF3349" s="171"/>
      <c r="DG3349" s="171"/>
      <c r="DH3349" s="171"/>
      <c r="DI3349" s="171"/>
      <c r="DJ3349" s="171"/>
      <c r="DK3349" s="171"/>
      <c r="DL3349" s="171"/>
      <c r="DM3349" s="171"/>
      <c r="DN3349" s="171"/>
      <c r="DO3349" s="171"/>
      <c r="DP3349" s="171"/>
      <c r="DQ3349" s="171"/>
      <c r="DR3349" s="171"/>
      <c r="DS3349" s="171"/>
      <c r="DT3349" s="171"/>
      <c r="DU3349" s="171"/>
      <c r="DV3349" s="171"/>
      <c r="DW3349" s="171"/>
      <c r="DX3349" s="171"/>
      <c r="DY3349" s="171"/>
      <c r="DZ3349" s="171"/>
      <c r="EA3349" s="171"/>
      <c r="EB3349" s="171"/>
      <c r="EC3349" s="171"/>
      <c r="ED3349" s="171"/>
      <c r="EE3349" s="171"/>
      <c r="EF3349" s="171"/>
      <c r="EG3349" s="171"/>
      <c r="EH3349" s="171"/>
      <c r="EI3349" s="171"/>
      <c r="EJ3349" s="171"/>
      <c r="EK3349" s="171"/>
      <c r="EL3349" s="171"/>
      <c r="EM3349" s="171"/>
      <c r="EN3349" s="171"/>
    </row>
    <row r="3350" spans="43:144" ht="15" x14ac:dyDescent="0.25">
      <c r="AQ3350" s="171"/>
      <c r="AR3350"/>
      <c r="AS3350"/>
      <c r="AT3350"/>
      <c r="AU3350"/>
      <c r="AV3350"/>
      <c r="AW3350"/>
      <c r="AX3350"/>
      <c r="AY3350"/>
      <c r="AZ3350"/>
      <c r="BA3350"/>
      <c r="BB3350"/>
      <c r="BC3350"/>
      <c r="BD3350"/>
      <c r="BE3350" s="171"/>
      <c r="BF3350" s="171"/>
      <c r="BG3350" s="171"/>
      <c r="BH3350" s="171"/>
      <c r="BI3350" s="171"/>
      <c r="BJ3350" s="171"/>
      <c r="BK3350" s="171"/>
      <c r="BL3350" s="171"/>
      <c r="BM3350" s="171"/>
      <c r="BN3350" s="171"/>
      <c r="BO3350" s="171"/>
      <c r="BP3350" s="171"/>
      <c r="BQ3350" s="171"/>
      <c r="BR3350" s="171"/>
      <c r="BS3350" s="171"/>
      <c r="BT3350" s="171"/>
      <c r="BU3350" s="171"/>
      <c r="BV3350" s="171"/>
      <c r="BW3350" s="171"/>
      <c r="BX3350" s="171"/>
      <c r="BY3350" s="171"/>
      <c r="BZ3350" s="171"/>
      <c r="CA3350" s="171"/>
      <c r="CB3350" s="171"/>
      <c r="CC3350" s="171"/>
      <c r="CD3350" s="171"/>
      <c r="CE3350" s="171"/>
      <c r="CF3350" s="171"/>
      <c r="CG3350" s="171"/>
      <c r="CH3350" s="171"/>
      <c r="CI3350" s="171"/>
      <c r="CJ3350" s="171"/>
      <c r="CK3350" s="171"/>
      <c r="CL3350" s="171"/>
      <c r="CM3350" s="171"/>
      <c r="CN3350" s="171"/>
      <c r="CO3350" s="171"/>
      <c r="CP3350" s="171"/>
      <c r="CQ3350" s="171"/>
      <c r="CR3350" s="171"/>
      <c r="CS3350" s="171"/>
      <c r="CT3350" s="171"/>
      <c r="CU3350" s="171"/>
      <c r="CV3350" s="171"/>
      <c r="CW3350" s="171"/>
      <c r="CX3350" s="171"/>
      <c r="CY3350" s="171"/>
      <c r="CZ3350" s="171"/>
      <c r="DA3350" s="171"/>
      <c r="DB3350" s="171"/>
      <c r="DC3350" s="171"/>
      <c r="DD3350" s="171"/>
      <c r="DE3350" s="171"/>
      <c r="DF3350" s="171"/>
      <c r="DG3350" s="171"/>
      <c r="DH3350" s="171"/>
      <c r="DI3350" s="171"/>
      <c r="DJ3350" s="171"/>
      <c r="DK3350" s="171"/>
      <c r="DL3350" s="171"/>
      <c r="DM3350" s="171"/>
      <c r="DN3350" s="171"/>
      <c r="DO3350" s="171"/>
      <c r="DP3350" s="171"/>
      <c r="DQ3350" s="171"/>
      <c r="DR3350" s="171"/>
      <c r="DS3350" s="171"/>
      <c r="DT3350" s="171"/>
      <c r="DU3350" s="171"/>
      <c r="DV3350" s="171"/>
      <c r="DW3350" s="171"/>
      <c r="DX3350" s="171"/>
      <c r="DY3350" s="171"/>
      <c r="DZ3350" s="171"/>
      <c r="EA3350" s="171"/>
      <c r="EB3350" s="171"/>
      <c r="EC3350" s="171"/>
      <c r="ED3350" s="171"/>
      <c r="EE3350" s="171"/>
      <c r="EF3350" s="171"/>
      <c r="EG3350" s="171"/>
      <c r="EH3350" s="171"/>
      <c r="EI3350" s="171"/>
      <c r="EJ3350" s="171"/>
      <c r="EK3350" s="171"/>
      <c r="EL3350" s="171"/>
      <c r="EM3350" s="171"/>
      <c r="EN3350" s="171"/>
    </row>
    <row r="3351" spans="43:144" ht="15" x14ac:dyDescent="0.25">
      <c r="AQ3351" s="171"/>
      <c r="AR3351"/>
      <c r="AS3351"/>
      <c r="AT3351"/>
      <c r="AU3351"/>
      <c r="AV3351"/>
      <c r="AW3351"/>
      <c r="AX3351"/>
      <c r="AY3351"/>
      <c r="AZ3351"/>
      <c r="BA3351"/>
      <c r="BB3351"/>
      <c r="BC3351"/>
      <c r="BD3351"/>
      <c r="BE3351" s="171"/>
      <c r="BF3351" s="171"/>
      <c r="BG3351" s="171"/>
      <c r="BH3351" s="171"/>
      <c r="BI3351" s="171"/>
      <c r="BJ3351" s="171"/>
      <c r="BK3351" s="171"/>
      <c r="BL3351" s="171"/>
      <c r="BM3351" s="171"/>
      <c r="BN3351" s="171"/>
      <c r="BO3351" s="171"/>
      <c r="BP3351" s="171"/>
      <c r="BQ3351" s="171"/>
      <c r="BR3351" s="171"/>
      <c r="BS3351" s="171"/>
      <c r="BT3351" s="171"/>
      <c r="BU3351" s="171"/>
      <c r="BV3351" s="171"/>
      <c r="BW3351" s="171"/>
      <c r="BX3351" s="171"/>
      <c r="BY3351" s="171"/>
      <c r="BZ3351" s="171"/>
      <c r="CA3351" s="171"/>
      <c r="CB3351" s="171"/>
      <c r="CC3351" s="171"/>
      <c r="CD3351" s="171"/>
      <c r="CE3351" s="171"/>
      <c r="CF3351" s="171"/>
      <c r="CG3351" s="171"/>
      <c r="CH3351" s="171"/>
      <c r="CI3351" s="171"/>
      <c r="CJ3351" s="171"/>
      <c r="CK3351" s="171"/>
      <c r="CL3351" s="171"/>
      <c r="CM3351" s="171"/>
      <c r="CN3351" s="171"/>
      <c r="CO3351" s="171"/>
      <c r="CP3351" s="171"/>
      <c r="CQ3351" s="171"/>
      <c r="CR3351" s="171"/>
      <c r="CS3351" s="171"/>
      <c r="CT3351" s="171"/>
      <c r="CU3351" s="171"/>
      <c r="CV3351" s="171"/>
      <c r="CW3351" s="171"/>
      <c r="CX3351" s="171"/>
      <c r="CY3351" s="171"/>
      <c r="CZ3351" s="171"/>
      <c r="DA3351" s="171"/>
      <c r="DB3351" s="171"/>
      <c r="DC3351" s="171"/>
      <c r="DD3351" s="171"/>
      <c r="DE3351" s="171"/>
      <c r="DF3351" s="171"/>
      <c r="DG3351" s="171"/>
      <c r="DH3351" s="171"/>
      <c r="DI3351" s="171"/>
      <c r="DJ3351" s="171"/>
      <c r="DK3351" s="171"/>
      <c r="DL3351" s="171"/>
      <c r="DM3351" s="171"/>
      <c r="DN3351" s="171"/>
      <c r="DO3351" s="171"/>
      <c r="DP3351" s="171"/>
      <c r="DQ3351" s="171"/>
      <c r="DR3351" s="171"/>
      <c r="DS3351" s="171"/>
      <c r="DT3351" s="171"/>
      <c r="DU3351" s="171"/>
      <c r="DV3351" s="171"/>
      <c r="DW3351" s="171"/>
      <c r="DX3351" s="171"/>
      <c r="DY3351" s="171"/>
      <c r="DZ3351" s="171"/>
      <c r="EA3351" s="171"/>
      <c r="EB3351" s="171"/>
      <c r="EC3351" s="171"/>
      <c r="ED3351" s="171"/>
      <c r="EE3351" s="171"/>
      <c r="EF3351" s="171"/>
      <c r="EG3351" s="171"/>
      <c r="EH3351" s="171"/>
      <c r="EI3351" s="171"/>
      <c r="EJ3351" s="171"/>
      <c r="EK3351" s="171"/>
      <c r="EL3351" s="171"/>
      <c r="EM3351" s="171"/>
      <c r="EN3351" s="171"/>
    </row>
    <row r="3352" spans="43:144" ht="15" x14ac:dyDescent="0.25">
      <c r="AQ3352" s="171"/>
      <c r="AR3352"/>
      <c r="AS3352"/>
      <c r="AT3352"/>
      <c r="AU3352"/>
      <c r="AV3352"/>
      <c r="AW3352"/>
      <c r="AX3352"/>
      <c r="AY3352"/>
      <c r="AZ3352"/>
      <c r="BA3352"/>
      <c r="BB3352"/>
      <c r="BC3352"/>
      <c r="BD3352"/>
      <c r="BE3352" s="171"/>
      <c r="BF3352" s="171"/>
      <c r="BG3352" s="171"/>
      <c r="BH3352" s="171"/>
      <c r="BI3352" s="171"/>
      <c r="BJ3352" s="171"/>
      <c r="BK3352" s="171"/>
      <c r="BL3352" s="171"/>
      <c r="BM3352" s="171"/>
      <c r="BN3352" s="171"/>
      <c r="BO3352" s="171"/>
      <c r="BP3352" s="171"/>
      <c r="BQ3352" s="171"/>
      <c r="BR3352" s="171"/>
      <c r="BS3352" s="171"/>
      <c r="BT3352" s="171"/>
      <c r="BU3352" s="171"/>
      <c r="BV3352" s="171"/>
      <c r="BW3352" s="171"/>
      <c r="BX3352" s="171"/>
      <c r="BY3352" s="171"/>
      <c r="BZ3352" s="171"/>
      <c r="CA3352" s="171"/>
      <c r="CB3352" s="171"/>
      <c r="CC3352" s="171"/>
      <c r="CD3352" s="171"/>
      <c r="CE3352" s="171"/>
      <c r="CF3352" s="171"/>
      <c r="CG3352" s="171"/>
      <c r="CH3352" s="171"/>
      <c r="CI3352" s="171"/>
      <c r="CJ3352" s="171"/>
      <c r="CK3352" s="171"/>
      <c r="CL3352" s="171"/>
      <c r="CM3352" s="171"/>
      <c r="CN3352" s="171"/>
      <c r="CO3352" s="171"/>
      <c r="CP3352" s="171"/>
      <c r="CQ3352" s="171"/>
      <c r="CR3352" s="171"/>
      <c r="CS3352" s="171"/>
      <c r="CT3352" s="171"/>
      <c r="CU3352" s="171"/>
      <c r="CV3352" s="171"/>
      <c r="CW3352" s="171"/>
      <c r="CX3352" s="171"/>
      <c r="CY3352" s="171"/>
      <c r="CZ3352" s="171"/>
      <c r="DA3352" s="171"/>
      <c r="DB3352" s="171"/>
      <c r="DC3352" s="171"/>
      <c r="DD3352" s="171"/>
      <c r="DE3352" s="171"/>
      <c r="DF3352" s="171"/>
      <c r="DG3352" s="171"/>
      <c r="DH3352" s="171"/>
      <c r="DI3352" s="171"/>
      <c r="DJ3352" s="171"/>
      <c r="DK3352" s="171"/>
      <c r="DL3352" s="171"/>
      <c r="DM3352" s="171"/>
      <c r="DN3352" s="171"/>
      <c r="DO3352" s="171"/>
      <c r="DP3352" s="171"/>
      <c r="DQ3352" s="171"/>
      <c r="DR3352" s="171"/>
      <c r="DS3352" s="171"/>
      <c r="DT3352" s="171"/>
      <c r="DU3352" s="171"/>
      <c r="DV3352" s="171"/>
      <c r="DW3352" s="171"/>
      <c r="DX3352" s="171"/>
      <c r="DY3352" s="171"/>
      <c r="DZ3352" s="171"/>
      <c r="EA3352" s="171"/>
      <c r="EB3352" s="171"/>
      <c r="EC3352" s="171"/>
      <c r="ED3352" s="171"/>
      <c r="EE3352" s="171"/>
      <c r="EF3352" s="171"/>
      <c r="EG3352" s="171"/>
      <c r="EH3352" s="171"/>
      <c r="EI3352" s="171"/>
      <c r="EJ3352" s="171"/>
      <c r="EK3352" s="171"/>
      <c r="EL3352" s="171"/>
      <c r="EM3352" s="171"/>
      <c r="EN3352" s="171"/>
    </row>
    <row r="3353" spans="43:144" ht="15" x14ac:dyDescent="0.25">
      <c r="AQ3353" s="171"/>
      <c r="AR3353"/>
      <c r="AS3353"/>
      <c r="AT3353"/>
      <c r="AU3353"/>
      <c r="AV3353"/>
      <c r="AW3353"/>
      <c r="AX3353"/>
      <c r="AY3353"/>
      <c r="AZ3353"/>
      <c r="BA3353"/>
      <c r="BB3353"/>
      <c r="BC3353"/>
      <c r="BD3353"/>
      <c r="BE3353" s="171"/>
      <c r="BF3353" s="171"/>
      <c r="BG3353" s="171"/>
      <c r="BH3353" s="171"/>
      <c r="BI3353" s="171"/>
      <c r="BJ3353" s="171"/>
      <c r="BK3353" s="171"/>
      <c r="BL3353" s="171"/>
      <c r="BM3353" s="171"/>
      <c r="BN3353" s="171"/>
      <c r="BO3353" s="171"/>
      <c r="BP3353" s="171"/>
      <c r="BQ3353" s="171"/>
      <c r="BR3353" s="171"/>
      <c r="BS3353" s="171"/>
      <c r="BT3353" s="171"/>
      <c r="BU3353" s="171"/>
      <c r="BV3353" s="171"/>
      <c r="BW3353" s="171"/>
      <c r="BX3353" s="171"/>
      <c r="BY3353" s="171"/>
      <c r="BZ3353" s="171"/>
      <c r="CA3353" s="171"/>
      <c r="CB3353" s="171"/>
      <c r="CC3353" s="171"/>
      <c r="CD3353" s="171"/>
      <c r="CE3353" s="171"/>
      <c r="CF3353" s="171"/>
      <c r="CG3353" s="171"/>
      <c r="CH3353" s="171"/>
      <c r="CI3353" s="171"/>
      <c r="CJ3353" s="171"/>
      <c r="CK3353" s="171"/>
      <c r="CL3353" s="171"/>
      <c r="CM3353" s="171"/>
      <c r="CN3353" s="171"/>
      <c r="CO3353" s="171"/>
      <c r="CP3353" s="171"/>
      <c r="CQ3353" s="171"/>
      <c r="CR3353" s="171"/>
      <c r="CS3353" s="171"/>
      <c r="CT3353" s="171"/>
      <c r="CU3353" s="171"/>
      <c r="CV3353" s="171"/>
      <c r="CW3353" s="171"/>
      <c r="CX3353" s="171"/>
      <c r="CY3353" s="171"/>
      <c r="CZ3353" s="171"/>
      <c r="DA3353" s="171"/>
      <c r="DB3353" s="171"/>
      <c r="DC3353" s="171"/>
      <c r="DD3353" s="171"/>
      <c r="DE3353" s="171"/>
      <c r="DF3353" s="171"/>
      <c r="DG3353" s="171"/>
      <c r="DH3353" s="171"/>
      <c r="DI3353" s="171"/>
      <c r="DJ3353" s="171"/>
      <c r="DK3353" s="171"/>
      <c r="DL3353" s="171"/>
      <c r="DM3353" s="171"/>
      <c r="DN3353" s="171"/>
      <c r="DO3353" s="171"/>
      <c r="DP3353" s="171"/>
      <c r="DQ3353" s="171"/>
      <c r="DR3353" s="171"/>
      <c r="DS3353" s="171"/>
      <c r="DT3353" s="171"/>
      <c r="DU3353" s="171"/>
      <c r="DV3353" s="171"/>
      <c r="DW3353" s="171"/>
      <c r="DX3353" s="171"/>
      <c r="DY3353" s="171"/>
      <c r="DZ3353" s="171"/>
      <c r="EA3353" s="171"/>
      <c r="EB3353" s="171"/>
      <c r="EC3353" s="171"/>
      <c r="ED3353" s="171"/>
      <c r="EE3353" s="171"/>
      <c r="EF3353" s="171"/>
      <c r="EG3353" s="171"/>
      <c r="EH3353" s="171"/>
      <c r="EI3353" s="171"/>
      <c r="EJ3353" s="171"/>
      <c r="EK3353" s="171"/>
      <c r="EL3353" s="171"/>
      <c r="EM3353" s="171"/>
      <c r="EN3353" s="171"/>
    </row>
    <row r="3354" spans="43:144" ht="15" x14ac:dyDescent="0.25">
      <c r="AQ3354" s="171"/>
      <c r="AR3354"/>
      <c r="AS3354"/>
      <c r="AT3354"/>
      <c r="AU3354"/>
      <c r="AV3354"/>
      <c r="AW3354"/>
      <c r="AX3354"/>
      <c r="AY3354"/>
      <c r="AZ3354"/>
      <c r="BA3354"/>
      <c r="BB3354"/>
      <c r="BC3354"/>
      <c r="BD3354"/>
      <c r="BE3354" s="171"/>
      <c r="BF3354" s="171"/>
      <c r="BG3354" s="171"/>
      <c r="BH3354" s="171"/>
      <c r="BI3354" s="171"/>
      <c r="BJ3354" s="171"/>
      <c r="BK3354" s="171"/>
      <c r="BL3354" s="171"/>
      <c r="BM3354" s="171"/>
      <c r="BN3354" s="171"/>
      <c r="BO3354" s="171"/>
      <c r="BP3354" s="171"/>
      <c r="BQ3354" s="171"/>
      <c r="BR3354" s="171"/>
      <c r="BS3354" s="171"/>
      <c r="BT3354" s="171"/>
      <c r="BU3354" s="171"/>
      <c r="BV3354" s="171"/>
      <c r="BW3354" s="171"/>
      <c r="BX3354" s="171"/>
      <c r="BY3354" s="171"/>
      <c r="BZ3354" s="171"/>
      <c r="CA3354" s="171"/>
      <c r="CB3354" s="171"/>
      <c r="CC3354" s="171"/>
      <c r="CD3354" s="171"/>
      <c r="CE3354" s="171"/>
      <c r="CF3354" s="171"/>
      <c r="CG3354" s="171"/>
      <c r="CH3354" s="171"/>
      <c r="CI3354" s="171"/>
      <c r="CJ3354" s="171"/>
      <c r="CK3354" s="171"/>
      <c r="CL3354" s="171"/>
      <c r="CM3354" s="171"/>
      <c r="CN3354" s="171"/>
      <c r="CO3354" s="171"/>
      <c r="CP3354" s="171"/>
      <c r="CQ3354" s="171"/>
      <c r="CR3354" s="171"/>
      <c r="CS3354" s="171"/>
      <c r="CT3354" s="171"/>
      <c r="CU3354" s="171"/>
      <c r="CV3354" s="171"/>
      <c r="CW3354" s="171"/>
      <c r="CX3354" s="171"/>
      <c r="CY3354" s="171"/>
      <c r="CZ3354" s="171"/>
      <c r="DA3354" s="171"/>
      <c r="DB3354" s="171"/>
      <c r="DC3354" s="171"/>
      <c r="DD3354" s="171"/>
      <c r="DE3354" s="171"/>
      <c r="DF3354" s="171"/>
      <c r="DG3354" s="171"/>
      <c r="DH3354" s="171"/>
      <c r="DI3354" s="171"/>
      <c r="DJ3354" s="171"/>
      <c r="DK3354" s="171"/>
      <c r="DL3354" s="171"/>
      <c r="DM3354" s="171"/>
      <c r="DN3354" s="171"/>
      <c r="DO3354" s="171"/>
      <c r="DP3354" s="171"/>
      <c r="DQ3354" s="171"/>
      <c r="DR3354" s="171"/>
      <c r="DS3354" s="171"/>
      <c r="DT3354" s="171"/>
      <c r="DU3354" s="171"/>
      <c r="DV3354" s="171"/>
      <c r="DW3354" s="171"/>
      <c r="DX3354" s="171"/>
      <c r="DY3354" s="171"/>
      <c r="DZ3354" s="171"/>
      <c r="EA3354" s="171"/>
      <c r="EB3354" s="171"/>
      <c r="EC3354" s="171"/>
      <c r="ED3354" s="171"/>
      <c r="EE3354" s="171"/>
      <c r="EF3354" s="171"/>
      <c r="EG3354" s="171"/>
      <c r="EH3354" s="171"/>
      <c r="EI3354" s="171"/>
      <c r="EJ3354" s="171"/>
      <c r="EK3354" s="171"/>
      <c r="EL3354" s="171"/>
      <c r="EM3354" s="171"/>
      <c r="EN3354" s="171"/>
    </row>
    <row r="3355" spans="43:144" ht="15" x14ac:dyDescent="0.25">
      <c r="AQ3355" s="171"/>
      <c r="AR3355"/>
      <c r="AS3355"/>
      <c r="AT3355"/>
      <c r="AU3355"/>
      <c r="AV3355"/>
      <c r="AW3355"/>
      <c r="AX3355"/>
      <c r="AY3355"/>
      <c r="AZ3355"/>
      <c r="BA3355"/>
      <c r="BB3355"/>
      <c r="BC3355"/>
      <c r="BD3355"/>
      <c r="BE3355" s="171"/>
      <c r="BF3355" s="171"/>
      <c r="BG3355" s="171"/>
      <c r="BH3355" s="171"/>
      <c r="BI3355" s="171"/>
      <c r="BJ3355" s="171"/>
      <c r="BK3355" s="171"/>
      <c r="BL3355" s="171"/>
      <c r="BM3355" s="171"/>
      <c r="BN3355" s="171"/>
      <c r="BO3355" s="171"/>
      <c r="BP3355" s="171"/>
      <c r="BQ3355" s="171"/>
      <c r="BR3355" s="171"/>
      <c r="BS3355" s="171"/>
      <c r="BT3355" s="171"/>
      <c r="BU3355" s="171"/>
      <c r="BV3355" s="171"/>
      <c r="BW3355" s="171"/>
      <c r="BX3355" s="171"/>
      <c r="BY3355" s="171"/>
      <c r="BZ3355" s="171"/>
      <c r="CA3355" s="171"/>
      <c r="CB3355" s="171"/>
      <c r="CC3355" s="171"/>
      <c r="CD3355" s="171"/>
      <c r="CE3355" s="171"/>
      <c r="CF3355" s="171"/>
      <c r="CG3355" s="171"/>
      <c r="CH3355" s="171"/>
      <c r="CI3355" s="171"/>
      <c r="CJ3355" s="171"/>
      <c r="CK3355" s="171"/>
      <c r="CL3355" s="171"/>
      <c r="CM3355" s="171"/>
      <c r="CN3355" s="171"/>
      <c r="CO3355" s="171"/>
      <c r="CP3355" s="171"/>
      <c r="CQ3355" s="171"/>
      <c r="CR3355" s="171"/>
      <c r="CS3355" s="171"/>
      <c r="CT3355" s="171"/>
      <c r="CU3355" s="171"/>
      <c r="CV3355" s="171"/>
      <c r="CW3355" s="171"/>
      <c r="CX3355" s="171"/>
      <c r="CY3355" s="171"/>
      <c r="CZ3355" s="171"/>
      <c r="DA3355" s="171"/>
      <c r="DB3355" s="171"/>
      <c r="DC3355" s="171"/>
      <c r="DD3355" s="171"/>
      <c r="DE3355" s="171"/>
      <c r="DF3355" s="171"/>
      <c r="DG3355" s="171"/>
      <c r="DH3355" s="171"/>
      <c r="DI3355" s="171"/>
      <c r="DJ3355" s="171"/>
      <c r="DK3355" s="171"/>
      <c r="DL3355" s="171"/>
      <c r="DM3355" s="171"/>
      <c r="DN3355" s="171"/>
      <c r="DO3355" s="171"/>
      <c r="DP3355" s="171"/>
      <c r="DQ3355" s="171"/>
      <c r="DR3355" s="171"/>
      <c r="DS3355" s="171"/>
      <c r="DT3355" s="171"/>
      <c r="DU3355" s="171"/>
      <c r="DV3355" s="171"/>
      <c r="DW3355" s="171"/>
      <c r="DX3355" s="171"/>
      <c r="DY3355" s="171"/>
      <c r="DZ3355" s="171"/>
      <c r="EA3355" s="171"/>
      <c r="EB3355" s="171"/>
      <c r="EC3355" s="171"/>
      <c r="ED3355" s="171"/>
      <c r="EE3355" s="171"/>
      <c r="EF3355" s="171"/>
      <c r="EG3355" s="171"/>
      <c r="EH3355" s="171"/>
      <c r="EI3355" s="171"/>
      <c r="EJ3355" s="171"/>
      <c r="EK3355" s="171"/>
      <c r="EL3355" s="171"/>
      <c r="EM3355" s="171"/>
      <c r="EN3355" s="171"/>
    </row>
    <row r="3356" spans="43:144" ht="15" x14ac:dyDescent="0.25">
      <c r="AQ3356" s="171"/>
      <c r="AR3356"/>
      <c r="AS3356"/>
      <c r="AT3356"/>
      <c r="AU3356"/>
      <c r="AV3356"/>
      <c r="AW3356"/>
      <c r="AX3356"/>
      <c r="AY3356"/>
      <c r="AZ3356"/>
      <c r="BA3356"/>
      <c r="BB3356"/>
      <c r="BC3356"/>
      <c r="BD3356"/>
      <c r="BE3356" s="171"/>
      <c r="BF3356" s="171"/>
      <c r="BG3356" s="171"/>
      <c r="BH3356" s="171"/>
      <c r="BI3356" s="171"/>
      <c r="BJ3356" s="171"/>
      <c r="BK3356" s="171"/>
      <c r="BL3356" s="171"/>
      <c r="BM3356" s="171"/>
      <c r="BN3356" s="171"/>
      <c r="BO3356" s="171"/>
      <c r="BP3356" s="171"/>
      <c r="BQ3356" s="171"/>
      <c r="BR3356" s="171"/>
      <c r="BS3356" s="171"/>
      <c r="BT3356" s="171"/>
      <c r="BU3356" s="171"/>
      <c r="BV3356" s="171"/>
      <c r="BW3356" s="171"/>
      <c r="BX3356" s="171"/>
      <c r="BY3356" s="171"/>
      <c r="BZ3356" s="171"/>
      <c r="CA3356" s="171"/>
      <c r="CB3356" s="171"/>
      <c r="CC3356" s="171"/>
      <c r="CD3356" s="171"/>
      <c r="CE3356" s="171"/>
      <c r="CF3356" s="171"/>
      <c r="CG3356" s="171"/>
      <c r="CH3356" s="171"/>
      <c r="CI3356" s="171"/>
      <c r="CJ3356" s="171"/>
      <c r="CK3356" s="171"/>
      <c r="CL3356" s="171"/>
      <c r="CM3356" s="171"/>
      <c r="CN3356" s="171"/>
      <c r="CO3356" s="171"/>
      <c r="CP3356" s="171"/>
      <c r="CQ3356" s="171"/>
      <c r="CR3356" s="171"/>
      <c r="CS3356" s="171"/>
      <c r="CT3356" s="171"/>
      <c r="CU3356" s="171"/>
      <c r="CV3356" s="171"/>
      <c r="CW3356" s="171"/>
      <c r="CX3356" s="171"/>
      <c r="CY3356" s="171"/>
      <c r="CZ3356" s="171"/>
      <c r="DA3356" s="171"/>
      <c r="DB3356" s="171"/>
      <c r="DC3356" s="171"/>
      <c r="DD3356" s="171"/>
      <c r="DE3356" s="171"/>
      <c r="DF3356" s="171"/>
      <c r="DG3356" s="171"/>
      <c r="DH3356" s="171"/>
      <c r="DI3356" s="171"/>
      <c r="DJ3356" s="171"/>
      <c r="DK3356" s="171"/>
      <c r="DL3356" s="171"/>
      <c r="DM3356" s="171"/>
      <c r="DN3356" s="171"/>
      <c r="DO3356" s="171"/>
      <c r="DP3356" s="171"/>
      <c r="DQ3356" s="171"/>
      <c r="DR3356" s="171"/>
      <c r="DS3356" s="171"/>
      <c r="DT3356" s="171"/>
      <c r="DU3356" s="171"/>
      <c r="DV3356" s="171"/>
      <c r="DW3356" s="171"/>
      <c r="DX3356" s="171"/>
      <c r="DY3356" s="171"/>
      <c r="DZ3356" s="171"/>
      <c r="EA3356" s="171"/>
      <c r="EB3356" s="171"/>
      <c r="EC3356" s="171"/>
      <c r="ED3356" s="171"/>
      <c r="EE3356" s="171"/>
      <c r="EF3356" s="171"/>
      <c r="EG3356" s="171"/>
      <c r="EH3356" s="171"/>
      <c r="EI3356" s="171"/>
      <c r="EJ3356" s="171"/>
      <c r="EK3356" s="171"/>
      <c r="EL3356" s="171"/>
      <c r="EM3356" s="171"/>
      <c r="EN3356" s="171"/>
    </row>
    <row r="3357" spans="43:144" ht="15" x14ac:dyDescent="0.25">
      <c r="AQ3357" s="171"/>
      <c r="AR3357"/>
      <c r="AS3357"/>
      <c r="AT3357"/>
      <c r="AU3357"/>
      <c r="AV3357"/>
      <c r="AW3357"/>
      <c r="AX3357"/>
      <c r="AY3357"/>
      <c r="AZ3357"/>
      <c r="BA3357"/>
      <c r="BB3357"/>
      <c r="BC3357"/>
      <c r="BD3357"/>
      <c r="BE3357" s="171"/>
      <c r="BF3357" s="171"/>
      <c r="BG3357" s="171"/>
      <c r="BH3357" s="171"/>
      <c r="BI3357" s="171"/>
      <c r="BJ3357" s="171"/>
      <c r="BK3357" s="171"/>
      <c r="BL3357" s="171"/>
      <c r="BM3357" s="171"/>
      <c r="BN3357" s="171"/>
      <c r="BO3357" s="171"/>
      <c r="BP3357" s="171"/>
      <c r="BQ3357" s="171"/>
      <c r="BR3357" s="171"/>
      <c r="BS3357" s="171"/>
      <c r="BT3357" s="171"/>
      <c r="BU3357" s="171"/>
      <c r="BV3357" s="171"/>
      <c r="BW3357" s="171"/>
      <c r="BX3357" s="171"/>
      <c r="BY3357" s="171"/>
      <c r="BZ3357" s="171"/>
      <c r="CA3357" s="171"/>
      <c r="CB3357" s="171"/>
      <c r="CC3357" s="171"/>
      <c r="CD3357" s="171"/>
      <c r="CE3357" s="171"/>
      <c r="CF3357" s="171"/>
      <c r="CG3357" s="171"/>
      <c r="CH3357" s="171"/>
      <c r="CI3357" s="171"/>
      <c r="CJ3357" s="171"/>
      <c r="CK3357" s="171"/>
      <c r="CL3357" s="171"/>
      <c r="CM3357" s="171"/>
      <c r="CN3357" s="171"/>
      <c r="CO3357" s="171"/>
      <c r="CP3357" s="171"/>
      <c r="CQ3357" s="171"/>
      <c r="CR3357" s="171"/>
      <c r="CS3357" s="171"/>
      <c r="CT3357" s="171"/>
      <c r="CU3357" s="171"/>
      <c r="CV3357" s="171"/>
      <c r="CW3357" s="171"/>
      <c r="CX3357" s="171"/>
      <c r="CY3357" s="171"/>
      <c r="CZ3357" s="171"/>
      <c r="DA3357" s="171"/>
      <c r="DB3357" s="171"/>
      <c r="DC3357" s="171"/>
      <c r="DD3357" s="171"/>
      <c r="DE3357" s="171"/>
      <c r="DF3357" s="171"/>
      <c r="DG3357" s="171"/>
      <c r="DH3357" s="171"/>
      <c r="DI3357" s="171"/>
      <c r="DJ3357" s="171"/>
      <c r="DK3357" s="171"/>
      <c r="DL3357" s="171"/>
      <c r="DM3357" s="171"/>
      <c r="DN3357" s="171"/>
      <c r="DO3357" s="171"/>
      <c r="DP3357" s="171"/>
      <c r="DQ3357" s="171"/>
      <c r="DR3357" s="171"/>
      <c r="DS3357" s="171"/>
      <c r="DT3357" s="171"/>
      <c r="DU3357" s="171"/>
      <c r="DV3357" s="171"/>
      <c r="DW3357" s="171"/>
      <c r="DX3357" s="171"/>
      <c r="DY3357" s="171"/>
      <c r="DZ3357" s="171"/>
      <c r="EA3357" s="171"/>
      <c r="EB3357" s="171"/>
      <c r="EC3357" s="171"/>
      <c r="ED3357" s="171"/>
      <c r="EE3357" s="171"/>
      <c r="EF3357" s="171"/>
      <c r="EG3357" s="171"/>
      <c r="EH3357" s="171"/>
      <c r="EI3357" s="171"/>
      <c r="EJ3357" s="171"/>
      <c r="EK3357" s="171"/>
      <c r="EL3357" s="171"/>
      <c r="EM3357" s="171"/>
      <c r="EN3357" s="171"/>
    </row>
    <row r="3358" spans="43:144" ht="15" x14ac:dyDescent="0.25">
      <c r="AQ3358" s="171"/>
      <c r="AR3358"/>
      <c r="AS3358"/>
      <c r="AT3358"/>
      <c r="AU3358"/>
      <c r="AV3358"/>
      <c r="AW3358"/>
      <c r="AX3358"/>
      <c r="AY3358"/>
      <c r="AZ3358"/>
      <c r="BA3358"/>
      <c r="BB3358"/>
      <c r="BC3358"/>
      <c r="BD3358"/>
      <c r="BE3358" s="171"/>
      <c r="BF3358" s="171"/>
      <c r="BG3358" s="171"/>
      <c r="BH3358" s="171"/>
      <c r="BI3358" s="171"/>
      <c r="BJ3358" s="171"/>
      <c r="BK3358" s="171"/>
      <c r="BL3358" s="171"/>
      <c r="BM3358" s="171"/>
      <c r="BN3358" s="171"/>
      <c r="BO3358" s="171"/>
      <c r="BP3358" s="171"/>
      <c r="BQ3358" s="171"/>
      <c r="BR3358" s="171"/>
      <c r="BS3358" s="171"/>
      <c r="BT3358" s="171"/>
      <c r="BU3358" s="171"/>
      <c r="BV3358" s="171"/>
      <c r="BW3358" s="171"/>
      <c r="BX3358" s="171"/>
      <c r="BY3358" s="171"/>
      <c r="BZ3358" s="171"/>
      <c r="CA3358" s="171"/>
      <c r="CB3358" s="171"/>
      <c r="CC3358" s="171"/>
      <c r="CD3358" s="171"/>
      <c r="CE3358" s="171"/>
      <c r="CF3358" s="171"/>
      <c r="CG3358" s="171"/>
      <c r="CH3358" s="171"/>
      <c r="CI3358" s="171"/>
      <c r="CJ3358" s="171"/>
      <c r="CK3358" s="171"/>
      <c r="CL3358" s="171"/>
      <c r="CM3358" s="171"/>
      <c r="CN3358" s="171"/>
      <c r="CO3358" s="171"/>
      <c r="CP3358" s="171"/>
      <c r="CQ3358" s="171"/>
      <c r="CR3358" s="171"/>
      <c r="CS3358" s="171"/>
      <c r="CT3358" s="171"/>
      <c r="CU3358" s="171"/>
      <c r="CV3358" s="171"/>
      <c r="CW3358" s="171"/>
      <c r="CX3358" s="171"/>
      <c r="CY3358" s="171"/>
      <c r="CZ3358" s="171"/>
      <c r="DA3358" s="171"/>
      <c r="DB3358" s="171"/>
      <c r="DC3358" s="171"/>
      <c r="DD3358" s="171"/>
      <c r="DE3358" s="171"/>
      <c r="DF3358" s="171"/>
      <c r="DG3358" s="171"/>
      <c r="DH3358" s="171"/>
      <c r="DI3358" s="171"/>
      <c r="DJ3358" s="171"/>
      <c r="DK3358" s="171"/>
      <c r="DL3358" s="171"/>
      <c r="DM3358" s="171"/>
      <c r="DN3358" s="171"/>
      <c r="DO3358" s="171"/>
      <c r="DP3358" s="171"/>
      <c r="DQ3358" s="171"/>
      <c r="DR3358" s="171"/>
      <c r="DS3358" s="171"/>
      <c r="DT3358" s="171"/>
      <c r="DU3358" s="171"/>
      <c r="DV3358" s="171"/>
      <c r="DW3358" s="171"/>
      <c r="DX3358" s="171"/>
      <c r="DY3358" s="171"/>
      <c r="DZ3358" s="171"/>
      <c r="EA3358" s="171"/>
      <c r="EB3358" s="171"/>
      <c r="EC3358" s="171"/>
      <c r="ED3358" s="171"/>
      <c r="EE3358" s="171"/>
      <c r="EF3358" s="171"/>
      <c r="EG3358" s="171"/>
      <c r="EH3358" s="171"/>
      <c r="EI3358" s="171"/>
      <c r="EJ3358" s="171"/>
      <c r="EK3358" s="171"/>
      <c r="EL3358" s="171"/>
      <c r="EM3358" s="171"/>
      <c r="EN3358" s="171"/>
    </row>
    <row r="3359" spans="43:144" ht="15" x14ac:dyDescent="0.25">
      <c r="AQ3359" s="171"/>
      <c r="AR3359"/>
      <c r="AS3359"/>
      <c r="AT3359"/>
      <c r="AU3359"/>
      <c r="AV3359"/>
      <c r="AW3359"/>
      <c r="AX3359"/>
      <c r="AY3359"/>
      <c r="AZ3359"/>
      <c r="BA3359"/>
      <c r="BB3359"/>
      <c r="BC3359"/>
      <c r="BD3359"/>
      <c r="BE3359" s="171"/>
      <c r="BF3359" s="171"/>
      <c r="BG3359" s="171"/>
      <c r="BH3359" s="171"/>
      <c r="BI3359" s="171"/>
      <c r="BJ3359" s="171"/>
      <c r="BK3359" s="171"/>
      <c r="BL3359" s="171"/>
      <c r="BM3359" s="171"/>
      <c r="BN3359" s="171"/>
      <c r="BO3359" s="171"/>
      <c r="BP3359" s="171"/>
      <c r="BQ3359" s="171"/>
      <c r="BR3359" s="171"/>
      <c r="BS3359" s="171"/>
      <c r="BT3359" s="171"/>
      <c r="BU3359" s="171"/>
      <c r="BV3359" s="171"/>
      <c r="BW3359" s="171"/>
      <c r="BX3359" s="171"/>
      <c r="BY3359" s="171"/>
      <c r="BZ3359" s="171"/>
      <c r="CA3359" s="171"/>
      <c r="CB3359" s="171"/>
      <c r="CC3359" s="171"/>
      <c r="CD3359" s="171"/>
      <c r="CE3359" s="171"/>
      <c r="CF3359" s="171"/>
      <c r="CG3359" s="171"/>
      <c r="CH3359" s="171"/>
      <c r="CI3359" s="171"/>
      <c r="CJ3359" s="171"/>
      <c r="CK3359" s="171"/>
      <c r="CL3359" s="171"/>
      <c r="CM3359" s="171"/>
      <c r="CN3359" s="171"/>
      <c r="CO3359" s="171"/>
      <c r="CP3359" s="171"/>
      <c r="CQ3359" s="171"/>
      <c r="CR3359" s="171"/>
      <c r="CS3359" s="171"/>
      <c r="CT3359" s="171"/>
      <c r="CU3359" s="171"/>
      <c r="CV3359" s="171"/>
      <c r="CW3359" s="171"/>
      <c r="CX3359" s="171"/>
      <c r="CY3359" s="171"/>
      <c r="CZ3359" s="171"/>
      <c r="DA3359" s="171"/>
      <c r="DB3359" s="171"/>
      <c r="DC3359" s="171"/>
      <c r="DD3359" s="171"/>
      <c r="DE3359" s="171"/>
      <c r="DF3359" s="171"/>
      <c r="DG3359" s="171"/>
      <c r="DH3359" s="171"/>
      <c r="DI3359" s="171"/>
      <c r="DJ3359" s="171"/>
      <c r="DK3359" s="171"/>
      <c r="DL3359" s="171"/>
      <c r="DM3359" s="171"/>
      <c r="DN3359" s="171"/>
      <c r="DO3359" s="171"/>
      <c r="DP3359" s="171"/>
      <c r="DQ3359" s="171"/>
      <c r="DR3359" s="171"/>
      <c r="DS3359" s="171"/>
      <c r="DT3359" s="171"/>
      <c r="DU3359" s="171"/>
      <c r="DV3359" s="171"/>
      <c r="DW3359" s="171"/>
      <c r="DX3359" s="171"/>
      <c r="DY3359" s="171"/>
      <c r="DZ3359" s="171"/>
      <c r="EA3359" s="171"/>
      <c r="EB3359" s="171"/>
      <c r="EC3359" s="171"/>
      <c r="ED3359" s="171"/>
      <c r="EE3359" s="171"/>
      <c r="EF3359" s="171"/>
      <c r="EG3359" s="171"/>
      <c r="EH3359" s="171"/>
      <c r="EI3359" s="171"/>
      <c r="EJ3359" s="171"/>
      <c r="EK3359" s="171"/>
      <c r="EL3359" s="171"/>
      <c r="EM3359" s="171"/>
      <c r="EN3359" s="171"/>
    </row>
    <row r="3360" spans="43:144" ht="15" x14ac:dyDescent="0.25">
      <c r="AQ3360" s="171"/>
      <c r="AR3360"/>
      <c r="AS3360"/>
      <c r="AT3360"/>
      <c r="AU3360"/>
      <c r="AV3360"/>
      <c r="AW3360"/>
      <c r="AX3360"/>
      <c r="AY3360"/>
      <c r="AZ3360"/>
      <c r="BA3360"/>
      <c r="BB3360"/>
      <c r="BC3360"/>
      <c r="BD3360"/>
      <c r="BE3360" s="171"/>
      <c r="BF3360" s="171"/>
      <c r="BG3360" s="171"/>
      <c r="BH3360" s="171"/>
      <c r="BI3360" s="171"/>
      <c r="BJ3360" s="171"/>
      <c r="BK3360" s="171"/>
      <c r="BL3360" s="171"/>
      <c r="BM3360" s="171"/>
      <c r="BN3360" s="171"/>
      <c r="BO3360" s="171"/>
      <c r="BP3360" s="171"/>
      <c r="BQ3360" s="171"/>
      <c r="BR3360" s="171"/>
      <c r="BS3360" s="171"/>
      <c r="BT3360" s="171"/>
      <c r="BU3360" s="171"/>
      <c r="BV3360" s="171"/>
      <c r="BW3360" s="171"/>
      <c r="BX3360" s="171"/>
      <c r="BY3360" s="171"/>
      <c r="BZ3360" s="171"/>
      <c r="CA3360" s="171"/>
      <c r="CB3360" s="171"/>
      <c r="CC3360" s="171"/>
      <c r="CD3360" s="171"/>
      <c r="CE3360" s="171"/>
      <c r="CF3360" s="171"/>
      <c r="CG3360" s="171"/>
      <c r="CH3360" s="171"/>
      <c r="CI3360" s="171"/>
      <c r="CJ3360" s="171"/>
      <c r="CK3360" s="171"/>
      <c r="CL3360" s="171"/>
      <c r="CM3360" s="171"/>
      <c r="CN3360" s="171"/>
      <c r="CO3360" s="171"/>
      <c r="CP3360" s="171"/>
      <c r="CQ3360" s="171"/>
      <c r="CR3360" s="171"/>
      <c r="CS3360" s="171"/>
      <c r="CT3360" s="171"/>
      <c r="CU3360" s="171"/>
      <c r="CV3360" s="171"/>
      <c r="CW3360" s="171"/>
      <c r="CX3360" s="171"/>
      <c r="CY3360" s="171"/>
      <c r="CZ3360" s="171"/>
      <c r="DA3360" s="171"/>
      <c r="DB3360" s="171"/>
      <c r="DC3360" s="171"/>
      <c r="DD3360" s="171"/>
      <c r="DE3360" s="171"/>
      <c r="DF3360" s="171"/>
      <c r="DG3360" s="171"/>
      <c r="DH3360" s="171"/>
      <c r="DI3360" s="171"/>
      <c r="DJ3360" s="171"/>
      <c r="DK3360" s="171"/>
      <c r="DL3360" s="171"/>
      <c r="DM3360" s="171"/>
      <c r="DN3360" s="171"/>
      <c r="DO3360" s="171"/>
      <c r="DP3360" s="171"/>
      <c r="DQ3360" s="171"/>
      <c r="DR3360" s="171"/>
      <c r="DS3360" s="171"/>
      <c r="DT3360" s="171"/>
      <c r="DU3360" s="171"/>
      <c r="DV3360" s="171"/>
      <c r="DW3360" s="171"/>
      <c r="DX3360" s="171"/>
      <c r="DY3360" s="171"/>
      <c r="DZ3360" s="171"/>
      <c r="EA3360" s="171"/>
      <c r="EB3360" s="171"/>
      <c r="EC3360" s="171"/>
      <c r="ED3360" s="171"/>
      <c r="EE3360" s="171"/>
      <c r="EF3360" s="171"/>
      <c r="EG3360" s="171"/>
      <c r="EH3360" s="171"/>
      <c r="EI3360" s="171"/>
      <c r="EJ3360" s="171"/>
      <c r="EK3360" s="171"/>
      <c r="EL3360" s="171"/>
      <c r="EM3360" s="171"/>
      <c r="EN3360" s="171"/>
    </row>
    <row r="3361" spans="43:144" ht="15" x14ac:dyDescent="0.25">
      <c r="AQ3361" s="171"/>
      <c r="AR3361"/>
      <c r="AS3361"/>
      <c r="AT3361"/>
      <c r="AU3361"/>
      <c r="AV3361"/>
      <c r="AW3361"/>
      <c r="AX3361"/>
      <c r="AY3361"/>
      <c r="AZ3361"/>
      <c r="BA3361"/>
      <c r="BB3361"/>
      <c r="BC3361"/>
      <c r="BD3361"/>
      <c r="BE3361" s="171"/>
      <c r="BF3361" s="171"/>
      <c r="BG3361" s="171"/>
      <c r="BH3361" s="171"/>
      <c r="BI3361" s="171"/>
      <c r="BJ3361" s="171"/>
      <c r="BK3361" s="171"/>
      <c r="BL3361" s="171"/>
      <c r="BM3361" s="171"/>
      <c r="BN3361" s="171"/>
      <c r="BO3361" s="171"/>
      <c r="BP3361" s="171"/>
      <c r="BQ3361" s="171"/>
      <c r="BR3361" s="171"/>
      <c r="BS3361" s="171"/>
      <c r="BT3361" s="171"/>
      <c r="BU3361" s="171"/>
      <c r="BV3361" s="171"/>
      <c r="BW3361" s="171"/>
      <c r="BX3361" s="171"/>
      <c r="BY3361" s="171"/>
      <c r="BZ3361" s="171"/>
      <c r="CA3361" s="171"/>
      <c r="CB3361" s="171"/>
      <c r="CC3361" s="171"/>
      <c r="CD3361" s="171"/>
      <c r="CE3361" s="171"/>
      <c r="CF3361" s="171"/>
      <c r="CG3361" s="171"/>
      <c r="CH3361" s="171"/>
      <c r="CI3361" s="171"/>
      <c r="CJ3361" s="171"/>
      <c r="CK3361" s="171"/>
      <c r="CL3361" s="171"/>
      <c r="CM3361" s="171"/>
      <c r="CN3361" s="171"/>
      <c r="CO3361" s="171"/>
      <c r="CP3361" s="171"/>
      <c r="CQ3361" s="171"/>
      <c r="CR3361" s="171"/>
      <c r="CS3361" s="171"/>
      <c r="CT3361" s="171"/>
      <c r="CU3361" s="171"/>
      <c r="CV3361" s="171"/>
      <c r="CW3361" s="171"/>
      <c r="CX3361" s="171"/>
      <c r="CY3361" s="171"/>
      <c r="CZ3361" s="171"/>
      <c r="DA3361" s="171"/>
      <c r="DB3361" s="171"/>
      <c r="DC3361" s="171"/>
      <c r="DD3361" s="171"/>
      <c r="DE3361" s="171"/>
      <c r="DF3361" s="171"/>
      <c r="DG3361" s="171"/>
      <c r="DH3361" s="171"/>
      <c r="DI3361" s="171"/>
      <c r="DJ3361" s="171"/>
      <c r="DK3361" s="171"/>
      <c r="DL3361" s="171"/>
      <c r="DM3361" s="171"/>
      <c r="DN3361" s="171"/>
      <c r="DO3361" s="171"/>
      <c r="DP3361" s="171"/>
      <c r="DQ3361" s="171"/>
      <c r="DR3361" s="171"/>
      <c r="DS3361" s="171"/>
      <c r="DT3361" s="171"/>
      <c r="DU3361" s="171"/>
      <c r="DV3361" s="171"/>
      <c r="DW3361" s="171"/>
      <c r="DX3361" s="171"/>
      <c r="DY3361" s="171"/>
      <c r="DZ3361" s="171"/>
      <c r="EA3361" s="171"/>
      <c r="EB3361" s="171"/>
      <c r="EC3361" s="171"/>
      <c r="ED3361" s="171"/>
      <c r="EE3361" s="171"/>
      <c r="EF3361" s="171"/>
      <c r="EG3361" s="171"/>
      <c r="EH3361" s="171"/>
      <c r="EI3361" s="171"/>
      <c r="EJ3361" s="171"/>
      <c r="EK3361" s="171"/>
      <c r="EL3361" s="171"/>
      <c r="EM3361" s="171"/>
      <c r="EN3361" s="171"/>
    </row>
    <row r="3362" spans="43:144" ht="15" x14ac:dyDescent="0.25">
      <c r="AQ3362" s="171"/>
      <c r="AR3362"/>
      <c r="AS3362"/>
      <c r="AT3362"/>
      <c r="AU3362"/>
      <c r="AV3362"/>
      <c r="AW3362"/>
      <c r="AX3362"/>
      <c r="AY3362"/>
      <c r="AZ3362"/>
      <c r="BA3362"/>
      <c r="BB3362"/>
      <c r="BC3362"/>
      <c r="BD3362"/>
      <c r="BE3362" s="171"/>
      <c r="BF3362" s="171"/>
      <c r="BG3362" s="171"/>
      <c r="BH3362" s="171"/>
      <c r="BI3362" s="171"/>
      <c r="BJ3362" s="171"/>
      <c r="BK3362" s="171"/>
      <c r="BL3362" s="171"/>
      <c r="BM3362" s="171"/>
      <c r="BN3362" s="171"/>
      <c r="BO3362" s="171"/>
      <c r="BP3362" s="171"/>
      <c r="BQ3362" s="171"/>
      <c r="BR3362" s="171"/>
      <c r="BS3362" s="171"/>
      <c r="BT3362" s="171"/>
      <c r="BU3362" s="171"/>
      <c r="BV3362" s="171"/>
      <c r="BW3362" s="171"/>
      <c r="BX3362" s="171"/>
      <c r="BY3362" s="171"/>
      <c r="BZ3362" s="171"/>
      <c r="CA3362" s="171"/>
      <c r="CB3362" s="171"/>
      <c r="CC3362" s="171"/>
      <c r="CD3362" s="171"/>
      <c r="CE3362" s="171"/>
      <c r="CF3362" s="171"/>
      <c r="CG3362" s="171"/>
      <c r="CH3362" s="171"/>
      <c r="CI3362" s="171"/>
      <c r="CJ3362" s="171"/>
      <c r="CK3362" s="171"/>
      <c r="CL3362" s="171"/>
      <c r="CM3362" s="171"/>
      <c r="CN3362" s="171"/>
      <c r="CO3362" s="171"/>
      <c r="CP3362" s="171"/>
      <c r="CQ3362" s="171"/>
      <c r="CR3362" s="171"/>
      <c r="CS3362" s="171"/>
      <c r="CT3362" s="171"/>
      <c r="CU3362" s="171"/>
      <c r="CV3362" s="171"/>
      <c r="CW3362" s="171"/>
      <c r="CX3362" s="171"/>
      <c r="CY3362" s="171"/>
      <c r="CZ3362" s="171"/>
      <c r="DA3362" s="171"/>
      <c r="DB3362" s="171"/>
      <c r="DC3362" s="171"/>
      <c r="DD3362" s="171"/>
      <c r="DE3362" s="171"/>
      <c r="DF3362" s="171"/>
      <c r="DG3362" s="171"/>
      <c r="DH3362" s="171"/>
      <c r="DI3362" s="171"/>
      <c r="DJ3362" s="171"/>
      <c r="DK3362" s="171"/>
      <c r="DL3362" s="171"/>
      <c r="DM3362" s="171"/>
      <c r="DN3362" s="171"/>
      <c r="DO3362" s="171"/>
      <c r="DP3362" s="171"/>
      <c r="DQ3362" s="171"/>
      <c r="DR3362" s="171"/>
      <c r="DS3362" s="171"/>
      <c r="DT3362" s="171"/>
      <c r="DU3362" s="171"/>
      <c r="DV3362" s="171"/>
      <c r="DW3362" s="171"/>
      <c r="DX3362" s="171"/>
      <c r="DY3362" s="171"/>
      <c r="DZ3362" s="171"/>
      <c r="EA3362" s="171"/>
      <c r="EB3362" s="171"/>
      <c r="EC3362" s="171"/>
      <c r="ED3362" s="171"/>
      <c r="EE3362" s="171"/>
      <c r="EF3362" s="171"/>
      <c r="EG3362" s="171"/>
      <c r="EH3362" s="171"/>
      <c r="EI3362" s="171"/>
      <c r="EJ3362" s="171"/>
      <c r="EK3362" s="171"/>
      <c r="EL3362" s="171"/>
      <c r="EM3362" s="171"/>
      <c r="EN3362" s="171"/>
    </row>
    <row r="3363" spans="43:144" ht="15" x14ac:dyDescent="0.25">
      <c r="AQ3363" s="171"/>
      <c r="AR3363"/>
      <c r="AS3363"/>
      <c r="AT3363"/>
      <c r="AU3363"/>
      <c r="AV3363"/>
      <c r="AW3363"/>
      <c r="AX3363"/>
      <c r="AY3363"/>
      <c r="AZ3363"/>
      <c r="BA3363"/>
      <c r="BB3363"/>
      <c r="BC3363"/>
      <c r="BD3363"/>
      <c r="BE3363" s="171"/>
      <c r="BF3363" s="171"/>
      <c r="BG3363" s="171"/>
      <c r="BH3363" s="171"/>
      <c r="BI3363" s="171"/>
      <c r="BJ3363" s="171"/>
      <c r="BK3363" s="171"/>
      <c r="BL3363" s="171"/>
      <c r="BM3363" s="171"/>
      <c r="BN3363" s="171"/>
      <c r="BO3363" s="171"/>
      <c r="BP3363" s="171"/>
      <c r="BQ3363" s="171"/>
      <c r="BR3363" s="171"/>
      <c r="BS3363" s="171"/>
      <c r="BT3363" s="171"/>
      <c r="BU3363" s="171"/>
      <c r="BV3363" s="171"/>
      <c r="BW3363" s="171"/>
      <c r="BX3363" s="171"/>
      <c r="BY3363" s="171"/>
      <c r="BZ3363" s="171"/>
      <c r="CA3363" s="171"/>
      <c r="CB3363" s="171"/>
      <c r="CC3363" s="171"/>
      <c r="CD3363" s="171"/>
      <c r="CE3363" s="171"/>
      <c r="CF3363" s="171"/>
      <c r="CG3363" s="171"/>
      <c r="CH3363" s="171"/>
      <c r="CI3363" s="171"/>
      <c r="CJ3363" s="171"/>
      <c r="CK3363" s="171"/>
      <c r="CL3363" s="171"/>
      <c r="CM3363" s="171"/>
      <c r="CN3363" s="171"/>
      <c r="CO3363" s="171"/>
      <c r="CP3363" s="171"/>
      <c r="CQ3363" s="171"/>
      <c r="CR3363" s="171"/>
      <c r="CS3363" s="171"/>
      <c r="CT3363" s="171"/>
      <c r="CU3363" s="171"/>
      <c r="CV3363" s="171"/>
      <c r="CW3363" s="171"/>
      <c r="CX3363" s="171"/>
      <c r="CY3363" s="171"/>
      <c r="CZ3363" s="171"/>
      <c r="DA3363" s="171"/>
      <c r="DB3363" s="171"/>
      <c r="DC3363" s="171"/>
      <c r="DD3363" s="171"/>
      <c r="DE3363" s="171"/>
      <c r="DF3363" s="171"/>
      <c r="DG3363" s="171"/>
      <c r="DH3363" s="171"/>
      <c r="DI3363" s="171"/>
      <c r="DJ3363" s="171"/>
      <c r="DK3363" s="171"/>
      <c r="DL3363" s="171"/>
      <c r="DM3363" s="171"/>
      <c r="DN3363" s="171"/>
      <c r="DO3363" s="171"/>
      <c r="DP3363" s="171"/>
      <c r="DQ3363" s="171"/>
      <c r="DR3363" s="171"/>
      <c r="DS3363" s="171"/>
      <c r="DT3363" s="171"/>
      <c r="DU3363" s="171"/>
      <c r="DV3363" s="171"/>
      <c r="DW3363" s="171"/>
      <c r="DX3363" s="171"/>
      <c r="DY3363" s="171"/>
      <c r="DZ3363" s="171"/>
      <c r="EA3363" s="171"/>
      <c r="EB3363" s="171"/>
      <c r="EC3363" s="171"/>
      <c r="ED3363" s="171"/>
      <c r="EE3363" s="171"/>
      <c r="EF3363" s="171"/>
      <c r="EG3363" s="171"/>
      <c r="EH3363" s="171"/>
      <c r="EI3363" s="171"/>
      <c r="EJ3363" s="171"/>
      <c r="EK3363" s="171"/>
      <c r="EL3363" s="171"/>
      <c r="EM3363" s="171"/>
      <c r="EN3363" s="171"/>
    </row>
    <row r="3364" spans="43:144" ht="15" x14ac:dyDescent="0.25">
      <c r="AQ3364" s="171"/>
      <c r="AR3364"/>
      <c r="AS3364"/>
      <c r="AT3364"/>
      <c r="AU3364"/>
      <c r="AV3364"/>
      <c r="AW3364"/>
      <c r="AX3364"/>
      <c r="AY3364"/>
      <c r="AZ3364"/>
      <c r="BA3364"/>
      <c r="BB3364"/>
      <c r="BC3364"/>
      <c r="BD3364"/>
      <c r="BE3364" s="171"/>
      <c r="BF3364" s="171"/>
      <c r="BG3364" s="171"/>
      <c r="BH3364" s="171"/>
      <c r="BI3364" s="171"/>
      <c r="BJ3364" s="171"/>
      <c r="BK3364" s="171"/>
      <c r="BL3364" s="171"/>
      <c r="BM3364" s="171"/>
      <c r="BN3364" s="171"/>
      <c r="BO3364" s="171"/>
      <c r="BP3364" s="171"/>
      <c r="BQ3364" s="171"/>
      <c r="BR3364" s="171"/>
      <c r="BS3364" s="171"/>
      <c r="BT3364" s="171"/>
      <c r="BU3364" s="171"/>
      <c r="BV3364" s="171"/>
      <c r="BW3364" s="171"/>
      <c r="BX3364" s="171"/>
      <c r="BY3364" s="171"/>
      <c r="BZ3364" s="171"/>
      <c r="CA3364" s="171"/>
      <c r="CB3364" s="171"/>
      <c r="CC3364" s="171"/>
      <c r="CD3364" s="171"/>
      <c r="CE3364" s="171"/>
      <c r="CF3364" s="171"/>
      <c r="CG3364" s="171"/>
      <c r="CH3364" s="171"/>
      <c r="CI3364" s="171"/>
      <c r="CJ3364" s="171"/>
      <c r="CK3364" s="171"/>
      <c r="CL3364" s="171"/>
      <c r="CM3364" s="171"/>
      <c r="CN3364" s="171"/>
      <c r="CO3364" s="171"/>
      <c r="CP3364" s="171"/>
      <c r="CQ3364" s="171"/>
      <c r="CR3364" s="171"/>
      <c r="CS3364" s="171"/>
      <c r="CT3364" s="171"/>
      <c r="CU3364" s="171"/>
      <c r="CV3364" s="171"/>
      <c r="CW3364" s="171"/>
      <c r="CX3364" s="171"/>
      <c r="CY3364" s="171"/>
      <c r="CZ3364" s="171"/>
      <c r="DA3364" s="171"/>
      <c r="DB3364" s="171"/>
      <c r="DC3364" s="171"/>
      <c r="DD3364" s="171"/>
      <c r="DE3364" s="171"/>
      <c r="DF3364" s="171"/>
      <c r="DG3364" s="171"/>
      <c r="DH3364" s="171"/>
      <c r="DI3364" s="171"/>
      <c r="DJ3364" s="171"/>
      <c r="DK3364" s="171"/>
      <c r="DL3364" s="171"/>
      <c r="DM3364" s="171"/>
      <c r="DN3364" s="171"/>
      <c r="DO3364" s="171"/>
      <c r="DP3364" s="171"/>
      <c r="DQ3364" s="171"/>
      <c r="DR3364" s="171"/>
      <c r="DS3364" s="171"/>
      <c r="DT3364" s="171"/>
      <c r="DU3364" s="171"/>
      <c r="DV3364" s="171"/>
      <c r="DW3364" s="171"/>
      <c r="DX3364" s="171"/>
      <c r="DY3364" s="171"/>
      <c r="DZ3364" s="171"/>
      <c r="EA3364" s="171"/>
      <c r="EB3364" s="171"/>
      <c r="EC3364" s="171"/>
      <c r="ED3364" s="171"/>
      <c r="EE3364" s="171"/>
      <c r="EF3364" s="171"/>
      <c r="EG3364" s="171"/>
      <c r="EH3364" s="171"/>
      <c r="EI3364" s="171"/>
      <c r="EJ3364" s="171"/>
      <c r="EK3364" s="171"/>
      <c r="EL3364" s="171"/>
      <c r="EM3364" s="171"/>
      <c r="EN3364" s="171"/>
    </row>
    <row r="3365" spans="43:144" ht="15" x14ac:dyDescent="0.25">
      <c r="AQ3365" s="171"/>
      <c r="AR3365"/>
      <c r="AS3365"/>
      <c r="AT3365"/>
      <c r="AU3365"/>
      <c r="AV3365"/>
      <c r="AW3365"/>
      <c r="AX3365"/>
      <c r="AY3365"/>
      <c r="AZ3365"/>
      <c r="BA3365"/>
      <c r="BB3365"/>
      <c r="BC3365"/>
      <c r="BD3365"/>
      <c r="BE3365" s="171"/>
      <c r="BF3365" s="171"/>
      <c r="BG3365" s="171"/>
      <c r="BH3365" s="171"/>
      <c r="BI3365" s="171"/>
      <c r="BJ3365" s="171"/>
      <c r="BK3365" s="171"/>
      <c r="BL3365" s="171"/>
      <c r="BM3365" s="171"/>
      <c r="BN3365" s="171"/>
      <c r="BO3365" s="171"/>
      <c r="BP3365" s="171"/>
      <c r="BQ3365" s="171"/>
      <c r="BR3365" s="171"/>
      <c r="BS3365" s="171"/>
      <c r="BT3365" s="171"/>
      <c r="BU3365" s="171"/>
      <c r="BV3365" s="171"/>
      <c r="BW3365" s="171"/>
      <c r="BX3365" s="171"/>
      <c r="BY3365" s="171"/>
      <c r="BZ3365" s="171"/>
      <c r="CA3365" s="171"/>
      <c r="CB3365" s="171"/>
      <c r="CC3365" s="171"/>
      <c r="CD3365" s="171"/>
      <c r="CE3365" s="171"/>
      <c r="CF3365" s="171"/>
      <c r="CG3365" s="171"/>
      <c r="CH3365" s="171"/>
      <c r="CI3365" s="171"/>
      <c r="CJ3365" s="171"/>
      <c r="CK3365" s="171"/>
      <c r="CL3365" s="171"/>
      <c r="CM3365" s="171"/>
      <c r="CN3365" s="171"/>
      <c r="CO3365" s="171"/>
      <c r="CP3365" s="171"/>
      <c r="CQ3365" s="171"/>
      <c r="CR3365" s="171"/>
      <c r="CS3365" s="171"/>
      <c r="CT3365" s="171"/>
      <c r="CU3365" s="171"/>
      <c r="CV3365" s="171"/>
      <c r="CW3365" s="171"/>
      <c r="CX3365" s="171"/>
      <c r="CY3365" s="171"/>
      <c r="CZ3365" s="171"/>
      <c r="DA3365" s="171"/>
      <c r="DB3365" s="171"/>
      <c r="DC3365" s="171"/>
      <c r="DD3365" s="171"/>
      <c r="DE3365" s="171"/>
      <c r="DF3365" s="171"/>
      <c r="DG3365" s="171"/>
      <c r="DH3365" s="171"/>
      <c r="DI3365" s="171"/>
      <c r="DJ3365" s="171"/>
      <c r="DK3365" s="171"/>
      <c r="DL3365" s="171"/>
      <c r="DM3365" s="171"/>
      <c r="DN3365" s="171"/>
      <c r="DO3365" s="171"/>
      <c r="DP3365" s="171"/>
      <c r="DQ3365" s="171"/>
      <c r="DR3365" s="171"/>
      <c r="DS3365" s="171"/>
      <c r="DT3365" s="171"/>
      <c r="DU3365" s="171"/>
      <c r="DV3365" s="171"/>
      <c r="DW3365" s="171"/>
      <c r="DX3365" s="171"/>
      <c r="DY3365" s="171"/>
      <c r="DZ3365" s="171"/>
      <c r="EA3365" s="171"/>
      <c r="EB3365" s="171"/>
      <c r="EC3365" s="171"/>
      <c r="ED3365" s="171"/>
      <c r="EE3365" s="171"/>
      <c r="EF3365" s="171"/>
      <c r="EG3365" s="171"/>
      <c r="EH3365" s="171"/>
      <c r="EI3365" s="171"/>
      <c r="EJ3365" s="171"/>
      <c r="EK3365" s="171"/>
      <c r="EL3365" s="171"/>
      <c r="EM3365" s="171"/>
      <c r="EN3365" s="171"/>
    </row>
    <row r="3366" spans="43:144" ht="15" x14ac:dyDescent="0.25">
      <c r="AQ3366" s="171"/>
      <c r="AR3366"/>
      <c r="AS3366"/>
      <c r="AT3366"/>
      <c r="AU3366"/>
      <c r="AV3366"/>
      <c r="AW3366"/>
      <c r="AX3366"/>
      <c r="AY3366"/>
      <c r="AZ3366"/>
      <c r="BA3366"/>
      <c r="BB3366"/>
      <c r="BC3366"/>
      <c r="BD3366"/>
      <c r="BE3366" s="171"/>
      <c r="BF3366" s="171"/>
      <c r="BG3366" s="171"/>
      <c r="BH3366" s="171"/>
      <c r="BI3366" s="171"/>
      <c r="BJ3366" s="171"/>
      <c r="BK3366" s="171"/>
      <c r="BL3366" s="171"/>
      <c r="BM3366" s="171"/>
      <c r="BN3366" s="171"/>
      <c r="BO3366" s="171"/>
      <c r="BP3366" s="171"/>
      <c r="BQ3366" s="171"/>
      <c r="BR3366" s="171"/>
      <c r="BS3366" s="171"/>
      <c r="BT3366" s="171"/>
      <c r="BU3366" s="171"/>
      <c r="BV3366" s="171"/>
      <c r="BW3366" s="171"/>
      <c r="BX3366" s="171"/>
      <c r="BY3366" s="171"/>
      <c r="BZ3366" s="171"/>
      <c r="CA3366" s="171"/>
      <c r="CB3366" s="171"/>
      <c r="CC3366" s="171"/>
      <c r="CD3366" s="171"/>
      <c r="CE3366" s="171"/>
      <c r="CF3366" s="171"/>
      <c r="CG3366" s="171"/>
      <c r="CH3366" s="171"/>
      <c r="CI3366" s="171"/>
      <c r="CJ3366" s="171"/>
      <c r="CK3366" s="171"/>
      <c r="CL3366" s="171"/>
      <c r="CM3366" s="171"/>
      <c r="CN3366" s="171"/>
      <c r="CO3366" s="171"/>
      <c r="CP3366" s="171"/>
      <c r="CQ3366" s="171"/>
      <c r="CR3366" s="171"/>
      <c r="CS3366" s="171"/>
      <c r="CT3366" s="171"/>
      <c r="CU3366" s="171"/>
      <c r="CV3366" s="171"/>
      <c r="CW3366" s="171"/>
      <c r="CX3366" s="171"/>
      <c r="CY3366" s="171"/>
      <c r="CZ3366" s="171"/>
      <c r="DA3366" s="171"/>
      <c r="DB3366" s="171"/>
      <c r="DC3366" s="171"/>
      <c r="DD3366" s="171"/>
      <c r="DE3366" s="171"/>
      <c r="DF3366" s="171"/>
      <c r="DG3366" s="171"/>
      <c r="DH3366" s="171"/>
      <c r="DI3366" s="171"/>
      <c r="DJ3366" s="171"/>
      <c r="DK3366" s="171"/>
      <c r="DL3366" s="171"/>
      <c r="DM3366" s="171"/>
      <c r="DN3366" s="171"/>
      <c r="DO3366" s="171"/>
      <c r="DP3366" s="171"/>
      <c r="DQ3366" s="171"/>
      <c r="DR3366" s="171"/>
      <c r="DS3366" s="171"/>
      <c r="DT3366" s="171"/>
      <c r="DU3366" s="171"/>
      <c r="DV3366" s="171"/>
      <c r="DW3366" s="171"/>
      <c r="DX3366" s="171"/>
      <c r="DY3366" s="171"/>
      <c r="DZ3366" s="171"/>
      <c r="EA3366" s="171"/>
      <c r="EB3366" s="171"/>
      <c r="EC3366" s="171"/>
      <c r="ED3366" s="171"/>
      <c r="EE3366" s="171"/>
      <c r="EF3366" s="171"/>
      <c r="EG3366" s="171"/>
      <c r="EH3366" s="171"/>
      <c r="EI3366" s="171"/>
      <c r="EJ3366" s="171"/>
      <c r="EK3366" s="171"/>
      <c r="EL3366" s="171"/>
      <c r="EM3366" s="171"/>
      <c r="EN3366" s="171"/>
    </row>
    <row r="3367" spans="43:144" ht="15" x14ac:dyDescent="0.25">
      <c r="AQ3367" s="171"/>
      <c r="AR3367"/>
      <c r="AS3367"/>
      <c r="AT3367"/>
      <c r="AU3367"/>
      <c r="AV3367"/>
      <c r="AW3367"/>
      <c r="AX3367"/>
      <c r="AY3367"/>
      <c r="AZ3367"/>
      <c r="BA3367"/>
      <c r="BB3367"/>
      <c r="BC3367"/>
      <c r="BD3367"/>
      <c r="BE3367" s="171"/>
      <c r="BF3367" s="171"/>
      <c r="BG3367" s="171"/>
      <c r="BH3367" s="171"/>
      <c r="BI3367" s="171"/>
      <c r="BJ3367" s="171"/>
      <c r="BK3367" s="171"/>
      <c r="BL3367" s="171"/>
      <c r="BM3367" s="171"/>
      <c r="BN3367" s="171"/>
      <c r="BO3367" s="171"/>
      <c r="BP3367" s="171"/>
      <c r="BQ3367" s="171"/>
      <c r="BR3367" s="171"/>
      <c r="BS3367" s="171"/>
      <c r="BT3367" s="171"/>
      <c r="BU3367" s="171"/>
      <c r="BV3367" s="171"/>
      <c r="BW3367" s="171"/>
      <c r="BX3367" s="171"/>
      <c r="BY3367" s="171"/>
      <c r="BZ3367" s="171"/>
      <c r="CA3367" s="171"/>
      <c r="CB3367" s="171"/>
      <c r="CC3367" s="171"/>
      <c r="CD3367" s="171"/>
      <c r="CE3367" s="171"/>
      <c r="CF3367" s="171"/>
      <c r="CG3367" s="171"/>
      <c r="CH3367" s="171"/>
      <c r="CI3367" s="171"/>
      <c r="CJ3367" s="171"/>
      <c r="CK3367" s="171"/>
      <c r="CL3367" s="171"/>
      <c r="CM3367" s="171"/>
      <c r="CN3367" s="171"/>
      <c r="CO3367" s="171"/>
      <c r="CP3367" s="171"/>
      <c r="CQ3367" s="171"/>
      <c r="CR3367" s="171"/>
      <c r="CS3367" s="171"/>
      <c r="CT3367" s="171"/>
      <c r="CU3367" s="171"/>
      <c r="CV3367" s="171"/>
      <c r="CW3367" s="171"/>
      <c r="CX3367" s="171"/>
      <c r="CY3367" s="171"/>
      <c r="CZ3367" s="171"/>
      <c r="DA3367" s="171"/>
      <c r="DB3367" s="171"/>
      <c r="DC3367" s="171"/>
      <c r="DD3367" s="171"/>
      <c r="DE3367" s="171"/>
      <c r="DF3367" s="171"/>
      <c r="DG3367" s="171"/>
      <c r="DH3367" s="171"/>
      <c r="DI3367" s="171"/>
      <c r="DJ3367" s="171"/>
      <c r="DK3367" s="171"/>
      <c r="DL3367" s="171"/>
      <c r="DM3367" s="171"/>
      <c r="DN3367" s="171"/>
      <c r="DO3367" s="171"/>
      <c r="DP3367" s="171"/>
      <c r="DQ3367" s="171"/>
      <c r="DR3367" s="171"/>
      <c r="DS3367" s="171"/>
      <c r="DT3367" s="171"/>
      <c r="DU3367" s="171"/>
      <c r="DV3367" s="171"/>
      <c r="DW3367" s="171"/>
      <c r="DX3367" s="171"/>
      <c r="DY3367" s="171"/>
      <c r="DZ3367" s="171"/>
      <c r="EA3367" s="171"/>
      <c r="EB3367" s="171"/>
      <c r="EC3367" s="171"/>
      <c r="ED3367" s="171"/>
      <c r="EE3367" s="171"/>
      <c r="EF3367" s="171"/>
      <c r="EG3367" s="171"/>
      <c r="EH3367" s="171"/>
      <c r="EI3367" s="171"/>
      <c r="EJ3367" s="171"/>
      <c r="EK3367" s="171"/>
      <c r="EL3367" s="171"/>
      <c r="EM3367" s="171"/>
      <c r="EN3367" s="171"/>
    </row>
    <row r="3368" spans="43:144" ht="15" x14ac:dyDescent="0.25">
      <c r="AQ3368" s="171"/>
      <c r="AR3368"/>
      <c r="AS3368"/>
      <c r="AT3368"/>
      <c r="AU3368"/>
      <c r="AV3368"/>
      <c r="AW3368"/>
      <c r="AX3368"/>
      <c r="AY3368"/>
      <c r="AZ3368"/>
      <c r="BA3368"/>
      <c r="BB3368"/>
      <c r="BC3368"/>
      <c r="BD3368"/>
      <c r="BE3368" s="171"/>
      <c r="BF3368" s="171"/>
      <c r="BG3368" s="171"/>
      <c r="BH3368" s="171"/>
      <c r="BI3368" s="171"/>
      <c r="BJ3368" s="171"/>
      <c r="BK3368" s="171"/>
      <c r="BL3368" s="171"/>
      <c r="BM3368" s="171"/>
      <c r="BN3368" s="171"/>
      <c r="BO3368" s="171"/>
      <c r="BP3368" s="171"/>
      <c r="BQ3368" s="171"/>
      <c r="BR3368" s="171"/>
      <c r="BS3368" s="171"/>
      <c r="BT3368" s="171"/>
      <c r="BU3368" s="171"/>
      <c r="BV3368" s="171"/>
      <c r="BW3368" s="171"/>
      <c r="BX3368" s="171"/>
      <c r="BY3368" s="171"/>
      <c r="BZ3368" s="171"/>
      <c r="CA3368" s="171"/>
      <c r="CB3368" s="171"/>
      <c r="CC3368" s="171"/>
      <c r="CD3368" s="171"/>
      <c r="CE3368" s="171"/>
      <c r="CF3368" s="171"/>
      <c r="CG3368" s="171"/>
      <c r="CH3368" s="171"/>
      <c r="CI3368" s="171"/>
      <c r="CJ3368" s="171"/>
      <c r="CK3368" s="171"/>
      <c r="CL3368" s="171"/>
      <c r="CM3368" s="171"/>
      <c r="CN3368" s="171"/>
      <c r="CO3368" s="171"/>
      <c r="CP3368" s="171"/>
      <c r="CQ3368" s="171"/>
      <c r="CR3368" s="171"/>
      <c r="CS3368" s="171"/>
      <c r="CT3368" s="171"/>
      <c r="CU3368" s="171"/>
      <c r="CV3368" s="171"/>
      <c r="CW3368" s="171"/>
      <c r="CX3368" s="171"/>
      <c r="CY3368" s="171"/>
      <c r="CZ3368" s="171"/>
      <c r="DA3368" s="171"/>
      <c r="DB3368" s="171"/>
      <c r="DC3368" s="171"/>
      <c r="DD3368" s="171"/>
      <c r="DE3368" s="171"/>
      <c r="DF3368" s="171"/>
      <c r="DG3368" s="171"/>
      <c r="DH3368" s="171"/>
      <c r="DI3368" s="171"/>
      <c r="DJ3368" s="171"/>
      <c r="DK3368" s="171"/>
      <c r="DL3368" s="171"/>
      <c r="DM3368" s="171"/>
      <c r="DN3368" s="171"/>
      <c r="DO3368" s="171"/>
      <c r="DP3368" s="171"/>
      <c r="DQ3368" s="171"/>
      <c r="DR3368" s="171"/>
      <c r="DS3368" s="171"/>
      <c r="DT3368" s="171"/>
      <c r="DU3368" s="171"/>
      <c r="DV3368" s="171"/>
      <c r="DW3368" s="171"/>
      <c r="DX3368" s="171"/>
      <c r="DY3368" s="171"/>
      <c r="DZ3368" s="171"/>
      <c r="EA3368" s="171"/>
      <c r="EB3368" s="171"/>
      <c r="EC3368" s="171"/>
      <c r="ED3368" s="171"/>
      <c r="EE3368" s="171"/>
      <c r="EF3368" s="171"/>
      <c r="EG3368" s="171"/>
      <c r="EH3368" s="171"/>
      <c r="EI3368" s="171"/>
      <c r="EJ3368" s="171"/>
      <c r="EK3368" s="171"/>
      <c r="EL3368" s="171"/>
      <c r="EM3368" s="171"/>
      <c r="EN3368" s="171"/>
    </row>
    <row r="3369" spans="43:144" ht="15" x14ac:dyDescent="0.25">
      <c r="AQ3369" s="171"/>
      <c r="AR3369"/>
      <c r="AS3369"/>
      <c r="AT3369"/>
      <c r="AU3369"/>
      <c r="AV3369"/>
      <c r="AW3369"/>
      <c r="AX3369"/>
      <c r="AY3369"/>
      <c r="AZ3369"/>
      <c r="BA3369"/>
      <c r="BB3369"/>
      <c r="BC3369"/>
      <c r="BD3369"/>
      <c r="BE3369" s="171"/>
      <c r="BF3369" s="171"/>
      <c r="BG3369" s="171"/>
      <c r="BH3369" s="171"/>
      <c r="BI3369" s="171"/>
      <c r="BJ3369" s="171"/>
      <c r="BK3369" s="171"/>
      <c r="BL3369" s="171"/>
      <c r="BM3369" s="171"/>
      <c r="BN3369" s="171"/>
      <c r="BO3369" s="171"/>
      <c r="BP3369" s="171"/>
      <c r="BQ3369" s="171"/>
      <c r="BR3369" s="171"/>
      <c r="BS3369" s="171"/>
      <c r="BT3369" s="171"/>
      <c r="BU3369" s="171"/>
      <c r="BV3369" s="171"/>
      <c r="BW3369" s="171"/>
      <c r="BX3369" s="171"/>
      <c r="BY3369" s="171"/>
      <c r="BZ3369" s="171"/>
      <c r="CA3369" s="171"/>
      <c r="CB3369" s="171"/>
      <c r="CC3369" s="171"/>
      <c r="CD3369" s="171"/>
      <c r="CE3369" s="171"/>
      <c r="CF3369" s="171"/>
      <c r="CG3369" s="171"/>
      <c r="CH3369" s="171"/>
      <c r="CI3369" s="171"/>
      <c r="CJ3369" s="171"/>
      <c r="CK3369" s="171"/>
      <c r="CL3369" s="171"/>
      <c r="CM3369" s="171"/>
      <c r="CN3369" s="171"/>
      <c r="CO3369" s="171"/>
      <c r="CP3369" s="171"/>
      <c r="CQ3369" s="171"/>
      <c r="CR3369" s="171"/>
      <c r="CS3369" s="171"/>
      <c r="CT3369" s="171"/>
      <c r="CU3369" s="171"/>
      <c r="CV3369" s="171"/>
      <c r="CW3369" s="171"/>
      <c r="CX3369" s="171"/>
      <c r="CY3369" s="171"/>
      <c r="CZ3369" s="171"/>
      <c r="DA3369" s="171"/>
      <c r="DB3369" s="171"/>
      <c r="DC3369" s="171"/>
      <c r="DD3369" s="171"/>
      <c r="DE3369" s="171"/>
      <c r="DF3369" s="171"/>
      <c r="DG3369" s="171"/>
      <c r="DH3369" s="171"/>
      <c r="DI3369" s="171"/>
      <c r="DJ3369" s="171"/>
      <c r="DK3369" s="171"/>
      <c r="DL3369" s="171"/>
      <c r="DM3369" s="171"/>
      <c r="DN3369" s="171"/>
      <c r="DO3369" s="171"/>
      <c r="DP3369" s="171"/>
      <c r="DQ3369" s="171"/>
      <c r="DR3369" s="171"/>
      <c r="DS3369" s="171"/>
      <c r="DT3369" s="171"/>
      <c r="DU3369" s="171"/>
      <c r="DV3369" s="171"/>
      <c r="DW3369" s="171"/>
      <c r="DX3369" s="171"/>
      <c r="DY3369" s="171"/>
      <c r="DZ3369" s="171"/>
      <c r="EA3369" s="171"/>
      <c r="EB3369" s="171"/>
      <c r="EC3369" s="171"/>
      <c r="ED3369" s="171"/>
      <c r="EE3369" s="171"/>
      <c r="EF3369" s="171"/>
      <c r="EG3369" s="171"/>
      <c r="EH3369" s="171"/>
      <c r="EI3369" s="171"/>
      <c r="EJ3369" s="171"/>
      <c r="EK3369" s="171"/>
      <c r="EL3369" s="171"/>
      <c r="EM3369" s="171"/>
      <c r="EN3369" s="171"/>
    </row>
    <row r="3370" spans="43:144" ht="15" x14ac:dyDescent="0.25">
      <c r="AQ3370" s="171"/>
      <c r="AR3370"/>
      <c r="AS3370"/>
      <c r="AT3370"/>
      <c r="AU3370"/>
      <c r="AV3370"/>
      <c r="AW3370"/>
      <c r="AX3370"/>
      <c r="AY3370"/>
      <c r="AZ3370"/>
      <c r="BA3370"/>
      <c r="BB3370"/>
      <c r="BC3370"/>
      <c r="BD3370"/>
      <c r="BE3370" s="171"/>
      <c r="BF3370" s="171"/>
      <c r="BG3370" s="171"/>
      <c r="BH3370" s="171"/>
      <c r="BI3370" s="171"/>
      <c r="BJ3370" s="171"/>
      <c r="BK3370" s="171"/>
      <c r="BL3370" s="171"/>
      <c r="BM3370" s="171"/>
      <c r="BN3370" s="171"/>
      <c r="BO3370" s="171"/>
      <c r="BP3370" s="171"/>
      <c r="BQ3370" s="171"/>
      <c r="BR3370" s="171"/>
      <c r="BS3370" s="171"/>
      <c r="BT3370" s="171"/>
      <c r="BU3370" s="171"/>
      <c r="BV3370" s="171"/>
      <c r="BW3370" s="171"/>
      <c r="BX3370" s="171"/>
      <c r="BY3370" s="171"/>
      <c r="BZ3370" s="171"/>
      <c r="CA3370" s="171"/>
      <c r="CB3370" s="171"/>
      <c r="CC3370" s="171"/>
      <c r="CD3370" s="171"/>
      <c r="CE3370" s="171"/>
      <c r="CF3370" s="171"/>
      <c r="CG3370" s="171"/>
      <c r="CH3370" s="171"/>
      <c r="CI3370" s="171"/>
      <c r="CJ3370" s="171"/>
      <c r="CK3370" s="171"/>
      <c r="CL3370" s="171"/>
      <c r="CM3370" s="171"/>
      <c r="CN3370" s="171"/>
      <c r="CO3370" s="171"/>
      <c r="CP3370" s="171"/>
      <c r="CQ3370" s="171"/>
      <c r="CR3370" s="171"/>
      <c r="CS3370" s="171"/>
      <c r="CT3370" s="171"/>
      <c r="CU3370" s="171"/>
      <c r="CV3370" s="171"/>
      <c r="CW3370" s="171"/>
      <c r="CX3370" s="171"/>
      <c r="CY3370" s="171"/>
      <c r="CZ3370" s="171"/>
      <c r="DA3370" s="171"/>
      <c r="DB3370" s="171"/>
      <c r="DC3370" s="171"/>
      <c r="DD3370" s="171"/>
      <c r="DE3370" s="171"/>
      <c r="DF3370" s="171"/>
      <c r="DG3370" s="171"/>
      <c r="DH3370" s="171"/>
      <c r="DI3370" s="171"/>
      <c r="DJ3370" s="171"/>
      <c r="DK3370" s="171"/>
      <c r="DL3370" s="171"/>
      <c r="DM3370" s="171"/>
      <c r="DN3370" s="171"/>
      <c r="DO3370" s="171"/>
      <c r="DP3370" s="171"/>
      <c r="DQ3370" s="171"/>
      <c r="DR3370" s="171"/>
      <c r="DS3370" s="171"/>
      <c r="DT3370" s="171"/>
      <c r="DU3370" s="171"/>
      <c r="DV3370" s="171"/>
      <c r="DW3370" s="171"/>
      <c r="DX3370" s="171"/>
      <c r="DY3370" s="171"/>
      <c r="DZ3370" s="171"/>
      <c r="EA3370" s="171"/>
      <c r="EB3370" s="171"/>
      <c r="EC3370" s="171"/>
      <c r="ED3370" s="171"/>
      <c r="EE3370" s="171"/>
      <c r="EF3370" s="171"/>
      <c r="EG3370" s="171"/>
      <c r="EH3370" s="171"/>
      <c r="EI3370" s="171"/>
      <c r="EJ3370" s="171"/>
      <c r="EK3370" s="171"/>
      <c r="EL3370" s="171"/>
      <c r="EM3370" s="171"/>
      <c r="EN3370" s="171"/>
    </row>
    <row r="3371" spans="43:144" ht="15" x14ac:dyDescent="0.25">
      <c r="AQ3371" s="171"/>
      <c r="AR3371"/>
      <c r="AS3371"/>
      <c r="AT3371"/>
      <c r="AU3371"/>
      <c r="AV3371"/>
      <c r="AW3371"/>
      <c r="AX3371"/>
      <c r="AY3371"/>
      <c r="AZ3371"/>
      <c r="BA3371"/>
      <c r="BB3371"/>
      <c r="BC3371"/>
      <c r="BD3371"/>
      <c r="BE3371" s="171"/>
      <c r="BF3371" s="171"/>
      <c r="BG3371" s="171"/>
      <c r="BH3371" s="171"/>
      <c r="BI3371" s="171"/>
      <c r="BJ3371" s="171"/>
      <c r="BK3371" s="171"/>
      <c r="BL3371" s="171"/>
      <c r="BM3371" s="171"/>
      <c r="BN3371" s="171"/>
      <c r="BO3371" s="171"/>
      <c r="BP3371" s="171"/>
      <c r="BQ3371" s="171"/>
      <c r="BR3371" s="171"/>
      <c r="BS3371" s="171"/>
      <c r="BT3371" s="171"/>
      <c r="BU3371" s="171"/>
      <c r="BV3371" s="171"/>
      <c r="BW3371" s="171"/>
      <c r="BX3371" s="171"/>
      <c r="BY3371" s="171"/>
      <c r="BZ3371" s="171"/>
      <c r="CA3371" s="171"/>
      <c r="CB3371" s="171"/>
      <c r="CC3371" s="171"/>
      <c r="CD3371" s="171"/>
      <c r="CE3371" s="171"/>
      <c r="CF3371" s="171"/>
      <c r="CG3371" s="171"/>
      <c r="CH3371" s="171"/>
      <c r="CI3371" s="171"/>
      <c r="CJ3371" s="171"/>
      <c r="CK3371" s="171"/>
      <c r="CL3371" s="171"/>
      <c r="CM3371" s="171"/>
      <c r="CN3371" s="171"/>
      <c r="CO3371" s="171"/>
      <c r="CP3371" s="171"/>
      <c r="CQ3371" s="171"/>
      <c r="CR3371" s="171"/>
      <c r="CS3371" s="171"/>
      <c r="CT3371" s="171"/>
      <c r="CU3371" s="171"/>
      <c r="CV3371" s="171"/>
      <c r="CW3371" s="171"/>
      <c r="CX3371" s="171"/>
      <c r="CY3371" s="171"/>
      <c r="CZ3371" s="171"/>
      <c r="DA3371" s="171"/>
      <c r="DB3371" s="171"/>
      <c r="DC3371" s="171"/>
      <c r="DD3371" s="171"/>
      <c r="DE3371" s="171"/>
      <c r="DF3371" s="171"/>
      <c r="DG3371" s="171"/>
      <c r="DH3371" s="171"/>
      <c r="DI3371" s="171"/>
      <c r="DJ3371" s="171"/>
      <c r="DK3371" s="171"/>
      <c r="DL3371" s="171"/>
      <c r="DM3371" s="171"/>
      <c r="DN3371" s="171"/>
      <c r="DO3371" s="171"/>
      <c r="DP3371" s="171"/>
      <c r="DQ3371" s="171"/>
      <c r="DR3371" s="171"/>
      <c r="DS3371" s="171"/>
      <c r="DT3371" s="171"/>
      <c r="DU3371" s="171"/>
      <c r="DV3371" s="171"/>
      <c r="DW3371" s="171"/>
      <c r="DX3371" s="171"/>
      <c r="DY3371" s="171"/>
      <c r="DZ3371" s="171"/>
      <c r="EA3371" s="171"/>
      <c r="EB3371" s="171"/>
      <c r="EC3371" s="171"/>
      <c r="ED3371" s="171"/>
      <c r="EE3371" s="171"/>
      <c r="EF3371" s="171"/>
      <c r="EG3371" s="171"/>
      <c r="EH3371" s="171"/>
      <c r="EI3371" s="171"/>
      <c r="EJ3371" s="171"/>
      <c r="EK3371" s="171"/>
      <c r="EL3371" s="171"/>
      <c r="EM3371" s="171"/>
      <c r="EN3371" s="171"/>
    </row>
    <row r="3372" spans="43:144" ht="15" x14ac:dyDescent="0.25">
      <c r="AQ3372" s="171"/>
      <c r="AR3372"/>
      <c r="AS3372"/>
      <c r="AT3372"/>
      <c r="AU3372"/>
      <c r="AV3372"/>
      <c r="AW3372"/>
      <c r="AX3372"/>
      <c r="AY3372"/>
      <c r="AZ3372"/>
      <c r="BA3372"/>
      <c r="BB3372"/>
      <c r="BC3372"/>
      <c r="BD3372"/>
      <c r="BE3372" s="171"/>
      <c r="BF3372" s="171"/>
      <c r="BG3372" s="171"/>
      <c r="BH3372" s="171"/>
      <c r="BI3372" s="171"/>
      <c r="BJ3372" s="171"/>
      <c r="BK3372" s="171"/>
      <c r="BL3372" s="171"/>
      <c r="BM3372" s="171"/>
      <c r="BN3372" s="171"/>
      <c r="BO3372" s="171"/>
      <c r="BP3372" s="171"/>
      <c r="BQ3372" s="171"/>
      <c r="BR3372" s="171"/>
      <c r="BS3372" s="171"/>
      <c r="BT3372" s="171"/>
      <c r="BU3372" s="171"/>
      <c r="BV3372" s="171"/>
      <c r="BW3372" s="171"/>
      <c r="BX3372" s="171"/>
      <c r="BY3372" s="171"/>
      <c r="BZ3372" s="171"/>
      <c r="CA3372" s="171"/>
      <c r="CB3372" s="171"/>
      <c r="CC3372" s="171"/>
      <c r="CD3372" s="171"/>
      <c r="CE3372" s="171"/>
      <c r="CF3372" s="171"/>
      <c r="CG3372" s="171"/>
      <c r="CH3372" s="171"/>
      <c r="CI3372" s="171"/>
      <c r="CJ3372" s="171"/>
      <c r="CK3372" s="171"/>
      <c r="CL3372" s="171"/>
      <c r="CM3372" s="171"/>
      <c r="CN3372" s="171"/>
      <c r="CO3372" s="171"/>
      <c r="CP3372" s="171"/>
      <c r="CQ3372" s="171"/>
      <c r="CR3372" s="171"/>
      <c r="CS3372" s="171"/>
      <c r="CT3372" s="171"/>
      <c r="CU3372" s="171"/>
      <c r="CV3372" s="171"/>
      <c r="CW3372" s="171"/>
      <c r="CX3372" s="171"/>
      <c r="CY3372" s="171"/>
      <c r="CZ3372" s="171"/>
      <c r="DA3372" s="171"/>
      <c r="DB3372" s="171"/>
      <c r="DC3372" s="171"/>
      <c r="DD3372" s="171"/>
      <c r="DE3372" s="171"/>
      <c r="DF3372" s="171"/>
      <c r="DG3372" s="171"/>
      <c r="DH3372" s="171"/>
      <c r="DI3372" s="171"/>
      <c r="DJ3372" s="171"/>
      <c r="DK3372" s="171"/>
      <c r="DL3372" s="171"/>
      <c r="DM3372" s="171"/>
      <c r="DN3372" s="171"/>
      <c r="DO3372" s="171"/>
      <c r="DP3372" s="171"/>
      <c r="DQ3372" s="171"/>
      <c r="DR3372" s="171"/>
      <c r="DS3372" s="171"/>
      <c r="DT3372" s="171"/>
      <c r="DU3372" s="171"/>
      <c r="DV3372" s="171"/>
      <c r="DW3372" s="171"/>
      <c r="DX3372" s="171"/>
      <c r="DY3372" s="171"/>
      <c r="DZ3372" s="171"/>
      <c r="EA3372" s="171"/>
      <c r="EB3372" s="171"/>
      <c r="EC3372" s="171"/>
      <c r="ED3372" s="171"/>
      <c r="EE3372" s="171"/>
      <c r="EF3372" s="171"/>
      <c r="EG3372" s="171"/>
      <c r="EH3372" s="171"/>
      <c r="EI3372" s="171"/>
      <c r="EJ3372" s="171"/>
      <c r="EK3372" s="171"/>
      <c r="EL3372" s="171"/>
      <c r="EM3372" s="171"/>
      <c r="EN3372" s="171"/>
    </row>
    <row r="3373" spans="43:144" ht="15" x14ac:dyDescent="0.25">
      <c r="AQ3373" s="171"/>
      <c r="AR3373"/>
      <c r="AS3373"/>
      <c r="AT3373"/>
      <c r="AU3373"/>
      <c r="AV3373"/>
      <c r="AW3373"/>
      <c r="AX3373"/>
      <c r="AY3373"/>
      <c r="AZ3373"/>
      <c r="BA3373"/>
      <c r="BB3373"/>
      <c r="BC3373"/>
      <c r="BD3373"/>
      <c r="BE3373" s="171"/>
      <c r="BF3373" s="171"/>
      <c r="BG3373" s="171"/>
      <c r="BH3373" s="171"/>
      <c r="BI3373" s="171"/>
      <c r="BJ3373" s="171"/>
      <c r="BK3373" s="171"/>
      <c r="BL3373" s="171"/>
      <c r="BM3373" s="171"/>
      <c r="BN3373" s="171"/>
      <c r="BO3373" s="171"/>
      <c r="BP3373" s="171"/>
      <c r="BQ3373" s="171"/>
      <c r="BR3373" s="171"/>
      <c r="BS3373" s="171"/>
      <c r="BT3373" s="171"/>
      <c r="BU3373" s="171"/>
      <c r="BV3373" s="171"/>
      <c r="BW3373" s="171"/>
      <c r="BX3373" s="171"/>
      <c r="BY3373" s="171"/>
      <c r="BZ3373" s="171"/>
      <c r="CA3373" s="171"/>
      <c r="CB3373" s="171"/>
      <c r="CC3373" s="171"/>
      <c r="CD3373" s="171"/>
      <c r="CE3373" s="171"/>
      <c r="CF3373" s="171"/>
      <c r="CG3373" s="171"/>
      <c r="CH3373" s="171"/>
      <c r="CI3373" s="171"/>
      <c r="CJ3373" s="171"/>
      <c r="CK3373" s="171"/>
      <c r="CL3373" s="171"/>
      <c r="CM3373" s="171"/>
      <c r="CN3373" s="171"/>
      <c r="CO3373" s="171"/>
      <c r="CP3373" s="171"/>
      <c r="CQ3373" s="171"/>
      <c r="CR3373" s="171"/>
      <c r="CS3373" s="171"/>
      <c r="CT3373" s="171"/>
      <c r="CU3373" s="171"/>
      <c r="CV3373" s="171"/>
      <c r="CW3373" s="171"/>
      <c r="CX3373" s="171"/>
      <c r="CY3373" s="171"/>
      <c r="CZ3373" s="171"/>
      <c r="DA3373" s="171"/>
      <c r="DB3373" s="171"/>
      <c r="DC3373" s="171"/>
      <c r="DD3373" s="171"/>
      <c r="DE3373" s="171"/>
      <c r="DF3373" s="171"/>
      <c r="DG3373" s="171"/>
      <c r="DH3373" s="171"/>
      <c r="DI3373" s="171"/>
      <c r="DJ3373" s="171"/>
      <c r="DK3373" s="171"/>
      <c r="DL3373" s="171"/>
      <c r="DM3373" s="171"/>
      <c r="DN3373" s="171"/>
      <c r="DO3373" s="171"/>
      <c r="DP3373" s="171"/>
      <c r="DQ3373" s="171"/>
      <c r="DR3373" s="171"/>
      <c r="DS3373" s="171"/>
      <c r="DT3373" s="171"/>
      <c r="DU3373" s="171"/>
      <c r="DV3373" s="171"/>
      <c r="DW3373" s="171"/>
      <c r="DX3373" s="171"/>
      <c r="DY3373" s="171"/>
      <c r="DZ3373" s="171"/>
      <c r="EA3373" s="171"/>
      <c r="EB3373" s="171"/>
      <c r="EC3373" s="171"/>
      <c r="ED3373" s="171"/>
      <c r="EE3373" s="171"/>
      <c r="EF3373" s="171"/>
      <c r="EG3373" s="171"/>
      <c r="EH3373" s="171"/>
      <c r="EI3373" s="171"/>
      <c r="EJ3373" s="171"/>
      <c r="EK3373" s="171"/>
      <c r="EL3373" s="171"/>
      <c r="EM3373" s="171"/>
      <c r="EN3373" s="171"/>
    </row>
    <row r="3374" spans="43:144" ht="15" x14ac:dyDescent="0.25">
      <c r="AQ3374" s="171"/>
      <c r="AR3374"/>
      <c r="AS3374"/>
      <c r="AT3374"/>
      <c r="AU3374"/>
      <c r="AV3374"/>
      <c r="AW3374"/>
      <c r="AX3374"/>
      <c r="AY3374"/>
      <c r="AZ3374"/>
      <c r="BA3374"/>
      <c r="BB3374"/>
      <c r="BC3374"/>
      <c r="BD3374"/>
      <c r="BE3374" s="171"/>
      <c r="BF3374" s="171"/>
      <c r="BG3374" s="171"/>
      <c r="BH3374" s="171"/>
      <c r="BI3374" s="171"/>
      <c r="BJ3374" s="171"/>
      <c r="BK3374" s="171"/>
      <c r="BL3374" s="171"/>
      <c r="BM3374" s="171"/>
      <c r="BN3374" s="171"/>
      <c r="BO3374" s="171"/>
      <c r="BP3374" s="171"/>
      <c r="BQ3374" s="171"/>
      <c r="BR3374" s="171"/>
      <c r="BS3374" s="171"/>
      <c r="BT3374" s="171"/>
      <c r="BU3374" s="171"/>
      <c r="BV3374" s="171"/>
      <c r="BW3374" s="171"/>
      <c r="BX3374" s="171"/>
      <c r="BY3374" s="171"/>
      <c r="BZ3374" s="171"/>
      <c r="CA3374" s="171"/>
      <c r="CB3374" s="171"/>
      <c r="CC3374" s="171"/>
      <c r="CD3374" s="171"/>
      <c r="CE3374" s="171"/>
      <c r="CF3374" s="171"/>
      <c r="CG3374" s="171"/>
      <c r="CH3374" s="171"/>
      <c r="CI3374" s="171"/>
      <c r="CJ3374" s="171"/>
      <c r="CK3374" s="171"/>
      <c r="CL3374" s="171"/>
      <c r="CM3374" s="171"/>
      <c r="CN3374" s="171"/>
      <c r="CO3374" s="171"/>
      <c r="CP3374" s="171"/>
      <c r="CQ3374" s="171"/>
      <c r="CR3374" s="171"/>
      <c r="CS3374" s="171"/>
      <c r="CT3374" s="171"/>
      <c r="CU3374" s="171"/>
      <c r="CV3374" s="171"/>
      <c r="CW3374" s="171"/>
      <c r="CX3374" s="171"/>
      <c r="CY3374" s="171"/>
      <c r="CZ3374" s="171"/>
      <c r="DA3374" s="171"/>
      <c r="DB3374" s="171"/>
      <c r="DC3374" s="171"/>
      <c r="DD3374" s="171"/>
      <c r="DE3374" s="171"/>
      <c r="DF3374" s="171"/>
      <c r="DG3374" s="171"/>
      <c r="DH3374" s="171"/>
      <c r="DI3374" s="171"/>
      <c r="DJ3374" s="171"/>
      <c r="DK3374" s="171"/>
      <c r="DL3374" s="171"/>
      <c r="DM3374" s="171"/>
      <c r="DN3374" s="171"/>
      <c r="DO3374" s="171"/>
      <c r="DP3374" s="171"/>
      <c r="DQ3374" s="171"/>
      <c r="DR3374" s="171"/>
      <c r="DS3374" s="171"/>
      <c r="DT3374" s="171"/>
      <c r="DU3374" s="171"/>
      <c r="DV3374" s="171"/>
      <c r="DW3374" s="171"/>
      <c r="DX3374" s="171"/>
      <c r="DY3374" s="171"/>
      <c r="DZ3374" s="171"/>
      <c r="EA3374" s="171"/>
      <c r="EB3374" s="171"/>
      <c r="EC3374" s="171"/>
      <c r="ED3374" s="171"/>
      <c r="EE3374" s="171"/>
      <c r="EF3374" s="171"/>
      <c r="EG3374" s="171"/>
      <c r="EH3374" s="171"/>
      <c r="EI3374" s="171"/>
      <c r="EJ3374" s="171"/>
      <c r="EK3374" s="171"/>
      <c r="EL3374" s="171"/>
      <c r="EM3374" s="171"/>
      <c r="EN3374" s="171"/>
    </row>
    <row r="3375" spans="43:144" ht="15" x14ac:dyDescent="0.25">
      <c r="AQ3375" s="171"/>
      <c r="AR3375"/>
      <c r="AS3375"/>
      <c r="AT3375"/>
      <c r="AU3375"/>
      <c r="AV3375"/>
      <c r="AW3375"/>
      <c r="AX3375"/>
      <c r="AY3375"/>
      <c r="AZ3375"/>
      <c r="BA3375"/>
      <c r="BB3375"/>
      <c r="BC3375"/>
      <c r="BD3375"/>
      <c r="BE3375" s="171"/>
      <c r="BF3375" s="171"/>
      <c r="BG3375" s="171"/>
      <c r="BH3375" s="171"/>
      <c r="BI3375" s="171"/>
      <c r="BJ3375" s="171"/>
      <c r="BK3375" s="171"/>
      <c r="BL3375" s="171"/>
      <c r="BM3375" s="171"/>
      <c r="BN3375" s="171"/>
      <c r="BO3375" s="171"/>
      <c r="BP3375" s="171"/>
      <c r="BQ3375" s="171"/>
      <c r="BR3375" s="171"/>
      <c r="BS3375" s="171"/>
      <c r="BT3375" s="171"/>
      <c r="BU3375" s="171"/>
      <c r="BV3375" s="171"/>
      <c r="BW3375" s="171"/>
      <c r="BX3375" s="171"/>
      <c r="BY3375" s="171"/>
      <c r="BZ3375" s="171"/>
      <c r="CA3375" s="171"/>
      <c r="CB3375" s="171"/>
      <c r="CC3375" s="171"/>
      <c r="CD3375" s="171"/>
      <c r="CE3375" s="171"/>
      <c r="CF3375" s="171"/>
      <c r="CG3375" s="171"/>
      <c r="CH3375" s="171"/>
      <c r="CI3375" s="171"/>
      <c r="CJ3375" s="171"/>
      <c r="CK3375" s="171"/>
      <c r="CL3375" s="171"/>
      <c r="CM3375" s="171"/>
      <c r="CN3375" s="171"/>
      <c r="CO3375" s="171"/>
      <c r="CP3375" s="171"/>
      <c r="CQ3375" s="171"/>
      <c r="CR3375" s="171"/>
      <c r="CS3375" s="171"/>
      <c r="CT3375" s="171"/>
      <c r="CU3375" s="171"/>
      <c r="CV3375" s="171"/>
      <c r="CW3375" s="171"/>
      <c r="CX3375" s="171"/>
      <c r="CY3375" s="171"/>
      <c r="CZ3375" s="171"/>
      <c r="DA3375" s="171"/>
      <c r="DB3375" s="171"/>
      <c r="DC3375" s="171"/>
      <c r="DD3375" s="171"/>
      <c r="DE3375" s="171"/>
      <c r="DF3375" s="171"/>
      <c r="DG3375" s="171"/>
      <c r="DH3375" s="171"/>
      <c r="DI3375" s="171"/>
      <c r="DJ3375" s="171"/>
      <c r="DK3375" s="171"/>
      <c r="DL3375" s="171"/>
      <c r="DM3375" s="171"/>
      <c r="DN3375" s="171"/>
      <c r="DO3375" s="171"/>
      <c r="DP3375" s="171"/>
      <c r="DQ3375" s="171"/>
      <c r="DR3375" s="171"/>
      <c r="DS3375" s="171"/>
      <c r="DT3375" s="171"/>
      <c r="DU3375" s="171"/>
      <c r="DV3375" s="171"/>
      <c r="DW3375" s="171"/>
      <c r="DX3375" s="171"/>
      <c r="DY3375" s="171"/>
      <c r="DZ3375" s="171"/>
      <c r="EA3375" s="171"/>
      <c r="EB3375" s="171"/>
      <c r="EC3375" s="171"/>
      <c r="ED3375" s="171"/>
      <c r="EE3375" s="171"/>
      <c r="EF3375" s="171"/>
      <c r="EG3375" s="171"/>
      <c r="EH3375" s="171"/>
      <c r="EI3375" s="171"/>
      <c r="EJ3375" s="171"/>
      <c r="EK3375" s="171"/>
      <c r="EL3375" s="171"/>
      <c r="EM3375" s="171"/>
      <c r="EN3375" s="171"/>
    </row>
    <row r="3376" spans="43:144" ht="15" x14ac:dyDescent="0.25">
      <c r="AQ3376" s="171"/>
      <c r="AR3376"/>
      <c r="AS3376"/>
      <c r="AT3376"/>
      <c r="AU3376"/>
      <c r="AV3376"/>
      <c r="AW3376"/>
      <c r="AX3376"/>
      <c r="AY3376"/>
      <c r="AZ3376"/>
      <c r="BA3376"/>
      <c r="BB3376"/>
      <c r="BC3376"/>
      <c r="BD3376"/>
      <c r="BE3376" s="171"/>
      <c r="BF3376" s="171"/>
      <c r="BG3376" s="171"/>
      <c r="BH3376" s="171"/>
      <c r="BI3376" s="171"/>
      <c r="BJ3376" s="171"/>
      <c r="BK3376" s="171"/>
      <c r="BL3376" s="171"/>
      <c r="BM3376" s="171"/>
      <c r="BN3376" s="171"/>
      <c r="BO3376" s="171"/>
      <c r="BP3376" s="171"/>
      <c r="BQ3376" s="171"/>
      <c r="BR3376" s="171"/>
      <c r="BS3376" s="171"/>
      <c r="BT3376" s="171"/>
      <c r="BU3376" s="171"/>
      <c r="BV3376" s="171"/>
      <c r="BW3376" s="171"/>
      <c r="BX3376" s="171"/>
      <c r="BY3376" s="171"/>
      <c r="BZ3376" s="171"/>
      <c r="CA3376" s="171"/>
      <c r="CB3376" s="171"/>
      <c r="CC3376" s="171"/>
      <c r="CD3376" s="171"/>
      <c r="CE3376" s="171"/>
      <c r="CF3376" s="171"/>
      <c r="CG3376" s="171"/>
      <c r="CH3376" s="171"/>
      <c r="CI3376" s="171"/>
      <c r="CJ3376" s="171"/>
      <c r="CK3376" s="171"/>
      <c r="CL3376" s="171"/>
      <c r="CM3376" s="171"/>
      <c r="CN3376" s="171"/>
      <c r="CO3376" s="171"/>
      <c r="CP3376" s="171"/>
      <c r="CQ3376" s="171"/>
      <c r="CR3376" s="171"/>
      <c r="CS3376" s="171"/>
      <c r="CT3376" s="171"/>
      <c r="CU3376" s="171"/>
      <c r="CV3376" s="171"/>
      <c r="CW3376" s="171"/>
      <c r="CX3376" s="171"/>
      <c r="CY3376" s="171"/>
      <c r="CZ3376" s="171"/>
      <c r="DA3376" s="171"/>
      <c r="DB3376" s="171"/>
      <c r="DC3376" s="171"/>
      <c r="DD3376" s="171"/>
      <c r="DE3376" s="171"/>
      <c r="DF3376" s="171"/>
      <c r="DG3376" s="171"/>
      <c r="DH3376" s="171"/>
      <c r="DI3376" s="171"/>
      <c r="DJ3376" s="171"/>
      <c r="DK3376" s="171"/>
      <c r="DL3376" s="171"/>
      <c r="DM3376" s="171"/>
      <c r="DN3376" s="171"/>
      <c r="DO3376" s="171"/>
      <c r="DP3376" s="171"/>
      <c r="DQ3376" s="171"/>
      <c r="DR3376" s="171"/>
      <c r="DS3376" s="171"/>
      <c r="DT3376" s="171"/>
      <c r="DU3376" s="171"/>
      <c r="DV3376" s="171"/>
      <c r="DW3376" s="171"/>
      <c r="DX3376" s="171"/>
      <c r="DY3376" s="171"/>
      <c r="DZ3376" s="171"/>
      <c r="EA3376" s="171"/>
      <c r="EB3376" s="171"/>
      <c r="EC3376" s="171"/>
      <c r="ED3376" s="171"/>
      <c r="EE3376" s="171"/>
      <c r="EF3376" s="171"/>
      <c r="EG3376" s="171"/>
      <c r="EH3376" s="171"/>
      <c r="EI3376" s="171"/>
      <c r="EJ3376" s="171"/>
      <c r="EK3376" s="171"/>
      <c r="EL3376" s="171"/>
      <c r="EM3376" s="171"/>
      <c r="EN3376" s="171"/>
    </row>
    <row r="3377" spans="43:144" ht="15" x14ac:dyDescent="0.25">
      <c r="AQ3377" s="171"/>
      <c r="AR3377"/>
      <c r="AS3377"/>
      <c r="AT3377"/>
      <c r="AU3377"/>
      <c r="AV3377"/>
      <c r="AW3377"/>
      <c r="AX3377"/>
      <c r="AY3377"/>
      <c r="AZ3377"/>
      <c r="BA3377"/>
      <c r="BB3377"/>
      <c r="BC3377"/>
      <c r="BD3377"/>
      <c r="BE3377" s="171"/>
      <c r="BF3377" s="171"/>
      <c r="BG3377" s="171"/>
      <c r="BH3377" s="171"/>
      <c r="BI3377" s="171"/>
      <c r="BJ3377" s="171"/>
      <c r="BK3377" s="171"/>
      <c r="BL3377" s="171"/>
      <c r="BM3377" s="171"/>
      <c r="BN3377" s="171"/>
      <c r="BO3377" s="171"/>
      <c r="BP3377" s="171"/>
      <c r="BQ3377" s="171"/>
      <c r="BR3377" s="171"/>
      <c r="BS3377" s="171"/>
      <c r="BT3377" s="171"/>
      <c r="BU3377" s="171"/>
      <c r="BV3377" s="171"/>
      <c r="BW3377" s="171"/>
      <c r="BX3377" s="171"/>
      <c r="BY3377" s="171"/>
      <c r="BZ3377" s="171"/>
      <c r="CA3377" s="171"/>
      <c r="CB3377" s="171"/>
      <c r="CC3377" s="171"/>
      <c r="CD3377" s="171"/>
      <c r="CE3377" s="171"/>
      <c r="CF3377" s="171"/>
      <c r="CG3377" s="171"/>
      <c r="CH3377" s="171"/>
      <c r="CI3377" s="171"/>
      <c r="CJ3377" s="171"/>
      <c r="CK3377" s="171"/>
      <c r="CL3377" s="171"/>
      <c r="CM3377" s="171"/>
      <c r="CN3377" s="171"/>
      <c r="CO3377" s="171"/>
      <c r="CP3377" s="171"/>
      <c r="CQ3377" s="171"/>
      <c r="CR3377" s="171"/>
      <c r="CS3377" s="171"/>
      <c r="CT3377" s="171"/>
      <c r="CU3377" s="171"/>
      <c r="CV3377" s="171"/>
      <c r="CW3377" s="171"/>
      <c r="CX3377" s="171"/>
      <c r="CY3377" s="171"/>
      <c r="CZ3377" s="171"/>
      <c r="DA3377" s="171"/>
      <c r="DB3377" s="171"/>
      <c r="DC3377" s="171"/>
      <c r="DD3377" s="171"/>
      <c r="DE3377" s="171"/>
      <c r="DF3377" s="171"/>
      <c r="DG3377" s="171"/>
      <c r="DH3377" s="171"/>
      <c r="DI3377" s="171"/>
      <c r="DJ3377" s="171"/>
      <c r="DK3377" s="171"/>
      <c r="DL3377" s="171"/>
      <c r="DM3377" s="171"/>
      <c r="DN3377" s="171"/>
      <c r="DO3377" s="171"/>
      <c r="DP3377" s="171"/>
      <c r="DQ3377" s="171"/>
      <c r="DR3377" s="171"/>
      <c r="DS3377" s="171"/>
      <c r="DT3377" s="171"/>
      <c r="DU3377" s="171"/>
      <c r="DV3377" s="171"/>
      <c r="DW3377" s="171"/>
      <c r="DX3377" s="171"/>
      <c r="DY3377" s="171"/>
      <c r="DZ3377" s="171"/>
      <c r="EA3377" s="171"/>
      <c r="EB3377" s="171"/>
      <c r="EC3377" s="171"/>
      <c r="ED3377" s="171"/>
      <c r="EE3377" s="171"/>
      <c r="EF3377" s="171"/>
      <c r="EG3377" s="171"/>
      <c r="EH3377" s="171"/>
      <c r="EI3377" s="171"/>
      <c r="EJ3377" s="171"/>
      <c r="EK3377" s="171"/>
      <c r="EL3377" s="171"/>
      <c r="EM3377" s="171"/>
      <c r="EN3377" s="171"/>
    </row>
    <row r="3378" spans="43:144" ht="15" x14ac:dyDescent="0.25">
      <c r="AQ3378" s="171"/>
      <c r="AR3378"/>
      <c r="AS3378"/>
      <c r="AT3378"/>
      <c r="AU3378"/>
      <c r="AV3378"/>
      <c r="AW3378"/>
      <c r="AX3378"/>
      <c r="AY3378"/>
      <c r="AZ3378"/>
      <c r="BA3378"/>
      <c r="BB3378"/>
      <c r="BC3378"/>
      <c r="BD3378"/>
      <c r="BE3378" s="171"/>
      <c r="BF3378" s="171"/>
      <c r="BG3378" s="171"/>
      <c r="BH3378" s="171"/>
      <c r="BI3378" s="171"/>
      <c r="BJ3378" s="171"/>
      <c r="BK3378" s="171"/>
      <c r="BL3378" s="171"/>
      <c r="BM3378" s="171"/>
      <c r="BN3378" s="171"/>
      <c r="BO3378" s="171"/>
      <c r="BP3378" s="171"/>
      <c r="BQ3378" s="171"/>
      <c r="BR3378" s="171"/>
      <c r="BS3378" s="171"/>
      <c r="BT3378" s="171"/>
      <c r="BU3378" s="171"/>
      <c r="BV3378" s="171"/>
      <c r="BW3378" s="171"/>
      <c r="BX3378" s="171"/>
      <c r="BY3378" s="171"/>
      <c r="BZ3378" s="171"/>
      <c r="CA3378" s="171"/>
      <c r="CB3378" s="171"/>
      <c r="CC3378" s="171"/>
      <c r="CD3378" s="171"/>
      <c r="CE3378" s="171"/>
      <c r="CF3378" s="171"/>
      <c r="CG3378" s="171"/>
      <c r="CH3378" s="171"/>
      <c r="CI3378" s="171"/>
      <c r="CJ3378" s="171"/>
      <c r="CK3378" s="171"/>
      <c r="CL3378" s="171"/>
      <c r="CM3378" s="171"/>
      <c r="CN3378" s="171"/>
      <c r="CO3378" s="171"/>
      <c r="CP3378" s="171"/>
      <c r="CQ3378" s="171"/>
      <c r="CR3378" s="171"/>
      <c r="CS3378" s="171"/>
      <c r="CT3378" s="171"/>
      <c r="CU3378" s="171"/>
      <c r="CV3378" s="171"/>
      <c r="CW3378" s="171"/>
      <c r="CX3378" s="171"/>
      <c r="CY3378" s="171"/>
      <c r="CZ3378" s="171"/>
      <c r="DA3378" s="171"/>
      <c r="DB3378" s="171"/>
      <c r="DC3378" s="171"/>
      <c r="DD3378" s="171"/>
      <c r="DE3378" s="171"/>
      <c r="DF3378" s="171"/>
      <c r="DG3378" s="171"/>
      <c r="DH3378" s="171"/>
      <c r="DI3378" s="171"/>
      <c r="DJ3378" s="171"/>
      <c r="DK3378" s="171"/>
      <c r="DL3378" s="171"/>
      <c r="DM3378" s="171"/>
      <c r="DN3378" s="171"/>
      <c r="DO3378" s="171"/>
      <c r="DP3378" s="171"/>
      <c r="DQ3378" s="171"/>
      <c r="DR3378" s="171"/>
      <c r="DS3378" s="171"/>
      <c r="DT3378" s="171"/>
      <c r="DU3378" s="171"/>
      <c r="DV3378" s="171"/>
      <c r="DW3378" s="171"/>
      <c r="DX3378" s="171"/>
      <c r="DY3378" s="171"/>
      <c r="DZ3378" s="171"/>
      <c r="EA3378" s="171"/>
      <c r="EB3378" s="171"/>
      <c r="EC3378" s="171"/>
      <c r="ED3378" s="171"/>
      <c r="EE3378" s="171"/>
      <c r="EF3378" s="171"/>
      <c r="EG3378" s="171"/>
      <c r="EH3378" s="171"/>
      <c r="EI3378" s="171"/>
      <c r="EJ3378" s="171"/>
      <c r="EK3378" s="171"/>
      <c r="EL3378" s="171"/>
      <c r="EM3378" s="171"/>
      <c r="EN3378" s="171"/>
    </row>
    <row r="3379" spans="43:144" ht="15" x14ac:dyDescent="0.25">
      <c r="AQ3379" s="171"/>
      <c r="AR3379"/>
      <c r="AS3379"/>
      <c r="AT3379"/>
      <c r="AU3379"/>
      <c r="AV3379"/>
      <c r="AW3379"/>
      <c r="AX3379"/>
      <c r="AY3379"/>
      <c r="AZ3379"/>
      <c r="BA3379"/>
      <c r="BB3379"/>
      <c r="BC3379"/>
      <c r="BD3379"/>
      <c r="BE3379" s="171"/>
      <c r="BF3379" s="171"/>
      <c r="BG3379" s="171"/>
      <c r="BH3379" s="171"/>
      <c r="BI3379" s="171"/>
      <c r="BJ3379" s="171"/>
      <c r="BK3379" s="171"/>
      <c r="BL3379" s="171"/>
      <c r="BM3379" s="171"/>
      <c r="BN3379" s="171"/>
      <c r="BO3379" s="171"/>
      <c r="BP3379" s="171"/>
      <c r="BQ3379" s="171"/>
      <c r="BR3379" s="171"/>
      <c r="BS3379" s="171"/>
      <c r="BT3379" s="171"/>
      <c r="BU3379" s="171"/>
      <c r="BV3379" s="171"/>
      <c r="BW3379" s="171"/>
      <c r="BX3379" s="171"/>
      <c r="BY3379" s="171"/>
      <c r="BZ3379" s="171"/>
      <c r="CA3379" s="171"/>
      <c r="CB3379" s="171"/>
      <c r="CC3379" s="171"/>
      <c r="CD3379" s="171"/>
      <c r="CE3379" s="171"/>
      <c r="CF3379" s="171"/>
      <c r="CG3379" s="171"/>
      <c r="CH3379" s="171"/>
      <c r="CI3379" s="171"/>
      <c r="CJ3379" s="171"/>
      <c r="CK3379" s="171"/>
      <c r="CL3379" s="171"/>
      <c r="CM3379" s="171"/>
      <c r="CN3379" s="171"/>
      <c r="CO3379" s="171"/>
      <c r="CP3379" s="171"/>
      <c r="CQ3379" s="171"/>
      <c r="CR3379" s="171"/>
      <c r="CS3379" s="171"/>
      <c r="CT3379" s="171"/>
      <c r="CU3379" s="171"/>
      <c r="CV3379" s="171"/>
      <c r="CW3379" s="171"/>
      <c r="CX3379" s="171"/>
      <c r="CY3379" s="171"/>
      <c r="CZ3379" s="171"/>
      <c r="DA3379" s="171"/>
      <c r="DB3379" s="171"/>
      <c r="DC3379" s="171"/>
      <c r="DD3379" s="171"/>
      <c r="DE3379" s="171"/>
      <c r="DF3379" s="171"/>
      <c r="DG3379" s="171"/>
      <c r="DH3379" s="171"/>
      <c r="DI3379" s="171"/>
      <c r="DJ3379" s="171"/>
      <c r="DK3379" s="171"/>
      <c r="DL3379" s="171"/>
      <c r="DM3379" s="171"/>
      <c r="DN3379" s="171"/>
      <c r="DO3379" s="171"/>
      <c r="DP3379" s="171"/>
      <c r="DQ3379" s="171"/>
      <c r="DR3379" s="171"/>
      <c r="DS3379" s="171"/>
      <c r="DT3379" s="171"/>
      <c r="DU3379" s="171"/>
      <c r="DV3379" s="171"/>
      <c r="DW3379" s="171"/>
      <c r="DX3379" s="171"/>
      <c r="DY3379" s="171"/>
      <c r="DZ3379" s="171"/>
      <c r="EA3379" s="171"/>
      <c r="EB3379" s="171"/>
      <c r="EC3379" s="171"/>
      <c r="ED3379" s="171"/>
      <c r="EE3379" s="171"/>
      <c r="EF3379" s="171"/>
      <c r="EG3379" s="171"/>
      <c r="EH3379" s="171"/>
      <c r="EI3379" s="171"/>
      <c r="EJ3379" s="171"/>
      <c r="EK3379" s="171"/>
      <c r="EL3379" s="171"/>
      <c r="EM3379" s="171"/>
      <c r="EN3379" s="171"/>
    </row>
    <row r="3380" spans="43:144" ht="15" x14ac:dyDescent="0.25">
      <c r="AQ3380" s="171"/>
      <c r="AR3380"/>
      <c r="AS3380"/>
      <c r="AT3380"/>
      <c r="AU3380"/>
      <c r="AV3380"/>
      <c r="AW3380"/>
      <c r="AX3380"/>
      <c r="AY3380"/>
      <c r="AZ3380"/>
      <c r="BA3380"/>
      <c r="BB3380"/>
      <c r="BC3380"/>
      <c r="BD3380"/>
      <c r="BE3380" s="171"/>
      <c r="BF3380" s="171"/>
      <c r="BG3380" s="171"/>
      <c r="BH3380" s="171"/>
      <c r="BI3380" s="171"/>
      <c r="BJ3380" s="171"/>
      <c r="BK3380" s="171"/>
      <c r="BL3380" s="171"/>
      <c r="BM3380" s="171"/>
      <c r="BN3380" s="171"/>
      <c r="BO3380" s="171"/>
      <c r="BP3380" s="171"/>
      <c r="BQ3380" s="171"/>
      <c r="BR3380" s="171"/>
      <c r="BS3380" s="171"/>
      <c r="BT3380" s="171"/>
      <c r="BU3380" s="171"/>
      <c r="BV3380" s="171"/>
      <c r="BW3380" s="171"/>
      <c r="BX3380" s="171"/>
      <c r="BY3380" s="171"/>
      <c r="BZ3380" s="171"/>
      <c r="CA3380" s="171"/>
      <c r="CB3380" s="171"/>
      <c r="CC3380" s="171"/>
      <c r="CD3380" s="171"/>
      <c r="CE3380" s="171"/>
      <c r="CF3380" s="171"/>
      <c r="CG3380" s="171"/>
      <c r="CH3380" s="171"/>
      <c r="CI3380" s="171"/>
      <c r="CJ3380" s="171"/>
      <c r="CK3380" s="171"/>
      <c r="CL3380" s="171"/>
      <c r="CM3380" s="171"/>
      <c r="CN3380" s="171"/>
      <c r="CO3380" s="171"/>
      <c r="CP3380" s="171"/>
      <c r="CQ3380" s="171"/>
      <c r="CR3380" s="171"/>
      <c r="CS3380" s="171"/>
      <c r="CT3380" s="171"/>
      <c r="CU3380" s="171"/>
      <c r="CV3380" s="171"/>
      <c r="CW3380" s="171"/>
      <c r="CX3380" s="171"/>
      <c r="CY3380" s="171"/>
      <c r="CZ3380" s="171"/>
      <c r="DA3380" s="171"/>
      <c r="DB3380" s="171"/>
      <c r="DC3380" s="171"/>
      <c r="DD3380" s="171"/>
      <c r="DE3380" s="171"/>
      <c r="DF3380" s="171"/>
      <c r="DG3380" s="171"/>
      <c r="DH3380" s="171"/>
      <c r="DI3380" s="171"/>
      <c r="DJ3380" s="171"/>
      <c r="DK3380" s="171"/>
      <c r="DL3380" s="171"/>
      <c r="DM3380" s="171"/>
      <c r="DN3380" s="171"/>
      <c r="DO3380" s="171"/>
      <c r="DP3380" s="171"/>
      <c r="DQ3380" s="171"/>
      <c r="DR3380" s="171"/>
      <c r="DS3380" s="171"/>
      <c r="DT3380" s="171"/>
      <c r="DU3380" s="171"/>
      <c r="DV3380" s="171"/>
      <c r="DW3380" s="171"/>
      <c r="DX3380" s="171"/>
      <c r="DY3380" s="171"/>
      <c r="DZ3380" s="171"/>
      <c r="EA3380" s="171"/>
      <c r="EB3380" s="171"/>
      <c r="EC3380" s="171"/>
      <c r="ED3380" s="171"/>
      <c r="EE3380" s="171"/>
      <c r="EF3380" s="171"/>
      <c r="EG3380" s="171"/>
      <c r="EH3380" s="171"/>
      <c r="EI3380" s="171"/>
      <c r="EJ3380" s="171"/>
      <c r="EK3380" s="171"/>
      <c r="EL3380" s="171"/>
      <c r="EM3380" s="171"/>
      <c r="EN3380" s="171"/>
    </row>
    <row r="3381" spans="43:144" ht="15" x14ac:dyDescent="0.25">
      <c r="AQ3381" s="171"/>
      <c r="AR3381"/>
      <c r="AS3381"/>
      <c r="AT3381"/>
      <c r="AU3381"/>
      <c r="AV3381"/>
      <c r="AW3381"/>
      <c r="AX3381"/>
      <c r="AY3381"/>
      <c r="AZ3381"/>
      <c r="BA3381"/>
      <c r="BB3381"/>
      <c r="BC3381"/>
      <c r="BD3381"/>
      <c r="BE3381" s="171"/>
      <c r="BF3381" s="171"/>
      <c r="BG3381" s="171"/>
      <c r="BH3381" s="171"/>
      <c r="BI3381" s="171"/>
      <c r="BJ3381" s="171"/>
      <c r="BK3381" s="171"/>
      <c r="BL3381" s="171"/>
      <c r="BM3381" s="171"/>
      <c r="BN3381" s="171"/>
      <c r="BO3381" s="171"/>
      <c r="BP3381" s="171"/>
      <c r="BQ3381" s="171"/>
      <c r="BR3381" s="171"/>
      <c r="BS3381" s="171"/>
      <c r="BT3381" s="171"/>
      <c r="BU3381" s="171"/>
      <c r="BV3381" s="171"/>
      <c r="BW3381" s="171"/>
      <c r="BX3381" s="171"/>
      <c r="BY3381" s="171"/>
      <c r="BZ3381" s="171"/>
      <c r="CA3381" s="171"/>
      <c r="CB3381" s="171"/>
      <c r="CC3381" s="171"/>
      <c r="CD3381" s="171"/>
      <c r="CE3381" s="171"/>
      <c r="CF3381" s="171"/>
      <c r="CG3381" s="171"/>
      <c r="CH3381" s="171"/>
      <c r="CI3381" s="171"/>
      <c r="CJ3381" s="171"/>
      <c r="CK3381" s="171"/>
      <c r="CL3381" s="171"/>
      <c r="CM3381" s="171"/>
      <c r="CN3381" s="171"/>
      <c r="CO3381" s="171"/>
      <c r="CP3381" s="171"/>
      <c r="CQ3381" s="171"/>
      <c r="CR3381" s="171"/>
      <c r="CS3381" s="171"/>
      <c r="CT3381" s="171"/>
      <c r="CU3381" s="171"/>
      <c r="CV3381" s="171"/>
      <c r="CW3381" s="171"/>
      <c r="CX3381" s="171"/>
      <c r="CY3381" s="171"/>
      <c r="CZ3381" s="171"/>
      <c r="DA3381" s="171"/>
      <c r="DB3381" s="171"/>
      <c r="DC3381" s="171"/>
      <c r="DD3381" s="171"/>
      <c r="DE3381" s="171"/>
      <c r="DF3381" s="171"/>
      <c r="DG3381" s="171"/>
      <c r="DH3381" s="171"/>
      <c r="DI3381" s="171"/>
      <c r="DJ3381" s="171"/>
      <c r="DK3381" s="171"/>
      <c r="DL3381" s="171"/>
      <c r="DM3381" s="171"/>
      <c r="DN3381" s="171"/>
      <c r="DO3381" s="171"/>
      <c r="DP3381" s="171"/>
      <c r="DQ3381" s="171"/>
      <c r="DR3381" s="171"/>
      <c r="DS3381" s="171"/>
      <c r="DT3381" s="171"/>
      <c r="DU3381" s="171"/>
      <c r="DV3381" s="171"/>
      <c r="DW3381" s="171"/>
      <c r="DX3381" s="171"/>
      <c r="DY3381" s="171"/>
      <c r="DZ3381" s="171"/>
      <c r="EA3381" s="171"/>
      <c r="EB3381" s="171"/>
      <c r="EC3381" s="171"/>
      <c r="ED3381" s="171"/>
      <c r="EE3381" s="171"/>
      <c r="EF3381" s="171"/>
      <c r="EG3381" s="171"/>
      <c r="EH3381" s="171"/>
      <c r="EI3381" s="171"/>
      <c r="EJ3381" s="171"/>
      <c r="EK3381" s="171"/>
      <c r="EL3381" s="171"/>
      <c r="EM3381" s="171"/>
      <c r="EN3381" s="171"/>
    </row>
    <row r="3382" spans="43:144" ht="15" x14ac:dyDescent="0.25">
      <c r="AQ3382" s="171"/>
      <c r="AR3382"/>
      <c r="AS3382"/>
      <c r="AT3382"/>
      <c r="AU3382"/>
      <c r="AV3382"/>
      <c r="AW3382"/>
      <c r="AX3382"/>
      <c r="AY3382"/>
      <c r="AZ3382"/>
      <c r="BA3382"/>
      <c r="BB3382"/>
      <c r="BC3382"/>
      <c r="BD3382"/>
      <c r="BE3382" s="171"/>
      <c r="BF3382" s="171"/>
      <c r="BG3382" s="171"/>
      <c r="BH3382" s="171"/>
      <c r="BI3382" s="171"/>
      <c r="BJ3382" s="171"/>
      <c r="BK3382" s="171"/>
      <c r="BL3382" s="171"/>
      <c r="BM3382" s="171"/>
      <c r="BN3382" s="171"/>
      <c r="BO3382" s="171"/>
      <c r="BP3382" s="171"/>
      <c r="BQ3382" s="171"/>
      <c r="BR3382" s="171"/>
      <c r="BS3382" s="171"/>
      <c r="BT3382" s="171"/>
      <c r="BU3382" s="171"/>
      <c r="BV3382" s="171"/>
      <c r="BW3382" s="171"/>
      <c r="BX3382" s="171"/>
      <c r="BY3382" s="171"/>
      <c r="BZ3382" s="171"/>
      <c r="CA3382" s="171"/>
      <c r="CB3382" s="171"/>
      <c r="CC3382" s="171"/>
      <c r="CD3382" s="171"/>
      <c r="CE3382" s="171"/>
      <c r="CF3382" s="171"/>
      <c r="CG3382" s="171"/>
      <c r="CH3382" s="171"/>
      <c r="CI3382" s="171"/>
      <c r="CJ3382" s="171"/>
      <c r="CK3382" s="171"/>
      <c r="CL3382" s="171"/>
      <c r="CM3382" s="171"/>
      <c r="CN3382" s="171"/>
      <c r="CO3382" s="171"/>
      <c r="CP3382" s="171"/>
      <c r="CQ3382" s="171"/>
      <c r="CR3382" s="171"/>
      <c r="CS3382" s="171"/>
      <c r="CT3382" s="171"/>
      <c r="CU3382" s="171"/>
      <c r="CV3382" s="171"/>
      <c r="CW3382" s="171"/>
      <c r="CX3382" s="171"/>
      <c r="CY3382" s="171"/>
      <c r="CZ3382" s="171"/>
      <c r="DA3382" s="171"/>
      <c r="DB3382" s="171"/>
      <c r="DC3382" s="171"/>
      <c r="DD3382" s="171"/>
      <c r="DE3382" s="171"/>
      <c r="DF3382" s="171"/>
      <c r="DG3382" s="171"/>
      <c r="DH3382" s="171"/>
      <c r="DI3382" s="171"/>
      <c r="DJ3382" s="171"/>
      <c r="DK3382" s="171"/>
      <c r="DL3382" s="171"/>
      <c r="DM3382" s="171"/>
      <c r="DN3382" s="171"/>
      <c r="DO3382" s="171"/>
      <c r="DP3382" s="171"/>
      <c r="DQ3382" s="171"/>
      <c r="DR3382" s="171"/>
      <c r="DS3382" s="171"/>
      <c r="DT3382" s="171"/>
      <c r="DU3382" s="171"/>
      <c r="DV3382" s="171"/>
      <c r="DW3382" s="171"/>
      <c r="DX3382" s="171"/>
      <c r="DY3382" s="171"/>
      <c r="DZ3382" s="171"/>
      <c r="EA3382" s="171"/>
      <c r="EB3382" s="171"/>
      <c r="EC3382" s="171"/>
      <c r="ED3382" s="171"/>
      <c r="EE3382" s="171"/>
      <c r="EF3382" s="171"/>
      <c r="EG3382" s="171"/>
      <c r="EH3382" s="171"/>
      <c r="EI3382" s="171"/>
      <c r="EJ3382" s="171"/>
      <c r="EK3382" s="171"/>
      <c r="EL3382" s="171"/>
      <c r="EM3382" s="171"/>
      <c r="EN3382" s="171"/>
    </row>
    <row r="3383" spans="43:144" ht="15" x14ac:dyDescent="0.25">
      <c r="AQ3383" s="171"/>
      <c r="AR3383"/>
      <c r="AS3383"/>
      <c r="AT3383"/>
      <c r="AU3383"/>
      <c r="AV3383"/>
      <c r="AW3383"/>
      <c r="AX3383"/>
      <c r="AY3383"/>
      <c r="AZ3383"/>
      <c r="BA3383"/>
      <c r="BB3383"/>
      <c r="BC3383"/>
      <c r="BD3383"/>
      <c r="BE3383" s="171"/>
      <c r="BF3383" s="171"/>
      <c r="BG3383" s="171"/>
      <c r="BH3383" s="171"/>
      <c r="BI3383" s="171"/>
      <c r="BJ3383" s="171"/>
      <c r="BK3383" s="171"/>
      <c r="BL3383" s="171"/>
      <c r="BM3383" s="171"/>
      <c r="BN3383" s="171"/>
      <c r="BO3383" s="171"/>
      <c r="BP3383" s="171"/>
      <c r="BQ3383" s="171"/>
      <c r="BR3383" s="171"/>
      <c r="BS3383" s="171"/>
      <c r="BT3383" s="171"/>
      <c r="BU3383" s="171"/>
      <c r="BV3383" s="171"/>
      <c r="BW3383" s="171"/>
      <c r="BX3383" s="171"/>
      <c r="BY3383" s="171"/>
      <c r="BZ3383" s="171"/>
      <c r="CA3383" s="171"/>
      <c r="CB3383" s="171"/>
      <c r="CC3383" s="171"/>
      <c r="CD3383" s="171"/>
      <c r="CE3383" s="171"/>
      <c r="CF3383" s="171"/>
      <c r="CG3383" s="171"/>
      <c r="CH3383" s="171"/>
      <c r="CI3383" s="171"/>
      <c r="CJ3383" s="171"/>
      <c r="CK3383" s="171"/>
      <c r="CL3383" s="171"/>
      <c r="CM3383" s="171"/>
      <c r="CN3383" s="171"/>
      <c r="CO3383" s="171"/>
      <c r="CP3383" s="171"/>
      <c r="CQ3383" s="171"/>
      <c r="CR3383" s="171"/>
      <c r="CS3383" s="171"/>
      <c r="CT3383" s="171"/>
      <c r="CU3383" s="171"/>
      <c r="CV3383" s="171"/>
      <c r="CW3383" s="171"/>
      <c r="CX3383" s="171"/>
      <c r="CY3383" s="171"/>
      <c r="CZ3383" s="171"/>
      <c r="DA3383" s="171"/>
      <c r="DB3383" s="171"/>
      <c r="DC3383" s="171"/>
      <c r="DD3383" s="171"/>
      <c r="DE3383" s="171"/>
      <c r="DF3383" s="171"/>
      <c r="DG3383" s="171"/>
      <c r="DH3383" s="171"/>
      <c r="DI3383" s="171"/>
      <c r="DJ3383" s="171"/>
      <c r="DK3383" s="171"/>
      <c r="DL3383" s="171"/>
      <c r="DM3383" s="171"/>
      <c r="DN3383" s="171"/>
      <c r="DO3383" s="171"/>
      <c r="DP3383" s="171"/>
      <c r="DQ3383" s="171"/>
      <c r="DR3383" s="171"/>
      <c r="DS3383" s="171"/>
      <c r="DT3383" s="171"/>
      <c r="DU3383" s="171"/>
      <c r="DV3383" s="171"/>
      <c r="DW3383" s="171"/>
      <c r="DX3383" s="171"/>
      <c r="DY3383" s="171"/>
      <c r="DZ3383" s="171"/>
      <c r="EA3383" s="171"/>
      <c r="EB3383" s="171"/>
      <c r="EC3383" s="171"/>
      <c r="ED3383" s="171"/>
      <c r="EE3383" s="171"/>
      <c r="EF3383" s="171"/>
      <c r="EG3383" s="171"/>
      <c r="EH3383" s="171"/>
      <c r="EI3383" s="171"/>
      <c r="EJ3383" s="171"/>
      <c r="EK3383" s="171"/>
      <c r="EL3383" s="171"/>
      <c r="EM3383" s="171"/>
      <c r="EN3383" s="171"/>
    </row>
    <row r="3384" spans="43:144" ht="15" x14ac:dyDescent="0.25">
      <c r="AQ3384" s="171"/>
      <c r="AR3384"/>
      <c r="AS3384"/>
      <c r="AT3384"/>
      <c r="AU3384"/>
      <c r="AV3384"/>
      <c r="AW3384"/>
      <c r="AX3384"/>
      <c r="AY3384"/>
      <c r="AZ3384"/>
      <c r="BA3384"/>
      <c r="BB3384"/>
      <c r="BC3384"/>
      <c r="BD3384"/>
      <c r="BE3384" s="171"/>
      <c r="BF3384" s="171"/>
      <c r="BG3384" s="171"/>
      <c r="BH3384" s="171"/>
      <c r="BI3384" s="171"/>
      <c r="BJ3384" s="171"/>
      <c r="BK3384" s="171"/>
      <c r="BL3384" s="171"/>
      <c r="BM3384" s="171"/>
      <c r="BN3384" s="171"/>
      <c r="BO3384" s="171"/>
      <c r="BP3384" s="171"/>
      <c r="BQ3384" s="171"/>
      <c r="BR3384" s="171"/>
      <c r="BS3384" s="171"/>
      <c r="BT3384" s="171"/>
      <c r="BU3384" s="171"/>
      <c r="BV3384" s="171"/>
      <c r="BW3384" s="171"/>
      <c r="BX3384" s="171"/>
      <c r="BY3384" s="171"/>
      <c r="BZ3384" s="171"/>
      <c r="CA3384" s="171"/>
      <c r="CB3384" s="171"/>
      <c r="CC3384" s="171"/>
      <c r="CD3384" s="171"/>
      <c r="CE3384" s="171"/>
      <c r="CF3384" s="171"/>
      <c r="CG3384" s="171"/>
      <c r="CH3384" s="171"/>
      <c r="CI3384" s="171"/>
      <c r="CJ3384" s="171"/>
      <c r="CK3384" s="171"/>
      <c r="CL3384" s="171"/>
      <c r="CM3384" s="171"/>
      <c r="CN3384" s="171"/>
      <c r="CO3384" s="171"/>
      <c r="CP3384" s="171"/>
      <c r="CQ3384" s="171"/>
      <c r="CR3384" s="171"/>
      <c r="CS3384" s="171"/>
      <c r="CT3384" s="171"/>
      <c r="CU3384" s="171"/>
      <c r="CV3384" s="171"/>
      <c r="CW3384" s="171"/>
      <c r="CX3384" s="171"/>
      <c r="CY3384" s="171"/>
      <c r="CZ3384" s="171"/>
      <c r="DA3384" s="171"/>
      <c r="DB3384" s="171"/>
      <c r="DC3384" s="171"/>
      <c r="DD3384" s="171"/>
      <c r="DE3384" s="171"/>
      <c r="DF3384" s="171"/>
      <c r="DG3384" s="171"/>
      <c r="DH3384" s="171"/>
      <c r="DI3384" s="171"/>
      <c r="DJ3384" s="171"/>
      <c r="DK3384" s="171"/>
      <c r="DL3384" s="171"/>
      <c r="DM3384" s="171"/>
      <c r="DN3384" s="171"/>
      <c r="DO3384" s="171"/>
      <c r="DP3384" s="171"/>
      <c r="DQ3384" s="171"/>
      <c r="DR3384" s="171"/>
      <c r="DS3384" s="171"/>
      <c r="DT3384" s="171"/>
      <c r="DU3384" s="171"/>
      <c r="DV3384" s="171"/>
      <c r="DW3384" s="171"/>
      <c r="DX3384" s="171"/>
      <c r="DY3384" s="171"/>
      <c r="DZ3384" s="171"/>
      <c r="EA3384" s="171"/>
      <c r="EB3384" s="171"/>
      <c r="EC3384" s="171"/>
      <c r="ED3384" s="171"/>
      <c r="EE3384" s="171"/>
      <c r="EF3384" s="171"/>
      <c r="EG3384" s="171"/>
      <c r="EH3384" s="171"/>
      <c r="EI3384" s="171"/>
      <c r="EJ3384" s="171"/>
      <c r="EK3384" s="171"/>
      <c r="EL3384" s="171"/>
      <c r="EM3384" s="171"/>
      <c r="EN3384" s="171"/>
    </row>
    <row r="3385" spans="43:144" ht="15" x14ac:dyDescent="0.25">
      <c r="AQ3385" s="171"/>
      <c r="AR3385"/>
      <c r="AS3385"/>
      <c r="AT3385"/>
      <c r="AU3385"/>
      <c r="AV3385"/>
      <c r="AW3385"/>
      <c r="AX3385"/>
      <c r="AY3385"/>
      <c r="AZ3385"/>
      <c r="BA3385"/>
      <c r="BB3385"/>
      <c r="BC3385"/>
      <c r="BD3385"/>
      <c r="BE3385" s="171"/>
      <c r="BF3385" s="171"/>
      <c r="BG3385" s="171"/>
      <c r="BH3385" s="171"/>
      <c r="BI3385" s="171"/>
      <c r="BJ3385" s="171"/>
      <c r="BK3385" s="171"/>
      <c r="BL3385" s="171"/>
      <c r="BM3385" s="171"/>
      <c r="BN3385" s="171"/>
      <c r="BO3385" s="171"/>
      <c r="BP3385" s="171"/>
      <c r="BQ3385" s="171"/>
      <c r="BR3385" s="171"/>
      <c r="BS3385" s="171"/>
      <c r="BT3385" s="171"/>
      <c r="BU3385" s="171"/>
      <c r="BV3385" s="171"/>
      <c r="BW3385" s="171"/>
      <c r="BX3385" s="171"/>
      <c r="BY3385" s="171"/>
      <c r="BZ3385" s="171"/>
      <c r="CA3385" s="171"/>
      <c r="CB3385" s="171"/>
      <c r="CC3385" s="171"/>
      <c r="CD3385" s="171"/>
      <c r="CE3385" s="171"/>
      <c r="CF3385" s="171"/>
      <c r="CG3385" s="171"/>
      <c r="CH3385" s="171"/>
      <c r="CI3385" s="171"/>
      <c r="CJ3385" s="171"/>
      <c r="CK3385" s="171"/>
      <c r="CL3385" s="171"/>
      <c r="CM3385" s="171"/>
      <c r="CN3385" s="171"/>
      <c r="CO3385" s="171"/>
      <c r="CP3385" s="171"/>
      <c r="CQ3385" s="171"/>
      <c r="CR3385" s="171"/>
      <c r="CS3385" s="171"/>
      <c r="CT3385" s="171"/>
      <c r="CU3385" s="171"/>
      <c r="CV3385" s="171"/>
      <c r="CW3385" s="171"/>
      <c r="CX3385" s="171"/>
      <c r="CY3385" s="171"/>
      <c r="CZ3385" s="171"/>
      <c r="DA3385" s="171"/>
      <c r="DB3385" s="171"/>
      <c r="DC3385" s="171"/>
      <c r="DD3385" s="171"/>
      <c r="DE3385" s="171"/>
      <c r="DF3385" s="171"/>
      <c r="DG3385" s="171"/>
      <c r="DH3385" s="171"/>
      <c r="DI3385" s="171"/>
      <c r="DJ3385" s="171"/>
      <c r="DK3385" s="171"/>
      <c r="DL3385" s="171"/>
      <c r="DM3385" s="171"/>
      <c r="DN3385" s="171"/>
      <c r="DO3385" s="171"/>
      <c r="DP3385" s="171"/>
      <c r="DQ3385" s="171"/>
      <c r="DR3385" s="171"/>
      <c r="DS3385" s="171"/>
      <c r="DT3385" s="171"/>
      <c r="DU3385" s="171"/>
      <c r="DV3385" s="171"/>
      <c r="DW3385" s="171"/>
      <c r="DX3385" s="171"/>
      <c r="DY3385" s="171"/>
      <c r="DZ3385" s="171"/>
      <c r="EA3385" s="171"/>
      <c r="EB3385" s="171"/>
      <c r="EC3385" s="171"/>
      <c r="ED3385" s="171"/>
      <c r="EE3385" s="171"/>
      <c r="EF3385" s="171"/>
      <c r="EG3385" s="171"/>
      <c r="EH3385" s="171"/>
      <c r="EI3385" s="171"/>
      <c r="EJ3385" s="171"/>
      <c r="EK3385" s="171"/>
      <c r="EL3385" s="171"/>
      <c r="EM3385" s="171"/>
      <c r="EN3385" s="171"/>
    </row>
    <row r="3386" spans="43:144" ht="15" x14ac:dyDescent="0.25">
      <c r="AQ3386" s="171"/>
      <c r="AR3386"/>
      <c r="AS3386"/>
      <c r="AT3386"/>
      <c r="AU3386"/>
      <c r="AV3386"/>
      <c r="AW3386"/>
      <c r="AX3386"/>
      <c r="AY3386"/>
      <c r="AZ3386"/>
      <c r="BA3386"/>
      <c r="BB3386"/>
      <c r="BC3386"/>
      <c r="BD3386"/>
      <c r="BE3386" s="171"/>
      <c r="BF3386" s="171"/>
      <c r="BG3386" s="171"/>
      <c r="BH3386" s="171"/>
      <c r="BI3386" s="171"/>
      <c r="BJ3386" s="171"/>
      <c r="BK3386" s="171"/>
      <c r="BL3386" s="171"/>
      <c r="BM3386" s="171"/>
      <c r="BN3386" s="171"/>
      <c r="BO3386" s="171"/>
      <c r="BP3386" s="171"/>
      <c r="BQ3386" s="171"/>
      <c r="BR3386" s="171"/>
      <c r="BS3386" s="171"/>
      <c r="BT3386" s="171"/>
      <c r="BU3386" s="171"/>
      <c r="BV3386" s="171"/>
      <c r="BW3386" s="171"/>
      <c r="BX3386" s="171"/>
      <c r="BY3386" s="171"/>
      <c r="BZ3386" s="171"/>
      <c r="CA3386" s="171"/>
      <c r="CB3386" s="171"/>
      <c r="CC3386" s="171"/>
      <c r="CD3386" s="171"/>
      <c r="CE3386" s="171"/>
      <c r="CF3386" s="171"/>
      <c r="CG3386" s="171"/>
      <c r="CH3386" s="171"/>
      <c r="CI3386" s="171"/>
      <c r="CJ3386" s="171"/>
      <c r="CK3386" s="171"/>
      <c r="CL3386" s="171"/>
      <c r="CM3386" s="171"/>
      <c r="CN3386" s="171"/>
      <c r="CO3386" s="171"/>
      <c r="CP3386" s="171"/>
      <c r="CQ3386" s="171"/>
      <c r="CR3386" s="171"/>
      <c r="CS3386" s="171"/>
      <c r="CT3386" s="171"/>
      <c r="CU3386" s="171"/>
      <c r="CV3386" s="171"/>
      <c r="CW3386" s="171"/>
      <c r="CX3386" s="171"/>
      <c r="CY3386" s="171"/>
      <c r="CZ3386" s="171"/>
      <c r="DA3386" s="171"/>
      <c r="DB3386" s="171"/>
      <c r="DC3386" s="171"/>
      <c r="DD3386" s="171"/>
      <c r="DE3386" s="171"/>
      <c r="DF3386" s="171"/>
      <c r="DG3386" s="171"/>
      <c r="DH3386" s="171"/>
      <c r="DI3386" s="171"/>
      <c r="DJ3386" s="171"/>
      <c r="DK3386" s="171"/>
      <c r="DL3386" s="171"/>
      <c r="DM3386" s="171"/>
      <c r="DN3386" s="171"/>
      <c r="DO3386" s="171"/>
      <c r="DP3386" s="171"/>
      <c r="DQ3386" s="171"/>
      <c r="DR3386" s="171"/>
      <c r="DS3386" s="171"/>
      <c r="DT3386" s="171"/>
      <c r="DU3386" s="171"/>
      <c r="DV3386" s="171"/>
      <c r="DW3386" s="171"/>
      <c r="DX3386" s="171"/>
      <c r="DY3386" s="171"/>
      <c r="DZ3386" s="171"/>
      <c r="EA3386" s="171"/>
      <c r="EB3386" s="171"/>
      <c r="EC3386" s="171"/>
      <c r="ED3386" s="171"/>
      <c r="EE3386" s="171"/>
      <c r="EF3386" s="171"/>
      <c r="EG3386" s="171"/>
      <c r="EH3386" s="171"/>
      <c r="EI3386" s="171"/>
      <c r="EJ3386" s="171"/>
      <c r="EK3386" s="171"/>
      <c r="EL3386" s="171"/>
      <c r="EM3386" s="171"/>
      <c r="EN3386" s="171"/>
    </row>
    <row r="3387" spans="43:144" ht="15" x14ac:dyDescent="0.25">
      <c r="AQ3387" s="171"/>
      <c r="AR3387"/>
      <c r="AS3387"/>
      <c r="AT3387"/>
      <c r="AU3387"/>
      <c r="AV3387"/>
      <c r="AW3387"/>
      <c r="AX3387"/>
      <c r="AY3387"/>
      <c r="AZ3387"/>
      <c r="BA3387"/>
      <c r="BB3387"/>
      <c r="BC3387"/>
      <c r="BD3387"/>
      <c r="BE3387" s="171"/>
      <c r="BF3387" s="171"/>
      <c r="BG3387" s="171"/>
      <c r="BH3387" s="171"/>
      <c r="BI3387" s="171"/>
      <c r="BJ3387" s="171"/>
      <c r="BK3387" s="171"/>
      <c r="BL3387" s="171"/>
      <c r="BM3387" s="171"/>
      <c r="BN3387" s="171"/>
      <c r="BO3387" s="171"/>
      <c r="BP3387" s="171"/>
      <c r="BQ3387" s="171"/>
      <c r="BR3387" s="171"/>
      <c r="BS3387" s="171"/>
      <c r="BT3387" s="171"/>
      <c r="BU3387" s="171"/>
      <c r="BV3387" s="171"/>
      <c r="BW3387" s="171"/>
      <c r="BX3387" s="171"/>
      <c r="BY3387" s="171"/>
      <c r="BZ3387" s="171"/>
      <c r="CA3387" s="171"/>
      <c r="CB3387" s="171"/>
      <c r="CC3387" s="171"/>
      <c r="CD3387" s="171"/>
      <c r="CE3387" s="171"/>
      <c r="CF3387" s="171"/>
      <c r="CG3387" s="171"/>
      <c r="CH3387" s="171"/>
      <c r="CI3387" s="171"/>
      <c r="CJ3387" s="171"/>
      <c r="CK3387" s="171"/>
      <c r="CL3387" s="171"/>
      <c r="CM3387" s="171"/>
      <c r="CN3387" s="171"/>
      <c r="CO3387" s="171"/>
      <c r="CP3387" s="171"/>
      <c r="CQ3387" s="171"/>
      <c r="CR3387" s="171"/>
      <c r="CS3387" s="171"/>
      <c r="CT3387" s="171"/>
      <c r="CU3387" s="171"/>
      <c r="CV3387" s="171"/>
      <c r="CW3387" s="171"/>
      <c r="CX3387" s="171"/>
      <c r="CY3387" s="171"/>
      <c r="CZ3387" s="171"/>
      <c r="DA3387" s="171"/>
      <c r="DB3387" s="171"/>
      <c r="DC3387" s="171"/>
      <c r="DD3387" s="171"/>
      <c r="DE3387" s="171"/>
      <c r="DF3387" s="171"/>
      <c r="DG3387" s="171"/>
      <c r="DH3387" s="171"/>
      <c r="DI3387" s="171"/>
      <c r="DJ3387" s="171"/>
      <c r="DK3387" s="171"/>
      <c r="DL3387" s="171"/>
      <c r="DM3387" s="171"/>
      <c r="DN3387" s="171"/>
      <c r="DO3387" s="171"/>
      <c r="DP3387" s="171"/>
      <c r="DQ3387" s="171"/>
      <c r="DR3387" s="171"/>
      <c r="DS3387" s="171"/>
      <c r="DT3387" s="171"/>
      <c r="DU3387" s="171"/>
      <c r="DV3387" s="171"/>
      <c r="DW3387" s="171"/>
      <c r="DX3387" s="171"/>
      <c r="DY3387" s="171"/>
      <c r="DZ3387" s="171"/>
      <c r="EA3387" s="171"/>
      <c r="EB3387" s="171"/>
      <c r="EC3387" s="171"/>
      <c r="ED3387" s="171"/>
      <c r="EE3387" s="171"/>
      <c r="EF3387" s="171"/>
      <c r="EG3387" s="171"/>
      <c r="EH3387" s="171"/>
      <c r="EI3387" s="171"/>
      <c r="EJ3387" s="171"/>
      <c r="EK3387" s="171"/>
      <c r="EL3387" s="171"/>
      <c r="EM3387" s="171"/>
      <c r="EN3387" s="171"/>
    </row>
    <row r="3388" spans="43:144" ht="15" x14ac:dyDescent="0.25">
      <c r="AQ3388" s="171"/>
      <c r="AR3388"/>
      <c r="AS3388"/>
      <c r="AT3388"/>
      <c r="AU3388"/>
      <c r="AV3388"/>
      <c r="AW3388"/>
      <c r="AX3388"/>
      <c r="AY3388"/>
      <c r="AZ3388"/>
      <c r="BA3388"/>
      <c r="BB3388"/>
      <c r="BC3388"/>
      <c r="BD3388"/>
      <c r="BE3388" s="171"/>
      <c r="BF3388" s="171"/>
      <c r="BG3388" s="171"/>
      <c r="BH3388" s="171"/>
      <c r="BI3388" s="171"/>
      <c r="BJ3388" s="171"/>
      <c r="BK3388" s="171"/>
      <c r="BL3388" s="171"/>
      <c r="BM3388" s="171"/>
      <c r="BN3388" s="171"/>
      <c r="BO3388" s="171"/>
      <c r="BP3388" s="171"/>
      <c r="BQ3388" s="171"/>
      <c r="BR3388" s="171"/>
      <c r="BS3388" s="171"/>
      <c r="BT3388" s="171"/>
      <c r="BU3388" s="171"/>
      <c r="BV3388" s="171"/>
      <c r="BW3388" s="171"/>
      <c r="BX3388" s="171"/>
      <c r="BY3388" s="171"/>
      <c r="BZ3388" s="171"/>
      <c r="CA3388" s="171"/>
      <c r="CB3388" s="171"/>
      <c r="CC3388" s="171"/>
      <c r="CD3388" s="171"/>
      <c r="CE3388" s="171"/>
      <c r="CF3388" s="171"/>
      <c r="CG3388" s="171"/>
      <c r="CH3388" s="171"/>
      <c r="CI3388" s="171"/>
      <c r="CJ3388" s="171"/>
      <c r="CK3388" s="171"/>
      <c r="CL3388" s="171"/>
      <c r="CM3388" s="171"/>
      <c r="CN3388" s="171"/>
      <c r="CO3388" s="171"/>
      <c r="CP3388" s="171"/>
      <c r="CQ3388" s="171"/>
      <c r="CR3388" s="171"/>
      <c r="CS3388" s="171"/>
      <c r="CT3388" s="171"/>
      <c r="CU3388" s="171"/>
      <c r="CV3388" s="171"/>
      <c r="CW3388" s="171"/>
      <c r="CX3388" s="171"/>
      <c r="CY3388" s="171"/>
      <c r="CZ3388" s="171"/>
      <c r="DA3388" s="171"/>
      <c r="DB3388" s="171"/>
      <c r="DC3388" s="171"/>
      <c r="DD3388" s="171"/>
      <c r="DE3388" s="171"/>
      <c r="DF3388" s="171"/>
      <c r="DG3388" s="171"/>
      <c r="DH3388" s="171"/>
      <c r="DI3388" s="171"/>
      <c r="DJ3388" s="171"/>
      <c r="DK3388" s="171"/>
      <c r="DL3388" s="171"/>
      <c r="DM3388" s="171"/>
      <c r="DN3388" s="171"/>
      <c r="DO3388" s="171"/>
      <c r="DP3388" s="171"/>
      <c r="DQ3388" s="171"/>
      <c r="DR3388" s="171"/>
      <c r="DS3388" s="171"/>
      <c r="DT3388" s="171"/>
      <c r="DU3388" s="171"/>
      <c r="DV3388" s="171"/>
      <c r="DW3388" s="171"/>
      <c r="DX3388" s="171"/>
      <c r="DY3388" s="171"/>
      <c r="DZ3388" s="171"/>
      <c r="EA3388" s="171"/>
      <c r="EB3388" s="171"/>
      <c r="EC3388" s="171"/>
      <c r="ED3388" s="171"/>
      <c r="EE3388" s="171"/>
      <c r="EF3388" s="171"/>
      <c r="EG3388" s="171"/>
      <c r="EH3388" s="171"/>
      <c r="EI3388" s="171"/>
      <c r="EJ3388" s="171"/>
      <c r="EK3388" s="171"/>
      <c r="EL3388" s="171"/>
      <c r="EM3388" s="171"/>
      <c r="EN3388" s="171"/>
    </row>
    <row r="3389" spans="43:144" ht="15" x14ac:dyDescent="0.25">
      <c r="AQ3389" s="171"/>
      <c r="AR3389"/>
      <c r="AS3389"/>
      <c r="AT3389"/>
      <c r="AU3389"/>
      <c r="AV3389"/>
      <c r="AW3389"/>
      <c r="AX3389"/>
      <c r="AY3389"/>
      <c r="AZ3389"/>
      <c r="BA3389"/>
      <c r="BB3389"/>
      <c r="BC3389"/>
      <c r="BD3389"/>
      <c r="BE3389" s="171"/>
      <c r="BF3389" s="171"/>
      <c r="BG3389" s="171"/>
      <c r="BH3389" s="171"/>
      <c r="BI3389" s="171"/>
      <c r="BJ3389" s="171"/>
      <c r="BK3389" s="171"/>
      <c r="BL3389" s="171"/>
      <c r="BM3389" s="171"/>
      <c r="BN3389" s="171"/>
      <c r="BO3389" s="171"/>
      <c r="BP3389" s="171"/>
      <c r="BQ3389" s="171"/>
      <c r="BR3389" s="171"/>
      <c r="BS3389" s="171"/>
      <c r="BT3389" s="171"/>
      <c r="BU3389" s="171"/>
      <c r="BV3389" s="171"/>
      <c r="BW3389" s="171"/>
      <c r="BX3389" s="171"/>
      <c r="BY3389" s="171"/>
      <c r="BZ3389" s="171"/>
      <c r="CA3389" s="171"/>
      <c r="CB3389" s="171"/>
      <c r="CC3389" s="171"/>
      <c r="CD3389" s="171"/>
      <c r="CE3389" s="171"/>
      <c r="CF3389" s="171"/>
      <c r="CG3389" s="171"/>
      <c r="CH3389" s="171"/>
      <c r="CI3389" s="171"/>
      <c r="CJ3389" s="171"/>
      <c r="CK3389" s="171"/>
      <c r="CL3389" s="171"/>
      <c r="CM3389" s="171"/>
      <c r="CN3389" s="171"/>
      <c r="CO3389" s="171"/>
      <c r="CP3389" s="171"/>
      <c r="CQ3389" s="171"/>
      <c r="CR3389" s="171"/>
      <c r="CS3389" s="171"/>
      <c r="CT3389" s="171"/>
      <c r="CU3389" s="171"/>
      <c r="CV3389" s="171"/>
      <c r="CW3389" s="171"/>
      <c r="CX3389" s="171"/>
      <c r="CY3389" s="171"/>
      <c r="CZ3389" s="171"/>
      <c r="DA3389" s="171"/>
      <c r="DB3389" s="171"/>
      <c r="DC3389" s="171"/>
      <c r="DD3389" s="171"/>
      <c r="DE3389" s="171"/>
      <c r="DF3389" s="171"/>
      <c r="DG3389" s="171"/>
      <c r="DH3389" s="171"/>
      <c r="DI3389" s="171"/>
      <c r="DJ3389" s="171"/>
      <c r="DK3389" s="171"/>
      <c r="DL3389" s="171"/>
      <c r="DM3389" s="171"/>
      <c r="DN3389" s="171"/>
      <c r="DO3389" s="171"/>
      <c r="DP3389" s="171"/>
      <c r="DQ3389" s="171"/>
      <c r="DR3389" s="171"/>
      <c r="DS3389" s="171"/>
      <c r="DT3389" s="171"/>
      <c r="DU3389" s="171"/>
      <c r="DV3389" s="171"/>
      <c r="DW3389" s="171"/>
      <c r="DX3389" s="171"/>
      <c r="DY3389" s="171"/>
      <c r="DZ3389" s="171"/>
      <c r="EA3389" s="171"/>
      <c r="EB3389" s="171"/>
      <c r="EC3389" s="171"/>
      <c r="ED3389" s="171"/>
      <c r="EE3389" s="171"/>
      <c r="EF3389" s="171"/>
      <c r="EG3389" s="171"/>
      <c r="EH3389" s="171"/>
      <c r="EI3389" s="171"/>
      <c r="EJ3389" s="171"/>
      <c r="EK3389" s="171"/>
      <c r="EL3389" s="171"/>
      <c r="EM3389" s="171"/>
      <c r="EN3389" s="171"/>
    </row>
    <row r="3390" spans="43:144" ht="15" x14ac:dyDescent="0.25">
      <c r="AQ3390" s="171"/>
      <c r="AR3390"/>
      <c r="AS3390"/>
      <c r="AT3390"/>
      <c r="AU3390"/>
      <c r="AV3390"/>
      <c r="AW3390"/>
      <c r="AX3390"/>
      <c r="AY3390"/>
      <c r="AZ3390"/>
      <c r="BA3390"/>
      <c r="BB3390"/>
      <c r="BC3390"/>
      <c r="BD3390"/>
      <c r="BE3390" s="171"/>
      <c r="BF3390" s="171"/>
      <c r="BG3390" s="171"/>
      <c r="BH3390" s="171"/>
      <c r="BI3390" s="171"/>
      <c r="BJ3390" s="171"/>
      <c r="BK3390" s="171"/>
      <c r="BL3390" s="171"/>
      <c r="BM3390" s="171"/>
      <c r="BN3390" s="171"/>
      <c r="BO3390" s="171"/>
      <c r="BP3390" s="171"/>
      <c r="BQ3390" s="171"/>
      <c r="BR3390" s="171"/>
      <c r="BS3390" s="171"/>
      <c r="BT3390" s="171"/>
      <c r="BU3390" s="171"/>
      <c r="BV3390" s="171"/>
      <c r="BW3390" s="171"/>
      <c r="BX3390" s="171"/>
      <c r="BY3390" s="171"/>
      <c r="BZ3390" s="171"/>
      <c r="CA3390" s="171"/>
      <c r="CB3390" s="171"/>
      <c r="CC3390" s="171"/>
      <c r="CD3390" s="171"/>
      <c r="CE3390" s="171"/>
      <c r="CF3390" s="171"/>
      <c r="CG3390" s="171"/>
      <c r="CH3390" s="171"/>
      <c r="CI3390" s="171"/>
      <c r="CJ3390" s="171"/>
      <c r="CK3390" s="171"/>
      <c r="CL3390" s="171"/>
      <c r="CM3390" s="171"/>
      <c r="CN3390" s="171"/>
      <c r="CO3390" s="171"/>
      <c r="CP3390" s="171"/>
      <c r="CQ3390" s="171"/>
      <c r="CR3390" s="171"/>
      <c r="CS3390" s="171"/>
      <c r="CT3390" s="171"/>
      <c r="CU3390" s="171"/>
      <c r="CV3390" s="171"/>
      <c r="CW3390" s="171"/>
      <c r="CX3390" s="171"/>
      <c r="CY3390" s="171"/>
      <c r="CZ3390" s="171"/>
      <c r="DA3390" s="171"/>
      <c r="DB3390" s="171"/>
      <c r="DC3390" s="171"/>
      <c r="DD3390" s="171"/>
      <c r="DE3390" s="171"/>
      <c r="DF3390" s="171"/>
      <c r="DG3390" s="171"/>
      <c r="DH3390" s="171"/>
      <c r="DI3390" s="171"/>
      <c r="DJ3390" s="171"/>
      <c r="DK3390" s="171"/>
      <c r="DL3390" s="171"/>
      <c r="DM3390" s="171"/>
      <c r="DN3390" s="171"/>
      <c r="DO3390" s="171"/>
      <c r="DP3390" s="171"/>
      <c r="DQ3390" s="171"/>
      <c r="DR3390" s="171"/>
      <c r="DS3390" s="171"/>
      <c r="DT3390" s="171"/>
      <c r="DU3390" s="171"/>
      <c r="DV3390" s="171"/>
      <c r="DW3390" s="171"/>
      <c r="DX3390" s="171"/>
      <c r="DY3390" s="171"/>
      <c r="DZ3390" s="171"/>
      <c r="EA3390" s="171"/>
      <c r="EB3390" s="171"/>
      <c r="EC3390" s="171"/>
      <c r="ED3390" s="171"/>
      <c r="EE3390" s="171"/>
      <c r="EF3390" s="171"/>
      <c r="EG3390" s="171"/>
      <c r="EH3390" s="171"/>
      <c r="EI3390" s="171"/>
      <c r="EJ3390" s="171"/>
      <c r="EK3390" s="171"/>
      <c r="EL3390" s="171"/>
      <c r="EM3390" s="171"/>
      <c r="EN3390" s="171"/>
    </row>
    <row r="3391" spans="43:144" ht="15" x14ac:dyDescent="0.25">
      <c r="AQ3391" s="171"/>
      <c r="AR3391"/>
      <c r="AS3391"/>
      <c r="AT3391"/>
      <c r="AU3391"/>
      <c r="AV3391"/>
      <c r="AW3391"/>
      <c r="AX3391"/>
      <c r="AY3391"/>
      <c r="AZ3391"/>
      <c r="BA3391"/>
      <c r="BB3391"/>
      <c r="BC3391"/>
      <c r="BD3391"/>
      <c r="BE3391" s="171"/>
      <c r="BF3391" s="171"/>
      <c r="BG3391" s="171"/>
      <c r="BH3391" s="171"/>
      <c r="BI3391" s="171"/>
      <c r="BJ3391" s="171"/>
      <c r="BK3391" s="171"/>
      <c r="BL3391" s="171"/>
      <c r="BM3391" s="171"/>
      <c r="BN3391" s="171"/>
      <c r="BO3391" s="171"/>
      <c r="BP3391" s="171"/>
      <c r="BQ3391" s="171"/>
      <c r="BR3391" s="171"/>
      <c r="BS3391" s="171"/>
      <c r="BT3391" s="171"/>
      <c r="BU3391" s="171"/>
      <c r="BV3391" s="171"/>
      <c r="BW3391" s="171"/>
      <c r="BX3391" s="171"/>
      <c r="BY3391" s="171"/>
      <c r="BZ3391" s="171"/>
      <c r="CA3391" s="171"/>
      <c r="CB3391" s="171"/>
      <c r="CC3391" s="171"/>
      <c r="CD3391" s="171"/>
      <c r="CE3391" s="171"/>
      <c r="CF3391" s="171"/>
      <c r="CG3391" s="171"/>
      <c r="CH3391" s="171"/>
      <c r="CI3391" s="171"/>
      <c r="CJ3391" s="171"/>
      <c r="CK3391" s="171"/>
      <c r="CL3391" s="171"/>
      <c r="CM3391" s="171"/>
      <c r="CN3391" s="171"/>
      <c r="CO3391" s="171"/>
      <c r="CP3391" s="171"/>
      <c r="CQ3391" s="171"/>
      <c r="CR3391" s="171"/>
      <c r="CS3391" s="171"/>
      <c r="CT3391" s="171"/>
      <c r="CU3391" s="171"/>
      <c r="CV3391" s="171"/>
      <c r="CW3391" s="171"/>
      <c r="CX3391" s="171"/>
      <c r="CY3391" s="171"/>
      <c r="CZ3391" s="171"/>
      <c r="DA3391" s="171"/>
      <c r="DB3391" s="171"/>
      <c r="DC3391" s="171"/>
      <c r="DD3391" s="171"/>
      <c r="DE3391" s="171"/>
      <c r="DF3391" s="171"/>
      <c r="DG3391" s="171"/>
      <c r="DH3391" s="171"/>
      <c r="DI3391" s="171"/>
      <c r="DJ3391" s="171"/>
      <c r="DK3391" s="171"/>
      <c r="DL3391" s="171"/>
      <c r="DM3391" s="171"/>
      <c r="DN3391" s="171"/>
      <c r="DO3391" s="171"/>
      <c r="DP3391" s="171"/>
      <c r="DQ3391" s="171"/>
      <c r="DR3391" s="171"/>
      <c r="DS3391" s="171"/>
      <c r="DT3391" s="171"/>
      <c r="DU3391" s="171"/>
      <c r="DV3391" s="171"/>
      <c r="DW3391" s="171"/>
      <c r="DX3391" s="171"/>
      <c r="DY3391" s="171"/>
      <c r="DZ3391" s="171"/>
      <c r="EA3391" s="171"/>
      <c r="EB3391" s="171"/>
      <c r="EC3391" s="171"/>
      <c r="ED3391" s="171"/>
      <c r="EE3391" s="171"/>
      <c r="EF3391" s="171"/>
      <c r="EG3391" s="171"/>
      <c r="EH3391" s="171"/>
      <c r="EI3391" s="171"/>
      <c r="EJ3391" s="171"/>
      <c r="EK3391" s="171"/>
      <c r="EL3391" s="171"/>
      <c r="EM3391" s="171"/>
      <c r="EN3391" s="171"/>
    </row>
    <row r="3392" spans="43:144" ht="15" x14ac:dyDescent="0.25">
      <c r="AQ3392" s="171"/>
      <c r="AR3392"/>
      <c r="AS3392"/>
      <c r="AT3392"/>
      <c r="AU3392"/>
      <c r="AV3392"/>
      <c r="AW3392"/>
      <c r="AX3392"/>
      <c r="AY3392"/>
      <c r="AZ3392"/>
      <c r="BA3392"/>
      <c r="BB3392"/>
      <c r="BC3392"/>
      <c r="BD3392"/>
      <c r="BE3392" s="171"/>
      <c r="BF3392" s="171"/>
      <c r="BG3392" s="171"/>
      <c r="BH3392" s="171"/>
      <c r="BI3392" s="171"/>
      <c r="BJ3392" s="171"/>
      <c r="BK3392" s="171"/>
      <c r="BL3392" s="171"/>
      <c r="BM3392" s="171"/>
      <c r="BN3392" s="171"/>
      <c r="BO3392" s="171"/>
      <c r="BP3392" s="171"/>
      <c r="BQ3392" s="171"/>
      <c r="BR3392" s="171"/>
      <c r="BS3392" s="171"/>
      <c r="BT3392" s="171"/>
      <c r="BU3392" s="171"/>
      <c r="BV3392" s="171"/>
      <c r="BW3392" s="171"/>
      <c r="BX3392" s="171"/>
      <c r="BY3392" s="171"/>
      <c r="BZ3392" s="171"/>
      <c r="CA3392" s="171"/>
      <c r="CB3392" s="171"/>
      <c r="CC3392" s="171"/>
      <c r="CD3392" s="171"/>
      <c r="CE3392" s="171"/>
      <c r="CF3392" s="171"/>
      <c r="CG3392" s="171"/>
      <c r="CH3392" s="171"/>
      <c r="CI3392" s="171"/>
      <c r="CJ3392" s="171"/>
      <c r="CK3392" s="171"/>
      <c r="CL3392" s="171"/>
      <c r="CM3392" s="171"/>
      <c r="CN3392" s="171"/>
      <c r="CO3392" s="171"/>
      <c r="CP3392" s="171"/>
      <c r="CQ3392" s="171"/>
      <c r="CR3392" s="171"/>
      <c r="CS3392" s="171"/>
      <c r="CT3392" s="171"/>
      <c r="CU3392" s="171"/>
      <c r="CV3392" s="171"/>
      <c r="CW3392" s="171"/>
      <c r="CX3392" s="171"/>
      <c r="CY3392" s="171"/>
      <c r="CZ3392" s="171"/>
      <c r="DA3392" s="171"/>
      <c r="DB3392" s="171"/>
      <c r="DC3392" s="171"/>
      <c r="DD3392" s="171"/>
      <c r="DE3392" s="171"/>
      <c r="DF3392" s="171"/>
      <c r="DG3392" s="171"/>
      <c r="DH3392" s="171"/>
      <c r="DI3392" s="171"/>
      <c r="DJ3392" s="171"/>
      <c r="DK3392" s="171"/>
      <c r="DL3392" s="171"/>
      <c r="DM3392" s="171"/>
      <c r="DN3392" s="171"/>
      <c r="DO3392" s="171"/>
      <c r="DP3392" s="171"/>
      <c r="DQ3392" s="171"/>
      <c r="DR3392" s="171"/>
      <c r="DS3392" s="171"/>
      <c r="DT3392" s="171"/>
      <c r="DU3392" s="171"/>
      <c r="DV3392" s="171"/>
      <c r="DW3392" s="171"/>
      <c r="DX3392" s="171"/>
      <c r="DY3392" s="171"/>
      <c r="DZ3392" s="171"/>
      <c r="EA3392" s="171"/>
      <c r="EB3392" s="171"/>
      <c r="EC3392" s="171"/>
      <c r="ED3392" s="171"/>
      <c r="EE3392" s="171"/>
      <c r="EF3392" s="171"/>
      <c r="EG3392" s="171"/>
      <c r="EH3392" s="171"/>
      <c r="EI3392" s="171"/>
      <c r="EJ3392" s="171"/>
      <c r="EK3392" s="171"/>
      <c r="EL3392" s="171"/>
      <c r="EM3392" s="171"/>
      <c r="EN3392" s="171"/>
    </row>
    <row r="3393" spans="43:144" ht="15" x14ac:dyDescent="0.25">
      <c r="AQ3393" s="171"/>
      <c r="AR3393"/>
      <c r="AS3393"/>
      <c r="AT3393"/>
      <c r="AU3393"/>
      <c r="AV3393"/>
      <c r="AW3393"/>
      <c r="AX3393"/>
      <c r="AY3393"/>
      <c r="AZ3393"/>
      <c r="BA3393"/>
      <c r="BB3393"/>
      <c r="BC3393"/>
      <c r="BD3393"/>
      <c r="BE3393" s="171"/>
      <c r="BF3393" s="171"/>
      <c r="BG3393" s="171"/>
      <c r="BH3393" s="171"/>
      <c r="BI3393" s="171"/>
      <c r="BJ3393" s="171"/>
      <c r="BK3393" s="171"/>
      <c r="BL3393" s="171"/>
      <c r="BM3393" s="171"/>
      <c r="BN3393" s="171"/>
      <c r="BO3393" s="171"/>
      <c r="BP3393" s="171"/>
      <c r="BQ3393" s="171"/>
      <c r="BR3393" s="171"/>
      <c r="BS3393" s="171"/>
      <c r="BT3393" s="171"/>
      <c r="BU3393" s="171"/>
      <c r="BV3393" s="171"/>
      <c r="BW3393" s="171"/>
      <c r="BX3393" s="171"/>
      <c r="BY3393" s="171"/>
      <c r="BZ3393" s="171"/>
      <c r="CA3393" s="171"/>
      <c r="CB3393" s="171"/>
      <c r="CC3393" s="171"/>
      <c r="CD3393" s="171"/>
      <c r="CE3393" s="171"/>
      <c r="CF3393" s="171"/>
      <c r="CG3393" s="171"/>
      <c r="CH3393" s="171"/>
      <c r="CI3393" s="171"/>
      <c r="CJ3393" s="171"/>
      <c r="CK3393" s="171"/>
      <c r="CL3393" s="171"/>
      <c r="CM3393" s="171"/>
      <c r="CN3393" s="171"/>
      <c r="CO3393" s="171"/>
      <c r="CP3393" s="171"/>
      <c r="CQ3393" s="171"/>
      <c r="CR3393" s="171"/>
      <c r="CS3393" s="171"/>
      <c r="CT3393" s="171"/>
      <c r="CU3393" s="171"/>
      <c r="CV3393" s="171"/>
      <c r="CW3393" s="171"/>
      <c r="CX3393" s="171"/>
      <c r="CY3393" s="171"/>
      <c r="CZ3393" s="171"/>
      <c r="DA3393" s="171"/>
      <c r="DB3393" s="171"/>
      <c r="DC3393" s="171"/>
      <c r="DD3393" s="171"/>
      <c r="DE3393" s="171"/>
      <c r="DF3393" s="171"/>
      <c r="DG3393" s="171"/>
      <c r="DH3393" s="171"/>
      <c r="DI3393" s="171"/>
      <c r="DJ3393" s="171"/>
      <c r="DK3393" s="171"/>
      <c r="DL3393" s="171"/>
      <c r="DM3393" s="171"/>
      <c r="DN3393" s="171"/>
      <c r="DO3393" s="171"/>
      <c r="DP3393" s="171"/>
      <c r="DQ3393" s="171"/>
      <c r="DR3393" s="171"/>
      <c r="DS3393" s="171"/>
      <c r="DT3393" s="171"/>
      <c r="DU3393" s="171"/>
      <c r="DV3393" s="171"/>
      <c r="DW3393" s="171"/>
      <c r="DX3393" s="171"/>
      <c r="DY3393" s="171"/>
      <c r="DZ3393" s="171"/>
      <c r="EA3393" s="171"/>
      <c r="EB3393" s="171"/>
      <c r="EC3393" s="171"/>
      <c r="ED3393" s="171"/>
      <c r="EE3393" s="171"/>
      <c r="EF3393" s="171"/>
      <c r="EG3393" s="171"/>
      <c r="EH3393" s="171"/>
      <c r="EI3393" s="171"/>
      <c r="EJ3393" s="171"/>
      <c r="EK3393" s="171"/>
      <c r="EL3393" s="171"/>
      <c r="EM3393" s="171"/>
      <c r="EN3393" s="171"/>
    </row>
    <row r="3394" spans="43:144" ht="15" x14ac:dyDescent="0.25">
      <c r="AQ3394" s="171"/>
      <c r="AR3394"/>
      <c r="AS3394"/>
      <c r="AT3394"/>
      <c r="AU3394"/>
      <c r="AV3394"/>
      <c r="AW3394"/>
      <c r="AX3394"/>
      <c r="AY3394"/>
      <c r="AZ3394"/>
      <c r="BA3394"/>
      <c r="BB3394"/>
      <c r="BC3394"/>
      <c r="BD3394"/>
      <c r="BE3394" s="171"/>
      <c r="BF3394" s="171"/>
      <c r="BG3394" s="171"/>
      <c r="BH3394" s="171"/>
      <c r="BI3394" s="171"/>
      <c r="BJ3394" s="171"/>
      <c r="BK3394" s="171"/>
      <c r="BL3394" s="171"/>
      <c r="BM3394" s="171"/>
      <c r="BN3394" s="171"/>
      <c r="BO3394" s="171"/>
      <c r="BP3394" s="171"/>
      <c r="BQ3394" s="171"/>
      <c r="BR3394" s="171"/>
      <c r="BS3394" s="171"/>
      <c r="BT3394" s="171"/>
      <c r="BU3394" s="171"/>
      <c r="BV3394" s="171"/>
      <c r="BW3394" s="171"/>
      <c r="BX3394" s="171"/>
      <c r="BY3394" s="171"/>
      <c r="BZ3394" s="171"/>
      <c r="CA3394" s="171"/>
      <c r="CB3394" s="171"/>
      <c r="CC3394" s="171"/>
      <c r="CD3394" s="171"/>
      <c r="CE3394" s="171"/>
      <c r="CF3394" s="171"/>
      <c r="CG3394" s="171"/>
      <c r="CH3394" s="171"/>
      <c r="CI3394" s="171"/>
      <c r="CJ3394" s="171"/>
      <c r="CK3394" s="171"/>
      <c r="CL3394" s="171"/>
      <c r="CM3394" s="171"/>
      <c r="CN3394" s="171"/>
      <c r="CO3394" s="171"/>
      <c r="CP3394" s="171"/>
      <c r="CQ3394" s="171"/>
      <c r="CR3394" s="171"/>
      <c r="CS3394" s="171"/>
      <c r="CT3394" s="171"/>
      <c r="CU3394" s="171"/>
      <c r="CV3394" s="171"/>
      <c r="CW3394" s="171"/>
      <c r="CX3394" s="171"/>
      <c r="CY3394" s="171"/>
      <c r="CZ3394" s="171"/>
      <c r="DA3394" s="171"/>
      <c r="DB3394" s="171"/>
      <c r="DC3394" s="171"/>
      <c r="DD3394" s="171"/>
      <c r="DE3394" s="171"/>
      <c r="DF3394" s="171"/>
      <c r="DG3394" s="171"/>
      <c r="DH3394" s="171"/>
      <c r="DI3394" s="171"/>
      <c r="DJ3394" s="171"/>
      <c r="DK3394" s="171"/>
      <c r="DL3394" s="171"/>
      <c r="DM3394" s="171"/>
      <c r="DN3394" s="171"/>
      <c r="DO3394" s="171"/>
      <c r="DP3394" s="171"/>
      <c r="DQ3394" s="171"/>
      <c r="DR3394" s="171"/>
      <c r="DS3394" s="171"/>
      <c r="DT3394" s="171"/>
      <c r="DU3394" s="171"/>
      <c r="DV3394" s="171"/>
      <c r="DW3394" s="171"/>
      <c r="DX3394" s="171"/>
      <c r="DY3394" s="171"/>
      <c r="DZ3394" s="171"/>
      <c r="EA3394" s="171"/>
      <c r="EB3394" s="171"/>
      <c r="EC3394" s="171"/>
      <c r="ED3394" s="171"/>
      <c r="EE3394" s="171"/>
      <c r="EF3394" s="171"/>
      <c r="EG3394" s="171"/>
      <c r="EH3394" s="171"/>
      <c r="EI3394" s="171"/>
      <c r="EJ3394" s="171"/>
      <c r="EK3394" s="171"/>
      <c r="EL3394" s="171"/>
      <c r="EM3394" s="171"/>
      <c r="EN3394" s="171"/>
    </row>
    <row r="3395" spans="43:144" ht="15" x14ac:dyDescent="0.25">
      <c r="AQ3395" s="171"/>
      <c r="AR3395"/>
      <c r="AS3395"/>
      <c r="AT3395"/>
      <c r="AU3395"/>
      <c r="AV3395"/>
      <c r="AW3395"/>
      <c r="AX3395"/>
      <c r="AY3395"/>
      <c r="AZ3395"/>
      <c r="BA3395"/>
      <c r="BB3395"/>
      <c r="BC3395"/>
      <c r="BD3395"/>
      <c r="BE3395" s="171"/>
      <c r="BF3395" s="171"/>
      <c r="BG3395" s="171"/>
      <c r="BH3395" s="171"/>
      <c r="BI3395" s="171"/>
      <c r="BJ3395" s="171"/>
      <c r="BK3395" s="171"/>
      <c r="BL3395" s="171"/>
      <c r="BM3395" s="171"/>
      <c r="BN3395" s="171"/>
      <c r="BO3395" s="171"/>
      <c r="BP3395" s="171"/>
      <c r="BQ3395" s="171"/>
      <c r="BR3395" s="171"/>
      <c r="BS3395" s="171"/>
      <c r="BT3395" s="171"/>
      <c r="BU3395" s="171"/>
      <c r="BV3395" s="171"/>
      <c r="BW3395" s="171"/>
      <c r="BX3395" s="171"/>
      <c r="BY3395" s="171"/>
      <c r="BZ3395" s="171"/>
      <c r="CA3395" s="171"/>
      <c r="CB3395" s="171"/>
      <c r="CC3395" s="171"/>
      <c r="CD3395" s="171"/>
      <c r="CE3395" s="171"/>
      <c r="CF3395" s="171"/>
      <c r="CG3395" s="171"/>
      <c r="CH3395" s="171"/>
      <c r="CI3395" s="171"/>
      <c r="CJ3395" s="171"/>
      <c r="CK3395" s="171"/>
      <c r="CL3395" s="171"/>
      <c r="CM3395" s="171"/>
      <c r="CN3395" s="171"/>
      <c r="CO3395" s="171"/>
      <c r="CP3395" s="171"/>
      <c r="CQ3395" s="171"/>
      <c r="CR3395" s="171"/>
      <c r="CS3395" s="171"/>
      <c r="CT3395" s="171"/>
      <c r="CU3395" s="171"/>
      <c r="CV3395" s="171"/>
      <c r="CW3395" s="171"/>
      <c r="CX3395" s="171"/>
      <c r="CY3395" s="171"/>
      <c r="CZ3395" s="171"/>
      <c r="DA3395" s="171"/>
      <c r="DB3395" s="171"/>
      <c r="DC3395" s="171"/>
      <c r="DD3395" s="171"/>
      <c r="DE3395" s="171"/>
      <c r="DF3395" s="171"/>
      <c r="DG3395" s="171"/>
      <c r="DH3395" s="171"/>
      <c r="DI3395" s="171"/>
      <c r="DJ3395" s="171"/>
      <c r="DK3395" s="171"/>
      <c r="DL3395" s="171"/>
      <c r="DM3395" s="171"/>
      <c r="DN3395" s="171"/>
      <c r="DO3395" s="171"/>
      <c r="DP3395" s="171"/>
      <c r="DQ3395" s="171"/>
      <c r="DR3395" s="171"/>
      <c r="DS3395" s="171"/>
      <c r="DT3395" s="171"/>
      <c r="DU3395" s="171"/>
      <c r="DV3395" s="171"/>
      <c r="DW3395" s="171"/>
      <c r="DX3395" s="171"/>
      <c r="DY3395" s="171"/>
      <c r="DZ3395" s="171"/>
      <c r="EA3395" s="171"/>
      <c r="EB3395" s="171"/>
      <c r="EC3395" s="171"/>
      <c r="ED3395" s="171"/>
      <c r="EE3395" s="171"/>
      <c r="EF3395" s="171"/>
      <c r="EG3395" s="171"/>
      <c r="EH3395" s="171"/>
      <c r="EI3395" s="171"/>
      <c r="EJ3395" s="171"/>
      <c r="EK3395" s="171"/>
      <c r="EL3395" s="171"/>
      <c r="EM3395" s="171"/>
      <c r="EN3395" s="171"/>
    </row>
    <row r="3396" spans="43:144" ht="15" x14ac:dyDescent="0.25">
      <c r="AQ3396" s="171"/>
      <c r="AR3396"/>
      <c r="AS3396"/>
      <c r="AT3396"/>
      <c r="AU3396"/>
      <c r="AV3396"/>
      <c r="AW3396"/>
      <c r="AX3396"/>
      <c r="AY3396"/>
      <c r="AZ3396"/>
      <c r="BA3396"/>
      <c r="BB3396"/>
      <c r="BC3396"/>
      <c r="BD3396"/>
      <c r="BE3396" s="171"/>
      <c r="BF3396" s="171"/>
      <c r="BG3396" s="171"/>
      <c r="BH3396" s="171"/>
      <c r="BI3396" s="171"/>
      <c r="BJ3396" s="171"/>
      <c r="BK3396" s="171"/>
      <c r="BL3396" s="171"/>
      <c r="BM3396" s="171"/>
      <c r="BN3396" s="171"/>
      <c r="BO3396" s="171"/>
      <c r="BP3396" s="171"/>
      <c r="BQ3396" s="171"/>
      <c r="BR3396" s="171"/>
      <c r="BS3396" s="171"/>
      <c r="BT3396" s="171"/>
      <c r="BU3396" s="171"/>
      <c r="BV3396" s="171"/>
      <c r="BW3396" s="171"/>
      <c r="BX3396" s="171"/>
      <c r="BY3396" s="171"/>
      <c r="BZ3396" s="171"/>
      <c r="CA3396" s="171"/>
      <c r="CB3396" s="171"/>
      <c r="CC3396" s="171"/>
      <c r="CD3396" s="171"/>
      <c r="CE3396" s="171"/>
      <c r="CF3396" s="171"/>
      <c r="CG3396" s="171"/>
      <c r="CH3396" s="171"/>
      <c r="CI3396" s="171"/>
      <c r="CJ3396" s="171"/>
      <c r="CK3396" s="171"/>
      <c r="CL3396" s="171"/>
      <c r="CM3396" s="171"/>
      <c r="CN3396" s="171"/>
      <c r="CO3396" s="171"/>
      <c r="CP3396" s="171"/>
      <c r="CQ3396" s="171"/>
      <c r="CR3396" s="171"/>
      <c r="CS3396" s="171"/>
      <c r="CT3396" s="171"/>
      <c r="CU3396" s="171"/>
      <c r="CV3396" s="171"/>
      <c r="CW3396" s="171"/>
      <c r="CX3396" s="171"/>
      <c r="CY3396" s="171"/>
      <c r="CZ3396" s="171"/>
      <c r="DA3396" s="171"/>
      <c r="DB3396" s="171"/>
      <c r="DC3396" s="171"/>
      <c r="DD3396" s="171"/>
      <c r="DE3396" s="171"/>
      <c r="DF3396" s="171"/>
      <c r="DG3396" s="171"/>
      <c r="DH3396" s="171"/>
      <c r="DI3396" s="171"/>
      <c r="DJ3396" s="171"/>
      <c r="DK3396" s="171"/>
      <c r="DL3396" s="171"/>
      <c r="DM3396" s="171"/>
      <c r="DN3396" s="171"/>
      <c r="DO3396" s="171"/>
      <c r="DP3396" s="171"/>
      <c r="DQ3396" s="171"/>
      <c r="DR3396" s="171"/>
      <c r="DS3396" s="171"/>
      <c r="DT3396" s="171"/>
      <c r="DU3396" s="171"/>
      <c r="DV3396" s="171"/>
      <c r="DW3396" s="171"/>
      <c r="DX3396" s="171"/>
      <c r="DY3396" s="171"/>
      <c r="DZ3396" s="171"/>
      <c r="EA3396" s="171"/>
      <c r="EB3396" s="171"/>
      <c r="EC3396" s="171"/>
      <c r="ED3396" s="171"/>
      <c r="EE3396" s="171"/>
      <c r="EF3396" s="171"/>
      <c r="EG3396" s="171"/>
      <c r="EH3396" s="171"/>
      <c r="EI3396" s="171"/>
      <c r="EJ3396" s="171"/>
      <c r="EK3396" s="171"/>
      <c r="EL3396" s="171"/>
      <c r="EM3396" s="171"/>
      <c r="EN3396" s="171"/>
    </row>
    <row r="3397" spans="43:144" ht="15" x14ac:dyDescent="0.25">
      <c r="AQ3397" s="171"/>
      <c r="AR3397"/>
      <c r="AS3397"/>
      <c r="AT3397"/>
      <c r="AU3397"/>
      <c r="AV3397"/>
      <c r="AW3397"/>
      <c r="AX3397"/>
      <c r="AY3397"/>
      <c r="AZ3397"/>
      <c r="BA3397"/>
      <c r="BB3397"/>
      <c r="BC3397"/>
      <c r="BD3397"/>
      <c r="BE3397" s="171"/>
      <c r="BF3397" s="171"/>
      <c r="BG3397" s="171"/>
      <c r="BH3397" s="171"/>
      <c r="BI3397" s="171"/>
      <c r="BJ3397" s="171"/>
      <c r="BK3397" s="171"/>
      <c r="BL3397" s="171"/>
      <c r="BM3397" s="171"/>
      <c r="BN3397" s="171"/>
      <c r="BO3397" s="171"/>
      <c r="BP3397" s="171"/>
      <c r="BQ3397" s="171"/>
      <c r="BR3397" s="171"/>
      <c r="BS3397" s="171"/>
      <c r="BT3397" s="171"/>
      <c r="BU3397" s="171"/>
      <c r="BV3397" s="171"/>
      <c r="BW3397" s="171"/>
      <c r="BX3397" s="171"/>
      <c r="BY3397" s="171"/>
      <c r="BZ3397" s="171"/>
      <c r="CA3397" s="171"/>
      <c r="CB3397" s="171"/>
      <c r="CC3397" s="171"/>
      <c r="CD3397" s="171"/>
      <c r="CE3397" s="171"/>
      <c r="CF3397" s="171"/>
      <c r="CG3397" s="171"/>
      <c r="CH3397" s="171"/>
      <c r="CI3397" s="171"/>
      <c r="CJ3397" s="171"/>
      <c r="CK3397" s="171"/>
      <c r="CL3397" s="171"/>
      <c r="CM3397" s="171"/>
      <c r="CN3397" s="171"/>
      <c r="CO3397" s="171"/>
      <c r="CP3397" s="171"/>
      <c r="CQ3397" s="171"/>
      <c r="CR3397" s="171"/>
      <c r="CS3397" s="171"/>
      <c r="CT3397" s="171"/>
      <c r="CU3397" s="171"/>
      <c r="CV3397" s="171"/>
      <c r="CW3397" s="171"/>
      <c r="CX3397" s="171"/>
      <c r="CY3397" s="171"/>
      <c r="CZ3397" s="171"/>
      <c r="DA3397" s="171"/>
      <c r="DB3397" s="171"/>
      <c r="DC3397" s="171"/>
      <c r="DD3397" s="171"/>
      <c r="DE3397" s="171"/>
      <c r="DF3397" s="171"/>
      <c r="DG3397" s="171"/>
      <c r="DH3397" s="171"/>
      <c r="DI3397" s="171"/>
      <c r="DJ3397" s="171"/>
      <c r="DK3397" s="171"/>
      <c r="DL3397" s="171"/>
      <c r="DM3397" s="171"/>
      <c r="DN3397" s="171"/>
      <c r="DO3397" s="171"/>
      <c r="DP3397" s="171"/>
      <c r="DQ3397" s="171"/>
      <c r="DR3397" s="171"/>
      <c r="DS3397" s="171"/>
      <c r="DT3397" s="171"/>
      <c r="DU3397" s="171"/>
      <c r="DV3397" s="171"/>
      <c r="DW3397" s="171"/>
      <c r="DX3397" s="171"/>
      <c r="DY3397" s="171"/>
      <c r="DZ3397" s="171"/>
      <c r="EA3397" s="171"/>
      <c r="EB3397" s="171"/>
      <c r="EC3397" s="171"/>
      <c r="ED3397" s="171"/>
      <c r="EE3397" s="171"/>
      <c r="EF3397" s="171"/>
      <c r="EG3397" s="171"/>
      <c r="EH3397" s="171"/>
      <c r="EI3397" s="171"/>
      <c r="EJ3397" s="171"/>
      <c r="EK3397" s="171"/>
      <c r="EL3397" s="171"/>
      <c r="EM3397" s="171"/>
      <c r="EN3397" s="171"/>
    </row>
    <row r="3398" spans="43:144" ht="15" x14ac:dyDescent="0.25">
      <c r="AQ3398" s="171"/>
      <c r="AR3398"/>
      <c r="AS3398"/>
      <c r="AT3398"/>
      <c r="AU3398"/>
      <c r="AV3398"/>
      <c r="AW3398"/>
      <c r="AX3398"/>
      <c r="AY3398"/>
      <c r="AZ3398"/>
      <c r="BA3398"/>
      <c r="BB3398"/>
      <c r="BC3398"/>
      <c r="BD3398"/>
      <c r="BE3398" s="171"/>
      <c r="BF3398" s="171"/>
      <c r="BG3398" s="171"/>
      <c r="BH3398" s="171"/>
      <c r="BI3398" s="171"/>
      <c r="BJ3398" s="171"/>
      <c r="BK3398" s="171"/>
      <c r="BL3398" s="171"/>
      <c r="BM3398" s="171"/>
      <c r="BN3398" s="171"/>
      <c r="BO3398" s="171"/>
      <c r="BP3398" s="171"/>
      <c r="BQ3398" s="171"/>
      <c r="BR3398" s="171"/>
      <c r="BS3398" s="171"/>
      <c r="BT3398" s="171"/>
      <c r="BU3398" s="171"/>
      <c r="BV3398" s="171"/>
      <c r="BW3398" s="171"/>
      <c r="BX3398" s="171"/>
      <c r="BY3398" s="171"/>
      <c r="BZ3398" s="171"/>
      <c r="CA3398" s="171"/>
      <c r="CB3398" s="171"/>
      <c r="CC3398" s="171"/>
      <c r="CD3398" s="171"/>
      <c r="CE3398" s="171"/>
      <c r="CF3398" s="171"/>
      <c r="CG3398" s="171"/>
      <c r="CH3398" s="171"/>
      <c r="CI3398" s="171"/>
      <c r="CJ3398" s="171"/>
      <c r="CK3398" s="171"/>
      <c r="CL3398" s="171"/>
      <c r="CM3398" s="171"/>
      <c r="CN3398" s="171"/>
      <c r="CO3398" s="171"/>
      <c r="CP3398" s="171"/>
      <c r="CQ3398" s="171"/>
      <c r="CR3398" s="171"/>
      <c r="CS3398" s="171"/>
      <c r="CT3398" s="171"/>
      <c r="CU3398" s="171"/>
      <c r="CV3398" s="171"/>
      <c r="CW3398" s="171"/>
      <c r="CX3398" s="171"/>
      <c r="CY3398" s="171"/>
      <c r="CZ3398" s="171"/>
      <c r="DA3398" s="171"/>
      <c r="DB3398" s="171"/>
      <c r="DC3398" s="171"/>
      <c r="DD3398" s="171"/>
      <c r="DE3398" s="171"/>
      <c r="DF3398" s="171"/>
      <c r="DG3398" s="171"/>
      <c r="DH3398" s="171"/>
      <c r="DI3398" s="171"/>
      <c r="DJ3398" s="171"/>
      <c r="DK3398" s="171"/>
      <c r="DL3398" s="171"/>
      <c r="DM3398" s="171"/>
      <c r="DN3398" s="171"/>
      <c r="DO3398" s="171"/>
      <c r="DP3398" s="171"/>
      <c r="DQ3398" s="171"/>
      <c r="DR3398" s="171"/>
      <c r="DS3398" s="171"/>
      <c r="DT3398" s="171"/>
      <c r="DU3398" s="171"/>
      <c r="DV3398" s="171"/>
      <c r="DW3398" s="171"/>
      <c r="DX3398" s="171"/>
      <c r="DY3398" s="171"/>
      <c r="DZ3398" s="171"/>
      <c r="EA3398" s="171"/>
      <c r="EB3398" s="171"/>
      <c r="EC3398" s="171"/>
      <c r="ED3398" s="171"/>
      <c r="EE3398" s="171"/>
      <c r="EF3398" s="171"/>
      <c r="EG3398" s="171"/>
      <c r="EH3398" s="171"/>
      <c r="EI3398" s="171"/>
      <c r="EJ3398" s="171"/>
      <c r="EK3398" s="171"/>
      <c r="EL3398" s="171"/>
      <c r="EM3398" s="171"/>
      <c r="EN3398" s="171"/>
    </row>
    <row r="3399" spans="43:144" ht="15" x14ac:dyDescent="0.25">
      <c r="AQ3399" s="171"/>
      <c r="AR3399"/>
      <c r="AS3399"/>
      <c r="AT3399"/>
      <c r="AU3399"/>
      <c r="AV3399"/>
      <c r="AW3399"/>
      <c r="AX3399"/>
      <c r="AY3399"/>
      <c r="AZ3399"/>
      <c r="BA3399"/>
      <c r="BB3399"/>
      <c r="BC3399"/>
      <c r="BD3399"/>
      <c r="BE3399" s="171"/>
      <c r="BF3399" s="171"/>
      <c r="BG3399" s="171"/>
      <c r="BH3399" s="171"/>
      <c r="BI3399" s="171"/>
      <c r="BJ3399" s="171"/>
      <c r="BK3399" s="171"/>
      <c r="BL3399" s="171"/>
      <c r="BM3399" s="171"/>
      <c r="BN3399" s="171"/>
      <c r="BO3399" s="171"/>
      <c r="BP3399" s="171"/>
      <c r="BQ3399" s="171"/>
      <c r="BR3399" s="171"/>
      <c r="BS3399" s="171"/>
      <c r="BT3399" s="171"/>
      <c r="BU3399" s="171"/>
      <c r="BV3399" s="171"/>
      <c r="BW3399" s="171"/>
      <c r="BX3399" s="171"/>
      <c r="BY3399" s="171"/>
      <c r="BZ3399" s="171"/>
      <c r="CA3399" s="171"/>
      <c r="CB3399" s="171"/>
      <c r="CC3399" s="171"/>
      <c r="CD3399" s="171"/>
      <c r="CE3399" s="171"/>
      <c r="CF3399" s="171"/>
      <c r="CG3399" s="171"/>
      <c r="CH3399" s="171"/>
      <c r="CI3399" s="171"/>
      <c r="CJ3399" s="171"/>
      <c r="CK3399" s="171"/>
      <c r="CL3399" s="171"/>
      <c r="CM3399" s="171"/>
      <c r="CN3399" s="171"/>
      <c r="CO3399" s="171"/>
      <c r="CP3399" s="171"/>
      <c r="CQ3399" s="171"/>
      <c r="CR3399" s="171"/>
      <c r="CS3399" s="171"/>
      <c r="CT3399" s="171"/>
      <c r="CU3399" s="171"/>
      <c r="CV3399" s="171"/>
      <c r="CW3399" s="171"/>
      <c r="CX3399" s="171"/>
      <c r="CY3399" s="171"/>
      <c r="CZ3399" s="171"/>
      <c r="DA3399" s="171"/>
      <c r="DB3399" s="171"/>
      <c r="DC3399" s="171"/>
      <c r="DD3399" s="171"/>
      <c r="DE3399" s="171"/>
      <c r="DF3399" s="171"/>
      <c r="DG3399" s="171"/>
      <c r="DH3399" s="171"/>
      <c r="DI3399" s="171"/>
      <c r="DJ3399" s="171"/>
      <c r="DK3399" s="171"/>
      <c r="DL3399" s="171"/>
      <c r="DM3399" s="171"/>
      <c r="DN3399" s="171"/>
      <c r="DO3399" s="171"/>
      <c r="DP3399" s="171"/>
      <c r="DQ3399" s="171"/>
      <c r="DR3399" s="171"/>
      <c r="DS3399" s="171"/>
      <c r="DT3399" s="171"/>
      <c r="DU3399" s="171"/>
      <c r="DV3399" s="171"/>
      <c r="DW3399" s="171"/>
      <c r="DX3399" s="171"/>
      <c r="DY3399" s="171"/>
      <c r="DZ3399" s="171"/>
      <c r="EA3399" s="171"/>
      <c r="EB3399" s="171"/>
      <c r="EC3399" s="171"/>
      <c r="ED3399" s="171"/>
      <c r="EE3399" s="171"/>
      <c r="EF3399" s="171"/>
      <c r="EG3399" s="171"/>
      <c r="EH3399" s="171"/>
      <c r="EI3399" s="171"/>
      <c r="EJ3399" s="171"/>
      <c r="EK3399" s="171"/>
      <c r="EL3399" s="171"/>
      <c r="EM3399" s="171"/>
      <c r="EN3399" s="171"/>
    </row>
    <row r="3400" spans="43:144" ht="15" x14ac:dyDescent="0.25">
      <c r="AQ3400" s="171"/>
      <c r="AR3400"/>
      <c r="AS3400"/>
      <c r="AT3400"/>
      <c r="AU3400"/>
      <c r="AV3400"/>
      <c r="AW3400"/>
      <c r="AX3400"/>
      <c r="AY3400"/>
      <c r="AZ3400"/>
      <c r="BA3400"/>
      <c r="BB3400"/>
      <c r="BC3400"/>
      <c r="BD3400"/>
      <c r="BE3400" s="171"/>
      <c r="BF3400" s="171"/>
      <c r="BG3400" s="171"/>
      <c r="BH3400" s="171"/>
      <c r="BI3400" s="171"/>
      <c r="BJ3400" s="171"/>
      <c r="BK3400" s="171"/>
      <c r="BL3400" s="171"/>
      <c r="BM3400" s="171"/>
      <c r="BN3400" s="171"/>
      <c r="BO3400" s="171"/>
      <c r="BP3400" s="171"/>
      <c r="BQ3400" s="171"/>
      <c r="BR3400" s="171"/>
      <c r="BS3400" s="171"/>
      <c r="BT3400" s="171"/>
      <c r="BU3400" s="171"/>
      <c r="BV3400" s="171"/>
      <c r="BW3400" s="171"/>
      <c r="BX3400" s="171"/>
      <c r="BY3400" s="171"/>
      <c r="BZ3400" s="171"/>
      <c r="CA3400" s="171"/>
      <c r="CB3400" s="171"/>
      <c r="CC3400" s="171"/>
      <c r="CD3400" s="171"/>
      <c r="CE3400" s="171"/>
      <c r="CF3400" s="171"/>
      <c r="CG3400" s="171"/>
      <c r="CH3400" s="171"/>
      <c r="CI3400" s="171"/>
      <c r="CJ3400" s="171"/>
      <c r="CK3400" s="171"/>
      <c r="CL3400" s="171"/>
      <c r="CM3400" s="171"/>
      <c r="CN3400" s="171"/>
      <c r="CO3400" s="171"/>
      <c r="CP3400" s="171"/>
      <c r="CQ3400" s="171"/>
      <c r="CR3400" s="171"/>
      <c r="CS3400" s="171"/>
      <c r="CT3400" s="171"/>
      <c r="CU3400" s="171"/>
      <c r="CV3400" s="171"/>
      <c r="CW3400" s="171"/>
      <c r="CX3400" s="171"/>
      <c r="CY3400" s="171"/>
      <c r="CZ3400" s="171"/>
      <c r="DA3400" s="171"/>
      <c r="DB3400" s="171"/>
      <c r="DC3400" s="171"/>
      <c r="DD3400" s="171"/>
      <c r="DE3400" s="171"/>
      <c r="DF3400" s="171"/>
      <c r="DG3400" s="171"/>
      <c r="DH3400" s="171"/>
      <c r="DI3400" s="171"/>
      <c r="DJ3400" s="171"/>
      <c r="DK3400" s="171"/>
      <c r="DL3400" s="171"/>
      <c r="DM3400" s="171"/>
      <c r="DN3400" s="171"/>
      <c r="DO3400" s="171"/>
      <c r="DP3400" s="171"/>
      <c r="DQ3400" s="171"/>
      <c r="DR3400" s="171"/>
      <c r="DS3400" s="171"/>
      <c r="DT3400" s="171"/>
      <c r="DU3400" s="171"/>
      <c r="DV3400" s="171"/>
      <c r="DW3400" s="171"/>
      <c r="DX3400" s="171"/>
      <c r="DY3400" s="171"/>
      <c r="DZ3400" s="171"/>
      <c r="EA3400" s="171"/>
      <c r="EB3400" s="171"/>
      <c r="EC3400" s="171"/>
      <c r="ED3400" s="171"/>
      <c r="EE3400" s="171"/>
      <c r="EF3400" s="171"/>
      <c r="EG3400" s="171"/>
      <c r="EH3400" s="171"/>
      <c r="EI3400" s="171"/>
      <c r="EJ3400" s="171"/>
      <c r="EK3400" s="171"/>
      <c r="EL3400" s="171"/>
      <c r="EM3400" s="171"/>
      <c r="EN3400" s="171"/>
    </row>
    <row r="3401" spans="43:144" ht="15" x14ac:dyDescent="0.25">
      <c r="AQ3401" s="171"/>
      <c r="AR3401"/>
      <c r="AS3401"/>
      <c r="AT3401"/>
      <c r="AU3401"/>
      <c r="AV3401"/>
      <c r="AW3401"/>
      <c r="AX3401"/>
      <c r="AY3401"/>
      <c r="AZ3401"/>
      <c r="BA3401"/>
      <c r="BB3401"/>
      <c r="BC3401"/>
      <c r="BD3401"/>
      <c r="BE3401" s="171"/>
      <c r="BF3401" s="171"/>
      <c r="BG3401" s="171"/>
      <c r="BH3401" s="171"/>
      <c r="BI3401" s="171"/>
      <c r="BJ3401" s="171"/>
      <c r="BK3401" s="171"/>
      <c r="BL3401" s="171"/>
      <c r="BM3401" s="171"/>
      <c r="BN3401" s="171"/>
      <c r="BO3401" s="171"/>
      <c r="BP3401" s="171"/>
      <c r="BQ3401" s="171"/>
      <c r="BR3401" s="171"/>
      <c r="BS3401" s="171"/>
      <c r="BT3401" s="171"/>
      <c r="BU3401" s="171"/>
      <c r="BV3401" s="171"/>
      <c r="BW3401" s="171"/>
      <c r="BX3401" s="171"/>
      <c r="BY3401" s="171"/>
      <c r="BZ3401" s="171"/>
      <c r="CA3401" s="171"/>
      <c r="CB3401" s="171"/>
      <c r="CC3401" s="171"/>
      <c r="CD3401" s="171"/>
      <c r="CE3401" s="171"/>
      <c r="CF3401" s="171"/>
      <c r="CG3401" s="171"/>
      <c r="CH3401" s="171"/>
      <c r="CI3401" s="171"/>
      <c r="CJ3401" s="171"/>
      <c r="CK3401" s="171"/>
      <c r="CL3401" s="171"/>
      <c r="CM3401" s="171"/>
      <c r="CN3401" s="171"/>
      <c r="CO3401" s="171"/>
      <c r="CP3401" s="171"/>
      <c r="CQ3401" s="171"/>
      <c r="CR3401" s="171"/>
      <c r="CS3401" s="171"/>
      <c r="CT3401" s="171"/>
      <c r="CU3401" s="171"/>
      <c r="CV3401" s="171"/>
      <c r="CW3401" s="171"/>
      <c r="CX3401" s="171"/>
      <c r="CY3401" s="171"/>
      <c r="CZ3401" s="171"/>
      <c r="DA3401" s="171"/>
      <c r="DB3401" s="171"/>
      <c r="DC3401" s="171"/>
      <c r="DD3401" s="171"/>
      <c r="DE3401" s="171"/>
      <c r="DF3401" s="171"/>
      <c r="DG3401" s="171"/>
      <c r="DH3401" s="171"/>
      <c r="DI3401" s="171"/>
      <c r="DJ3401" s="171"/>
      <c r="DK3401" s="171"/>
      <c r="DL3401" s="171"/>
      <c r="DM3401" s="171"/>
      <c r="DN3401" s="171"/>
      <c r="DO3401" s="171"/>
      <c r="DP3401" s="171"/>
      <c r="DQ3401" s="171"/>
      <c r="DR3401" s="171"/>
      <c r="DS3401" s="171"/>
      <c r="DT3401" s="171"/>
      <c r="DU3401" s="171"/>
      <c r="DV3401" s="171"/>
      <c r="DW3401" s="171"/>
      <c r="DX3401" s="171"/>
      <c r="DY3401" s="171"/>
      <c r="DZ3401" s="171"/>
      <c r="EA3401" s="171"/>
      <c r="EB3401" s="171"/>
      <c r="EC3401" s="171"/>
      <c r="ED3401" s="171"/>
      <c r="EE3401" s="171"/>
      <c r="EF3401" s="171"/>
      <c r="EG3401" s="171"/>
      <c r="EH3401" s="171"/>
      <c r="EI3401" s="171"/>
      <c r="EJ3401" s="171"/>
      <c r="EK3401" s="171"/>
      <c r="EL3401" s="171"/>
      <c r="EM3401" s="171"/>
      <c r="EN3401" s="171"/>
    </row>
    <row r="3402" spans="43:144" ht="15" x14ac:dyDescent="0.25">
      <c r="AQ3402" s="171"/>
      <c r="AR3402"/>
      <c r="AS3402"/>
      <c r="AT3402"/>
      <c r="AU3402"/>
      <c r="AV3402"/>
      <c r="AW3402"/>
      <c r="AX3402"/>
      <c r="AY3402"/>
      <c r="AZ3402"/>
      <c r="BA3402"/>
      <c r="BB3402"/>
      <c r="BC3402"/>
      <c r="BD3402"/>
      <c r="BE3402" s="171"/>
      <c r="BF3402" s="171"/>
      <c r="BG3402" s="171"/>
      <c r="BH3402" s="171"/>
      <c r="BI3402" s="171"/>
      <c r="BJ3402" s="171"/>
      <c r="BK3402" s="171"/>
      <c r="BL3402" s="171"/>
      <c r="BM3402" s="171"/>
      <c r="BN3402" s="171"/>
      <c r="BO3402" s="171"/>
      <c r="BP3402" s="171"/>
      <c r="BQ3402" s="171"/>
      <c r="BR3402" s="171"/>
      <c r="BS3402" s="171"/>
      <c r="BT3402" s="171"/>
      <c r="BU3402" s="171"/>
      <c r="BV3402" s="171"/>
      <c r="BW3402" s="171"/>
      <c r="BX3402" s="171"/>
      <c r="BY3402" s="171"/>
      <c r="BZ3402" s="171"/>
      <c r="CA3402" s="171"/>
      <c r="CB3402" s="171"/>
      <c r="CC3402" s="171"/>
      <c r="CD3402" s="171"/>
      <c r="CE3402" s="171"/>
      <c r="CF3402" s="171"/>
      <c r="CG3402" s="171"/>
      <c r="CH3402" s="171"/>
      <c r="CI3402" s="171"/>
      <c r="CJ3402" s="171"/>
      <c r="CK3402" s="171"/>
      <c r="CL3402" s="171"/>
      <c r="CM3402" s="171"/>
      <c r="CN3402" s="171"/>
      <c r="CO3402" s="171"/>
      <c r="CP3402" s="171"/>
      <c r="CQ3402" s="171"/>
      <c r="CR3402" s="171"/>
      <c r="CS3402" s="171"/>
      <c r="CT3402" s="171"/>
      <c r="CU3402" s="171"/>
      <c r="CV3402" s="171"/>
      <c r="CW3402" s="171"/>
      <c r="CX3402" s="171"/>
      <c r="CY3402" s="171"/>
      <c r="CZ3402" s="171"/>
      <c r="DA3402" s="171"/>
      <c r="DB3402" s="171"/>
      <c r="DC3402" s="171"/>
      <c r="DD3402" s="171"/>
      <c r="DE3402" s="171"/>
      <c r="DF3402" s="171"/>
      <c r="DG3402" s="171"/>
      <c r="DH3402" s="171"/>
      <c r="DI3402" s="171"/>
      <c r="DJ3402" s="171"/>
      <c r="DK3402" s="171"/>
      <c r="DL3402" s="171"/>
      <c r="DM3402" s="171"/>
      <c r="DN3402" s="171"/>
      <c r="DO3402" s="171"/>
      <c r="DP3402" s="171"/>
      <c r="DQ3402" s="171"/>
      <c r="DR3402" s="171"/>
      <c r="DS3402" s="171"/>
      <c r="DT3402" s="171"/>
      <c r="DU3402" s="171"/>
      <c r="DV3402" s="171"/>
      <c r="DW3402" s="171"/>
      <c r="DX3402" s="171"/>
      <c r="DY3402" s="171"/>
      <c r="DZ3402" s="171"/>
      <c r="EA3402" s="171"/>
      <c r="EB3402" s="171"/>
      <c r="EC3402" s="171"/>
      <c r="ED3402" s="171"/>
      <c r="EE3402" s="171"/>
      <c r="EF3402" s="171"/>
      <c r="EG3402" s="171"/>
      <c r="EH3402" s="171"/>
      <c r="EI3402" s="171"/>
      <c r="EJ3402" s="171"/>
      <c r="EK3402" s="171"/>
      <c r="EL3402" s="171"/>
      <c r="EM3402" s="171"/>
      <c r="EN3402" s="171"/>
    </row>
    <row r="3403" spans="43:144" ht="15" x14ac:dyDescent="0.25">
      <c r="AQ3403" s="171"/>
      <c r="AR3403"/>
      <c r="AS3403"/>
      <c r="AT3403"/>
      <c r="AU3403"/>
      <c r="AV3403"/>
      <c r="AW3403"/>
      <c r="AX3403"/>
      <c r="AY3403"/>
      <c r="AZ3403"/>
      <c r="BA3403"/>
      <c r="BB3403"/>
      <c r="BC3403"/>
      <c r="BD3403"/>
      <c r="BE3403" s="171"/>
      <c r="BF3403" s="171"/>
      <c r="BG3403" s="171"/>
      <c r="BH3403" s="171"/>
      <c r="BI3403" s="171"/>
      <c r="BJ3403" s="171"/>
      <c r="BK3403" s="171"/>
      <c r="BL3403" s="171"/>
      <c r="BM3403" s="171"/>
      <c r="BN3403" s="171"/>
      <c r="BO3403" s="171"/>
      <c r="BP3403" s="171"/>
      <c r="BQ3403" s="171"/>
      <c r="BR3403" s="171"/>
      <c r="BS3403" s="171"/>
      <c r="BT3403" s="171"/>
      <c r="BU3403" s="171"/>
      <c r="BV3403" s="171"/>
      <c r="BW3403" s="171"/>
      <c r="BX3403" s="171"/>
      <c r="BY3403" s="171"/>
      <c r="BZ3403" s="171"/>
      <c r="CA3403" s="171"/>
      <c r="CB3403" s="171"/>
      <c r="CC3403" s="171"/>
      <c r="CD3403" s="171"/>
      <c r="CE3403" s="171"/>
      <c r="CF3403" s="171"/>
      <c r="CG3403" s="171"/>
      <c r="CH3403" s="171"/>
      <c r="CI3403" s="171"/>
      <c r="CJ3403" s="171"/>
      <c r="CK3403" s="171"/>
      <c r="CL3403" s="171"/>
      <c r="CM3403" s="171"/>
      <c r="CN3403" s="171"/>
      <c r="CO3403" s="171"/>
      <c r="CP3403" s="171"/>
      <c r="CQ3403" s="171"/>
      <c r="CR3403" s="171"/>
      <c r="CS3403" s="171"/>
      <c r="CT3403" s="171"/>
      <c r="CU3403" s="171"/>
      <c r="CV3403" s="171"/>
      <c r="CW3403" s="171"/>
      <c r="CX3403" s="171"/>
      <c r="CY3403" s="171"/>
      <c r="CZ3403" s="171"/>
      <c r="DA3403" s="171"/>
      <c r="DB3403" s="171"/>
      <c r="DC3403" s="171"/>
      <c r="DD3403" s="171"/>
      <c r="DE3403" s="171"/>
      <c r="DF3403" s="171"/>
      <c r="DG3403" s="171"/>
      <c r="DH3403" s="171"/>
      <c r="DI3403" s="171"/>
      <c r="DJ3403" s="171"/>
      <c r="DK3403" s="171"/>
      <c r="DL3403" s="171"/>
      <c r="DM3403" s="171"/>
      <c r="DN3403" s="171"/>
      <c r="DO3403" s="171"/>
      <c r="DP3403" s="171"/>
      <c r="DQ3403" s="171"/>
      <c r="DR3403" s="171"/>
      <c r="DS3403" s="171"/>
      <c r="DT3403" s="171"/>
      <c r="DU3403" s="171"/>
      <c r="DV3403" s="171"/>
      <c r="DW3403" s="171"/>
      <c r="DX3403" s="171"/>
      <c r="DY3403" s="171"/>
      <c r="DZ3403" s="171"/>
      <c r="EA3403" s="171"/>
      <c r="EB3403" s="171"/>
      <c r="EC3403" s="171"/>
      <c r="ED3403" s="171"/>
      <c r="EE3403" s="171"/>
      <c r="EF3403" s="171"/>
      <c r="EG3403" s="171"/>
      <c r="EH3403" s="171"/>
      <c r="EI3403" s="171"/>
      <c r="EJ3403" s="171"/>
      <c r="EK3403" s="171"/>
      <c r="EL3403" s="171"/>
      <c r="EM3403" s="171"/>
      <c r="EN3403" s="171"/>
    </row>
    <row r="3404" spans="43:144" ht="15" x14ac:dyDescent="0.25">
      <c r="AQ3404" s="171"/>
      <c r="AR3404"/>
      <c r="AS3404"/>
      <c r="AT3404"/>
      <c r="AU3404"/>
      <c r="AV3404"/>
      <c r="AW3404"/>
      <c r="AX3404"/>
      <c r="AY3404"/>
      <c r="AZ3404"/>
      <c r="BA3404"/>
      <c r="BB3404"/>
      <c r="BC3404"/>
      <c r="BD3404"/>
      <c r="BE3404" s="171"/>
      <c r="BF3404" s="171"/>
      <c r="BG3404" s="171"/>
      <c r="BH3404" s="171"/>
      <c r="BI3404" s="171"/>
      <c r="BJ3404" s="171"/>
      <c r="BK3404" s="171"/>
      <c r="BL3404" s="171"/>
      <c r="BM3404" s="171"/>
      <c r="BN3404" s="171"/>
      <c r="BO3404" s="171"/>
      <c r="BP3404" s="171"/>
      <c r="BQ3404" s="171"/>
      <c r="BR3404" s="171"/>
      <c r="BS3404" s="171"/>
      <c r="BT3404" s="171"/>
      <c r="BU3404" s="171"/>
      <c r="BV3404" s="171"/>
      <c r="BW3404" s="171"/>
      <c r="BX3404" s="171"/>
      <c r="BY3404" s="171"/>
      <c r="BZ3404" s="171"/>
      <c r="CA3404" s="171"/>
      <c r="CB3404" s="171"/>
      <c r="CC3404" s="171"/>
      <c r="CD3404" s="171"/>
      <c r="CE3404" s="171"/>
      <c r="CF3404" s="171"/>
      <c r="CG3404" s="171"/>
      <c r="CH3404" s="171"/>
      <c r="CI3404" s="171"/>
      <c r="CJ3404" s="171"/>
      <c r="CK3404" s="171"/>
      <c r="CL3404" s="171"/>
      <c r="CM3404" s="171"/>
      <c r="CN3404" s="171"/>
      <c r="CO3404" s="171"/>
      <c r="CP3404" s="171"/>
      <c r="CQ3404" s="171"/>
      <c r="CR3404" s="171"/>
      <c r="CS3404" s="171"/>
      <c r="CT3404" s="171"/>
      <c r="CU3404" s="171"/>
      <c r="CV3404" s="171"/>
      <c r="CW3404" s="171"/>
      <c r="CX3404" s="171"/>
      <c r="CY3404" s="171"/>
      <c r="CZ3404" s="171"/>
      <c r="DA3404" s="171"/>
      <c r="DB3404" s="171"/>
      <c r="DC3404" s="171"/>
      <c r="DD3404" s="171"/>
      <c r="DE3404" s="171"/>
      <c r="DF3404" s="171"/>
      <c r="DG3404" s="171"/>
      <c r="DH3404" s="171"/>
      <c r="DI3404" s="171"/>
      <c r="DJ3404" s="171"/>
      <c r="DK3404" s="171"/>
      <c r="DL3404" s="171"/>
      <c r="DM3404" s="171"/>
      <c r="DN3404" s="171"/>
      <c r="DO3404" s="171"/>
      <c r="DP3404" s="171"/>
      <c r="DQ3404" s="171"/>
      <c r="DR3404" s="171"/>
      <c r="DS3404" s="171"/>
      <c r="DT3404" s="171"/>
      <c r="DU3404" s="171"/>
      <c r="DV3404" s="171"/>
      <c r="DW3404" s="171"/>
      <c r="DX3404" s="171"/>
      <c r="DY3404" s="171"/>
      <c r="DZ3404" s="171"/>
      <c r="EA3404" s="171"/>
      <c r="EB3404" s="171"/>
      <c r="EC3404" s="171"/>
      <c r="ED3404" s="171"/>
      <c r="EE3404" s="171"/>
      <c r="EF3404" s="171"/>
      <c r="EG3404" s="171"/>
      <c r="EH3404" s="171"/>
      <c r="EI3404" s="171"/>
      <c r="EJ3404" s="171"/>
      <c r="EK3404" s="171"/>
      <c r="EL3404" s="171"/>
      <c r="EM3404" s="171"/>
      <c r="EN3404" s="171"/>
    </row>
    <row r="3405" spans="43:144" ht="15" x14ac:dyDescent="0.25">
      <c r="AQ3405" s="171"/>
      <c r="AR3405"/>
      <c r="AS3405"/>
      <c r="AT3405"/>
      <c r="AU3405"/>
      <c r="AV3405"/>
      <c r="AW3405"/>
      <c r="AX3405"/>
      <c r="AY3405"/>
      <c r="AZ3405"/>
      <c r="BA3405"/>
      <c r="BB3405"/>
      <c r="BC3405"/>
      <c r="BD3405"/>
      <c r="BE3405" s="171"/>
      <c r="BF3405" s="171"/>
      <c r="BG3405" s="171"/>
      <c r="BH3405" s="171"/>
      <c r="BI3405" s="171"/>
      <c r="BJ3405" s="171"/>
      <c r="BK3405" s="171"/>
      <c r="BL3405" s="171"/>
      <c r="BM3405" s="171"/>
      <c r="BN3405" s="171"/>
      <c r="BO3405" s="171"/>
      <c r="BP3405" s="171"/>
      <c r="BQ3405" s="171"/>
      <c r="BR3405" s="171"/>
      <c r="BS3405" s="171"/>
      <c r="BT3405" s="171"/>
      <c r="BU3405" s="171"/>
      <c r="BV3405" s="171"/>
      <c r="BW3405" s="171"/>
      <c r="BX3405" s="171"/>
      <c r="BY3405" s="171"/>
      <c r="BZ3405" s="171"/>
      <c r="CA3405" s="171"/>
      <c r="CB3405" s="171"/>
      <c r="CC3405" s="171"/>
      <c r="CD3405" s="171"/>
      <c r="CE3405" s="171"/>
      <c r="CF3405" s="171"/>
      <c r="CG3405" s="171"/>
      <c r="CH3405" s="171"/>
      <c r="CI3405" s="171"/>
      <c r="CJ3405" s="171"/>
      <c r="CK3405" s="171"/>
      <c r="CL3405" s="171"/>
      <c r="CM3405" s="171"/>
      <c r="CN3405" s="171"/>
      <c r="CO3405" s="171"/>
      <c r="CP3405" s="171"/>
      <c r="CQ3405" s="171"/>
      <c r="CR3405" s="171"/>
      <c r="CS3405" s="171"/>
      <c r="CT3405" s="171"/>
      <c r="CU3405" s="171"/>
      <c r="CV3405" s="171"/>
      <c r="CW3405" s="171"/>
      <c r="CX3405" s="171"/>
      <c r="CY3405" s="171"/>
      <c r="CZ3405" s="171"/>
      <c r="DA3405" s="171"/>
      <c r="DB3405" s="171"/>
      <c r="DC3405" s="171"/>
      <c r="DD3405" s="171"/>
      <c r="DE3405" s="171"/>
      <c r="DF3405" s="171"/>
      <c r="DG3405" s="171"/>
      <c r="DH3405" s="171"/>
      <c r="DI3405" s="171"/>
      <c r="DJ3405" s="171"/>
      <c r="DK3405" s="171"/>
      <c r="DL3405" s="171"/>
      <c r="DM3405" s="171"/>
      <c r="DN3405" s="171"/>
      <c r="DO3405" s="171"/>
      <c r="DP3405" s="171"/>
      <c r="DQ3405" s="171"/>
      <c r="DR3405" s="171"/>
      <c r="DS3405" s="171"/>
      <c r="DT3405" s="171"/>
      <c r="DU3405" s="171"/>
      <c r="DV3405" s="171"/>
      <c r="DW3405" s="171"/>
      <c r="DX3405" s="171"/>
      <c r="DY3405" s="171"/>
      <c r="DZ3405" s="171"/>
      <c r="EA3405" s="171"/>
      <c r="EB3405" s="171"/>
      <c r="EC3405" s="171"/>
      <c r="ED3405" s="171"/>
      <c r="EE3405" s="171"/>
      <c r="EF3405" s="171"/>
      <c r="EG3405" s="171"/>
      <c r="EH3405" s="171"/>
      <c r="EI3405" s="171"/>
      <c r="EJ3405" s="171"/>
      <c r="EK3405" s="171"/>
      <c r="EL3405" s="171"/>
      <c r="EM3405" s="171"/>
      <c r="EN3405" s="171"/>
    </row>
    <row r="3406" spans="43:144" ht="15" x14ac:dyDescent="0.25">
      <c r="AQ3406" s="171"/>
      <c r="AR3406"/>
      <c r="AS3406"/>
      <c r="AT3406"/>
      <c r="AU3406"/>
      <c r="AV3406"/>
      <c r="AW3406"/>
      <c r="AX3406"/>
      <c r="AY3406"/>
      <c r="AZ3406"/>
      <c r="BA3406"/>
      <c r="BB3406"/>
      <c r="BC3406"/>
      <c r="BD3406"/>
      <c r="BE3406" s="171"/>
      <c r="BF3406" s="171"/>
      <c r="BG3406" s="171"/>
      <c r="BH3406" s="171"/>
      <c r="BI3406" s="171"/>
      <c r="BJ3406" s="171"/>
      <c r="BK3406" s="171"/>
      <c r="BL3406" s="171"/>
      <c r="BM3406" s="171"/>
      <c r="BN3406" s="171"/>
      <c r="BO3406" s="171"/>
      <c r="BP3406" s="171"/>
      <c r="BQ3406" s="171"/>
      <c r="BR3406" s="171"/>
      <c r="BS3406" s="171"/>
      <c r="BT3406" s="171"/>
      <c r="BU3406" s="171"/>
      <c r="BV3406" s="171"/>
      <c r="BW3406" s="171"/>
      <c r="BX3406" s="171"/>
      <c r="BY3406" s="171"/>
      <c r="BZ3406" s="171"/>
      <c r="CA3406" s="171"/>
      <c r="CB3406" s="171"/>
      <c r="CC3406" s="171"/>
      <c r="CD3406" s="171"/>
      <c r="CE3406" s="171"/>
      <c r="CF3406" s="171"/>
      <c r="CG3406" s="171"/>
      <c r="CH3406" s="171"/>
      <c r="CI3406" s="171"/>
      <c r="CJ3406" s="171"/>
      <c r="CK3406" s="171"/>
      <c r="CL3406" s="171"/>
      <c r="CM3406" s="171"/>
      <c r="CN3406" s="171"/>
      <c r="CO3406" s="171"/>
      <c r="CP3406" s="171"/>
      <c r="CQ3406" s="171"/>
      <c r="CR3406" s="171"/>
      <c r="CS3406" s="171"/>
      <c r="CT3406" s="171"/>
      <c r="CU3406" s="171"/>
      <c r="CV3406" s="171"/>
      <c r="CW3406" s="171"/>
      <c r="CX3406" s="171"/>
      <c r="CY3406" s="171"/>
      <c r="CZ3406" s="171"/>
      <c r="DA3406" s="171"/>
      <c r="DB3406" s="171"/>
      <c r="DC3406" s="171"/>
      <c r="DD3406" s="171"/>
      <c r="DE3406" s="171"/>
      <c r="DF3406" s="171"/>
      <c r="DG3406" s="171"/>
      <c r="DH3406" s="171"/>
      <c r="DI3406" s="171"/>
      <c r="DJ3406" s="171"/>
      <c r="DK3406" s="171"/>
      <c r="DL3406" s="171"/>
      <c r="DM3406" s="171"/>
      <c r="DN3406" s="171"/>
      <c r="DO3406" s="171"/>
      <c r="DP3406" s="171"/>
      <c r="DQ3406" s="171"/>
      <c r="DR3406" s="171"/>
      <c r="DS3406" s="171"/>
      <c r="DT3406" s="171"/>
      <c r="DU3406" s="171"/>
      <c r="DV3406" s="171"/>
      <c r="DW3406" s="171"/>
      <c r="DX3406" s="171"/>
      <c r="DY3406" s="171"/>
      <c r="DZ3406" s="171"/>
      <c r="EA3406" s="171"/>
      <c r="EB3406" s="171"/>
      <c r="EC3406" s="171"/>
      <c r="ED3406" s="171"/>
      <c r="EE3406" s="171"/>
      <c r="EF3406" s="171"/>
      <c r="EG3406" s="171"/>
      <c r="EH3406" s="171"/>
      <c r="EI3406" s="171"/>
      <c r="EJ3406" s="171"/>
      <c r="EK3406" s="171"/>
      <c r="EL3406" s="171"/>
      <c r="EM3406" s="171"/>
      <c r="EN3406" s="171"/>
    </row>
    <row r="3407" spans="43:144" ht="15" x14ac:dyDescent="0.25">
      <c r="AQ3407" s="171"/>
      <c r="AR3407"/>
      <c r="AS3407"/>
      <c r="AT3407"/>
      <c r="AU3407"/>
      <c r="AV3407"/>
      <c r="AW3407"/>
      <c r="AX3407"/>
      <c r="AY3407"/>
      <c r="AZ3407"/>
      <c r="BA3407"/>
      <c r="BB3407"/>
      <c r="BC3407"/>
      <c r="BD3407"/>
      <c r="BE3407" s="171"/>
      <c r="BF3407" s="171"/>
      <c r="BG3407" s="171"/>
      <c r="BH3407" s="171"/>
      <c r="BI3407" s="171"/>
      <c r="BJ3407" s="171"/>
      <c r="BK3407" s="171"/>
      <c r="BL3407" s="171"/>
      <c r="BM3407" s="171"/>
      <c r="BN3407" s="171"/>
      <c r="BO3407" s="171"/>
      <c r="BP3407" s="171"/>
      <c r="BQ3407" s="171"/>
      <c r="BR3407" s="171"/>
      <c r="BS3407" s="171"/>
      <c r="BT3407" s="171"/>
      <c r="BU3407" s="171"/>
      <c r="BV3407" s="171"/>
      <c r="BW3407" s="171"/>
      <c r="BX3407" s="171"/>
      <c r="BY3407" s="171"/>
      <c r="BZ3407" s="171"/>
      <c r="CA3407" s="171"/>
      <c r="CB3407" s="171"/>
      <c r="CC3407" s="171"/>
      <c r="CD3407" s="171"/>
      <c r="CE3407" s="171"/>
      <c r="CF3407" s="171"/>
      <c r="CG3407" s="171"/>
      <c r="CH3407" s="171"/>
      <c r="CI3407" s="171"/>
      <c r="CJ3407" s="171"/>
      <c r="CK3407" s="171"/>
      <c r="CL3407" s="171"/>
      <c r="CM3407" s="171"/>
      <c r="CN3407" s="171"/>
      <c r="CO3407" s="171"/>
      <c r="CP3407" s="171"/>
      <c r="CQ3407" s="171"/>
      <c r="CR3407" s="171"/>
      <c r="CS3407" s="171"/>
      <c r="CT3407" s="171"/>
      <c r="CU3407" s="171"/>
      <c r="CV3407" s="171"/>
      <c r="CW3407" s="171"/>
      <c r="CX3407" s="171"/>
      <c r="CY3407" s="171"/>
      <c r="CZ3407" s="171"/>
      <c r="DA3407" s="171"/>
      <c r="DB3407" s="171"/>
      <c r="DC3407" s="171"/>
      <c r="DD3407" s="171"/>
      <c r="DE3407" s="171"/>
      <c r="DF3407" s="171"/>
      <c r="DG3407" s="171"/>
      <c r="DH3407" s="171"/>
      <c r="DI3407" s="171"/>
      <c r="DJ3407" s="171"/>
      <c r="DK3407" s="171"/>
      <c r="DL3407" s="171"/>
      <c r="DM3407" s="171"/>
      <c r="DN3407" s="171"/>
      <c r="DO3407" s="171"/>
      <c r="DP3407" s="171"/>
      <c r="DQ3407" s="171"/>
      <c r="DR3407" s="171"/>
      <c r="DS3407" s="171"/>
      <c r="DT3407" s="171"/>
      <c r="DU3407" s="171"/>
      <c r="DV3407" s="171"/>
      <c r="DW3407" s="171"/>
      <c r="DX3407" s="171"/>
      <c r="DY3407" s="171"/>
      <c r="DZ3407" s="171"/>
      <c r="EA3407" s="171"/>
      <c r="EB3407" s="171"/>
      <c r="EC3407" s="171"/>
      <c r="ED3407" s="171"/>
      <c r="EE3407" s="171"/>
      <c r="EF3407" s="171"/>
      <c r="EG3407" s="171"/>
      <c r="EH3407" s="171"/>
      <c r="EI3407" s="171"/>
      <c r="EJ3407" s="171"/>
      <c r="EK3407" s="171"/>
      <c r="EL3407" s="171"/>
      <c r="EM3407" s="171"/>
      <c r="EN3407" s="171"/>
    </row>
    <row r="3408" spans="43:144" ht="15" x14ac:dyDescent="0.25">
      <c r="AQ3408" s="171"/>
      <c r="AR3408"/>
      <c r="AS3408"/>
      <c r="AT3408"/>
      <c r="AU3408"/>
      <c r="AV3408"/>
      <c r="AW3408"/>
      <c r="AX3408"/>
      <c r="AY3408"/>
      <c r="AZ3408"/>
      <c r="BA3408"/>
      <c r="BB3408"/>
      <c r="BC3408"/>
      <c r="BD3408"/>
      <c r="BE3408" s="171"/>
      <c r="BF3408" s="171"/>
      <c r="BG3408" s="171"/>
      <c r="BH3408" s="171"/>
      <c r="BI3408" s="171"/>
      <c r="BJ3408" s="171"/>
      <c r="BK3408" s="171"/>
      <c r="BL3408" s="171"/>
      <c r="BM3408" s="171"/>
      <c r="BN3408" s="171"/>
      <c r="BO3408" s="171"/>
      <c r="BP3408" s="171"/>
      <c r="BQ3408" s="171"/>
      <c r="BR3408" s="171"/>
      <c r="BS3408" s="171"/>
      <c r="BT3408" s="171"/>
      <c r="BU3408" s="171"/>
      <c r="BV3408" s="171"/>
      <c r="BW3408" s="171"/>
      <c r="BX3408" s="171"/>
      <c r="BY3408" s="171"/>
      <c r="BZ3408" s="171"/>
      <c r="CA3408" s="171"/>
      <c r="CB3408" s="171"/>
      <c r="CC3408" s="171"/>
      <c r="CD3408" s="171"/>
      <c r="CE3408" s="171"/>
      <c r="CF3408" s="171"/>
      <c r="CG3408" s="171"/>
      <c r="CH3408" s="171"/>
      <c r="CI3408" s="171"/>
      <c r="CJ3408" s="171"/>
      <c r="CK3408" s="171"/>
      <c r="CL3408" s="171"/>
      <c r="CM3408" s="171"/>
      <c r="CN3408" s="171"/>
      <c r="CO3408" s="171"/>
      <c r="CP3408" s="171"/>
      <c r="CQ3408" s="171"/>
      <c r="CR3408" s="171"/>
      <c r="CS3408" s="171"/>
      <c r="CT3408" s="171"/>
      <c r="CU3408" s="171"/>
      <c r="CV3408" s="171"/>
      <c r="CW3408" s="171"/>
      <c r="CX3408" s="171"/>
      <c r="CY3408" s="171"/>
      <c r="CZ3408" s="171"/>
      <c r="DA3408" s="171"/>
      <c r="DB3408" s="171"/>
      <c r="DC3408" s="171"/>
      <c r="DD3408" s="171"/>
      <c r="DE3408" s="171"/>
      <c r="DF3408" s="171"/>
      <c r="DG3408" s="171"/>
      <c r="DH3408" s="171"/>
      <c r="DI3408" s="171"/>
      <c r="DJ3408" s="171"/>
      <c r="DK3408" s="171"/>
      <c r="DL3408" s="171"/>
      <c r="DM3408" s="171"/>
      <c r="DN3408" s="171"/>
      <c r="DO3408" s="171"/>
      <c r="DP3408" s="171"/>
      <c r="DQ3408" s="171"/>
      <c r="DR3408" s="171"/>
      <c r="DS3408" s="171"/>
      <c r="DT3408" s="171"/>
      <c r="DU3408" s="171"/>
      <c r="DV3408" s="171"/>
      <c r="DW3408" s="171"/>
      <c r="DX3408" s="171"/>
      <c r="DY3408" s="171"/>
      <c r="DZ3408" s="171"/>
      <c r="EA3408" s="171"/>
      <c r="EB3408" s="171"/>
      <c r="EC3408" s="171"/>
      <c r="ED3408" s="171"/>
      <c r="EE3408" s="171"/>
      <c r="EF3408" s="171"/>
      <c r="EG3408" s="171"/>
      <c r="EH3408" s="171"/>
      <c r="EI3408" s="171"/>
      <c r="EJ3408" s="171"/>
      <c r="EK3408" s="171"/>
      <c r="EL3408" s="171"/>
      <c r="EM3408" s="171"/>
      <c r="EN3408" s="171"/>
    </row>
    <row r="3409" spans="43:144" ht="15" x14ac:dyDescent="0.25">
      <c r="AQ3409" s="171"/>
      <c r="AR3409"/>
      <c r="AS3409"/>
      <c r="AT3409"/>
      <c r="AU3409"/>
      <c r="AV3409"/>
      <c r="AW3409"/>
      <c r="AX3409"/>
      <c r="AY3409"/>
      <c r="AZ3409"/>
      <c r="BA3409"/>
      <c r="BB3409"/>
      <c r="BC3409"/>
      <c r="BD3409"/>
      <c r="BE3409" s="171"/>
      <c r="BF3409" s="171"/>
      <c r="BG3409" s="171"/>
      <c r="BH3409" s="171"/>
      <c r="BI3409" s="171"/>
      <c r="BJ3409" s="171"/>
      <c r="BK3409" s="171"/>
      <c r="BL3409" s="171"/>
      <c r="BM3409" s="171"/>
      <c r="BN3409" s="171"/>
      <c r="BO3409" s="171"/>
      <c r="BP3409" s="171"/>
      <c r="BQ3409" s="171"/>
      <c r="BR3409" s="171"/>
      <c r="BS3409" s="171"/>
      <c r="BT3409" s="171"/>
      <c r="BU3409" s="171"/>
      <c r="BV3409" s="171"/>
      <c r="BW3409" s="171"/>
      <c r="BX3409" s="171"/>
      <c r="BY3409" s="171"/>
      <c r="BZ3409" s="171"/>
      <c r="CA3409" s="171"/>
      <c r="CB3409" s="171"/>
      <c r="CC3409" s="171"/>
      <c r="CD3409" s="171"/>
      <c r="CE3409" s="171"/>
      <c r="CF3409" s="171"/>
      <c r="CG3409" s="171"/>
      <c r="CH3409" s="171"/>
      <c r="CI3409" s="171"/>
      <c r="CJ3409" s="171"/>
      <c r="CK3409" s="171"/>
      <c r="CL3409" s="171"/>
      <c r="CM3409" s="171"/>
      <c r="CN3409" s="171"/>
      <c r="CO3409" s="171"/>
      <c r="CP3409" s="171"/>
      <c r="CQ3409" s="171"/>
      <c r="CR3409" s="171"/>
      <c r="CS3409" s="171"/>
      <c r="CT3409" s="171"/>
      <c r="CU3409" s="171"/>
      <c r="CV3409" s="171"/>
      <c r="CW3409" s="171"/>
      <c r="CX3409" s="171"/>
      <c r="CY3409" s="171"/>
      <c r="CZ3409" s="171"/>
      <c r="DA3409" s="171"/>
      <c r="DB3409" s="171"/>
      <c r="DC3409" s="171"/>
      <c r="DD3409" s="171"/>
      <c r="DE3409" s="171"/>
      <c r="DF3409" s="171"/>
      <c r="DG3409" s="171"/>
      <c r="DH3409" s="171"/>
      <c r="DI3409" s="171"/>
      <c r="DJ3409" s="171"/>
      <c r="DK3409" s="171"/>
      <c r="DL3409" s="171"/>
      <c r="DM3409" s="171"/>
      <c r="DN3409" s="171"/>
      <c r="DO3409" s="171"/>
      <c r="DP3409" s="171"/>
      <c r="DQ3409" s="171"/>
      <c r="DR3409" s="171"/>
      <c r="DS3409" s="171"/>
      <c r="DT3409" s="171"/>
      <c r="DU3409" s="171"/>
      <c r="DV3409" s="171"/>
      <c r="DW3409" s="171"/>
      <c r="DX3409" s="171"/>
      <c r="DY3409" s="171"/>
      <c r="DZ3409" s="171"/>
      <c r="EA3409" s="171"/>
      <c r="EB3409" s="171"/>
      <c r="EC3409" s="171"/>
      <c r="ED3409" s="171"/>
      <c r="EE3409" s="171"/>
      <c r="EF3409" s="171"/>
      <c r="EG3409" s="171"/>
      <c r="EH3409" s="171"/>
      <c r="EI3409" s="171"/>
      <c r="EJ3409" s="171"/>
      <c r="EK3409" s="171"/>
      <c r="EL3409" s="171"/>
      <c r="EM3409" s="171"/>
      <c r="EN3409" s="171"/>
    </row>
    <row r="3410" spans="43:144" ht="15" x14ac:dyDescent="0.25">
      <c r="AQ3410" s="171"/>
      <c r="AR3410"/>
      <c r="AS3410"/>
      <c r="AT3410"/>
      <c r="AU3410"/>
      <c r="AV3410"/>
      <c r="AW3410"/>
      <c r="AX3410"/>
      <c r="AY3410"/>
      <c r="AZ3410"/>
      <c r="BA3410"/>
      <c r="BB3410"/>
      <c r="BC3410"/>
      <c r="BD3410"/>
      <c r="BE3410" s="171"/>
      <c r="BF3410" s="171"/>
      <c r="BG3410" s="171"/>
      <c r="BH3410" s="171"/>
      <c r="BI3410" s="171"/>
      <c r="BJ3410" s="171"/>
      <c r="BK3410" s="171"/>
      <c r="BL3410" s="171"/>
      <c r="BM3410" s="171"/>
      <c r="BN3410" s="171"/>
      <c r="BO3410" s="171"/>
      <c r="BP3410" s="171"/>
      <c r="BQ3410" s="171"/>
      <c r="BR3410" s="171"/>
      <c r="BS3410" s="171"/>
      <c r="BT3410" s="171"/>
      <c r="BU3410" s="171"/>
      <c r="BV3410" s="171"/>
      <c r="BW3410" s="171"/>
      <c r="BX3410" s="171"/>
      <c r="BY3410" s="171"/>
      <c r="BZ3410" s="171"/>
      <c r="CA3410" s="171"/>
      <c r="CB3410" s="171"/>
      <c r="CC3410" s="171"/>
      <c r="CD3410" s="171"/>
      <c r="CE3410" s="171"/>
      <c r="CF3410" s="171"/>
      <c r="CG3410" s="171"/>
      <c r="CH3410" s="171"/>
      <c r="CI3410" s="171"/>
      <c r="CJ3410" s="171"/>
      <c r="CK3410" s="171"/>
      <c r="CL3410" s="171"/>
      <c r="CM3410" s="171"/>
      <c r="CN3410" s="171"/>
      <c r="CO3410" s="171"/>
      <c r="CP3410" s="171"/>
      <c r="CQ3410" s="171"/>
      <c r="CR3410" s="171"/>
      <c r="CS3410" s="171"/>
      <c r="CT3410" s="171"/>
      <c r="CU3410" s="171"/>
      <c r="CV3410" s="171"/>
      <c r="CW3410" s="171"/>
      <c r="CX3410" s="171"/>
      <c r="CY3410" s="171"/>
      <c r="CZ3410" s="171"/>
      <c r="DA3410" s="171"/>
      <c r="DB3410" s="171"/>
      <c r="DC3410" s="171"/>
      <c r="DD3410" s="171"/>
      <c r="DE3410" s="171"/>
      <c r="DF3410" s="171"/>
      <c r="DG3410" s="171"/>
      <c r="DH3410" s="171"/>
      <c r="DI3410" s="171"/>
      <c r="DJ3410" s="171"/>
      <c r="DK3410" s="171"/>
      <c r="DL3410" s="171"/>
      <c r="DM3410" s="171"/>
      <c r="DN3410" s="171"/>
      <c r="DO3410" s="171"/>
      <c r="DP3410" s="171"/>
      <c r="DQ3410" s="171"/>
      <c r="DR3410" s="171"/>
      <c r="DS3410" s="171"/>
      <c r="DT3410" s="171"/>
      <c r="DU3410" s="171"/>
      <c r="DV3410" s="171"/>
      <c r="DW3410" s="171"/>
      <c r="DX3410" s="171"/>
      <c r="DY3410" s="171"/>
      <c r="DZ3410" s="171"/>
      <c r="EA3410" s="171"/>
      <c r="EB3410" s="171"/>
      <c r="EC3410" s="171"/>
      <c r="ED3410" s="171"/>
      <c r="EE3410" s="171"/>
      <c r="EF3410" s="171"/>
      <c r="EG3410" s="171"/>
      <c r="EH3410" s="171"/>
      <c r="EI3410" s="171"/>
      <c r="EJ3410" s="171"/>
      <c r="EK3410" s="171"/>
      <c r="EL3410" s="171"/>
      <c r="EM3410" s="171"/>
      <c r="EN3410" s="171"/>
    </row>
    <row r="3411" spans="43:144" ht="15" x14ac:dyDescent="0.25">
      <c r="AQ3411" s="171"/>
      <c r="AR3411"/>
      <c r="AS3411"/>
      <c r="AT3411"/>
      <c r="AU3411"/>
      <c r="AV3411"/>
      <c r="AW3411"/>
      <c r="AX3411"/>
      <c r="AY3411"/>
      <c r="AZ3411"/>
      <c r="BA3411"/>
      <c r="BB3411"/>
      <c r="BC3411"/>
      <c r="BD3411"/>
      <c r="BE3411" s="171"/>
      <c r="BF3411" s="171"/>
      <c r="BG3411" s="171"/>
      <c r="BH3411" s="171"/>
      <c r="BI3411" s="171"/>
      <c r="BJ3411" s="171"/>
      <c r="BK3411" s="171"/>
      <c r="BL3411" s="171"/>
      <c r="BM3411" s="171"/>
      <c r="BN3411" s="171"/>
      <c r="BO3411" s="171"/>
      <c r="BP3411" s="171"/>
      <c r="BQ3411" s="171"/>
      <c r="BR3411" s="171"/>
      <c r="BS3411" s="171"/>
      <c r="BT3411" s="171"/>
      <c r="BU3411" s="171"/>
      <c r="BV3411" s="171"/>
      <c r="BW3411" s="171"/>
      <c r="BX3411" s="171"/>
      <c r="BY3411" s="171"/>
      <c r="BZ3411" s="171"/>
      <c r="CA3411" s="171"/>
      <c r="CB3411" s="171"/>
      <c r="CC3411" s="171"/>
      <c r="CD3411" s="171"/>
      <c r="CE3411" s="171"/>
      <c r="CF3411" s="171"/>
      <c r="CG3411" s="171"/>
      <c r="CH3411" s="171"/>
      <c r="CI3411" s="171"/>
      <c r="CJ3411" s="171"/>
      <c r="CK3411" s="171"/>
      <c r="CL3411" s="171"/>
      <c r="CM3411" s="171"/>
      <c r="CN3411" s="171"/>
      <c r="CO3411" s="171"/>
      <c r="CP3411" s="171"/>
      <c r="CQ3411" s="171"/>
      <c r="CR3411" s="171"/>
      <c r="CS3411" s="171"/>
      <c r="CT3411" s="171"/>
      <c r="CU3411" s="171"/>
      <c r="CV3411" s="171"/>
      <c r="CW3411" s="171"/>
      <c r="CX3411" s="171"/>
      <c r="CY3411" s="171"/>
      <c r="CZ3411" s="171"/>
      <c r="DA3411" s="171"/>
      <c r="DB3411" s="171"/>
      <c r="DC3411" s="171"/>
      <c r="DD3411" s="171"/>
      <c r="DE3411" s="171"/>
      <c r="DF3411" s="171"/>
      <c r="DG3411" s="171"/>
      <c r="DH3411" s="171"/>
      <c r="DI3411" s="171"/>
      <c r="DJ3411" s="171"/>
      <c r="DK3411" s="171"/>
      <c r="DL3411" s="171"/>
      <c r="DM3411" s="171"/>
      <c r="DN3411" s="171"/>
      <c r="DO3411" s="171"/>
      <c r="DP3411" s="171"/>
      <c r="DQ3411" s="171"/>
      <c r="DR3411" s="171"/>
      <c r="DS3411" s="171"/>
      <c r="DT3411" s="171"/>
      <c r="DU3411" s="171"/>
      <c r="DV3411" s="171"/>
      <c r="DW3411" s="171"/>
      <c r="DX3411" s="171"/>
      <c r="DY3411" s="171"/>
      <c r="DZ3411" s="171"/>
      <c r="EA3411" s="171"/>
      <c r="EB3411" s="171"/>
      <c r="EC3411" s="171"/>
      <c r="ED3411" s="171"/>
      <c r="EE3411" s="171"/>
      <c r="EF3411" s="171"/>
      <c r="EG3411" s="171"/>
      <c r="EH3411" s="171"/>
      <c r="EI3411" s="171"/>
      <c r="EJ3411" s="171"/>
      <c r="EK3411" s="171"/>
      <c r="EL3411" s="171"/>
      <c r="EM3411" s="171"/>
      <c r="EN3411" s="171"/>
    </row>
    <row r="3412" spans="43:144" ht="15" x14ac:dyDescent="0.25">
      <c r="AQ3412" s="171"/>
      <c r="AR3412"/>
      <c r="AS3412"/>
      <c r="AT3412"/>
      <c r="AU3412"/>
      <c r="AV3412"/>
      <c r="AW3412"/>
      <c r="AX3412"/>
      <c r="AY3412"/>
      <c r="AZ3412"/>
      <c r="BA3412"/>
      <c r="BB3412"/>
      <c r="BC3412"/>
      <c r="BD3412"/>
      <c r="BE3412" s="171"/>
      <c r="BF3412" s="171"/>
      <c r="BG3412" s="171"/>
      <c r="BH3412" s="171"/>
      <c r="BI3412" s="171"/>
      <c r="BJ3412" s="171"/>
      <c r="BK3412" s="171"/>
      <c r="BL3412" s="171"/>
      <c r="BM3412" s="171"/>
      <c r="BN3412" s="171"/>
      <c r="BO3412" s="171"/>
      <c r="BP3412" s="171"/>
      <c r="BQ3412" s="171"/>
      <c r="BR3412" s="171"/>
      <c r="BS3412" s="171"/>
      <c r="BT3412" s="171"/>
      <c r="BU3412" s="171"/>
      <c r="BV3412" s="171"/>
      <c r="BW3412" s="171"/>
      <c r="BX3412" s="171"/>
      <c r="BY3412" s="171"/>
      <c r="BZ3412" s="171"/>
      <c r="CA3412" s="171"/>
      <c r="CB3412" s="171"/>
      <c r="CC3412" s="171"/>
      <c r="CD3412" s="171"/>
      <c r="CE3412" s="171"/>
      <c r="CF3412" s="171"/>
      <c r="CG3412" s="171"/>
      <c r="CH3412" s="171"/>
      <c r="CI3412" s="171"/>
      <c r="CJ3412" s="171"/>
      <c r="CK3412" s="171"/>
      <c r="CL3412" s="171"/>
      <c r="CM3412" s="171"/>
      <c r="CN3412" s="171"/>
      <c r="CO3412" s="171"/>
      <c r="CP3412" s="171"/>
      <c r="CQ3412" s="171"/>
      <c r="CR3412" s="171"/>
      <c r="CS3412" s="171"/>
      <c r="CT3412" s="171"/>
      <c r="CU3412" s="171"/>
      <c r="CV3412" s="171"/>
      <c r="CW3412" s="171"/>
      <c r="CX3412" s="171"/>
      <c r="CY3412" s="171"/>
      <c r="CZ3412" s="171"/>
      <c r="DA3412" s="171"/>
      <c r="DB3412" s="171"/>
      <c r="DC3412" s="171"/>
      <c r="DD3412" s="171"/>
      <c r="DE3412" s="171"/>
      <c r="DF3412" s="171"/>
      <c r="DG3412" s="171"/>
      <c r="DH3412" s="171"/>
      <c r="DI3412" s="171"/>
      <c r="DJ3412" s="171"/>
      <c r="DK3412" s="171"/>
      <c r="DL3412" s="171"/>
      <c r="DM3412" s="171"/>
      <c r="DN3412" s="171"/>
      <c r="DO3412" s="171"/>
      <c r="DP3412" s="171"/>
      <c r="DQ3412" s="171"/>
      <c r="DR3412" s="171"/>
      <c r="DS3412" s="171"/>
      <c r="DT3412" s="171"/>
      <c r="DU3412" s="171"/>
      <c r="DV3412" s="171"/>
      <c r="DW3412" s="171"/>
      <c r="DX3412" s="171"/>
      <c r="DY3412" s="171"/>
      <c r="DZ3412" s="171"/>
      <c r="EA3412" s="171"/>
      <c r="EB3412" s="171"/>
      <c r="EC3412" s="171"/>
      <c r="ED3412" s="171"/>
      <c r="EE3412" s="171"/>
      <c r="EF3412" s="171"/>
      <c r="EG3412" s="171"/>
      <c r="EH3412" s="171"/>
      <c r="EI3412" s="171"/>
      <c r="EJ3412" s="171"/>
      <c r="EK3412" s="171"/>
      <c r="EL3412" s="171"/>
      <c r="EM3412" s="171"/>
      <c r="EN3412" s="171"/>
    </row>
    <row r="3413" spans="43:144" ht="15" x14ac:dyDescent="0.25">
      <c r="AQ3413" s="171"/>
      <c r="AR3413"/>
      <c r="AS3413"/>
      <c r="AT3413"/>
      <c r="AU3413"/>
      <c r="AV3413"/>
      <c r="AW3413"/>
      <c r="AX3413"/>
      <c r="AY3413"/>
      <c r="AZ3413"/>
      <c r="BA3413"/>
      <c r="BB3413"/>
      <c r="BC3413"/>
      <c r="BD3413"/>
      <c r="BE3413" s="171"/>
      <c r="BF3413" s="171"/>
      <c r="BG3413" s="171"/>
      <c r="BH3413" s="171"/>
      <c r="BI3413" s="171"/>
      <c r="BJ3413" s="171"/>
      <c r="BK3413" s="171"/>
      <c r="BL3413" s="171"/>
      <c r="BM3413" s="171"/>
      <c r="BN3413" s="171"/>
      <c r="BO3413" s="171"/>
      <c r="BP3413" s="171"/>
      <c r="BQ3413" s="171"/>
      <c r="BR3413" s="171"/>
      <c r="BS3413" s="171"/>
      <c r="BT3413" s="171"/>
      <c r="BU3413" s="171"/>
      <c r="BV3413" s="171"/>
      <c r="BW3413" s="171"/>
      <c r="BX3413" s="171"/>
      <c r="BY3413" s="171"/>
      <c r="BZ3413" s="171"/>
      <c r="CA3413" s="171"/>
      <c r="CB3413" s="171"/>
      <c r="CC3413" s="171"/>
      <c r="CD3413" s="171"/>
      <c r="CE3413" s="171"/>
      <c r="CF3413" s="171"/>
      <c r="CG3413" s="171"/>
      <c r="CH3413" s="171"/>
      <c r="CI3413" s="171"/>
      <c r="CJ3413" s="171"/>
      <c r="CK3413" s="171"/>
      <c r="CL3413" s="171"/>
      <c r="CM3413" s="171"/>
      <c r="CN3413" s="171"/>
      <c r="CO3413" s="171"/>
      <c r="CP3413" s="171"/>
      <c r="CQ3413" s="171"/>
      <c r="CR3413" s="171"/>
      <c r="CS3413" s="171"/>
      <c r="CT3413" s="171"/>
      <c r="CU3413" s="171"/>
      <c r="CV3413" s="171"/>
      <c r="CW3413" s="171"/>
      <c r="CX3413" s="171"/>
      <c r="CY3413" s="171"/>
      <c r="CZ3413" s="171"/>
      <c r="DA3413" s="171"/>
      <c r="DB3413" s="171"/>
      <c r="DC3413" s="171"/>
      <c r="DD3413" s="171"/>
      <c r="DE3413" s="171"/>
      <c r="DF3413" s="171"/>
      <c r="DG3413" s="171"/>
      <c r="DH3413" s="171"/>
      <c r="DI3413" s="171"/>
      <c r="DJ3413" s="171"/>
      <c r="DK3413" s="171"/>
      <c r="DL3413" s="171"/>
      <c r="DM3413" s="171"/>
      <c r="DN3413" s="171"/>
      <c r="DO3413" s="171"/>
      <c r="DP3413" s="171"/>
      <c r="DQ3413" s="171"/>
      <c r="DR3413" s="171"/>
      <c r="DS3413" s="171"/>
      <c r="DT3413" s="171"/>
      <c r="DU3413" s="171"/>
      <c r="DV3413" s="171"/>
      <c r="DW3413" s="171"/>
      <c r="DX3413" s="171"/>
      <c r="DY3413" s="171"/>
      <c r="DZ3413" s="171"/>
      <c r="EA3413" s="171"/>
      <c r="EB3413" s="171"/>
      <c r="EC3413" s="171"/>
      <c r="ED3413" s="171"/>
      <c r="EE3413" s="171"/>
      <c r="EF3413" s="171"/>
      <c r="EG3413" s="171"/>
      <c r="EH3413" s="171"/>
      <c r="EI3413" s="171"/>
      <c r="EJ3413" s="171"/>
      <c r="EK3413" s="171"/>
      <c r="EL3413" s="171"/>
      <c r="EM3413" s="171"/>
      <c r="EN3413" s="171"/>
    </row>
    <row r="3414" spans="43:144" ht="15" x14ac:dyDescent="0.25">
      <c r="AQ3414" s="171"/>
      <c r="AR3414"/>
      <c r="AS3414"/>
      <c r="AT3414"/>
      <c r="AU3414"/>
      <c r="AV3414"/>
      <c r="AW3414"/>
      <c r="AX3414"/>
      <c r="AY3414"/>
      <c r="AZ3414"/>
      <c r="BA3414"/>
      <c r="BB3414"/>
      <c r="BC3414"/>
      <c r="BD3414"/>
      <c r="BE3414" s="171"/>
      <c r="BF3414" s="171"/>
      <c r="BG3414" s="171"/>
      <c r="BH3414" s="171"/>
      <c r="BI3414" s="171"/>
      <c r="BJ3414" s="171"/>
      <c r="BK3414" s="171"/>
      <c r="BL3414" s="171"/>
      <c r="BM3414" s="171"/>
      <c r="BN3414" s="171"/>
      <c r="BO3414" s="171"/>
      <c r="BP3414" s="171"/>
      <c r="BQ3414" s="171"/>
      <c r="BR3414" s="171"/>
      <c r="BS3414" s="171"/>
      <c r="BT3414" s="171"/>
      <c r="BU3414" s="171"/>
      <c r="BV3414" s="171"/>
      <c r="BW3414" s="171"/>
      <c r="BX3414" s="171"/>
      <c r="BY3414" s="171"/>
      <c r="BZ3414" s="171"/>
      <c r="CA3414" s="171"/>
      <c r="CB3414" s="171"/>
      <c r="CC3414" s="171"/>
      <c r="CD3414" s="171"/>
      <c r="CE3414" s="171"/>
      <c r="CF3414" s="171"/>
      <c r="CG3414" s="171"/>
      <c r="CH3414" s="171"/>
      <c r="CI3414" s="171"/>
      <c r="CJ3414" s="171"/>
      <c r="CK3414" s="171"/>
      <c r="CL3414" s="171"/>
      <c r="CM3414" s="171"/>
      <c r="CN3414" s="171"/>
      <c r="CO3414" s="171"/>
      <c r="CP3414" s="171"/>
      <c r="CQ3414" s="171"/>
      <c r="CR3414" s="171"/>
      <c r="CS3414" s="171"/>
      <c r="CT3414" s="171"/>
      <c r="CU3414" s="171"/>
      <c r="CV3414" s="171"/>
      <c r="CW3414" s="171"/>
      <c r="CX3414" s="171"/>
      <c r="CY3414" s="171"/>
      <c r="CZ3414" s="171"/>
      <c r="DA3414" s="171"/>
      <c r="DB3414" s="171"/>
      <c r="DC3414" s="171"/>
      <c r="DD3414" s="171"/>
      <c r="DE3414" s="171"/>
      <c r="DF3414" s="171"/>
      <c r="DG3414" s="171"/>
      <c r="DH3414" s="171"/>
      <c r="DI3414" s="171"/>
      <c r="DJ3414" s="171"/>
      <c r="DK3414" s="171"/>
      <c r="DL3414" s="171"/>
      <c r="DM3414" s="171"/>
      <c r="DN3414" s="171"/>
      <c r="DO3414" s="171"/>
      <c r="DP3414" s="171"/>
      <c r="DQ3414" s="171"/>
      <c r="DR3414" s="171"/>
      <c r="DS3414" s="171"/>
      <c r="DT3414" s="171"/>
      <c r="DU3414" s="171"/>
      <c r="DV3414" s="171"/>
      <c r="DW3414" s="171"/>
      <c r="DX3414" s="171"/>
      <c r="DY3414" s="171"/>
      <c r="DZ3414" s="171"/>
      <c r="EA3414" s="171"/>
      <c r="EB3414" s="171"/>
      <c r="EC3414" s="171"/>
      <c r="ED3414" s="171"/>
      <c r="EE3414" s="171"/>
      <c r="EF3414" s="171"/>
      <c r="EG3414" s="171"/>
      <c r="EH3414" s="171"/>
      <c r="EI3414" s="171"/>
      <c r="EJ3414" s="171"/>
      <c r="EK3414" s="171"/>
      <c r="EL3414" s="171"/>
      <c r="EM3414" s="171"/>
      <c r="EN3414" s="171"/>
    </row>
    <row r="3415" spans="43:144" ht="15" x14ac:dyDescent="0.25">
      <c r="AQ3415" s="171"/>
      <c r="AR3415"/>
      <c r="AS3415"/>
      <c r="AT3415"/>
      <c r="AU3415"/>
      <c r="AV3415"/>
      <c r="AW3415"/>
      <c r="AX3415"/>
      <c r="AY3415"/>
      <c r="AZ3415"/>
      <c r="BA3415"/>
      <c r="BB3415"/>
      <c r="BC3415"/>
      <c r="BD3415"/>
      <c r="BE3415" s="171"/>
      <c r="BF3415" s="171"/>
      <c r="BG3415" s="171"/>
      <c r="BH3415" s="171"/>
      <c r="BI3415" s="171"/>
      <c r="BJ3415" s="171"/>
      <c r="BK3415" s="171"/>
      <c r="BL3415" s="171"/>
      <c r="BM3415" s="171"/>
      <c r="BN3415" s="171"/>
      <c r="BO3415" s="171"/>
      <c r="BP3415" s="171"/>
      <c r="BQ3415" s="171"/>
      <c r="BR3415" s="171"/>
      <c r="BS3415" s="171"/>
      <c r="BT3415" s="171"/>
      <c r="BU3415" s="171"/>
      <c r="BV3415" s="171"/>
      <c r="BW3415" s="171"/>
      <c r="BX3415" s="171"/>
      <c r="BY3415" s="171"/>
      <c r="BZ3415" s="171"/>
      <c r="CA3415" s="171"/>
      <c r="CB3415" s="171"/>
      <c r="CC3415" s="171"/>
      <c r="CD3415" s="171"/>
      <c r="CE3415" s="171"/>
      <c r="CF3415" s="171"/>
      <c r="CG3415" s="171"/>
      <c r="CH3415" s="171"/>
      <c r="CI3415" s="171"/>
      <c r="CJ3415" s="171"/>
      <c r="CK3415" s="171"/>
      <c r="CL3415" s="171"/>
      <c r="CM3415" s="171"/>
      <c r="CN3415" s="171"/>
      <c r="CO3415" s="171"/>
      <c r="CP3415" s="171"/>
      <c r="CQ3415" s="171"/>
      <c r="CR3415" s="171"/>
      <c r="CS3415" s="171"/>
      <c r="CT3415" s="171"/>
      <c r="CU3415" s="171"/>
      <c r="CV3415" s="171"/>
      <c r="CW3415" s="171"/>
      <c r="CX3415" s="171"/>
      <c r="CY3415" s="171"/>
      <c r="CZ3415" s="171"/>
      <c r="DA3415" s="171"/>
      <c r="DB3415" s="171"/>
      <c r="DC3415" s="171"/>
      <c r="DD3415" s="171"/>
      <c r="DE3415" s="171"/>
      <c r="DF3415" s="171"/>
      <c r="DG3415" s="171"/>
      <c r="DH3415" s="171"/>
      <c r="DI3415" s="171"/>
      <c r="DJ3415" s="171"/>
      <c r="DK3415" s="171"/>
      <c r="DL3415" s="171"/>
      <c r="DM3415" s="171"/>
      <c r="DN3415" s="171"/>
      <c r="DO3415" s="171"/>
      <c r="DP3415" s="171"/>
      <c r="DQ3415" s="171"/>
      <c r="DR3415" s="171"/>
      <c r="DS3415" s="171"/>
      <c r="DT3415" s="171"/>
      <c r="DU3415" s="171"/>
      <c r="DV3415" s="171"/>
      <c r="DW3415" s="171"/>
      <c r="DX3415" s="171"/>
      <c r="DY3415" s="171"/>
      <c r="DZ3415" s="171"/>
      <c r="EA3415" s="171"/>
      <c r="EB3415" s="171"/>
      <c r="EC3415" s="171"/>
      <c r="ED3415" s="171"/>
      <c r="EE3415" s="171"/>
      <c r="EF3415" s="171"/>
      <c r="EG3415" s="171"/>
      <c r="EH3415" s="171"/>
      <c r="EI3415" s="171"/>
      <c r="EJ3415" s="171"/>
      <c r="EK3415" s="171"/>
      <c r="EL3415" s="171"/>
      <c r="EM3415" s="171"/>
      <c r="EN3415" s="171"/>
    </row>
    <row r="3416" spans="43:144" ht="15" x14ac:dyDescent="0.25">
      <c r="AQ3416" s="171"/>
      <c r="AR3416"/>
      <c r="AS3416"/>
      <c r="AT3416"/>
      <c r="AU3416"/>
      <c r="AV3416"/>
      <c r="AW3416"/>
      <c r="AX3416"/>
      <c r="AY3416"/>
      <c r="AZ3416"/>
      <c r="BA3416"/>
      <c r="BB3416"/>
      <c r="BC3416"/>
      <c r="BD3416"/>
      <c r="BE3416" s="171"/>
      <c r="BF3416" s="171"/>
      <c r="BG3416" s="171"/>
      <c r="BH3416" s="171"/>
      <c r="BI3416" s="171"/>
      <c r="BJ3416" s="171"/>
      <c r="BK3416" s="171"/>
      <c r="BL3416" s="171"/>
      <c r="BM3416" s="171"/>
      <c r="BN3416" s="171"/>
      <c r="BO3416" s="171"/>
      <c r="BP3416" s="171"/>
      <c r="BQ3416" s="171"/>
      <c r="BR3416" s="171"/>
      <c r="BS3416" s="171"/>
      <c r="BT3416" s="171"/>
      <c r="BU3416" s="171"/>
      <c r="BV3416" s="171"/>
      <c r="BW3416" s="171"/>
      <c r="BX3416" s="171"/>
      <c r="BY3416" s="171"/>
      <c r="BZ3416" s="171"/>
      <c r="CA3416" s="171"/>
      <c r="CB3416" s="171"/>
      <c r="CC3416" s="171"/>
      <c r="CD3416" s="171"/>
      <c r="CE3416" s="171"/>
      <c r="CF3416" s="171"/>
      <c r="CG3416" s="171"/>
      <c r="CH3416" s="171"/>
      <c r="CI3416" s="171"/>
      <c r="CJ3416" s="171"/>
      <c r="CK3416" s="171"/>
      <c r="CL3416" s="171"/>
      <c r="CM3416" s="171"/>
      <c r="CN3416" s="171"/>
      <c r="CO3416" s="171"/>
      <c r="CP3416" s="171"/>
      <c r="CQ3416" s="171"/>
      <c r="CR3416" s="171"/>
      <c r="CS3416" s="171"/>
      <c r="CT3416" s="171"/>
      <c r="CU3416" s="171"/>
      <c r="CV3416" s="171"/>
      <c r="CW3416" s="171"/>
      <c r="CX3416" s="171"/>
      <c r="CY3416" s="171"/>
      <c r="CZ3416" s="171"/>
      <c r="DA3416" s="171"/>
      <c r="DB3416" s="171"/>
      <c r="DC3416" s="171"/>
      <c r="DD3416" s="171"/>
      <c r="DE3416" s="171"/>
      <c r="DF3416" s="171"/>
      <c r="DG3416" s="171"/>
      <c r="DH3416" s="171"/>
      <c r="DI3416" s="171"/>
      <c r="DJ3416" s="171"/>
      <c r="DK3416" s="171"/>
      <c r="DL3416" s="171"/>
      <c r="DM3416" s="171"/>
      <c r="DN3416" s="171"/>
      <c r="DO3416" s="171"/>
      <c r="DP3416" s="171"/>
      <c r="DQ3416" s="171"/>
      <c r="DR3416" s="171"/>
      <c r="DS3416" s="171"/>
      <c r="DT3416" s="171"/>
      <c r="DU3416" s="171"/>
      <c r="DV3416" s="171"/>
      <c r="DW3416" s="171"/>
      <c r="DX3416" s="171"/>
      <c r="DY3416" s="171"/>
      <c r="DZ3416" s="171"/>
      <c r="EA3416" s="171"/>
      <c r="EB3416" s="171"/>
      <c r="EC3416" s="171"/>
      <c r="ED3416" s="171"/>
      <c r="EE3416" s="171"/>
      <c r="EF3416" s="171"/>
      <c r="EG3416" s="171"/>
      <c r="EH3416" s="171"/>
      <c r="EI3416" s="171"/>
      <c r="EJ3416" s="171"/>
      <c r="EK3416" s="171"/>
      <c r="EL3416" s="171"/>
      <c r="EM3416" s="171"/>
      <c r="EN3416" s="171"/>
    </row>
    <row r="3417" spans="43:144" ht="15" x14ac:dyDescent="0.25">
      <c r="AQ3417" s="171"/>
      <c r="AR3417"/>
      <c r="AS3417"/>
      <c r="AT3417"/>
      <c r="AU3417"/>
      <c r="AV3417"/>
      <c r="AW3417"/>
      <c r="AX3417"/>
      <c r="AY3417"/>
      <c r="AZ3417"/>
      <c r="BA3417"/>
      <c r="BB3417"/>
      <c r="BC3417"/>
      <c r="BD3417"/>
      <c r="BE3417" s="171"/>
      <c r="BF3417" s="171"/>
      <c r="BG3417" s="171"/>
      <c r="BH3417" s="171"/>
      <c r="BI3417" s="171"/>
      <c r="BJ3417" s="171"/>
      <c r="BK3417" s="171"/>
      <c r="BL3417" s="171"/>
      <c r="BM3417" s="171"/>
      <c r="BN3417" s="171"/>
      <c r="BO3417" s="171"/>
      <c r="BP3417" s="171"/>
      <c r="BQ3417" s="171"/>
      <c r="BR3417" s="171"/>
      <c r="BS3417" s="171"/>
      <c r="BT3417" s="171"/>
      <c r="BU3417" s="171"/>
      <c r="BV3417" s="171"/>
      <c r="BW3417" s="171"/>
      <c r="BX3417" s="171"/>
      <c r="BY3417" s="171"/>
      <c r="BZ3417" s="171"/>
      <c r="CA3417" s="171"/>
      <c r="CB3417" s="171"/>
      <c r="CC3417" s="171"/>
      <c r="CD3417" s="171"/>
      <c r="CE3417" s="171"/>
      <c r="CF3417" s="171"/>
      <c r="CG3417" s="171"/>
      <c r="CH3417" s="171"/>
      <c r="CI3417" s="171"/>
      <c r="CJ3417" s="171"/>
      <c r="CK3417" s="171"/>
      <c r="CL3417" s="171"/>
      <c r="CM3417" s="171"/>
      <c r="CN3417" s="171"/>
      <c r="CO3417" s="171"/>
      <c r="CP3417" s="171"/>
      <c r="CQ3417" s="171"/>
      <c r="CR3417" s="171"/>
      <c r="CS3417" s="171"/>
      <c r="CT3417" s="171"/>
      <c r="CU3417" s="171"/>
      <c r="CV3417" s="171"/>
      <c r="CW3417" s="171"/>
      <c r="CX3417" s="171"/>
      <c r="CY3417" s="171"/>
      <c r="CZ3417" s="171"/>
      <c r="DA3417" s="171"/>
      <c r="DB3417" s="171"/>
      <c r="DC3417" s="171"/>
      <c r="DD3417" s="171"/>
      <c r="DE3417" s="171"/>
      <c r="DF3417" s="171"/>
      <c r="DG3417" s="171"/>
      <c r="DH3417" s="171"/>
      <c r="DI3417" s="171"/>
      <c r="DJ3417" s="171"/>
      <c r="DK3417" s="171"/>
      <c r="DL3417" s="171"/>
      <c r="DM3417" s="171"/>
      <c r="DN3417" s="171"/>
      <c r="DO3417" s="171"/>
      <c r="DP3417" s="171"/>
      <c r="DQ3417" s="171"/>
      <c r="DR3417" s="171"/>
      <c r="DS3417" s="171"/>
      <c r="DT3417" s="171"/>
      <c r="DU3417" s="171"/>
      <c r="DV3417" s="171"/>
      <c r="DW3417" s="171"/>
      <c r="DX3417" s="171"/>
      <c r="DY3417" s="171"/>
      <c r="DZ3417" s="171"/>
      <c r="EA3417" s="171"/>
      <c r="EB3417" s="171"/>
      <c r="EC3417" s="171"/>
      <c r="ED3417" s="171"/>
      <c r="EE3417" s="171"/>
      <c r="EF3417" s="171"/>
      <c r="EG3417" s="171"/>
      <c r="EH3417" s="171"/>
      <c r="EI3417" s="171"/>
      <c r="EJ3417" s="171"/>
      <c r="EK3417" s="171"/>
      <c r="EL3417" s="171"/>
      <c r="EM3417" s="171"/>
      <c r="EN3417" s="171"/>
    </row>
    <row r="3418" spans="43:144" ht="15" x14ac:dyDescent="0.25">
      <c r="AQ3418" s="171"/>
      <c r="AR3418"/>
      <c r="AS3418"/>
      <c r="AT3418"/>
      <c r="AU3418"/>
      <c r="AV3418"/>
      <c r="AW3418"/>
      <c r="AX3418"/>
      <c r="AY3418"/>
      <c r="AZ3418"/>
      <c r="BA3418"/>
      <c r="BB3418"/>
      <c r="BC3418"/>
      <c r="BD3418"/>
      <c r="BE3418" s="171"/>
      <c r="BF3418" s="171"/>
      <c r="BG3418" s="171"/>
      <c r="BH3418" s="171"/>
      <c r="BI3418" s="171"/>
      <c r="BJ3418" s="171"/>
      <c r="BK3418" s="171"/>
      <c r="BL3418" s="171"/>
      <c r="BM3418" s="171"/>
      <c r="BN3418" s="171"/>
      <c r="BO3418" s="171"/>
      <c r="BP3418" s="171"/>
      <c r="BQ3418" s="171"/>
      <c r="BR3418" s="171"/>
      <c r="BS3418" s="171"/>
      <c r="BT3418" s="171"/>
      <c r="BU3418" s="171"/>
      <c r="BV3418" s="171"/>
      <c r="BW3418" s="171"/>
      <c r="BX3418" s="171"/>
      <c r="BY3418" s="171"/>
      <c r="BZ3418" s="171"/>
      <c r="CA3418" s="171"/>
      <c r="CB3418" s="171"/>
      <c r="CC3418" s="171"/>
      <c r="CD3418" s="171"/>
      <c r="CE3418" s="171"/>
      <c r="CF3418" s="171"/>
      <c r="CG3418" s="171"/>
      <c r="CH3418" s="171"/>
      <c r="CI3418" s="171"/>
      <c r="CJ3418" s="171"/>
      <c r="CK3418" s="171"/>
      <c r="CL3418" s="171"/>
      <c r="CM3418" s="171"/>
      <c r="CN3418" s="171"/>
      <c r="CO3418" s="171"/>
      <c r="CP3418" s="171"/>
      <c r="CQ3418" s="171"/>
      <c r="CR3418" s="171"/>
      <c r="CS3418" s="171"/>
      <c r="CT3418" s="171"/>
      <c r="CU3418" s="171"/>
      <c r="CV3418" s="171"/>
      <c r="CW3418" s="171"/>
      <c r="CX3418" s="171"/>
      <c r="CY3418" s="171"/>
      <c r="CZ3418" s="171"/>
      <c r="DA3418" s="171"/>
      <c r="DB3418" s="171"/>
      <c r="DC3418" s="171"/>
      <c r="DD3418" s="171"/>
      <c r="DE3418" s="171"/>
      <c r="DF3418" s="171"/>
      <c r="DG3418" s="171"/>
      <c r="DH3418" s="171"/>
      <c r="DI3418" s="171"/>
      <c r="DJ3418" s="171"/>
      <c r="DK3418" s="171"/>
      <c r="DL3418" s="171"/>
      <c r="DM3418" s="171"/>
      <c r="DN3418" s="171"/>
      <c r="DO3418" s="171"/>
      <c r="DP3418" s="171"/>
      <c r="DQ3418" s="171"/>
      <c r="DR3418" s="171"/>
      <c r="DS3418" s="171"/>
      <c r="DT3418" s="171"/>
      <c r="DU3418" s="171"/>
      <c r="DV3418" s="171"/>
      <c r="DW3418" s="171"/>
      <c r="DX3418" s="171"/>
      <c r="DY3418" s="171"/>
      <c r="DZ3418" s="171"/>
      <c r="EA3418" s="171"/>
      <c r="EB3418" s="171"/>
      <c r="EC3418" s="171"/>
      <c r="ED3418" s="171"/>
      <c r="EE3418" s="171"/>
      <c r="EF3418" s="171"/>
      <c r="EG3418" s="171"/>
      <c r="EH3418" s="171"/>
      <c r="EI3418" s="171"/>
      <c r="EJ3418" s="171"/>
      <c r="EK3418" s="171"/>
      <c r="EL3418" s="171"/>
      <c r="EM3418" s="171"/>
      <c r="EN3418" s="171"/>
    </row>
    <row r="3419" spans="43:144" ht="15" x14ac:dyDescent="0.25">
      <c r="AQ3419" s="171"/>
      <c r="AR3419"/>
      <c r="AS3419"/>
      <c r="AT3419"/>
      <c r="AU3419"/>
      <c r="AV3419"/>
      <c r="AW3419"/>
      <c r="AX3419"/>
      <c r="AY3419"/>
      <c r="AZ3419"/>
      <c r="BA3419"/>
      <c r="BB3419"/>
      <c r="BC3419"/>
      <c r="BD3419"/>
      <c r="BE3419" s="171"/>
      <c r="BF3419" s="171"/>
      <c r="BG3419" s="171"/>
      <c r="BH3419" s="171"/>
      <c r="BI3419" s="171"/>
      <c r="BJ3419" s="171"/>
      <c r="BK3419" s="171"/>
      <c r="BL3419" s="171"/>
      <c r="BM3419" s="171"/>
      <c r="BN3419" s="171"/>
      <c r="BO3419" s="171"/>
      <c r="BP3419" s="171"/>
      <c r="BQ3419" s="171"/>
      <c r="BR3419" s="171"/>
      <c r="BS3419" s="171"/>
      <c r="BT3419" s="171"/>
      <c r="BU3419" s="171"/>
      <c r="BV3419" s="171"/>
      <c r="BW3419" s="171"/>
      <c r="BX3419" s="171"/>
      <c r="BY3419" s="171"/>
      <c r="BZ3419" s="171"/>
      <c r="CA3419" s="171"/>
      <c r="CB3419" s="171"/>
      <c r="CC3419" s="171"/>
      <c r="CD3419" s="171"/>
      <c r="CE3419" s="171"/>
      <c r="CF3419" s="171"/>
      <c r="CG3419" s="171"/>
      <c r="CH3419" s="171"/>
      <c r="CI3419" s="171"/>
      <c r="CJ3419" s="171"/>
      <c r="CK3419" s="171"/>
      <c r="CL3419" s="171"/>
      <c r="CM3419" s="171"/>
      <c r="CN3419" s="171"/>
      <c r="CO3419" s="171"/>
      <c r="CP3419" s="171"/>
      <c r="CQ3419" s="171"/>
      <c r="CR3419" s="171"/>
      <c r="CS3419" s="171"/>
      <c r="CT3419" s="171"/>
      <c r="CU3419" s="171"/>
      <c r="CV3419" s="171"/>
      <c r="CW3419" s="171"/>
      <c r="CX3419" s="171"/>
      <c r="CY3419" s="171"/>
      <c r="CZ3419" s="171"/>
      <c r="DA3419" s="171"/>
      <c r="DB3419" s="171"/>
      <c r="DC3419" s="171"/>
      <c r="DD3419" s="171"/>
      <c r="DE3419" s="171"/>
      <c r="DF3419" s="171"/>
      <c r="DG3419" s="171"/>
      <c r="DH3419" s="171"/>
      <c r="DI3419" s="171"/>
      <c r="DJ3419" s="171"/>
      <c r="DK3419" s="171"/>
      <c r="DL3419" s="171"/>
      <c r="DM3419" s="171"/>
      <c r="DN3419" s="171"/>
      <c r="DO3419" s="171"/>
      <c r="DP3419" s="171"/>
      <c r="DQ3419" s="171"/>
      <c r="DR3419" s="171"/>
      <c r="DS3419" s="171"/>
      <c r="DT3419" s="171"/>
      <c r="DU3419" s="171"/>
      <c r="DV3419" s="171"/>
      <c r="DW3419" s="171"/>
      <c r="DX3419" s="171"/>
      <c r="DY3419" s="171"/>
      <c r="DZ3419" s="171"/>
      <c r="EA3419" s="171"/>
      <c r="EB3419" s="171"/>
      <c r="EC3419" s="171"/>
      <c r="ED3419" s="171"/>
      <c r="EE3419" s="171"/>
      <c r="EF3419" s="171"/>
      <c r="EG3419" s="171"/>
      <c r="EH3419" s="171"/>
      <c r="EI3419" s="171"/>
      <c r="EJ3419" s="171"/>
      <c r="EK3419" s="171"/>
      <c r="EL3419" s="171"/>
      <c r="EM3419" s="171"/>
      <c r="EN3419" s="171"/>
    </row>
    <row r="3420" spans="43:144" ht="15" x14ac:dyDescent="0.25">
      <c r="AQ3420" s="171"/>
      <c r="AR3420"/>
      <c r="AS3420"/>
      <c r="AT3420"/>
      <c r="AU3420"/>
      <c r="AV3420"/>
      <c r="AW3420"/>
      <c r="AX3420"/>
      <c r="AY3420"/>
      <c r="AZ3420"/>
      <c r="BA3420"/>
      <c r="BB3420"/>
      <c r="BC3420"/>
      <c r="BD3420"/>
      <c r="BE3420" s="171"/>
      <c r="BF3420" s="171"/>
      <c r="BG3420" s="171"/>
      <c r="BH3420" s="171"/>
      <c r="BI3420" s="171"/>
      <c r="BJ3420" s="171"/>
      <c r="BK3420" s="171"/>
      <c r="BL3420" s="171"/>
      <c r="BM3420" s="171"/>
      <c r="BN3420" s="171"/>
      <c r="BO3420" s="171"/>
      <c r="BP3420" s="171"/>
      <c r="BQ3420" s="171"/>
      <c r="BR3420" s="171"/>
      <c r="BS3420" s="171"/>
      <c r="BT3420" s="171"/>
      <c r="BU3420" s="171"/>
      <c r="BV3420" s="171"/>
      <c r="BW3420" s="171"/>
      <c r="BX3420" s="171"/>
      <c r="BY3420" s="171"/>
      <c r="BZ3420" s="171"/>
      <c r="CA3420" s="171"/>
      <c r="CB3420" s="171"/>
      <c r="CC3420" s="171"/>
      <c r="CD3420" s="171"/>
      <c r="CE3420" s="171"/>
      <c r="CF3420" s="171"/>
      <c r="CG3420" s="171"/>
      <c r="CH3420" s="171"/>
      <c r="CI3420" s="171"/>
      <c r="CJ3420" s="171"/>
      <c r="CK3420" s="171"/>
      <c r="CL3420" s="171"/>
      <c r="CM3420" s="171"/>
      <c r="CN3420" s="171"/>
      <c r="CO3420" s="171"/>
      <c r="CP3420" s="171"/>
      <c r="CQ3420" s="171"/>
      <c r="CR3420" s="171"/>
      <c r="CS3420" s="171"/>
      <c r="CT3420" s="171"/>
      <c r="CU3420" s="171"/>
      <c r="CV3420" s="171"/>
      <c r="CW3420" s="171"/>
      <c r="CX3420" s="171"/>
      <c r="CY3420" s="171"/>
      <c r="CZ3420" s="171"/>
      <c r="DA3420" s="171"/>
      <c r="DB3420" s="171"/>
      <c r="DC3420" s="171"/>
      <c r="DD3420" s="171"/>
      <c r="DE3420" s="171"/>
      <c r="DF3420" s="171"/>
      <c r="DG3420" s="171"/>
      <c r="DH3420" s="171"/>
      <c r="DI3420" s="171"/>
      <c r="DJ3420" s="171"/>
      <c r="DK3420" s="171"/>
      <c r="DL3420" s="171"/>
      <c r="DM3420" s="171"/>
      <c r="DN3420" s="171"/>
      <c r="DO3420" s="171"/>
      <c r="DP3420" s="171"/>
      <c r="DQ3420" s="171"/>
      <c r="DR3420" s="171"/>
      <c r="DS3420" s="171"/>
      <c r="DT3420" s="171"/>
      <c r="DU3420" s="171"/>
      <c r="DV3420" s="171"/>
      <c r="DW3420" s="171"/>
      <c r="DX3420" s="171"/>
      <c r="DY3420" s="171"/>
      <c r="DZ3420" s="171"/>
      <c r="EA3420" s="171"/>
      <c r="EB3420" s="171"/>
      <c r="EC3420" s="171"/>
      <c r="ED3420" s="171"/>
      <c r="EE3420" s="171"/>
      <c r="EF3420" s="171"/>
      <c r="EG3420" s="171"/>
      <c r="EH3420" s="171"/>
      <c r="EI3420" s="171"/>
      <c r="EJ3420" s="171"/>
      <c r="EK3420" s="171"/>
      <c r="EL3420" s="171"/>
      <c r="EM3420" s="171"/>
      <c r="EN3420" s="171"/>
    </row>
    <row r="3421" spans="43:144" ht="15" x14ac:dyDescent="0.25">
      <c r="AQ3421" s="171"/>
      <c r="AR3421"/>
      <c r="AS3421"/>
      <c r="AT3421"/>
      <c r="AU3421"/>
      <c r="AV3421"/>
      <c r="AW3421"/>
      <c r="AX3421"/>
      <c r="AY3421"/>
      <c r="AZ3421"/>
      <c r="BA3421"/>
      <c r="BB3421"/>
      <c r="BC3421"/>
      <c r="BD3421"/>
      <c r="BE3421" s="171"/>
      <c r="BF3421" s="171"/>
      <c r="BG3421" s="171"/>
      <c r="BH3421" s="171"/>
      <c r="BI3421" s="171"/>
      <c r="BJ3421" s="171"/>
      <c r="BK3421" s="171"/>
      <c r="BL3421" s="171"/>
      <c r="BM3421" s="171"/>
      <c r="BN3421" s="171"/>
      <c r="BO3421" s="171"/>
      <c r="BP3421" s="171"/>
      <c r="BQ3421" s="171"/>
      <c r="BR3421" s="171"/>
      <c r="BS3421" s="171"/>
      <c r="BT3421" s="171"/>
      <c r="BU3421" s="171"/>
      <c r="BV3421" s="171"/>
      <c r="BW3421" s="171"/>
      <c r="BX3421" s="171"/>
      <c r="BY3421" s="171"/>
      <c r="BZ3421" s="171"/>
      <c r="CA3421" s="171"/>
      <c r="CB3421" s="171"/>
      <c r="CC3421" s="171"/>
      <c r="CD3421" s="171"/>
      <c r="CE3421" s="171"/>
      <c r="CF3421" s="171"/>
      <c r="CG3421" s="171"/>
      <c r="CH3421" s="171"/>
      <c r="CI3421" s="171"/>
      <c r="CJ3421" s="171"/>
      <c r="CK3421" s="171"/>
      <c r="CL3421" s="171"/>
      <c r="CM3421" s="171"/>
      <c r="CN3421" s="171"/>
      <c r="CO3421" s="171"/>
      <c r="CP3421" s="171"/>
      <c r="CQ3421" s="171"/>
      <c r="CR3421" s="171"/>
      <c r="CS3421" s="171"/>
      <c r="CT3421" s="171"/>
      <c r="CU3421" s="171"/>
      <c r="CV3421" s="171"/>
      <c r="CW3421" s="171"/>
      <c r="CX3421" s="171"/>
      <c r="CY3421" s="171"/>
      <c r="CZ3421" s="171"/>
      <c r="DA3421" s="171"/>
      <c r="DB3421" s="171"/>
      <c r="DC3421" s="171"/>
      <c r="DD3421" s="171"/>
      <c r="DE3421" s="171"/>
      <c r="DF3421" s="171"/>
      <c r="DG3421" s="171"/>
      <c r="DH3421" s="171"/>
      <c r="DI3421" s="171"/>
      <c r="DJ3421" s="171"/>
      <c r="DK3421" s="171"/>
      <c r="DL3421" s="171"/>
      <c r="DM3421" s="171"/>
      <c r="DN3421" s="171"/>
      <c r="DO3421" s="171"/>
      <c r="DP3421" s="171"/>
      <c r="DQ3421" s="171"/>
      <c r="DR3421" s="171"/>
      <c r="DS3421" s="171"/>
      <c r="DT3421" s="171"/>
      <c r="DU3421" s="171"/>
      <c r="DV3421" s="171"/>
      <c r="DW3421" s="171"/>
      <c r="DX3421" s="171"/>
      <c r="DY3421" s="171"/>
      <c r="DZ3421" s="171"/>
      <c r="EA3421" s="171"/>
      <c r="EB3421" s="171"/>
      <c r="EC3421" s="171"/>
      <c r="ED3421" s="171"/>
      <c r="EE3421" s="171"/>
      <c r="EF3421" s="171"/>
      <c r="EG3421" s="171"/>
      <c r="EH3421" s="171"/>
      <c r="EI3421" s="171"/>
      <c r="EJ3421" s="171"/>
      <c r="EK3421" s="171"/>
      <c r="EL3421" s="171"/>
      <c r="EM3421" s="171"/>
      <c r="EN3421" s="171"/>
    </row>
    <row r="3422" spans="43:144" ht="15" x14ac:dyDescent="0.25">
      <c r="AQ3422" s="171"/>
      <c r="AR3422"/>
      <c r="AS3422"/>
      <c r="AT3422"/>
      <c r="AU3422"/>
      <c r="AV3422"/>
      <c r="AW3422"/>
      <c r="AX3422"/>
      <c r="AY3422"/>
      <c r="AZ3422"/>
      <c r="BA3422"/>
      <c r="BB3422"/>
      <c r="BC3422"/>
      <c r="BD3422"/>
      <c r="BE3422" s="171"/>
      <c r="BF3422" s="171"/>
      <c r="BG3422" s="171"/>
      <c r="BH3422" s="171"/>
      <c r="BI3422" s="171"/>
      <c r="BJ3422" s="171"/>
      <c r="BK3422" s="171"/>
      <c r="BL3422" s="171"/>
      <c r="BM3422" s="171"/>
      <c r="BN3422" s="171"/>
      <c r="BO3422" s="171"/>
      <c r="BP3422" s="171"/>
      <c r="BQ3422" s="171"/>
      <c r="BR3422" s="171"/>
      <c r="BS3422" s="171"/>
      <c r="BT3422" s="171"/>
      <c r="BU3422" s="171"/>
      <c r="BV3422" s="171"/>
      <c r="BW3422" s="171"/>
      <c r="BX3422" s="171"/>
      <c r="BY3422" s="171"/>
      <c r="BZ3422" s="171"/>
      <c r="CA3422" s="171"/>
      <c r="CB3422" s="171"/>
      <c r="CC3422" s="171"/>
      <c r="CD3422" s="171"/>
      <c r="CE3422" s="171"/>
      <c r="CF3422" s="171"/>
      <c r="CG3422" s="171"/>
      <c r="CH3422" s="171"/>
      <c r="CI3422" s="171"/>
      <c r="CJ3422" s="171"/>
      <c r="CK3422" s="171"/>
      <c r="CL3422" s="171"/>
      <c r="CM3422" s="171"/>
      <c r="CN3422" s="171"/>
      <c r="CO3422" s="171"/>
      <c r="CP3422" s="171"/>
      <c r="CQ3422" s="171"/>
      <c r="CR3422" s="171"/>
      <c r="CS3422" s="171"/>
      <c r="CT3422" s="171"/>
      <c r="CU3422" s="171"/>
      <c r="CV3422" s="171"/>
      <c r="CW3422" s="171"/>
      <c r="CX3422" s="171"/>
      <c r="CY3422" s="171"/>
      <c r="CZ3422" s="171"/>
      <c r="DA3422" s="171"/>
      <c r="DB3422" s="171"/>
      <c r="DC3422" s="171"/>
      <c r="DD3422" s="171"/>
      <c r="DE3422" s="171"/>
      <c r="DF3422" s="171"/>
      <c r="DG3422" s="171"/>
      <c r="DH3422" s="171"/>
      <c r="DI3422" s="171"/>
      <c r="DJ3422" s="171"/>
      <c r="DK3422" s="171"/>
      <c r="DL3422" s="171"/>
      <c r="DM3422" s="171"/>
      <c r="DN3422" s="171"/>
      <c r="DO3422" s="171"/>
      <c r="DP3422" s="171"/>
      <c r="DQ3422" s="171"/>
      <c r="DR3422" s="171"/>
      <c r="DS3422" s="171"/>
      <c r="DT3422" s="171"/>
      <c r="DU3422" s="171"/>
      <c r="DV3422" s="171"/>
      <c r="DW3422" s="171"/>
      <c r="DX3422" s="171"/>
      <c r="DY3422" s="171"/>
      <c r="DZ3422" s="171"/>
      <c r="EA3422" s="171"/>
      <c r="EB3422" s="171"/>
      <c r="EC3422" s="171"/>
      <c r="ED3422" s="171"/>
      <c r="EE3422" s="171"/>
      <c r="EF3422" s="171"/>
      <c r="EG3422" s="171"/>
      <c r="EH3422" s="171"/>
      <c r="EI3422" s="171"/>
      <c r="EJ3422" s="171"/>
      <c r="EK3422" s="171"/>
      <c r="EL3422" s="171"/>
      <c r="EM3422" s="171"/>
      <c r="EN3422" s="171"/>
    </row>
    <row r="3423" spans="43:144" ht="15" x14ac:dyDescent="0.25">
      <c r="AQ3423" s="171"/>
      <c r="AR3423"/>
      <c r="AS3423"/>
      <c r="AT3423"/>
      <c r="AU3423"/>
      <c r="AV3423"/>
      <c r="AW3423"/>
      <c r="AX3423"/>
      <c r="AY3423"/>
      <c r="AZ3423"/>
      <c r="BA3423"/>
      <c r="BB3423"/>
      <c r="BC3423"/>
      <c r="BD3423"/>
      <c r="BE3423" s="171"/>
      <c r="BF3423" s="171"/>
      <c r="BG3423" s="171"/>
      <c r="BH3423" s="171"/>
      <c r="BI3423" s="171"/>
      <c r="BJ3423" s="171"/>
      <c r="BK3423" s="171"/>
      <c r="BL3423" s="171"/>
      <c r="BM3423" s="171"/>
      <c r="BN3423" s="171"/>
      <c r="BO3423" s="171"/>
      <c r="BP3423" s="171"/>
      <c r="BQ3423" s="171"/>
      <c r="BR3423" s="171"/>
      <c r="BS3423" s="171"/>
      <c r="BT3423" s="171"/>
      <c r="BU3423" s="171"/>
      <c r="BV3423" s="171"/>
      <c r="BW3423" s="171"/>
      <c r="BX3423" s="171"/>
      <c r="BY3423" s="171"/>
      <c r="BZ3423" s="171"/>
      <c r="CA3423" s="171"/>
      <c r="CB3423" s="171"/>
      <c r="CC3423" s="171"/>
      <c r="CD3423" s="171"/>
      <c r="CE3423" s="171"/>
      <c r="CF3423" s="171"/>
      <c r="CG3423" s="171"/>
      <c r="CH3423" s="171"/>
      <c r="CI3423" s="171"/>
      <c r="CJ3423" s="171"/>
      <c r="CK3423" s="171"/>
      <c r="CL3423" s="171"/>
      <c r="CM3423" s="171"/>
      <c r="CN3423" s="171"/>
      <c r="CO3423" s="171"/>
      <c r="CP3423" s="171"/>
      <c r="CQ3423" s="171"/>
      <c r="CR3423" s="171"/>
      <c r="CS3423" s="171"/>
      <c r="CT3423" s="171"/>
      <c r="CU3423" s="171"/>
      <c r="CV3423" s="171"/>
      <c r="CW3423" s="171"/>
      <c r="CX3423" s="171"/>
      <c r="CY3423" s="171"/>
      <c r="CZ3423" s="171"/>
      <c r="DA3423" s="171"/>
      <c r="DB3423" s="171"/>
      <c r="DC3423" s="171"/>
      <c r="DD3423" s="171"/>
      <c r="DE3423" s="171"/>
      <c r="DF3423" s="171"/>
      <c r="DG3423" s="171"/>
      <c r="DH3423" s="171"/>
      <c r="DI3423" s="171"/>
      <c r="DJ3423" s="171"/>
      <c r="DK3423" s="171"/>
      <c r="DL3423" s="171"/>
      <c r="DM3423" s="171"/>
      <c r="DN3423" s="171"/>
      <c r="DO3423" s="171"/>
      <c r="DP3423" s="171"/>
      <c r="DQ3423" s="171"/>
      <c r="DR3423" s="171"/>
      <c r="DS3423" s="171"/>
      <c r="DT3423" s="171"/>
      <c r="DU3423" s="171"/>
      <c r="DV3423" s="171"/>
      <c r="DW3423" s="171"/>
      <c r="DX3423" s="171"/>
      <c r="DY3423" s="171"/>
      <c r="DZ3423" s="171"/>
      <c r="EA3423" s="171"/>
      <c r="EB3423" s="171"/>
      <c r="EC3423" s="171"/>
      <c r="ED3423" s="171"/>
      <c r="EE3423" s="171"/>
      <c r="EF3423" s="171"/>
      <c r="EG3423" s="171"/>
      <c r="EH3423" s="171"/>
      <c r="EI3423" s="171"/>
      <c r="EJ3423" s="171"/>
      <c r="EK3423" s="171"/>
      <c r="EL3423" s="171"/>
      <c r="EM3423" s="171"/>
      <c r="EN3423" s="171"/>
    </row>
    <row r="3424" spans="43:144" ht="15" x14ac:dyDescent="0.25">
      <c r="AQ3424" s="171"/>
      <c r="AR3424"/>
      <c r="AS3424"/>
      <c r="AT3424"/>
      <c r="AU3424"/>
      <c r="AV3424"/>
      <c r="AW3424"/>
      <c r="AX3424"/>
      <c r="AY3424"/>
      <c r="AZ3424"/>
      <c r="BA3424"/>
      <c r="BB3424"/>
      <c r="BC3424"/>
      <c r="BD3424"/>
      <c r="BE3424" s="171"/>
      <c r="BF3424" s="171"/>
      <c r="BG3424" s="171"/>
      <c r="BH3424" s="171"/>
      <c r="BI3424" s="171"/>
      <c r="BJ3424" s="171"/>
      <c r="BK3424" s="171"/>
      <c r="BL3424" s="171"/>
      <c r="BM3424" s="171"/>
      <c r="BN3424" s="171"/>
      <c r="BO3424" s="171"/>
      <c r="BP3424" s="171"/>
      <c r="BQ3424" s="171"/>
      <c r="BR3424" s="171"/>
      <c r="BS3424" s="171"/>
      <c r="BT3424" s="171"/>
      <c r="BU3424" s="171"/>
      <c r="BV3424" s="171"/>
      <c r="BW3424" s="171"/>
      <c r="BX3424" s="171"/>
      <c r="BY3424" s="171"/>
      <c r="BZ3424" s="171"/>
      <c r="CA3424" s="171"/>
      <c r="CB3424" s="171"/>
      <c r="CC3424" s="171"/>
      <c r="CD3424" s="171"/>
      <c r="CE3424" s="171"/>
      <c r="CF3424" s="171"/>
      <c r="CG3424" s="171"/>
      <c r="CH3424" s="171"/>
      <c r="CI3424" s="171"/>
      <c r="CJ3424" s="171"/>
      <c r="CK3424" s="171"/>
      <c r="CL3424" s="171"/>
      <c r="CM3424" s="171"/>
      <c r="CN3424" s="171"/>
      <c r="CO3424" s="171"/>
      <c r="CP3424" s="171"/>
      <c r="CQ3424" s="171"/>
      <c r="CR3424" s="171"/>
      <c r="CS3424" s="171"/>
      <c r="CT3424" s="171"/>
      <c r="CU3424" s="171"/>
      <c r="CV3424" s="171"/>
      <c r="CW3424" s="171"/>
      <c r="CX3424" s="171"/>
      <c r="CY3424" s="171"/>
      <c r="CZ3424" s="171"/>
      <c r="DA3424" s="171"/>
      <c r="DB3424" s="171"/>
      <c r="DC3424" s="171"/>
      <c r="DD3424" s="171"/>
      <c r="DE3424" s="171"/>
      <c r="DF3424" s="171"/>
      <c r="DG3424" s="171"/>
      <c r="DH3424" s="171"/>
      <c r="DI3424" s="171"/>
      <c r="DJ3424" s="171"/>
      <c r="DK3424" s="171"/>
      <c r="DL3424" s="171"/>
      <c r="DM3424" s="171"/>
      <c r="DN3424" s="171"/>
      <c r="DO3424" s="171"/>
      <c r="DP3424" s="171"/>
      <c r="DQ3424" s="171"/>
      <c r="DR3424" s="171"/>
      <c r="DS3424" s="171"/>
      <c r="DT3424" s="171"/>
      <c r="DU3424" s="171"/>
      <c r="DV3424" s="171"/>
      <c r="DW3424" s="171"/>
      <c r="DX3424" s="171"/>
      <c r="DY3424" s="171"/>
      <c r="DZ3424" s="171"/>
      <c r="EA3424" s="171"/>
      <c r="EB3424" s="171"/>
      <c r="EC3424" s="171"/>
      <c r="ED3424" s="171"/>
      <c r="EE3424" s="171"/>
      <c r="EF3424" s="171"/>
      <c r="EG3424" s="171"/>
      <c r="EH3424" s="171"/>
      <c r="EI3424" s="171"/>
      <c r="EJ3424" s="171"/>
      <c r="EK3424" s="171"/>
      <c r="EL3424" s="171"/>
      <c r="EM3424" s="171"/>
      <c r="EN3424" s="171"/>
    </row>
    <row r="3425" spans="43:144" ht="15" x14ac:dyDescent="0.25">
      <c r="AQ3425" s="171"/>
      <c r="AR3425"/>
      <c r="AS3425"/>
      <c r="AT3425"/>
      <c r="AU3425"/>
      <c r="AV3425"/>
      <c r="AW3425"/>
      <c r="AX3425"/>
      <c r="AY3425"/>
      <c r="AZ3425"/>
      <c r="BA3425"/>
      <c r="BB3425"/>
      <c r="BC3425"/>
      <c r="BD3425"/>
      <c r="BE3425" s="171"/>
      <c r="BF3425" s="171"/>
      <c r="BG3425" s="171"/>
      <c r="BH3425" s="171"/>
      <c r="BI3425" s="171"/>
      <c r="BJ3425" s="171"/>
      <c r="BK3425" s="171"/>
      <c r="BL3425" s="171"/>
      <c r="BM3425" s="171"/>
      <c r="BN3425" s="171"/>
      <c r="BO3425" s="171"/>
      <c r="BP3425" s="171"/>
      <c r="BQ3425" s="171"/>
      <c r="BR3425" s="171"/>
      <c r="BS3425" s="171"/>
      <c r="BT3425" s="171"/>
      <c r="BU3425" s="171"/>
      <c r="BV3425" s="171"/>
      <c r="BW3425" s="171"/>
      <c r="BX3425" s="171"/>
      <c r="BY3425" s="171"/>
      <c r="BZ3425" s="171"/>
      <c r="CA3425" s="171"/>
      <c r="CB3425" s="171"/>
      <c r="CC3425" s="171"/>
      <c r="CD3425" s="171"/>
      <c r="CE3425" s="171"/>
      <c r="CF3425" s="171"/>
      <c r="CG3425" s="171"/>
      <c r="CH3425" s="171"/>
      <c r="CI3425" s="171"/>
      <c r="CJ3425" s="171"/>
      <c r="CK3425" s="171"/>
      <c r="CL3425" s="171"/>
      <c r="CM3425" s="171"/>
      <c r="CN3425" s="171"/>
      <c r="CO3425" s="171"/>
      <c r="CP3425" s="171"/>
      <c r="CQ3425" s="171"/>
      <c r="CR3425" s="171"/>
      <c r="CS3425" s="171"/>
      <c r="CT3425" s="171"/>
      <c r="CU3425" s="171"/>
      <c r="CV3425" s="171"/>
      <c r="CW3425" s="171"/>
      <c r="CX3425" s="171"/>
      <c r="CY3425" s="171"/>
      <c r="CZ3425" s="171"/>
      <c r="DA3425" s="171"/>
      <c r="DB3425" s="171"/>
      <c r="DC3425" s="171"/>
      <c r="DD3425" s="171"/>
      <c r="DE3425" s="171"/>
      <c r="DF3425" s="171"/>
      <c r="DG3425" s="171"/>
      <c r="DH3425" s="171"/>
      <c r="DI3425" s="171"/>
      <c r="DJ3425" s="171"/>
      <c r="DK3425" s="171"/>
      <c r="DL3425" s="171"/>
      <c r="DM3425" s="171"/>
      <c r="DN3425" s="171"/>
      <c r="DO3425" s="171"/>
      <c r="DP3425" s="171"/>
      <c r="DQ3425" s="171"/>
      <c r="DR3425" s="171"/>
      <c r="DS3425" s="171"/>
      <c r="DT3425" s="171"/>
      <c r="DU3425" s="171"/>
      <c r="DV3425" s="171"/>
      <c r="DW3425" s="171"/>
      <c r="DX3425" s="171"/>
      <c r="DY3425" s="171"/>
      <c r="DZ3425" s="171"/>
      <c r="EA3425" s="171"/>
      <c r="EB3425" s="171"/>
      <c r="EC3425" s="171"/>
      <c r="ED3425" s="171"/>
      <c r="EE3425" s="171"/>
      <c r="EF3425" s="171"/>
      <c r="EG3425" s="171"/>
      <c r="EH3425" s="171"/>
      <c r="EI3425" s="171"/>
      <c r="EJ3425" s="171"/>
      <c r="EK3425" s="171"/>
      <c r="EL3425" s="171"/>
      <c r="EM3425" s="171"/>
      <c r="EN3425" s="171"/>
    </row>
    <row r="3426" spans="43:144" ht="15" x14ac:dyDescent="0.25">
      <c r="AQ3426" s="171"/>
      <c r="AR3426"/>
      <c r="AS3426"/>
      <c r="AT3426"/>
      <c r="AU3426"/>
      <c r="AV3426"/>
      <c r="AW3426"/>
      <c r="AX3426"/>
      <c r="AY3426"/>
      <c r="AZ3426"/>
      <c r="BA3426"/>
      <c r="BB3426"/>
      <c r="BC3426"/>
      <c r="BD3426"/>
      <c r="BE3426" s="171"/>
      <c r="BF3426" s="171"/>
      <c r="BG3426" s="171"/>
      <c r="BH3426" s="171"/>
      <c r="BI3426" s="171"/>
      <c r="BJ3426" s="171"/>
      <c r="BK3426" s="171"/>
      <c r="BL3426" s="171"/>
      <c r="BM3426" s="171"/>
      <c r="BN3426" s="171"/>
      <c r="BO3426" s="171"/>
      <c r="BP3426" s="171"/>
      <c r="BQ3426" s="171"/>
      <c r="BR3426" s="171"/>
      <c r="BS3426" s="171"/>
      <c r="BT3426" s="171"/>
      <c r="BU3426" s="171"/>
      <c r="BV3426" s="171"/>
      <c r="BW3426" s="171"/>
      <c r="BX3426" s="171"/>
      <c r="BY3426" s="171"/>
      <c r="BZ3426" s="171"/>
      <c r="CA3426" s="171"/>
      <c r="CB3426" s="171"/>
      <c r="CC3426" s="171"/>
      <c r="CD3426" s="171"/>
      <c r="CE3426" s="171"/>
      <c r="CF3426" s="171"/>
      <c r="CG3426" s="171"/>
      <c r="CH3426" s="171"/>
      <c r="CI3426" s="171"/>
      <c r="CJ3426" s="171"/>
      <c r="CK3426" s="171"/>
      <c r="CL3426" s="171"/>
      <c r="CM3426" s="171"/>
      <c r="CN3426" s="171"/>
      <c r="CO3426" s="171"/>
      <c r="CP3426" s="171"/>
      <c r="CQ3426" s="171"/>
      <c r="CR3426" s="171"/>
      <c r="CS3426" s="171"/>
      <c r="CT3426" s="171"/>
      <c r="CU3426" s="171"/>
      <c r="CV3426" s="171"/>
      <c r="CW3426" s="171"/>
      <c r="CX3426" s="171"/>
      <c r="CY3426" s="171"/>
      <c r="CZ3426" s="171"/>
      <c r="DA3426" s="171"/>
      <c r="DB3426" s="171"/>
      <c r="DC3426" s="171"/>
      <c r="DD3426" s="171"/>
      <c r="DE3426" s="171"/>
      <c r="DF3426" s="171"/>
      <c r="DG3426" s="171"/>
      <c r="DH3426" s="171"/>
      <c r="DI3426" s="171"/>
      <c r="DJ3426" s="171"/>
      <c r="DK3426" s="171"/>
      <c r="DL3426" s="171"/>
      <c r="DM3426" s="171"/>
      <c r="DN3426" s="171"/>
      <c r="DO3426" s="171"/>
      <c r="DP3426" s="171"/>
      <c r="DQ3426" s="171"/>
      <c r="DR3426" s="171"/>
      <c r="DS3426" s="171"/>
      <c r="DT3426" s="171"/>
      <c r="DU3426" s="171"/>
      <c r="DV3426" s="171"/>
      <c r="DW3426" s="171"/>
      <c r="DX3426" s="171"/>
      <c r="DY3426" s="171"/>
      <c r="DZ3426" s="171"/>
      <c r="EA3426" s="171"/>
      <c r="EB3426" s="171"/>
      <c r="EC3426" s="171"/>
      <c r="ED3426" s="171"/>
      <c r="EE3426" s="171"/>
      <c r="EF3426" s="171"/>
      <c r="EG3426" s="171"/>
      <c r="EH3426" s="171"/>
      <c r="EI3426" s="171"/>
      <c r="EJ3426" s="171"/>
      <c r="EK3426" s="171"/>
      <c r="EL3426" s="171"/>
      <c r="EM3426" s="171"/>
      <c r="EN3426" s="171"/>
    </row>
    <row r="3427" spans="43:144" ht="15" x14ac:dyDescent="0.25">
      <c r="AQ3427" s="171"/>
      <c r="AR3427"/>
      <c r="AS3427"/>
      <c r="AT3427"/>
      <c r="AU3427"/>
      <c r="AV3427"/>
      <c r="AW3427"/>
      <c r="AX3427"/>
      <c r="AY3427"/>
      <c r="AZ3427"/>
      <c r="BA3427"/>
      <c r="BB3427"/>
      <c r="BC3427"/>
      <c r="BD3427"/>
      <c r="BE3427" s="171"/>
      <c r="BF3427" s="171"/>
      <c r="BG3427" s="171"/>
      <c r="BH3427" s="171"/>
      <c r="BI3427" s="171"/>
      <c r="BJ3427" s="171"/>
      <c r="BK3427" s="171"/>
      <c r="BL3427" s="171"/>
      <c r="BM3427" s="171"/>
      <c r="BN3427" s="171"/>
      <c r="BO3427" s="171"/>
      <c r="BP3427" s="171"/>
      <c r="BQ3427" s="171"/>
      <c r="BR3427" s="171"/>
      <c r="BS3427" s="171"/>
      <c r="BT3427" s="171"/>
      <c r="BU3427" s="171"/>
      <c r="BV3427" s="171"/>
      <c r="BW3427" s="171"/>
      <c r="BX3427" s="171"/>
      <c r="BY3427" s="171"/>
      <c r="BZ3427" s="171"/>
      <c r="CA3427" s="171"/>
      <c r="CB3427" s="171"/>
      <c r="CC3427" s="171"/>
      <c r="CD3427" s="171"/>
      <c r="CE3427" s="171"/>
      <c r="CF3427" s="171"/>
      <c r="CG3427" s="171"/>
      <c r="CH3427" s="171"/>
      <c r="CI3427" s="171"/>
      <c r="CJ3427" s="171"/>
      <c r="CK3427" s="171"/>
      <c r="CL3427" s="171"/>
      <c r="CM3427" s="171"/>
      <c r="CN3427" s="171"/>
      <c r="CO3427" s="171"/>
      <c r="CP3427" s="171"/>
      <c r="CQ3427" s="171"/>
      <c r="CR3427" s="171"/>
      <c r="CS3427" s="171"/>
      <c r="CT3427" s="171"/>
      <c r="CU3427" s="171"/>
      <c r="CV3427" s="171"/>
      <c r="CW3427" s="171"/>
      <c r="CX3427" s="171"/>
      <c r="CY3427" s="171"/>
      <c r="CZ3427" s="171"/>
      <c r="DA3427" s="171"/>
      <c r="DB3427" s="171"/>
      <c r="DC3427" s="171"/>
      <c r="DD3427" s="171"/>
      <c r="DE3427" s="171"/>
      <c r="DF3427" s="171"/>
      <c r="DG3427" s="171"/>
      <c r="DH3427" s="171"/>
      <c r="DI3427" s="171"/>
      <c r="DJ3427" s="171"/>
      <c r="DK3427" s="171"/>
      <c r="DL3427" s="171"/>
      <c r="DM3427" s="171"/>
      <c r="DN3427" s="171"/>
      <c r="DO3427" s="171"/>
      <c r="DP3427" s="171"/>
      <c r="DQ3427" s="171"/>
      <c r="DR3427" s="171"/>
      <c r="DS3427" s="171"/>
      <c r="DT3427" s="171"/>
      <c r="DU3427" s="171"/>
      <c r="DV3427" s="171"/>
      <c r="DW3427" s="171"/>
      <c r="DX3427" s="171"/>
      <c r="DY3427" s="171"/>
      <c r="DZ3427" s="171"/>
      <c r="EA3427" s="171"/>
      <c r="EB3427" s="171"/>
      <c r="EC3427" s="171"/>
      <c r="ED3427" s="171"/>
      <c r="EE3427" s="171"/>
      <c r="EF3427" s="171"/>
      <c r="EG3427" s="171"/>
      <c r="EH3427" s="171"/>
      <c r="EI3427" s="171"/>
      <c r="EJ3427" s="171"/>
      <c r="EK3427" s="171"/>
      <c r="EL3427" s="171"/>
      <c r="EM3427" s="171"/>
      <c r="EN3427" s="171"/>
    </row>
    <row r="3428" spans="43:144" ht="15" x14ac:dyDescent="0.25">
      <c r="AQ3428" s="171"/>
      <c r="AR3428"/>
      <c r="AS3428"/>
      <c r="AT3428"/>
      <c r="AU3428"/>
      <c r="AV3428"/>
      <c r="AW3428"/>
      <c r="AX3428"/>
      <c r="AY3428"/>
      <c r="AZ3428"/>
      <c r="BA3428"/>
      <c r="BB3428"/>
      <c r="BC3428"/>
      <c r="BD3428"/>
      <c r="BE3428" s="171"/>
      <c r="BF3428" s="171"/>
      <c r="BG3428" s="171"/>
      <c r="BH3428" s="171"/>
      <c r="BI3428" s="171"/>
      <c r="BJ3428" s="171"/>
      <c r="BK3428" s="171"/>
      <c r="BL3428" s="171"/>
      <c r="BM3428" s="171"/>
      <c r="BN3428" s="171"/>
      <c r="BO3428" s="171"/>
      <c r="BP3428" s="171"/>
      <c r="BQ3428" s="171"/>
      <c r="BR3428" s="171"/>
      <c r="BS3428" s="171"/>
      <c r="BT3428" s="171"/>
      <c r="BU3428" s="171"/>
      <c r="BV3428" s="171"/>
      <c r="BW3428" s="171"/>
      <c r="BX3428" s="171"/>
      <c r="BY3428" s="171"/>
      <c r="BZ3428" s="171"/>
      <c r="CA3428" s="171"/>
      <c r="CB3428" s="171"/>
      <c r="CC3428" s="171"/>
      <c r="CD3428" s="171"/>
      <c r="CE3428" s="171"/>
      <c r="CF3428" s="171"/>
      <c r="CG3428" s="171"/>
      <c r="CH3428" s="171"/>
      <c r="CI3428" s="171"/>
      <c r="CJ3428" s="171"/>
      <c r="CK3428" s="171"/>
      <c r="CL3428" s="171"/>
      <c r="CM3428" s="171"/>
      <c r="CN3428" s="171"/>
      <c r="CO3428" s="171"/>
      <c r="CP3428" s="171"/>
      <c r="CQ3428" s="171"/>
      <c r="CR3428" s="171"/>
      <c r="CS3428" s="171"/>
      <c r="CT3428" s="171"/>
      <c r="CU3428" s="171"/>
      <c r="CV3428" s="171"/>
      <c r="CW3428" s="171"/>
      <c r="CX3428" s="171"/>
      <c r="CY3428" s="171"/>
      <c r="CZ3428" s="171"/>
      <c r="DA3428" s="171"/>
      <c r="DB3428" s="171"/>
      <c r="DC3428" s="171"/>
      <c r="DD3428" s="171"/>
      <c r="DE3428" s="171"/>
      <c r="DF3428" s="171"/>
      <c r="DG3428" s="171"/>
      <c r="DH3428" s="171"/>
      <c r="DI3428" s="171"/>
      <c r="DJ3428" s="171"/>
      <c r="DK3428" s="171"/>
      <c r="DL3428" s="171"/>
      <c r="DM3428" s="171"/>
      <c r="DN3428" s="171"/>
      <c r="DO3428" s="171"/>
      <c r="DP3428" s="171"/>
      <c r="DQ3428" s="171"/>
      <c r="DR3428" s="171"/>
      <c r="DS3428" s="171"/>
      <c r="DT3428" s="171"/>
      <c r="DU3428" s="171"/>
      <c r="DV3428" s="171"/>
      <c r="DW3428" s="171"/>
      <c r="DX3428" s="171"/>
      <c r="DY3428" s="171"/>
      <c r="DZ3428" s="171"/>
      <c r="EA3428" s="171"/>
      <c r="EB3428" s="171"/>
      <c r="EC3428" s="171"/>
      <c r="ED3428" s="171"/>
      <c r="EE3428" s="171"/>
      <c r="EF3428" s="171"/>
      <c r="EG3428" s="171"/>
      <c r="EH3428" s="171"/>
      <c r="EI3428" s="171"/>
      <c r="EJ3428" s="171"/>
      <c r="EK3428" s="171"/>
      <c r="EL3428" s="171"/>
      <c r="EM3428" s="171"/>
      <c r="EN3428" s="171"/>
    </row>
    <row r="3429" spans="43:144" ht="15" x14ac:dyDescent="0.25">
      <c r="AQ3429" s="171"/>
      <c r="AR3429"/>
      <c r="AS3429"/>
      <c r="AT3429"/>
      <c r="AU3429"/>
      <c r="AV3429"/>
      <c r="AW3429"/>
      <c r="AX3429"/>
      <c r="AY3429"/>
      <c r="AZ3429"/>
      <c r="BA3429"/>
      <c r="BB3429"/>
      <c r="BC3429"/>
      <c r="BD3429"/>
      <c r="BE3429" s="171"/>
      <c r="BF3429" s="171"/>
      <c r="BG3429" s="171"/>
      <c r="BH3429" s="171"/>
      <c r="BI3429" s="171"/>
      <c r="BJ3429" s="171"/>
      <c r="BK3429" s="171"/>
      <c r="BL3429" s="171"/>
      <c r="BM3429" s="171"/>
      <c r="BN3429" s="171"/>
      <c r="BO3429" s="171"/>
      <c r="BP3429" s="171"/>
      <c r="BQ3429" s="171"/>
      <c r="BR3429" s="171"/>
      <c r="BS3429" s="171"/>
      <c r="BT3429" s="171"/>
      <c r="BU3429" s="171"/>
      <c r="BV3429" s="171"/>
      <c r="BW3429" s="171"/>
      <c r="BX3429" s="171"/>
      <c r="BY3429" s="171"/>
      <c r="BZ3429" s="171"/>
      <c r="CA3429" s="171"/>
      <c r="CB3429" s="171"/>
      <c r="CC3429" s="171"/>
      <c r="CD3429" s="171"/>
      <c r="CE3429" s="171"/>
      <c r="CF3429" s="171"/>
      <c r="CG3429" s="171"/>
      <c r="CH3429" s="171"/>
      <c r="CI3429" s="171"/>
      <c r="CJ3429" s="171"/>
      <c r="CK3429" s="171"/>
      <c r="CL3429" s="171"/>
      <c r="CM3429" s="171"/>
      <c r="CN3429" s="171"/>
      <c r="CO3429" s="171"/>
      <c r="CP3429" s="171"/>
      <c r="CQ3429" s="171"/>
      <c r="CR3429" s="171"/>
      <c r="CS3429" s="171"/>
      <c r="CT3429" s="171"/>
      <c r="CU3429" s="171"/>
      <c r="CV3429" s="171"/>
      <c r="CW3429" s="171"/>
      <c r="CX3429" s="171"/>
      <c r="CY3429" s="171"/>
      <c r="CZ3429" s="171"/>
      <c r="DA3429" s="171"/>
      <c r="DB3429" s="171"/>
      <c r="DC3429" s="171"/>
      <c r="DD3429" s="171"/>
      <c r="DE3429" s="171"/>
      <c r="DF3429" s="171"/>
      <c r="DG3429" s="171"/>
      <c r="DH3429" s="171"/>
      <c r="DI3429" s="171"/>
      <c r="DJ3429" s="171"/>
      <c r="DK3429" s="171"/>
      <c r="DL3429" s="171"/>
      <c r="DM3429" s="171"/>
      <c r="DN3429" s="171"/>
      <c r="DO3429" s="171"/>
      <c r="DP3429" s="171"/>
      <c r="DQ3429" s="171"/>
      <c r="DR3429" s="171"/>
      <c r="DS3429" s="171"/>
      <c r="DT3429" s="171"/>
      <c r="DU3429" s="171"/>
      <c r="DV3429" s="171"/>
      <c r="DW3429" s="171"/>
      <c r="DX3429" s="171"/>
      <c r="DY3429" s="171"/>
      <c r="DZ3429" s="171"/>
      <c r="EA3429" s="171"/>
      <c r="EB3429" s="171"/>
      <c r="EC3429" s="171"/>
      <c r="ED3429" s="171"/>
      <c r="EE3429" s="171"/>
      <c r="EF3429" s="171"/>
      <c r="EG3429" s="171"/>
      <c r="EH3429" s="171"/>
      <c r="EI3429" s="171"/>
      <c r="EJ3429" s="171"/>
      <c r="EK3429" s="171"/>
      <c r="EL3429" s="171"/>
      <c r="EM3429" s="171"/>
      <c r="EN3429" s="171"/>
    </row>
    <row r="3430" spans="43:144" ht="15" x14ac:dyDescent="0.25">
      <c r="AQ3430" s="171"/>
      <c r="AR3430"/>
      <c r="AS3430"/>
      <c r="AT3430"/>
      <c r="AU3430"/>
      <c r="AV3430"/>
      <c r="AW3430"/>
      <c r="AX3430"/>
      <c r="AY3430"/>
      <c r="AZ3430"/>
      <c r="BA3430"/>
      <c r="BB3430"/>
      <c r="BC3430"/>
      <c r="BD3430"/>
      <c r="BE3430" s="171"/>
      <c r="BF3430" s="171"/>
      <c r="BG3430" s="171"/>
      <c r="BH3430" s="171"/>
      <c r="BI3430" s="171"/>
      <c r="BJ3430" s="171"/>
      <c r="BK3430" s="171"/>
      <c r="BL3430" s="171"/>
      <c r="BM3430" s="171"/>
      <c r="BN3430" s="171"/>
      <c r="BO3430" s="171"/>
      <c r="BP3430" s="171"/>
      <c r="BQ3430" s="171"/>
      <c r="BR3430" s="171"/>
      <c r="BS3430" s="171"/>
      <c r="BT3430" s="171"/>
      <c r="BU3430" s="171"/>
      <c r="BV3430" s="171"/>
      <c r="BW3430" s="171"/>
      <c r="BX3430" s="171"/>
      <c r="BY3430" s="171"/>
      <c r="BZ3430" s="171"/>
      <c r="CA3430" s="171"/>
      <c r="CB3430" s="171"/>
      <c r="CC3430" s="171"/>
      <c r="CD3430" s="171"/>
      <c r="CE3430" s="171"/>
      <c r="CF3430" s="171"/>
      <c r="CG3430" s="171"/>
      <c r="CH3430" s="171"/>
      <c r="CI3430" s="171"/>
      <c r="CJ3430" s="171"/>
      <c r="CK3430" s="171"/>
      <c r="CL3430" s="171"/>
      <c r="CM3430" s="171"/>
      <c r="CN3430" s="171"/>
      <c r="CO3430" s="171"/>
      <c r="CP3430" s="171"/>
      <c r="CQ3430" s="171"/>
      <c r="CR3430" s="171"/>
      <c r="CS3430" s="171"/>
      <c r="CT3430" s="171"/>
      <c r="CU3430" s="171"/>
      <c r="CV3430" s="171"/>
      <c r="CW3430" s="171"/>
      <c r="CX3430" s="171"/>
      <c r="CY3430" s="171"/>
      <c r="CZ3430" s="171"/>
      <c r="DA3430" s="171"/>
      <c r="DB3430" s="171"/>
      <c r="DC3430" s="171"/>
      <c r="DD3430" s="171"/>
      <c r="DE3430" s="171"/>
      <c r="DF3430" s="171"/>
      <c r="DG3430" s="171"/>
      <c r="DH3430" s="171"/>
      <c r="DI3430" s="171"/>
      <c r="DJ3430" s="171"/>
      <c r="DK3430" s="171"/>
      <c r="DL3430" s="171"/>
      <c r="DM3430" s="171"/>
      <c r="DN3430" s="171"/>
      <c r="DO3430" s="171"/>
      <c r="DP3430" s="171"/>
      <c r="DQ3430" s="171"/>
      <c r="DR3430" s="171"/>
      <c r="DS3430" s="171"/>
      <c r="DT3430" s="171"/>
      <c r="DU3430" s="171"/>
      <c r="DV3430" s="171"/>
      <c r="DW3430" s="171"/>
      <c r="DX3430" s="171"/>
      <c r="DY3430" s="171"/>
      <c r="DZ3430" s="171"/>
      <c r="EA3430" s="171"/>
      <c r="EB3430" s="171"/>
      <c r="EC3430" s="171"/>
      <c r="ED3430" s="171"/>
      <c r="EE3430" s="171"/>
      <c r="EF3430" s="171"/>
      <c r="EG3430" s="171"/>
      <c r="EH3430" s="171"/>
      <c r="EI3430" s="171"/>
      <c r="EJ3430" s="171"/>
      <c r="EK3430" s="171"/>
      <c r="EL3430" s="171"/>
      <c r="EM3430" s="171"/>
      <c r="EN3430" s="171"/>
    </row>
    <row r="3431" spans="43:144" ht="15" x14ac:dyDescent="0.25">
      <c r="AQ3431" s="171"/>
      <c r="AR3431"/>
      <c r="AS3431"/>
      <c r="AT3431"/>
      <c r="AU3431"/>
      <c r="AV3431"/>
      <c r="AW3431"/>
      <c r="AX3431"/>
      <c r="AY3431"/>
      <c r="AZ3431"/>
      <c r="BA3431"/>
      <c r="BB3431"/>
      <c r="BC3431"/>
      <c r="BD3431"/>
      <c r="BE3431" s="171"/>
      <c r="BF3431" s="171"/>
      <c r="BG3431" s="171"/>
      <c r="BH3431" s="171"/>
      <c r="BI3431" s="171"/>
      <c r="BJ3431" s="171"/>
      <c r="BK3431" s="171"/>
      <c r="BL3431" s="171"/>
      <c r="BM3431" s="171"/>
      <c r="BN3431" s="171"/>
      <c r="BO3431" s="171"/>
      <c r="BP3431" s="171"/>
      <c r="BQ3431" s="171"/>
      <c r="BR3431" s="171"/>
      <c r="BS3431" s="171"/>
      <c r="BT3431" s="171"/>
      <c r="BU3431" s="171"/>
      <c r="BV3431" s="171"/>
      <c r="BW3431" s="171"/>
      <c r="BX3431" s="171"/>
      <c r="BY3431" s="171"/>
      <c r="BZ3431" s="171"/>
      <c r="CA3431" s="171"/>
      <c r="CB3431" s="171"/>
      <c r="CC3431" s="171"/>
      <c r="CD3431" s="171"/>
      <c r="CE3431" s="171"/>
      <c r="CF3431" s="171"/>
      <c r="CG3431" s="171"/>
      <c r="CH3431" s="171"/>
      <c r="CI3431" s="171"/>
      <c r="CJ3431" s="171"/>
      <c r="CK3431" s="171"/>
      <c r="CL3431" s="171"/>
      <c r="CM3431" s="171"/>
      <c r="CN3431" s="171"/>
      <c r="CO3431" s="171"/>
      <c r="CP3431" s="171"/>
      <c r="CQ3431" s="171"/>
      <c r="CR3431" s="171"/>
      <c r="CS3431" s="171"/>
      <c r="CT3431" s="171"/>
      <c r="CU3431" s="171"/>
      <c r="CV3431" s="171"/>
      <c r="CW3431" s="171"/>
      <c r="CX3431" s="171"/>
      <c r="CY3431" s="171"/>
      <c r="CZ3431" s="171"/>
      <c r="DA3431" s="171"/>
      <c r="DB3431" s="171"/>
      <c r="DC3431" s="171"/>
      <c r="DD3431" s="171"/>
      <c r="DE3431" s="171"/>
      <c r="DF3431" s="171"/>
      <c r="DG3431" s="171"/>
      <c r="DH3431" s="171"/>
      <c r="DI3431" s="171"/>
      <c r="DJ3431" s="171"/>
      <c r="DK3431" s="171"/>
      <c r="DL3431" s="171"/>
      <c r="DM3431" s="171"/>
      <c r="DN3431" s="171"/>
      <c r="DO3431" s="171"/>
      <c r="DP3431" s="171"/>
      <c r="DQ3431" s="171"/>
      <c r="DR3431" s="171"/>
      <c r="DS3431" s="171"/>
      <c r="DT3431" s="171"/>
      <c r="DU3431" s="171"/>
      <c r="DV3431" s="171"/>
      <c r="DW3431" s="171"/>
      <c r="DX3431" s="171"/>
      <c r="DY3431" s="171"/>
      <c r="DZ3431" s="171"/>
      <c r="EA3431" s="171"/>
      <c r="EB3431" s="171"/>
      <c r="EC3431" s="171"/>
      <c r="ED3431" s="171"/>
      <c r="EE3431" s="171"/>
      <c r="EF3431" s="171"/>
      <c r="EG3431" s="171"/>
      <c r="EH3431" s="171"/>
      <c r="EI3431" s="171"/>
      <c r="EJ3431" s="171"/>
      <c r="EK3431" s="171"/>
      <c r="EL3431" s="171"/>
      <c r="EM3431" s="171"/>
      <c r="EN3431" s="171"/>
    </row>
    <row r="3432" spans="43:144" ht="15" x14ac:dyDescent="0.25">
      <c r="AQ3432" s="171"/>
      <c r="AR3432"/>
      <c r="AS3432"/>
      <c r="AT3432"/>
      <c r="AU3432"/>
      <c r="AV3432"/>
      <c r="AW3432"/>
      <c r="AX3432"/>
      <c r="AY3432"/>
      <c r="AZ3432"/>
      <c r="BA3432"/>
      <c r="BB3432"/>
      <c r="BC3432"/>
      <c r="BD3432"/>
      <c r="BE3432" s="171"/>
      <c r="BF3432" s="171"/>
      <c r="BG3432" s="171"/>
      <c r="BH3432" s="171"/>
      <c r="BI3432" s="171"/>
      <c r="BJ3432" s="171"/>
      <c r="BK3432" s="171"/>
      <c r="BL3432" s="171"/>
      <c r="BM3432" s="171"/>
      <c r="BN3432" s="171"/>
      <c r="BO3432" s="171"/>
      <c r="BP3432" s="171"/>
      <c r="BQ3432" s="171"/>
      <c r="BR3432" s="171"/>
      <c r="BS3432" s="171"/>
      <c r="BT3432" s="171"/>
      <c r="BU3432" s="171"/>
      <c r="BV3432" s="171"/>
      <c r="BW3432" s="171"/>
      <c r="BX3432" s="171"/>
      <c r="BY3432" s="171"/>
      <c r="BZ3432" s="171"/>
      <c r="CA3432" s="171"/>
      <c r="CB3432" s="171"/>
      <c r="CC3432" s="171"/>
      <c r="CD3432" s="171"/>
      <c r="CE3432" s="171"/>
      <c r="CF3432" s="171"/>
      <c r="CG3432" s="171"/>
      <c r="CH3432" s="171"/>
      <c r="CI3432" s="171"/>
      <c r="CJ3432" s="171"/>
      <c r="CK3432" s="171"/>
      <c r="CL3432" s="171"/>
      <c r="CM3432" s="171"/>
      <c r="CN3432" s="171"/>
      <c r="CO3432" s="171"/>
      <c r="CP3432" s="171"/>
      <c r="CQ3432" s="171"/>
      <c r="CR3432" s="171"/>
      <c r="CS3432" s="171"/>
      <c r="CT3432" s="171"/>
      <c r="CU3432" s="171"/>
      <c r="CV3432" s="171"/>
      <c r="CW3432" s="171"/>
      <c r="CX3432" s="171"/>
      <c r="CY3432" s="171"/>
      <c r="CZ3432" s="171"/>
      <c r="DA3432" s="171"/>
      <c r="DB3432" s="171"/>
      <c r="DC3432" s="171"/>
      <c r="DD3432" s="171"/>
      <c r="DE3432" s="171"/>
      <c r="DF3432" s="171"/>
      <c r="DG3432" s="171"/>
      <c r="DH3432" s="171"/>
      <c r="DI3432" s="171"/>
      <c r="DJ3432" s="171"/>
      <c r="DK3432" s="171"/>
      <c r="DL3432" s="171"/>
      <c r="DM3432" s="171"/>
      <c r="DN3432" s="171"/>
      <c r="DO3432" s="171"/>
      <c r="DP3432" s="171"/>
      <c r="DQ3432" s="171"/>
      <c r="DR3432" s="171"/>
      <c r="DS3432" s="171"/>
      <c r="DT3432" s="171"/>
      <c r="DU3432" s="171"/>
      <c r="DV3432" s="171"/>
      <c r="DW3432" s="171"/>
      <c r="DX3432" s="171"/>
      <c r="DY3432" s="171"/>
      <c r="DZ3432" s="171"/>
      <c r="EA3432" s="171"/>
      <c r="EB3432" s="171"/>
      <c r="EC3432" s="171"/>
      <c r="ED3432" s="171"/>
      <c r="EE3432" s="171"/>
      <c r="EF3432" s="171"/>
      <c r="EG3432" s="171"/>
      <c r="EH3432" s="171"/>
      <c r="EI3432" s="171"/>
      <c r="EJ3432" s="171"/>
      <c r="EK3432" s="171"/>
      <c r="EL3432" s="171"/>
      <c r="EM3432" s="171"/>
      <c r="EN3432" s="171"/>
    </row>
    <row r="3433" spans="43:144" ht="15" x14ac:dyDescent="0.25">
      <c r="AQ3433" s="171"/>
      <c r="AR3433"/>
      <c r="AS3433"/>
      <c r="AT3433"/>
      <c r="AU3433"/>
      <c r="AV3433"/>
      <c r="AW3433"/>
      <c r="AX3433"/>
      <c r="AY3433"/>
      <c r="AZ3433"/>
      <c r="BA3433"/>
      <c r="BB3433"/>
      <c r="BC3433"/>
      <c r="BD3433"/>
      <c r="BE3433" s="171"/>
      <c r="BF3433" s="171"/>
      <c r="BG3433" s="171"/>
      <c r="BH3433" s="171"/>
      <c r="BI3433" s="171"/>
      <c r="BJ3433" s="171"/>
      <c r="BK3433" s="171"/>
      <c r="BL3433" s="171"/>
      <c r="BM3433" s="171"/>
      <c r="BN3433" s="171"/>
      <c r="BO3433" s="171"/>
      <c r="BP3433" s="171"/>
      <c r="BQ3433" s="171"/>
      <c r="BR3433" s="171"/>
      <c r="BS3433" s="171"/>
      <c r="BT3433" s="171"/>
      <c r="BU3433" s="171"/>
      <c r="BV3433" s="171"/>
      <c r="BW3433" s="171"/>
      <c r="BX3433" s="171"/>
      <c r="BY3433" s="171"/>
      <c r="BZ3433" s="171"/>
      <c r="CA3433" s="171"/>
      <c r="CB3433" s="171"/>
      <c r="CC3433" s="171"/>
      <c r="CD3433" s="171"/>
      <c r="CE3433" s="171"/>
      <c r="CF3433" s="171"/>
      <c r="CG3433" s="171"/>
      <c r="CH3433" s="171"/>
      <c r="CI3433" s="171"/>
      <c r="CJ3433" s="171"/>
      <c r="CK3433" s="171"/>
      <c r="CL3433" s="171"/>
      <c r="CM3433" s="171"/>
      <c r="CN3433" s="171"/>
      <c r="CO3433" s="171"/>
      <c r="CP3433" s="171"/>
      <c r="CQ3433" s="171"/>
      <c r="CR3433" s="171"/>
      <c r="CS3433" s="171"/>
      <c r="CT3433" s="171"/>
      <c r="CU3433" s="171"/>
      <c r="CV3433" s="171"/>
      <c r="CW3433" s="171"/>
      <c r="CX3433" s="171"/>
      <c r="CY3433" s="171"/>
      <c r="CZ3433" s="171"/>
      <c r="DA3433" s="171"/>
      <c r="DB3433" s="171"/>
      <c r="DC3433" s="171"/>
      <c r="DD3433" s="171"/>
      <c r="DE3433" s="171"/>
      <c r="DF3433" s="171"/>
      <c r="DG3433" s="171"/>
      <c r="DH3433" s="171"/>
      <c r="DI3433" s="171"/>
      <c r="DJ3433" s="171"/>
      <c r="DK3433" s="171"/>
      <c r="DL3433" s="171"/>
      <c r="DM3433" s="171"/>
      <c r="DN3433" s="171"/>
      <c r="DO3433" s="171"/>
      <c r="DP3433" s="171"/>
      <c r="DQ3433" s="171"/>
      <c r="DR3433" s="171"/>
      <c r="DS3433" s="171"/>
      <c r="DT3433" s="171"/>
      <c r="DU3433" s="171"/>
      <c r="DV3433" s="171"/>
      <c r="DW3433" s="171"/>
      <c r="DX3433" s="171"/>
      <c r="DY3433" s="171"/>
      <c r="DZ3433" s="171"/>
      <c r="EA3433" s="171"/>
      <c r="EB3433" s="171"/>
      <c r="EC3433" s="171"/>
      <c r="ED3433" s="171"/>
      <c r="EE3433" s="171"/>
      <c r="EF3433" s="171"/>
      <c r="EG3433" s="171"/>
      <c r="EH3433" s="171"/>
      <c r="EI3433" s="171"/>
      <c r="EJ3433" s="171"/>
      <c r="EK3433" s="171"/>
      <c r="EL3433" s="171"/>
      <c r="EM3433" s="171"/>
      <c r="EN3433" s="171"/>
    </row>
    <row r="3434" spans="43:144" ht="15" x14ac:dyDescent="0.25">
      <c r="AQ3434" s="171"/>
      <c r="AR3434"/>
      <c r="AS3434"/>
      <c r="AT3434"/>
      <c r="AU3434"/>
      <c r="AV3434"/>
      <c r="AW3434"/>
      <c r="AX3434"/>
      <c r="AY3434"/>
      <c r="AZ3434"/>
      <c r="BA3434"/>
      <c r="BB3434"/>
      <c r="BC3434"/>
      <c r="BD3434"/>
      <c r="BE3434" s="171"/>
      <c r="BF3434" s="171"/>
      <c r="BG3434" s="171"/>
      <c r="BH3434" s="171"/>
      <c r="BI3434" s="171"/>
      <c r="BJ3434" s="171"/>
      <c r="BK3434" s="171"/>
      <c r="BL3434" s="171"/>
      <c r="BM3434" s="171"/>
      <c r="BN3434" s="171"/>
      <c r="BO3434" s="171"/>
      <c r="BP3434" s="171"/>
      <c r="BQ3434" s="171"/>
      <c r="BR3434" s="171"/>
      <c r="BS3434" s="171"/>
      <c r="BT3434" s="171"/>
      <c r="BU3434" s="171"/>
      <c r="BV3434" s="171"/>
      <c r="BW3434" s="171"/>
      <c r="BX3434" s="171"/>
      <c r="BY3434" s="171"/>
      <c r="BZ3434" s="171"/>
      <c r="CA3434" s="171"/>
      <c r="CB3434" s="171"/>
      <c r="CC3434" s="171"/>
      <c r="CD3434" s="171"/>
      <c r="CE3434" s="171"/>
      <c r="CF3434" s="171"/>
      <c r="CG3434" s="171"/>
      <c r="CH3434" s="171"/>
      <c r="CI3434" s="171"/>
      <c r="CJ3434" s="171"/>
      <c r="CK3434" s="171"/>
      <c r="CL3434" s="171"/>
      <c r="CM3434" s="171"/>
      <c r="CN3434" s="171"/>
      <c r="CO3434" s="171"/>
      <c r="CP3434" s="171"/>
      <c r="CQ3434" s="171"/>
      <c r="CR3434" s="171"/>
      <c r="CS3434" s="171"/>
      <c r="CT3434" s="171"/>
      <c r="CU3434" s="171"/>
      <c r="CV3434" s="171"/>
      <c r="CW3434" s="171"/>
      <c r="CX3434" s="171"/>
      <c r="CY3434" s="171"/>
      <c r="CZ3434" s="171"/>
      <c r="DA3434" s="171"/>
      <c r="DB3434" s="171"/>
      <c r="DC3434" s="171"/>
      <c r="DD3434" s="171"/>
      <c r="DE3434" s="171"/>
      <c r="DF3434" s="171"/>
      <c r="DG3434" s="171"/>
      <c r="DH3434" s="171"/>
      <c r="DI3434" s="171"/>
      <c r="DJ3434" s="171"/>
      <c r="DK3434" s="171"/>
      <c r="DL3434" s="171"/>
      <c r="DM3434" s="171"/>
      <c r="DN3434" s="171"/>
      <c r="DO3434" s="171"/>
      <c r="DP3434" s="171"/>
      <c r="DQ3434" s="171"/>
      <c r="DR3434" s="171"/>
      <c r="DS3434" s="171"/>
      <c r="DT3434" s="171"/>
      <c r="DU3434" s="171"/>
      <c r="DV3434" s="171"/>
      <c r="DW3434" s="171"/>
      <c r="DX3434" s="171"/>
      <c r="DY3434" s="171"/>
      <c r="DZ3434" s="171"/>
      <c r="EA3434" s="171"/>
      <c r="EB3434" s="171"/>
      <c r="EC3434" s="171"/>
      <c r="ED3434" s="171"/>
      <c r="EE3434" s="171"/>
      <c r="EF3434" s="171"/>
      <c r="EG3434" s="171"/>
      <c r="EH3434" s="171"/>
      <c r="EI3434" s="171"/>
      <c r="EJ3434" s="171"/>
      <c r="EK3434" s="171"/>
      <c r="EL3434" s="171"/>
      <c r="EM3434" s="171"/>
      <c r="EN3434" s="171"/>
    </row>
    <row r="3435" spans="43:144" ht="15" x14ac:dyDescent="0.25">
      <c r="AQ3435" s="171"/>
      <c r="AR3435"/>
      <c r="AS3435"/>
      <c r="AT3435"/>
      <c r="AU3435"/>
      <c r="AV3435"/>
      <c r="AW3435"/>
      <c r="AX3435"/>
      <c r="AY3435"/>
      <c r="AZ3435"/>
      <c r="BA3435"/>
      <c r="BB3435"/>
      <c r="BC3435"/>
      <c r="BD3435"/>
      <c r="BE3435" s="171"/>
      <c r="BF3435" s="171"/>
      <c r="BG3435" s="171"/>
      <c r="BH3435" s="171"/>
      <c r="BI3435" s="171"/>
      <c r="BJ3435" s="171"/>
      <c r="BK3435" s="171"/>
      <c r="BL3435" s="171"/>
      <c r="BM3435" s="171"/>
      <c r="BN3435" s="171"/>
      <c r="BO3435" s="171"/>
      <c r="BP3435" s="171"/>
      <c r="BQ3435" s="171"/>
      <c r="BR3435" s="171"/>
      <c r="BS3435" s="171"/>
      <c r="BT3435" s="171"/>
      <c r="BU3435" s="171"/>
      <c r="BV3435" s="171"/>
      <c r="BW3435" s="171"/>
      <c r="BX3435" s="171"/>
      <c r="BY3435" s="171"/>
      <c r="BZ3435" s="171"/>
      <c r="CA3435" s="171"/>
      <c r="CB3435" s="171"/>
      <c r="CC3435" s="171"/>
      <c r="CD3435" s="171"/>
      <c r="CE3435" s="171"/>
      <c r="CF3435" s="171"/>
      <c r="CG3435" s="171"/>
      <c r="CH3435" s="171"/>
      <c r="CI3435" s="171"/>
      <c r="CJ3435" s="171"/>
      <c r="CK3435" s="171"/>
      <c r="CL3435" s="171"/>
      <c r="CM3435" s="171"/>
      <c r="CN3435" s="171"/>
      <c r="CO3435" s="171"/>
      <c r="CP3435" s="171"/>
      <c r="CQ3435" s="171"/>
      <c r="CR3435" s="171"/>
      <c r="CS3435" s="171"/>
      <c r="CT3435" s="171"/>
      <c r="CU3435" s="171"/>
      <c r="CV3435" s="171"/>
      <c r="CW3435" s="171"/>
      <c r="CX3435" s="171"/>
      <c r="CY3435" s="171"/>
      <c r="CZ3435" s="171"/>
      <c r="DA3435" s="171"/>
      <c r="DB3435" s="171"/>
      <c r="DC3435" s="171"/>
      <c r="DD3435" s="171"/>
      <c r="DE3435" s="171"/>
      <c r="DF3435" s="171"/>
      <c r="DG3435" s="171"/>
      <c r="DH3435" s="171"/>
      <c r="DI3435" s="171"/>
      <c r="DJ3435" s="171"/>
      <c r="DK3435" s="171"/>
      <c r="DL3435" s="171"/>
      <c r="DM3435" s="171"/>
      <c r="DN3435" s="171"/>
      <c r="DO3435" s="171"/>
      <c r="DP3435" s="171"/>
      <c r="DQ3435" s="171"/>
      <c r="DR3435" s="171"/>
      <c r="DS3435" s="171"/>
      <c r="DT3435" s="171"/>
      <c r="DU3435" s="171"/>
      <c r="DV3435" s="171"/>
      <c r="DW3435" s="171"/>
      <c r="DX3435" s="171"/>
      <c r="DY3435" s="171"/>
      <c r="DZ3435" s="171"/>
      <c r="EA3435" s="171"/>
      <c r="EB3435" s="171"/>
      <c r="EC3435" s="171"/>
      <c r="ED3435" s="171"/>
      <c r="EE3435" s="171"/>
      <c r="EF3435" s="171"/>
      <c r="EG3435" s="171"/>
      <c r="EH3435" s="171"/>
      <c r="EI3435" s="171"/>
      <c r="EJ3435" s="171"/>
      <c r="EK3435" s="171"/>
      <c r="EL3435" s="171"/>
      <c r="EM3435" s="171"/>
      <c r="EN3435" s="171"/>
    </row>
    <row r="3436" spans="43:144" ht="15" x14ac:dyDescent="0.25">
      <c r="AQ3436" s="171"/>
      <c r="AR3436"/>
      <c r="AS3436"/>
      <c r="AT3436"/>
      <c r="AU3436"/>
      <c r="AV3436"/>
      <c r="AW3436"/>
      <c r="AX3436"/>
      <c r="AY3436"/>
      <c r="AZ3436"/>
      <c r="BA3436"/>
      <c r="BB3436"/>
      <c r="BC3436"/>
      <c r="BD3436"/>
      <c r="BE3436" s="171"/>
      <c r="BF3436" s="171"/>
      <c r="BG3436" s="171"/>
      <c r="BH3436" s="171"/>
      <c r="BI3436" s="171"/>
      <c r="BJ3436" s="171"/>
      <c r="BK3436" s="171"/>
      <c r="BL3436" s="171"/>
      <c r="BM3436" s="171"/>
      <c r="BN3436" s="171"/>
      <c r="BO3436" s="171"/>
      <c r="BP3436" s="171"/>
      <c r="BQ3436" s="171"/>
      <c r="BR3436" s="171"/>
      <c r="BS3436" s="171"/>
      <c r="BT3436" s="171"/>
      <c r="BU3436" s="171"/>
      <c r="BV3436" s="171"/>
      <c r="BW3436" s="171"/>
      <c r="BX3436" s="171"/>
      <c r="BY3436" s="171"/>
      <c r="BZ3436" s="171"/>
      <c r="CA3436" s="171"/>
      <c r="CB3436" s="171"/>
      <c r="CC3436" s="171"/>
      <c r="CD3436" s="171"/>
      <c r="CE3436" s="171"/>
      <c r="CF3436" s="171"/>
      <c r="CG3436" s="171"/>
      <c r="CH3436" s="171"/>
      <c r="CI3436" s="171"/>
      <c r="CJ3436" s="171"/>
      <c r="CK3436" s="171"/>
      <c r="CL3436" s="171"/>
      <c r="CM3436" s="171"/>
      <c r="CN3436" s="171"/>
      <c r="CO3436" s="171"/>
      <c r="CP3436" s="171"/>
      <c r="CQ3436" s="171"/>
      <c r="CR3436" s="171"/>
      <c r="CS3436" s="171"/>
      <c r="CT3436" s="171"/>
      <c r="CU3436" s="171"/>
      <c r="CV3436" s="171"/>
      <c r="CW3436" s="171"/>
      <c r="CX3436" s="171"/>
      <c r="CY3436" s="171"/>
      <c r="CZ3436" s="171"/>
      <c r="DA3436" s="171"/>
      <c r="DB3436" s="171"/>
      <c r="DC3436" s="171"/>
      <c r="DD3436" s="171"/>
      <c r="DE3436" s="171"/>
      <c r="DF3436" s="171"/>
      <c r="DG3436" s="171"/>
      <c r="DH3436" s="171"/>
      <c r="DI3436" s="171"/>
      <c r="DJ3436" s="171"/>
      <c r="DK3436" s="171"/>
      <c r="DL3436" s="171"/>
      <c r="DM3436" s="171"/>
      <c r="DN3436" s="171"/>
      <c r="DO3436" s="171"/>
      <c r="DP3436" s="171"/>
      <c r="DQ3436" s="171"/>
      <c r="DR3436" s="171"/>
      <c r="DS3436" s="171"/>
      <c r="DT3436" s="171"/>
      <c r="DU3436" s="171"/>
      <c r="DV3436" s="171"/>
      <c r="DW3436" s="171"/>
      <c r="DX3436" s="171"/>
      <c r="DY3436" s="171"/>
      <c r="DZ3436" s="171"/>
      <c r="EA3436" s="171"/>
      <c r="EB3436" s="171"/>
      <c r="EC3436" s="171"/>
      <c r="ED3436" s="171"/>
      <c r="EE3436" s="171"/>
      <c r="EF3436" s="171"/>
      <c r="EG3436" s="171"/>
      <c r="EH3436" s="171"/>
      <c r="EI3436" s="171"/>
      <c r="EJ3436" s="171"/>
      <c r="EK3436" s="171"/>
      <c r="EL3436" s="171"/>
      <c r="EM3436" s="171"/>
      <c r="EN3436" s="171"/>
    </row>
    <row r="3437" spans="43:144" ht="15" x14ac:dyDescent="0.25">
      <c r="AQ3437" s="171"/>
      <c r="AR3437"/>
      <c r="AS3437"/>
      <c r="AT3437"/>
      <c r="AU3437"/>
      <c r="AV3437"/>
      <c r="AW3437"/>
      <c r="AX3437"/>
      <c r="AY3437"/>
      <c r="AZ3437"/>
      <c r="BA3437"/>
      <c r="BB3437"/>
      <c r="BC3437"/>
      <c r="BD3437"/>
      <c r="BE3437" s="171"/>
      <c r="BF3437" s="171"/>
      <c r="BG3437" s="171"/>
      <c r="BH3437" s="171"/>
      <c r="BI3437" s="171"/>
      <c r="BJ3437" s="171"/>
      <c r="BK3437" s="171"/>
      <c r="BL3437" s="171"/>
      <c r="BM3437" s="171"/>
      <c r="BN3437" s="171"/>
      <c r="BO3437" s="171"/>
      <c r="BP3437" s="171"/>
      <c r="BQ3437" s="171"/>
      <c r="BR3437" s="171"/>
      <c r="BS3437" s="171"/>
      <c r="BT3437" s="171"/>
      <c r="BU3437" s="171"/>
      <c r="BV3437" s="171"/>
      <c r="BW3437" s="171"/>
      <c r="BX3437" s="171"/>
      <c r="BY3437" s="171"/>
      <c r="BZ3437" s="171"/>
      <c r="CA3437" s="171"/>
      <c r="CB3437" s="171"/>
      <c r="CC3437" s="171"/>
      <c r="CD3437" s="171"/>
      <c r="CE3437" s="171"/>
      <c r="CF3437" s="171"/>
      <c r="CG3437" s="171"/>
      <c r="CH3437" s="171"/>
      <c r="CI3437" s="171"/>
      <c r="CJ3437" s="171"/>
      <c r="CK3437" s="171"/>
      <c r="CL3437" s="171"/>
      <c r="CM3437" s="171"/>
      <c r="CN3437" s="171"/>
      <c r="CO3437" s="171"/>
      <c r="CP3437" s="171"/>
      <c r="CQ3437" s="171"/>
      <c r="CR3437" s="171"/>
      <c r="CS3437" s="171"/>
      <c r="CT3437" s="171"/>
      <c r="CU3437" s="171"/>
      <c r="CV3437" s="171"/>
      <c r="CW3437" s="171"/>
      <c r="CX3437" s="171"/>
      <c r="CY3437" s="171"/>
      <c r="CZ3437" s="171"/>
      <c r="DA3437" s="171"/>
      <c r="DB3437" s="171"/>
      <c r="DC3437" s="171"/>
      <c r="DD3437" s="171"/>
      <c r="DE3437" s="171"/>
      <c r="DF3437" s="171"/>
      <c r="DG3437" s="171"/>
      <c r="DH3437" s="171"/>
      <c r="DI3437" s="171"/>
      <c r="DJ3437" s="171"/>
      <c r="DK3437" s="171"/>
      <c r="DL3437" s="171"/>
      <c r="DM3437" s="171"/>
      <c r="DN3437" s="171"/>
      <c r="DO3437" s="171"/>
      <c r="DP3437" s="171"/>
      <c r="DQ3437" s="171"/>
      <c r="DR3437" s="171"/>
      <c r="DS3437" s="171"/>
      <c r="DT3437" s="171"/>
      <c r="DU3437" s="171"/>
      <c r="DV3437" s="171"/>
      <c r="DW3437" s="171"/>
      <c r="DX3437" s="171"/>
      <c r="DY3437" s="171"/>
      <c r="DZ3437" s="171"/>
      <c r="EA3437" s="171"/>
      <c r="EB3437" s="171"/>
      <c r="EC3437" s="171"/>
      <c r="ED3437" s="171"/>
      <c r="EE3437" s="171"/>
      <c r="EF3437" s="171"/>
      <c r="EG3437" s="171"/>
      <c r="EH3437" s="171"/>
      <c r="EI3437" s="171"/>
      <c r="EJ3437" s="171"/>
      <c r="EK3437" s="171"/>
      <c r="EL3437" s="171"/>
      <c r="EM3437" s="171"/>
      <c r="EN3437" s="171"/>
    </row>
    <row r="3438" spans="43:144" ht="15" x14ac:dyDescent="0.25">
      <c r="AQ3438" s="171"/>
      <c r="AR3438"/>
      <c r="AS3438"/>
      <c r="AT3438"/>
      <c r="AU3438"/>
      <c r="AV3438"/>
      <c r="AW3438"/>
      <c r="AX3438"/>
      <c r="AY3438"/>
      <c r="AZ3438"/>
      <c r="BA3438"/>
      <c r="BB3438"/>
      <c r="BC3438"/>
      <c r="BD3438"/>
      <c r="BE3438" s="171"/>
      <c r="BF3438" s="171"/>
      <c r="BG3438" s="171"/>
      <c r="BH3438" s="171"/>
      <c r="BI3438" s="171"/>
      <c r="BJ3438" s="171"/>
      <c r="BK3438" s="171"/>
      <c r="BL3438" s="171"/>
      <c r="BM3438" s="171"/>
      <c r="BN3438" s="171"/>
      <c r="BO3438" s="171"/>
      <c r="BP3438" s="171"/>
      <c r="BQ3438" s="171"/>
      <c r="BR3438" s="171"/>
      <c r="BS3438" s="171"/>
      <c r="BT3438" s="171"/>
      <c r="BU3438" s="171"/>
      <c r="BV3438" s="171"/>
      <c r="BW3438" s="171"/>
      <c r="BX3438" s="171"/>
      <c r="BY3438" s="171"/>
      <c r="BZ3438" s="171"/>
      <c r="CA3438" s="171"/>
      <c r="CB3438" s="171"/>
      <c r="CC3438" s="171"/>
      <c r="CD3438" s="171"/>
      <c r="CE3438" s="171"/>
      <c r="CF3438" s="171"/>
      <c r="CG3438" s="171"/>
      <c r="CH3438" s="171"/>
      <c r="CI3438" s="171"/>
      <c r="CJ3438" s="171"/>
      <c r="CK3438" s="171"/>
      <c r="CL3438" s="171"/>
      <c r="CM3438" s="171"/>
      <c r="CN3438" s="171"/>
      <c r="CO3438" s="171"/>
      <c r="CP3438" s="171"/>
      <c r="CQ3438" s="171"/>
      <c r="CR3438" s="171"/>
      <c r="CS3438" s="171"/>
      <c r="CT3438" s="171"/>
      <c r="CU3438" s="171"/>
      <c r="CV3438" s="171"/>
      <c r="CW3438" s="171"/>
      <c r="CX3438" s="171"/>
      <c r="CY3438" s="171"/>
      <c r="CZ3438" s="171"/>
      <c r="DA3438" s="171"/>
      <c r="DB3438" s="171"/>
      <c r="DC3438" s="171"/>
      <c r="DD3438" s="171"/>
      <c r="DE3438" s="171"/>
      <c r="DF3438" s="171"/>
      <c r="DG3438" s="171"/>
      <c r="DH3438" s="171"/>
      <c r="DI3438" s="171"/>
      <c r="DJ3438" s="171"/>
      <c r="DK3438" s="171"/>
      <c r="DL3438" s="171"/>
      <c r="DM3438" s="171"/>
      <c r="DN3438" s="171"/>
      <c r="DO3438" s="171"/>
      <c r="DP3438" s="171"/>
      <c r="DQ3438" s="171"/>
      <c r="DR3438" s="171"/>
      <c r="DS3438" s="171"/>
      <c r="DT3438" s="171"/>
      <c r="DU3438" s="171"/>
      <c r="DV3438" s="171"/>
      <c r="DW3438" s="171"/>
      <c r="DX3438" s="171"/>
      <c r="DY3438" s="171"/>
      <c r="DZ3438" s="171"/>
      <c r="EA3438" s="171"/>
      <c r="EB3438" s="171"/>
      <c r="EC3438" s="171"/>
      <c r="ED3438" s="171"/>
      <c r="EE3438" s="171"/>
      <c r="EF3438" s="171"/>
      <c r="EG3438" s="171"/>
      <c r="EH3438" s="171"/>
      <c r="EI3438" s="171"/>
      <c r="EJ3438" s="171"/>
      <c r="EK3438" s="171"/>
      <c r="EL3438" s="171"/>
      <c r="EM3438" s="171"/>
      <c r="EN3438" s="171"/>
    </row>
    <row r="3439" spans="43:144" ht="15" x14ac:dyDescent="0.25">
      <c r="AQ3439" s="171"/>
      <c r="AR3439"/>
      <c r="AS3439"/>
      <c r="AT3439"/>
      <c r="AU3439"/>
      <c r="AV3439"/>
      <c r="AW3439"/>
      <c r="AX3439"/>
      <c r="AY3439"/>
      <c r="AZ3439"/>
      <c r="BA3439"/>
      <c r="BB3439"/>
      <c r="BC3439"/>
      <c r="BD3439"/>
      <c r="BE3439" s="171"/>
      <c r="BF3439" s="171"/>
      <c r="BG3439" s="171"/>
      <c r="BH3439" s="171"/>
      <c r="BI3439" s="171"/>
      <c r="BJ3439" s="171"/>
      <c r="BK3439" s="171"/>
      <c r="BL3439" s="171"/>
      <c r="BM3439" s="171"/>
      <c r="BN3439" s="171"/>
      <c r="BO3439" s="171"/>
      <c r="BP3439" s="171"/>
      <c r="BQ3439" s="171"/>
      <c r="BR3439" s="171"/>
      <c r="BS3439" s="171"/>
      <c r="BT3439" s="171"/>
      <c r="BU3439" s="171"/>
      <c r="BV3439" s="171"/>
      <c r="BW3439" s="171"/>
      <c r="BX3439" s="171"/>
      <c r="BY3439" s="171"/>
      <c r="BZ3439" s="171"/>
      <c r="CA3439" s="171"/>
      <c r="CB3439" s="171"/>
      <c r="CC3439" s="171"/>
      <c r="CD3439" s="171"/>
      <c r="CE3439" s="171"/>
      <c r="CF3439" s="171"/>
      <c r="CG3439" s="171"/>
      <c r="CH3439" s="171"/>
      <c r="CI3439" s="171"/>
      <c r="CJ3439" s="171"/>
      <c r="CK3439" s="171"/>
      <c r="CL3439" s="171"/>
      <c r="CM3439" s="171"/>
      <c r="CN3439" s="171"/>
      <c r="CO3439" s="171"/>
      <c r="CP3439" s="171"/>
      <c r="CQ3439" s="171"/>
      <c r="CR3439" s="171"/>
      <c r="CS3439" s="171"/>
      <c r="CT3439" s="171"/>
      <c r="CU3439" s="171"/>
      <c r="CV3439" s="171"/>
      <c r="CW3439" s="171"/>
      <c r="CX3439" s="171"/>
      <c r="CY3439" s="171"/>
      <c r="CZ3439" s="171"/>
      <c r="DA3439" s="171"/>
      <c r="DB3439" s="171"/>
      <c r="DC3439" s="171"/>
      <c r="DD3439" s="171"/>
      <c r="DE3439" s="171"/>
      <c r="DF3439" s="171"/>
      <c r="DG3439" s="171"/>
      <c r="DH3439" s="171"/>
      <c r="DI3439" s="171"/>
      <c r="DJ3439" s="171"/>
      <c r="DK3439" s="171"/>
      <c r="DL3439" s="171"/>
      <c r="DM3439" s="171"/>
      <c r="DN3439" s="171"/>
      <c r="DO3439" s="171"/>
      <c r="DP3439" s="171"/>
      <c r="DQ3439" s="171"/>
      <c r="DR3439" s="171"/>
      <c r="DS3439" s="171"/>
      <c r="DT3439" s="171"/>
      <c r="DU3439" s="171"/>
      <c r="DV3439" s="171"/>
      <c r="DW3439" s="171"/>
      <c r="DX3439" s="171"/>
      <c r="DY3439" s="171"/>
      <c r="DZ3439" s="171"/>
      <c r="EA3439" s="171"/>
      <c r="EB3439" s="171"/>
      <c r="EC3439" s="171"/>
      <c r="ED3439" s="171"/>
      <c r="EE3439" s="171"/>
      <c r="EF3439" s="171"/>
      <c r="EG3439" s="171"/>
      <c r="EH3439" s="171"/>
      <c r="EI3439" s="171"/>
      <c r="EJ3439" s="171"/>
      <c r="EK3439" s="171"/>
      <c r="EL3439" s="171"/>
      <c r="EM3439" s="171"/>
      <c r="EN3439" s="171"/>
    </row>
    <row r="3440" spans="43:144" ht="15" x14ac:dyDescent="0.25">
      <c r="AQ3440" s="171"/>
      <c r="AR3440"/>
      <c r="AS3440"/>
      <c r="AT3440"/>
      <c r="AU3440"/>
      <c r="AV3440"/>
      <c r="AW3440"/>
      <c r="AX3440"/>
      <c r="AY3440"/>
      <c r="AZ3440"/>
      <c r="BA3440"/>
      <c r="BB3440"/>
      <c r="BC3440"/>
      <c r="BD3440"/>
      <c r="BE3440" s="171"/>
      <c r="BF3440" s="171"/>
      <c r="BG3440" s="171"/>
      <c r="BH3440" s="171"/>
      <c r="BI3440" s="171"/>
      <c r="BJ3440" s="171"/>
      <c r="BK3440" s="171"/>
      <c r="BL3440" s="171"/>
      <c r="BM3440" s="171"/>
      <c r="BN3440" s="171"/>
      <c r="BO3440" s="171"/>
      <c r="BP3440" s="171"/>
      <c r="BQ3440" s="171"/>
      <c r="BR3440" s="171"/>
      <c r="BS3440" s="171"/>
      <c r="BT3440" s="171"/>
      <c r="BU3440" s="171"/>
      <c r="BV3440" s="171"/>
      <c r="BW3440" s="171"/>
      <c r="BX3440" s="171"/>
      <c r="BY3440" s="171"/>
      <c r="BZ3440" s="171"/>
      <c r="CA3440" s="171"/>
      <c r="CB3440" s="171"/>
      <c r="CC3440" s="171"/>
      <c r="CD3440" s="171"/>
      <c r="CE3440" s="171"/>
      <c r="CF3440" s="171"/>
      <c r="CG3440" s="171"/>
      <c r="CH3440" s="171"/>
      <c r="CI3440" s="171"/>
      <c r="CJ3440" s="171"/>
      <c r="CK3440" s="171"/>
      <c r="CL3440" s="171"/>
      <c r="CM3440" s="171"/>
      <c r="CN3440" s="171"/>
      <c r="CO3440" s="171"/>
      <c r="CP3440" s="171"/>
      <c r="CQ3440" s="171"/>
      <c r="CR3440" s="171"/>
      <c r="CS3440" s="171"/>
      <c r="CT3440" s="171"/>
      <c r="CU3440" s="171"/>
      <c r="CV3440" s="171"/>
      <c r="CW3440" s="171"/>
      <c r="CX3440" s="171"/>
      <c r="CY3440" s="171"/>
      <c r="CZ3440" s="171"/>
      <c r="DA3440" s="171"/>
      <c r="DB3440" s="171"/>
      <c r="DC3440" s="171"/>
      <c r="DD3440" s="171"/>
      <c r="DE3440" s="171"/>
      <c r="DF3440" s="171"/>
      <c r="DG3440" s="171"/>
      <c r="DH3440" s="171"/>
      <c r="DI3440" s="171"/>
      <c r="DJ3440" s="171"/>
      <c r="DK3440" s="171"/>
      <c r="DL3440" s="171"/>
      <c r="DM3440" s="171"/>
      <c r="DN3440" s="171"/>
      <c r="DO3440" s="171"/>
      <c r="DP3440" s="171"/>
      <c r="DQ3440" s="171"/>
      <c r="DR3440" s="171"/>
      <c r="DS3440" s="171"/>
      <c r="DT3440" s="171"/>
      <c r="DU3440" s="171"/>
      <c r="DV3440" s="171"/>
      <c r="DW3440" s="171"/>
      <c r="DX3440" s="171"/>
      <c r="DY3440" s="171"/>
      <c r="DZ3440" s="171"/>
      <c r="EA3440" s="171"/>
      <c r="EB3440" s="171"/>
      <c r="EC3440" s="171"/>
      <c r="ED3440" s="171"/>
      <c r="EE3440" s="171"/>
      <c r="EF3440" s="171"/>
      <c r="EG3440" s="171"/>
      <c r="EH3440" s="171"/>
      <c r="EI3440" s="171"/>
      <c r="EJ3440" s="171"/>
      <c r="EK3440" s="171"/>
      <c r="EL3440" s="171"/>
      <c r="EM3440" s="171"/>
      <c r="EN3440" s="171"/>
    </row>
    <row r="3441" spans="43:144" ht="15" x14ac:dyDescent="0.25">
      <c r="AQ3441" s="171"/>
      <c r="AR3441"/>
      <c r="AS3441"/>
      <c r="AT3441"/>
      <c r="AU3441"/>
      <c r="AV3441"/>
      <c r="AW3441"/>
      <c r="AX3441"/>
      <c r="AY3441"/>
      <c r="AZ3441"/>
      <c r="BA3441"/>
      <c r="BB3441"/>
      <c r="BC3441"/>
      <c r="BD3441"/>
      <c r="BE3441" s="171"/>
      <c r="BF3441" s="171"/>
      <c r="BG3441" s="171"/>
      <c r="BH3441" s="171"/>
      <c r="BI3441" s="171"/>
      <c r="BJ3441" s="171"/>
      <c r="BK3441" s="171"/>
      <c r="BL3441" s="171"/>
      <c r="BM3441" s="171"/>
      <c r="BN3441" s="171"/>
      <c r="BO3441" s="171"/>
      <c r="BP3441" s="171"/>
      <c r="BQ3441" s="171"/>
      <c r="BR3441" s="171"/>
      <c r="BS3441" s="171"/>
      <c r="BT3441" s="171"/>
      <c r="BU3441" s="171"/>
      <c r="BV3441" s="171"/>
      <c r="BW3441" s="171"/>
      <c r="BX3441" s="171"/>
      <c r="BY3441" s="171"/>
      <c r="BZ3441" s="171"/>
      <c r="CA3441" s="171"/>
      <c r="CB3441" s="171"/>
      <c r="CC3441" s="171"/>
      <c r="CD3441" s="171"/>
      <c r="CE3441" s="171"/>
      <c r="CF3441" s="171"/>
      <c r="CG3441" s="171"/>
      <c r="CH3441" s="171"/>
      <c r="CI3441" s="171"/>
      <c r="CJ3441" s="171"/>
      <c r="CK3441" s="171"/>
      <c r="CL3441" s="171"/>
      <c r="CM3441" s="171"/>
      <c r="CN3441" s="171"/>
      <c r="CO3441" s="171"/>
      <c r="CP3441" s="171"/>
      <c r="CQ3441" s="171"/>
      <c r="CR3441" s="171"/>
      <c r="CS3441" s="171"/>
      <c r="CT3441" s="171"/>
      <c r="CU3441" s="171"/>
      <c r="CV3441" s="171"/>
      <c r="CW3441" s="171"/>
      <c r="CX3441" s="171"/>
      <c r="CY3441" s="171"/>
      <c r="CZ3441" s="171"/>
      <c r="DA3441" s="171"/>
      <c r="DB3441" s="171"/>
      <c r="DC3441" s="171"/>
      <c r="DD3441" s="171"/>
      <c r="DE3441" s="171"/>
      <c r="DF3441" s="171"/>
      <c r="DG3441" s="171"/>
      <c r="DH3441" s="171"/>
      <c r="DI3441" s="171"/>
      <c r="DJ3441" s="171"/>
      <c r="DK3441" s="171"/>
      <c r="DL3441" s="171"/>
      <c r="DM3441" s="171"/>
      <c r="DN3441" s="171"/>
      <c r="DO3441" s="171"/>
      <c r="DP3441" s="171"/>
      <c r="DQ3441" s="171"/>
      <c r="DR3441" s="171"/>
      <c r="DS3441" s="171"/>
      <c r="DT3441" s="171"/>
      <c r="DU3441" s="171"/>
      <c r="DV3441" s="171"/>
      <c r="DW3441" s="171"/>
      <c r="DX3441" s="171"/>
      <c r="DY3441" s="171"/>
      <c r="DZ3441" s="171"/>
      <c r="EA3441" s="171"/>
      <c r="EB3441" s="171"/>
      <c r="EC3441" s="171"/>
      <c r="ED3441" s="171"/>
      <c r="EE3441" s="171"/>
      <c r="EF3441" s="171"/>
      <c r="EG3441" s="171"/>
      <c r="EH3441" s="171"/>
      <c r="EI3441" s="171"/>
      <c r="EJ3441" s="171"/>
      <c r="EK3441" s="171"/>
      <c r="EL3441" s="171"/>
      <c r="EM3441" s="171"/>
      <c r="EN3441" s="171"/>
    </row>
    <row r="3442" spans="43:144" ht="15" x14ac:dyDescent="0.25">
      <c r="AQ3442" s="171"/>
      <c r="AR3442"/>
      <c r="AS3442"/>
      <c r="AT3442"/>
      <c r="AU3442"/>
      <c r="AV3442"/>
      <c r="AW3442"/>
      <c r="AX3442"/>
      <c r="AY3442"/>
      <c r="AZ3442"/>
      <c r="BA3442"/>
      <c r="BB3442"/>
      <c r="BC3442"/>
      <c r="BD3442"/>
      <c r="BE3442" s="171"/>
      <c r="BF3442" s="171"/>
      <c r="BG3442" s="171"/>
      <c r="BH3442" s="171"/>
      <c r="BI3442" s="171"/>
      <c r="BJ3442" s="171"/>
      <c r="BK3442" s="171"/>
      <c r="BL3442" s="171"/>
      <c r="BM3442" s="171"/>
      <c r="BN3442" s="171"/>
      <c r="BO3442" s="171"/>
      <c r="BP3442" s="171"/>
      <c r="BQ3442" s="171"/>
      <c r="BR3442" s="171"/>
      <c r="BS3442" s="171"/>
      <c r="BT3442" s="171"/>
      <c r="BU3442" s="171"/>
      <c r="BV3442" s="171"/>
      <c r="BW3442" s="171"/>
      <c r="BX3442" s="171"/>
      <c r="BY3442" s="171"/>
      <c r="BZ3442" s="171"/>
      <c r="CA3442" s="171"/>
      <c r="CB3442" s="171"/>
      <c r="CC3442" s="171"/>
      <c r="CD3442" s="171"/>
      <c r="CE3442" s="171"/>
      <c r="CF3442" s="171"/>
      <c r="CG3442" s="171"/>
      <c r="CH3442" s="171"/>
      <c r="CI3442" s="171"/>
      <c r="CJ3442" s="171"/>
      <c r="CK3442" s="171"/>
      <c r="CL3442" s="171"/>
      <c r="CM3442" s="171"/>
      <c r="CN3442" s="171"/>
      <c r="CO3442" s="171"/>
      <c r="CP3442" s="171"/>
      <c r="CQ3442" s="171"/>
      <c r="CR3442" s="171"/>
      <c r="CS3442" s="171"/>
      <c r="CT3442" s="171"/>
      <c r="CU3442" s="171"/>
      <c r="CV3442" s="171"/>
      <c r="CW3442" s="171"/>
      <c r="CX3442" s="171"/>
      <c r="CY3442" s="171"/>
      <c r="CZ3442" s="171"/>
      <c r="DA3442" s="171"/>
      <c r="DB3442" s="171"/>
      <c r="DC3442" s="171"/>
      <c r="DD3442" s="171"/>
      <c r="DE3442" s="171"/>
      <c r="DF3442" s="171"/>
      <c r="DG3442" s="171"/>
      <c r="DH3442" s="171"/>
      <c r="DI3442" s="171"/>
      <c r="DJ3442" s="171"/>
      <c r="DK3442" s="171"/>
      <c r="DL3442" s="171"/>
      <c r="DM3442" s="171"/>
      <c r="DN3442" s="171"/>
      <c r="DO3442" s="171"/>
      <c r="DP3442" s="171"/>
      <c r="DQ3442" s="171"/>
      <c r="DR3442" s="171"/>
      <c r="DS3442" s="171"/>
      <c r="DT3442" s="171"/>
      <c r="DU3442" s="171"/>
      <c r="DV3442" s="171"/>
      <c r="DW3442" s="171"/>
      <c r="DX3442" s="171"/>
      <c r="DY3442" s="171"/>
      <c r="DZ3442" s="171"/>
      <c r="EA3442" s="171"/>
      <c r="EB3442" s="171"/>
      <c r="EC3442" s="171"/>
      <c r="ED3442" s="171"/>
      <c r="EE3442" s="171"/>
      <c r="EF3442" s="171"/>
      <c r="EG3442" s="171"/>
      <c r="EH3442" s="171"/>
      <c r="EI3442" s="171"/>
      <c r="EJ3442" s="171"/>
      <c r="EK3442" s="171"/>
      <c r="EL3442" s="171"/>
      <c r="EM3442" s="171"/>
      <c r="EN3442" s="171"/>
    </row>
    <row r="3443" spans="43:144" ht="15" x14ac:dyDescent="0.25">
      <c r="AQ3443" s="171"/>
      <c r="AR3443"/>
      <c r="AS3443"/>
      <c r="AT3443"/>
      <c r="AU3443"/>
      <c r="AV3443"/>
      <c r="AW3443"/>
      <c r="AX3443"/>
      <c r="AY3443"/>
      <c r="AZ3443"/>
      <c r="BA3443"/>
      <c r="BB3443"/>
      <c r="BC3443"/>
      <c r="BD3443"/>
      <c r="BE3443" s="171"/>
      <c r="BF3443" s="171"/>
      <c r="BG3443" s="171"/>
      <c r="BH3443" s="171"/>
      <c r="BI3443" s="171"/>
      <c r="BJ3443" s="171"/>
      <c r="BK3443" s="171"/>
      <c r="BL3443" s="171"/>
      <c r="BM3443" s="171"/>
      <c r="BN3443" s="171"/>
      <c r="BO3443" s="171"/>
      <c r="BP3443" s="171"/>
      <c r="BQ3443" s="171"/>
      <c r="BR3443" s="171"/>
      <c r="BS3443" s="171"/>
      <c r="BT3443" s="171"/>
      <c r="BU3443" s="171"/>
      <c r="BV3443" s="171"/>
      <c r="BW3443" s="171"/>
      <c r="BX3443" s="171"/>
      <c r="BY3443" s="171"/>
      <c r="BZ3443" s="171"/>
      <c r="CA3443" s="171"/>
      <c r="CB3443" s="171"/>
      <c r="CC3443" s="171"/>
      <c r="CD3443" s="171"/>
      <c r="CE3443" s="171"/>
      <c r="CF3443" s="171"/>
      <c r="CG3443" s="171"/>
      <c r="CH3443" s="171"/>
      <c r="CI3443" s="171"/>
      <c r="CJ3443" s="171"/>
      <c r="CK3443" s="171"/>
      <c r="CL3443" s="171"/>
      <c r="CM3443" s="171"/>
      <c r="CN3443" s="171"/>
      <c r="CO3443" s="171"/>
      <c r="CP3443" s="171"/>
      <c r="CQ3443" s="171"/>
      <c r="CR3443" s="171"/>
      <c r="CS3443" s="171"/>
      <c r="CT3443" s="171"/>
      <c r="CU3443" s="171"/>
      <c r="CV3443" s="171"/>
      <c r="CW3443" s="171"/>
      <c r="CX3443" s="171"/>
      <c r="CY3443" s="171"/>
      <c r="CZ3443" s="171"/>
      <c r="DA3443" s="171"/>
      <c r="DB3443" s="171"/>
      <c r="DC3443" s="171"/>
      <c r="DD3443" s="171"/>
      <c r="DE3443" s="171"/>
      <c r="DF3443" s="171"/>
      <c r="DG3443" s="171"/>
      <c r="DH3443" s="171"/>
      <c r="DI3443" s="171"/>
      <c r="DJ3443" s="171"/>
      <c r="DK3443" s="171"/>
      <c r="DL3443" s="171"/>
      <c r="DM3443" s="171"/>
      <c r="DN3443" s="171"/>
      <c r="DO3443" s="171"/>
      <c r="DP3443" s="171"/>
      <c r="DQ3443" s="171"/>
      <c r="DR3443" s="171"/>
      <c r="DS3443" s="171"/>
      <c r="DT3443" s="171"/>
      <c r="DU3443" s="171"/>
      <c r="DV3443" s="171"/>
      <c r="DW3443" s="171"/>
      <c r="DX3443" s="171"/>
      <c r="DY3443" s="171"/>
      <c r="DZ3443" s="171"/>
      <c r="EA3443" s="171"/>
      <c r="EB3443" s="171"/>
      <c r="EC3443" s="171"/>
      <c r="ED3443" s="171"/>
      <c r="EE3443" s="171"/>
      <c r="EF3443" s="171"/>
      <c r="EG3443" s="171"/>
      <c r="EH3443" s="171"/>
      <c r="EI3443" s="171"/>
      <c r="EJ3443" s="171"/>
      <c r="EK3443" s="171"/>
      <c r="EL3443" s="171"/>
      <c r="EM3443" s="171"/>
      <c r="EN3443" s="171"/>
    </row>
    <row r="3444" spans="43:144" ht="15" x14ac:dyDescent="0.25">
      <c r="AQ3444" s="171"/>
      <c r="AR3444"/>
      <c r="AS3444"/>
      <c r="AT3444"/>
      <c r="AU3444"/>
      <c r="AV3444"/>
      <c r="AW3444"/>
      <c r="AX3444"/>
      <c r="AY3444"/>
      <c r="AZ3444"/>
      <c r="BA3444"/>
      <c r="BB3444"/>
      <c r="BC3444"/>
      <c r="BD3444"/>
      <c r="BE3444" s="171"/>
      <c r="BF3444" s="171"/>
      <c r="BG3444" s="171"/>
      <c r="BH3444" s="171"/>
      <c r="BI3444" s="171"/>
      <c r="BJ3444" s="171"/>
      <c r="BK3444" s="171"/>
      <c r="BL3444" s="171"/>
      <c r="BM3444" s="171"/>
      <c r="BN3444" s="171"/>
      <c r="BO3444" s="171"/>
      <c r="BP3444" s="171"/>
      <c r="BQ3444" s="171"/>
      <c r="BR3444" s="171"/>
      <c r="BS3444" s="171"/>
      <c r="BT3444" s="171"/>
      <c r="BU3444" s="171"/>
      <c r="BV3444" s="171"/>
      <c r="BW3444" s="171"/>
      <c r="BX3444" s="171"/>
      <c r="BY3444" s="171"/>
      <c r="BZ3444" s="171"/>
      <c r="CA3444" s="171"/>
      <c r="CB3444" s="171"/>
      <c r="CC3444" s="171"/>
      <c r="CD3444" s="171"/>
      <c r="CE3444" s="171"/>
      <c r="CF3444" s="171"/>
      <c r="CG3444" s="171"/>
      <c r="CH3444" s="171"/>
      <c r="CI3444" s="171"/>
      <c r="CJ3444" s="171"/>
      <c r="CK3444" s="171"/>
      <c r="CL3444" s="171"/>
      <c r="CM3444" s="171"/>
      <c r="CN3444" s="171"/>
      <c r="CO3444" s="171"/>
      <c r="CP3444" s="171"/>
      <c r="CQ3444" s="171"/>
      <c r="CR3444" s="171"/>
      <c r="CS3444" s="171"/>
      <c r="CT3444" s="171"/>
      <c r="CU3444" s="171"/>
      <c r="CV3444" s="171"/>
      <c r="CW3444" s="171"/>
      <c r="CX3444" s="171"/>
      <c r="CY3444" s="171"/>
      <c r="CZ3444" s="171"/>
      <c r="DA3444" s="171"/>
      <c r="DB3444" s="171"/>
      <c r="DC3444" s="171"/>
      <c r="DD3444" s="171"/>
      <c r="DE3444" s="171"/>
      <c r="DF3444" s="171"/>
      <c r="DG3444" s="171"/>
      <c r="DH3444" s="171"/>
      <c r="DI3444" s="171"/>
      <c r="DJ3444" s="171"/>
      <c r="DK3444" s="171"/>
      <c r="DL3444" s="171"/>
      <c r="DM3444" s="171"/>
      <c r="DN3444" s="171"/>
      <c r="DO3444" s="171"/>
      <c r="DP3444" s="171"/>
      <c r="DQ3444" s="171"/>
      <c r="DR3444" s="171"/>
      <c r="DS3444" s="171"/>
      <c r="DT3444" s="171"/>
      <c r="DU3444" s="171"/>
      <c r="DV3444" s="171"/>
      <c r="DW3444" s="171"/>
      <c r="DX3444" s="171"/>
      <c r="DY3444" s="171"/>
      <c r="DZ3444" s="171"/>
      <c r="EA3444" s="171"/>
      <c r="EB3444" s="171"/>
      <c r="EC3444" s="171"/>
      <c r="ED3444" s="171"/>
      <c r="EE3444" s="171"/>
      <c r="EF3444" s="171"/>
      <c r="EG3444" s="171"/>
      <c r="EH3444" s="171"/>
      <c r="EI3444" s="171"/>
      <c r="EJ3444" s="171"/>
      <c r="EK3444" s="171"/>
      <c r="EL3444" s="171"/>
      <c r="EM3444" s="171"/>
      <c r="EN3444" s="171"/>
    </row>
    <row r="3445" spans="43:144" ht="15" x14ac:dyDescent="0.25">
      <c r="AQ3445" s="171"/>
      <c r="AR3445"/>
      <c r="AS3445"/>
      <c r="AT3445"/>
      <c r="AU3445"/>
      <c r="AV3445"/>
      <c r="AW3445"/>
      <c r="AX3445"/>
      <c r="AY3445"/>
      <c r="AZ3445"/>
      <c r="BA3445"/>
      <c r="BB3445"/>
      <c r="BC3445"/>
      <c r="BD3445"/>
      <c r="BE3445" s="171"/>
      <c r="BF3445" s="171"/>
      <c r="BG3445" s="171"/>
      <c r="BH3445" s="171"/>
      <c r="BI3445" s="171"/>
      <c r="BJ3445" s="171"/>
      <c r="BK3445" s="171"/>
      <c r="BL3445" s="171"/>
      <c r="BM3445" s="171"/>
      <c r="BN3445" s="171"/>
      <c r="BO3445" s="171"/>
      <c r="BP3445" s="171"/>
      <c r="BQ3445" s="171"/>
      <c r="BR3445" s="171"/>
      <c r="BS3445" s="171"/>
      <c r="BT3445" s="171"/>
      <c r="BU3445" s="171"/>
      <c r="BV3445" s="171"/>
      <c r="BW3445" s="171"/>
      <c r="BX3445" s="171"/>
      <c r="BY3445" s="171"/>
      <c r="BZ3445" s="171"/>
      <c r="CA3445" s="171"/>
      <c r="CB3445" s="171"/>
      <c r="CC3445" s="171"/>
      <c r="CD3445" s="171"/>
      <c r="CE3445" s="171"/>
      <c r="CF3445" s="171"/>
      <c r="CG3445" s="171"/>
      <c r="CH3445" s="171"/>
      <c r="CI3445" s="171"/>
      <c r="CJ3445" s="171"/>
      <c r="CK3445" s="171"/>
      <c r="CL3445" s="171"/>
      <c r="CM3445" s="171"/>
      <c r="CN3445" s="171"/>
      <c r="CO3445" s="171"/>
      <c r="CP3445" s="171"/>
      <c r="CQ3445" s="171"/>
      <c r="CR3445" s="171"/>
      <c r="CS3445" s="171"/>
      <c r="CT3445" s="171"/>
      <c r="CU3445" s="171"/>
      <c r="CV3445" s="171"/>
      <c r="CW3445" s="171"/>
      <c r="CX3445" s="171"/>
      <c r="CY3445" s="171"/>
      <c r="CZ3445" s="171"/>
      <c r="DA3445" s="171"/>
      <c r="DB3445" s="171"/>
      <c r="DC3445" s="171"/>
      <c r="DD3445" s="171"/>
      <c r="DE3445" s="171"/>
      <c r="DF3445" s="171"/>
      <c r="DG3445" s="171"/>
      <c r="DH3445" s="171"/>
      <c r="DI3445" s="171"/>
      <c r="DJ3445" s="171"/>
      <c r="DK3445" s="171"/>
      <c r="DL3445" s="171"/>
      <c r="DM3445" s="171"/>
      <c r="DN3445" s="171"/>
      <c r="DO3445" s="171"/>
      <c r="DP3445" s="171"/>
      <c r="DQ3445" s="171"/>
      <c r="DR3445" s="171"/>
      <c r="DS3445" s="171"/>
      <c r="DT3445" s="171"/>
      <c r="DU3445" s="171"/>
      <c r="DV3445" s="171"/>
      <c r="DW3445" s="171"/>
      <c r="DX3445" s="171"/>
      <c r="DY3445" s="171"/>
      <c r="DZ3445" s="171"/>
      <c r="EA3445" s="171"/>
      <c r="EB3445" s="171"/>
      <c r="EC3445" s="171"/>
      <c r="ED3445" s="171"/>
      <c r="EE3445" s="171"/>
      <c r="EF3445" s="171"/>
      <c r="EG3445" s="171"/>
      <c r="EH3445" s="171"/>
      <c r="EI3445" s="171"/>
      <c r="EJ3445" s="171"/>
      <c r="EK3445" s="171"/>
      <c r="EL3445" s="171"/>
      <c r="EM3445" s="171"/>
      <c r="EN3445" s="171"/>
    </row>
    <row r="3446" spans="43:144" ht="15" x14ac:dyDescent="0.25">
      <c r="AQ3446" s="171"/>
      <c r="AR3446"/>
      <c r="AS3446"/>
      <c r="AT3446"/>
      <c r="AU3446"/>
      <c r="AV3446"/>
      <c r="AW3446"/>
      <c r="AX3446"/>
      <c r="AY3446"/>
      <c r="AZ3446"/>
      <c r="BA3446"/>
      <c r="BB3446"/>
      <c r="BC3446"/>
      <c r="BD3446"/>
      <c r="BE3446" s="171"/>
      <c r="BF3446" s="171"/>
      <c r="BG3446" s="171"/>
      <c r="BH3446" s="171"/>
      <c r="BI3446" s="171"/>
      <c r="BJ3446" s="171"/>
      <c r="BK3446" s="171"/>
      <c r="BL3446" s="171"/>
      <c r="BM3446" s="171"/>
      <c r="BN3446" s="171"/>
      <c r="BO3446" s="171"/>
      <c r="BP3446" s="171"/>
      <c r="BQ3446" s="171"/>
      <c r="BR3446" s="171"/>
      <c r="BS3446" s="171"/>
      <c r="BT3446" s="171"/>
      <c r="BU3446" s="171"/>
      <c r="BV3446" s="171"/>
      <c r="BW3446" s="171"/>
      <c r="BX3446" s="171"/>
      <c r="BY3446" s="171"/>
      <c r="BZ3446" s="171"/>
      <c r="CA3446" s="171"/>
      <c r="CB3446" s="171"/>
      <c r="CC3446" s="171"/>
      <c r="CD3446" s="171"/>
      <c r="CE3446" s="171"/>
      <c r="CF3446" s="171"/>
      <c r="CG3446" s="171"/>
      <c r="CH3446" s="171"/>
      <c r="CI3446" s="171"/>
      <c r="CJ3446" s="171"/>
      <c r="CK3446" s="171"/>
      <c r="CL3446" s="171"/>
      <c r="CM3446" s="171"/>
      <c r="CN3446" s="171"/>
      <c r="CO3446" s="171"/>
      <c r="CP3446" s="171"/>
      <c r="CQ3446" s="171"/>
      <c r="CR3446" s="171"/>
      <c r="CS3446" s="171"/>
      <c r="CT3446" s="171"/>
      <c r="CU3446" s="171"/>
      <c r="CV3446" s="171"/>
      <c r="CW3446" s="171"/>
      <c r="CX3446" s="171"/>
      <c r="CY3446" s="171"/>
      <c r="CZ3446" s="171"/>
      <c r="DA3446" s="171"/>
      <c r="DB3446" s="171"/>
      <c r="DC3446" s="171"/>
      <c r="DD3446" s="171"/>
      <c r="DE3446" s="171"/>
      <c r="DF3446" s="171"/>
      <c r="DG3446" s="171"/>
      <c r="DH3446" s="171"/>
      <c r="DI3446" s="171"/>
      <c r="DJ3446" s="171"/>
      <c r="DK3446" s="171"/>
      <c r="DL3446" s="171"/>
      <c r="DM3446" s="171"/>
      <c r="DN3446" s="171"/>
      <c r="DO3446" s="171"/>
      <c r="DP3446" s="171"/>
      <c r="DQ3446" s="171"/>
      <c r="DR3446" s="171"/>
      <c r="DS3446" s="171"/>
      <c r="DT3446" s="171"/>
      <c r="DU3446" s="171"/>
      <c r="DV3446" s="171"/>
      <c r="DW3446" s="171"/>
      <c r="DX3446" s="171"/>
      <c r="DY3446" s="171"/>
      <c r="DZ3446" s="171"/>
      <c r="EA3446" s="171"/>
      <c r="EB3446" s="171"/>
      <c r="EC3446" s="171"/>
      <c r="ED3446" s="171"/>
      <c r="EE3446" s="171"/>
      <c r="EF3446" s="171"/>
      <c r="EG3446" s="171"/>
      <c r="EH3446" s="171"/>
      <c r="EI3446" s="171"/>
      <c r="EJ3446" s="171"/>
      <c r="EK3446" s="171"/>
      <c r="EL3446" s="171"/>
      <c r="EM3446" s="171"/>
      <c r="EN3446" s="171"/>
    </row>
    <row r="3447" spans="43:144" ht="15" x14ac:dyDescent="0.25">
      <c r="AQ3447" s="171"/>
      <c r="AR3447"/>
      <c r="AS3447"/>
      <c r="AT3447"/>
      <c r="AU3447"/>
      <c r="AV3447"/>
      <c r="AW3447"/>
      <c r="AX3447"/>
      <c r="AY3447"/>
      <c r="AZ3447"/>
      <c r="BA3447"/>
      <c r="BB3447"/>
      <c r="BC3447"/>
      <c r="BD3447"/>
      <c r="BE3447" s="171"/>
      <c r="BF3447" s="171"/>
      <c r="BG3447" s="171"/>
      <c r="BH3447" s="171"/>
      <c r="BI3447" s="171"/>
      <c r="BJ3447" s="171"/>
      <c r="BK3447" s="171"/>
      <c r="BL3447" s="171"/>
      <c r="BM3447" s="171"/>
      <c r="BN3447" s="171"/>
      <c r="BO3447" s="171"/>
      <c r="BP3447" s="171"/>
      <c r="BQ3447" s="171"/>
      <c r="BR3447" s="171"/>
      <c r="BS3447" s="171"/>
      <c r="BT3447" s="171"/>
      <c r="BU3447" s="171"/>
      <c r="BV3447" s="171"/>
      <c r="BW3447" s="171"/>
      <c r="BX3447" s="171"/>
      <c r="BY3447" s="171"/>
      <c r="BZ3447" s="171"/>
      <c r="CA3447" s="171"/>
      <c r="CB3447" s="171"/>
      <c r="CC3447" s="171"/>
      <c r="CD3447" s="171"/>
      <c r="CE3447" s="171"/>
      <c r="CF3447" s="171"/>
      <c r="CG3447" s="171"/>
      <c r="CH3447" s="171"/>
      <c r="CI3447" s="171"/>
      <c r="CJ3447" s="171"/>
      <c r="CK3447" s="171"/>
      <c r="CL3447" s="171"/>
      <c r="CM3447" s="171"/>
      <c r="CN3447" s="171"/>
      <c r="CO3447" s="171"/>
      <c r="CP3447" s="171"/>
      <c r="CQ3447" s="171"/>
      <c r="CR3447" s="171"/>
      <c r="CS3447" s="171"/>
      <c r="CT3447" s="171"/>
      <c r="CU3447" s="171"/>
      <c r="CV3447" s="171"/>
      <c r="CW3447" s="171"/>
      <c r="CX3447" s="171"/>
      <c r="CY3447" s="171"/>
      <c r="CZ3447" s="171"/>
      <c r="DA3447" s="171"/>
      <c r="DB3447" s="171"/>
      <c r="DC3447" s="171"/>
      <c r="DD3447" s="171"/>
      <c r="DE3447" s="171"/>
      <c r="DF3447" s="171"/>
      <c r="DG3447" s="171"/>
      <c r="DH3447" s="171"/>
      <c r="DI3447" s="171"/>
      <c r="DJ3447" s="171"/>
      <c r="DK3447" s="171"/>
      <c r="DL3447" s="171"/>
      <c r="DM3447" s="171"/>
      <c r="DN3447" s="171"/>
      <c r="DO3447" s="171"/>
      <c r="DP3447" s="171"/>
      <c r="DQ3447" s="171"/>
      <c r="DR3447" s="171"/>
      <c r="DS3447" s="171"/>
      <c r="DT3447" s="171"/>
      <c r="DU3447" s="171"/>
      <c r="DV3447" s="171"/>
      <c r="DW3447" s="171"/>
      <c r="DX3447" s="171"/>
      <c r="DY3447" s="171"/>
      <c r="DZ3447" s="171"/>
      <c r="EA3447" s="171"/>
      <c r="EB3447" s="171"/>
      <c r="EC3447" s="171"/>
      <c r="ED3447" s="171"/>
      <c r="EE3447" s="171"/>
      <c r="EF3447" s="171"/>
      <c r="EG3447" s="171"/>
      <c r="EH3447" s="171"/>
      <c r="EI3447" s="171"/>
      <c r="EJ3447" s="171"/>
      <c r="EK3447" s="171"/>
      <c r="EL3447" s="171"/>
      <c r="EM3447" s="171"/>
      <c r="EN3447" s="171"/>
    </row>
    <row r="3448" spans="43:144" ht="15" x14ac:dyDescent="0.25">
      <c r="AQ3448" s="171"/>
      <c r="AR3448"/>
      <c r="AS3448"/>
      <c r="AT3448"/>
      <c r="AU3448"/>
      <c r="AV3448"/>
      <c r="AW3448"/>
      <c r="AX3448"/>
      <c r="AY3448"/>
      <c r="AZ3448"/>
      <c r="BA3448"/>
      <c r="BB3448"/>
      <c r="BC3448"/>
      <c r="BD3448"/>
      <c r="BE3448" s="171"/>
      <c r="BF3448" s="171"/>
      <c r="BG3448" s="171"/>
      <c r="BH3448" s="171"/>
      <c r="BI3448" s="171"/>
      <c r="BJ3448" s="171"/>
      <c r="BK3448" s="171"/>
      <c r="BL3448" s="171"/>
      <c r="BM3448" s="171"/>
      <c r="BN3448" s="171"/>
      <c r="BO3448" s="171"/>
      <c r="BP3448" s="171"/>
      <c r="BQ3448" s="171"/>
      <c r="BR3448" s="171"/>
      <c r="BS3448" s="171"/>
      <c r="BT3448" s="171"/>
      <c r="BU3448" s="171"/>
      <c r="BV3448" s="171"/>
      <c r="BW3448" s="171"/>
      <c r="BX3448" s="171"/>
      <c r="BY3448" s="171"/>
      <c r="BZ3448" s="171"/>
      <c r="CA3448" s="171"/>
      <c r="CB3448" s="171"/>
      <c r="CC3448" s="171"/>
      <c r="CD3448" s="171"/>
      <c r="CE3448" s="171"/>
      <c r="CF3448" s="171"/>
      <c r="CG3448" s="171"/>
      <c r="CH3448" s="171"/>
      <c r="CI3448" s="171"/>
      <c r="CJ3448" s="171"/>
      <c r="CK3448" s="171"/>
      <c r="CL3448" s="171"/>
      <c r="CM3448" s="171"/>
      <c r="CN3448" s="171"/>
      <c r="CO3448" s="171"/>
      <c r="CP3448" s="171"/>
      <c r="CQ3448" s="171"/>
      <c r="CR3448" s="171"/>
      <c r="CS3448" s="171"/>
      <c r="CT3448" s="171"/>
      <c r="CU3448" s="171"/>
      <c r="CV3448" s="171"/>
      <c r="CW3448" s="171"/>
      <c r="CX3448" s="171"/>
      <c r="CY3448" s="171"/>
      <c r="CZ3448" s="171"/>
      <c r="DA3448" s="171"/>
      <c r="DB3448" s="171"/>
      <c r="DC3448" s="171"/>
      <c r="DD3448" s="171"/>
      <c r="DE3448" s="171"/>
      <c r="DF3448" s="171"/>
      <c r="DG3448" s="171"/>
      <c r="DH3448" s="171"/>
      <c r="DI3448" s="171"/>
      <c r="DJ3448" s="171"/>
      <c r="DK3448" s="171"/>
      <c r="DL3448" s="171"/>
      <c r="DM3448" s="171"/>
      <c r="DN3448" s="171"/>
      <c r="DO3448" s="171"/>
      <c r="DP3448" s="171"/>
      <c r="DQ3448" s="171"/>
      <c r="DR3448" s="171"/>
      <c r="DS3448" s="171"/>
      <c r="DT3448" s="171"/>
      <c r="DU3448" s="171"/>
      <c r="DV3448" s="171"/>
      <c r="DW3448" s="171"/>
      <c r="DX3448" s="171"/>
      <c r="DY3448" s="171"/>
      <c r="DZ3448" s="171"/>
      <c r="EA3448" s="171"/>
      <c r="EB3448" s="171"/>
      <c r="EC3448" s="171"/>
      <c r="ED3448" s="171"/>
      <c r="EE3448" s="171"/>
      <c r="EF3448" s="171"/>
      <c r="EG3448" s="171"/>
      <c r="EH3448" s="171"/>
      <c r="EI3448" s="171"/>
      <c r="EJ3448" s="171"/>
      <c r="EK3448" s="171"/>
      <c r="EL3448" s="171"/>
      <c r="EM3448" s="171"/>
      <c r="EN3448" s="171"/>
    </row>
    <row r="3449" spans="43:144" ht="15" x14ac:dyDescent="0.25">
      <c r="AQ3449" s="171"/>
      <c r="AR3449"/>
      <c r="AS3449"/>
      <c r="AT3449"/>
      <c r="AU3449"/>
      <c r="AV3449"/>
      <c r="AW3449"/>
      <c r="AX3449"/>
      <c r="AY3449"/>
      <c r="AZ3449"/>
      <c r="BA3449"/>
      <c r="BB3449"/>
      <c r="BC3449"/>
      <c r="BD3449"/>
      <c r="BE3449" s="171"/>
      <c r="BF3449" s="171"/>
      <c r="BG3449" s="171"/>
      <c r="BH3449" s="171"/>
      <c r="BI3449" s="171"/>
      <c r="BJ3449" s="171"/>
      <c r="BK3449" s="171"/>
      <c r="BL3449" s="171"/>
      <c r="BM3449" s="171"/>
      <c r="BN3449" s="171"/>
      <c r="BO3449" s="171"/>
      <c r="BP3449" s="171"/>
      <c r="BQ3449" s="171"/>
      <c r="BR3449" s="171"/>
      <c r="BS3449" s="171"/>
      <c r="BT3449" s="171"/>
      <c r="BU3449" s="171"/>
      <c r="BV3449" s="171"/>
      <c r="BW3449" s="171"/>
      <c r="BX3449" s="171"/>
      <c r="BY3449" s="171"/>
      <c r="BZ3449" s="171"/>
      <c r="CA3449" s="171"/>
      <c r="CB3449" s="171"/>
      <c r="CC3449" s="171"/>
      <c r="CD3449" s="171"/>
      <c r="CE3449" s="171"/>
      <c r="CF3449" s="171"/>
      <c r="CG3449" s="171"/>
      <c r="CH3449" s="171"/>
      <c r="CI3449" s="171"/>
      <c r="CJ3449" s="171"/>
      <c r="CK3449" s="171"/>
      <c r="CL3449" s="171"/>
      <c r="CM3449" s="171"/>
      <c r="CN3449" s="171"/>
      <c r="CO3449" s="171"/>
      <c r="CP3449" s="171"/>
      <c r="CQ3449" s="171"/>
      <c r="CR3449" s="171"/>
      <c r="CS3449" s="171"/>
      <c r="CT3449" s="171"/>
      <c r="CU3449" s="171"/>
      <c r="CV3449" s="171"/>
      <c r="CW3449" s="171"/>
      <c r="CX3449" s="171"/>
      <c r="CY3449" s="171"/>
      <c r="CZ3449" s="171"/>
      <c r="DA3449" s="171"/>
      <c r="DB3449" s="171"/>
      <c r="DC3449" s="171"/>
      <c r="DD3449" s="171"/>
      <c r="DE3449" s="171"/>
      <c r="DF3449" s="171"/>
      <c r="DG3449" s="171"/>
      <c r="DH3449" s="171"/>
      <c r="DI3449" s="171"/>
      <c r="DJ3449" s="171"/>
      <c r="DK3449" s="171"/>
      <c r="DL3449" s="171"/>
      <c r="DM3449" s="171"/>
      <c r="DN3449" s="171"/>
      <c r="DO3449" s="171"/>
      <c r="DP3449" s="171"/>
      <c r="DQ3449" s="171"/>
      <c r="DR3449" s="171"/>
      <c r="DS3449" s="171"/>
      <c r="DT3449" s="171"/>
      <c r="DU3449" s="171"/>
      <c r="DV3449" s="171"/>
      <c r="DW3449" s="171"/>
      <c r="DX3449" s="171"/>
      <c r="DY3449" s="171"/>
      <c r="DZ3449" s="171"/>
      <c r="EA3449" s="171"/>
      <c r="EB3449" s="171"/>
      <c r="EC3449" s="171"/>
      <c r="ED3449" s="171"/>
      <c r="EE3449" s="171"/>
      <c r="EF3449" s="171"/>
      <c r="EG3449" s="171"/>
      <c r="EH3449" s="171"/>
      <c r="EI3449" s="171"/>
      <c r="EJ3449" s="171"/>
      <c r="EK3449" s="171"/>
      <c r="EL3449" s="171"/>
      <c r="EM3449" s="171"/>
      <c r="EN3449" s="171"/>
    </row>
    <row r="3450" spans="43:144" ht="15" x14ac:dyDescent="0.25">
      <c r="AQ3450" s="171"/>
      <c r="AR3450"/>
      <c r="AS3450"/>
      <c r="AT3450"/>
      <c r="AU3450"/>
      <c r="AV3450"/>
      <c r="AW3450"/>
      <c r="AX3450"/>
      <c r="AY3450"/>
      <c r="AZ3450"/>
      <c r="BA3450"/>
      <c r="BB3450"/>
      <c r="BC3450"/>
      <c r="BD3450"/>
      <c r="BE3450" s="171"/>
      <c r="BF3450" s="171"/>
      <c r="BG3450" s="171"/>
      <c r="BH3450" s="171"/>
      <c r="BI3450" s="171"/>
      <c r="BJ3450" s="171"/>
      <c r="BK3450" s="171"/>
      <c r="BL3450" s="171"/>
      <c r="BM3450" s="171"/>
      <c r="BN3450" s="171"/>
      <c r="BO3450" s="171"/>
      <c r="BP3450" s="171"/>
      <c r="BQ3450" s="171"/>
      <c r="BR3450" s="171"/>
      <c r="BS3450" s="171"/>
      <c r="BT3450" s="171"/>
      <c r="BU3450" s="171"/>
      <c r="BV3450" s="171"/>
      <c r="BW3450" s="171"/>
      <c r="BX3450" s="171"/>
      <c r="BY3450" s="171"/>
      <c r="BZ3450" s="171"/>
      <c r="CA3450" s="171"/>
      <c r="CB3450" s="171"/>
      <c r="CC3450" s="171"/>
      <c r="CD3450" s="171"/>
      <c r="CE3450" s="171"/>
      <c r="CF3450" s="171"/>
      <c r="CG3450" s="171"/>
      <c r="CH3450" s="171"/>
      <c r="CI3450" s="171"/>
      <c r="CJ3450" s="171"/>
      <c r="CK3450" s="171"/>
      <c r="CL3450" s="171"/>
      <c r="CM3450" s="171"/>
      <c r="CN3450" s="171"/>
      <c r="CO3450" s="171"/>
      <c r="CP3450" s="171"/>
      <c r="CQ3450" s="171"/>
      <c r="CR3450" s="171"/>
      <c r="CS3450" s="171"/>
      <c r="CT3450" s="171"/>
      <c r="CU3450" s="171"/>
      <c r="CV3450" s="171"/>
      <c r="CW3450" s="171"/>
      <c r="CX3450" s="171"/>
      <c r="CY3450" s="171"/>
      <c r="CZ3450" s="171"/>
      <c r="DA3450" s="171"/>
      <c r="DB3450" s="171"/>
      <c r="DC3450" s="171"/>
      <c r="DD3450" s="171"/>
      <c r="DE3450" s="171"/>
      <c r="DF3450" s="171"/>
      <c r="DG3450" s="171"/>
      <c r="DH3450" s="171"/>
      <c r="DI3450" s="171"/>
      <c r="DJ3450" s="171"/>
      <c r="DK3450" s="171"/>
      <c r="DL3450" s="171"/>
      <c r="DM3450" s="171"/>
      <c r="DN3450" s="171"/>
      <c r="DO3450" s="171"/>
      <c r="DP3450" s="171"/>
      <c r="DQ3450" s="171"/>
      <c r="DR3450" s="171"/>
      <c r="DS3450" s="171"/>
      <c r="DT3450" s="171"/>
      <c r="DU3450" s="171"/>
      <c r="DV3450" s="171"/>
      <c r="DW3450" s="171"/>
      <c r="DX3450" s="171"/>
      <c r="DY3450" s="171"/>
      <c r="DZ3450" s="171"/>
      <c r="EA3450" s="171"/>
      <c r="EB3450" s="171"/>
      <c r="EC3450" s="171"/>
      <c r="ED3450" s="171"/>
      <c r="EE3450" s="171"/>
      <c r="EF3450" s="171"/>
      <c r="EG3450" s="171"/>
      <c r="EH3450" s="171"/>
      <c r="EI3450" s="171"/>
      <c r="EJ3450" s="171"/>
      <c r="EK3450" s="171"/>
      <c r="EL3450" s="171"/>
      <c r="EM3450" s="171"/>
      <c r="EN3450" s="171"/>
    </row>
    <row r="3451" spans="43:144" ht="15" x14ac:dyDescent="0.25">
      <c r="AQ3451" s="171"/>
      <c r="AR3451"/>
      <c r="AS3451"/>
      <c r="AT3451"/>
      <c r="AU3451"/>
      <c r="AV3451"/>
      <c r="AW3451"/>
      <c r="AX3451"/>
      <c r="AY3451"/>
      <c r="AZ3451"/>
      <c r="BA3451"/>
      <c r="BB3451"/>
      <c r="BC3451"/>
      <c r="BD3451"/>
      <c r="BE3451" s="171"/>
      <c r="BF3451" s="171"/>
      <c r="BG3451" s="171"/>
      <c r="BH3451" s="171"/>
      <c r="BI3451" s="171"/>
      <c r="BJ3451" s="171"/>
      <c r="BK3451" s="171"/>
      <c r="BL3451" s="171"/>
      <c r="BM3451" s="171"/>
      <c r="BN3451" s="171"/>
      <c r="BO3451" s="171"/>
      <c r="BP3451" s="171"/>
      <c r="BQ3451" s="171"/>
      <c r="BR3451" s="171"/>
      <c r="BS3451" s="171"/>
      <c r="BT3451" s="171"/>
      <c r="BU3451" s="171"/>
      <c r="BV3451" s="171"/>
      <c r="BW3451" s="171"/>
      <c r="BX3451" s="171"/>
      <c r="BY3451" s="171"/>
      <c r="BZ3451" s="171"/>
      <c r="CA3451" s="171"/>
      <c r="CB3451" s="171"/>
      <c r="CC3451" s="171"/>
      <c r="CD3451" s="171"/>
      <c r="CE3451" s="171"/>
      <c r="CF3451" s="171"/>
      <c r="CG3451" s="171"/>
      <c r="CH3451" s="171"/>
      <c r="CI3451" s="171"/>
      <c r="CJ3451" s="171"/>
      <c r="CK3451" s="171"/>
      <c r="CL3451" s="171"/>
      <c r="CM3451" s="171"/>
      <c r="CN3451" s="171"/>
      <c r="CO3451" s="171"/>
      <c r="CP3451" s="171"/>
      <c r="CQ3451" s="171"/>
      <c r="CR3451" s="171"/>
      <c r="CS3451" s="171"/>
      <c r="CT3451" s="171"/>
      <c r="CU3451" s="171"/>
      <c r="CV3451" s="171"/>
      <c r="CW3451" s="171"/>
      <c r="CX3451" s="171"/>
      <c r="CY3451" s="171"/>
      <c r="CZ3451" s="171"/>
      <c r="DA3451" s="171"/>
      <c r="DB3451" s="171"/>
      <c r="DC3451" s="171"/>
      <c r="DD3451" s="171"/>
      <c r="DE3451" s="171"/>
      <c r="DF3451" s="171"/>
      <c r="DG3451" s="171"/>
      <c r="DH3451" s="171"/>
      <c r="DI3451" s="171"/>
      <c r="DJ3451" s="171"/>
      <c r="DK3451" s="171"/>
      <c r="DL3451" s="171"/>
      <c r="DM3451" s="171"/>
      <c r="DN3451" s="171"/>
      <c r="DO3451" s="171"/>
      <c r="DP3451" s="171"/>
      <c r="DQ3451" s="171"/>
      <c r="DR3451" s="171"/>
      <c r="DS3451" s="171"/>
      <c r="DT3451" s="171"/>
      <c r="DU3451" s="171"/>
      <c r="DV3451" s="171"/>
      <c r="DW3451" s="171"/>
      <c r="DX3451" s="171"/>
      <c r="DY3451" s="171"/>
      <c r="DZ3451" s="171"/>
      <c r="EA3451" s="171"/>
      <c r="EB3451" s="171"/>
      <c r="EC3451" s="171"/>
      <c r="ED3451" s="171"/>
      <c r="EE3451" s="171"/>
      <c r="EF3451" s="171"/>
      <c r="EG3451" s="171"/>
      <c r="EH3451" s="171"/>
      <c r="EI3451" s="171"/>
      <c r="EJ3451" s="171"/>
      <c r="EK3451" s="171"/>
      <c r="EL3451" s="171"/>
      <c r="EM3451" s="171"/>
      <c r="EN3451" s="171"/>
    </row>
    <row r="3452" spans="43:144" ht="15" x14ac:dyDescent="0.25">
      <c r="AQ3452" s="171"/>
      <c r="AR3452"/>
      <c r="AS3452"/>
      <c r="AT3452"/>
      <c r="AU3452"/>
      <c r="AV3452"/>
      <c r="AW3452"/>
      <c r="AX3452"/>
      <c r="AY3452"/>
      <c r="AZ3452"/>
      <c r="BA3452"/>
      <c r="BB3452"/>
      <c r="BC3452"/>
      <c r="BD3452"/>
      <c r="BE3452" s="171"/>
      <c r="BF3452" s="171"/>
      <c r="BG3452" s="171"/>
      <c r="BH3452" s="171"/>
      <c r="BI3452" s="171"/>
      <c r="BJ3452" s="171"/>
      <c r="BK3452" s="171"/>
      <c r="BL3452" s="171"/>
      <c r="BM3452" s="171"/>
      <c r="BN3452" s="171"/>
      <c r="BO3452" s="171"/>
      <c r="BP3452" s="171"/>
      <c r="BQ3452" s="171"/>
      <c r="BR3452" s="171"/>
      <c r="BS3452" s="171"/>
      <c r="BT3452" s="171"/>
      <c r="BU3452" s="171"/>
      <c r="BV3452" s="171"/>
      <c r="BW3452" s="171"/>
      <c r="BX3452" s="171"/>
      <c r="BY3452" s="171"/>
      <c r="BZ3452" s="171"/>
      <c r="CA3452" s="171"/>
      <c r="CB3452" s="171"/>
      <c r="CC3452" s="171"/>
      <c r="CD3452" s="171"/>
      <c r="CE3452" s="171"/>
      <c r="CF3452" s="171"/>
      <c r="CG3452" s="171"/>
      <c r="CH3452" s="171"/>
      <c r="CI3452" s="171"/>
      <c r="CJ3452" s="171"/>
      <c r="CK3452" s="171"/>
      <c r="CL3452" s="171"/>
      <c r="CM3452" s="171"/>
      <c r="CN3452" s="171"/>
      <c r="CO3452" s="171"/>
      <c r="CP3452" s="171"/>
      <c r="CQ3452" s="171"/>
      <c r="CR3452" s="171"/>
      <c r="CS3452" s="171"/>
      <c r="CT3452" s="171"/>
      <c r="CU3452" s="171"/>
      <c r="CV3452" s="171"/>
      <c r="CW3452" s="171"/>
      <c r="CX3452" s="171"/>
      <c r="CY3452" s="171"/>
      <c r="CZ3452" s="171"/>
      <c r="DA3452" s="171"/>
      <c r="DB3452" s="171"/>
      <c r="DC3452" s="171"/>
      <c r="DD3452" s="171"/>
      <c r="DE3452" s="171"/>
      <c r="DF3452" s="171"/>
      <c r="DG3452" s="171"/>
      <c r="DH3452" s="171"/>
      <c r="DI3452" s="171"/>
      <c r="DJ3452" s="171"/>
      <c r="DK3452" s="171"/>
      <c r="DL3452" s="171"/>
      <c r="DM3452" s="171"/>
      <c r="DN3452" s="171"/>
      <c r="DO3452" s="171"/>
      <c r="DP3452" s="171"/>
      <c r="DQ3452" s="171"/>
      <c r="DR3452" s="171"/>
      <c r="DS3452" s="171"/>
      <c r="DT3452" s="171"/>
      <c r="DU3452" s="171"/>
      <c r="DV3452" s="171"/>
      <c r="DW3452" s="171"/>
      <c r="DX3452" s="171"/>
      <c r="DY3452" s="171"/>
      <c r="DZ3452" s="171"/>
      <c r="EA3452" s="171"/>
      <c r="EB3452" s="171"/>
      <c r="EC3452" s="171"/>
      <c r="ED3452" s="171"/>
      <c r="EE3452" s="171"/>
      <c r="EF3452" s="171"/>
      <c r="EG3452" s="171"/>
      <c r="EH3452" s="171"/>
      <c r="EI3452" s="171"/>
      <c r="EJ3452" s="171"/>
      <c r="EK3452" s="171"/>
      <c r="EL3452" s="171"/>
      <c r="EM3452" s="171"/>
      <c r="EN3452" s="171"/>
    </row>
    <row r="3453" spans="43:144" ht="15" x14ac:dyDescent="0.25">
      <c r="AQ3453" s="171"/>
      <c r="AR3453"/>
      <c r="AS3453"/>
      <c r="AT3453"/>
      <c r="AU3453"/>
      <c r="AV3453"/>
      <c r="AW3453"/>
      <c r="AX3453"/>
      <c r="AY3453"/>
      <c r="AZ3453"/>
      <c r="BA3453"/>
      <c r="BB3453"/>
      <c r="BC3453"/>
      <c r="BD3453"/>
      <c r="BE3453" s="171"/>
      <c r="BF3453" s="171"/>
      <c r="BG3453" s="171"/>
      <c r="BH3453" s="171"/>
      <c r="BI3453" s="171"/>
      <c r="BJ3453" s="171"/>
      <c r="BK3453" s="171"/>
      <c r="BL3453" s="171"/>
      <c r="BM3453" s="171"/>
      <c r="BN3453" s="171"/>
      <c r="BO3453" s="171"/>
      <c r="BP3453" s="171"/>
      <c r="BQ3453" s="171"/>
      <c r="BR3453" s="171"/>
      <c r="BS3453" s="171"/>
      <c r="BT3453" s="171"/>
      <c r="BU3453" s="171"/>
      <c r="BV3453" s="171"/>
      <c r="BW3453" s="171"/>
      <c r="BX3453" s="171"/>
      <c r="BY3453" s="171"/>
      <c r="BZ3453" s="171"/>
      <c r="CA3453" s="171"/>
      <c r="CB3453" s="171"/>
      <c r="CC3453" s="171"/>
      <c r="CD3453" s="171"/>
      <c r="CE3453" s="171"/>
      <c r="CF3453" s="171"/>
      <c r="CG3453" s="171"/>
      <c r="CH3453" s="171"/>
      <c r="CI3453" s="171"/>
      <c r="CJ3453" s="171"/>
      <c r="CK3453" s="171"/>
      <c r="CL3453" s="171"/>
      <c r="CM3453" s="171"/>
      <c r="CN3453" s="171"/>
      <c r="CO3453" s="171"/>
      <c r="CP3453" s="171"/>
      <c r="CQ3453" s="171"/>
      <c r="CR3453" s="171"/>
      <c r="CS3453" s="171"/>
      <c r="CT3453" s="171"/>
      <c r="CU3453" s="171"/>
      <c r="CV3453" s="171"/>
      <c r="CW3453" s="171"/>
      <c r="CX3453" s="171"/>
      <c r="CY3453" s="171"/>
      <c r="CZ3453" s="171"/>
      <c r="DA3453" s="171"/>
      <c r="DB3453" s="171"/>
      <c r="DC3453" s="171"/>
      <c r="DD3453" s="171"/>
      <c r="DE3453" s="171"/>
      <c r="DF3453" s="171"/>
      <c r="DG3453" s="171"/>
      <c r="DH3453" s="171"/>
      <c r="DI3453" s="171"/>
      <c r="DJ3453" s="171"/>
      <c r="DK3453" s="171"/>
      <c r="DL3453" s="171"/>
      <c r="DM3453" s="171"/>
      <c r="DN3453" s="171"/>
      <c r="DO3453" s="171"/>
      <c r="DP3453" s="171"/>
      <c r="DQ3453" s="171"/>
      <c r="DR3453" s="171"/>
      <c r="DS3453" s="171"/>
      <c r="DT3453" s="171"/>
      <c r="DU3453" s="171"/>
      <c r="DV3453" s="171"/>
      <c r="DW3453" s="171"/>
      <c r="DX3453" s="171"/>
      <c r="DY3453" s="171"/>
      <c r="DZ3453" s="171"/>
      <c r="EA3453" s="171"/>
      <c r="EB3453" s="171"/>
      <c r="EC3453" s="171"/>
      <c r="ED3453" s="171"/>
      <c r="EE3453" s="171"/>
      <c r="EF3453" s="171"/>
      <c r="EG3453" s="171"/>
      <c r="EH3453" s="171"/>
      <c r="EI3453" s="171"/>
      <c r="EJ3453" s="171"/>
      <c r="EK3453" s="171"/>
      <c r="EL3453" s="171"/>
      <c r="EM3453" s="171"/>
      <c r="EN3453" s="171"/>
    </row>
    <row r="3454" spans="43:144" ht="15" x14ac:dyDescent="0.25">
      <c r="AQ3454" s="171"/>
      <c r="AR3454"/>
      <c r="AS3454"/>
      <c r="AT3454"/>
      <c r="AU3454"/>
      <c r="AV3454"/>
      <c r="AW3454"/>
      <c r="AX3454"/>
      <c r="AY3454"/>
      <c r="AZ3454"/>
      <c r="BA3454"/>
      <c r="BB3454"/>
      <c r="BC3454"/>
      <c r="BD3454"/>
      <c r="BE3454" s="171"/>
      <c r="BF3454" s="171"/>
      <c r="BG3454" s="171"/>
      <c r="BH3454" s="171"/>
      <c r="BI3454" s="171"/>
      <c r="BJ3454" s="171"/>
      <c r="BK3454" s="171"/>
      <c r="BL3454" s="171"/>
      <c r="BM3454" s="171"/>
      <c r="BN3454" s="171"/>
      <c r="BO3454" s="171"/>
      <c r="BP3454" s="171"/>
      <c r="BQ3454" s="171"/>
      <c r="BR3454" s="171"/>
      <c r="BS3454" s="171"/>
      <c r="BT3454" s="171"/>
      <c r="BU3454" s="171"/>
      <c r="BV3454" s="171"/>
      <c r="BW3454" s="171"/>
      <c r="BX3454" s="171"/>
      <c r="BY3454" s="171"/>
      <c r="BZ3454" s="171"/>
      <c r="CA3454" s="171"/>
      <c r="CB3454" s="171"/>
      <c r="CC3454" s="171"/>
      <c r="CD3454" s="171"/>
      <c r="CE3454" s="171"/>
      <c r="CF3454" s="171"/>
      <c r="CG3454" s="171"/>
      <c r="CH3454" s="171"/>
      <c r="CI3454" s="171"/>
      <c r="CJ3454" s="171"/>
      <c r="CK3454" s="171"/>
      <c r="CL3454" s="171"/>
      <c r="CM3454" s="171"/>
      <c r="CN3454" s="171"/>
      <c r="CO3454" s="171"/>
      <c r="CP3454" s="171"/>
      <c r="CQ3454" s="171"/>
      <c r="CR3454" s="171"/>
      <c r="CS3454" s="171"/>
      <c r="CT3454" s="171"/>
      <c r="CU3454" s="171"/>
      <c r="CV3454" s="171"/>
      <c r="CW3454" s="171"/>
      <c r="CX3454" s="171"/>
      <c r="CY3454" s="171"/>
      <c r="CZ3454" s="171"/>
      <c r="DA3454" s="171"/>
      <c r="DB3454" s="171"/>
      <c r="DC3454" s="171"/>
      <c r="DD3454" s="171"/>
      <c r="DE3454" s="171"/>
      <c r="DF3454" s="171"/>
      <c r="DG3454" s="171"/>
      <c r="DH3454" s="171"/>
      <c r="DI3454" s="171"/>
      <c r="DJ3454" s="171"/>
      <c r="DK3454" s="171"/>
      <c r="DL3454" s="171"/>
      <c r="DM3454" s="171"/>
      <c r="DN3454" s="171"/>
      <c r="DO3454" s="171"/>
      <c r="DP3454" s="171"/>
      <c r="DQ3454" s="171"/>
      <c r="DR3454" s="171"/>
      <c r="DS3454" s="171"/>
      <c r="DT3454" s="171"/>
      <c r="DU3454" s="171"/>
      <c r="DV3454" s="171"/>
      <c r="DW3454" s="171"/>
      <c r="DX3454" s="171"/>
      <c r="DY3454" s="171"/>
      <c r="DZ3454" s="171"/>
      <c r="EA3454" s="171"/>
      <c r="EB3454" s="171"/>
      <c r="EC3454" s="171"/>
      <c r="ED3454" s="171"/>
      <c r="EE3454" s="171"/>
      <c r="EF3454" s="171"/>
      <c r="EG3454" s="171"/>
      <c r="EH3454" s="171"/>
      <c r="EI3454" s="171"/>
      <c r="EJ3454" s="171"/>
      <c r="EK3454" s="171"/>
      <c r="EL3454" s="171"/>
      <c r="EM3454" s="171"/>
      <c r="EN3454" s="171"/>
    </row>
    <row r="3455" spans="43:144" ht="15" x14ac:dyDescent="0.25">
      <c r="AQ3455" s="171"/>
      <c r="AR3455"/>
      <c r="AS3455"/>
      <c r="AT3455"/>
      <c r="AU3455"/>
      <c r="AV3455"/>
      <c r="AW3455"/>
      <c r="AX3455"/>
      <c r="AY3455"/>
      <c r="AZ3455"/>
      <c r="BA3455"/>
      <c r="BB3455"/>
      <c r="BC3455"/>
      <c r="BD3455"/>
      <c r="BE3455" s="171"/>
      <c r="BF3455" s="171"/>
      <c r="BG3455" s="171"/>
      <c r="BH3455" s="171"/>
      <c r="BI3455" s="171"/>
      <c r="BJ3455" s="171"/>
      <c r="BK3455" s="171"/>
      <c r="BL3455" s="171"/>
      <c r="BM3455" s="171"/>
      <c r="BN3455" s="171"/>
      <c r="BO3455" s="171"/>
      <c r="BP3455" s="171"/>
      <c r="BQ3455" s="171"/>
      <c r="BR3455" s="171"/>
      <c r="BS3455" s="171"/>
      <c r="BT3455" s="171"/>
      <c r="BU3455" s="171"/>
      <c r="BV3455" s="171"/>
      <c r="BW3455" s="171"/>
      <c r="BX3455" s="171"/>
      <c r="BY3455" s="171"/>
      <c r="BZ3455" s="171"/>
      <c r="CA3455" s="171"/>
      <c r="CB3455" s="171"/>
      <c r="CC3455" s="171"/>
      <c r="CD3455" s="171"/>
      <c r="CE3455" s="171"/>
      <c r="CF3455" s="171"/>
      <c r="CG3455" s="171"/>
      <c r="CH3455" s="171"/>
      <c r="CI3455" s="171"/>
      <c r="CJ3455" s="171"/>
      <c r="CK3455" s="171"/>
      <c r="CL3455" s="171"/>
      <c r="CM3455" s="171"/>
      <c r="CN3455" s="171"/>
      <c r="CO3455" s="171"/>
      <c r="CP3455" s="171"/>
      <c r="CQ3455" s="171"/>
      <c r="CR3455" s="171"/>
      <c r="CS3455" s="171"/>
      <c r="CT3455" s="171"/>
      <c r="CU3455" s="171"/>
      <c r="CV3455" s="171"/>
      <c r="CW3455" s="171"/>
      <c r="CX3455" s="171"/>
      <c r="CY3455" s="171"/>
      <c r="CZ3455" s="171"/>
      <c r="DA3455" s="171"/>
      <c r="DB3455" s="171"/>
      <c r="DC3455" s="171"/>
      <c r="DD3455" s="171"/>
      <c r="DE3455" s="171"/>
      <c r="DF3455" s="171"/>
      <c r="DG3455" s="171"/>
      <c r="DH3455" s="171"/>
      <c r="DI3455" s="171"/>
      <c r="DJ3455" s="171"/>
      <c r="DK3455" s="171"/>
      <c r="DL3455" s="171"/>
      <c r="DM3455" s="171"/>
      <c r="DN3455" s="171"/>
      <c r="DO3455" s="171"/>
      <c r="DP3455" s="171"/>
      <c r="DQ3455" s="171"/>
      <c r="DR3455" s="171"/>
      <c r="DS3455" s="171"/>
      <c r="DT3455" s="171"/>
      <c r="DU3455" s="171"/>
      <c r="DV3455" s="171"/>
      <c r="DW3455" s="171"/>
      <c r="DX3455" s="171"/>
      <c r="DY3455" s="171"/>
      <c r="DZ3455" s="171"/>
      <c r="EA3455" s="171"/>
      <c r="EB3455" s="171"/>
      <c r="EC3455" s="171"/>
      <c r="ED3455" s="171"/>
      <c r="EE3455" s="171"/>
      <c r="EF3455" s="171"/>
      <c r="EG3455" s="171"/>
      <c r="EH3455" s="171"/>
      <c r="EI3455" s="171"/>
      <c r="EJ3455" s="171"/>
      <c r="EK3455" s="171"/>
      <c r="EL3455" s="171"/>
      <c r="EM3455" s="171"/>
      <c r="EN3455" s="171"/>
    </row>
    <row r="3456" spans="43:144" ht="15" x14ac:dyDescent="0.25">
      <c r="AQ3456" s="171"/>
      <c r="AR3456"/>
      <c r="AS3456"/>
      <c r="AT3456"/>
      <c r="AU3456"/>
      <c r="AV3456"/>
      <c r="AW3456"/>
      <c r="AX3456"/>
      <c r="AY3456"/>
      <c r="AZ3456"/>
      <c r="BA3456"/>
      <c r="BB3456"/>
      <c r="BC3456"/>
      <c r="BD3456"/>
      <c r="BE3456" s="171"/>
      <c r="BF3456" s="171"/>
      <c r="BG3456" s="171"/>
      <c r="BH3456" s="171"/>
      <c r="BI3456" s="171"/>
      <c r="BJ3456" s="171"/>
      <c r="BK3456" s="171"/>
      <c r="BL3456" s="171"/>
      <c r="BM3456" s="171"/>
      <c r="BN3456" s="171"/>
      <c r="BO3456" s="171"/>
      <c r="BP3456" s="171"/>
      <c r="BQ3456" s="171"/>
      <c r="BR3456" s="171"/>
      <c r="BS3456" s="171"/>
      <c r="BT3456" s="171"/>
      <c r="BU3456" s="171"/>
      <c r="BV3456" s="171"/>
      <c r="BW3456" s="171"/>
      <c r="BX3456" s="171"/>
      <c r="BY3456" s="171"/>
      <c r="BZ3456" s="171"/>
      <c r="CA3456" s="171"/>
      <c r="CB3456" s="171"/>
      <c r="CC3456" s="171"/>
      <c r="CD3456" s="171"/>
      <c r="CE3456" s="171"/>
      <c r="CF3456" s="171"/>
      <c r="CG3456" s="171"/>
      <c r="CH3456" s="171"/>
      <c r="CI3456" s="171"/>
      <c r="CJ3456" s="171"/>
      <c r="CK3456" s="171"/>
      <c r="CL3456" s="171"/>
      <c r="CM3456" s="171"/>
      <c r="CN3456" s="171"/>
      <c r="CO3456" s="171"/>
      <c r="CP3456" s="171"/>
      <c r="CQ3456" s="171"/>
      <c r="CR3456" s="171"/>
      <c r="CS3456" s="171"/>
      <c r="CT3456" s="171"/>
      <c r="CU3456" s="171"/>
      <c r="CV3456" s="171"/>
      <c r="CW3456" s="171"/>
      <c r="CX3456" s="171"/>
      <c r="CY3456" s="171"/>
      <c r="CZ3456" s="171"/>
      <c r="DA3456" s="171"/>
      <c r="DB3456" s="171"/>
      <c r="DC3456" s="171"/>
      <c r="DD3456" s="171"/>
      <c r="DE3456" s="171"/>
      <c r="DF3456" s="171"/>
      <c r="DG3456" s="171"/>
      <c r="DH3456" s="171"/>
      <c r="DI3456" s="171"/>
      <c r="DJ3456" s="171"/>
      <c r="DK3456" s="171"/>
      <c r="DL3456" s="171"/>
      <c r="DM3456" s="171"/>
      <c r="DN3456" s="171"/>
      <c r="DO3456" s="171"/>
      <c r="DP3456" s="171"/>
      <c r="DQ3456" s="171"/>
      <c r="DR3456" s="171"/>
      <c r="DS3456" s="171"/>
      <c r="DT3456" s="171"/>
      <c r="DU3456" s="171"/>
      <c r="DV3456" s="171"/>
      <c r="DW3456" s="171"/>
      <c r="DX3456" s="171"/>
      <c r="DY3456" s="171"/>
      <c r="DZ3456" s="171"/>
      <c r="EA3456" s="171"/>
      <c r="EB3456" s="171"/>
      <c r="EC3456" s="171"/>
      <c r="ED3456" s="171"/>
      <c r="EE3456" s="171"/>
      <c r="EF3456" s="171"/>
      <c r="EG3456" s="171"/>
      <c r="EH3456" s="171"/>
      <c r="EI3456" s="171"/>
      <c r="EJ3456" s="171"/>
      <c r="EK3456" s="171"/>
      <c r="EL3456" s="171"/>
      <c r="EM3456" s="171"/>
      <c r="EN3456" s="171"/>
    </row>
    <row r="3457" spans="43:144" ht="15" x14ac:dyDescent="0.25">
      <c r="AQ3457" s="171"/>
      <c r="AR3457"/>
      <c r="AS3457"/>
      <c r="AT3457"/>
      <c r="AU3457"/>
      <c r="AV3457"/>
      <c r="AW3457"/>
      <c r="AX3457"/>
      <c r="AY3457"/>
      <c r="AZ3457"/>
      <c r="BA3457"/>
      <c r="BB3457"/>
      <c r="BC3457"/>
      <c r="BD3457"/>
      <c r="BE3457" s="171"/>
      <c r="BF3457" s="171"/>
      <c r="BG3457" s="171"/>
      <c r="BH3457" s="171"/>
      <c r="BI3457" s="171"/>
      <c r="BJ3457" s="171"/>
      <c r="BK3457" s="171"/>
      <c r="BL3457" s="171"/>
      <c r="BM3457" s="171"/>
      <c r="BN3457" s="171"/>
      <c r="BO3457" s="171"/>
      <c r="BP3457" s="171"/>
      <c r="BQ3457" s="171"/>
      <c r="BR3457" s="171"/>
      <c r="BS3457" s="171"/>
      <c r="BT3457" s="171"/>
      <c r="BU3457" s="171"/>
      <c r="BV3457" s="171"/>
      <c r="BW3457" s="171"/>
      <c r="BX3457" s="171"/>
      <c r="BY3457" s="171"/>
      <c r="BZ3457" s="171"/>
      <c r="CA3457" s="171"/>
      <c r="CB3457" s="171"/>
      <c r="CC3457" s="171"/>
      <c r="CD3457" s="171"/>
      <c r="CE3457" s="171"/>
      <c r="CF3457" s="171"/>
      <c r="CG3457" s="171"/>
      <c r="CH3457" s="171"/>
      <c r="CI3457" s="171"/>
      <c r="CJ3457" s="171"/>
      <c r="CK3457" s="171"/>
      <c r="CL3457" s="171"/>
      <c r="CM3457" s="171"/>
      <c r="CN3457" s="171"/>
      <c r="CO3457" s="171"/>
      <c r="CP3457" s="171"/>
      <c r="CQ3457" s="171"/>
      <c r="CR3457" s="171"/>
      <c r="CS3457" s="171"/>
      <c r="CT3457" s="171"/>
      <c r="CU3457" s="171"/>
      <c r="CV3457" s="171"/>
      <c r="CW3457" s="171"/>
      <c r="CX3457" s="171"/>
      <c r="CY3457" s="171"/>
      <c r="CZ3457" s="171"/>
      <c r="DA3457" s="171"/>
      <c r="DB3457" s="171"/>
      <c r="DC3457" s="171"/>
      <c r="DD3457" s="171"/>
      <c r="DE3457" s="171"/>
      <c r="DF3457" s="171"/>
      <c r="DG3457" s="171"/>
      <c r="DH3457" s="171"/>
      <c r="DI3457" s="171"/>
      <c r="DJ3457" s="171"/>
      <c r="DK3457" s="171"/>
      <c r="DL3457" s="171"/>
      <c r="DM3457" s="171"/>
      <c r="DN3457" s="171"/>
      <c r="DO3457" s="171"/>
      <c r="DP3457" s="171"/>
      <c r="DQ3457" s="171"/>
      <c r="DR3457" s="171"/>
      <c r="DS3457" s="171"/>
      <c r="DT3457" s="171"/>
      <c r="DU3457" s="171"/>
      <c r="DV3457" s="171"/>
      <c r="DW3457" s="171"/>
      <c r="DX3457" s="171"/>
      <c r="DY3457" s="171"/>
      <c r="DZ3457" s="171"/>
      <c r="EA3457" s="171"/>
      <c r="EB3457" s="171"/>
      <c r="EC3457" s="171"/>
      <c r="ED3457" s="171"/>
      <c r="EE3457" s="171"/>
      <c r="EF3457" s="171"/>
      <c r="EG3457" s="171"/>
      <c r="EH3457" s="171"/>
      <c r="EI3457" s="171"/>
      <c r="EJ3457" s="171"/>
      <c r="EK3457" s="171"/>
      <c r="EL3457" s="171"/>
      <c r="EM3457" s="171"/>
      <c r="EN3457" s="171"/>
    </row>
    <row r="3458" spans="43:144" ht="15" x14ac:dyDescent="0.25">
      <c r="AQ3458" s="171"/>
      <c r="AR3458"/>
      <c r="AS3458"/>
      <c r="AT3458"/>
      <c r="AU3458"/>
      <c r="AV3458"/>
      <c r="AW3458"/>
      <c r="AX3458"/>
      <c r="AY3458"/>
      <c r="AZ3458"/>
      <c r="BA3458"/>
      <c r="BB3458"/>
      <c r="BC3458"/>
      <c r="BD3458"/>
      <c r="BE3458" s="171"/>
      <c r="BF3458" s="171"/>
      <c r="BG3458" s="171"/>
      <c r="BH3458" s="171"/>
      <c r="BI3458" s="171"/>
      <c r="BJ3458" s="171"/>
      <c r="BK3458" s="171"/>
      <c r="BL3458" s="171"/>
      <c r="BM3458" s="171"/>
      <c r="BN3458" s="171"/>
      <c r="BO3458" s="171"/>
      <c r="BP3458" s="171"/>
      <c r="BQ3458" s="171"/>
      <c r="BR3458" s="171"/>
      <c r="BS3458" s="171"/>
      <c r="BT3458" s="171"/>
      <c r="BU3458" s="171"/>
      <c r="BV3458" s="171"/>
      <c r="BW3458" s="171"/>
      <c r="BX3458" s="171"/>
      <c r="BY3458" s="171"/>
      <c r="BZ3458" s="171"/>
      <c r="CA3458" s="171"/>
      <c r="CB3458" s="171"/>
      <c r="CC3458" s="171"/>
      <c r="CD3458" s="171"/>
      <c r="CE3458" s="171"/>
      <c r="CF3458" s="171"/>
      <c r="CG3458" s="171"/>
      <c r="CH3458" s="171"/>
      <c r="CI3458" s="171"/>
      <c r="CJ3458" s="171"/>
      <c r="CK3458" s="171"/>
      <c r="CL3458" s="171"/>
      <c r="CM3458" s="171"/>
      <c r="CN3458" s="171"/>
      <c r="CO3458" s="171"/>
      <c r="CP3458" s="171"/>
      <c r="CQ3458" s="171"/>
      <c r="CR3458" s="171"/>
      <c r="CS3458" s="171"/>
      <c r="CT3458" s="171"/>
      <c r="CU3458" s="171"/>
      <c r="CV3458" s="171"/>
      <c r="CW3458" s="171"/>
      <c r="CX3458" s="171"/>
      <c r="CY3458" s="171"/>
      <c r="CZ3458" s="171"/>
      <c r="DA3458" s="171"/>
      <c r="DB3458" s="171"/>
      <c r="DC3458" s="171"/>
      <c r="DD3458" s="171"/>
      <c r="DE3458" s="171"/>
      <c r="DF3458" s="171"/>
      <c r="DG3458" s="171"/>
      <c r="DH3458" s="171"/>
      <c r="DI3458" s="171"/>
      <c r="DJ3458" s="171"/>
      <c r="DK3458" s="171"/>
      <c r="DL3458" s="171"/>
      <c r="DM3458" s="171"/>
      <c r="DN3458" s="171"/>
      <c r="DO3458" s="171"/>
      <c r="DP3458" s="171"/>
      <c r="DQ3458" s="171"/>
      <c r="DR3458" s="171"/>
      <c r="DS3458" s="171"/>
      <c r="DT3458" s="171"/>
      <c r="DU3458" s="171"/>
      <c r="DV3458" s="171"/>
      <c r="DW3458" s="171"/>
      <c r="DX3458" s="171"/>
      <c r="DY3458" s="171"/>
      <c r="DZ3458" s="171"/>
      <c r="EA3458" s="171"/>
      <c r="EB3458" s="171"/>
      <c r="EC3458" s="171"/>
      <c r="ED3458" s="171"/>
      <c r="EE3458" s="171"/>
      <c r="EF3458" s="171"/>
      <c r="EG3458" s="171"/>
      <c r="EH3458" s="171"/>
      <c r="EI3458" s="171"/>
      <c r="EJ3458" s="171"/>
      <c r="EK3458" s="171"/>
      <c r="EL3458" s="171"/>
      <c r="EM3458" s="171"/>
      <c r="EN3458" s="171"/>
    </row>
    <row r="3459" spans="43:144" ht="15" x14ac:dyDescent="0.25">
      <c r="AQ3459" s="171"/>
      <c r="AR3459"/>
      <c r="AS3459"/>
      <c r="AT3459"/>
      <c r="AU3459"/>
      <c r="AV3459"/>
      <c r="AW3459"/>
      <c r="AX3459"/>
      <c r="AY3459"/>
      <c r="AZ3459"/>
      <c r="BA3459"/>
      <c r="BB3459"/>
      <c r="BC3459"/>
      <c r="BD3459"/>
      <c r="BE3459" s="171"/>
      <c r="BF3459" s="171"/>
      <c r="BG3459" s="171"/>
      <c r="BH3459" s="171"/>
      <c r="BI3459" s="171"/>
      <c r="BJ3459" s="171"/>
      <c r="BK3459" s="171"/>
      <c r="BL3459" s="171"/>
      <c r="BM3459" s="171"/>
      <c r="BN3459" s="171"/>
      <c r="BO3459" s="171"/>
      <c r="BP3459" s="171"/>
      <c r="BQ3459" s="171"/>
      <c r="BR3459" s="171"/>
      <c r="BS3459" s="171"/>
      <c r="BT3459" s="171"/>
      <c r="BU3459" s="171"/>
      <c r="BV3459" s="171"/>
      <c r="BW3459" s="171"/>
      <c r="BX3459" s="171"/>
      <c r="BY3459" s="171"/>
      <c r="BZ3459" s="171"/>
      <c r="CA3459" s="171"/>
      <c r="CB3459" s="171"/>
      <c r="CC3459" s="171"/>
      <c r="CD3459" s="171"/>
      <c r="CE3459" s="171"/>
      <c r="CF3459" s="171"/>
      <c r="CG3459" s="171"/>
      <c r="CH3459" s="171"/>
      <c r="CI3459" s="171"/>
      <c r="CJ3459" s="171"/>
      <c r="CK3459" s="171"/>
      <c r="CL3459" s="171"/>
      <c r="CM3459" s="171"/>
      <c r="CN3459" s="171"/>
      <c r="CO3459" s="171"/>
      <c r="CP3459" s="171"/>
      <c r="CQ3459" s="171"/>
      <c r="CR3459" s="171"/>
      <c r="CS3459" s="171"/>
      <c r="CT3459" s="171"/>
      <c r="CU3459" s="171"/>
      <c r="CV3459" s="171"/>
      <c r="CW3459" s="171"/>
      <c r="CX3459" s="171"/>
      <c r="CY3459" s="171"/>
      <c r="CZ3459" s="171"/>
      <c r="DA3459" s="171"/>
      <c r="DB3459" s="171"/>
      <c r="DC3459" s="171"/>
      <c r="DD3459" s="171"/>
      <c r="DE3459" s="171"/>
      <c r="DF3459" s="171"/>
      <c r="DG3459" s="171"/>
      <c r="DH3459" s="171"/>
      <c r="DI3459" s="171"/>
      <c r="DJ3459" s="171"/>
      <c r="DK3459" s="171"/>
      <c r="DL3459" s="171"/>
      <c r="DM3459" s="171"/>
      <c r="DN3459" s="171"/>
      <c r="DO3459" s="171"/>
      <c r="DP3459" s="171"/>
      <c r="DQ3459" s="171"/>
      <c r="DR3459" s="171"/>
      <c r="DS3459" s="171"/>
      <c r="DT3459" s="171"/>
      <c r="DU3459" s="171"/>
      <c r="DV3459" s="171"/>
      <c r="DW3459" s="171"/>
      <c r="DX3459" s="171"/>
      <c r="DY3459" s="171"/>
      <c r="DZ3459" s="171"/>
      <c r="EA3459" s="171"/>
      <c r="EB3459" s="171"/>
      <c r="EC3459" s="171"/>
      <c r="ED3459" s="171"/>
      <c r="EE3459" s="171"/>
      <c r="EF3459" s="171"/>
      <c r="EG3459" s="171"/>
      <c r="EH3459" s="171"/>
      <c r="EI3459" s="171"/>
      <c r="EJ3459" s="171"/>
      <c r="EK3459" s="171"/>
      <c r="EL3459" s="171"/>
      <c r="EM3459" s="171"/>
      <c r="EN3459" s="171"/>
    </row>
    <row r="3460" spans="43:144" ht="15" x14ac:dyDescent="0.25">
      <c r="AQ3460" s="171"/>
      <c r="AR3460"/>
      <c r="AS3460"/>
      <c r="AT3460"/>
      <c r="AU3460"/>
      <c r="AV3460"/>
      <c r="AW3460"/>
      <c r="AX3460"/>
      <c r="AY3460"/>
      <c r="AZ3460"/>
      <c r="BA3460"/>
      <c r="BB3460"/>
      <c r="BC3460"/>
      <c r="BD3460"/>
      <c r="BE3460" s="171"/>
      <c r="BF3460" s="171"/>
      <c r="BG3460" s="171"/>
      <c r="BH3460" s="171"/>
      <c r="BI3460" s="171"/>
      <c r="BJ3460" s="171"/>
      <c r="BK3460" s="171"/>
      <c r="BL3460" s="171"/>
      <c r="BM3460" s="171"/>
      <c r="BN3460" s="171"/>
      <c r="BO3460" s="171"/>
      <c r="BP3460" s="171"/>
      <c r="BQ3460" s="171"/>
      <c r="BR3460" s="171"/>
      <c r="BS3460" s="171"/>
      <c r="BT3460" s="171"/>
      <c r="BU3460" s="171"/>
      <c r="BV3460" s="171"/>
      <c r="BW3460" s="171"/>
      <c r="BX3460" s="171"/>
      <c r="BY3460" s="171"/>
      <c r="BZ3460" s="171"/>
      <c r="CA3460" s="171"/>
      <c r="CB3460" s="171"/>
      <c r="CC3460" s="171"/>
      <c r="CD3460" s="171"/>
      <c r="CE3460" s="171"/>
      <c r="CF3460" s="171"/>
      <c r="CG3460" s="171"/>
      <c r="CH3460" s="171"/>
      <c r="CI3460" s="171"/>
      <c r="CJ3460" s="171"/>
      <c r="CK3460" s="171"/>
      <c r="CL3460" s="171"/>
      <c r="CM3460" s="171"/>
      <c r="CN3460" s="171"/>
      <c r="CO3460" s="171"/>
      <c r="CP3460" s="171"/>
      <c r="CQ3460" s="171"/>
      <c r="CR3460" s="171"/>
      <c r="CS3460" s="171"/>
      <c r="CT3460" s="171"/>
      <c r="CU3460" s="171"/>
      <c r="CV3460" s="171"/>
      <c r="CW3460" s="171"/>
      <c r="CX3460" s="171"/>
      <c r="CY3460" s="171"/>
      <c r="CZ3460" s="171"/>
      <c r="DA3460" s="171"/>
      <c r="DB3460" s="171"/>
      <c r="DC3460" s="171"/>
      <c r="DD3460" s="171"/>
      <c r="DE3460" s="171"/>
      <c r="DF3460" s="171"/>
      <c r="DG3460" s="171"/>
      <c r="DH3460" s="171"/>
      <c r="DI3460" s="171"/>
      <c r="DJ3460" s="171"/>
      <c r="DK3460" s="171"/>
      <c r="DL3460" s="171"/>
      <c r="DM3460" s="171"/>
      <c r="DN3460" s="171"/>
      <c r="DO3460" s="171"/>
      <c r="DP3460" s="171"/>
      <c r="DQ3460" s="171"/>
      <c r="DR3460" s="171"/>
      <c r="DS3460" s="171"/>
      <c r="DT3460" s="171"/>
      <c r="DU3460" s="171"/>
      <c r="DV3460" s="171"/>
      <c r="DW3460" s="171"/>
      <c r="DX3460" s="171"/>
      <c r="DY3460" s="171"/>
      <c r="DZ3460" s="171"/>
      <c r="EA3460" s="171"/>
      <c r="EB3460" s="171"/>
      <c r="EC3460" s="171"/>
      <c r="ED3460" s="171"/>
      <c r="EE3460" s="171"/>
      <c r="EF3460" s="171"/>
      <c r="EG3460" s="171"/>
      <c r="EH3460" s="171"/>
      <c r="EI3460" s="171"/>
      <c r="EJ3460" s="171"/>
      <c r="EK3460" s="171"/>
      <c r="EL3460" s="171"/>
      <c r="EM3460" s="171"/>
      <c r="EN3460" s="171"/>
    </row>
    <row r="3461" spans="43:144" ht="15" x14ac:dyDescent="0.25">
      <c r="AQ3461" s="171"/>
      <c r="AR3461"/>
      <c r="AS3461"/>
      <c r="AT3461"/>
      <c r="AU3461"/>
      <c r="AV3461"/>
      <c r="AW3461"/>
      <c r="AX3461"/>
      <c r="AY3461"/>
      <c r="AZ3461"/>
      <c r="BA3461"/>
      <c r="BB3461"/>
      <c r="BC3461"/>
      <c r="BD3461"/>
      <c r="BE3461" s="171"/>
      <c r="BF3461" s="171"/>
      <c r="BG3461" s="171"/>
      <c r="BH3461" s="171"/>
      <c r="BI3461" s="171"/>
      <c r="BJ3461" s="171"/>
      <c r="BK3461" s="171"/>
      <c r="BL3461" s="171"/>
      <c r="BM3461" s="171"/>
      <c r="BN3461" s="171"/>
      <c r="BO3461" s="171"/>
      <c r="BP3461" s="171"/>
      <c r="BQ3461" s="171"/>
      <c r="BR3461" s="171"/>
      <c r="BS3461" s="171"/>
      <c r="BT3461" s="171"/>
      <c r="BU3461" s="171"/>
      <c r="BV3461" s="171"/>
      <c r="BW3461" s="171"/>
      <c r="BX3461" s="171"/>
      <c r="BY3461" s="171"/>
      <c r="BZ3461" s="171"/>
      <c r="CA3461" s="171"/>
      <c r="CB3461" s="171"/>
      <c r="CC3461" s="171"/>
      <c r="CD3461" s="171"/>
      <c r="CE3461" s="171"/>
      <c r="CF3461" s="171"/>
      <c r="CG3461" s="171"/>
      <c r="CH3461" s="171"/>
      <c r="CI3461" s="171"/>
      <c r="CJ3461" s="171"/>
      <c r="CK3461" s="171"/>
      <c r="CL3461" s="171"/>
      <c r="CM3461" s="171"/>
      <c r="CN3461" s="171"/>
      <c r="CO3461" s="171"/>
      <c r="CP3461" s="171"/>
      <c r="CQ3461" s="171"/>
      <c r="CR3461" s="171"/>
      <c r="CS3461" s="171"/>
      <c r="CT3461" s="171"/>
      <c r="CU3461" s="171"/>
      <c r="CV3461" s="171"/>
      <c r="CW3461" s="171"/>
      <c r="CX3461" s="171"/>
      <c r="CY3461" s="171"/>
      <c r="CZ3461" s="171"/>
      <c r="DA3461" s="171"/>
      <c r="DB3461" s="171"/>
      <c r="DC3461" s="171"/>
      <c r="DD3461" s="171"/>
      <c r="DE3461" s="171"/>
      <c r="DF3461" s="171"/>
      <c r="DG3461" s="171"/>
      <c r="DH3461" s="171"/>
      <c r="DI3461" s="171"/>
      <c r="DJ3461" s="171"/>
      <c r="DK3461" s="171"/>
      <c r="DL3461" s="171"/>
      <c r="DM3461" s="171"/>
      <c r="DN3461" s="171"/>
      <c r="DO3461" s="171"/>
      <c r="DP3461" s="171"/>
      <c r="DQ3461" s="171"/>
      <c r="DR3461" s="171"/>
      <c r="DS3461" s="171"/>
      <c r="DT3461" s="171"/>
      <c r="DU3461" s="171"/>
      <c r="DV3461" s="171"/>
      <c r="DW3461" s="171"/>
      <c r="DX3461" s="171"/>
      <c r="DY3461" s="171"/>
      <c r="DZ3461" s="171"/>
      <c r="EA3461" s="171"/>
      <c r="EB3461" s="171"/>
      <c r="EC3461" s="171"/>
      <c r="ED3461" s="171"/>
      <c r="EE3461" s="171"/>
      <c r="EF3461" s="171"/>
      <c r="EG3461" s="171"/>
      <c r="EH3461" s="171"/>
      <c r="EI3461" s="171"/>
      <c r="EJ3461" s="171"/>
      <c r="EK3461" s="171"/>
      <c r="EL3461" s="171"/>
      <c r="EM3461" s="171"/>
      <c r="EN3461" s="171"/>
    </row>
    <row r="3462" spans="43:144" ht="15" x14ac:dyDescent="0.25">
      <c r="AQ3462" s="171"/>
      <c r="AR3462"/>
      <c r="AS3462"/>
      <c r="AT3462"/>
      <c r="AU3462"/>
      <c r="AV3462"/>
      <c r="AW3462"/>
      <c r="AX3462"/>
      <c r="AY3462"/>
      <c r="AZ3462"/>
      <c r="BA3462"/>
      <c r="BB3462"/>
      <c r="BC3462"/>
      <c r="BD3462"/>
      <c r="BE3462" s="171"/>
      <c r="BF3462" s="171"/>
      <c r="BG3462" s="171"/>
      <c r="BH3462" s="171"/>
      <c r="BI3462" s="171"/>
      <c r="BJ3462" s="171"/>
      <c r="BK3462" s="171"/>
      <c r="BL3462" s="171"/>
      <c r="BM3462" s="171"/>
      <c r="BN3462" s="171"/>
      <c r="BO3462" s="171"/>
      <c r="BP3462" s="171"/>
      <c r="BQ3462" s="171"/>
      <c r="BR3462" s="171"/>
      <c r="BS3462" s="171"/>
      <c r="BT3462" s="171"/>
      <c r="BU3462" s="171"/>
      <c r="BV3462" s="171"/>
      <c r="BW3462" s="171"/>
      <c r="BX3462" s="171"/>
      <c r="BY3462" s="171"/>
      <c r="BZ3462" s="171"/>
      <c r="CA3462" s="171"/>
      <c r="CB3462" s="171"/>
      <c r="CC3462" s="171"/>
      <c r="CD3462" s="171"/>
      <c r="CE3462" s="171"/>
      <c r="CF3462" s="171"/>
      <c r="CG3462" s="171"/>
      <c r="CH3462" s="171"/>
      <c r="CI3462" s="171"/>
      <c r="CJ3462" s="171"/>
      <c r="CK3462" s="171"/>
      <c r="CL3462" s="171"/>
      <c r="CM3462" s="171"/>
      <c r="CN3462" s="171"/>
      <c r="CO3462" s="171"/>
      <c r="CP3462" s="171"/>
      <c r="CQ3462" s="171"/>
      <c r="CR3462" s="171"/>
      <c r="CS3462" s="171"/>
      <c r="CT3462" s="171"/>
      <c r="CU3462" s="171"/>
      <c r="CV3462" s="171"/>
      <c r="CW3462" s="171"/>
      <c r="CX3462" s="171"/>
      <c r="CY3462" s="171"/>
      <c r="CZ3462" s="171"/>
      <c r="DA3462" s="171"/>
      <c r="DB3462" s="171"/>
      <c r="DC3462" s="171"/>
      <c r="DD3462" s="171"/>
      <c r="DE3462" s="171"/>
      <c r="DF3462" s="171"/>
      <c r="DG3462" s="171"/>
      <c r="DH3462" s="171"/>
      <c r="DI3462" s="171"/>
      <c r="DJ3462" s="171"/>
      <c r="DK3462" s="171"/>
      <c r="DL3462" s="171"/>
      <c r="DM3462" s="171"/>
      <c r="DN3462" s="171"/>
      <c r="DO3462" s="171"/>
      <c r="DP3462" s="171"/>
      <c r="DQ3462" s="171"/>
      <c r="DR3462" s="171"/>
      <c r="DS3462" s="171"/>
      <c r="DT3462" s="171"/>
      <c r="DU3462" s="171"/>
      <c r="DV3462" s="171"/>
      <c r="DW3462" s="171"/>
      <c r="DX3462" s="171"/>
      <c r="DY3462" s="171"/>
      <c r="DZ3462" s="171"/>
      <c r="EA3462" s="171"/>
      <c r="EB3462" s="171"/>
      <c r="EC3462" s="171"/>
      <c r="ED3462" s="171"/>
      <c r="EE3462" s="171"/>
      <c r="EF3462" s="171"/>
      <c r="EG3462" s="171"/>
      <c r="EH3462" s="171"/>
      <c r="EI3462" s="171"/>
      <c r="EJ3462" s="171"/>
      <c r="EK3462" s="171"/>
      <c r="EL3462" s="171"/>
      <c r="EM3462" s="171"/>
      <c r="EN3462" s="171"/>
    </row>
    <row r="3463" spans="43:144" ht="15" x14ac:dyDescent="0.25">
      <c r="AQ3463" s="171"/>
      <c r="AR3463"/>
      <c r="AS3463"/>
      <c r="AT3463"/>
      <c r="AU3463"/>
      <c r="AV3463"/>
      <c r="AW3463"/>
      <c r="AX3463"/>
      <c r="AY3463"/>
      <c r="AZ3463"/>
      <c r="BA3463"/>
      <c r="BB3463"/>
      <c r="BC3463"/>
      <c r="BD3463"/>
      <c r="BE3463" s="171"/>
      <c r="BF3463" s="171"/>
      <c r="BG3463" s="171"/>
      <c r="BH3463" s="171"/>
      <c r="BI3463" s="171"/>
      <c r="BJ3463" s="171"/>
      <c r="BK3463" s="171"/>
      <c r="BL3463" s="171"/>
      <c r="BM3463" s="171"/>
      <c r="BN3463" s="171"/>
      <c r="BO3463" s="171"/>
      <c r="BP3463" s="171"/>
      <c r="BQ3463" s="171"/>
      <c r="BR3463" s="171"/>
      <c r="BS3463" s="171"/>
      <c r="BT3463" s="171"/>
      <c r="BU3463" s="171"/>
      <c r="BV3463" s="171"/>
      <c r="BW3463" s="171"/>
      <c r="BX3463" s="171"/>
      <c r="BY3463" s="171"/>
      <c r="BZ3463" s="171"/>
      <c r="CA3463" s="171"/>
      <c r="CB3463" s="171"/>
      <c r="CC3463" s="171"/>
      <c r="CD3463" s="171"/>
      <c r="CE3463" s="171"/>
      <c r="CF3463" s="171"/>
      <c r="CG3463" s="171"/>
      <c r="CH3463" s="171"/>
      <c r="CI3463" s="171"/>
      <c r="CJ3463" s="171"/>
      <c r="CK3463" s="171"/>
      <c r="CL3463" s="171"/>
      <c r="CM3463" s="171"/>
      <c r="CN3463" s="171"/>
      <c r="CO3463" s="171"/>
      <c r="CP3463" s="171"/>
      <c r="CQ3463" s="171"/>
      <c r="CR3463" s="171"/>
      <c r="CS3463" s="171"/>
      <c r="CT3463" s="171"/>
      <c r="CU3463" s="171"/>
      <c r="CV3463" s="171"/>
      <c r="CW3463" s="171"/>
      <c r="CX3463" s="171"/>
      <c r="CY3463" s="171"/>
      <c r="CZ3463" s="171"/>
      <c r="DA3463" s="171"/>
      <c r="DB3463" s="171"/>
      <c r="DC3463" s="171"/>
      <c r="DD3463" s="171"/>
      <c r="DE3463" s="171"/>
      <c r="DF3463" s="171"/>
      <c r="DG3463" s="171"/>
      <c r="DH3463" s="171"/>
      <c r="DI3463" s="171"/>
      <c r="DJ3463" s="171"/>
      <c r="DK3463" s="171"/>
      <c r="DL3463" s="171"/>
      <c r="DM3463" s="171"/>
      <c r="DN3463" s="171"/>
      <c r="DO3463" s="171"/>
      <c r="DP3463" s="171"/>
      <c r="DQ3463" s="171"/>
      <c r="DR3463" s="171"/>
      <c r="DS3463" s="171"/>
      <c r="DT3463" s="171"/>
      <c r="DU3463" s="171"/>
      <c r="DV3463" s="171"/>
      <c r="DW3463" s="171"/>
      <c r="DX3463" s="171"/>
      <c r="DY3463" s="171"/>
      <c r="DZ3463" s="171"/>
      <c r="EA3463" s="171"/>
      <c r="EB3463" s="171"/>
      <c r="EC3463" s="171"/>
      <c r="ED3463" s="171"/>
      <c r="EE3463" s="171"/>
      <c r="EF3463" s="171"/>
      <c r="EG3463" s="171"/>
      <c r="EH3463" s="171"/>
      <c r="EI3463" s="171"/>
      <c r="EJ3463" s="171"/>
      <c r="EK3463" s="171"/>
      <c r="EL3463" s="171"/>
      <c r="EM3463" s="171"/>
      <c r="EN3463" s="171"/>
    </row>
    <row r="3464" spans="43:144" ht="15" x14ac:dyDescent="0.25">
      <c r="AQ3464" s="171"/>
      <c r="AR3464"/>
      <c r="AS3464"/>
      <c r="AT3464"/>
      <c r="AU3464"/>
      <c r="AV3464"/>
      <c r="AW3464"/>
      <c r="AX3464"/>
      <c r="AY3464"/>
      <c r="AZ3464"/>
      <c r="BA3464"/>
      <c r="BB3464"/>
      <c r="BC3464"/>
      <c r="BD3464"/>
      <c r="BE3464" s="171"/>
      <c r="BF3464" s="171"/>
      <c r="BG3464" s="171"/>
      <c r="BH3464" s="171"/>
      <c r="BI3464" s="171"/>
      <c r="BJ3464" s="171"/>
      <c r="BK3464" s="171"/>
      <c r="BL3464" s="171"/>
      <c r="BM3464" s="171"/>
      <c r="BN3464" s="171"/>
      <c r="BO3464" s="171"/>
      <c r="BP3464" s="171"/>
      <c r="BQ3464" s="171"/>
      <c r="BR3464" s="171"/>
      <c r="BS3464" s="171"/>
      <c r="BT3464" s="171"/>
      <c r="BU3464" s="171"/>
      <c r="BV3464" s="171"/>
      <c r="BW3464" s="171"/>
      <c r="BX3464" s="171"/>
      <c r="BY3464" s="171"/>
      <c r="BZ3464" s="171"/>
      <c r="CA3464" s="171"/>
      <c r="CB3464" s="171"/>
      <c r="CC3464" s="171"/>
      <c r="CD3464" s="171"/>
      <c r="CE3464" s="171"/>
      <c r="CF3464" s="171"/>
      <c r="CG3464" s="171"/>
      <c r="CH3464" s="171"/>
      <c r="CI3464" s="171"/>
      <c r="CJ3464" s="171"/>
      <c r="CK3464" s="171"/>
      <c r="CL3464" s="171"/>
      <c r="CM3464" s="171"/>
      <c r="CN3464" s="171"/>
      <c r="CO3464" s="171"/>
      <c r="CP3464" s="171"/>
      <c r="CQ3464" s="171"/>
      <c r="CR3464" s="171"/>
      <c r="CS3464" s="171"/>
      <c r="CT3464" s="171"/>
      <c r="CU3464" s="171"/>
      <c r="CV3464" s="171"/>
      <c r="CW3464" s="171"/>
      <c r="CX3464" s="171"/>
      <c r="CY3464" s="171"/>
      <c r="CZ3464" s="171"/>
      <c r="DA3464" s="171"/>
      <c r="DB3464" s="171"/>
      <c r="DC3464" s="171"/>
      <c r="DD3464" s="171"/>
      <c r="DE3464" s="171"/>
      <c r="DF3464" s="171"/>
      <c r="DG3464" s="171"/>
      <c r="DH3464" s="171"/>
      <c r="DI3464" s="171"/>
      <c r="DJ3464" s="171"/>
      <c r="DK3464" s="171"/>
      <c r="DL3464" s="171"/>
      <c r="DM3464" s="171"/>
      <c r="DN3464" s="171"/>
      <c r="DO3464" s="171"/>
      <c r="DP3464" s="171"/>
      <c r="DQ3464" s="171"/>
      <c r="DR3464" s="171"/>
      <c r="DS3464" s="171"/>
      <c r="DT3464" s="171"/>
      <c r="DU3464" s="171"/>
      <c r="DV3464" s="171"/>
      <c r="DW3464" s="171"/>
      <c r="DX3464" s="171"/>
      <c r="DY3464" s="171"/>
      <c r="DZ3464" s="171"/>
      <c r="EA3464" s="171"/>
      <c r="EB3464" s="171"/>
      <c r="EC3464" s="171"/>
      <c r="ED3464" s="171"/>
      <c r="EE3464" s="171"/>
      <c r="EF3464" s="171"/>
      <c r="EG3464" s="171"/>
      <c r="EH3464" s="171"/>
      <c r="EI3464" s="171"/>
      <c r="EJ3464" s="171"/>
      <c r="EK3464" s="171"/>
      <c r="EL3464" s="171"/>
      <c r="EM3464" s="171"/>
      <c r="EN3464" s="171"/>
    </row>
    <row r="3465" spans="43:144" ht="15" x14ac:dyDescent="0.25">
      <c r="AQ3465" s="171"/>
      <c r="AR3465"/>
      <c r="AS3465"/>
      <c r="AT3465"/>
      <c r="AU3465"/>
      <c r="AV3465"/>
      <c r="AW3465"/>
      <c r="AX3465"/>
      <c r="AY3465"/>
      <c r="AZ3465"/>
      <c r="BA3465"/>
      <c r="BB3465"/>
      <c r="BC3465"/>
      <c r="BD3465"/>
      <c r="BE3465" s="171"/>
      <c r="BF3465" s="171"/>
      <c r="BG3465" s="171"/>
      <c r="BH3465" s="171"/>
      <c r="BI3465" s="171"/>
      <c r="BJ3465" s="171"/>
      <c r="BK3465" s="171"/>
      <c r="BL3465" s="171"/>
      <c r="BM3465" s="171"/>
      <c r="BN3465" s="171"/>
      <c r="BO3465" s="171"/>
      <c r="BP3465" s="171"/>
      <c r="BQ3465" s="171"/>
      <c r="BR3465" s="171"/>
      <c r="BS3465" s="171"/>
      <c r="BT3465" s="171"/>
      <c r="BU3465" s="171"/>
      <c r="BV3465" s="171"/>
      <c r="BW3465" s="171"/>
      <c r="BX3465" s="171"/>
      <c r="BY3465" s="171"/>
      <c r="BZ3465" s="171"/>
      <c r="CA3465" s="171"/>
      <c r="CB3465" s="171"/>
      <c r="CC3465" s="171"/>
      <c r="CD3465" s="171"/>
      <c r="CE3465" s="171"/>
      <c r="CF3465" s="171"/>
      <c r="CG3465" s="171"/>
      <c r="CH3465" s="171"/>
      <c r="CI3465" s="171"/>
      <c r="CJ3465" s="171"/>
      <c r="CK3465" s="171"/>
      <c r="CL3465" s="171"/>
      <c r="CM3465" s="171"/>
      <c r="CN3465" s="171"/>
      <c r="CO3465" s="171"/>
      <c r="CP3465" s="171"/>
      <c r="CQ3465" s="171"/>
      <c r="CR3465" s="171"/>
      <c r="CS3465" s="171"/>
      <c r="CT3465" s="171"/>
      <c r="CU3465" s="171"/>
      <c r="CV3465" s="171"/>
      <c r="CW3465" s="171"/>
      <c r="CX3465" s="171"/>
      <c r="CY3465" s="171"/>
      <c r="CZ3465" s="171"/>
      <c r="DA3465" s="171"/>
      <c r="DB3465" s="171"/>
      <c r="DC3465" s="171"/>
      <c r="DD3465" s="171"/>
      <c r="DE3465" s="171"/>
      <c r="DF3465" s="171"/>
      <c r="DG3465" s="171"/>
      <c r="DH3465" s="171"/>
      <c r="DI3465" s="171"/>
      <c r="DJ3465" s="171"/>
      <c r="DK3465" s="171"/>
      <c r="DL3465" s="171"/>
      <c r="DM3465" s="171"/>
      <c r="DN3465" s="171"/>
      <c r="DO3465" s="171"/>
      <c r="DP3465" s="171"/>
      <c r="DQ3465" s="171"/>
      <c r="DR3465" s="171"/>
      <c r="DS3465" s="171"/>
      <c r="DT3465" s="171"/>
      <c r="DU3465" s="171"/>
      <c r="DV3465" s="171"/>
      <c r="DW3465" s="171"/>
      <c r="DX3465" s="171"/>
      <c r="DY3465" s="171"/>
      <c r="DZ3465" s="171"/>
      <c r="EA3465" s="171"/>
      <c r="EB3465" s="171"/>
      <c r="EC3465" s="171"/>
      <c r="ED3465" s="171"/>
      <c r="EE3465" s="171"/>
      <c r="EF3465" s="171"/>
      <c r="EG3465" s="171"/>
      <c r="EH3465" s="171"/>
      <c r="EI3465" s="171"/>
      <c r="EJ3465" s="171"/>
      <c r="EK3465" s="171"/>
      <c r="EL3465" s="171"/>
      <c r="EM3465" s="171"/>
      <c r="EN3465" s="171"/>
    </row>
    <row r="3466" spans="43:144" ht="15" x14ac:dyDescent="0.25">
      <c r="AQ3466" s="171"/>
      <c r="AR3466"/>
      <c r="AS3466"/>
      <c r="AT3466"/>
      <c r="AU3466"/>
      <c r="AV3466"/>
      <c r="AW3466"/>
      <c r="AX3466"/>
      <c r="AY3466"/>
      <c r="AZ3466"/>
      <c r="BA3466"/>
      <c r="BB3466"/>
      <c r="BC3466"/>
      <c r="BD3466"/>
      <c r="BE3466" s="171"/>
      <c r="BF3466" s="171"/>
      <c r="BG3466" s="171"/>
      <c r="BH3466" s="171"/>
      <c r="BI3466" s="171"/>
      <c r="BJ3466" s="171"/>
      <c r="BK3466" s="171"/>
      <c r="BL3466" s="171"/>
      <c r="BM3466" s="171"/>
      <c r="BN3466" s="171"/>
      <c r="BO3466" s="171"/>
      <c r="BP3466" s="171"/>
      <c r="BQ3466" s="171"/>
      <c r="BR3466" s="171"/>
      <c r="BS3466" s="171"/>
      <c r="BT3466" s="171"/>
      <c r="BU3466" s="171"/>
      <c r="BV3466" s="171"/>
      <c r="BW3466" s="171"/>
      <c r="BX3466" s="171"/>
      <c r="BY3466" s="171"/>
      <c r="BZ3466" s="171"/>
      <c r="CA3466" s="171"/>
      <c r="CB3466" s="171"/>
      <c r="CC3466" s="171"/>
      <c r="CD3466" s="171"/>
      <c r="CE3466" s="171"/>
      <c r="CF3466" s="171"/>
      <c r="CG3466" s="171"/>
      <c r="CH3466" s="171"/>
      <c r="CI3466" s="171"/>
      <c r="CJ3466" s="171"/>
      <c r="CK3466" s="171"/>
      <c r="CL3466" s="171"/>
      <c r="CM3466" s="171"/>
      <c r="CN3466" s="171"/>
      <c r="CO3466" s="171"/>
      <c r="CP3466" s="171"/>
      <c r="CQ3466" s="171"/>
      <c r="CR3466" s="171"/>
      <c r="CS3466" s="171"/>
      <c r="CT3466" s="171"/>
      <c r="CU3466" s="171"/>
      <c r="CV3466" s="171"/>
      <c r="CW3466" s="171"/>
      <c r="CX3466" s="171"/>
      <c r="CY3466" s="171"/>
      <c r="CZ3466" s="171"/>
      <c r="DA3466" s="171"/>
      <c r="DB3466" s="171"/>
      <c r="DC3466" s="171"/>
      <c r="DD3466" s="171"/>
      <c r="DE3466" s="171"/>
      <c r="DF3466" s="171"/>
      <c r="DG3466" s="171"/>
      <c r="DH3466" s="171"/>
      <c r="DI3466" s="171"/>
      <c r="DJ3466" s="171"/>
      <c r="DK3466" s="171"/>
      <c r="DL3466" s="171"/>
      <c r="DM3466" s="171"/>
      <c r="DN3466" s="171"/>
      <c r="DO3466" s="171"/>
      <c r="DP3466" s="171"/>
      <c r="DQ3466" s="171"/>
      <c r="DR3466" s="171"/>
      <c r="DS3466" s="171"/>
      <c r="DT3466" s="171"/>
      <c r="DU3466" s="171"/>
      <c r="DV3466" s="171"/>
      <c r="DW3466" s="171"/>
      <c r="DX3466" s="171"/>
      <c r="DY3466" s="171"/>
      <c r="DZ3466" s="171"/>
      <c r="EA3466" s="171"/>
      <c r="EB3466" s="171"/>
      <c r="EC3466" s="171"/>
      <c r="ED3466" s="171"/>
      <c r="EE3466" s="171"/>
      <c r="EF3466" s="171"/>
      <c r="EG3466" s="171"/>
      <c r="EH3466" s="171"/>
      <c r="EI3466" s="171"/>
      <c r="EJ3466" s="171"/>
      <c r="EK3466" s="171"/>
      <c r="EL3466" s="171"/>
      <c r="EM3466" s="171"/>
      <c r="EN3466" s="171"/>
    </row>
    <row r="3467" spans="43:144" ht="15" x14ac:dyDescent="0.25">
      <c r="AQ3467" s="171"/>
      <c r="AR3467"/>
      <c r="AS3467"/>
      <c r="AT3467"/>
      <c r="AU3467"/>
      <c r="AV3467"/>
      <c r="AW3467"/>
      <c r="AX3467"/>
      <c r="AY3467"/>
      <c r="AZ3467"/>
      <c r="BA3467"/>
      <c r="BB3467"/>
      <c r="BC3467"/>
      <c r="BD3467"/>
      <c r="BE3467" s="171"/>
      <c r="BF3467" s="171"/>
      <c r="BG3467" s="171"/>
      <c r="BH3467" s="171"/>
      <c r="BI3467" s="171"/>
      <c r="BJ3467" s="171"/>
      <c r="BK3467" s="171"/>
      <c r="BL3467" s="171"/>
      <c r="BM3467" s="171"/>
      <c r="BN3467" s="171"/>
      <c r="BO3467" s="171"/>
      <c r="BP3467" s="171"/>
      <c r="BQ3467" s="171"/>
      <c r="BR3467" s="171"/>
      <c r="BS3467" s="171"/>
      <c r="BT3467" s="171"/>
      <c r="BU3467" s="171"/>
      <c r="BV3467" s="171"/>
      <c r="BW3467" s="171"/>
      <c r="BX3467" s="171"/>
      <c r="BY3467" s="171"/>
      <c r="BZ3467" s="171"/>
      <c r="CA3467" s="171"/>
      <c r="CB3467" s="171"/>
      <c r="CC3467" s="171"/>
      <c r="CD3467" s="171"/>
      <c r="CE3467" s="171"/>
      <c r="CF3467" s="171"/>
      <c r="CG3467" s="171"/>
      <c r="CH3467" s="171"/>
      <c r="CI3467" s="171"/>
      <c r="CJ3467" s="171"/>
      <c r="CK3467" s="171"/>
      <c r="CL3467" s="171"/>
      <c r="CM3467" s="171"/>
      <c r="CN3467" s="171"/>
      <c r="CO3467" s="171"/>
      <c r="CP3467" s="171"/>
      <c r="CQ3467" s="171"/>
      <c r="CR3467" s="171"/>
      <c r="CS3467" s="171"/>
      <c r="CT3467" s="171"/>
      <c r="CU3467" s="171"/>
      <c r="CV3467" s="171"/>
      <c r="CW3467" s="171"/>
      <c r="CX3467" s="171"/>
      <c r="CY3467" s="171"/>
      <c r="CZ3467" s="171"/>
      <c r="DA3467" s="171"/>
      <c r="DB3467" s="171"/>
      <c r="DC3467" s="171"/>
      <c r="DD3467" s="171"/>
      <c r="DE3467" s="171"/>
      <c r="DF3467" s="171"/>
      <c r="DG3467" s="171"/>
      <c r="DH3467" s="171"/>
      <c r="DI3467" s="171"/>
      <c r="DJ3467" s="171"/>
      <c r="DK3467" s="171"/>
      <c r="DL3467" s="171"/>
      <c r="DM3467" s="171"/>
      <c r="DN3467" s="171"/>
      <c r="DO3467" s="171"/>
      <c r="DP3467" s="171"/>
      <c r="DQ3467" s="171"/>
      <c r="DR3467" s="171"/>
      <c r="DS3467" s="171"/>
      <c r="DT3467" s="171"/>
      <c r="DU3467" s="171"/>
      <c r="DV3467" s="171"/>
      <c r="DW3467" s="171"/>
      <c r="DX3467" s="171"/>
      <c r="DY3467" s="171"/>
      <c r="DZ3467" s="171"/>
      <c r="EA3467" s="171"/>
      <c r="EB3467" s="171"/>
      <c r="EC3467" s="171"/>
      <c r="ED3467" s="171"/>
      <c r="EE3467" s="171"/>
      <c r="EF3467" s="171"/>
      <c r="EG3467" s="171"/>
      <c r="EH3467" s="171"/>
      <c r="EI3467" s="171"/>
      <c r="EJ3467" s="171"/>
      <c r="EK3467" s="171"/>
      <c r="EL3467" s="171"/>
      <c r="EM3467" s="171"/>
      <c r="EN3467" s="171"/>
    </row>
    <row r="3468" spans="43:144" ht="15" x14ac:dyDescent="0.25">
      <c r="AQ3468" s="171"/>
      <c r="AR3468"/>
      <c r="AS3468"/>
      <c r="AT3468"/>
      <c r="AU3468"/>
      <c r="AV3468"/>
      <c r="AW3468"/>
      <c r="AX3468"/>
      <c r="AY3468"/>
      <c r="AZ3468"/>
      <c r="BA3468"/>
      <c r="BB3468"/>
      <c r="BC3468"/>
      <c r="BD3468"/>
      <c r="BE3468" s="171"/>
      <c r="BF3468" s="171"/>
      <c r="BG3468" s="171"/>
      <c r="BH3468" s="171"/>
      <c r="BI3468" s="171"/>
      <c r="BJ3468" s="171"/>
      <c r="BK3468" s="171"/>
      <c r="BL3468" s="171"/>
      <c r="BM3468" s="171"/>
      <c r="BN3468" s="171"/>
      <c r="BO3468" s="171"/>
      <c r="BP3468" s="171"/>
      <c r="BQ3468" s="171"/>
      <c r="BR3468" s="171"/>
      <c r="BS3468" s="171"/>
      <c r="BT3468" s="171"/>
      <c r="BU3468" s="171"/>
      <c r="BV3468" s="171"/>
      <c r="BW3468" s="171"/>
      <c r="BX3468" s="171"/>
      <c r="BY3468" s="171"/>
      <c r="BZ3468" s="171"/>
      <c r="CA3468" s="171"/>
      <c r="CB3468" s="171"/>
      <c r="CC3468" s="171"/>
      <c r="CD3468" s="171"/>
      <c r="CE3468" s="171"/>
      <c r="CF3468" s="171"/>
      <c r="CG3468" s="171"/>
      <c r="CH3468" s="171"/>
      <c r="CI3468" s="171"/>
      <c r="CJ3468" s="171"/>
      <c r="CK3468" s="171"/>
      <c r="CL3468" s="171"/>
      <c r="CM3468" s="171"/>
      <c r="CN3468" s="171"/>
      <c r="CO3468" s="171"/>
      <c r="CP3468" s="171"/>
      <c r="CQ3468" s="171"/>
      <c r="CR3468" s="171"/>
      <c r="CS3468" s="171"/>
      <c r="CT3468" s="171"/>
      <c r="CU3468" s="171"/>
      <c r="CV3468" s="171"/>
      <c r="CW3468" s="171"/>
      <c r="CX3468" s="171"/>
      <c r="CY3468" s="171"/>
      <c r="CZ3468" s="171"/>
      <c r="DA3468" s="171"/>
      <c r="DB3468" s="171"/>
      <c r="DC3468" s="171"/>
      <c r="DD3468" s="171"/>
      <c r="DE3468" s="171"/>
      <c r="DF3468" s="171"/>
      <c r="DG3468" s="171"/>
      <c r="DH3468" s="171"/>
      <c r="DI3468" s="171"/>
      <c r="DJ3468" s="171"/>
      <c r="DK3468" s="171"/>
      <c r="DL3468" s="171"/>
      <c r="DM3468" s="171"/>
      <c r="DN3468" s="171"/>
      <c r="DO3468" s="171"/>
      <c r="DP3468" s="171"/>
      <c r="DQ3468" s="171"/>
      <c r="DR3468" s="171"/>
      <c r="DS3468" s="171"/>
      <c r="DT3468" s="171"/>
      <c r="DU3468" s="171"/>
      <c r="DV3468" s="171"/>
      <c r="DW3468" s="171"/>
      <c r="DX3468" s="171"/>
      <c r="DY3468" s="171"/>
      <c r="DZ3468" s="171"/>
      <c r="EA3468" s="171"/>
      <c r="EB3468" s="171"/>
      <c r="EC3468" s="171"/>
      <c r="ED3468" s="171"/>
      <c r="EE3468" s="171"/>
      <c r="EF3468" s="171"/>
      <c r="EG3468" s="171"/>
      <c r="EH3468" s="171"/>
      <c r="EI3468" s="171"/>
      <c r="EJ3468" s="171"/>
      <c r="EK3468" s="171"/>
      <c r="EL3468" s="171"/>
      <c r="EM3468" s="171"/>
      <c r="EN3468" s="171"/>
    </row>
    <row r="3469" spans="43:144" ht="15" x14ac:dyDescent="0.25">
      <c r="AQ3469" s="171"/>
      <c r="AR3469"/>
      <c r="AS3469"/>
      <c r="AT3469"/>
      <c r="AU3469"/>
      <c r="AV3469"/>
      <c r="AW3469"/>
      <c r="AX3469"/>
      <c r="AY3469"/>
      <c r="AZ3469"/>
      <c r="BA3469"/>
      <c r="BB3469"/>
      <c r="BC3469"/>
      <c r="BD3469"/>
      <c r="BE3469" s="171"/>
      <c r="BF3469" s="171"/>
      <c r="BG3469" s="171"/>
      <c r="BH3469" s="171"/>
      <c r="BI3469" s="171"/>
      <c r="BJ3469" s="171"/>
      <c r="BK3469" s="171"/>
      <c r="BL3469" s="171"/>
      <c r="BM3469" s="171"/>
      <c r="BN3469" s="171"/>
      <c r="BO3469" s="171"/>
      <c r="BP3469" s="171"/>
      <c r="BQ3469" s="171"/>
      <c r="BR3469" s="171"/>
      <c r="BS3469" s="171"/>
      <c r="BT3469" s="171"/>
      <c r="BU3469" s="171"/>
      <c r="BV3469" s="171"/>
      <c r="BW3469" s="171"/>
      <c r="BX3469" s="171"/>
      <c r="BY3469" s="171"/>
      <c r="BZ3469" s="171"/>
      <c r="CA3469" s="171"/>
      <c r="CB3469" s="171"/>
      <c r="CC3469" s="171"/>
      <c r="CD3469" s="171"/>
      <c r="CE3469" s="171"/>
      <c r="CF3469" s="171"/>
      <c r="CG3469" s="171"/>
      <c r="CH3469" s="171"/>
      <c r="CI3469" s="171"/>
      <c r="CJ3469" s="171"/>
      <c r="CK3469" s="171"/>
      <c r="CL3469" s="171"/>
      <c r="CM3469" s="171"/>
      <c r="CN3469" s="171"/>
      <c r="CO3469" s="171"/>
      <c r="CP3469" s="171"/>
      <c r="CQ3469" s="171"/>
      <c r="CR3469" s="171"/>
      <c r="CS3469" s="171"/>
      <c r="CT3469" s="171"/>
      <c r="CU3469" s="171"/>
      <c r="CV3469" s="171"/>
      <c r="CW3469" s="171"/>
      <c r="CX3469" s="171"/>
      <c r="CY3469" s="171"/>
      <c r="CZ3469" s="171"/>
      <c r="DA3469" s="171"/>
      <c r="DB3469" s="171"/>
      <c r="DC3469" s="171"/>
      <c r="DD3469" s="171"/>
      <c r="DE3469" s="171"/>
      <c r="DF3469" s="171"/>
      <c r="DG3469" s="171"/>
      <c r="DH3469" s="171"/>
      <c r="DI3469" s="171"/>
      <c r="DJ3469" s="171"/>
      <c r="DK3469" s="171"/>
      <c r="DL3469" s="171"/>
      <c r="DM3469" s="171"/>
      <c r="DN3469" s="171"/>
      <c r="DO3469" s="171"/>
      <c r="DP3469" s="171"/>
      <c r="DQ3469" s="171"/>
      <c r="DR3469" s="171"/>
      <c r="DS3469" s="171"/>
      <c r="DT3469" s="171"/>
      <c r="DU3469" s="171"/>
      <c r="DV3469" s="171"/>
      <c r="DW3469" s="171"/>
      <c r="DX3469" s="171"/>
      <c r="DY3469" s="171"/>
      <c r="DZ3469" s="171"/>
      <c r="EA3469" s="171"/>
      <c r="EB3469" s="171"/>
      <c r="EC3469" s="171"/>
      <c r="ED3469" s="171"/>
      <c r="EE3469" s="171"/>
      <c r="EF3469" s="171"/>
      <c r="EG3469" s="171"/>
      <c r="EH3469" s="171"/>
      <c r="EI3469" s="171"/>
      <c r="EJ3469" s="171"/>
      <c r="EK3469" s="171"/>
      <c r="EL3469" s="171"/>
      <c r="EM3469" s="171"/>
      <c r="EN3469" s="171"/>
    </row>
    <row r="3470" spans="43:144" ht="15" x14ac:dyDescent="0.25">
      <c r="AQ3470" s="171"/>
      <c r="AR3470"/>
      <c r="AS3470"/>
      <c r="AT3470"/>
      <c r="AU3470"/>
      <c r="AV3470"/>
      <c r="AW3470"/>
      <c r="AX3470"/>
      <c r="AY3470"/>
      <c r="AZ3470"/>
      <c r="BA3470"/>
      <c r="BB3470"/>
      <c r="BC3470"/>
      <c r="BD3470"/>
      <c r="BE3470" s="171"/>
      <c r="BF3470" s="171"/>
      <c r="BG3470" s="171"/>
      <c r="BH3470" s="171"/>
      <c r="BI3470" s="171"/>
      <c r="BJ3470" s="171"/>
      <c r="BK3470" s="171"/>
      <c r="BL3470" s="171"/>
      <c r="BM3470" s="171"/>
      <c r="BN3470" s="171"/>
      <c r="BO3470" s="171"/>
      <c r="BP3470" s="171"/>
      <c r="BQ3470" s="171"/>
      <c r="BR3470" s="171"/>
      <c r="BS3470" s="171"/>
      <c r="BT3470" s="171"/>
      <c r="BU3470" s="171"/>
      <c r="BV3470" s="171"/>
      <c r="BW3470" s="171"/>
      <c r="BX3470" s="171"/>
      <c r="BY3470" s="171"/>
      <c r="BZ3470" s="171"/>
      <c r="CA3470" s="171"/>
      <c r="CB3470" s="171"/>
      <c r="CC3470" s="171"/>
      <c r="CD3470" s="171"/>
      <c r="CE3470" s="171"/>
      <c r="CF3470" s="171"/>
      <c r="CG3470" s="171"/>
      <c r="CH3470" s="171"/>
      <c r="CI3470" s="171"/>
      <c r="CJ3470" s="171"/>
      <c r="CK3470" s="171"/>
      <c r="CL3470" s="171"/>
      <c r="CM3470" s="171"/>
      <c r="CN3470" s="171"/>
      <c r="CO3470" s="171"/>
      <c r="CP3470" s="171"/>
      <c r="CQ3470" s="171"/>
      <c r="CR3470" s="171"/>
      <c r="CS3470" s="171"/>
      <c r="CT3470" s="171"/>
      <c r="CU3470" s="171"/>
      <c r="CV3470" s="171"/>
      <c r="CW3470" s="171"/>
      <c r="CX3470" s="171"/>
      <c r="CY3470" s="171"/>
      <c r="CZ3470" s="171"/>
      <c r="DA3470" s="171"/>
      <c r="DB3470" s="171"/>
      <c r="DC3470" s="171"/>
      <c r="DD3470" s="171"/>
      <c r="DE3470" s="171"/>
      <c r="DF3470" s="171"/>
      <c r="DG3470" s="171"/>
      <c r="DH3470" s="171"/>
      <c r="DI3470" s="171"/>
      <c r="DJ3470" s="171"/>
      <c r="DK3470" s="171"/>
      <c r="DL3470" s="171"/>
      <c r="DM3470" s="171"/>
      <c r="DN3470" s="171"/>
      <c r="DO3470" s="171"/>
      <c r="DP3470" s="171"/>
      <c r="DQ3470" s="171"/>
      <c r="DR3470" s="171"/>
      <c r="DS3470" s="171"/>
      <c r="DT3470" s="171"/>
      <c r="DU3470" s="171"/>
      <c r="DV3470" s="171"/>
      <c r="DW3470" s="171"/>
      <c r="DX3470" s="171"/>
      <c r="DY3470" s="171"/>
      <c r="DZ3470" s="171"/>
      <c r="EA3470" s="171"/>
      <c r="EB3470" s="171"/>
      <c r="EC3470" s="171"/>
      <c r="ED3470" s="171"/>
      <c r="EE3470" s="171"/>
      <c r="EF3470" s="171"/>
      <c r="EG3470" s="171"/>
      <c r="EH3470" s="171"/>
      <c r="EI3470" s="171"/>
      <c r="EJ3470" s="171"/>
      <c r="EK3470" s="171"/>
      <c r="EL3470" s="171"/>
      <c r="EM3470" s="171"/>
      <c r="EN3470" s="171"/>
    </row>
    <row r="3471" spans="43:144" ht="15" x14ac:dyDescent="0.25">
      <c r="AQ3471" s="171"/>
      <c r="AR3471"/>
      <c r="AS3471"/>
      <c r="AT3471"/>
      <c r="AU3471"/>
      <c r="AV3471"/>
      <c r="AW3471"/>
      <c r="AX3471"/>
      <c r="AY3471"/>
      <c r="AZ3471"/>
      <c r="BA3471"/>
      <c r="BB3471"/>
      <c r="BC3471"/>
      <c r="BD3471"/>
      <c r="BE3471" s="171"/>
      <c r="BF3471" s="171"/>
      <c r="BG3471" s="171"/>
      <c r="BH3471" s="171"/>
      <c r="BI3471" s="171"/>
      <c r="BJ3471" s="171"/>
      <c r="BK3471" s="171"/>
      <c r="BL3471" s="171"/>
      <c r="BM3471" s="171"/>
      <c r="BN3471" s="171"/>
      <c r="BO3471" s="171"/>
      <c r="BP3471" s="171"/>
      <c r="BQ3471" s="171"/>
      <c r="BR3471" s="171"/>
      <c r="BS3471" s="171"/>
      <c r="BT3471" s="171"/>
      <c r="BU3471" s="171"/>
      <c r="BV3471" s="171"/>
      <c r="BW3471" s="171"/>
      <c r="BX3471" s="171"/>
      <c r="BY3471" s="171"/>
      <c r="BZ3471" s="171"/>
      <c r="CA3471" s="171"/>
      <c r="CB3471" s="171"/>
      <c r="CC3471" s="171"/>
      <c r="CD3471" s="171"/>
      <c r="CE3471" s="171"/>
      <c r="CF3471" s="171"/>
      <c r="CG3471" s="171"/>
      <c r="CH3471" s="171"/>
      <c r="CI3471" s="171"/>
      <c r="CJ3471" s="171"/>
      <c r="CK3471" s="171"/>
      <c r="CL3471" s="171"/>
      <c r="CM3471" s="171"/>
      <c r="CN3471" s="171"/>
      <c r="CO3471" s="171"/>
      <c r="CP3471" s="171"/>
      <c r="CQ3471" s="171"/>
      <c r="CR3471" s="171"/>
      <c r="CS3471" s="171"/>
      <c r="CT3471" s="171"/>
      <c r="CU3471" s="171"/>
      <c r="CV3471" s="171"/>
      <c r="CW3471" s="171"/>
      <c r="CX3471" s="171"/>
      <c r="CY3471" s="171"/>
      <c r="CZ3471" s="171"/>
      <c r="DA3471" s="171"/>
      <c r="DB3471" s="171"/>
      <c r="DC3471" s="171"/>
      <c r="DD3471" s="171"/>
      <c r="DE3471" s="171"/>
      <c r="DF3471" s="171"/>
      <c r="DG3471" s="171"/>
      <c r="DH3471" s="171"/>
      <c r="DI3471" s="171"/>
      <c r="DJ3471" s="171"/>
      <c r="DK3471" s="171"/>
      <c r="DL3471" s="171"/>
      <c r="DM3471" s="171"/>
      <c r="DN3471" s="171"/>
      <c r="DO3471" s="171"/>
      <c r="DP3471" s="171"/>
      <c r="DQ3471" s="171"/>
      <c r="DR3471" s="171"/>
      <c r="DS3471" s="171"/>
      <c r="DT3471" s="171"/>
      <c r="DU3471" s="171"/>
      <c r="DV3471" s="171"/>
      <c r="DW3471" s="171"/>
      <c r="DX3471" s="171"/>
      <c r="DY3471" s="171"/>
      <c r="DZ3471" s="171"/>
      <c r="EA3471" s="171"/>
      <c r="EB3471" s="171"/>
      <c r="EC3471" s="171"/>
      <c r="ED3471" s="171"/>
      <c r="EE3471" s="171"/>
      <c r="EF3471" s="171"/>
      <c r="EG3471" s="171"/>
      <c r="EH3471" s="171"/>
      <c r="EI3471" s="171"/>
      <c r="EJ3471" s="171"/>
      <c r="EK3471" s="171"/>
      <c r="EL3471" s="171"/>
      <c r="EM3471" s="171"/>
      <c r="EN3471" s="171"/>
    </row>
    <row r="3472" spans="43:144" ht="15" x14ac:dyDescent="0.25">
      <c r="AQ3472" s="171"/>
      <c r="AR3472"/>
      <c r="AS3472"/>
      <c r="AT3472"/>
      <c r="AU3472"/>
      <c r="AV3472"/>
      <c r="AW3472"/>
      <c r="AX3472"/>
      <c r="AY3472"/>
      <c r="AZ3472"/>
      <c r="BA3472"/>
      <c r="BB3472"/>
      <c r="BC3472"/>
      <c r="BD3472"/>
      <c r="BE3472" s="171"/>
      <c r="BF3472" s="171"/>
      <c r="BG3472" s="171"/>
      <c r="BH3472" s="171"/>
      <c r="BI3472" s="171"/>
      <c r="BJ3472" s="171"/>
      <c r="BK3472" s="171"/>
      <c r="BL3472" s="171"/>
      <c r="BM3472" s="171"/>
      <c r="BN3472" s="171"/>
      <c r="BO3472" s="171"/>
      <c r="BP3472" s="171"/>
      <c r="BQ3472" s="171"/>
      <c r="BR3472" s="171"/>
      <c r="BS3472" s="171"/>
      <c r="BT3472" s="171"/>
      <c r="BU3472" s="171"/>
      <c r="BV3472" s="171"/>
      <c r="BW3472" s="171"/>
      <c r="BX3472" s="171"/>
      <c r="BY3472" s="171"/>
      <c r="BZ3472" s="171"/>
      <c r="CA3472" s="171"/>
      <c r="CB3472" s="171"/>
      <c r="CC3472" s="171"/>
      <c r="CD3472" s="171"/>
      <c r="CE3472" s="171"/>
      <c r="CF3472" s="171"/>
      <c r="CG3472" s="171"/>
      <c r="CH3472" s="171"/>
      <c r="CI3472" s="171"/>
      <c r="CJ3472" s="171"/>
      <c r="CK3472" s="171"/>
      <c r="CL3472" s="171"/>
      <c r="CM3472" s="171"/>
      <c r="CN3472" s="171"/>
      <c r="CO3472" s="171"/>
      <c r="CP3472" s="171"/>
      <c r="CQ3472" s="171"/>
      <c r="CR3472" s="171"/>
      <c r="CS3472" s="171"/>
      <c r="CT3472" s="171"/>
      <c r="CU3472" s="171"/>
      <c r="CV3472" s="171"/>
      <c r="CW3472" s="171"/>
      <c r="CX3472" s="171"/>
      <c r="CY3472" s="171"/>
      <c r="CZ3472" s="171"/>
      <c r="DA3472" s="171"/>
      <c r="DB3472" s="171"/>
      <c r="DC3472" s="171"/>
      <c r="DD3472" s="171"/>
      <c r="DE3472" s="171"/>
      <c r="DF3472" s="171"/>
      <c r="DG3472" s="171"/>
      <c r="DH3472" s="171"/>
      <c r="DI3472" s="171"/>
      <c r="DJ3472" s="171"/>
      <c r="DK3472" s="171"/>
      <c r="DL3472" s="171"/>
      <c r="DM3472" s="171"/>
      <c r="DN3472" s="171"/>
      <c r="DO3472" s="171"/>
      <c r="DP3472" s="171"/>
      <c r="DQ3472" s="171"/>
      <c r="DR3472" s="171"/>
      <c r="DS3472" s="171"/>
      <c r="DT3472" s="171"/>
      <c r="DU3472" s="171"/>
      <c r="DV3472" s="171"/>
      <c r="DW3472" s="171"/>
      <c r="DX3472" s="171"/>
      <c r="DY3472" s="171"/>
      <c r="DZ3472" s="171"/>
      <c r="EA3472" s="171"/>
      <c r="EB3472" s="171"/>
      <c r="EC3472" s="171"/>
      <c r="ED3472" s="171"/>
      <c r="EE3472" s="171"/>
      <c r="EF3472" s="171"/>
      <c r="EG3472" s="171"/>
      <c r="EH3472" s="171"/>
      <c r="EI3472" s="171"/>
      <c r="EJ3472" s="171"/>
      <c r="EK3472" s="171"/>
      <c r="EL3472" s="171"/>
      <c r="EM3472" s="171"/>
      <c r="EN3472" s="171"/>
    </row>
    <row r="3473" spans="43:144" ht="15" x14ac:dyDescent="0.25">
      <c r="AQ3473" s="171"/>
      <c r="AR3473"/>
      <c r="AS3473"/>
      <c r="AT3473"/>
      <c r="AU3473"/>
      <c r="AV3473"/>
      <c r="AW3473"/>
      <c r="AX3473"/>
      <c r="AY3473"/>
      <c r="AZ3473"/>
      <c r="BA3473"/>
      <c r="BB3473"/>
      <c r="BC3473"/>
      <c r="BD3473"/>
      <c r="BE3473" s="171"/>
      <c r="BF3473" s="171"/>
      <c r="BG3473" s="171"/>
      <c r="BH3473" s="171"/>
      <c r="BI3473" s="171"/>
      <c r="BJ3473" s="171"/>
      <c r="BK3473" s="171"/>
      <c r="BL3473" s="171"/>
      <c r="BM3473" s="171"/>
      <c r="BN3473" s="171"/>
      <c r="BO3473" s="171"/>
      <c r="BP3473" s="171"/>
      <c r="BQ3473" s="171"/>
      <c r="BR3473" s="171"/>
      <c r="BS3473" s="171"/>
      <c r="BT3473" s="171"/>
      <c r="BU3473" s="171"/>
      <c r="BV3473" s="171"/>
      <c r="BW3473" s="171"/>
      <c r="BX3473" s="171"/>
      <c r="BY3473" s="171"/>
      <c r="BZ3473" s="171"/>
      <c r="CA3473" s="171"/>
      <c r="CB3473" s="171"/>
      <c r="CC3473" s="171"/>
      <c r="CD3473" s="171"/>
      <c r="CE3473" s="171"/>
      <c r="CF3473" s="171"/>
      <c r="CG3473" s="171"/>
      <c r="CH3473" s="171"/>
      <c r="CI3473" s="171"/>
      <c r="CJ3473" s="171"/>
      <c r="CK3473" s="171"/>
      <c r="CL3473" s="171"/>
      <c r="CM3473" s="171"/>
      <c r="CN3473" s="171"/>
      <c r="CO3473" s="171"/>
      <c r="CP3473" s="171"/>
      <c r="CQ3473" s="171"/>
      <c r="CR3473" s="171"/>
      <c r="CS3473" s="171"/>
      <c r="CT3473" s="171"/>
      <c r="CU3473" s="171"/>
      <c r="CV3473" s="171"/>
      <c r="CW3473" s="171"/>
      <c r="CX3473" s="171"/>
      <c r="CY3473" s="171"/>
      <c r="CZ3473" s="171"/>
      <c r="DA3473" s="171"/>
      <c r="DB3473" s="171"/>
      <c r="DC3473" s="171"/>
      <c r="DD3473" s="171"/>
      <c r="DE3473" s="171"/>
      <c r="DF3473" s="171"/>
      <c r="DG3473" s="171"/>
      <c r="DH3473" s="171"/>
      <c r="DI3473" s="171"/>
      <c r="DJ3473" s="171"/>
      <c r="DK3473" s="171"/>
      <c r="DL3473" s="171"/>
      <c r="DM3473" s="171"/>
      <c r="DN3473" s="171"/>
      <c r="DO3473" s="171"/>
      <c r="DP3473" s="171"/>
      <c r="DQ3473" s="171"/>
      <c r="DR3473" s="171"/>
      <c r="DS3473" s="171"/>
      <c r="DT3473" s="171"/>
      <c r="DU3473" s="171"/>
      <c r="DV3473" s="171"/>
      <c r="DW3473" s="171"/>
      <c r="DX3473" s="171"/>
      <c r="DY3473" s="171"/>
      <c r="DZ3473" s="171"/>
      <c r="EA3473" s="171"/>
      <c r="EB3473" s="171"/>
      <c r="EC3473" s="171"/>
      <c r="ED3473" s="171"/>
      <c r="EE3473" s="171"/>
      <c r="EF3473" s="171"/>
      <c r="EG3473" s="171"/>
      <c r="EH3473" s="171"/>
      <c r="EI3473" s="171"/>
      <c r="EJ3473" s="171"/>
      <c r="EK3473" s="171"/>
      <c r="EL3473" s="171"/>
      <c r="EM3473" s="171"/>
      <c r="EN3473" s="171"/>
    </row>
    <row r="3474" spans="43:144" ht="15" x14ac:dyDescent="0.25">
      <c r="AQ3474" s="171"/>
      <c r="AR3474"/>
      <c r="AS3474"/>
      <c r="AT3474"/>
      <c r="AU3474"/>
      <c r="AV3474"/>
      <c r="AW3474"/>
      <c r="AX3474"/>
      <c r="AY3474"/>
      <c r="AZ3474"/>
      <c r="BA3474"/>
      <c r="BB3474"/>
      <c r="BC3474"/>
      <c r="BD3474"/>
      <c r="BE3474" s="171"/>
      <c r="BF3474" s="171"/>
      <c r="BG3474" s="171"/>
      <c r="BH3474" s="171"/>
      <c r="BI3474" s="171"/>
      <c r="BJ3474" s="171"/>
      <c r="BK3474" s="171"/>
      <c r="BL3474" s="171"/>
      <c r="BM3474" s="171"/>
      <c r="BN3474" s="171"/>
      <c r="BO3474" s="171"/>
      <c r="BP3474" s="171"/>
      <c r="BQ3474" s="171"/>
      <c r="BR3474" s="171"/>
      <c r="BS3474" s="171"/>
      <c r="BT3474" s="171"/>
      <c r="BU3474" s="171"/>
      <c r="BV3474" s="171"/>
      <c r="BW3474" s="171"/>
      <c r="BX3474" s="171"/>
      <c r="BY3474" s="171"/>
      <c r="BZ3474" s="171"/>
      <c r="CA3474" s="171"/>
      <c r="CB3474" s="171"/>
      <c r="CC3474" s="171"/>
      <c r="CD3474" s="171"/>
      <c r="CE3474" s="171"/>
      <c r="CF3474" s="171"/>
      <c r="CG3474" s="171"/>
      <c r="CH3474" s="171"/>
      <c r="CI3474" s="171"/>
      <c r="CJ3474" s="171"/>
      <c r="CK3474" s="171"/>
      <c r="CL3474" s="171"/>
      <c r="CM3474" s="171"/>
      <c r="CN3474" s="171"/>
      <c r="CO3474" s="171"/>
      <c r="CP3474" s="171"/>
      <c r="CQ3474" s="171"/>
      <c r="CR3474" s="171"/>
      <c r="CS3474" s="171"/>
      <c r="CT3474" s="171"/>
      <c r="CU3474" s="171"/>
      <c r="CV3474" s="171"/>
      <c r="CW3474" s="171"/>
      <c r="CX3474" s="171"/>
      <c r="CY3474" s="171"/>
      <c r="CZ3474" s="171"/>
      <c r="DA3474" s="171"/>
      <c r="DB3474" s="171"/>
      <c r="DC3474" s="171"/>
      <c r="DD3474" s="171"/>
      <c r="DE3474" s="171"/>
      <c r="DF3474" s="171"/>
      <c r="DG3474" s="171"/>
      <c r="DH3474" s="171"/>
      <c r="DI3474" s="171"/>
      <c r="DJ3474" s="171"/>
      <c r="DK3474" s="171"/>
      <c r="DL3474" s="171"/>
      <c r="DM3474" s="171"/>
      <c r="DN3474" s="171"/>
      <c r="DO3474" s="171"/>
      <c r="DP3474" s="171"/>
      <c r="DQ3474" s="171"/>
      <c r="DR3474" s="171"/>
      <c r="DS3474" s="171"/>
      <c r="DT3474" s="171"/>
      <c r="DU3474" s="171"/>
      <c r="DV3474" s="171"/>
      <c r="DW3474" s="171"/>
      <c r="DX3474" s="171"/>
      <c r="DY3474" s="171"/>
      <c r="DZ3474" s="171"/>
      <c r="EA3474" s="171"/>
      <c r="EB3474" s="171"/>
      <c r="EC3474" s="171"/>
      <c r="ED3474" s="171"/>
      <c r="EE3474" s="171"/>
      <c r="EF3474" s="171"/>
      <c r="EG3474" s="171"/>
      <c r="EH3474" s="171"/>
      <c r="EI3474" s="171"/>
      <c r="EJ3474" s="171"/>
      <c r="EK3474" s="171"/>
      <c r="EL3474" s="171"/>
      <c r="EM3474" s="171"/>
      <c r="EN3474" s="171"/>
    </row>
    <row r="3475" spans="43:144" ht="15" x14ac:dyDescent="0.25">
      <c r="AQ3475" s="171"/>
      <c r="AR3475"/>
      <c r="AS3475"/>
      <c r="AT3475"/>
      <c r="AU3475"/>
      <c r="AV3475"/>
      <c r="AW3475"/>
      <c r="AX3475"/>
      <c r="AY3475"/>
      <c r="AZ3475"/>
      <c r="BA3475"/>
      <c r="BB3475"/>
      <c r="BC3475"/>
      <c r="BD3475"/>
      <c r="BE3475" s="171"/>
      <c r="BF3475" s="171"/>
      <c r="BG3475" s="171"/>
      <c r="BH3475" s="171"/>
      <c r="BI3475" s="171"/>
      <c r="BJ3475" s="171"/>
      <c r="BK3475" s="171"/>
      <c r="BL3475" s="171"/>
      <c r="BM3475" s="171"/>
      <c r="BN3475" s="171"/>
      <c r="BO3475" s="171"/>
      <c r="BP3475" s="171"/>
      <c r="BQ3475" s="171"/>
      <c r="BR3475" s="171"/>
      <c r="BS3475" s="171"/>
      <c r="BT3475" s="171"/>
      <c r="BU3475" s="171"/>
      <c r="BV3475" s="171"/>
      <c r="BW3475" s="171"/>
      <c r="BX3475" s="171"/>
      <c r="BY3475" s="171"/>
      <c r="BZ3475" s="171"/>
      <c r="CA3475" s="171"/>
      <c r="CB3475" s="171"/>
      <c r="CC3475" s="171"/>
      <c r="CD3475" s="171"/>
      <c r="CE3475" s="171"/>
      <c r="CF3475" s="171"/>
      <c r="CG3475" s="171"/>
      <c r="CH3475" s="171"/>
      <c r="CI3475" s="171"/>
      <c r="CJ3475" s="171"/>
      <c r="CK3475" s="171"/>
      <c r="CL3475" s="171"/>
      <c r="CM3475" s="171"/>
      <c r="CN3475" s="171"/>
      <c r="CO3475" s="171"/>
      <c r="CP3475" s="171"/>
      <c r="CQ3475" s="171"/>
      <c r="CR3475" s="171"/>
      <c r="CS3475" s="171"/>
      <c r="CT3475" s="171"/>
      <c r="CU3475" s="171"/>
      <c r="CV3475" s="171"/>
      <c r="CW3475" s="171"/>
      <c r="CX3475" s="171"/>
      <c r="CY3475" s="171"/>
      <c r="CZ3475" s="171"/>
      <c r="DA3475" s="171"/>
      <c r="DB3475" s="171"/>
      <c r="DC3475" s="171"/>
      <c r="DD3475" s="171"/>
      <c r="DE3475" s="171"/>
      <c r="DF3475" s="171"/>
      <c r="DG3475" s="171"/>
      <c r="DH3475" s="171"/>
      <c r="DI3475" s="171"/>
      <c r="DJ3475" s="171"/>
      <c r="DK3475" s="171"/>
      <c r="DL3475" s="171"/>
      <c r="DM3475" s="171"/>
      <c r="DN3475" s="171"/>
      <c r="DO3475" s="171"/>
      <c r="DP3475" s="171"/>
      <c r="DQ3475" s="171"/>
      <c r="DR3475" s="171"/>
      <c r="DS3475" s="171"/>
      <c r="DT3475" s="171"/>
      <c r="DU3475" s="171"/>
      <c r="DV3475" s="171"/>
      <c r="DW3475" s="171"/>
      <c r="DX3475" s="171"/>
      <c r="DY3475" s="171"/>
      <c r="DZ3475" s="171"/>
      <c r="EA3475" s="171"/>
      <c r="EB3475" s="171"/>
      <c r="EC3475" s="171"/>
      <c r="ED3475" s="171"/>
      <c r="EE3475" s="171"/>
      <c r="EF3475" s="171"/>
      <c r="EG3475" s="171"/>
      <c r="EH3475" s="171"/>
      <c r="EI3475" s="171"/>
      <c r="EJ3475" s="171"/>
      <c r="EK3475" s="171"/>
      <c r="EL3475" s="171"/>
      <c r="EM3475" s="171"/>
      <c r="EN3475" s="171"/>
    </row>
    <row r="3476" spans="43:144" ht="15" x14ac:dyDescent="0.25">
      <c r="AQ3476" s="171"/>
      <c r="AR3476"/>
      <c r="AS3476"/>
      <c r="AT3476"/>
      <c r="AU3476"/>
      <c r="AV3476"/>
      <c r="AW3476"/>
      <c r="AX3476"/>
      <c r="AY3476"/>
      <c r="AZ3476"/>
      <c r="BA3476"/>
      <c r="BB3476"/>
      <c r="BC3476"/>
      <c r="BD3476"/>
      <c r="BE3476" s="171"/>
      <c r="BF3476" s="171"/>
      <c r="BG3476" s="171"/>
      <c r="BH3476" s="171"/>
      <c r="BI3476" s="171"/>
      <c r="BJ3476" s="171"/>
      <c r="BK3476" s="171"/>
      <c r="BL3476" s="171"/>
      <c r="BM3476" s="171"/>
      <c r="BN3476" s="171"/>
      <c r="BO3476" s="171"/>
      <c r="BP3476" s="171"/>
      <c r="BQ3476" s="171"/>
      <c r="BR3476" s="171"/>
      <c r="BS3476" s="171"/>
      <c r="BT3476" s="171"/>
      <c r="BU3476" s="171"/>
      <c r="BV3476" s="171"/>
      <c r="BW3476" s="171"/>
      <c r="BX3476" s="171"/>
      <c r="BY3476" s="171"/>
      <c r="BZ3476" s="171"/>
      <c r="CA3476" s="171"/>
      <c r="CB3476" s="171"/>
      <c r="CC3476" s="171"/>
      <c r="CD3476" s="171"/>
      <c r="CE3476" s="171"/>
      <c r="CF3476" s="171"/>
      <c r="CG3476" s="171"/>
      <c r="CH3476" s="171"/>
      <c r="CI3476" s="171"/>
      <c r="CJ3476" s="171"/>
      <c r="CK3476" s="171"/>
      <c r="CL3476" s="171"/>
      <c r="CM3476" s="171"/>
      <c r="CN3476" s="171"/>
      <c r="CO3476" s="171"/>
      <c r="CP3476" s="171"/>
      <c r="CQ3476" s="171"/>
      <c r="CR3476" s="171"/>
      <c r="CS3476" s="171"/>
      <c r="CT3476" s="171"/>
      <c r="CU3476" s="171"/>
      <c r="CV3476" s="171"/>
      <c r="CW3476" s="171"/>
      <c r="CX3476" s="171"/>
      <c r="CY3476" s="171"/>
      <c r="CZ3476" s="171"/>
      <c r="DA3476" s="171"/>
      <c r="DB3476" s="171"/>
      <c r="DC3476" s="171"/>
      <c r="DD3476" s="171"/>
      <c r="DE3476" s="171"/>
      <c r="DF3476" s="171"/>
      <c r="DG3476" s="171"/>
      <c r="DH3476" s="171"/>
      <c r="DI3476" s="171"/>
      <c r="DJ3476" s="171"/>
      <c r="DK3476" s="171"/>
      <c r="DL3476" s="171"/>
      <c r="DM3476" s="171"/>
      <c r="DN3476" s="171"/>
      <c r="DO3476" s="171"/>
      <c r="DP3476" s="171"/>
      <c r="DQ3476" s="171"/>
      <c r="DR3476" s="171"/>
      <c r="DS3476" s="171"/>
      <c r="DT3476" s="171"/>
      <c r="DU3476" s="171"/>
      <c r="DV3476" s="171"/>
      <c r="DW3476" s="171"/>
      <c r="DX3476" s="171"/>
      <c r="DY3476" s="171"/>
      <c r="DZ3476" s="171"/>
      <c r="EA3476" s="171"/>
      <c r="EB3476" s="171"/>
      <c r="EC3476" s="171"/>
      <c r="ED3476" s="171"/>
      <c r="EE3476" s="171"/>
      <c r="EF3476" s="171"/>
      <c r="EG3476" s="171"/>
      <c r="EH3476" s="171"/>
      <c r="EI3476" s="171"/>
      <c r="EJ3476" s="171"/>
      <c r="EK3476" s="171"/>
      <c r="EL3476" s="171"/>
      <c r="EM3476" s="171"/>
      <c r="EN3476" s="171"/>
    </row>
    <row r="3477" spans="43:144" ht="15" x14ac:dyDescent="0.25">
      <c r="AQ3477" s="171"/>
      <c r="AR3477"/>
      <c r="AS3477"/>
      <c r="AT3477"/>
      <c r="AU3477"/>
      <c r="AV3477"/>
      <c r="AW3477"/>
      <c r="AX3477"/>
      <c r="AY3477"/>
      <c r="AZ3477"/>
      <c r="BA3477"/>
      <c r="BB3477"/>
      <c r="BC3477"/>
      <c r="BD3477"/>
      <c r="BE3477" s="171"/>
      <c r="BF3477" s="171"/>
      <c r="BG3477" s="171"/>
      <c r="BH3477" s="171"/>
      <c r="BI3477" s="171"/>
      <c r="BJ3477" s="171"/>
      <c r="BK3477" s="171"/>
      <c r="BL3477" s="171"/>
      <c r="BM3477" s="171"/>
      <c r="BN3477" s="171"/>
      <c r="BO3477" s="171"/>
      <c r="BP3477" s="171"/>
      <c r="BQ3477" s="171"/>
      <c r="BR3477" s="171"/>
      <c r="BS3477" s="171"/>
      <c r="BT3477" s="171"/>
      <c r="BU3477" s="171"/>
      <c r="BV3477" s="171"/>
      <c r="BW3477" s="171"/>
      <c r="BX3477" s="171"/>
      <c r="BY3477" s="171"/>
      <c r="BZ3477" s="171"/>
      <c r="CA3477" s="171"/>
      <c r="CB3477" s="171"/>
      <c r="CC3477" s="171"/>
      <c r="CD3477" s="171"/>
      <c r="CE3477" s="171"/>
      <c r="CF3477" s="171"/>
      <c r="CG3477" s="171"/>
      <c r="CH3477" s="171"/>
      <c r="CI3477" s="171"/>
      <c r="CJ3477" s="171"/>
      <c r="CK3477" s="171"/>
      <c r="CL3477" s="171"/>
      <c r="CM3477" s="171"/>
      <c r="CN3477" s="171"/>
      <c r="CO3477" s="171"/>
      <c r="CP3477" s="171"/>
      <c r="CQ3477" s="171"/>
      <c r="CR3477" s="171"/>
      <c r="CS3477" s="171"/>
      <c r="CT3477" s="171"/>
      <c r="CU3477" s="171"/>
      <c r="CV3477" s="171"/>
      <c r="CW3477" s="171"/>
      <c r="CX3477" s="171"/>
      <c r="CY3477" s="171"/>
      <c r="CZ3477" s="171"/>
      <c r="DA3477" s="171"/>
      <c r="DB3477" s="171"/>
      <c r="DC3477" s="171"/>
      <c r="DD3477" s="171"/>
      <c r="DE3477" s="171"/>
      <c r="DF3477" s="171"/>
      <c r="DG3477" s="171"/>
      <c r="DH3477" s="171"/>
      <c r="DI3477" s="171"/>
      <c r="DJ3477" s="171"/>
      <c r="DK3477" s="171"/>
      <c r="DL3477" s="171"/>
      <c r="DM3477" s="171"/>
      <c r="DN3477" s="171"/>
      <c r="DO3477" s="171"/>
      <c r="DP3477" s="171"/>
      <c r="DQ3477" s="171"/>
      <c r="DR3477" s="171"/>
      <c r="DS3477" s="171"/>
      <c r="DT3477" s="171"/>
      <c r="DU3477" s="171"/>
      <c r="DV3477" s="171"/>
      <c r="DW3477" s="171"/>
      <c r="DX3477" s="171"/>
      <c r="DY3477" s="171"/>
      <c r="DZ3477" s="171"/>
      <c r="EA3477" s="171"/>
      <c r="EB3477" s="171"/>
      <c r="EC3477" s="171"/>
      <c r="ED3477" s="171"/>
      <c r="EE3477" s="171"/>
      <c r="EF3477" s="171"/>
      <c r="EG3477" s="171"/>
      <c r="EH3477" s="171"/>
      <c r="EI3477" s="171"/>
      <c r="EJ3477" s="171"/>
      <c r="EK3477" s="171"/>
      <c r="EL3477" s="171"/>
      <c r="EM3477" s="171"/>
      <c r="EN3477" s="171"/>
    </row>
    <row r="3478" spans="43:144" ht="15" x14ac:dyDescent="0.25">
      <c r="AQ3478" s="171"/>
      <c r="AR3478"/>
      <c r="AS3478"/>
      <c r="AT3478"/>
      <c r="AU3478"/>
      <c r="AV3478"/>
      <c r="AW3478"/>
      <c r="AX3478"/>
      <c r="AY3478"/>
      <c r="AZ3478"/>
      <c r="BA3478"/>
      <c r="BB3478"/>
      <c r="BC3478"/>
      <c r="BD3478"/>
      <c r="BE3478" s="171"/>
      <c r="BF3478" s="171"/>
      <c r="BG3478" s="171"/>
      <c r="BH3478" s="171"/>
      <c r="BI3478" s="171"/>
      <c r="BJ3478" s="171"/>
      <c r="BK3478" s="171"/>
      <c r="BL3478" s="171"/>
      <c r="BM3478" s="171"/>
      <c r="BN3478" s="171"/>
      <c r="BO3478" s="171"/>
      <c r="BP3478" s="171"/>
      <c r="BQ3478" s="171"/>
      <c r="BR3478" s="171"/>
      <c r="BS3478" s="171"/>
      <c r="BT3478" s="171"/>
      <c r="BU3478" s="171"/>
      <c r="BV3478" s="171"/>
      <c r="BW3478" s="171"/>
      <c r="BX3478" s="171"/>
      <c r="BY3478" s="171"/>
      <c r="BZ3478" s="171"/>
      <c r="CA3478" s="171"/>
      <c r="CB3478" s="171"/>
      <c r="CC3478" s="171"/>
      <c r="CD3478" s="171"/>
      <c r="CE3478" s="171"/>
      <c r="CF3478" s="171"/>
      <c r="CG3478" s="171"/>
      <c r="CH3478" s="171"/>
      <c r="CI3478" s="171"/>
      <c r="CJ3478" s="171"/>
      <c r="CK3478" s="171"/>
      <c r="CL3478" s="171"/>
      <c r="CM3478" s="171"/>
      <c r="CN3478" s="171"/>
      <c r="CO3478" s="171"/>
      <c r="CP3478" s="171"/>
      <c r="CQ3478" s="171"/>
      <c r="CR3478" s="171"/>
      <c r="CS3478" s="171"/>
      <c r="CT3478" s="171"/>
      <c r="CU3478" s="171"/>
      <c r="CV3478" s="171"/>
      <c r="CW3478" s="171"/>
      <c r="CX3478" s="171"/>
      <c r="CY3478" s="171"/>
      <c r="CZ3478" s="171"/>
      <c r="DA3478" s="171"/>
      <c r="DB3478" s="171"/>
      <c r="DC3478" s="171"/>
      <c r="DD3478" s="171"/>
      <c r="DE3478" s="171"/>
      <c r="DF3478" s="171"/>
      <c r="DG3478" s="171"/>
      <c r="DH3478" s="171"/>
      <c r="DI3478" s="171"/>
      <c r="DJ3478" s="171"/>
      <c r="DK3478" s="171"/>
      <c r="DL3478" s="171"/>
      <c r="DM3478" s="171"/>
      <c r="DN3478" s="171"/>
      <c r="DO3478" s="171"/>
      <c r="DP3478" s="171"/>
      <c r="DQ3478" s="171"/>
      <c r="DR3478" s="171"/>
      <c r="DS3478" s="171"/>
      <c r="DT3478" s="171"/>
      <c r="DU3478" s="171"/>
      <c r="DV3478" s="171"/>
      <c r="DW3478" s="171"/>
      <c r="DX3478" s="171"/>
      <c r="DY3478" s="171"/>
      <c r="DZ3478" s="171"/>
      <c r="EA3478" s="171"/>
      <c r="EB3478" s="171"/>
      <c r="EC3478" s="171"/>
      <c r="ED3478" s="171"/>
      <c r="EE3478" s="171"/>
      <c r="EF3478" s="171"/>
      <c r="EG3478" s="171"/>
      <c r="EH3478" s="171"/>
      <c r="EI3478" s="171"/>
      <c r="EJ3478" s="171"/>
      <c r="EK3478" s="171"/>
      <c r="EL3478" s="171"/>
      <c r="EM3478" s="171"/>
      <c r="EN3478" s="171"/>
    </row>
    <row r="3479" spans="43:144" ht="15" x14ac:dyDescent="0.25">
      <c r="AQ3479" s="171"/>
      <c r="AR3479"/>
      <c r="AS3479"/>
      <c r="AT3479"/>
      <c r="AU3479"/>
      <c r="AV3479"/>
      <c r="AW3479"/>
      <c r="AX3479"/>
      <c r="AY3479"/>
      <c r="AZ3479"/>
      <c r="BA3479"/>
      <c r="BB3479"/>
      <c r="BC3479"/>
      <c r="BD3479"/>
      <c r="BE3479" s="171"/>
      <c r="BF3479" s="171"/>
      <c r="BG3479" s="171"/>
      <c r="BH3479" s="171"/>
      <c r="BI3479" s="171"/>
      <c r="BJ3479" s="171"/>
      <c r="BK3479" s="171"/>
      <c r="BL3479" s="171"/>
      <c r="BM3479" s="171"/>
      <c r="BN3479" s="171"/>
      <c r="BO3479" s="171"/>
      <c r="BP3479" s="171"/>
      <c r="BQ3479" s="171"/>
      <c r="BR3479" s="171"/>
      <c r="BS3479" s="171"/>
      <c r="BT3479" s="171"/>
      <c r="BU3479" s="171"/>
      <c r="BV3479" s="171"/>
      <c r="BW3479" s="171"/>
      <c r="BX3479" s="171"/>
      <c r="BY3479" s="171"/>
      <c r="BZ3479" s="171"/>
      <c r="CA3479" s="171"/>
      <c r="CB3479" s="171"/>
      <c r="CC3479" s="171"/>
      <c r="CD3479" s="171"/>
      <c r="CE3479" s="171"/>
      <c r="CF3479" s="171"/>
      <c r="CG3479" s="171"/>
      <c r="CH3479" s="171"/>
      <c r="CI3479" s="171"/>
      <c r="CJ3479" s="171"/>
      <c r="CK3479" s="171"/>
      <c r="CL3479" s="171"/>
      <c r="CM3479" s="171"/>
      <c r="CN3479" s="171"/>
      <c r="CO3479" s="171"/>
      <c r="CP3479" s="171"/>
      <c r="CQ3479" s="171"/>
      <c r="CR3479" s="171"/>
      <c r="CS3479" s="171"/>
      <c r="CT3479" s="171"/>
      <c r="CU3479" s="171"/>
      <c r="CV3479" s="171"/>
      <c r="CW3479" s="171"/>
      <c r="CX3479" s="171"/>
      <c r="CY3479" s="171"/>
      <c r="CZ3479" s="171"/>
      <c r="DA3479" s="171"/>
      <c r="DB3479" s="171"/>
      <c r="DC3479" s="171"/>
      <c r="DD3479" s="171"/>
      <c r="DE3479" s="171"/>
      <c r="DF3479" s="171"/>
      <c r="DG3479" s="171"/>
      <c r="DH3479" s="171"/>
      <c r="DI3479" s="171"/>
      <c r="DJ3479" s="171"/>
      <c r="DK3479" s="171"/>
      <c r="DL3479" s="171"/>
      <c r="DM3479" s="171"/>
      <c r="DN3479" s="171"/>
      <c r="DO3479" s="171"/>
      <c r="DP3479" s="171"/>
      <c r="DQ3479" s="171"/>
      <c r="DR3479" s="171"/>
      <c r="DS3479" s="171"/>
      <c r="DT3479" s="171"/>
      <c r="DU3479" s="171"/>
      <c r="DV3479" s="171"/>
      <c r="DW3479" s="171"/>
      <c r="DX3479" s="171"/>
      <c r="DY3479" s="171"/>
      <c r="DZ3479" s="171"/>
      <c r="EA3479" s="171"/>
      <c r="EB3479" s="171"/>
      <c r="EC3479" s="171"/>
      <c r="ED3479" s="171"/>
      <c r="EE3479" s="171"/>
      <c r="EF3479" s="171"/>
      <c r="EG3479" s="171"/>
      <c r="EH3479" s="171"/>
      <c r="EI3479" s="171"/>
      <c r="EJ3479" s="171"/>
      <c r="EK3479" s="171"/>
      <c r="EL3479" s="171"/>
      <c r="EM3479" s="171"/>
      <c r="EN3479" s="171"/>
    </row>
    <row r="3480" spans="43:144" ht="15" x14ac:dyDescent="0.25">
      <c r="AQ3480" s="171"/>
      <c r="AR3480"/>
      <c r="AS3480"/>
      <c r="AT3480"/>
      <c r="AU3480"/>
      <c r="AV3480"/>
      <c r="AW3480"/>
      <c r="AX3480"/>
      <c r="AY3480"/>
      <c r="AZ3480"/>
      <c r="BA3480"/>
      <c r="BB3480"/>
      <c r="BC3480"/>
      <c r="BD3480"/>
      <c r="BE3480" s="171"/>
      <c r="BF3480" s="171"/>
      <c r="BG3480" s="171"/>
      <c r="BH3480" s="171"/>
      <c r="BI3480" s="171"/>
      <c r="BJ3480" s="171"/>
      <c r="BK3480" s="171"/>
      <c r="BL3480" s="171"/>
      <c r="BM3480" s="171"/>
      <c r="BN3480" s="171"/>
      <c r="BO3480" s="171"/>
      <c r="BP3480" s="171"/>
      <c r="BQ3480" s="171"/>
      <c r="BR3480" s="171"/>
      <c r="BS3480" s="171"/>
      <c r="BT3480" s="171"/>
      <c r="BU3480" s="171"/>
      <c r="BV3480" s="171"/>
      <c r="BW3480" s="171"/>
      <c r="BX3480" s="171"/>
      <c r="BY3480" s="171"/>
      <c r="BZ3480" s="171"/>
      <c r="CA3480" s="171"/>
      <c r="CB3480" s="171"/>
      <c r="CC3480" s="171"/>
      <c r="CD3480" s="171"/>
      <c r="CE3480" s="171"/>
      <c r="CF3480" s="171"/>
      <c r="CG3480" s="171"/>
      <c r="CH3480" s="171"/>
      <c r="CI3480" s="171"/>
      <c r="CJ3480" s="171"/>
      <c r="CK3480" s="171"/>
      <c r="CL3480" s="171"/>
      <c r="CM3480" s="171"/>
      <c r="CN3480" s="171"/>
      <c r="CO3480" s="171"/>
      <c r="CP3480" s="171"/>
      <c r="CQ3480" s="171"/>
      <c r="CR3480" s="171"/>
      <c r="CS3480" s="171"/>
      <c r="CT3480" s="171"/>
      <c r="CU3480" s="171"/>
      <c r="CV3480" s="171"/>
      <c r="CW3480" s="171"/>
      <c r="CX3480" s="171"/>
      <c r="CY3480" s="171"/>
      <c r="CZ3480" s="171"/>
      <c r="DA3480" s="171"/>
      <c r="DB3480" s="171"/>
      <c r="DC3480" s="171"/>
      <c r="DD3480" s="171"/>
      <c r="DE3480" s="171"/>
      <c r="DF3480" s="171"/>
      <c r="DG3480" s="171"/>
      <c r="DH3480" s="171"/>
      <c r="DI3480" s="171"/>
      <c r="DJ3480" s="171"/>
      <c r="DK3480" s="171"/>
      <c r="DL3480" s="171"/>
      <c r="DM3480" s="171"/>
      <c r="DN3480" s="171"/>
      <c r="DO3480" s="171"/>
      <c r="DP3480" s="171"/>
      <c r="DQ3480" s="171"/>
      <c r="DR3480" s="171"/>
      <c r="DS3480" s="171"/>
      <c r="DT3480" s="171"/>
      <c r="DU3480" s="171"/>
      <c r="DV3480" s="171"/>
      <c r="DW3480" s="171"/>
      <c r="DX3480" s="171"/>
      <c r="DY3480" s="171"/>
      <c r="DZ3480" s="171"/>
      <c r="EA3480" s="171"/>
      <c r="EB3480" s="171"/>
      <c r="EC3480" s="171"/>
      <c r="ED3480" s="171"/>
      <c r="EE3480" s="171"/>
      <c r="EF3480" s="171"/>
      <c r="EG3480" s="171"/>
      <c r="EH3480" s="171"/>
      <c r="EI3480" s="171"/>
      <c r="EJ3480" s="171"/>
      <c r="EK3480" s="171"/>
      <c r="EL3480" s="171"/>
      <c r="EM3480" s="171"/>
      <c r="EN3480" s="171"/>
    </row>
    <row r="3481" spans="43:144" ht="15" x14ac:dyDescent="0.25">
      <c r="AQ3481" s="171"/>
      <c r="AR3481"/>
      <c r="AS3481"/>
      <c r="AT3481"/>
      <c r="AU3481"/>
      <c r="AV3481"/>
      <c r="AW3481"/>
      <c r="AX3481"/>
      <c r="AY3481"/>
      <c r="AZ3481"/>
      <c r="BA3481"/>
      <c r="BB3481"/>
      <c r="BC3481"/>
      <c r="BD3481"/>
      <c r="BE3481" s="171"/>
      <c r="BF3481" s="171"/>
      <c r="BG3481" s="171"/>
      <c r="BH3481" s="171"/>
      <c r="BI3481" s="171"/>
      <c r="BJ3481" s="171"/>
      <c r="BK3481" s="171"/>
      <c r="BL3481" s="171"/>
      <c r="BM3481" s="171"/>
      <c r="BN3481" s="171"/>
      <c r="BO3481" s="171"/>
      <c r="BP3481" s="171"/>
      <c r="BQ3481" s="171"/>
      <c r="BR3481" s="171"/>
      <c r="BS3481" s="171"/>
      <c r="BT3481" s="171"/>
      <c r="BU3481" s="171"/>
      <c r="BV3481" s="171"/>
      <c r="BW3481" s="171"/>
      <c r="BX3481" s="171"/>
      <c r="BY3481" s="171"/>
      <c r="BZ3481" s="171"/>
      <c r="CA3481" s="171"/>
      <c r="CB3481" s="171"/>
      <c r="CC3481" s="171"/>
      <c r="CD3481" s="171"/>
      <c r="CE3481" s="171"/>
      <c r="CF3481" s="171"/>
      <c r="CG3481" s="171"/>
      <c r="CH3481" s="171"/>
      <c r="CI3481" s="171"/>
      <c r="CJ3481" s="171"/>
      <c r="CK3481" s="171"/>
      <c r="CL3481" s="171"/>
      <c r="CM3481" s="171"/>
      <c r="CN3481" s="171"/>
      <c r="CO3481" s="171"/>
      <c r="CP3481" s="171"/>
      <c r="CQ3481" s="171"/>
      <c r="CR3481" s="171"/>
      <c r="CS3481" s="171"/>
      <c r="CT3481" s="171"/>
      <c r="CU3481" s="171"/>
      <c r="CV3481" s="171"/>
      <c r="CW3481" s="171"/>
      <c r="CX3481" s="171"/>
      <c r="CY3481" s="171"/>
      <c r="CZ3481" s="171"/>
      <c r="DA3481" s="171"/>
      <c r="DB3481" s="171"/>
      <c r="DC3481" s="171"/>
      <c r="DD3481" s="171"/>
      <c r="DE3481" s="171"/>
      <c r="DF3481" s="171"/>
      <c r="DG3481" s="171"/>
      <c r="DH3481" s="171"/>
      <c r="DI3481" s="171"/>
      <c r="DJ3481" s="171"/>
      <c r="DK3481" s="171"/>
      <c r="DL3481" s="171"/>
      <c r="DM3481" s="171"/>
      <c r="DN3481" s="171"/>
      <c r="DO3481" s="171"/>
      <c r="DP3481" s="171"/>
      <c r="DQ3481" s="171"/>
      <c r="DR3481" s="171"/>
      <c r="DS3481" s="171"/>
      <c r="DT3481" s="171"/>
      <c r="DU3481" s="171"/>
      <c r="DV3481" s="171"/>
      <c r="DW3481" s="171"/>
      <c r="DX3481" s="171"/>
      <c r="DY3481" s="171"/>
      <c r="DZ3481" s="171"/>
      <c r="EA3481" s="171"/>
      <c r="EB3481" s="171"/>
      <c r="EC3481" s="171"/>
      <c r="ED3481" s="171"/>
      <c r="EE3481" s="171"/>
      <c r="EF3481" s="171"/>
      <c r="EG3481" s="171"/>
      <c r="EH3481" s="171"/>
      <c r="EI3481" s="171"/>
      <c r="EJ3481" s="171"/>
      <c r="EK3481" s="171"/>
      <c r="EL3481" s="171"/>
      <c r="EM3481" s="171"/>
      <c r="EN3481" s="171"/>
    </row>
    <row r="3482" spans="43:144" ht="15" x14ac:dyDescent="0.25">
      <c r="AQ3482" s="171"/>
      <c r="AR3482"/>
      <c r="AS3482"/>
      <c r="AT3482"/>
      <c r="AU3482"/>
      <c r="AV3482"/>
      <c r="AW3482"/>
      <c r="AX3482"/>
      <c r="AY3482"/>
      <c r="AZ3482"/>
      <c r="BA3482"/>
      <c r="BB3482"/>
      <c r="BC3482"/>
      <c r="BD3482"/>
      <c r="BE3482" s="171"/>
      <c r="BF3482" s="171"/>
      <c r="BG3482" s="171"/>
      <c r="BH3482" s="171"/>
      <c r="BI3482" s="171"/>
      <c r="BJ3482" s="171"/>
      <c r="BK3482" s="171"/>
      <c r="BL3482" s="171"/>
      <c r="BM3482" s="171"/>
      <c r="BN3482" s="171"/>
      <c r="BO3482" s="171"/>
      <c r="BP3482" s="171"/>
      <c r="BQ3482" s="171"/>
      <c r="BR3482" s="171"/>
      <c r="BS3482" s="171"/>
      <c r="BT3482" s="171"/>
      <c r="BU3482" s="171"/>
      <c r="BV3482" s="171"/>
      <c r="BW3482" s="171"/>
      <c r="BX3482" s="171"/>
      <c r="BY3482" s="171"/>
      <c r="BZ3482" s="171"/>
      <c r="CA3482" s="171"/>
      <c r="CB3482" s="171"/>
      <c r="CC3482" s="171"/>
      <c r="CD3482" s="171"/>
      <c r="CE3482" s="171"/>
      <c r="CF3482" s="171"/>
      <c r="CG3482" s="171"/>
      <c r="CH3482" s="171"/>
      <c r="CI3482" s="171"/>
      <c r="CJ3482" s="171"/>
      <c r="CK3482" s="171"/>
      <c r="CL3482" s="171"/>
      <c r="CM3482" s="171"/>
      <c r="CN3482" s="171"/>
      <c r="CO3482" s="171"/>
      <c r="CP3482" s="171"/>
      <c r="CQ3482" s="171"/>
      <c r="CR3482" s="171"/>
      <c r="CS3482" s="171"/>
      <c r="CT3482" s="171"/>
      <c r="CU3482" s="171"/>
      <c r="CV3482" s="171"/>
      <c r="CW3482" s="171"/>
      <c r="CX3482" s="171"/>
      <c r="CY3482" s="171"/>
      <c r="CZ3482" s="171"/>
      <c r="DA3482" s="171"/>
      <c r="DB3482" s="171"/>
      <c r="DC3482" s="171"/>
      <c r="DD3482" s="171"/>
      <c r="DE3482" s="171"/>
      <c r="DF3482" s="171"/>
      <c r="DG3482" s="171"/>
      <c r="DH3482" s="171"/>
      <c r="DI3482" s="171"/>
      <c r="DJ3482" s="171"/>
      <c r="DK3482" s="171"/>
      <c r="DL3482" s="171"/>
      <c r="DM3482" s="171"/>
      <c r="DN3482" s="171"/>
      <c r="DO3482" s="171"/>
      <c r="DP3482" s="171"/>
      <c r="DQ3482" s="171"/>
      <c r="DR3482" s="171"/>
      <c r="DS3482" s="171"/>
      <c r="DT3482" s="171"/>
      <c r="DU3482" s="171"/>
      <c r="DV3482" s="171"/>
      <c r="DW3482" s="171"/>
      <c r="DX3482" s="171"/>
      <c r="DY3482" s="171"/>
      <c r="DZ3482" s="171"/>
      <c r="EA3482" s="171"/>
      <c r="EB3482" s="171"/>
      <c r="EC3482" s="171"/>
      <c r="ED3482" s="171"/>
      <c r="EE3482" s="171"/>
      <c r="EF3482" s="171"/>
      <c r="EG3482" s="171"/>
      <c r="EH3482" s="171"/>
      <c r="EI3482" s="171"/>
      <c r="EJ3482" s="171"/>
      <c r="EK3482" s="171"/>
      <c r="EL3482" s="171"/>
      <c r="EM3482" s="171"/>
      <c r="EN3482" s="171"/>
    </row>
    <row r="3483" spans="43:144" ht="15" x14ac:dyDescent="0.25">
      <c r="AQ3483" s="171"/>
      <c r="AR3483"/>
      <c r="AS3483"/>
      <c r="AT3483"/>
      <c r="AU3483"/>
      <c r="AV3483"/>
      <c r="AW3483"/>
      <c r="AX3483"/>
      <c r="AY3483"/>
      <c r="AZ3483"/>
      <c r="BA3483"/>
      <c r="BB3483"/>
      <c r="BC3483"/>
      <c r="BD3483"/>
      <c r="BE3483" s="171"/>
      <c r="BF3483" s="171"/>
      <c r="BG3483" s="171"/>
      <c r="BH3483" s="171"/>
      <c r="BI3483" s="171"/>
      <c r="BJ3483" s="171"/>
      <c r="BK3483" s="171"/>
      <c r="BL3483" s="171"/>
      <c r="BM3483" s="171"/>
      <c r="BN3483" s="171"/>
      <c r="BO3483" s="171"/>
      <c r="BP3483" s="171"/>
      <c r="BQ3483" s="171"/>
      <c r="BR3483" s="171"/>
      <c r="BS3483" s="171"/>
      <c r="BT3483" s="171"/>
      <c r="BU3483" s="171"/>
      <c r="BV3483" s="171"/>
      <c r="BW3483" s="171"/>
      <c r="BX3483" s="171"/>
      <c r="BY3483" s="171"/>
      <c r="BZ3483" s="171"/>
      <c r="CA3483" s="171"/>
      <c r="CB3483" s="171"/>
      <c r="CC3483" s="171"/>
      <c r="CD3483" s="171"/>
      <c r="CE3483" s="171"/>
      <c r="CF3483" s="171"/>
      <c r="CG3483" s="171"/>
      <c r="CH3483" s="171"/>
      <c r="CI3483" s="171"/>
      <c r="CJ3483" s="171"/>
      <c r="CK3483" s="171"/>
      <c r="CL3483" s="171"/>
      <c r="CM3483" s="171"/>
      <c r="CN3483" s="171"/>
      <c r="CO3483" s="171"/>
      <c r="CP3483" s="171"/>
      <c r="CQ3483" s="171"/>
      <c r="CR3483" s="171"/>
      <c r="CS3483" s="171"/>
      <c r="CT3483" s="171"/>
      <c r="CU3483" s="171"/>
      <c r="CV3483" s="171"/>
      <c r="CW3483" s="171"/>
      <c r="CX3483" s="171"/>
      <c r="CY3483" s="171"/>
      <c r="CZ3483" s="171"/>
      <c r="DA3483" s="171"/>
      <c r="DB3483" s="171"/>
      <c r="DC3483" s="171"/>
      <c r="DD3483" s="171"/>
      <c r="DE3483" s="171"/>
      <c r="DF3483" s="171"/>
      <c r="DG3483" s="171"/>
      <c r="DH3483" s="171"/>
      <c r="DI3483" s="171"/>
      <c r="DJ3483" s="171"/>
      <c r="DK3483" s="171"/>
      <c r="DL3483" s="171"/>
      <c r="DM3483" s="171"/>
      <c r="DN3483" s="171"/>
      <c r="DO3483" s="171"/>
      <c r="DP3483" s="171"/>
      <c r="DQ3483" s="171"/>
      <c r="DR3483" s="171"/>
      <c r="DS3483" s="171"/>
      <c r="DT3483" s="171"/>
      <c r="DU3483" s="171"/>
      <c r="DV3483" s="171"/>
      <c r="DW3483" s="171"/>
      <c r="DX3483" s="171"/>
      <c r="DY3483" s="171"/>
      <c r="DZ3483" s="171"/>
      <c r="EA3483" s="171"/>
      <c r="EB3483" s="171"/>
      <c r="EC3483" s="171"/>
      <c r="ED3483" s="171"/>
      <c r="EE3483" s="171"/>
      <c r="EF3483" s="171"/>
      <c r="EG3483" s="171"/>
      <c r="EH3483" s="171"/>
      <c r="EI3483" s="171"/>
      <c r="EJ3483" s="171"/>
      <c r="EK3483" s="171"/>
      <c r="EL3483" s="171"/>
      <c r="EM3483" s="171"/>
      <c r="EN3483" s="171"/>
    </row>
    <row r="3484" spans="43:144" ht="15" x14ac:dyDescent="0.25">
      <c r="AQ3484" s="171"/>
      <c r="AR3484"/>
      <c r="AS3484"/>
      <c r="AT3484"/>
      <c r="AU3484"/>
      <c r="AV3484"/>
      <c r="AW3484"/>
      <c r="AX3484"/>
      <c r="AY3484"/>
      <c r="AZ3484"/>
      <c r="BA3484"/>
      <c r="BB3484"/>
      <c r="BC3484"/>
      <c r="BD3484"/>
      <c r="BE3484" s="171"/>
      <c r="BF3484" s="171"/>
      <c r="BG3484" s="171"/>
      <c r="BH3484" s="171"/>
      <c r="BI3484" s="171"/>
      <c r="BJ3484" s="171"/>
      <c r="BK3484" s="171"/>
      <c r="BL3484" s="171"/>
      <c r="BM3484" s="171"/>
      <c r="BN3484" s="171"/>
      <c r="BO3484" s="171"/>
      <c r="BP3484" s="171"/>
      <c r="BQ3484" s="171"/>
      <c r="BR3484" s="171"/>
      <c r="BS3484" s="171"/>
      <c r="BT3484" s="171"/>
      <c r="BU3484" s="171"/>
      <c r="BV3484" s="171"/>
      <c r="BW3484" s="171"/>
      <c r="BX3484" s="171"/>
      <c r="BY3484" s="171"/>
      <c r="BZ3484" s="171"/>
      <c r="CA3484" s="171"/>
      <c r="CB3484" s="171"/>
      <c r="CC3484" s="171"/>
      <c r="CD3484" s="171"/>
      <c r="CE3484" s="171"/>
      <c r="CF3484" s="171"/>
      <c r="CG3484" s="171"/>
      <c r="CH3484" s="171"/>
      <c r="CI3484" s="171"/>
      <c r="CJ3484" s="171"/>
      <c r="CK3484" s="171"/>
      <c r="CL3484" s="171"/>
      <c r="CM3484" s="171"/>
      <c r="CN3484" s="171"/>
      <c r="CO3484" s="171"/>
      <c r="CP3484" s="171"/>
      <c r="CQ3484" s="171"/>
      <c r="CR3484" s="171"/>
      <c r="CS3484" s="171"/>
      <c r="CT3484" s="171"/>
      <c r="CU3484" s="171"/>
      <c r="CV3484" s="171"/>
      <c r="CW3484" s="171"/>
      <c r="CX3484" s="171"/>
      <c r="CY3484" s="171"/>
      <c r="CZ3484" s="171"/>
      <c r="DA3484" s="171"/>
      <c r="DB3484" s="171"/>
      <c r="DC3484" s="171"/>
      <c r="DD3484" s="171"/>
      <c r="DE3484" s="171"/>
      <c r="DF3484" s="171"/>
      <c r="DG3484" s="171"/>
      <c r="DH3484" s="171"/>
      <c r="DI3484" s="171"/>
      <c r="DJ3484" s="171"/>
      <c r="DK3484" s="171"/>
      <c r="DL3484" s="171"/>
      <c r="DM3484" s="171"/>
      <c r="DN3484" s="171"/>
      <c r="DO3484" s="171"/>
      <c r="DP3484" s="171"/>
      <c r="DQ3484" s="171"/>
      <c r="DR3484" s="171"/>
      <c r="DS3484" s="171"/>
      <c r="DT3484" s="171"/>
      <c r="DU3484" s="171"/>
      <c r="DV3484" s="171"/>
      <c r="DW3484" s="171"/>
      <c r="DX3484" s="171"/>
      <c r="DY3484" s="171"/>
      <c r="DZ3484" s="171"/>
      <c r="EA3484" s="171"/>
      <c r="EB3484" s="171"/>
      <c r="EC3484" s="171"/>
      <c r="ED3484" s="171"/>
      <c r="EE3484" s="171"/>
      <c r="EF3484" s="171"/>
      <c r="EG3484" s="171"/>
      <c r="EH3484" s="171"/>
      <c r="EI3484" s="171"/>
      <c r="EJ3484" s="171"/>
      <c r="EK3484" s="171"/>
      <c r="EL3484" s="171"/>
      <c r="EM3484" s="171"/>
      <c r="EN3484" s="171"/>
    </row>
    <row r="3485" spans="43:144" ht="15" x14ac:dyDescent="0.25">
      <c r="AQ3485" s="171"/>
      <c r="AR3485"/>
      <c r="AS3485"/>
      <c r="AT3485"/>
      <c r="AU3485"/>
      <c r="AV3485"/>
      <c r="AW3485"/>
      <c r="AX3485"/>
      <c r="AY3485"/>
      <c r="AZ3485"/>
      <c r="BA3485"/>
      <c r="BB3485"/>
      <c r="BC3485"/>
      <c r="BD3485"/>
      <c r="BE3485" s="171"/>
      <c r="BF3485" s="171"/>
      <c r="BG3485" s="171"/>
      <c r="BH3485" s="171"/>
      <c r="BI3485" s="171"/>
      <c r="BJ3485" s="171"/>
      <c r="BK3485" s="171"/>
      <c r="BL3485" s="171"/>
      <c r="BM3485" s="171"/>
      <c r="BN3485" s="171"/>
      <c r="BO3485" s="171"/>
      <c r="BP3485" s="171"/>
      <c r="BQ3485" s="171"/>
      <c r="BR3485" s="171"/>
      <c r="BS3485" s="171"/>
      <c r="BT3485" s="171"/>
      <c r="BU3485" s="171"/>
      <c r="BV3485" s="171"/>
      <c r="BW3485" s="171"/>
      <c r="BX3485" s="171"/>
      <c r="BY3485" s="171"/>
      <c r="BZ3485" s="171"/>
      <c r="CA3485" s="171"/>
      <c r="CB3485" s="171"/>
      <c r="CC3485" s="171"/>
      <c r="CD3485" s="171"/>
      <c r="CE3485" s="171"/>
      <c r="CF3485" s="171"/>
      <c r="CG3485" s="171"/>
      <c r="CH3485" s="171"/>
      <c r="CI3485" s="171"/>
      <c r="CJ3485" s="171"/>
      <c r="CK3485" s="171"/>
      <c r="CL3485" s="171"/>
      <c r="CM3485" s="171"/>
      <c r="CN3485" s="171"/>
      <c r="CO3485" s="171"/>
      <c r="CP3485" s="171"/>
      <c r="CQ3485" s="171"/>
      <c r="CR3485" s="171"/>
      <c r="CS3485" s="171"/>
      <c r="CT3485" s="171"/>
      <c r="CU3485" s="171"/>
      <c r="CV3485" s="171"/>
      <c r="CW3485" s="171"/>
      <c r="CX3485" s="171"/>
      <c r="CY3485" s="171"/>
      <c r="CZ3485" s="171"/>
      <c r="DA3485" s="171"/>
      <c r="DB3485" s="171"/>
      <c r="DC3485" s="171"/>
      <c r="DD3485" s="171"/>
      <c r="DE3485" s="171"/>
      <c r="DF3485" s="171"/>
      <c r="DG3485" s="171"/>
      <c r="DH3485" s="171"/>
      <c r="DI3485" s="171"/>
      <c r="DJ3485" s="171"/>
      <c r="DK3485" s="171"/>
      <c r="DL3485" s="171"/>
      <c r="DM3485" s="171"/>
      <c r="DN3485" s="171"/>
      <c r="DO3485" s="171"/>
      <c r="DP3485" s="171"/>
      <c r="DQ3485" s="171"/>
      <c r="DR3485" s="171"/>
      <c r="DS3485" s="171"/>
      <c r="DT3485" s="171"/>
      <c r="DU3485" s="171"/>
      <c r="DV3485" s="171"/>
      <c r="DW3485" s="171"/>
      <c r="DX3485" s="171"/>
      <c r="DY3485" s="171"/>
      <c r="DZ3485" s="171"/>
      <c r="EA3485" s="171"/>
      <c r="EB3485" s="171"/>
      <c r="EC3485" s="171"/>
      <c r="ED3485" s="171"/>
      <c r="EE3485" s="171"/>
      <c r="EF3485" s="171"/>
      <c r="EG3485" s="171"/>
      <c r="EH3485" s="171"/>
      <c r="EI3485" s="171"/>
      <c r="EJ3485" s="171"/>
      <c r="EK3485" s="171"/>
      <c r="EL3485" s="171"/>
      <c r="EM3485" s="171"/>
      <c r="EN3485" s="171"/>
    </row>
    <row r="3486" spans="43:144" ht="15" x14ac:dyDescent="0.25">
      <c r="AQ3486" s="171"/>
      <c r="AR3486"/>
      <c r="AS3486"/>
      <c r="AT3486"/>
      <c r="AU3486"/>
      <c r="AV3486"/>
      <c r="AW3486"/>
      <c r="AX3486"/>
      <c r="AY3486"/>
      <c r="AZ3486"/>
      <c r="BA3486"/>
      <c r="BB3486"/>
      <c r="BC3486"/>
      <c r="BD3486"/>
      <c r="BE3486" s="171"/>
      <c r="BF3486" s="171"/>
      <c r="BG3486" s="171"/>
      <c r="BH3486" s="171"/>
      <c r="BI3486" s="171"/>
      <c r="BJ3486" s="171"/>
      <c r="BK3486" s="171"/>
      <c r="BL3486" s="171"/>
      <c r="BM3486" s="171"/>
      <c r="BN3486" s="171"/>
      <c r="BO3486" s="171"/>
      <c r="BP3486" s="171"/>
      <c r="BQ3486" s="171"/>
      <c r="BR3486" s="171"/>
      <c r="BS3486" s="171"/>
      <c r="BT3486" s="171"/>
      <c r="BU3486" s="171"/>
      <c r="BV3486" s="171"/>
      <c r="BW3486" s="171"/>
      <c r="BX3486" s="171"/>
      <c r="BY3486" s="171"/>
      <c r="BZ3486" s="171"/>
      <c r="CA3486" s="171"/>
      <c r="CB3486" s="171"/>
      <c r="CC3486" s="171"/>
      <c r="CD3486" s="171"/>
      <c r="CE3486" s="171"/>
      <c r="CF3486" s="171"/>
      <c r="CG3486" s="171"/>
      <c r="CH3486" s="171"/>
      <c r="CI3486" s="171"/>
      <c r="CJ3486" s="171"/>
      <c r="CK3486" s="171"/>
      <c r="CL3486" s="171"/>
      <c r="CM3486" s="171"/>
      <c r="CN3486" s="171"/>
      <c r="CO3486" s="171"/>
      <c r="CP3486" s="171"/>
      <c r="CQ3486" s="171"/>
      <c r="CR3486" s="171"/>
      <c r="CS3486" s="171"/>
      <c r="CT3486" s="171"/>
      <c r="CU3486" s="171"/>
      <c r="CV3486" s="171"/>
      <c r="CW3486" s="171"/>
      <c r="CX3486" s="171"/>
      <c r="CY3486" s="171"/>
      <c r="CZ3486" s="171"/>
      <c r="DA3486" s="171"/>
      <c r="DB3486" s="171"/>
      <c r="DC3486" s="171"/>
      <c r="DD3486" s="171"/>
      <c r="DE3486" s="171"/>
      <c r="DF3486" s="171"/>
      <c r="DG3486" s="171"/>
      <c r="DH3486" s="171"/>
      <c r="DI3486" s="171"/>
      <c r="DJ3486" s="171"/>
      <c r="DK3486" s="171"/>
      <c r="DL3486" s="171"/>
      <c r="DM3486" s="171"/>
      <c r="DN3486" s="171"/>
      <c r="DO3486" s="171"/>
      <c r="DP3486" s="171"/>
      <c r="DQ3486" s="171"/>
      <c r="DR3486" s="171"/>
      <c r="DS3486" s="171"/>
      <c r="DT3486" s="171"/>
      <c r="DU3486" s="171"/>
      <c r="DV3486" s="171"/>
      <c r="DW3486" s="171"/>
      <c r="DX3486" s="171"/>
      <c r="DY3486" s="171"/>
      <c r="DZ3486" s="171"/>
      <c r="EA3486" s="171"/>
      <c r="EB3486" s="171"/>
      <c r="EC3486" s="171"/>
      <c r="ED3486" s="171"/>
      <c r="EE3486" s="171"/>
      <c r="EF3486" s="171"/>
      <c r="EG3486" s="171"/>
      <c r="EH3486" s="171"/>
      <c r="EI3486" s="171"/>
      <c r="EJ3486" s="171"/>
      <c r="EK3486" s="171"/>
      <c r="EL3486" s="171"/>
      <c r="EM3486" s="171"/>
      <c r="EN3486" s="171"/>
    </row>
    <row r="3487" spans="43:144" ht="15" x14ac:dyDescent="0.25">
      <c r="AQ3487" s="171"/>
      <c r="AR3487"/>
      <c r="AS3487"/>
      <c r="AT3487"/>
      <c r="AU3487"/>
      <c r="AV3487"/>
      <c r="AW3487"/>
      <c r="AX3487"/>
      <c r="AY3487"/>
      <c r="AZ3487"/>
      <c r="BA3487"/>
      <c r="BB3487"/>
      <c r="BC3487"/>
      <c r="BD3487"/>
      <c r="BE3487" s="171"/>
      <c r="BF3487" s="171"/>
      <c r="BG3487" s="171"/>
      <c r="BH3487" s="171"/>
      <c r="BI3487" s="171"/>
      <c r="BJ3487" s="171"/>
      <c r="BK3487" s="171"/>
      <c r="BL3487" s="171"/>
      <c r="BM3487" s="171"/>
      <c r="BN3487" s="171"/>
      <c r="BO3487" s="171"/>
      <c r="BP3487" s="171"/>
      <c r="BQ3487" s="171"/>
      <c r="BR3487" s="171"/>
      <c r="BS3487" s="171"/>
      <c r="BT3487" s="171"/>
      <c r="BU3487" s="171"/>
      <c r="BV3487" s="171"/>
      <c r="BW3487" s="171"/>
      <c r="BX3487" s="171"/>
      <c r="BY3487" s="171"/>
      <c r="BZ3487" s="171"/>
      <c r="CA3487" s="171"/>
      <c r="CB3487" s="171"/>
      <c r="CC3487" s="171"/>
      <c r="CD3487" s="171"/>
      <c r="CE3487" s="171"/>
      <c r="CF3487" s="171"/>
      <c r="CG3487" s="171"/>
      <c r="CH3487" s="171"/>
      <c r="CI3487" s="171"/>
      <c r="CJ3487" s="171"/>
      <c r="CK3487" s="171"/>
      <c r="CL3487" s="171"/>
      <c r="CM3487" s="171"/>
      <c r="CN3487" s="171"/>
      <c r="CO3487" s="171"/>
      <c r="CP3487" s="171"/>
      <c r="CQ3487" s="171"/>
      <c r="CR3487" s="171"/>
      <c r="CS3487" s="171"/>
      <c r="CT3487" s="171"/>
      <c r="CU3487" s="171"/>
      <c r="CV3487" s="171"/>
      <c r="CW3487" s="171"/>
      <c r="CX3487" s="171"/>
      <c r="CY3487" s="171"/>
      <c r="CZ3487" s="171"/>
      <c r="DA3487" s="171"/>
      <c r="DB3487" s="171"/>
      <c r="DC3487" s="171"/>
      <c r="DD3487" s="171"/>
      <c r="DE3487" s="171"/>
      <c r="DF3487" s="171"/>
      <c r="DG3487" s="171"/>
      <c r="DH3487" s="171"/>
      <c r="DI3487" s="171"/>
      <c r="DJ3487" s="171"/>
      <c r="DK3487" s="171"/>
      <c r="DL3487" s="171"/>
      <c r="DM3487" s="171"/>
      <c r="DN3487" s="171"/>
      <c r="DO3487" s="171"/>
      <c r="DP3487" s="171"/>
      <c r="DQ3487" s="171"/>
      <c r="DR3487" s="171"/>
      <c r="DS3487" s="171"/>
      <c r="DT3487" s="171"/>
      <c r="DU3487" s="171"/>
      <c r="DV3487" s="171"/>
      <c r="DW3487" s="171"/>
      <c r="DX3487" s="171"/>
      <c r="DY3487" s="171"/>
      <c r="DZ3487" s="171"/>
      <c r="EA3487" s="171"/>
      <c r="EB3487" s="171"/>
      <c r="EC3487" s="171"/>
      <c r="ED3487" s="171"/>
      <c r="EE3487" s="171"/>
      <c r="EF3487" s="171"/>
      <c r="EG3487" s="171"/>
      <c r="EH3487" s="171"/>
      <c r="EI3487" s="171"/>
      <c r="EJ3487" s="171"/>
      <c r="EK3487" s="171"/>
      <c r="EL3487" s="171"/>
      <c r="EM3487" s="171"/>
      <c r="EN3487" s="171"/>
    </row>
    <row r="3488" spans="43:144" ht="15" x14ac:dyDescent="0.25">
      <c r="AQ3488" s="171"/>
      <c r="AR3488"/>
      <c r="AS3488"/>
      <c r="AT3488"/>
      <c r="AU3488"/>
      <c r="AV3488"/>
      <c r="AW3488"/>
      <c r="AX3488"/>
      <c r="AY3488"/>
      <c r="AZ3488"/>
      <c r="BA3488"/>
      <c r="BB3488"/>
      <c r="BC3488"/>
      <c r="BD3488"/>
      <c r="BE3488" s="171"/>
      <c r="BF3488" s="171"/>
      <c r="BG3488" s="171"/>
      <c r="BH3488" s="171"/>
      <c r="BI3488" s="171"/>
      <c r="BJ3488" s="171"/>
      <c r="BK3488" s="171"/>
      <c r="BL3488" s="171"/>
      <c r="BM3488" s="171"/>
      <c r="BN3488" s="171"/>
      <c r="BO3488" s="171"/>
      <c r="BP3488" s="171"/>
      <c r="BQ3488" s="171"/>
      <c r="BR3488" s="171"/>
      <c r="BS3488" s="171"/>
      <c r="BT3488" s="171"/>
      <c r="BU3488" s="171"/>
      <c r="BV3488" s="171"/>
      <c r="BW3488" s="171"/>
      <c r="BX3488" s="171"/>
      <c r="BY3488" s="171"/>
      <c r="BZ3488" s="171"/>
      <c r="CA3488" s="171"/>
      <c r="CB3488" s="171"/>
      <c r="CC3488" s="171"/>
      <c r="CD3488" s="171"/>
      <c r="CE3488" s="171"/>
      <c r="CF3488" s="171"/>
      <c r="CG3488" s="171"/>
      <c r="CH3488" s="171"/>
      <c r="CI3488" s="171"/>
      <c r="CJ3488" s="171"/>
      <c r="CK3488" s="171"/>
      <c r="CL3488" s="171"/>
      <c r="CM3488" s="171"/>
      <c r="CN3488" s="171"/>
      <c r="CO3488" s="171"/>
      <c r="CP3488" s="171"/>
      <c r="CQ3488" s="171"/>
      <c r="CR3488" s="171"/>
      <c r="CS3488" s="171"/>
      <c r="CT3488" s="171"/>
      <c r="CU3488" s="171"/>
      <c r="CV3488" s="171"/>
      <c r="CW3488" s="171"/>
      <c r="CX3488" s="171"/>
      <c r="CY3488" s="171"/>
      <c r="CZ3488" s="171"/>
      <c r="DA3488" s="171"/>
      <c r="DB3488" s="171"/>
      <c r="DC3488" s="171"/>
      <c r="DD3488" s="171"/>
      <c r="DE3488" s="171"/>
      <c r="DF3488" s="171"/>
      <c r="DG3488" s="171"/>
      <c r="DH3488" s="171"/>
      <c r="DI3488" s="171"/>
      <c r="DJ3488" s="171"/>
      <c r="DK3488" s="171"/>
      <c r="DL3488" s="171"/>
      <c r="DM3488" s="171"/>
      <c r="DN3488" s="171"/>
      <c r="DO3488" s="171"/>
      <c r="DP3488" s="171"/>
      <c r="DQ3488" s="171"/>
      <c r="DR3488" s="171"/>
      <c r="DS3488" s="171"/>
      <c r="DT3488" s="171"/>
      <c r="DU3488" s="171"/>
      <c r="DV3488" s="171"/>
      <c r="DW3488" s="171"/>
      <c r="DX3488" s="171"/>
      <c r="DY3488" s="171"/>
      <c r="DZ3488" s="171"/>
      <c r="EA3488" s="171"/>
      <c r="EB3488" s="171"/>
      <c r="EC3488" s="171"/>
      <c r="ED3488" s="171"/>
      <c r="EE3488" s="171"/>
      <c r="EF3488" s="171"/>
      <c r="EG3488" s="171"/>
      <c r="EH3488" s="171"/>
      <c r="EI3488" s="171"/>
      <c r="EJ3488" s="171"/>
      <c r="EK3488" s="171"/>
      <c r="EL3488" s="171"/>
      <c r="EM3488" s="171"/>
      <c r="EN3488" s="171"/>
    </row>
    <row r="3489" spans="43:144" ht="15" x14ac:dyDescent="0.25">
      <c r="AQ3489" s="171"/>
      <c r="AR3489"/>
      <c r="AS3489"/>
      <c r="AT3489"/>
      <c r="AU3489"/>
      <c r="AV3489"/>
      <c r="AW3489"/>
      <c r="AX3489"/>
      <c r="AY3489"/>
      <c r="AZ3489"/>
      <c r="BA3489"/>
      <c r="BB3489"/>
      <c r="BC3489"/>
      <c r="BD3489"/>
      <c r="BE3489" s="171"/>
      <c r="BF3489" s="171"/>
      <c r="BG3489" s="171"/>
      <c r="BH3489" s="171"/>
      <c r="BI3489" s="171"/>
      <c r="BJ3489" s="171"/>
      <c r="BK3489" s="171"/>
      <c r="BL3489" s="171"/>
      <c r="BM3489" s="171"/>
      <c r="BN3489" s="171"/>
      <c r="BO3489" s="171"/>
      <c r="BP3489" s="171"/>
      <c r="BQ3489" s="171"/>
      <c r="BR3489" s="171"/>
      <c r="BS3489" s="171"/>
      <c r="BT3489" s="171"/>
      <c r="BU3489" s="171"/>
      <c r="BV3489" s="171"/>
      <c r="BW3489" s="171"/>
      <c r="BX3489" s="171"/>
      <c r="BY3489" s="171"/>
      <c r="BZ3489" s="171"/>
      <c r="CA3489" s="171"/>
      <c r="CB3489" s="171"/>
      <c r="CC3489" s="171"/>
      <c r="CD3489" s="171"/>
      <c r="CE3489" s="171"/>
      <c r="CF3489" s="171"/>
      <c r="CG3489" s="171"/>
      <c r="CH3489" s="171"/>
      <c r="CI3489" s="171"/>
      <c r="CJ3489" s="171"/>
      <c r="CK3489" s="171"/>
      <c r="CL3489" s="171"/>
      <c r="CM3489" s="171"/>
      <c r="CN3489" s="171"/>
      <c r="CO3489" s="171"/>
      <c r="CP3489" s="171"/>
      <c r="CQ3489" s="171"/>
      <c r="CR3489" s="171"/>
      <c r="CS3489" s="171"/>
      <c r="CT3489" s="171"/>
      <c r="CU3489" s="171"/>
      <c r="CV3489" s="171"/>
      <c r="CW3489" s="171"/>
      <c r="CX3489" s="171"/>
      <c r="CY3489" s="171"/>
      <c r="CZ3489" s="171"/>
      <c r="DA3489" s="171"/>
      <c r="DB3489" s="171"/>
      <c r="DC3489" s="171"/>
      <c r="DD3489" s="171"/>
      <c r="DE3489" s="171"/>
      <c r="DF3489" s="171"/>
      <c r="DG3489" s="171"/>
      <c r="DH3489" s="171"/>
      <c r="DI3489" s="171"/>
      <c r="DJ3489" s="171"/>
      <c r="DK3489" s="171"/>
      <c r="DL3489" s="171"/>
      <c r="DM3489" s="171"/>
      <c r="DN3489" s="171"/>
      <c r="DO3489" s="171"/>
      <c r="DP3489" s="171"/>
      <c r="DQ3489" s="171"/>
      <c r="DR3489" s="171"/>
      <c r="DS3489" s="171"/>
      <c r="DT3489" s="171"/>
      <c r="DU3489" s="171"/>
      <c r="DV3489" s="171"/>
      <c r="DW3489" s="171"/>
      <c r="DX3489" s="171"/>
      <c r="DY3489" s="171"/>
      <c r="DZ3489" s="171"/>
      <c r="EA3489" s="171"/>
      <c r="EB3489" s="171"/>
      <c r="EC3489" s="171"/>
      <c r="ED3489" s="171"/>
      <c r="EE3489" s="171"/>
      <c r="EF3489" s="171"/>
      <c r="EG3489" s="171"/>
      <c r="EH3489" s="171"/>
      <c r="EI3489" s="171"/>
      <c r="EJ3489" s="171"/>
      <c r="EK3489" s="171"/>
      <c r="EL3489" s="171"/>
      <c r="EM3489" s="171"/>
      <c r="EN3489" s="171"/>
    </row>
    <row r="3490" spans="43:144" ht="15" x14ac:dyDescent="0.25">
      <c r="AQ3490" s="171"/>
      <c r="AR3490"/>
      <c r="AS3490"/>
      <c r="AT3490"/>
      <c r="AU3490"/>
      <c r="AV3490"/>
      <c r="AW3490"/>
      <c r="AX3490"/>
      <c r="AY3490"/>
      <c r="AZ3490"/>
      <c r="BA3490"/>
      <c r="BB3490"/>
      <c r="BC3490"/>
      <c r="BD3490"/>
      <c r="BE3490" s="171"/>
      <c r="BF3490" s="171"/>
      <c r="BG3490" s="171"/>
      <c r="BH3490" s="171"/>
      <c r="BI3490" s="171"/>
      <c r="BJ3490" s="171"/>
      <c r="BK3490" s="171"/>
      <c r="BL3490" s="171"/>
      <c r="BM3490" s="171"/>
      <c r="BN3490" s="171"/>
      <c r="BO3490" s="171"/>
      <c r="BP3490" s="171"/>
      <c r="BQ3490" s="171"/>
      <c r="BR3490" s="171"/>
      <c r="BS3490" s="171"/>
      <c r="BT3490" s="171"/>
      <c r="BU3490" s="171"/>
      <c r="BV3490" s="171"/>
      <c r="BW3490" s="171"/>
      <c r="BX3490" s="171"/>
      <c r="BY3490" s="171"/>
      <c r="BZ3490" s="171"/>
      <c r="CA3490" s="171"/>
      <c r="CB3490" s="171"/>
      <c r="CC3490" s="171"/>
      <c r="CD3490" s="171"/>
      <c r="CE3490" s="171"/>
      <c r="CF3490" s="171"/>
      <c r="CG3490" s="171"/>
      <c r="CH3490" s="171"/>
      <c r="CI3490" s="171"/>
      <c r="CJ3490" s="171"/>
      <c r="CK3490" s="171"/>
      <c r="CL3490" s="171"/>
      <c r="CM3490" s="171"/>
      <c r="CN3490" s="171"/>
      <c r="CO3490" s="171"/>
      <c r="CP3490" s="171"/>
      <c r="CQ3490" s="171"/>
      <c r="CR3490" s="171"/>
      <c r="CS3490" s="171"/>
      <c r="CT3490" s="171"/>
      <c r="CU3490" s="171"/>
      <c r="CV3490" s="171"/>
      <c r="CW3490" s="171"/>
      <c r="CX3490" s="171"/>
      <c r="CY3490" s="171"/>
      <c r="CZ3490" s="171"/>
      <c r="DA3490" s="171"/>
      <c r="DB3490" s="171"/>
      <c r="DC3490" s="171"/>
      <c r="DD3490" s="171"/>
      <c r="DE3490" s="171"/>
      <c r="DF3490" s="171"/>
      <c r="DG3490" s="171"/>
      <c r="DH3490" s="171"/>
      <c r="DI3490" s="171"/>
      <c r="DJ3490" s="171"/>
      <c r="DK3490" s="171"/>
      <c r="DL3490" s="171"/>
      <c r="DM3490" s="171"/>
      <c r="DN3490" s="171"/>
      <c r="DO3490" s="171"/>
      <c r="DP3490" s="171"/>
      <c r="DQ3490" s="171"/>
      <c r="DR3490" s="171"/>
      <c r="DS3490" s="171"/>
      <c r="DT3490" s="171"/>
      <c r="DU3490" s="171"/>
      <c r="DV3490" s="171"/>
      <c r="DW3490" s="171"/>
      <c r="DX3490" s="171"/>
      <c r="DY3490" s="171"/>
      <c r="DZ3490" s="171"/>
      <c r="EA3490" s="171"/>
      <c r="EB3490" s="171"/>
      <c r="EC3490" s="171"/>
      <c r="ED3490" s="171"/>
      <c r="EE3490" s="171"/>
      <c r="EF3490" s="171"/>
      <c r="EG3490" s="171"/>
      <c r="EH3490" s="171"/>
      <c r="EI3490" s="171"/>
      <c r="EJ3490" s="171"/>
      <c r="EK3490" s="171"/>
      <c r="EL3490" s="171"/>
      <c r="EM3490" s="171"/>
      <c r="EN3490" s="171"/>
    </row>
    <row r="3491" spans="43:144" ht="15" x14ac:dyDescent="0.25">
      <c r="AQ3491" s="171"/>
      <c r="AR3491"/>
      <c r="AS3491"/>
      <c r="AT3491"/>
      <c r="AU3491"/>
      <c r="AV3491"/>
      <c r="AW3491"/>
      <c r="AX3491"/>
      <c r="AY3491"/>
      <c r="AZ3491"/>
      <c r="BA3491"/>
      <c r="BB3491"/>
      <c r="BC3491"/>
      <c r="BD3491"/>
      <c r="BE3491" s="171"/>
      <c r="BF3491" s="171"/>
      <c r="BG3491" s="171"/>
      <c r="BH3491" s="171"/>
      <c r="BI3491" s="171"/>
      <c r="BJ3491" s="171"/>
      <c r="BK3491" s="171"/>
      <c r="BL3491" s="171"/>
      <c r="BM3491" s="171"/>
      <c r="BN3491" s="171"/>
      <c r="BO3491" s="171"/>
      <c r="BP3491" s="171"/>
      <c r="BQ3491" s="171"/>
      <c r="BR3491" s="171"/>
      <c r="BS3491" s="171"/>
      <c r="BT3491" s="171"/>
      <c r="BU3491" s="171"/>
      <c r="BV3491" s="171"/>
      <c r="BW3491" s="171"/>
      <c r="BX3491" s="171"/>
      <c r="BY3491" s="171"/>
      <c r="BZ3491" s="171"/>
      <c r="CA3491" s="171"/>
      <c r="CB3491" s="171"/>
      <c r="CC3491" s="171"/>
      <c r="CD3491" s="171"/>
      <c r="CE3491" s="171"/>
      <c r="CF3491" s="171"/>
      <c r="CG3491" s="171"/>
      <c r="CH3491" s="171"/>
      <c r="CI3491" s="171"/>
      <c r="CJ3491" s="171"/>
      <c r="CK3491" s="171"/>
      <c r="CL3491" s="171"/>
      <c r="CM3491" s="171"/>
      <c r="CN3491" s="171"/>
      <c r="CO3491" s="171"/>
      <c r="CP3491" s="171"/>
      <c r="CQ3491" s="171"/>
      <c r="CR3491" s="171"/>
      <c r="CS3491" s="171"/>
      <c r="CT3491" s="171"/>
      <c r="CU3491" s="171"/>
      <c r="CV3491" s="171"/>
      <c r="CW3491" s="171"/>
      <c r="CX3491" s="171"/>
      <c r="CY3491" s="171"/>
      <c r="CZ3491" s="171"/>
      <c r="DA3491" s="171"/>
      <c r="DB3491" s="171"/>
      <c r="DC3491" s="171"/>
      <c r="DD3491" s="171"/>
      <c r="DE3491" s="171"/>
      <c r="DF3491" s="171"/>
      <c r="DG3491" s="171"/>
      <c r="DH3491" s="171"/>
      <c r="DI3491" s="171"/>
      <c r="DJ3491" s="171"/>
      <c r="DK3491" s="171"/>
      <c r="DL3491" s="171"/>
      <c r="DM3491" s="171"/>
      <c r="DN3491" s="171"/>
      <c r="DO3491" s="171"/>
      <c r="DP3491" s="171"/>
      <c r="DQ3491" s="171"/>
      <c r="DR3491" s="171"/>
      <c r="DS3491" s="171"/>
      <c r="DT3491" s="171"/>
      <c r="DU3491" s="171"/>
      <c r="DV3491" s="171"/>
      <c r="DW3491" s="171"/>
      <c r="DX3491" s="171"/>
      <c r="DY3491" s="171"/>
      <c r="DZ3491" s="171"/>
      <c r="EA3491" s="171"/>
      <c r="EB3491" s="171"/>
      <c r="EC3491" s="171"/>
      <c r="ED3491" s="171"/>
      <c r="EE3491" s="171"/>
      <c r="EF3491" s="171"/>
      <c r="EG3491" s="171"/>
      <c r="EH3491" s="171"/>
      <c r="EI3491" s="171"/>
      <c r="EJ3491" s="171"/>
      <c r="EK3491" s="171"/>
      <c r="EL3491" s="171"/>
      <c r="EM3491" s="171"/>
      <c r="EN3491" s="171"/>
    </row>
    <row r="3492" spans="43:144" ht="15" x14ac:dyDescent="0.25">
      <c r="AQ3492" s="171"/>
      <c r="AR3492"/>
      <c r="AS3492"/>
      <c r="AT3492"/>
      <c r="AU3492"/>
      <c r="AV3492"/>
      <c r="AW3492"/>
      <c r="AX3492"/>
      <c r="AY3492"/>
      <c r="AZ3492"/>
      <c r="BA3492"/>
      <c r="BB3492"/>
      <c r="BC3492"/>
      <c r="BD3492"/>
      <c r="BE3492" s="171"/>
      <c r="BF3492" s="171"/>
      <c r="BG3492" s="171"/>
      <c r="BH3492" s="171"/>
      <c r="BI3492" s="171"/>
      <c r="BJ3492" s="171"/>
      <c r="BK3492" s="171"/>
      <c r="BL3492" s="171"/>
      <c r="BM3492" s="171"/>
      <c r="BN3492" s="171"/>
      <c r="BO3492" s="171"/>
      <c r="BP3492" s="171"/>
      <c r="BQ3492" s="171"/>
      <c r="BR3492" s="171"/>
      <c r="BS3492" s="171"/>
      <c r="BT3492" s="171"/>
      <c r="BU3492" s="171"/>
      <c r="BV3492" s="171"/>
      <c r="BW3492" s="171"/>
      <c r="BX3492" s="171"/>
      <c r="BY3492" s="171"/>
      <c r="BZ3492" s="171"/>
      <c r="CA3492" s="171"/>
      <c r="CB3492" s="171"/>
      <c r="CC3492" s="171"/>
      <c r="CD3492" s="171"/>
      <c r="CE3492" s="171"/>
      <c r="CF3492" s="171"/>
      <c r="CG3492" s="171"/>
      <c r="CH3492" s="171"/>
      <c r="CI3492" s="171"/>
      <c r="CJ3492" s="171"/>
      <c r="CK3492" s="171"/>
      <c r="CL3492" s="171"/>
      <c r="CM3492" s="171"/>
      <c r="CN3492" s="171"/>
      <c r="CO3492" s="171"/>
      <c r="CP3492" s="171"/>
      <c r="CQ3492" s="171"/>
      <c r="CR3492" s="171"/>
      <c r="CS3492" s="171"/>
      <c r="CT3492" s="171"/>
      <c r="CU3492" s="171"/>
      <c r="CV3492" s="171"/>
      <c r="CW3492" s="171"/>
      <c r="CX3492" s="171"/>
      <c r="CY3492" s="171"/>
      <c r="CZ3492" s="171"/>
      <c r="DA3492" s="171"/>
      <c r="DB3492" s="171"/>
      <c r="DC3492" s="171"/>
      <c r="DD3492" s="171"/>
      <c r="DE3492" s="171"/>
      <c r="DF3492" s="171"/>
      <c r="DG3492" s="171"/>
      <c r="DH3492" s="171"/>
      <c r="DI3492" s="171"/>
      <c r="DJ3492" s="171"/>
      <c r="DK3492" s="171"/>
      <c r="DL3492" s="171"/>
      <c r="DM3492" s="171"/>
      <c r="DN3492" s="171"/>
      <c r="DO3492" s="171"/>
      <c r="DP3492" s="171"/>
      <c r="DQ3492" s="171"/>
      <c r="DR3492" s="171"/>
      <c r="DS3492" s="171"/>
      <c r="DT3492" s="171"/>
      <c r="DU3492" s="171"/>
      <c r="DV3492" s="171"/>
      <c r="DW3492" s="171"/>
      <c r="DX3492" s="171"/>
      <c r="DY3492" s="171"/>
      <c r="DZ3492" s="171"/>
      <c r="EA3492" s="171"/>
      <c r="EB3492" s="171"/>
      <c r="EC3492" s="171"/>
      <c r="ED3492" s="171"/>
      <c r="EE3492" s="171"/>
      <c r="EF3492" s="171"/>
      <c r="EG3492" s="171"/>
      <c r="EH3492" s="171"/>
      <c r="EI3492" s="171"/>
      <c r="EJ3492" s="171"/>
      <c r="EK3492" s="171"/>
      <c r="EL3492" s="171"/>
      <c r="EM3492" s="171"/>
      <c r="EN3492" s="171"/>
    </row>
    <row r="3493" spans="43:144" ht="15" x14ac:dyDescent="0.25">
      <c r="AQ3493" s="171"/>
      <c r="AR3493"/>
      <c r="AS3493"/>
      <c r="AT3493"/>
      <c r="AU3493"/>
      <c r="AV3493"/>
      <c r="AW3493"/>
      <c r="AX3493"/>
      <c r="AY3493"/>
      <c r="AZ3493"/>
      <c r="BA3493"/>
      <c r="BB3493"/>
      <c r="BC3493"/>
      <c r="BD3493"/>
      <c r="BE3493" s="171"/>
      <c r="BF3493" s="171"/>
      <c r="BG3493" s="171"/>
      <c r="BH3493" s="171"/>
      <c r="BI3493" s="171"/>
      <c r="BJ3493" s="171"/>
      <c r="BK3493" s="171"/>
      <c r="BL3493" s="171"/>
      <c r="BM3493" s="171"/>
      <c r="BN3493" s="171"/>
      <c r="BO3493" s="171"/>
      <c r="BP3493" s="171"/>
      <c r="BQ3493" s="171"/>
      <c r="BR3493" s="171"/>
      <c r="BS3493" s="171"/>
      <c r="BT3493" s="171"/>
      <c r="BU3493" s="171"/>
      <c r="BV3493" s="171"/>
      <c r="BW3493" s="171"/>
      <c r="BX3493" s="171"/>
      <c r="BY3493" s="171"/>
      <c r="BZ3493" s="171"/>
      <c r="CA3493" s="171"/>
      <c r="CB3493" s="171"/>
      <c r="CC3493" s="171"/>
      <c r="CD3493" s="171"/>
      <c r="CE3493" s="171"/>
      <c r="CF3493" s="171"/>
      <c r="CG3493" s="171"/>
      <c r="CH3493" s="171"/>
      <c r="CI3493" s="171"/>
      <c r="CJ3493" s="171"/>
      <c r="CK3493" s="171"/>
      <c r="CL3493" s="171"/>
      <c r="CM3493" s="171"/>
      <c r="CN3493" s="171"/>
      <c r="CO3493" s="171"/>
      <c r="CP3493" s="171"/>
      <c r="CQ3493" s="171"/>
      <c r="CR3493" s="171"/>
      <c r="CS3493" s="171"/>
      <c r="CT3493" s="171"/>
      <c r="CU3493" s="171"/>
      <c r="CV3493" s="171"/>
      <c r="CW3493" s="171"/>
      <c r="CX3493" s="171"/>
      <c r="CY3493" s="171"/>
      <c r="CZ3493" s="171"/>
      <c r="DA3493" s="171"/>
      <c r="DB3493" s="171"/>
      <c r="DC3493" s="171"/>
      <c r="DD3493" s="171"/>
      <c r="DE3493" s="171"/>
      <c r="DF3493" s="171"/>
      <c r="DG3493" s="171"/>
      <c r="DH3493" s="171"/>
      <c r="DI3493" s="171"/>
      <c r="DJ3493" s="171"/>
      <c r="DK3493" s="171"/>
      <c r="DL3493" s="171"/>
      <c r="DM3493" s="171"/>
      <c r="DN3493" s="171"/>
      <c r="DO3493" s="171"/>
      <c r="DP3493" s="171"/>
      <c r="DQ3493" s="171"/>
      <c r="DR3493" s="171"/>
      <c r="DS3493" s="171"/>
      <c r="DT3493" s="171"/>
      <c r="DU3493" s="171"/>
      <c r="DV3493" s="171"/>
      <c r="DW3493" s="171"/>
      <c r="DX3493" s="171"/>
      <c r="DY3493" s="171"/>
      <c r="DZ3493" s="171"/>
      <c r="EA3493" s="171"/>
      <c r="EB3493" s="171"/>
      <c r="EC3493" s="171"/>
      <c r="ED3493" s="171"/>
      <c r="EE3493" s="171"/>
      <c r="EF3493" s="171"/>
      <c r="EG3493" s="171"/>
      <c r="EH3493" s="171"/>
      <c r="EI3493" s="171"/>
      <c r="EJ3493" s="171"/>
      <c r="EK3493" s="171"/>
      <c r="EL3493" s="171"/>
      <c r="EM3493" s="171"/>
      <c r="EN3493" s="171"/>
    </row>
    <row r="3494" spans="43:144" ht="15" x14ac:dyDescent="0.25">
      <c r="AQ3494" s="171"/>
      <c r="AR3494"/>
      <c r="AS3494"/>
      <c r="AT3494"/>
      <c r="AU3494"/>
      <c r="AV3494"/>
      <c r="AW3494"/>
      <c r="AX3494"/>
      <c r="AY3494"/>
      <c r="AZ3494"/>
      <c r="BA3494"/>
      <c r="BB3494"/>
      <c r="BC3494"/>
      <c r="BD3494"/>
      <c r="BE3494" s="171"/>
      <c r="BF3494" s="171"/>
      <c r="BG3494" s="171"/>
      <c r="BH3494" s="171"/>
      <c r="BI3494" s="171"/>
      <c r="BJ3494" s="171"/>
      <c r="BK3494" s="171"/>
      <c r="BL3494" s="171"/>
      <c r="BM3494" s="171"/>
      <c r="BN3494" s="171"/>
      <c r="BO3494" s="171"/>
      <c r="BP3494" s="171"/>
      <c r="BQ3494" s="171"/>
      <c r="BR3494" s="171"/>
      <c r="BS3494" s="171"/>
      <c r="BT3494" s="171"/>
      <c r="BU3494" s="171"/>
      <c r="BV3494" s="171"/>
      <c r="BW3494" s="171"/>
      <c r="BX3494" s="171"/>
      <c r="BY3494" s="171"/>
      <c r="BZ3494" s="171"/>
      <c r="CA3494" s="171"/>
      <c r="CB3494" s="171"/>
      <c r="CC3494" s="171"/>
      <c r="CD3494" s="171"/>
      <c r="CE3494" s="171"/>
      <c r="CF3494" s="171"/>
      <c r="CG3494" s="171"/>
      <c r="CH3494" s="171"/>
      <c r="CI3494" s="171"/>
      <c r="CJ3494" s="171"/>
      <c r="CK3494" s="171"/>
      <c r="CL3494" s="171"/>
      <c r="CM3494" s="171"/>
      <c r="CN3494" s="171"/>
      <c r="CO3494" s="171"/>
      <c r="CP3494" s="171"/>
      <c r="CQ3494" s="171"/>
      <c r="CR3494" s="171"/>
      <c r="CS3494" s="171"/>
      <c r="CT3494" s="171"/>
      <c r="CU3494" s="171"/>
      <c r="CV3494" s="171"/>
      <c r="CW3494" s="171"/>
      <c r="CX3494" s="171"/>
      <c r="CY3494" s="171"/>
      <c r="CZ3494" s="171"/>
      <c r="DA3494" s="171"/>
      <c r="DB3494" s="171"/>
      <c r="DC3494" s="171"/>
      <c r="DD3494" s="171"/>
      <c r="DE3494" s="171"/>
      <c r="DF3494" s="171"/>
      <c r="DG3494" s="171"/>
      <c r="DH3494" s="171"/>
      <c r="DI3494" s="171"/>
      <c r="DJ3494" s="171"/>
      <c r="DK3494" s="171"/>
      <c r="DL3494" s="171"/>
      <c r="DM3494" s="171"/>
      <c r="DN3494" s="171"/>
      <c r="DO3494" s="171"/>
      <c r="DP3494" s="171"/>
      <c r="DQ3494" s="171"/>
      <c r="DR3494" s="171"/>
      <c r="DS3494" s="171"/>
      <c r="DT3494" s="171"/>
      <c r="DU3494" s="171"/>
      <c r="DV3494" s="171"/>
      <c r="DW3494" s="171"/>
      <c r="DX3494" s="171"/>
      <c r="DY3494" s="171"/>
      <c r="DZ3494" s="171"/>
      <c r="EA3494" s="171"/>
      <c r="EB3494" s="171"/>
      <c r="EC3494" s="171"/>
      <c r="ED3494" s="171"/>
      <c r="EE3494" s="171"/>
      <c r="EF3494" s="171"/>
      <c r="EG3494" s="171"/>
      <c r="EH3494" s="171"/>
      <c r="EI3494" s="171"/>
      <c r="EJ3494" s="171"/>
      <c r="EK3494" s="171"/>
      <c r="EL3494" s="171"/>
      <c r="EM3494" s="171"/>
      <c r="EN3494" s="171"/>
    </row>
    <row r="3495" spans="43:144" ht="15" x14ac:dyDescent="0.25">
      <c r="AQ3495" s="171"/>
      <c r="AR3495"/>
      <c r="AS3495"/>
      <c r="AT3495"/>
      <c r="AU3495"/>
      <c r="AV3495"/>
      <c r="AW3495"/>
      <c r="AX3495"/>
      <c r="AY3495"/>
      <c r="AZ3495"/>
      <c r="BA3495"/>
      <c r="BB3495"/>
      <c r="BC3495"/>
      <c r="BD3495"/>
      <c r="BE3495" s="171"/>
      <c r="BF3495" s="171"/>
      <c r="BG3495" s="171"/>
      <c r="BH3495" s="171"/>
      <c r="BI3495" s="171"/>
      <c r="BJ3495" s="171"/>
      <c r="BK3495" s="171"/>
      <c r="BL3495" s="171"/>
      <c r="BM3495" s="171"/>
      <c r="BN3495" s="171"/>
      <c r="BO3495" s="171"/>
      <c r="BP3495" s="171"/>
      <c r="BQ3495" s="171"/>
      <c r="BR3495" s="171"/>
      <c r="BS3495" s="171"/>
      <c r="BT3495" s="171"/>
      <c r="BU3495" s="171"/>
      <c r="BV3495" s="171"/>
      <c r="BW3495" s="171"/>
      <c r="BX3495" s="171"/>
      <c r="BY3495" s="171"/>
      <c r="BZ3495" s="171"/>
      <c r="CA3495" s="171"/>
      <c r="CB3495" s="171"/>
      <c r="CC3495" s="171"/>
      <c r="CD3495" s="171"/>
      <c r="CE3495" s="171"/>
      <c r="CF3495" s="171"/>
      <c r="CG3495" s="171"/>
      <c r="CH3495" s="171"/>
      <c r="CI3495" s="171"/>
      <c r="CJ3495" s="171"/>
      <c r="CK3495" s="171"/>
      <c r="CL3495" s="171"/>
      <c r="CM3495" s="171"/>
      <c r="CN3495" s="171"/>
      <c r="CO3495" s="171"/>
      <c r="CP3495" s="171"/>
      <c r="CQ3495" s="171"/>
      <c r="CR3495" s="171"/>
      <c r="CS3495" s="171"/>
      <c r="CT3495" s="171"/>
      <c r="CU3495" s="171"/>
      <c r="CV3495" s="171"/>
      <c r="CW3495" s="171"/>
      <c r="CX3495" s="171"/>
      <c r="CY3495" s="171"/>
      <c r="CZ3495" s="171"/>
      <c r="DA3495" s="171"/>
      <c r="DB3495" s="171"/>
      <c r="DC3495" s="171"/>
      <c r="DD3495" s="171"/>
      <c r="DE3495" s="171"/>
      <c r="DF3495" s="171"/>
      <c r="DG3495" s="171"/>
      <c r="DH3495" s="171"/>
      <c r="DI3495" s="171"/>
      <c r="DJ3495" s="171"/>
      <c r="DK3495" s="171"/>
      <c r="DL3495" s="171"/>
      <c r="DM3495" s="171"/>
      <c r="DN3495" s="171"/>
      <c r="DO3495" s="171"/>
      <c r="DP3495" s="171"/>
      <c r="DQ3495" s="171"/>
      <c r="DR3495" s="171"/>
      <c r="DS3495" s="171"/>
      <c r="DT3495" s="171"/>
      <c r="DU3495" s="171"/>
      <c r="DV3495" s="171"/>
      <c r="DW3495" s="171"/>
      <c r="DX3495" s="171"/>
      <c r="DY3495" s="171"/>
      <c r="DZ3495" s="171"/>
      <c r="EA3495" s="171"/>
      <c r="EB3495" s="171"/>
      <c r="EC3495" s="171"/>
      <c r="ED3495" s="171"/>
      <c r="EE3495" s="171"/>
      <c r="EF3495" s="171"/>
      <c r="EG3495" s="171"/>
      <c r="EH3495" s="171"/>
      <c r="EI3495" s="171"/>
      <c r="EJ3495" s="171"/>
      <c r="EK3495" s="171"/>
      <c r="EL3495" s="171"/>
      <c r="EM3495" s="171"/>
      <c r="EN3495" s="171"/>
    </row>
    <row r="3496" spans="43:144" ht="15" x14ac:dyDescent="0.25">
      <c r="AQ3496" s="171"/>
      <c r="AR3496"/>
      <c r="AS3496"/>
      <c r="AT3496"/>
      <c r="AU3496"/>
      <c r="AV3496"/>
      <c r="AW3496"/>
      <c r="AX3496"/>
      <c r="AY3496"/>
      <c r="AZ3496"/>
      <c r="BA3496"/>
      <c r="BB3496"/>
      <c r="BC3496"/>
      <c r="BD3496"/>
      <c r="BE3496" s="171"/>
      <c r="BF3496" s="171"/>
      <c r="BG3496" s="171"/>
      <c r="BH3496" s="171"/>
      <c r="BI3496" s="171"/>
      <c r="BJ3496" s="171"/>
      <c r="BK3496" s="171"/>
      <c r="BL3496" s="171"/>
      <c r="BM3496" s="171"/>
      <c r="BN3496" s="171"/>
      <c r="BO3496" s="171"/>
      <c r="BP3496" s="171"/>
      <c r="BQ3496" s="171"/>
      <c r="BR3496" s="171"/>
      <c r="BS3496" s="171"/>
      <c r="BT3496" s="171"/>
      <c r="BU3496" s="171"/>
      <c r="BV3496" s="171"/>
      <c r="BW3496" s="171"/>
      <c r="BX3496" s="171"/>
      <c r="BY3496" s="171"/>
      <c r="BZ3496" s="171"/>
      <c r="CA3496" s="171"/>
      <c r="CB3496" s="171"/>
      <c r="CC3496" s="171"/>
      <c r="CD3496" s="171"/>
      <c r="CE3496" s="171"/>
      <c r="CF3496" s="171"/>
      <c r="CG3496" s="171"/>
      <c r="CH3496" s="171"/>
      <c r="CI3496" s="171"/>
      <c r="CJ3496" s="171"/>
      <c r="CK3496" s="171"/>
      <c r="CL3496" s="171"/>
      <c r="CM3496" s="171"/>
      <c r="CN3496" s="171"/>
      <c r="CO3496" s="171"/>
      <c r="CP3496" s="171"/>
      <c r="CQ3496" s="171"/>
      <c r="CR3496" s="171"/>
      <c r="CS3496" s="171"/>
      <c r="CT3496" s="171"/>
      <c r="CU3496" s="171"/>
      <c r="CV3496" s="171"/>
      <c r="CW3496" s="171"/>
      <c r="CX3496" s="171"/>
      <c r="CY3496" s="171"/>
      <c r="CZ3496" s="171"/>
      <c r="DA3496" s="171"/>
      <c r="DB3496" s="171"/>
      <c r="DC3496" s="171"/>
      <c r="DD3496" s="171"/>
      <c r="DE3496" s="171"/>
      <c r="DF3496" s="171"/>
      <c r="DG3496" s="171"/>
      <c r="DH3496" s="171"/>
      <c r="DI3496" s="171"/>
      <c r="DJ3496" s="171"/>
      <c r="DK3496" s="171"/>
      <c r="DL3496" s="171"/>
      <c r="DM3496" s="171"/>
      <c r="DN3496" s="171"/>
      <c r="DO3496" s="171"/>
      <c r="DP3496" s="171"/>
      <c r="DQ3496" s="171"/>
      <c r="DR3496" s="171"/>
      <c r="DS3496" s="171"/>
      <c r="DT3496" s="171"/>
      <c r="DU3496" s="171"/>
      <c r="DV3496" s="171"/>
      <c r="DW3496" s="171"/>
      <c r="DX3496" s="171"/>
      <c r="DY3496" s="171"/>
      <c r="DZ3496" s="171"/>
      <c r="EA3496" s="171"/>
      <c r="EB3496" s="171"/>
      <c r="EC3496" s="171"/>
      <c r="ED3496" s="171"/>
      <c r="EE3496" s="171"/>
      <c r="EF3496" s="171"/>
      <c r="EG3496" s="171"/>
      <c r="EH3496" s="171"/>
      <c r="EI3496" s="171"/>
      <c r="EJ3496" s="171"/>
      <c r="EK3496" s="171"/>
      <c r="EL3496" s="171"/>
      <c r="EM3496" s="171"/>
      <c r="EN3496" s="171"/>
    </row>
    <row r="3497" spans="43:144" ht="15" x14ac:dyDescent="0.25">
      <c r="AQ3497" s="171"/>
      <c r="AR3497"/>
      <c r="AS3497"/>
      <c r="AT3497"/>
      <c r="AU3497"/>
      <c r="AV3497"/>
      <c r="AW3497"/>
      <c r="AX3497"/>
      <c r="AY3497"/>
      <c r="AZ3497"/>
      <c r="BA3497"/>
      <c r="BB3497"/>
      <c r="BC3497"/>
      <c r="BD3497"/>
      <c r="BE3497" s="171"/>
      <c r="BF3497" s="171"/>
      <c r="BG3497" s="171"/>
      <c r="BH3497" s="171"/>
      <c r="BI3497" s="171"/>
      <c r="BJ3497" s="171"/>
      <c r="BK3497" s="171"/>
      <c r="BL3497" s="171"/>
      <c r="BM3497" s="171"/>
      <c r="BN3497" s="171"/>
      <c r="BO3497" s="171"/>
      <c r="BP3497" s="171"/>
      <c r="BQ3497" s="171"/>
      <c r="BR3497" s="171"/>
      <c r="BS3497" s="171"/>
      <c r="BT3497" s="171"/>
      <c r="BU3497" s="171"/>
      <c r="BV3497" s="171"/>
      <c r="BW3497" s="171"/>
      <c r="BX3497" s="171"/>
      <c r="BY3497" s="171"/>
      <c r="BZ3497" s="171"/>
      <c r="CA3497" s="171"/>
      <c r="CB3497" s="171"/>
      <c r="CC3497" s="171"/>
      <c r="CD3497" s="171"/>
      <c r="CE3497" s="171"/>
      <c r="CF3497" s="171"/>
      <c r="CG3497" s="171"/>
      <c r="CH3497" s="171"/>
      <c r="CI3497" s="171"/>
      <c r="CJ3497" s="171"/>
      <c r="CK3497" s="171"/>
      <c r="CL3497" s="171"/>
      <c r="CM3497" s="171"/>
      <c r="CN3497" s="171"/>
      <c r="CO3497" s="171"/>
      <c r="CP3497" s="171"/>
      <c r="CQ3497" s="171"/>
      <c r="CR3497" s="171"/>
      <c r="CS3497" s="171"/>
      <c r="CT3497" s="171"/>
      <c r="CU3497" s="171"/>
      <c r="CV3497" s="171"/>
      <c r="CW3497" s="171"/>
      <c r="CX3497" s="171"/>
      <c r="CY3497" s="171"/>
      <c r="CZ3497" s="171"/>
      <c r="DA3497" s="171"/>
      <c r="DB3497" s="171"/>
      <c r="DC3497" s="171"/>
      <c r="DD3497" s="171"/>
      <c r="DE3497" s="171"/>
      <c r="DF3497" s="171"/>
      <c r="DG3497" s="171"/>
      <c r="DH3497" s="171"/>
      <c r="DI3497" s="171"/>
      <c r="DJ3497" s="171"/>
      <c r="DK3497" s="171"/>
      <c r="DL3497" s="171"/>
      <c r="DM3497" s="171"/>
      <c r="DN3497" s="171"/>
      <c r="DO3497" s="171"/>
      <c r="DP3497" s="171"/>
      <c r="DQ3497" s="171"/>
      <c r="DR3497" s="171"/>
      <c r="DS3497" s="171"/>
      <c r="DT3497" s="171"/>
      <c r="DU3497" s="171"/>
      <c r="DV3497" s="171"/>
      <c r="DW3497" s="171"/>
      <c r="DX3497" s="171"/>
      <c r="DY3497" s="171"/>
      <c r="DZ3497" s="171"/>
      <c r="EA3497" s="171"/>
      <c r="EB3497" s="171"/>
      <c r="EC3497" s="171"/>
      <c r="ED3497" s="171"/>
      <c r="EE3497" s="171"/>
      <c r="EF3497" s="171"/>
      <c r="EG3497" s="171"/>
      <c r="EH3497" s="171"/>
      <c r="EI3497" s="171"/>
      <c r="EJ3497" s="171"/>
      <c r="EK3497" s="171"/>
      <c r="EL3497" s="171"/>
      <c r="EM3497" s="171"/>
      <c r="EN3497" s="171"/>
    </row>
    <row r="3498" spans="43:144" ht="15" x14ac:dyDescent="0.25">
      <c r="AQ3498" s="171"/>
      <c r="AR3498"/>
      <c r="AS3498"/>
      <c r="AT3498"/>
      <c r="AU3498"/>
      <c r="AV3498"/>
      <c r="AW3498"/>
      <c r="AX3498"/>
      <c r="AY3498"/>
      <c r="AZ3498"/>
      <c r="BA3498"/>
      <c r="BB3498"/>
      <c r="BC3498"/>
      <c r="BD3498"/>
      <c r="BE3498" s="171"/>
      <c r="BF3498" s="171"/>
      <c r="BG3498" s="171"/>
      <c r="BH3498" s="171"/>
      <c r="BI3498" s="171"/>
      <c r="BJ3498" s="171"/>
      <c r="BK3498" s="171"/>
      <c r="BL3498" s="171"/>
      <c r="BM3498" s="171"/>
      <c r="BN3498" s="171"/>
      <c r="BO3498" s="171"/>
      <c r="BP3498" s="171"/>
      <c r="BQ3498" s="171"/>
      <c r="BR3498" s="171"/>
      <c r="BS3498" s="171"/>
      <c r="BT3498" s="171"/>
      <c r="BU3498" s="171"/>
      <c r="BV3498" s="171"/>
      <c r="BW3498" s="171"/>
      <c r="BX3498" s="171"/>
      <c r="BY3498" s="171"/>
      <c r="BZ3498" s="171"/>
      <c r="CA3498" s="171"/>
      <c r="CB3498" s="171"/>
      <c r="CC3498" s="171"/>
      <c r="CD3498" s="171"/>
      <c r="CE3498" s="171"/>
      <c r="CF3498" s="171"/>
      <c r="CG3498" s="171"/>
      <c r="CH3498" s="171"/>
      <c r="CI3498" s="171"/>
      <c r="CJ3498" s="171"/>
      <c r="CK3498" s="171"/>
      <c r="CL3498" s="171"/>
      <c r="CM3498" s="171"/>
      <c r="CN3498" s="171"/>
      <c r="CO3498" s="171"/>
      <c r="CP3498" s="171"/>
      <c r="CQ3498" s="171"/>
      <c r="CR3498" s="171"/>
      <c r="CS3498" s="171"/>
      <c r="CT3498" s="171"/>
      <c r="CU3498" s="171"/>
      <c r="CV3498" s="171"/>
      <c r="CW3498" s="171"/>
      <c r="CX3498" s="171"/>
      <c r="CY3498" s="171"/>
      <c r="CZ3498" s="171"/>
      <c r="DA3498" s="171"/>
      <c r="DB3498" s="171"/>
      <c r="DC3498" s="171"/>
      <c r="DD3498" s="171"/>
      <c r="DE3498" s="171"/>
      <c r="DF3498" s="171"/>
      <c r="DG3498" s="171"/>
      <c r="DH3498" s="171"/>
      <c r="DI3498" s="171"/>
      <c r="DJ3498" s="171"/>
      <c r="DK3498" s="171"/>
      <c r="DL3498" s="171"/>
      <c r="DM3498" s="171"/>
      <c r="DN3498" s="171"/>
      <c r="DO3498" s="171"/>
      <c r="DP3498" s="171"/>
      <c r="DQ3498" s="171"/>
      <c r="DR3498" s="171"/>
      <c r="DS3498" s="171"/>
      <c r="DT3498" s="171"/>
      <c r="DU3498" s="171"/>
      <c r="DV3498" s="171"/>
      <c r="DW3498" s="171"/>
      <c r="DX3498" s="171"/>
      <c r="DY3498" s="171"/>
      <c r="DZ3498" s="171"/>
      <c r="EA3498" s="171"/>
      <c r="EB3498" s="171"/>
      <c r="EC3498" s="171"/>
      <c r="ED3498" s="171"/>
      <c r="EE3498" s="171"/>
      <c r="EF3498" s="171"/>
      <c r="EG3498" s="171"/>
      <c r="EH3498" s="171"/>
      <c r="EI3498" s="171"/>
      <c r="EJ3498" s="171"/>
      <c r="EK3498" s="171"/>
      <c r="EL3498" s="171"/>
      <c r="EM3498" s="171"/>
      <c r="EN3498" s="171"/>
    </row>
    <row r="3499" spans="43:144" ht="15" x14ac:dyDescent="0.25">
      <c r="AQ3499" s="171"/>
      <c r="AR3499"/>
      <c r="AS3499"/>
      <c r="AT3499"/>
      <c r="AU3499"/>
      <c r="AV3499"/>
      <c r="AW3499"/>
      <c r="AX3499"/>
      <c r="AY3499"/>
      <c r="AZ3499"/>
      <c r="BA3499"/>
      <c r="BB3499"/>
      <c r="BC3499"/>
      <c r="BD3499"/>
      <c r="BE3499" s="171"/>
      <c r="BF3499" s="171"/>
      <c r="BG3499" s="171"/>
      <c r="BH3499" s="171"/>
      <c r="BI3499" s="171"/>
      <c r="BJ3499" s="171"/>
      <c r="BK3499" s="171"/>
      <c r="BL3499" s="171"/>
      <c r="BM3499" s="171"/>
      <c r="BN3499" s="171"/>
      <c r="BO3499" s="171"/>
      <c r="BP3499" s="171"/>
      <c r="BQ3499" s="171"/>
      <c r="BR3499" s="171"/>
      <c r="BS3499" s="171"/>
      <c r="BT3499" s="171"/>
      <c r="BU3499" s="171"/>
      <c r="BV3499" s="171"/>
      <c r="BW3499" s="171"/>
      <c r="BX3499" s="171"/>
      <c r="BY3499" s="171"/>
      <c r="BZ3499" s="171"/>
      <c r="CA3499" s="171"/>
      <c r="CB3499" s="171"/>
      <c r="CC3499" s="171"/>
      <c r="CD3499" s="171"/>
      <c r="CE3499" s="171"/>
      <c r="CF3499" s="171"/>
      <c r="CG3499" s="171"/>
      <c r="CH3499" s="171"/>
      <c r="CI3499" s="171"/>
      <c r="CJ3499" s="171"/>
      <c r="CK3499" s="171"/>
      <c r="CL3499" s="171"/>
      <c r="CM3499" s="171"/>
      <c r="CN3499" s="171"/>
      <c r="CO3499" s="171"/>
      <c r="CP3499" s="171"/>
      <c r="CQ3499" s="171"/>
      <c r="CR3499" s="171"/>
      <c r="CS3499" s="171"/>
      <c r="CT3499" s="171"/>
      <c r="CU3499" s="171"/>
      <c r="CV3499" s="171"/>
      <c r="CW3499" s="171"/>
      <c r="CX3499" s="171"/>
      <c r="CY3499" s="171"/>
      <c r="CZ3499" s="171"/>
      <c r="DA3499" s="171"/>
      <c r="DB3499" s="171"/>
      <c r="DC3499" s="171"/>
      <c r="DD3499" s="171"/>
      <c r="DE3499" s="171"/>
      <c r="DF3499" s="171"/>
      <c r="DG3499" s="171"/>
      <c r="DH3499" s="171"/>
      <c r="DI3499" s="171"/>
      <c r="DJ3499" s="171"/>
      <c r="DK3499" s="171"/>
      <c r="DL3499" s="171"/>
      <c r="DM3499" s="171"/>
      <c r="DN3499" s="171"/>
      <c r="DO3499" s="171"/>
      <c r="DP3499" s="171"/>
      <c r="DQ3499" s="171"/>
      <c r="DR3499" s="171"/>
      <c r="DS3499" s="171"/>
      <c r="DT3499" s="171"/>
      <c r="DU3499" s="171"/>
      <c r="DV3499" s="171"/>
      <c r="DW3499" s="171"/>
      <c r="DX3499" s="171"/>
      <c r="DY3499" s="171"/>
      <c r="DZ3499" s="171"/>
      <c r="EA3499" s="171"/>
      <c r="EB3499" s="171"/>
      <c r="EC3499" s="171"/>
      <c r="ED3499" s="171"/>
      <c r="EE3499" s="171"/>
      <c r="EF3499" s="171"/>
      <c r="EG3499" s="171"/>
      <c r="EH3499" s="171"/>
      <c r="EI3499" s="171"/>
      <c r="EJ3499" s="171"/>
      <c r="EK3499" s="171"/>
      <c r="EL3499" s="171"/>
      <c r="EM3499" s="171"/>
      <c r="EN3499" s="171"/>
    </row>
    <row r="3500" spans="43:144" ht="15" x14ac:dyDescent="0.25">
      <c r="AQ3500" s="171"/>
      <c r="AR3500"/>
      <c r="AS3500"/>
      <c r="AT3500"/>
      <c r="AU3500"/>
      <c r="AV3500"/>
      <c r="AW3500"/>
      <c r="AX3500"/>
      <c r="AY3500"/>
      <c r="AZ3500"/>
      <c r="BA3500"/>
      <c r="BB3500"/>
      <c r="BC3500"/>
      <c r="BD3500"/>
      <c r="BE3500" s="171"/>
      <c r="BF3500" s="171"/>
      <c r="BG3500" s="171"/>
      <c r="BH3500" s="171"/>
      <c r="BI3500" s="171"/>
      <c r="BJ3500" s="171"/>
      <c r="BK3500" s="171"/>
      <c r="BL3500" s="171"/>
      <c r="BM3500" s="171"/>
      <c r="BN3500" s="171"/>
      <c r="BO3500" s="171"/>
      <c r="BP3500" s="171"/>
      <c r="BQ3500" s="171"/>
      <c r="BR3500" s="171"/>
      <c r="BS3500" s="171"/>
      <c r="BT3500" s="171"/>
      <c r="BU3500" s="171"/>
      <c r="BV3500" s="171"/>
      <c r="BW3500" s="171"/>
      <c r="BX3500" s="171"/>
      <c r="BY3500" s="171"/>
      <c r="BZ3500" s="171"/>
      <c r="CA3500" s="171"/>
      <c r="CB3500" s="171"/>
      <c r="CC3500" s="171"/>
      <c r="CD3500" s="171"/>
      <c r="CE3500" s="171"/>
      <c r="CF3500" s="171"/>
      <c r="CG3500" s="171"/>
      <c r="CH3500" s="171"/>
      <c r="CI3500" s="171"/>
      <c r="CJ3500" s="171"/>
      <c r="CK3500" s="171"/>
      <c r="CL3500" s="171"/>
      <c r="CM3500" s="171"/>
      <c r="CN3500" s="171"/>
      <c r="CO3500" s="171"/>
      <c r="CP3500" s="171"/>
      <c r="CQ3500" s="171"/>
      <c r="CR3500" s="171"/>
      <c r="CS3500" s="171"/>
      <c r="CT3500" s="171"/>
      <c r="CU3500" s="171"/>
      <c r="CV3500" s="171"/>
      <c r="CW3500" s="171"/>
      <c r="CX3500" s="171"/>
      <c r="CY3500" s="171"/>
      <c r="CZ3500" s="171"/>
      <c r="DA3500" s="171"/>
      <c r="DB3500" s="171"/>
      <c r="DC3500" s="171"/>
      <c r="DD3500" s="171"/>
      <c r="DE3500" s="171"/>
      <c r="DF3500" s="171"/>
      <c r="DG3500" s="171"/>
      <c r="DH3500" s="171"/>
      <c r="DI3500" s="171"/>
      <c r="DJ3500" s="171"/>
      <c r="DK3500" s="171"/>
      <c r="DL3500" s="171"/>
      <c r="DM3500" s="171"/>
      <c r="DN3500" s="171"/>
      <c r="DO3500" s="171"/>
      <c r="DP3500" s="171"/>
      <c r="DQ3500" s="171"/>
      <c r="DR3500" s="171"/>
      <c r="DS3500" s="171"/>
      <c r="DT3500" s="171"/>
      <c r="DU3500" s="171"/>
      <c r="DV3500" s="171"/>
      <c r="DW3500" s="171"/>
      <c r="DX3500" s="171"/>
      <c r="DY3500" s="171"/>
      <c r="DZ3500" s="171"/>
      <c r="EA3500" s="171"/>
      <c r="EB3500" s="171"/>
      <c r="EC3500" s="171"/>
      <c r="ED3500" s="171"/>
      <c r="EE3500" s="171"/>
      <c r="EF3500" s="171"/>
      <c r="EG3500" s="171"/>
      <c r="EH3500" s="171"/>
      <c r="EI3500" s="171"/>
      <c r="EJ3500" s="171"/>
      <c r="EK3500" s="171"/>
      <c r="EL3500" s="171"/>
      <c r="EM3500" s="171"/>
      <c r="EN3500" s="171"/>
    </row>
    <row r="3501" spans="43:144" ht="15" x14ac:dyDescent="0.25">
      <c r="AQ3501" s="171"/>
      <c r="AR3501"/>
      <c r="AS3501"/>
      <c r="AT3501"/>
      <c r="AU3501"/>
      <c r="AV3501"/>
      <c r="AW3501"/>
      <c r="AX3501"/>
      <c r="AY3501"/>
      <c r="AZ3501"/>
      <c r="BA3501"/>
      <c r="BB3501"/>
      <c r="BC3501"/>
      <c r="BD3501"/>
      <c r="BE3501" s="171"/>
      <c r="BF3501" s="171"/>
      <c r="BG3501" s="171"/>
      <c r="BH3501" s="171"/>
      <c r="BI3501" s="171"/>
      <c r="BJ3501" s="171"/>
      <c r="BK3501" s="171"/>
      <c r="BL3501" s="171"/>
      <c r="BM3501" s="171"/>
      <c r="BN3501" s="171"/>
      <c r="BO3501" s="171"/>
      <c r="BP3501" s="171"/>
      <c r="BQ3501" s="171"/>
      <c r="BR3501" s="171"/>
      <c r="BS3501" s="171"/>
      <c r="BT3501" s="171"/>
      <c r="BU3501" s="171"/>
      <c r="BV3501" s="171"/>
      <c r="BW3501" s="171"/>
      <c r="BX3501" s="171"/>
      <c r="BY3501" s="171"/>
      <c r="BZ3501" s="171"/>
      <c r="CA3501" s="171"/>
      <c r="CB3501" s="171"/>
      <c r="CC3501" s="171"/>
      <c r="CD3501" s="171"/>
      <c r="CE3501" s="171"/>
      <c r="CF3501" s="171"/>
      <c r="CG3501" s="171"/>
      <c r="CH3501" s="171"/>
      <c r="CI3501" s="171"/>
      <c r="CJ3501" s="171"/>
      <c r="CK3501" s="171"/>
      <c r="CL3501" s="171"/>
      <c r="CM3501" s="171"/>
      <c r="CN3501" s="171"/>
      <c r="CO3501" s="171"/>
      <c r="CP3501" s="171"/>
      <c r="CQ3501" s="171"/>
      <c r="CR3501" s="171"/>
      <c r="CS3501" s="171"/>
      <c r="CT3501" s="171"/>
      <c r="CU3501" s="171"/>
      <c r="CV3501" s="171"/>
      <c r="CW3501" s="171"/>
      <c r="CX3501" s="171"/>
      <c r="CY3501" s="171"/>
      <c r="CZ3501" s="171"/>
      <c r="DA3501" s="171"/>
      <c r="DB3501" s="171"/>
      <c r="DC3501" s="171"/>
      <c r="DD3501" s="171"/>
      <c r="DE3501" s="171"/>
      <c r="DF3501" s="171"/>
      <c r="DG3501" s="171"/>
      <c r="DH3501" s="171"/>
      <c r="DI3501" s="171"/>
      <c r="DJ3501" s="171"/>
      <c r="DK3501" s="171"/>
      <c r="DL3501" s="171"/>
      <c r="DM3501" s="171"/>
      <c r="DN3501" s="171"/>
      <c r="DO3501" s="171"/>
      <c r="DP3501" s="171"/>
      <c r="DQ3501" s="171"/>
      <c r="DR3501" s="171"/>
      <c r="DS3501" s="171"/>
      <c r="DT3501" s="171"/>
      <c r="DU3501" s="171"/>
      <c r="DV3501" s="171"/>
      <c r="DW3501" s="171"/>
      <c r="DX3501" s="171"/>
      <c r="DY3501" s="171"/>
      <c r="DZ3501" s="171"/>
      <c r="EA3501" s="171"/>
      <c r="EB3501" s="171"/>
      <c r="EC3501" s="171"/>
      <c r="ED3501" s="171"/>
      <c r="EE3501" s="171"/>
      <c r="EF3501" s="171"/>
      <c r="EG3501" s="171"/>
      <c r="EH3501" s="171"/>
      <c r="EI3501" s="171"/>
      <c r="EJ3501" s="171"/>
      <c r="EK3501" s="171"/>
      <c r="EL3501" s="171"/>
      <c r="EM3501" s="171"/>
      <c r="EN3501" s="171"/>
    </row>
    <row r="3502" spans="43:144" ht="15" x14ac:dyDescent="0.25">
      <c r="AQ3502" s="171"/>
      <c r="AR3502"/>
      <c r="AS3502"/>
      <c r="AT3502"/>
      <c r="AU3502"/>
      <c r="AV3502"/>
      <c r="AW3502"/>
      <c r="AX3502"/>
      <c r="AY3502"/>
      <c r="AZ3502"/>
      <c r="BA3502"/>
      <c r="BB3502"/>
      <c r="BC3502"/>
      <c r="BD3502"/>
      <c r="BE3502" s="171"/>
      <c r="BF3502" s="171"/>
      <c r="BG3502" s="171"/>
      <c r="BH3502" s="171"/>
      <c r="BI3502" s="171"/>
      <c r="BJ3502" s="171"/>
      <c r="BK3502" s="171"/>
      <c r="BL3502" s="171"/>
      <c r="BM3502" s="171"/>
      <c r="BN3502" s="171"/>
      <c r="BO3502" s="171"/>
      <c r="BP3502" s="171"/>
      <c r="BQ3502" s="171"/>
      <c r="BR3502" s="171"/>
      <c r="BS3502" s="171"/>
      <c r="BT3502" s="171"/>
      <c r="BU3502" s="171"/>
      <c r="BV3502" s="171"/>
      <c r="BW3502" s="171"/>
      <c r="BX3502" s="171"/>
      <c r="BY3502" s="171"/>
      <c r="BZ3502" s="171"/>
      <c r="CA3502" s="171"/>
      <c r="CB3502" s="171"/>
      <c r="CC3502" s="171"/>
      <c r="CD3502" s="171"/>
      <c r="CE3502" s="171"/>
      <c r="CF3502" s="171"/>
      <c r="CG3502" s="171"/>
      <c r="CH3502" s="171"/>
      <c r="CI3502" s="171"/>
      <c r="CJ3502" s="171"/>
      <c r="CK3502" s="171"/>
      <c r="CL3502" s="171"/>
      <c r="CM3502" s="171"/>
      <c r="CN3502" s="171"/>
      <c r="CO3502" s="171"/>
      <c r="CP3502" s="171"/>
      <c r="CQ3502" s="171"/>
      <c r="CR3502" s="171"/>
      <c r="CS3502" s="171"/>
      <c r="CT3502" s="171"/>
      <c r="CU3502" s="171"/>
      <c r="CV3502" s="171"/>
      <c r="CW3502" s="171"/>
      <c r="CX3502" s="171"/>
      <c r="CY3502" s="171"/>
      <c r="CZ3502" s="171"/>
      <c r="DA3502" s="171"/>
      <c r="DB3502" s="171"/>
      <c r="DC3502" s="171"/>
      <c r="DD3502" s="171"/>
      <c r="DE3502" s="171"/>
      <c r="DF3502" s="171"/>
      <c r="DG3502" s="171"/>
      <c r="DH3502" s="171"/>
      <c r="DI3502" s="171"/>
      <c r="DJ3502" s="171"/>
      <c r="DK3502" s="171"/>
      <c r="DL3502" s="171"/>
      <c r="DM3502" s="171"/>
      <c r="DN3502" s="171"/>
      <c r="DO3502" s="171"/>
      <c r="DP3502" s="171"/>
      <c r="DQ3502" s="171"/>
      <c r="DR3502" s="171"/>
      <c r="DS3502" s="171"/>
      <c r="DT3502" s="171"/>
      <c r="DU3502" s="171"/>
      <c r="DV3502" s="171"/>
      <c r="DW3502" s="171"/>
      <c r="DX3502" s="171"/>
      <c r="DY3502" s="171"/>
      <c r="DZ3502" s="171"/>
      <c r="EA3502" s="171"/>
      <c r="EB3502" s="171"/>
      <c r="EC3502" s="171"/>
      <c r="ED3502" s="171"/>
      <c r="EE3502" s="171"/>
      <c r="EF3502" s="171"/>
      <c r="EG3502" s="171"/>
      <c r="EH3502" s="171"/>
      <c r="EI3502" s="171"/>
      <c r="EJ3502" s="171"/>
      <c r="EK3502" s="171"/>
      <c r="EL3502" s="171"/>
      <c r="EM3502" s="171"/>
      <c r="EN3502" s="171"/>
    </row>
    <row r="3503" spans="43:144" ht="15" x14ac:dyDescent="0.25">
      <c r="AQ3503" s="171"/>
      <c r="AR3503"/>
      <c r="AS3503"/>
      <c r="AT3503"/>
      <c r="AU3503"/>
      <c r="AV3503"/>
      <c r="AW3503"/>
      <c r="AX3503"/>
      <c r="AY3503"/>
      <c r="AZ3503"/>
      <c r="BA3503"/>
      <c r="BB3503"/>
      <c r="BC3503"/>
      <c r="BD3503"/>
      <c r="BE3503" s="171"/>
      <c r="BF3503" s="171"/>
      <c r="BG3503" s="171"/>
      <c r="BH3503" s="171"/>
      <c r="BI3503" s="171"/>
      <c r="BJ3503" s="171"/>
      <c r="BK3503" s="171"/>
      <c r="BL3503" s="171"/>
      <c r="BM3503" s="171"/>
      <c r="BN3503" s="171"/>
      <c r="BO3503" s="171"/>
      <c r="BP3503" s="171"/>
      <c r="BQ3503" s="171"/>
      <c r="BR3503" s="171"/>
      <c r="BS3503" s="171"/>
      <c r="BT3503" s="171"/>
      <c r="BU3503" s="171"/>
      <c r="BV3503" s="171"/>
      <c r="BW3503" s="171"/>
      <c r="BX3503" s="171"/>
      <c r="BY3503" s="171"/>
      <c r="BZ3503" s="171"/>
      <c r="CA3503" s="171"/>
      <c r="CB3503" s="171"/>
      <c r="CC3503" s="171"/>
      <c r="CD3503" s="171"/>
      <c r="CE3503" s="171"/>
      <c r="CF3503" s="171"/>
      <c r="CG3503" s="171"/>
      <c r="CH3503" s="171"/>
      <c r="CI3503" s="171"/>
      <c r="CJ3503" s="171"/>
      <c r="CK3503" s="171"/>
      <c r="CL3503" s="171"/>
      <c r="CM3503" s="171"/>
      <c r="CN3503" s="171"/>
      <c r="CO3503" s="171"/>
      <c r="CP3503" s="171"/>
      <c r="CQ3503" s="171"/>
      <c r="CR3503" s="171"/>
      <c r="CS3503" s="171"/>
      <c r="CT3503" s="171"/>
      <c r="CU3503" s="171"/>
      <c r="CV3503" s="171"/>
      <c r="CW3503" s="171"/>
      <c r="CX3503" s="171"/>
      <c r="CY3503" s="171"/>
      <c r="CZ3503" s="171"/>
      <c r="DA3503" s="171"/>
      <c r="DB3503" s="171"/>
      <c r="DC3503" s="171"/>
      <c r="DD3503" s="171"/>
      <c r="DE3503" s="171"/>
      <c r="DF3503" s="171"/>
      <c r="DG3503" s="171"/>
      <c r="DH3503" s="171"/>
      <c r="DI3503" s="171"/>
      <c r="DJ3503" s="171"/>
      <c r="DK3503" s="171"/>
      <c r="DL3503" s="171"/>
      <c r="DM3503" s="171"/>
      <c r="DN3503" s="171"/>
      <c r="DO3503" s="171"/>
      <c r="DP3503" s="171"/>
      <c r="DQ3503" s="171"/>
      <c r="DR3503" s="171"/>
      <c r="DS3503" s="171"/>
      <c r="DT3503" s="171"/>
      <c r="DU3503" s="171"/>
      <c r="DV3503" s="171"/>
      <c r="DW3503" s="171"/>
      <c r="DX3503" s="171"/>
      <c r="DY3503" s="171"/>
      <c r="DZ3503" s="171"/>
      <c r="EA3503" s="171"/>
      <c r="EB3503" s="171"/>
      <c r="EC3503" s="171"/>
      <c r="ED3503" s="171"/>
      <c r="EE3503" s="171"/>
      <c r="EF3503" s="171"/>
      <c r="EG3503" s="171"/>
      <c r="EH3503" s="171"/>
      <c r="EI3503" s="171"/>
      <c r="EJ3503" s="171"/>
      <c r="EK3503" s="171"/>
      <c r="EL3503" s="171"/>
      <c r="EM3503" s="171"/>
      <c r="EN3503" s="171"/>
    </row>
    <row r="3504" spans="43:144" ht="15" x14ac:dyDescent="0.25">
      <c r="AQ3504" s="171"/>
      <c r="AR3504"/>
      <c r="AS3504"/>
      <c r="AT3504"/>
      <c r="AU3504"/>
      <c r="AV3504"/>
      <c r="AW3504"/>
      <c r="AX3504"/>
      <c r="AY3504"/>
      <c r="AZ3504"/>
      <c r="BA3504"/>
      <c r="BB3504"/>
      <c r="BC3504"/>
      <c r="BD3504"/>
      <c r="BE3504" s="171"/>
      <c r="BF3504" s="171"/>
      <c r="BG3504" s="171"/>
      <c r="BH3504" s="171"/>
      <c r="BI3504" s="171"/>
      <c r="BJ3504" s="171"/>
      <c r="BK3504" s="171"/>
      <c r="BL3504" s="171"/>
      <c r="BM3504" s="171"/>
      <c r="BN3504" s="171"/>
      <c r="BO3504" s="171"/>
      <c r="BP3504" s="171"/>
      <c r="BQ3504" s="171"/>
      <c r="BR3504" s="171"/>
      <c r="BS3504" s="171"/>
      <c r="BT3504" s="171"/>
      <c r="BU3504" s="171"/>
      <c r="BV3504" s="171"/>
      <c r="BW3504" s="171"/>
      <c r="BX3504" s="171"/>
      <c r="BY3504" s="171"/>
      <c r="BZ3504" s="171"/>
      <c r="CA3504" s="171"/>
      <c r="CB3504" s="171"/>
      <c r="CC3504" s="171"/>
      <c r="CD3504" s="171"/>
      <c r="CE3504" s="171"/>
      <c r="CF3504" s="171"/>
      <c r="CG3504" s="171"/>
      <c r="CH3504" s="171"/>
      <c r="CI3504" s="171"/>
      <c r="CJ3504" s="171"/>
      <c r="CK3504" s="171"/>
      <c r="CL3504" s="171"/>
      <c r="CM3504" s="171"/>
      <c r="CN3504" s="171"/>
      <c r="CO3504" s="171"/>
      <c r="CP3504" s="171"/>
      <c r="CQ3504" s="171"/>
      <c r="CR3504" s="171"/>
      <c r="CS3504" s="171"/>
      <c r="CT3504" s="171"/>
      <c r="CU3504" s="171"/>
      <c r="CV3504" s="171"/>
      <c r="CW3504" s="171"/>
      <c r="CX3504" s="171"/>
      <c r="CY3504" s="171"/>
      <c r="CZ3504" s="171"/>
      <c r="DA3504" s="171"/>
      <c r="DB3504" s="171"/>
      <c r="DC3504" s="171"/>
      <c r="DD3504" s="171"/>
      <c r="DE3504" s="171"/>
      <c r="DF3504" s="171"/>
      <c r="DG3504" s="171"/>
      <c r="DH3504" s="171"/>
      <c r="DI3504" s="171"/>
      <c r="DJ3504" s="171"/>
      <c r="DK3504" s="171"/>
      <c r="DL3504" s="171"/>
      <c r="DM3504" s="171"/>
      <c r="DN3504" s="171"/>
      <c r="DO3504" s="171"/>
      <c r="DP3504" s="171"/>
      <c r="DQ3504" s="171"/>
      <c r="DR3504" s="171"/>
      <c r="DS3504" s="171"/>
      <c r="DT3504" s="171"/>
      <c r="DU3504" s="171"/>
      <c r="DV3504" s="171"/>
      <c r="DW3504" s="171"/>
      <c r="DX3504" s="171"/>
      <c r="DY3504" s="171"/>
      <c r="DZ3504" s="171"/>
      <c r="EA3504" s="171"/>
      <c r="EB3504" s="171"/>
      <c r="EC3504" s="171"/>
      <c r="ED3504" s="171"/>
      <c r="EE3504" s="171"/>
      <c r="EF3504" s="171"/>
      <c r="EG3504" s="171"/>
      <c r="EH3504" s="171"/>
      <c r="EI3504" s="171"/>
      <c r="EJ3504" s="171"/>
      <c r="EK3504" s="171"/>
      <c r="EL3504" s="171"/>
      <c r="EM3504" s="171"/>
      <c r="EN3504" s="171"/>
    </row>
    <row r="3505" spans="43:144" ht="15" x14ac:dyDescent="0.25">
      <c r="AQ3505" s="171"/>
      <c r="AR3505"/>
      <c r="AS3505"/>
      <c r="AT3505"/>
      <c r="AU3505"/>
      <c r="AV3505"/>
      <c r="AW3505"/>
      <c r="AX3505"/>
      <c r="AY3505"/>
      <c r="AZ3505"/>
      <c r="BA3505"/>
      <c r="BB3505"/>
      <c r="BC3505"/>
      <c r="BD3505"/>
      <c r="BE3505" s="171"/>
      <c r="BF3505" s="171"/>
      <c r="BG3505" s="171"/>
      <c r="BH3505" s="171"/>
      <c r="BI3505" s="171"/>
      <c r="BJ3505" s="171"/>
      <c r="BK3505" s="171"/>
      <c r="BL3505" s="171"/>
      <c r="BM3505" s="171"/>
      <c r="BN3505" s="171"/>
      <c r="BO3505" s="171"/>
      <c r="BP3505" s="171"/>
      <c r="BQ3505" s="171"/>
      <c r="BR3505" s="171"/>
      <c r="BS3505" s="171"/>
      <c r="BT3505" s="171"/>
      <c r="BU3505" s="171"/>
      <c r="BV3505" s="171"/>
      <c r="BW3505" s="171"/>
      <c r="BX3505" s="171"/>
      <c r="BY3505" s="171"/>
      <c r="BZ3505" s="171"/>
      <c r="CA3505" s="171"/>
      <c r="CB3505" s="171"/>
      <c r="CC3505" s="171"/>
      <c r="CD3505" s="171"/>
      <c r="CE3505" s="171"/>
      <c r="CF3505" s="171"/>
      <c r="CG3505" s="171"/>
      <c r="CH3505" s="171"/>
      <c r="CI3505" s="171"/>
      <c r="CJ3505" s="171"/>
      <c r="CK3505" s="171"/>
      <c r="CL3505" s="171"/>
      <c r="CM3505" s="171"/>
      <c r="CN3505" s="171"/>
      <c r="CO3505" s="171"/>
      <c r="CP3505" s="171"/>
      <c r="CQ3505" s="171"/>
      <c r="CR3505" s="171"/>
      <c r="CS3505" s="171"/>
      <c r="CT3505" s="171"/>
      <c r="CU3505" s="171"/>
      <c r="CV3505" s="171"/>
      <c r="CW3505" s="171"/>
      <c r="CX3505" s="171"/>
      <c r="CY3505" s="171"/>
      <c r="CZ3505" s="171"/>
      <c r="DA3505" s="171"/>
      <c r="DB3505" s="171"/>
      <c r="DC3505" s="171"/>
      <c r="DD3505" s="171"/>
      <c r="DE3505" s="171"/>
      <c r="DF3505" s="171"/>
      <c r="DG3505" s="171"/>
      <c r="DH3505" s="171"/>
      <c r="DI3505" s="171"/>
      <c r="DJ3505" s="171"/>
      <c r="DK3505" s="171"/>
      <c r="DL3505" s="171"/>
      <c r="DM3505" s="171"/>
      <c r="DN3505" s="171"/>
      <c r="DO3505" s="171"/>
      <c r="DP3505" s="171"/>
      <c r="DQ3505" s="171"/>
      <c r="DR3505" s="171"/>
      <c r="DS3505" s="171"/>
      <c r="DT3505" s="171"/>
      <c r="DU3505" s="171"/>
      <c r="DV3505" s="171"/>
      <c r="DW3505" s="171"/>
      <c r="DX3505" s="171"/>
      <c r="DY3505" s="171"/>
      <c r="DZ3505" s="171"/>
      <c r="EA3505" s="171"/>
      <c r="EB3505" s="171"/>
      <c r="EC3505" s="171"/>
      <c r="ED3505" s="171"/>
      <c r="EE3505" s="171"/>
      <c r="EF3505" s="171"/>
      <c r="EG3505" s="171"/>
      <c r="EH3505" s="171"/>
      <c r="EI3505" s="171"/>
      <c r="EJ3505" s="171"/>
      <c r="EK3505" s="171"/>
      <c r="EL3505" s="171"/>
      <c r="EM3505" s="171"/>
      <c r="EN3505" s="171"/>
    </row>
    <row r="3506" spans="43:144" ht="15" x14ac:dyDescent="0.25">
      <c r="AQ3506" s="171"/>
      <c r="AR3506"/>
      <c r="AS3506"/>
      <c r="AT3506"/>
      <c r="AU3506"/>
      <c r="AV3506"/>
      <c r="AW3506"/>
      <c r="AX3506"/>
      <c r="AY3506"/>
      <c r="AZ3506"/>
      <c r="BA3506"/>
      <c r="BB3506"/>
      <c r="BC3506"/>
      <c r="BD3506"/>
      <c r="BE3506" s="171"/>
      <c r="BF3506" s="171"/>
      <c r="BG3506" s="171"/>
      <c r="BH3506" s="171"/>
      <c r="BI3506" s="171"/>
      <c r="BJ3506" s="171"/>
      <c r="BK3506" s="171"/>
      <c r="BL3506" s="171"/>
      <c r="BM3506" s="171"/>
      <c r="BN3506" s="171"/>
      <c r="BO3506" s="171"/>
      <c r="BP3506" s="171"/>
      <c r="BQ3506" s="171"/>
      <c r="BR3506" s="171"/>
      <c r="BS3506" s="171"/>
      <c r="BT3506" s="171"/>
      <c r="BU3506" s="171"/>
      <c r="BV3506" s="171"/>
      <c r="BW3506" s="171"/>
      <c r="BX3506" s="171"/>
      <c r="BY3506" s="171"/>
      <c r="BZ3506" s="171"/>
      <c r="CA3506" s="171"/>
      <c r="CB3506" s="171"/>
      <c r="CC3506" s="171"/>
      <c r="CD3506" s="171"/>
      <c r="CE3506" s="171"/>
      <c r="CF3506" s="171"/>
      <c r="CG3506" s="171"/>
      <c r="CH3506" s="171"/>
      <c r="CI3506" s="171"/>
      <c r="CJ3506" s="171"/>
      <c r="CK3506" s="171"/>
      <c r="CL3506" s="171"/>
      <c r="CM3506" s="171"/>
      <c r="CN3506" s="171"/>
      <c r="CO3506" s="171"/>
      <c r="CP3506" s="171"/>
      <c r="CQ3506" s="171"/>
      <c r="CR3506" s="171"/>
      <c r="CS3506" s="171"/>
      <c r="CT3506" s="171"/>
      <c r="CU3506" s="171"/>
      <c r="CV3506" s="171"/>
      <c r="CW3506" s="171"/>
      <c r="CX3506" s="171"/>
      <c r="CY3506" s="171"/>
      <c r="CZ3506" s="171"/>
      <c r="DA3506" s="171"/>
      <c r="DB3506" s="171"/>
      <c r="DC3506" s="171"/>
      <c r="DD3506" s="171"/>
      <c r="DE3506" s="171"/>
      <c r="DF3506" s="171"/>
      <c r="DG3506" s="171"/>
      <c r="DH3506" s="171"/>
      <c r="DI3506" s="171"/>
      <c r="DJ3506" s="171"/>
      <c r="DK3506" s="171"/>
      <c r="DL3506" s="171"/>
      <c r="DM3506" s="171"/>
      <c r="DN3506" s="171"/>
      <c r="DO3506" s="171"/>
      <c r="DP3506" s="171"/>
      <c r="DQ3506" s="171"/>
      <c r="DR3506" s="171"/>
      <c r="DS3506" s="171"/>
      <c r="DT3506" s="171"/>
      <c r="DU3506" s="171"/>
      <c r="DV3506" s="171"/>
      <c r="DW3506" s="171"/>
      <c r="DX3506" s="171"/>
      <c r="DY3506" s="171"/>
      <c r="DZ3506" s="171"/>
      <c r="EA3506" s="171"/>
      <c r="EB3506" s="171"/>
      <c r="EC3506" s="171"/>
      <c r="ED3506" s="171"/>
      <c r="EE3506" s="171"/>
      <c r="EF3506" s="171"/>
      <c r="EG3506" s="171"/>
      <c r="EH3506" s="171"/>
      <c r="EI3506" s="171"/>
      <c r="EJ3506" s="171"/>
      <c r="EK3506" s="171"/>
      <c r="EL3506" s="171"/>
      <c r="EM3506" s="171"/>
      <c r="EN3506" s="171"/>
    </row>
    <row r="3507" spans="43:144" ht="15" x14ac:dyDescent="0.25">
      <c r="AQ3507" s="171"/>
      <c r="AR3507"/>
      <c r="AS3507"/>
      <c r="AT3507"/>
      <c r="AU3507"/>
      <c r="AV3507"/>
      <c r="AW3507"/>
      <c r="AX3507"/>
      <c r="AY3507"/>
      <c r="AZ3507"/>
      <c r="BA3507"/>
      <c r="BB3507"/>
      <c r="BC3507"/>
      <c r="BD3507"/>
      <c r="BE3507" s="171"/>
      <c r="BF3507" s="171"/>
      <c r="BG3507" s="171"/>
      <c r="BH3507" s="171"/>
      <c r="BI3507" s="171"/>
      <c r="BJ3507" s="171"/>
      <c r="BK3507" s="171"/>
      <c r="BL3507" s="171"/>
      <c r="BM3507" s="171"/>
      <c r="BN3507" s="171"/>
      <c r="BO3507" s="171"/>
      <c r="BP3507" s="171"/>
      <c r="BQ3507" s="171"/>
      <c r="BR3507" s="171"/>
      <c r="BS3507" s="171"/>
      <c r="BT3507" s="171"/>
      <c r="BU3507" s="171"/>
      <c r="BV3507" s="171"/>
      <c r="BW3507" s="171"/>
      <c r="BX3507" s="171"/>
      <c r="BY3507" s="171"/>
      <c r="BZ3507" s="171"/>
      <c r="CA3507" s="171"/>
      <c r="CB3507" s="171"/>
      <c r="CC3507" s="171"/>
      <c r="CD3507" s="171"/>
      <c r="CE3507" s="171"/>
      <c r="CF3507" s="171"/>
      <c r="CG3507" s="171"/>
      <c r="CH3507" s="171"/>
      <c r="CI3507" s="171"/>
      <c r="CJ3507" s="171"/>
      <c r="CK3507" s="171"/>
      <c r="CL3507" s="171"/>
      <c r="CM3507" s="171"/>
      <c r="CN3507" s="171"/>
      <c r="CO3507" s="171"/>
      <c r="CP3507" s="171"/>
      <c r="CQ3507" s="171"/>
      <c r="CR3507" s="171"/>
      <c r="CS3507" s="171"/>
      <c r="CT3507" s="171"/>
      <c r="CU3507" s="171"/>
      <c r="CV3507" s="171"/>
      <c r="CW3507" s="171"/>
      <c r="CX3507" s="171"/>
      <c r="CY3507" s="171"/>
      <c r="CZ3507" s="171"/>
      <c r="DA3507" s="171"/>
      <c r="DB3507" s="171"/>
      <c r="DC3507" s="171"/>
      <c r="DD3507" s="171"/>
      <c r="DE3507" s="171"/>
      <c r="DF3507" s="171"/>
      <c r="DG3507" s="171"/>
      <c r="DH3507" s="171"/>
      <c r="DI3507" s="171"/>
      <c r="DJ3507" s="171"/>
      <c r="DK3507" s="171"/>
      <c r="DL3507" s="171"/>
      <c r="DM3507" s="171"/>
      <c r="DN3507" s="171"/>
      <c r="DO3507" s="171"/>
      <c r="DP3507" s="171"/>
      <c r="DQ3507" s="171"/>
      <c r="DR3507" s="171"/>
      <c r="DS3507" s="171"/>
      <c r="DT3507" s="171"/>
      <c r="DU3507" s="171"/>
      <c r="DV3507" s="171"/>
      <c r="DW3507" s="171"/>
      <c r="DX3507" s="171"/>
      <c r="DY3507" s="171"/>
      <c r="DZ3507" s="171"/>
      <c r="EA3507" s="171"/>
      <c r="EB3507" s="171"/>
      <c r="EC3507" s="171"/>
      <c r="ED3507" s="171"/>
      <c r="EE3507" s="171"/>
      <c r="EF3507" s="171"/>
      <c r="EG3507" s="171"/>
      <c r="EH3507" s="171"/>
      <c r="EI3507" s="171"/>
      <c r="EJ3507" s="171"/>
      <c r="EK3507" s="171"/>
      <c r="EL3507" s="171"/>
      <c r="EM3507" s="171"/>
      <c r="EN3507" s="171"/>
    </row>
    <row r="3508" spans="43:144" ht="15" x14ac:dyDescent="0.25">
      <c r="AQ3508" s="171"/>
      <c r="AR3508"/>
      <c r="AS3508"/>
      <c r="AT3508"/>
      <c r="AU3508"/>
      <c r="AV3508"/>
      <c r="AW3508"/>
      <c r="AX3508"/>
      <c r="AY3508"/>
      <c r="AZ3508"/>
      <c r="BA3508"/>
      <c r="BB3508"/>
      <c r="BC3508"/>
      <c r="BD3508"/>
      <c r="BE3508" s="171"/>
      <c r="BF3508" s="171"/>
      <c r="BG3508" s="171"/>
      <c r="BH3508" s="171"/>
      <c r="BI3508" s="171"/>
      <c r="BJ3508" s="171"/>
      <c r="BK3508" s="171"/>
      <c r="BL3508" s="171"/>
      <c r="BM3508" s="171"/>
      <c r="BN3508" s="171"/>
      <c r="BO3508" s="171"/>
      <c r="BP3508" s="171"/>
      <c r="BQ3508" s="171"/>
      <c r="BR3508" s="171"/>
      <c r="BS3508" s="171"/>
      <c r="BT3508" s="171"/>
      <c r="BU3508" s="171"/>
      <c r="BV3508" s="171"/>
      <c r="BW3508" s="171"/>
      <c r="BX3508" s="171"/>
      <c r="BY3508" s="171"/>
      <c r="BZ3508" s="171"/>
      <c r="CA3508" s="171"/>
      <c r="CB3508" s="171"/>
      <c r="CC3508" s="171"/>
      <c r="CD3508" s="171"/>
      <c r="CE3508" s="171"/>
      <c r="CF3508" s="171"/>
      <c r="CG3508" s="171"/>
      <c r="CH3508" s="171"/>
      <c r="CI3508" s="171"/>
      <c r="CJ3508" s="171"/>
      <c r="CK3508" s="171"/>
      <c r="CL3508" s="171"/>
      <c r="CM3508" s="171"/>
      <c r="CN3508" s="171"/>
      <c r="CO3508" s="171"/>
      <c r="CP3508" s="171"/>
      <c r="CQ3508" s="171"/>
      <c r="CR3508" s="171"/>
      <c r="CS3508" s="171"/>
      <c r="CT3508" s="171"/>
      <c r="CU3508" s="171"/>
      <c r="CV3508" s="171"/>
      <c r="CW3508" s="171"/>
      <c r="CX3508" s="171"/>
      <c r="CY3508" s="171"/>
      <c r="CZ3508" s="171"/>
      <c r="DA3508" s="171"/>
      <c r="DB3508" s="171"/>
      <c r="DC3508" s="171"/>
      <c r="DD3508" s="171"/>
      <c r="DE3508" s="171"/>
      <c r="DF3508" s="171"/>
      <c r="DG3508" s="171"/>
      <c r="DH3508" s="171"/>
      <c r="DI3508" s="171"/>
      <c r="DJ3508" s="171"/>
      <c r="DK3508" s="171"/>
      <c r="DL3508" s="171"/>
      <c r="DM3508" s="171"/>
      <c r="DN3508" s="171"/>
      <c r="DO3508" s="171"/>
      <c r="DP3508" s="171"/>
      <c r="DQ3508" s="171"/>
      <c r="DR3508" s="171"/>
      <c r="DS3508" s="171"/>
      <c r="DT3508" s="171"/>
      <c r="DU3508" s="171"/>
      <c r="DV3508" s="171"/>
      <c r="DW3508" s="171"/>
      <c r="DX3508" s="171"/>
      <c r="DY3508" s="171"/>
      <c r="DZ3508" s="171"/>
      <c r="EA3508" s="171"/>
      <c r="EB3508" s="171"/>
      <c r="EC3508" s="171"/>
      <c r="ED3508" s="171"/>
      <c r="EE3508" s="171"/>
      <c r="EF3508" s="171"/>
      <c r="EG3508" s="171"/>
      <c r="EH3508" s="171"/>
      <c r="EI3508" s="171"/>
      <c r="EJ3508" s="171"/>
      <c r="EK3508" s="171"/>
      <c r="EL3508" s="171"/>
      <c r="EM3508" s="171"/>
      <c r="EN3508" s="171"/>
    </row>
    <row r="3509" spans="43:144" ht="15" x14ac:dyDescent="0.25">
      <c r="AQ3509" s="171"/>
      <c r="AR3509"/>
      <c r="AS3509"/>
      <c r="AT3509"/>
      <c r="AU3509"/>
      <c r="AV3509"/>
      <c r="AW3509"/>
      <c r="AX3509"/>
      <c r="AY3509"/>
      <c r="AZ3509"/>
      <c r="BA3509"/>
      <c r="BB3509"/>
      <c r="BC3509"/>
      <c r="BD3509"/>
      <c r="BE3509" s="171"/>
      <c r="BF3509" s="171"/>
      <c r="BG3509" s="171"/>
      <c r="BH3509" s="171"/>
      <c r="BI3509" s="171"/>
      <c r="BJ3509" s="171"/>
      <c r="BK3509" s="171"/>
      <c r="BL3509" s="171"/>
      <c r="BM3509" s="171"/>
      <c r="BN3509" s="171"/>
      <c r="BO3509" s="171"/>
      <c r="BP3509" s="171"/>
      <c r="BQ3509" s="171"/>
      <c r="BR3509" s="171"/>
      <c r="BS3509" s="171"/>
      <c r="BT3509" s="171"/>
      <c r="BU3509" s="171"/>
      <c r="BV3509" s="171"/>
      <c r="BW3509" s="171"/>
      <c r="BX3509" s="171"/>
      <c r="BY3509" s="171"/>
      <c r="BZ3509" s="171"/>
      <c r="CA3509" s="171"/>
      <c r="CB3509" s="171"/>
      <c r="CC3509" s="171"/>
      <c r="CD3509" s="171"/>
      <c r="CE3509" s="171"/>
      <c r="CF3509" s="171"/>
      <c r="CG3509" s="171"/>
      <c r="CH3509" s="171"/>
      <c r="CI3509" s="171"/>
      <c r="CJ3509" s="171"/>
      <c r="CK3509" s="171"/>
      <c r="CL3509" s="171"/>
      <c r="CM3509" s="171"/>
      <c r="CN3509" s="171"/>
      <c r="CO3509" s="171"/>
      <c r="CP3509" s="171"/>
      <c r="CQ3509" s="171"/>
      <c r="CR3509" s="171"/>
      <c r="CS3509" s="171"/>
      <c r="CT3509" s="171"/>
      <c r="CU3509" s="171"/>
      <c r="CV3509" s="171"/>
      <c r="CW3509" s="171"/>
      <c r="CX3509" s="171"/>
      <c r="CY3509" s="171"/>
      <c r="CZ3509" s="171"/>
      <c r="DA3509" s="171"/>
      <c r="DB3509" s="171"/>
      <c r="DC3509" s="171"/>
      <c r="DD3509" s="171"/>
      <c r="DE3509" s="171"/>
      <c r="DF3509" s="171"/>
      <c r="DG3509" s="171"/>
      <c r="DH3509" s="171"/>
      <c r="DI3509" s="171"/>
      <c r="DJ3509" s="171"/>
      <c r="DK3509" s="171"/>
      <c r="DL3509" s="171"/>
      <c r="DM3509" s="171"/>
      <c r="DN3509" s="171"/>
      <c r="DO3509" s="171"/>
      <c r="DP3509" s="171"/>
      <c r="DQ3509" s="171"/>
      <c r="DR3509" s="171"/>
      <c r="DS3509" s="171"/>
      <c r="DT3509" s="171"/>
      <c r="DU3509" s="171"/>
      <c r="DV3509" s="171"/>
      <c r="DW3509" s="171"/>
      <c r="DX3509" s="171"/>
      <c r="DY3509" s="171"/>
      <c r="DZ3509" s="171"/>
      <c r="EA3509" s="171"/>
      <c r="EB3509" s="171"/>
      <c r="EC3509" s="171"/>
      <c r="ED3509" s="171"/>
      <c r="EE3509" s="171"/>
      <c r="EF3509" s="171"/>
      <c r="EG3509" s="171"/>
      <c r="EH3509" s="171"/>
      <c r="EI3509" s="171"/>
      <c r="EJ3509" s="171"/>
      <c r="EK3509" s="171"/>
      <c r="EL3509" s="171"/>
      <c r="EM3509" s="171"/>
      <c r="EN3509" s="171"/>
    </row>
    <row r="3510" spans="43:144" ht="15" x14ac:dyDescent="0.25">
      <c r="AQ3510" s="171"/>
      <c r="AR3510"/>
      <c r="AS3510"/>
      <c r="AT3510"/>
      <c r="AU3510"/>
      <c r="AV3510"/>
      <c r="AW3510"/>
      <c r="AX3510"/>
      <c r="AY3510"/>
      <c r="AZ3510"/>
      <c r="BA3510"/>
      <c r="BB3510"/>
      <c r="BC3510"/>
      <c r="BD3510"/>
      <c r="BE3510" s="171"/>
      <c r="BF3510" s="171"/>
      <c r="BG3510" s="171"/>
      <c r="BH3510" s="171"/>
      <c r="BI3510" s="171"/>
      <c r="BJ3510" s="171"/>
      <c r="BK3510" s="171"/>
      <c r="BL3510" s="171"/>
      <c r="BM3510" s="171"/>
      <c r="BN3510" s="171"/>
      <c r="BO3510" s="171"/>
      <c r="BP3510" s="171"/>
      <c r="BQ3510" s="171"/>
      <c r="BR3510" s="171"/>
      <c r="BS3510" s="171"/>
      <c r="BT3510" s="171"/>
      <c r="BU3510" s="171"/>
      <c r="BV3510" s="171"/>
      <c r="BW3510" s="171"/>
      <c r="BX3510" s="171"/>
      <c r="BY3510" s="171"/>
      <c r="BZ3510" s="171"/>
      <c r="CA3510" s="171"/>
      <c r="CB3510" s="171"/>
      <c r="CC3510" s="171"/>
      <c r="CD3510" s="171"/>
      <c r="CE3510" s="171"/>
      <c r="CF3510" s="171"/>
      <c r="CG3510" s="171"/>
      <c r="CH3510" s="171"/>
      <c r="CI3510" s="171"/>
      <c r="CJ3510" s="171"/>
      <c r="CK3510" s="171"/>
      <c r="CL3510" s="171"/>
      <c r="CM3510" s="171"/>
      <c r="CN3510" s="171"/>
      <c r="CO3510" s="171"/>
      <c r="CP3510" s="171"/>
      <c r="CQ3510" s="171"/>
      <c r="CR3510" s="171"/>
      <c r="CS3510" s="171"/>
      <c r="CT3510" s="171"/>
      <c r="CU3510" s="171"/>
      <c r="CV3510" s="171"/>
      <c r="CW3510" s="171"/>
      <c r="CX3510" s="171"/>
      <c r="CY3510" s="171"/>
      <c r="CZ3510" s="171"/>
      <c r="DA3510" s="171"/>
      <c r="DB3510" s="171"/>
      <c r="DC3510" s="171"/>
      <c r="DD3510" s="171"/>
      <c r="DE3510" s="171"/>
      <c r="DF3510" s="171"/>
      <c r="DG3510" s="171"/>
      <c r="DH3510" s="171"/>
      <c r="DI3510" s="171"/>
      <c r="DJ3510" s="171"/>
      <c r="DK3510" s="171"/>
      <c r="DL3510" s="171"/>
      <c r="DM3510" s="171"/>
      <c r="DN3510" s="171"/>
      <c r="DO3510" s="171"/>
      <c r="DP3510" s="171"/>
      <c r="DQ3510" s="171"/>
      <c r="DR3510" s="171"/>
      <c r="DS3510" s="171"/>
      <c r="DT3510" s="171"/>
      <c r="DU3510" s="171"/>
      <c r="DV3510" s="171"/>
      <c r="DW3510" s="171"/>
      <c r="DX3510" s="171"/>
      <c r="DY3510" s="171"/>
      <c r="DZ3510" s="171"/>
      <c r="EA3510" s="171"/>
      <c r="EB3510" s="171"/>
      <c r="EC3510" s="171"/>
      <c r="ED3510" s="171"/>
      <c r="EE3510" s="171"/>
      <c r="EF3510" s="171"/>
      <c r="EG3510" s="171"/>
      <c r="EH3510" s="171"/>
      <c r="EI3510" s="171"/>
      <c r="EJ3510" s="171"/>
      <c r="EK3510" s="171"/>
      <c r="EL3510" s="171"/>
      <c r="EM3510" s="171"/>
      <c r="EN3510" s="171"/>
    </row>
    <row r="3511" spans="43:144" ht="15" x14ac:dyDescent="0.25">
      <c r="AQ3511" s="171"/>
      <c r="AR3511"/>
      <c r="AS3511"/>
      <c r="AT3511"/>
      <c r="AU3511"/>
      <c r="AV3511"/>
      <c r="AW3511"/>
      <c r="AX3511"/>
      <c r="AY3511"/>
      <c r="AZ3511"/>
      <c r="BA3511"/>
      <c r="BB3511"/>
      <c r="BC3511"/>
      <c r="BD3511"/>
      <c r="BE3511" s="171"/>
      <c r="BF3511" s="171"/>
      <c r="BG3511" s="171"/>
      <c r="BH3511" s="171"/>
      <c r="BI3511" s="171"/>
      <c r="BJ3511" s="171"/>
      <c r="BK3511" s="171"/>
      <c r="BL3511" s="171"/>
      <c r="BM3511" s="171"/>
      <c r="BN3511" s="171"/>
      <c r="BO3511" s="171"/>
      <c r="BP3511" s="171"/>
      <c r="BQ3511" s="171"/>
      <c r="BR3511" s="171"/>
      <c r="BS3511" s="171"/>
      <c r="BT3511" s="171"/>
      <c r="BU3511" s="171"/>
      <c r="BV3511" s="171"/>
      <c r="BW3511" s="171"/>
      <c r="BX3511" s="171"/>
      <c r="BY3511" s="171"/>
      <c r="BZ3511" s="171"/>
      <c r="CA3511" s="171"/>
      <c r="CB3511" s="171"/>
      <c r="CC3511" s="171"/>
      <c r="CD3511" s="171"/>
      <c r="CE3511" s="171"/>
      <c r="CF3511" s="171"/>
      <c r="CG3511" s="171"/>
      <c r="CH3511" s="171"/>
      <c r="CI3511" s="171"/>
      <c r="CJ3511" s="171"/>
      <c r="CK3511" s="171"/>
      <c r="CL3511" s="171"/>
      <c r="CM3511" s="171"/>
      <c r="CN3511" s="171"/>
      <c r="CO3511" s="171"/>
      <c r="CP3511" s="171"/>
      <c r="CQ3511" s="171"/>
      <c r="CR3511" s="171"/>
      <c r="CS3511" s="171"/>
      <c r="CT3511" s="171"/>
      <c r="CU3511" s="171"/>
      <c r="CV3511" s="171"/>
      <c r="CW3511" s="171"/>
      <c r="CX3511" s="171"/>
      <c r="CY3511" s="171"/>
      <c r="CZ3511" s="171"/>
      <c r="DA3511" s="171"/>
      <c r="DB3511" s="171"/>
      <c r="DC3511" s="171"/>
      <c r="DD3511" s="171"/>
      <c r="DE3511" s="171"/>
      <c r="DF3511" s="171"/>
      <c r="DG3511" s="171"/>
      <c r="DH3511" s="171"/>
      <c r="DI3511" s="171"/>
      <c r="DJ3511" s="171"/>
      <c r="DK3511" s="171"/>
      <c r="DL3511" s="171"/>
      <c r="DM3511" s="171"/>
      <c r="DN3511" s="171"/>
      <c r="DO3511" s="171"/>
      <c r="DP3511" s="171"/>
      <c r="DQ3511" s="171"/>
      <c r="DR3511" s="171"/>
      <c r="DS3511" s="171"/>
      <c r="DT3511" s="171"/>
      <c r="DU3511" s="171"/>
      <c r="DV3511" s="171"/>
      <c r="DW3511" s="171"/>
      <c r="DX3511" s="171"/>
      <c r="DY3511" s="171"/>
      <c r="DZ3511" s="171"/>
      <c r="EA3511" s="171"/>
      <c r="EB3511" s="171"/>
      <c r="EC3511" s="171"/>
      <c r="ED3511" s="171"/>
      <c r="EE3511" s="171"/>
      <c r="EF3511" s="171"/>
      <c r="EG3511" s="171"/>
      <c r="EH3511" s="171"/>
      <c r="EI3511" s="171"/>
      <c r="EJ3511" s="171"/>
      <c r="EK3511" s="171"/>
      <c r="EL3511" s="171"/>
      <c r="EM3511" s="171"/>
      <c r="EN3511" s="171"/>
    </row>
    <row r="3512" spans="43:144" ht="15" x14ac:dyDescent="0.25">
      <c r="AQ3512" s="171"/>
      <c r="AR3512"/>
      <c r="AS3512"/>
      <c r="AT3512"/>
      <c r="AU3512"/>
      <c r="AV3512"/>
      <c r="AW3512"/>
      <c r="AX3512"/>
      <c r="AY3512"/>
      <c r="AZ3512"/>
      <c r="BA3512"/>
      <c r="BB3512"/>
      <c r="BC3512"/>
      <c r="BD3512"/>
      <c r="BE3512" s="171"/>
      <c r="BF3512" s="171"/>
      <c r="BG3512" s="171"/>
      <c r="BH3512" s="171"/>
      <c r="BI3512" s="171"/>
      <c r="BJ3512" s="171"/>
      <c r="BK3512" s="171"/>
      <c r="BL3512" s="171"/>
      <c r="BM3512" s="171"/>
      <c r="BN3512" s="171"/>
      <c r="BO3512" s="171"/>
      <c r="BP3512" s="171"/>
      <c r="BQ3512" s="171"/>
      <c r="BR3512" s="171"/>
      <c r="BS3512" s="171"/>
      <c r="BT3512" s="171"/>
      <c r="BU3512" s="171"/>
      <c r="BV3512" s="171"/>
      <c r="BW3512" s="171"/>
      <c r="BX3512" s="171"/>
      <c r="BY3512" s="171"/>
      <c r="BZ3512" s="171"/>
      <c r="CA3512" s="171"/>
      <c r="CB3512" s="171"/>
      <c r="CC3512" s="171"/>
      <c r="CD3512" s="171"/>
      <c r="CE3512" s="171"/>
      <c r="CF3512" s="171"/>
      <c r="CG3512" s="171"/>
      <c r="CH3512" s="171"/>
      <c r="CI3512" s="171"/>
      <c r="CJ3512" s="171"/>
      <c r="CK3512" s="171"/>
      <c r="CL3512" s="171"/>
      <c r="CM3512" s="171"/>
      <c r="CN3512" s="171"/>
      <c r="CO3512" s="171"/>
      <c r="CP3512" s="171"/>
      <c r="CQ3512" s="171"/>
      <c r="CR3512" s="171"/>
      <c r="CS3512" s="171"/>
      <c r="CT3512" s="171"/>
      <c r="CU3512" s="171"/>
      <c r="CV3512" s="171"/>
      <c r="CW3512" s="171"/>
      <c r="CX3512" s="171"/>
      <c r="CY3512" s="171"/>
      <c r="CZ3512" s="171"/>
      <c r="DA3512" s="171"/>
      <c r="DB3512" s="171"/>
      <c r="DC3512" s="171"/>
      <c r="DD3512" s="171"/>
      <c r="DE3512" s="171"/>
      <c r="DF3512" s="171"/>
      <c r="DG3512" s="171"/>
      <c r="DH3512" s="171"/>
      <c r="DI3512" s="171"/>
      <c r="DJ3512" s="171"/>
      <c r="DK3512" s="171"/>
      <c r="DL3512" s="171"/>
      <c r="DM3512" s="171"/>
      <c r="DN3512" s="171"/>
      <c r="DO3512" s="171"/>
      <c r="DP3512" s="171"/>
      <c r="DQ3512" s="171"/>
      <c r="DR3512" s="171"/>
      <c r="DS3512" s="171"/>
      <c r="DT3512" s="171"/>
      <c r="DU3512" s="171"/>
      <c r="DV3512" s="171"/>
      <c r="DW3512" s="171"/>
      <c r="DX3512" s="171"/>
      <c r="DY3512" s="171"/>
      <c r="DZ3512" s="171"/>
      <c r="EA3512" s="171"/>
      <c r="EB3512" s="171"/>
      <c r="EC3512" s="171"/>
      <c r="ED3512" s="171"/>
      <c r="EE3512" s="171"/>
      <c r="EF3512" s="171"/>
      <c r="EG3512" s="171"/>
      <c r="EH3512" s="171"/>
      <c r="EI3512" s="171"/>
      <c r="EJ3512" s="171"/>
      <c r="EK3512" s="171"/>
      <c r="EL3512" s="171"/>
      <c r="EM3512" s="171"/>
      <c r="EN3512" s="171"/>
    </row>
    <row r="3513" spans="43:144" ht="15" x14ac:dyDescent="0.25">
      <c r="AQ3513" s="171"/>
      <c r="AR3513"/>
      <c r="AS3513"/>
      <c r="AT3513"/>
      <c r="AU3513"/>
      <c r="AV3513"/>
      <c r="AW3513"/>
      <c r="AX3513"/>
      <c r="AY3513"/>
      <c r="AZ3513"/>
      <c r="BA3513"/>
      <c r="BB3513"/>
      <c r="BC3513"/>
      <c r="BD3513"/>
      <c r="BE3513" s="171"/>
      <c r="BF3513" s="171"/>
      <c r="BG3513" s="171"/>
      <c r="BH3513" s="171"/>
      <c r="BI3513" s="171"/>
      <c r="BJ3513" s="171"/>
      <c r="BK3513" s="171"/>
      <c r="BL3513" s="171"/>
      <c r="BM3513" s="171"/>
      <c r="BN3513" s="171"/>
      <c r="BO3513" s="171"/>
      <c r="BP3513" s="171"/>
      <c r="BQ3513" s="171"/>
      <c r="BR3513" s="171"/>
      <c r="BS3513" s="171"/>
      <c r="BT3513" s="171"/>
      <c r="BU3513" s="171"/>
      <c r="BV3513" s="171"/>
      <c r="BW3513" s="171"/>
      <c r="BX3513" s="171"/>
      <c r="BY3513" s="171"/>
      <c r="BZ3513" s="171"/>
      <c r="CA3513" s="171"/>
      <c r="CB3513" s="171"/>
      <c r="CC3513" s="171"/>
      <c r="CD3513" s="171"/>
      <c r="CE3513" s="171"/>
      <c r="CF3513" s="171"/>
      <c r="CG3513" s="171"/>
      <c r="CH3513" s="171"/>
      <c r="CI3513" s="171"/>
      <c r="CJ3513" s="171"/>
      <c r="CK3513" s="171"/>
      <c r="CL3513" s="171"/>
      <c r="CM3513" s="171"/>
      <c r="CN3513" s="171"/>
      <c r="CO3513" s="171"/>
      <c r="CP3513" s="171"/>
      <c r="CQ3513" s="171"/>
      <c r="CR3513" s="171"/>
      <c r="CS3513" s="171"/>
      <c r="CT3513" s="171"/>
      <c r="CU3513" s="171"/>
      <c r="CV3513" s="171"/>
      <c r="CW3513" s="171"/>
      <c r="CX3513" s="171"/>
      <c r="CY3513" s="171"/>
      <c r="CZ3513" s="171"/>
      <c r="DA3513" s="171"/>
      <c r="DB3513" s="171"/>
      <c r="DC3513" s="171"/>
      <c r="DD3513" s="171"/>
      <c r="DE3513" s="171"/>
      <c r="DF3513" s="171"/>
      <c r="DG3513" s="171"/>
      <c r="DH3513" s="171"/>
      <c r="DI3513" s="171"/>
      <c r="DJ3513" s="171"/>
      <c r="DK3513" s="171"/>
      <c r="DL3513" s="171"/>
      <c r="DM3513" s="171"/>
      <c r="DN3513" s="171"/>
      <c r="DO3513" s="171"/>
      <c r="DP3513" s="171"/>
      <c r="DQ3513" s="171"/>
      <c r="DR3513" s="171"/>
      <c r="DS3513" s="171"/>
      <c r="DT3513" s="171"/>
      <c r="DU3513" s="171"/>
      <c r="DV3513" s="171"/>
      <c r="DW3513" s="171"/>
      <c r="DX3513" s="171"/>
      <c r="DY3513" s="171"/>
      <c r="DZ3513" s="171"/>
      <c r="EA3513" s="171"/>
      <c r="EB3513" s="171"/>
      <c r="EC3513" s="171"/>
      <c r="ED3513" s="171"/>
      <c r="EE3513" s="171"/>
      <c r="EF3513" s="171"/>
      <c r="EG3513" s="171"/>
      <c r="EH3513" s="171"/>
      <c r="EI3513" s="171"/>
      <c r="EJ3513" s="171"/>
      <c r="EK3513" s="171"/>
      <c r="EL3513" s="171"/>
      <c r="EM3513" s="171"/>
      <c r="EN3513" s="171"/>
    </row>
    <row r="3514" spans="43:144" ht="15" x14ac:dyDescent="0.25">
      <c r="AQ3514" s="171"/>
      <c r="AR3514"/>
      <c r="AS3514"/>
      <c r="AT3514"/>
      <c r="AU3514"/>
      <c r="AV3514"/>
      <c r="AW3514"/>
      <c r="AX3514"/>
      <c r="AY3514"/>
      <c r="AZ3514"/>
      <c r="BA3514"/>
      <c r="BB3514"/>
      <c r="BC3514"/>
      <c r="BD3514"/>
      <c r="BE3514" s="171"/>
      <c r="BF3514" s="171"/>
      <c r="BG3514" s="171"/>
      <c r="BH3514" s="171"/>
      <c r="BI3514" s="171"/>
      <c r="BJ3514" s="171"/>
      <c r="BK3514" s="171"/>
      <c r="BL3514" s="171"/>
      <c r="BM3514" s="171"/>
      <c r="BN3514" s="171"/>
      <c r="BO3514" s="171"/>
      <c r="BP3514" s="171"/>
      <c r="BQ3514" s="171"/>
      <c r="BR3514" s="171"/>
      <c r="BS3514" s="171"/>
      <c r="BT3514" s="171"/>
      <c r="BU3514" s="171"/>
      <c r="BV3514" s="171"/>
      <c r="BW3514" s="171"/>
      <c r="BX3514" s="171"/>
      <c r="BY3514" s="171"/>
      <c r="BZ3514" s="171"/>
      <c r="CA3514" s="171"/>
      <c r="CB3514" s="171"/>
      <c r="CC3514" s="171"/>
      <c r="CD3514" s="171"/>
      <c r="CE3514" s="171"/>
      <c r="CF3514" s="171"/>
      <c r="CG3514" s="171"/>
      <c r="CH3514" s="171"/>
      <c r="CI3514" s="171"/>
      <c r="CJ3514" s="171"/>
      <c r="CK3514" s="171"/>
      <c r="CL3514" s="171"/>
      <c r="CM3514" s="171"/>
      <c r="CN3514" s="171"/>
      <c r="CO3514" s="171"/>
      <c r="CP3514" s="171"/>
      <c r="CQ3514" s="171"/>
      <c r="CR3514" s="171"/>
      <c r="CS3514" s="171"/>
      <c r="CT3514" s="171"/>
      <c r="CU3514" s="171"/>
      <c r="CV3514" s="171"/>
      <c r="CW3514" s="171"/>
      <c r="CX3514" s="171"/>
      <c r="CY3514" s="171"/>
      <c r="CZ3514" s="171"/>
      <c r="DA3514" s="171"/>
      <c r="DB3514" s="171"/>
      <c r="DC3514" s="171"/>
      <c r="DD3514" s="171"/>
      <c r="DE3514" s="171"/>
      <c r="DF3514" s="171"/>
      <c r="DG3514" s="171"/>
      <c r="DH3514" s="171"/>
      <c r="DI3514" s="171"/>
      <c r="DJ3514" s="171"/>
      <c r="DK3514" s="171"/>
      <c r="DL3514" s="171"/>
      <c r="DM3514" s="171"/>
      <c r="DN3514" s="171"/>
      <c r="DO3514" s="171"/>
      <c r="DP3514" s="171"/>
      <c r="DQ3514" s="171"/>
      <c r="DR3514" s="171"/>
      <c r="DS3514" s="171"/>
      <c r="DT3514" s="171"/>
      <c r="DU3514" s="171"/>
      <c r="DV3514" s="171"/>
      <c r="DW3514" s="171"/>
      <c r="DX3514" s="171"/>
      <c r="DY3514" s="171"/>
      <c r="DZ3514" s="171"/>
      <c r="EA3514" s="171"/>
      <c r="EB3514" s="171"/>
      <c r="EC3514" s="171"/>
      <c r="ED3514" s="171"/>
      <c r="EE3514" s="171"/>
      <c r="EF3514" s="171"/>
      <c r="EG3514" s="171"/>
      <c r="EH3514" s="171"/>
      <c r="EI3514" s="171"/>
      <c r="EJ3514" s="171"/>
      <c r="EK3514" s="171"/>
      <c r="EL3514" s="171"/>
      <c r="EM3514" s="171"/>
      <c r="EN3514" s="171"/>
    </row>
    <row r="3515" spans="43:144" ht="15" x14ac:dyDescent="0.25">
      <c r="AQ3515" s="171"/>
      <c r="AR3515"/>
      <c r="AS3515"/>
      <c r="AT3515"/>
      <c r="AU3515"/>
      <c r="AV3515"/>
      <c r="AW3515"/>
      <c r="AX3515"/>
      <c r="AY3515"/>
      <c r="AZ3515"/>
      <c r="BA3515"/>
      <c r="BB3515"/>
      <c r="BC3515"/>
      <c r="BD3515"/>
      <c r="BE3515" s="171"/>
      <c r="BF3515" s="171"/>
      <c r="BG3515" s="171"/>
      <c r="BH3515" s="171"/>
      <c r="BI3515" s="171"/>
      <c r="BJ3515" s="171"/>
      <c r="BK3515" s="171"/>
      <c r="BL3515" s="171"/>
      <c r="BM3515" s="171"/>
      <c r="BN3515" s="171"/>
      <c r="BO3515" s="171"/>
      <c r="BP3515" s="171"/>
      <c r="BQ3515" s="171"/>
      <c r="BR3515" s="171"/>
      <c r="BS3515" s="171"/>
      <c r="BT3515" s="171"/>
      <c r="BU3515" s="171"/>
      <c r="BV3515" s="171"/>
      <c r="BW3515" s="171"/>
      <c r="BX3515" s="171"/>
      <c r="BY3515" s="171"/>
      <c r="BZ3515" s="171"/>
      <c r="CA3515" s="171"/>
      <c r="CB3515" s="171"/>
      <c r="CC3515" s="171"/>
      <c r="CD3515" s="171"/>
      <c r="CE3515" s="171"/>
      <c r="CF3515" s="171"/>
      <c r="CG3515" s="171"/>
      <c r="CH3515" s="171"/>
      <c r="CI3515" s="171"/>
      <c r="CJ3515" s="171"/>
      <c r="CK3515" s="171"/>
      <c r="CL3515" s="171"/>
      <c r="CM3515" s="171"/>
      <c r="CN3515" s="171"/>
      <c r="CO3515" s="171"/>
      <c r="CP3515" s="171"/>
      <c r="CQ3515" s="171"/>
      <c r="CR3515" s="171"/>
      <c r="CS3515" s="171"/>
      <c r="CT3515" s="171"/>
      <c r="CU3515" s="171"/>
      <c r="CV3515" s="171"/>
      <c r="CW3515" s="171"/>
      <c r="CX3515" s="171"/>
      <c r="CY3515" s="171"/>
      <c r="CZ3515" s="171"/>
      <c r="DA3515" s="171"/>
      <c r="DB3515" s="171"/>
      <c r="DC3515" s="171"/>
      <c r="DD3515" s="171"/>
      <c r="DE3515" s="171"/>
      <c r="DF3515" s="171"/>
      <c r="DG3515" s="171"/>
      <c r="DH3515" s="171"/>
      <c r="DI3515" s="171"/>
      <c r="DJ3515" s="171"/>
      <c r="DK3515" s="171"/>
      <c r="DL3515" s="171"/>
      <c r="DM3515" s="171"/>
      <c r="DN3515" s="171"/>
      <c r="DO3515" s="171"/>
      <c r="DP3515" s="171"/>
      <c r="DQ3515" s="171"/>
      <c r="DR3515" s="171"/>
      <c r="DS3515" s="171"/>
      <c r="DT3515" s="171"/>
      <c r="DU3515" s="171"/>
      <c r="DV3515" s="171"/>
      <c r="DW3515" s="171"/>
      <c r="DX3515" s="171"/>
      <c r="DY3515" s="171"/>
      <c r="DZ3515" s="171"/>
      <c r="EA3515" s="171"/>
      <c r="EB3515" s="171"/>
      <c r="EC3515" s="171"/>
      <c r="ED3515" s="171"/>
      <c r="EE3515" s="171"/>
      <c r="EF3515" s="171"/>
      <c r="EG3515" s="171"/>
      <c r="EH3515" s="171"/>
      <c r="EI3515" s="171"/>
      <c r="EJ3515" s="171"/>
      <c r="EK3515" s="171"/>
      <c r="EL3515" s="171"/>
      <c r="EM3515" s="171"/>
      <c r="EN3515" s="171"/>
    </row>
    <row r="3516" spans="43:144" ht="15" x14ac:dyDescent="0.25">
      <c r="AQ3516" s="171"/>
      <c r="AR3516"/>
      <c r="AS3516"/>
      <c r="AT3516"/>
      <c r="AU3516"/>
      <c r="AV3516"/>
      <c r="AW3516"/>
      <c r="AX3516"/>
      <c r="AY3516"/>
      <c r="AZ3516"/>
      <c r="BA3516"/>
      <c r="BB3516"/>
      <c r="BC3516"/>
      <c r="BD3516"/>
      <c r="BE3516" s="171"/>
      <c r="BF3516" s="171"/>
      <c r="BG3516" s="171"/>
      <c r="BH3516" s="171"/>
      <c r="BI3516" s="171"/>
      <c r="BJ3516" s="171"/>
      <c r="BK3516" s="171"/>
      <c r="BL3516" s="171"/>
      <c r="BM3516" s="171"/>
      <c r="BN3516" s="171"/>
      <c r="BO3516" s="171"/>
      <c r="BP3516" s="171"/>
      <c r="BQ3516" s="171"/>
      <c r="BR3516" s="171"/>
      <c r="BS3516" s="171"/>
      <c r="BT3516" s="171"/>
      <c r="BU3516" s="171"/>
      <c r="BV3516" s="171"/>
      <c r="BW3516" s="171"/>
      <c r="BX3516" s="171"/>
      <c r="BY3516" s="171"/>
      <c r="BZ3516" s="171"/>
      <c r="CA3516" s="171"/>
      <c r="CB3516" s="171"/>
      <c r="CC3516" s="171"/>
      <c r="CD3516" s="171"/>
      <c r="CE3516" s="171"/>
      <c r="CF3516" s="171"/>
      <c r="CG3516" s="171"/>
      <c r="CH3516" s="171"/>
      <c r="CI3516" s="171"/>
      <c r="CJ3516" s="171"/>
      <c r="CK3516" s="171"/>
      <c r="CL3516" s="171"/>
      <c r="CM3516" s="171"/>
      <c r="CN3516" s="171"/>
      <c r="CO3516" s="171"/>
      <c r="CP3516" s="171"/>
      <c r="CQ3516" s="171"/>
      <c r="CR3516" s="171"/>
      <c r="CS3516" s="171"/>
      <c r="CT3516" s="171"/>
      <c r="CU3516" s="171"/>
      <c r="CV3516" s="171"/>
      <c r="CW3516" s="171"/>
      <c r="CX3516" s="171"/>
      <c r="CY3516" s="171"/>
      <c r="CZ3516" s="171"/>
      <c r="DA3516" s="171"/>
      <c r="DB3516" s="171"/>
      <c r="DC3516" s="171"/>
      <c r="DD3516" s="171"/>
      <c r="DE3516" s="171"/>
      <c r="DF3516" s="171"/>
      <c r="DG3516" s="171"/>
      <c r="DH3516" s="171"/>
      <c r="DI3516" s="171"/>
      <c r="DJ3516" s="171"/>
      <c r="DK3516" s="171"/>
      <c r="DL3516" s="171"/>
      <c r="DM3516" s="171"/>
      <c r="DN3516" s="171"/>
      <c r="DO3516" s="171"/>
      <c r="DP3516" s="171"/>
      <c r="DQ3516" s="171"/>
      <c r="DR3516" s="171"/>
      <c r="DS3516" s="171"/>
      <c r="DT3516" s="171"/>
      <c r="DU3516" s="171"/>
      <c r="DV3516" s="171"/>
      <c r="DW3516" s="171"/>
      <c r="DX3516" s="171"/>
      <c r="DY3516" s="171"/>
      <c r="DZ3516" s="171"/>
      <c r="EA3516" s="171"/>
      <c r="EB3516" s="171"/>
      <c r="EC3516" s="171"/>
      <c r="ED3516" s="171"/>
      <c r="EE3516" s="171"/>
      <c r="EF3516" s="171"/>
      <c r="EG3516" s="171"/>
      <c r="EH3516" s="171"/>
      <c r="EI3516" s="171"/>
      <c r="EJ3516" s="171"/>
      <c r="EK3516" s="171"/>
      <c r="EL3516" s="171"/>
      <c r="EM3516" s="171"/>
      <c r="EN3516" s="171"/>
    </row>
    <row r="3517" spans="43:144" ht="15" x14ac:dyDescent="0.25">
      <c r="AQ3517" s="171"/>
      <c r="AR3517"/>
      <c r="AS3517"/>
      <c r="AT3517"/>
      <c r="AU3517"/>
      <c r="AV3517"/>
      <c r="AW3517"/>
      <c r="AX3517"/>
      <c r="AY3517"/>
      <c r="AZ3517"/>
      <c r="BA3517"/>
      <c r="BB3517"/>
      <c r="BC3517"/>
      <c r="BD3517"/>
      <c r="BE3517" s="171"/>
      <c r="BF3517" s="171"/>
      <c r="BG3517" s="171"/>
      <c r="BH3517" s="171"/>
      <c r="BI3517" s="171"/>
      <c r="BJ3517" s="171"/>
      <c r="BK3517" s="171"/>
      <c r="BL3517" s="171"/>
      <c r="BM3517" s="171"/>
      <c r="BN3517" s="171"/>
      <c r="BO3517" s="171"/>
      <c r="BP3517" s="171"/>
      <c r="BQ3517" s="171"/>
      <c r="BR3517" s="171"/>
      <c r="BS3517" s="171"/>
      <c r="BT3517" s="171"/>
      <c r="BU3517" s="171"/>
      <c r="BV3517" s="171"/>
      <c r="BW3517" s="171"/>
      <c r="BX3517" s="171"/>
      <c r="BY3517" s="171"/>
      <c r="BZ3517" s="171"/>
      <c r="CA3517" s="171"/>
      <c r="CB3517" s="171"/>
      <c r="CC3517" s="171"/>
      <c r="CD3517" s="171"/>
      <c r="CE3517" s="171"/>
      <c r="CF3517" s="171"/>
      <c r="CG3517" s="171"/>
      <c r="CH3517" s="171"/>
      <c r="CI3517" s="171"/>
      <c r="CJ3517" s="171"/>
      <c r="CK3517" s="171"/>
      <c r="CL3517" s="171"/>
      <c r="CM3517" s="171"/>
      <c r="CN3517" s="171"/>
      <c r="CO3517" s="171"/>
      <c r="CP3517" s="171"/>
      <c r="CQ3517" s="171"/>
      <c r="CR3517" s="171"/>
      <c r="CS3517" s="171"/>
      <c r="CT3517" s="171"/>
      <c r="CU3517" s="171"/>
      <c r="CV3517" s="171"/>
      <c r="CW3517" s="171"/>
      <c r="CX3517" s="171"/>
      <c r="CY3517" s="171"/>
      <c r="CZ3517" s="171"/>
      <c r="DA3517" s="171"/>
      <c r="DB3517" s="171"/>
      <c r="DC3517" s="171"/>
      <c r="DD3517" s="171"/>
      <c r="DE3517" s="171"/>
      <c r="DF3517" s="171"/>
      <c r="DG3517" s="171"/>
      <c r="DH3517" s="171"/>
      <c r="DI3517" s="171"/>
      <c r="DJ3517" s="171"/>
      <c r="DK3517" s="171"/>
      <c r="DL3517" s="171"/>
      <c r="DM3517" s="171"/>
      <c r="DN3517" s="171"/>
      <c r="DO3517" s="171"/>
      <c r="DP3517" s="171"/>
      <c r="DQ3517" s="171"/>
      <c r="DR3517" s="171"/>
      <c r="DS3517" s="171"/>
      <c r="DT3517" s="171"/>
      <c r="DU3517" s="171"/>
      <c r="DV3517" s="171"/>
      <c r="DW3517" s="171"/>
      <c r="DX3517" s="171"/>
      <c r="DY3517" s="171"/>
      <c r="DZ3517" s="171"/>
      <c r="EA3517" s="171"/>
      <c r="EB3517" s="171"/>
      <c r="EC3517" s="171"/>
      <c r="ED3517" s="171"/>
      <c r="EE3517" s="171"/>
      <c r="EF3517" s="171"/>
      <c r="EG3517" s="171"/>
      <c r="EH3517" s="171"/>
      <c r="EI3517" s="171"/>
      <c r="EJ3517" s="171"/>
      <c r="EK3517" s="171"/>
      <c r="EL3517" s="171"/>
      <c r="EM3517" s="171"/>
      <c r="EN3517" s="171"/>
    </row>
    <row r="3518" spans="43:144" ht="15" x14ac:dyDescent="0.25">
      <c r="AQ3518" s="171"/>
      <c r="AR3518"/>
      <c r="AS3518"/>
      <c r="AT3518"/>
      <c r="AU3518"/>
      <c r="AV3518"/>
      <c r="AW3518"/>
      <c r="AX3518"/>
      <c r="AY3518"/>
      <c r="AZ3518"/>
      <c r="BA3518"/>
      <c r="BB3518"/>
      <c r="BC3518"/>
      <c r="BD3518"/>
      <c r="BE3518" s="171"/>
      <c r="BF3518" s="171"/>
      <c r="BG3518" s="171"/>
      <c r="BH3518" s="171"/>
      <c r="BI3518" s="171"/>
      <c r="BJ3518" s="171"/>
      <c r="BK3518" s="171"/>
      <c r="BL3518" s="171"/>
      <c r="BM3518" s="171"/>
      <c r="BN3518" s="171"/>
      <c r="BO3518" s="171"/>
      <c r="BP3518" s="171"/>
      <c r="BQ3518" s="171"/>
      <c r="BR3518" s="171"/>
      <c r="BS3518" s="171"/>
      <c r="BT3518" s="171"/>
      <c r="BU3518" s="171"/>
      <c r="BV3518" s="171"/>
      <c r="BW3518" s="171"/>
      <c r="BX3518" s="171"/>
      <c r="BY3518" s="171"/>
      <c r="BZ3518" s="171"/>
      <c r="CA3518" s="171"/>
      <c r="CB3518" s="171"/>
      <c r="CC3518" s="171"/>
      <c r="CD3518" s="171"/>
      <c r="CE3518" s="171"/>
      <c r="CF3518" s="171"/>
      <c r="CG3518" s="171"/>
      <c r="CH3518" s="171"/>
      <c r="CI3518" s="171"/>
      <c r="CJ3518" s="171"/>
      <c r="CK3518" s="171"/>
      <c r="CL3518" s="171"/>
      <c r="CM3518" s="171"/>
      <c r="CN3518" s="171"/>
      <c r="CO3518" s="171"/>
      <c r="CP3518" s="171"/>
      <c r="CQ3518" s="171"/>
      <c r="CR3518" s="171"/>
      <c r="CS3518" s="171"/>
      <c r="CT3518" s="171"/>
      <c r="CU3518" s="171"/>
      <c r="CV3518" s="171"/>
      <c r="CW3518" s="171"/>
      <c r="CX3518" s="171"/>
      <c r="CY3518" s="171"/>
      <c r="CZ3518" s="171"/>
      <c r="DA3518" s="171"/>
      <c r="DB3518" s="171"/>
      <c r="DC3518" s="171"/>
      <c r="DD3518" s="171"/>
      <c r="DE3518" s="171"/>
      <c r="DF3518" s="171"/>
      <c r="DG3518" s="171"/>
      <c r="DH3518" s="171"/>
      <c r="DI3518" s="171"/>
      <c r="DJ3518" s="171"/>
      <c r="DK3518" s="171"/>
      <c r="DL3518" s="171"/>
      <c r="DM3518" s="171"/>
      <c r="DN3518" s="171"/>
      <c r="DO3518" s="171"/>
      <c r="DP3518" s="171"/>
      <c r="DQ3518" s="171"/>
      <c r="DR3518" s="171"/>
      <c r="DS3518" s="171"/>
      <c r="DT3518" s="171"/>
      <c r="DU3518" s="171"/>
      <c r="DV3518" s="171"/>
      <c r="DW3518" s="171"/>
      <c r="DX3518" s="171"/>
      <c r="DY3518" s="171"/>
      <c r="DZ3518" s="171"/>
      <c r="EA3518" s="171"/>
      <c r="EB3518" s="171"/>
      <c r="EC3518" s="171"/>
      <c r="ED3518" s="171"/>
      <c r="EE3518" s="171"/>
      <c r="EF3518" s="171"/>
      <c r="EG3518" s="171"/>
      <c r="EH3518" s="171"/>
      <c r="EI3518" s="171"/>
      <c r="EJ3518" s="171"/>
      <c r="EK3518" s="171"/>
      <c r="EL3518" s="171"/>
      <c r="EM3518" s="171"/>
      <c r="EN3518" s="171"/>
    </row>
    <row r="3519" spans="43:144" ht="15" x14ac:dyDescent="0.25">
      <c r="AQ3519" s="171"/>
      <c r="AR3519"/>
      <c r="AS3519"/>
      <c r="AT3519"/>
      <c r="AU3519"/>
      <c r="AV3519"/>
      <c r="AW3519"/>
      <c r="AX3519"/>
      <c r="AY3519"/>
      <c r="AZ3519"/>
      <c r="BA3519"/>
      <c r="BB3519"/>
      <c r="BC3519"/>
      <c r="BD3519"/>
      <c r="BE3519" s="171"/>
      <c r="BF3519" s="171"/>
      <c r="BG3519" s="171"/>
      <c r="BH3519" s="171"/>
      <c r="BI3519" s="171"/>
      <c r="BJ3519" s="171"/>
      <c r="BK3519" s="171"/>
      <c r="BL3519" s="171"/>
      <c r="BM3519" s="171"/>
      <c r="BN3519" s="171"/>
      <c r="BO3519" s="171"/>
      <c r="BP3519" s="171"/>
      <c r="BQ3519" s="171"/>
      <c r="BR3519" s="171"/>
      <c r="BS3519" s="171"/>
      <c r="BT3519" s="171"/>
      <c r="BU3519" s="171"/>
      <c r="BV3519" s="171"/>
      <c r="BW3519" s="171"/>
      <c r="BX3519" s="171"/>
      <c r="BY3519" s="171"/>
      <c r="BZ3519" s="171"/>
      <c r="CA3519" s="171"/>
      <c r="CB3519" s="171"/>
      <c r="CC3519" s="171"/>
      <c r="CD3519" s="171"/>
      <c r="CE3519" s="171"/>
      <c r="CF3519" s="171"/>
      <c r="CG3519" s="171"/>
      <c r="CH3519" s="171"/>
      <c r="CI3519" s="171"/>
      <c r="CJ3519" s="171"/>
      <c r="CK3519" s="171"/>
      <c r="CL3519" s="171"/>
      <c r="CM3519" s="171"/>
      <c r="CN3519" s="171"/>
      <c r="CO3519" s="171"/>
      <c r="CP3519" s="171"/>
      <c r="CQ3519" s="171"/>
      <c r="CR3519" s="171"/>
      <c r="CS3519" s="171"/>
      <c r="CT3519" s="171"/>
      <c r="CU3519" s="171"/>
      <c r="CV3519" s="171"/>
      <c r="CW3519" s="171"/>
      <c r="CX3519" s="171"/>
      <c r="CY3519" s="171"/>
      <c r="CZ3519" s="171"/>
      <c r="DA3519" s="171"/>
      <c r="DB3519" s="171"/>
      <c r="DC3519" s="171"/>
      <c r="DD3519" s="171"/>
      <c r="DE3519" s="171"/>
      <c r="DF3519" s="171"/>
      <c r="DG3519" s="171"/>
      <c r="DH3519" s="171"/>
      <c r="DI3519" s="171"/>
      <c r="DJ3519" s="171"/>
      <c r="DK3519" s="171"/>
      <c r="DL3519" s="171"/>
      <c r="DM3519" s="171"/>
      <c r="DN3519" s="171"/>
      <c r="DO3519" s="171"/>
      <c r="DP3519" s="171"/>
      <c r="DQ3519" s="171"/>
      <c r="DR3519" s="171"/>
      <c r="DS3519" s="171"/>
      <c r="DT3519" s="171"/>
      <c r="DU3519" s="171"/>
      <c r="DV3519" s="171"/>
      <c r="DW3519" s="171"/>
      <c r="DX3519" s="171"/>
      <c r="DY3519" s="171"/>
      <c r="DZ3519" s="171"/>
      <c r="EA3519" s="171"/>
      <c r="EB3519" s="171"/>
      <c r="EC3519" s="171"/>
      <c r="ED3519" s="171"/>
      <c r="EE3519" s="171"/>
      <c r="EF3519" s="171"/>
      <c r="EG3519" s="171"/>
      <c r="EH3519" s="171"/>
      <c r="EI3519" s="171"/>
      <c r="EJ3519" s="171"/>
      <c r="EK3519" s="171"/>
      <c r="EL3519" s="171"/>
      <c r="EM3519" s="171"/>
      <c r="EN3519" s="171"/>
    </row>
    <row r="3520" spans="43:144" ht="15" x14ac:dyDescent="0.25">
      <c r="AQ3520" s="171"/>
      <c r="AR3520"/>
      <c r="AS3520"/>
      <c r="AT3520"/>
      <c r="AU3520"/>
      <c r="AV3520"/>
      <c r="AW3520"/>
      <c r="AX3520"/>
      <c r="AY3520"/>
      <c r="AZ3520"/>
      <c r="BA3520"/>
      <c r="BB3520"/>
      <c r="BC3520"/>
      <c r="BD3520"/>
      <c r="BE3520" s="171"/>
      <c r="BF3520" s="171"/>
      <c r="BG3520" s="171"/>
      <c r="BH3520" s="171"/>
      <c r="BI3520" s="171"/>
      <c r="BJ3520" s="171"/>
      <c r="BK3520" s="171"/>
      <c r="BL3520" s="171"/>
      <c r="BM3520" s="171"/>
      <c r="BN3520" s="171"/>
      <c r="BO3520" s="171"/>
      <c r="BP3520" s="171"/>
      <c r="BQ3520" s="171"/>
      <c r="BR3520" s="171"/>
      <c r="BS3520" s="171"/>
      <c r="BT3520" s="171"/>
      <c r="BU3520" s="171"/>
      <c r="BV3520" s="171"/>
      <c r="BW3520" s="171"/>
      <c r="BX3520" s="171"/>
      <c r="BY3520" s="171"/>
      <c r="BZ3520" s="171"/>
      <c r="CA3520" s="171"/>
      <c r="CB3520" s="171"/>
      <c r="CC3520" s="171"/>
      <c r="CD3520" s="171"/>
      <c r="CE3520" s="171"/>
      <c r="CF3520" s="171"/>
      <c r="CG3520" s="171"/>
      <c r="CH3520" s="171"/>
      <c r="CI3520" s="171"/>
      <c r="CJ3520" s="171"/>
      <c r="CK3520" s="171"/>
      <c r="CL3520" s="171"/>
      <c r="CM3520" s="171"/>
      <c r="CN3520" s="171"/>
      <c r="CO3520" s="171"/>
      <c r="CP3520" s="171"/>
      <c r="CQ3520" s="171"/>
      <c r="CR3520" s="171"/>
      <c r="CS3520" s="171"/>
      <c r="CT3520" s="171"/>
      <c r="CU3520" s="171"/>
      <c r="CV3520" s="171"/>
      <c r="CW3520" s="171"/>
      <c r="CX3520" s="171"/>
      <c r="CY3520" s="171"/>
      <c r="CZ3520" s="171"/>
      <c r="DA3520" s="171"/>
      <c r="DB3520" s="171"/>
      <c r="DC3520" s="171"/>
      <c r="DD3520" s="171"/>
      <c r="DE3520" s="171"/>
      <c r="DF3520" s="171"/>
      <c r="DG3520" s="171"/>
      <c r="DH3520" s="171"/>
      <c r="DI3520" s="171"/>
      <c r="DJ3520" s="171"/>
      <c r="DK3520" s="171"/>
      <c r="DL3520" s="171"/>
      <c r="DM3520" s="171"/>
      <c r="DN3520" s="171"/>
      <c r="DO3520" s="171"/>
      <c r="DP3520" s="171"/>
      <c r="DQ3520" s="171"/>
      <c r="DR3520" s="171"/>
      <c r="DS3520" s="171"/>
      <c r="DT3520" s="171"/>
      <c r="DU3520" s="171"/>
      <c r="DV3520" s="171"/>
      <c r="DW3520" s="171"/>
      <c r="DX3520" s="171"/>
      <c r="DY3520" s="171"/>
      <c r="DZ3520" s="171"/>
      <c r="EA3520" s="171"/>
      <c r="EB3520" s="171"/>
      <c r="EC3520" s="171"/>
      <c r="ED3520" s="171"/>
      <c r="EE3520" s="171"/>
      <c r="EF3520" s="171"/>
      <c r="EG3520" s="171"/>
      <c r="EH3520" s="171"/>
      <c r="EI3520" s="171"/>
      <c r="EJ3520" s="171"/>
      <c r="EK3520" s="171"/>
      <c r="EL3520" s="171"/>
      <c r="EM3520" s="171"/>
      <c r="EN3520" s="171"/>
    </row>
    <row r="3521" spans="43:144" ht="15" x14ac:dyDescent="0.25">
      <c r="AQ3521" s="171"/>
      <c r="AR3521"/>
      <c r="AS3521"/>
      <c r="AT3521"/>
      <c r="AU3521"/>
      <c r="AV3521"/>
      <c r="AW3521"/>
      <c r="AX3521"/>
      <c r="AY3521"/>
      <c r="AZ3521"/>
      <c r="BA3521"/>
      <c r="BB3521"/>
      <c r="BC3521"/>
      <c r="BD3521"/>
      <c r="BE3521" s="171"/>
      <c r="BF3521" s="171"/>
      <c r="BG3521" s="171"/>
      <c r="BH3521" s="171"/>
      <c r="BI3521" s="171"/>
      <c r="BJ3521" s="171"/>
      <c r="BK3521" s="171"/>
      <c r="BL3521" s="171"/>
      <c r="BM3521" s="171"/>
      <c r="BN3521" s="171"/>
      <c r="BO3521" s="171"/>
      <c r="BP3521" s="171"/>
      <c r="BQ3521" s="171"/>
      <c r="BR3521" s="171"/>
      <c r="BS3521" s="171"/>
      <c r="BT3521" s="171"/>
      <c r="BU3521" s="171"/>
      <c r="BV3521" s="171"/>
      <c r="BW3521" s="171"/>
      <c r="BX3521" s="171"/>
      <c r="BY3521" s="171"/>
      <c r="BZ3521" s="171"/>
      <c r="CA3521" s="171"/>
      <c r="CB3521" s="171"/>
      <c r="CC3521" s="171"/>
      <c r="CD3521" s="171"/>
      <c r="CE3521" s="171"/>
      <c r="CF3521" s="171"/>
      <c r="CG3521" s="171"/>
      <c r="CH3521" s="171"/>
      <c r="CI3521" s="171"/>
      <c r="CJ3521" s="171"/>
      <c r="CK3521" s="171"/>
      <c r="CL3521" s="171"/>
      <c r="CM3521" s="171"/>
      <c r="CN3521" s="171"/>
      <c r="CO3521" s="171"/>
      <c r="CP3521" s="171"/>
      <c r="CQ3521" s="171"/>
      <c r="CR3521" s="171"/>
      <c r="CS3521" s="171"/>
      <c r="CT3521" s="171"/>
      <c r="CU3521" s="171"/>
      <c r="CV3521" s="171"/>
      <c r="CW3521" s="171"/>
      <c r="CX3521" s="171"/>
      <c r="CY3521" s="171"/>
      <c r="CZ3521" s="171"/>
      <c r="DA3521" s="171"/>
      <c r="DB3521" s="171"/>
      <c r="DC3521" s="171"/>
      <c r="DD3521" s="171"/>
      <c r="DE3521" s="171"/>
      <c r="DF3521" s="171"/>
      <c r="DG3521" s="171"/>
      <c r="DH3521" s="171"/>
      <c r="DI3521" s="171"/>
      <c r="DJ3521" s="171"/>
      <c r="DK3521" s="171"/>
      <c r="DL3521" s="171"/>
      <c r="DM3521" s="171"/>
      <c r="DN3521" s="171"/>
      <c r="DO3521" s="171"/>
      <c r="DP3521" s="171"/>
      <c r="DQ3521" s="171"/>
      <c r="DR3521" s="171"/>
      <c r="DS3521" s="171"/>
      <c r="DT3521" s="171"/>
      <c r="DU3521" s="171"/>
      <c r="DV3521" s="171"/>
      <c r="DW3521" s="171"/>
      <c r="DX3521" s="171"/>
      <c r="DY3521" s="171"/>
      <c r="DZ3521" s="171"/>
      <c r="EA3521" s="171"/>
      <c r="EB3521" s="171"/>
      <c r="EC3521" s="171"/>
      <c r="ED3521" s="171"/>
      <c r="EE3521" s="171"/>
      <c r="EF3521" s="171"/>
      <c r="EG3521" s="171"/>
      <c r="EH3521" s="171"/>
      <c r="EI3521" s="171"/>
      <c r="EJ3521" s="171"/>
      <c r="EK3521" s="171"/>
      <c r="EL3521" s="171"/>
      <c r="EM3521" s="171"/>
      <c r="EN3521" s="171"/>
    </row>
    <row r="3522" spans="43:144" ht="15" x14ac:dyDescent="0.25">
      <c r="AQ3522" s="171"/>
      <c r="AR3522"/>
      <c r="AS3522"/>
      <c r="AT3522"/>
      <c r="AU3522"/>
      <c r="AV3522"/>
      <c r="AW3522"/>
      <c r="AX3522"/>
      <c r="AY3522"/>
      <c r="AZ3522"/>
      <c r="BA3522"/>
      <c r="BB3522"/>
      <c r="BC3522"/>
      <c r="BD3522"/>
      <c r="BE3522" s="171"/>
      <c r="BF3522" s="171"/>
      <c r="BG3522" s="171"/>
      <c r="BH3522" s="171"/>
      <c r="BI3522" s="171"/>
      <c r="BJ3522" s="171"/>
      <c r="BK3522" s="171"/>
      <c r="BL3522" s="171"/>
      <c r="BM3522" s="171"/>
      <c r="BN3522" s="171"/>
      <c r="BO3522" s="171"/>
      <c r="BP3522" s="171"/>
      <c r="BQ3522" s="171"/>
      <c r="BR3522" s="171"/>
      <c r="BS3522" s="171"/>
      <c r="BT3522" s="171"/>
      <c r="BU3522" s="171"/>
      <c r="BV3522" s="171"/>
      <c r="BW3522" s="171"/>
      <c r="BX3522" s="171"/>
      <c r="BY3522" s="171"/>
      <c r="BZ3522" s="171"/>
      <c r="CA3522" s="171"/>
      <c r="CB3522" s="171"/>
      <c r="CC3522" s="171"/>
      <c r="CD3522" s="171"/>
      <c r="CE3522" s="171"/>
      <c r="CF3522" s="171"/>
      <c r="CG3522" s="171"/>
      <c r="CH3522" s="171"/>
      <c r="CI3522" s="171"/>
      <c r="CJ3522" s="171"/>
      <c r="CK3522" s="171"/>
      <c r="CL3522" s="171"/>
      <c r="CM3522" s="171"/>
      <c r="CN3522" s="171"/>
      <c r="CO3522" s="171"/>
      <c r="CP3522" s="171"/>
      <c r="CQ3522" s="171"/>
      <c r="CR3522" s="171"/>
      <c r="CS3522" s="171"/>
      <c r="CT3522" s="171"/>
      <c r="CU3522" s="171"/>
      <c r="CV3522" s="171"/>
      <c r="CW3522" s="171"/>
      <c r="CX3522" s="171"/>
      <c r="CY3522" s="171"/>
      <c r="CZ3522" s="171"/>
      <c r="DA3522" s="171"/>
      <c r="DB3522" s="171"/>
      <c r="DC3522" s="171"/>
      <c r="DD3522" s="171"/>
      <c r="DE3522" s="171"/>
      <c r="DF3522" s="171"/>
      <c r="DG3522" s="171"/>
      <c r="DH3522" s="171"/>
      <c r="DI3522" s="171"/>
      <c r="DJ3522" s="171"/>
      <c r="DK3522" s="171"/>
      <c r="DL3522" s="171"/>
      <c r="DM3522" s="171"/>
      <c r="DN3522" s="171"/>
      <c r="DO3522" s="171"/>
      <c r="DP3522" s="171"/>
      <c r="DQ3522" s="171"/>
      <c r="DR3522" s="171"/>
      <c r="DS3522" s="171"/>
      <c r="DT3522" s="171"/>
      <c r="DU3522" s="171"/>
      <c r="DV3522" s="171"/>
      <c r="DW3522" s="171"/>
      <c r="DX3522" s="171"/>
      <c r="DY3522" s="171"/>
      <c r="DZ3522" s="171"/>
      <c r="EA3522" s="171"/>
      <c r="EB3522" s="171"/>
      <c r="EC3522" s="171"/>
      <c r="ED3522" s="171"/>
      <c r="EE3522" s="171"/>
      <c r="EF3522" s="171"/>
      <c r="EG3522" s="171"/>
      <c r="EH3522" s="171"/>
      <c r="EI3522" s="171"/>
      <c r="EJ3522" s="171"/>
      <c r="EK3522" s="171"/>
      <c r="EL3522" s="171"/>
      <c r="EM3522" s="171"/>
      <c r="EN3522" s="171"/>
    </row>
    <row r="3523" spans="43:144" ht="15" x14ac:dyDescent="0.25">
      <c r="AQ3523" s="171"/>
      <c r="AR3523"/>
      <c r="AS3523"/>
      <c r="AT3523"/>
      <c r="AU3523"/>
      <c r="AV3523"/>
      <c r="AW3523"/>
      <c r="AX3523"/>
      <c r="AY3523"/>
      <c r="AZ3523"/>
      <c r="BA3523"/>
      <c r="BB3523"/>
      <c r="BC3523"/>
      <c r="BD3523"/>
      <c r="BE3523" s="171"/>
      <c r="BF3523" s="171"/>
      <c r="BG3523" s="171"/>
      <c r="BH3523" s="171"/>
      <c r="BI3523" s="171"/>
      <c r="BJ3523" s="171"/>
      <c r="BK3523" s="171"/>
      <c r="BL3523" s="171"/>
      <c r="BM3523" s="171"/>
      <c r="BN3523" s="171"/>
      <c r="BO3523" s="171"/>
      <c r="BP3523" s="171"/>
      <c r="BQ3523" s="171"/>
      <c r="BR3523" s="171"/>
      <c r="BS3523" s="171"/>
      <c r="BT3523" s="171"/>
      <c r="BU3523" s="171"/>
      <c r="BV3523" s="171"/>
      <c r="BW3523" s="171"/>
      <c r="BX3523" s="171"/>
      <c r="BY3523" s="171"/>
      <c r="BZ3523" s="171"/>
      <c r="CA3523" s="171"/>
      <c r="CB3523" s="171"/>
      <c r="CC3523" s="171"/>
      <c r="CD3523" s="171"/>
      <c r="CE3523" s="171"/>
      <c r="CF3523" s="171"/>
      <c r="CG3523" s="171"/>
      <c r="CH3523" s="171"/>
      <c r="CI3523" s="171"/>
      <c r="CJ3523" s="171"/>
      <c r="CK3523" s="171"/>
      <c r="CL3523" s="171"/>
      <c r="CM3523" s="171"/>
      <c r="CN3523" s="171"/>
      <c r="CO3523" s="171"/>
      <c r="CP3523" s="171"/>
      <c r="CQ3523" s="171"/>
      <c r="CR3523" s="171"/>
      <c r="CS3523" s="171"/>
      <c r="CT3523" s="171"/>
      <c r="CU3523" s="171"/>
      <c r="CV3523" s="171"/>
      <c r="CW3523" s="171"/>
      <c r="CX3523" s="171"/>
      <c r="CY3523" s="171"/>
      <c r="CZ3523" s="171"/>
      <c r="DA3523" s="171"/>
      <c r="DB3523" s="171"/>
      <c r="DC3523" s="171"/>
      <c r="DD3523" s="171"/>
      <c r="DE3523" s="171"/>
      <c r="DF3523" s="171"/>
      <c r="DG3523" s="171"/>
      <c r="DH3523" s="171"/>
      <c r="DI3523" s="171"/>
      <c r="DJ3523" s="171"/>
      <c r="DK3523" s="171"/>
      <c r="DL3523" s="171"/>
      <c r="DM3523" s="171"/>
      <c r="DN3523" s="171"/>
      <c r="DO3523" s="171"/>
      <c r="DP3523" s="171"/>
      <c r="DQ3523" s="171"/>
      <c r="DR3523" s="171"/>
      <c r="DS3523" s="171"/>
      <c r="DT3523" s="171"/>
      <c r="DU3523" s="171"/>
      <c r="DV3523" s="171"/>
      <c r="DW3523" s="171"/>
      <c r="DX3523" s="171"/>
      <c r="DY3523" s="171"/>
      <c r="DZ3523" s="171"/>
      <c r="EA3523" s="171"/>
      <c r="EB3523" s="171"/>
      <c r="EC3523" s="171"/>
      <c r="ED3523" s="171"/>
      <c r="EE3523" s="171"/>
      <c r="EF3523" s="171"/>
      <c r="EG3523" s="171"/>
      <c r="EH3523" s="171"/>
      <c r="EI3523" s="171"/>
      <c r="EJ3523" s="171"/>
      <c r="EK3523" s="171"/>
      <c r="EL3523" s="171"/>
      <c r="EM3523" s="171"/>
      <c r="EN3523" s="171"/>
    </row>
    <row r="3524" spans="43:144" ht="15" x14ac:dyDescent="0.25">
      <c r="AQ3524" s="171"/>
      <c r="AR3524"/>
      <c r="AS3524"/>
      <c r="AT3524"/>
      <c r="AU3524"/>
      <c r="AV3524"/>
      <c r="AW3524"/>
      <c r="AX3524"/>
      <c r="AY3524"/>
      <c r="AZ3524"/>
      <c r="BA3524"/>
      <c r="BB3524"/>
      <c r="BC3524"/>
      <c r="BD3524"/>
      <c r="BE3524" s="171"/>
      <c r="BF3524" s="171"/>
      <c r="BG3524" s="171"/>
      <c r="BH3524" s="171"/>
      <c r="BI3524" s="171"/>
      <c r="BJ3524" s="171"/>
      <c r="BK3524" s="171"/>
      <c r="BL3524" s="171"/>
      <c r="BM3524" s="171"/>
      <c r="BN3524" s="171"/>
      <c r="BO3524" s="171"/>
      <c r="BP3524" s="171"/>
      <c r="BQ3524" s="171"/>
      <c r="BR3524" s="171"/>
      <c r="BS3524" s="171"/>
      <c r="BT3524" s="171"/>
      <c r="BU3524" s="171"/>
      <c r="BV3524" s="171"/>
      <c r="BW3524" s="171"/>
      <c r="BX3524" s="171"/>
      <c r="BY3524" s="171"/>
      <c r="BZ3524" s="171"/>
      <c r="CA3524" s="171"/>
      <c r="CB3524" s="171"/>
      <c r="CC3524" s="171"/>
      <c r="CD3524" s="171"/>
      <c r="CE3524" s="171"/>
      <c r="CF3524" s="171"/>
      <c r="CG3524" s="171"/>
      <c r="CH3524" s="171"/>
      <c r="CI3524" s="171"/>
      <c r="CJ3524" s="171"/>
      <c r="CK3524" s="171"/>
      <c r="CL3524" s="171"/>
      <c r="CM3524" s="171"/>
      <c r="CN3524" s="171"/>
      <c r="CO3524" s="171"/>
      <c r="CP3524" s="171"/>
      <c r="CQ3524" s="171"/>
      <c r="CR3524" s="171"/>
      <c r="CS3524" s="171"/>
      <c r="CT3524" s="171"/>
      <c r="CU3524" s="171"/>
      <c r="CV3524" s="171"/>
      <c r="CW3524" s="171"/>
      <c r="CX3524" s="171"/>
      <c r="CY3524" s="171"/>
      <c r="CZ3524" s="171"/>
      <c r="DA3524" s="171"/>
      <c r="DB3524" s="171"/>
      <c r="DC3524" s="171"/>
      <c r="DD3524" s="171"/>
      <c r="DE3524" s="171"/>
      <c r="DF3524" s="171"/>
      <c r="DG3524" s="171"/>
      <c r="DH3524" s="171"/>
      <c r="DI3524" s="171"/>
      <c r="DJ3524" s="171"/>
      <c r="DK3524" s="171"/>
      <c r="DL3524" s="171"/>
      <c r="DM3524" s="171"/>
      <c r="DN3524" s="171"/>
      <c r="DO3524" s="171"/>
      <c r="DP3524" s="171"/>
      <c r="DQ3524" s="171"/>
      <c r="DR3524" s="171"/>
      <c r="DS3524" s="171"/>
      <c r="DT3524" s="171"/>
      <c r="DU3524" s="171"/>
      <c r="DV3524" s="171"/>
      <c r="DW3524" s="171"/>
      <c r="DX3524" s="171"/>
      <c r="DY3524" s="171"/>
      <c r="DZ3524" s="171"/>
      <c r="EA3524" s="171"/>
      <c r="EB3524" s="171"/>
      <c r="EC3524" s="171"/>
      <c r="ED3524" s="171"/>
      <c r="EE3524" s="171"/>
      <c r="EF3524" s="171"/>
      <c r="EG3524" s="171"/>
      <c r="EH3524" s="171"/>
      <c r="EI3524" s="171"/>
      <c r="EJ3524" s="171"/>
      <c r="EK3524" s="171"/>
      <c r="EL3524" s="171"/>
      <c r="EM3524" s="171"/>
      <c r="EN3524" s="171"/>
    </row>
    <row r="3525" spans="43:144" ht="15" x14ac:dyDescent="0.25">
      <c r="AQ3525" s="171"/>
      <c r="AR3525"/>
      <c r="AS3525"/>
      <c r="AT3525"/>
      <c r="AU3525"/>
      <c r="AV3525"/>
      <c r="AW3525"/>
      <c r="AX3525"/>
      <c r="AY3525"/>
      <c r="AZ3525"/>
      <c r="BA3525"/>
      <c r="BB3525"/>
      <c r="BC3525"/>
      <c r="BD3525"/>
      <c r="BE3525" s="171"/>
      <c r="BF3525" s="171"/>
      <c r="BG3525" s="171"/>
      <c r="BH3525" s="171"/>
      <c r="BI3525" s="171"/>
      <c r="BJ3525" s="171"/>
      <c r="BK3525" s="171"/>
      <c r="BL3525" s="171"/>
      <c r="BM3525" s="171"/>
      <c r="BN3525" s="171"/>
      <c r="BO3525" s="171"/>
      <c r="BP3525" s="171"/>
      <c r="BQ3525" s="171"/>
      <c r="BR3525" s="171"/>
      <c r="BS3525" s="171"/>
      <c r="BT3525" s="171"/>
      <c r="BU3525" s="171"/>
      <c r="BV3525" s="171"/>
      <c r="BW3525" s="171"/>
      <c r="BX3525" s="171"/>
      <c r="BY3525" s="171"/>
      <c r="BZ3525" s="171"/>
      <c r="CA3525" s="171"/>
      <c r="CB3525" s="171"/>
      <c r="CC3525" s="171"/>
      <c r="CD3525" s="171"/>
      <c r="CE3525" s="171"/>
      <c r="CF3525" s="171"/>
      <c r="CG3525" s="171"/>
      <c r="CH3525" s="171"/>
      <c r="CI3525" s="171"/>
      <c r="CJ3525" s="171"/>
      <c r="CK3525" s="171"/>
      <c r="CL3525" s="171"/>
      <c r="CM3525" s="171"/>
      <c r="CN3525" s="171"/>
      <c r="CO3525" s="171"/>
      <c r="CP3525" s="171"/>
      <c r="CQ3525" s="171"/>
      <c r="CR3525" s="171"/>
      <c r="CS3525" s="171"/>
      <c r="CT3525" s="171"/>
      <c r="CU3525" s="171"/>
      <c r="CV3525" s="171"/>
      <c r="CW3525" s="171"/>
      <c r="CX3525" s="171"/>
      <c r="CY3525" s="171"/>
      <c r="CZ3525" s="171"/>
      <c r="DA3525" s="171"/>
      <c r="DB3525" s="171"/>
      <c r="DC3525" s="171"/>
      <c r="DD3525" s="171"/>
      <c r="DE3525" s="171"/>
      <c r="DF3525" s="171"/>
      <c r="DG3525" s="171"/>
      <c r="DH3525" s="171"/>
      <c r="DI3525" s="171"/>
      <c r="DJ3525" s="171"/>
      <c r="DK3525" s="171"/>
      <c r="DL3525" s="171"/>
      <c r="DM3525" s="171"/>
      <c r="DN3525" s="171"/>
      <c r="DO3525" s="171"/>
      <c r="DP3525" s="171"/>
      <c r="DQ3525" s="171"/>
      <c r="DR3525" s="171"/>
      <c r="DS3525" s="171"/>
      <c r="DT3525" s="171"/>
      <c r="DU3525" s="171"/>
      <c r="DV3525" s="171"/>
      <c r="DW3525" s="171"/>
      <c r="DX3525" s="171"/>
      <c r="DY3525" s="171"/>
      <c r="DZ3525" s="171"/>
      <c r="EA3525" s="171"/>
      <c r="EB3525" s="171"/>
      <c r="EC3525" s="171"/>
      <c r="ED3525" s="171"/>
      <c r="EE3525" s="171"/>
      <c r="EF3525" s="171"/>
      <c r="EG3525" s="171"/>
      <c r="EH3525" s="171"/>
      <c r="EI3525" s="171"/>
      <c r="EJ3525" s="171"/>
      <c r="EK3525" s="171"/>
      <c r="EL3525" s="171"/>
      <c r="EM3525" s="171"/>
      <c r="EN3525" s="171"/>
    </row>
    <row r="3526" spans="43:144" ht="15" x14ac:dyDescent="0.25">
      <c r="AQ3526" s="171"/>
      <c r="AR3526"/>
      <c r="AS3526"/>
      <c r="AT3526"/>
      <c r="AU3526"/>
      <c r="AV3526"/>
      <c r="AW3526"/>
      <c r="AX3526"/>
      <c r="AY3526"/>
      <c r="AZ3526"/>
      <c r="BA3526"/>
      <c r="BB3526"/>
      <c r="BC3526"/>
      <c r="BD3526"/>
      <c r="BE3526" s="171"/>
      <c r="BF3526" s="171"/>
      <c r="BG3526" s="171"/>
      <c r="BH3526" s="171"/>
      <c r="BI3526" s="171"/>
      <c r="BJ3526" s="171"/>
      <c r="BK3526" s="171"/>
      <c r="BL3526" s="171"/>
      <c r="BM3526" s="171"/>
      <c r="BN3526" s="171"/>
      <c r="BO3526" s="171"/>
      <c r="BP3526" s="171"/>
      <c r="BQ3526" s="171"/>
      <c r="BR3526" s="171"/>
      <c r="BS3526" s="171"/>
      <c r="BT3526" s="171"/>
      <c r="BU3526" s="171"/>
      <c r="BV3526" s="171"/>
      <c r="BW3526" s="171"/>
      <c r="BX3526" s="171"/>
      <c r="BY3526" s="171"/>
      <c r="BZ3526" s="171"/>
      <c r="CA3526" s="171"/>
      <c r="CB3526" s="171"/>
      <c r="CC3526" s="171"/>
      <c r="CD3526" s="171"/>
      <c r="CE3526" s="171"/>
      <c r="CF3526" s="171"/>
      <c r="CG3526" s="171"/>
      <c r="CH3526" s="171"/>
      <c r="CI3526" s="171"/>
      <c r="CJ3526" s="171"/>
      <c r="CK3526" s="171"/>
      <c r="CL3526" s="171"/>
      <c r="CM3526" s="171"/>
      <c r="CN3526" s="171"/>
      <c r="CO3526" s="171"/>
      <c r="CP3526" s="171"/>
      <c r="CQ3526" s="171"/>
      <c r="CR3526" s="171"/>
      <c r="CS3526" s="171"/>
      <c r="CT3526" s="171"/>
      <c r="CU3526" s="171"/>
      <c r="CV3526" s="171"/>
      <c r="CW3526" s="171"/>
      <c r="CX3526" s="171"/>
      <c r="CY3526" s="171"/>
      <c r="CZ3526" s="171"/>
      <c r="DA3526" s="171"/>
      <c r="DB3526" s="171"/>
      <c r="DC3526" s="171"/>
      <c r="DD3526" s="171"/>
      <c r="DE3526" s="171"/>
      <c r="DF3526" s="171"/>
      <c r="DG3526" s="171"/>
      <c r="DH3526" s="171"/>
      <c r="DI3526" s="171"/>
      <c r="DJ3526" s="171"/>
      <c r="DK3526" s="171"/>
      <c r="DL3526" s="171"/>
      <c r="DM3526" s="171"/>
      <c r="DN3526" s="171"/>
      <c r="DO3526" s="171"/>
      <c r="DP3526" s="171"/>
      <c r="DQ3526" s="171"/>
      <c r="DR3526" s="171"/>
      <c r="DS3526" s="171"/>
      <c r="DT3526" s="171"/>
      <c r="DU3526" s="171"/>
      <c r="DV3526" s="171"/>
      <c r="DW3526" s="171"/>
      <c r="DX3526" s="171"/>
      <c r="DY3526" s="171"/>
      <c r="DZ3526" s="171"/>
      <c r="EA3526" s="171"/>
      <c r="EB3526" s="171"/>
      <c r="EC3526" s="171"/>
      <c r="ED3526" s="171"/>
      <c r="EE3526" s="171"/>
      <c r="EF3526" s="171"/>
      <c r="EG3526" s="171"/>
      <c r="EH3526" s="171"/>
      <c r="EI3526" s="171"/>
      <c r="EJ3526" s="171"/>
      <c r="EK3526" s="171"/>
      <c r="EL3526" s="171"/>
      <c r="EM3526" s="171"/>
      <c r="EN3526" s="171"/>
    </row>
    <row r="3527" spans="43:144" ht="15" x14ac:dyDescent="0.25">
      <c r="AQ3527" s="171"/>
      <c r="AR3527"/>
      <c r="AS3527"/>
      <c r="AT3527"/>
      <c r="AU3527"/>
      <c r="AV3527"/>
      <c r="AW3527"/>
      <c r="AX3527"/>
      <c r="AY3527"/>
      <c r="AZ3527"/>
      <c r="BA3527"/>
      <c r="BB3527"/>
      <c r="BC3527"/>
      <c r="BD3527"/>
      <c r="BE3527" s="171"/>
      <c r="BF3527" s="171"/>
      <c r="BG3527" s="171"/>
      <c r="BH3527" s="171"/>
      <c r="BI3527" s="171"/>
      <c r="BJ3527" s="171"/>
      <c r="BK3527" s="171"/>
      <c r="BL3527" s="171"/>
      <c r="BM3527" s="171"/>
      <c r="BN3527" s="171"/>
      <c r="BO3527" s="171"/>
      <c r="BP3527" s="171"/>
      <c r="BQ3527" s="171"/>
      <c r="BR3527" s="171"/>
      <c r="BS3527" s="171"/>
      <c r="BT3527" s="171"/>
      <c r="BU3527" s="171"/>
      <c r="BV3527" s="171"/>
      <c r="BW3527" s="171"/>
      <c r="BX3527" s="171"/>
      <c r="BY3527" s="171"/>
      <c r="BZ3527" s="171"/>
      <c r="CA3527" s="171"/>
      <c r="CB3527" s="171"/>
      <c r="CC3527" s="171"/>
      <c r="CD3527" s="171"/>
      <c r="CE3527" s="171"/>
      <c r="CF3527" s="171"/>
      <c r="CG3527" s="171"/>
      <c r="CH3527" s="171"/>
      <c r="CI3527" s="171"/>
      <c r="CJ3527" s="171"/>
      <c r="CK3527" s="171"/>
      <c r="CL3527" s="171"/>
      <c r="CM3527" s="171"/>
      <c r="CN3527" s="171"/>
      <c r="CO3527" s="171"/>
      <c r="CP3527" s="171"/>
      <c r="CQ3527" s="171"/>
      <c r="CR3527" s="171"/>
      <c r="CS3527" s="171"/>
      <c r="CT3527" s="171"/>
      <c r="CU3527" s="171"/>
      <c r="CV3527" s="171"/>
      <c r="CW3527" s="171"/>
      <c r="CX3527" s="171"/>
      <c r="CY3527" s="171"/>
      <c r="CZ3527" s="171"/>
      <c r="DA3527" s="171"/>
      <c r="DB3527" s="171"/>
      <c r="DC3527" s="171"/>
      <c r="DD3527" s="171"/>
      <c r="DE3527" s="171"/>
      <c r="DF3527" s="171"/>
      <c r="DG3527" s="171"/>
      <c r="DH3527" s="171"/>
      <c r="DI3527" s="171"/>
      <c r="DJ3527" s="171"/>
      <c r="DK3527" s="171"/>
      <c r="DL3527" s="171"/>
      <c r="DM3527" s="171"/>
      <c r="DN3527" s="171"/>
      <c r="DO3527" s="171"/>
      <c r="DP3527" s="171"/>
      <c r="DQ3527" s="171"/>
      <c r="DR3527" s="171"/>
      <c r="DS3527" s="171"/>
      <c r="DT3527" s="171"/>
      <c r="DU3527" s="171"/>
      <c r="DV3527" s="171"/>
      <c r="DW3527" s="171"/>
      <c r="DX3527" s="171"/>
      <c r="DY3527" s="171"/>
      <c r="DZ3527" s="171"/>
      <c r="EA3527" s="171"/>
      <c r="EB3527" s="171"/>
      <c r="EC3527" s="171"/>
      <c r="ED3527" s="171"/>
      <c r="EE3527" s="171"/>
      <c r="EF3527" s="171"/>
      <c r="EG3527" s="171"/>
      <c r="EH3527" s="171"/>
      <c r="EI3527" s="171"/>
      <c r="EJ3527" s="171"/>
      <c r="EK3527" s="171"/>
      <c r="EL3527" s="171"/>
      <c r="EM3527" s="171"/>
      <c r="EN3527" s="171"/>
    </row>
    <row r="3528" spans="43:144" ht="15" x14ac:dyDescent="0.25">
      <c r="AQ3528" s="171"/>
      <c r="AR3528"/>
      <c r="AS3528"/>
      <c r="AT3528"/>
      <c r="AU3528"/>
      <c r="AV3528"/>
      <c r="AW3528"/>
      <c r="AX3528"/>
      <c r="AY3528"/>
      <c r="AZ3528"/>
      <c r="BA3528"/>
      <c r="BB3528"/>
      <c r="BC3528"/>
      <c r="BD3528"/>
      <c r="BE3528" s="171"/>
      <c r="BF3528" s="171"/>
      <c r="BG3528" s="171"/>
      <c r="BH3528" s="171"/>
      <c r="BI3528" s="171"/>
      <c r="BJ3528" s="171"/>
      <c r="BK3528" s="171"/>
      <c r="BL3528" s="171"/>
      <c r="BM3528" s="171"/>
      <c r="BN3528" s="171"/>
      <c r="BO3528" s="171"/>
      <c r="BP3528" s="171"/>
      <c r="BQ3528" s="171"/>
      <c r="BR3528" s="171"/>
      <c r="BS3528" s="171"/>
      <c r="BT3528" s="171"/>
      <c r="BU3528" s="171"/>
      <c r="BV3528" s="171"/>
      <c r="BW3528" s="171"/>
      <c r="BX3528" s="171"/>
      <c r="BY3528" s="171"/>
      <c r="BZ3528" s="171"/>
      <c r="CA3528" s="171"/>
      <c r="CB3528" s="171"/>
      <c r="CC3528" s="171"/>
      <c r="CD3528" s="171"/>
      <c r="CE3528" s="171"/>
      <c r="CF3528" s="171"/>
      <c r="CG3528" s="171"/>
      <c r="CH3528" s="171"/>
      <c r="CI3528" s="171"/>
      <c r="CJ3528" s="171"/>
      <c r="CK3528" s="171"/>
      <c r="CL3528" s="171"/>
      <c r="CM3528" s="171"/>
      <c r="CN3528" s="171"/>
      <c r="CO3528" s="171"/>
      <c r="CP3528" s="171"/>
      <c r="CQ3528" s="171"/>
      <c r="CR3528" s="171"/>
      <c r="CS3528" s="171"/>
      <c r="CT3528" s="171"/>
      <c r="CU3528" s="171"/>
      <c r="CV3528" s="171"/>
      <c r="CW3528" s="171"/>
      <c r="CX3528" s="171"/>
      <c r="CY3528" s="171"/>
      <c r="CZ3528" s="171"/>
      <c r="DA3528" s="171"/>
      <c r="DB3528" s="171"/>
      <c r="DC3528" s="171"/>
      <c r="DD3528" s="171"/>
      <c r="DE3528" s="171"/>
      <c r="DF3528" s="171"/>
      <c r="DG3528" s="171"/>
      <c r="DH3528" s="171"/>
      <c r="DI3528" s="171"/>
      <c r="DJ3528" s="171"/>
      <c r="DK3528" s="171"/>
      <c r="DL3528" s="171"/>
      <c r="DM3528" s="171"/>
      <c r="DN3528" s="171"/>
      <c r="DO3528" s="171"/>
      <c r="DP3528" s="171"/>
      <c r="DQ3528" s="171"/>
      <c r="DR3528" s="171"/>
      <c r="DS3528" s="171"/>
      <c r="DT3528" s="171"/>
      <c r="DU3528" s="171"/>
      <c r="DV3528" s="171"/>
      <c r="DW3528" s="171"/>
      <c r="DX3528" s="171"/>
      <c r="DY3528" s="171"/>
      <c r="DZ3528" s="171"/>
      <c r="EA3528" s="171"/>
      <c r="EB3528" s="171"/>
      <c r="EC3528" s="171"/>
      <c r="ED3528" s="171"/>
      <c r="EE3528" s="171"/>
      <c r="EF3528" s="171"/>
      <c r="EG3528" s="171"/>
      <c r="EH3528" s="171"/>
      <c r="EI3528" s="171"/>
      <c r="EJ3528" s="171"/>
      <c r="EK3528" s="171"/>
      <c r="EL3528" s="171"/>
      <c r="EM3528" s="171"/>
      <c r="EN3528" s="171"/>
    </row>
    <row r="3529" spans="43:144" ht="15" x14ac:dyDescent="0.25">
      <c r="AQ3529" s="171"/>
      <c r="AR3529"/>
      <c r="AS3529"/>
      <c r="AT3529"/>
      <c r="AU3529"/>
      <c r="AV3529"/>
      <c r="AW3529"/>
      <c r="AX3529"/>
      <c r="AY3529"/>
      <c r="AZ3529"/>
      <c r="BA3529"/>
      <c r="BB3529"/>
      <c r="BC3529"/>
      <c r="BD3529"/>
      <c r="BE3529" s="171"/>
      <c r="BF3529" s="171"/>
      <c r="BG3529" s="171"/>
      <c r="BH3529" s="171"/>
      <c r="BI3529" s="171"/>
      <c r="BJ3529" s="171"/>
      <c r="BK3529" s="171"/>
      <c r="BL3529" s="171"/>
      <c r="BM3529" s="171"/>
      <c r="BN3529" s="171"/>
      <c r="BO3529" s="171"/>
      <c r="BP3529" s="171"/>
      <c r="BQ3529" s="171"/>
      <c r="BR3529" s="171"/>
      <c r="BS3529" s="171"/>
      <c r="BT3529" s="171"/>
      <c r="BU3529" s="171"/>
      <c r="BV3529" s="171"/>
      <c r="BW3529" s="171"/>
      <c r="BX3529" s="171"/>
      <c r="BY3529" s="171"/>
      <c r="BZ3529" s="171"/>
      <c r="CA3529" s="171"/>
      <c r="CB3529" s="171"/>
      <c r="CC3529" s="171"/>
      <c r="CD3529" s="171"/>
      <c r="CE3529" s="171"/>
      <c r="CF3529" s="171"/>
      <c r="CG3529" s="171"/>
      <c r="CH3529" s="171"/>
      <c r="CI3529" s="171"/>
      <c r="CJ3529" s="171"/>
      <c r="CK3529" s="171"/>
      <c r="CL3529" s="171"/>
      <c r="CM3529" s="171"/>
      <c r="CN3529" s="171"/>
      <c r="CO3529" s="171"/>
      <c r="CP3529" s="171"/>
      <c r="CQ3529" s="171"/>
      <c r="CR3529" s="171"/>
      <c r="CS3529" s="171"/>
      <c r="CT3529" s="171"/>
      <c r="CU3529" s="171"/>
      <c r="CV3529" s="171"/>
      <c r="CW3529" s="171"/>
      <c r="CX3529" s="171"/>
      <c r="CY3529" s="171"/>
      <c r="CZ3529" s="171"/>
      <c r="DA3529" s="171"/>
      <c r="DB3529" s="171"/>
      <c r="DC3529" s="171"/>
      <c r="DD3529" s="171"/>
      <c r="DE3529" s="171"/>
      <c r="DF3529" s="171"/>
      <c r="DG3529" s="171"/>
      <c r="DH3529" s="171"/>
      <c r="DI3529" s="171"/>
      <c r="DJ3529" s="171"/>
      <c r="DK3529" s="171"/>
      <c r="DL3529" s="171"/>
      <c r="DM3529" s="171"/>
      <c r="DN3529" s="171"/>
      <c r="DO3529" s="171"/>
      <c r="DP3529" s="171"/>
      <c r="DQ3529" s="171"/>
      <c r="DR3529" s="171"/>
      <c r="DS3529" s="171"/>
      <c r="DT3529" s="171"/>
      <c r="DU3529" s="171"/>
      <c r="DV3529" s="171"/>
      <c r="DW3529" s="171"/>
      <c r="DX3529" s="171"/>
      <c r="DY3529" s="171"/>
      <c r="DZ3529" s="171"/>
      <c r="EA3529" s="171"/>
      <c r="EB3529" s="171"/>
      <c r="EC3529" s="171"/>
      <c r="ED3529" s="171"/>
      <c r="EE3529" s="171"/>
      <c r="EF3529" s="171"/>
      <c r="EG3529" s="171"/>
      <c r="EH3529" s="171"/>
      <c r="EI3529" s="171"/>
      <c r="EJ3529" s="171"/>
      <c r="EK3529" s="171"/>
      <c r="EL3529" s="171"/>
      <c r="EM3529" s="171"/>
      <c r="EN3529" s="171"/>
    </row>
    <row r="3530" spans="43:144" ht="15" x14ac:dyDescent="0.25">
      <c r="AQ3530" s="171"/>
      <c r="AR3530"/>
      <c r="AS3530"/>
      <c r="AT3530"/>
      <c r="AU3530"/>
      <c r="AV3530"/>
      <c r="AW3530"/>
      <c r="AX3530"/>
      <c r="AY3530"/>
      <c r="AZ3530"/>
      <c r="BA3530"/>
      <c r="BB3530"/>
      <c r="BC3530"/>
      <c r="BD3530"/>
      <c r="BE3530" s="171"/>
      <c r="BF3530" s="171"/>
      <c r="BG3530" s="171"/>
      <c r="BH3530" s="171"/>
      <c r="BI3530" s="171"/>
      <c r="BJ3530" s="171"/>
      <c r="BK3530" s="171"/>
      <c r="BL3530" s="171"/>
      <c r="BM3530" s="171"/>
      <c r="BN3530" s="171"/>
      <c r="BO3530" s="171"/>
      <c r="BP3530" s="171"/>
      <c r="BQ3530" s="171"/>
      <c r="BR3530" s="171"/>
      <c r="BS3530" s="171"/>
      <c r="BT3530" s="171"/>
      <c r="BU3530" s="171"/>
      <c r="BV3530" s="171"/>
      <c r="BW3530" s="171"/>
      <c r="BX3530" s="171"/>
      <c r="BY3530" s="171"/>
      <c r="BZ3530" s="171"/>
      <c r="CA3530" s="171"/>
      <c r="CB3530" s="171"/>
      <c r="CC3530" s="171"/>
      <c r="CD3530" s="171"/>
      <c r="CE3530" s="171"/>
      <c r="CF3530" s="171"/>
      <c r="CG3530" s="171"/>
      <c r="CH3530" s="171"/>
      <c r="CI3530" s="171"/>
      <c r="CJ3530" s="171"/>
      <c r="CK3530" s="171"/>
      <c r="CL3530" s="171"/>
      <c r="CM3530" s="171"/>
      <c r="CN3530" s="171"/>
      <c r="CO3530" s="171"/>
      <c r="CP3530" s="171"/>
      <c r="CQ3530" s="171"/>
      <c r="CR3530" s="171"/>
      <c r="CS3530" s="171"/>
      <c r="CT3530" s="171"/>
      <c r="CU3530" s="171"/>
      <c r="CV3530" s="171"/>
      <c r="CW3530" s="171"/>
      <c r="CX3530" s="171"/>
      <c r="CY3530" s="171"/>
      <c r="CZ3530" s="171"/>
      <c r="DA3530" s="171"/>
      <c r="DB3530" s="171"/>
      <c r="DC3530" s="171"/>
      <c r="DD3530" s="171"/>
      <c r="DE3530" s="171"/>
      <c r="DF3530" s="171"/>
      <c r="DG3530" s="171"/>
      <c r="DH3530" s="171"/>
      <c r="DI3530" s="171"/>
      <c r="DJ3530" s="171"/>
      <c r="DK3530" s="171"/>
      <c r="DL3530" s="171"/>
      <c r="DM3530" s="171"/>
      <c r="DN3530" s="171"/>
      <c r="DO3530" s="171"/>
      <c r="DP3530" s="171"/>
      <c r="DQ3530" s="171"/>
      <c r="DR3530" s="171"/>
      <c r="DS3530" s="171"/>
      <c r="DT3530" s="171"/>
      <c r="DU3530" s="171"/>
      <c r="DV3530" s="171"/>
      <c r="DW3530" s="171"/>
      <c r="DX3530" s="171"/>
      <c r="DY3530" s="171"/>
      <c r="DZ3530" s="171"/>
      <c r="EA3530" s="171"/>
      <c r="EB3530" s="171"/>
      <c r="EC3530" s="171"/>
      <c r="ED3530" s="171"/>
      <c r="EE3530" s="171"/>
      <c r="EF3530" s="171"/>
      <c r="EG3530" s="171"/>
      <c r="EH3530" s="171"/>
      <c r="EI3530" s="171"/>
      <c r="EJ3530" s="171"/>
      <c r="EK3530" s="171"/>
      <c r="EL3530" s="171"/>
      <c r="EM3530" s="171"/>
      <c r="EN3530" s="171"/>
    </row>
    <row r="3531" spans="43:144" ht="15" x14ac:dyDescent="0.25">
      <c r="AQ3531" s="171"/>
      <c r="AR3531"/>
      <c r="AS3531"/>
      <c r="AT3531"/>
      <c r="AU3531"/>
      <c r="AV3531"/>
      <c r="AW3531"/>
      <c r="AX3531"/>
      <c r="AY3531"/>
      <c r="AZ3531"/>
      <c r="BA3531"/>
      <c r="BB3531"/>
      <c r="BC3531"/>
      <c r="BD3531"/>
      <c r="BE3531" s="171"/>
      <c r="BF3531" s="171"/>
      <c r="BG3531" s="171"/>
      <c r="BH3531" s="171"/>
      <c r="BI3531" s="171"/>
      <c r="BJ3531" s="171"/>
      <c r="BK3531" s="171"/>
      <c r="BL3531" s="171"/>
      <c r="BM3531" s="171"/>
      <c r="BN3531" s="171"/>
      <c r="BO3531" s="171"/>
      <c r="BP3531" s="171"/>
      <c r="BQ3531" s="171"/>
      <c r="BR3531" s="171"/>
      <c r="BS3531" s="171"/>
      <c r="BT3531" s="171"/>
      <c r="BU3531" s="171"/>
      <c r="BV3531" s="171"/>
      <c r="BW3531" s="171"/>
      <c r="BX3531" s="171"/>
      <c r="BY3531" s="171"/>
      <c r="BZ3531" s="171"/>
      <c r="CA3531" s="171"/>
      <c r="CB3531" s="171"/>
      <c r="CC3531" s="171"/>
      <c r="CD3531" s="171"/>
      <c r="CE3531" s="171"/>
      <c r="CF3531" s="171"/>
      <c r="CG3531" s="171"/>
      <c r="CH3531" s="171"/>
      <c r="CI3531" s="171"/>
      <c r="CJ3531" s="171"/>
      <c r="CK3531" s="171"/>
      <c r="CL3531" s="171"/>
      <c r="CM3531" s="171"/>
      <c r="CN3531" s="171"/>
      <c r="CO3531" s="171"/>
      <c r="CP3531" s="171"/>
      <c r="CQ3531" s="171"/>
      <c r="CR3531" s="171"/>
      <c r="CS3531" s="171"/>
      <c r="CT3531" s="171"/>
      <c r="CU3531" s="171"/>
      <c r="CV3531" s="171"/>
      <c r="CW3531" s="171"/>
      <c r="CX3531" s="171"/>
      <c r="CY3531" s="171"/>
      <c r="CZ3531" s="171"/>
      <c r="DA3531" s="171"/>
      <c r="DB3531" s="171"/>
      <c r="DC3531" s="171"/>
      <c r="DD3531" s="171"/>
      <c r="DE3531" s="171"/>
      <c r="DF3531" s="171"/>
      <c r="DG3531" s="171"/>
      <c r="DH3531" s="171"/>
      <c r="DI3531" s="171"/>
      <c r="DJ3531" s="171"/>
      <c r="DK3531" s="171"/>
      <c r="DL3531" s="171"/>
      <c r="DM3531" s="171"/>
      <c r="DN3531" s="171"/>
      <c r="DO3531" s="171"/>
      <c r="DP3531" s="171"/>
      <c r="DQ3531" s="171"/>
      <c r="DR3531" s="171"/>
      <c r="DS3531" s="171"/>
      <c r="DT3531" s="171"/>
      <c r="DU3531" s="171"/>
      <c r="DV3531" s="171"/>
      <c r="DW3531" s="171"/>
      <c r="DX3531" s="171"/>
      <c r="DY3531" s="171"/>
      <c r="DZ3531" s="171"/>
      <c r="EA3531" s="171"/>
      <c r="EB3531" s="171"/>
      <c r="EC3531" s="171"/>
      <c r="ED3531" s="171"/>
      <c r="EE3531" s="171"/>
      <c r="EF3531" s="171"/>
      <c r="EG3531" s="171"/>
      <c r="EH3531" s="171"/>
      <c r="EI3531" s="171"/>
      <c r="EJ3531" s="171"/>
      <c r="EK3531" s="171"/>
      <c r="EL3531" s="171"/>
      <c r="EM3531" s="171"/>
      <c r="EN3531" s="171"/>
    </row>
    <row r="3532" spans="43:144" ht="15" x14ac:dyDescent="0.25">
      <c r="AQ3532" s="171"/>
      <c r="AR3532"/>
      <c r="AS3532"/>
      <c r="AT3532"/>
      <c r="AU3532"/>
      <c r="AV3532"/>
      <c r="AW3532"/>
      <c r="AX3532"/>
      <c r="AY3532"/>
      <c r="AZ3532"/>
      <c r="BA3532"/>
      <c r="BB3532"/>
      <c r="BC3532"/>
      <c r="BD3532"/>
      <c r="BE3532" s="171"/>
      <c r="BF3532" s="171"/>
      <c r="BG3532" s="171"/>
      <c r="BH3532" s="171"/>
      <c r="BI3532" s="171"/>
      <c r="BJ3532" s="171"/>
      <c r="BK3532" s="171"/>
      <c r="BL3532" s="171"/>
      <c r="BM3532" s="171"/>
      <c r="BN3532" s="171"/>
      <c r="BO3532" s="171"/>
      <c r="BP3532" s="171"/>
      <c r="BQ3532" s="171"/>
      <c r="BR3532" s="171"/>
      <c r="BS3532" s="171"/>
      <c r="BT3532" s="171"/>
      <c r="BU3532" s="171"/>
      <c r="BV3532" s="171"/>
      <c r="BW3532" s="171"/>
      <c r="BX3532" s="171"/>
      <c r="BY3532" s="171"/>
      <c r="BZ3532" s="171"/>
      <c r="CA3532" s="171"/>
      <c r="CB3532" s="171"/>
      <c r="CC3532" s="171"/>
      <c r="CD3532" s="171"/>
      <c r="CE3532" s="171"/>
      <c r="CF3532" s="171"/>
      <c r="CG3532" s="171"/>
      <c r="CH3532" s="171"/>
      <c r="CI3532" s="171"/>
      <c r="CJ3532" s="171"/>
      <c r="CK3532" s="171"/>
      <c r="CL3532" s="171"/>
      <c r="CM3532" s="171"/>
      <c r="CN3532" s="171"/>
      <c r="CO3532" s="171"/>
      <c r="CP3532" s="171"/>
      <c r="CQ3532" s="171"/>
      <c r="CR3532" s="171"/>
      <c r="CS3532" s="171"/>
      <c r="CT3532" s="171"/>
      <c r="CU3532" s="171"/>
      <c r="CV3532" s="171"/>
      <c r="CW3532" s="171"/>
      <c r="CX3532" s="171"/>
      <c r="CY3532" s="171"/>
      <c r="CZ3532" s="171"/>
      <c r="DA3532" s="171"/>
      <c r="DB3532" s="171"/>
      <c r="DC3532" s="171"/>
      <c r="DD3532" s="171"/>
      <c r="DE3532" s="171"/>
      <c r="DF3532" s="171"/>
      <c r="DG3532" s="171"/>
      <c r="DH3532" s="171"/>
      <c r="DI3532" s="171"/>
      <c r="DJ3532" s="171"/>
      <c r="DK3532" s="171"/>
      <c r="DL3532" s="171"/>
      <c r="DM3532" s="171"/>
      <c r="DN3532" s="171"/>
      <c r="DO3532" s="171"/>
      <c r="DP3532" s="171"/>
      <c r="DQ3532" s="171"/>
      <c r="DR3532" s="171"/>
      <c r="DS3532" s="171"/>
      <c r="DT3532" s="171"/>
      <c r="DU3532" s="171"/>
      <c r="DV3532" s="171"/>
      <c r="DW3532" s="171"/>
      <c r="DX3532" s="171"/>
      <c r="DY3532" s="171"/>
      <c r="DZ3532" s="171"/>
      <c r="EA3532" s="171"/>
      <c r="EB3532" s="171"/>
      <c r="EC3532" s="171"/>
      <c r="ED3532" s="171"/>
      <c r="EE3532" s="171"/>
      <c r="EF3532" s="171"/>
      <c r="EG3532" s="171"/>
      <c r="EH3532" s="171"/>
      <c r="EI3532" s="171"/>
      <c r="EJ3532" s="171"/>
      <c r="EK3532" s="171"/>
      <c r="EL3532" s="171"/>
      <c r="EM3532" s="171"/>
      <c r="EN3532" s="171"/>
    </row>
    <row r="3533" spans="43:144" ht="15" x14ac:dyDescent="0.25">
      <c r="AQ3533" s="171"/>
      <c r="AR3533"/>
      <c r="AS3533"/>
      <c r="AT3533"/>
      <c r="AU3533"/>
      <c r="AV3533"/>
      <c r="AW3533"/>
      <c r="AX3533"/>
      <c r="AY3533"/>
      <c r="AZ3533"/>
      <c r="BA3533"/>
      <c r="BB3533"/>
      <c r="BC3533"/>
      <c r="BD3533"/>
      <c r="BE3533" s="171"/>
      <c r="BF3533" s="171"/>
      <c r="BG3533" s="171"/>
      <c r="BH3533" s="171"/>
      <c r="BI3533" s="171"/>
      <c r="BJ3533" s="171"/>
      <c r="BK3533" s="171"/>
      <c r="BL3533" s="171"/>
      <c r="BM3533" s="171"/>
      <c r="BN3533" s="171"/>
      <c r="BO3533" s="171"/>
      <c r="BP3533" s="171"/>
      <c r="BQ3533" s="171"/>
      <c r="BR3533" s="171"/>
      <c r="BS3533" s="171"/>
      <c r="BT3533" s="171"/>
      <c r="BU3533" s="171"/>
      <c r="BV3533" s="171"/>
      <c r="BW3533" s="171"/>
      <c r="BX3533" s="171"/>
      <c r="BY3533" s="171"/>
      <c r="BZ3533" s="171"/>
      <c r="CA3533" s="171"/>
      <c r="CB3533" s="171"/>
      <c r="CC3533" s="171"/>
      <c r="CD3533" s="171"/>
      <c r="CE3533" s="171"/>
      <c r="CF3533" s="171"/>
      <c r="CG3533" s="171"/>
      <c r="CH3533" s="171"/>
      <c r="CI3533" s="171"/>
      <c r="CJ3533" s="171"/>
      <c r="CK3533" s="171"/>
      <c r="CL3533" s="171"/>
      <c r="CM3533" s="171"/>
      <c r="CN3533" s="171"/>
      <c r="CO3533" s="171"/>
      <c r="CP3533" s="171"/>
      <c r="CQ3533" s="171"/>
      <c r="CR3533" s="171"/>
      <c r="CS3533" s="171"/>
      <c r="CT3533" s="171"/>
      <c r="CU3533" s="171"/>
      <c r="CV3533" s="171"/>
      <c r="CW3533" s="171"/>
      <c r="CX3533" s="171"/>
      <c r="CY3533" s="171"/>
      <c r="CZ3533" s="171"/>
      <c r="DA3533" s="171"/>
      <c r="DB3533" s="171"/>
      <c r="DC3533" s="171"/>
      <c r="DD3533" s="171"/>
      <c r="DE3533" s="171"/>
      <c r="DF3533" s="171"/>
      <c r="DG3533" s="171"/>
      <c r="DH3533" s="171"/>
      <c r="DI3533" s="171"/>
      <c r="DJ3533" s="171"/>
      <c r="DK3533" s="171"/>
      <c r="DL3533" s="171"/>
      <c r="DM3533" s="171"/>
      <c r="DN3533" s="171"/>
      <c r="DO3533" s="171"/>
      <c r="DP3533" s="171"/>
      <c r="DQ3533" s="171"/>
      <c r="DR3533" s="171"/>
      <c r="DS3533" s="171"/>
      <c r="DT3533" s="171"/>
      <c r="DU3533" s="171"/>
      <c r="DV3533" s="171"/>
      <c r="DW3533" s="171"/>
      <c r="DX3533" s="171"/>
      <c r="DY3533" s="171"/>
      <c r="DZ3533" s="171"/>
      <c r="EA3533" s="171"/>
      <c r="EB3533" s="171"/>
      <c r="EC3533" s="171"/>
      <c r="ED3533" s="171"/>
      <c r="EE3533" s="171"/>
      <c r="EF3533" s="171"/>
      <c r="EG3533" s="171"/>
      <c r="EH3533" s="171"/>
      <c r="EI3533" s="171"/>
      <c r="EJ3533" s="171"/>
      <c r="EK3533" s="171"/>
      <c r="EL3533" s="171"/>
      <c r="EM3533" s="171"/>
      <c r="EN3533" s="171"/>
    </row>
    <row r="3534" spans="43:144" ht="15" x14ac:dyDescent="0.25">
      <c r="AQ3534" s="171"/>
      <c r="AR3534"/>
      <c r="AS3534"/>
      <c r="AT3534"/>
      <c r="AU3534"/>
      <c r="AV3534"/>
      <c r="AW3534"/>
      <c r="AX3534"/>
      <c r="AY3534"/>
      <c r="AZ3534"/>
      <c r="BA3534"/>
      <c r="BB3534"/>
      <c r="BC3534"/>
      <c r="BD3534"/>
      <c r="BE3534" s="171"/>
      <c r="BF3534" s="171"/>
      <c r="BG3534" s="171"/>
      <c r="BH3534" s="171"/>
      <c r="BI3534" s="171"/>
      <c r="BJ3534" s="171"/>
      <c r="BK3534" s="171"/>
      <c r="BL3534" s="171"/>
      <c r="BM3534" s="171"/>
      <c r="BN3534" s="171"/>
      <c r="BO3534" s="171"/>
      <c r="BP3534" s="171"/>
      <c r="BQ3534" s="171"/>
      <c r="BR3534" s="171"/>
      <c r="BS3534" s="171"/>
      <c r="BT3534" s="171"/>
      <c r="BU3534" s="171"/>
      <c r="BV3534" s="171"/>
      <c r="BW3534" s="171"/>
      <c r="BX3534" s="171"/>
      <c r="BY3534" s="171"/>
      <c r="BZ3534" s="171"/>
      <c r="CA3534" s="171"/>
      <c r="CB3534" s="171"/>
      <c r="CC3534" s="171"/>
      <c r="CD3534" s="171"/>
      <c r="CE3534" s="171"/>
      <c r="CF3534" s="171"/>
      <c r="CG3534" s="171"/>
      <c r="CH3534" s="171"/>
      <c r="CI3534" s="171"/>
      <c r="CJ3534" s="171"/>
      <c r="CK3534" s="171"/>
      <c r="CL3534" s="171"/>
      <c r="CM3534" s="171"/>
      <c r="CN3534" s="171"/>
      <c r="CO3534" s="171"/>
      <c r="CP3534" s="171"/>
      <c r="CQ3534" s="171"/>
      <c r="CR3534" s="171"/>
      <c r="CS3534" s="171"/>
      <c r="CT3534" s="171"/>
      <c r="CU3534" s="171"/>
      <c r="CV3534" s="171"/>
      <c r="CW3534" s="171"/>
      <c r="CX3534" s="171"/>
      <c r="CY3534" s="171"/>
      <c r="CZ3534" s="171"/>
      <c r="DA3534" s="171"/>
      <c r="DB3534" s="171"/>
      <c r="DC3534" s="171"/>
      <c r="DD3534" s="171"/>
      <c r="DE3534" s="171"/>
      <c r="DF3534" s="171"/>
      <c r="DG3534" s="171"/>
      <c r="DH3534" s="171"/>
      <c r="DI3534" s="171"/>
      <c r="DJ3534" s="171"/>
      <c r="DK3534" s="171"/>
      <c r="DL3534" s="171"/>
      <c r="DM3534" s="171"/>
      <c r="DN3534" s="171"/>
      <c r="DO3534" s="171"/>
      <c r="DP3534" s="171"/>
      <c r="DQ3534" s="171"/>
      <c r="DR3534" s="171"/>
      <c r="DS3534" s="171"/>
      <c r="DT3534" s="171"/>
      <c r="DU3534" s="171"/>
      <c r="DV3534" s="171"/>
      <c r="DW3534" s="171"/>
      <c r="DX3534" s="171"/>
      <c r="DY3534" s="171"/>
      <c r="DZ3534" s="171"/>
      <c r="EA3534" s="171"/>
      <c r="EB3534" s="171"/>
      <c r="EC3534" s="171"/>
      <c r="ED3534" s="171"/>
      <c r="EE3534" s="171"/>
      <c r="EF3534" s="171"/>
      <c r="EG3534" s="171"/>
      <c r="EH3534" s="171"/>
      <c r="EI3534" s="171"/>
      <c r="EJ3534" s="171"/>
      <c r="EK3534" s="171"/>
      <c r="EL3534" s="171"/>
      <c r="EM3534" s="171"/>
      <c r="EN3534" s="171"/>
    </row>
    <row r="3535" spans="43:144" ht="15" x14ac:dyDescent="0.25">
      <c r="AQ3535" s="171"/>
      <c r="AR3535"/>
      <c r="AS3535"/>
      <c r="AT3535"/>
      <c r="AU3535"/>
      <c r="AV3535"/>
      <c r="AW3535"/>
      <c r="AX3535"/>
      <c r="AY3535"/>
      <c r="AZ3535"/>
      <c r="BA3535"/>
      <c r="BB3535"/>
      <c r="BC3535"/>
      <c r="BD3535"/>
      <c r="BE3535" s="171"/>
      <c r="BF3535" s="171"/>
      <c r="BG3535" s="171"/>
      <c r="BH3535" s="171"/>
      <c r="BI3535" s="171"/>
      <c r="BJ3535" s="171"/>
      <c r="BK3535" s="171"/>
      <c r="BL3535" s="171"/>
      <c r="BM3535" s="171"/>
      <c r="BN3535" s="171"/>
      <c r="BO3535" s="171"/>
      <c r="BP3535" s="171"/>
      <c r="BQ3535" s="171"/>
      <c r="BR3535" s="171"/>
      <c r="BS3535" s="171"/>
      <c r="BT3535" s="171"/>
      <c r="BU3535" s="171"/>
      <c r="BV3535" s="171"/>
      <c r="BW3535" s="171"/>
      <c r="BX3535" s="171"/>
      <c r="BY3535" s="171"/>
      <c r="BZ3535" s="171"/>
      <c r="CA3535" s="171"/>
      <c r="CB3535" s="171"/>
      <c r="CC3535" s="171"/>
      <c r="CD3535" s="171"/>
      <c r="CE3535" s="171"/>
      <c r="CF3535" s="171"/>
      <c r="CG3535" s="171"/>
      <c r="CH3535" s="171"/>
      <c r="CI3535" s="171"/>
      <c r="CJ3535" s="171"/>
      <c r="CK3535" s="171"/>
      <c r="CL3535" s="171"/>
      <c r="CM3535" s="171"/>
      <c r="CN3535" s="171"/>
      <c r="CO3535" s="171"/>
      <c r="CP3535" s="171"/>
      <c r="CQ3535" s="171"/>
      <c r="CR3535" s="171"/>
      <c r="CS3535" s="171"/>
      <c r="CT3535" s="171"/>
      <c r="CU3535" s="171"/>
      <c r="CV3535" s="171"/>
      <c r="CW3535" s="171"/>
      <c r="CX3535" s="171"/>
      <c r="CY3535" s="171"/>
      <c r="CZ3535" s="171"/>
      <c r="DA3535" s="171"/>
      <c r="DB3535" s="171"/>
      <c r="DC3535" s="171"/>
      <c r="DD3535" s="171"/>
      <c r="DE3535" s="171"/>
      <c r="DF3535" s="171"/>
      <c r="DG3535" s="171"/>
      <c r="DH3535" s="171"/>
      <c r="DI3535" s="171"/>
      <c r="DJ3535" s="171"/>
      <c r="DK3535" s="171"/>
      <c r="DL3535" s="171"/>
      <c r="DM3535" s="171"/>
      <c r="DN3535" s="171"/>
      <c r="DO3535" s="171"/>
      <c r="DP3535" s="171"/>
      <c r="DQ3535" s="171"/>
      <c r="DR3535" s="171"/>
      <c r="DS3535" s="171"/>
      <c r="DT3535" s="171"/>
      <c r="DU3535" s="171"/>
      <c r="DV3535" s="171"/>
      <c r="DW3535" s="171"/>
      <c r="DX3535" s="171"/>
      <c r="DY3535" s="171"/>
      <c r="DZ3535" s="171"/>
      <c r="EA3535" s="171"/>
      <c r="EB3535" s="171"/>
      <c r="EC3535" s="171"/>
      <c r="ED3535" s="171"/>
      <c r="EE3535" s="171"/>
      <c r="EF3535" s="171"/>
      <c r="EG3535" s="171"/>
      <c r="EH3535" s="171"/>
      <c r="EI3535" s="171"/>
      <c r="EJ3535" s="171"/>
      <c r="EK3535" s="171"/>
      <c r="EL3535" s="171"/>
      <c r="EM3535" s="171"/>
      <c r="EN3535" s="171"/>
    </row>
    <row r="3536" spans="43:144" ht="15" x14ac:dyDescent="0.25">
      <c r="AQ3536" s="171"/>
      <c r="AR3536"/>
      <c r="AS3536"/>
      <c r="AT3536"/>
      <c r="AU3536"/>
      <c r="AV3536"/>
      <c r="AW3536"/>
      <c r="AX3536"/>
      <c r="AY3536"/>
      <c r="AZ3536"/>
      <c r="BA3536"/>
      <c r="BB3536"/>
      <c r="BC3536"/>
      <c r="BD3536"/>
      <c r="BE3536" s="171"/>
      <c r="BF3536" s="171"/>
      <c r="BG3536" s="171"/>
      <c r="BH3536" s="171"/>
      <c r="BI3536" s="171"/>
      <c r="BJ3536" s="171"/>
      <c r="BK3536" s="171"/>
      <c r="BL3536" s="171"/>
      <c r="BM3536" s="171"/>
      <c r="BN3536" s="171"/>
      <c r="BO3536" s="171"/>
      <c r="BP3536" s="171"/>
      <c r="BQ3536" s="171"/>
      <c r="BR3536" s="171"/>
      <c r="BS3536" s="171"/>
      <c r="BT3536" s="171"/>
      <c r="BU3536" s="171"/>
      <c r="BV3536" s="171"/>
      <c r="BW3536" s="171"/>
      <c r="BX3536" s="171"/>
      <c r="BY3536" s="171"/>
      <c r="BZ3536" s="171"/>
      <c r="CA3536" s="171"/>
      <c r="CB3536" s="171"/>
      <c r="CC3536" s="171"/>
      <c r="CD3536" s="171"/>
      <c r="CE3536" s="171"/>
      <c r="CF3536" s="171"/>
      <c r="CG3536" s="171"/>
      <c r="CH3536" s="171"/>
      <c r="CI3536" s="171"/>
      <c r="CJ3536" s="171"/>
      <c r="CK3536" s="171"/>
      <c r="CL3536" s="171"/>
      <c r="CM3536" s="171"/>
      <c r="CN3536" s="171"/>
      <c r="CO3536" s="171"/>
      <c r="CP3536" s="171"/>
      <c r="CQ3536" s="171"/>
      <c r="CR3536" s="171"/>
      <c r="CS3536" s="171"/>
      <c r="CT3536" s="171"/>
      <c r="CU3536" s="171"/>
      <c r="CV3536" s="171"/>
      <c r="CW3536" s="171"/>
      <c r="CX3536" s="171"/>
      <c r="CY3536" s="171"/>
      <c r="CZ3536" s="171"/>
      <c r="DA3536" s="171"/>
      <c r="DB3536" s="171"/>
      <c r="DC3536" s="171"/>
      <c r="DD3536" s="171"/>
      <c r="DE3536" s="171"/>
      <c r="DF3536" s="171"/>
      <c r="DG3536" s="171"/>
      <c r="DH3536" s="171"/>
      <c r="DI3536" s="171"/>
      <c r="DJ3536" s="171"/>
      <c r="DK3536" s="171"/>
      <c r="DL3536" s="171"/>
      <c r="DM3536" s="171"/>
      <c r="DN3536" s="171"/>
      <c r="DO3536" s="171"/>
      <c r="DP3536" s="171"/>
      <c r="DQ3536" s="171"/>
      <c r="DR3536" s="171"/>
      <c r="DS3536" s="171"/>
      <c r="DT3536" s="171"/>
      <c r="DU3536" s="171"/>
      <c r="DV3536" s="171"/>
      <c r="DW3536" s="171"/>
      <c r="DX3536" s="171"/>
      <c r="DY3536" s="171"/>
      <c r="DZ3536" s="171"/>
      <c r="EA3536" s="171"/>
      <c r="EB3536" s="171"/>
      <c r="EC3536" s="171"/>
      <c r="ED3536" s="171"/>
      <c r="EE3536" s="171"/>
      <c r="EF3536" s="171"/>
      <c r="EG3536" s="171"/>
      <c r="EH3536" s="171"/>
      <c r="EI3536" s="171"/>
      <c r="EJ3536" s="171"/>
      <c r="EK3536" s="171"/>
      <c r="EL3536" s="171"/>
      <c r="EM3536" s="171"/>
      <c r="EN3536" s="171"/>
    </row>
    <row r="3537" spans="43:144" ht="15" x14ac:dyDescent="0.25">
      <c r="AQ3537" s="171"/>
      <c r="AR3537"/>
      <c r="AS3537"/>
      <c r="AT3537"/>
      <c r="AU3537"/>
      <c r="AV3537"/>
      <c r="AW3537"/>
      <c r="AX3537"/>
      <c r="AY3537"/>
      <c r="AZ3537"/>
      <c r="BA3537"/>
      <c r="BB3537"/>
      <c r="BC3537"/>
      <c r="BD3537"/>
      <c r="BE3537" s="171"/>
      <c r="BF3537" s="171"/>
      <c r="BG3537" s="171"/>
      <c r="BH3537" s="171"/>
      <c r="BI3537" s="171"/>
      <c r="BJ3537" s="171"/>
      <c r="BK3537" s="171"/>
      <c r="BL3537" s="171"/>
      <c r="BM3537" s="171"/>
      <c r="BN3537" s="171"/>
      <c r="BO3537" s="171"/>
      <c r="BP3537" s="171"/>
      <c r="BQ3537" s="171"/>
      <c r="BR3537" s="171"/>
      <c r="BS3537" s="171"/>
      <c r="BT3537" s="171"/>
      <c r="BU3537" s="171"/>
      <c r="BV3537" s="171"/>
      <c r="BW3537" s="171"/>
      <c r="BX3537" s="171"/>
      <c r="BY3537" s="171"/>
      <c r="BZ3537" s="171"/>
      <c r="CA3537" s="171"/>
      <c r="CB3537" s="171"/>
      <c r="CC3537" s="171"/>
      <c r="CD3537" s="171"/>
      <c r="CE3537" s="171"/>
      <c r="CF3537" s="171"/>
      <c r="CG3537" s="171"/>
      <c r="CH3537" s="171"/>
      <c r="CI3537" s="171"/>
      <c r="CJ3537" s="171"/>
      <c r="CK3537" s="171"/>
      <c r="CL3537" s="171"/>
      <c r="CM3537" s="171"/>
      <c r="CN3537" s="171"/>
      <c r="CO3537" s="171"/>
      <c r="CP3537" s="171"/>
      <c r="CQ3537" s="171"/>
      <c r="CR3537" s="171"/>
      <c r="CS3537" s="171"/>
      <c r="CT3537" s="171"/>
      <c r="CU3537" s="171"/>
      <c r="CV3537" s="171"/>
      <c r="CW3537" s="171"/>
      <c r="CX3537" s="171"/>
      <c r="CY3537" s="171"/>
      <c r="CZ3537" s="171"/>
      <c r="DA3537" s="171"/>
      <c r="DB3537" s="171"/>
      <c r="DC3537" s="171"/>
      <c r="DD3537" s="171"/>
      <c r="DE3537" s="171"/>
      <c r="DF3537" s="171"/>
      <c r="DG3537" s="171"/>
      <c r="DH3537" s="171"/>
      <c r="DI3537" s="171"/>
      <c r="DJ3537" s="171"/>
      <c r="DK3537" s="171"/>
      <c r="DL3537" s="171"/>
      <c r="DM3537" s="171"/>
      <c r="DN3537" s="171"/>
      <c r="DO3537" s="171"/>
      <c r="DP3537" s="171"/>
      <c r="DQ3537" s="171"/>
      <c r="DR3537" s="171"/>
      <c r="DS3537" s="171"/>
      <c r="DT3537" s="171"/>
      <c r="DU3537" s="171"/>
      <c r="DV3537" s="171"/>
      <c r="DW3537" s="171"/>
      <c r="DX3537" s="171"/>
      <c r="DY3537" s="171"/>
      <c r="DZ3537" s="171"/>
      <c r="EA3537" s="171"/>
      <c r="EB3537" s="171"/>
      <c r="EC3537" s="171"/>
      <c r="ED3537" s="171"/>
      <c r="EE3537" s="171"/>
      <c r="EF3537" s="171"/>
      <c r="EG3537" s="171"/>
      <c r="EH3537" s="171"/>
      <c r="EI3537" s="171"/>
      <c r="EJ3537" s="171"/>
      <c r="EK3537" s="171"/>
      <c r="EL3537" s="171"/>
      <c r="EM3537" s="171"/>
      <c r="EN3537" s="171"/>
    </row>
    <row r="3538" spans="43:144" ht="15" x14ac:dyDescent="0.25">
      <c r="AQ3538" s="171"/>
      <c r="AR3538"/>
      <c r="AS3538"/>
      <c r="AT3538"/>
      <c r="AU3538"/>
      <c r="AV3538"/>
      <c r="AW3538"/>
      <c r="AX3538"/>
      <c r="AY3538"/>
      <c r="AZ3538"/>
      <c r="BA3538"/>
      <c r="BB3538"/>
      <c r="BC3538"/>
      <c r="BD3538"/>
      <c r="BE3538" s="171"/>
      <c r="BF3538" s="171"/>
      <c r="BG3538" s="171"/>
      <c r="BH3538" s="171"/>
      <c r="BI3538" s="171"/>
      <c r="BJ3538" s="171"/>
      <c r="BK3538" s="171"/>
      <c r="BL3538" s="171"/>
      <c r="BM3538" s="171"/>
      <c r="BN3538" s="171"/>
      <c r="BO3538" s="171"/>
      <c r="BP3538" s="171"/>
      <c r="BQ3538" s="171"/>
      <c r="BR3538" s="171"/>
      <c r="BS3538" s="171"/>
      <c r="BT3538" s="171"/>
      <c r="BU3538" s="171"/>
      <c r="BV3538" s="171"/>
      <c r="BW3538" s="171"/>
      <c r="BX3538" s="171"/>
      <c r="BY3538" s="171"/>
      <c r="BZ3538" s="171"/>
      <c r="CA3538" s="171"/>
      <c r="CB3538" s="171"/>
      <c r="CC3538" s="171"/>
      <c r="CD3538" s="171"/>
      <c r="CE3538" s="171"/>
      <c r="CF3538" s="171"/>
      <c r="CG3538" s="171"/>
      <c r="CH3538" s="171"/>
      <c r="CI3538" s="171"/>
      <c r="CJ3538" s="171"/>
      <c r="CK3538" s="171"/>
      <c r="CL3538" s="171"/>
      <c r="CM3538" s="171"/>
      <c r="CN3538" s="171"/>
      <c r="CO3538" s="171"/>
      <c r="CP3538" s="171"/>
      <c r="CQ3538" s="171"/>
      <c r="CR3538" s="171"/>
      <c r="CS3538" s="171"/>
      <c r="CT3538" s="171"/>
      <c r="CU3538" s="171"/>
      <c r="CV3538" s="171"/>
      <c r="CW3538" s="171"/>
      <c r="CX3538" s="171"/>
      <c r="CY3538" s="171"/>
      <c r="CZ3538" s="171"/>
      <c r="DA3538" s="171"/>
      <c r="DB3538" s="171"/>
      <c r="DC3538" s="171"/>
      <c r="DD3538" s="171"/>
      <c r="DE3538" s="171"/>
      <c r="DF3538" s="171"/>
      <c r="DG3538" s="171"/>
      <c r="DH3538" s="171"/>
      <c r="DI3538" s="171"/>
      <c r="DJ3538" s="171"/>
      <c r="DK3538" s="171"/>
      <c r="DL3538" s="171"/>
      <c r="DM3538" s="171"/>
      <c r="DN3538" s="171"/>
      <c r="DO3538" s="171"/>
      <c r="DP3538" s="171"/>
      <c r="DQ3538" s="171"/>
      <c r="DR3538" s="171"/>
      <c r="DS3538" s="171"/>
      <c r="DT3538" s="171"/>
      <c r="DU3538" s="171"/>
      <c r="DV3538" s="171"/>
      <c r="DW3538" s="171"/>
      <c r="DX3538" s="171"/>
      <c r="DY3538" s="171"/>
      <c r="DZ3538" s="171"/>
      <c r="EA3538" s="171"/>
      <c r="EB3538" s="171"/>
      <c r="EC3538" s="171"/>
      <c r="ED3538" s="171"/>
      <c r="EE3538" s="171"/>
      <c r="EF3538" s="171"/>
      <c r="EG3538" s="171"/>
      <c r="EH3538" s="171"/>
      <c r="EI3538" s="171"/>
      <c r="EJ3538" s="171"/>
      <c r="EK3538" s="171"/>
      <c r="EL3538" s="171"/>
      <c r="EM3538" s="171"/>
      <c r="EN3538" s="171"/>
    </row>
    <row r="3539" spans="43:144" ht="15" x14ac:dyDescent="0.25">
      <c r="AQ3539" s="171"/>
      <c r="AR3539"/>
      <c r="AS3539"/>
      <c r="AT3539"/>
      <c r="AU3539"/>
      <c r="AV3539"/>
      <c r="AW3539"/>
      <c r="AX3539"/>
      <c r="AY3539"/>
      <c r="AZ3539"/>
      <c r="BA3539"/>
      <c r="BB3539"/>
      <c r="BC3539"/>
      <c r="BD3539"/>
      <c r="BE3539" s="171"/>
      <c r="BF3539" s="171"/>
      <c r="BG3539" s="171"/>
      <c r="BH3539" s="171"/>
      <c r="BI3539" s="171"/>
      <c r="BJ3539" s="171"/>
      <c r="BK3539" s="171"/>
      <c r="BL3539" s="171"/>
      <c r="BM3539" s="171"/>
      <c r="BN3539" s="171"/>
      <c r="BO3539" s="171"/>
      <c r="BP3539" s="171"/>
      <c r="BQ3539" s="171"/>
      <c r="BR3539" s="171"/>
      <c r="BS3539" s="171"/>
      <c r="BT3539" s="171"/>
      <c r="BU3539" s="171"/>
      <c r="BV3539" s="171"/>
      <c r="BW3539" s="171"/>
      <c r="BX3539" s="171"/>
      <c r="BY3539" s="171"/>
      <c r="BZ3539" s="171"/>
      <c r="CA3539" s="171"/>
      <c r="CB3539" s="171"/>
      <c r="CC3539" s="171"/>
      <c r="CD3539" s="171"/>
      <c r="CE3539" s="171"/>
      <c r="CF3539" s="171"/>
      <c r="CG3539" s="171"/>
      <c r="CH3539" s="171"/>
      <c r="CI3539" s="171"/>
      <c r="CJ3539" s="171"/>
      <c r="CK3539" s="171"/>
      <c r="CL3539" s="171"/>
      <c r="CM3539" s="171"/>
      <c r="CN3539" s="171"/>
      <c r="CO3539" s="171"/>
      <c r="CP3539" s="171"/>
      <c r="CQ3539" s="171"/>
      <c r="CR3539" s="171"/>
      <c r="CS3539" s="171"/>
      <c r="CT3539" s="171"/>
      <c r="CU3539" s="171"/>
      <c r="CV3539" s="171"/>
      <c r="CW3539" s="171"/>
      <c r="CX3539" s="171"/>
      <c r="CY3539" s="171"/>
      <c r="CZ3539" s="171"/>
      <c r="DA3539" s="171"/>
      <c r="DB3539" s="171"/>
      <c r="DC3539" s="171"/>
      <c r="DD3539" s="171"/>
      <c r="DE3539" s="171"/>
      <c r="DF3539" s="171"/>
      <c r="DG3539" s="171"/>
      <c r="DH3539" s="171"/>
      <c r="DI3539" s="171"/>
      <c r="DJ3539" s="171"/>
      <c r="DK3539" s="171"/>
      <c r="DL3539" s="171"/>
      <c r="DM3539" s="171"/>
      <c r="DN3539" s="171"/>
      <c r="DO3539" s="171"/>
      <c r="DP3539" s="171"/>
      <c r="DQ3539" s="171"/>
      <c r="DR3539" s="171"/>
      <c r="DS3539" s="171"/>
      <c r="DT3539" s="171"/>
      <c r="DU3539" s="171"/>
      <c r="DV3539" s="171"/>
      <c r="DW3539" s="171"/>
      <c r="DX3539" s="171"/>
      <c r="DY3539" s="171"/>
      <c r="DZ3539" s="171"/>
      <c r="EA3539" s="171"/>
      <c r="EB3539" s="171"/>
      <c r="EC3539" s="171"/>
      <c r="ED3539" s="171"/>
      <c r="EE3539" s="171"/>
      <c r="EF3539" s="171"/>
      <c r="EG3539" s="171"/>
      <c r="EH3539" s="171"/>
      <c r="EI3539" s="171"/>
      <c r="EJ3539" s="171"/>
      <c r="EK3539" s="171"/>
      <c r="EL3539" s="171"/>
      <c r="EM3539" s="171"/>
      <c r="EN3539" s="171"/>
    </row>
    <row r="3540" spans="43:144" ht="15" x14ac:dyDescent="0.25">
      <c r="AQ3540" s="171"/>
      <c r="AR3540"/>
      <c r="AS3540"/>
      <c r="AT3540"/>
      <c r="AU3540"/>
      <c r="AV3540"/>
      <c r="AW3540"/>
      <c r="AX3540"/>
      <c r="AY3540"/>
      <c r="AZ3540"/>
      <c r="BA3540"/>
      <c r="BB3540"/>
      <c r="BC3540"/>
      <c r="BD3540"/>
      <c r="BE3540" s="171"/>
      <c r="BF3540" s="171"/>
      <c r="BG3540" s="171"/>
      <c r="BH3540" s="171"/>
      <c r="BI3540" s="171"/>
      <c r="BJ3540" s="171"/>
      <c r="BK3540" s="171"/>
      <c r="BL3540" s="171"/>
      <c r="BM3540" s="171"/>
      <c r="BN3540" s="171"/>
      <c r="BO3540" s="171"/>
      <c r="BP3540" s="171"/>
      <c r="BQ3540" s="171"/>
      <c r="BR3540" s="171"/>
      <c r="BS3540" s="171"/>
      <c r="BT3540" s="171"/>
      <c r="BU3540" s="171"/>
      <c r="BV3540" s="171"/>
      <c r="BW3540" s="171"/>
      <c r="BX3540" s="171"/>
      <c r="BY3540" s="171"/>
      <c r="BZ3540" s="171"/>
      <c r="CA3540" s="171"/>
      <c r="CB3540" s="171"/>
      <c r="CC3540" s="171"/>
      <c r="CD3540" s="171"/>
      <c r="CE3540" s="171"/>
      <c r="CF3540" s="171"/>
      <c r="CG3540" s="171"/>
      <c r="CH3540" s="171"/>
      <c r="CI3540" s="171"/>
      <c r="CJ3540" s="171"/>
      <c r="CK3540" s="171"/>
      <c r="CL3540" s="171"/>
      <c r="CM3540" s="171"/>
      <c r="CN3540" s="171"/>
      <c r="CO3540" s="171"/>
      <c r="CP3540" s="171"/>
      <c r="CQ3540" s="171"/>
      <c r="CR3540" s="171"/>
      <c r="CS3540" s="171"/>
      <c r="CT3540" s="171"/>
      <c r="CU3540" s="171"/>
      <c r="CV3540" s="171"/>
      <c r="CW3540" s="171"/>
      <c r="CX3540" s="171"/>
      <c r="CY3540" s="171"/>
      <c r="CZ3540" s="171"/>
      <c r="DA3540" s="171"/>
      <c r="DB3540" s="171"/>
      <c r="DC3540" s="171"/>
      <c r="DD3540" s="171"/>
      <c r="DE3540" s="171"/>
      <c r="DF3540" s="171"/>
      <c r="DG3540" s="171"/>
      <c r="DH3540" s="171"/>
      <c r="DI3540" s="171"/>
      <c r="DJ3540" s="171"/>
      <c r="DK3540" s="171"/>
      <c r="DL3540" s="171"/>
      <c r="DM3540" s="171"/>
      <c r="DN3540" s="171"/>
      <c r="DO3540" s="171"/>
      <c r="DP3540" s="171"/>
      <c r="DQ3540" s="171"/>
      <c r="DR3540" s="171"/>
      <c r="DS3540" s="171"/>
      <c r="DT3540" s="171"/>
      <c r="DU3540" s="171"/>
      <c r="DV3540" s="171"/>
      <c r="DW3540" s="171"/>
      <c r="DX3540" s="171"/>
      <c r="DY3540" s="171"/>
      <c r="DZ3540" s="171"/>
      <c r="EA3540" s="171"/>
      <c r="EB3540" s="171"/>
      <c r="EC3540" s="171"/>
      <c r="ED3540" s="171"/>
      <c r="EE3540" s="171"/>
      <c r="EF3540" s="171"/>
      <c r="EG3540" s="171"/>
      <c r="EH3540" s="171"/>
      <c r="EI3540" s="171"/>
      <c r="EJ3540" s="171"/>
      <c r="EK3540" s="171"/>
      <c r="EL3540" s="171"/>
      <c r="EM3540" s="171"/>
      <c r="EN3540" s="171"/>
    </row>
    <row r="3541" spans="43:144" ht="15" x14ac:dyDescent="0.25">
      <c r="AQ3541" s="171"/>
      <c r="AR3541"/>
      <c r="AS3541"/>
      <c r="AT3541"/>
      <c r="AU3541"/>
      <c r="AV3541"/>
      <c r="AW3541"/>
      <c r="AX3541"/>
      <c r="AY3541"/>
      <c r="AZ3541"/>
      <c r="BA3541"/>
      <c r="BB3541"/>
      <c r="BC3541"/>
      <c r="BD3541"/>
      <c r="BE3541" s="171"/>
      <c r="BF3541" s="171"/>
      <c r="BG3541" s="171"/>
      <c r="BH3541" s="171"/>
      <c r="BI3541" s="171"/>
      <c r="BJ3541" s="171"/>
      <c r="BK3541" s="171"/>
      <c r="BL3541" s="171"/>
      <c r="BM3541" s="171"/>
      <c r="BN3541" s="171"/>
      <c r="BO3541" s="171"/>
      <c r="BP3541" s="171"/>
      <c r="BQ3541" s="171"/>
      <c r="BR3541" s="171"/>
      <c r="BS3541" s="171"/>
      <c r="BT3541" s="171"/>
      <c r="BU3541" s="171"/>
      <c r="BV3541" s="171"/>
      <c r="BW3541" s="171"/>
      <c r="BX3541" s="171"/>
      <c r="BY3541" s="171"/>
      <c r="BZ3541" s="171"/>
      <c r="CA3541" s="171"/>
      <c r="CB3541" s="171"/>
      <c r="CC3541" s="171"/>
      <c r="CD3541" s="171"/>
      <c r="CE3541" s="171"/>
      <c r="CF3541" s="171"/>
      <c r="CG3541" s="171"/>
      <c r="CH3541" s="171"/>
      <c r="CI3541" s="171"/>
      <c r="CJ3541" s="171"/>
      <c r="CK3541" s="171"/>
      <c r="CL3541" s="171"/>
      <c r="CM3541" s="171"/>
      <c r="CN3541" s="171"/>
      <c r="CO3541" s="171"/>
      <c r="CP3541" s="171"/>
      <c r="CQ3541" s="171"/>
      <c r="CR3541" s="171"/>
      <c r="CS3541" s="171"/>
      <c r="CT3541" s="171"/>
      <c r="CU3541" s="171"/>
      <c r="CV3541" s="171"/>
      <c r="CW3541" s="171"/>
      <c r="CX3541" s="171"/>
      <c r="CY3541" s="171"/>
      <c r="CZ3541" s="171"/>
      <c r="DA3541" s="171"/>
      <c r="DB3541" s="171"/>
      <c r="DC3541" s="171"/>
      <c r="DD3541" s="171"/>
      <c r="DE3541" s="171"/>
      <c r="DF3541" s="171"/>
      <c r="DG3541" s="171"/>
      <c r="DH3541" s="171"/>
      <c r="DI3541" s="171"/>
      <c r="DJ3541" s="171"/>
      <c r="DK3541" s="171"/>
      <c r="DL3541" s="171"/>
      <c r="DM3541" s="171"/>
      <c r="DN3541" s="171"/>
      <c r="DO3541" s="171"/>
      <c r="DP3541" s="171"/>
      <c r="DQ3541" s="171"/>
      <c r="DR3541" s="171"/>
      <c r="DS3541" s="171"/>
      <c r="DT3541" s="171"/>
      <c r="DU3541" s="171"/>
      <c r="DV3541" s="171"/>
      <c r="DW3541" s="171"/>
      <c r="DX3541" s="171"/>
      <c r="DY3541" s="171"/>
      <c r="DZ3541" s="171"/>
      <c r="EA3541" s="171"/>
      <c r="EB3541" s="171"/>
      <c r="EC3541" s="171"/>
      <c r="ED3541" s="171"/>
      <c r="EE3541" s="171"/>
      <c r="EF3541" s="171"/>
      <c r="EG3541" s="171"/>
      <c r="EH3541" s="171"/>
      <c r="EI3541" s="171"/>
      <c r="EJ3541" s="171"/>
      <c r="EK3541" s="171"/>
      <c r="EL3541" s="171"/>
      <c r="EM3541" s="171"/>
      <c r="EN3541" s="171"/>
    </row>
    <row r="3542" spans="43:144" ht="15" x14ac:dyDescent="0.25">
      <c r="AQ3542" s="171"/>
      <c r="AR3542"/>
      <c r="AS3542"/>
      <c r="AT3542"/>
      <c r="AU3542"/>
      <c r="AV3542"/>
      <c r="AW3542"/>
      <c r="AX3542"/>
      <c r="AY3542"/>
      <c r="AZ3542"/>
      <c r="BA3542"/>
      <c r="BB3542"/>
      <c r="BC3542"/>
      <c r="BD3542"/>
      <c r="BE3542" s="171"/>
      <c r="BF3542" s="171"/>
      <c r="BG3542" s="171"/>
      <c r="BH3542" s="171"/>
      <c r="BI3542" s="171"/>
      <c r="BJ3542" s="171"/>
      <c r="BK3542" s="171"/>
      <c r="BL3542" s="171"/>
      <c r="BM3542" s="171"/>
      <c r="BN3542" s="171"/>
      <c r="BO3542" s="171"/>
      <c r="BP3542" s="171"/>
      <c r="BQ3542" s="171"/>
      <c r="BR3542" s="171"/>
      <c r="BS3542" s="171"/>
      <c r="BT3542" s="171"/>
      <c r="BU3542" s="171"/>
      <c r="BV3542" s="171"/>
      <c r="BW3542" s="171"/>
      <c r="BX3542" s="171"/>
      <c r="BY3542" s="171"/>
      <c r="BZ3542" s="171"/>
      <c r="CA3542" s="171"/>
      <c r="CB3542" s="171"/>
      <c r="CC3542" s="171"/>
      <c r="CD3542" s="171"/>
      <c r="CE3542" s="171"/>
      <c r="CF3542" s="171"/>
      <c r="CG3542" s="171"/>
      <c r="CH3542" s="171"/>
      <c r="CI3542" s="171"/>
      <c r="CJ3542" s="171"/>
      <c r="CK3542" s="171"/>
      <c r="CL3542" s="171"/>
      <c r="CM3542" s="171"/>
      <c r="CN3542" s="171"/>
      <c r="CO3542" s="171"/>
      <c r="CP3542" s="171"/>
      <c r="CQ3542" s="171"/>
      <c r="CR3542" s="171"/>
      <c r="CS3542" s="171"/>
      <c r="CT3542" s="171"/>
      <c r="CU3542" s="171"/>
      <c r="CV3542" s="171"/>
      <c r="CW3542" s="171"/>
      <c r="CX3542" s="171"/>
      <c r="CY3542" s="171"/>
      <c r="CZ3542" s="171"/>
      <c r="DA3542" s="171"/>
      <c r="DB3542" s="171"/>
      <c r="DC3542" s="171"/>
      <c r="DD3542" s="171"/>
      <c r="DE3542" s="171"/>
      <c r="DF3542" s="171"/>
      <c r="DG3542" s="171"/>
      <c r="DH3542" s="171"/>
      <c r="DI3542" s="171"/>
      <c r="DJ3542" s="171"/>
      <c r="DK3542" s="171"/>
      <c r="DL3542" s="171"/>
      <c r="DM3542" s="171"/>
      <c r="DN3542" s="171"/>
      <c r="DO3542" s="171"/>
      <c r="DP3542" s="171"/>
      <c r="DQ3542" s="171"/>
      <c r="DR3542" s="171"/>
      <c r="DS3542" s="171"/>
      <c r="DT3542" s="171"/>
      <c r="DU3542" s="171"/>
      <c r="DV3542" s="171"/>
      <c r="DW3542" s="171"/>
      <c r="DX3542" s="171"/>
      <c r="DY3542" s="171"/>
      <c r="DZ3542" s="171"/>
      <c r="EA3542" s="171"/>
      <c r="EB3542" s="171"/>
      <c r="EC3542" s="171"/>
      <c r="ED3542" s="171"/>
      <c r="EE3542" s="171"/>
      <c r="EF3542" s="171"/>
      <c r="EG3542" s="171"/>
      <c r="EH3542" s="171"/>
      <c r="EI3542" s="171"/>
      <c r="EJ3542" s="171"/>
      <c r="EK3542" s="171"/>
      <c r="EL3542" s="171"/>
      <c r="EM3542" s="171"/>
      <c r="EN3542" s="171"/>
    </row>
    <row r="3543" spans="43:144" ht="15" x14ac:dyDescent="0.25">
      <c r="AQ3543" s="171"/>
      <c r="AR3543"/>
      <c r="AS3543"/>
      <c r="AT3543"/>
      <c r="AU3543"/>
      <c r="AV3543"/>
      <c r="AW3543"/>
      <c r="AX3543"/>
      <c r="AY3543"/>
      <c r="AZ3543"/>
      <c r="BA3543"/>
      <c r="BB3543"/>
      <c r="BC3543"/>
      <c r="BD3543"/>
      <c r="BE3543" s="171"/>
      <c r="BF3543" s="171"/>
      <c r="BG3543" s="171"/>
      <c r="BH3543" s="171"/>
      <c r="BI3543" s="171"/>
      <c r="BJ3543" s="171"/>
      <c r="BK3543" s="171"/>
      <c r="BL3543" s="171"/>
      <c r="BM3543" s="171"/>
      <c r="BN3543" s="171"/>
      <c r="BO3543" s="171"/>
      <c r="BP3543" s="171"/>
      <c r="BQ3543" s="171"/>
      <c r="BR3543" s="171"/>
      <c r="BS3543" s="171"/>
      <c r="BT3543" s="171"/>
      <c r="BU3543" s="171"/>
      <c r="BV3543" s="171"/>
      <c r="BW3543" s="171"/>
      <c r="BX3543" s="171"/>
      <c r="BY3543" s="171"/>
      <c r="BZ3543" s="171"/>
      <c r="CA3543" s="171"/>
      <c r="CB3543" s="171"/>
      <c r="CC3543" s="171"/>
      <c r="CD3543" s="171"/>
      <c r="CE3543" s="171"/>
      <c r="CF3543" s="171"/>
      <c r="CG3543" s="171"/>
      <c r="CH3543" s="171"/>
      <c r="CI3543" s="171"/>
      <c r="CJ3543" s="171"/>
      <c r="CK3543" s="171"/>
      <c r="CL3543" s="171"/>
      <c r="CM3543" s="171"/>
      <c r="CN3543" s="171"/>
      <c r="CO3543" s="171"/>
      <c r="CP3543" s="171"/>
      <c r="CQ3543" s="171"/>
      <c r="CR3543" s="171"/>
      <c r="CS3543" s="171"/>
      <c r="CT3543" s="171"/>
      <c r="CU3543" s="171"/>
      <c r="CV3543" s="171"/>
      <c r="CW3543" s="171"/>
      <c r="CX3543" s="171"/>
      <c r="CY3543" s="171"/>
      <c r="CZ3543" s="171"/>
      <c r="DA3543" s="171"/>
      <c r="DB3543" s="171"/>
      <c r="DC3543" s="171"/>
      <c r="DD3543" s="171"/>
      <c r="DE3543" s="171"/>
      <c r="DF3543" s="171"/>
      <c r="DG3543" s="171"/>
      <c r="DH3543" s="171"/>
      <c r="DI3543" s="171"/>
      <c r="DJ3543" s="171"/>
      <c r="DK3543" s="171"/>
      <c r="DL3543" s="171"/>
      <c r="DM3543" s="171"/>
      <c r="DN3543" s="171"/>
      <c r="DO3543" s="171"/>
      <c r="DP3543" s="171"/>
      <c r="DQ3543" s="171"/>
      <c r="DR3543" s="171"/>
      <c r="DS3543" s="171"/>
      <c r="DT3543" s="171"/>
      <c r="DU3543" s="171"/>
      <c r="DV3543" s="171"/>
      <c r="DW3543" s="171"/>
      <c r="DX3543" s="171"/>
      <c r="DY3543" s="171"/>
      <c r="DZ3543" s="171"/>
      <c r="EA3543" s="171"/>
      <c r="EB3543" s="171"/>
      <c r="EC3543" s="171"/>
      <c r="ED3543" s="171"/>
      <c r="EE3543" s="171"/>
      <c r="EF3543" s="171"/>
      <c r="EG3543" s="171"/>
      <c r="EH3543" s="171"/>
      <c r="EI3543" s="171"/>
      <c r="EJ3543" s="171"/>
      <c r="EK3543" s="171"/>
      <c r="EL3543" s="171"/>
      <c r="EM3543" s="171"/>
      <c r="EN3543" s="171"/>
    </row>
    <row r="3544" spans="43:144" ht="15" x14ac:dyDescent="0.25">
      <c r="AQ3544" s="171"/>
      <c r="AR3544"/>
      <c r="AS3544"/>
      <c r="AT3544"/>
      <c r="AU3544"/>
      <c r="AV3544"/>
      <c r="AW3544"/>
      <c r="AX3544"/>
      <c r="AY3544"/>
      <c r="AZ3544"/>
      <c r="BA3544"/>
      <c r="BB3544"/>
      <c r="BC3544"/>
      <c r="BD3544"/>
      <c r="BE3544" s="171"/>
      <c r="BF3544" s="171"/>
      <c r="BG3544" s="171"/>
      <c r="BH3544" s="171"/>
      <c r="BI3544" s="171"/>
      <c r="BJ3544" s="171"/>
      <c r="BK3544" s="171"/>
      <c r="BL3544" s="171"/>
      <c r="BM3544" s="171"/>
      <c r="BN3544" s="171"/>
      <c r="BO3544" s="171"/>
      <c r="BP3544" s="171"/>
      <c r="BQ3544" s="171"/>
      <c r="BR3544" s="171"/>
      <c r="BS3544" s="171"/>
      <c r="BT3544" s="171"/>
      <c r="BU3544" s="171"/>
      <c r="BV3544" s="171"/>
      <c r="BW3544" s="171"/>
      <c r="BX3544" s="171"/>
      <c r="BY3544" s="171"/>
      <c r="BZ3544" s="171"/>
      <c r="CA3544" s="171"/>
      <c r="CB3544" s="171"/>
      <c r="CC3544" s="171"/>
      <c r="CD3544" s="171"/>
      <c r="CE3544" s="171"/>
      <c r="CF3544" s="171"/>
      <c r="CG3544" s="171"/>
      <c r="CH3544" s="171"/>
      <c r="CI3544" s="171"/>
      <c r="CJ3544" s="171"/>
      <c r="CK3544" s="171"/>
      <c r="CL3544" s="171"/>
      <c r="CM3544" s="171"/>
      <c r="CN3544" s="171"/>
      <c r="CO3544" s="171"/>
      <c r="CP3544" s="171"/>
      <c r="CQ3544" s="171"/>
      <c r="CR3544" s="171"/>
      <c r="CS3544" s="171"/>
      <c r="CT3544" s="171"/>
      <c r="CU3544" s="171"/>
      <c r="CV3544" s="171"/>
      <c r="CW3544" s="171"/>
      <c r="CX3544" s="171"/>
      <c r="CY3544" s="171"/>
      <c r="CZ3544" s="171"/>
      <c r="DA3544" s="171"/>
      <c r="DB3544" s="171"/>
      <c r="DC3544" s="171"/>
      <c r="DD3544" s="171"/>
      <c r="DE3544" s="171"/>
      <c r="DF3544" s="171"/>
      <c r="DG3544" s="171"/>
      <c r="DH3544" s="171"/>
      <c r="DI3544" s="171"/>
      <c r="DJ3544" s="171"/>
      <c r="DK3544" s="171"/>
      <c r="DL3544" s="171"/>
      <c r="DM3544" s="171"/>
      <c r="DN3544" s="171"/>
      <c r="DO3544" s="171"/>
      <c r="DP3544" s="171"/>
      <c r="DQ3544" s="171"/>
      <c r="DR3544" s="171"/>
      <c r="DS3544" s="171"/>
      <c r="DT3544" s="171"/>
      <c r="DU3544" s="171"/>
      <c r="DV3544" s="171"/>
      <c r="DW3544" s="171"/>
      <c r="DX3544" s="171"/>
      <c r="DY3544" s="171"/>
      <c r="DZ3544" s="171"/>
      <c r="EA3544" s="171"/>
      <c r="EB3544" s="171"/>
      <c r="EC3544" s="171"/>
      <c r="ED3544" s="171"/>
      <c r="EE3544" s="171"/>
      <c r="EF3544" s="171"/>
      <c r="EG3544" s="171"/>
      <c r="EH3544" s="171"/>
      <c r="EI3544" s="171"/>
      <c r="EJ3544" s="171"/>
      <c r="EK3544" s="171"/>
      <c r="EL3544" s="171"/>
      <c r="EM3544" s="171"/>
      <c r="EN3544" s="171"/>
    </row>
    <row r="3545" spans="43:144" ht="15" x14ac:dyDescent="0.25">
      <c r="AQ3545" s="171"/>
      <c r="AR3545"/>
      <c r="AS3545"/>
      <c r="AT3545"/>
      <c r="AU3545"/>
      <c r="AV3545"/>
      <c r="AW3545"/>
      <c r="AX3545"/>
      <c r="AY3545"/>
      <c r="AZ3545"/>
      <c r="BA3545"/>
      <c r="BB3545"/>
      <c r="BC3545"/>
      <c r="BD3545"/>
      <c r="BE3545" s="171"/>
      <c r="BF3545" s="171"/>
      <c r="BG3545" s="171"/>
      <c r="BH3545" s="171"/>
      <c r="BI3545" s="171"/>
      <c r="BJ3545" s="171"/>
      <c r="BK3545" s="171"/>
      <c r="BL3545" s="171"/>
      <c r="BM3545" s="171"/>
      <c r="BN3545" s="171"/>
      <c r="BO3545" s="171"/>
      <c r="BP3545" s="171"/>
      <c r="BQ3545" s="171"/>
      <c r="BR3545" s="171"/>
      <c r="BS3545" s="171"/>
      <c r="BT3545" s="171"/>
      <c r="BU3545" s="171"/>
      <c r="BV3545" s="171"/>
      <c r="BW3545" s="171"/>
      <c r="BX3545" s="171"/>
      <c r="BY3545" s="171"/>
      <c r="BZ3545" s="171"/>
      <c r="CA3545" s="171"/>
      <c r="CB3545" s="171"/>
      <c r="CC3545" s="171"/>
      <c r="CD3545" s="171"/>
      <c r="CE3545" s="171"/>
      <c r="CF3545" s="171"/>
      <c r="CG3545" s="171"/>
      <c r="CH3545" s="171"/>
      <c r="CI3545" s="171"/>
      <c r="CJ3545" s="171"/>
      <c r="CK3545" s="171"/>
      <c r="CL3545" s="171"/>
      <c r="CM3545" s="171"/>
      <c r="CN3545" s="171"/>
      <c r="CO3545" s="171"/>
      <c r="CP3545" s="171"/>
      <c r="CQ3545" s="171"/>
      <c r="CR3545" s="171"/>
      <c r="CS3545" s="171"/>
      <c r="CT3545" s="171"/>
      <c r="CU3545" s="171"/>
      <c r="CV3545" s="171"/>
      <c r="CW3545" s="171"/>
      <c r="CX3545" s="171"/>
      <c r="CY3545" s="171"/>
      <c r="CZ3545" s="171"/>
      <c r="DA3545" s="171"/>
      <c r="DB3545" s="171"/>
      <c r="DC3545" s="171"/>
      <c r="DD3545" s="171"/>
      <c r="DE3545" s="171"/>
      <c r="DF3545" s="171"/>
      <c r="DG3545" s="171"/>
      <c r="DH3545" s="171"/>
      <c r="DI3545" s="171"/>
      <c r="DJ3545" s="171"/>
      <c r="DK3545" s="171"/>
      <c r="DL3545" s="171"/>
      <c r="DM3545" s="171"/>
      <c r="DN3545" s="171"/>
      <c r="DO3545" s="171"/>
      <c r="DP3545" s="171"/>
      <c r="DQ3545" s="171"/>
      <c r="DR3545" s="171"/>
      <c r="DS3545" s="171"/>
      <c r="DT3545" s="171"/>
      <c r="DU3545" s="171"/>
      <c r="DV3545" s="171"/>
      <c r="DW3545" s="171"/>
      <c r="DX3545" s="171"/>
      <c r="DY3545" s="171"/>
      <c r="DZ3545" s="171"/>
      <c r="EA3545" s="171"/>
      <c r="EB3545" s="171"/>
      <c r="EC3545" s="171"/>
      <c r="ED3545" s="171"/>
      <c r="EE3545" s="171"/>
      <c r="EF3545" s="171"/>
      <c r="EG3545" s="171"/>
      <c r="EH3545" s="171"/>
      <c r="EI3545" s="171"/>
      <c r="EJ3545" s="171"/>
      <c r="EK3545" s="171"/>
      <c r="EL3545" s="171"/>
      <c r="EM3545" s="171"/>
      <c r="EN3545" s="171"/>
    </row>
    <row r="3546" spans="43:144" ht="15" x14ac:dyDescent="0.25">
      <c r="AQ3546" s="171"/>
      <c r="AR3546"/>
      <c r="AS3546"/>
      <c r="AT3546"/>
      <c r="AU3546"/>
      <c r="AV3546"/>
      <c r="AW3546"/>
      <c r="AX3546"/>
      <c r="AY3546"/>
      <c r="AZ3546"/>
      <c r="BA3546"/>
      <c r="BB3546"/>
      <c r="BC3546"/>
      <c r="BD3546"/>
      <c r="BE3546" s="171"/>
      <c r="BF3546" s="171"/>
      <c r="BG3546" s="171"/>
      <c r="BH3546" s="171"/>
      <c r="BI3546" s="171"/>
      <c r="BJ3546" s="171"/>
      <c r="BK3546" s="171"/>
      <c r="BL3546" s="171"/>
      <c r="BM3546" s="171"/>
      <c r="BN3546" s="171"/>
      <c r="BO3546" s="171"/>
      <c r="BP3546" s="171"/>
      <c r="BQ3546" s="171"/>
      <c r="BR3546" s="171"/>
      <c r="BS3546" s="171"/>
      <c r="BT3546" s="171"/>
      <c r="BU3546" s="171"/>
      <c r="BV3546" s="171"/>
      <c r="BW3546" s="171"/>
      <c r="BX3546" s="171"/>
      <c r="BY3546" s="171"/>
      <c r="BZ3546" s="171"/>
      <c r="CA3546" s="171"/>
      <c r="CB3546" s="171"/>
      <c r="CC3546" s="171"/>
      <c r="CD3546" s="171"/>
      <c r="CE3546" s="171"/>
      <c r="CF3546" s="171"/>
      <c r="CG3546" s="171"/>
      <c r="CH3546" s="171"/>
      <c r="CI3546" s="171"/>
      <c r="CJ3546" s="171"/>
      <c r="CK3546" s="171"/>
      <c r="CL3546" s="171"/>
      <c r="CM3546" s="171"/>
      <c r="CN3546" s="171"/>
      <c r="CO3546" s="171"/>
      <c r="CP3546" s="171"/>
      <c r="CQ3546" s="171"/>
      <c r="CR3546" s="171"/>
      <c r="CS3546" s="171"/>
      <c r="CT3546" s="171"/>
      <c r="CU3546" s="171"/>
      <c r="CV3546" s="171"/>
      <c r="CW3546" s="171"/>
      <c r="CX3546" s="171"/>
      <c r="CY3546" s="171"/>
      <c r="CZ3546" s="171"/>
      <c r="DA3546" s="171"/>
      <c r="DB3546" s="171"/>
      <c r="DC3546" s="171"/>
      <c r="DD3546" s="171"/>
      <c r="DE3546" s="171"/>
      <c r="DF3546" s="171"/>
      <c r="DG3546" s="171"/>
      <c r="DH3546" s="171"/>
      <c r="DI3546" s="171"/>
      <c r="DJ3546" s="171"/>
      <c r="DK3546" s="171"/>
      <c r="DL3546" s="171"/>
      <c r="DM3546" s="171"/>
      <c r="DN3546" s="171"/>
      <c r="DO3546" s="171"/>
      <c r="DP3546" s="171"/>
      <c r="DQ3546" s="171"/>
      <c r="DR3546" s="171"/>
      <c r="DS3546" s="171"/>
      <c r="DT3546" s="171"/>
      <c r="DU3546" s="171"/>
      <c r="DV3546" s="171"/>
      <c r="DW3546" s="171"/>
      <c r="DX3546" s="171"/>
      <c r="DY3546" s="171"/>
      <c r="DZ3546" s="171"/>
      <c r="EA3546" s="171"/>
      <c r="EB3546" s="171"/>
      <c r="EC3546" s="171"/>
      <c r="ED3546" s="171"/>
      <c r="EE3546" s="171"/>
      <c r="EF3546" s="171"/>
      <c r="EG3546" s="171"/>
      <c r="EH3546" s="171"/>
      <c r="EI3546" s="171"/>
      <c r="EJ3546" s="171"/>
      <c r="EK3546" s="171"/>
      <c r="EL3546" s="171"/>
      <c r="EM3546" s="171"/>
      <c r="EN3546" s="171"/>
    </row>
    <row r="3547" spans="43:144" ht="15" x14ac:dyDescent="0.25">
      <c r="AQ3547" s="171"/>
      <c r="AR3547"/>
      <c r="AS3547"/>
      <c r="AT3547"/>
      <c r="AU3547"/>
      <c r="AV3547"/>
      <c r="AW3547"/>
      <c r="AX3547"/>
      <c r="AY3547"/>
      <c r="AZ3547"/>
      <c r="BA3547"/>
      <c r="BB3547"/>
      <c r="BC3547"/>
      <c r="BD3547"/>
      <c r="BE3547" s="171"/>
      <c r="BF3547" s="171"/>
      <c r="BG3547" s="171"/>
      <c r="BH3547" s="171"/>
      <c r="BI3547" s="171"/>
      <c r="BJ3547" s="171"/>
      <c r="BK3547" s="171"/>
      <c r="BL3547" s="171"/>
      <c r="BM3547" s="171"/>
      <c r="BN3547" s="171"/>
      <c r="BO3547" s="171"/>
      <c r="BP3547" s="171"/>
      <c r="BQ3547" s="171"/>
      <c r="BR3547" s="171"/>
      <c r="BS3547" s="171"/>
      <c r="BT3547" s="171"/>
      <c r="BU3547" s="171"/>
      <c r="BV3547" s="171"/>
      <c r="BW3547" s="171"/>
      <c r="BX3547" s="171"/>
      <c r="BY3547" s="171"/>
      <c r="BZ3547" s="171"/>
      <c r="CA3547" s="171"/>
      <c r="CB3547" s="171"/>
      <c r="CC3547" s="171"/>
      <c r="CD3547" s="171"/>
      <c r="CE3547" s="171"/>
      <c r="CF3547" s="171"/>
      <c r="CG3547" s="171"/>
      <c r="CH3547" s="171"/>
      <c r="CI3547" s="171"/>
      <c r="CJ3547" s="171"/>
      <c r="CK3547" s="171"/>
      <c r="CL3547" s="171"/>
      <c r="CM3547" s="171"/>
      <c r="CN3547" s="171"/>
      <c r="CO3547" s="171"/>
      <c r="CP3547" s="171"/>
      <c r="CQ3547" s="171"/>
      <c r="CR3547" s="171"/>
      <c r="CS3547" s="171"/>
      <c r="CT3547" s="171"/>
      <c r="CU3547" s="171"/>
      <c r="CV3547" s="171"/>
      <c r="CW3547" s="171"/>
      <c r="CX3547" s="171"/>
      <c r="CY3547" s="171"/>
      <c r="CZ3547" s="171"/>
      <c r="DA3547" s="171"/>
      <c r="DB3547" s="171"/>
      <c r="DC3547" s="171"/>
      <c r="DD3547" s="171"/>
      <c r="DE3547" s="171"/>
      <c r="DF3547" s="171"/>
      <c r="DG3547" s="171"/>
      <c r="DH3547" s="171"/>
      <c r="DI3547" s="171"/>
      <c r="DJ3547" s="171"/>
      <c r="DK3547" s="171"/>
      <c r="DL3547" s="171"/>
      <c r="DM3547" s="171"/>
      <c r="DN3547" s="171"/>
      <c r="DO3547" s="171"/>
      <c r="DP3547" s="171"/>
      <c r="DQ3547" s="171"/>
      <c r="DR3547" s="171"/>
      <c r="DS3547" s="171"/>
      <c r="DT3547" s="171"/>
      <c r="DU3547" s="171"/>
      <c r="DV3547" s="171"/>
      <c r="DW3547" s="171"/>
      <c r="DX3547" s="171"/>
      <c r="DY3547" s="171"/>
      <c r="DZ3547" s="171"/>
      <c r="EA3547" s="171"/>
      <c r="EB3547" s="171"/>
      <c r="EC3547" s="171"/>
      <c r="ED3547" s="171"/>
      <c r="EE3547" s="171"/>
      <c r="EF3547" s="171"/>
      <c r="EG3547" s="171"/>
      <c r="EH3547" s="171"/>
      <c r="EI3547" s="171"/>
      <c r="EJ3547" s="171"/>
      <c r="EK3547" s="171"/>
      <c r="EL3547" s="171"/>
      <c r="EM3547" s="171"/>
      <c r="EN3547" s="171"/>
    </row>
    <row r="3548" spans="43:144" ht="15" x14ac:dyDescent="0.25">
      <c r="AQ3548" s="171"/>
      <c r="AR3548"/>
      <c r="AS3548"/>
      <c r="AT3548"/>
      <c r="AU3548"/>
      <c r="AV3548"/>
      <c r="AW3548"/>
      <c r="AX3548"/>
      <c r="AY3548"/>
      <c r="AZ3548"/>
      <c r="BA3548"/>
      <c r="BB3548"/>
      <c r="BC3548"/>
      <c r="BD3548"/>
      <c r="BE3548" s="171"/>
      <c r="BF3548" s="171"/>
      <c r="BG3548" s="171"/>
      <c r="BH3548" s="171"/>
      <c r="BI3548" s="171"/>
      <c r="BJ3548" s="171"/>
      <c r="BK3548" s="171"/>
      <c r="BL3548" s="171"/>
      <c r="BM3548" s="171"/>
      <c r="BN3548" s="171"/>
      <c r="BO3548" s="171"/>
      <c r="BP3548" s="171"/>
      <c r="BQ3548" s="171"/>
      <c r="BR3548" s="171"/>
      <c r="BS3548" s="171"/>
      <c r="BT3548" s="171"/>
      <c r="BU3548" s="171"/>
      <c r="BV3548" s="171"/>
      <c r="BW3548" s="171"/>
      <c r="BX3548" s="171"/>
      <c r="BY3548" s="171"/>
      <c r="BZ3548" s="171"/>
      <c r="CA3548" s="171"/>
      <c r="CB3548" s="171"/>
      <c r="CC3548" s="171"/>
      <c r="CD3548" s="171"/>
      <c r="CE3548" s="171"/>
      <c r="CF3548" s="171"/>
      <c r="CG3548" s="171"/>
      <c r="CH3548" s="171"/>
      <c r="CI3548" s="171"/>
      <c r="CJ3548" s="171"/>
      <c r="CK3548" s="171"/>
      <c r="CL3548" s="171"/>
      <c r="CM3548" s="171"/>
      <c r="CN3548" s="171"/>
      <c r="CO3548" s="171"/>
      <c r="CP3548" s="171"/>
      <c r="CQ3548" s="171"/>
      <c r="CR3548" s="171"/>
      <c r="CS3548" s="171"/>
      <c r="CT3548" s="171"/>
      <c r="CU3548" s="171"/>
      <c r="CV3548" s="171"/>
      <c r="CW3548" s="171"/>
      <c r="CX3548" s="171"/>
      <c r="CY3548" s="171"/>
      <c r="CZ3548" s="171"/>
      <c r="DA3548" s="171"/>
      <c r="DB3548" s="171"/>
      <c r="DC3548" s="171"/>
      <c r="DD3548" s="171"/>
      <c r="DE3548" s="171"/>
      <c r="DF3548" s="171"/>
      <c r="DG3548" s="171"/>
      <c r="DH3548" s="171"/>
      <c r="DI3548" s="171"/>
      <c r="DJ3548" s="171"/>
      <c r="DK3548" s="171"/>
      <c r="DL3548" s="171"/>
      <c r="DM3548" s="171"/>
      <c r="DN3548" s="171"/>
      <c r="DO3548" s="171"/>
      <c r="DP3548" s="171"/>
      <c r="DQ3548" s="171"/>
      <c r="DR3548" s="171"/>
      <c r="DS3548" s="171"/>
      <c r="DT3548" s="171"/>
      <c r="DU3548" s="171"/>
      <c r="DV3548" s="171"/>
      <c r="DW3548" s="171"/>
      <c r="DX3548" s="171"/>
      <c r="DY3548" s="171"/>
      <c r="DZ3548" s="171"/>
      <c r="EA3548" s="171"/>
      <c r="EB3548" s="171"/>
      <c r="EC3548" s="171"/>
      <c r="ED3548" s="171"/>
      <c r="EE3548" s="171"/>
      <c r="EF3548" s="171"/>
      <c r="EG3548" s="171"/>
      <c r="EH3548" s="171"/>
      <c r="EI3548" s="171"/>
      <c r="EJ3548" s="171"/>
      <c r="EK3548" s="171"/>
      <c r="EL3548" s="171"/>
      <c r="EM3548" s="171"/>
      <c r="EN3548" s="171"/>
    </row>
    <row r="3549" spans="43:144" ht="15" x14ac:dyDescent="0.25">
      <c r="AQ3549" s="171"/>
      <c r="AR3549"/>
      <c r="AS3549"/>
      <c r="AT3549"/>
      <c r="AU3549"/>
      <c r="AV3549"/>
      <c r="AW3549"/>
      <c r="AX3549"/>
      <c r="AY3549"/>
      <c r="AZ3549"/>
      <c r="BA3549"/>
      <c r="BB3549"/>
      <c r="BC3549"/>
      <c r="BD3549"/>
      <c r="BE3549" s="171"/>
      <c r="BF3549" s="171"/>
      <c r="BG3549" s="171"/>
      <c r="BH3549" s="171"/>
      <c r="BI3549" s="171"/>
      <c r="BJ3549" s="171"/>
      <c r="BK3549" s="171"/>
      <c r="BL3549" s="171"/>
      <c r="BM3549" s="171"/>
      <c r="BN3549" s="171"/>
      <c r="BO3549" s="171"/>
      <c r="BP3549" s="171"/>
      <c r="BQ3549" s="171"/>
      <c r="BR3549" s="171"/>
      <c r="BS3549" s="171"/>
      <c r="BT3549" s="171"/>
      <c r="BU3549" s="171"/>
      <c r="BV3549" s="171"/>
      <c r="BW3549" s="171"/>
      <c r="BX3549" s="171"/>
      <c r="BY3549" s="171"/>
      <c r="BZ3549" s="171"/>
      <c r="CA3549" s="171"/>
      <c r="CB3549" s="171"/>
      <c r="CC3549" s="171"/>
      <c r="CD3549" s="171"/>
      <c r="CE3549" s="171"/>
      <c r="CF3549" s="171"/>
      <c r="CG3549" s="171"/>
      <c r="CH3549" s="171"/>
      <c r="CI3549" s="171"/>
      <c r="CJ3549" s="171"/>
      <c r="CK3549" s="171"/>
      <c r="CL3549" s="171"/>
      <c r="CM3549" s="171"/>
      <c r="CN3549" s="171"/>
      <c r="CO3549" s="171"/>
      <c r="CP3549" s="171"/>
      <c r="CQ3549" s="171"/>
      <c r="CR3549" s="171"/>
      <c r="CS3549" s="171"/>
      <c r="CT3549" s="171"/>
      <c r="CU3549" s="171"/>
      <c r="CV3549" s="171"/>
      <c r="CW3549" s="171"/>
      <c r="CX3549" s="171"/>
      <c r="CY3549" s="171"/>
      <c r="CZ3549" s="171"/>
      <c r="DA3549" s="171"/>
      <c r="DB3549" s="171"/>
      <c r="DC3549" s="171"/>
      <c r="DD3549" s="171"/>
      <c r="DE3549" s="171"/>
      <c r="DF3549" s="171"/>
      <c r="DG3549" s="171"/>
      <c r="DH3549" s="171"/>
      <c r="DI3549" s="171"/>
      <c r="DJ3549" s="171"/>
      <c r="DK3549" s="171"/>
      <c r="DL3549" s="171"/>
      <c r="DM3549" s="171"/>
      <c r="DN3549" s="171"/>
      <c r="DO3549" s="171"/>
      <c r="DP3549" s="171"/>
      <c r="DQ3549" s="171"/>
      <c r="DR3549" s="171"/>
      <c r="DS3549" s="171"/>
      <c r="DT3549" s="171"/>
      <c r="DU3549" s="171"/>
      <c r="DV3549" s="171"/>
      <c r="DW3549" s="171"/>
      <c r="DX3549" s="171"/>
      <c r="DY3549" s="171"/>
      <c r="DZ3549" s="171"/>
      <c r="EA3549" s="171"/>
      <c r="EB3549" s="171"/>
      <c r="EC3549" s="171"/>
      <c r="ED3549" s="171"/>
      <c r="EE3549" s="171"/>
      <c r="EF3549" s="171"/>
      <c r="EG3549" s="171"/>
      <c r="EH3549" s="171"/>
      <c r="EI3549" s="171"/>
      <c r="EJ3549" s="171"/>
      <c r="EK3549" s="171"/>
      <c r="EL3549" s="171"/>
      <c r="EM3549" s="171"/>
      <c r="EN3549" s="171"/>
    </row>
    <row r="3550" spans="43:144" ht="15" x14ac:dyDescent="0.25">
      <c r="AQ3550" s="171"/>
      <c r="AR3550"/>
      <c r="AS3550"/>
      <c r="AT3550"/>
      <c r="AU3550"/>
      <c r="AV3550"/>
      <c r="AW3550"/>
      <c r="AX3550"/>
      <c r="AY3550"/>
      <c r="AZ3550"/>
      <c r="BA3550"/>
      <c r="BB3550"/>
      <c r="BC3550"/>
      <c r="BD3550"/>
      <c r="BE3550" s="171"/>
      <c r="BF3550" s="171"/>
      <c r="BG3550" s="171"/>
      <c r="BH3550" s="171"/>
      <c r="BI3550" s="171"/>
      <c r="BJ3550" s="171"/>
      <c r="BK3550" s="171"/>
      <c r="BL3550" s="171"/>
      <c r="BM3550" s="171"/>
      <c r="BN3550" s="171"/>
      <c r="BO3550" s="171"/>
      <c r="BP3550" s="171"/>
      <c r="BQ3550" s="171"/>
      <c r="BR3550" s="171"/>
      <c r="BS3550" s="171"/>
      <c r="BT3550" s="171"/>
      <c r="BU3550" s="171"/>
      <c r="BV3550" s="171"/>
      <c r="BW3550" s="171"/>
      <c r="BX3550" s="171"/>
      <c r="BY3550" s="171"/>
      <c r="BZ3550" s="171"/>
      <c r="CA3550" s="171"/>
      <c r="CB3550" s="171"/>
      <c r="CC3550" s="171"/>
      <c r="CD3550" s="171"/>
      <c r="CE3550" s="171"/>
      <c r="CF3550" s="171"/>
      <c r="CG3550" s="171"/>
      <c r="CH3550" s="171"/>
      <c r="CI3550" s="171"/>
      <c r="CJ3550" s="171"/>
      <c r="CK3550" s="171"/>
      <c r="CL3550" s="171"/>
      <c r="CM3550" s="171"/>
      <c r="CN3550" s="171"/>
      <c r="CO3550" s="171"/>
      <c r="CP3550" s="171"/>
      <c r="CQ3550" s="171"/>
      <c r="CR3550" s="171"/>
      <c r="CS3550" s="171"/>
      <c r="CT3550" s="171"/>
      <c r="CU3550" s="171"/>
      <c r="CV3550" s="171"/>
      <c r="CW3550" s="171"/>
      <c r="CX3550" s="171"/>
      <c r="CY3550" s="171"/>
      <c r="CZ3550" s="171"/>
      <c r="DA3550" s="171"/>
      <c r="DB3550" s="171"/>
      <c r="DC3550" s="171"/>
      <c r="DD3550" s="171"/>
      <c r="DE3550" s="171"/>
      <c r="DF3550" s="171"/>
      <c r="DG3550" s="171"/>
      <c r="DH3550" s="171"/>
      <c r="DI3550" s="171"/>
      <c r="DJ3550" s="171"/>
      <c r="DK3550" s="171"/>
      <c r="DL3550" s="171"/>
      <c r="DM3550" s="171"/>
      <c r="DN3550" s="171"/>
      <c r="DO3550" s="171"/>
      <c r="DP3550" s="171"/>
      <c r="DQ3550" s="171"/>
      <c r="DR3550" s="171"/>
      <c r="DS3550" s="171"/>
      <c r="DT3550" s="171"/>
      <c r="DU3550" s="171"/>
      <c r="DV3550" s="171"/>
      <c r="DW3550" s="171"/>
      <c r="DX3550" s="171"/>
      <c r="DY3550" s="171"/>
      <c r="DZ3550" s="171"/>
      <c r="EA3550" s="171"/>
      <c r="EB3550" s="171"/>
      <c r="EC3550" s="171"/>
      <c r="ED3550" s="171"/>
      <c r="EE3550" s="171"/>
      <c r="EF3550" s="171"/>
      <c r="EG3550" s="171"/>
      <c r="EH3550" s="171"/>
      <c r="EI3550" s="171"/>
      <c r="EJ3550" s="171"/>
      <c r="EK3550" s="171"/>
      <c r="EL3550" s="171"/>
      <c r="EM3550" s="171"/>
      <c r="EN3550" s="171"/>
    </row>
    <row r="3551" spans="43:144" ht="15" x14ac:dyDescent="0.25">
      <c r="AQ3551" s="171"/>
      <c r="AR3551"/>
      <c r="AS3551"/>
      <c r="AT3551"/>
      <c r="AU3551"/>
      <c r="AV3551"/>
      <c r="AW3551"/>
      <c r="AX3551"/>
      <c r="AY3551"/>
      <c r="AZ3551"/>
      <c r="BA3551"/>
      <c r="BB3551"/>
      <c r="BC3551"/>
      <c r="BD3551"/>
      <c r="BE3551" s="171"/>
      <c r="BF3551" s="171"/>
      <c r="BG3551" s="171"/>
      <c r="BH3551" s="171"/>
      <c r="BI3551" s="171"/>
      <c r="BJ3551" s="171"/>
      <c r="BK3551" s="171"/>
      <c r="BL3551" s="171"/>
      <c r="BM3551" s="171"/>
      <c r="BN3551" s="171"/>
      <c r="BO3551" s="171"/>
      <c r="BP3551" s="171"/>
      <c r="BQ3551" s="171"/>
      <c r="BR3551" s="171"/>
      <c r="BS3551" s="171"/>
      <c r="BT3551" s="171"/>
      <c r="BU3551" s="171"/>
      <c r="BV3551" s="171"/>
      <c r="BW3551" s="171"/>
      <c r="BX3551" s="171"/>
      <c r="BY3551" s="171"/>
      <c r="BZ3551" s="171"/>
      <c r="CA3551" s="171"/>
      <c r="CB3551" s="171"/>
      <c r="CC3551" s="171"/>
      <c r="CD3551" s="171"/>
      <c r="CE3551" s="171"/>
      <c r="CF3551" s="171"/>
      <c r="CG3551" s="171"/>
      <c r="CH3551" s="171"/>
      <c r="CI3551" s="171"/>
      <c r="CJ3551" s="171"/>
      <c r="CK3551" s="171"/>
      <c r="CL3551" s="171"/>
      <c r="CM3551" s="171"/>
      <c r="CN3551" s="171"/>
      <c r="CO3551" s="171"/>
      <c r="CP3551" s="171"/>
      <c r="CQ3551" s="171"/>
      <c r="CR3551" s="171"/>
      <c r="CS3551" s="171"/>
      <c r="CT3551" s="171"/>
      <c r="CU3551" s="171"/>
      <c r="CV3551" s="171"/>
      <c r="CW3551" s="171"/>
      <c r="CX3551" s="171"/>
      <c r="CY3551" s="171"/>
      <c r="CZ3551" s="171"/>
      <c r="DA3551" s="171"/>
      <c r="DB3551" s="171"/>
      <c r="DC3551" s="171"/>
      <c r="DD3551" s="171"/>
      <c r="DE3551" s="171"/>
      <c r="DF3551" s="171"/>
      <c r="DG3551" s="171"/>
      <c r="DH3551" s="171"/>
      <c r="DI3551" s="171"/>
      <c r="DJ3551" s="171"/>
      <c r="DK3551" s="171"/>
      <c r="DL3551" s="171"/>
      <c r="DM3551" s="171"/>
      <c r="DN3551" s="171"/>
      <c r="DO3551" s="171"/>
      <c r="DP3551" s="171"/>
      <c r="DQ3551" s="171"/>
      <c r="DR3551" s="171"/>
      <c r="DS3551" s="171"/>
      <c r="DT3551" s="171"/>
      <c r="DU3551" s="171"/>
      <c r="DV3551" s="171"/>
      <c r="DW3551" s="171"/>
      <c r="DX3551" s="171"/>
      <c r="DY3551" s="171"/>
      <c r="DZ3551" s="171"/>
      <c r="EA3551" s="171"/>
      <c r="EB3551" s="171"/>
      <c r="EC3551" s="171"/>
      <c r="ED3551" s="171"/>
      <c r="EE3551" s="171"/>
      <c r="EF3551" s="171"/>
      <c r="EG3551" s="171"/>
      <c r="EH3551" s="171"/>
      <c r="EI3551" s="171"/>
      <c r="EJ3551" s="171"/>
      <c r="EK3551" s="171"/>
      <c r="EL3551" s="171"/>
      <c r="EM3551" s="171"/>
      <c r="EN3551" s="171"/>
    </row>
    <row r="3552" spans="43:144" ht="15" x14ac:dyDescent="0.25">
      <c r="AQ3552" s="171"/>
      <c r="AR3552"/>
      <c r="AS3552"/>
      <c r="AT3552"/>
      <c r="AU3552"/>
      <c r="AV3552"/>
      <c r="AW3552"/>
      <c r="AX3552"/>
      <c r="AY3552"/>
      <c r="AZ3552"/>
      <c r="BA3552"/>
      <c r="BB3552"/>
      <c r="BC3552"/>
      <c r="BD3552"/>
      <c r="BE3552" s="171"/>
      <c r="BF3552" s="171"/>
      <c r="BG3552" s="171"/>
      <c r="BH3552" s="171"/>
      <c r="BI3552" s="171"/>
      <c r="BJ3552" s="171"/>
      <c r="BK3552" s="171"/>
      <c r="BL3552" s="171"/>
      <c r="BM3552" s="171"/>
      <c r="BN3552" s="171"/>
      <c r="BO3552" s="171"/>
      <c r="BP3552" s="171"/>
      <c r="BQ3552" s="171"/>
      <c r="BR3552" s="171"/>
      <c r="BS3552" s="171"/>
      <c r="BT3552" s="171"/>
      <c r="BU3552" s="171"/>
      <c r="BV3552" s="171"/>
      <c r="BW3552" s="171"/>
      <c r="BX3552" s="171"/>
      <c r="BY3552" s="171"/>
      <c r="BZ3552" s="171"/>
      <c r="CA3552" s="171"/>
      <c r="CB3552" s="171"/>
      <c r="CC3552" s="171"/>
      <c r="CD3552" s="171"/>
      <c r="CE3552" s="171"/>
      <c r="CF3552" s="171"/>
      <c r="CG3552" s="171"/>
      <c r="CH3552" s="171"/>
      <c r="CI3552" s="171"/>
      <c r="CJ3552" s="171"/>
      <c r="CK3552" s="171"/>
      <c r="CL3552" s="171"/>
      <c r="CM3552" s="171"/>
      <c r="CN3552" s="171"/>
      <c r="CO3552" s="171"/>
      <c r="CP3552" s="171"/>
      <c r="CQ3552" s="171"/>
      <c r="CR3552" s="171"/>
      <c r="CS3552" s="171"/>
      <c r="CT3552" s="171"/>
      <c r="CU3552" s="171"/>
      <c r="CV3552" s="171"/>
      <c r="CW3552" s="171"/>
      <c r="CX3552" s="171"/>
      <c r="CY3552" s="171"/>
      <c r="CZ3552" s="171"/>
      <c r="DA3552" s="171"/>
      <c r="DB3552" s="171"/>
      <c r="DC3552" s="171"/>
      <c r="DD3552" s="171"/>
      <c r="DE3552" s="171"/>
      <c r="DF3552" s="171"/>
      <c r="DG3552" s="171"/>
      <c r="DH3552" s="171"/>
      <c r="DI3552" s="171"/>
      <c r="DJ3552" s="171"/>
      <c r="DK3552" s="171"/>
      <c r="DL3552" s="171"/>
      <c r="DM3552" s="171"/>
      <c r="DN3552" s="171"/>
      <c r="DO3552" s="171"/>
      <c r="DP3552" s="171"/>
      <c r="DQ3552" s="171"/>
      <c r="DR3552" s="171"/>
      <c r="DS3552" s="171"/>
      <c r="DT3552" s="171"/>
      <c r="DU3552" s="171"/>
      <c r="DV3552" s="171"/>
      <c r="DW3552" s="171"/>
      <c r="DX3552" s="171"/>
      <c r="DY3552" s="171"/>
      <c r="DZ3552" s="171"/>
      <c r="EA3552" s="171"/>
      <c r="EB3552" s="171"/>
      <c r="EC3552" s="171"/>
      <c r="ED3552" s="171"/>
      <c r="EE3552" s="171"/>
      <c r="EF3552" s="171"/>
      <c r="EG3552" s="171"/>
      <c r="EH3552" s="171"/>
      <c r="EI3552" s="171"/>
      <c r="EJ3552" s="171"/>
      <c r="EK3552" s="171"/>
      <c r="EL3552" s="171"/>
      <c r="EM3552" s="171"/>
      <c r="EN3552" s="171"/>
    </row>
    <row r="3553" spans="43:144" ht="15" x14ac:dyDescent="0.25">
      <c r="AQ3553" s="171"/>
      <c r="AR3553"/>
      <c r="AS3553"/>
      <c r="AT3553"/>
      <c r="AU3553"/>
      <c r="AV3553"/>
      <c r="AW3553"/>
      <c r="AX3553"/>
      <c r="AY3553"/>
      <c r="AZ3553"/>
      <c r="BA3553"/>
      <c r="BB3553"/>
      <c r="BC3553"/>
      <c r="BD3553"/>
      <c r="BE3553" s="171"/>
      <c r="BF3553" s="171"/>
      <c r="BG3553" s="171"/>
      <c r="BH3553" s="171"/>
      <c r="BI3553" s="171"/>
      <c r="BJ3553" s="171"/>
      <c r="BK3553" s="171"/>
      <c r="BL3553" s="171"/>
      <c r="BM3553" s="171"/>
      <c r="BN3553" s="171"/>
      <c r="BO3553" s="171"/>
      <c r="BP3553" s="171"/>
      <c r="BQ3553" s="171"/>
      <c r="BR3553" s="171"/>
      <c r="BS3553" s="171"/>
      <c r="BT3553" s="171"/>
      <c r="BU3553" s="171"/>
      <c r="BV3553" s="171"/>
      <c r="BW3553" s="171"/>
      <c r="BX3553" s="171"/>
      <c r="BY3553" s="171"/>
      <c r="BZ3553" s="171"/>
      <c r="CA3553" s="171"/>
      <c r="CB3553" s="171"/>
      <c r="CC3553" s="171"/>
      <c r="CD3553" s="171"/>
      <c r="CE3553" s="171"/>
      <c r="CF3553" s="171"/>
      <c r="CG3553" s="171"/>
      <c r="CH3553" s="171"/>
      <c r="CI3553" s="171"/>
      <c r="CJ3553" s="171"/>
      <c r="CK3553" s="171"/>
      <c r="CL3553" s="171"/>
      <c r="CM3553" s="171"/>
      <c r="CN3553" s="171"/>
      <c r="CO3553" s="171"/>
      <c r="CP3553" s="171"/>
      <c r="CQ3553" s="171"/>
      <c r="CR3553" s="171"/>
      <c r="CS3553" s="171"/>
      <c r="CT3553" s="171"/>
      <c r="CU3553" s="171"/>
      <c r="CV3553" s="171"/>
      <c r="CW3553" s="171"/>
      <c r="CX3553" s="171"/>
      <c r="CY3553" s="171"/>
      <c r="CZ3553" s="171"/>
      <c r="DA3553" s="171"/>
      <c r="DB3553" s="171"/>
      <c r="DC3553" s="171"/>
      <c r="DD3553" s="171"/>
      <c r="DE3553" s="171"/>
      <c r="DF3553" s="171"/>
      <c r="DG3553" s="171"/>
      <c r="DH3553" s="171"/>
      <c r="DI3553" s="171"/>
      <c r="DJ3553" s="171"/>
      <c r="DK3553" s="171"/>
      <c r="DL3553" s="171"/>
      <c r="DM3553" s="171"/>
      <c r="DN3553" s="171"/>
      <c r="DO3553" s="171"/>
      <c r="DP3553" s="171"/>
      <c r="DQ3553" s="171"/>
      <c r="DR3553" s="171"/>
      <c r="DS3553" s="171"/>
      <c r="DT3553" s="171"/>
      <c r="DU3553" s="171"/>
      <c r="DV3553" s="171"/>
      <c r="DW3553" s="171"/>
      <c r="DX3553" s="171"/>
      <c r="DY3553" s="171"/>
      <c r="DZ3553" s="171"/>
      <c r="EA3553" s="171"/>
      <c r="EB3553" s="171"/>
      <c r="EC3553" s="171"/>
      <c r="ED3553" s="171"/>
      <c r="EE3553" s="171"/>
      <c r="EF3553" s="171"/>
      <c r="EG3553" s="171"/>
      <c r="EH3553" s="171"/>
      <c r="EI3553" s="171"/>
      <c r="EJ3553" s="171"/>
      <c r="EK3553" s="171"/>
      <c r="EL3553" s="171"/>
      <c r="EM3553" s="171"/>
      <c r="EN3553" s="171"/>
    </row>
    <row r="3554" spans="43:144" ht="15" x14ac:dyDescent="0.25">
      <c r="AQ3554" s="171"/>
      <c r="AR3554"/>
      <c r="AS3554"/>
      <c r="AT3554"/>
      <c r="AU3554"/>
      <c r="AV3554"/>
      <c r="AW3554"/>
      <c r="AX3554"/>
      <c r="AY3554"/>
      <c r="AZ3554"/>
      <c r="BA3554"/>
      <c r="BB3554"/>
      <c r="BC3554"/>
      <c r="BD3554"/>
      <c r="BE3554" s="171"/>
      <c r="BF3554" s="171"/>
      <c r="BG3554" s="171"/>
      <c r="BH3554" s="171"/>
      <c r="BI3554" s="171"/>
      <c r="BJ3554" s="171"/>
      <c r="BK3554" s="171"/>
      <c r="BL3554" s="171"/>
      <c r="BM3554" s="171"/>
      <c r="BN3554" s="171"/>
      <c r="BO3554" s="171"/>
      <c r="BP3554" s="171"/>
      <c r="BQ3554" s="171"/>
      <c r="BR3554" s="171"/>
      <c r="BS3554" s="171"/>
      <c r="BT3554" s="171"/>
      <c r="BU3554" s="171"/>
      <c r="BV3554" s="171"/>
      <c r="BW3554" s="171"/>
      <c r="BX3554" s="171"/>
      <c r="BY3554" s="171"/>
      <c r="BZ3554" s="171"/>
      <c r="CA3554" s="171"/>
      <c r="CB3554" s="171"/>
      <c r="CC3554" s="171"/>
      <c r="CD3554" s="171"/>
      <c r="CE3554" s="171"/>
      <c r="CF3554" s="171"/>
      <c r="CG3554" s="171"/>
      <c r="CH3554" s="171"/>
      <c r="CI3554" s="171"/>
      <c r="CJ3554" s="171"/>
      <c r="CK3554" s="171"/>
      <c r="CL3554" s="171"/>
      <c r="CM3554" s="171"/>
      <c r="CN3554" s="171"/>
      <c r="CO3554" s="171"/>
      <c r="CP3554" s="171"/>
      <c r="CQ3554" s="171"/>
      <c r="CR3554" s="171"/>
      <c r="CS3554" s="171"/>
      <c r="CT3554" s="171"/>
      <c r="CU3554" s="171"/>
      <c r="CV3554" s="171"/>
      <c r="CW3554" s="171"/>
      <c r="CX3554" s="171"/>
      <c r="CY3554" s="171"/>
      <c r="CZ3554" s="171"/>
      <c r="DA3554" s="171"/>
      <c r="DB3554" s="171"/>
      <c r="DC3554" s="171"/>
      <c r="DD3554" s="171"/>
      <c r="DE3554" s="171"/>
      <c r="DF3554" s="171"/>
      <c r="DG3554" s="171"/>
      <c r="DH3554" s="171"/>
      <c r="DI3554" s="171"/>
      <c r="DJ3554" s="171"/>
      <c r="DK3554" s="171"/>
      <c r="DL3554" s="171"/>
      <c r="DM3554" s="171"/>
      <c r="DN3554" s="171"/>
      <c r="DO3554" s="171"/>
      <c r="DP3554" s="171"/>
      <c r="DQ3554" s="171"/>
      <c r="DR3554" s="171"/>
      <c r="DS3554" s="171"/>
      <c r="DT3554" s="171"/>
      <c r="DU3554" s="171"/>
      <c r="DV3554" s="171"/>
      <c r="DW3554" s="171"/>
      <c r="DX3554" s="171"/>
      <c r="DY3554" s="171"/>
      <c r="DZ3554" s="171"/>
      <c r="EA3554" s="171"/>
      <c r="EB3554" s="171"/>
      <c r="EC3554" s="171"/>
      <c r="ED3554" s="171"/>
      <c r="EE3554" s="171"/>
      <c r="EF3554" s="171"/>
      <c r="EG3554" s="171"/>
      <c r="EH3554" s="171"/>
      <c r="EI3554" s="171"/>
      <c r="EJ3554" s="171"/>
      <c r="EK3554" s="171"/>
      <c r="EL3554" s="171"/>
      <c r="EM3554" s="171"/>
      <c r="EN3554" s="171"/>
    </row>
    <row r="3555" spans="43:144" ht="15" x14ac:dyDescent="0.25">
      <c r="AQ3555" s="171"/>
      <c r="AR3555"/>
      <c r="AS3555"/>
      <c r="AT3555"/>
      <c r="AU3555"/>
      <c r="AV3555"/>
      <c r="AW3555"/>
      <c r="AX3555"/>
      <c r="AY3555"/>
      <c r="AZ3555"/>
      <c r="BA3555"/>
      <c r="BB3555"/>
      <c r="BC3555"/>
      <c r="BD3555"/>
      <c r="BE3555" s="171"/>
      <c r="BF3555" s="171"/>
      <c r="BG3555" s="171"/>
      <c r="BH3555" s="171"/>
      <c r="BI3555" s="171"/>
      <c r="BJ3555" s="171"/>
      <c r="BK3555" s="171"/>
      <c r="BL3555" s="171"/>
      <c r="BM3555" s="171"/>
      <c r="BN3555" s="171"/>
      <c r="BO3555" s="171"/>
      <c r="BP3555" s="171"/>
      <c r="BQ3555" s="171"/>
      <c r="BR3555" s="171"/>
      <c r="BS3555" s="171"/>
      <c r="BT3555" s="171"/>
      <c r="BU3555" s="171"/>
      <c r="BV3555" s="171"/>
      <c r="BW3555" s="171"/>
      <c r="BX3555" s="171"/>
      <c r="BY3555" s="171"/>
      <c r="BZ3555" s="171"/>
      <c r="CA3555" s="171"/>
      <c r="CB3555" s="171"/>
      <c r="CC3555" s="171"/>
      <c r="CD3555" s="171"/>
      <c r="CE3555" s="171"/>
      <c r="CF3555" s="171"/>
      <c r="CG3555" s="171"/>
      <c r="CH3555" s="171"/>
      <c r="CI3555" s="171"/>
      <c r="CJ3555" s="171"/>
      <c r="CK3555" s="171"/>
      <c r="CL3555" s="171"/>
      <c r="CM3555" s="171"/>
      <c r="CN3555" s="171"/>
      <c r="CO3555" s="171"/>
      <c r="CP3555" s="171"/>
      <c r="CQ3555" s="171"/>
      <c r="CR3555" s="171"/>
      <c r="CS3555" s="171"/>
      <c r="CT3555" s="171"/>
      <c r="CU3555" s="171"/>
      <c r="CV3555" s="171"/>
      <c r="CW3555" s="171"/>
      <c r="CX3555" s="171"/>
      <c r="CY3555" s="171"/>
      <c r="CZ3555" s="171"/>
      <c r="DA3555" s="171"/>
      <c r="DB3555" s="171"/>
      <c r="DC3555" s="171"/>
      <c r="DD3555" s="171"/>
      <c r="DE3555" s="171"/>
      <c r="DF3555" s="171"/>
      <c r="DG3555" s="171"/>
      <c r="DH3555" s="171"/>
      <c r="DI3555" s="171"/>
      <c r="DJ3555" s="171"/>
      <c r="DK3555" s="171"/>
      <c r="DL3555" s="171"/>
      <c r="DM3555" s="171"/>
      <c r="DN3555" s="171"/>
      <c r="DO3555" s="171"/>
      <c r="DP3555" s="171"/>
      <c r="DQ3555" s="171"/>
      <c r="DR3555" s="171"/>
      <c r="DS3555" s="171"/>
      <c r="DT3555" s="171"/>
      <c r="DU3555" s="171"/>
      <c r="DV3555" s="171"/>
      <c r="DW3555" s="171"/>
      <c r="DX3555" s="171"/>
      <c r="DY3555" s="171"/>
      <c r="DZ3555" s="171"/>
      <c r="EA3555" s="171"/>
      <c r="EB3555" s="171"/>
      <c r="EC3555" s="171"/>
      <c r="ED3555" s="171"/>
      <c r="EE3555" s="171"/>
      <c r="EF3555" s="171"/>
      <c r="EG3555" s="171"/>
      <c r="EH3555" s="171"/>
      <c r="EI3555" s="171"/>
      <c r="EJ3555" s="171"/>
      <c r="EK3555" s="171"/>
      <c r="EL3555" s="171"/>
      <c r="EM3555" s="171"/>
      <c r="EN3555" s="171"/>
    </row>
    <row r="3556" spans="43:144" ht="15" x14ac:dyDescent="0.25">
      <c r="AQ3556" s="171"/>
      <c r="AR3556"/>
      <c r="AS3556"/>
      <c r="AT3556"/>
      <c r="AU3556"/>
      <c r="AV3556"/>
      <c r="AW3556"/>
      <c r="AX3556"/>
      <c r="AY3556"/>
      <c r="AZ3556"/>
      <c r="BA3556"/>
      <c r="BB3556"/>
      <c r="BC3556"/>
      <c r="BD3556"/>
      <c r="BE3556" s="171"/>
      <c r="BF3556" s="171"/>
      <c r="BG3556" s="171"/>
      <c r="BH3556" s="171"/>
      <c r="BI3556" s="171"/>
      <c r="BJ3556" s="171"/>
      <c r="BK3556" s="171"/>
      <c r="BL3556" s="171"/>
      <c r="BM3556" s="171"/>
      <c r="BN3556" s="171"/>
      <c r="BO3556" s="171"/>
      <c r="BP3556" s="171"/>
      <c r="BQ3556" s="171"/>
      <c r="BR3556" s="171"/>
      <c r="BS3556" s="171"/>
      <c r="BT3556" s="171"/>
      <c r="BU3556" s="171"/>
      <c r="BV3556" s="171"/>
      <c r="BW3556" s="171"/>
      <c r="BX3556" s="171"/>
      <c r="BY3556" s="171"/>
      <c r="BZ3556" s="171"/>
      <c r="CA3556" s="171"/>
      <c r="CB3556" s="171"/>
      <c r="CC3556" s="171"/>
      <c r="CD3556" s="171"/>
      <c r="CE3556" s="171"/>
      <c r="CF3556" s="171"/>
      <c r="CG3556" s="171"/>
      <c r="CH3556" s="171"/>
      <c r="CI3556" s="171"/>
      <c r="CJ3556" s="171"/>
      <c r="CK3556" s="171"/>
      <c r="CL3556" s="171"/>
      <c r="CM3556" s="171"/>
      <c r="CN3556" s="171"/>
      <c r="CO3556" s="171"/>
      <c r="CP3556" s="171"/>
      <c r="CQ3556" s="171"/>
      <c r="CR3556" s="171"/>
      <c r="CS3556" s="171"/>
      <c r="CT3556" s="171"/>
      <c r="CU3556" s="171"/>
      <c r="CV3556" s="171"/>
      <c r="CW3556" s="171"/>
      <c r="CX3556" s="171"/>
      <c r="CY3556" s="171"/>
      <c r="CZ3556" s="171"/>
      <c r="DA3556" s="171"/>
      <c r="DB3556" s="171"/>
      <c r="DC3556" s="171"/>
      <c r="DD3556" s="171"/>
      <c r="DE3556" s="171"/>
      <c r="DF3556" s="171"/>
      <c r="DG3556" s="171"/>
      <c r="DH3556" s="171"/>
      <c r="DI3556" s="171"/>
      <c r="DJ3556" s="171"/>
      <c r="DK3556" s="171"/>
      <c r="DL3556" s="171"/>
      <c r="DM3556" s="171"/>
      <c r="DN3556" s="171"/>
      <c r="DO3556" s="171"/>
      <c r="DP3556" s="171"/>
      <c r="DQ3556" s="171"/>
      <c r="DR3556" s="171"/>
      <c r="DS3556" s="171"/>
      <c r="DT3556" s="171"/>
      <c r="DU3556" s="171"/>
      <c r="DV3556" s="171"/>
      <c r="DW3556" s="171"/>
      <c r="DX3556" s="171"/>
      <c r="DY3556" s="171"/>
      <c r="DZ3556" s="171"/>
      <c r="EA3556" s="171"/>
      <c r="EB3556" s="171"/>
      <c r="EC3556" s="171"/>
      <c r="ED3556" s="171"/>
      <c r="EE3556" s="171"/>
      <c r="EF3556" s="171"/>
      <c r="EG3556" s="171"/>
      <c r="EH3556" s="171"/>
      <c r="EI3556" s="171"/>
      <c r="EJ3556" s="171"/>
      <c r="EK3556" s="171"/>
      <c r="EL3556" s="171"/>
      <c r="EM3556" s="171"/>
      <c r="EN3556" s="171"/>
    </row>
    <row r="3557" spans="43:144" ht="15" x14ac:dyDescent="0.25">
      <c r="AQ3557" s="171"/>
      <c r="AR3557"/>
      <c r="AS3557"/>
      <c r="AT3557"/>
      <c r="AU3557"/>
      <c r="AV3557"/>
      <c r="AW3557"/>
      <c r="AX3557"/>
      <c r="AY3557"/>
      <c r="AZ3557"/>
      <c r="BA3557"/>
      <c r="BB3557"/>
      <c r="BC3557"/>
      <c r="BD3557"/>
      <c r="BE3557" s="171"/>
      <c r="BF3557" s="171"/>
      <c r="BG3557" s="171"/>
      <c r="BH3557" s="171"/>
      <c r="BI3557" s="171"/>
      <c r="BJ3557" s="171"/>
      <c r="BK3557" s="171"/>
      <c r="BL3557" s="171"/>
      <c r="BM3557" s="171"/>
      <c r="BN3557" s="171"/>
      <c r="BO3557" s="171"/>
      <c r="BP3557" s="171"/>
      <c r="BQ3557" s="171"/>
      <c r="BR3557" s="171"/>
      <c r="BS3557" s="171"/>
      <c r="BT3557" s="171"/>
      <c r="BU3557" s="171"/>
      <c r="BV3557" s="171"/>
      <c r="BW3557" s="171"/>
      <c r="BX3557" s="171"/>
      <c r="BY3557" s="171"/>
      <c r="BZ3557" s="171"/>
      <c r="CA3557" s="171"/>
      <c r="CB3557" s="171"/>
      <c r="CC3557" s="171"/>
      <c r="CD3557" s="171"/>
      <c r="CE3557" s="171"/>
      <c r="CF3557" s="171"/>
      <c r="CG3557" s="171"/>
      <c r="CH3557" s="171"/>
      <c r="CI3557" s="171"/>
      <c r="CJ3557" s="171"/>
      <c r="CK3557" s="171"/>
      <c r="CL3557" s="171"/>
      <c r="CM3557" s="171"/>
      <c r="CN3557" s="171"/>
      <c r="CO3557" s="171"/>
      <c r="CP3557" s="171"/>
      <c r="CQ3557" s="171"/>
      <c r="CR3557" s="171"/>
      <c r="CS3557" s="171"/>
      <c r="CT3557" s="171"/>
      <c r="CU3557" s="171"/>
      <c r="CV3557" s="171"/>
      <c r="CW3557" s="171"/>
      <c r="CX3557" s="171"/>
      <c r="CY3557" s="171"/>
      <c r="CZ3557" s="171"/>
      <c r="DA3557" s="171"/>
      <c r="DB3557" s="171"/>
      <c r="DC3557" s="171"/>
      <c r="DD3557" s="171"/>
      <c r="DE3557" s="171"/>
      <c r="DF3557" s="171"/>
      <c r="DG3557" s="171"/>
      <c r="DH3557" s="171"/>
      <c r="DI3557" s="171"/>
      <c r="DJ3557" s="171"/>
      <c r="DK3557" s="171"/>
      <c r="DL3557" s="171"/>
      <c r="DM3557" s="171"/>
      <c r="DN3557" s="171"/>
      <c r="DO3557" s="171"/>
      <c r="DP3557" s="171"/>
      <c r="DQ3557" s="171"/>
      <c r="DR3557" s="171"/>
      <c r="DS3557" s="171"/>
      <c r="DT3557" s="171"/>
      <c r="DU3557" s="171"/>
      <c r="DV3557" s="171"/>
      <c r="DW3557" s="171"/>
      <c r="DX3557" s="171"/>
      <c r="DY3557" s="171"/>
      <c r="DZ3557" s="171"/>
      <c r="EA3557" s="171"/>
      <c r="EB3557" s="171"/>
      <c r="EC3557" s="171"/>
      <c r="ED3557" s="171"/>
      <c r="EE3557" s="171"/>
      <c r="EF3557" s="171"/>
      <c r="EG3557" s="171"/>
      <c r="EH3557" s="171"/>
      <c r="EI3557" s="171"/>
      <c r="EJ3557" s="171"/>
      <c r="EK3557" s="171"/>
      <c r="EL3557" s="171"/>
      <c r="EM3557" s="171"/>
      <c r="EN3557" s="171"/>
    </row>
    <row r="3558" spans="43:144" ht="15" x14ac:dyDescent="0.25">
      <c r="AQ3558" s="171"/>
      <c r="AR3558"/>
      <c r="AS3558"/>
      <c r="AT3558"/>
      <c r="AU3558"/>
      <c r="AV3558"/>
      <c r="AW3558"/>
      <c r="AX3558"/>
      <c r="AY3558"/>
      <c r="AZ3558"/>
      <c r="BA3558"/>
      <c r="BB3558"/>
      <c r="BC3558"/>
      <c r="BD3558"/>
      <c r="BE3558" s="171"/>
      <c r="BF3558" s="171"/>
      <c r="BG3558" s="171"/>
      <c r="BH3558" s="171"/>
      <c r="BI3558" s="171"/>
      <c r="BJ3558" s="171"/>
      <c r="BK3558" s="171"/>
      <c r="BL3558" s="171"/>
      <c r="BM3558" s="171"/>
      <c r="BN3558" s="171"/>
      <c r="BO3558" s="171"/>
      <c r="BP3558" s="171"/>
      <c r="BQ3558" s="171"/>
      <c r="BR3558" s="171"/>
      <c r="BS3558" s="171"/>
      <c r="BT3558" s="171"/>
      <c r="BU3558" s="171"/>
      <c r="BV3558" s="171"/>
      <c r="BW3558" s="171"/>
      <c r="BX3558" s="171"/>
      <c r="BY3558" s="171"/>
      <c r="BZ3558" s="171"/>
      <c r="CA3558" s="171"/>
      <c r="CB3558" s="171"/>
      <c r="CC3558" s="171"/>
      <c r="CD3558" s="171"/>
      <c r="CE3558" s="171"/>
      <c r="CF3558" s="171"/>
      <c r="CG3558" s="171"/>
      <c r="CH3558" s="171"/>
      <c r="CI3558" s="171"/>
      <c r="CJ3558" s="171"/>
      <c r="CK3558" s="171"/>
      <c r="CL3558" s="171"/>
      <c r="CM3558" s="171"/>
      <c r="CN3558" s="171"/>
      <c r="CO3558" s="171"/>
      <c r="CP3558" s="171"/>
      <c r="CQ3558" s="171"/>
      <c r="CR3558" s="171"/>
      <c r="CS3558" s="171"/>
      <c r="CT3558" s="171"/>
      <c r="CU3558" s="171"/>
      <c r="CV3558" s="171"/>
      <c r="CW3558" s="171"/>
      <c r="CX3558" s="171"/>
      <c r="CY3558" s="171"/>
      <c r="CZ3558" s="171"/>
      <c r="DA3558" s="171"/>
      <c r="DB3558" s="171"/>
      <c r="DC3558" s="171"/>
      <c r="DD3558" s="171"/>
      <c r="DE3558" s="171"/>
      <c r="DF3558" s="171"/>
      <c r="DG3558" s="171"/>
      <c r="DH3558" s="171"/>
      <c r="DI3558" s="171"/>
      <c r="DJ3558" s="171"/>
      <c r="DK3558" s="171"/>
      <c r="DL3558" s="171"/>
      <c r="DM3558" s="171"/>
      <c r="DN3558" s="171"/>
      <c r="DO3558" s="171"/>
      <c r="DP3558" s="171"/>
      <c r="DQ3558" s="171"/>
      <c r="DR3558" s="171"/>
      <c r="DS3558" s="171"/>
      <c r="DT3558" s="171"/>
      <c r="DU3558" s="171"/>
      <c r="DV3558" s="171"/>
      <c r="DW3558" s="171"/>
      <c r="DX3558" s="171"/>
      <c r="DY3558" s="171"/>
      <c r="DZ3558" s="171"/>
      <c r="EA3558" s="171"/>
      <c r="EB3558" s="171"/>
      <c r="EC3558" s="171"/>
      <c r="ED3558" s="171"/>
      <c r="EE3558" s="171"/>
      <c r="EF3558" s="171"/>
      <c r="EG3558" s="171"/>
      <c r="EH3558" s="171"/>
      <c r="EI3558" s="171"/>
      <c r="EJ3558" s="171"/>
      <c r="EK3558" s="171"/>
      <c r="EL3558" s="171"/>
      <c r="EM3558" s="171"/>
      <c r="EN3558" s="171"/>
    </row>
    <row r="3559" spans="43:144" ht="15" x14ac:dyDescent="0.25">
      <c r="AQ3559" s="171"/>
      <c r="AR3559"/>
      <c r="AS3559"/>
      <c r="AT3559"/>
      <c r="AU3559"/>
      <c r="AV3559"/>
      <c r="AW3559"/>
      <c r="AX3559"/>
      <c r="AY3559"/>
      <c r="AZ3559"/>
      <c r="BA3559"/>
      <c r="BB3559"/>
      <c r="BC3559"/>
      <c r="BD3559"/>
      <c r="BE3559" s="171"/>
      <c r="BF3559" s="171"/>
      <c r="BG3559" s="171"/>
      <c r="BH3559" s="171"/>
      <c r="BI3559" s="171"/>
      <c r="BJ3559" s="171"/>
      <c r="BK3559" s="171"/>
      <c r="BL3559" s="171"/>
      <c r="BM3559" s="171"/>
      <c r="BN3559" s="171"/>
      <c r="BO3559" s="171"/>
      <c r="BP3559" s="171"/>
      <c r="BQ3559" s="171"/>
      <c r="BR3559" s="171"/>
      <c r="BS3559" s="171"/>
      <c r="BT3559" s="171"/>
      <c r="BU3559" s="171"/>
      <c r="BV3559" s="171"/>
      <c r="BW3559" s="171"/>
      <c r="BX3559" s="171"/>
      <c r="BY3559" s="171"/>
      <c r="BZ3559" s="171"/>
      <c r="CA3559" s="171"/>
      <c r="CB3559" s="171"/>
      <c r="CC3559" s="171"/>
      <c r="CD3559" s="171"/>
      <c r="CE3559" s="171"/>
      <c r="CF3559" s="171"/>
      <c r="CG3559" s="171"/>
      <c r="CH3559" s="171"/>
      <c r="CI3559" s="171"/>
      <c r="CJ3559" s="171"/>
      <c r="CK3559" s="171"/>
      <c r="CL3559" s="171"/>
      <c r="CM3559" s="171"/>
      <c r="CN3559" s="171"/>
      <c r="CO3559" s="171"/>
      <c r="CP3559" s="171"/>
      <c r="CQ3559" s="171"/>
      <c r="CR3559" s="171"/>
      <c r="CS3559" s="171"/>
      <c r="CT3559" s="171"/>
      <c r="CU3559" s="171"/>
      <c r="CV3559" s="171"/>
      <c r="CW3559" s="171"/>
      <c r="CX3559" s="171"/>
      <c r="CY3559" s="171"/>
      <c r="CZ3559" s="171"/>
      <c r="DA3559" s="171"/>
      <c r="DB3559" s="171"/>
      <c r="DC3559" s="171"/>
      <c r="DD3559" s="171"/>
      <c r="DE3559" s="171"/>
      <c r="DF3559" s="171"/>
      <c r="DG3559" s="171"/>
      <c r="DH3559" s="171"/>
      <c r="DI3559" s="171"/>
      <c r="DJ3559" s="171"/>
      <c r="DK3559" s="171"/>
      <c r="DL3559" s="171"/>
      <c r="DM3559" s="171"/>
      <c r="DN3559" s="171"/>
      <c r="DO3559" s="171"/>
      <c r="DP3559" s="171"/>
      <c r="DQ3559" s="171"/>
      <c r="DR3559" s="171"/>
      <c r="DS3559" s="171"/>
      <c r="DT3559" s="171"/>
      <c r="DU3559" s="171"/>
      <c r="DV3559" s="171"/>
      <c r="DW3559" s="171"/>
      <c r="DX3559" s="171"/>
      <c r="DY3559" s="171"/>
      <c r="DZ3559" s="171"/>
      <c r="EA3559" s="171"/>
      <c r="EB3559" s="171"/>
      <c r="EC3559" s="171"/>
      <c r="ED3559" s="171"/>
      <c r="EE3559" s="171"/>
      <c r="EF3559" s="171"/>
      <c r="EG3559" s="171"/>
      <c r="EH3559" s="171"/>
      <c r="EI3559" s="171"/>
      <c r="EJ3559" s="171"/>
      <c r="EK3559" s="171"/>
      <c r="EL3559" s="171"/>
      <c r="EM3559" s="171"/>
      <c r="EN3559" s="171"/>
    </row>
    <row r="3560" spans="43:144" ht="15" x14ac:dyDescent="0.25">
      <c r="AQ3560" s="171"/>
      <c r="AR3560"/>
      <c r="AS3560"/>
      <c r="AT3560"/>
      <c r="AU3560"/>
      <c r="AV3560"/>
      <c r="AW3560"/>
      <c r="AX3560"/>
      <c r="AY3560"/>
      <c r="AZ3560"/>
      <c r="BA3560"/>
      <c r="BB3560"/>
      <c r="BC3560"/>
      <c r="BD3560"/>
      <c r="BE3560" s="171"/>
      <c r="BF3560" s="171"/>
      <c r="BG3560" s="171"/>
      <c r="BH3560" s="171"/>
      <c r="BI3560" s="171"/>
      <c r="BJ3560" s="171"/>
      <c r="BK3560" s="171"/>
      <c r="BL3560" s="171"/>
      <c r="BM3560" s="171"/>
      <c r="BN3560" s="171"/>
      <c r="BO3560" s="171"/>
      <c r="BP3560" s="171"/>
      <c r="BQ3560" s="171"/>
      <c r="BR3560" s="171"/>
      <c r="BS3560" s="171"/>
      <c r="BT3560" s="171"/>
      <c r="BU3560" s="171"/>
      <c r="BV3560" s="171"/>
      <c r="BW3560" s="171"/>
      <c r="BX3560" s="171"/>
      <c r="BY3560" s="171"/>
      <c r="BZ3560" s="171"/>
      <c r="CA3560" s="171"/>
      <c r="CB3560" s="171"/>
      <c r="CC3560" s="171"/>
      <c r="CD3560" s="171"/>
      <c r="CE3560" s="171"/>
      <c r="CF3560" s="171"/>
      <c r="CG3560" s="171"/>
      <c r="CH3560" s="171"/>
      <c r="CI3560" s="171"/>
      <c r="CJ3560" s="171"/>
      <c r="CK3560" s="171"/>
      <c r="CL3560" s="171"/>
      <c r="CM3560" s="171"/>
      <c r="CN3560" s="171"/>
      <c r="CO3560" s="171"/>
      <c r="CP3560" s="171"/>
      <c r="CQ3560" s="171"/>
      <c r="CR3560" s="171"/>
      <c r="CS3560" s="171"/>
      <c r="CT3560" s="171"/>
      <c r="CU3560" s="171"/>
      <c r="CV3560" s="171"/>
      <c r="CW3560" s="171"/>
      <c r="CX3560" s="171"/>
      <c r="CY3560" s="171"/>
      <c r="CZ3560" s="171"/>
      <c r="DA3560" s="171"/>
      <c r="DB3560" s="171"/>
      <c r="DC3560" s="171"/>
      <c r="DD3560" s="171"/>
      <c r="DE3560" s="171"/>
      <c r="DF3560" s="171"/>
      <c r="DG3560" s="171"/>
      <c r="DH3560" s="171"/>
      <c r="DI3560" s="171"/>
      <c r="DJ3560" s="171"/>
      <c r="DK3560" s="171"/>
      <c r="DL3560" s="171"/>
      <c r="DM3560" s="171"/>
      <c r="DN3560" s="171"/>
      <c r="DO3560" s="171"/>
      <c r="DP3560" s="171"/>
      <c r="DQ3560" s="171"/>
      <c r="DR3560" s="171"/>
      <c r="DS3560" s="171"/>
      <c r="DT3560" s="171"/>
      <c r="DU3560" s="171"/>
      <c r="DV3560" s="171"/>
      <c r="DW3560" s="171"/>
      <c r="DX3560" s="171"/>
      <c r="DY3560" s="171"/>
      <c r="DZ3560" s="171"/>
      <c r="EA3560" s="171"/>
      <c r="EB3560" s="171"/>
      <c r="EC3560" s="171"/>
      <c r="ED3560" s="171"/>
      <c r="EE3560" s="171"/>
      <c r="EF3560" s="171"/>
      <c r="EG3560" s="171"/>
      <c r="EH3560" s="171"/>
      <c r="EI3560" s="171"/>
      <c r="EJ3560" s="171"/>
      <c r="EK3560" s="171"/>
      <c r="EL3560" s="171"/>
      <c r="EM3560" s="171"/>
      <c r="EN3560" s="171"/>
    </row>
    <row r="3561" spans="43:144" ht="15" x14ac:dyDescent="0.25">
      <c r="AQ3561" s="171"/>
      <c r="AR3561"/>
      <c r="AS3561"/>
      <c r="AT3561"/>
      <c r="AU3561"/>
      <c r="AV3561"/>
      <c r="AW3561"/>
      <c r="AX3561"/>
      <c r="AY3561"/>
      <c r="AZ3561"/>
      <c r="BA3561"/>
      <c r="BB3561"/>
      <c r="BC3561"/>
      <c r="BD3561"/>
      <c r="BE3561" s="171"/>
      <c r="BF3561" s="171"/>
      <c r="BG3561" s="171"/>
      <c r="BH3561" s="171"/>
      <c r="BI3561" s="171"/>
      <c r="BJ3561" s="171"/>
      <c r="BK3561" s="171"/>
      <c r="BL3561" s="171"/>
      <c r="BM3561" s="171"/>
      <c r="BN3561" s="171"/>
      <c r="BO3561" s="171"/>
      <c r="BP3561" s="171"/>
      <c r="BQ3561" s="171"/>
      <c r="BR3561" s="171"/>
      <c r="BS3561" s="171"/>
      <c r="BT3561" s="171"/>
      <c r="BU3561" s="171"/>
      <c r="BV3561" s="171"/>
      <c r="BW3561" s="171"/>
      <c r="BX3561" s="171"/>
      <c r="BY3561" s="171"/>
      <c r="BZ3561" s="171"/>
      <c r="CA3561" s="171"/>
      <c r="CB3561" s="171"/>
      <c r="CC3561" s="171"/>
      <c r="CD3561" s="171"/>
      <c r="CE3561" s="171"/>
      <c r="CF3561" s="171"/>
      <c r="CG3561" s="171"/>
      <c r="CH3561" s="171"/>
      <c r="CI3561" s="171"/>
      <c r="CJ3561" s="171"/>
      <c r="CK3561" s="171"/>
      <c r="CL3561" s="171"/>
      <c r="CM3561" s="171"/>
      <c r="CN3561" s="171"/>
      <c r="CO3561" s="171"/>
      <c r="CP3561" s="171"/>
      <c r="CQ3561" s="171"/>
      <c r="CR3561" s="171"/>
      <c r="CS3561" s="171"/>
      <c r="CT3561" s="171"/>
      <c r="CU3561" s="171"/>
      <c r="CV3561" s="171"/>
      <c r="CW3561" s="171"/>
      <c r="CX3561" s="171"/>
      <c r="CY3561" s="171"/>
      <c r="CZ3561" s="171"/>
      <c r="DA3561" s="171"/>
      <c r="DB3561" s="171"/>
      <c r="DC3561" s="171"/>
      <c r="DD3561" s="171"/>
      <c r="DE3561" s="171"/>
      <c r="DF3561" s="171"/>
      <c r="DG3561" s="171"/>
      <c r="DH3561" s="171"/>
      <c r="DI3561" s="171"/>
      <c r="DJ3561" s="171"/>
      <c r="DK3561" s="171"/>
      <c r="DL3561" s="171"/>
      <c r="DM3561" s="171"/>
      <c r="DN3561" s="171"/>
      <c r="DO3561" s="171"/>
      <c r="DP3561" s="171"/>
      <c r="DQ3561" s="171"/>
      <c r="DR3561" s="171"/>
      <c r="DS3561" s="171"/>
      <c r="DT3561" s="171"/>
      <c r="DU3561" s="171"/>
      <c r="DV3561" s="171"/>
      <c r="DW3561" s="171"/>
      <c r="DX3561" s="171"/>
      <c r="DY3561" s="171"/>
      <c r="DZ3561" s="171"/>
      <c r="EA3561" s="171"/>
      <c r="EB3561" s="171"/>
      <c r="EC3561" s="171"/>
      <c r="ED3561" s="171"/>
      <c r="EE3561" s="171"/>
      <c r="EF3561" s="171"/>
      <c r="EG3561" s="171"/>
      <c r="EH3561" s="171"/>
      <c r="EI3561" s="171"/>
      <c r="EJ3561" s="171"/>
      <c r="EK3561" s="171"/>
      <c r="EL3561" s="171"/>
      <c r="EM3561" s="171"/>
      <c r="EN3561" s="171"/>
    </row>
    <row r="3562" spans="43:144" ht="15" x14ac:dyDescent="0.25">
      <c r="AQ3562" s="171"/>
      <c r="AR3562"/>
      <c r="AS3562"/>
      <c r="AT3562"/>
      <c r="AU3562"/>
      <c r="AV3562"/>
      <c r="AW3562"/>
      <c r="AX3562"/>
      <c r="AY3562"/>
      <c r="AZ3562"/>
      <c r="BA3562"/>
      <c r="BB3562"/>
      <c r="BC3562"/>
      <c r="BD3562"/>
      <c r="BE3562" s="171"/>
      <c r="BF3562" s="171"/>
      <c r="BG3562" s="171"/>
      <c r="BH3562" s="171"/>
      <c r="BI3562" s="171"/>
      <c r="BJ3562" s="171"/>
      <c r="BK3562" s="171"/>
      <c r="BL3562" s="171"/>
      <c r="BM3562" s="171"/>
      <c r="BN3562" s="171"/>
      <c r="BO3562" s="171"/>
      <c r="BP3562" s="171"/>
      <c r="BQ3562" s="171"/>
      <c r="BR3562" s="171"/>
      <c r="BS3562" s="171"/>
      <c r="BT3562" s="171"/>
      <c r="BU3562" s="171"/>
      <c r="BV3562" s="171"/>
      <c r="BW3562" s="171"/>
      <c r="BX3562" s="171"/>
      <c r="BY3562" s="171"/>
      <c r="BZ3562" s="171"/>
      <c r="CA3562" s="171"/>
      <c r="CB3562" s="171"/>
      <c r="CC3562" s="171"/>
      <c r="CD3562" s="171"/>
      <c r="CE3562" s="171"/>
      <c r="CF3562" s="171"/>
      <c r="CG3562" s="171"/>
      <c r="CH3562" s="171"/>
      <c r="CI3562" s="171"/>
      <c r="CJ3562" s="171"/>
      <c r="CK3562" s="171"/>
      <c r="CL3562" s="171"/>
      <c r="CM3562" s="171"/>
      <c r="CN3562" s="171"/>
      <c r="CO3562" s="171"/>
      <c r="CP3562" s="171"/>
      <c r="CQ3562" s="171"/>
      <c r="CR3562" s="171"/>
      <c r="CS3562" s="171"/>
      <c r="CT3562" s="171"/>
      <c r="CU3562" s="171"/>
      <c r="CV3562" s="171"/>
      <c r="CW3562" s="171"/>
      <c r="CX3562" s="171"/>
      <c r="CY3562" s="171"/>
      <c r="CZ3562" s="171"/>
      <c r="DA3562" s="171"/>
      <c r="DB3562" s="171"/>
      <c r="DC3562" s="171"/>
      <c r="DD3562" s="171"/>
      <c r="DE3562" s="171"/>
      <c r="DF3562" s="171"/>
      <c r="DG3562" s="171"/>
      <c r="DH3562" s="171"/>
      <c r="DI3562" s="171"/>
      <c r="DJ3562" s="171"/>
      <c r="DK3562" s="171"/>
      <c r="DL3562" s="171"/>
      <c r="DM3562" s="171"/>
      <c r="DN3562" s="171"/>
      <c r="DO3562" s="171"/>
      <c r="DP3562" s="171"/>
      <c r="DQ3562" s="171"/>
      <c r="DR3562" s="171"/>
      <c r="DS3562" s="171"/>
      <c r="DT3562" s="171"/>
      <c r="DU3562" s="171"/>
      <c r="DV3562" s="171"/>
      <c r="DW3562" s="171"/>
      <c r="DX3562" s="171"/>
      <c r="DY3562" s="171"/>
      <c r="DZ3562" s="171"/>
      <c r="EA3562" s="171"/>
      <c r="EB3562" s="171"/>
      <c r="EC3562" s="171"/>
      <c r="ED3562" s="171"/>
      <c r="EE3562" s="171"/>
      <c r="EF3562" s="171"/>
      <c r="EG3562" s="171"/>
      <c r="EH3562" s="171"/>
      <c r="EI3562" s="171"/>
      <c r="EJ3562" s="171"/>
      <c r="EK3562" s="171"/>
      <c r="EL3562" s="171"/>
      <c r="EM3562" s="171"/>
      <c r="EN3562" s="171"/>
    </row>
    <row r="3563" spans="43:144" ht="15" x14ac:dyDescent="0.25">
      <c r="AQ3563" s="171"/>
      <c r="AR3563"/>
      <c r="AS3563"/>
      <c r="AT3563"/>
      <c r="AU3563"/>
      <c r="AV3563"/>
      <c r="AW3563"/>
      <c r="AX3563"/>
      <c r="AY3563"/>
      <c r="AZ3563"/>
      <c r="BA3563"/>
      <c r="BB3563"/>
      <c r="BC3563"/>
      <c r="BD3563"/>
      <c r="BE3563" s="171"/>
      <c r="BF3563" s="171"/>
      <c r="BG3563" s="171"/>
      <c r="BH3563" s="171"/>
      <c r="BI3563" s="171"/>
      <c r="BJ3563" s="171"/>
      <c r="BK3563" s="171"/>
      <c r="BL3563" s="171"/>
      <c r="BM3563" s="171"/>
      <c r="BN3563" s="171"/>
      <c r="BO3563" s="171"/>
      <c r="BP3563" s="171"/>
      <c r="BQ3563" s="171"/>
      <c r="BR3563" s="171"/>
      <c r="BS3563" s="171"/>
      <c r="BT3563" s="171"/>
      <c r="BU3563" s="171"/>
      <c r="BV3563" s="171"/>
      <c r="BW3563" s="171"/>
      <c r="BX3563" s="171"/>
      <c r="BY3563" s="171"/>
      <c r="BZ3563" s="171"/>
      <c r="CA3563" s="171"/>
      <c r="CB3563" s="171"/>
      <c r="CC3563" s="171"/>
      <c r="CD3563" s="171"/>
      <c r="CE3563" s="171"/>
      <c r="CF3563" s="171"/>
      <c r="CG3563" s="171"/>
      <c r="CH3563" s="171"/>
      <c r="CI3563" s="171"/>
      <c r="CJ3563" s="171"/>
      <c r="CK3563" s="171"/>
      <c r="CL3563" s="171"/>
      <c r="CM3563" s="171"/>
      <c r="CN3563" s="171"/>
      <c r="CO3563" s="171"/>
      <c r="CP3563" s="171"/>
      <c r="CQ3563" s="171"/>
      <c r="CR3563" s="171"/>
      <c r="CS3563" s="171"/>
      <c r="CT3563" s="171"/>
      <c r="CU3563" s="171"/>
      <c r="CV3563" s="171"/>
      <c r="CW3563" s="171"/>
      <c r="CX3563" s="171"/>
      <c r="CY3563" s="171"/>
      <c r="CZ3563" s="171"/>
      <c r="DA3563" s="171"/>
      <c r="DB3563" s="171"/>
      <c r="DC3563" s="171"/>
      <c r="DD3563" s="171"/>
      <c r="DE3563" s="171"/>
      <c r="DF3563" s="171"/>
      <c r="DG3563" s="171"/>
      <c r="DH3563" s="171"/>
      <c r="DI3563" s="171"/>
      <c r="DJ3563" s="171"/>
      <c r="DK3563" s="171"/>
      <c r="DL3563" s="171"/>
      <c r="DM3563" s="171"/>
      <c r="DN3563" s="171"/>
      <c r="DO3563" s="171"/>
      <c r="DP3563" s="171"/>
      <c r="DQ3563" s="171"/>
      <c r="DR3563" s="171"/>
      <c r="DS3563" s="171"/>
      <c r="DT3563" s="171"/>
      <c r="DU3563" s="171"/>
      <c r="DV3563" s="171"/>
      <c r="DW3563" s="171"/>
      <c r="DX3563" s="171"/>
      <c r="DY3563" s="171"/>
      <c r="DZ3563" s="171"/>
      <c r="EA3563" s="171"/>
      <c r="EB3563" s="171"/>
      <c r="EC3563" s="171"/>
      <c r="ED3563" s="171"/>
      <c r="EE3563" s="171"/>
      <c r="EF3563" s="171"/>
      <c r="EG3563" s="171"/>
      <c r="EH3563" s="171"/>
      <c r="EI3563" s="171"/>
      <c r="EJ3563" s="171"/>
      <c r="EK3563" s="171"/>
      <c r="EL3563" s="171"/>
      <c r="EM3563" s="171"/>
      <c r="EN3563" s="171"/>
    </row>
    <row r="3564" spans="43:144" ht="15" x14ac:dyDescent="0.25">
      <c r="AQ3564" s="171"/>
      <c r="AR3564"/>
      <c r="AS3564"/>
      <c r="AT3564"/>
      <c r="AU3564"/>
      <c r="AV3564"/>
      <c r="AW3564"/>
      <c r="AX3564"/>
      <c r="AY3564"/>
      <c r="AZ3564"/>
      <c r="BA3564"/>
      <c r="BB3564"/>
      <c r="BC3564"/>
      <c r="BD3564"/>
      <c r="BE3564" s="171"/>
      <c r="BF3564" s="171"/>
      <c r="BG3564" s="171"/>
      <c r="BH3564" s="171"/>
      <c r="BI3564" s="171"/>
      <c r="BJ3564" s="171"/>
      <c r="BK3564" s="171"/>
      <c r="BL3564" s="171"/>
      <c r="BM3564" s="171"/>
      <c r="BN3564" s="171"/>
      <c r="BO3564" s="171"/>
      <c r="BP3564" s="171"/>
      <c r="BQ3564" s="171"/>
      <c r="BR3564" s="171"/>
      <c r="BS3564" s="171"/>
      <c r="BT3564" s="171"/>
      <c r="BU3564" s="171"/>
      <c r="BV3564" s="171"/>
      <c r="BW3564" s="171"/>
      <c r="BX3564" s="171"/>
      <c r="BY3564" s="171"/>
      <c r="BZ3564" s="171"/>
      <c r="CA3564" s="171"/>
      <c r="CB3564" s="171"/>
      <c r="CC3564" s="171"/>
      <c r="CD3564" s="171"/>
      <c r="CE3564" s="171"/>
      <c r="CF3564" s="171"/>
      <c r="CG3564" s="171"/>
      <c r="CH3564" s="171"/>
      <c r="CI3564" s="171"/>
      <c r="CJ3564" s="171"/>
      <c r="CK3564" s="171"/>
      <c r="CL3564" s="171"/>
      <c r="CM3564" s="171"/>
      <c r="CN3564" s="171"/>
      <c r="CO3564" s="171"/>
      <c r="CP3564" s="171"/>
      <c r="CQ3564" s="171"/>
      <c r="CR3564" s="171"/>
      <c r="CS3564" s="171"/>
      <c r="CT3564" s="171"/>
      <c r="CU3564" s="171"/>
      <c r="CV3564" s="171"/>
      <c r="CW3564" s="171"/>
      <c r="CX3564" s="171"/>
      <c r="CY3564" s="171"/>
      <c r="CZ3564" s="171"/>
      <c r="DA3564" s="171"/>
      <c r="DB3564" s="171"/>
      <c r="DC3564" s="171"/>
      <c r="DD3564" s="171"/>
      <c r="DE3564" s="171"/>
      <c r="DF3564" s="171"/>
      <c r="DG3564" s="171"/>
      <c r="DH3564" s="171"/>
      <c r="DI3564" s="171"/>
      <c r="DJ3564" s="171"/>
      <c r="DK3564" s="171"/>
      <c r="DL3564" s="171"/>
      <c r="DM3564" s="171"/>
      <c r="DN3564" s="171"/>
      <c r="DO3564" s="171"/>
      <c r="DP3564" s="171"/>
      <c r="DQ3564" s="171"/>
      <c r="DR3564" s="171"/>
      <c r="DS3564" s="171"/>
      <c r="DT3564" s="171"/>
      <c r="DU3564" s="171"/>
      <c r="DV3564" s="171"/>
      <c r="DW3564" s="171"/>
      <c r="DX3564" s="171"/>
      <c r="DY3564" s="171"/>
      <c r="DZ3564" s="171"/>
      <c r="EA3564" s="171"/>
      <c r="EB3564" s="171"/>
      <c r="EC3564" s="171"/>
      <c r="ED3564" s="171"/>
      <c r="EE3564" s="171"/>
      <c r="EF3564" s="171"/>
      <c r="EG3564" s="171"/>
      <c r="EH3564" s="171"/>
      <c r="EI3564" s="171"/>
      <c r="EJ3564" s="171"/>
      <c r="EK3564" s="171"/>
      <c r="EL3564" s="171"/>
      <c r="EM3564" s="171"/>
      <c r="EN3564" s="171"/>
    </row>
    <row r="3565" spans="43:144" ht="15" x14ac:dyDescent="0.25">
      <c r="AQ3565" s="171"/>
      <c r="AR3565"/>
      <c r="AS3565"/>
      <c r="AT3565"/>
      <c r="AU3565"/>
      <c r="AV3565"/>
      <c r="AW3565"/>
      <c r="AX3565"/>
      <c r="AY3565"/>
      <c r="AZ3565"/>
      <c r="BA3565"/>
      <c r="BB3565"/>
      <c r="BC3565"/>
      <c r="BD3565"/>
      <c r="BE3565" s="171"/>
      <c r="BF3565" s="171"/>
      <c r="BG3565" s="171"/>
      <c r="BH3565" s="171"/>
      <c r="BI3565" s="171"/>
      <c r="BJ3565" s="171"/>
      <c r="BK3565" s="171"/>
      <c r="BL3565" s="171"/>
      <c r="BM3565" s="171"/>
      <c r="BN3565" s="171"/>
      <c r="BO3565" s="171"/>
      <c r="BP3565" s="171"/>
      <c r="BQ3565" s="171"/>
      <c r="BR3565" s="171"/>
      <c r="BS3565" s="171"/>
      <c r="BT3565" s="171"/>
      <c r="BU3565" s="171"/>
      <c r="BV3565" s="171"/>
      <c r="BW3565" s="171"/>
      <c r="BX3565" s="171"/>
      <c r="BY3565" s="171"/>
      <c r="BZ3565" s="171"/>
      <c r="CA3565" s="171"/>
      <c r="CB3565" s="171"/>
      <c r="CC3565" s="171"/>
      <c r="CD3565" s="171"/>
      <c r="CE3565" s="171"/>
      <c r="CF3565" s="171"/>
      <c r="CG3565" s="171"/>
      <c r="CH3565" s="171"/>
      <c r="CI3565" s="171"/>
      <c r="CJ3565" s="171"/>
      <c r="CK3565" s="171"/>
      <c r="CL3565" s="171"/>
      <c r="CM3565" s="171"/>
      <c r="CN3565" s="171"/>
      <c r="CO3565" s="171"/>
      <c r="CP3565" s="171"/>
      <c r="CQ3565" s="171"/>
      <c r="CR3565" s="171"/>
      <c r="CS3565" s="171"/>
      <c r="CT3565" s="171"/>
      <c r="CU3565" s="171"/>
      <c r="CV3565" s="171"/>
      <c r="CW3565" s="171"/>
      <c r="CX3565" s="171"/>
      <c r="CY3565" s="171"/>
      <c r="CZ3565" s="171"/>
      <c r="DA3565" s="171"/>
      <c r="DB3565" s="171"/>
      <c r="DC3565" s="171"/>
      <c r="DD3565" s="171"/>
      <c r="DE3565" s="171"/>
      <c r="DF3565" s="171"/>
      <c r="DG3565" s="171"/>
      <c r="DH3565" s="171"/>
      <c r="DI3565" s="171"/>
      <c r="DJ3565" s="171"/>
      <c r="DK3565" s="171"/>
      <c r="DL3565" s="171"/>
      <c r="DM3565" s="171"/>
      <c r="DN3565" s="171"/>
      <c r="DO3565" s="171"/>
      <c r="DP3565" s="171"/>
      <c r="DQ3565" s="171"/>
      <c r="DR3565" s="171"/>
      <c r="DS3565" s="171"/>
      <c r="DT3565" s="171"/>
      <c r="DU3565" s="171"/>
      <c r="DV3565" s="171"/>
      <c r="DW3565" s="171"/>
      <c r="DX3565" s="171"/>
      <c r="DY3565" s="171"/>
      <c r="DZ3565" s="171"/>
      <c r="EA3565" s="171"/>
      <c r="EB3565" s="171"/>
      <c r="EC3565" s="171"/>
      <c r="ED3565" s="171"/>
      <c r="EE3565" s="171"/>
      <c r="EF3565" s="171"/>
      <c r="EG3565" s="171"/>
      <c r="EH3565" s="171"/>
      <c r="EI3565" s="171"/>
      <c r="EJ3565" s="171"/>
      <c r="EK3565" s="171"/>
      <c r="EL3565" s="171"/>
      <c r="EM3565" s="171"/>
      <c r="EN3565" s="171"/>
    </row>
    <row r="3566" spans="43:144" ht="15" x14ac:dyDescent="0.25">
      <c r="AQ3566" s="171"/>
      <c r="AR3566"/>
      <c r="AS3566"/>
      <c r="AT3566"/>
      <c r="AU3566"/>
      <c r="AV3566"/>
      <c r="AW3566"/>
      <c r="AX3566"/>
      <c r="AY3566"/>
      <c r="AZ3566"/>
      <c r="BA3566"/>
      <c r="BB3566"/>
      <c r="BC3566"/>
      <c r="BD3566"/>
      <c r="BE3566" s="171"/>
      <c r="BF3566" s="171"/>
      <c r="BG3566" s="171"/>
      <c r="BH3566" s="171"/>
      <c r="BI3566" s="171"/>
      <c r="BJ3566" s="171"/>
      <c r="BK3566" s="171"/>
      <c r="BL3566" s="171"/>
      <c r="BM3566" s="171"/>
      <c r="BN3566" s="171"/>
      <c r="BO3566" s="171"/>
      <c r="BP3566" s="171"/>
      <c r="BQ3566" s="171"/>
      <c r="BR3566" s="171"/>
      <c r="BS3566" s="171"/>
      <c r="BT3566" s="171"/>
      <c r="BU3566" s="171"/>
      <c r="BV3566" s="171"/>
      <c r="BW3566" s="171"/>
      <c r="BX3566" s="171"/>
      <c r="BY3566" s="171"/>
      <c r="BZ3566" s="171"/>
      <c r="CA3566" s="171"/>
      <c r="CB3566" s="171"/>
      <c r="CC3566" s="171"/>
      <c r="CD3566" s="171"/>
      <c r="CE3566" s="171"/>
      <c r="CF3566" s="171"/>
      <c r="CG3566" s="171"/>
      <c r="CH3566" s="171"/>
      <c r="CI3566" s="171"/>
      <c r="CJ3566" s="171"/>
      <c r="CK3566" s="171"/>
      <c r="CL3566" s="171"/>
      <c r="CM3566" s="171"/>
      <c r="CN3566" s="171"/>
      <c r="CO3566" s="171"/>
      <c r="CP3566" s="171"/>
      <c r="CQ3566" s="171"/>
      <c r="CR3566" s="171"/>
      <c r="CS3566" s="171"/>
      <c r="CT3566" s="171"/>
      <c r="CU3566" s="171"/>
      <c r="CV3566" s="171"/>
      <c r="CW3566" s="171"/>
      <c r="CX3566" s="171"/>
      <c r="CY3566" s="171"/>
      <c r="CZ3566" s="171"/>
      <c r="DA3566" s="171"/>
      <c r="DB3566" s="171"/>
      <c r="DC3566" s="171"/>
      <c r="DD3566" s="171"/>
      <c r="DE3566" s="171"/>
      <c r="DF3566" s="171"/>
      <c r="DG3566" s="171"/>
      <c r="DH3566" s="171"/>
      <c r="DI3566" s="171"/>
      <c r="DJ3566" s="171"/>
      <c r="DK3566" s="171"/>
      <c r="DL3566" s="171"/>
      <c r="DM3566" s="171"/>
      <c r="DN3566" s="171"/>
      <c r="DO3566" s="171"/>
      <c r="DP3566" s="171"/>
      <c r="DQ3566" s="171"/>
      <c r="DR3566" s="171"/>
      <c r="DS3566" s="171"/>
      <c r="DT3566" s="171"/>
      <c r="DU3566" s="171"/>
      <c r="DV3566" s="171"/>
      <c r="DW3566" s="171"/>
      <c r="DX3566" s="171"/>
      <c r="DY3566" s="171"/>
      <c r="DZ3566" s="171"/>
      <c r="EA3566" s="171"/>
      <c r="EB3566" s="171"/>
      <c r="EC3566" s="171"/>
      <c r="ED3566" s="171"/>
      <c r="EE3566" s="171"/>
      <c r="EF3566" s="171"/>
      <c r="EG3566" s="171"/>
      <c r="EH3566" s="171"/>
      <c r="EI3566" s="171"/>
      <c r="EJ3566" s="171"/>
      <c r="EK3566" s="171"/>
      <c r="EL3566" s="171"/>
      <c r="EM3566" s="171"/>
      <c r="EN3566" s="171"/>
    </row>
    <row r="3567" spans="43:144" ht="15" x14ac:dyDescent="0.25">
      <c r="AQ3567" s="171"/>
      <c r="AR3567"/>
      <c r="AS3567"/>
      <c r="AT3567"/>
      <c r="AU3567"/>
      <c r="AV3567"/>
      <c r="AW3567"/>
      <c r="AX3567"/>
      <c r="AY3567"/>
      <c r="AZ3567"/>
      <c r="BA3567"/>
      <c r="BB3567"/>
      <c r="BC3567"/>
      <c r="BD3567"/>
      <c r="BE3567" s="171"/>
      <c r="BF3567" s="171"/>
      <c r="BG3567" s="171"/>
      <c r="BH3567" s="171"/>
      <c r="BI3567" s="171"/>
      <c r="BJ3567" s="171"/>
      <c r="BK3567" s="171"/>
      <c r="BL3567" s="171"/>
      <c r="BM3567" s="171"/>
      <c r="BN3567" s="171"/>
      <c r="BO3567" s="171"/>
      <c r="BP3567" s="171"/>
      <c r="BQ3567" s="171"/>
      <c r="BR3567" s="171"/>
      <c r="BS3567" s="171"/>
      <c r="BT3567" s="171"/>
      <c r="BU3567" s="171"/>
      <c r="BV3567" s="171"/>
      <c r="BW3567" s="171"/>
      <c r="BX3567" s="171"/>
      <c r="BY3567" s="171"/>
      <c r="BZ3567" s="171"/>
      <c r="CA3567" s="171"/>
      <c r="CB3567" s="171"/>
      <c r="CC3567" s="171"/>
      <c r="CD3567" s="171"/>
      <c r="CE3567" s="171"/>
      <c r="CF3567" s="171"/>
      <c r="CG3567" s="171"/>
      <c r="CH3567" s="171"/>
      <c r="CI3567" s="171"/>
      <c r="CJ3567" s="171"/>
      <c r="CK3567" s="171"/>
      <c r="CL3567" s="171"/>
      <c r="CM3567" s="171"/>
      <c r="CN3567" s="171"/>
      <c r="CO3567" s="171"/>
      <c r="CP3567" s="171"/>
      <c r="CQ3567" s="171"/>
      <c r="CR3567" s="171"/>
      <c r="CS3567" s="171"/>
      <c r="CT3567" s="171"/>
      <c r="CU3567" s="171"/>
      <c r="CV3567" s="171"/>
      <c r="CW3567" s="171"/>
      <c r="CX3567" s="171"/>
      <c r="CY3567" s="171"/>
      <c r="CZ3567" s="171"/>
      <c r="DA3567" s="171"/>
      <c r="DB3567" s="171"/>
      <c r="DC3567" s="171"/>
      <c r="DD3567" s="171"/>
      <c r="DE3567" s="171"/>
      <c r="DF3567" s="171"/>
      <c r="DG3567" s="171"/>
      <c r="DH3567" s="171"/>
      <c r="DI3567" s="171"/>
      <c r="DJ3567" s="171"/>
      <c r="DK3567" s="171"/>
      <c r="DL3567" s="171"/>
      <c r="DM3567" s="171"/>
      <c r="DN3567" s="171"/>
      <c r="DO3567" s="171"/>
      <c r="DP3567" s="171"/>
      <c r="DQ3567" s="171"/>
      <c r="DR3567" s="171"/>
      <c r="DS3567" s="171"/>
      <c r="DT3567" s="171"/>
      <c r="DU3567" s="171"/>
      <c r="DV3567" s="171"/>
      <c r="DW3567" s="171"/>
      <c r="DX3567" s="171"/>
      <c r="DY3567" s="171"/>
      <c r="DZ3567" s="171"/>
      <c r="EA3567" s="171"/>
      <c r="EB3567" s="171"/>
      <c r="EC3567" s="171"/>
      <c r="ED3567" s="171"/>
      <c r="EE3567" s="171"/>
      <c r="EF3567" s="171"/>
      <c r="EG3567" s="171"/>
      <c r="EH3567" s="171"/>
      <c r="EI3567" s="171"/>
      <c r="EJ3567" s="171"/>
      <c r="EK3567" s="171"/>
      <c r="EL3567" s="171"/>
      <c r="EM3567" s="171"/>
      <c r="EN3567" s="171"/>
    </row>
    <row r="3568" spans="43:144" ht="15" x14ac:dyDescent="0.25">
      <c r="AQ3568" s="171"/>
      <c r="AR3568"/>
      <c r="AS3568"/>
      <c r="AT3568"/>
      <c r="AU3568"/>
      <c r="AV3568"/>
      <c r="AW3568"/>
      <c r="AX3568"/>
      <c r="AY3568"/>
      <c r="AZ3568"/>
      <c r="BA3568"/>
      <c r="BB3568"/>
      <c r="BC3568"/>
      <c r="BD3568"/>
      <c r="BE3568" s="171"/>
      <c r="BF3568" s="171"/>
      <c r="BG3568" s="171"/>
      <c r="BH3568" s="171"/>
      <c r="BI3568" s="171"/>
      <c r="BJ3568" s="171"/>
      <c r="BK3568" s="171"/>
      <c r="BL3568" s="171"/>
      <c r="BM3568" s="171"/>
      <c r="BN3568" s="171"/>
      <c r="BO3568" s="171"/>
      <c r="BP3568" s="171"/>
      <c r="BQ3568" s="171"/>
      <c r="BR3568" s="171"/>
      <c r="BS3568" s="171"/>
      <c r="BT3568" s="171"/>
      <c r="BU3568" s="171"/>
      <c r="BV3568" s="171"/>
      <c r="BW3568" s="171"/>
      <c r="BX3568" s="171"/>
      <c r="BY3568" s="171"/>
      <c r="BZ3568" s="171"/>
      <c r="CA3568" s="171"/>
      <c r="CB3568" s="171"/>
      <c r="CC3568" s="171"/>
      <c r="CD3568" s="171"/>
      <c r="CE3568" s="171"/>
      <c r="CF3568" s="171"/>
      <c r="CG3568" s="171"/>
      <c r="CH3568" s="171"/>
      <c r="CI3568" s="171"/>
      <c r="CJ3568" s="171"/>
      <c r="CK3568" s="171"/>
      <c r="CL3568" s="171"/>
      <c r="CM3568" s="171"/>
      <c r="CN3568" s="171"/>
      <c r="CO3568" s="171"/>
      <c r="CP3568" s="171"/>
      <c r="CQ3568" s="171"/>
      <c r="CR3568" s="171"/>
      <c r="CS3568" s="171"/>
      <c r="CT3568" s="171"/>
      <c r="CU3568" s="171"/>
      <c r="CV3568" s="171"/>
      <c r="CW3568" s="171"/>
      <c r="CX3568" s="171"/>
      <c r="CY3568" s="171"/>
      <c r="CZ3568" s="171"/>
      <c r="DA3568" s="171"/>
      <c r="DB3568" s="171"/>
      <c r="DC3568" s="171"/>
      <c r="DD3568" s="171"/>
      <c r="DE3568" s="171"/>
      <c r="DF3568" s="171"/>
      <c r="DG3568" s="171"/>
      <c r="DH3568" s="171"/>
      <c r="DI3568" s="171"/>
      <c r="DJ3568" s="171"/>
      <c r="DK3568" s="171"/>
      <c r="DL3568" s="171"/>
      <c r="DM3568" s="171"/>
      <c r="DN3568" s="171"/>
      <c r="DO3568" s="171"/>
      <c r="DP3568" s="171"/>
      <c r="DQ3568" s="171"/>
      <c r="DR3568" s="171"/>
      <c r="DS3568" s="171"/>
      <c r="DT3568" s="171"/>
      <c r="DU3568" s="171"/>
      <c r="DV3568" s="171"/>
      <c r="DW3568" s="171"/>
      <c r="DX3568" s="171"/>
      <c r="DY3568" s="171"/>
      <c r="DZ3568" s="171"/>
      <c r="EA3568" s="171"/>
      <c r="EB3568" s="171"/>
      <c r="EC3568" s="171"/>
      <c r="ED3568" s="171"/>
      <c r="EE3568" s="171"/>
      <c r="EF3568" s="171"/>
      <c r="EG3568" s="171"/>
      <c r="EH3568" s="171"/>
      <c r="EI3568" s="171"/>
      <c r="EJ3568" s="171"/>
      <c r="EK3568" s="171"/>
      <c r="EL3568" s="171"/>
      <c r="EM3568" s="171"/>
      <c r="EN3568" s="171"/>
    </row>
    <row r="3569" spans="43:144" ht="15" x14ac:dyDescent="0.25">
      <c r="AQ3569" s="171"/>
      <c r="AR3569"/>
      <c r="AS3569"/>
      <c r="AT3569"/>
      <c r="AU3569"/>
      <c r="AV3569"/>
      <c r="AW3569"/>
      <c r="AX3569"/>
      <c r="AY3569"/>
      <c r="AZ3569"/>
      <c r="BA3569"/>
      <c r="BB3569"/>
      <c r="BC3569"/>
      <c r="BD3569"/>
      <c r="BE3569" s="171"/>
      <c r="BF3569" s="171"/>
      <c r="BG3569" s="171"/>
      <c r="BH3569" s="171"/>
      <c r="BI3569" s="171"/>
      <c r="BJ3569" s="171"/>
      <c r="BK3569" s="171"/>
      <c r="BL3569" s="171"/>
      <c r="BM3569" s="171"/>
      <c r="BN3569" s="171"/>
      <c r="BO3569" s="171"/>
      <c r="BP3569" s="171"/>
      <c r="BQ3569" s="171"/>
      <c r="BR3569" s="171"/>
      <c r="BS3569" s="171"/>
      <c r="BT3569" s="171"/>
      <c r="BU3569" s="171"/>
      <c r="BV3569" s="171"/>
      <c r="BW3569" s="171"/>
      <c r="BX3569" s="171"/>
      <c r="BY3569" s="171"/>
      <c r="BZ3569" s="171"/>
      <c r="CA3569" s="171"/>
      <c r="CB3569" s="171"/>
      <c r="CC3569" s="171"/>
      <c r="CD3569" s="171"/>
      <c r="CE3569" s="171"/>
      <c r="CF3569" s="171"/>
      <c r="CG3569" s="171"/>
      <c r="CH3569" s="171"/>
      <c r="CI3569" s="171"/>
      <c r="CJ3569" s="171"/>
      <c r="CK3569" s="171"/>
      <c r="CL3569" s="171"/>
      <c r="CM3569" s="171"/>
      <c r="CN3569" s="171"/>
      <c r="CO3569" s="171"/>
      <c r="CP3569" s="171"/>
      <c r="CQ3569" s="171"/>
      <c r="CR3569" s="171"/>
      <c r="CS3569" s="171"/>
      <c r="CT3569" s="171"/>
      <c r="CU3569" s="171"/>
      <c r="CV3569" s="171"/>
      <c r="CW3569" s="171"/>
      <c r="CX3569" s="171"/>
      <c r="CY3569" s="171"/>
      <c r="CZ3569" s="171"/>
      <c r="DA3569" s="171"/>
      <c r="DB3569" s="171"/>
      <c r="DC3569" s="171"/>
      <c r="DD3569" s="171"/>
      <c r="DE3569" s="171"/>
      <c r="DF3569" s="171"/>
      <c r="DG3569" s="171"/>
      <c r="DH3569" s="171"/>
      <c r="DI3569" s="171"/>
      <c r="DJ3569" s="171"/>
      <c r="DK3569" s="171"/>
      <c r="DL3569" s="171"/>
      <c r="DM3569" s="171"/>
      <c r="DN3569" s="171"/>
      <c r="DO3569" s="171"/>
      <c r="DP3569" s="171"/>
      <c r="DQ3569" s="171"/>
      <c r="DR3569" s="171"/>
      <c r="DS3569" s="171"/>
      <c r="DT3569" s="171"/>
      <c r="DU3569" s="171"/>
      <c r="DV3569" s="171"/>
      <c r="DW3569" s="171"/>
      <c r="DX3569" s="171"/>
      <c r="DY3569" s="171"/>
      <c r="DZ3569" s="171"/>
      <c r="EA3569" s="171"/>
      <c r="EB3569" s="171"/>
      <c r="EC3569" s="171"/>
      <c r="ED3569" s="171"/>
      <c r="EE3569" s="171"/>
      <c r="EF3569" s="171"/>
      <c r="EG3569" s="171"/>
      <c r="EH3569" s="171"/>
      <c r="EI3569" s="171"/>
      <c r="EJ3569" s="171"/>
      <c r="EK3569" s="171"/>
      <c r="EL3569" s="171"/>
      <c r="EM3569" s="171"/>
      <c r="EN3569" s="171"/>
    </row>
    <row r="3570" spans="43:144" ht="15" x14ac:dyDescent="0.25">
      <c r="AQ3570" s="171"/>
      <c r="AR3570"/>
      <c r="AS3570"/>
      <c r="AT3570"/>
      <c r="AU3570"/>
      <c r="AV3570"/>
      <c r="AW3570"/>
      <c r="AX3570"/>
      <c r="AY3570"/>
      <c r="AZ3570"/>
      <c r="BA3570"/>
      <c r="BB3570"/>
      <c r="BC3570"/>
      <c r="BD3570"/>
      <c r="BE3570" s="171"/>
      <c r="BF3570" s="171"/>
      <c r="BG3570" s="171"/>
      <c r="BH3570" s="171"/>
      <c r="BI3570" s="171"/>
      <c r="BJ3570" s="171"/>
      <c r="BK3570" s="171"/>
      <c r="BL3570" s="171"/>
      <c r="BM3570" s="171"/>
      <c r="BN3570" s="171"/>
      <c r="BO3570" s="171"/>
      <c r="BP3570" s="171"/>
      <c r="BQ3570" s="171"/>
      <c r="BR3570" s="171"/>
      <c r="BS3570" s="171"/>
      <c r="BT3570" s="171"/>
      <c r="BU3570" s="171"/>
      <c r="BV3570" s="171"/>
      <c r="BW3570" s="171"/>
      <c r="BX3570" s="171"/>
      <c r="BY3570" s="171"/>
      <c r="BZ3570" s="171"/>
      <c r="CA3570" s="171"/>
      <c r="CB3570" s="171"/>
      <c r="CC3570" s="171"/>
      <c r="CD3570" s="171"/>
      <c r="CE3570" s="171"/>
      <c r="CF3570" s="171"/>
      <c r="CG3570" s="171"/>
      <c r="CH3570" s="171"/>
      <c r="CI3570" s="171"/>
      <c r="CJ3570" s="171"/>
      <c r="CK3570" s="171"/>
      <c r="CL3570" s="171"/>
      <c r="CM3570" s="171"/>
      <c r="CN3570" s="171"/>
      <c r="CO3570" s="171"/>
      <c r="CP3570" s="171"/>
      <c r="CQ3570" s="171"/>
      <c r="CR3570" s="171"/>
      <c r="CS3570" s="171"/>
      <c r="CT3570" s="171"/>
      <c r="CU3570" s="171"/>
      <c r="CV3570" s="171"/>
      <c r="CW3570" s="171"/>
      <c r="CX3570" s="171"/>
      <c r="CY3570" s="171"/>
      <c r="CZ3570" s="171"/>
      <c r="DA3570" s="171"/>
      <c r="DB3570" s="171"/>
      <c r="DC3570" s="171"/>
      <c r="DD3570" s="171"/>
      <c r="DE3570" s="171"/>
      <c r="DF3570" s="171"/>
      <c r="DG3570" s="171"/>
      <c r="DH3570" s="171"/>
      <c r="DI3570" s="171"/>
      <c r="DJ3570" s="171"/>
      <c r="DK3570" s="171"/>
      <c r="DL3570" s="171"/>
      <c r="DM3570" s="171"/>
      <c r="DN3570" s="171"/>
      <c r="DO3570" s="171"/>
      <c r="DP3570" s="171"/>
      <c r="DQ3570" s="171"/>
      <c r="DR3570" s="171"/>
      <c r="DS3570" s="171"/>
      <c r="DT3570" s="171"/>
      <c r="DU3570" s="171"/>
      <c r="DV3570" s="171"/>
      <c r="DW3570" s="171"/>
      <c r="DX3570" s="171"/>
      <c r="DY3570" s="171"/>
      <c r="DZ3570" s="171"/>
      <c r="EA3570" s="171"/>
      <c r="EB3570" s="171"/>
      <c r="EC3570" s="171"/>
      <c r="ED3570" s="171"/>
      <c r="EE3570" s="171"/>
      <c r="EF3570" s="171"/>
      <c r="EG3570" s="171"/>
      <c r="EH3570" s="171"/>
      <c r="EI3570" s="171"/>
      <c r="EJ3570" s="171"/>
      <c r="EK3570" s="171"/>
      <c r="EL3570" s="171"/>
      <c r="EM3570" s="171"/>
      <c r="EN3570" s="171"/>
    </row>
    <row r="3571" spans="43:144" ht="15" x14ac:dyDescent="0.25">
      <c r="AQ3571" s="171"/>
      <c r="AR3571"/>
      <c r="AS3571"/>
      <c r="AT3571"/>
      <c r="AU3571"/>
      <c r="AV3571"/>
      <c r="AW3571"/>
      <c r="AX3571"/>
      <c r="AY3571"/>
      <c r="AZ3571"/>
      <c r="BA3571"/>
      <c r="BB3571"/>
      <c r="BC3571"/>
      <c r="BD3571"/>
      <c r="BE3571" s="171"/>
      <c r="BF3571" s="171"/>
      <c r="BG3571" s="171"/>
      <c r="BH3571" s="171"/>
      <c r="BI3571" s="171"/>
      <c r="BJ3571" s="171"/>
      <c r="BK3571" s="171"/>
      <c r="BL3571" s="171"/>
      <c r="BM3571" s="171"/>
      <c r="BN3571" s="171"/>
      <c r="BO3571" s="171"/>
      <c r="BP3571" s="171"/>
      <c r="BQ3571" s="171"/>
      <c r="BR3571" s="171"/>
      <c r="BS3571" s="171"/>
      <c r="BT3571" s="171"/>
      <c r="BU3571" s="171"/>
      <c r="BV3571" s="171"/>
      <c r="BW3571" s="171"/>
      <c r="BX3571" s="171"/>
      <c r="BY3571" s="171"/>
      <c r="BZ3571" s="171"/>
      <c r="CA3571" s="171"/>
      <c r="CB3571" s="171"/>
      <c r="CC3571" s="171"/>
      <c r="CD3571" s="171"/>
      <c r="CE3571" s="171"/>
      <c r="CF3571" s="171"/>
      <c r="CG3571" s="171"/>
      <c r="CH3571" s="171"/>
      <c r="CI3571" s="171"/>
      <c r="CJ3571" s="171"/>
      <c r="CK3571" s="171"/>
      <c r="CL3571" s="171"/>
      <c r="CM3571" s="171"/>
      <c r="CN3571" s="171"/>
      <c r="CO3571" s="171"/>
      <c r="CP3571" s="171"/>
      <c r="CQ3571" s="171"/>
      <c r="CR3571" s="171"/>
      <c r="CS3571" s="171"/>
      <c r="CT3571" s="171"/>
      <c r="CU3571" s="171"/>
      <c r="CV3571" s="171"/>
      <c r="CW3571" s="171"/>
      <c r="CX3571" s="171"/>
      <c r="CY3571" s="171"/>
      <c r="CZ3571" s="171"/>
      <c r="DA3571" s="171"/>
      <c r="DB3571" s="171"/>
      <c r="DC3571" s="171"/>
      <c r="DD3571" s="171"/>
      <c r="DE3571" s="171"/>
      <c r="DF3571" s="171"/>
      <c r="DG3571" s="171"/>
      <c r="DH3571" s="171"/>
      <c r="DI3571" s="171"/>
      <c r="DJ3571" s="171"/>
      <c r="DK3571" s="171"/>
      <c r="DL3571" s="171"/>
      <c r="DM3571" s="171"/>
      <c r="DN3571" s="171"/>
      <c r="DO3571" s="171"/>
      <c r="DP3571" s="171"/>
      <c r="DQ3571" s="171"/>
      <c r="DR3571" s="171"/>
      <c r="DS3571" s="171"/>
      <c r="DT3571" s="171"/>
      <c r="DU3571" s="171"/>
      <c r="DV3571" s="171"/>
      <c r="DW3571" s="171"/>
      <c r="DX3571" s="171"/>
      <c r="DY3571" s="171"/>
      <c r="DZ3571" s="171"/>
      <c r="EA3571" s="171"/>
      <c r="EB3571" s="171"/>
      <c r="EC3571" s="171"/>
      <c r="ED3571" s="171"/>
      <c r="EE3571" s="171"/>
      <c r="EF3571" s="171"/>
      <c r="EG3571" s="171"/>
      <c r="EH3571" s="171"/>
      <c r="EI3571" s="171"/>
      <c r="EJ3571" s="171"/>
      <c r="EK3571" s="171"/>
      <c r="EL3571" s="171"/>
      <c r="EM3571" s="171"/>
      <c r="EN3571" s="171"/>
    </row>
    <row r="3572" spans="43:144" ht="15" x14ac:dyDescent="0.25">
      <c r="AQ3572" s="171"/>
      <c r="AR3572"/>
      <c r="AS3572"/>
      <c r="AT3572"/>
      <c r="AU3572"/>
      <c r="AV3572"/>
      <c r="AW3572"/>
      <c r="AX3572"/>
      <c r="AY3572"/>
      <c r="AZ3572"/>
      <c r="BA3572"/>
      <c r="BB3572"/>
      <c r="BC3572"/>
      <c r="BD3572"/>
      <c r="BE3572" s="171"/>
      <c r="BF3572" s="171"/>
      <c r="BG3572" s="171"/>
      <c r="BH3572" s="171"/>
      <c r="BI3572" s="171"/>
      <c r="BJ3572" s="171"/>
      <c r="BK3572" s="171"/>
      <c r="BL3572" s="171"/>
      <c r="BM3572" s="171"/>
      <c r="BN3572" s="171"/>
      <c r="BO3572" s="171"/>
      <c r="BP3572" s="171"/>
      <c r="BQ3572" s="171"/>
      <c r="BR3572" s="171"/>
      <c r="BS3572" s="171"/>
      <c r="BT3572" s="171"/>
      <c r="BU3572" s="171"/>
      <c r="BV3572" s="171"/>
      <c r="BW3572" s="171"/>
      <c r="BX3572" s="171"/>
      <c r="BY3572" s="171"/>
      <c r="BZ3572" s="171"/>
      <c r="CA3572" s="171"/>
      <c r="CB3572" s="171"/>
      <c r="CC3572" s="171"/>
      <c r="CD3572" s="171"/>
      <c r="CE3572" s="171"/>
      <c r="CF3572" s="171"/>
      <c r="CG3572" s="171"/>
      <c r="CH3572" s="171"/>
      <c r="CI3572" s="171"/>
      <c r="CJ3572" s="171"/>
      <c r="CK3572" s="171"/>
      <c r="CL3572" s="171"/>
      <c r="CM3572" s="171"/>
      <c r="CN3572" s="171"/>
      <c r="CO3572" s="171"/>
      <c r="CP3572" s="171"/>
      <c r="CQ3572" s="171"/>
      <c r="CR3572" s="171"/>
      <c r="CS3572" s="171"/>
      <c r="CT3572" s="171"/>
      <c r="CU3572" s="171"/>
      <c r="CV3572" s="171"/>
      <c r="CW3572" s="171"/>
      <c r="CX3572" s="171"/>
      <c r="CY3572" s="171"/>
      <c r="CZ3572" s="171"/>
      <c r="DA3572" s="171"/>
      <c r="DB3572" s="171"/>
      <c r="DC3572" s="171"/>
      <c r="DD3572" s="171"/>
      <c r="DE3572" s="171"/>
      <c r="DF3572" s="171"/>
      <c r="DG3572" s="171"/>
      <c r="DH3572" s="171"/>
      <c r="DI3572" s="171"/>
      <c r="DJ3572" s="171"/>
      <c r="DK3572" s="171"/>
      <c r="DL3572" s="171"/>
      <c r="DM3572" s="171"/>
      <c r="DN3572" s="171"/>
      <c r="DO3572" s="171"/>
      <c r="DP3572" s="171"/>
      <c r="DQ3572" s="171"/>
      <c r="DR3572" s="171"/>
      <c r="DS3572" s="171"/>
      <c r="DT3572" s="171"/>
      <c r="DU3572" s="171"/>
      <c r="DV3572" s="171"/>
      <c r="DW3572" s="171"/>
      <c r="DX3572" s="171"/>
      <c r="DY3572" s="171"/>
      <c r="DZ3572" s="171"/>
      <c r="EA3572" s="171"/>
      <c r="EB3572" s="171"/>
      <c r="EC3572" s="171"/>
      <c r="ED3572" s="171"/>
      <c r="EE3572" s="171"/>
      <c r="EF3572" s="171"/>
      <c r="EG3572" s="171"/>
      <c r="EH3572" s="171"/>
      <c r="EI3572" s="171"/>
      <c r="EJ3572" s="171"/>
      <c r="EK3572" s="171"/>
      <c r="EL3572" s="171"/>
      <c r="EM3572" s="171"/>
      <c r="EN3572" s="171"/>
    </row>
    <row r="3573" spans="43:144" ht="15" x14ac:dyDescent="0.25">
      <c r="AQ3573" s="171"/>
      <c r="AR3573"/>
      <c r="AS3573"/>
      <c r="AT3573"/>
      <c r="AU3573"/>
      <c r="AV3573"/>
      <c r="AW3573"/>
      <c r="AX3573"/>
      <c r="AY3573"/>
      <c r="AZ3573"/>
      <c r="BA3573"/>
      <c r="BB3573"/>
      <c r="BC3573"/>
      <c r="BD3573"/>
      <c r="BE3573" s="171"/>
      <c r="BF3573" s="171"/>
      <c r="BG3573" s="171"/>
      <c r="BH3573" s="171"/>
      <c r="BI3573" s="171"/>
      <c r="BJ3573" s="171"/>
      <c r="BK3573" s="171"/>
      <c r="BL3573" s="171"/>
      <c r="BM3573" s="171"/>
      <c r="BN3573" s="171"/>
      <c r="BO3573" s="171"/>
      <c r="BP3573" s="171"/>
      <c r="BQ3573" s="171"/>
      <c r="BR3573" s="171"/>
      <c r="BS3573" s="171"/>
      <c r="BT3573" s="171"/>
      <c r="BU3573" s="171"/>
      <c r="BV3573" s="171"/>
      <c r="BW3573" s="171"/>
      <c r="BX3573" s="171"/>
      <c r="BY3573" s="171"/>
      <c r="BZ3573" s="171"/>
      <c r="CA3573" s="171"/>
      <c r="CB3573" s="171"/>
      <c r="CC3573" s="171"/>
      <c r="CD3573" s="171"/>
      <c r="CE3573" s="171"/>
      <c r="CF3573" s="171"/>
      <c r="CG3573" s="171"/>
      <c r="CH3573" s="171"/>
      <c r="CI3573" s="171"/>
      <c r="CJ3573" s="171"/>
      <c r="CK3573" s="171"/>
      <c r="CL3573" s="171"/>
      <c r="CM3573" s="171"/>
      <c r="CN3573" s="171"/>
      <c r="CO3573" s="171"/>
      <c r="CP3573" s="171"/>
      <c r="CQ3573" s="171"/>
      <c r="CR3573" s="171"/>
      <c r="CS3573" s="171"/>
      <c r="CT3573" s="171"/>
      <c r="CU3573" s="171"/>
      <c r="CV3573" s="171"/>
      <c r="CW3573" s="171"/>
      <c r="CX3573" s="171"/>
      <c r="CY3573" s="171"/>
      <c r="CZ3573" s="171"/>
      <c r="DA3573" s="171"/>
      <c r="DB3573" s="171"/>
      <c r="DC3573" s="171"/>
      <c r="DD3573" s="171"/>
      <c r="DE3573" s="171"/>
      <c r="DF3573" s="171"/>
      <c r="DG3573" s="171"/>
      <c r="DH3573" s="171"/>
      <c r="DI3573" s="171"/>
      <c r="DJ3573" s="171"/>
      <c r="DK3573" s="171"/>
      <c r="DL3573" s="171"/>
      <c r="DM3573" s="171"/>
      <c r="DN3573" s="171"/>
      <c r="DO3573" s="171"/>
      <c r="DP3573" s="171"/>
      <c r="DQ3573" s="171"/>
      <c r="DR3573" s="171"/>
      <c r="DS3573" s="171"/>
      <c r="DT3573" s="171"/>
      <c r="DU3573" s="171"/>
      <c r="DV3573" s="171"/>
      <c r="DW3573" s="171"/>
      <c r="DX3573" s="171"/>
      <c r="DY3573" s="171"/>
      <c r="DZ3573" s="171"/>
      <c r="EA3573" s="171"/>
      <c r="EB3573" s="171"/>
      <c r="EC3573" s="171"/>
      <c r="ED3573" s="171"/>
      <c r="EE3573" s="171"/>
      <c r="EF3573" s="171"/>
      <c r="EG3573" s="171"/>
      <c r="EH3573" s="171"/>
      <c r="EI3573" s="171"/>
      <c r="EJ3573" s="171"/>
      <c r="EK3573" s="171"/>
      <c r="EL3573" s="171"/>
      <c r="EM3573" s="171"/>
      <c r="EN3573" s="171"/>
    </row>
    <row r="3574" spans="43:144" ht="15" x14ac:dyDescent="0.25">
      <c r="AQ3574" s="171"/>
      <c r="AR3574"/>
      <c r="AS3574"/>
      <c r="AT3574"/>
      <c r="AU3574"/>
      <c r="AV3574"/>
      <c r="AW3574"/>
      <c r="AX3574"/>
      <c r="AY3574"/>
      <c r="AZ3574"/>
      <c r="BA3574"/>
      <c r="BB3574"/>
      <c r="BC3574"/>
      <c r="BD3574"/>
      <c r="BE3574" s="171"/>
      <c r="BF3574" s="171"/>
      <c r="BG3574" s="171"/>
      <c r="BH3574" s="171"/>
      <c r="BI3574" s="171"/>
      <c r="BJ3574" s="171"/>
      <c r="BK3574" s="171"/>
      <c r="BL3574" s="171"/>
      <c r="BM3574" s="171"/>
      <c r="BN3574" s="171"/>
      <c r="BO3574" s="171"/>
      <c r="BP3574" s="171"/>
      <c r="BQ3574" s="171"/>
      <c r="BR3574" s="171"/>
      <c r="BS3574" s="171"/>
      <c r="BT3574" s="171"/>
      <c r="BU3574" s="171"/>
      <c r="BV3574" s="171"/>
      <c r="BW3574" s="171"/>
      <c r="BX3574" s="171"/>
      <c r="BY3574" s="171"/>
      <c r="BZ3574" s="171"/>
      <c r="CA3574" s="171"/>
      <c r="CB3574" s="171"/>
      <c r="CC3574" s="171"/>
      <c r="CD3574" s="171"/>
      <c r="CE3574" s="171"/>
      <c r="CF3574" s="171"/>
      <c r="CG3574" s="171"/>
      <c r="CH3574" s="171"/>
      <c r="CI3574" s="171"/>
      <c r="CJ3574" s="171"/>
      <c r="CK3574" s="171"/>
      <c r="CL3574" s="171"/>
      <c r="CM3574" s="171"/>
      <c r="CN3574" s="171"/>
      <c r="CO3574" s="171"/>
      <c r="CP3574" s="171"/>
      <c r="CQ3574" s="171"/>
      <c r="CR3574" s="171"/>
      <c r="CS3574" s="171"/>
      <c r="CT3574" s="171"/>
      <c r="CU3574" s="171"/>
      <c r="CV3574" s="171"/>
      <c r="CW3574" s="171"/>
      <c r="CX3574" s="171"/>
      <c r="CY3574" s="171"/>
      <c r="CZ3574" s="171"/>
      <c r="DA3574" s="171"/>
      <c r="DB3574" s="171"/>
      <c r="DC3574" s="171"/>
      <c r="DD3574" s="171"/>
      <c r="DE3574" s="171"/>
      <c r="DF3574" s="171"/>
      <c r="DG3574" s="171"/>
      <c r="DH3574" s="171"/>
      <c r="DI3574" s="171"/>
      <c r="DJ3574" s="171"/>
      <c r="DK3574" s="171"/>
      <c r="DL3574" s="171"/>
      <c r="DM3574" s="171"/>
      <c r="DN3574" s="171"/>
      <c r="DO3574" s="171"/>
      <c r="DP3574" s="171"/>
      <c r="DQ3574" s="171"/>
      <c r="DR3574" s="171"/>
      <c r="DS3574" s="171"/>
      <c r="DT3574" s="171"/>
      <c r="DU3574" s="171"/>
      <c r="DV3574" s="171"/>
      <c r="DW3574" s="171"/>
      <c r="DX3574" s="171"/>
      <c r="DY3574" s="171"/>
      <c r="DZ3574" s="171"/>
      <c r="EA3574" s="171"/>
      <c r="EB3574" s="171"/>
      <c r="EC3574" s="171"/>
      <c r="ED3574" s="171"/>
      <c r="EE3574" s="171"/>
      <c r="EF3574" s="171"/>
      <c r="EG3574" s="171"/>
      <c r="EH3574" s="171"/>
      <c r="EI3574" s="171"/>
      <c r="EJ3574" s="171"/>
      <c r="EK3574" s="171"/>
      <c r="EL3574" s="171"/>
      <c r="EM3574" s="171"/>
      <c r="EN3574" s="171"/>
    </row>
    <row r="3575" spans="43:144" ht="15" x14ac:dyDescent="0.25">
      <c r="AQ3575" s="171"/>
      <c r="AR3575"/>
      <c r="AS3575"/>
      <c r="AT3575"/>
      <c r="AU3575"/>
      <c r="AV3575"/>
      <c r="AW3575"/>
      <c r="AX3575"/>
      <c r="AY3575"/>
      <c r="AZ3575"/>
      <c r="BA3575"/>
      <c r="BB3575"/>
      <c r="BC3575"/>
      <c r="BD3575"/>
      <c r="BE3575" s="171"/>
      <c r="BF3575" s="171"/>
      <c r="BG3575" s="171"/>
      <c r="BH3575" s="171"/>
      <c r="BI3575" s="171"/>
      <c r="BJ3575" s="171"/>
      <c r="BK3575" s="171"/>
      <c r="BL3575" s="171"/>
      <c r="BM3575" s="171"/>
      <c r="BN3575" s="171"/>
      <c r="BO3575" s="171"/>
      <c r="BP3575" s="171"/>
      <c r="BQ3575" s="171"/>
      <c r="BR3575" s="171"/>
      <c r="BS3575" s="171"/>
      <c r="BT3575" s="171"/>
      <c r="BU3575" s="171"/>
      <c r="BV3575" s="171"/>
      <c r="BW3575" s="171"/>
      <c r="BX3575" s="171"/>
      <c r="BY3575" s="171"/>
      <c r="BZ3575" s="171"/>
      <c r="CA3575" s="171"/>
      <c r="CB3575" s="171"/>
      <c r="CC3575" s="171"/>
      <c r="CD3575" s="171"/>
      <c r="CE3575" s="171"/>
      <c r="CF3575" s="171"/>
      <c r="CG3575" s="171"/>
      <c r="CH3575" s="171"/>
      <c r="CI3575" s="171"/>
      <c r="CJ3575" s="171"/>
      <c r="CK3575" s="171"/>
      <c r="CL3575" s="171"/>
      <c r="CM3575" s="171"/>
      <c r="CN3575" s="171"/>
      <c r="CO3575" s="171"/>
      <c r="CP3575" s="171"/>
      <c r="CQ3575" s="171"/>
      <c r="CR3575" s="171"/>
      <c r="CS3575" s="171"/>
      <c r="CT3575" s="171"/>
      <c r="CU3575" s="171"/>
      <c r="CV3575" s="171"/>
      <c r="CW3575" s="171"/>
      <c r="CX3575" s="171"/>
      <c r="CY3575" s="171"/>
      <c r="CZ3575" s="171"/>
      <c r="DA3575" s="171"/>
      <c r="DB3575" s="171"/>
      <c r="DC3575" s="171"/>
      <c r="DD3575" s="171"/>
      <c r="DE3575" s="171"/>
      <c r="DF3575" s="171"/>
      <c r="DG3575" s="171"/>
      <c r="DH3575" s="171"/>
      <c r="DI3575" s="171"/>
      <c r="DJ3575" s="171"/>
      <c r="DK3575" s="171"/>
      <c r="DL3575" s="171"/>
      <c r="DM3575" s="171"/>
      <c r="DN3575" s="171"/>
      <c r="DO3575" s="171"/>
      <c r="DP3575" s="171"/>
      <c r="DQ3575" s="171"/>
      <c r="DR3575" s="171"/>
      <c r="DS3575" s="171"/>
      <c r="DT3575" s="171"/>
      <c r="DU3575" s="171"/>
      <c r="DV3575" s="171"/>
      <c r="DW3575" s="171"/>
      <c r="DX3575" s="171"/>
      <c r="DY3575" s="171"/>
      <c r="DZ3575" s="171"/>
      <c r="EA3575" s="171"/>
      <c r="EB3575" s="171"/>
      <c r="EC3575" s="171"/>
      <c r="ED3575" s="171"/>
      <c r="EE3575" s="171"/>
      <c r="EF3575" s="171"/>
      <c r="EG3575" s="171"/>
      <c r="EH3575" s="171"/>
      <c r="EI3575" s="171"/>
      <c r="EJ3575" s="171"/>
      <c r="EK3575" s="171"/>
      <c r="EL3575" s="171"/>
      <c r="EM3575" s="171"/>
      <c r="EN3575" s="171"/>
    </row>
    <row r="3576" spans="43:144" ht="15" x14ac:dyDescent="0.25">
      <c r="AQ3576" s="171"/>
      <c r="AR3576"/>
      <c r="AS3576"/>
      <c r="AT3576"/>
      <c r="AU3576"/>
      <c r="AV3576"/>
      <c r="AW3576"/>
      <c r="AX3576"/>
      <c r="AY3576"/>
      <c r="AZ3576"/>
      <c r="BA3576"/>
      <c r="BB3576"/>
      <c r="BC3576"/>
      <c r="BD3576"/>
      <c r="BE3576" s="171"/>
      <c r="BF3576" s="171"/>
      <c r="BG3576" s="171"/>
      <c r="BH3576" s="171"/>
      <c r="BI3576" s="171"/>
      <c r="BJ3576" s="171"/>
      <c r="BK3576" s="171"/>
      <c r="BL3576" s="171"/>
      <c r="BM3576" s="171"/>
      <c r="BN3576" s="171"/>
      <c r="BO3576" s="171"/>
      <c r="BP3576" s="171"/>
      <c r="BQ3576" s="171"/>
      <c r="BR3576" s="171"/>
      <c r="BS3576" s="171"/>
      <c r="BT3576" s="171"/>
      <c r="BU3576" s="171"/>
      <c r="BV3576" s="171"/>
      <c r="BW3576" s="171"/>
      <c r="BX3576" s="171"/>
      <c r="BY3576" s="171"/>
      <c r="BZ3576" s="171"/>
      <c r="CA3576" s="171"/>
      <c r="CB3576" s="171"/>
      <c r="CC3576" s="171"/>
      <c r="CD3576" s="171"/>
      <c r="CE3576" s="171"/>
      <c r="CF3576" s="171"/>
      <c r="CG3576" s="171"/>
      <c r="CH3576" s="171"/>
      <c r="CI3576" s="171"/>
      <c r="CJ3576" s="171"/>
      <c r="CK3576" s="171"/>
      <c r="CL3576" s="171"/>
      <c r="CM3576" s="171"/>
      <c r="CN3576" s="171"/>
      <c r="CO3576" s="171"/>
      <c r="CP3576" s="171"/>
      <c r="CQ3576" s="171"/>
      <c r="CR3576" s="171"/>
      <c r="CS3576" s="171"/>
      <c r="CT3576" s="171"/>
      <c r="CU3576" s="171"/>
      <c r="CV3576" s="171"/>
      <c r="CW3576" s="171"/>
      <c r="CX3576" s="171"/>
      <c r="CY3576" s="171"/>
      <c r="CZ3576" s="171"/>
      <c r="DA3576" s="171"/>
      <c r="DB3576" s="171"/>
      <c r="DC3576" s="171"/>
      <c r="DD3576" s="171"/>
      <c r="DE3576" s="171"/>
      <c r="DF3576" s="171"/>
      <c r="DG3576" s="171"/>
      <c r="DH3576" s="171"/>
      <c r="DI3576" s="171"/>
      <c r="DJ3576" s="171"/>
      <c r="DK3576" s="171"/>
      <c r="DL3576" s="171"/>
      <c r="DM3576" s="171"/>
      <c r="DN3576" s="171"/>
      <c r="DO3576" s="171"/>
      <c r="DP3576" s="171"/>
      <c r="DQ3576" s="171"/>
      <c r="DR3576" s="171"/>
      <c r="DS3576" s="171"/>
      <c r="DT3576" s="171"/>
      <c r="DU3576" s="171"/>
      <c r="DV3576" s="171"/>
      <c r="DW3576" s="171"/>
      <c r="DX3576" s="171"/>
      <c r="DY3576" s="171"/>
      <c r="DZ3576" s="171"/>
      <c r="EA3576" s="171"/>
      <c r="EB3576" s="171"/>
      <c r="EC3576" s="171"/>
      <c r="ED3576" s="171"/>
      <c r="EE3576" s="171"/>
      <c r="EF3576" s="171"/>
      <c r="EG3576" s="171"/>
      <c r="EH3576" s="171"/>
      <c r="EI3576" s="171"/>
      <c r="EJ3576" s="171"/>
      <c r="EK3576" s="171"/>
      <c r="EL3576" s="171"/>
      <c r="EM3576" s="171"/>
      <c r="EN3576" s="171"/>
    </row>
    <row r="3577" spans="43:144" ht="15" x14ac:dyDescent="0.25">
      <c r="AQ3577" s="171"/>
      <c r="AR3577"/>
      <c r="AS3577"/>
      <c r="AT3577"/>
      <c r="AU3577"/>
      <c r="AV3577"/>
      <c r="AW3577"/>
      <c r="AX3577"/>
      <c r="AY3577"/>
      <c r="AZ3577"/>
      <c r="BA3577"/>
      <c r="BB3577"/>
      <c r="BC3577"/>
      <c r="BD3577"/>
      <c r="BE3577" s="171"/>
      <c r="BF3577" s="171"/>
      <c r="BG3577" s="171"/>
      <c r="BH3577" s="171"/>
      <c r="BI3577" s="171"/>
      <c r="BJ3577" s="171"/>
      <c r="BK3577" s="171"/>
      <c r="BL3577" s="171"/>
      <c r="BM3577" s="171"/>
      <c r="BN3577" s="171"/>
      <c r="BO3577" s="171"/>
      <c r="BP3577" s="171"/>
      <c r="BQ3577" s="171"/>
      <c r="BR3577" s="171"/>
      <c r="BS3577" s="171"/>
      <c r="BT3577" s="171"/>
      <c r="BU3577" s="171"/>
      <c r="BV3577" s="171"/>
      <c r="BW3577" s="171"/>
      <c r="BX3577" s="171"/>
      <c r="BY3577" s="171"/>
      <c r="BZ3577" s="171"/>
      <c r="CA3577" s="171"/>
      <c r="CB3577" s="171"/>
      <c r="CC3577" s="171"/>
      <c r="CD3577" s="171"/>
      <c r="CE3577" s="171"/>
      <c r="CF3577" s="171"/>
      <c r="CG3577" s="171"/>
      <c r="CH3577" s="171"/>
      <c r="CI3577" s="171"/>
      <c r="CJ3577" s="171"/>
      <c r="CK3577" s="171"/>
      <c r="CL3577" s="171"/>
      <c r="CM3577" s="171"/>
      <c r="CN3577" s="171"/>
      <c r="CO3577" s="171"/>
      <c r="CP3577" s="171"/>
      <c r="CQ3577" s="171"/>
      <c r="CR3577" s="171"/>
      <c r="CS3577" s="171"/>
      <c r="CT3577" s="171"/>
      <c r="CU3577" s="171"/>
      <c r="CV3577" s="171"/>
      <c r="CW3577" s="171"/>
      <c r="CX3577" s="171"/>
      <c r="CY3577" s="171"/>
      <c r="CZ3577" s="171"/>
      <c r="DA3577" s="171"/>
      <c r="DB3577" s="171"/>
      <c r="DC3577" s="171"/>
      <c r="DD3577" s="171"/>
      <c r="DE3577" s="171"/>
      <c r="DF3577" s="171"/>
      <c r="DG3577" s="171"/>
      <c r="DH3577" s="171"/>
      <c r="DI3577" s="171"/>
      <c r="DJ3577" s="171"/>
      <c r="DK3577" s="171"/>
      <c r="DL3577" s="171"/>
      <c r="DM3577" s="171"/>
      <c r="DN3577" s="171"/>
      <c r="DO3577" s="171"/>
      <c r="DP3577" s="171"/>
      <c r="DQ3577" s="171"/>
      <c r="DR3577" s="171"/>
      <c r="DS3577" s="171"/>
      <c r="DT3577" s="171"/>
      <c r="DU3577" s="171"/>
      <c r="DV3577" s="171"/>
      <c r="DW3577" s="171"/>
      <c r="DX3577" s="171"/>
      <c r="DY3577" s="171"/>
      <c r="DZ3577" s="171"/>
      <c r="EA3577" s="171"/>
      <c r="EB3577" s="171"/>
      <c r="EC3577" s="171"/>
      <c r="ED3577" s="171"/>
      <c r="EE3577" s="171"/>
      <c r="EF3577" s="171"/>
      <c r="EG3577" s="171"/>
      <c r="EH3577" s="171"/>
      <c r="EI3577" s="171"/>
      <c r="EJ3577" s="171"/>
      <c r="EK3577" s="171"/>
      <c r="EL3577" s="171"/>
      <c r="EM3577" s="171"/>
      <c r="EN3577" s="171"/>
    </row>
    <row r="3578" spans="43:144" ht="15" x14ac:dyDescent="0.25">
      <c r="AQ3578" s="171"/>
      <c r="AR3578"/>
      <c r="AS3578"/>
      <c r="AT3578"/>
      <c r="AU3578"/>
      <c r="AV3578"/>
      <c r="AW3578"/>
      <c r="AX3578"/>
      <c r="AY3578"/>
      <c r="AZ3578"/>
      <c r="BA3578"/>
      <c r="BB3578"/>
      <c r="BC3578"/>
      <c r="BD3578"/>
      <c r="BE3578" s="171"/>
      <c r="BF3578" s="171"/>
      <c r="BG3578" s="171"/>
      <c r="BH3578" s="171"/>
      <c r="BI3578" s="171"/>
      <c r="BJ3578" s="171"/>
      <c r="BK3578" s="171"/>
      <c r="BL3578" s="171"/>
      <c r="BM3578" s="171"/>
      <c r="BN3578" s="171"/>
      <c r="BO3578" s="171"/>
      <c r="BP3578" s="171"/>
      <c r="BQ3578" s="171"/>
      <c r="BR3578" s="171"/>
      <c r="BS3578" s="171"/>
      <c r="BT3578" s="171"/>
      <c r="BU3578" s="171"/>
      <c r="BV3578" s="171"/>
      <c r="BW3578" s="171"/>
      <c r="BX3578" s="171"/>
      <c r="BY3578" s="171"/>
      <c r="BZ3578" s="171"/>
      <c r="CA3578" s="171"/>
      <c r="CB3578" s="171"/>
      <c r="CC3578" s="171"/>
      <c r="CD3578" s="171"/>
      <c r="CE3578" s="171"/>
      <c r="CF3578" s="171"/>
      <c r="CG3578" s="171"/>
      <c r="CH3578" s="171"/>
      <c r="CI3578" s="171"/>
      <c r="CJ3578" s="171"/>
      <c r="CK3578" s="171"/>
      <c r="CL3578" s="171"/>
      <c r="CM3578" s="171"/>
      <c r="CN3578" s="171"/>
      <c r="CO3578" s="171"/>
      <c r="CP3578" s="171"/>
      <c r="CQ3578" s="171"/>
      <c r="CR3578" s="171"/>
      <c r="CS3578" s="171"/>
      <c r="CT3578" s="171"/>
      <c r="CU3578" s="171"/>
      <c r="CV3578" s="171"/>
      <c r="CW3578" s="171"/>
      <c r="CX3578" s="171"/>
      <c r="CY3578" s="171"/>
      <c r="CZ3578" s="171"/>
      <c r="DA3578" s="171"/>
      <c r="DB3578" s="171"/>
      <c r="DC3578" s="171"/>
      <c r="DD3578" s="171"/>
      <c r="DE3578" s="171"/>
      <c r="DF3578" s="171"/>
      <c r="DG3578" s="171"/>
      <c r="DH3578" s="171"/>
      <c r="DI3578" s="171"/>
      <c r="DJ3578" s="171"/>
      <c r="DK3578" s="171"/>
      <c r="DL3578" s="171"/>
      <c r="DM3578" s="171"/>
      <c r="DN3578" s="171"/>
      <c r="DO3578" s="171"/>
      <c r="DP3578" s="171"/>
      <c r="DQ3578" s="171"/>
      <c r="DR3578" s="171"/>
      <c r="DS3578" s="171"/>
      <c r="DT3578" s="171"/>
      <c r="DU3578" s="171"/>
      <c r="DV3578" s="171"/>
      <c r="DW3578" s="171"/>
      <c r="DX3578" s="171"/>
      <c r="DY3578" s="171"/>
      <c r="DZ3578" s="171"/>
      <c r="EA3578" s="171"/>
      <c r="EB3578" s="171"/>
      <c r="EC3578" s="171"/>
      <c r="ED3578" s="171"/>
      <c r="EE3578" s="171"/>
      <c r="EF3578" s="171"/>
      <c r="EG3578" s="171"/>
      <c r="EH3578" s="171"/>
      <c r="EI3578" s="171"/>
      <c r="EJ3578" s="171"/>
      <c r="EK3578" s="171"/>
      <c r="EL3578" s="171"/>
      <c r="EM3578" s="171"/>
      <c r="EN3578" s="171"/>
    </row>
    <row r="3579" spans="43:144" ht="15" x14ac:dyDescent="0.25">
      <c r="AQ3579" s="171"/>
      <c r="AR3579"/>
      <c r="AS3579"/>
      <c r="AT3579"/>
      <c r="AU3579"/>
      <c r="AV3579"/>
      <c r="AW3579"/>
      <c r="AX3579"/>
      <c r="AY3579"/>
      <c r="AZ3579"/>
      <c r="BA3579"/>
      <c r="BB3579"/>
      <c r="BC3579"/>
      <c r="BD3579"/>
      <c r="BE3579" s="171"/>
      <c r="BF3579" s="171"/>
      <c r="BG3579" s="171"/>
      <c r="BH3579" s="171"/>
      <c r="BI3579" s="171"/>
      <c r="BJ3579" s="171"/>
      <c r="BK3579" s="171"/>
      <c r="BL3579" s="171"/>
      <c r="BM3579" s="171"/>
      <c r="BN3579" s="171"/>
      <c r="BO3579" s="171"/>
      <c r="BP3579" s="171"/>
      <c r="BQ3579" s="171"/>
      <c r="BR3579" s="171"/>
      <c r="BS3579" s="171"/>
      <c r="BT3579" s="171"/>
      <c r="BU3579" s="171"/>
      <c r="BV3579" s="171"/>
      <c r="BW3579" s="171"/>
      <c r="BX3579" s="171"/>
      <c r="BY3579" s="171"/>
      <c r="BZ3579" s="171"/>
      <c r="CA3579" s="171"/>
      <c r="CB3579" s="171"/>
      <c r="CC3579" s="171"/>
      <c r="CD3579" s="171"/>
      <c r="CE3579" s="171"/>
      <c r="CF3579" s="171"/>
      <c r="CG3579" s="171"/>
      <c r="CH3579" s="171"/>
      <c r="CI3579" s="171"/>
      <c r="CJ3579" s="171"/>
      <c r="CK3579" s="171"/>
      <c r="CL3579" s="171"/>
      <c r="CM3579" s="171"/>
      <c r="CN3579" s="171"/>
      <c r="CO3579" s="171"/>
      <c r="CP3579" s="171"/>
      <c r="CQ3579" s="171"/>
      <c r="CR3579" s="171"/>
      <c r="CS3579" s="171"/>
      <c r="CT3579" s="171"/>
      <c r="CU3579" s="171"/>
      <c r="CV3579" s="171"/>
      <c r="CW3579" s="171"/>
      <c r="CX3579" s="171"/>
      <c r="CY3579" s="171"/>
      <c r="CZ3579" s="171"/>
      <c r="DA3579" s="171"/>
      <c r="DB3579" s="171"/>
      <c r="DC3579" s="171"/>
      <c r="DD3579" s="171"/>
      <c r="DE3579" s="171"/>
      <c r="DF3579" s="171"/>
      <c r="DG3579" s="171"/>
      <c r="DH3579" s="171"/>
      <c r="DI3579" s="171"/>
      <c r="DJ3579" s="171"/>
      <c r="DK3579" s="171"/>
      <c r="DL3579" s="171"/>
      <c r="DM3579" s="171"/>
      <c r="DN3579" s="171"/>
      <c r="DO3579" s="171"/>
      <c r="DP3579" s="171"/>
      <c r="DQ3579" s="171"/>
      <c r="DR3579" s="171"/>
      <c r="DS3579" s="171"/>
      <c r="DT3579" s="171"/>
      <c r="DU3579" s="171"/>
      <c r="DV3579" s="171"/>
      <c r="DW3579" s="171"/>
      <c r="DX3579" s="171"/>
      <c r="DY3579" s="171"/>
      <c r="DZ3579" s="171"/>
      <c r="EA3579" s="171"/>
      <c r="EB3579" s="171"/>
      <c r="EC3579" s="171"/>
      <c r="ED3579" s="171"/>
      <c r="EE3579" s="171"/>
      <c r="EF3579" s="171"/>
      <c r="EG3579" s="171"/>
      <c r="EH3579" s="171"/>
      <c r="EI3579" s="171"/>
      <c r="EJ3579" s="171"/>
      <c r="EK3579" s="171"/>
      <c r="EL3579" s="171"/>
      <c r="EM3579" s="171"/>
      <c r="EN3579" s="171"/>
    </row>
    <row r="3580" spans="43:144" ht="15" x14ac:dyDescent="0.25">
      <c r="AQ3580" s="171"/>
      <c r="AR3580"/>
      <c r="AS3580"/>
      <c r="AT3580"/>
      <c r="AU3580"/>
      <c r="AV3580"/>
      <c r="AW3580"/>
      <c r="AX3580"/>
      <c r="AY3580"/>
      <c r="AZ3580"/>
      <c r="BA3580"/>
      <c r="BB3580"/>
      <c r="BC3580"/>
      <c r="BD3580"/>
      <c r="BE3580" s="171"/>
      <c r="BF3580" s="171"/>
      <c r="BG3580" s="171"/>
      <c r="BH3580" s="171"/>
      <c r="BI3580" s="171"/>
      <c r="BJ3580" s="171"/>
      <c r="BK3580" s="171"/>
      <c r="BL3580" s="171"/>
      <c r="BM3580" s="171"/>
      <c r="BN3580" s="171"/>
      <c r="BO3580" s="171"/>
      <c r="BP3580" s="171"/>
      <c r="BQ3580" s="171"/>
      <c r="BR3580" s="171"/>
      <c r="BS3580" s="171"/>
      <c r="BT3580" s="171"/>
      <c r="BU3580" s="171"/>
      <c r="BV3580" s="171"/>
      <c r="BW3580" s="171"/>
      <c r="BX3580" s="171"/>
      <c r="BY3580" s="171"/>
      <c r="BZ3580" s="171"/>
      <c r="CA3580" s="171"/>
      <c r="CB3580" s="171"/>
      <c r="CC3580" s="171"/>
      <c r="CD3580" s="171"/>
      <c r="CE3580" s="171"/>
      <c r="CF3580" s="171"/>
      <c r="CG3580" s="171"/>
      <c r="CH3580" s="171"/>
      <c r="CI3580" s="171"/>
      <c r="CJ3580" s="171"/>
      <c r="CK3580" s="171"/>
      <c r="CL3580" s="171"/>
      <c r="CM3580" s="171"/>
      <c r="CN3580" s="171"/>
      <c r="CO3580" s="171"/>
      <c r="CP3580" s="171"/>
      <c r="CQ3580" s="171"/>
      <c r="CR3580" s="171"/>
      <c r="CS3580" s="171"/>
      <c r="CT3580" s="171"/>
      <c r="CU3580" s="171"/>
      <c r="CV3580" s="171"/>
      <c r="CW3580" s="171"/>
      <c r="CX3580" s="171"/>
      <c r="CY3580" s="171"/>
      <c r="CZ3580" s="171"/>
      <c r="DA3580" s="171"/>
      <c r="DB3580" s="171"/>
      <c r="DC3580" s="171"/>
      <c r="DD3580" s="171"/>
      <c r="DE3580" s="171"/>
      <c r="DF3580" s="171"/>
      <c r="DG3580" s="171"/>
      <c r="DH3580" s="171"/>
      <c r="DI3580" s="171"/>
      <c r="DJ3580" s="171"/>
      <c r="DK3580" s="171"/>
      <c r="DL3580" s="171"/>
      <c r="DM3580" s="171"/>
      <c r="DN3580" s="171"/>
      <c r="DO3580" s="171"/>
      <c r="DP3580" s="171"/>
      <c r="DQ3580" s="171"/>
      <c r="DR3580" s="171"/>
      <c r="DS3580" s="171"/>
      <c r="DT3580" s="171"/>
      <c r="DU3580" s="171"/>
      <c r="DV3580" s="171"/>
      <c r="DW3580" s="171"/>
      <c r="DX3580" s="171"/>
      <c r="DY3580" s="171"/>
      <c r="DZ3580" s="171"/>
      <c r="EA3580" s="171"/>
      <c r="EB3580" s="171"/>
      <c r="EC3580" s="171"/>
      <c r="ED3580" s="171"/>
      <c r="EE3580" s="171"/>
      <c r="EF3580" s="171"/>
      <c r="EG3580" s="171"/>
      <c r="EH3580" s="171"/>
      <c r="EI3580" s="171"/>
      <c r="EJ3580" s="171"/>
      <c r="EK3580" s="171"/>
      <c r="EL3580" s="171"/>
      <c r="EM3580" s="171"/>
      <c r="EN3580" s="171"/>
    </row>
    <row r="3581" spans="43:144" ht="15" x14ac:dyDescent="0.25">
      <c r="AQ3581" s="171"/>
      <c r="AR3581"/>
      <c r="AS3581"/>
      <c r="AT3581"/>
      <c r="AU3581"/>
      <c r="AV3581"/>
      <c r="AW3581"/>
      <c r="AX3581"/>
      <c r="AY3581"/>
      <c r="AZ3581"/>
      <c r="BA3581"/>
      <c r="BB3581"/>
      <c r="BC3581"/>
      <c r="BD3581"/>
      <c r="BE3581" s="171"/>
      <c r="BF3581" s="171"/>
      <c r="BG3581" s="171"/>
      <c r="BH3581" s="171"/>
      <c r="BI3581" s="171"/>
      <c r="BJ3581" s="171"/>
      <c r="BK3581" s="171"/>
      <c r="BL3581" s="171"/>
      <c r="BM3581" s="171"/>
      <c r="BN3581" s="171"/>
      <c r="BO3581" s="171"/>
      <c r="BP3581" s="171"/>
      <c r="BQ3581" s="171"/>
      <c r="BR3581" s="171"/>
      <c r="BS3581" s="171"/>
      <c r="BT3581" s="171"/>
      <c r="BU3581" s="171"/>
      <c r="BV3581" s="171"/>
      <c r="BW3581" s="171"/>
      <c r="BX3581" s="171"/>
      <c r="BY3581" s="171"/>
      <c r="BZ3581" s="171"/>
      <c r="CA3581" s="171"/>
      <c r="CB3581" s="171"/>
      <c r="CC3581" s="171"/>
      <c r="CD3581" s="171"/>
      <c r="CE3581" s="171"/>
      <c r="CF3581" s="171"/>
      <c r="CG3581" s="171"/>
      <c r="CH3581" s="171"/>
      <c r="CI3581" s="171"/>
      <c r="CJ3581" s="171"/>
      <c r="CK3581" s="171"/>
      <c r="CL3581" s="171"/>
      <c r="CM3581" s="171"/>
      <c r="CN3581" s="171"/>
      <c r="CO3581" s="171"/>
      <c r="CP3581" s="171"/>
      <c r="CQ3581" s="171"/>
      <c r="CR3581" s="171"/>
      <c r="CS3581" s="171"/>
      <c r="CT3581" s="171"/>
      <c r="CU3581" s="171"/>
      <c r="CV3581" s="171"/>
      <c r="CW3581" s="171"/>
      <c r="CX3581" s="171"/>
      <c r="CY3581" s="171"/>
      <c r="CZ3581" s="171"/>
      <c r="DA3581" s="171"/>
      <c r="DB3581" s="171"/>
      <c r="DC3581" s="171"/>
      <c r="DD3581" s="171"/>
      <c r="DE3581" s="171"/>
      <c r="DF3581" s="171"/>
      <c r="DG3581" s="171"/>
      <c r="DH3581" s="171"/>
      <c r="DI3581" s="171"/>
      <c r="DJ3581" s="171"/>
      <c r="DK3581" s="171"/>
      <c r="DL3581" s="171"/>
      <c r="DM3581" s="171"/>
      <c r="DN3581" s="171"/>
      <c r="DO3581" s="171"/>
      <c r="DP3581" s="171"/>
      <c r="DQ3581" s="171"/>
      <c r="DR3581" s="171"/>
      <c r="DS3581" s="171"/>
      <c r="DT3581" s="171"/>
      <c r="DU3581" s="171"/>
      <c r="DV3581" s="171"/>
      <c r="DW3581" s="171"/>
      <c r="DX3581" s="171"/>
      <c r="DY3581" s="171"/>
      <c r="DZ3581" s="171"/>
      <c r="EA3581" s="171"/>
      <c r="EB3581" s="171"/>
      <c r="EC3581" s="171"/>
      <c r="ED3581" s="171"/>
      <c r="EE3581" s="171"/>
      <c r="EF3581" s="171"/>
      <c r="EG3581" s="171"/>
      <c r="EH3581" s="171"/>
      <c r="EI3581" s="171"/>
      <c r="EJ3581" s="171"/>
      <c r="EK3581" s="171"/>
      <c r="EL3581" s="171"/>
      <c r="EM3581" s="171"/>
      <c r="EN3581" s="171"/>
    </row>
    <row r="3582" spans="43:144" ht="15" x14ac:dyDescent="0.25">
      <c r="AQ3582" s="171"/>
      <c r="AR3582"/>
      <c r="AS3582"/>
      <c r="AT3582"/>
      <c r="AU3582"/>
      <c r="AV3582"/>
      <c r="AW3582"/>
      <c r="AX3582"/>
      <c r="AY3582"/>
      <c r="AZ3582"/>
      <c r="BA3582"/>
      <c r="BB3582"/>
      <c r="BC3582"/>
      <c r="BD3582"/>
      <c r="BE3582" s="171"/>
      <c r="BF3582" s="171"/>
      <c r="BG3582" s="171"/>
      <c r="BH3582" s="171"/>
      <c r="BI3582" s="171"/>
      <c r="BJ3582" s="171"/>
      <c r="BK3582" s="171"/>
      <c r="BL3582" s="171"/>
      <c r="BM3582" s="171"/>
      <c r="BN3582" s="171"/>
      <c r="BO3582" s="171"/>
      <c r="BP3582" s="171"/>
      <c r="BQ3582" s="171"/>
      <c r="BR3582" s="171"/>
      <c r="BS3582" s="171"/>
      <c r="BT3582" s="171"/>
      <c r="BU3582" s="171"/>
      <c r="BV3582" s="171"/>
      <c r="BW3582" s="171"/>
      <c r="BX3582" s="171"/>
      <c r="BY3582" s="171"/>
      <c r="BZ3582" s="171"/>
      <c r="CA3582" s="171"/>
      <c r="CB3582" s="171"/>
      <c r="CC3582" s="171"/>
      <c r="CD3582" s="171"/>
      <c r="CE3582" s="171"/>
      <c r="CF3582" s="171"/>
      <c r="CG3582" s="171"/>
      <c r="CH3582" s="171"/>
      <c r="CI3582" s="171"/>
      <c r="CJ3582" s="171"/>
      <c r="CK3582" s="171"/>
      <c r="CL3582" s="171"/>
      <c r="CM3582" s="171"/>
      <c r="CN3582" s="171"/>
      <c r="CO3582" s="171"/>
      <c r="CP3582" s="171"/>
      <c r="CQ3582" s="171"/>
      <c r="CR3582" s="171"/>
      <c r="CS3582" s="171"/>
      <c r="CT3582" s="171"/>
      <c r="CU3582" s="171"/>
      <c r="CV3582" s="171"/>
      <c r="CW3582" s="171"/>
      <c r="CX3582" s="171"/>
      <c r="CY3582" s="171"/>
      <c r="CZ3582" s="171"/>
      <c r="DA3582" s="171"/>
      <c r="DB3582" s="171"/>
      <c r="DC3582" s="171"/>
      <c r="DD3582" s="171"/>
      <c r="DE3582" s="171"/>
      <c r="DF3582" s="171"/>
      <c r="DG3582" s="171"/>
      <c r="DH3582" s="171"/>
      <c r="DI3582" s="171"/>
      <c r="DJ3582" s="171"/>
      <c r="DK3582" s="171"/>
      <c r="DL3582" s="171"/>
      <c r="DM3582" s="171"/>
      <c r="DN3582" s="171"/>
      <c r="DO3582" s="171"/>
      <c r="DP3582" s="171"/>
      <c r="DQ3582" s="171"/>
      <c r="DR3582" s="171"/>
      <c r="DS3582" s="171"/>
      <c r="DT3582" s="171"/>
      <c r="DU3582" s="171"/>
      <c r="DV3582" s="171"/>
      <c r="DW3582" s="171"/>
      <c r="DX3582" s="171"/>
      <c r="DY3582" s="171"/>
      <c r="DZ3582" s="171"/>
      <c r="EA3582" s="171"/>
      <c r="EB3582" s="171"/>
      <c r="EC3582" s="171"/>
      <c r="ED3582" s="171"/>
      <c r="EE3582" s="171"/>
      <c r="EF3582" s="171"/>
      <c r="EG3582" s="171"/>
      <c r="EH3582" s="171"/>
      <c r="EI3582" s="171"/>
      <c r="EJ3582" s="171"/>
      <c r="EK3582" s="171"/>
      <c r="EL3582" s="171"/>
      <c r="EM3582" s="171"/>
      <c r="EN3582" s="171"/>
    </row>
    <row r="3583" spans="43:144" ht="15" x14ac:dyDescent="0.25">
      <c r="AQ3583" s="171"/>
      <c r="AR3583"/>
      <c r="AS3583"/>
      <c r="AT3583"/>
      <c r="AU3583"/>
      <c r="AV3583"/>
      <c r="AW3583"/>
      <c r="AX3583"/>
      <c r="AY3583"/>
      <c r="AZ3583"/>
      <c r="BA3583"/>
      <c r="BB3583"/>
      <c r="BC3583"/>
      <c r="BD3583"/>
      <c r="BE3583" s="171"/>
      <c r="BF3583" s="171"/>
      <c r="BG3583" s="171"/>
      <c r="BH3583" s="171"/>
      <c r="BI3583" s="171"/>
      <c r="BJ3583" s="171"/>
      <c r="BK3583" s="171"/>
      <c r="BL3583" s="171"/>
      <c r="BM3583" s="171"/>
      <c r="BN3583" s="171"/>
      <c r="BO3583" s="171"/>
      <c r="BP3583" s="171"/>
      <c r="BQ3583" s="171"/>
      <c r="BR3583" s="171"/>
      <c r="BS3583" s="171"/>
      <c r="BT3583" s="171"/>
      <c r="BU3583" s="171"/>
      <c r="BV3583" s="171"/>
      <c r="BW3583" s="171"/>
      <c r="BX3583" s="171"/>
      <c r="BY3583" s="171"/>
      <c r="BZ3583" s="171"/>
      <c r="CA3583" s="171"/>
      <c r="CB3583" s="171"/>
      <c r="CC3583" s="171"/>
      <c r="CD3583" s="171"/>
      <c r="CE3583" s="171"/>
      <c r="CF3583" s="171"/>
      <c r="CG3583" s="171"/>
      <c r="CH3583" s="171"/>
      <c r="CI3583" s="171"/>
      <c r="CJ3583" s="171"/>
      <c r="CK3583" s="171"/>
      <c r="CL3583" s="171"/>
      <c r="CM3583" s="171"/>
      <c r="CN3583" s="171"/>
      <c r="CO3583" s="171"/>
      <c r="CP3583" s="171"/>
      <c r="CQ3583" s="171"/>
      <c r="CR3583" s="171"/>
      <c r="CS3583" s="171"/>
      <c r="CT3583" s="171"/>
      <c r="CU3583" s="171"/>
      <c r="CV3583" s="171"/>
      <c r="CW3583" s="171"/>
      <c r="CX3583" s="171"/>
      <c r="CY3583" s="171"/>
      <c r="CZ3583" s="171"/>
      <c r="DA3583" s="171"/>
      <c r="DB3583" s="171"/>
      <c r="DC3583" s="171"/>
      <c r="DD3583" s="171"/>
      <c r="DE3583" s="171"/>
      <c r="DF3583" s="171"/>
      <c r="DG3583" s="171"/>
      <c r="DH3583" s="171"/>
      <c r="DI3583" s="171"/>
      <c r="DJ3583" s="171"/>
      <c r="DK3583" s="171"/>
      <c r="DL3583" s="171"/>
      <c r="DM3583" s="171"/>
      <c r="DN3583" s="171"/>
      <c r="DO3583" s="171"/>
      <c r="DP3583" s="171"/>
      <c r="DQ3583" s="171"/>
      <c r="DR3583" s="171"/>
      <c r="DS3583" s="171"/>
      <c r="DT3583" s="171"/>
      <c r="DU3583" s="171"/>
      <c r="DV3583" s="171"/>
      <c r="DW3583" s="171"/>
      <c r="DX3583" s="171"/>
      <c r="DY3583" s="171"/>
      <c r="DZ3583" s="171"/>
      <c r="EA3583" s="171"/>
      <c r="EB3583" s="171"/>
      <c r="EC3583" s="171"/>
      <c r="ED3583" s="171"/>
      <c r="EE3583" s="171"/>
      <c r="EF3583" s="171"/>
      <c r="EG3583" s="171"/>
      <c r="EH3583" s="171"/>
      <c r="EI3583" s="171"/>
      <c r="EJ3583" s="171"/>
      <c r="EK3583" s="171"/>
      <c r="EL3583" s="171"/>
      <c r="EM3583" s="171"/>
      <c r="EN3583" s="171"/>
    </row>
    <row r="3584" spans="43:144" ht="15" x14ac:dyDescent="0.25">
      <c r="AQ3584" s="171"/>
      <c r="AR3584"/>
      <c r="AS3584"/>
      <c r="AT3584"/>
      <c r="AU3584"/>
      <c r="AV3584"/>
      <c r="AW3584"/>
      <c r="AX3584"/>
      <c r="AY3584"/>
      <c r="AZ3584"/>
      <c r="BA3584"/>
      <c r="BB3584"/>
      <c r="BC3584"/>
      <c r="BD3584"/>
      <c r="BE3584" s="171"/>
      <c r="BF3584" s="171"/>
      <c r="BG3584" s="171"/>
      <c r="BH3584" s="171"/>
      <c r="BI3584" s="171"/>
      <c r="BJ3584" s="171"/>
      <c r="BK3584" s="171"/>
      <c r="BL3584" s="171"/>
      <c r="BM3584" s="171"/>
      <c r="BN3584" s="171"/>
      <c r="BO3584" s="171"/>
      <c r="BP3584" s="171"/>
      <c r="BQ3584" s="171"/>
      <c r="BR3584" s="171"/>
      <c r="BS3584" s="171"/>
      <c r="BT3584" s="171"/>
      <c r="BU3584" s="171"/>
      <c r="BV3584" s="171"/>
      <c r="BW3584" s="171"/>
      <c r="BX3584" s="171"/>
      <c r="BY3584" s="171"/>
      <c r="BZ3584" s="171"/>
      <c r="CA3584" s="171"/>
      <c r="CB3584" s="171"/>
      <c r="CC3584" s="171"/>
      <c r="CD3584" s="171"/>
      <c r="CE3584" s="171"/>
      <c r="CF3584" s="171"/>
      <c r="CG3584" s="171"/>
      <c r="CH3584" s="171"/>
      <c r="CI3584" s="171"/>
      <c r="CJ3584" s="171"/>
      <c r="CK3584" s="171"/>
      <c r="CL3584" s="171"/>
      <c r="CM3584" s="171"/>
      <c r="CN3584" s="171"/>
      <c r="CO3584" s="171"/>
      <c r="CP3584" s="171"/>
      <c r="CQ3584" s="171"/>
      <c r="CR3584" s="171"/>
      <c r="CS3584" s="171"/>
      <c r="CT3584" s="171"/>
      <c r="CU3584" s="171"/>
      <c r="CV3584" s="171"/>
      <c r="CW3584" s="171"/>
      <c r="CX3584" s="171"/>
      <c r="CY3584" s="171"/>
      <c r="CZ3584" s="171"/>
      <c r="DA3584" s="171"/>
      <c r="DB3584" s="171"/>
      <c r="DC3584" s="171"/>
      <c r="DD3584" s="171"/>
      <c r="DE3584" s="171"/>
      <c r="DF3584" s="171"/>
      <c r="DG3584" s="171"/>
      <c r="DH3584" s="171"/>
      <c r="DI3584" s="171"/>
      <c r="DJ3584" s="171"/>
      <c r="DK3584" s="171"/>
      <c r="DL3584" s="171"/>
      <c r="DM3584" s="171"/>
      <c r="DN3584" s="171"/>
      <c r="DO3584" s="171"/>
      <c r="DP3584" s="171"/>
      <c r="DQ3584" s="171"/>
      <c r="DR3584" s="171"/>
      <c r="DS3584" s="171"/>
      <c r="DT3584" s="171"/>
      <c r="DU3584" s="171"/>
      <c r="DV3584" s="171"/>
      <c r="DW3584" s="171"/>
      <c r="DX3584" s="171"/>
      <c r="DY3584" s="171"/>
      <c r="DZ3584" s="171"/>
      <c r="EA3584" s="171"/>
      <c r="EB3584" s="171"/>
      <c r="EC3584" s="171"/>
      <c r="ED3584" s="171"/>
      <c r="EE3584" s="171"/>
      <c r="EF3584" s="171"/>
      <c r="EG3584" s="171"/>
      <c r="EH3584" s="171"/>
      <c r="EI3584" s="171"/>
      <c r="EJ3584" s="171"/>
      <c r="EK3584" s="171"/>
      <c r="EL3584" s="171"/>
      <c r="EM3584" s="171"/>
      <c r="EN3584" s="171"/>
    </row>
    <row r="3585" spans="43:144" ht="15" x14ac:dyDescent="0.25">
      <c r="AQ3585" s="171"/>
      <c r="AR3585"/>
      <c r="AS3585"/>
      <c r="AT3585"/>
      <c r="AU3585"/>
      <c r="AV3585"/>
      <c r="AW3585"/>
      <c r="AX3585"/>
      <c r="AY3585"/>
      <c r="AZ3585"/>
      <c r="BA3585"/>
      <c r="BB3585"/>
      <c r="BC3585"/>
      <c r="BD3585"/>
      <c r="BE3585" s="171"/>
      <c r="BF3585" s="171"/>
      <c r="BG3585" s="171"/>
      <c r="BH3585" s="171"/>
      <c r="BI3585" s="171"/>
      <c r="BJ3585" s="171"/>
      <c r="BK3585" s="171"/>
      <c r="BL3585" s="171"/>
      <c r="BM3585" s="171"/>
      <c r="BN3585" s="171"/>
      <c r="BO3585" s="171"/>
      <c r="BP3585" s="171"/>
      <c r="BQ3585" s="171"/>
      <c r="BR3585" s="171"/>
      <c r="BS3585" s="171"/>
      <c r="BT3585" s="171"/>
      <c r="BU3585" s="171"/>
      <c r="BV3585" s="171"/>
      <c r="BW3585" s="171"/>
      <c r="BX3585" s="171"/>
      <c r="BY3585" s="171"/>
      <c r="BZ3585" s="171"/>
      <c r="CA3585" s="171"/>
      <c r="CB3585" s="171"/>
      <c r="CC3585" s="171"/>
      <c r="CD3585" s="171"/>
      <c r="CE3585" s="171"/>
      <c r="CF3585" s="171"/>
      <c r="CG3585" s="171"/>
      <c r="CH3585" s="171"/>
      <c r="CI3585" s="171"/>
      <c r="CJ3585" s="171"/>
      <c r="CK3585" s="171"/>
      <c r="CL3585" s="171"/>
      <c r="CM3585" s="171"/>
      <c r="CN3585" s="171"/>
      <c r="CO3585" s="171"/>
      <c r="CP3585" s="171"/>
      <c r="CQ3585" s="171"/>
      <c r="CR3585" s="171"/>
      <c r="CS3585" s="171"/>
      <c r="CT3585" s="171"/>
      <c r="CU3585" s="171"/>
      <c r="CV3585" s="171"/>
      <c r="CW3585" s="171"/>
      <c r="CX3585" s="171"/>
      <c r="CY3585" s="171"/>
      <c r="CZ3585" s="171"/>
      <c r="DA3585" s="171"/>
      <c r="DB3585" s="171"/>
      <c r="DC3585" s="171"/>
      <c r="DD3585" s="171"/>
      <c r="DE3585" s="171"/>
      <c r="DF3585" s="171"/>
      <c r="DG3585" s="171"/>
      <c r="DH3585" s="171"/>
      <c r="DI3585" s="171"/>
      <c r="DJ3585" s="171"/>
      <c r="DK3585" s="171"/>
      <c r="DL3585" s="171"/>
      <c r="DM3585" s="171"/>
      <c r="DN3585" s="171"/>
      <c r="DO3585" s="171"/>
      <c r="DP3585" s="171"/>
      <c r="DQ3585" s="171"/>
      <c r="DR3585" s="171"/>
      <c r="DS3585" s="171"/>
      <c r="DT3585" s="171"/>
      <c r="DU3585" s="171"/>
      <c r="DV3585" s="171"/>
      <c r="DW3585" s="171"/>
      <c r="DX3585" s="171"/>
      <c r="DY3585" s="171"/>
      <c r="DZ3585" s="171"/>
      <c r="EA3585" s="171"/>
      <c r="EB3585" s="171"/>
      <c r="EC3585" s="171"/>
      <c r="ED3585" s="171"/>
      <c r="EE3585" s="171"/>
      <c r="EF3585" s="171"/>
      <c r="EG3585" s="171"/>
      <c r="EH3585" s="171"/>
      <c r="EI3585" s="171"/>
      <c r="EJ3585" s="171"/>
      <c r="EK3585" s="171"/>
      <c r="EL3585" s="171"/>
      <c r="EM3585" s="171"/>
      <c r="EN3585" s="171"/>
    </row>
    <row r="3586" spans="43:144" ht="15" x14ac:dyDescent="0.25">
      <c r="AQ3586" s="171"/>
      <c r="AR3586"/>
      <c r="AS3586"/>
      <c r="AT3586"/>
      <c r="AU3586"/>
      <c r="AV3586"/>
      <c r="AW3586"/>
      <c r="AX3586"/>
      <c r="AY3586"/>
      <c r="AZ3586"/>
      <c r="BA3586"/>
      <c r="BB3586"/>
      <c r="BC3586"/>
      <c r="BD3586"/>
      <c r="BE3586" s="171"/>
      <c r="BF3586" s="171"/>
      <c r="BG3586" s="171"/>
      <c r="BH3586" s="171"/>
      <c r="BI3586" s="171"/>
      <c r="BJ3586" s="171"/>
      <c r="BK3586" s="171"/>
      <c r="BL3586" s="171"/>
      <c r="BM3586" s="171"/>
      <c r="BN3586" s="171"/>
      <c r="BO3586" s="171"/>
      <c r="BP3586" s="171"/>
      <c r="BQ3586" s="171"/>
      <c r="BR3586" s="171"/>
      <c r="BS3586" s="171"/>
      <c r="BT3586" s="171"/>
      <c r="BU3586" s="171"/>
      <c r="BV3586" s="171"/>
      <c r="BW3586" s="171"/>
      <c r="BX3586" s="171"/>
      <c r="BY3586" s="171"/>
      <c r="BZ3586" s="171"/>
      <c r="CA3586" s="171"/>
      <c r="CB3586" s="171"/>
      <c r="CC3586" s="171"/>
      <c r="CD3586" s="171"/>
      <c r="CE3586" s="171"/>
      <c r="CF3586" s="171"/>
      <c r="CG3586" s="171"/>
      <c r="CH3586" s="171"/>
      <c r="CI3586" s="171"/>
      <c r="CJ3586" s="171"/>
      <c r="CK3586" s="171"/>
      <c r="CL3586" s="171"/>
      <c r="CM3586" s="171"/>
      <c r="CN3586" s="171"/>
      <c r="CO3586" s="171"/>
      <c r="CP3586" s="171"/>
      <c r="CQ3586" s="171"/>
      <c r="CR3586" s="171"/>
      <c r="CS3586" s="171"/>
      <c r="CT3586" s="171"/>
      <c r="CU3586" s="171"/>
      <c r="CV3586" s="171"/>
      <c r="CW3586" s="171"/>
      <c r="CX3586" s="171"/>
      <c r="CY3586" s="171"/>
      <c r="CZ3586" s="171"/>
      <c r="DA3586" s="171"/>
      <c r="DB3586" s="171"/>
      <c r="DC3586" s="171"/>
      <c r="DD3586" s="171"/>
      <c r="DE3586" s="171"/>
      <c r="DF3586" s="171"/>
      <c r="DG3586" s="171"/>
      <c r="DH3586" s="171"/>
      <c r="DI3586" s="171"/>
      <c r="DJ3586" s="171"/>
      <c r="DK3586" s="171"/>
      <c r="DL3586" s="171"/>
      <c r="DM3586" s="171"/>
      <c r="DN3586" s="171"/>
      <c r="DO3586" s="171"/>
      <c r="DP3586" s="171"/>
      <c r="DQ3586" s="171"/>
      <c r="DR3586" s="171"/>
      <c r="DS3586" s="171"/>
      <c r="DT3586" s="171"/>
      <c r="DU3586" s="171"/>
      <c r="DV3586" s="171"/>
      <c r="DW3586" s="171"/>
      <c r="DX3586" s="171"/>
      <c r="DY3586" s="171"/>
      <c r="DZ3586" s="171"/>
      <c r="EA3586" s="171"/>
      <c r="EB3586" s="171"/>
      <c r="EC3586" s="171"/>
      <c r="ED3586" s="171"/>
      <c r="EE3586" s="171"/>
      <c r="EF3586" s="171"/>
      <c r="EG3586" s="171"/>
      <c r="EH3586" s="171"/>
      <c r="EI3586" s="171"/>
      <c r="EJ3586" s="171"/>
      <c r="EK3586" s="171"/>
      <c r="EL3586" s="171"/>
      <c r="EM3586" s="171"/>
      <c r="EN3586" s="171"/>
    </row>
    <row r="3587" spans="43:144" ht="15" x14ac:dyDescent="0.25">
      <c r="AQ3587" s="171"/>
      <c r="AR3587"/>
      <c r="AS3587"/>
      <c r="AT3587"/>
      <c r="AU3587"/>
      <c r="AV3587"/>
      <c r="AW3587"/>
      <c r="AX3587"/>
      <c r="AY3587"/>
      <c r="AZ3587"/>
      <c r="BA3587"/>
      <c r="BB3587"/>
      <c r="BC3587"/>
      <c r="BD3587"/>
      <c r="BE3587" s="171"/>
      <c r="BF3587" s="171"/>
      <c r="BG3587" s="171"/>
      <c r="BH3587" s="171"/>
      <c r="BI3587" s="171"/>
      <c r="BJ3587" s="171"/>
      <c r="BK3587" s="171"/>
      <c r="BL3587" s="171"/>
      <c r="BM3587" s="171"/>
      <c r="BN3587" s="171"/>
      <c r="BO3587" s="171"/>
      <c r="BP3587" s="171"/>
      <c r="BQ3587" s="171"/>
      <c r="BR3587" s="171"/>
      <c r="BS3587" s="171"/>
      <c r="BT3587" s="171"/>
      <c r="BU3587" s="171"/>
      <c r="BV3587" s="171"/>
      <c r="BW3587" s="171"/>
      <c r="BX3587" s="171"/>
      <c r="BY3587" s="171"/>
      <c r="BZ3587" s="171"/>
      <c r="CA3587" s="171"/>
      <c r="CB3587" s="171"/>
      <c r="CC3587" s="171"/>
      <c r="CD3587" s="171"/>
      <c r="CE3587" s="171"/>
      <c r="CF3587" s="171"/>
      <c r="CG3587" s="171"/>
      <c r="CH3587" s="171"/>
      <c r="CI3587" s="171"/>
      <c r="CJ3587" s="171"/>
      <c r="CK3587" s="171"/>
      <c r="CL3587" s="171"/>
      <c r="CM3587" s="171"/>
      <c r="CN3587" s="171"/>
      <c r="CO3587" s="171"/>
      <c r="CP3587" s="171"/>
      <c r="CQ3587" s="171"/>
      <c r="CR3587" s="171"/>
      <c r="CS3587" s="171"/>
      <c r="CT3587" s="171"/>
      <c r="CU3587" s="171"/>
      <c r="CV3587" s="171"/>
      <c r="CW3587" s="171"/>
      <c r="CX3587" s="171"/>
      <c r="CY3587" s="171"/>
      <c r="CZ3587" s="171"/>
      <c r="DA3587" s="171"/>
      <c r="DB3587" s="171"/>
      <c r="DC3587" s="171"/>
      <c r="DD3587" s="171"/>
      <c r="DE3587" s="171"/>
      <c r="DF3587" s="171"/>
      <c r="DG3587" s="171"/>
      <c r="DH3587" s="171"/>
      <c r="DI3587" s="171"/>
      <c r="DJ3587" s="171"/>
      <c r="DK3587" s="171"/>
      <c r="DL3587" s="171"/>
      <c r="DM3587" s="171"/>
      <c r="DN3587" s="171"/>
      <c r="DO3587" s="171"/>
      <c r="DP3587" s="171"/>
      <c r="DQ3587" s="171"/>
      <c r="DR3587" s="171"/>
      <c r="DS3587" s="171"/>
      <c r="DT3587" s="171"/>
      <c r="DU3587" s="171"/>
      <c r="DV3587" s="171"/>
      <c r="DW3587" s="171"/>
      <c r="DX3587" s="171"/>
      <c r="DY3587" s="171"/>
      <c r="DZ3587" s="171"/>
      <c r="EA3587" s="171"/>
      <c r="EB3587" s="171"/>
      <c r="EC3587" s="171"/>
      <c r="ED3587" s="171"/>
      <c r="EE3587" s="171"/>
      <c r="EF3587" s="171"/>
      <c r="EG3587" s="171"/>
      <c r="EH3587" s="171"/>
      <c r="EI3587" s="171"/>
      <c r="EJ3587" s="171"/>
      <c r="EK3587" s="171"/>
      <c r="EL3587" s="171"/>
      <c r="EM3587" s="171"/>
      <c r="EN3587" s="171"/>
    </row>
    <row r="3588" spans="43:144" ht="15" x14ac:dyDescent="0.25">
      <c r="AQ3588" s="171"/>
      <c r="AR3588"/>
      <c r="AS3588"/>
      <c r="AT3588"/>
      <c r="AU3588"/>
      <c r="AV3588"/>
      <c r="AW3588"/>
      <c r="AX3588"/>
      <c r="AY3588"/>
      <c r="AZ3588"/>
      <c r="BA3588"/>
      <c r="BB3588"/>
      <c r="BC3588"/>
      <c r="BD3588"/>
      <c r="BE3588" s="171"/>
      <c r="BF3588" s="171"/>
      <c r="BG3588" s="171"/>
      <c r="BH3588" s="171"/>
      <c r="BI3588" s="171"/>
      <c r="BJ3588" s="171"/>
      <c r="BK3588" s="171"/>
      <c r="BL3588" s="171"/>
      <c r="BM3588" s="171"/>
      <c r="BN3588" s="171"/>
      <c r="BO3588" s="171"/>
      <c r="BP3588" s="171"/>
      <c r="BQ3588" s="171"/>
      <c r="BR3588" s="171"/>
      <c r="BS3588" s="171"/>
      <c r="BT3588" s="171"/>
      <c r="BU3588" s="171"/>
      <c r="BV3588" s="171"/>
      <c r="BW3588" s="171"/>
      <c r="BX3588" s="171"/>
      <c r="BY3588" s="171"/>
      <c r="BZ3588" s="171"/>
      <c r="CA3588" s="171"/>
      <c r="CB3588" s="171"/>
      <c r="CC3588" s="171"/>
      <c r="CD3588" s="171"/>
      <c r="CE3588" s="171"/>
      <c r="CF3588" s="171"/>
      <c r="CG3588" s="171"/>
      <c r="CH3588" s="171"/>
      <c r="CI3588" s="171"/>
      <c r="CJ3588" s="171"/>
      <c r="CK3588" s="171"/>
      <c r="CL3588" s="171"/>
      <c r="CM3588" s="171"/>
      <c r="CN3588" s="171"/>
      <c r="CO3588" s="171"/>
      <c r="CP3588" s="171"/>
      <c r="CQ3588" s="171"/>
      <c r="CR3588" s="171"/>
      <c r="CS3588" s="171"/>
      <c r="CT3588" s="171"/>
      <c r="CU3588" s="171"/>
      <c r="CV3588" s="171"/>
      <c r="CW3588" s="171"/>
      <c r="CX3588" s="171"/>
      <c r="CY3588" s="171"/>
      <c r="CZ3588" s="171"/>
      <c r="DA3588" s="171"/>
      <c r="DB3588" s="171"/>
      <c r="DC3588" s="171"/>
      <c r="DD3588" s="171"/>
      <c r="DE3588" s="171"/>
      <c r="DF3588" s="171"/>
      <c r="DG3588" s="171"/>
      <c r="DH3588" s="171"/>
      <c r="DI3588" s="171"/>
      <c r="DJ3588" s="171"/>
      <c r="DK3588" s="171"/>
      <c r="DL3588" s="171"/>
      <c r="DM3588" s="171"/>
      <c r="DN3588" s="171"/>
      <c r="DO3588" s="171"/>
      <c r="DP3588" s="171"/>
      <c r="DQ3588" s="171"/>
      <c r="DR3588" s="171"/>
      <c r="DS3588" s="171"/>
      <c r="DT3588" s="171"/>
      <c r="DU3588" s="171"/>
      <c r="DV3588" s="171"/>
      <c r="DW3588" s="171"/>
      <c r="DX3588" s="171"/>
      <c r="DY3588" s="171"/>
      <c r="DZ3588" s="171"/>
      <c r="EA3588" s="171"/>
      <c r="EB3588" s="171"/>
      <c r="EC3588" s="171"/>
      <c r="ED3588" s="171"/>
      <c r="EE3588" s="171"/>
      <c r="EF3588" s="171"/>
      <c r="EG3588" s="171"/>
      <c r="EH3588" s="171"/>
      <c r="EI3588" s="171"/>
      <c r="EJ3588" s="171"/>
      <c r="EK3588" s="171"/>
      <c r="EL3588" s="171"/>
      <c r="EM3588" s="171"/>
      <c r="EN3588" s="171"/>
    </row>
    <row r="3589" spans="43:144" ht="15" x14ac:dyDescent="0.25">
      <c r="AQ3589" s="171"/>
      <c r="AR3589"/>
      <c r="AS3589"/>
      <c r="AT3589"/>
      <c r="AU3589"/>
      <c r="AV3589"/>
      <c r="AW3589"/>
      <c r="AX3589"/>
      <c r="AY3589"/>
      <c r="AZ3589"/>
      <c r="BA3589"/>
      <c r="BB3589"/>
      <c r="BC3589"/>
      <c r="BD3589"/>
      <c r="BE3589" s="171"/>
      <c r="BF3589" s="171"/>
      <c r="BG3589" s="171"/>
      <c r="BH3589" s="171"/>
      <c r="BI3589" s="171"/>
      <c r="BJ3589" s="171"/>
      <c r="BK3589" s="171"/>
      <c r="BL3589" s="171"/>
      <c r="BM3589" s="171"/>
      <c r="BN3589" s="171"/>
      <c r="BO3589" s="171"/>
      <c r="BP3589" s="171"/>
      <c r="BQ3589" s="171"/>
      <c r="BR3589" s="171"/>
      <c r="BS3589" s="171"/>
      <c r="BT3589" s="171"/>
      <c r="BU3589" s="171"/>
      <c r="BV3589" s="171"/>
      <c r="BW3589" s="171"/>
      <c r="BX3589" s="171"/>
      <c r="BY3589" s="171"/>
      <c r="BZ3589" s="171"/>
      <c r="CA3589" s="171"/>
      <c r="CB3589" s="171"/>
      <c r="CC3589" s="171"/>
      <c r="CD3589" s="171"/>
      <c r="CE3589" s="171"/>
      <c r="CF3589" s="171"/>
      <c r="CG3589" s="171"/>
      <c r="CH3589" s="171"/>
      <c r="CI3589" s="171"/>
      <c r="CJ3589" s="171"/>
      <c r="CK3589" s="171"/>
      <c r="CL3589" s="171"/>
      <c r="CM3589" s="171"/>
      <c r="CN3589" s="171"/>
      <c r="CO3589" s="171"/>
      <c r="CP3589" s="171"/>
      <c r="CQ3589" s="171"/>
      <c r="CR3589" s="171"/>
      <c r="CS3589" s="171"/>
      <c r="CT3589" s="171"/>
      <c r="CU3589" s="171"/>
      <c r="CV3589" s="171"/>
      <c r="CW3589" s="171"/>
      <c r="CX3589" s="171"/>
      <c r="CY3589" s="171"/>
      <c r="CZ3589" s="171"/>
      <c r="DA3589" s="171"/>
      <c r="DB3589" s="171"/>
      <c r="DC3589" s="171"/>
      <c r="DD3589" s="171"/>
      <c r="DE3589" s="171"/>
      <c r="DF3589" s="171"/>
      <c r="DG3589" s="171"/>
      <c r="DH3589" s="171"/>
      <c r="DI3589" s="171"/>
      <c r="DJ3589" s="171"/>
      <c r="DK3589" s="171"/>
      <c r="DL3589" s="171"/>
      <c r="DM3589" s="171"/>
      <c r="DN3589" s="171"/>
      <c r="DO3589" s="171"/>
      <c r="DP3589" s="171"/>
      <c r="DQ3589" s="171"/>
      <c r="DR3589" s="171"/>
      <c r="DS3589" s="171"/>
      <c r="DT3589" s="171"/>
      <c r="DU3589" s="171"/>
      <c r="DV3589" s="171"/>
      <c r="DW3589" s="171"/>
      <c r="DX3589" s="171"/>
      <c r="DY3589" s="171"/>
      <c r="DZ3589" s="171"/>
      <c r="EA3589" s="171"/>
      <c r="EB3589" s="171"/>
      <c r="EC3589" s="171"/>
      <c r="ED3589" s="171"/>
      <c r="EE3589" s="171"/>
      <c r="EF3589" s="171"/>
      <c r="EG3589" s="171"/>
      <c r="EH3589" s="171"/>
      <c r="EI3589" s="171"/>
      <c r="EJ3589" s="171"/>
      <c r="EK3589" s="171"/>
      <c r="EL3589" s="171"/>
      <c r="EM3589" s="171"/>
      <c r="EN3589" s="171"/>
    </row>
    <row r="3590" spans="43:144" ht="15" x14ac:dyDescent="0.25">
      <c r="AQ3590" s="171"/>
      <c r="AR3590"/>
      <c r="AS3590"/>
      <c r="AT3590"/>
      <c r="AU3590"/>
      <c r="AV3590"/>
      <c r="AW3590"/>
      <c r="AX3590"/>
      <c r="AY3590"/>
      <c r="AZ3590"/>
      <c r="BA3590"/>
      <c r="BB3590"/>
      <c r="BC3590"/>
      <c r="BD3590"/>
      <c r="BE3590" s="171"/>
      <c r="BF3590" s="171"/>
      <c r="BG3590" s="171"/>
      <c r="BH3590" s="171"/>
      <c r="BI3590" s="171"/>
      <c r="BJ3590" s="171"/>
      <c r="BK3590" s="171"/>
      <c r="BL3590" s="171"/>
      <c r="BM3590" s="171"/>
      <c r="BN3590" s="171"/>
      <c r="BO3590" s="171"/>
      <c r="BP3590" s="171"/>
      <c r="BQ3590" s="171"/>
      <c r="BR3590" s="171"/>
      <c r="BS3590" s="171"/>
      <c r="BT3590" s="171"/>
      <c r="BU3590" s="171"/>
      <c r="BV3590" s="171"/>
      <c r="BW3590" s="171"/>
      <c r="BX3590" s="171"/>
      <c r="BY3590" s="171"/>
      <c r="BZ3590" s="171"/>
      <c r="CA3590" s="171"/>
      <c r="CB3590" s="171"/>
      <c r="CC3590" s="171"/>
      <c r="CD3590" s="171"/>
      <c r="CE3590" s="171"/>
      <c r="CF3590" s="171"/>
      <c r="CG3590" s="171"/>
      <c r="CH3590" s="171"/>
      <c r="CI3590" s="171"/>
      <c r="CJ3590" s="171"/>
      <c r="CK3590" s="171"/>
      <c r="CL3590" s="171"/>
      <c r="CM3590" s="171"/>
      <c r="CN3590" s="171"/>
      <c r="CO3590" s="171"/>
      <c r="CP3590" s="171"/>
      <c r="CQ3590" s="171"/>
      <c r="CR3590" s="171"/>
      <c r="CS3590" s="171"/>
      <c r="CT3590" s="171"/>
      <c r="CU3590" s="171"/>
      <c r="CV3590" s="171"/>
      <c r="CW3590" s="171"/>
      <c r="CX3590" s="171"/>
      <c r="CY3590" s="171"/>
      <c r="CZ3590" s="171"/>
      <c r="DA3590" s="171"/>
      <c r="DB3590" s="171"/>
      <c r="DC3590" s="171"/>
      <c r="DD3590" s="171"/>
      <c r="DE3590" s="171"/>
      <c r="DF3590" s="171"/>
      <c r="DG3590" s="171"/>
      <c r="DH3590" s="171"/>
      <c r="DI3590" s="171"/>
      <c r="DJ3590" s="171"/>
      <c r="DK3590" s="171"/>
      <c r="DL3590" s="171"/>
      <c r="DM3590" s="171"/>
      <c r="DN3590" s="171"/>
      <c r="DO3590" s="171"/>
      <c r="DP3590" s="171"/>
      <c r="DQ3590" s="171"/>
      <c r="DR3590" s="171"/>
      <c r="DS3590" s="171"/>
      <c r="DT3590" s="171"/>
      <c r="DU3590" s="171"/>
      <c r="DV3590" s="171"/>
      <c r="DW3590" s="171"/>
      <c r="DX3590" s="171"/>
      <c r="DY3590" s="171"/>
      <c r="DZ3590" s="171"/>
      <c r="EA3590" s="171"/>
      <c r="EB3590" s="171"/>
      <c r="EC3590" s="171"/>
      <c r="ED3590" s="171"/>
      <c r="EE3590" s="171"/>
      <c r="EF3590" s="171"/>
      <c r="EG3590" s="171"/>
      <c r="EH3590" s="171"/>
      <c r="EI3590" s="171"/>
      <c r="EJ3590" s="171"/>
      <c r="EK3590" s="171"/>
      <c r="EL3590" s="171"/>
      <c r="EM3590" s="171"/>
      <c r="EN3590" s="171"/>
    </row>
    <row r="3591" spans="43:144" ht="15" x14ac:dyDescent="0.25">
      <c r="AQ3591" s="171"/>
      <c r="AR3591"/>
      <c r="AS3591"/>
      <c r="AT3591"/>
      <c r="AU3591"/>
      <c r="AV3591"/>
      <c r="AW3591"/>
      <c r="AX3591"/>
      <c r="AY3591"/>
      <c r="AZ3591"/>
      <c r="BA3591"/>
      <c r="BB3591"/>
      <c r="BC3591"/>
      <c r="BD3591"/>
      <c r="BE3591" s="171"/>
      <c r="BF3591" s="171"/>
      <c r="BG3591" s="171"/>
      <c r="BH3591" s="171"/>
      <c r="BI3591" s="171"/>
      <c r="BJ3591" s="171"/>
      <c r="BK3591" s="171"/>
      <c r="BL3591" s="171"/>
      <c r="BM3591" s="171"/>
      <c r="BN3591" s="171"/>
      <c r="BO3591" s="171"/>
      <c r="BP3591" s="171"/>
      <c r="BQ3591" s="171"/>
      <c r="BR3591" s="171"/>
      <c r="BS3591" s="171"/>
      <c r="BT3591" s="171"/>
      <c r="BU3591" s="171"/>
      <c r="BV3591" s="171"/>
      <c r="BW3591" s="171"/>
      <c r="BX3591" s="171"/>
      <c r="BY3591" s="171"/>
      <c r="BZ3591" s="171"/>
      <c r="CA3591" s="171"/>
      <c r="CB3591" s="171"/>
      <c r="CC3591" s="171"/>
      <c r="CD3591" s="171"/>
      <c r="CE3591" s="171"/>
      <c r="CF3591" s="171"/>
      <c r="CG3591" s="171"/>
      <c r="CH3591" s="171"/>
      <c r="CI3591" s="171"/>
      <c r="CJ3591" s="171"/>
      <c r="CK3591" s="171"/>
      <c r="CL3591" s="171"/>
      <c r="CM3591" s="171"/>
      <c r="CN3591" s="171"/>
      <c r="CO3591" s="171"/>
      <c r="CP3591" s="171"/>
      <c r="CQ3591" s="171"/>
      <c r="CR3591" s="171"/>
      <c r="CS3591" s="171"/>
      <c r="CT3591" s="171"/>
      <c r="CU3591" s="171"/>
      <c r="CV3591" s="171"/>
      <c r="CW3591" s="171"/>
      <c r="CX3591" s="171"/>
      <c r="CY3591" s="171"/>
      <c r="CZ3591" s="171"/>
      <c r="DA3591" s="171"/>
      <c r="DB3591" s="171"/>
      <c r="DC3591" s="171"/>
      <c r="DD3591" s="171"/>
      <c r="DE3591" s="171"/>
      <c r="DF3591" s="171"/>
      <c r="DG3591" s="171"/>
      <c r="DH3591" s="171"/>
      <c r="DI3591" s="171"/>
      <c r="DJ3591" s="171"/>
      <c r="DK3591" s="171"/>
      <c r="DL3591" s="171"/>
      <c r="DM3591" s="171"/>
      <c r="DN3591" s="171"/>
      <c r="DO3591" s="171"/>
      <c r="DP3591" s="171"/>
      <c r="DQ3591" s="171"/>
      <c r="DR3591" s="171"/>
      <c r="DS3591" s="171"/>
      <c r="DT3591" s="171"/>
      <c r="DU3591" s="171"/>
      <c r="DV3591" s="171"/>
      <c r="DW3591" s="171"/>
      <c r="DX3591" s="171"/>
      <c r="DY3591" s="171"/>
      <c r="DZ3591" s="171"/>
      <c r="EA3591" s="171"/>
      <c r="EB3591" s="171"/>
      <c r="EC3591" s="171"/>
      <c r="ED3591" s="171"/>
      <c r="EE3591" s="171"/>
      <c r="EF3591" s="171"/>
      <c r="EG3591" s="171"/>
      <c r="EH3591" s="171"/>
      <c r="EI3591" s="171"/>
      <c r="EJ3591" s="171"/>
      <c r="EK3591" s="171"/>
      <c r="EL3591" s="171"/>
      <c r="EM3591" s="171"/>
      <c r="EN3591" s="171"/>
    </row>
    <row r="3592" spans="43:144" ht="15" x14ac:dyDescent="0.25">
      <c r="AQ3592" s="171"/>
      <c r="AR3592"/>
      <c r="AS3592"/>
      <c r="AT3592"/>
      <c r="AU3592"/>
      <c r="AV3592"/>
      <c r="AW3592"/>
      <c r="AX3592"/>
      <c r="AY3592"/>
      <c r="AZ3592"/>
      <c r="BA3592"/>
      <c r="BB3592"/>
      <c r="BC3592"/>
      <c r="BD3592"/>
      <c r="BE3592" s="171"/>
      <c r="BF3592" s="171"/>
      <c r="BG3592" s="171"/>
      <c r="BH3592" s="171"/>
      <c r="BI3592" s="171"/>
      <c r="BJ3592" s="171"/>
      <c r="BK3592" s="171"/>
      <c r="BL3592" s="171"/>
      <c r="BM3592" s="171"/>
      <c r="BN3592" s="171"/>
      <c r="BO3592" s="171"/>
      <c r="BP3592" s="171"/>
      <c r="BQ3592" s="171"/>
      <c r="BR3592" s="171"/>
      <c r="BS3592" s="171"/>
      <c r="BT3592" s="171"/>
      <c r="BU3592" s="171"/>
      <c r="BV3592" s="171"/>
      <c r="BW3592" s="171"/>
      <c r="BX3592" s="171"/>
      <c r="BY3592" s="171"/>
      <c r="BZ3592" s="171"/>
      <c r="CA3592" s="171"/>
      <c r="CB3592" s="171"/>
      <c r="CC3592" s="171"/>
      <c r="CD3592" s="171"/>
      <c r="CE3592" s="171"/>
      <c r="CF3592" s="171"/>
      <c r="CG3592" s="171"/>
      <c r="CH3592" s="171"/>
      <c r="CI3592" s="171"/>
      <c r="CJ3592" s="171"/>
      <c r="CK3592" s="171"/>
      <c r="CL3592" s="171"/>
      <c r="CM3592" s="171"/>
      <c r="CN3592" s="171"/>
      <c r="CO3592" s="171"/>
      <c r="CP3592" s="171"/>
      <c r="CQ3592" s="171"/>
      <c r="CR3592" s="171"/>
      <c r="CS3592" s="171"/>
      <c r="CT3592" s="171"/>
      <c r="CU3592" s="171"/>
      <c r="CV3592" s="171"/>
      <c r="CW3592" s="171"/>
      <c r="CX3592" s="171"/>
      <c r="CY3592" s="171"/>
      <c r="CZ3592" s="171"/>
      <c r="DA3592" s="171"/>
      <c r="DB3592" s="171"/>
      <c r="DC3592" s="171"/>
      <c r="DD3592" s="171"/>
      <c r="DE3592" s="171"/>
      <c r="DF3592" s="171"/>
      <c r="DG3592" s="171"/>
      <c r="DH3592" s="171"/>
      <c r="DI3592" s="171"/>
      <c r="DJ3592" s="171"/>
      <c r="DK3592" s="171"/>
      <c r="DL3592" s="171"/>
      <c r="DM3592" s="171"/>
      <c r="DN3592" s="171"/>
      <c r="DO3592" s="171"/>
      <c r="DP3592" s="171"/>
      <c r="DQ3592" s="171"/>
      <c r="DR3592" s="171"/>
      <c r="DS3592" s="171"/>
      <c r="DT3592" s="171"/>
      <c r="DU3592" s="171"/>
      <c r="DV3592" s="171"/>
      <c r="DW3592" s="171"/>
      <c r="DX3592" s="171"/>
      <c r="DY3592" s="171"/>
      <c r="DZ3592" s="171"/>
      <c r="EA3592" s="171"/>
      <c r="EB3592" s="171"/>
      <c r="EC3592" s="171"/>
      <c r="ED3592" s="171"/>
      <c r="EE3592" s="171"/>
      <c r="EF3592" s="171"/>
      <c r="EG3592" s="171"/>
      <c r="EH3592" s="171"/>
      <c r="EI3592" s="171"/>
      <c r="EJ3592" s="171"/>
      <c r="EK3592" s="171"/>
      <c r="EL3592" s="171"/>
      <c r="EM3592" s="171"/>
      <c r="EN3592" s="171"/>
    </row>
    <row r="3593" spans="43:144" ht="15" x14ac:dyDescent="0.25">
      <c r="AQ3593" s="171"/>
      <c r="AR3593"/>
      <c r="AS3593"/>
      <c r="AT3593"/>
      <c r="AU3593"/>
      <c r="AV3593"/>
      <c r="AW3593"/>
      <c r="AX3593"/>
      <c r="AY3593"/>
      <c r="AZ3593"/>
      <c r="BA3593"/>
      <c r="BB3593"/>
      <c r="BC3593"/>
      <c r="BD3593"/>
      <c r="BE3593" s="171"/>
      <c r="BF3593" s="171"/>
      <c r="BG3593" s="171"/>
      <c r="BH3593" s="171"/>
      <c r="BI3593" s="171"/>
      <c r="BJ3593" s="171"/>
      <c r="BK3593" s="171"/>
      <c r="BL3593" s="171"/>
      <c r="BM3593" s="171"/>
      <c r="BN3593" s="171"/>
      <c r="BO3593" s="171"/>
      <c r="BP3593" s="171"/>
      <c r="BQ3593" s="171"/>
      <c r="BR3593" s="171"/>
      <c r="BS3593" s="171"/>
      <c r="BT3593" s="171"/>
      <c r="BU3593" s="171"/>
      <c r="BV3593" s="171"/>
      <c r="BW3593" s="171"/>
      <c r="BX3593" s="171"/>
      <c r="BY3593" s="171"/>
      <c r="BZ3593" s="171"/>
      <c r="CA3593" s="171"/>
      <c r="CB3593" s="171"/>
      <c r="CC3593" s="171"/>
      <c r="CD3593" s="171"/>
      <c r="CE3593" s="171"/>
      <c r="CF3593" s="171"/>
      <c r="CG3593" s="171"/>
      <c r="CH3593" s="171"/>
      <c r="CI3593" s="171"/>
      <c r="CJ3593" s="171"/>
      <c r="CK3593" s="171"/>
      <c r="CL3593" s="171"/>
      <c r="CM3593" s="171"/>
      <c r="CN3593" s="171"/>
      <c r="CO3593" s="171"/>
      <c r="CP3593" s="171"/>
      <c r="CQ3593" s="171"/>
      <c r="CR3593" s="171"/>
      <c r="CS3593" s="171"/>
      <c r="CT3593" s="171"/>
      <c r="CU3593" s="171"/>
      <c r="CV3593" s="171"/>
      <c r="CW3593" s="171"/>
      <c r="CX3593" s="171"/>
      <c r="CY3593" s="171"/>
      <c r="CZ3593" s="171"/>
      <c r="DA3593" s="171"/>
      <c r="DB3593" s="171"/>
      <c r="DC3593" s="171"/>
      <c r="DD3593" s="171"/>
      <c r="DE3593" s="171"/>
      <c r="DF3593" s="171"/>
      <c r="DG3593" s="171"/>
      <c r="DH3593" s="171"/>
      <c r="DI3593" s="171"/>
      <c r="DJ3593" s="171"/>
      <c r="DK3593" s="171"/>
      <c r="DL3593" s="171"/>
      <c r="DM3593" s="171"/>
      <c r="DN3593" s="171"/>
      <c r="DO3593" s="171"/>
      <c r="DP3593" s="171"/>
      <c r="DQ3593" s="171"/>
      <c r="DR3593" s="171"/>
      <c r="DS3593" s="171"/>
      <c r="DT3593" s="171"/>
      <c r="DU3593" s="171"/>
      <c r="DV3593" s="171"/>
      <c r="DW3593" s="171"/>
      <c r="DX3593" s="171"/>
      <c r="DY3593" s="171"/>
      <c r="DZ3593" s="171"/>
      <c r="EA3593" s="171"/>
      <c r="EB3593" s="171"/>
      <c r="EC3593" s="171"/>
      <c r="ED3593" s="171"/>
      <c r="EE3593" s="171"/>
      <c r="EF3593" s="171"/>
      <c r="EG3593" s="171"/>
      <c r="EH3593" s="171"/>
      <c r="EI3593" s="171"/>
      <c r="EJ3593" s="171"/>
      <c r="EK3593" s="171"/>
      <c r="EL3593" s="171"/>
      <c r="EM3593" s="171"/>
      <c r="EN3593" s="171"/>
    </row>
    <row r="3594" spans="43:144" ht="15" x14ac:dyDescent="0.25">
      <c r="AQ3594" s="171"/>
      <c r="AR3594"/>
      <c r="AS3594"/>
      <c r="AT3594"/>
      <c r="AU3594"/>
      <c r="AV3594"/>
      <c r="AW3594"/>
      <c r="AX3594"/>
      <c r="AY3594"/>
      <c r="AZ3594"/>
      <c r="BA3594"/>
      <c r="BB3594"/>
      <c r="BC3594"/>
      <c r="BD3594"/>
      <c r="BE3594" s="171"/>
      <c r="BF3594" s="171"/>
      <c r="BG3594" s="171"/>
      <c r="BH3594" s="171"/>
      <c r="BI3594" s="171"/>
      <c r="BJ3594" s="171"/>
      <c r="BK3594" s="171"/>
      <c r="BL3594" s="171"/>
      <c r="BM3594" s="171"/>
      <c r="BN3594" s="171"/>
      <c r="BO3594" s="171"/>
      <c r="BP3594" s="171"/>
      <c r="BQ3594" s="171"/>
      <c r="BR3594" s="171"/>
      <c r="BS3594" s="171"/>
      <c r="BT3594" s="171"/>
      <c r="BU3594" s="171"/>
      <c r="BV3594" s="171"/>
      <c r="BW3594" s="171"/>
      <c r="BX3594" s="171"/>
      <c r="BY3594" s="171"/>
      <c r="BZ3594" s="171"/>
      <c r="CA3594" s="171"/>
      <c r="CB3594" s="171"/>
      <c r="CC3594" s="171"/>
      <c r="CD3594" s="171"/>
      <c r="CE3594" s="171"/>
      <c r="CF3594" s="171"/>
      <c r="CG3594" s="171"/>
      <c r="CH3594" s="171"/>
      <c r="CI3594" s="171"/>
      <c r="CJ3594" s="171"/>
      <c r="CK3594" s="171"/>
      <c r="CL3594" s="171"/>
      <c r="CM3594" s="171"/>
      <c r="CN3594" s="171"/>
      <c r="CO3594" s="171"/>
      <c r="CP3594" s="171"/>
      <c r="CQ3594" s="171"/>
      <c r="CR3594" s="171"/>
      <c r="CS3594" s="171"/>
      <c r="CT3594" s="171"/>
      <c r="CU3594" s="171"/>
      <c r="CV3594" s="171"/>
      <c r="CW3594" s="171"/>
      <c r="CX3594" s="171"/>
      <c r="CY3594" s="171"/>
      <c r="CZ3594" s="171"/>
      <c r="DA3594" s="171"/>
      <c r="DB3594" s="171"/>
      <c r="DC3594" s="171"/>
      <c r="DD3594" s="171"/>
      <c r="DE3594" s="171"/>
      <c r="DF3594" s="171"/>
      <c r="DG3594" s="171"/>
      <c r="DH3594" s="171"/>
      <c r="DI3594" s="171"/>
      <c r="DJ3594" s="171"/>
      <c r="DK3594" s="171"/>
      <c r="DL3594" s="171"/>
      <c r="DM3594" s="171"/>
      <c r="DN3594" s="171"/>
      <c r="DO3594" s="171"/>
      <c r="DP3594" s="171"/>
      <c r="DQ3594" s="171"/>
      <c r="DR3594" s="171"/>
      <c r="DS3594" s="171"/>
      <c r="DT3594" s="171"/>
      <c r="DU3594" s="171"/>
      <c r="DV3594" s="171"/>
      <c r="DW3594" s="171"/>
      <c r="DX3594" s="171"/>
      <c r="DY3594" s="171"/>
      <c r="DZ3594" s="171"/>
      <c r="EA3594" s="171"/>
      <c r="EB3594" s="171"/>
      <c r="EC3594" s="171"/>
      <c r="ED3594" s="171"/>
      <c r="EE3594" s="171"/>
      <c r="EF3594" s="171"/>
      <c r="EG3594" s="171"/>
      <c r="EH3594" s="171"/>
      <c r="EI3594" s="171"/>
      <c r="EJ3594" s="171"/>
      <c r="EK3594" s="171"/>
      <c r="EL3594" s="171"/>
      <c r="EM3594" s="171"/>
      <c r="EN3594" s="171"/>
    </row>
    <row r="3595" spans="43:144" ht="15" x14ac:dyDescent="0.25">
      <c r="AQ3595" s="171"/>
      <c r="AR3595"/>
      <c r="AS3595"/>
      <c r="AT3595"/>
      <c r="AU3595"/>
      <c r="AV3595"/>
      <c r="AW3595"/>
      <c r="AX3595"/>
      <c r="AY3595"/>
      <c r="AZ3595"/>
      <c r="BA3595"/>
      <c r="BB3595"/>
      <c r="BC3595"/>
      <c r="BD3595"/>
      <c r="BE3595" s="171"/>
      <c r="BF3595" s="171"/>
      <c r="BG3595" s="171"/>
      <c r="BH3595" s="171"/>
      <c r="BI3595" s="171"/>
      <c r="BJ3595" s="171"/>
      <c r="BK3595" s="171"/>
      <c r="BL3595" s="171"/>
      <c r="BM3595" s="171"/>
      <c r="BN3595" s="171"/>
      <c r="BO3595" s="171"/>
      <c r="BP3595" s="171"/>
      <c r="BQ3595" s="171"/>
      <c r="BR3595" s="171"/>
      <c r="BS3595" s="171"/>
      <c r="BT3595" s="171"/>
      <c r="BU3595" s="171"/>
      <c r="BV3595" s="171"/>
      <c r="BW3595" s="171"/>
      <c r="BX3595" s="171"/>
      <c r="BY3595" s="171"/>
      <c r="BZ3595" s="171"/>
      <c r="CA3595" s="171"/>
      <c r="CB3595" s="171"/>
      <c r="CC3595" s="171"/>
      <c r="CD3595" s="171"/>
      <c r="CE3595" s="171"/>
      <c r="CF3595" s="171"/>
      <c r="CG3595" s="171"/>
      <c r="CH3595" s="171"/>
      <c r="CI3595" s="171"/>
      <c r="CJ3595" s="171"/>
      <c r="CK3595" s="171"/>
      <c r="CL3595" s="171"/>
      <c r="CM3595" s="171"/>
      <c r="CN3595" s="171"/>
      <c r="CO3595" s="171"/>
      <c r="CP3595" s="171"/>
      <c r="CQ3595" s="171"/>
      <c r="CR3595" s="171"/>
      <c r="CS3595" s="171"/>
      <c r="CT3595" s="171"/>
      <c r="CU3595" s="171"/>
      <c r="CV3595" s="171"/>
      <c r="CW3595" s="171"/>
      <c r="CX3595" s="171"/>
      <c r="CY3595" s="171"/>
      <c r="CZ3595" s="171"/>
      <c r="DA3595" s="171"/>
      <c r="DB3595" s="171"/>
      <c r="DC3595" s="171"/>
      <c r="DD3595" s="171"/>
      <c r="DE3595" s="171"/>
      <c r="DF3595" s="171"/>
      <c r="DG3595" s="171"/>
      <c r="DH3595" s="171"/>
      <c r="DI3595" s="171"/>
      <c r="DJ3595" s="171"/>
      <c r="DK3595" s="171"/>
      <c r="DL3595" s="171"/>
      <c r="DM3595" s="171"/>
      <c r="DN3595" s="171"/>
      <c r="DO3595" s="171"/>
      <c r="DP3595" s="171"/>
      <c r="DQ3595" s="171"/>
      <c r="DR3595" s="171"/>
      <c r="DS3595" s="171"/>
      <c r="DT3595" s="171"/>
      <c r="DU3595" s="171"/>
      <c r="DV3595" s="171"/>
      <c r="DW3595" s="171"/>
      <c r="DX3595" s="171"/>
      <c r="DY3595" s="171"/>
      <c r="DZ3595" s="171"/>
      <c r="EA3595" s="171"/>
      <c r="EB3595" s="171"/>
      <c r="EC3595" s="171"/>
      <c r="ED3595" s="171"/>
      <c r="EE3595" s="171"/>
      <c r="EF3595" s="171"/>
      <c r="EG3595" s="171"/>
      <c r="EH3595" s="171"/>
      <c r="EI3595" s="171"/>
      <c r="EJ3595" s="171"/>
      <c r="EK3595" s="171"/>
      <c r="EL3595" s="171"/>
      <c r="EM3595" s="171"/>
      <c r="EN3595" s="171"/>
    </row>
    <row r="3596" spans="43:144" ht="15" x14ac:dyDescent="0.25">
      <c r="AQ3596" s="171"/>
      <c r="AR3596"/>
      <c r="AS3596"/>
      <c r="AT3596"/>
      <c r="AU3596"/>
      <c r="AV3596"/>
      <c r="AW3596"/>
      <c r="AX3596"/>
      <c r="AY3596"/>
      <c r="AZ3596"/>
      <c r="BA3596"/>
      <c r="BB3596"/>
      <c r="BC3596"/>
      <c r="BD3596"/>
      <c r="BE3596" s="171"/>
      <c r="BF3596" s="171"/>
      <c r="BG3596" s="171"/>
      <c r="BH3596" s="171"/>
      <c r="BI3596" s="171"/>
      <c r="BJ3596" s="171"/>
      <c r="BK3596" s="171"/>
      <c r="BL3596" s="171"/>
      <c r="BM3596" s="171"/>
      <c r="BN3596" s="171"/>
      <c r="BO3596" s="171"/>
      <c r="BP3596" s="171"/>
      <c r="BQ3596" s="171"/>
      <c r="BR3596" s="171"/>
      <c r="BS3596" s="171"/>
      <c r="BT3596" s="171"/>
      <c r="BU3596" s="171"/>
      <c r="BV3596" s="171"/>
      <c r="BW3596" s="171"/>
      <c r="BX3596" s="171"/>
      <c r="BY3596" s="171"/>
      <c r="BZ3596" s="171"/>
      <c r="CA3596" s="171"/>
      <c r="CB3596" s="171"/>
      <c r="CC3596" s="171"/>
      <c r="CD3596" s="171"/>
      <c r="CE3596" s="171"/>
      <c r="CF3596" s="171"/>
      <c r="CG3596" s="171"/>
      <c r="CH3596" s="171"/>
      <c r="CI3596" s="171"/>
      <c r="CJ3596" s="171"/>
      <c r="CK3596" s="171"/>
      <c r="CL3596" s="171"/>
      <c r="CM3596" s="171"/>
      <c r="CN3596" s="171"/>
      <c r="CO3596" s="171"/>
      <c r="CP3596" s="171"/>
      <c r="CQ3596" s="171"/>
      <c r="CR3596" s="171"/>
      <c r="CS3596" s="171"/>
      <c r="CT3596" s="171"/>
      <c r="CU3596" s="171"/>
      <c r="CV3596" s="171"/>
      <c r="CW3596" s="171"/>
      <c r="CX3596" s="171"/>
      <c r="CY3596" s="171"/>
      <c r="CZ3596" s="171"/>
      <c r="DA3596" s="171"/>
      <c r="DB3596" s="171"/>
      <c r="DC3596" s="171"/>
      <c r="DD3596" s="171"/>
      <c r="DE3596" s="171"/>
      <c r="DF3596" s="171"/>
      <c r="DG3596" s="171"/>
      <c r="DH3596" s="171"/>
      <c r="DI3596" s="171"/>
      <c r="DJ3596" s="171"/>
      <c r="DK3596" s="171"/>
      <c r="DL3596" s="171"/>
      <c r="DM3596" s="171"/>
      <c r="DN3596" s="171"/>
      <c r="DO3596" s="171"/>
      <c r="DP3596" s="171"/>
      <c r="DQ3596" s="171"/>
      <c r="DR3596" s="171"/>
      <c r="DS3596" s="171"/>
      <c r="DT3596" s="171"/>
      <c r="DU3596" s="171"/>
      <c r="DV3596" s="171"/>
      <c r="DW3596" s="171"/>
      <c r="DX3596" s="171"/>
      <c r="DY3596" s="171"/>
      <c r="DZ3596" s="171"/>
      <c r="EA3596" s="171"/>
      <c r="EB3596" s="171"/>
      <c r="EC3596" s="171"/>
      <c r="ED3596" s="171"/>
      <c r="EE3596" s="171"/>
      <c r="EF3596" s="171"/>
      <c r="EG3596" s="171"/>
      <c r="EH3596" s="171"/>
      <c r="EI3596" s="171"/>
      <c r="EJ3596" s="171"/>
      <c r="EK3596" s="171"/>
      <c r="EL3596" s="171"/>
      <c r="EM3596" s="171"/>
      <c r="EN3596" s="171"/>
    </row>
    <row r="3597" spans="43:144" ht="15" x14ac:dyDescent="0.25">
      <c r="AQ3597" s="171"/>
      <c r="AR3597"/>
      <c r="AS3597"/>
      <c r="AT3597"/>
      <c r="AU3597"/>
      <c r="AV3597"/>
      <c r="AW3597"/>
      <c r="AX3597"/>
      <c r="AY3597"/>
      <c r="AZ3597"/>
      <c r="BA3597"/>
      <c r="BB3597"/>
      <c r="BC3597"/>
      <c r="BD3597"/>
      <c r="BE3597" s="171"/>
      <c r="BF3597" s="171"/>
      <c r="BG3597" s="171"/>
      <c r="BH3597" s="171"/>
      <c r="BI3597" s="171"/>
      <c r="BJ3597" s="171"/>
      <c r="BK3597" s="171"/>
      <c r="BL3597" s="171"/>
      <c r="BM3597" s="171"/>
      <c r="BN3597" s="171"/>
      <c r="BO3597" s="171"/>
      <c r="BP3597" s="171"/>
      <c r="BQ3597" s="171"/>
      <c r="BR3597" s="171"/>
      <c r="BS3597" s="171"/>
      <c r="BT3597" s="171"/>
      <c r="BU3597" s="171"/>
      <c r="BV3597" s="171"/>
      <c r="BW3597" s="171"/>
      <c r="BX3597" s="171"/>
      <c r="BY3597" s="171"/>
      <c r="BZ3597" s="171"/>
      <c r="CA3597" s="171"/>
      <c r="CB3597" s="171"/>
      <c r="CC3597" s="171"/>
      <c r="CD3597" s="171"/>
      <c r="CE3597" s="171"/>
      <c r="CF3597" s="171"/>
      <c r="CG3597" s="171"/>
      <c r="CH3597" s="171"/>
      <c r="CI3597" s="171"/>
      <c r="CJ3597" s="171"/>
      <c r="CK3597" s="171"/>
      <c r="CL3597" s="171"/>
      <c r="CM3597" s="171"/>
      <c r="CN3597" s="171"/>
      <c r="CO3597" s="171"/>
      <c r="CP3597" s="171"/>
      <c r="CQ3597" s="171"/>
      <c r="CR3597" s="171"/>
      <c r="CS3597" s="171"/>
      <c r="CT3597" s="171"/>
      <c r="CU3597" s="171"/>
      <c r="CV3597" s="171"/>
      <c r="CW3597" s="171"/>
      <c r="CX3597" s="171"/>
      <c r="CY3597" s="171"/>
      <c r="CZ3597" s="171"/>
      <c r="DA3597" s="171"/>
      <c r="DB3597" s="171"/>
      <c r="DC3597" s="171"/>
      <c r="DD3597" s="171"/>
      <c r="DE3597" s="171"/>
      <c r="DF3597" s="171"/>
      <c r="DG3597" s="171"/>
      <c r="DH3597" s="171"/>
      <c r="DI3597" s="171"/>
      <c r="DJ3597" s="171"/>
      <c r="DK3597" s="171"/>
      <c r="DL3597" s="171"/>
      <c r="DM3597" s="171"/>
      <c r="DN3597" s="171"/>
      <c r="DO3597" s="171"/>
      <c r="DP3597" s="171"/>
      <c r="DQ3597" s="171"/>
      <c r="DR3597" s="171"/>
      <c r="DS3597" s="171"/>
      <c r="DT3597" s="171"/>
      <c r="DU3597" s="171"/>
      <c r="DV3597" s="171"/>
      <c r="DW3597" s="171"/>
      <c r="DX3597" s="171"/>
      <c r="DY3597" s="171"/>
      <c r="DZ3597" s="171"/>
      <c r="EA3597" s="171"/>
      <c r="EB3597" s="171"/>
      <c r="EC3597" s="171"/>
      <c r="ED3597" s="171"/>
      <c r="EE3597" s="171"/>
      <c r="EF3597" s="171"/>
      <c r="EG3597" s="171"/>
      <c r="EH3597" s="171"/>
      <c r="EI3597" s="171"/>
      <c r="EJ3597" s="171"/>
      <c r="EK3597" s="171"/>
      <c r="EL3597" s="171"/>
      <c r="EM3597" s="171"/>
      <c r="EN3597" s="171"/>
    </row>
    <row r="3598" spans="43:144" ht="15" x14ac:dyDescent="0.25">
      <c r="AQ3598" s="171"/>
      <c r="AR3598"/>
      <c r="AS3598"/>
      <c r="AT3598"/>
      <c r="AU3598"/>
      <c r="AV3598"/>
      <c r="AW3598"/>
      <c r="AX3598"/>
      <c r="AY3598"/>
      <c r="AZ3598"/>
      <c r="BA3598"/>
      <c r="BB3598"/>
      <c r="BC3598"/>
      <c r="BD3598"/>
      <c r="BE3598" s="171"/>
      <c r="BF3598" s="171"/>
      <c r="BG3598" s="171"/>
      <c r="BH3598" s="171"/>
      <c r="BI3598" s="171"/>
      <c r="BJ3598" s="171"/>
      <c r="BK3598" s="171"/>
      <c r="BL3598" s="171"/>
      <c r="BM3598" s="171"/>
      <c r="BN3598" s="171"/>
      <c r="BO3598" s="171"/>
      <c r="BP3598" s="171"/>
      <c r="BQ3598" s="171"/>
      <c r="BR3598" s="171"/>
      <c r="BS3598" s="171"/>
      <c r="BT3598" s="171"/>
      <c r="BU3598" s="171"/>
      <c r="BV3598" s="171"/>
      <c r="BW3598" s="171"/>
      <c r="BX3598" s="171"/>
      <c r="BY3598" s="171"/>
      <c r="BZ3598" s="171"/>
      <c r="CA3598" s="171"/>
      <c r="CB3598" s="171"/>
      <c r="CC3598" s="171"/>
      <c r="CD3598" s="171"/>
      <c r="CE3598" s="171"/>
      <c r="CF3598" s="171"/>
      <c r="CG3598" s="171"/>
      <c r="CH3598" s="171"/>
      <c r="CI3598" s="171"/>
      <c r="CJ3598" s="171"/>
      <c r="CK3598" s="171"/>
      <c r="CL3598" s="171"/>
      <c r="CM3598" s="171"/>
      <c r="CN3598" s="171"/>
      <c r="CO3598" s="171"/>
      <c r="CP3598" s="171"/>
      <c r="CQ3598" s="171"/>
      <c r="CR3598" s="171"/>
      <c r="CS3598" s="171"/>
      <c r="CT3598" s="171"/>
      <c r="CU3598" s="171"/>
      <c r="CV3598" s="171"/>
      <c r="CW3598" s="171"/>
      <c r="CX3598" s="171"/>
      <c r="CY3598" s="171"/>
      <c r="CZ3598" s="171"/>
      <c r="DA3598" s="171"/>
      <c r="DB3598" s="171"/>
      <c r="DC3598" s="171"/>
      <c r="DD3598" s="171"/>
      <c r="DE3598" s="171"/>
      <c r="DF3598" s="171"/>
      <c r="DG3598" s="171"/>
      <c r="DH3598" s="171"/>
      <c r="DI3598" s="171"/>
      <c r="DJ3598" s="171"/>
      <c r="DK3598" s="171"/>
      <c r="DL3598" s="171"/>
      <c r="DM3598" s="171"/>
      <c r="DN3598" s="171"/>
      <c r="DO3598" s="171"/>
      <c r="DP3598" s="171"/>
      <c r="DQ3598" s="171"/>
      <c r="DR3598" s="171"/>
      <c r="DS3598" s="171"/>
      <c r="DT3598" s="171"/>
      <c r="DU3598" s="171"/>
      <c r="DV3598" s="171"/>
      <c r="DW3598" s="171"/>
      <c r="DX3598" s="171"/>
      <c r="DY3598" s="171"/>
      <c r="DZ3598" s="171"/>
      <c r="EA3598" s="171"/>
      <c r="EB3598" s="171"/>
      <c r="EC3598" s="171"/>
      <c r="ED3598" s="171"/>
      <c r="EE3598" s="171"/>
      <c r="EF3598" s="171"/>
      <c r="EG3598" s="171"/>
      <c r="EH3598" s="171"/>
      <c r="EI3598" s="171"/>
      <c r="EJ3598" s="171"/>
      <c r="EK3598" s="171"/>
      <c r="EL3598" s="171"/>
      <c r="EM3598" s="171"/>
      <c r="EN3598" s="171"/>
    </row>
    <row r="3599" spans="43:144" ht="15" x14ac:dyDescent="0.25">
      <c r="AQ3599" s="171"/>
      <c r="AR3599"/>
      <c r="AS3599"/>
      <c r="AT3599"/>
      <c r="AU3599"/>
      <c r="AV3599"/>
      <c r="AW3599"/>
      <c r="AX3599"/>
      <c r="AY3599"/>
      <c r="AZ3599"/>
      <c r="BA3599"/>
      <c r="BB3599"/>
      <c r="BC3599"/>
      <c r="BD3599"/>
      <c r="BE3599" s="171"/>
      <c r="BF3599" s="171"/>
      <c r="BG3599" s="171"/>
      <c r="BH3599" s="171"/>
      <c r="BI3599" s="171"/>
      <c r="BJ3599" s="171"/>
      <c r="BK3599" s="171"/>
      <c r="BL3599" s="171"/>
      <c r="BM3599" s="171"/>
      <c r="BN3599" s="171"/>
      <c r="BO3599" s="171"/>
      <c r="BP3599" s="171"/>
      <c r="BQ3599" s="171"/>
      <c r="BR3599" s="171"/>
      <c r="BS3599" s="171"/>
      <c r="BT3599" s="171"/>
      <c r="BU3599" s="171"/>
      <c r="BV3599" s="171"/>
      <c r="BW3599" s="171"/>
      <c r="BX3599" s="171"/>
      <c r="BY3599" s="171"/>
      <c r="BZ3599" s="171"/>
      <c r="CA3599" s="171"/>
      <c r="CB3599" s="171"/>
      <c r="CC3599" s="171"/>
      <c r="CD3599" s="171"/>
      <c r="CE3599" s="171"/>
      <c r="CF3599" s="171"/>
      <c r="CG3599" s="171"/>
      <c r="CH3599" s="171"/>
      <c r="CI3599" s="171"/>
      <c r="CJ3599" s="171"/>
      <c r="CK3599" s="171"/>
      <c r="CL3599" s="171"/>
      <c r="CM3599" s="171"/>
      <c r="CN3599" s="171"/>
      <c r="CO3599" s="171"/>
      <c r="CP3599" s="171"/>
      <c r="CQ3599" s="171"/>
      <c r="CR3599" s="171"/>
      <c r="CS3599" s="171"/>
      <c r="CT3599" s="171"/>
      <c r="CU3599" s="171"/>
      <c r="CV3599" s="171"/>
      <c r="CW3599" s="171"/>
      <c r="CX3599" s="171"/>
      <c r="CY3599" s="171"/>
      <c r="CZ3599" s="171"/>
      <c r="DA3599" s="171"/>
      <c r="DB3599" s="171"/>
      <c r="DC3599" s="171"/>
      <c r="DD3599" s="171"/>
      <c r="DE3599" s="171"/>
      <c r="DF3599" s="171"/>
      <c r="DG3599" s="171"/>
      <c r="DH3599" s="171"/>
      <c r="DI3599" s="171"/>
      <c r="DJ3599" s="171"/>
      <c r="DK3599" s="171"/>
      <c r="DL3599" s="171"/>
      <c r="DM3599" s="171"/>
      <c r="DN3599" s="171"/>
      <c r="DO3599" s="171"/>
      <c r="DP3599" s="171"/>
      <c r="DQ3599" s="171"/>
      <c r="DR3599" s="171"/>
      <c r="DS3599" s="171"/>
      <c r="DT3599" s="171"/>
      <c r="DU3599" s="171"/>
      <c r="DV3599" s="171"/>
      <c r="DW3599" s="171"/>
      <c r="DX3599" s="171"/>
      <c r="DY3599" s="171"/>
      <c r="DZ3599" s="171"/>
      <c r="EA3599" s="171"/>
      <c r="EB3599" s="171"/>
      <c r="EC3599" s="171"/>
      <c r="ED3599" s="171"/>
      <c r="EE3599" s="171"/>
      <c r="EF3599" s="171"/>
      <c r="EG3599" s="171"/>
      <c r="EH3599" s="171"/>
      <c r="EI3599" s="171"/>
      <c r="EJ3599" s="171"/>
      <c r="EK3599" s="171"/>
      <c r="EL3599" s="171"/>
      <c r="EM3599" s="171"/>
      <c r="EN3599" s="171"/>
    </row>
    <row r="3600" spans="43:144" ht="15" x14ac:dyDescent="0.25">
      <c r="AQ3600" s="171"/>
      <c r="AR3600"/>
      <c r="AS3600"/>
      <c r="AT3600"/>
      <c r="AU3600"/>
      <c r="AV3600"/>
      <c r="AW3600"/>
      <c r="AX3600"/>
      <c r="AY3600"/>
      <c r="AZ3600"/>
      <c r="BA3600"/>
      <c r="BB3600"/>
      <c r="BC3600"/>
      <c r="BD3600"/>
      <c r="BE3600" s="171"/>
      <c r="BF3600" s="171"/>
      <c r="BG3600" s="171"/>
      <c r="BH3600" s="171"/>
      <c r="BI3600" s="171"/>
      <c r="BJ3600" s="171"/>
      <c r="BK3600" s="171"/>
      <c r="BL3600" s="171"/>
      <c r="BM3600" s="171"/>
      <c r="BN3600" s="171"/>
      <c r="BO3600" s="171"/>
      <c r="BP3600" s="171"/>
      <c r="BQ3600" s="171"/>
      <c r="BR3600" s="171"/>
      <c r="BS3600" s="171"/>
      <c r="BT3600" s="171"/>
      <c r="BU3600" s="171"/>
      <c r="BV3600" s="171"/>
      <c r="BW3600" s="171"/>
      <c r="BX3600" s="171"/>
      <c r="BY3600" s="171"/>
      <c r="BZ3600" s="171"/>
      <c r="CA3600" s="171"/>
      <c r="CB3600" s="171"/>
      <c r="CC3600" s="171"/>
      <c r="CD3600" s="171"/>
      <c r="CE3600" s="171"/>
      <c r="CF3600" s="171"/>
      <c r="CG3600" s="171"/>
      <c r="CH3600" s="171"/>
      <c r="CI3600" s="171"/>
      <c r="CJ3600" s="171"/>
      <c r="CK3600" s="171"/>
      <c r="CL3600" s="171"/>
      <c r="CM3600" s="171"/>
      <c r="CN3600" s="171"/>
      <c r="CO3600" s="171"/>
      <c r="CP3600" s="171"/>
      <c r="CQ3600" s="171"/>
      <c r="CR3600" s="171"/>
      <c r="CS3600" s="171"/>
      <c r="CT3600" s="171"/>
      <c r="CU3600" s="171"/>
      <c r="CV3600" s="171"/>
      <c r="CW3600" s="171"/>
      <c r="CX3600" s="171"/>
      <c r="CY3600" s="171"/>
      <c r="CZ3600" s="171"/>
      <c r="DA3600" s="171"/>
      <c r="DB3600" s="171"/>
      <c r="DC3600" s="171"/>
      <c r="DD3600" s="171"/>
      <c r="DE3600" s="171"/>
      <c r="DF3600" s="171"/>
      <c r="DG3600" s="171"/>
      <c r="DH3600" s="171"/>
      <c r="DI3600" s="171"/>
      <c r="DJ3600" s="171"/>
      <c r="DK3600" s="171"/>
      <c r="DL3600" s="171"/>
      <c r="DM3600" s="171"/>
      <c r="DN3600" s="171"/>
      <c r="DO3600" s="171"/>
      <c r="DP3600" s="171"/>
      <c r="DQ3600" s="171"/>
      <c r="DR3600" s="171"/>
      <c r="DS3600" s="171"/>
      <c r="DT3600" s="171"/>
      <c r="DU3600" s="171"/>
      <c r="DV3600" s="171"/>
      <c r="DW3600" s="171"/>
      <c r="DX3600" s="171"/>
      <c r="DY3600" s="171"/>
      <c r="DZ3600" s="171"/>
      <c r="EA3600" s="171"/>
      <c r="EB3600" s="171"/>
      <c r="EC3600" s="171"/>
      <c r="ED3600" s="171"/>
      <c r="EE3600" s="171"/>
      <c r="EF3600" s="171"/>
      <c r="EG3600" s="171"/>
      <c r="EH3600" s="171"/>
      <c r="EI3600" s="171"/>
      <c r="EJ3600" s="171"/>
      <c r="EK3600" s="171"/>
      <c r="EL3600" s="171"/>
      <c r="EM3600" s="171"/>
      <c r="EN3600" s="171"/>
    </row>
    <row r="3601" spans="43:144" ht="15" x14ac:dyDescent="0.25">
      <c r="AQ3601" s="171"/>
      <c r="AR3601"/>
      <c r="AS3601"/>
      <c r="AT3601"/>
      <c r="AU3601"/>
      <c r="AV3601"/>
      <c r="AW3601"/>
      <c r="AX3601"/>
      <c r="AY3601"/>
      <c r="AZ3601"/>
      <c r="BA3601"/>
      <c r="BB3601"/>
      <c r="BC3601"/>
      <c r="BD3601"/>
      <c r="BE3601" s="171"/>
      <c r="BF3601" s="171"/>
      <c r="BG3601" s="171"/>
      <c r="BH3601" s="171"/>
      <c r="BI3601" s="171"/>
      <c r="BJ3601" s="171"/>
      <c r="BK3601" s="171"/>
      <c r="BL3601" s="171"/>
      <c r="BM3601" s="171"/>
      <c r="BN3601" s="171"/>
      <c r="BO3601" s="171"/>
      <c r="BP3601" s="171"/>
      <c r="BQ3601" s="171"/>
      <c r="BR3601" s="171"/>
      <c r="BS3601" s="171"/>
      <c r="BT3601" s="171"/>
      <c r="BU3601" s="171"/>
      <c r="BV3601" s="171"/>
      <c r="BW3601" s="171"/>
      <c r="BX3601" s="171"/>
      <c r="BY3601" s="171"/>
      <c r="BZ3601" s="171"/>
      <c r="CA3601" s="171"/>
      <c r="CB3601" s="171"/>
      <c r="CC3601" s="171"/>
      <c r="CD3601" s="171"/>
      <c r="CE3601" s="171"/>
      <c r="CF3601" s="171"/>
      <c r="CG3601" s="171"/>
      <c r="CH3601" s="171"/>
      <c r="CI3601" s="171"/>
      <c r="CJ3601" s="171"/>
      <c r="CK3601" s="171"/>
      <c r="CL3601" s="171"/>
      <c r="CM3601" s="171"/>
      <c r="CN3601" s="171"/>
      <c r="CO3601" s="171"/>
      <c r="CP3601" s="171"/>
      <c r="CQ3601" s="171"/>
      <c r="CR3601" s="171"/>
      <c r="CS3601" s="171"/>
      <c r="CT3601" s="171"/>
      <c r="CU3601" s="171"/>
      <c r="CV3601" s="171"/>
      <c r="CW3601" s="171"/>
      <c r="CX3601" s="171"/>
      <c r="CY3601" s="171"/>
      <c r="CZ3601" s="171"/>
      <c r="DA3601" s="171"/>
      <c r="DB3601" s="171"/>
      <c r="DC3601" s="171"/>
      <c r="DD3601" s="171"/>
      <c r="DE3601" s="171"/>
      <c r="DF3601" s="171"/>
      <c r="DG3601" s="171"/>
      <c r="DH3601" s="171"/>
      <c r="DI3601" s="171"/>
      <c r="DJ3601" s="171"/>
      <c r="DK3601" s="171"/>
      <c r="DL3601" s="171"/>
      <c r="DM3601" s="171"/>
      <c r="DN3601" s="171"/>
      <c r="DO3601" s="171"/>
      <c r="DP3601" s="171"/>
      <c r="DQ3601" s="171"/>
      <c r="DR3601" s="171"/>
      <c r="DS3601" s="171"/>
      <c r="DT3601" s="171"/>
      <c r="DU3601" s="171"/>
      <c r="DV3601" s="171"/>
      <c r="DW3601" s="171"/>
      <c r="DX3601" s="171"/>
      <c r="DY3601" s="171"/>
      <c r="DZ3601" s="171"/>
      <c r="EA3601" s="171"/>
      <c r="EB3601" s="171"/>
      <c r="EC3601" s="171"/>
      <c r="ED3601" s="171"/>
      <c r="EE3601" s="171"/>
      <c r="EF3601" s="171"/>
      <c r="EG3601" s="171"/>
      <c r="EH3601" s="171"/>
      <c r="EI3601" s="171"/>
      <c r="EJ3601" s="171"/>
      <c r="EK3601" s="171"/>
      <c r="EL3601" s="171"/>
      <c r="EM3601" s="171"/>
      <c r="EN3601" s="171"/>
    </row>
    <row r="3602" spans="43:144" ht="15" x14ac:dyDescent="0.25">
      <c r="AQ3602" s="171"/>
      <c r="AR3602"/>
      <c r="AS3602"/>
      <c r="AT3602"/>
      <c r="AU3602"/>
      <c r="AV3602"/>
      <c r="AW3602"/>
      <c r="AX3602"/>
      <c r="AY3602"/>
      <c r="AZ3602"/>
      <c r="BA3602"/>
      <c r="BB3602"/>
      <c r="BC3602"/>
      <c r="BD3602"/>
      <c r="BE3602" s="171"/>
      <c r="BF3602" s="171"/>
      <c r="BG3602" s="171"/>
      <c r="BH3602" s="171"/>
      <c r="BI3602" s="171"/>
      <c r="BJ3602" s="171"/>
      <c r="BK3602" s="171"/>
      <c r="BL3602" s="171"/>
      <c r="BM3602" s="171"/>
      <c r="BN3602" s="171"/>
      <c r="BO3602" s="171"/>
      <c r="BP3602" s="171"/>
      <c r="BQ3602" s="171"/>
      <c r="BR3602" s="171"/>
      <c r="BS3602" s="171"/>
      <c r="BT3602" s="171"/>
      <c r="BU3602" s="171"/>
      <c r="BV3602" s="171"/>
      <c r="BW3602" s="171"/>
      <c r="BX3602" s="171"/>
      <c r="BY3602" s="171"/>
      <c r="BZ3602" s="171"/>
      <c r="CA3602" s="171"/>
      <c r="CB3602" s="171"/>
      <c r="CC3602" s="171"/>
      <c r="CD3602" s="171"/>
      <c r="CE3602" s="171"/>
      <c r="CF3602" s="171"/>
      <c r="CG3602" s="171"/>
      <c r="CH3602" s="171"/>
      <c r="CI3602" s="171"/>
      <c r="CJ3602" s="171"/>
      <c r="CK3602" s="171"/>
      <c r="CL3602" s="171"/>
      <c r="CM3602" s="171"/>
      <c r="CN3602" s="171"/>
      <c r="CO3602" s="171"/>
      <c r="CP3602" s="171"/>
      <c r="CQ3602" s="171"/>
      <c r="CR3602" s="171"/>
      <c r="CS3602" s="171"/>
      <c r="CT3602" s="171"/>
      <c r="CU3602" s="171"/>
      <c r="CV3602" s="171"/>
      <c r="CW3602" s="171"/>
      <c r="CX3602" s="171"/>
      <c r="CY3602" s="171"/>
      <c r="CZ3602" s="171"/>
      <c r="DA3602" s="171"/>
      <c r="DB3602" s="171"/>
      <c r="DC3602" s="171"/>
      <c r="DD3602" s="171"/>
      <c r="DE3602" s="171"/>
      <c r="DF3602" s="171"/>
      <c r="DG3602" s="171"/>
      <c r="DH3602" s="171"/>
      <c r="DI3602" s="171"/>
      <c r="DJ3602" s="171"/>
      <c r="DK3602" s="171"/>
      <c r="DL3602" s="171"/>
      <c r="DM3602" s="171"/>
      <c r="DN3602" s="171"/>
      <c r="DO3602" s="171"/>
      <c r="DP3602" s="171"/>
      <c r="DQ3602" s="171"/>
      <c r="DR3602" s="171"/>
      <c r="DS3602" s="171"/>
      <c r="DT3602" s="171"/>
      <c r="DU3602" s="171"/>
      <c r="DV3602" s="171"/>
      <c r="DW3602" s="171"/>
      <c r="DX3602" s="171"/>
      <c r="DY3602" s="171"/>
      <c r="DZ3602" s="171"/>
      <c r="EA3602" s="171"/>
      <c r="EB3602" s="171"/>
      <c r="EC3602" s="171"/>
      <c r="ED3602" s="171"/>
      <c r="EE3602" s="171"/>
      <c r="EF3602" s="171"/>
      <c r="EG3602" s="171"/>
      <c r="EH3602" s="171"/>
      <c r="EI3602" s="171"/>
      <c r="EJ3602" s="171"/>
      <c r="EK3602" s="171"/>
      <c r="EL3602" s="171"/>
      <c r="EM3602" s="171"/>
      <c r="EN3602" s="171"/>
    </row>
    <row r="3603" spans="43:144" ht="15" x14ac:dyDescent="0.25">
      <c r="AQ3603" s="171"/>
      <c r="AR3603"/>
      <c r="AS3603"/>
      <c r="AT3603"/>
      <c r="AU3603"/>
      <c r="AV3603"/>
      <c r="AW3603"/>
      <c r="AX3603"/>
      <c r="AY3603"/>
      <c r="AZ3603"/>
      <c r="BA3603"/>
      <c r="BB3603"/>
      <c r="BC3603"/>
      <c r="BD3603"/>
      <c r="BE3603" s="171"/>
      <c r="BF3603" s="171"/>
      <c r="BG3603" s="171"/>
      <c r="BH3603" s="171"/>
      <c r="BI3603" s="171"/>
      <c r="BJ3603" s="171"/>
      <c r="BK3603" s="171"/>
      <c r="BL3603" s="171"/>
      <c r="BM3603" s="171"/>
      <c r="BN3603" s="171"/>
      <c r="BO3603" s="171"/>
      <c r="BP3603" s="171"/>
      <c r="BQ3603" s="171"/>
      <c r="BR3603" s="171"/>
      <c r="BS3603" s="171"/>
      <c r="BT3603" s="171"/>
      <c r="BU3603" s="171"/>
      <c r="BV3603" s="171"/>
      <c r="BW3603" s="171"/>
      <c r="BX3603" s="171"/>
      <c r="BY3603" s="171"/>
      <c r="BZ3603" s="171"/>
      <c r="CA3603" s="171"/>
      <c r="CB3603" s="171"/>
      <c r="CC3603" s="171"/>
      <c r="CD3603" s="171"/>
      <c r="CE3603" s="171"/>
      <c r="CF3603" s="171"/>
      <c r="CG3603" s="171"/>
      <c r="CH3603" s="171"/>
      <c r="CI3603" s="171"/>
      <c r="CJ3603" s="171"/>
      <c r="CK3603" s="171"/>
      <c r="CL3603" s="171"/>
      <c r="CM3603" s="171"/>
      <c r="CN3603" s="171"/>
      <c r="CO3603" s="171"/>
      <c r="CP3603" s="171"/>
      <c r="CQ3603" s="171"/>
      <c r="CR3603" s="171"/>
      <c r="CS3603" s="171"/>
      <c r="CT3603" s="171"/>
      <c r="CU3603" s="171"/>
      <c r="CV3603" s="171"/>
      <c r="CW3603" s="171"/>
      <c r="CX3603" s="171"/>
      <c r="CY3603" s="171"/>
      <c r="CZ3603" s="171"/>
      <c r="DA3603" s="171"/>
      <c r="DB3603" s="171"/>
      <c r="DC3603" s="171"/>
      <c r="DD3603" s="171"/>
      <c r="DE3603" s="171"/>
      <c r="DF3603" s="171"/>
      <c r="DG3603" s="171"/>
      <c r="DH3603" s="171"/>
      <c r="DI3603" s="171"/>
      <c r="DJ3603" s="171"/>
      <c r="DK3603" s="171"/>
      <c r="DL3603" s="171"/>
      <c r="DM3603" s="171"/>
      <c r="DN3603" s="171"/>
      <c r="DO3603" s="171"/>
      <c r="DP3603" s="171"/>
      <c r="DQ3603" s="171"/>
      <c r="DR3603" s="171"/>
      <c r="DS3603" s="171"/>
      <c r="DT3603" s="171"/>
      <c r="DU3603" s="171"/>
      <c r="DV3603" s="171"/>
      <c r="DW3603" s="171"/>
      <c r="DX3603" s="171"/>
      <c r="DY3603" s="171"/>
      <c r="DZ3603" s="171"/>
      <c r="EA3603" s="171"/>
      <c r="EB3603" s="171"/>
      <c r="EC3603" s="171"/>
      <c r="ED3603" s="171"/>
      <c r="EE3603" s="171"/>
      <c r="EF3603" s="171"/>
      <c r="EG3603" s="171"/>
      <c r="EH3603" s="171"/>
      <c r="EI3603" s="171"/>
      <c r="EJ3603" s="171"/>
      <c r="EK3603" s="171"/>
      <c r="EL3603" s="171"/>
      <c r="EM3603" s="171"/>
      <c r="EN3603" s="171"/>
    </row>
    <row r="3604" spans="43:144" ht="15" x14ac:dyDescent="0.25">
      <c r="AQ3604" s="171"/>
      <c r="AR3604"/>
      <c r="AS3604"/>
      <c r="AT3604"/>
      <c r="AU3604"/>
      <c r="AV3604"/>
      <c r="AW3604"/>
      <c r="AX3604"/>
      <c r="AY3604"/>
      <c r="AZ3604"/>
      <c r="BA3604"/>
      <c r="BB3604"/>
      <c r="BC3604"/>
      <c r="BD3604"/>
      <c r="BE3604" s="171"/>
      <c r="BF3604" s="171"/>
      <c r="BG3604" s="171"/>
      <c r="BH3604" s="171"/>
      <c r="BI3604" s="171"/>
      <c r="BJ3604" s="171"/>
      <c r="BK3604" s="171"/>
      <c r="BL3604" s="171"/>
      <c r="BM3604" s="171"/>
      <c r="BN3604" s="171"/>
      <c r="BO3604" s="171"/>
      <c r="BP3604" s="171"/>
      <c r="BQ3604" s="171"/>
      <c r="BR3604" s="171"/>
      <c r="BS3604" s="171"/>
      <c r="BT3604" s="171"/>
      <c r="BU3604" s="171"/>
      <c r="BV3604" s="171"/>
      <c r="BW3604" s="171"/>
      <c r="BX3604" s="171"/>
      <c r="BY3604" s="171"/>
      <c r="BZ3604" s="171"/>
      <c r="CA3604" s="171"/>
      <c r="CB3604" s="171"/>
      <c r="CC3604" s="171"/>
      <c r="CD3604" s="171"/>
      <c r="CE3604" s="171"/>
      <c r="CF3604" s="171"/>
      <c r="CG3604" s="171"/>
      <c r="CH3604" s="171"/>
      <c r="CI3604" s="171"/>
      <c r="CJ3604" s="171"/>
      <c r="CK3604" s="171"/>
      <c r="CL3604" s="171"/>
      <c r="CM3604" s="171"/>
      <c r="CN3604" s="171"/>
      <c r="CO3604" s="171"/>
      <c r="CP3604" s="171"/>
      <c r="CQ3604" s="171"/>
      <c r="CR3604" s="171"/>
      <c r="CS3604" s="171"/>
      <c r="CT3604" s="171"/>
      <c r="CU3604" s="171"/>
      <c r="CV3604" s="171"/>
      <c r="CW3604" s="171"/>
      <c r="CX3604" s="171"/>
      <c r="CY3604" s="171"/>
      <c r="CZ3604" s="171"/>
      <c r="DA3604" s="171"/>
      <c r="DB3604" s="171"/>
      <c r="DC3604" s="171"/>
      <c r="DD3604" s="171"/>
      <c r="DE3604" s="171"/>
      <c r="DF3604" s="171"/>
      <c r="DG3604" s="171"/>
      <c r="DH3604" s="171"/>
      <c r="DI3604" s="171"/>
      <c r="DJ3604" s="171"/>
      <c r="DK3604" s="171"/>
      <c r="DL3604" s="171"/>
      <c r="DM3604" s="171"/>
      <c r="DN3604" s="171"/>
      <c r="DO3604" s="171"/>
      <c r="DP3604" s="171"/>
      <c r="DQ3604" s="171"/>
      <c r="DR3604" s="171"/>
      <c r="DS3604" s="171"/>
      <c r="DT3604" s="171"/>
      <c r="DU3604" s="171"/>
      <c r="DV3604" s="171"/>
      <c r="DW3604" s="171"/>
      <c r="DX3604" s="171"/>
      <c r="DY3604" s="171"/>
      <c r="DZ3604" s="171"/>
      <c r="EA3604" s="171"/>
      <c r="EB3604" s="171"/>
      <c r="EC3604" s="171"/>
      <c r="ED3604" s="171"/>
      <c r="EE3604" s="171"/>
      <c r="EF3604" s="171"/>
      <c r="EG3604" s="171"/>
      <c r="EH3604" s="171"/>
      <c r="EI3604" s="171"/>
      <c r="EJ3604" s="171"/>
      <c r="EK3604" s="171"/>
      <c r="EL3604" s="171"/>
      <c r="EM3604" s="171"/>
      <c r="EN3604" s="171"/>
    </row>
    <row r="3605" spans="43:144" ht="15" x14ac:dyDescent="0.25">
      <c r="AQ3605" s="171"/>
      <c r="AR3605"/>
      <c r="AS3605"/>
      <c r="AT3605"/>
      <c r="AU3605"/>
      <c r="AV3605"/>
      <c r="AW3605"/>
      <c r="AX3605"/>
      <c r="AY3605"/>
      <c r="AZ3605"/>
      <c r="BA3605"/>
      <c r="BB3605"/>
      <c r="BC3605"/>
      <c r="BD3605"/>
      <c r="BE3605" s="171"/>
      <c r="BF3605" s="171"/>
      <c r="BG3605" s="171"/>
      <c r="BH3605" s="171"/>
      <c r="BI3605" s="171"/>
      <c r="BJ3605" s="171"/>
      <c r="BK3605" s="171"/>
      <c r="BL3605" s="171"/>
      <c r="BM3605" s="171"/>
      <c r="BN3605" s="171"/>
      <c r="BO3605" s="171"/>
      <c r="BP3605" s="171"/>
      <c r="BQ3605" s="171"/>
      <c r="BR3605" s="171"/>
      <c r="BS3605" s="171"/>
      <c r="BT3605" s="171"/>
      <c r="BU3605" s="171"/>
      <c r="BV3605" s="171"/>
      <c r="BW3605" s="171"/>
      <c r="BX3605" s="171"/>
      <c r="BY3605" s="171"/>
      <c r="BZ3605" s="171"/>
      <c r="CA3605" s="171"/>
      <c r="CB3605" s="171"/>
      <c r="CC3605" s="171"/>
      <c r="CD3605" s="171"/>
      <c r="CE3605" s="171"/>
      <c r="CF3605" s="171"/>
      <c r="CG3605" s="171"/>
      <c r="CH3605" s="171"/>
      <c r="CI3605" s="171"/>
      <c r="CJ3605" s="171"/>
      <c r="CK3605" s="171"/>
      <c r="CL3605" s="171"/>
      <c r="CM3605" s="171"/>
      <c r="CN3605" s="171"/>
      <c r="CO3605" s="171"/>
      <c r="CP3605" s="171"/>
      <c r="CQ3605" s="171"/>
      <c r="CR3605" s="171"/>
      <c r="CS3605" s="171"/>
      <c r="CT3605" s="171"/>
      <c r="CU3605" s="171"/>
      <c r="CV3605" s="171"/>
      <c r="CW3605" s="171"/>
      <c r="CX3605" s="171"/>
      <c r="CY3605" s="171"/>
      <c r="CZ3605" s="171"/>
      <c r="DA3605" s="171"/>
      <c r="DB3605" s="171"/>
      <c r="DC3605" s="171"/>
      <c r="DD3605" s="171"/>
      <c r="DE3605" s="171"/>
      <c r="DF3605" s="171"/>
      <c r="DG3605" s="171"/>
      <c r="DH3605" s="171"/>
      <c r="DI3605" s="171"/>
      <c r="DJ3605" s="171"/>
      <c r="DK3605" s="171"/>
      <c r="DL3605" s="171"/>
      <c r="DM3605" s="171"/>
      <c r="DN3605" s="171"/>
      <c r="DO3605" s="171"/>
      <c r="DP3605" s="171"/>
      <c r="DQ3605" s="171"/>
      <c r="DR3605" s="171"/>
      <c r="DS3605" s="171"/>
      <c r="DT3605" s="171"/>
      <c r="DU3605" s="171"/>
      <c r="DV3605" s="171"/>
      <c r="DW3605" s="171"/>
      <c r="DX3605" s="171"/>
      <c r="DY3605" s="171"/>
      <c r="DZ3605" s="171"/>
      <c r="EA3605" s="171"/>
      <c r="EB3605" s="171"/>
      <c r="EC3605" s="171"/>
      <c r="ED3605" s="171"/>
      <c r="EE3605" s="171"/>
      <c r="EF3605" s="171"/>
      <c r="EG3605" s="171"/>
      <c r="EH3605" s="171"/>
      <c r="EI3605" s="171"/>
      <c r="EJ3605" s="171"/>
      <c r="EK3605" s="171"/>
      <c r="EL3605" s="171"/>
      <c r="EM3605" s="171"/>
      <c r="EN3605" s="171"/>
    </row>
    <row r="3606" spans="43:144" ht="15" x14ac:dyDescent="0.25">
      <c r="AQ3606" s="171"/>
      <c r="AR3606"/>
      <c r="AS3606"/>
      <c r="AT3606"/>
      <c r="AU3606"/>
      <c r="AV3606"/>
      <c r="AW3606"/>
      <c r="AX3606"/>
      <c r="AY3606"/>
      <c r="AZ3606"/>
      <c r="BA3606"/>
      <c r="BB3606"/>
      <c r="BC3606"/>
      <c r="BD3606"/>
      <c r="BE3606" s="171"/>
      <c r="BF3606" s="171"/>
      <c r="BG3606" s="171"/>
      <c r="BH3606" s="171"/>
      <c r="BI3606" s="171"/>
      <c r="BJ3606" s="171"/>
      <c r="BK3606" s="171"/>
      <c r="BL3606" s="171"/>
      <c r="BM3606" s="171"/>
      <c r="BN3606" s="171"/>
      <c r="BO3606" s="171"/>
      <c r="BP3606" s="171"/>
      <c r="BQ3606" s="171"/>
      <c r="BR3606" s="171"/>
      <c r="BS3606" s="171"/>
      <c r="BT3606" s="171"/>
      <c r="BU3606" s="171"/>
      <c r="BV3606" s="171"/>
      <c r="BW3606" s="171"/>
      <c r="BX3606" s="171"/>
      <c r="BY3606" s="171"/>
      <c r="BZ3606" s="171"/>
      <c r="CA3606" s="171"/>
      <c r="CB3606" s="171"/>
      <c r="CC3606" s="171"/>
      <c r="CD3606" s="171"/>
      <c r="CE3606" s="171"/>
      <c r="CF3606" s="171"/>
      <c r="CG3606" s="171"/>
      <c r="CH3606" s="171"/>
      <c r="CI3606" s="171"/>
      <c r="CJ3606" s="171"/>
      <c r="CK3606" s="171"/>
      <c r="CL3606" s="171"/>
      <c r="CM3606" s="171"/>
      <c r="CN3606" s="171"/>
      <c r="CO3606" s="171"/>
      <c r="CP3606" s="171"/>
      <c r="CQ3606" s="171"/>
      <c r="CR3606" s="171"/>
      <c r="CS3606" s="171"/>
      <c r="CT3606" s="171"/>
      <c r="CU3606" s="171"/>
      <c r="CV3606" s="171"/>
      <c r="CW3606" s="171"/>
      <c r="CX3606" s="171"/>
      <c r="CY3606" s="171"/>
      <c r="CZ3606" s="171"/>
      <c r="DA3606" s="171"/>
      <c r="DB3606" s="171"/>
      <c r="DC3606" s="171"/>
      <c r="DD3606" s="171"/>
      <c r="DE3606" s="171"/>
      <c r="DF3606" s="171"/>
      <c r="DG3606" s="171"/>
      <c r="DH3606" s="171"/>
      <c r="DI3606" s="171"/>
      <c r="DJ3606" s="171"/>
      <c r="DK3606" s="171"/>
      <c r="DL3606" s="171"/>
      <c r="DM3606" s="171"/>
      <c r="DN3606" s="171"/>
      <c r="DO3606" s="171"/>
      <c r="DP3606" s="171"/>
      <c r="DQ3606" s="171"/>
      <c r="DR3606" s="171"/>
      <c r="DS3606" s="171"/>
      <c r="DT3606" s="171"/>
      <c r="DU3606" s="171"/>
      <c r="DV3606" s="171"/>
      <c r="DW3606" s="171"/>
      <c r="DX3606" s="171"/>
      <c r="DY3606" s="171"/>
      <c r="DZ3606" s="171"/>
      <c r="EA3606" s="171"/>
      <c r="EB3606" s="171"/>
      <c r="EC3606" s="171"/>
      <c r="ED3606" s="171"/>
      <c r="EE3606" s="171"/>
      <c r="EF3606" s="171"/>
      <c r="EG3606" s="171"/>
      <c r="EH3606" s="171"/>
      <c r="EI3606" s="171"/>
      <c r="EJ3606" s="171"/>
      <c r="EK3606" s="171"/>
      <c r="EL3606" s="171"/>
      <c r="EM3606" s="171"/>
      <c r="EN3606" s="171"/>
    </row>
    <row r="3607" spans="43:144" ht="15" x14ac:dyDescent="0.25">
      <c r="AQ3607" s="171"/>
      <c r="AR3607"/>
      <c r="AS3607"/>
      <c r="AT3607"/>
      <c r="AU3607"/>
      <c r="AV3607"/>
      <c r="AW3607"/>
      <c r="AX3607"/>
      <c r="AY3607"/>
      <c r="AZ3607"/>
      <c r="BA3607"/>
      <c r="BB3607"/>
      <c r="BC3607"/>
      <c r="BD3607"/>
      <c r="BE3607" s="171"/>
      <c r="BF3607" s="171"/>
      <c r="BG3607" s="171"/>
      <c r="BH3607" s="171"/>
      <c r="BI3607" s="171"/>
      <c r="BJ3607" s="171"/>
      <c r="BK3607" s="171"/>
      <c r="BL3607" s="171"/>
      <c r="BM3607" s="171"/>
      <c r="BN3607" s="171"/>
      <c r="BO3607" s="171"/>
      <c r="BP3607" s="171"/>
      <c r="BQ3607" s="171"/>
      <c r="BR3607" s="171"/>
      <c r="BS3607" s="171"/>
      <c r="BT3607" s="171"/>
      <c r="BU3607" s="171"/>
      <c r="BV3607" s="171"/>
      <c r="BW3607" s="171"/>
      <c r="BX3607" s="171"/>
      <c r="BY3607" s="171"/>
      <c r="BZ3607" s="171"/>
      <c r="CA3607" s="171"/>
      <c r="CB3607" s="171"/>
      <c r="CC3607" s="171"/>
      <c r="CD3607" s="171"/>
      <c r="CE3607" s="171"/>
      <c r="CF3607" s="171"/>
      <c r="CG3607" s="171"/>
      <c r="CH3607" s="171"/>
      <c r="CI3607" s="171"/>
      <c r="CJ3607" s="171"/>
      <c r="CK3607" s="171"/>
      <c r="CL3607" s="171"/>
      <c r="CM3607" s="171"/>
      <c r="CN3607" s="171"/>
      <c r="CO3607" s="171"/>
      <c r="CP3607" s="171"/>
      <c r="CQ3607" s="171"/>
      <c r="CR3607" s="171"/>
      <c r="CS3607" s="171"/>
      <c r="CT3607" s="171"/>
      <c r="CU3607" s="171"/>
      <c r="CV3607" s="171"/>
      <c r="CW3607" s="171"/>
      <c r="CX3607" s="171"/>
      <c r="CY3607" s="171"/>
      <c r="CZ3607" s="171"/>
      <c r="DA3607" s="171"/>
      <c r="DB3607" s="171"/>
      <c r="DC3607" s="171"/>
      <c r="DD3607" s="171"/>
      <c r="DE3607" s="171"/>
      <c r="DF3607" s="171"/>
      <c r="DG3607" s="171"/>
      <c r="DH3607" s="171"/>
      <c r="DI3607" s="171"/>
      <c r="DJ3607" s="171"/>
      <c r="DK3607" s="171"/>
      <c r="DL3607" s="171"/>
      <c r="DM3607" s="171"/>
      <c r="DN3607" s="171"/>
      <c r="DO3607" s="171"/>
      <c r="DP3607" s="171"/>
      <c r="DQ3607" s="171"/>
      <c r="DR3607" s="171"/>
      <c r="DS3607" s="171"/>
      <c r="DT3607" s="171"/>
      <c r="DU3607" s="171"/>
      <c r="DV3607" s="171"/>
      <c r="DW3607" s="171"/>
      <c r="DX3607" s="171"/>
      <c r="DY3607" s="171"/>
      <c r="DZ3607" s="171"/>
      <c r="EA3607" s="171"/>
      <c r="EB3607" s="171"/>
      <c r="EC3607" s="171"/>
      <c r="ED3607" s="171"/>
      <c r="EE3607" s="171"/>
      <c r="EF3607" s="171"/>
      <c r="EG3607" s="171"/>
      <c r="EH3607" s="171"/>
      <c r="EI3607" s="171"/>
      <c r="EJ3607" s="171"/>
      <c r="EK3607" s="171"/>
      <c r="EL3607" s="171"/>
      <c r="EM3607" s="171"/>
      <c r="EN3607" s="171"/>
    </row>
    <row r="3608" spans="43:144" ht="15" x14ac:dyDescent="0.25">
      <c r="AQ3608" s="171"/>
      <c r="AR3608"/>
      <c r="AS3608"/>
      <c r="AT3608"/>
      <c r="AU3608"/>
      <c r="AV3608"/>
      <c r="AW3608"/>
      <c r="AX3608"/>
      <c r="AY3608"/>
      <c r="AZ3608"/>
      <c r="BA3608"/>
      <c r="BB3608"/>
      <c r="BC3608"/>
      <c r="BD3608"/>
      <c r="BE3608" s="171"/>
      <c r="BF3608" s="171"/>
      <c r="BG3608" s="171"/>
      <c r="BH3608" s="171"/>
      <c r="BI3608" s="171"/>
      <c r="BJ3608" s="171"/>
      <c r="BK3608" s="171"/>
      <c r="BL3608" s="171"/>
      <c r="BM3608" s="171"/>
      <c r="BN3608" s="171"/>
      <c r="BO3608" s="171"/>
      <c r="BP3608" s="171"/>
      <c r="BQ3608" s="171"/>
      <c r="BR3608" s="171"/>
      <c r="BS3608" s="171"/>
      <c r="BT3608" s="171"/>
      <c r="BU3608" s="171"/>
      <c r="BV3608" s="171"/>
      <c r="BW3608" s="171"/>
      <c r="BX3608" s="171"/>
      <c r="BY3608" s="171"/>
      <c r="BZ3608" s="171"/>
      <c r="CA3608" s="171"/>
      <c r="CB3608" s="171"/>
      <c r="CC3608" s="171"/>
      <c r="CD3608" s="171"/>
      <c r="CE3608" s="171"/>
      <c r="CF3608" s="171"/>
      <c r="CG3608" s="171"/>
      <c r="CH3608" s="171"/>
      <c r="CI3608" s="171"/>
      <c r="CJ3608" s="171"/>
      <c r="CK3608" s="171"/>
      <c r="CL3608" s="171"/>
      <c r="CM3608" s="171"/>
      <c r="CN3608" s="171"/>
      <c r="CO3608" s="171"/>
      <c r="CP3608" s="171"/>
      <c r="CQ3608" s="171"/>
      <c r="CR3608" s="171"/>
      <c r="CS3608" s="171"/>
      <c r="CT3608" s="171"/>
      <c r="CU3608" s="171"/>
      <c r="CV3608" s="171"/>
      <c r="CW3608" s="171"/>
      <c r="CX3608" s="171"/>
      <c r="CY3608" s="171"/>
      <c r="CZ3608" s="171"/>
      <c r="DA3608" s="171"/>
      <c r="DB3608" s="171"/>
      <c r="DC3608" s="171"/>
      <c r="DD3608" s="171"/>
      <c r="DE3608" s="171"/>
      <c r="DF3608" s="171"/>
      <c r="DG3608" s="171"/>
      <c r="DH3608" s="171"/>
      <c r="DI3608" s="171"/>
      <c r="DJ3608" s="171"/>
      <c r="DK3608" s="171"/>
      <c r="DL3608" s="171"/>
      <c r="DM3608" s="171"/>
      <c r="DN3608" s="171"/>
      <c r="DO3608" s="171"/>
      <c r="DP3608" s="171"/>
      <c r="DQ3608" s="171"/>
      <c r="DR3608" s="171"/>
      <c r="DS3608" s="171"/>
      <c r="DT3608" s="171"/>
      <c r="DU3608" s="171"/>
      <c r="DV3608" s="171"/>
      <c r="DW3608" s="171"/>
      <c r="DX3608" s="171"/>
      <c r="DY3608" s="171"/>
      <c r="DZ3608" s="171"/>
      <c r="EA3608" s="171"/>
      <c r="EB3608" s="171"/>
      <c r="EC3608" s="171"/>
      <c r="ED3608" s="171"/>
      <c r="EE3608" s="171"/>
      <c r="EF3608" s="171"/>
      <c r="EG3608" s="171"/>
      <c r="EH3608" s="171"/>
      <c r="EI3608" s="171"/>
      <c r="EJ3608" s="171"/>
      <c r="EK3608" s="171"/>
      <c r="EL3608" s="171"/>
      <c r="EM3608" s="171"/>
      <c r="EN3608" s="171"/>
    </row>
    <row r="3609" spans="43:144" ht="15" x14ac:dyDescent="0.25">
      <c r="AQ3609" s="171"/>
      <c r="AR3609"/>
      <c r="AS3609"/>
      <c r="AT3609"/>
      <c r="AU3609"/>
      <c r="AV3609"/>
      <c r="AW3609"/>
      <c r="AX3609"/>
      <c r="AY3609"/>
      <c r="AZ3609"/>
      <c r="BA3609"/>
      <c r="BB3609"/>
      <c r="BC3609"/>
      <c r="BD3609"/>
      <c r="BE3609" s="171"/>
      <c r="BF3609" s="171"/>
      <c r="BG3609" s="171"/>
      <c r="BH3609" s="171"/>
      <c r="BI3609" s="171"/>
      <c r="BJ3609" s="171"/>
      <c r="BK3609" s="171"/>
      <c r="BL3609" s="171"/>
      <c r="BM3609" s="171"/>
      <c r="BN3609" s="171"/>
      <c r="BO3609" s="171"/>
      <c r="BP3609" s="171"/>
      <c r="BQ3609" s="171"/>
      <c r="BR3609" s="171"/>
      <c r="BS3609" s="171"/>
      <c r="BT3609" s="171"/>
      <c r="BU3609" s="171"/>
      <c r="BV3609" s="171"/>
      <c r="BW3609" s="171"/>
      <c r="BX3609" s="171"/>
      <c r="BY3609" s="171"/>
      <c r="BZ3609" s="171"/>
      <c r="CA3609" s="171"/>
      <c r="CB3609" s="171"/>
      <c r="CC3609" s="171"/>
      <c r="CD3609" s="171"/>
      <c r="CE3609" s="171"/>
      <c r="CF3609" s="171"/>
      <c r="CG3609" s="171"/>
      <c r="CH3609" s="171"/>
      <c r="CI3609" s="171"/>
      <c r="CJ3609" s="171"/>
      <c r="CK3609" s="171"/>
      <c r="CL3609" s="171"/>
      <c r="CM3609" s="171"/>
      <c r="CN3609" s="171"/>
      <c r="CO3609" s="171"/>
      <c r="CP3609" s="171"/>
      <c r="CQ3609" s="171"/>
      <c r="CR3609" s="171"/>
      <c r="CS3609" s="171"/>
      <c r="CT3609" s="171"/>
      <c r="CU3609" s="171"/>
      <c r="CV3609" s="171"/>
      <c r="CW3609" s="171"/>
      <c r="CX3609" s="171"/>
      <c r="CY3609" s="171"/>
      <c r="CZ3609" s="171"/>
      <c r="DA3609" s="171"/>
      <c r="DB3609" s="171"/>
      <c r="DC3609" s="171"/>
      <c r="DD3609" s="171"/>
      <c r="DE3609" s="171"/>
      <c r="DF3609" s="171"/>
      <c r="DG3609" s="171"/>
      <c r="DH3609" s="171"/>
      <c r="DI3609" s="171"/>
      <c r="DJ3609" s="171"/>
      <c r="DK3609" s="171"/>
      <c r="DL3609" s="171"/>
      <c r="DM3609" s="171"/>
      <c r="DN3609" s="171"/>
      <c r="DO3609" s="171"/>
      <c r="DP3609" s="171"/>
      <c r="DQ3609" s="171"/>
      <c r="DR3609" s="171"/>
      <c r="DS3609" s="171"/>
      <c r="DT3609" s="171"/>
      <c r="DU3609" s="171"/>
      <c r="DV3609" s="171"/>
      <c r="DW3609" s="171"/>
      <c r="DX3609" s="171"/>
      <c r="DY3609" s="171"/>
      <c r="DZ3609" s="171"/>
      <c r="EA3609" s="171"/>
      <c r="EB3609" s="171"/>
      <c r="EC3609" s="171"/>
      <c r="ED3609" s="171"/>
      <c r="EE3609" s="171"/>
      <c r="EF3609" s="171"/>
      <c r="EG3609" s="171"/>
      <c r="EH3609" s="171"/>
      <c r="EI3609" s="171"/>
      <c r="EJ3609" s="171"/>
      <c r="EK3609" s="171"/>
      <c r="EL3609" s="171"/>
      <c r="EM3609" s="171"/>
      <c r="EN3609" s="171"/>
    </row>
    <row r="3610" spans="43:144" ht="15" x14ac:dyDescent="0.25">
      <c r="AQ3610" s="171"/>
      <c r="AR3610"/>
      <c r="AS3610"/>
      <c r="AT3610"/>
      <c r="AU3610"/>
      <c r="AV3610"/>
      <c r="AW3610"/>
      <c r="AX3610"/>
      <c r="AY3610"/>
      <c r="AZ3610"/>
      <c r="BA3610"/>
      <c r="BB3610"/>
      <c r="BC3610"/>
      <c r="BD3610"/>
      <c r="BE3610" s="171"/>
      <c r="BF3610" s="171"/>
      <c r="BG3610" s="171"/>
      <c r="BH3610" s="171"/>
      <c r="BI3610" s="171"/>
      <c r="BJ3610" s="171"/>
      <c r="BK3610" s="171"/>
      <c r="BL3610" s="171"/>
      <c r="BM3610" s="171"/>
      <c r="BN3610" s="171"/>
      <c r="BO3610" s="171"/>
      <c r="BP3610" s="171"/>
      <c r="BQ3610" s="171"/>
      <c r="BR3610" s="171"/>
      <c r="BS3610" s="171"/>
      <c r="BT3610" s="171"/>
      <c r="BU3610" s="171"/>
      <c r="BV3610" s="171"/>
      <c r="BW3610" s="171"/>
      <c r="BX3610" s="171"/>
      <c r="BY3610" s="171"/>
      <c r="BZ3610" s="171"/>
      <c r="CA3610" s="171"/>
      <c r="CB3610" s="171"/>
      <c r="CC3610" s="171"/>
      <c r="CD3610" s="171"/>
      <c r="CE3610" s="171"/>
      <c r="CF3610" s="171"/>
      <c r="CG3610" s="171"/>
      <c r="CH3610" s="171"/>
      <c r="CI3610" s="171"/>
      <c r="CJ3610" s="171"/>
      <c r="CK3610" s="171"/>
      <c r="CL3610" s="171"/>
      <c r="CM3610" s="171"/>
      <c r="CN3610" s="171"/>
      <c r="CO3610" s="171"/>
      <c r="CP3610" s="171"/>
      <c r="CQ3610" s="171"/>
      <c r="CR3610" s="171"/>
      <c r="CS3610" s="171"/>
      <c r="CT3610" s="171"/>
      <c r="CU3610" s="171"/>
      <c r="CV3610" s="171"/>
      <c r="CW3610" s="171"/>
      <c r="CX3610" s="171"/>
      <c r="CY3610" s="171"/>
      <c r="CZ3610" s="171"/>
      <c r="DA3610" s="171"/>
      <c r="DB3610" s="171"/>
      <c r="DC3610" s="171"/>
      <c r="DD3610" s="171"/>
      <c r="DE3610" s="171"/>
      <c r="DF3610" s="171"/>
      <c r="DG3610" s="171"/>
      <c r="DH3610" s="171"/>
      <c r="DI3610" s="171"/>
      <c r="DJ3610" s="171"/>
      <c r="DK3610" s="171"/>
      <c r="DL3610" s="171"/>
      <c r="DM3610" s="171"/>
      <c r="DN3610" s="171"/>
      <c r="DO3610" s="171"/>
      <c r="DP3610" s="171"/>
      <c r="DQ3610" s="171"/>
      <c r="DR3610" s="171"/>
      <c r="DS3610" s="171"/>
      <c r="DT3610" s="171"/>
      <c r="DU3610" s="171"/>
      <c r="DV3610" s="171"/>
      <c r="DW3610" s="171"/>
      <c r="DX3610" s="171"/>
      <c r="DY3610" s="171"/>
      <c r="DZ3610" s="171"/>
      <c r="EA3610" s="171"/>
      <c r="EB3610" s="171"/>
      <c r="EC3610" s="171"/>
      <c r="ED3610" s="171"/>
      <c r="EE3610" s="171"/>
      <c r="EF3610" s="171"/>
      <c r="EG3610" s="171"/>
      <c r="EH3610" s="171"/>
      <c r="EI3610" s="171"/>
      <c r="EJ3610" s="171"/>
      <c r="EK3610" s="171"/>
      <c r="EL3610" s="171"/>
      <c r="EM3610" s="171"/>
      <c r="EN3610" s="171"/>
    </row>
    <row r="3611" spans="43:144" ht="15" x14ac:dyDescent="0.25">
      <c r="AQ3611" s="171"/>
      <c r="AR3611"/>
      <c r="AS3611"/>
      <c r="AT3611"/>
      <c r="AU3611"/>
      <c r="AV3611"/>
      <c r="AW3611"/>
      <c r="AX3611"/>
      <c r="AY3611"/>
      <c r="AZ3611"/>
      <c r="BA3611"/>
      <c r="BB3611"/>
      <c r="BC3611"/>
      <c r="BD3611"/>
      <c r="BE3611" s="171"/>
      <c r="BF3611" s="171"/>
      <c r="BG3611" s="171"/>
      <c r="BH3611" s="171"/>
      <c r="BI3611" s="171"/>
      <c r="BJ3611" s="171"/>
      <c r="BK3611" s="171"/>
      <c r="BL3611" s="171"/>
      <c r="BM3611" s="171"/>
      <c r="BN3611" s="171"/>
      <c r="BO3611" s="171"/>
      <c r="BP3611" s="171"/>
      <c r="BQ3611" s="171"/>
      <c r="BR3611" s="171"/>
      <c r="BS3611" s="171"/>
      <c r="BT3611" s="171"/>
      <c r="BU3611" s="171"/>
      <c r="BV3611" s="171"/>
      <c r="BW3611" s="171"/>
      <c r="BX3611" s="171"/>
      <c r="BY3611" s="171"/>
      <c r="BZ3611" s="171"/>
      <c r="CA3611" s="171"/>
      <c r="CB3611" s="171"/>
      <c r="CC3611" s="171"/>
      <c r="CD3611" s="171"/>
      <c r="CE3611" s="171"/>
      <c r="CF3611" s="171"/>
      <c r="CG3611" s="171"/>
      <c r="CH3611" s="171"/>
      <c r="CI3611" s="171"/>
      <c r="CJ3611" s="171"/>
      <c r="CK3611" s="171"/>
      <c r="CL3611" s="171"/>
      <c r="CM3611" s="171"/>
      <c r="CN3611" s="171"/>
      <c r="CO3611" s="171"/>
      <c r="CP3611" s="171"/>
      <c r="CQ3611" s="171"/>
      <c r="CR3611" s="171"/>
      <c r="CS3611" s="171"/>
      <c r="CT3611" s="171"/>
      <c r="CU3611" s="171"/>
      <c r="CV3611" s="171"/>
      <c r="CW3611" s="171"/>
      <c r="CX3611" s="171"/>
      <c r="CY3611" s="171"/>
      <c r="CZ3611" s="171"/>
      <c r="DA3611" s="171"/>
      <c r="DB3611" s="171"/>
      <c r="DC3611" s="171"/>
      <c r="DD3611" s="171"/>
      <c r="DE3611" s="171"/>
      <c r="DF3611" s="171"/>
      <c r="DG3611" s="171"/>
      <c r="DH3611" s="171"/>
      <c r="DI3611" s="171"/>
      <c r="DJ3611" s="171"/>
      <c r="DK3611" s="171"/>
      <c r="DL3611" s="171"/>
      <c r="DM3611" s="171"/>
      <c r="DN3611" s="171"/>
      <c r="DO3611" s="171"/>
      <c r="DP3611" s="171"/>
      <c r="DQ3611" s="171"/>
      <c r="DR3611" s="171"/>
      <c r="DS3611" s="171"/>
      <c r="DT3611" s="171"/>
      <c r="DU3611" s="171"/>
      <c r="DV3611" s="171"/>
      <c r="DW3611" s="171"/>
      <c r="DX3611" s="171"/>
      <c r="DY3611" s="171"/>
      <c r="DZ3611" s="171"/>
      <c r="EA3611" s="171"/>
      <c r="EB3611" s="171"/>
      <c r="EC3611" s="171"/>
      <c r="ED3611" s="171"/>
      <c r="EE3611" s="171"/>
      <c r="EF3611" s="171"/>
      <c r="EG3611" s="171"/>
      <c r="EH3611" s="171"/>
      <c r="EI3611" s="171"/>
      <c r="EJ3611" s="171"/>
      <c r="EK3611" s="171"/>
      <c r="EL3611" s="171"/>
      <c r="EM3611" s="171"/>
      <c r="EN3611" s="171"/>
    </row>
    <row r="3612" spans="43:144" ht="15" x14ac:dyDescent="0.25">
      <c r="AQ3612" s="171"/>
      <c r="AR3612"/>
      <c r="AS3612"/>
      <c r="AT3612"/>
      <c r="AU3612"/>
      <c r="AV3612"/>
      <c r="AW3612"/>
      <c r="AX3612"/>
      <c r="AY3612"/>
      <c r="AZ3612"/>
      <c r="BA3612"/>
      <c r="BB3612"/>
      <c r="BC3612"/>
      <c r="BD3612"/>
      <c r="BE3612" s="171"/>
      <c r="BF3612" s="171"/>
      <c r="BG3612" s="171"/>
      <c r="BH3612" s="171"/>
      <c r="BI3612" s="171"/>
      <c r="BJ3612" s="171"/>
      <c r="BK3612" s="171"/>
      <c r="BL3612" s="171"/>
      <c r="BM3612" s="171"/>
      <c r="BN3612" s="171"/>
      <c r="BO3612" s="171"/>
      <c r="BP3612" s="171"/>
      <c r="BQ3612" s="171"/>
      <c r="BR3612" s="171"/>
      <c r="BS3612" s="171"/>
      <c r="BT3612" s="171"/>
      <c r="BU3612" s="171"/>
      <c r="BV3612" s="171"/>
      <c r="BW3612" s="171"/>
      <c r="BX3612" s="171"/>
      <c r="BY3612" s="171"/>
      <c r="BZ3612" s="171"/>
      <c r="CA3612" s="171"/>
      <c r="CB3612" s="171"/>
      <c r="CC3612" s="171"/>
      <c r="CD3612" s="171"/>
      <c r="CE3612" s="171"/>
      <c r="CF3612" s="171"/>
      <c r="CG3612" s="171"/>
      <c r="CH3612" s="171"/>
      <c r="CI3612" s="171"/>
      <c r="CJ3612" s="171"/>
      <c r="CK3612" s="171"/>
      <c r="CL3612" s="171"/>
      <c r="CM3612" s="171"/>
      <c r="CN3612" s="171"/>
      <c r="CO3612" s="171"/>
      <c r="CP3612" s="171"/>
      <c r="CQ3612" s="171"/>
      <c r="CR3612" s="171"/>
      <c r="CS3612" s="171"/>
      <c r="CT3612" s="171"/>
      <c r="CU3612" s="171"/>
      <c r="CV3612" s="171"/>
      <c r="CW3612" s="171"/>
      <c r="CX3612" s="171"/>
      <c r="CY3612" s="171"/>
      <c r="CZ3612" s="171"/>
      <c r="DA3612" s="171"/>
      <c r="DB3612" s="171"/>
      <c r="DC3612" s="171"/>
      <c r="DD3612" s="171"/>
      <c r="DE3612" s="171"/>
      <c r="DF3612" s="171"/>
      <c r="DG3612" s="171"/>
      <c r="DH3612" s="171"/>
      <c r="DI3612" s="171"/>
      <c r="DJ3612" s="171"/>
      <c r="DK3612" s="171"/>
      <c r="DL3612" s="171"/>
      <c r="DM3612" s="171"/>
      <c r="DN3612" s="171"/>
      <c r="DO3612" s="171"/>
      <c r="DP3612" s="171"/>
      <c r="DQ3612" s="171"/>
      <c r="DR3612" s="171"/>
      <c r="DS3612" s="171"/>
      <c r="DT3612" s="171"/>
      <c r="DU3612" s="171"/>
      <c r="DV3612" s="171"/>
      <c r="DW3612" s="171"/>
      <c r="DX3612" s="171"/>
      <c r="DY3612" s="171"/>
      <c r="DZ3612" s="171"/>
      <c r="EA3612" s="171"/>
      <c r="EB3612" s="171"/>
      <c r="EC3612" s="171"/>
      <c r="ED3612" s="171"/>
      <c r="EE3612" s="171"/>
      <c r="EF3612" s="171"/>
      <c r="EG3612" s="171"/>
      <c r="EH3612" s="171"/>
      <c r="EI3612" s="171"/>
      <c r="EJ3612" s="171"/>
      <c r="EK3612" s="171"/>
      <c r="EL3612" s="171"/>
      <c r="EM3612" s="171"/>
      <c r="EN3612" s="171"/>
    </row>
    <row r="3613" spans="43:144" ht="15" x14ac:dyDescent="0.25">
      <c r="AQ3613" s="171"/>
      <c r="AR3613"/>
      <c r="AS3613"/>
      <c r="AT3613"/>
      <c r="AU3613"/>
      <c r="AV3613"/>
      <c r="AW3613"/>
      <c r="AX3613"/>
      <c r="AY3613"/>
      <c r="AZ3613"/>
      <c r="BA3613"/>
      <c r="BB3613"/>
      <c r="BC3613"/>
      <c r="BD3613"/>
      <c r="BE3613" s="171"/>
      <c r="BF3613" s="171"/>
      <c r="BG3613" s="171"/>
      <c r="BH3613" s="171"/>
      <c r="BI3613" s="171"/>
      <c r="BJ3613" s="171"/>
      <c r="BK3613" s="171"/>
      <c r="BL3613" s="171"/>
      <c r="BM3613" s="171"/>
      <c r="BN3613" s="171"/>
      <c r="BO3613" s="171"/>
      <c r="BP3613" s="171"/>
      <c r="BQ3613" s="171"/>
      <c r="BR3613" s="171"/>
      <c r="BS3613" s="171"/>
      <c r="BT3613" s="171"/>
      <c r="BU3613" s="171"/>
      <c r="BV3613" s="171"/>
      <c r="BW3613" s="171"/>
      <c r="BX3613" s="171"/>
      <c r="BY3613" s="171"/>
      <c r="BZ3613" s="171"/>
      <c r="CA3613" s="171"/>
      <c r="CB3613" s="171"/>
      <c r="CC3613" s="171"/>
      <c r="CD3613" s="171"/>
      <c r="CE3613" s="171"/>
      <c r="CF3613" s="171"/>
      <c r="CG3613" s="171"/>
      <c r="CH3613" s="171"/>
      <c r="CI3613" s="171"/>
      <c r="CJ3613" s="171"/>
      <c r="CK3613" s="171"/>
      <c r="CL3613" s="171"/>
      <c r="CM3613" s="171"/>
      <c r="CN3613" s="171"/>
      <c r="CO3613" s="171"/>
      <c r="CP3613" s="171"/>
      <c r="CQ3613" s="171"/>
      <c r="CR3613" s="171"/>
      <c r="CS3613" s="171"/>
      <c r="CT3613" s="171"/>
      <c r="CU3613" s="171"/>
      <c r="CV3613" s="171"/>
      <c r="CW3613" s="171"/>
      <c r="CX3613" s="171"/>
      <c r="CY3613" s="171"/>
      <c r="CZ3613" s="171"/>
      <c r="DA3613" s="171"/>
      <c r="DB3613" s="171"/>
      <c r="DC3613" s="171"/>
      <c r="DD3613" s="171"/>
      <c r="DE3613" s="171"/>
      <c r="DF3613" s="171"/>
      <c r="DG3613" s="171"/>
      <c r="DH3613" s="171"/>
      <c r="DI3613" s="171"/>
      <c r="DJ3613" s="171"/>
      <c r="DK3613" s="171"/>
      <c r="DL3613" s="171"/>
      <c r="DM3613" s="171"/>
      <c r="DN3613" s="171"/>
      <c r="DO3613" s="171"/>
      <c r="DP3613" s="171"/>
      <c r="DQ3613" s="171"/>
      <c r="DR3613" s="171"/>
      <c r="DS3613" s="171"/>
      <c r="DT3613" s="171"/>
      <c r="DU3613" s="171"/>
      <c r="DV3613" s="171"/>
      <c r="DW3613" s="171"/>
      <c r="DX3613" s="171"/>
      <c r="DY3613" s="171"/>
      <c r="DZ3613" s="171"/>
      <c r="EA3613" s="171"/>
      <c r="EB3613" s="171"/>
      <c r="EC3613" s="171"/>
      <c r="ED3613" s="171"/>
      <c r="EE3613" s="171"/>
      <c r="EF3613" s="171"/>
      <c r="EG3613" s="171"/>
      <c r="EH3613" s="171"/>
      <c r="EI3613" s="171"/>
      <c r="EJ3613" s="171"/>
      <c r="EK3613" s="171"/>
      <c r="EL3613" s="171"/>
      <c r="EM3613" s="171"/>
      <c r="EN3613" s="171"/>
    </row>
    <row r="3614" spans="43:144" ht="15" x14ac:dyDescent="0.25">
      <c r="AQ3614" s="171"/>
      <c r="AR3614"/>
      <c r="AS3614"/>
      <c r="AT3614"/>
      <c r="AU3614"/>
      <c r="AV3614"/>
      <c r="AW3614"/>
      <c r="AX3614"/>
      <c r="AY3614"/>
      <c r="AZ3614"/>
      <c r="BA3614"/>
      <c r="BB3614"/>
      <c r="BC3614"/>
      <c r="BD3614"/>
      <c r="BE3614" s="171"/>
      <c r="BF3614" s="171"/>
      <c r="BG3614" s="171"/>
      <c r="BH3614" s="171"/>
      <c r="BI3614" s="171"/>
      <c r="BJ3614" s="171"/>
      <c r="BK3614" s="171"/>
      <c r="BL3614" s="171"/>
      <c r="BM3614" s="171"/>
      <c r="BN3614" s="171"/>
      <c r="BO3614" s="171"/>
      <c r="BP3614" s="171"/>
      <c r="BQ3614" s="171"/>
      <c r="BR3614" s="171"/>
      <c r="BS3614" s="171"/>
      <c r="BT3614" s="171"/>
      <c r="BU3614" s="171"/>
      <c r="BV3614" s="171"/>
      <c r="BW3614" s="171"/>
      <c r="BX3614" s="171"/>
      <c r="BY3614" s="171"/>
      <c r="BZ3614" s="171"/>
      <c r="CA3614" s="171"/>
      <c r="CB3614" s="171"/>
      <c r="CC3614" s="171"/>
      <c r="CD3614" s="171"/>
      <c r="CE3614" s="171"/>
      <c r="CF3614" s="171"/>
      <c r="CG3614" s="171"/>
      <c r="CH3614" s="171"/>
      <c r="CI3614" s="171"/>
      <c r="CJ3614" s="171"/>
      <c r="CK3614" s="171"/>
      <c r="CL3614" s="171"/>
      <c r="CM3614" s="171"/>
      <c r="CN3614" s="171"/>
      <c r="CO3614" s="171"/>
      <c r="CP3614" s="171"/>
      <c r="CQ3614" s="171"/>
      <c r="CR3614" s="171"/>
      <c r="CS3614" s="171"/>
      <c r="CT3614" s="171"/>
      <c r="CU3614" s="171"/>
      <c r="CV3614" s="171"/>
      <c r="CW3614" s="171"/>
      <c r="CX3614" s="171"/>
      <c r="CY3614" s="171"/>
      <c r="CZ3614" s="171"/>
      <c r="DA3614" s="171"/>
      <c r="DB3614" s="171"/>
      <c r="DC3614" s="171"/>
      <c r="DD3614" s="171"/>
      <c r="DE3614" s="171"/>
      <c r="DF3614" s="171"/>
      <c r="DG3614" s="171"/>
      <c r="DH3614" s="171"/>
      <c r="DI3614" s="171"/>
      <c r="DJ3614" s="171"/>
      <c r="DK3614" s="171"/>
      <c r="DL3614" s="171"/>
      <c r="DM3614" s="171"/>
      <c r="DN3614" s="171"/>
      <c r="DO3614" s="171"/>
      <c r="DP3614" s="171"/>
      <c r="DQ3614" s="171"/>
      <c r="DR3614" s="171"/>
      <c r="DS3614" s="171"/>
      <c r="DT3614" s="171"/>
      <c r="DU3614" s="171"/>
      <c r="DV3614" s="171"/>
      <c r="DW3614" s="171"/>
      <c r="DX3614" s="171"/>
      <c r="DY3614" s="171"/>
      <c r="DZ3614" s="171"/>
      <c r="EA3614" s="171"/>
      <c r="EB3614" s="171"/>
      <c r="EC3614" s="171"/>
      <c r="ED3614" s="171"/>
      <c r="EE3614" s="171"/>
      <c r="EF3614" s="171"/>
      <c r="EG3614" s="171"/>
      <c r="EH3614" s="171"/>
      <c r="EI3614" s="171"/>
      <c r="EJ3614" s="171"/>
      <c r="EK3614" s="171"/>
      <c r="EL3614" s="171"/>
      <c r="EM3614" s="171"/>
      <c r="EN3614" s="171"/>
    </row>
    <row r="3615" spans="43:144" ht="15" x14ac:dyDescent="0.25">
      <c r="AQ3615" s="171"/>
      <c r="AR3615"/>
      <c r="AS3615"/>
      <c r="AT3615"/>
      <c r="AU3615"/>
      <c r="AV3615"/>
      <c r="AW3615"/>
      <c r="AX3615"/>
      <c r="AY3615"/>
      <c r="AZ3615"/>
      <c r="BA3615"/>
      <c r="BB3615"/>
      <c r="BC3615"/>
      <c r="BD3615"/>
      <c r="BE3615" s="171"/>
      <c r="BF3615" s="171"/>
      <c r="BG3615" s="171"/>
      <c r="BH3615" s="171"/>
      <c r="BI3615" s="171"/>
      <c r="BJ3615" s="171"/>
      <c r="BK3615" s="171"/>
      <c r="BL3615" s="171"/>
      <c r="BM3615" s="171"/>
      <c r="BN3615" s="171"/>
      <c r="BO3615" s="171"/>
      <c r="BP3615" s="171"/>
      <c r="BQ3615" s="171"/>
      <c r="BR3615" s="171"/>
      <c r="BS3615" s="171"/>
      <c r="BT3615" s="171"/>
      <c r="BU3615" s="171"/>
      <c r="BV3615" s="171"/>
      <c r="BW3615" s="171"/>
      <c r="BX3615" s="171"/>
      <c r="BY3615" s="171"/>
      <c r="BZ3615" s="171"/>
      <c r="CA3615" s="171"/>
      <c r="CB3615" s="171"/>
      <c r="CC3615" s="171"/>
      <c r="CD3615" s="171"/>
      <c r="CE3615" s="171"/>
      <c r="CF3615" s="171"/>
      <c r="CG3615" s="171"/>
      <c r="CH3615" s="171"/>
      <c r="CI3615" s="171"/>
      <c r="CJ3615" s="171"/>
      <c r="CK3615" s="171"/>
      <c r="CL3615" s="171"/>
      <c r="CM3615" s="171"/>
      <c r="CN3615" s="171"/>
      <c r="CO3615" s="171"/>
      <c r="CP3615" s="171"/>
      <c r="CQ3615" s="171"/>
      <c r="CR3615" s="171"/>
      <c r="CS3615" s="171"/>
      <c r="CT3615" s="171"/>
      <c r="CU3615" s="171"/>
      <c r="CV3615" s="171"/>
      <c r="CW3615" s="171"/>
      <c r="CX3615" s="171"/>
      <c r="CY3615" s="171"/>
      <c r="CZ3615" s="171"/>
      <c r="DA3615" s="171"/>
      <c r="DB3615" s="171"/>
      <c r="DC3615" s="171"/>
      <c r="DD3615" s="171"/>
      <c r="DE3615" s="171"/>
      <c r="DF3615" s="171"/>
      <c r="DG3615" s="171"/>
      <c r="DH3615" s="171"/>
      <c r="DI3615" s="171"/>
      <c r="DJ3615" s="171"/>
      <c r="DK3615" s="171"/>
      <c r="DL3615" s="171"/>
      <c r="DM3615" s="171"/>
      <c r="DN3615" s="171"/>
      <c r="DO3615" s="171"/>
      <c r="DP3615" s="171"/>
      <c r="DQ3615" s="171"/>
      <c r="DR3615" s="171"/>
      <c r="DS3615" s="171"/>
      <c r="DT3615" s="171"/>
      <c r="DU3615" s="171"/>
      <c r="DV3615" s="171"/>
      <c r="DW3615" s="171"/>
      <c r="DX3615" s="171"/>
      <c r="DY3615" s="171"/>
      <c r="DZ3615" s="171"/>
      <c r="EA3615" s="171"/>
      <c r="EB3615" s="171"/>
      <c r="EC3615" s="171"/>
      <c r="ED3615" s="171"/>
      <c r="EE3615" s="171"/>
      <c r="EF3615" s="171"/>
      <c r="EG3615" s="171"/>
      <c r="EH3615" s="171"/>
      <c r="EI3615" s="171"/>
      <c r="EJ3615" s="171"/>
      <c r="EK3615" s="171"/>
      <c r="EL3615" s="171"/>
      <c r="EM3615" s="171"/>
      <c r="EN3615" s="171"/>
    </row>
    <row r="3616" spans="43:144" ht="15" x14ac:dyDescent="0.25">
      <c r="AQ3616" s="171"/>
      <c r="AR3616"/>
      <c r="AS3616"/>
      <c r="AT3616"/>
      <c r="AU3616"/>
      <c r="AV3616"/>
      <c r="AW3616"/>
      <c r="AX3616"/>
      <c r="AY3616"/>
      <c r="AZ3616"/>
      <c r="BA3616"/>
      <c r="BB3616"/>
      <c r="BC3616"/>
      <c r="BD3616"/>
      <c r="BE3616" s="171"/>
      <c r="BF3616" s="171"/>
      <c r="BG3616" s="171"/>
      <c r="BH3616" s="171"/>
      <c r="BI3616" s="171"/>
      <c r="BJ3616" s="171"/>
      <c r="BK3616" s="171"/>
      <c r="BL3616" s="171"/>
      <c r="BM3616" s="171"/>
      <c r="BN3616" s="171"/>
      <c r="BO3616" s="171"/>
      <c r="BP3616" s="171"/>
      <c r="BQ3616" s="171"/>
      <c r="BR3616" s="171"/>
      <c r="BS3616" s="171"/>
      <c r="BT3616" s="171"/>
      <c r="BU3616" s="171"/>
      <c r="BV3616" s="171"/>
      <c r="BW3616" s="171"/>
      <c r="BX3616" s="171"/>
      <c r="BY3616" s="171"/>
      <c r="BZ3616" s="171"/>
      <c r="CA3616" s="171"/>
      <c r="CB3616" s="171"/>
      <c r="CC3616" s="171"/>
      <c r="CD3616" s="171"/>
      <c r="CE3616" s="171"/>
      <c r="CF3616" s="171"/>
      <c r="CG3616" s="171"/>
      <c r="CH3616" s="171"/>
      <c r="CI3616" s="171"/>
      <c r="CJ3616" s="171"/>
      <c r="CK3616" s="171"/>
      <c r="CL3616" s="171"/>
      <c r="CM3616" s="171"/>
      <c r="CN3616" s="171"/>
      <c r="CO3616" s="171"/>
      <c r="CP3616" s="171"/>
      <c r="CQ3616" s="171"/>
      <c r="CR3616" s="171"/>
      <c r="CS3616" s="171"/>
      <c r="CT3616" s="171"/>
      <c r="CU3616" s="171"/>
      <c r="CV3616" s="171"/>
      <c r="CW3616" s="171"/>
      <c r="CX3616" s="171"/>
      <c r="CY3616" s="171"/>
      <c r="CZ3616" s="171"/>
      <c r="DA3616" s="171"/>
      <c r="DB3616" s="171"/>
      <c r="DC3616" s="171"/>
      <c r="DD3616" s="171"/>
      <c r="DE3616" s="171"/>
      <c r="DF3616" s="171"/>
      <c r="DG3616" s="171"/>
      <c r="DH3616" s="171"/>
      <c r="DI3616" s="171"/>
      <c r="DJ3616" s="171"/>
      <c r="DK3616" s="171"/>
      <c r="DL3616" s="171"/>
      <c r="DM3616" s="171"/>
      <c r="DN3616" s="171"/>
      <c r="DO3616" s="171"/>
      <c r="DP3616" s="171"/>
      <c r="DQ3616" s="171"/>
      <c r="DR3616" s="171"/>
      <c r="DS3616" s="171"/>
      <c r="DT3616" s="171"/>
      <c r="DU3616" s="171"/>
      <c r="DV3616" s="171"/>
      <c r="DW3616" s="171"/>
      <c r="DX3616" s="171"/>
      <c r="DY3616" s="171"/>
      <c r="DZ3616" s="171"/>
      <c r="EA3616" s="171"/>
      <c r="EB3616" s="171"/>
      <c r="EC3616" s="171"/>
      <c r="ED3616" s="171"/>
      <c r="EE3616" s="171"/>
      <c r="EF3616" s="171"/>
      <c r="EG3616" s="171"/>
      <c r="EH3616" s="171"/>
      <c r="EI3616" s="171"/>
      <c r="EJ3616" s="171"/>
      <c r="EK3616" s="171"/>
      <c r="EL3616" s="171"/>
      <c r="EM3616" s="171"/>
      <c r="EN3616" s="171"/>
    </row>
    <row r="3617" spans="43:144" ht="15" x14ac:dyDescent="0.25">
      <c r="AQ3617" s="171"/>
      <c r="AR3617"/>
      <c r="AS3617"/>
      <c r="AT3617"/>
      <c r="AU3617"/>
      <c r="AV3617"/>
      <c r="AW3617"/>
      <c r="AX3617"/>
      <c r="AY3617"/>
      <c r="AZ3617"/>
      <c r="BA3617"/>
      <c r="BB3617"/>
      <c r="BC3617"/>
      <c r="BD3617"/>
      <c r="BE3617" s="171"/>
      <c r="BF3617" s="171"/>
      <c r="BG3617" s="171"/>
      <c r="BH3617" s="171"/>
      <c r="BI3617" s="171"/>
      <c r="BJ3617" s="171"/>
      <c r="BK3617" s="171"/>
      <c r="BL3617" s="171"/>
      <c r="BM3617" s="171"/>
      <c r="BN3617" s="171"/>
      <c r="BO3617" s="171"/>
      <c r="BP3617" s="171"/>
      <c r="BQ3617" s="171"/>
      <c r="BR3617" s="171"/>
      <c r="BS3617" s="171"/>
      <c r="BT3617" s="171"/>
      <c r="BU3617" s="171"/>
      <c r="BV3617" s="171"/>
      <c r="BW3617" s="171"/>
      <c r="BX3617" s="171"/>
      <c r="BY3617" s="171"/>
      <c r="BZ3617" s="171"/>
      <c r="CA3617" s="171"/>
      <c r="CB3617" s="171"/>
      <c r="CC3617" s="171"/>
      <c r="CD3617" s="171"/>
      <c r="CE3617" s="171"/>
      <c r="CF3617" s="171"/>
      <c r="CG3617" s="171"/>
      <c r="CH3617" s="171"/>
      <c r="CI3617" s="171"/>
      <c r="CJ3617" s="171"/>
      <c r="CK3617" s="171"/>
      <c r="CL3617" s="171"/>
      <c r="CM3617" s="171"/>
      <c r="CN3617" s="171"/>
      <c r="CO3617" s="171"/>
      <c r="CP3617" s="171"/>
      <c r="CQ3617" s="171"/>
      <c r="CR3617" s="171"/>
      <c r="CS3617" s="171"/>
      <c r="CT3617" s="171"/>
      <c r="CU3617" s="171"/>
      <c r="CV3617" s="171"/>
      <c r="CW3617" s="171"/>
      <c r="CX3617" s="171"/>
      <c r="CY3617" s="171"/>
      <c r="CZ3617" s="171"/>
      <c r="DA3617" s="171"/>
      <c r="DB3617" s="171"/>
      <c r="DC3617" s="171"/>
      <c r="DD3617" s="171"/>
      <c r="DE3617" s="171"/>
      <c r="DF3617" s="171"/>
      <c r="DG3617" s="171"/>
      <c r="DH3617" s="171"/>
      <c r="DI3617" s="171"/>
      <c r="DJ3617" s="171"/>
      <c r="DK3617" s="171"/>
      <c r="DL3617" s="171"/>
      <c r="DM3617" s="171"/>
      <c r="DN3617" s="171"/>
      <c r="DO3617" s="171"/>
      <c r="DP3617" s="171"/>
      <c r="DQ3617" s="171"/>
      <c r="DR3617" s="171"/>
      <c r="DS3617" s="171"/>
      <c r="DT3617" s="171"/>
      <c r="DU3617" s="171"/>
      <c r="DV3617" s="171"/>
      <c r="DW3617" s="171"/>
      <c r="DX3617" s="171"/>
      <c r="DY3617" s="171"/>
      <c r="DZ3617" s="171"/>
      <c r="EA3617" s="171"/>
      <c r="EB3617" s="171"/>
      <c r="EC3617" s="171"/>
      <c r="ED3617" s="171"/>
      <c r="EE3617" s="171"/>
      <c r="EF3617" s="171"/>
      <c r="EG3617" s="171"/>
      <c r="EH3617" s="171"/>
      <c r="EI3617" s="171"/>
      <c r="EJ3617" s="171"/>
      <c r="EK3617" s="171"/>
      <c r="EL3617" s="171"/>
      <c r="EM3617" s="171"/>
      <c r="EN3617" s="171"/>
    </row>
    <row r="3618" spans="43:144" ht="15" x14ac:dyDescent="0.25">
      <c r="AQ3618" s="171"/>
      <c r="AR3618"/>
      <c r="AS3618"/>
      <c r="AT3618"/>
      <c r="AU3618"/>
      <c r="AV3618"/>
      <c r="AW3618"/>
      <c r="AX3618"/>
      <c r="AY3618"/>
      <c r="AZ3618"/>
      <c r="BA3618"/>
      <c r="BB3618"/>
      <c r="BC3618"/>
      <c r="BD3618"/>
      <c r="BE3618" s="171"/>
      <c r="BF3618" s="171"/>
      <c r="BG3618" s="171"/>
      <c r="BH3618" s="171"/>
      <c r="BI3618" s="171"/>
      <c r="BJ3618" s="171"/>
      <c r="BK3618" s="171"/>
      <c r="BL3618" s="171"/>
      <c r="BM3618" s="171"/>
      <c r="BN3618" s="171"/>
      <c r="BO3618" s="171"/>
      <c r="BP3618" s="171"/>
      <c r="BQ3618" s="171"/>
      <c r="BR3618" s="171"/>
      <c r="BS3618" s="171"/>
      <c r="BT3618" s="171"/>
      <c r="BU3618" s="171"/>
      <c r="BV3618" s="171"/>
      <c r="BW3618" s="171"/>
      <c r="BX3618" s="171"/>
      <c r="BY3618" s="171"/>
      <c r="BZ3618" s="171"/>
      <c r="CA3618" s="171"/>
      <c r="CB3618" s="171"/>
      <c r="CC3618" s="171"/>
      <c r="CD3618" s="171"/>
      <c r="CE3618" s="171"/>
      <c r="CF3618" s="171"/>
      <c r="CG3618" s="171"/>
      <c r="CH3618" s="171"/>
      <c r="CI3618" s="171"/>
      <c r="CJ3618" s="171"/>
      <c r="CK3618" s="171"/>
      <c r="CL3618" s="171"/>
      <c r="CM3618" s="171"/>
      <c r="CN3618" s="171"/>
      <c r="CO3618" s="171"/>
      <c r="CP3618" s="171"/>
      <c r="CQ3618" s="171"/>
      <c r="CR3618" s="171"/>
      <c r="CS3618" s="171"/>
      <c r="CT3618" s="171"/>
      <c r="CU3618" s="171"/>
      <c r="CV3618" s="171"/>
      <c r="CW3618" s="171"/>
      <c r="CX3618" s="171"/>
      <c r="CY3618" s="171"/>
      <c r="CZ3618" s="171"/>
      <c r="DA3618" s="171"/>
      <c r="DB3618" s="171"/>
      <c r="DC3618" s="171"/>
      <c r="DD3618" s="171"/>
      <c r="DE3618" s="171"/>
      <c r="DF3618" s="171"/>
      <c r="DG3618" s="171"/>
      <c r="DH3618" s="171"/>
      <c r="DI3618" s="171"/>
      <c r="DJ3618" s="171"/>
      <c r="DK3618" s="171"/>
      <c r="DL3618" s="171"/>
      <c r="DM3618" s="171"/>
      <c r="DN3618" s="171"/>
      <c r="DO3618" s="171"/>
      <c r="DP3618" s="171"/>
      <c r="DQ3618" s="171"/>
      <c r="DR3618" s="171"/>
      <c r="DS3618" s="171"/>
      <c r="DT3618" s="171"/>
      <c r="DU3618" s="171"/>
      <c r="DV3618" s="171"/>
      <c r="DW3618" s="171"/>
      <c r="DX3618" s="171"/>
      <c r="DY3618" s="171"/>
      <c r="DZ3618" s="171"/>
      <c r="EA3618" s="171"/>
      <c r="EB3618" s="171"/>
      <c r="EC3618" s="171"/>
      <c r="ED3618" s="171"/>
      <c r="EE3618" s="171"/>
      <c r="EF3618" s="171"/>
      <c r="EG3618" s="171"/>
      <c r="EH3618" s="171"/>
      <c r="EI3618" s="171"/>
      <c r="EJ3618" s="171"/>
      <c r="EK3618" s="171"/>
      <c r="EL3618" s="171"/>
      <c r="EM3618" s="171"/>
      <c r="EN3618" s="171"/>
    </row>
    <row r="3619" spans="43:144" ht="15" x14ac:dyDescent="0.25">
      <c r="AQ3619" s="171"/>
      <c r="AR3619"/>
      <c r="AS3619"/>
      <c r="AT3619"/>
      <c r="AU3619"/>
      <c r="AV3619"/>
      <c r="AW3619"/>
      <c r="AX3619"/>
      <c r="AY3619"/>
      <c r="AZ3619"/>
      <c r="BA3619"/>
      <c r="BB3619"/>
      <c r="BC3619"/>
      <c r="BD3619"/>
      <c r="BE3619" s="171"/>
      <c r="BF3619" s="171"/>
      <c r="BG3619" s="171"/>
      <c r="BH3619" s="171"/>
      <c r="BI3619" s="171"/>
      <c r="BJ3619" s="171"/>
      <c r="BK3619" s="171"/>
      <c r="BL3619" s="171"/>
      <c r="BM3619" s="171"/>
      <c r="BN3619" s="171"/>
      <c r="BO3619" s="171"/>
      <c r="BP3619" s="171"/>
      <c r="BQ3619" s="171"/>
      <c r="BR3619" s="171"/>
      <c r="BS3619" s="171"/>
      <c r="BT3619" s="171"/>
      <c r="BU3619" s="171"/>
      <c r="BV3619" s="171"/>
      <c r="BW3619" s="171"/>
      <c r="BX3619" s="171"/>
      <c r="BY3619" s="171"/>
      <c r="BZ3619" s="171"/>
      <c r="CA3619" s="171"/>
      <c r="CB3619" s="171"/>
      <c r="CC3619" s="171"/>
      <c r="CD3619" s="171"/>
      <c r="CE3619" s="171"/>
      <c r="CF3619" s="171"/>
      <c r="CG3619" s="171"/>
      <c r="CH3619" s="171"/>
      <c r="CI3619" s="171"/>
      <c r="CJ3619" s="171"/>
      <c r="CK3619" s="171"/>
      <c r="CL3619" s="171"/>
      <c r="CM3619" s="171"/>
      <c r="CN3619" s="171"/>
      <c r="CO3619" s="171"/>
      <c r="CP3619" s="171"/>
      <c r="CQ3619" s="171"/>
      <c r="CR3619" s="171"/>
      <c r="CS3619" s="171"/>
      <c r="CT3619" s="171"/>
      <c r="CU3619" s="171"/>
      <c r="CV3619" s="171"/>
      <c r="CW3619" s="171"/>
      <c r="CX3619" s="171"/>
      <c r="CY3619" s="171"/>
      <c r="CZ3619" s="171"/>
      <c r="DA3619" s="171"/>
      <c r="DB3619" s="171"/>
      <c r="DC3619" s="171"/>
      <c r="DD3619" s="171"/>
      <c r="DE3619" s="171"/>
      <c r="DF3619" s="171"/>
      <c r="DG3619" s="171"/>
      <c r="DH3619" s="171"/>
      <c r="DI3619" s="171"/>
      <c r="DJ3619" s="171"/>
      <c r="DK3619" s="171"/>
      <c r="DL3619" s="171"/>
      <c r="DM3619" s="171"/>
      <c r="DN3619" s="171"/>
      <c r="DO3619" s="171"/>
      <c r="DP3619" s="171"/>
      <c r="DQ3619" s="171"/>
      <c r="DR3619" s="171"/>
      <c r="DS3619" s="171"/>
      <c r="DT3619" s="171"/>
      <c r="DU3619" s="171"/>
      <c r="DV3619" s="171"/>
      <c r="DW3619" s="171"/>
      <c r="DX3619" s="171"/>
      <c r="DY3619" s="171"/>
      <c r="DZ3619" s="171"/>
      <c r="EA3619" s="171"/>
      <c r="EB3619" s="171"/>
      <c r="EC3619" s="171"/>
      <c r="ED3619" s="171"/>
      <c r="EE3619" s="171"/>
      <c r="EF3619" s="171"/>
      <c r="EG3619" s="171"/>
      <c r="EH3619" s="171"/>
      <c r="EI3619" s="171"/>
      <c r="EJ3619" s="171"/>
      <c r="EK3619" s="171"/>
      <c r="EL3619" s="171"/>
      <c r="EM3619" s="171"/>
      <c r="EN3619" s="171"/>
    </row>
    <row r="3620" spans="43:144" ht="15" x14ac:dyDescent="0.25">
      <c r="AQ3620" s="171"/>
      <c r="AR3620"/>
      <c r="AS3620"/>
      <c r="AT3620"/>
      <c r="AU3620"/>
      <c r="AV3620"/>
      <c r="AW3620"/>
      <c r="AX3620"/>
      <c r="AY3620"/>
      <c r="AZ3620"/>
      <c r="BA3620"/>
      <c r="BB3620"/>
      <c r="BC3620"/>
      <c r="BD3620"/>
      <c r="BE3620" s="171"/>
      <c r="BF3620" s="171"/>
      <c r="BG3620" s="171"/>
      <c r="BH3620" s="171"/>
      <c r="BI3620" s="171"/>
      <c r="BJ3620" s="171"/>
      <c r="BK3620" s="171"/>
      <c r="BL3620" s="171"/>
      <c r="BM3620" s="171"/>
      <c r="BN3620" s="171"/>
      <c r="BO3620" s="171"/>
      <c r="BP3620" s="171"/>
      <c r="BQ3620" s="171"/>
      <c r="BR3620" s="171"/>
      <c r="BS3620" s="171"/>
      <c r="BT3620" s="171"/>
      <c r="BU3620" s="171"/>
      <c r="BV3620" s="171"/>
      <c r="BW3620" s="171"/>
      <c r="BX3620" s="171"/>
      <c r="BY3620" s="171"/>
      <c r="BZ3620" s="171"/>
      <c r="CA3620" s="171"/>
      <c r="CB3620" s="171"/>
      <c r="CC3620" s="171"/>
      <c r="CD3620" s="171"/>
      <c r="CE3620" s="171"/>
      <c r="CF3620" s="171"/>
      <c r="CG3620" s="171"/>
      <c r="CH3620" s="171"/>
      <c r="CI3620" s="171"/>
      <c r="CJ3620" s="171"/>
      <c r="CK3620" s="171"/>
      <c r="CL3620" s="171"/>
      <c r="CM3620" s="171"/>
      <c r="CN3620" s="171"/>
      <c r="CO3620" s="171"/>
      <c r="CP3620" s="171"/>
      <c r="CQ3620" s="171"/>
      <c r="CR3620" s="171"/>
      <c r="CS3620" s="171"/>
      <c r="CT3620" s="171"/>
      <c r="CU3620" s="171"/>
      <c r="CV3620" s="171"/>
      <c r="CW3620" s="171"/>
      <c r="CX3620" s="171"/>
      <c r="CY3620" s="171"/>
      <c r="CZ3620" s="171"/>
      <c r="DA3620" s="171"/>
      <c r="DB3620" s="171"/>
      <c r="DC3620" s="171"/>
      <c r="DD3620" s="171"/>
      <c r="DE3620" s="171"/>
      <c r="DF3620" s="171"/>
      <c r="DG3620" s="171"/>
      <c r="DH3620" s="171"/>
      <c r="DI3620" s="171"/>
      <c r="DJ3620" s="171"/>
      <c r="DK3620" s="171"/>
      <c r="DL3620" s="171"/>
      <c r="DM3620" s="171"/>
      <c r="DN3620" s="171"/>
      <c r="DO3620" s="171"/>
      <c r="DP3620" s="171"/>
      <c r="DQ3620" s="171"/>
      <c r="DR3620" s="171"/>
      <c r="DS3620" s="171"/>
      <c r="DT3620" s="171"/>
      <c r="DU3620" s="171"/>
      <c r="DV3620" s="171"/>
      <c r="DW3620" s="171"/>
      <c r="DX3620" s="171"/>
      <c r="DY3620" s="171"/>
      <c r="DZ3620" s="171"/>
      <c r="EA3620" s="171"/>
      <c r="EB3620" s="171"/>
      <c r="EC3620" s="171"/>
      <c r="ED3620" s="171"/>
      <c r="EE3620" s="171"/>
      <c r="EF3620" s="171"/>
      <c r="EG3620" s="171"/>
      <c r="EH3620" s="171"/>
      <c r="EI3620" s="171"/>
      <c r="EJ3620" s="171"/>
      <c r="EK3620" s="171"/>
      <c r="EL3620" s="171"/>
      <c r="EM3620" s="171"/>
      <c r="EN3620" s="171"/>
    </row>
    <row r="3621" spans="43:144" ht="15" x14ac:dyDescent="0.25">
      <c r="AQ3621" s="171"/>
      <c r="AR3621"/>
      <c r="AS3621"/>
      <c r="AT3621"/>
      <c r="AU3621"/>
      <c r="AV3621"/>
      <c r="AW3621"/>
      <c r="AX3621"/>
      <c r="AY3621"/>
      <c r="AZ3621"/>
      <c r="BA3621"/>
      <c r="BB3621"/>
      <c r="BC3621"/>
      <c r="BD3621"/>
      <c r="BE3621" s="171"/>
      <c r="BF3621" s="171"/>
      <c r="BG3621" s="171"/>
      <c r="BH3621" s="171"/>
      <c r="BI3621" s="171"/>
      <c r="BJ3621" s="171"/>
      <c r="BK3621" s="171"/>
      <c r="BL3621" s="171"/>
      <c r="BM3621" s="171"/>
      <c r="BN3621" s="171"/>
      <c r="BO3621" s="171"/>
      <c r="BP3621" s="171"/>
      <c r="BQ3621" s="171"/>
      <c r="BR3621" s="171"/>
      <c r="BS3621" s="171"/>
      <c r="BT3621" s="171"/>
      <c r="BU3621" s="171"/>
      <c r="BV3621" s="171"/>
      <c r="BW3621" s="171"/>
      <c r="BX3621" s="171"/>
      <c r="BY3621" s="171"/>
      <c r="BZ3621" s="171"/>
      <c r="CA3621" s="171"/>
      <c r="CB3621" s="171"/>
      <c r="CC3621" s="171"/>
      <c r="CD3621" s="171"/>
      <c r="CE3621" s="171"/>
      <c r="CF3621" s="171"/>
      <c r="CG3621" s="171"/>
      <c r="CH3621" s="171"/>
      <c r="CI3621" s="171"/>
      <c r="CJ3621" s="171"/>
      <c r="CK3621" s="171"/>
      <c r="CL3621" s="171"/>
      <c r="CM3621" s="171"/>
      <c r="CN3621" s="171"/>
      <c r="CO3621" s="171"/>
      <c r="CP3621" s="171"/>
      <c r="CQ3621" s="171"/>
      <c r="CR3621" s="171"/>
      <c r="CS3621" s="171"/>
      <c r="CT3621" s="171"/>
      <c r="CU3621" s="171"/>
      <c r="CV3621" s="171"/>
      <c r="CW3621" s="171"/>
      <c r="CX3621" s="171"/>
      <c r="CY3621" s="171"/>
      <c r="CZ3621" s="171"/>
      <c r="DA3621" s="171"/>
      <c r="DB3621" s="171"/>
      <c r="DC3621" s="171"/>
      <c r="DD3621" s="171"/>
      <c r="DE3621" s="171"/>
      <c r="DF3621" s="171"/>
      <c r="DG3621" s="171"/>
      <c r="DH3621" s="171"/>
      <c r="DI3621" s="171"/>
      <c r="DJ3621" s="171"/>
      <c r="DK3621" s="171"/>
      <c r="DL3621" s="171"/>
      <c r="DM3621" s="171"/>
      <c r="DN3621" s="171"/>
      <c r="DO3621" s="171"/>
      <c r="DP3621" s="171"/>
      <c r="DQ3621" s="171"/>
      <c r="DR3621" s="171"/>
      <c r="DS3621" s="171"/>
      <c r="DT3621" s="171"/>
      <c r="DU3621" s="171"/>
      <c r="DV3621" s="171"/>
      <c r="DW3621" s="171"/>
      <c r="DX3621" s="171"/>
      <c r="DY3621" s="171"/>
      <c r="DZ3621" s="171"/>
      <c r="EA3621" s="171"/>
      <c r="EB3621" s="171"/>
      <c r="EC3621" s="171"/>
      <c r="ED3621" s="171"/>
      <c r="EE3621" s="171"/>
      <c r="EF3621" s="171"/>
      <c r="EG3621" s="171"/>
      <c r="EH3621" s="171"/>
      <c r="EI3621" s="171"/>
      <c r="EJ3621" s="171"/>
      <c r="EK3621" s="171"/>
      <c r="EL3621" s="171"/>
      <c r="EM3621" s="171"/>
      <c r="EN3621" s="171"/>
    </row>
    <row r="3622" spans="43:144" ht="15" x14ac:dyDescent="0.25">
      <c r="AQ3622" s="171"/>
      <c r="AR3622"/>
      <c r="AS3622"/>
      <c r="AT3622"/>
      <c r="AU3622"/>
      <c r="AV3622"/>
      <c r="AW3622"/>
      <c r="AX3622"/>
      <c r="AY3622"/>
      <c r="AZ3622"/>
      <c r="BA3622"/>
      <c r="BB3622"/>
      <c r="BC3622"/>
      <c r="BD3622"/>
      <c r="BE3622" s="171"/>
      <c r="BF3622" s="171"/>
      <c r="BG3622" s="171"/>
      <c r="BH3622" s="171"/>
      <c r="BI3622" s="171"/>
      <c r="BJ3622" s="171"/>
      <c r="BK3622" s="171"/>
      <c r="BL3622" s="171"/>
      <c r="BM3622" s="171"/>
      <c r="BN3622" s="171"/>
      <c r="BO3622" s="171"/>
      <c r="BP3622" s="171"/>
      <c r="BQ3622" s="171"/>
      <c r="BR3622" s="171"/>
      <c r="BS3622" s="171"/>
      <c r="BT3622" s="171"/>
      <c r="BU3622" s="171"/>
      <c r="BV3622" s="171"/>
      <c r="BW3622" s="171"/>
      <c r="BX3622" s="171"/>
      <c r="BY3622" s="171"/>
      <c r="BZ3622" s="171"/>
      <c r="CA3622" s="171"/>
      <c r="CB3622" s="171"/>
      <c r="CC3622" s="171"/>
      <c r="CD3622" s="171"/>
      <c r="CE3622" s="171"/>
      <c r="CF3622" s="171"/>
      <c r="CG3622" s="171"/>
      <c r="CH3622" s="171"/>
      <c r="CI3622" s="171"/>
      <c r="CJ3622" s="171"/>
      <c r="CK3622" s="171"/>
      <c r="CL3622" s="171"/>
      <c r="CM3622" s="171"/>
      <c r="CN3622" s="171"/>
      <c r="CO3622" s="171"/>
      <c r="CP3622" s="171"/>
      <c r="CQ3622" s="171"/>
      <c r="CR3622" s="171"/>
      <c r="CS3622" s="171"/>
      <c r="CT3622" s="171"/>
      <c r="CU3622" s="171"/>
      <c r="CV3622" s="171"/>
      <c r="CW3622" s="171"/>
      <c r="CX3622" s="171"/>
      <c r="CY3622" s="171"/>
      <c r="CZ3622" s="171"/>
      <c r="DA3622" s="171"/>
      <c r="DB3622" s="171"/>
      <c r="DC3622" s="171"/>
      <c r="DD3622" s="171"/>
      <c r="DE3622" s="171"/>
      <c r="DF3622" s="171"/>
      <c r="DG3622" s="171"/>
      <c r="DH3622" s="171"/>
      <c r="DI3622" s="171"/>
      <c r="DJ3622" s="171"/>
      <c r="DK3622" s="171"/>
      <c r="DL3622" s="171"/>
      <c r="DM3622" s="171"/>
      <c r="DN3622" s="171"/>
      <c r="DO3622" s="171"/>
      <c r="DP3622" s="171"/>
      <c r="DQ3622" s="171"/>
      <c r="DR3622" s="171"/>
      <c r="DS3622" s="171"/>
      <c r="DT3622" s="171"/>
      <c r="DU3622" s="171"/>
      <c r="DV3622" s="171"/>
      <c r="DW3622" s="171"/>
      <c r="DX3622" s="171"/>
      <c r="DY3622" s="171"/>
      <c r="DZ3622" s="171"/>
      <c r="EA3622" s="171"/>
      <c r="EB3622" s="171"/>
      <c r="EC3622" s="171"/>
      <c r="ED3622" s="171"/>
      <c r="EE3622" s="171"/>
      <c r="EF3622" s="171"/>
      <c r="EG3622" s="171"/>
      <c r="EH3622" s="171"/>
      <c r="EI3622" s="171"/>
      <c r="EJ3622" s="171"/>
      <c r="EK3622" s="171"/>
      <c r="EL3622" s="171"/>
      <c r="EM3622" s="171"/>
      <c r="EN3622" s="171"/>
    </row>
    <row r="3623" spans="43:144" ht="15" x14ac:dyDescent="0.25">
      <c r="AQ3623" s="171"/>
      <c r="AR3623"/>
      <c r="AS3623"/>
      <c r="AT3623"/>
      <c r="AU3623"/>
      <c r="AV3623"/>
      <c r="AW3623"/>
      <c r="AX3623"/>
      <c r="AY3623"/>
      <c r="AZ3623"/>
      <c r="BA3623"/>
      <c r="BB3623"/>
      <c r="BC3623"/>
      <c r="BD3623"/>
      <c r="BE3623" s="171"/>
      <c r="BF3623" s="171"/>
      <c r="BG3623" s="171"/>
      <c r="BH3623" s="171"/>
      <c r="BI3623" s="171"/>
      <c r="BJ3623" s="171"/>
      <c r="BK3623" s="171"/>
      <c r="BL3623" s="171"/>
      <c r="BM3623" s="171"/>
      <c r="BN3623" s="171"/>
      <c r="BO3623" s="171"/>
      <c r="BP3623" s="171"/>
      <c r="BQ3623" s="171"/>
      <c r="BR3623" s="171"/>
      <c r="BS3623" s="171"/>
      <c r="BT3623" s="171"/>
      <c r="BU3623" s="171"/>
      <c r="BV3623" s="171"/>
      <c r="BW3623" s="171"/>
      <c r="BX3623" s="171"/>
      <c r="BY3623" s="171"/>
      <c r="BZ3623" s="171"/>
      <c r="CA3623" s="171"/>
      <c r="CB3623" s="171"/>
      <c r="CC3623" s="171"/>
      <c r="CD3623" s="171"/>
      <c r="CE3623" s="171"/>
      <c r="CF3623" s="171"/>
      <c r="CG3623" s="171"/>
      <c r="CH3623" s="171"/>
      <c r="CI3623" s="171"/>
      <c r="CJ3623" s="171"/>
      <c r="CK3623" s="171"/>
      <c r="CL3623" s="171"/>
      <c r="CM3623" s="171"/>
      <c r="CN3623" s="171"/>
      <c r="CO3623" s="171"/>
      <c r="CP3623" s="171"/>
      <c r="CQ3623" s="171"/>
      <c r="CR3623" s="171"/>
      <c r="CS3623" s="171"/>
      <c r="CT3623" s="171"/>
      <c r="CU3623" s="171"/>
      <c r="CV3623" s="171"/>
      <c r="CW3623" s="171"/>
      <c r="CX3623" s="171"/>
      <c r="CY3623" s="171"/>
      <c r="CZ3623" s="171"/>
      <c r="DA3623" s="171"/>
      <c r="DB3623" s="171"/>
      <c r="DC3623" s="171"/>
      <c r="DD3623" s="171"/>
      <c r="DE3623" s="171"/>
      <c r="DF3623" s="171"/>
      <c r="DG3623" s="171"/>
      <c r="DH3623" s="171"/>
      <c r="DI3623" s="171"/>
      <c r="DJ3623" s="171"/>
      <c r="DK3623" s="171"/>
      <c r="DL3623" s="171"/>
      <c r="DM3623" s="171"/>
      <c r="DN3623" s="171"/>
      <c r="DO3623" s="171"/>
      <c r="DP3623" s="171"/>
      <c r="DQ3623" s="171"/>
      <c r="DR3623" s="171"/>
      <c r="DS3623" s="171"/>
      <c r="DT3623" s="171"/>
      <c r="DU3623" s="171"/>
      <c r="DV3623" s="171"/>
      <c r="DW3623" s="171"/>
      <c r="DX3623" s="171"/>
      <c r="DY3623" s="171"/>
      <c r="DZ3623" s="171"/>
      <c r="EA3623" s="171"/>
      <c r="EB3623" s="171"/>
      <c r="EC3623" s="171"/>
      <c r="ED3623" s="171"/>
      <c r="EE3623" s="171"/>
      <c r="EF3623" s="171"/>
      <c r="EG3623" s="171"/>
      <c r="EH3623" s="171"/>
      <c r="EI3623" s="171"/>
      <c r="EJ3623" s="171"/>
      <c r="EK3623" s="171"/>
      <c r="EL3623" s="171"/>
      <c r="EM3623" s="171"/>
      <c r="EN3623" s="171"/>
    </row>
    <row r="3624" spans="43:144" ht="15" x14ac:dyDescent="0.25">
      <c r="AQ3624" s="171"/>
      <c r="AR3624"/>
      <c r="AS3624"/>
      <c r="AT3624"/>
      <c r="AU3624"/>
      <c r="AV3624"/>
      <c r="AW3624"/>
      <c r="AX3624"/>
      <c r="AY3624"/>
      <c r="AZ3624"/>
      <c r="BA3624"/>
      <c r="BB3624"/>
      <c r="BC3624"/>
      <c r="BD3624"/>
      <c r="BE3624" s="171"/>
      <c r="BF3624" s="171"/>
      <c r="BG3624" s="171"/>
      <c r="BH3624" s="171"/>
      <c r="BI3624" s="171"/>
      <c r="BJ3624" s="171"/>
      <c r="BK3624" s="171"/>
      <c r="BL3624" s="171"/>
      <c r="BM3624" s="171"/>
      <c r="BN3624" s="171"/>
      <c r="BO3624" s="171"/>
      <c r="BP3624" s="171"/>
      <c r="BQ3624" s="171"/>
      <c r="BR3624" s="171"/>
      <c r="BS3624" s="171"/>
      <c r="BT3624" s="171"/>
      <c r="BU3624" s="171"/>
      <c r="BV3624" s="171"/>
      <c r="BW3624" s="171"/>
      <c r="BX3624" s="171"/>
      <c r="BY3624" s="171"/>
      <c r="BZ3624" s="171"/>
      <c r="CA3624" s="171"/>
      <c r="CB3624" s="171"/>
      <c r="CC3624" s="171"/>
      <c r="CD3624" s="171"/>
      <c r="CE3624" s="171"/>
      <c r="CF3624" s="171"/>
      <c r="CG3624" s="171"/>
      <c r="CH3624" s="171"/>
      <c r="CI3624" s="171"/>
      <c r="CJ3624" s="171"/>
      <c r="CK3624" s="171"/>
      <c r="CL3624" s="171"/>
      <c r="CM3624" s="171"/>
      <c r="CN3624" s="171"/>
      <c r="CO3624" s="171"/>
      <c r="CP3624" s="171"/>
      <c r="CQ3624" s="171"/>
      <c r="CR3624" s="171"/>
      <c r="CS3624" s="171"/>
      <c r="CT3624" s="171"/>
      <c r="CU3624" s="171"/>
      <c r="CV3624" s="171"/>
      <c r="CW3624" s="171"/>
      <c r="CX3624" s="171"/>
      <c r="CY3624" s="171"/>
      <c r="CZ3624" s="171"/>
      <c r="DA3624" s="171"/>
      <c r="DB3624" s="171"/>
      <c r="DC3624" s="171"/>
      <c r="DD3624" s="171"/>
      <c r="DE3624" s="171"/>
      <c r="DF3624" s="171"/>
      <c r="DG3624" s="171"/>
      <c r="DH3624" s="171"/>
      <c r="DI3624" s="171"/>
      <c r="DJ3624" s="171"/>
      <c r="DK3624" s="171"/>
      <c r="DL3624" s="171"/>
      <c r="DM3624" s="171"/>
      <c r="DN3624" s="171"/>
      <c r="DO3624" s="171"/>
      <c r="DP3624" s="171"/>
      <c r="DQ3624" s="171"/>
      <c r="DR3624" s="171"/>
      <c r="DS3624" s="171"/>
      <c r="DT3624" s="171"/>
      <c r="DU3624" s="171"/>
      <c r="DV3624" s="171"/>
      <c r="DW3624" s="171"/>
      <c r="DX3624" s="171"/>
      <c r="DY3624" s="171"/>
      <c r="DZ3624" s="171"/>
      <c r="EA3624" s="171"/>
      <c r="EB3624" s="171"/>
      <c r="EC3624" s="171"/>
      <c r="ED3624" s="171"/>
      <c r="EE3624" s="171"/>
      <c r="EF3624" s="171"/>
      <c r="EG3624" s="171"/>
      <c r="EH3624" s="171"/>
      <c r="EI3624" s="171"/>
      <c r="EJ3624" s="171"/>
      <c r="EK3624" s="171"/>
      <c r="EL3624" s="171"/>
      <c r="EM3624" s="171"/>
      <c r="EN3624" s="171"/>
    </row>
    <row r="3625" spans="43:144" ht="15" x14ac:dyDescent="0.25">
      <c r="AQ3625" s="171"/>
      <c r="AR3625"/>
      <c r="AS3625"/>
      <c r="AT3625"/>
      <c r="AU3625"/>
      <c r="AV3625"/>
      <c r="AW3625"/>
      <c r="AX3625"/>
      <c r="AY3625"/>
      <c r="AZ3625"/>
      <c r="BA3625"/>
      <c r="BB3625"/>
      <c r="BC3625"/>
      <c r="BD3625"/>
      <c r="BE3625" s="171"/>
      <c r="BF3625" s="171"/>
      <c r="BG3625" s="171"/>
      <c r="BH3625" s="171"/>
      <c r="BI3625" s="171"/>
      <c r="BJ3625" s="171"/>
      <c r="BK3625" s="171"/>
      <c r="BL3625" s="171"/>
      <c r="BM3625" s="171"/>
      <c r="BN3625" s="171"/>
      <c r="BO3625" s="171"/>
      <c r="BP3625" s="171"/>
      <c r="BQ3625" s="171"/>
      <c r="BR3625" s="171"/>
      <c r="BS3625" s="171"/>
      <c r="BT3625" s="171"/>
      <c r="BU3625" s="171"/>
      <c r="BV3625" s="171"/>
      <c r="BW3625" s="171"/>
      <c r="BX3625" s="171"/>
      <c r="BY3625" s="171"/>
      <c r="BZ3625" s="171"/>
      <c r="CA3625" s="171"/>
      <c r="CB3625" s="171"/>
      <c r="CC3625" s="171"/>
      <c r="CD3625" s="171"/>
      <c r="CE3625" s="171"/>
      <c r="CF3625" s="171"/>
      <c r="CG3625" s="171"/>
      <c r="CH3625" s="171"/>
      <c r="CI3625" s="171"/>
      <c r="CJ3625" s="171"/>
      <c r="CK3625" s="171"/>
      <c r="CL3625" s="171"/>
      <c r="CM3625" s="171"/>
      <c r="CN3625" s="171"/>
      <c r="CO3625" s="171"/>
      <c r="CP3625" s="171"/>
      <c r="CQ3625" s="171"/>
      <c r="CR3625" s="171"/>
      <c r="CS3625" s="171"/>
      <c r="CT3625" s="171"/>
      <c r="CU3625" s="171"/>
      <c r="CV3625" s="171"/>
      <c r="CW3625" s="171"/>
      <c r="CX3625" s="171"/>
      <c r="CY3625" s="171"/>
      <c r="CZ3625" s="171"/>
      <c r="DA3625" s="171"/>
      <c r="DB3625" s="171"/>
      <c r="DC3625" s="171"/>
      <c r="DD3625" s="171"/>
      <c r="DE3625" s="171"/>
      <c r="DF3625" s="171"/>
      <c r="DG3625" s="171"/>
      <c r="DH3625" s="171"/>
      <c r="DI3625" s="171"/>
      <c r="DJ3625" s="171"/>
      <c r="DK3625" s="171"/>
      <c r="DL3625" s="171"/>
      <c r="DM3625" s="171"/>
      <c r="DN3625" s="171"/>
      <c r="DO3625" s="171"/>
      <c r="DP3625" s="171"/>
      <c r="DQ3625" s="171"/>
      <c r="DR3625" s="171"/>
      <c r="DS3625" s="171"/>
      <c r="DT3625" s="171"/>
      <c r="DU3625" s="171"/>
      <c r="DV3625" s="171"/>
      <c r="DW3625" s="171"/>
      <c r="DX3625" s="171"/>
      <c r="DY3625" s="171"/>
      <c r="DZ3625" s="171"/>
      <c r="EA3625" s="171"/>
      <c r="EB3625" s="171"/>
      <c r="EC3625" s="171"/>
      <c r="ED3625" s="171"/>
      <c r="EE3625" s="171"/>
      <c r="EF3625" s="171"/>
      <c r="EG3625" s="171"/>
      <c r="EH3625" s="171"/>
      <c r="EI3625" s="171"/>
      <c r="EJ3625" s="171"/>
      <c r="EK3625" s="171"/>
      <c r="EL3625" s="171"/>
      <c r="EM3625" s="171"/>
      <c r="EN3625" s="171"/>
    </row>
    <row r="3626" spans="43:144" ht="15" x14ac:dyDescent="0.25">
      <c r="AQ3626" s="171"/>
      <c r="AR3626"/>
      <c r="AS3626"/>
      <c r="AT3626"/>
      <c r="AU3626"/>
      <c r="AV3626"/>
      <c r="AW3626"/>
      <c r="AX3626"/>
      <c r="AY3626"/>
      <c r="AZ3626"/>
      <c r="BA3626"/>
      <c r="BB3626"/>
      <c r="BC3626"/>
      <c r="BD3626"/>
      <c r="BE3626" s="171"/>
      <c r="BF3626" s="171"/>
      <c r="BG3626" s="171"/>
      <c r="BH3626" s="171"/>
      <c r="BI3626" s="171"/>
      <c r="BJ3626" s="171"/>
      <c r="BK3626" s="171"/>
      <c r="BL3626" s="171"/>
      <c r="BM3626" s="171"/>
      <c r="BN3626" s="171"/>
      <c r="BO3626" s="171"/>
      <c r="BP3626" s="171"/>
      <c r="BQ3626" s="171"/>
      <c r="BR3626" s="171"/>
      <c r="BS3626" s="171"/>
      <c r="BT3626" s="171"/>
      <c r="BU3626" s="171"/>
      <c r="BV3626" s="171"/>
      <c r="BW3626" s="171"/>
      <c r="BX3626" s="171"/>
      <c r="BY3626" s="171"/>
      <c r="BZ3626" s="171"/>
      <c r="CA3626" s="171"/>
      <c r="CB3626" s="171"/>
      <c r="CC3626" s="171"/>
      <c r="CD3626" s="171"/>
      <c r="CE3626" s="171"/>
      <c r="CF3626" s="171"/>
      <c r="CG3626" s="171"/>
      <c r="CH3626" s="171"/>
      <c r="CI3626" s="171"/>
      <c r="CJ3626" s="171"/>
      <c r="CK3626" s="171"/>
      <c r="CL3626" s="171"/>
      <c r="CM3626" s="171"/>
      <c r="CN3626" s="171"/>
      <c r="CO3626" s="171"/>
      <c r="CP3626" s="171"/>
      <c r="CQ3626" s="171"/>
      <c r="CR3626" s="171"/>
      <c r="CS3626" s="171"/>
      <c r="CT3626" s="171"/>
      <c r="CU3626" s="171"/>
      <c r="CV3626" s="171"/>
      <c r="CW3626" s="171"/>
      <c r="CX3626" s="171"/>
      <c r="CY3626" s="171"/>
      <c r="CZ3626" s="171"/>
      <c r="DA3626" s="171"/>
      <c r="DB3626" s="171"/>
      <c r="DC3626" s="171"/>
      <c r="DD3626" s="171"/>
      <c r="DE3626" s="171"/>
      <c r="DF3626" s="171"/>
      <c r="DG3626" s="171"/>
      <c r="DH3626" s="171"/>
      <c r="DI3626" s="171"/>
      <c r="DJ3626" s="171"/>
      <c r="DK3626" s="171"/>
      <c r="DL3626" s="171"/>
      <c r="DM3626" s="171"/>
      <c r="DN3626" s="171"/>
      <c r="DO3626" s="171"/>
      <c r="DP3626" s="171"/>
      <c r="DQ3626" s="171"/>
      <c r="DR3626" s="171"/>
      <c r="DS3626" s="171"/>
      <c r="DT3626" s="171"/>
      <c r="DU3626" s="171"/>
      <c r="DV3626" s="171"/>
      <c r="DW3626" s="171"/>
      <c r="DX3626" s="171"/>
      <c r="DY3626" s="171"/>
      <c r="DZ3626" s="171"/>
      <c r="EA3626" s="171"/>
      <c r="EB3626" s="171"/>
      <c r="EC3626" s="171"/>
      <c r="ED3626" s="171"/>
      <c r="EE3626" s="171"/>
      <c r="EF3626" s="171"/>
      <c r="EG3626" s="171"/>
      <c r="EH3626" s="171"/>
      <c r="EI3626" s="171"/>
      <c r="EJ3626" s="171"/>
      <c r="EK3626" s="171"/>
      <c r="EL3626" s="171"/>
      <c r="EM3626" s="171"/>
      <c r="EN3626" s="171"/>
    </row>
    <row r="3627" spans="43:144" ht="15" x14ac:dyDescent="0.25">
      <c r="AQ3627" s="171"/>
      <c r="AR3627"/>
      <c r="AS3627"/>
      <c r="AT3627"/>
      <c r="AU3627"/>
      <c r="AV3627"/>
      <c r="AW3627"/>
      <c r="AX3627"/>
      <c r="AY3627"/>
      <c r="AZ3627"/>
      <c r="BA3627"/>
      <c r="BB3627"/>
      <c r="BC3627"/>
      <c r="BD3627"/>
      <c r="BE3627" s="171"/>
      <c r="BF3627" s="171"/>
      <c r="BG3627" s="171"/>
      <c r="BH3627" s="171"/>
      <c r="BI3627" s="171"/>
      <c r="BJ3627" s="171"/>
      <c r="BK3627" s="171"/>
      <c r="BL3627" s="171"/>
      <c r="BM3627" s="171"/>
      <c r="BN3627" s="171"/>
      <c r="BO3627" s="171"/>
      <c r="BP3627" s="171"/>
      <c r="BQ3627" s="171"/>
      <c r="BR3627" s="171"/>
      <c r="BS3627" s="171"/>
      <c r="BT3627" s="171"/>
      <c r="BU3627" s="171"/>
      <c r="BV3627" s="171"/>
      <c r="BW3627" s="171"/>
      <c r="BX3627" s="171"/>
      <c r="BY3627" s="171"/>
      <c r="BZ3627" s="171"/>
      <c r="CA3627" s="171"/>
      <c r="CB3627" s="171"/>
      <c r="CC3627" s="171"/>
      <c r="CD3627" s="171"/>
      <c r="CE3627" s="171"/>
      <c r="CF3627" s="171"/>
      <c r="CG3627" s="171"/>
      <c r="CH3627" s="171"/>
      <c r="CI3627" s="171"/>
      <c r="CJ3627" s="171"/>
      <c r="CK3627" s="171"/>
      <c r="CL3627" s="171"/>
      <c r="CM3627" s="171"/>
      <c r="CN3627" s="171"/>
      <c r="CO3627" s="171"/>
      <c r="CP3627" s="171"/>
      <c r="CQ3627" s="171"/>
      <c r="CR3627" s="171"/>
      <c r="CS3627" s="171"/>
      <c r="CT3627" s="171"/>
      <c r="CU3627" s="171"/>
      <c r="CV3627" s="171"/>
      <c r="CW3627" s="171"/>
      <c r="CX3627" s="171"/>
      <c r="CY3627" s="171"/>
      <c r="CZ3627" s="171"/>
      <c r="DA3627" s="171"/>
      <c r="DB3627" s="171"/>
      <c r="DC3627" s="171"/>
      <c r="DD3627" s="171"/>
      <c r="DE3627" s="171"/>
      <c r="DF3627" s="171"/>
      <c r="DG3627" s="171"/>
      <c r="DH3627" s="171"/>
      <c r="DI3627" s="171"/>
      <c r="DJ3627" s="171"/>
      <c r="DK3627" s="171"/>
      <c r="DL3627" s="171"/>
      <c r="DM3627" s="171"/>
      <c r="DN3627" s="171"/>
      <c r="DO3627" s="171"/>
      <c r="DP3627" s="171"/>
      <c r="DQ3627" s="171"/>
      <c r="DR3627" s="171"/>
      <c r="DS3627" s="171"/>
      <c r="DT3627" s="171"/>
      <c r="DU3627" s="171"/>
      <c r="DV3627" s="171"/>
      <c r="DW3627" s="171"/>
      <c r="DX3627" s="171"/>
      <c r="DY3627" s="171"/>
      <c r="DZ3627" s="171"/>
      <c r="EA3627" s="171"/>
      <c r="EB3627" s="171"/>
      <c r="EC3627" s="171"/>
      <c r="ED3627" s="171"/>
      <c r="EE3627" s="171"/>
      <c r="EF3627" s="171"/>
      <c r="EG3627" s="171"/>
      <c r="EH3627" s="171"/>
      <c r="EI3627" s="171"/>
      <c r="EJ3627" s="171"/>
      <c r="EK3627" s="171"/>
      <c r="EL3627" s="171"/>
      <c r="EM3627" s="171"/>
      <c r="EN3627" s="171"/>
    </row>
    <row r="3628" spans="43:144" ht="15" x14ac:dyDescent="0.25">
      <c r="AQ3628" s="171"/>
      <c r="AR3628"/>
      <c r="AS3628"/>
      <c r="AT3628"/>
      <c r="AU3628"/>
      <c r="AV3628"/>
      <c r="AW3628"/>
      <c r="AX3628"/>
      <c r="AY3628"/>
      <c r="AZ3628"/>
      <c r="BA3628"/>
      <c r="BB3628"/>
      <c r="BC3628"/>
      <c r="BD3628"/>
      <c r="BE3628" s="171"/>
      <c r="BF3628" s="171"/>
      <c r="BG3628" s="171"/>
      <c r="BH3628" s="171"/>
      <c r="BI3628" s="171"/>
      <c r="BJ3628" s="171"/>
      <c r="BK3628" s="171"/>
      <c r="BL3628" s="171"/>
      <c r="BM3628" s="171"/>
      <c r="BN3628" s="171"/>
      <c r="BO3628" s="171"/>
      <c r="BP3628" s="171"/>
      <c r="BQ3628" s="171"/>
      <c r="BR3628" s="171"/>
      <c r="BS3628" s="171"/>
      <c r="BT3628" s="171"/>
      <c r="BU3628" s="171"/>
      <c r="BV3628" s="171"/>
      <c r="BW3628" s="171"/>
      <c r="BX3628" s="171"/>
      <c r="BY3628" s="171"/>
      <c r="BZ3628" s="171"/>
      <c r="CA3628" s="171"/>
      <c r="CB3628" s="171"/>
      <c r="CC3628" s="171"/>
      <c r="CD3628" s="171"/>
      <c r="CE3628" s="171"/>
      <c r="CF3628" s="171"/>
      <c r="CG3628" s="171"/>
      <c r="CH3628" s="171"/>
      <c r="CI3628" s="171"/>
      <c r="CJ3628" s="171"/>
      <c r="CK3628" s="171"/>
      <c r="CL3628" s="171"/>
      <c r="CM3628" s="171"/>
      <c r="CN3628" s="171"/>
      <c r="CO3628" s="171"/>
      <c r="CP3628" s="171"/>
      <c r="CQ3628" s="171"/>
      <c r="CR3628" s="171"/>
      <c r="CS3628" s="171"/>
      <c r="CT3628" s="171"/>
      <c r="CU3628" s="171"/>
      <c r="CV3628" s="171"/>
      <c r="CW3628" s="171"/>
      <c r="CX3628" s="171"/>
      <c r="CY3628" s="171"/>
      <c r="CZ3628" s="171"/>
      <c r="DA3628" s="171"/>
      <c r="DB3628" s="171"/>
      <c r="DC3628" s="171"/>
      <c r="DD3628" s="171"/>
      <c r="DE3628" s="171"/>
      <c r="DF3628" s="171"/>
      <c r="DG3628" s="171"/>
      <c r="DH3628" s="171"/>
      <c r="DI3628" s="171"/>
      <c r="DJ3628" s="171"/>
      <c r="DK3628" s="171"/>
      <c r="DL3628" s="171"/>
      <c r="DM3628" s="171"/>
      <c r="DN3628" s="171"/>
      <c r="DO3628" s="171"/>
      <c r="DP3628" s="171"/>
      <c r="DQ3628" s="171"/>
      <c r="DR3628" s="171"/>
      <c r="DS3628" s="171"/>
      <c r="DT3628" s="171"/>
      <c r="DU3628" s="171"/>
      <c r="DV3628" s="171"/>
      <c r="DW3628" s="171"/>
      <c r="DX3628" s="171"/>
      <c r="DY3628" s="171"/>
      <c r="DZ3628" s="171"/>
      <c r="EA3628" s="171"/>
      <c r="EB3628" s="171"/>
      <c r="EC3628" s="171"/>
      <c r="ED3628" s="171"/>
      <c r="EE3628" s="171"/>
      <c r="EF3628" s="171"/>
      <c r="EG3628" s="171"/>
      <c r="EH3628" s="171"/>
      <c r="EI3628" s="171"/>
      <c r="EJ3628" s="171"/>
      <c r="EK3628" s="171"/>
      <c r="EL3628" s="171"/>
      <c r="EM3628" s="171"/>
      <c r="EN3628" s="171"/>
    </row>
    <row r="3629" spans="43:144" ht="15" x14ac:dyDescent="0.25">
      <c r="AQ3629" s="171"/>
      <c r="AR3629"/>
      <c r="AS3629"/>
      <c r="AT3629"/>
      <c r="AU3629"/>
      <c r="AV3629"/>
      <c r="AW3629"/>
      <c r="AX3629"/>
      <c r="AY3629"/>
      <c r="AZ3629"/>
      <c r="BA3629"/>
      <c r="BB3629"/>
      <c r="BC3629"/>
      <c r="BD3629"/>
      <c r="BE3629" s="171"/>
      <c r="BF3629" s="171"/>
      <c r="BG3629" s="171"/>
      <c r="BH3629" s="171"/>
      <c r="BI3629" s="171"/>
      <c r="BJ3629" s="171"/>
      <c r="BK3629" s="171"/>
      <c r="BL3629" s="171"/>
      <c r="BM3629" s="171"/>
      <c r="BN3629" s="171"/>
      <c r="BO3629" s="171"/>
      <c r="BP3629" s="171"/>
      <c r="BQ3629" s="171"/>
      <c r="BR3629" s="171"/>
      <c r="BS3629" s="171"/>
      <c r="BT3629" s="171"/>
      <c r="BU3629" s="171"/>
      <c r="BV3629" s="171"/>
      <c r="BW3629" s="171"/>
      <c r="BX3629" s="171"/>
      <c r="BY3629" s="171"/>
      <c r="BZ3629" s="171"/>
      <c r="CA3629" s="171"/>
      <c r="CB3629" s="171"/>
      <c r="CC3629" s="171"/>
      <c r="CD3629" s="171"/>
      <c r="CE3629" s="171"/>
      <c r="CF3629" s="171"/>
      <c r="CG3629" s="171"/>
      <c r="CH3629" s="171"/>
      <c r="CI3629" s="171"/>
      <c r="CJ3629" s="171"/>
      <c r="CK3629" s="171"/>
      <c r="CL3629" s="171"/>
      <c r="CM3629" s="171"/>
      <c r="CN3629" s="171"/>
      <c r="CO3629" s="171"/>
      <c r="CP3629" s="171"/>
      <c r="CQ3629" s="171"/>
      <c r="CR3629" s="171"/>
      <c r="CS3629" s="171"/>
      <c r="CT3629" s="171"/>
      <c r="CU3629" s="171"/>
      <c r="CV3629" s="171"/>
      <c r="CW3629" s="171"/>
      <c r="CX3629" s="171"/>
      <c r="CY3629" s="171"/>
      <c r="CZ3629" s="171"/>
      <c r="DA3629" s="171"/>
      <c r="DB3629" s="171"/>
      <c r="DC3629" s="171"/>
      <c r="DD3629" s="171"/>
      <c r="DE3629" s="171"/>
      <c r="DF3629" s="171"/>
      <c r="DG3629" s="171"/>
      <c r="DH3629" s="171"/>
      <c r="DI3629" s="171"/>
      <c r="DJ3629" s="171"/>
      <c r="DK3629" s="171"/>
      <c r="DL3629" s="171"/>
      <c r="DM3629" s="171"/>
      <c r="DN3629" s="171"/>
      <c r="DO3629" s="171"/>
      <c r="DP3629" s="171"/>
      <c r="DQ3629" s="171"/>
      <c r="DR3629" s="171"/>
      <c r="DS3629" s="171"/>
      <c r="DT3629" s="171"/>
      <c r="DU3629" s="171"/>
      <c r="DV3629" s="171"/>
      <c r="DW3629" s="171"/>
      <c r="DX3629" s="171"/>
      <c r="DY3629" s="171"/>
      <c r="DZ3629" s="171"/>
      <c r="EA3629" s="171"/>
      <c r="EB3629" s="171"/>
      <c r="EC3629" s="171"/>
      <c r="ED3629" s="171"/>
      <c r="EE3629" s="171"/>
      <c r="EF3629" s="171"/>
      <c r="EG3629" s="171"/>
      <c r="EH3629" s="171"/>
      <c r="EI3629" s="171"/>
      <c r="EJ3629" s="171"/>
      <c r="EK3629" s="171"/>
      <c r="EL3629" s="171"/>
      <c r="EM3629" s="171"/>
      <c r="EN3629" s="171"/>
    </row>
    <row r="3630" spans="43:144" ht="15" x14ac:dyDescent="0.25">
      <c r="AQ3630" s="171"/>
      <c r="AR3630"/>
      <c r="AS3630"/>
      <c r="AT3630"/>
      <c r="AU3630"/>
      <c r="AV3630"/>
      <c r="AW3630"/>
      <c r="AX3630"/>
      <c r="AY3630"/>
      <c r="AZ3630"/>
      <c r="BA3630"/>
      <c r="BB3630"/>
      <c r="BC3630"/>
      <c r="BD3630"/>
      <c r="BE3630" s="171"/>
      <c r="BF3630" s="171"/>
      <c r="BG3630" s="171"/>
      <c r="BH3630" s="171"/>
      <c r="BI3630" s="171"/>
      <c r="BJ3630" s="171"/>
      <c r="BK3630" s="171"/>
      <c r="BL3630" s="171"/>
      <c r="BM3630" s="171"/>
      <c r="BN3630" s="171"/>
      <c r="BO3630" s="171"/>
      <c r="BP3630" s="171"/>
      <c r="BQ3630" s="171"/>
      <c r="BR3630" s="171"/>
      <c r="BS3630" s="171"/>
      <c r="BT3630" s="171"/>
      <c r="BU3630" s="171"/>
      <c r="BV3630" s="171"/>
      <c r="BW3630" s="171"/>
      <c r="BX3630" s="171"/>
      <c r="BY3630" s="171"/>
      <c r="BZ3630" s="171"/>
      <c r="CA3630" s="171"/>
      <c r="CB3630" s="171"/>
      <c r="CC3630" s="171"/>
      <c r="CD3630" s="171"/>
      <c r="CE3630" s="171"/>
      <c r="CF3630" s="171"/>
      <c r="CG3630" s="171"/>
      <c r="CH3630" s="171"/>
      <c r="CI3630" s="171"/>
      <c r="CJ3630" s="171"/>
      <c r="CK3630" s="171"/>
      <c r="CL3630" s="171"/>
      <c r="CM3630" s="171"/>
      <c r="CN3630" s="171"/>
      <c r="CO3630" s="171"/>
      <c r="CP3630" s="171"/>
      <c r="CQ3630" s="171"/>
      <c r="CR3630" s="171"/>
      <c r="CS3630" s="171"/>
      <c r="CT3630" s="171"/>
      <c r="CU3630" s="171"/>
      <c r="CV3630" s="171"/>
      <c r="CW3630" s="171"/>
      <c r="CX3630" s="171"/>
      <c r="CY3630" s="171"/>
      <c r="CZ3630" s="171"/>
      <c r="DA3630" s="171"/>
      <c r="DB3630" s="171"/>
      <c r="DC3630" s="171"/>
      <c r="DD3630" s="171"/>
      <c r="DE3630" s="171"/>
      <c r="DF3630" s="171"/>
      <c r="DG3630" s="171"/>
      <c r="DH3630" s="171"/>
      <c r="DI3630" s="171"/>
      <c r="DJ3630" s="171"/>
      <c r="DK3630" s="171"/>
      <c r="DL3630" s="171"/>
      <c r="DM3630" s="171"/>
      <c r="DN3630" s="171"/>
      <c r="DO3630" s="171"/>
      <c r="DP3630" s="171"/>
      <c r="DQ3630" s="171"/>
      <c r="DR3630" s="171"/>
      <c r="DS3630" s="171"/>
      <c r="DT3630" s="171"/>
      <c r="DU3630" s="171"/>
      <c r="DV3630" s="171"/>
      <c r="DW3630" s="171"/>
      <c r="DX3630" s="171"/>
      <c r="DY3630" s="171"/>
      <c r="DZ3630" s="171"/>
      <c r="EA3630" s="171"/>
      <c r="EB3630" s="171"/>
      <c r="EC3630" s="171"/>
      <c r="ED3630" s="171"/>
      <c r="EE3630" s="171"/>
      <c r="EF3630" s="171"/>
      <c r="EG3630" s="171"/>
      <c r="EH3630" s="171"/>
      <c r="EI3630" s="171"/>
      <c r="EJ3630" s="171"/>
      <c r="EK3630" s="171"/>
      <c r="EL3630" s="171"/>
      <c r="EM3630" s="171"/>
      <c r="EN3630" s="171"/>
    </row>
    <row r="3631" spans="43:144" ht="15" x14ac:dyDescent="0.25">
      <c r="AQ3631" s="171"/>
      <c r="AR3631"/>
      <c r="AS3631"/>
      <c r="AT3631"/>
      <c r="AU3631"/>
      <c r="AV3631"/>
      <c r="AW3631"/>
      <c r="AX3631"/>
      <c r="AY3631"/>
      <c r="AZ3631"/>
      <c r="BA3631"/>
      <c r="BB3631"/>
      <c r="BC3631"/>
      <c r="BD3631"/>
      <c r="BE3631" s="171"/>
      <c r="BF3631" s="171"/>
      <c r="BG3631" s="171"/>
      <c r="BH3631" s="171"/>
      <c r="BI3631" s="171"/>
      <c r="BJ3631" s="171"/>
      <c r="BK3631" s="171"/>
      <c r="BL3631" s="171"/>
      <c r="BM3631" s="171"/>
      <c r="BN3631" s="171"/>
      <c r="BO3631" s="171"/>
      <c r="BP3631" s="171"/>
      <c r="BQ3631" s="171"/>
      <c r="BR3631" s="171"/>
      <c r="BS3631" s="171"/>
      <c r="BT3631" s="171"/>
      <c r="BU3631" s="171"/>
      <c r="BV3631" s="171"/>
      <c r="BW3631" s="171"/>
      <c r="BX3631" s="171"/>
      <c r="BY3631" s="171"/>
      <c r="BZ3631" s="171"/>
      <c r="CA3631" s="171"/>
      <c r="CB3631" s="171"/>
      <c r="CC3631" s="171"/>
      <c r="CD3631" s="171"/>
      <c r="CE3631" s="171"/>
      <c r="CF3631" s="171"/>
      <c r="CG3631" s="171"/>
      <c r="CH3631" s="171"/>
      <c r="CI3631" s="171"/>
      <c r="CJ3631" s="171"/>
      <c r="CK3631" s="171"/>
      <c r="CL3631" s="171"/>
      <c r="CM3631" s="171"/>
      <c r="CN3631" s="171"/>
      <c r="CO3631" s="171"/>
      <c r="CP3631" s="171"/>
      <c r="CQ3631" s="171"/>
      <c r="CR3631" s="171"/>
      <c r="CS3631" s="171"/>
      <c r="CT3631" s="171"/>
      <c r="CU3631" s="171"/>
      <c r="CV3631" s="171"/>
      <c r="CW3631" s="171"/>
      <c r="CX3631" s="171"/>
      <c r="CY3631" s="171"/>
      <c r="CZ3631" s="171"/>
      <c r="DA3631" s="171"/>
      <c r="DB3631" s="171"/>
      <c r="DC3631" s="171"/>
      <c r="DD3631" s="171"/>
      <c r="DE3631" s="171"/>
      <c r="DF3631" s="171"/>
      <c r="DG3631" s="171"/>
      <c r="DH3631" s="171"/>
      <c r="DI3631" s="171"/>
      <c r="DJ3631" s="171"/>
      <c r="DK3631" s="171"/>
      <c r="DL3631" s="171"/>
      <c r="DM3631" s="171"/>
      <c r="DN3631" s="171"/>
      <c r="DO3631" s="171"/>
      <c r="DP3631" s="171"/>
      <c r="DQ3631" s="171"/>
      <c r="DR3631" s="171"/>
      <c r="DS3631" s="171"/>
      <c r="DT3631" s="171"/>
      <c r="DU3631" s="171"/>
      <c r="DV3631" s="171"/>
      <c r="DW3631" s="171"/>
      <c r="DX3631" s="171"/>
      <c r="DY3631" s="171"/>
      <c r="DZ3631" s="171"/>
      <c r="EA3631" s="171"/>
      <c r="EB3631" s="171"/>
      <c r="EC3631" s="171"/>
      <c r="ED3631" s="171"/>
      <c r="EE3631" s="171"/>
      <c r="EF3631" s="171"/>
      <c r="EG3631" s="171"/>
      <c r="EH3631" s="171"/>
      <c r="EI3631" s="171"/>
      <c r="EJ3631" s="171"/>
      <c r="EK3631" s="171"/>
      <c r="EL3631" s="171"/>
      <c r="EM3631" s="171"/>
      <c r="EN3631" s="171"/>
    </row>
    <row r="3632" spans="43:144" ht="15" x14ac:dyDescent="0.25">
      <c r="AQ3632" s="171"/>
      <c r="AR3632"/>
      <c r="AS3632"/>
      <c r="AT3632"/>
      <c r="AU3632"/>
      <c r="AV3632"/>
      <c r="AW3632"/>
      <c r="AX3632"/>
      <c r="AY3632"/>
      <c r="AZ3632"/>
      <c r="BA3632"/>
      <c r="BB3632"/>
      <c r="BC3632"/>
      <c r="BD3632"/>
      <c r="BE3632" s="171"/>
      <c r="BF3632" s="171"/>
      <c r="BG3632" s="171"/>
      <c r="BH3632" s="171"/>
      <c r="BI3632" s="171"/>
      <c r="BJ3632" s="171"/>
      <c r="BK3632" s="171"/>
      <c r="BL3632" s="171"/>
      <c r="BM3632" s="171"/>
      <c r="BN3632" s="171"/>
      <c r="BO3632" s="171"/>
      <c r="BP3632" s="171"/>
      <c r="BQ3632" s="171"/>
      <c r="BR3632" s="171"/>
      <c r="BS3632" s="171"/>
      <c r="BT3632" s="171"/>
      <c r="BU3632" s="171"/>
      <c r="BV3632" s="171"/>
      <c r="BW3632" s="171"/>
      <c r="BX3632" s="171"/>
      <c r="BY3632" s="171"/>
      <c r="BZ3632" s="171"/>
      <c r="CA3632" s="171"/>
      <c r="CB3632" s="171"/>
      <c r="CC3632" s="171"/>
      <c r="CD3632" s="171"/>
      <c r="CE3632" s="171"/>
      <c r="CF3632" s="171"/>
      <c r="CG3632" s="171"/>
      <c r="CH3632" s="171"/>
      <c r="CI3632" s="171"/>
      <c r="CJ3632" s="171"/>
      <c r="CK3632" s="171"/>
      <c r="CL3632" s="171"/>
      <c r="CM3632" s="171"/>
      <c r="CN3632" s="171"/>
      <c r="CO3632" s="171"/>
      <c r="CP3632" s="171"/>
      <c r="CQ3632" s="171"/>
      <c r="CR3632" s="171"/>
      <c r="CS3632" s="171"/>
      <c r="CT3632" s="171"/>
      <c r="CU3632" s="171"/>
      <c r="CV3632" s="171"/>
      <c r="CW3632" s="171"/>
      <c r="CX3632" s="171"/>
      <c r="CY3632" s="171"/>
      <c r="CZ3632" s="171"/>
      <c r="DA3632" s="171"/>
      <c r="DB3632" s="171"/>
      <c r="DC3632" s="171"/>
      <c r="DD3632" s="171"/>
      <c r="DE3632" s="171"/>
      <c r="DF3632" s="171"/>
      <c r="DG3632" s="171"/>
      <c r="DH3632" s="171"/>
      <c r="DI3632" s="171"/>
      <c r="DJ3632" s="171"/>
      <c r="DK3632" s="171"/>
      <c r="DL3632" s="171"/>
      <c r="DM3632" s="171"/>
      <c r="DN3632" s="171"/>
      <c r="DO3632" s="171"/>
      <c r="DP3632" s="171"/>
      <c r="DQ3632" s="171"/>
      <c r="DR3632" s="171"/>
      <c r="DS3632" s="171"/>
      <c r="DT3632" s="171"/>
      <c r="DU3632" s="171"/>
      <c r="DV3632" s="171"/>
      <c r="DW3632" s="171"/>
      <c r="DX3632" s="171"/>
      <c r="DY3632" s="171"/>
      <c r="DZ3632" s="171"/>
      <c r="EA3632" s="171"/>
      <c r="EB3632" s="171"/>
      <c r="EC3632" s="171"/>
      <c r="ED3632" s="171"/>
      <c r="EE3632" s="171"/>
      <c r="EF3632" s="171"/>
      <c r="EG3632" s="171"/>
      <c r="EH3632" s="171"/>
      <c r="EI3632" s="171"/>
      <c r="EJ3632" s="171"/>
      <c r="EK3632" s="171"/>
      <c r="EL3632" s="171"/>
      <c r="EM3632" s="171"/>
      <c r="EN3632" s="171"/>
    </row>
    <row r="3633" spans="43:144" ht="15" x14ac:dyDescent="0.25">
      <c r="AQ3633" s="171"/>
      <c r="AR3633"/>
      <c r="AS3633"/>
      <c r="AT3633"/>
      <c r="AU3633"/>
      <c r="AV3633"/>
      <c r="AW3633"/>
      <c r="AX3633"/>
      <c r="AY3633"/>
      <c r="AZ3633"/>
      <c r="BA3633"/>
      <c r="BB3633"/>
      <c r="BC3633"/>
      <c r="BD3633"/>
      <c r="BE3633" s="171"/>
      <c r="BF3633" s="171"/>
      <c r="BG3633" s="171"/>
      <c r="BH3633" s="171"/>
      <c r="BI3633" s="171"/>
      <c r="BJ3633" s="171"/>
      <c r="BK3633" s="171"/>
      <c r="BL3633" s="171"/>
      <c r="BM3633" s="171"/>
      <c r="BN3633" s="171"/>
      <c r="BO3633" s="171"/>
      <c r="BP3633" s="171"/>
      <c r="BQ3633" s="171"/>
      <c r="BR3633" s="171"/>
      <c r="BS3633" s="171"/>
      <c r="BT3633" s="171"/>
      <c r="BU3633" s="171"/>
      <c r="BV3633" s="171"/>
      <c r="BW3633" s="171"/>
      <c r="BX3633" s="171"/>
      <c r="BY3633" s="171"/>
      <c r="BZ3633" s="171"/>
      <c r="CA3633" s="171"/>
      <c r="CB3633" s="171"/>
      <c r="CC3633" s="171"/>
      <c r="CD3633" s="171"/>
      <c r="CE3633" s="171"/>
      <c r="CF3633" s="171"/>
      <c r="CG3633" s="171"/>
      <c r="CH3633" s="171"/>
      <c r="CI3633" s="171"/>
      <c r="CJ3633" s="171"/>
      <c r="CK3633" s="171"/>
      <c r="CL3633" s="171"/>
      <c r="CM3633" s="171"/>
      <c r="CN3633" s="171"/>
      <c r="CO3633" s="171"/>
      <c r="CP3633" s="171"/>
      <c r="CQ3633" s="171"/>
      <c r="CR3633" s="171"/>
      <c r="CS3633" s="171"/>
      <c r="CT3633" s="171"/>
      <c r="CU3633" s="171"/>
      <c r="CV3633" s="171"/>
      <c r="CW3633" s="171"/>
      <c r="CX3633" s="171"/>
      <c r="CY3633" s="171"/>
      <c r="CZ3633" s="171"/>
      <c r="DA3633" s="171"/>
      <c r="DB3633" s="171"/>
      <c r="DC3633" s="171"/>
      <c r="DD3633" s="171"/>
      <c r="DE3633" s="171"/>
      <c r="DF3633" s="171"/>
      <c r="DG3633" s="171"/>
      <c r="DH3633" s="171"/>
      <c r="DI3633" s="171"/>
      <c r="DJ3633" s="171"/>
      <c r="DK3633" s="171"/>
      <c r="DL3633" s="171"/>
      <c r="DM3633" s="171"/>
      <c r="DN3633" s="171"/>
      <c r="DO3633" s="171"/>
      <c r="DP3633" s="171"/>
      <c r="DQ3633" s="171"/>
      <c r="DR3633" s="171"/>
      <c r="DS3633" s="171"/>
      <c r="DT3633" s="171"/>
      <c r="DU3633" s="171"/>
      <c r="DV3633" s="171"/>
      <c r="DW3633" s="171"/>
      <c r="DX3633" s="171"/>
      <c r="DY3633" s="171"/>
      <c r="DZ3633" s="171"/>
      <c r="EA3633" s="171"/>
      <c r="EB3633" s="171"/>
      <c r="EC3633" s="171"/>
      <c r="ED3633" s="171"/>
      <c r="EE3633" s="171"/>
      <c r="EF3633" s="171"/>
      <c r="EG3633" s="171"/>
      <c r="EH3633" s="171"/>
      <c r="EI3633" s="171"/>
      <c r="EJ3633" s="171"/>
      <c r="EK3633" s="171"/>
      <c r="EL3633" s="171"/>
      <c r="EM3633" s="171"/>
      <c r="EN3633" s="171"/>
    </row>
    <row r="3634" spans="43:144" ht="15" x14ac:dyDescent="0.25">
      <c r="AQ3634" s="171"/>
      <c r="AR3634"/>
      <c r="AS3634"/>
      <c r="AT3634"/>
      <c r="AU3634"/>
      <c r="AV3634"/>
      <c r="AW3634"/>
      <c r="AX3634"/>
      <c r="AY3634"/>
      <c r="AZ3634"/>
      <c r="BA3634"/>
      <c r="BB3634"/>
      <c r="BC3634"/>
      <c r="BD3634"/>
      <c r="BE3634" s="171"/>
      <c r="BF3634" s="171"/>
      <c r="BG3634" s="171"/>
      <c r="BH3634" s="171"/>
      <c r="BI3634" s="171"/>
      <c r="BJ3634" s="171"/>
      <c r="BK3634" s="171"/>
      <c r="BL3634" s="171"/>
      <c r="BM3634" s="171"/>
      <c r="BN3634" s="171"/>
      <c r="BO3634" s="171"/>
      <c r="BP3634" s="171"/>
      <c r="BQ3634" s="171"/>
      <c r="BR3634" s="171"/>
      <c r="BS3634" s="171"/>
      <c r="BT3634" s="171"/>
      <c r="BU3634" s="171"/>
      <c r="BV3634" s="171"/>
      <c r="BW3634" s="171"/>
      <c r="BX3634" s="171"/>
      <c r="BY3634" s="171"/>
      <c r="BZ3634" s="171"/>
      <c r="CA3634" s="171"/>
      <c r="CB3634" s="171"/>
      <c r="CC3634" s="171"/>
      <c r="CD3634" s="171"/>
      <c r="CE3634" s="171"/>
      <c r="CF3634" s="171"/>
      <c r="CG3634" s="171"/>
      <c r="CH3634" s="171"/>
      <c r="CI3634" s="171"/>
      <c r="CJ3634" s="171"/>
      <c r="CK3634" s="171"/>
      <c r="CL3634" s="171"/>
      <c r="CM3634" s="171"/>
      <c r="CN3634" s="171"/>
      <c r="CO3634" s="171"/>
      <c r="CP3634" s="171"/>
      <c r="CQ3634" s="171"/>
      <c r="CR3634" s="171"/>
      <c r="CS3634" s="171"/>
      <c r="CT3634" s="171"/>
      <c r="CU3634" s="171"/>
      <c r="CV3634" s="171"/>
      <c r="CW3634" s="171"/>
      <c r="CX3634" s="171"/>
      <c r="CY3634" s="171"/>
      <c r="CZ3634" s="171"/>
      <c r="DA3634" s="171"/>
      <c r="DB3634" s="171"/>
      <c r="DC3634" s="171"/>
      <c r="DD3634" s="171"/>
      <c r="DE3634" s="171"/>
      <c r="DF3634" s="171"/>
      <c r="DG3634" s="171"/>
      <c r="DH3634" s="171"/>
      <c r="DI3634" s="171"/>
      <c r="DJ3634" s="171"/>
      <c r="DK3634" s="171"/>
      <c r="DL3634" s="171"/>
      <c r="DM3634" s="171"/>
      <c r="DN3634" s="171"/>
      <c r="DO3634" s="171"/>
      <c r="DP3634" s="171"/>
      <c r="DQ3634" s="171"/>
      <c r="DR3634" s="171"/>
      <c r="DS3634" s="171"/>
      <c r="DT3634" s="171"/>
      <c r="DU3634" s="171"/>
      <c r="DV3634" s="171"/>
      <c r="DW3634" s="171"/>
      <c r="DX3634" s="171"/>
      <c r="DY3634" s="171"/>
      <c r="DZ3634" s="171"/>
      <c r="EA3634" s="171"/>
      <c r="EB3634" s="171"/>
      <c r="EC3634" s="171"/>
      <c r="ED3634" s="171"/>
      <c r="EE3634" s="171"/>
      <c r="EF3634" s="171"/>
      <c r="EG3634" s="171"/>
      <c r="EH3634" s="171"/>
      <c r="EI3634" s="171"/>
      <c r="EJ3634" s="171"/>
      <c r="EK3634" s="171"/>
      <c r="EL3634" s="171"/>
      <c r="EM3634" s="171"/>
      <c r="EN3634" s="171"/>
    </row>
    <row r="3635" spans="43:144" ht="15" x14ac:dyDescent="0.25">
      <c r="AQ3635" s="171"/>
      <c r="AR3635"/>
      <c r="AS3635"/>
      <c r="AT3635"/>
      <c r="AU3635"/>
      <c r="AV3635"/>
      <c r="AW3635"/>
      <c r="AX3635"/>
      <c r="AY3635"/>
      <c r="AZ3635"/>
      <c r="BA3635"/>
      <c r="BB3635"/>
      <c r="BC3635"/>
      <c r="BD3635"/>
      <c r="BE3635" s="171"/>
      <c r="BF3635" s="171"/>
      <c r="BG3635" s="171"/>
      <c r="BH3635" s="171"/>
      <c r="BI3635" s="171"/>
      <c r="BJ3635" s="171"/>
      <c r="BK3635" s="171"/>
      <c r="BL3635" s="171"/>
      <c r="BM3635" s="171"/>
      <c r="BN3635" s="171"/>
      <c r="BO3635" s="171"/>
      <c r="BP3635" s="171"/>
      <c r="BQ3635" s="171"/>
      <c r="BR3635" s="171"/>
      <c r="BS3635" s="171"/>
      <c r="BT3635" s="171"/>
      <c r="BU3635" s="171"/>
      <c r="BV3635" s="171"/>
      <c r="BW3635" s="171"/>
      <c r="BX3635" s="171"/>
      <c r="BY3635" s="171"/>
      <c r="BZ3635" s="171"/>
      <c r="CA3635" s="171"/>
      <c r="CB3635" s="171"/>
      <c r="CC3635" s="171"/>
      <c r="CD3635" s="171"/>
      <c r="CE3635" s="171"/>
      <c r="CF3635" s="171"/>
      <c r="CG3635" s="171"/>
      <c r="CH3635" s="171"/>
      <c r="CI3635" s="171"/>
      <c r="CJ3635" s="171"/>
      <c r="CK3635" s="171"/>
      <c r="CL3635" s="171"/>
      <c r="CM3635" s="171"/>
      <c r="CN3635" s="171"/>
      <c r="CO3635" s="171"/>
      <c r="CP3635" s="171"/>
      <c r="CQ3635" s="171"/>
      <c r="CR3635" s="171"/>
      <c r="CS3635" s="171"/>
      <c r="CT3635" s="171"/>
      <c r="CU3635" s="171"/>
      <c r="CV3635" s="171"/>
      <c r="CW3635" s="171"/>
      <c r="CX3635" s="171"/>
      <c r="CY3635" s="171"/>
      <c r="CZ3635" s="171"/>
      <c r="DA3635" s="171"/>
      <c r="DB3635" s="171"/>
      <c r="DC3635" s="171"/>
      <c r="DD3635" s="171"/>
      <c r="DE3635" s="171"/>
      <c r="DF3635" s="171"/>
      <c r="DG3635" s="171"/>
      <c r="DH3635" s="171"/>
      <c r="DI3635" s="171"/>
      <c r="DJ3635" s="171"/>
      <c r="DK3635" s="171"/>
      <c r="DL3635" s="171"/>
      <c r="DM3635" s="171"/>
      <c r="DN3635" s="171"/>
      <c r="DO3635" s="171"/>
      <c r="DP3635" s="171"/>
      <c r="DQ3635" s="171"/>
      <c r="DR3635" s="171"/>
      <c r="DS3635" s="171"/>
      <c r="DT3635" s="171"/>
      <c r="DU3635" s="171"/>
      <c r="DV3635" s="171"/>
      <c r="DW3635" s="171"/>
      <c r="DX3635" s="171"/>
      <c r="DY3635" s="171"/>
      <c r="DZ3635" s="171"/>
      <c r="EA3635" s="171"/>
      <c r="EB3635" s="171"/>
      <c r="EC3635" s="171"/>
      <c r="ED3635" s="171"/>
      <c r="EE3635" s="171"/>
      <c r="EF3635" s="171"/>
      <c r="EG3635" s="171"/>
      <c r="EH3635" s="171"/>
      <c r="EI3635" s="171"/>
      <c r="EJ3635" s="171"/>
      <c r="EK3635" s="171"/>
      <c r="EL3635" s="171"/>
      <c r="EM3635" s="171"/>
      <c r="EN3635" s="171"/>
    </row>
    <row r="3636" spans="43:144" ht="15" x14ac:dyDescent="0.25">
      <c r="AQ3636" s="171"/>
      <c r="AR3636"/>
      <c r="AS3636"/>
      <c r="AT3636"/>
      <c r="AU3636"/>
      <c r="AV3636"/>
      <c r="AW3636"/>
      <c r="AX3636"/>
      <c r="AY3636"/>
      <c r="AZ3636"/>
      <c r="BA3636"/>
      <c r="BB3636"/>
      <c r="BC3636"/>
      <c r="BD3636"/>
      <c r="BE3636" s="171"/>
      <c r="BF3636" s="171"/>
      <c r="BG3636" s="171"/>
      <c r="BH3636" s="171"/>
      <c r="BI3636" s="171"/>
      <c r="BJ3636" s="171"/>
      <c r="BK3636" s="171"/>
      <c r="BL3636" s="171"/>
      <c r="BM3636" s="171"/>
      <c r="BN3636" s="171"/>
      <c r="BO3636" s="171"/>
      <c r="BP3636" s="171"/>
      <c r="BQ3636" s="171"/>
      <c r="BR3636" s="171"/>
      <c r="BS3636" s="171"/>
      <c r="BT3636" s="171"/>
      <c r="BU3636" s="171"/>
      <c r="BV3636" s="171"/>
      <c r="BW3636" s="171"/>
      <c r="BX3636" s="171"/>
      <c r="BY3636" s="171"/>
      <c r="BZ3636" s="171"/>
      <c r="CA3636" s="171"/>
      <c r="CB3636" s="171"/>
      <c r="CC3636" s="171"/>
      <c r="CD3636" s="171"/>
      <c r="CE3636" s="171"/>
      <c r="CF3636" s="171"/>
      <c r="CG3636" s="171"/>
      <c r="CH3636" s="171"/>
      <c r="CI3636" s="171"/>
      <c r="CJ3636" s="171"/>
      <c r="CK3636" s="171"/>
      <c r="CL3636" s="171"/>
      <c r="CM3636" s="171"/>
      <c r="CN3636" s="171"/>
      <c r="CO3636" s="171"/>
      <c r="CP3636" s="171"/>
      <c r="CQ3636" s="171"/>
      <c r="CR3636" s="171"/>
      <c r="CS3636" s="171"/>
      <c r="CT3636" s="171"/>
      <c r="CU3636" s="171"/>
      <c r="CV3636" s="171"/>
      <c r="CW3636" s="171"/>
      <c r="CX3636" s="171"/>
      <c r="CY3636" s="171"/>
      <c r="CZ3636" s="171"/>
      <c r="DA3636" s="171"/>
      <c r="DB3636" s="171"/>
      <c r="DC3636" s="171"/>
      <c r="DD3636" s="171"/>
      <c r="DE3636" s="171"/>
      <c r="DF3636" s="171"/>
      <c r="DG3636" s="171"/>
      <c r="DH3636" s="171"/>
      <c r="DI3636" s="171"/>
      <c r="DJ3636" s="171"/>
      <c r="DK3636" s="171"/>
      <c r="DL3636" s="171"/>
      <c r="DM3636" s="171"/>
      <c r="DN3636" s="171"/>
      <c r="DO3636" s="171"/>
      <c r="DP3636" s="171"/>
      <c r="DQ3636" s="171"/>
      <c r="DR3636" s="171"/>
      <c r="DS3636" s="171"/>
      <c r="DT3636" s="171"/>
      <c r="DU3636" s="171"/>
      <c r="DV3636" s="171"/>
      <c r="DW3636" s="171"/>
      <c r="DX3636" s="171"/>
      <c r="DY3636" s="171"/>
      <c r="DZ3636" s="171"/>
      <c r="EA3636" s="171"/>
      <c r="EB3636" s="171"/>
      <c r="EC3636" s="171"/>
      <c r="ED3636" s="171"/>
      <c r="EE3636" s="171"/>
      <c r="EF3636" s="171"/>
      <c r="EG3636" s="171"/>
      <c r="EH3636" s="171"/>
      <c r="EI3636" s="171"/>
      <c r="EJ3636" s="171"/>
      <c r="EK3636" s="171"/>
      <c r="EL3636" s="171"/>
      <c r="EM3636" s="171"/>
      <c r="EN3636" s="171"/>
    </row>
    <row r="3637" spans="43:144" ht="15" x14ac:dyDescent="0.25">
      <c r="AQ3637" s="171"/>
      <c r="AR3637"/>
      <c r="AS3637"/>
      <c r="AT3637"/>
      <c r="AU3637"/>
      <c r="AV3637"/>
      <c r="AW3637"/>
      <c r="AX3637"/>
      <c r="AY3637"/>
      <c r="AZ3637"/>
      <c r="BA3637"/>
      <c r="BB3637"/>
      <c r="BC3637"/>
      <c r="BD3637"/>
      <c r="BE3637" s="171"/>
      <c r="BF3637" s="171"/>
      <c r="BG3637" s="171"/>
      <c r="BH3637" s="171"/>
      <c r="BI3637" s="171"/>
      <c r="BJ3637" s="171"/>
      <c r="BK3637" s="171"/>
      <c r="BL3637" s="171"/>
      <c r="BM3637" s="171"/>
      <c r="BN3637" s="171"/>
      <c r="BO3637" s="171"/>
      <c r="BP3637" s="171"/>
      <c r="BQ3637" s="171"/>
      <c r="BR3637" s="171"/>
      <c r="BS3637" s="171"/>
      <c r="BT3637" s="171"/>
      <c r="BU3637" s="171"/>
      <c r="BV3637" s="171"/>
      <c r="BW3637" s="171"/>
      <c r="BX3637" s="171"/>
      <c r="BY3637" s="171"/>
      <c r="BZ3637" s="171"/>
      <c r="CA3637" s="171"/>
      <c r="CB3637" s="171"/>
      <c r="CC3637" s="171"/>
      <c r="CD3637" s="171"/>
      <c r="CE3637" s="171"/>
      <c r="CF3637" s="171"/>
      <c r="CG3637" s="171"/>
      <c r="CH3637" s="171"/>
      <c r="CI3637" s="171"/>
      <c r="CJ3637" s="171"/>
      <c r="CK3637" s="171"/>
      <c r="CL3637" s="171"/>
      <c r="CM3637" s="171"/>
      <c r="CN3637" s="171"/>
      <c r="CO3637" s="171"/>
      <c r="CP3637" s="171"/>
      <c r="CQ3637" s="171"/>
      <c r="CR3637" s="171"/>
      <c r="CS3637" s="171"/>
      <c r="CT3637" s="171"/>
      <c r="CU3637" s="171"/>
      <c r="CV3637" s="171"/>
      <c r="CW3637" s="171"/>
      <c r="CX3637" s="171"/>
      <c r="CY3637" s="171"/>
      <c r="CZ3637" s="171"/>
      <c r="DA3637" s="171"/>
      <c r="DB3637" s="171"/>
      <c r="DC3637" s="171"/>
      <c r="DD3637" s="171"/>
      <c r="DE3637" s="171"/>
      <c r="DF3637" s="171"/>
      <c r="DG3637" s="171"/>
      <c r="DH3637" s="171"/>
      <c r="DI3637" s="171"/>
      <c r="DJ3637" s="171"/>
      <c r="DK3637" s="171"/>
      <c r="DL3637" s="171"/>
      <c r="DM3637" s="171"/>
      <c r="DN3637" s="171"/>
      <c r="DO3637" s="171"/>
      <c r="DP3637" s="171"/>
      <c r="DQ3637" s="171"/>
      <c r="DR3637" s="171"/>
      <c r="DS3637" s="171"/>
      <c r="DT3637" s="171"/>
      <c r="DU3637" s="171"/>
      <c r="DV3637" s="171"/>
      <c r="DW3637" s="171"/>
      <c r="DX3637" s="171"/>
      <c r="DY3637" s="171"/>
      <c r="DZ3637" s="171"/>
      <c r="EA3637" s="171"/>
      <c r="EB3637" s="171"/>
      <c r="EC3637" s="171"/>
      <c r="ED3637" s="171"/>
      <c r="EE3637" s="171"/>
      <c r="EF3637" s="171"/>
      <c r="EG3637" s="171"/>
      <c r="EH3637" s="171"/>
      <c r="EI3637" s="171"/>
      <c r="EJ3637" s="171"/>
      <c r="EK3637" s="171"/>
      <c r="EL3637" s="171"/>
      <c r="EM3637" s="171"/>
      <c r="EN3637" s="171"/>
    </row>
    <row r="3638" spans="43:144" ht="15" x14ac:dyDescent="0.25">
      <c r="AQ3638" s="171"/>
      <c r="AR3638"/>
      <c r="AS3638"/>
      <c r="AT3638"/>
      <c r="AU3638"/>
      <c r="AV3638"/>
      <c r="AW3638"/>
      <c r="AX3638"/>
      <c r="AY3638"/>
      <c r="AZ3638"/>
      <c r="BA3638"/>
      <c r="BB3638"/>
      <c r="BC3638"/>
      <c r="BD3638"/>
      <c r="BE3638" s="171"/>
      <c r="BF3638" s="171"/>
      <c r="BG3638" s="171"/>
      <c r="BH3638" s="171"/>
      <c r="BI3638" s="171"/>
      <c r="BJ3638" s="171"/>
      <c r="BK3638" s="171"/>
      <c r="BL3638" s="171"/>
      <c r="BM3638" s="171"/>
      <c r="BN3638" s="171"/>
      <c r="BO3638" s="171"/>
      <c r="BP3638" s="171"/>
      <c r="BQ3638" s="171"/>
      <c r="BR3638" s="171"/>
      <c r="BS3638" s="171"/>
      <c r="BT3638" s="171"/>
      <c r="BU3638" s="171"/>
      <c r="BV3638" s="171"/>
      <c r="BW3638" s="171"/>
      <c r="BX3638" s="171"/>
      <c r="BY3638" s="171"/>
      <c r="BZ3638" s="171"/>
      <c r="CA3638" s="171"/>
      <c r="CB3638" s="171"/>
      <c r="CC3638" s="171"/>
      <c r="CD3638" s="171"/>
      <c r="CE3638" s="171"/>
      <c r="CF3638" s="171"/>
      <c r="CG3638" s="171"/>
      <c r="CH3638" s="171"/>
      <c r="CI3638" s="171"/>
      <c r="CJ3638" s="171"/>
      <c r="CK3638" s="171"/>
      <c r="CL3638" s="171"/>
      <c r="CM3638" s="171"/>
      <c r="CN3638" s="171"/>
      <c r="CO3638" s="171"/>
      <c r="CP3638" s="171"/>
      <c r="CQ3638" s="171"/>
      <c r="CR3638" s="171"/>
      <c r="CS3638" s="171"/>
      <c r="CT3638" s="171"/>
      <c r="CU3638" s="171"/>
      <c r="CV3638" s="171"/>
      <c r="CW3638" s="171"/>
      <c r="CX3638" s="171"/>
      <c r="CY3638" s="171"/>
      <c r="CZ3638" s="171"/>
      <c r="DA3638" s="171"/>
      <c r="DB3638" s="171"/>
      <c r="DC3638" s="171"/>
      <c r="DD3638" s="171"/>
      <c r="DE3638" s="171"/>
      <c r="DF3638" s="171"/>
      <c r="DG3638" s="171"/>
      <c r="DH3638" s="171"/>
      <c r="DI3638" s="171"/>
      <c r="DJ3638" s="171"/>
      <c r="DK3638" s="171"/>
      <c r="DL3638" s="171"/>
      <c r="DM3638" s="171"/>
      <c r="DN3638" s="171"/>
      <c r="DO3638" s="171"/>
      <c r="DP3638" s="171"/>
      <c r="DQ3638" s="171"/>
      <c r="DR3638" s="171"/>
      <c r="DS3638" s="171"/>
      <c r="DT3638" s="171"/>
      <c r="DU3638" s="171"/>
      <c r="DV3638" s="171"/>
      <c r="DW3638" s="171"/>
      <c r="DX3638" s="171"/>
      <c r="DY3638" s="171"/>
      <c r="DZ3638" s="171"/>
      <c r="EA3638" s="171"/>
      <c r="EB3638" s="171"/>
      <c r="EC3638" s="171"/>
      <c r="ED3638" s="171"/>
      <c r="EE3638" s="171"/>
      <c r="EF3638" s="171"/>
      <c r="EG3638" s="171"/>
      <c r="EH3638" s="171"/>
      <c r="EI3638" s="171"/>
      <c r="EJ3638" s="171"/>
      <c r="EK3638" s="171"/>
      <c r="EL3638" s="171"/>
      <c r="EM3638" s="171"/>
      <c r="EN3638" s="171"/>
    </row>
    <row r="3639" spans="43:144" ht="15" x14ac:dyDescent="0.25">
      <c r="AQ3639" s="171"/>
      <c r="AR3639"/>
      <c r="AS3639"/>
      <c r="AT3639"/>
      <c r="AU3639"/>
      <c r="AV3639"/>
      <c r="AW3639"/>
      <c r="AX3639"/>
      <c r="AY3639"/>
      <c r="AZ3639"/>
      <c r="BA3639"/>
      <c r="BB3639"/>
      <c r="BC3639"/>
      <c r="BD3639"/>
      <c r="BE3639" s="171"/>
      <c r="BF3639" s="171"/>
      <c r="BG3639" s="171"/>
      <c r="BH3639" s="171"/>
      <c r="BI3639" s="171"/>
      <c r="BJ3639" s="171"/>
      <c r="BK3639" s="171"/>
      <c r="BL3639" s="171"/>
      <c r="BM3639" s="171"/>
      <c r="BN3639" s="171"/>
      <c r="BO3639" s="171"/>
      <c r="BP3639" s="171"/>
      <c r="BQ3639" s="171"/>
      <c r="BR3639" s="171"/>
      <c r="BS3639" s="171"/>
      <c r="BT3639" s="171"/>
      <c r="BU3639" s="171"/>
      <c r="BV3639" s="171"/>
      <c r="BW3639" s="171"/>
      <c r="BX3639" s="171"/>
      <c r="BY3639" s="171"/>
      <c r="BZ3639" s="171"/>
      <c r="CA3639" s="171"/>
      <c r="CB3639" s="171"/>
      <c r="CC3639" s="171"/>
      <c r="CD3639" s="171"/>
      <c r="CE3639" s="171"/>
      <c r="CF3639" s="171"/>
      <c r="CG3639" s="171"/>
      <c r="CH3639" s="171"/>
      <c r="CI3639" s="171"/>
      <c r="CJ3639" s="171"/>
      <c r="CK3639" s="171"/>
      <c r="CL3639" s="171"/>
      <c r="CM3639" s="171"/>
      <c r="CN3639" s="171"/>
      <c r="CO3639" s="171"/>
      <c r="CP3639" s="171"/>
      <c r="CQ3639" s="171"/>
      <c r="CR3639" s="171"/>
      <c r="CS3639" s="171"/>
      <c r="CT3639" s="171"/>
      <c r="CU3639" s="171"/>
      <c r="CV3639" s="171"/>
      <c r="CW3639" s="171"/>
      <c r="CX3639" s="171"/>
      <c r="CY3639" s="171"/>
      <c r="CZ3639" s="171"/>
      <c r="DA3639" s="171"/>
      <c r="DB3639" s="171"/>
      <c r="DC3639" s="171"/>
      <c r="DD3639" s="171"/>
      <c r="DE3639" s="171"/>
      <c r="DF3639" s="171"/>
      <c r="DG3639" s="171"/>
      <c r="DH3639" s="171"/>
      <c r="DI3639" s="171"/>
      <c r="DJ3639" s="171"/>
      <c r="DK3639" s="171"/>
      <c r="DL3639" s="171"/>
      <c r="DM3639" s="171"/>
      <c r="DN3639" s="171"/>
      <c r="DO3639" s="171"/>
      <c r="DP3639" s="171"/>
      <c r="DQ3639" s="171"/>
      <c r="DR3639" s="171"/>
      <c r="DS3639" s="171"/>
      <c r="DT3639" s="171"/>
      <c r="DU3639" s="171"/>
      <c r="DV3639" s="171"/>
      <c r="DW3639" s="171"/>
      <c r="DX3639" s="171"/>
      <c r="DY3639" s="171"/>
      <c r="DZ3639" s="171"/>
      <c r="EA3639" s="171"/>
      <c r="EB3639" s="171"/>
      <c r="EC3639" s="171"/>
      <c r="ED3639" s="171"/>
      <c r="EE3639" s="171"/>
      <c r="EF3639" s="171"/>
      <c r="EG3639" s="171"/>
      <c r="EH3639" s="171"/>
      <c r="EI3639" s="171"/>
      <c r="EJ3639" s="171"/>
      <c r="EK3639" s="171"/>
      <c r="EL3639" s="171"/>
      <c r="EM3639" s="171"/>
      <c r="EN3639" s="171"/>
    </row>
    <row r="3640" spans="43:144" ht="15" x14ac:dyDescent="0.25">
      <c r="AQ3640" s="171"/>
      <c r="AR3640"/>
      <c r="AS3640"/>
      <c r="AT3640"/>
      <c r="AU3640"/>
      <c r="AV3640"/>
      <c r="AW3640"/>
      <c r="AX3640"/>
      <c r="AY3640"/>
      <c r="AZ3640"/>
      <c r="BA3640"/>
      <c r="BB3640"/>
      <c r="BC3640"/>
      <c r="BD3640"/>
      <c r="BE3640" s="171"/>
      <c r="BF3640" s="171"/>
      <c r="BG3640" s="171"/>
      <c r="BH3640" s="171"/>
      <c r="BI3640" s="171"/>
      <c r="BJ3640" s="171"/>
      <c r="BK3640" s="171"/>
      <c r="BL3640" s="171"/>
      <c r="BM3640" s="171"/>
      <c r="BN3640" s="171"/>
      <c r="BO3640" s="171"/>
      <c r="BP3640" s="171"/>
      <c r="BQ3640" s="171"/>
      <c r="BR3640" s="171"/>
      <c r="BS3640" s="171"/>
      <c r="BT3640" s="171"/>
      <c r="BU3640" s="171"/>
      <c r="BV3640" s="171"/>
      <c r="BW3640" s="171"/>
      <c r="BX3640" s="171"/>
      <c r="BY3640" s="171"/>
      <c r="BZ3640" s="171"/>
      <c r="CA3640" s="171"/>
      <c r="CB3640" s="171"/>
      <c r="CC3640" s="171"/>
      <c r="CD3640" s="171"/>
      <c r="CE3640" s="171"/>
      <c r="CF3640" s="171"/>
      <c r="CG3640" s="171"/>
      <c r="CH3640" s="171"/>
      <c r="CI3640" s="171"/>
      <c r="CJ3640" s="171"/>
      <c r="CK3640" s="171"/>
      <c r="CL3640" s="171"/>
      <c r="CM3640" s="171"/>
      <c r="CN3640" s="171"/>
      <c r="CO3640" s="171"/>
      <c r="CP3640" s="171"/>
      <c r="CQ3640" s="171"/>
      <c r="CR3640" s="171"/>
      <c r="CS3640" s="171"/>
      <c r="CT3640" s="171"/>
      <c r="CU3640" s="171"/>
      <c r="CV3640" s="171"/>
      <c r="CW3640" s="171"/>
      <c r="CX3640" s="171"/>
      <c r="CY3640" s="171"/>
      <c r="CZ3640" s="171"/>
      <c r="DA3640" s="171"/>
      <c r="DB3640" s="171"/>
      <c r="DC3640" s="171"/>
      <c r="DD3640" s="171"/>
      <c r="DE3640" s="171"/>
      <c r="DF3640" s="171"/>
      <c r="DG3640" s="171"/>
      <c r="DH3640" s="171"/>
      <c r="DI3640" s="171"/>
      <c r="DJ3640" s="171"/>
      <c r="DK3640" s="171"/>
      <c r="DL3640" s="171"/>
      <c r="DM3640" s="171"/>
      <c r="DN3640" s="171"/>
      <c r="DO3640" s="171"/>
      <c r="DP3640" s="171"/>
      <c r="DQ3640" s="171"/>
      <c r="DR3640" s="171"/>
      <c r="DS3640" s="171"/>
      <c r="DT3640" s="171"/>
      <c r="DU3640" s="171"/>
      <c r="DV3640" s="171"/>
      <c r="DW3640" s="171"/>
      <c r="DX3640" s="171"/>
      <c r="DY3640" s="171"/>
      <c r="DZ3640" s="171"/>
      <c r="EA3640" s="171"/>
      <c r="EB3640" s="171"/>
      <c r="EC3640" s="171"/>
      <c r="ED3640" s="171"/>
      <c r="EE3640" s="171"/>
      <c r="EF3640" s="171"/>
      <c r="EG3640" s="171"/>
      <c r="EH3640" s="171"/>
      <c r="EI3640" s="171"/>
      <c r="EJ3640" s="171"/>
      <c r="EK3640" s="171"/>
      <c r="EL3640" s="171"/>
      <c r="EM3640" s="171"/>
      <c r="EN3640" s="171"/>
    </row>
    <row r="3641" spans="43:144" ht="15" x14ac:dyDescent="0.25">
      <c r="AQ3641" s="171"/>
      <c r="AR3641"/>
      <c r="AS3641"/>
      <c r="AT3641"/>
      <c r="AU3641"/>
      <c r="AV3641"/>
      <c r="AW3641"/>
      <c r="AX3641"/>
      <c r="AY3641"/>
      <c r="AZ3641"/>
      <c r="BA3641"/>
      <c r="BB3641"/>
      <c r="BC3641"/>
      <c r="BD3641"/>
      <c r="BE3641" s="171"/>
      <c r="BF3641" s="171"/>
      <c r="BG3641" s="171"/>
      <c r="BH3641" s="171"/>
      <c r="BI3641" s="171"/>
      <c r="BJ3641" s="171"/>
      <c r="BK3641" s="171"/>
      <c r="BL3641" s="171"/>
      <c r="BM3641" s="171"/>
      <c r="BN3641" s="171"/>
      <c r="BO3641" s="171"/>
      <c r="BP3641" s="171"/>
      <c r="BQ3641" s="171"/>
      <c r="BR3641" s="171"/>
      <c r="BS3641" s="171"/>
      <c r="BT3641" s="171"/>
      <c r="BU3641" s="171"/>
      <c r="BV3641" s="171"/>
      <c r="BW3641" s="171"/>
      <c r="BX3641" s="171"/>
      <c r="BY3641" s="171"/>
      <c r="BZ3641" s="171"/>
      <c r="CA3641" s="171"/>
      <c r="CB3641" s="171"/>
      <c r="CC3641" s="171"/>
      <c r="CD3641" s="171"/>
      <c r="CE3641" s="171"/>
      <c r="CF3641" s="171"/>
      <c r="CG3641" s="171"/>
      <c r="CH3641" s="171"/>
      <c r="CI3641" s="171"/>
      <c r="CJ3641" s="171"/>
      <c r="CK3641" s="171"/>
      <c r="CL3641" s="171"/>
      <c r="CM3641" s="171"/>
      <c r="CN3641" s="171"/>
      <c r="CO3641" s="171"/>
      <c r="CP3641" s="171"/>
      <c r="CQ3641" s="171"/>
      <c r="CR3641" s="171"/>
      <c r="CS3641" s="171"/>
      <c r="CT3641" s="171"/>
      <c r="CU3641" s="171"/>
      <c r="CV3641" s="171"/>
      <c r="CW3641" s="171"/>
      <c r="CX3641" s="171"/>
      <c r="CY3641" s="171"/>
      <c r="CZ3641" s="171"/>
      <c r="DA3641" s="171"/>
      <c r="DB3641" s="171"/>
      <c r="DC3641" s="171"/>
      <c r="DD3641" s="171"/>
      <c r="DE3641" s="171"/>
      <c r="DF3641" s="171"/>
      <c r="DG3641" s="171"/>
      <c r="DH3641" s="171"/>
      <c r="DI3641" s="171"/>
      <c r="DJ3641" s="171"/>
      <c r="DK3641" s="171"/>
      <c r="DL3641" s="171"/>
      <c r="DM3641" s="171"/>
      <c r="DN3641" s="171"/>
      <c r="DO3641" s="171"/>
      <c r="DP3641" s="171"/>
      <c r="DQ3641" s="171"/>
      <c r="DR3641" s="171"/>
      <c r="DS3641" s="171"/>
      <c r="DT3641" s="171"/>
      <c r="DU3641" s="171"/>
      <c r="DV3641" s="171"/>
      <c r="DW3641" s="171"/>
      <c r="DX3641" s="171"/>
      <c r="DY3641" s="171"/>
      <c r="DZ3641" s="171"/>
      <c r="EA3641" s="171"/>
      <c r="EB3641" s="171"/>
      <c r="EC3641" s="171"/>
      <c r="ED3641" s="171"/>
      <c r="EE3641" s="171"/>
      <c r="EF3641" s="171"/>
      <c r="EG3641" s="171"/>
      <c r="EH3641" s="171"/>
      <c r="EI3641" s="171"/>
      <c r="EJ3641" s="171"/>
      <c r="EK3641" s="171"/>
      <c r="EL3641" s="171"/>
      <c r="EM3641" s="171"/>
      <c r="EN3641" s="171"/>
    </row>
    <row r="3642" spans="43:144" ht="15" x14ac:dyDescent="0.25">
      <c r="AQ3642" s="171"/>
      <c r="AR3642"/>
      <c r="AS3642"/>
      <c r="AT3642"/>
      <c r="AU3642"/>
      <c r="AV3642"/>
      <c r="AW3642"/>
      <c r="AX3642"/>
      <c r="AY3642"/>
      <c r="AZ3642"/>
      <c r="BA3642"/>
      <c r="BB3642"/>
      <c r="BC3642"/>
      <c r="BD3642"/>
      <c r="BE3642" s="171"/>
      <c r="BF3642" s="171"/>
      <c r="BG3642" s="171"/>
      <c r="BH3642" s="171"/>
      <c r="BI3642" s="171"/>
      <c r="BJ3642" s="171"/>
      <c r="BK3642" s="171"/>
      <c r="BL3642" s="171"/>
      <c r="BM3642" s="171"/>
      <c r="BN3642" s="171"/>
      <c r="BO3642" s="171"/>
      <c r="BP3642" s="171"/>
      <c r="BQ3642" s="171"/>
      <c r="BR3642" s="171"/>
      <c r="BS3642" s="171"/>
      <c r="BT3642" s="171"/>
      <c r="BU3642" s="171"/>
      <c r="BV3642" s="171"/>
      <c r="BW3642" s="171"/>
      <c r="BX3642" s="171"/>
      <c r="BY3642" s="171"/>
      <c r="BZ3642" s="171"/>
      <c r="CA3642" s="171"/>
      <c r="CB3642" s="171"/>
      <c r="CC3642" s="171"/>
      <c r="CD3642" s="171"/>
      <c r="CE3642" s="171"/>
      <c r="CF3642" s="171"/>
      <c r="CG3642" s="171"/>
      <c r="CH3642" s="171"/>
      <c r="CI3642" s="171"/>
      <c r="CJ3642" s="171"/>
      <c r="CK3642" s="171"/>
      <c r="CL3642" s="171"/>
      <c r="CM3642" s="171"/>
      <c r="CN3642" s="171"/>
      <c r="CO3642" s="171"/>
      <c r="CP3642" s="171"/>
      <c r="CQ3642" s="171"/>
      <c r="CR3642" s="171"/>
      <c r="CS3642" s="171"/>
      <c r="CT3642" s="171"/>
      <c r="CU3642" s="171"/>
      <c r="CV3642" s="171"/>
      <c r="CW3642" s="171"/>
      <c r="CX3642" s="171"/>
      <c r="CY3642" s="171"/>
      <c r="CZ3642" s="171"/>
      <c r="DA3642" s="171"/>
      <c r="DB3642" s="171"/>
      <c r="DC3642" s="171"/>
      <c r="DD3642" s="171"/>
      <c r="DE3642" s="171"/>
      <c r="DF3642" s="171"/>
      <c r="DG3642" s="171"/>
      <c r="DH3642" s="171"/>
      <c r="DI3642" s="171"/>
      <c r="DJ3642" s="171"/>
      <c r="DK3642" s="171"/>
      <c r="DL3642" s="171"/>
      <c r="DM3642" s="171"/>
      <c r="DN3642" s="171"/>
      <c r="DO3642" s="171"/>
      <c r="DP3642" s="171"/>
      <c r="DQ3642" s="171"/>
      <c r="DR3642" s="171"/>
      <c r="DS3642" s="171"/>
      <c r="DT3642" s="171"/>
      <c r="DU3642" s="171"/>
      <c r="DV3642" s="171"/>
      <c r="DW3642" s="171"/>
      <c r="DX3642" s="171"/>
      <c r="DY3642" s="171"/>
      <c r="DZ3642" s="171"/>
      <c r="EA3642" s="171"/>
      <c r="EB3642" s="171"/>
      <c r="EC3642" s="171"/>
      <c r="ED3642" s="171"/>
      <c r="EE3642" s="171"/>
      <c r="EF3642" s="171"/>
      <c r="EG3642" s="171"/>
      <c r="EH3642" s="171"/>
      <c r="EI3642" s="171"/>
      <c r="EJ3642" s="171"/>
      <c r="EK3642" s="171"/>
      <c r="EL3642" s="171"/>
      <c r="EM3642" s="171"/>
      <c r="EN3642" s="171"/>
    </row>
    <row r="3643" spans="43:144" ht="15" x14ac:dyDescent="0.25">
      <c r="AQ3643" s="171"/>
      <c r="AR3643"/>
      <c r="AS3643"/>
      <c r="AT3643"/>
      <c r="AU3643"/>
      <c r="AV3643"/>
      <c r="AW3643"/>
      <c r="AX3643"/>
      <c r="AY3643"/>
      <c r="AZ3643"/>
      <c r="BA3643"/>
      <c r="BB3643"/>
      <c r="BC3643"/>
      <c r="BD3643"/>
      <c r="BE3643" s="171"/>
      <c r="BF3643" s="171"/>
      <c r="BG3643" s="171"/>
      <c r="BH3643" s="171"/>
      <c r="BI3643" s="171"/>
      <c r="BJ3643" s="171"/>
      <c r="BK3643" s="171"/>
      <c r="BL3643" s="171"/>
      <c r="BM3643" s="171"/>
      <c r="BN3643" s="171"/>
      <c r="BO3643" s="171"/>
      <c r="BP3643" s="171"/>
      <c r="BQ3643" s="171"/>
      <c r="BR3643" s="171"/>
      <c r="BS3643" s="171"/>
      <c r="BT3643" s="171"/>
      <c r="BU3643" s="171"/>
      <c r="BV3643" s="171"/>
      <c r="BW3643" s="171"/>
      <c r="BX3643" s="171"/>
      <c r="BY3643" s="171"/>
      <c r="BZ3643" s="171"/>
      <c r="CA3643" s="171"/>
      <c r="CB3643" s="171"/>
      <c r="CC3643" s="171"/>
      <c r="CD3643" s="171"/>
      <c r="CE3643" s="171"/>
      <c r="CF3643" s="171"/>
      <c r="CG3643" s="171"/>
      <c r="CH3643" s="171"/>
      <c r="CI3643" s="171"/>
      <c r="CJ3643" s="171"/>
      <c r="CK3643" s="171"/>
      <c r="CL3643" s="171"/>
      <c r="CM3643" s="171"/>
      <c r="CN3643" s="171"/>
      <c r="CO3643" s="171"/>
      <c r="CP3643" s="171"/>
      <c r="CQ3643" s="171"/>
      <c r="CR3643" s="171"/>
      <c r="CS3643" s="171"/>
      <c r="CT3643" s="171"/>
      <c r="CU3643" s="171"/>
      <c r="CV3643" s="171"/>
      <c r="CW3643" s="171"/>
      <c r="CX3643" s="171"/>
      <c r="CY3643" s="171"/>
      <c r="CZ3643" s="171"/>
      <c r="DA3643" s="171"/>
      <c r="DB3643" s="171"/>
      <c r="DC3643" s="171"/>
      <c r="DD3643" s="171"/>
      <c r="DE3643" s="171"/>
      <c r="DF3643" s="171"/>
      <c r="DG3643" s="171"/>
      <c r="DH3643" s="171"/>
      <c r="DI3643" s="171"/>
      <c r="DJ3643" s="171"/>
      <c r="DK3643" s="171"/>
      <c r="DL3643" s="171"/>
      <c r="DM3643" s="171"/>
      <c r="DN3643" s="171"/>
      <c r="DO3643" s="171"/>
      <c r="DP3643" s="171"/>
      <c r="DQ3643" s="171"/>
      <c r="DR3643" s="171"/>
      <c r="DS3643" s="171"/>
      <c r="DT3643" s="171"/>
      <c r="DU3643" s="171"/>
      <c r="DV3643" s="171"/>
      <c r="DW3643" s="171"/>
      <c r="DX3643" s="171"/>
      <c r="DY3643" s="171"/>
      <c r="DZ3643" s="171"/>
      <c r="EA3643" s="171"/>
      <c r="EB3643" s="171"/>
      <c r="EC3643" s="171"/>
      <c r="ED3643" s="171"/>
      <c r="EE3643" s="171"/>
      <c r="EF3643" s="171"/>
      <c r="EG3643" s="171"/>
      <c r="EH3643" s="171"/>
      <c r="EI3643" s="171"/>
      <c r="EJ3643" s="171"/>
      <c r="EK3643" s="171"/>
      <c r="EL3643" s="171"/>
      <c r="EM3643" s="171"/>
      <c r="EN3643" s="171"/>
    </row>
    <row r="3644" spans="43:144" ht="15" x14ac:dyDescent="0.25">
      <c r="AQ3644" s="171"/>
      <c r="AR3644"/>
      <c r="AS3644"/>
      <c r="AT3644"/>
      <c r="AU3644"/>
      <c r="AV3644"/>
      <c r="AW3644"/>
      <c r="AX3644"/>
      <c r="AY3644"/>
      <c r="AZ3644"/>
      <c r="BA3644"/>
      <c r="BB3644"/>
      <c r="BC3644"/>
      <c r="BD3644"/>
      <c r="BE3644" s="171"/>
      <c r="BF3644" s="171"/>
      <c r="BG3644" s="171"/>
      <c r="BH3644" s="171"/>
      <c r="BI3644" s="171"/>
      <c r="BJ3644" s="171"/>
      <c r="BK3644" s="171"/>
      <c r="BL3644" s="171"/>
      <c r="BM3644" s="171"/>
      <c r="BN3644" s="171"/>
      <c r="BO3644" s="171"/>
      <c r="BP3644" s="171"/>
      <c r="BQ3644" s="171"/>
      <c r="BR3644" s="171"/>
      <c r="BS3644" s="171"/>
      <c r="BT3644" s="171"/>
      <c r="BU3644" s="171"/>
      <c r="BV3644" s="171"/>
      <c r="BW3644" s="171"/>
      <c r="BX3644" s="171"/>
      <c r="BY3644" s="171"/>
      <c r="BZ3644" s="171"/>
      <c r="CA3644" s="171"/>
      <c r="CB3644" s="171"/>
      <c r="CC3644" s="171"/>
      <c r="CD3644" s="171"/>
      <c r="CE3644" s="171"/>
      <c r="CF3644" s="171"/>
      <c r="CG3644" s="171"/>
      <c r="CH3644" s="171"/>
      <c r="CI3644" s="171"/>
      <c r="CJ3644" s="171"/>
      <c r="CK3644" s="171"/>
      <c r="CL3644" s="171"/>
      <c r="CM3644" s="171"/>
      <c r="CN3644" s="171"/>
      <c r="CO3644" s="171"/>
      <c r="CP3644" s="171"/>
      <c r="CQ3644" s="171"/>
      <c r="CR3644" s="171"/>
      <c r="CS3644" s="171"/>
      <c r="CT3644" s="171"/>
      <c r="CU3644" s="171"/>
      <c r="CV3644" s="171"/>
      <c r="CW3644" s="171"/>
      <c r="CX3644" s="171"/>
      <c r="CY3644" s="171"/>
      <c r="CZ3644" s="171"/>
      <c r="DA3644" s="171"/>
      <c r="DB3644" s="171"/>
      <c r="DC3644" s="171"/>
      <c r="DD3644" s="171"/>
      <c r="DE3644" s="171"/>
      <c r="DF3644" s="171"/>
      <c r="DG3644" s="171"/>
      <c r="DH3644" s="171"/>
      <c r="DI3644" s="171"/>
      <c r="DJ3644" s="171"/>
      <c r="DK3644" s="171"/>
      <c r="DL3644" s="171"/>
      <c r="DM3644" s="171"/>
      <c r="DN3644" s="171"/>
      <c r="DO3644" s="171"/>
      <c r="DP3644" s="171"/>
      <c r="DQ3644" s="171"/>
      <c r="DR3644" s="171"/>
      <c r="DS3644" s="171"/>
      <c r="DT3644" s="171"/>
      <c r="DU3644" s="171"/>
      <c r="DV3644" s="171"/>
      <c r="DW3644" s="171"/>
      <c r="DX3644" s="171"/>
      <c r="DY3644" s="171"/>
      <c r="DZ3644" s="171"/>
      <c r="EA3644" s="171"/>
      <c r="EB3644" s="171"/>
      <c r="EC3644" s="171"/>
      <c r="ED3644" s="171"/>
      <c r="EE3644" s="171"/>
      <c r="EF3644" s="171"/>
      <c r="EG3644" s="171"/>
      <c r="EH3644" s="171"/>
      <c r="EI3644" s="171"/>
      <c r="EJ3644" s="171"/>
      <c r="EK3644" s="171"/>
      <c r="EL3644" s="171"/>
      <c r="EM3644" s="171"/>
      <c r="EN3644" s="171"/>
    </row>
    <row r="3645" spans="43:144" ht="15" x14ac:dyDescent="0.25">
      <c r="AQ3645" s="171"/>
      <c r="AR3645"/>
      <c r="AS3645"/>
      <c r="AT3645"/>
      <c r="AU3645"/>
      <c r="AV3645"/>
      <c r="AW3645"/>
      <c r="AX3645"/>
      <c r="AY3645"/>
      <c r="AZ3645"/>
      <c r="BA3645"/>
      <c r="BB3645"/>
      <c r="BC3645"/>
      <c r="BD3645"/>
      <c r="BE3645" s="171"/>
      <c r="BF3645" s="171"/>
      <c r="BG3645" s="171"/>
      <c r="BH3645" s="171"/>
      <c r="BI3645" s="171"/>
      <c r="BJ3645" s="171"/>
      <c r="BK3645" s="171"/>
      <c r="BL3645" s="171"/>
      <c r="BM3645" s="171"/>
      <c r="BN3645" s="171"/>
      <c r="BO3645" s="171"/>
      <c r="BP3645" s="171"/>
      <c r="BQ3645" s="171"/>
      <c r="BR3645" s="171"/>
      <c r="BS3645" s="171"/>
      <c r="BT3645" s="171"/>
      <c r="BU3645" s="171"/>
      <c r="BV3645" s="171"/>
      <c r="BW3645" s="171"/>
      <c r="BX3645" s="171"/>
      <c r="BY3645" s="171"/>
      <c r="BZ3645" s="171"/>
      <c r="CA3645" s="171"/>
      <c r="CB3645" s="171"/>
      <c r="CC3645" s="171"/>
      <c r="CD3645" s="171"/>
      <c r="CE3645" s="171"/>
      <c r="CF3645" s="171"/>
      <c r="CG3645" s="171"/>
      <c r="CH3645" s="171"/>
      <c r="CI3645" s="171"/>
      <c r="CJ3645" s="171"/>
      <c r="CK3645" s="171"/>
      <c r="CL3645" s="171"/>
      <c r="CM3645" s="171"/>
      <c r="CN3645" s="171"/>
      <c r="CO3645" s="171"/>
      <c r="CP3645" s="171"/>
      <c r="CQ3645" s="171"/>
      <c r="CR3645" s="171"/>
      <c r="CS3645" s="171"/>
      <c r="CT3645" s="171"/>
      <c r="CU3645" s="171"/>
      <c r="CV3645" s="171"/>
      <c r="CW3645" s="171"/>
      <c r="CX3645" s="171"/>
      <c r="CY3645" s="171"/>
      <c r="CZ3645" s="171"/>
      <c r="DA3645" s="171"/>
      <c r="DB3645" s="171"/>
      <c r="DC3645" s="171"/>
      <c r="DD3645" s="171"/>
      <c r="DE3645" s="171"/>
      <c r="DF3645" s="171"/>
      <c r="DG3645" s="171"/>
      <c r="DH3645" s="171"/>
      <c r="DI3645" s="171"/>
      <c r="DJ3645" s="171"/>
      <c r="DK3645" s="171"/>
      <c r="DL3645" s="171"/>
      <c r="DM3645" s="171"/>
      <c r="DN3645" s="171"/>
      <c r="DO3645" s="171"/>
      <c r="DP3645" s="171"/>
      <c r="DQ3645" s="171"/>
      <c r="DR3645" s="171"/>
      <c r="DS3645" s="171"/>
      <c r="DT3645" s="171"/>
      <c r="DU3645" s="171"/>
      <c r="DV3645" s="171"/>
      <c r="DW3645" s="171"/>
      <c r="DX3645" s="171"/>
      <c r="DY3645" s="171"/>
      <c r="DZ3645" s="171"/>
      <c r="EA3645" s="171"/>
      <c r="EB3645" s="171"/>
      <c r="EC3645" s="171"/>
      <c r="ED3645" s="171"/>
      <c r="EE3645" s="171"/>
      <c r="EF3645" s="171"/>
      <c r="EG3645" s="171"/>
      <c r="EH3645" s="171"/>
      <c r="EI3645" s="171"/>
      <c r="EJ3645" s="171"/>
      <c r="EK3645" s="171"/>
      <c r="EL3645" s="171"/>
      <c r="EM3645" s="171"/>
      <c r="EN3645" s="171"/>
    </row>
    <row r="3646" spans="43:144" ht="15" x14ac:dyDescent="0.25">
      <c r="AQ3646" s="171"/>
      <c r="AR3646"/>
      <c r="AS3646"/>
      <c r="AT3646"/>
      <c r="AU3646"/>
      <c r="AV3646"/>
      <c r="AW3646"/>
      <c r="AX3646"/>
      <c r="AY3646"/>
      <c r="AZ3646"/>
      <c r="BA3646"/>
      <c r="BB3646"/>
      <c r="BC3646"/>
      <c r="BD3646"/>
      <c r="BE3646" s="171"/>
      <c r="BF3646" s="171"/>
      <c r="BG3646" s="171"/>
      <c r="BH3646" s="171"/>
      <c r="BI3646" s="171"/>
      <c r="BJ3646" s="171"/>
      <c r="BK3646" s="171"/>
      <c r="BL3646" s="171"/>
      <c r="BM3646" s="171"/>
      <c r="BN3646" s="171"/>
      <c r="BO3646" s="171"/>
      <c r="BP3646" s="171"/>
      <c r="BQ3646" s="171"/>
      <c r="BR3646" s="171"/>
      <c r="BS3646" s="171"/>
      <c r="BT3646" s="171"/>
      <c r="BU3646" s="171"/>
      <c r="BV3646" s="171"/>
      <c r="BW3646" s="171"/>
      <c r="BX3646" s="171"/>
      <c r="BY3646" s="171"/>
      <c r="BZ3646" s="171"/>
      <c r="CA3646" s="171"/>
      <c r="CB3646" s="171"/>
      <c r="CC3646" s="171"/>
      <c r="CD3646" s="171"/>
      <c r="CE3646" s="171"/>
      <c r="CF3646" s="171"/>
      <c r="CG3646" s="171"/>
      <c r="CH3646" s="171"/>
      <c r="CI3646" s="171"/>
      <c r="CJ3646" s="171"/>
      <c r="CK3646" s="171"/>
      <c r="CL3646" s="171"/>
      <c r="CM3646" s="171"/>
      <c r="CN3646" s="171"/>
      <c r="CO3646" s="171"/>
      <c r="CP3646" s="171"/>
      <c r="CQ3646" s="171"/>
      <c r="CR3646" s="171"/>
      <c r="CS3646" s="171"/>
      <c r="CT3646" s="171"/>
      <c r="CU3646" s="171"/>
      <c r="CV3646" s="171"/>
      <c r="CW3646" s="171"/>
      <c r="CX3646" s="171"/>
      <c r="CY3646" s="171"/>
      <c r="CZ3646" s="171"/>
      <c r="DA3646" s="171"/>
      <c r="DB3646" s="171"/>
      <c r="DC3646" s="171"/>
      <c r="DD3646" s="171"/>
      <c r="DE3646" s="171"/>
      <c r="DF3646" s="171"/>
      <c r="DG3646" s="171"/>
      <c r="DH3646" s="171"/>
      <c r="DI3646" s="171"/>
      <c r="DJ3646" s="171"/>
      <c r="DK3646" s="171"/>
      <c r="DL3646" s="171"/>
      <c r="DM3646" s="171"/>
      <c r="DN3646" s="171"/>
      <c r="DO3646" s="171"/>
      <c r="DP3646" s="171"/>
      <c r="DQ3646" s="171"/>
      <c r="DR3646" s="171"/>
      <c r="DS3646" s="171"/>
      <c r="DT3646" s="171"/>
      <c r="DU3646" s="171"/>
      <c r="DV3646" s="171"/>
      <c r="DW3646" s="171"/>
      <c r="DX3646" s="171"/>
      <c r="DY3646" s="171"/>
      <c r="DZ3646" s="171"/>
      <c r="EA3646" s="171"/>
      <c r="EB3646" s="171"/>
      <c r="EC3646" s="171"/>
      <c r="ED3646" s="171"/>
      <c r="EE3646" s="171"/>
      <c r="EF3646" s="171"/>
      <c r="EG3646" s="171"/>
      <c r="EH3646" s="171"/>
      <c r="EI3646" s="171"/>
      <c r="EJ3646" s="171"/>
      <c r="EK3646" s="171"/>
      <c r="EL3646" s="171"/>
      <c r="EM3646" s="171"/>
      <c r="EN3646" s="171"/>
    </row>
    <row r="3647" spans="43:144" ht="15" x14ac:dyDescent="0.25">
      <c r="AQ3647" s="171"/>
      <c r="AR3647"/>
      <c r="AS3647"/>
      <c r="AT3647"/>
      <c r="AU3647"/>
      <c r="AV3647"/>
      <c r="AW3647"/>
      <c r="AX3647"/>
      <c r="AY3647"/>
      <c r="AZ3647"/>
      <c r="BA3647"/>
      <c r="BB3647"/>
      <c r="BC3647"/>
      <c r="BD3647"/>
      <c r="BE3647" s="171"/>
      <c r="BF3647" s="171"/>
      <c r="BG3647" s="171"/>
      <c r="BH3647" s="171"/>
      <c r="BI3647" s="171"/>
      <c r="BJ3647" s="171"/>
      <c r="BK3647" s="171"/>
      <c r="BL3647" s="171"/>
      <c r="BM3647" s="171"/>
      <c r="BN3647" s="171"/>
      <c r="BO3647" s="171"/>
      <c r="BP3647" s="171"/>
      <c r="BQ3647" s="171"/>
      <c r="BR3647" s="171"/>
      <c r="BS3647" s="171"/>
      <c r="BT3647" s="171"/>
      <c r="BU3647" s="171"/>
      <c r="BV3647" s="171"/>
      <c r="BW3647" s="171"/>
      <c r="BX3647" s="171"/>
      <c r="BY3647" s="171"/>
      <c r="BZ3647" s="171"/>
      <c r="CA3647" s="171"/>
      <c r="CB3647" s="171"/>
      <c r="CC3647" s="171"/>
      <c r="CD3647" s="171"/>
      <c r="CE3647" s="171"/>
      <c r="CF3647" s="171"/>
      <c r="CG3647" s="171"/>
      <c r="CH3647" s="171"/>
      <c r="CI3647" s="171"/>
      <c r="CJ3647" s="171"/>
      <c r="CK3647" s="171"/>
      <c r="CL3647" s="171"/>
      <c r="CM3647" s="171"/>
      <c r="CN3647" s="171"/>
      <c r="CO3647" s="171"/>
      <c r="CP3647" s="171"/>
      <c r="CQ3647" s="171"/>
      <c r="CR3647" s="171"/>
      <c r="CS3647" s="171"/>
      <c r="CT3647" s="171"/>
      <c r="CU3647" s="171"/>
      <c r="CV3647" s="171"/>
      <c r="CW3647" s="171"/>
      <c r="CX3647" s="171"/>
      <c r="CY3647" s="171"/>
      <c r="CZ3647" s="171"/>
      <c r="DA3647" s="171"/>
      <c r="DB3647" s="171"/>
      <c r="DC3647" s="171"/>
      <c r="DD3647" s="171"/>
      <c r="DE3647" s="171"/>
      <c r="DF3647" s="171"/>
      <c r="DG3647" s="171"/>
      <c r="DH3647" s="171"/>
      <c r="DI3647" s="171"/>
      <c r="DJ3647" s="171"/>
      <c r="DK3647" s="171"/>
      <c r="DL3647" s="171"/>
      <c r="DM3647" s="171"/>
      <c r="DN3647" s="171"/>
      <c r="DO3647" s="171"/>
      <c r="DP3647" s="171"/>
      <c r="DQ3647" s="171"/>
      <c r="DR3647" s="171"/>
      <c r="DS3647" s="171"/>
      <c r="DT3647" s="171"/>
      <c r="DU3647" s="171"/>
      <c r="DV3647" s="171"/>
      <c r="DW3647" s="171"/>
      <c r="DX3647" s="171"/>
      <c r="DY3647" s="171"/>
      <c r="DZ3647" s="171"/>
      <c r="EA3647" s="171"/>
      <c r="EB3647" s="171"/>
      <c r="EC3647" s="171"/>
      <c r="ED3647" s="171"/>
      <c r="EE3647" s="171"/>
      <c r="EF3647" s="171"/>
      <c r="EG3647" s="171"/>
      <c r="EH3647" s="171"/>
      <c r="EI3647" s="171"/>
      <c r="EJ3647" s="171"/>
      <c r="EK3647" s="171"/>
      <c r="EL3647" s="171"/>
      <c r="EM3647" s="171"/>
      <c r="EN3647" s="171"/>
    </row>
    <row r="3648" spans="43:144" ht="15" x14ac:dyDescent="0.25">
      <c r="AQ3648" s="171"/>
      <c r="AR3648"/>
      <c r="AS3648"/>
      <c r="AT3648"/>
      <c r="AU3648"/>
      <c r="AV3648"/>
      <c r="AW3648"/>
      <c r="AX3648"/>
      <c r="AY3648"/>
      <c r="AZ3648"/>
      <c r="BA3648"/>
      <c r="BB3648"/>
      <c r="BC3648"/>
      <c r="BD3648"/>
      <c r="BE3648" s="171"/>
      <c r="BF3648" s="171"/>
      <c r="BG3648" s="171"/>
      <c r="BH3648" s="171"/>
      <c r="BI3648" s="171"/>
      <c r="BJ3648" s="171"/>
      <c r="BK3648" s="171"/>
      <c r="BL3648" s="171"/>
      <c r="BM3648" s="171"/>
      <c r="BN3648" s="171"/>
      <c r="BO3648" s="171"/>
      <c r="BP3648" s="171"/>
      <c r="BQ3648" s="171"/>
      <c r="BR3648" s="171"/>
      <c r="BS3648" s="171"/>
      <c r="BT3648" s="171"/>
      <c r="BU3648" s="171"/>
      <c r="BV3648" s="171"/>
      <c r="BW3648" s="171"/>
      <c r="BX3648" s="171"/>
      <c r="BY3648" s="171"/>
      <c r="BZ3648" s="171"/>
      <c r="CA3648" s="171"/>
      <c r="CB3648" s="171"/>
      <c r="CC3648" s="171"/>
      <c r="CD3648" s="171"/>
      <c r="CE3648" s="171"/>
      <c r="CF3648" s="171"/>
      <c r="CG3648" s="171"/>
      <c r="CH3648" s="171"/>
      <c r="CI3648" s="171"/>
      <c r="CJ3648" s="171"/>
      <c r="CK3648" s="171"/>
      <c r="CL3648" s="171"/>
      <c r="CM3648" s="171"/>
      <c r="CN3648" s="171"/>
      <c r="CO3648" s="171"/>
      <c r="CP3648" s="171"/>
      <c r="CQ3648" s="171"/>
      <c r="CR3648" s="171"/>
      <c r="CS3648" s="171"/>
      <c r="CT3648" s="171"/>
      <c r="CU3648" s="171"/>
      <c r="CV3648" s="171"/>
      <c r="CW3648" s="171"/>
      <c r="CX3648" s="171"/>
      <c r="CY3648" s="171"/>
      <c r="CZ3648" s="171"/>
      <c r="DA3648" s="171"/>
      <c r="DB3648" s="171"/>
      <c r="DC3648" s="171"/>
      <c r="DD3648" s="171"/>
      <c r="DE3648" s="171"/>
      <c r="DF3648" s="171"/>
      <c r="DG3648" s="171"/>
      <c r="DH3648" s="171"/>
      <c r="DI3648" s="171"/>
      <c r="DJ3648" s="171"/>
      <c r="DK3648" s="171"/>
      <c r="DL3648" s="171"/>
      <c r="DM3648" s="171"/>
      <c r="DN3648" s="171"/>
      <c r="DO3648" s="171"/>
      <c r="DP3648" s="171"/>
      <c r="DQ3648" s="171"/>
      <c r="DR3648" s="171"/>
      <c r="DS3648" s="171"/>
      <c r="DT3648" s="171"/>
      <c r="DU3648" s="171"/>
      <c r="DV3648" s="171"/>
      <c r="DW3648" s="171"/>
      <c r="DX3648" s="171"/>
      <c r="DY3648" s="171"/>
      <c r="DZ3648" s="171"/>
      <c r="EA3648" s="171"/>
      <c r="EB3648" s="171"/>
      <c r="EC3648" s="171"/>
      <c r="ED3648" s="171"/>
      <c r="EE3648" s="171"/>
      <c r="EF3648" s="171"/>
      <c r="EG3648" s="171"/>
      <c r="EH3648" s="171"/>
      <c r="EI3648" s="171"/>
      <c r="EJ3648" s="171"/>
      <c r="EK3648" s="171"/>
      <c r="EL3648" s="171"/>
      <c r="EM3648" s="171"/>
      <c r="EN3648" s="171"/>
    </row>
    <row r="3649" spans="43:144" ht="15" x14ac:dyDescent="0.25">
      <c r="AQ3649" s="171"/>
      <c r="AR3649"/>
      <c r="AS3649"/>
      <c r="AT3649"/>
      <c r="AU3649"/>
      <c r="AV3649"/>
      <c r="AW3649"/>
      <c r="AX3649"/>
      <c r="AY3649"/>
      <c r="AZ3649"/>
      <c r="BA3649"/>
      <c r="BB3649"/>
      <c r="BC3649"/>
      <c r="BD3649"/>
      <c r="BE3649" s="171"/>
      <c r="BF3649" s="171"/>
      <c r="BG3649" s="171"/>
      <c r="BH3649" s="171"/>
      <c r="BI3649" s="171"/>
      <c r="BJ3649" s="171"/>
      <c r="BK3649" s="171"/>
      <c r="BL3649" s="171"/>
      <c r="BM3649" s="171"/>
      <c r="BN3649" s="171"/>
      <c r="BO3649" s="171"/>
      <c r="BP3649" s="171"/>
      <c r="BQ3649" s="171"/>
      <c r="BR3649" s="171"/>
      <c r="BS3649" s="171"/>
      <c r="BT3649" s="171"/>
      <c r="BU3649" s="171"/>
      <c r="BV3649" s="171"/>
      <c r="BW3649" s="171"/>
      <c r="BX3649" s="171"/>
      <c r="BY3649" s="171"/>
      <c r="BZ3649" s="171"/>
      <c r="CA3649" s="171"/>
      <c r="CB3649" s="171"/>
      <c r="CC3649" s="171"/>
      <c r="CD3649" s="171"/>
      <c r="CE3649" s="171"/>
      <c r="CF3649" s="171"/>
      <c r="CG3649" s="171"/>
      <c r="CH3649" s="171"/>
      <c r="CI3649" s="171"/>
      <c r="CJ3649" s="171"/>
      <c r="CK3649" s="171"/>
      <c r="CL3649" s="171"/>
      <c r="CM3649" s="171"/>
      <c r="CN3649" s="171"/>
      <c r="CO3649" s="171"/>
      <c r="CP3649" s="171"/>
      <c r="CQ3649" s="171"/>
      <c r="CR3649" s="171"/>
      <c r="CS3649" s="171"/>
      <c r="CT3649" s="171"/>
      <c r="CU3649" s="171"/>
      <c r="CV3649" s="171"/>
      <c r="CW3649" s="171"/>
      <c r="CX3649" s="171"/>
      <c r="CY3649" s="171"/>
      <c r="CZ3649" s="171"/>
      <c r="DA3649" s="171"/>
      <c r="DB3649" s="171"/>
      <c r="DC3649" s="171"/>
      <c r="DD3649" s="171"/>
      <c r="DE3649" s="171"/>
      <c r="DF3649" s="171"/>
      <c r="DG3649" s="171"/>
      <c r="DH3649" s="171"/>
      <c r="DI3649" s="171"/>
      <c r="DJ3649" s="171"/>
      <c r="DK3649" s="171"/>
      <c r="DL3649" s="171"/>
      <c r="DM3649" s="171"/>
      <c r="DN3649" s="171"/>
      <c r="DO3649" s="171"/>
      <c r="DP3649" s="171"/>
      <c r="DQ3649" s="171"/>
      <c r="DR3649" s="171"/>
      <c r="DS3649" s="171"/>
      <c r="DT3649" s="171"/>
      <c r="DU3649" s="171"/>
      <c r="DV3649" s="171"/>
      <c r="DW3649" s="171"/>
      <c r="DX3649" s="171"/>
      <c r="DY3649" s="171"/>
      <c r="DZ3649" s="171"/>
      <c r="EA3649" s="171"/>
      <c r="EB3649" s="171"/>
      <c r="EC3649" s="171"/>
      <c r="ED3649" s="171"/>
      <c r="EE3649" s="171"/>
      <c r="EF3649" s="171"/>
      <c r="EG3649" s="171"/>
      <c r="EH3649" s="171"/>
      <c r="EI3649" s="171"/>
      <c r="EJ3649" s="171"/>
      <c r="EK3649" s="171"/>
      <c r="EL3649" s="171"/>
      <c r="EM3649" s="171"/>
      <c r="EN3649" s="171"/>
    </row>
    <row r="3650" spans="43:144" ht="15" x14ac:dyDescent="0.25">
      <c r="AQ3650" s="171"/>
      <c r="AR3650"/>
      <c r="AS3650"/>
      <c r="AT3650"/>
      <c r="AU3650"/>
      <c r="AV3650"/>
      <c r="AW3650"/>
      <c r="AX3650"/>
      <c r="AY3650"/>
      <c r="AZ3650"/>
      <c r="BA3650"/>
      <c r="BB3650"/>
      <c r="BC3650"/>
      <c r="BD3650"/>
      <c r="BE3650" s="171"/>
      <c r="BF3650" s="171"/>
      <c r="BG3650" s="171"/>
      <c r="BH3650" s="171"/>
      <c r="BI3650" s="171"/>
      <c r="BJ3650" s="171"/>
      <c r="BK3650" s="171"/>
      <c r="BL3650" s="171"/>
      <c r="BM3650" s="171"/>
      <c r="BN3650" s="171"/>
      <c r="BO3650" s="171"/>
      <c r="BP3650" s="171"/>
      <c r="BQ3650" s="171"/>
      <c r="BR3650" s="171"/>
      <c r="BS3650" s="171"/>
      <c r="BT3650" s="171"/>
      <c r="BU3650" s="171"/>
      <c r="BV3650" s="171"/>
      <c r="BW3650" s="171"/>
      <c r="BX3650" s="171"/>
      <c r="BY3650" s="171"/>
      <c r="BZ3650" s="171"/>
      <c r="CA3650" s="171"/>
      <c r="CB3650" s="171"/>
      <c r="CC3650" s="171"/>
      <c r="CD3650" s="171"/>
      <c r="CE3650" s="171"/>
      <c r="CF3650" s="171"/>
      <c r="CG3650" s="171"/>
      <c r="CH3650" s="171"/>
      <c r="CI3650" s="171"/>
      <c r="CJ3650" s="171"/>
      <c r="CK3650" s="171"/>
      <c r="CL3650" s="171"/>
      <c r="CM3650" s="171"/>
      <c r="CN3650" s="171"/>
      <c r="CO3650" s="171"/>
      <c r="CP3650" s="171"/>
      <c r="CQ3650" s="171"/>
      <c r="CR3650" s="171"/>
      <c r="CS3650" s="171"/>
      <c r="CT3650" s="171"/>
      <c r="CU3650" s="171"/>
      <c r="CV3650" s="171"/>
      <c r="CW3650" s="171"/>
      <c r="CX3650" s="171"/>
      <c r="CY3650" s="171"/>
      <c r="CZ3650" s="171"/>
      <c r="DA3650" s="171"/>
      <c r="DB3650" s="171"/>
      <c r="DC3650" s="171"/>
      <c r="DD3650" s="171"/>
      <c r="DE3650" s="171"/>
      <c r="DF3650" s="171"/>
      <c r="DG3650" s="171"/>
      <c r="DH3650" s="171"/>
      <c r="DI3650" s="171"/>
      <c r="DJ3650" s="171"/>
      <c r="DK3650" s="171"/>
      <c r="DL3650" s="171"/>
      <c r="DM3650" s="171"/>
      <c r="DN3650" s="171"/>
      <c r="DO3650" s="171"/>
      <c r="DP3650" s="171"/>
      <c r="DQ3650" s="171"/>
      <c r="DR3650" s="171"/>
      <c r="DS3650" s="171"/>
      <c r="DT3650" s="171"/>
      <c r="DU3650" s="171"/>
      <c r="DV3650" s="171"/>
      <c r="DW3650" s="171"/>
      <c r="DX3650" s="171"/>
      <c r="DY3650" s="171"/>
      <c r="DZ3650" s="171"/>
      <c r="EA3650" s="171"/>
      <c r="EB3650" s="171"/>
      <c r="EC3650" s="171"/>
      <c r="ED3650" s="171"/>
      <c r="EE3650" s="171"/>
      <c r="EF3650" s="171"/>
      <c r="EG3650" s="171"/>
      <c r="EH3650" s="171"/>
      <c r="EI3650" s="171"/>
      <c r="EJ3650" s="171"/>
      <c r="EK3650" s="171"/>
      <c r="EL3650" s="171"/>
      <c r="EM3650" s="171"/>
      <c r="EN3650" s="171"/>
    </row>
    <row r="3651" spans="43:144" ht="15" x14ac:dyDescent="0.25">
      <c r="AQ3651" s="171"/>
      <c r="AR3651"/>
      <c r="AS3651"/>
      <c r="AT3651"/>
      <c r="AU3651"/>
      <c r="AV3651"/>
      <c r="AW3651"/>
      <c r="AX3651"/>
      <c r="AY3651"/>
      <c r="AZ3651"/>
      <c r="BA3651"/>
      <c r="BB3651"/>
      <c r="BC3651"/>
      <c r="BD3651"/>
      <c r="BE3651" s="171"/>
      <c r="BF3651" s="171"/>
      <c r="BG3651" s="171"/>
      <c r="BH3651" s="171"/>
      <c r="BI3651" s="171"/>
      <c r="BJ3651" s="171"/>
      <c r="BK3651" s="171"/>
      <c r="BL3651" s="171"/>
      <c r="BM3651" s="171"/>
      <c r="BN3651" s="171"/>
      <c r="BO3651" s="171"/>
      <c r="BP3651" s="171"/>
      <c r="BQ3651" s="171"/>
      <c r="BR3651" s="171"/>
      <c r="BS3651" s="171"/>
      <c r="BT3651" s="171"/>
      <c r="BU3651" s="171"/>
      <c r="BV3651" s="171"/>
      <c r="BW3651" s="171"/>
      <c r="BX3651" s="171"/>
      <c r="BY3651" s="171"/>
      <c r="BZ3651" s="171"/>
      <c r="CA3651" s="171"/>
      <c r="CB3651" s="171"/>
      <c r="CC3651" s="171"/>
      <c r="CD3651" s="171"/>
      <c r="CE3651" s="171"/>
      <c r="CF3651" s="171"/>
      <c r="CG3651" s="171"/>
      <c r="CH3651" s="171"/>
      <c r="CI3651" s="171"/>
      <c r="CJ3651" s="171"/>
      <c r="CK3651" s="171"/>
      <c r="CL3651" s="171"/>
      <c r="CM3651" s="171"/>
      <c r="CN3651" s="171"/>
      <c r="CO3651" s="171"/>
      <c r="CP3651" s="171"/>
      <c r="CQ3651" s="171"/>
      <c r="CR3651" s="171"/>
      <c r="CS3651" s="171"/>
      <c r="CT3651" s="171"/>
      <c r="CU3651" s="171"/>
      <c r="CV3651" s="171"/>
      <c r="CW3651" s="171"/>
      <c r="CX3651" s="171"/>
      <c r="CY3651" s="171"/>
      <c r="CZ3651" s="171"/>
      <c r="DA3651" s="171"/>
      <c r="DB3651" s="171"/>
      <c r="DC3651" s="171"/>
      <c r="DD3651" s="171"/>
      <c r="DE3651" s="171"/>
      <c r="DF3651" s="171"/>
      <c r="DG3651" s="171"/>
      <c r="DH3651" s="171"/>
      <c r="DI3651" s="171"/>
      <c r="DJ3651" s="171"/>
      <c r="DK3651" s="171"/>
      <c r="DL3651" s="171"/>
      <c r="DM3651" s="171"/>
      <c r="DN3651" s="171"/>
      <c r="DO3651" s="171"/>
      <c r="DP3651" s="171"/>
      <c r="DQ3651" s="171"/>
      <c r="DR3651" s="171"/>
      <c r="DS3651" s="171"/>
      <c r="DT3651" s="171"/>
      <c r="DU3651" s="171"/>
      <c r="DV3651" s="171"/>
      <c r="DW3651" s="171"/>
      <c r="DX3651" s="171"/>
      <c r="DY3651" s="171"/>
      <c r="DZ3651" s="171"/>
      <c r="EA3651" s="171"/>
      <c r="EB3651" s="171"/>
      <c r="EC3651" s="171"/>
      <c r="ED3651" s="171"/>
      <c r="EE3651" s="171"/>
      <c r="EF3651" s="171"/>
      <c r="EG3651" s="171"/>
      <c r="EH3651" s="171"/>
      <c r="EI3651" s="171"/>
      <c r="EJ3651" s="171"/>
      <c r="EK3651" s="171"/>
      <c r="EL3651" s="171"/>
      <c r="EM3651" s="171"/>
      <c r="EN3651" s="171"/>
    </row>
    <row r="3652" spans="43:144" ht="15" x14ac:dyDescent="0.25">
      <c r="AQ3652" s="171"/>
      <c r="AR3652"/>
      <c r="AS3652"/>
      <c r="AT3652"/>
      <c r="AU3652"/>
      <c r="AV3652"/>
      <c r="AW3652"/>
      <c r="AX3652"/>
      <c r="AY3652"/>
      <c r="AZ3652"/>
      <c r="BA3652"/>
      <c r="BB3652"/>
      <c r="BC3652"/>
      <c r="BD3652"/>
      <c r="BE3652" s="171"/>
      <c r="BF3652" s="171"/>
      <c r="BG3652" s="171"/>
      <c r="BH3652" s="171"/>
      <c r="BI3652" s="171"/>
      <c r="BJ3652" s="171"/>
      <c r="BK3652" s="171"/>
      <c r="BL3652" s="171"/>
      <c r="BM3652" s="171"/>
      <c r="BN3652" s="171"/>
      <c r="BO3652" s="171"/>
      <c r="BP3652" s="171"/>
      <c r="BQ3652" s="171"/>
      <c r="BR3652" s="171"/>
      <c r="BS3652" s="171"/>
      <c r="BT3652" s="171"/>
      <c r="BU3652" s="171"/>
      <c r="BV3652" s="171"/>
      <c r="BW3652" s="171"/>
      <c r="BX3652" s="171"/>
      <c r="BY3652" s="171"/>
      <c r="BZ3652" s="171"/>
      <c r="CA3652" s="171"/>
      <c r="CB3652" s="171"/>
      <c r="CC3652" s="171"/>
      <c r="CD3652" s="171"/>
      <c r="CE3652" s="171"/>
      <c r="CF3652" s="171"/>
      <c r="CG3652" s="171"/>
      <c r="CH3652" s="171"/>
      <c r="CI3652" s="171"/>
      <c r="CJ3652" s="171"/>
      <c r="CK3652" s="171"/>
      <c r="CL3652" s="171"/>
      <c r="CM3652" s="171"/>
      <c r="CN3652" s="171"/>
      <c r="CO3652" s="171"/>
      <c r="CP3652" s="171"/>
      <c r="CQ3652" s="171"/>
      <c r="CR3652" s="171"/>
      <c r="CS3652" s="171"/>
      <c r="CT3652" s="171"/>
      <c r="CU3652" s="171"/>
      <c r="CV3652" s="171"/>
      <c r="CW3652" s="171"/>
      <c r="CX3652" s="171"/>
      <c r="CY3652" s="171"/>
      <c r="CZ3652" s="171"/>
      <c r="DA3652" s="171"/>
      <c r="DB3652" s="171"/>
      <c r="DC3652" s="171"/>
      <c r="DD3652" s="171"/>
      <c r="DE3652" s="171"/>
      <c r="DF3652" s="171"/>
      <c r="DG3652" s="171"/>
      <c r="DH3652" s="171"/>
      <c r="DI3652" s="171"/>
      <c r="DJ3652" s="171"/>
      <c r="DK3652" s="171"/>
      <c r="DL3652" s="171"/>
      <c r="DM3652" s="171"/>
      <c r="DN3652" s="171"/>
      <c r="DO3652" s="171"/>
      <c r="DP3652" s="171"/>
      <c r="DQ3652" s="171"/>
      <c r="DR3652" s="171"/>
      <c r="DS3652" s="171"/>
      <c r="DT3652" s="171"/>
      <c r="DU3652" s="171"/>
      <c r="DV3652" s="171"/>
      <c r="DW3652" s="171"/>
      <c r="DX3652" s="171"/>
      <c r="DY3652" s="171"/>
      <c r="DZ3652" s="171"/>
      <c r="EA3652" s="171"/>
      <c r="EB3652" s="171"/>
      <c r="EC3652" s="171"/>
      <c r="ED3652" s="171"/>
      <c r="EE3652" s="171"/>
      <c r="EF3652" s="171"/>
      <c r="EG3652" s="171"/>
      <c r="EH3652" s="171"/>
      <c r="EI3652" s="171"/>
      <c r="EJ3652" s="171"/>
      <c r="EK3652" s="171"/>
      <c r="EL3652" s="171"/>
      <c r="EM3652" s="171"/>
      <c r="EN3652" s="171"/>
    </row>
    <row r="3653" spans="43:144" ht="15" x14ac:dyDescent="0.25">
      <c r="AQ3653" s="171"/>
      <c r="AR3653"/>
      <c r="AS3653"/>
      <c r="AT3653"/>
      <c r="AU3653"/>
      <c r="AV3653"/>
      <c r="AW3653"/>
      <c r="AX3653"/>
      <c r="AY3653"/>
      <c r="AZ3653"/>
      <c r="BA3653"/>
      <c r="BB3653"/>
      <c r="BC3653"/>
      <c r="BD3653"/>
      <c r="BE3653" s="171"/>
      <c r="BF3653" s="171"/>
      <c r="BG3653" s="171"/>
      <c r="BH3653" s="171"/>
      <c r="BI3653" s="171"/>
      <c r="BJ3653" s="171"/>
      <c r="BK3653" s="171"/>
      <c r="BL3653" s="171"/>
      <c r="BM3653" s="171"/>
      <c r="BN3653" s="171"/>
      <c r="BO3653" s="171"/>
      <c r="BP3653" s="171"/>
      <c r="BQ3653" s="171"/>
      <c r="BR3653" s="171"/>
      <c r="BS3653" s="171"/>
      <c r="BT3653" s="171"/>
      <c r="BU3653" s="171"/>
      <c r="BV3653" s="171"/>
      <c r="BW3653" s="171"/>
      <c r="BX3653" s="171"/>
      <c r="BY3653" s="171"/>
      <c r="BZ3653" s="171"/>
      <c r="CA3653" s="171"/>
      <c r="CB3653" s="171"/>
      <c r="CC3653" s="171"/>
      <c r="CD3653" s="171"/>
      <c r="CE3653" s="171"/>
      <c r="CF3653" s="171"/>
      <c r="CG3653" s="171"/>
      <c r="CH3653" s="171"/>
      <c r="CI3653" s="171"/>
      <c r="CJ3653" s="171"/>
      <c r="CK3653" s="171"/>
      <c r="CL3653" s="171"/>
      <c r="CM3653" s="171"/>
      <c r="CN3653" s="171"/>
      <c r="CO3653" s="171"/>
      <c r="CP3653" s="171"/>
      <c r="CQ3653" s="171"/>
      <c r="CR3653" s="171"/>
      <c r="CS3653" s="171"/>
      <c r="CT3653" s="171"/>
      <c r="CU3653" s="171"/>
      <c r="CV3653" s="171"/>
      <c r="CW3653" s="171"/>
      <c r="CX3653" s="171"/>
      <c r="CY3653" s="171"/>
      <c r="CZ3653" s="171"/>
      <c r="DA3653" s="171"/>
      <c r="DB3653" s="171"/>
      <c r="DC3653" s="171"/>
      <c r="DD3653" s="171"/>
      <c r="DE3653" s="171"/>
      <c r="DF3653" s="171"/>
      <c r="DG3653" s="171"/>
      <c r="DH3653" s="171"/>
      <c r="DI3653" s="171"/>
      <c r="DJ3653" s="171"/>
      <c r="DK3653" s="171"/>
      <c r="DL3653" s="171"/>
      <c r="DM3653" s="171"/>
      <c r="DN3653" s="171"/>
      <c r="DO3653" s="171"/>
      <c r="DP3653" s="171"/>
      <c r="DQ3653" s="171"/>
      <c r="DR3653" s="171"/>
      <c r="DS3653" s="171"/>
      <c r="DT3653" s="171"/>
      <c r="DU3653" s="171"/>
      <c r="DV3653" s="171"/>
      <c r="DW3653" s="171"/>
      <c r="DX3653" s="171"/>
      <c r="DY3653" s="171"/>
      <c r="DZ3653" s="171"/>
      <c r="EA3653" s="171"/>
      <c r="EB3653" s="171"/>
      <c r="EC3653" s="171"/>
      <c r="ED3653" s="171"/>
      <c r="EE3653" s="171"/>
      <c r="EF3653" s="171"/>
      <c r="EG3653" s="171"/>
      <c r="EH3653" s="171"/>
      <c r="EI3653" s="171"/>
      <c r="EJ3653" s="171"/>
      <c r="EK3653" s="171"/>
      <c r="EL3653" s="171"/>
      <c r="EM3653" s="171"/>
      <c r="EN3653" s="171"/>
    </row>
    <row r="3654" spans="43:144" ht="15" x14ac:dyDescent="0.25">
      <c r="AQ3654" s="171"/>
      <c r="AR3654"/>
      <c r="AS3654"/>
      <c r="AT3654"/>
      <c r="AU3654"/>
      <c r="AV3654"/>
      <c r="AW3654"/>
      <c r="AX3654"/>
      <c r="AY3654"/>
      <c r="AZ3654"/>
      <c r="BA3654"/>
      <c r="BB3654"/>
      <c r="BC3654"/>
      <c r="BD3654"/>
      <c r="BE3654" s="171"/>
      <c r="BF3654" s="171"/>
      <c r="BG3654" s="171"/>
      <c r="BH3654" s="171"/>
      <c r="BI3654" s="171"/>
      <c r="BJ3654" s="171"/>
      <c r="BK3654" s="171"/>
      <c r="BL3654" s="171"/>
      <c r="BM3654" s="171"/>
      <c r="BN3654" s="171"/>
      <c r="BO3654" s="171"/>
      <c r="BP3654" s="171"/>
      <c r="BQ3654" s="171"/>
      <c r="BR3654" s="171"/>
      <c r="BS3654" s="171"/>
      <c r="BT3654" s="171"/>
      <c r="BU3654" s="171"/>
      <c r="BV3654" s="171"/>
      <c r="BW3654" s="171"/>
      <c r="BX3654" s="171"/>
      <c r="BY3654" s="171"/>
      <c r="BZ3654" s="171"/>
      <c r="CA3654" s="171"/>
      <c r="CB3654" s="171"/>
      <c r="CC3654" s="171"/>
      <c r="CD3654" s="171"/>
      <c r="CE3654" s="171"/>
      <c r="CF3654" s="171"/>
      <c r="CG3654" s="171"/>
      <c r="CH3654" s="171"/>
      <c r="CI3654" s="171"/>
      <c r="CJ3654" s="171"/>
      <c r="CK3654" s="171"/>
      <c r="CL3654" s="171"/>
      <c r="CM3654" s="171"/>
      <c r="CN3654" s="171"/>
      <c r="CO3654" s="171"/>
      <c r="CP3654" s="171"/>
      <c r="CQ3654" s="171"/>
      <c r="CR3654" s="171"/>
      <c r="CS3654" s="171"/>
      <c r="CT3654" s="171"/>
      <c r="CU3654" s="171"/>
      <c r="CV3654" s="171"/>
      <c r="CW3654" s="171"/>
      <c r="CX3654" s="171"/>
      <c r="CY3654" s="171"/>
      <c r="CZ3654" s="171"/>
      <c r="DA3654" s="171"/>
      <c r="DB3654" s="171"/>
      <c r="DC3654" s="171"/>
      <c r="DD3654" s="171"/>
      <c r="DE3654" s="171"/>
      <c r="DF3654" s="171"/>
      <c r="DG3654" s="171"/>
      <c r="DH3654" s="171"/>
      <c r="DI3654" s="171"/>
      <c r="DJ3654" s="171"/>
      <c r="DK3654" s="171"/>
      <c r="DL3654" s="171"/>
      <c r="DM3654" s="171"/>
      <c r="DN3654" s="171"/>
      <c r="DO3654" s="171"/>
      <c r="DP3654" s="171"/>
      <c r="DQ3654" s="171"/>
      <c r="DR3654" s="171"/>
      <c r="DS3654" s="171"/>
      <c r="DT3654" s="171"/>
      <c r="DU3654" s="171"/>
      <c r="DV3654" s="171"/>
      <c r="DW3654" s="171"/>
      <c r="DX3654" s="171"/>
      <c r="DY3654" s="171"/>
      <c r="DZ3654" s="171"/>
      <c r="EA3654" s="171"/>
      <c r="EB3654" s="171"/>
      <c r="EC3654" s="171"/>
      <c r="ED3654" s="171"/>
      <c r="EE3654" s="171"/>
      <c r="EF3654" s="171"/>
      <c r="EG3654" s="171"/>
      <c r="EH3654" s="171"/>
      <c r="EI3654" s="171"/>
      <c r="EJ3654" s="171"/>
      <c r="EK3654" s="171"/>
      <c r="EL3654" s="171"/>
      <c r="EM3654" s="171"/>
      <c r="EN3654" s="171"/>
    </row>
    <row r="3655" spans="43:144" ht="15" x14ac:dyDescent="0.25">
      <c r="AQ3655" s="171"/>
      <c r="AR3655"/>
      <c r="AS3655"/>
      <c r="AT3655"/>
      <c r="AU3655"/>
      <c r="AV3655"/>
      <c r="AW3655"/>
      <c r="AX3655"/>
      <c r="AY3655"/>
      <c r="AZ3655"/>
      <c r="BA3655"/>
      <c r="BB3655"/>
      <c r="BC3655"/>
      <c r="BD3655"/>
      <c r="BE3655" s="171"/>
      <c r="BF3655" s="171"/>
      <c r="BG3655" s="171"/>
      <c r="BH3655" s="171"/>
      <c r="BI3655" s="171"/>
      <c r="BJ3655" s="171"/>
      <c r="BK3655" s="171"/>
      <c r="BL3655" s="171"/>
      <c r="BM3655" s="171"/>
      <c r="BN3655" s="171"/>
      <c r="BO3655" s="171"/>
      <c r="BP3655" s="171"/>
      <c r="BQ3655" s="171"/>
      <c r="BR3655" s="171"/>
      <c r="BS3655" s="171"/>
      <c r="BT3655" s="171"/>
      <c r="BU3655" s="171"/>
      <c r="BV3655" s="171"/>
      <c r="BW3655" s="171"/>
      <c r="BX3655" s="171"/>
      <c r="BY3655" s="171"/>
      <c r="BZ3655" s="171"/>
      <c r="CA3655" s="171"/>
      <c r="CB3655" s="171"/>
      <c r="CC3655" s="171"/>
      <c r="CD3655" s="171"/>
      <c r="CE3655" s="171"/>
      <c r="CF3655" s="171"/>
      <c r="CG3655" s="171"/>
      <c r="CH3655" s="171"/>
      <c r="CI3655" s="171"/>
      <c r="CJ3655" s="171"/>
      <c r="CK3655" s="171"/>
      <c r="CL3655" s="171"/>
      <c r="CM3655" s="171"/>
      <c r="CN3655" s="171"/>
      <c r="CO3655" s="171"/>
      <c r="CP3655" s="171"/>
      <c r="CQ3655" s="171"/>
      <c r="CR3655" s="171"/>
      <c r="CS3655" s="171"/>
      <c r="CT3655" s="171"/>
      <c r="CU3655" s="171"/>
      <c r="CV3655" s="171"/>
      <c r="CW3655" s="171"/>
      <c r="CX3655" s="171"/>
      <c r="CY3655" s="171"/>
      <c r="CZ3655" s="171"/>
      <c r="DA3655" s="171"/>
      <c r="DB3655" s="171"/>
      <c r="DC3655" s="171"/>
      <c r="DD3655" s="171"/>
      <c r="DE3655" s="171"/>
      <c r="DF3655" s="171"/>
      <c r="DG3655" s="171"/>
      <c r="DH3655" s="171"/>
      <c r="DI3655" s="171"/>
      <c r="DJ3655" s="171"/>
      <c r="DK3655" s="171"/>
      <c r="DL3655" s="171"/>
      <c r="DM3655" s="171"/>
      <c r="DN3655" s="171"/>
      <c r="DO3655" s="171"/>
      <c r="DP3655" s="171"/>
      <c r="DQ3655" s="171"/>
      <c r="DR3655" s="171"/>
      <c r="DS3655" s="171"/>
      <c r="DT3655" s="171"/>
      <c r="DU3655" s="171"/>
      <c r="DV3655" s="171"/>
      <c r="DW3655" s="171"/>
      <c r="DX3655" s="171"/>
      <c r="DY3655" s="171"/>
      <c r="DZ3655" s="171"/>
      <c r="EA3655" s="171"/>
      <c r="EB3655" s="171"/>
      <c r="EC3655" s="171"/>
      <c r="ED3655" s="171"/>
      <c r="EE3655" s="171"/>
      <c r="EF3655" s="171"/>
      <c r="EG3655" s="171"/>
      <c r="EH3655" s="171"/>
      <c r="EI3655" s="171"/>
      <c r="EJ3655" s="171"/>
      <c r="EK3655" s="171"/>
      <c r="EL3655" s="171"/>
      <c r="EM3655" s="171"/>
      <c r="EN3655" s="171"/>
    </row>
    <row r="3656" spans="43:144" ht="15" x14ac:dyDescent="0.25">
      <c r="AQ3656" s="171"/>
      <c r="AR3656"/>
      <c r="AS3656"/>
      <c r="AT3656"/>
      <c r="AU3656"/>
      <c r="AV3656"/>
      <c r="AW3656"/>
      <c r="AX3656"/>
      <c r="AY3656"/>
      <c r="AZ3656"/>
      <c r="BA3656"/>
      <c r="BB3656"/>
      <c r="BC3656"/>
      <c r="BD3656"/>
      <c r="BE3656" s="171"/>
      <c r="BF3656" s="171"/>
      <c r="BG3656" s="171"/>
      <c r="BH3656" s="171"/>
      <c r="BI3656" s="171"/>
      <c r="BJ3656" s="171"/>
      <c r="BK3656" s="171"/>
      <c r="BL3656" s="171"/>
      <c r="BM3656" s="171"/>
      <c r="BN3656" s="171"/>
      <c r="BO3656" s="171"/>
      <c r="BP3656" s="171"/>
      <c r="BQ3656" s="171"/>
      <c r="BR3656" s="171"/>
      <c r="BS3656" s="171"/>
      <c r="BT3656" s="171"/>
      <c r="BU3656" s="171"/>
      <c r="BV3656" s="171"/>
      <c r="BW3656" s="171"/>
      <c r="BX3656" s="171"/>
      <c r="BY3656" s="171"/>
      <c r="BZ3656" s="171"/>
      <c r="CA3656" s="171"/>
      <c r="CB3656" s="171"/>
      <c r="CC3656" s="171"/>
      <c r="CD3656" s="171"/>
      <c r="CE3656" s="171"/>
      <c r="CF3656" s="171"/>
      <c r="CG3656" s="171"/>
      <c r="CH3656" s="171"/>
      <c r="CI3656" s="171"/>
      <c r="CJ3656" s="171"/>
      <c r="CK3656" s="171"/>
      <c r="CL3656" s="171"/>
      <c r="CM3656" s="171"/>
      <c r="CN3656" s="171"/>
      <c r="CO3656" s="171"/>
      <c r="CP3656" s="171"/>
      <c r="CQ3656" s="171"/>
      <c r="CR3656" s="171"/>
      <c r="CS3656" s="171"/>
      <c r="CT3656" s="171"/>
      <c r="CU3656" s="171"/>
      <c r="CV3656" s="171"/>
      <c r="CW3656" s="171"/>
      <c r="CX3656" s="171"/>
      <c r="CY3656" s="171"/>
      <c r="CZ3656" s="171"/>
      <c r="DA3656" s="171"/>
      <c r="DB3656" s="171"/>
      <c r="DC3656" s="171"/>
      <c r="DD3656" s="171"/>
      <c r="DE3656" s="171"/>
      <c r="DF3656" s="171"/>
      <c r="DG3656" s="171"/>
      <c r="DH3656" s="171"/>
      <c r="DI3656" s="171"/>
      <c r="DJ3656" s="171"/>
      <c r="DK3656" s="171"/>
      <c r="DL3656" s="171"/>
      <c r="DM3656" s="171"/>
      <c r="DN3656" s="171"/>
      <c r="DO3656" s="171"/>
      <c r="DP3656" s="171"/>
      <c r="DQ3656" s="171"/>
      <c r="DR3656" s="171"/>
      <c r="DS3656" s="171"/>
      <c r="DT3656" s="171"/>
      <c r="DU3656" s="171"/>
      <c r="DV3656" s="171"/>
      <c r="DW3656" s="171"/>
      <c r="DX3656" s="171"/>
      <c r="DY3656" s="171"/>
      <c r="DZ3656" s="171"/>
      <c r="EA3656" s="171"/>
      <c r="EB3656" s="171"/>
      <c r="EC3656" s="171"/>
      <c r="ED3656" s="171"/>
      <c r="EE3656" s="171"/>
      <c r="EF3656" s="171"/>
      <c r="EG3656" s="171"/>
      <c r="EH3656" s="171"/>
      <c r="EI3656" s="171"/>
      <c r="EJ3656" s="171"/>
      <c r="EK3656" s="171"/>
      <c r="EL3656" s="171"/>
      <c r="EM3656" s="171"/>
      <c r="EN3656" s="171"/>
    </row>
    <row r="3657" spans="43:144" ht="15" x14ac:dyDescent="0.25">
      <c r="AQ3657" s="171"/>
      <c r="AR3657"/>
      <c r="AS3657"/>
      <c r="AT3657"/>
      <c r="AU3657"/>
      <c r="AV3657"/>
      <c r="AW3657"/>
      <c r="AX3657"/>
      <c r="AY3657"/>
      <c r="AZ3657"/>
      <c r="BA3657"/>
      <c r="BB3657"/>
      <c r="BC3657"/>
      <c r="BD3657"/>
      <c r="BE3657" s="171"/>
      <c r="BF3657" s="171"/>
      <c r="BG3657" s="171"/>
      <c r="BH3657" s="171"/>
      <c r="BI3657" s="171"/>
      <c r="BJ3657" s="171"/>
      <c r="BK3657" s="171"/>
      <c r="BL3657" s="171"/>
      <c r="BM3657" s="171"/>
      <c r="BN3657" s="171"/>
      <c r="BO3657" s="171"/>
      <c r="BP3657" s="171"/>
      <c r="BQ3657" s="171"/>
      <c r="BR3657" s="171"/>
      <c r="BS3657" s="171"/>
      <c r="BT3657" s="171"/>
      <c r="BU3657" s="171"/>
      <c r="BV3657" s="171"/>
      <c r="BW3657" s="171"/>
      <c r="BX3657" s="171"/>
      <c r="BY3657" s="171"/>
      <c r="BZ3657" s="171"/>
      <c r="CA3657" s="171"/>
      <c r="CB3657" s="171"/>
      <c r="CC3657" s="171"/>
      <c r="CD3657" s="171"/>
      <c r="CE3657" s="171"/>
      <c r="CF3657" s="171"/>
      <c r="CG3657" s="171"/>
      <c r="CH3657" s="171"/>
      <c r="CI3657" s="171"/>
      <c r="CJ3657" s="171"/>
      <c r="CK3657" s="171"/>
      <c r="CL3657" s="171"/>
      <c r="CM3657" s="171"/>
      <c r="CN3657" s="171"/>
      <c r="CO3657" s="171"/>
      <c r="CP3657" s="171"/>
      <c r="CQ3657" s="171"/>
      <c r="CR3657" s="171"/>
      <c r="CS3657" s="171"/>
      <c r="CT3657" s="171"/>
      <c r="CU3657" s="171"/>
      <c r="CV3657" s="171"/>
      <c r="CW3657" s="171"/>
      <c r="CX3657" s="171"/>
      <c r="CY3657" s="171"/>
      <c r="CZ3657" s="171"/>
      <c r="DA3657" s="171"/>
      <c r="DB3657" s="171"/>
      <c r="DC3657" s="171"/>
      <c r="DD3657" s="171"/>
      <c r="DE3657" s="171"/>
      <c r="DF3657" s="171"/>
      <c r="DG3657" s="171"/>
      <c r="DH3657" s="171"/>
      <c r="DI3657" s="171"/>
      <c r="DJ3657" s="171"/>
      <c r="DK3657" s="171"/>
      <c r="DL3657" s="171"/>
      <c r="DM3657" s="171"/>
      <c r="DN3657" s="171"/>
      <c r="DO3657" s="171"/>
      <c r="DP3657" s="171"/>
      <c r="DQ3657" s="171"/>
      <c r="DR3657" s="171"/>
      <c r="DS3657" s="171"/>
      <c r="DT3657" s="171"/>
      <c r="DU3657" s="171"/>
      <c r="DV3657" s="171"/>
      <c r="DW3657" s="171"/>
      <c r="DX3657" s="171"/>
      <c r="DY3657" s="171"/>
      <c r="DZ3657" s="171"/>
      <c r="EA3657" s="171"/>
      <c r="EB3657" s="171"/>
      <c r="EC3657" s="171"/>
      <c r="ED3657" s="171"/>
      <c r="EE3657" s="171"/>
      <c r="EF3657" s="171"/>
      <c r="EG3657" s="171"/>
      <c r="EH3657" s="171"/>
      <c r="EI3657" s="171"/>
      <c r="EJ3657" s="171"/>
      <c r="EK3657" s="171"/>
      <c r="EL3657" s="171"/>
      <c r="EM3657" s="171"/>
      <c r="EN3657" s="171"/>
    </row>
    <row r="3658" spans="43:144" ht="15" x14ac:dyDescent="0.25">
      <c r="AQ3658" s="171"/>
      <c r="AR3658"/>
      <c r="AS3658"/>
      <c r="AT3658"/>
      <c r="AU3658"/>
      <c r="AV3658"/>
      <c r="AW3658"/>
      <c r="AX3658"/>
      <c r="AY3658"/>
      <c r="AZ3658"/>
      <c r="BA3658"/>
      <c r="BB3658"/>
      <c r="BC3658"/>
      <c r="BD3658"/>
      <c r="BE3658" s="171"/>
      <c r="BF3658" s="171"/>
      <c r="BG3658" s="171"/>
      <c r="BH3658" s="171"/>
      <c r="BI3658" s="171"/>
      <c r="BJ3658" s="171"/>
      <c r="BK3658" s="171"/>
      <c r="BL3658" s="171"/>
      <c r="BM3658" s="171"/>
      <c r="BN3658" s="171"/>
      <c r="BO3658" s="171"/>
      <c r="BP3658" s="171"/>
      <c r="BQ3658" s="171"/>
      <c r="BR3658" s="171"/>
      <c r="BS3658" s="171"/>
      <c r="BT3658" s="171"/>
      <c r="BU3658" s="171"/>
      <c r="BV3658" s="171"/>
      <c r="BW3658" s="171"/>
      <c r="BX3658" s="171"/>
      <c r="BY3658" s="171"/>
      <c r="BZ3658" s="171"/>
      <c r="CA3658" s="171"/>
      <c r="CB3658" s="171"/>
      <c r="CC3658" s="171"/>
      <c r="CD3658" s="171"/>
      <c r="CE3658" s="171"/>
      <c r="CF3658" s="171"/>
      <c r="CG3658" s="171"/>
      <c r="CH3658" s="171"/>
      <c r="CI3658" s="171"/>
      <c r="CJ3658" s="171"/>
      <c r="CK3658" s="171"/>
      <c r="CL3658" s="171"/>
      <c r="CM3658" s="171"/>
      <c r="CN3658" s="171"/>
      <c r="CO3658" s="171"/>
      <c r="CP3658" s="171"/>
      <c r="CQ3658" s="171"/>
      <c r="CR3658" s="171"/>
      <c r="CS3658" s="171"/>
      <c r="CT3658" s="171"/>
      <c r="CU3658" s="171"/>
      <c r="CV3658" s="171"/>
      <c r="CW3658" s="171"/>
      <c r="CX3658" s="171"/>
      <c r="CY3658" s="171"/>
      <c r="CZ3658" s="171"/>
      <c r="DA3658" s="171"/>
      <c r="DB3658" s="171"/>
      <c r="DC3658" s="171"/>
      <c r="DD3658" s="171"/>
      <c r="DE3658" s="171"/>
      <c r="DF3658" s="171"/>
      <c r="DG3658" s="171"/>
      <c r="DH3658" s="171"/>
      <c r="DI3658" s="171"/>
      <c r="DJ3658" s="171"/>
      <c r="DK3658" s="171"/>
      <c r="DL3658" s="171"/>
      <c r="DM3658" s="171"/>
      <c r="DN3658" s="171"/>
      <c r="DO3658" s="171"/>
      <c r="DP3658" s="171"/>
      <c r="DQ3658" s="171"/>
      <c r="DR3658" s="171"/>
      <c r="DS3658" s="171"/>
      <c r="DT3658" s="171"/>
      <c r="DU3658" s="171"/>
      <c r="DV3658" s="171"/>
      <c r="DW3658" s="171"/>
      <c r="DX3658" s="171"/>
      <c r="DY3658" s="171"/>
      <c r="DZ3658" s="171"/>
      <c r="EA3658" s="171"/>
      <c r="EB3658" s="171"/>
      <c r="EC3658" s="171"/>
      <c r="ED3658" s="171"/>
      <c r="EE3658" s="171"/>
      <c r="EF3658" s="171"/>
      <c r="EG3658" s="171"/>
      <c r="EH3658" s="171"/>
      <c r="EI3658" s="171"/>
      <c r="EJ3658" s="171"/>
      <c r="EK3658" s="171"/>
      <c r="EL3658" s="171"/>
      <c r="EM3658" s="171"/>
      <c r="EN3658" s="171"/>
    </row>
    <row r="3659" spans="43:144" ht="15" x14ac:dyDescent="0.25">
      <c r="AQ3659" s="171"/>
      <c r="AR3659"/>
      <c r="AS3659"/>
      <c r="AT3659"/>
      <c r="AU3659"/>
      <c r="AV3659"/>
      <c r="AW3659"/>
      <c r="AX3659"/>
      <c r="AY3659"/>
      <c r="AZ3659"/>
      <c r="BA3659"/>
      <c r="BB3659"/>
      <c r="BC3659"/>
      <c r="BD3659"/>
      <c r="BE3659" s="171"/>
      <c r="BF3659" s="171"/>
      <c r="BG3659" s="171"/>
      <c r="BH3659" s="171"/>
      <c r="BI3659" s="171"/>
      <c r="BJ3659" s="171"/>
      <c r="BK3659" s="171"/>
      <c r="BL3659" s="171"/>
      <c r="BM3659" s="171"/>
      <c r="BN3659" s="171"/>
      <c r="BO3659" s="171"/>
      <c r="BP3659" s="171"/>
      <c r="BQ3659" s="171"/>
      <c r="BR3659" s="171"/>
      <c r="BS3659" s="171"/>
      <c r="BT3659" s="171"/>
      <c r="BU3659" s="171"/>
      <c r="BV3659" s="171"/>
      <c r="BW3659" s="171"/>
      <c r="BX3659" s="171"/>
      <c r="BY3659" s="171"/>
      <c r="BZ3659" s="171"/>
      <c r="CA3659" s="171"/>
      <c r="CB3659" s="171"/>
      <c r="CC3659" s="171"/>
      <c r="CD3659" s="171"/>
      <c r="CE3659" s="171"/>
      <c r="CF3659" s="171"/>
      <c r="CG3659" s="171"/>
      <c r="CH3659" s="171"/>
      <c r="CI3659" s="171"/>
      <c r="CJ3659" s="171"/>
      <c r="CK3659" s="171"/>
      <c r="CL3659" s="171"/>
      <c r="CM3659" s="171"/>
      <c r="CN3659" s="171"/>
      <c r="CO3659" s="171"/>
      <c r="CP3659" s="171"/>
      <c r="CQ3659" s="171"/>
      <c r="CR3659" s="171"/>
      <c r="CS3659" s="171"/>
      <c r="CT3659" s="171"/>
      <c r="CU3659" s="171"/>
      <c r="CV3659" s="171"/>
      <c r="CW3659" s="171"/>
      <c r="CX3659" s="171"/>
      <c r="CY3659" s="171"/>
      <c r="CZ3659" s="171"/>
      <c r="DA3659" s="171"/>
      <c r="DB3659" s="171"/>
      <c r="DC3659" s="171"/>
      <c r="DD3659" s="171"/>
      <c r="DE3659" s="171"/>
      <c r="DF3659" s="171"/>
      <c r="DG3659" s="171"/>
      <c r="DH3659" s="171"/>
      <c r="DI3659" s="171"/>
      <c r="DJ3659" s="171"/>
      <c r="DK3659" s="171"/>
      <c r="DL3659" s="171"/>
      <c r="DM3659" s="171"/>
      <c r="DN3659" s="171"/>
      <c r="DO3659" s="171"/>
      <c r="DP3659" s="171"/>
      <c r="DQ3659" s="171"/>
      <c r="DR3659" s="171"/>
      <c r="DS3659" s="171"/>
      <c r="DT3659" s="171"/>
      <c r="DU3659" s="171"/>
      <c r="DV3659" s="171"/>
      <c r="DW3659" s="171"/>
      <c r="DX3659" s="171"/>
      <c r="DY3659" s="171"/>
      <c r="DZ3659" s="171"/>
      <c r="EA3659" s="171"/>
      <c r="EB3659" s="171"/>
      <c r="EC3659" s="171"/>
      <c r="ED3659" s="171"/>
      <c r="EE3659" s="171"/>
      <c r="EF3659" s="171"/>
      <c r="EG3659" s="171"/>
      <c r="EH3659" s="171"/>
      <c r="EI3659" s="171"/>
      <c r="EJ3659" s="171"/>
      <c r="EK3659" s="171"/>
      <c r="EL3659" s="171"/>
      <c r="EM3659" s="171"/>
      <c r="EN3659" s="171"/>
    </row>
    <row r="3660" spans="43:144" ht="15" x14ac:dyDescent="0.25">
      <c r="AQ3660" s="171"/>
      <c r="AR3660"/>
      <c r="AS3660"/>
      <c r="AT3660"/>
      <c r="AU3660"/>
      <c r="AV3660"/>
      <c r="AW3660"/>
      <c r="AX3660"/>
      <c r="AY3660"/>
      <c r="AZ3660"/>
      <c r="BA3660"/>
      <c r="BB3660"/>
      <c r="BC3660"/>
      <c r="BD3660"/>
      <c r="BE3660" s="171"/>
      <c r="BF3660" s="171"/>
      <c r="BG3660" s="171"/>
      <c r="BH3660" s="171"/>
      <c r="BI3660" s="171"/>
      <c r="BJ3660" s="171"/>
      <c r="BK3660" s="171"/>
      <c r="BL3660" s="171"/>
      <c r="BM3660" s="171"/>
      <c r="BN3660" s="171"/>
      <c r="BO3660" s="171"/>
      <c r="BP3660" s="171"/>
      <c r="BQ3660" s="171"/>
      <c r="BR3660" s="171"/>
      <c r="BS3660" s="171"/>
      <c r="BT3660" s="171"/>
      <c r="BU3660" s="171"/>
      <c r="BV3660" s="171"/>
      <c r="BW3660" s="171"/>
      <c r="BX3660" s="171"/>
      <c r="BY3660" s="171"/>
      <c r="BZ3660" s="171"/>
      <c r="CA3660" s="171"/>
      <c r="CB3660" s="171"/>
      <c r="CC3660" s="171"/>
      <c r="CD3660" s="171"/>
      <c r="CE3660" s="171"/>
      <c r="CF3660" s="171"/>
      <c r="CG3660" s="171"/>
      <c r="CH3660" s="171"/>
      <c r="CI3660" s="171"/>
      <c r="CJ3660" s="171"/>
      <c r="CK3660" s="171"/>
      <c r="CL3660" s="171"/>
      <c r="CM3660" s="171"/>
      <c r="CN3660" s="171"/>
      <c r="CO3660" s="171"/>
      <c r="CP3660" s="171"/>
      <c r="CQ3660" s="171"/>
      <c r="CR3660" s="171"/>
      <c r="CS3660" s="171"/>
      <c r="CT3660" s="171"/>
      <c r="CU3660" s="171"/>
      <c r="CV3660" s="171"/>
      <c r="CW3660" s="171"/>
      <c r="CX3660" s="171"/>
      <c r="CY3660" s="171"/>
      <c r="CZ3660" s="171"/>
      <c r="DA3660" s="171"/>
      <c r="DB3660" s="171"/>
      <c r="DC3660" s="171"/>
      <c r="DD3660" s="171"/>
      <c r="DE3660" s="171"/>
      <c r="DF3660" s="171"/>
      <c r="DG3660" s="171"/>
      <c r="DH3660" s="171"/>
      <c r="DI3660" s="171"/>
      <c r="DJ3660" s="171"/>
      <c r="DK3660" s="171"/>
      <c r="DL3660" s="171"/>
      <c r="DM3660" s="171"/>
      <c r="DN3660" s="171"/>
      <c r="DO3660" s="171"/>
      <c r="DP3660" s="171"/>
      <c r="DQ3660" s="171"/>
      <c r="DR3660" s="171"/>
      <c r="DS3660" s="171"/>
      <c r="DT3660" s="171"/>
      <c r="DU3660" s="171"/>
      <c r="DV3660" s="171"/>
      <c r="DW3660" s="171"/>
      <c r="DX3660" s="171"/>
      <c r="DY3660" s="171"/>
      <c r="DZ3660" s="171"/>
      <c r="EA3660" s="171"/>
      <c r="EB3660" s="171"/>
      <c r="EC3660" s="171"/>
      <c r="ED3660" s="171"/>
      <c r="EE3660" s="171"/>
      <c r="EF3660" s="171"/>
      <c r="EG3660" s="171"/>
      <c r="EH3660" s="171"/>
      <c r="EI3660" s="171"/>
      <c r="EJ3660" s="171"/>
      <c r="EK3660" s="171"/>
      <c r="EL3660" s="171"/>
      <c r="EM3660" s="171"/>
      <c r="EN3660" s="171"/>
    </row>
    <row r="3661" spans="43:144" ht="15" x14ac:dyDescent="0.25">
      <c r="AQ3661" s="171"/>
      <c r="AR3661"/>
      <c r="AS3661"/>
      <c r="AT3661"/>
      <c r="AU3661"/>
      <c r="AV3661"/>
      <c r="AW3661"/>
      <c r="AX3661"/>
      <c r="AY3661"/>
      <c r="AZ3661"/>
      <c r="BA3661"/>
      <c r="BB3661"/>
      <c r="BC3661"/>
      <c r="BD3661"/>
      <c r="BE3661" s="171"/>
      <c r="BF3661" s="171"/>
      <c r="BG3661" s="171"/>
      <c r="BH3661" s="171"/>
      <c r="BI3661" s="171"/>
      <c r="BJ3661" s="171"/>
      <c r="BK3661" s="171"/>
      <c r="BL3661" s="171"/>
      <c r="BM3661" s="171"/>
      <c r="BN3661" s="171"/>
      <c r="BO3661" s="171"/>
      <c r="BP3661" s="171"/>
      <c r="BQ3661" s="171"/>
      <c r="BR3661" s="171"/>
      <c r="BS3661" s="171"/>
      <c r="BT3661" s="171"/>
      <c r="BU3661" s="171"/>
      <c r="BV3661" s="171"/>
      <c r="BW3661" s="171"/>
      <c r="BX3661" s="171"/>
      <c r="BY3661" s="171"/>
      <c r="BZ3661" s="171"/>
      <c r="CA3661" s="171"/>
      <c r="CB3661" s="171"/>
      <c r="CC3661" s="171"/>
      <c r="CD3661" s="171"/>
      <c r="CE3661" s="171"/>
      <c r="CF3661" s="171"/>
      <c r="CG3661" s="171"/>
      <c r="CH3661" s="171"/>
      <c r="CI3661" s="171"/>
      <c r="CJ3661" s="171"/>
      <c r="CK3661" s="171"/>
      <c r="CL3661" s="171"/>
      <c r="CM3661" s="171"/>
      <c r="CN3661" s="171"/>
      <c r="CO3661" s="171"/>
      <c r="CP3661" s="171"/>
      <c r="CQ3661" s="171"/>
      <c r="CR3661" s="171"/>
      <c r="CS3661" s="171"/>
      <c r="CT3661" s="171"/>
      <c r="CU3661" s="171"/>
      <c r="CV3661" s="171"/>
      <c r="CW3661" s="171"/>
      <c r="CX3661" s="171"/>
      <c r="CY3661" s="171"/>
      <c r="CZ3661" s="171"/>
      <c r="DA3661" s="171"/>
      <c r="DB3661" s="171"/>
      <c r="DC3661" s="171"/>
      <c r="DD3661" s="171"/>
      <c r="DE3661" s="171"/>
      <c r="DF3661" s="171"/>
      <c r="DG3661" s="171"/>
      <c r="DH3661" s="171"/>
      <c r="DI3661" s="171"/>
      <c r="DJ3661" s="171"/>
      <c r="DK3661" s="171"/>
      <c r="DL3661" s="171"/>
      <c r="DM3661" s="171"/>
      <c r="DN3661" s="171"/>
      <c r="DO3661" s="171"/>
      <c r="DP3661" s="171"/>
      <c r="DQ3661" s="171"/>
      <c r="DR3661" s="171"/>
      <c r="DS3661" s="171"/>
      <c r="DT3661" s="171"/>
      <c r="DU3661" s="171"/>
      <c r="DV3661" s="171"/>
      <c r="DW3661" s="171"/>
      <c r="DX3661" s="171"/>
      <c r="DY3661" s="171"/>
      <c r="DZ3661" s="171"/>
      <c r="EA3661" s="171"/>
      <c r="EB3661" s="171"/>
      <c r="EC3661" s="171"/>
      <c r="ED3661" s="171"/>
      <c r="EE3661" s="171"/>
      <c r="EF3661" s="171"/>
      <c r="EG3661" s="171"/>
      <c r="EH3661" s="171"/>
      <c r="EI3661" s="171"/>
      <c r="EJ3661" s="171"/>
      <c r="EK3661" s="171"/>
      <c r="EL3661" s="171"/>
      <c r="EM3661" s="171"/>
      <c r="EN3661" s="171"/>
    </row>
    <row r="3662" spans="43:144" ht="15" x14ac:dyDescent="0.25">
      <c r="AQ3662" s="171"/>
      <c r="AR3662"/>
      <c r="AS3662"/>
      <c r="AT3662"/>
      <c r="AU3662"/>
      <c r="AV3662"/>
      <c r="AW3662"/>
      <c r="AX3662"/>
      <c r="AY3662"/>
      <c r="AZ3662"/>
      <c r="BA3662"/>
      <c r="BB3662"/>
      <c r="BC3662"/>
      <c r="BD3662"/>
      <c r="BE3662" s="171"/>
      <c r="BF3662" s="171"/>
      <c r="BG3662" s="171"/>
      <c r="BH3662" s="171"/>
      <c r="BI3662" s="171"/>
      <c r="BJ3662" s="171"/>
      <c r="BK3662" s="171"/>
      <c r="BL3662" s="171"/>
      <c r="BM3662" s="171"/>
      <c r="BN3662" s="171"/>
      <c r="BO3662" s="171"/>
      <c r="BP3662" s="171"/>
      <c r="BQ3662" s="171"/>
      <c r="BR3662" s="171"/>
      <c r="BS3662" s="171"/>
      <c r="BT3662" s="171"/>
      <c r="BU3662" s="171"/>
      <c r="BV3662" s="171"/>
      <c r="BW3662" s="171"/>
      <c r="BX3662" s="171"/>
      <c r="BY3662" s="171"/>
      <c r="BZ3662" s="171"/>
      <c r="CA3662" s="171"/>
      <c r="CB3662" s="171"/>
      <c r="CC3662" s="171"/>
      <c r="CD3662" s="171"/>
      <c r="CE3662" s="171"/>
      <c r="CF3662" s="171"/>
      <c r="CG3662" s="171"/>
      <c r="CH3662" s="171"/>
      <c r="CI3662" s="171"/>
      <c r="CJ3662" s="171"/>
      <c r="CK3662" s="171"/>
      <c r="CL3662" s="171"/>
      <c r="CM3662" s="171"/>
      <c r="CN3662" s="171"/>
      <c r="CO3662" s="171"/>
      <c r="CP3662" s="171"/>
      <c r="CQ3662" s="171"/>
      <c r="CR3662" s="171"/>
      <c r="CS3662" s="171"/>
      <c r="CT3662" s="171"/>
      <c r="CU3662" s="171"/>
      <c r="CV3662" s="171"/>
      <c r="CW3662" s="171"/>
      <c r="CX3662" s="171"/>
      <c r="CY3662" s="171"/>
      <c r="CZ3662" s="171"/>
      <c r="DA3662" s="171"/>
      <c r="DB3662" s="171"/>
      <c r="DC3662" s="171"/>
      <c r="DD3662" s="171"/>
      <c r="DE3662" s="171"/>
      <c r="DF3662" s="171"/>
      <c r="DG3662" s="171"/>
      <c r="DH3662" s="171"/>
      <c r="DI3662" s="171"/>
      <c r="DJ3662" s="171"/>
      <c r="DK3662" s="171"/>
      <c r="DL3662" s="171"/>
      <c r="DM3662" s="171"/>
      <c r="DN3662" s="171"/>
      <c r="DO3662" s="171"/>
      <c r="DP3662" s="171"/>
      <c r="DQ3662" s="171"/>
      <c r="DR3662" s="171"/>
      <c r="DS3662" s="171"/>
      <c r="DT3662" s="171"/>
      <c r="DU3662" s="171"/>
      <c r="DV3662" s="171"/>
      <c r="DW3662" s="171"/>
      <c r="DX3662" s="171"/>
      <c r="DY3662" s="171"/>
      <c r="DZ3662" s="171"/>
      <c r="EA3662" s="171"/>
      <c r="EB3662" s="171"/>
      <c r="EC3662" s="171"/>
      <c r="ED3662" s="171"/>
      <c r="EE3662" s="171"/>
      <c r="EF3662" s="171"/>
      <c r="EG3662" s="171"/>
      <c r="EH3662" s="171"/>
      <c r="EI3662" s="171"/>
      <c r="EJ3662" s="171"/>
      <c r="EK3662" s="171"/>
      <c r="EL3662" s="171"/>
      <c r="EM3662" s="171"/>
      <c r="EN3662" s="171"/>
    </row>
    <row r="3663" spans="43:144" ht="15" x14ac:dyDescent="0.25">
      <c r="AQ3663" s="171"/>
      <c r="AR3663"/>
      <c r="AS3663"/>
      <c r="AT3663"/>
      <c r="AU3663"/>
      <c r="AV3663"/>
      <c r="AW3663"/>
      <c r="AX3663"/>
      <c r="AY3663"/>
      <c r="AZ3663"/>
      <c r="BA3663"/>
      <c r="BB3663"/>
      <c r="BC3663"/>
      <c r="BD3663"/>
      <c r="BE3663" s="171"/>
      <c r="BF3663" s="171"/>
      <c r="BG3663" s="171"/>
      <c r="BH3663" s="171"/>
      <c r="BI3663" s="171"/>
      <c r="BJ3663" s="171"/>
      <c r="BK3663" s="171"/>
      <c r="BL3663" s="171"/>
      <c r="BM3663" s="171"/>
      <c r="BN3663" s="171"/>
      <c r="BO3663" s="171"/>
      <c r="BP3663" s="171"/>
      <c r="BQ3663" s="171"/>
      <c r="BR3663" s="171"/>
      <c r="BS3663" s="171"/>
      <c r="BT3663" s="171"/>
      <c r="BU3663" s="171"/>
      <c r="BV3663" s="171"/>
      <c r="BW3663" s="171"/>
      <c r="BX3663" s="171"/>
      <c r="BY3663" s="171"/>
      <c r="BZ3663" s="171"/>
      <c r="CA3663" s="171"/>
      <c r="CB3663" s="171"/>
      <c r="CC3663" s="171"/>
      <c r="CD3663" s="171"/>
      <c r="CE3663" s="171"/>
      <c r="CF3663" s="171"/>
      <c r="CG3663" s="171"/>
      <c r="CH3663" s="171"/>
      <c r="CI3663" s="171"/>
      <c r="CJ3663" s="171"/>
      <c r="CK3663" s="171"/>
      <c r="CL3663" s="171"/>
      <c r="CM3663" s="171"/>
      <c r="CN3663" s="171"/>
      <c r="CO3663" s="171"/>
      <c r="CP3663" s="171"/>
      <c r="CQ3663" s="171"/>
      <c r="CR3663" s="171"/>
      <c r="CS3663" s="171"/>
      <c r="CT3663" s="171"/>
      <c r="CU3663" s="171"/>
      <c r="CV3663" s="171"/>
      <c r="CW3663" s="171"/>
      <c r="CX3663" s="171"/>
      <c r="CY3663" s="171"/>
      <c r="CZ3663" s="171"/>
      <c r="DA3663" s="171"/>
      <c r="DB3663" s="171"/>
      <c r="DC3663" s="171"/>
      <c r="DD3663" s="171"/>
      <c r="DE3663" s="171"/>
      <c r="DF3663" s="171"/>
      <c r="DG3663" s="171"/>
      <c r="DH3663" s="171"/>
      <c r="DI3663" s="171"/>
      <c r="DJ3663" s="171"/>
      <c r="DK3663" s="171"/>
      <c r="DL3663" s="171"/>
      <c r="DM3663" s="171"/>
      <c r="DN3663" s="171"/>
      <c r="DO3663" s="171"/>
      <c r="DP3663" s="171"/>
      <c r="DQ3663" s="171"/>
      <c r="DR3663" s="171"/>
      <c r="DS3663" s="171"/>
      <c r="DT3663" s="171"/>
      <c r="DU3663" s="171"/>
      <c r="DV3663" s="171"/>
      <c r="DW3663" s="171"/>
      <c r="DX3663" s="171"/>
      <c r="DY3663" s="171"/>
      <c r="DZ3663" s="171"/>
      <c r="EA3663" s="171"/>
      <c r="EB3663" s="171"/>
      <c r="EC3663" s="171"/>
      <c r="ED3663" s="171"/>
      <c r="EE3663" s="171"/>
      <c r="EF3663" s="171"/>
      <c r="EG3663" s="171"/>
      <c r="EH3663" s="171"/>
      <c r="EI3663" s="171"/>
      <c r="EJ3663" s="171"/>
      <c r="EK3663" s="171"/>
      <c r="EL3663" s="171"/>
      <c r="EM3663" s="171"/>
      <c r="EN3663" s="171"/>
    </row>
    <row r="3664" spans="43:144" ht="15" x14ac:dyDescent="0.25">
      <c r="AQ3664" s="171"/>
      <c r="AR3664"/>
      <c r="AS3664"/>
      <c r="AT3664"/>
      <c r="AU3664"/>
      <c r="AV3664"/>
      <c r="AW3664"/>
      <c r="AX3664"/>
      <c r="AY3664"/>
      <c r="AZ3664"/>
      <c r="BA3664"/>
      <c r="BB3664"/>
      <c r="BC3664"/>
      <c r="BD3664"/>
      <c r="BE3664" s="171"/>
      <c r="BF3664" s="171"/>
      <c r="BG3664" s="171"/>
      <c r="BH3664" s="171"/>
      <c r="BI3664" s="171"/>
      <c r="BJ3664" s="171"/>
      <c r="BK3664" s="171"/>
      <c r="BL3664" s="171"/>
      <c r="BM3664" s="171"/>
      <c r="BN3664" s="171"/>
      <c r="BO3664" s="171"/>
      <c r="BP3664" s="171"/>
      <c r="BQ3664" s="171"/>
      <c r="BR3664" s="171"/>
      <c r="BS3664" s="171"/>
      <c r="BT3664" s="171"/>
      <c r="BU3664" s="171"/>
      <c r="BV3664" s="171"/>
      <c r="BW3664" s="171"/>
      <c r="BX3664" s="171"/>
      <c r="BY3664" s="171"/>
      <c r="BZ3664" s="171"/>
      <c r="CA3664" s="171"/>
      <c r="CB3664" s="171"/>
      <c r="CC3664" s="171"/>
      <c r="CD3664" s="171"/>
      <c r="CE3664" s="171"/>
      <c r="CF3664" s="171"/>
      <c r="CG3664" s="171"/>
      <c r="CH3664" s="171"/>
      <c r="CI3664" s="171"/>
      <c r="CJ3664" s="171"/>
      <c r="CK3664" s="171"/>
      <c r="CL3664" s="171"/>
      <c r="CM3664" s="171"/>
      <c r="CN3664" s="171"/>
      <c r="CO3664" s="171"/>
      <c r="CP3664" s="171"/>
      <c r="CQ3664" s="171"/>
      <c r="CR3664" s="171"/>
      <c r="CS3664" s="171"/>
      <c r="CT3664" s="171"/>
      <c r="CU3664" s="171"/>
      <c r="CV3664" s="171"/>
      <c r="CW3664" s="171"/>
      <c r="CX3664" s="171"/>
      <c r="CY3664" s="171"/>
      <c r="CZ3664" s="171"/>
      <c r="DA3664" s="171"/>
      <c r="DB3664" s="171"/>
      <c r="DC3664" s="171"/>
      <c r="DD3664" s="171"/>
      <c r="DE3664" s="171"/>
      <c r="DF3664" s="171"/>
      <c r="DG3664" s="171"/>
      <c r="DH3664" s="171"/>
      <c r="DI3664" s="171"/>
      <c r="DJ3664" s="171"/>
      <c r="DK3664" s="171"/>
      <c r="DL3664" s="171"/>
      <c r="DM3664" s="171"/>
      <c r="DN3664" s="171"/>
      <c r="DO3664" s="171"/>
      <c r="DP3664" s="171"/>
      <c r="DQ3664" s="171"/>
      <c r="DR3664" s="171"/>
      <c r="DS3664" s="171"/>
      <c r="DT3664" s="171"/>
      <c r="DU3664" s="171"/>
      <c r="DV3664" s="171"/>
      <c r="DW3664" s="171"/>
      <c r="DX3664" s="171"/>
      <c r="DY3664" s="171"/>
      <c r="DZ3664" s="171"/>
      <c r="EA3664" s="171"/>
      <c r="EB3664" s="171"/>
      <c r="EC3664" s="171"/>
      <c r="ED3664" s="171"/>
      <c r="EE3664" s="171"/>
      <c r="EF3664" s="171"/>
      <c r="EG3664" s="171"/>
      <c r="EH3664" s="171"/>
      <c r="EI3664" s="171"/>
      <c r="EJ3664" s="171"/>
      <c r="EK3664" s="171"/>
      <c r="EL3664" s="171"/>
      <c r="EM3664" s="171"/>
      <c r="EN3664" s="171"/>
    </row>
    <row r="3665" spans="43:144" ht="15" x14ac:dyDescent="0.25">
      <c r="AQ3665" s="171"/>
      <c r="AR3665"/>
      <c r="AS3665"/>
      <c r="AT3665"/>
      <c r="AU3665"/>
      <c r="AV3665"/>
      <c r="AW3665"/>
      <c r="AX3665"/>
      <c r="AY3665"/>
      <c r="AZ3665"/>
      <c r="BA3665"/>
      <c r="BB3665"/>
      <c r="BC3665"/>
      <c r="BD3665"/>
      <c r="BE3665" s="171"/>
      <c r="BF3665" s="171"/>
      <c r="BG3665" s="171"/>
      <c r="BH3665" s="171"/>
      <c r="BI3665" s="171"/>
      <c r="BJ3665" s="171"/>
      <c r="BK3665" s="171"/>
      <c r="BL3665" s="171"/>
      <c r="BM3665" s="171"/>
      <c r="BN3665" s="171"/>
      <c r="BO3665" s="171"/>
      <c r="BP3665" s="171"/>
      <c r="BQ3665" s="171"/>
      <c r="BR3665" s="171"/>
      <c r="BS3665" s="171"/>
      <c r="BT3665" s="171"/>
      <c r="BU3665" s="171"/>
      <c r="BV3665" s="171"/>
      <c r="BW3665" s="171"/>
      <c r="BX3665" s="171"/>
      <c r="BY3665" s="171"/>
      <c r="BZ3665" s="171"/>
      <c r="CA3665" s="171"/>
      <c r="CB3665" s="171"/>
      <c r="CC3665" s="171"/>
      <c r="CD3665" s="171"/>
      <c r="CE3665" s="171"/>
      <c r="CF3665" s="171"/>
      <c r="CG3665" s="171"/>
      <c r="CH3665" s="171"/>
      <c r="CI3665" s="171"/>
      <c r="CJ3665" s="171"/>
      <c r="CK3665" s="171"/>
      <c r="CL3665" s="171"/>
      <c r="CM3665" s="171"/>
      <c r="CN3665" s="171"/>
      <c r="CO3665" s="171"/>
      <c r="CP3665" s="171"/>
      <c r="CQ3665" s="171"/>
      <c r="CR3665" s="171"/>
      <c r="CS3665" s="171"/>
      <c r="CT3665" s="171"/>
      <c r="CU3665" s="171"/>
      <c r="CV3665" s="171"/>
      <c r="CW3665" s="171"/>
      <c r="CX3665" s="171"/>
      <c r="CY3665" s="171"/>
      <c r="CZ3665" s="171"/>
      <c r="DA3665" s="171"/>
      <c r="DB3665" s="171"/>
      <c r="DC3665" s="171"/>
      <c r="DD3665" s="171"/>
      <c r="DE3665" s="171"/>
      <c r="DF3665" s="171"/>
      <c r="DG3665" s="171"/>
      <c r="DH3665" s="171"/>
      <c r="DI3665" s="171"/>
      <c r="DJ3665" s="171"/>
      <c r="DK3665" s="171"/>
      <c r="DL3665" s="171"/>
      <c r="DM3665" s="171"/>
      <c r="DN3665" s="171"/>
      <c r="DO3665" s="171"/>
      <c r="DP3665" s="171"/>
      <c r="DQ3665" s="171"/>
      <c r="DR3665" s="171"/>
      <c r="DS3665" s="171"/>
      <c r="DT3665" s="171"/>
      <c r="DU3665" s="171"/>
      <c r="DV3665" s="171"/>
      <c r="DW3665" s="171"/>
      <c r="DX3665" s="171"/>
      <c r="DY3665" s="171"/>
      <c r="DZ3665" s="171"/>
      <c r="EA3665" s="171"/>
      <c r="EB3665" s="171"/>
      <c r="EC3665" s="171"/>
      <c r="ED3665" s="171"/>
      <c r="EE3665" s="171"/>
      <c r="EF3665" s="171"/>
      <c r="EG3665" s="171"/>
      <c r="EH3665" s="171"/>
      <c r="EI3665" s="171"/>
      <c r="EJ3665" s="171"/>
      <c r="EK3665" s="171"/>
      <c r="EL3665" s="171"/>
      <c r="EM3665" s="171"/>
      <c r="EN3665" s="171"/>
    </row>
    <row r="3666" spans="43:144" ht="15" x14ac:dyDescent="0.25">
      <c r="AQ3666" s="171"/>
      <c r="AR3666"/>
      <c r="AS3666"/>
      <c r="AT3666"/>
      <c r="AU3666"/>
      <c r="AV3666"/>
      <c r="AW3666"/>
      <c r="AX3666"/>
      <c r="AY3666"/>
      <c r="AZ3666"/>
      <c r="BA3666"/>
      <c r="BB3666"/>
      <c r="BC3666"/>
      <c r="BD3666"/>
      <c r="BE3666" s="171"/>
      <c r="BF3666" s="171"/>
      <c r="BG3666" s="171"/>
      <c r="BH3666" s="171"/>
      <c r="BI3666" s="171"/>
      <c r="BJ3666" s="171"/>
      <c r="BK3666" s="171"/>
      <c r="BL3666" s="171"/>
      <c r="BM3666" s="171"/>
      <c r="BN3666" s="171"/>
      <c r="BO3666" s="171"/>
      <c r="BP3666" s="171"/>
      <c r="BQ3666" s="171"/>
      <c r="BR3666" s="171"/>
      <c r="BS3666" s="171"/>
      <c r="BT3666" s="171"/>
      <c r="BU3666" s="171"/>
      <c r="BV3666" s="171"/>
      <c r="BW3666" s="171"/>
      <c r="BX3666" s="171"/>
      <c r="BY3666" s="171"/>
      <c r="BZ3666" s="171"/>
      <c r="CA3666" s="171"/>
      <c r="CB3666" s="171"/>
      <c r="CC3666" s="171"/>
      <c r="CD3666" s="171"/>
      <c r="CE3666" s="171"/>
      <c r="CF3666" s="171"/>
      <c r="CG3666" s="171"/>
      <c r="CH3666" s="171"/>
      <c r="CI3666" s="171"/>
      <c r="CJ3666" s="171"/>
      <c r="CK3666" s="171"/>
      <c r="CL3666" s="171"/>
      <c r="CM3666" s="171"/>
      <c r="CN3666" s="171"/>
      <c r="CO3666" s="171"/>
      <c r="CP3666" s="171"/>
      <c r="CQ3666" s="171"/>
      <c r="CR3666" s="171"/>
      <c r="CS3666" s="171"/>
      <c r="CT3666" s="171"/>
      <c r="CU3666" s="171"/>
      <c r="CV3666" s="171"/>
      <c r="CW3666" s="171"/>
      <c r="CX3666" s="171"/>
      <c r="CY3666" s="171"/>
      <c r="CZ3666" s="171"/>
      <c r="DA3666" s="171"/>
      <c r="DB3666" s="171"/>
      <c r="DC3666" s="171"/>
      <c r="DD3666" s="171"/>
      <c r="DE3666" s="171"/>
      <c r="DF3666" s="171"/>
      <c r="DG3666" s="171"/>
      <c r="DH3666" s="171"/>
      <c r="DI3666" s="171"/>
      <c r="DJ3666" s="171"/>
      <c r="DK3666" s="171"/>
      <c r="DL3666" s="171"/>
      <c r="DM3666" s="171"/>
      <c r="DN3666" s="171"/>
      <c r="DO3666" s="171"/>
      <c r="DP3666" s="171"/>
      <c r="DQ3666" s="171"/>
      <c r="DR3666" s="171"/>
      <c r="DS3666" s="171"/>
      <c r="DT3666" s="171"/>
      <c r="DU3666" s="171"/>
      <c r="DV3666" s="171"/>
      <c r="DW3666" s="171"/>
      <c r="DX3666" s="171"/>
      <c r="DY3666" s="171"/>
      <c r="DZ3666" s="171"/>
      <c r="EA3666" s="171"/>
      <c r="EB3666" s="171"/>
      <c r="EC3666" s="171"/>
      <c r="ED3666" s="171"/>
      <c r="EE3666" s="171"/>
      <c r="EF3666" s="171"/>
      <c r="EG3666" s="171"/>
      <c r="EH3666" s="171"/>
      <c r="EI3666" s="171"/>
      <c r="EJ3666" s="171"/>
      <c r="EK3666" s="171"/>
      <c r="EL3666" s="171"/>
      <c r="EM3666" s="171"/>
      <c r="EN3666" s="171"/>
    </row>
    <row r="3667" spans="43:144" ht="15" x14ac:dyDescent="0.25">
      <c r="AQ3667" s="171"/>
      <c r="AR3667"/>
      <c r="AS3667"/>
      <c r="AT3667"/>
      <c r="AU3667"/>
      <c r="AV3667"/>
      <c r="AW3667"/>
      <c r="AX3667"/>
      <c r="AY3667"/>
      <c r="AZ3667"/>
      <c r="BA3667"/>
      <c r="BB3667"/>
      <c r="BC3667"/>
      <c r="BD3667"/>
      <c r="BE3667" s="171"/>
      <c r="BF3667" s="171"/>
      <c r="BG3667" s="171"/>
      <c r="BH3667" s="171"/>
      <c r="BI3667" s="171"/>
      <c r="BJ3667" s="171"/>
      <c r="BK3667" s="171"/>
      <c r="BL3667" s="171"/>
      <c r="BM3667" s="171"/>
      <c r="BN3667" s="171"/>
      <c r="BO3667" s="171"/>
      <c r="BP3667" s="171"/>
      <c r="BQ3667" s="171"/>
      <c r="BR3667" s="171"/>
      <c r="BS3667" s="171"/>
      <c r="BT3667" s="171"/>
      <c r="BU3667" s="171"/>
      <c r="BV3667" s="171"/>
      <c r="BW3667" s="171"/>
      <c r="BX3667" s="171"/>
      <c r="BY3667" s="171"/>
      <c r="BZ3667" s="171"/>
      <c r="CA3667" s="171"/>
      <c r="CB3667" s="171"/>
      <c r="CC3667" s="171"/>
      <c r="CD3667" s="171"/>
      <c r="CE3667" s="171"/>
      <c r="CF3667" s="171"/>
      <c r="CG3667" s="171"/>
      <c r="CH3667" s="171"/>
      <c r="CI3667" s="171"/>
      <c r="CJ3667" s="171"/>
      <c r="CK3667" s="171"/>
      <c r="CL3667" s="171"/>
      <c r="CM3667" s="171"/>
      <c r="CN3667" s="171"/>
      <c r="CO3667" s="171"/>
      <c r="CP3667" s="171"/>
      <c r="CQ3667" s="171"/>
      <c r="CR3667" s="171"/>
      <c r="CS3667" s="171"/>
      <c r="CT3667" s="171"/>
      <c r="CU3667" s="171"/>
      <c r="CV3667" s="171"/>
      <c r="CW3667" s="171"/>
      <c r="CX3667" s="171"/>
      <c r="CY3667" s="171"/>
      <c r="CZ3667" s="171"/>
      <c r="DA3667" s="171"/>
      <c r="DB3667" s="171"/>
      <c r="DC3667" s="171"/>
      <c r="DD3667" s="171"/>
      <c r="DE3667" s="171"/>
      <c r="DF3667" s="171"/>
      <c r="DG3667" s="171"/>
      <c r="DH3667" s="171"/>
      <c r="DI3667" s="171"/>
      <c r="DJ3667" s="171"/>
      <c r="DK3667" s="171"/>
      <c r="DL3667" s="171"/>
      <c r="DM3667" s="171"/>
      <c r="DN3667" s="171"/>
      <c r="DO3667" s="171"/>
      <c r="DP3667" s="171"/>
      <c r="DQ3667" s="171"/>
      <c r="DR3667" s="171"/>
      <c r="DS3667" s="171"/>
      <c r="DT3667" s="171"/>
      <c r="DU3667" s="171"/>
      <c r="DV3667" s="171"/>
      <c r="DW3667" s="171"/>
      <c r="DX3667" s="171"/>
      <c r="DY3667" s="171"/>
      <c r="DZ3667" s="171"/>
      <c r="EA3667" s="171"/>
      <c r="EB3667" s="171"/>
      <c r="EC3667" s="171"/>
      <c r="ED3667" s="171"/>
      <c r="EE3667" s="171"/>
      <c r="EF3667" s="171"/>
      <c r="EG3667" s="171"/>
      <c r="EH3667" s="171"/>
      <c r="EI3667" s="171"/>
      <c r="EJ3667" s="171"/>
      <c r="EK3667" s="171"/>
      <c r="EL3667" s="171"/>
      <c r="EM3667" s="171"/>
      <c r="EN3667" s="171"/>
    </row>
    <row r="3668" spans="43:144" ht="15" x14ac:dyDescent="0.25">
      <c r="AQ3668" s="171"/>
      <c r="AR3668"/>
      <c r="AS3668"/>
      <c r="AT3668"/>
      <c r="AU3668"/>
      <c r="AV3668"/>
      <c r="AW3668"/>
      <c r="AX3668"/>
      <c r="AY3668"/>
      <c r="AZ3668"/>
      <c r="BA3668"/>
      <c r="BB3668"/>
      <c r="BC3668"/>
      <c r="BD3668"/>
      <c r="BE3668" s="171"/>
      <c r="BF3668" s="171"/>
      <c r="BG3668" s="171"/>
      <c r="BH3668" s="171"/>
      <c r="BI3668" s="171"/>
      <c r="BJ3668" s="171"/>
      <c r="BK3668" s="171"/>
      <c r="BL3668" s="171"/>
      <c r="BM3668" s="171"/>
      <c r="BN3668" s="171"/>
      <c r="BO3668" s="171"/>
      <c r="BP3668" s="171"/>
      <c r="BQ3668" s="171"/>
      <c r="BR3668" s="171"/>
      <c r="BS3668" s="171"/>
      <c r="BT3668" s="171"/>
      <c r="BU3668" s="171"/>
      <c r="BV3668" s="171"/>
      <c r="BW3668" s="171"/>
      <c r="BX3668" s="171"/>
      <c r="BY3668" s="171"/>
      <c r="BZ3668" s="171"/>
      <c r="CA3668" s="171"/>
      <c r="CB3668" s="171"/>
      <c r="CC3668" s="171"/>
      <c r="CD3668" s="171"/>
      <c r="CE3668" s="171"/>
      <c r="CF3668" s="171"/>
      <c r="CG3668" s="171"/>
      <c r="CH3668" s="171"/>
      <c r="CI3668" s="171"/>
      <c r="CJ3668" s="171"/>
      <c r="CK3668" s="171"/>
      <c r="CL3668" s="171"/>
      <c r="CM3668" s="171"/>
      <c r="CN3668" s="171"/>
      <c r="CO3668" s="171"/>
      <c r="CP3668" s="171"/>
      <c r="CQ3668" s="171"/>
      <c r="CR3668" s="171"/>
      <c r="CS3668" s="171"/>
      <c r="CT3668" s="171"/>
      <c r="CU3668" s="171"/>
      <c r="CV3668" s="171"/>
      <c r="CW3668" s="171"/>
      <c r="CX3668" s="171"/>
      <c r="CY3668" s="171"/>
      <c r="CZ3668" s="171"/>
      <c r="DA3668" s="171"/>
      <c r="DB3668" s="171"/>
      <c r="DC3668" s="171"/>
      <c r="DD3668" s="171"/>
      <c r="DE3668" s="171"/>
      <c r="DF3668" s="171"/>
      <c r="DG3668" s="171"/>
      <c r="DH3668" s="171"/>
      <c r="DI3668" s="171"/>
      <c r="DJ3668" s="171"/>
      <c r="DK3668" s="171"/>
      <c r="DL3668" s="171"/>
      <c r="DM3668" s="171"/>
      <c r="DN3668" s="171"/>
      <c r="DO3668" s="171"/>
      <c r="DP3668" s="171"/>
      <c r="DQ3668" s="171"/>
      <c r="DR3668" s="171"/>
      <c r="DS3668" s="171"/>
      <c r="DT3668" s="171"/>
      <c r="DU3668" s="171"/>
      <c r="DV3668" s="171"/>
      <c r="DW3668" s="171"/>
      <c r="DX3668" s="171"/>
      <c r="DY3668" s="171"/>
      <c r="DZ3668" s="171"/>
      <c r="EA3668" s="171"/>
      <c r="EB3668" s="171"/>
      <c r="EC3668" s="171"/>
      <c r="ED3668" s="171"/>
      <c r="EE3668" s="171"/>
      <c r="EF3668" s="171"/>
      <c r="EG3668" s="171"/>
      <c r="EH3668" s="171"/>
      <c r="EI3668" s="171"/>
      <c r="EJ3668" s="171"/>
      <c r="EK3668" s="171"/>
      <c r="EL3668" s="171"/>
      <c r="EM3668" s="171"/>
      <c r="EN3668" s="171"/>
    </row>
    <row r="3669" spans="43:144" ht="15" x14ac:dyDescent="0.25">
      <c r="AQ3669" s="171"/>
      <c r="AR3669"/>
      <c r="AS3669"/>
      <c r="AT3669"/>
      <c r="AU3669"/>
      <c r="AV3669"/>
      <c r="AW3669"/>
      <c r="AX3669"/>
      <c r="AY3669"/>
      <c r="AZ3669"/>
      <c r="BA3669"/>
      <c r="BB3669"/>
      <c r="BC3669"/>
      <c r="BD3669"/>
      <c r="BE3669" s="171"/>
      <c r="BF3669" s="171"/>
      <c r="BG3669" s="171"/>
      <c r="BH3669" s="171"/>
      <c r="BI3669" s="171"/>
      <c r="BJ3669" s="171"/>
      <c r="BK3669" s="171"/>
      <c r="BL3669" s="171"/>
      <c r="BM3669" s="171"/>
      <c r="BN3669" s="171"/>
      <c r="BO3669" s="171"/>
      <c r="BP3669" s="171"/>
      <c r="BQ3669" s="171"/>
      <c r="BR3669" s="171"/>
      <c r="BS3669" s="171"/>
      <c r="BT3669" s="171"/>
      <c r="BU3669" s="171"/>
      <c r="BV3669" s="171"/>
      <c r="BW3669" s="171"/>
      <c r="BX3669" s="171"/>
      <c r="BY3669" s="171"/>
      <c r="BZ3669" s="171"/>
      <c r="CA3669" s="171"/>
      <c r="CB3669" s="171"/>
      <c r="CC3669" s="171"/>
      <c r="CD3669" s="171"/>
      <c r="CE3669" s="171"/>
      <c r="CF3669" s="171"/>
      <c r="CG3669" s="171"/>
      <c r="CH3669" s="171"/>
      <c r="CI3669" s="171"/>
      <c r="CJ3669" s="171"/>
      <c r="CK3669" s="171"/>
      <c r="CL3669" s="171"/>
      <c r="CM3669" s="171"/>
      <c r="CN3669" s="171"/>
      <c r="CO3669" s="171"/>
      <c r="CP3669" s="171"/>
      <c r="CQ3669" s="171"/>
      <c r="CR3669" s="171"/>
      <c r="CS3669" s="171"/>
      <c r="CT3669" s="171"/>
      <c r="CU3669" s="171"/>
      <c r="CV3669" s="171"/>
      <c r="CW3669" s="171"/>
      <c r="CX3669" s="171"/>
      <c r="CY3669" s="171"/>
      <c r="CZ3669" s="171"/>
      <c r="DA3669" s="171"/>
      <c r="DB3669" s="171"/>
      <c r="DC3669" s="171"/>
      <c r="DD3669" s="171"/>
      <c r="DE3669" s="171"/>
      <c r="DF3669" s="171"/>
      <c r="DG3669" s="171"/>
      <c r="DH3669" s="171"/>
      <c r="DI3669" s="171"/>
      <c r="DJ3669" s="171"/>
      <c r="DK3669" s="171"/>
      <c r="DL3669" s="171"/>
      <c r="DM3669" s="171"/>
      <c r="DN3669" s="171"/>
      <c r="DO3669" s="171"/>
      <c r="DP3669" s="171"/>
      <c r="DQ3669" s="171"/>
      <c r="DR3669" s="171"/>
      <c r="DS3669" s="171"/>
      <c r="DT3669" s="171"/>
      <c r="DU3669" s="171"/>
      <c r="DV3669" s="171"/>
      <c r="DW3669" s="171"/>
      <c r="DX3669" s="171"/>
      <c r="DY3669" s="171"/>
      <c r="DZ3669" s="171"/>
      <c r="EA3669" s="171"/>
      <c r="EB3669" s="171"/>
      <c r="EC3669" s="171"/>
      <c r="ED3669" s="171"/>
      <c r="EE3669" s="171"/>
      <c r="EF3669" s="171"/>
      <c r="EG3669" s="171"/>
      <c r="EH3669" s="171"/>
      <c r="EI3669" s="171"/>
      <c r="EJ3669" s="171"/>
      <c r="EK3669" s="171"/>
      <c r="EL3669" s="171"/>
      <c r="EM3669" s="171"/>
      <c r="EN3669" s="171"/>
    </row>
    <row r="3670" spans="43:144" ht="15" x14ac:dyDescent="0.25">
      <c r="AQ3670" s="171"/>
      <c r="AR3670"/>
      <c r="AS3670"/>
      <c r="AT3670"/>
      <c r="AU3670"/>
      <c r="AV3670"/>
      <c r="AW3670"/>
      <c r="AX3670"/>
      <c r="AY3670"/>
      <c r="AZ3670"/>
      <c r="BA3670"/>
      <c r="BB3670"/>
      <c r="BC3670"/>
      <c r="BD3670"/>
      <c r="BE3670" s="171"/>
      <c r="BF3670" s="171"/>
      <c r="BG3670" s="171"/>
      <c r="BH3670" s="171"/>
      <c r="BI3670" s="171"/>
      <c r="BJ3670" s="171"/>
      <c r="BK3670" s="171"/>
      <c r="BL3670" s="171"/>
      <c r="BM3670" s="171"/>
      <c r="BN3670" s="171"/>
      <c r="BO3670" s="171"/>
      <c r="BP3670" s="171"/>
      <c r="BQ3670" s="171"/>
      <c r="BR3670" s="171"/>
      <c r="BS3670" s="171"/>
      <c r="BT3670" s="171"/>
      <c r="BU3670" s="171"/>
      <c r="BV3670" s="171"/>
      <c r="BW3670" s="171"/>
      <c r="BX3670" s="171"/>
      <c r="BY3670" s="171"/>
      <c r="BZ3670" s="171"/>
      <c r="CA3670" s="171"/>
      <c r="CB3670" s="171"/>
      <c r="CC3670" s="171"/>
      <c r="CD3670" s="171"/>
      <c r="CE3670" s="171"/>
      <c r="CF3670" s="171"/>
      <c r="CG3670" s="171"/>
      <c r="CH3670" s="171"/>
      <c r="CI3670" s="171"/>
      <c r="CJ3670" s="171"/>
      <c r="CK3670" s="171"/>
      <c r="CL3670" s="171"/>
      <c r="CM3670" s="171"/>
      <c r="CN3670" s="171"/>
      <c r="CO3670" s="171"/>
      <c r="CP3670" s="171"/>
      <c r="CQ3670" s="171"/>
      <c r="CR3670" s="171"/>
      <c r="CS3670" s="171"/>
      <c r="CT3670" s="171"/>
      <c r="CU3670" s="171"/>
      <c r="CV3670" s="171"/>
      <c r="CW3670" s="171"/>
      <c r="CX3670" s="171"/>
      <c r="CY3670" s="171"/>
      <c r="CZ3670" s="171"/>
      <c r="DA3670" s="171"/>
      <c r="DB3670" s="171"/>
      <c r="DC3670" s="171"/>
      <c r="DD3670" s="171"/>
      <c r="DE3670" s="171"/>
      <c r="DF3670" s="171"/>
      <c r="DG3670" s="171"/>
      <c r="DH3670" s="171"/>
      <c r="DI3670" s="171"/>
      <c r="DJ3670" s="171"/>
      <c r="DK3670" s="171"/>
      <c r="DL3670" s="171"/>
      <c r="DM3670" s="171"/>
      <c r="DN3670" s="171"/>
      <c r="DO3670" s="171"/>
      <c r="DP3670" s="171"/>
      <c r="DQ3670" s="171"/>
      <c r="DR3670" s="171"/>
      <c r="DS3670" s="171"/>
      <c r="DT3670" s="171"/>
      <c r="DU3670" s="171"/>
      <c r="DV3670" s="171"/>
      <c r="DW3670" s="171"/>
      <c r="DX3670" s="171"/>
      <c r="DY3670" s="171"/>
      <c r="DZ3670" s="171"/>
      <c r="EA3670" s="171"/>
      <c r="EB3670" s="171"/>
      <c r="EC3670" s="171"/>
      <c r="ED3670" s="171"/>
      <c r="EE3670" s="171"/>
      <c r="EF3670" s="171"/>
      <c r="EG3670" s="171"/>
      <c r="EH3670" s="171"/>
      <c r="EI3670" s="171"/>
      <c r="EJ3670" s="171"/>
      <c r="EK3670" s="171"/>
      <c r="EL3670" s="171"/>
      <c r="EM3670" s="171"/>
      <c r="EN3670" s="171"/>
    </row>
    <row r="3671" spans="43:144" ht="15" x14ac:dyDescent="0.25">
      <c r="AQ3671" s="171"/>
      <c r="AR3671"/>
      <c r="AS3671"/>
      <c r="AT3671"/>
      <c r="AU3671"/>
      <c r="AV3671"/>
      <c r="AW3671"/>
      <c r="AX3671"/>
      <c r="AY3671"/>
      <c r="AZ3671"/>
      <c r="BA3671"/>
      <c r="BB3671"/>
      <c r="BC3671"/>
      <c r="BD3671"/>
      <c r="BE3671" s="171"/>
      <c r="BF3671" s="171"/>
      <c r="BG3671" s="171"/>
      <c r="BH3671" s="171"/>
      <c r="BI3671" s="171"/>
      <c r="BJ3671" s="171"/>
      <c r="BK3671" s="171"/>
      <c r="BL3671" s="171"/>
      <c r="BM3671" s="171"/>
      <c r="BN3671" s="171"/>
      <c r="BO3671" s="171"/>
      <c r="BP3671" s="171"/>
      <c r="BQ3671" s="171"/>
      <c r="BR3671" s="171"/>
      <c r="BS3671" s="171"/>
      <c r="BT3671" s="171"/>
      <c r="BU3671" s="171"/>
      <c r="BV3671" s="171"/>
      <c r="BW3671" s="171"/>
      <c r="BX3671" s="171"/>
      <c r="BY3671" s="171"/>
      <c r="BZ3671" s="171"/>
      <c r="CA3671" s="171"/>
      <c r="CB3671" s="171"/>
      <c r="CC3671" s="171"/>
      <c r="CD3671" s="171"/>
      <c r="CE3671" s="171"/>
      <c r="CF3671" s="171"/>
      <c r="CG3671" s="171"/>
      <c r="CH3671" s="171"/>
      <c r="CI3671" s="171"/>
      <c r="CJ3671" s="171"/>
      <c r="CK3671" s="171"/>
      <c r="CL3671" s="171"/>
      <c r="CM3671" s="171"/>
      <c r="CN3671" s="171"/>
      <c r="CO3671" s="171"/>
      <c r="CP3671" s="171"/>
      <c r="CQ3671" s="171"/>
      <c r="CR3671" s="171"/>
      <c r="CS3671" s="171"/>
      <c r="CT3671" s="171"/>
      <c r="CU3671" s="171"/>
      <c r="CV3671" s="171"/>
      <c r="CW3671" s="171"/>
      <c r="CX3671" s="171"/>
      <c r="CY3671" s="171"/>
      <c r="CZ3671" s="171"/>
      <c r="DA3671" s="171"/>
      <c r="DB3671" s="171"/>
      <c r="DC3671" s="171"/>
      <c r="DD3671" s="171"/>
      <c r="DE3671" s="171"/>
      <c r="DF3671" s="171"/>
      <c r="DG3671" s="171"/>
      <c r="DH3671" s="171"/>
      <c r="DI3671" s="171"/>
      <c r="DJ3671" s="171"/>
      <c r="DK3671" s="171"/>
      <c r="DL3671" s="171"/>
      <c r="DM3671" s="171"/>
      <c r="DN3671" s="171"/>
      <c r="DO3671" s="171"/>
      <c r="DP3671" s="171"/>
      <c r="DQ3671" s="171"/>
      <c r="DR3671" s="171"/>
      <c r="DS3671" s="171"/>
      <c r="DT3671" s="171"/>
      <c r="DU3671" s="171"/>
      <c r="DV3671" s="171"/>
      <c r="DW3671" s="171"/>
      <c r="DX3671" s="171"/>
      <c r="DY3671" s="171"/>
      <c r="DZ3671" s="171"/>
      <c r="EA3671" s="171"/>
      <c r="EB3671" s="171"/>
      <c r="EC3671" s="171"/>
      <c r="ED3671" s="171"/>
      <c r="EE3671" s="171"/>
      <c r="EF3671" s="171"/>
      <c r="EG3671" s="171"/>
      <c r="EH3671" s="171"/>
      <c r="EI3671" s="171"/>
      <c r="EJ3671" s="171"/>
      <c r="EK3671" s="171"/>
      <c r="EL3671" s="171"/>
      <c r="EM3671" s="171"/>
      <c r="EN3671" s="171"/>
    </row>
    <row r="3672" spans="43:144" ht="15" x14ac:dyDescent="0.25">
      <c r="AQ3672" s="171"/>
      <c r="AR3672"/>
      <c r="AS3672"/>
      <c r="AT3672"/>
      <c r="AU3672"/>
      <c r="AV3672"/>
      <c r="AW3672"/>
      <c r="AX3672"/>
      <c r="AY3672"/>
      <c r="AZ3672"/>
      <c r="BA3672"/>
      <c r="BB3672"/>
      <c r="BC3672"/>
      <c r="BD3672"/>
      <c r="BE3672" s="171"/>
      <c r="BF3672" s="171"/>
      <c r="BG3672" s="171"/>
      <c r="BH3672" s="171"/>
      <c r="BI3672" s="171"/>
      <c r="BJ3672" s="171"/>
      <c r="BK3672" s="171"/>
      <c r="BL3672" s="171"/>
      <c r="BM3672" s="171"/>
      <c r="BN3672" s="171"/>
      <c r="BO3672" s="171"/>
      <c r="BP3672" s="171"/>
      <c r="BQ3672" s="171"/>
      <c r="BR3672" s="171"/>
      <c r="BS3672" s="171"/>
      <c r="BT3672" s="171"/>
      <c r="BU3672" s="171"/>
      <c r="BV3672" s="171"/>
      <c r="BW3672" s="171"/>
      <c r="BX3672" s="171"/>
      <c r="BY3672" s="171"/>
      <c r="BZ3672" s="171"/>
      <c r="CA3672" s="171"/>
      <c r="CB3672" s="171"/>
      <c r="CC3672" s="171"/>
      <c r="CD3672" s="171"/>
      <c r="CE3672" s="171"/>
      <c r="CF3672" s="171"/>
      <c r="CG3672" s="171"/>
      <c r="CH3672" s="171"/>
      <c r="CI3672" s="171"/>
      <c r="CJ3672" s="171"/>
      <c r="CK3672" s="171"/>
      <c r="CL3672" s="171"/>
      <c r="CM3672" s="171"/>
      <c r="CN3672" s="171"/>
      <c r="CO3672" s="171"/>
      <c r="CP3672" s="171"/>
      <c r="CQ3672" s="171"/>
      <c r="CR3672" s="171"/>
      <c r="CS3672" s="171"/>
      <c r="CT3672" s="171"/>
      <c r="CU3672" s="171"/>
      <c r="CV3672" s="171"/>
      <c r="CW3672" s="171"/>
      <c r="CX3672" s="171"/>
      <c r="CY3672" s="171"/>
      <c r="CZ3672" s="171"/>
      <c r="DA3672" s="171"/>
      <c r="DB3672" s="171"/>
      <c r="DC3672" s="171"/>
      <c r="DD3672" s="171"/>
      <c r="DE3672" s="171"/>
      <c r="DF3672" s="171"/>
      <c r="DG3672" s="171"/>
      <c r="DH3672" s="171"/>
      <c r="DI3672" s="171"/>
      <c r="DJ3672" s="171"/>
      <c r="DK3672" s="171"/>
      <c r="DL3672" s="171"/>
      <c r="DM3672" s="171"/>
      <c r="DN3672" s="171"/>
      <c r="DO3672" s="171"/>
      <c r="DP3672" s="171"/>
      <c r="DQ3672" s="171"/>
      <c r="DR3672" s="171"/>
      <c r="DS3672" s="171"/>
      <c r="DT3672" s="171"/>
      <c r="DU3672" s="171"/>
      <c r="DV3672" s="171"/>
      <c r="DW3672" s="171"/>
      <c r="DX3672" s="171"/>
      <c r="DY3672" s="171"/>
      <c r="DZ3672" s="171"/>
      <c r="EA3672" s="171"/>
      <c r="EB3672" s="171"/>
      <c r="EC3672" s="171"/>
      <c r="ED3672" s="171"/>
      <c r="EE3672" s="171"/>
      <c r="EF3672" s="171"/>
      <c r="EG3672" s="171"/>
      <c r="EH3672" s="171"/>
      <c r="EI3672" s="171"/>
      <c r="EJ3672" s="171"/>
      <c r="EK3672" s="171"/>
      <c r="EL3672" s="171"/>
      <c r="EM3672" s="171"/>
      <c r="EN3672" s="171"/>
    </row>
    <row r="3673" spans="43:144" ht="15" x14ac:dyDescent="0.25">
      <c r="AQ3673" s="171"/>
      <c r="AR3673"/>
      <c r="AS3673"/>
      <c r="AT3673"/>
      <c r="AU3673"/>
      <c r="AV3673"/>
      <c r="AW3673"/>
      <c r="AX3673"/>
      <c r="AY3673"/>
      <c r="AZ3673"/>
      <c r="BA3673"/>
      <c r="BB3673"/>
      <c r="BC3673"/>
      <c r="BD3673"/>
      <c r="BE3673" s="171"/>
      <c r="BF3673" s="171"/>
      <c r="BG3673" s="171"/>
      <c r="BH3673" s="171"/>
      <c r="BI3673" s="171"/>
      <c r="BJ3673" s="171"/>
      <c r="BK3673" s="171"/>
      <c r="BL3673" s="171"/>
      <c r="BM3673" s="171"/>
      <c r="BN3673" s="171"/>
      <c r="BO3673" s="171"/>
      <c r="BP3673" s="171"/>
      <c r="BQ3673" s="171"/>
      <c r="BR3673" s="171"/>
      <c r="BS3673" s="171"/>
      <c r="BT3673" s="171"/>
      <c r="BU3673" s="171"/>
      <c r="BV3673" s="171"/>
      <c r="BW3673" s="171"/>
      <c r="BX3673" s="171"/>
      <c r="BY3673" s="171"/>
      <c r="BZ3673" s="171"/>
      <c r="CA3673" s="171"/>
      <c r="CB3673" s="171"/>
      <c r="CC3673" s="171"/>
      <c r="CD3673" s="171"/>
      <c r="CE3673" s="171"/>
      <c r="CF3673" s="171"/>
      <c r="CG3673" s="171"/>
      <c r="CH3673" s="171"/>
      <c r="CI3673" s="171"/>
      <c r="CJ3673" s="171"/>
      <c r="CK3673" s="171"/>
      <c r="CL3673" s="171"/>
      <c r="CM3673" s="171"/>
      <c r="CN3673" s="171"/>
      <c r="CO3673" s="171"/>
      <c r="CP3673" s="171"/>
      <c r="CQ3673" s="171"/>
      <c r="CR3673" s="171"/>
      <c r="CS3673" s="171"/>
      <c r="CT3673" s="171"/>
      <c r="CU3673" s="171"/>
      <c r="CV3673" s="171"/>
      <c r="CW3673" s="171"/>
      <c r="CX3673" s="171"/>
      <c r="CY3673" s="171"/>
      <c r="CZ3673" s="171"/>
      <c r="DA3673" s="171"/>
      <c r="DB3673" s="171"/>
      <c r="DC3673" s="171"/>
      <c r="DD3673" s="171"/>
      <c r="DE3673" s="171"/>
      <c r="DF3673" s="171"/>
      <c r="DG3673" s="171"/>
      <c r="DH3673" s="171"/>
      <c r="DI3673" s="171"/>
      <c r="DJ3673" s="171"/>
      <c r="DK3673" s="171"/>
      <c r="DL3673" s="171"/>
      <c r="DM3673" s="171"/>
      <c r="DN3673" s="171"/>
      <c r="DO3673" s="171"/>
      <c r="DP3673" s="171"/>
      <c r="DQ3673" s="171"/>
      <c r="DR3673" s="171"/>
      <c r="DS3673" s="171"/>
      <c r="DT3673" s="171"/>
      <c r="DU3673" s="171"/>
      <c r="DV3673" s="171"/>
      <c r="DW3673" s="171"/>
      <c r="DX3673" s="171"/>
      <c r="DY3673" s="171"/>
      <c r="DZ3673" s="171"/>
      <c r="EA3673" s="171"/>
      <c r="EB3673" s="171"/>
      <c r="EC3673" s="171"/>
      <c r="ED3673" s="171"/>
      <c r="EE3673" s="171"/>
      <c r="EF3673" s="171"/>
      <c r="EG3673" s="171"/>
      <c r="EH3673" s="171"/>
      <c r="EI3673" s="171"/>
      <c r="EJ3673" s="171"/>
      <c r="EK3673" s="171"/>
      <c r="EL3673" s="171"/>
      <c r="EM3673" s="171"/>
      <c r="EN3673" s="171"/>
    </row>
    <row r="3674" spans="43:144" ht="15" x14ac:dyDescent="0.25">
      <c r="AQ3674" s="171"/>
      <c r="AR3674"/>
      <c r="AS3674"/>
      <c r="AT3674"/>
      <c r="AU3674"/>
      <c r="AV3674"/>
      <c r="AW3674"/>
      <c r="AX3674"/>
      <c r="AY3674"/>
      <c r="AZ3674"/>
      <c r="BA3674"/>
      <c r="BB3674"/>
      <c r="BC3674"/>
      <c r="BD3674"/>
      <c r="BE3674" s="171"/>
      <c r="BF3674" s="171"/>
      <c r="BG3674" s="171"/>
      <c r="BH3674" s="171"/>
      <c r="BI3674" s="171"/>
      <c r="BJ3674" s="171"/>
      <c r="BK3674" s="171"/>
      <c r="BL3674" s="171"/>
      <c r="BM3674" s="171"/>
      <c r="BN3674" s="171"/>
      <c r="BO3674" s="171"/>
      <c r="BP3674" s="171"/>
      <c r="BQ3674" s="171"/>
      <c r="BR3674" s="171"/>
      <c r="BS3674" s="171"/>
      <c r="BT3674" s="171"/>
      <c r="BU3674" s="171"/>
      <c r="BV3674" s="171"/>
      <c r="BW3674" s="171"/>
      <c r="BX3674" s="171"/>
      <c r="BY3674" s="171"/>
      <c r="BZ3674" s="171"/>
      <c r="CA3674" s="171"/>
      <c r="CB3674" s="171"/>
      <c r="CC3674" s="171"/>
      <c r="CD3674" s="171"/>
      <c r="CE3674" s="171"/>
      <c r="CF3674" s="171"/>
      <c r="CG3674" s="171"/>
      <c r="CH3674" s="171"/>
      <c r="CI3674" s="171"/>
      <c r="CJ3674" s="171"/>
      <c r="CK3674" s="171"/>
      <c r="CL3674" s="171"/>
      <c r="CM3674" s="171"/>
      <c r="CN3674" s="171"/>
      <c r="CO3674" s="171"/>
      <c r="CP3674" s="171"/>
      <c r="CQ3674" s="171"/>
      <c r="CR3674" s="171"/>
      <c r="CS3674" s="171"/>
      <c r="CT3674" s="171"/>
      <c r="CU3674" s="171"/>
      <c r="CV3674" s="171"/>
      <c r="CW3674" s="171"/>
      <c r="CX3674" s="171"/>
      <c r="CY3674" s="171"/>
      <c r="CZ3674" s="171"/>
      <c r="DA3674" s="171"/>
      <c r="DB3674" s="171"/>
      <c r="DC3674" s="171"/>
      <c r="DD3674" s="171"/>
      <c r="DE3674" s="171"/>
      <c r="DF3674" s="171"/>
      <c r="DG3674" s="171"/>
      <c r="DH3674" s="171"/>
      <c r="DI3674" s="171"/>
      <c r="DJ3674" s="171"/>
      <c r="DK3674" s="171"/>
      <c r="DL3674" s="171"/>
      <c r="DM3674" s="171"/>
      <c r="DN3674" s="171"/>
      <c r="DO3674" s="171"/>
      <c r="DP3674" s="171"/>
      <c r="DQ3674" s="171"/>
      <c r="DR3674" s="171"/>
      <c r="DS3674" s="171"/>
      <c r="DT3674" s="171"/>
      <c r="DU3674" s="171"/>
      <c r="DV3674" s="171"/>
      <c r="DW3674" s="171"/>
      <c r="DX3674" s="171"/>
      <c r="DY3674" s="171"/>
      <c r="DZ3674" s="171"/>
      <c r="EA3674" s="171"/>
      <c r="EB3674" s="171"/>
      <c r="EC3674" s="171"/>
      <c r="ED3674" s="171"/>
      <c r="EE3674" s="171"/>
      <c r="EF3674" s="171"/>
      <c r="EG3674" s="171"/>
      <c r="EH3674" s="171"/>
      <c r="EI3674" s="171"/>
      <c r="EJ3674" s="171"/>
      <c r="EK3674" s="171"/>
      <c r="EL3674" s="171"/>
      <c r="EM3674" s="171"/>
      <c r="EN3674" s="171"/>
    </row>
    <row r="3675" spans="43:144" ht="15" x14ac:dyDescent="0.25">
      <c r="AQ3675" s="171"/>
      <c r="AR3675"/>
      <c r="AS3675"/>
      <c r="AT3675"/>
      <c r="AU3675"/>
      <c r="AV3675"/>
      <c r="AW3675"/>
      <c r="AX3675"/>
      <c r="AY3675"/>
      <c r="AZ3675"/>
      <c r="BA3675"/>
      <c r="BB3675"/>
      <c r="BC3675"/>
      <c r="BD3675"/>
      <c r="BE3675" s="171"/>
      <c r="BF3675" s="171"/>
      <c r="BG3675" s="171"/>
      <c r="BH3675" s="171"/>
      <c r="BI3675" s="171"/>
      <c r="BJ3675" s="171"/>
      <c r="BK3675" s="171"/>
      <c r="BL3675" s="171"/>
      <c r="BM3675" s="171"/>
      <c r="BN3675" s="171"/>
      <c r="BO3675" s="171"/>
      <c r="BP3675" s="171"/>
      <c r="BQ3675" s="171"/>
      <c r="BR3675" s="171"/>
      <c r="BS3675" s="171"/>
      <c r="BT3675" s="171"/>
      <c r="BU3675" s="171"/>
      <c r="BV3675" s="171"/>
      <c r="BW3675" s="171"/>
      <c r="BX3675" s="171"/>
      <c r="BY3675" s="171"/>
      <c r="BZ3675" s="171"/>
      <c r="CA3675" s="171"/>
      <c r="CB3675" s="171"/>
      <c r="CC3675" s="171"/>
      <c r="CD3675" s="171"/>
      <c r="CE3675" s="171"/>
      <c r="CF3675" s="171"/>
      <c r="CG3675" s="171"/>
      <c r="CH3675" s="171"/>
      <c r="CI3675" s="171"/>
      <c r="CJ3675" s="171"/>
      <c r="CK3675" s="171"/>
      <c r="CL3675" s="171"/>
      <c r="CM3675" s="171"/>
      <c r="CN3675" s="171"/>
      <c r="CO3675" s="171"/>
      <c r="CP3675" s="171"/>
      <c r="CQ3675" s="171"/>
      <c r="CR3675" s="171"/>
      <c r="CS3675" s="171"/>
      <c r="CT3675" s="171"/>
      <c r="CU3675" s="171"/>
      <c r="CV3675" s="171"/>
      <c r="CW3675" s="171"/>
      <c r="CX3675" s="171"/>
      <c r="CY3675" s="171"/>
      <c r="CZ3675" s="171"/>
      <c r="DA3675" s="171"/>
      <c r="DB3675" s="171"/>
      <c r="DC3675" s="171"/>
      <c r="DD3675" s="171"/>
      <c r="DE3675" s="171"/>
      <c r="DF3675" s="171"/>
      <c r="DG3675" s="171"/>
      <c r="DH3675" s="171"/>
      <c r="DI3675" s="171"/>
      <c r="DJ3675" s="171"/>
      <c r="DK3675" s="171"/>
      <c r="DL3675" s="171"/>
      <c r="DM3675" s="171"/>
      <c r="DN3675" s="171"/>
      <c r="DO3675" s="171"/>
      <c r="DP3675" s="171"/>
      <c r="DQ3675" s="171"/>
      <c r="DR3675" s="171"/>
      <c r="DS3675" s="171"/>
      <c r="DT3675" s="171"/>
      <c r="DU3675" s="171"/>
      <c r="DV3675" s="171"/>
      <c r="DW3675" s="171"/>
      <c r="DX3675" s="171"/>
      <c r="DY3675" s="171"/>
      <c r="DZ3675" s="171"/>
      <c r="EA3675" s="171"/>
      <c r="EB3675" s="171"/>
      <c r="EC3675" s="171"/>
      <c r="ED3675" s="171"/>
      <c r="EE3675" s="171"/>
      <c r="EF3675" s="171"/>
      <c r="EG3675" s="171"/>
      <c r="EH3675" s="171"/>
      <c r="EI3675" s="171"/>
      <c r="EJ3675" s="171"/>
      <c r="EK3675" s="171"/>
      <c r="EL3675" s="171"/>
      <c r="EM3675" s="171"/>
      <c r="EN3675" s="171"/>
    </row>
    <row r="3676" spans="43:144" ht="15" x14ac:dyDescent="0.25">
      <c r="AQ3676" s="171"/>
      <c r="AR3676"/>
      <c r="AS3676"/>
      <c r="AT3676"/>
      <c r="AU3676"/>
      <c r="AV3676"/>
      <c r="AW3676"/>
      <c r="AX3676"/>
      <c r="AY3676"/>
      <c r="AZ3676"/>
      <c r="BA3676"/>
      <c r="BB3676"/>
      <c r="BC3676"/>
      <c r="BD3676"/>
      <c r="BE3676" s="171"/>
      <c r="BF3676" s="171"/>
      <c r="BG3676" s="171"/>
      <c r="BH3676" s="171"/>
      <c r="BI3676" s="171"/>
      <c r="BJ3676" s="171"/>
      <c r="BK3676" s="171"/>
      <c r="BL3676" s="171"/>
      <c r="BM3676" s="171"/>
      <c r="BN3676" s="171"/>
      <c r="BO3676" s="171"/>
      <c r="BP3676" s="171"/>
      <c r="BQ3676" s="171"/>
      <c r="BR3676" s="171"/>
      <c r="BS3676" s="171"/>
      <c r="BT3676" s="171"/>
      <c r="BU3676" s="171"/>
      <c r="BV3676" s="171"/>
      <c r="BW3676" s="171"/>
      <c r="BX3676" s="171"/>
      <c r="BY3676" s="171"/>
      <c r="BZ3676" s="171"/>
      <c r="CA3676" s="171"/>
      <c r="CB3676" s="171"/>
      <c r="CC3676" s="171"/>
      <c r="CD3676" s="171"/>
      <c r="CE3676" s="171"/>
      <c r="CF3676" s="171"/>
      <c r="CG3676" s="171"/>
      <c r="CH3676" s="171"/>
      <c r="CI3676" s="171"/>
      <c r="CJ3676" s="171"/>
      <c r="CK3676" s="171"/>
      <c r="CL3676" s="171"/>
      <c r="CM3676" s="171"/>
      <c r="CN3676" s="171"/>
      <c r="CO3676" s="171"/>
      <c r="CP3676" s="171"/>
      <c r="CQ3676" s="171"/>
      <c r="CR3676" s="171"/>
      <c r="CS3676" s="171"/>
      <c r="CT3676" s="171"/>
      <c r="CU3676" s="171"/>
      <c r="CV3676" s="171"/>
      <c r="CW3676" s="171"/>
      <c r="CX3676" s="171"/>
      <c r="CY3676" s="171"/>
      <c r="CZ3676" s="171"/>
      <c r="DA3676" s="171"/>
      <c r="DB3676" s="171"/>
      <c r="DC3676" s="171"/>
      <c r="DD3676" s="171"/>
      <c r="DE3676" s="171"/>
      <c r="DF3676" s="171"/>
      <c r="DG3676" s="171"/>
      <c r="DH3676" s="171"/>
      <c r="DI3676" s="171"/>
      <c r="DJ3676" s="171"/>
      <c r="DK3676" s="171"/>
      <c r="DL3676" s="171"/>
      <c r="DM3676" s="171"/>
      <c r="DN3676" s="171"/>
      <c r="DO3676" s="171"/>
      <c r="DP3676" s="171"/>
      <c r="DQ3676" s="171"/>
      <c r="DR3676" s="171"/>
      <c r="DS3676" s="171"/>
      <c r="DT3676" s="171"/>
      <c r="DU3676" s="171"/>
      <c r="DV3676" s="171"/>
      <c r="DW3676" s="171"/>
      <c r="DX3676" s="171"/>
      <c r="DY3676" s="171"/>
      <c r="DZ3676" s="171"/>
      <c r="EA3676" s="171"/>
      <c r="EB3676" s="171"/>
      <c r="EC3676" s="171"/>
      <c r="ED3676" s="171"/>
      <c r="EE3676" s="171"/>
      <c r="EF3676" s="171"/>
      <c r="EG3676" s="171"/>
      <c r="EH3676" s="171"/>
      <c r="EI3676" s="171"/>
      <c r="EJ3676" s="171"/>
      <c r="EK3676" s="171"/>
      <c r="EL3676" s="171"/>
      <c r="EM3676" s="171"/>
      <c r="EN3676" s="171"/>
    </row>
    <row r="3677" spans="43:144" ht="15" x14ac:dyDescent="0.25">
      <c r="AQ3677" s="171"/>
      <c r="AR3677"/>
      <c r="AS3677"/>
      <c r="AT3677"/>
      <c r="AU3677"/>
      <c r="AV3677"/>
      <c r="AW3677"/>
      <c r="AX3677"/>
      <c r="AY3677"/>
      <c r="AZ3677"/>
      <c r="BA3677"/>
      <c r="BB3677"/>
      <c r="BC3677"/>
      <c r="BD3677"/>
      <c r="BE3677" s="171"/>
      <c r="BF3677" s="171"/>
      <c r="BG3677" s="171"/>
      <c r="BH3677" s="171"/>
      <c r="BI3677" s="171"/>
      <c r="BJ3677" s="171"/>
      <c r="BK3677" s="171"/>
      <c r="BL3677" s="171"/>
      <c r="BM3677" s="171"/>
      <c r="BN3677" s="171"/>
      <c r="BO3677" s="171"/>
      <c r="BP3677" s="171"/>
      <c r="BQ3677" s="171"/>
      <c r="BR3677" s="171"/>
      <c r="BS3677" s="171"/>
      <c r="BT3677" s="171"/>
      <c r="BU3677" s="171"/>
      <c r="BV3677" s="171"/>
      <c r="BW3677" s="171"/>
      <c r="BX3677" s="171"/>
      <c r="BY3677" s="171"/>
      <c r="BZ3677" s="171"/>
      <c r="CA3677" s="171"/>
      <c r="CB3677" s="171"/>
      <c r="CC3677" s="171"/>
      <c r="CD3677" s="171"/>
      <c r="CE3677" s="171"/>
      <c r="CF3677" s="171"/>
      <c r="CG3677" s="171"/>
      <c r="CH3677" s="171"/>
      <c r="CI3677" s="171"/>
      <c r="CJ3677" s="171"/>
      <c r="CK3677" s="171"/>
      <c r="CL3677" s="171"/>
      <c r="CM3677" s="171"/>
      <c r="CN3677" s="171"/>
      <c r="CO3677" s="171"/>
      <c r="CP3677" s="171"/>
      <c r="CQ3677" s="171"/>
      <c r="CR3677" s="171"/>
      <c r="CS3677" s="171"/>
      <c r="CT3677" s="171"/>
      <c r="CU3677" s="171"/>
      <c r="CV3677" s="171"/>
      <c r="CW3677" s="171"/>
      <c r="CX3677" s="171"/>
      <c r="CY3677" s="171"/>
      <c r="CZ3677" s="171"/>
      <c r="DA3677" s="171"/>
      <c r="DB3677" s="171"/>
      <c r="DC3677" s="171"/>
      <c r="DD3677" s="171"/>
      <c r="DE3677" s="171"/>
      <c r="DF3677" s="171"/>
      <c r="DG3677" s="171"/>
      <c r="DH3677" s="171"/>
      <c r="DI3677" s="171"/>
      <c r="DJ3677" s="171"/>
      <c r="DK3677" s="171"/>
      <c r="DL3677" s="171"/>
      <c r="DM3677" s="171"/>
      <c r="DN3677" s="171"/>
      <c r="DO3677" s="171"/>
      <c r="DP3677" s="171"/>
      <c r="DQ3677" s="171"/>
      <c r="DR3677" s="171"/>
      <c r="DS3677" s="171"/>
      <c r="DT3677" s="171"/>
      <c r="DU3677" s="171"/>
      <c r="DV3677" s="171"/>
      <c r="DW3677" s="171"/>
      <c r="DX3677" s="171"/>
      <c r="DY3677" s="171"/>
      <c r="DZ3677" s="171"/>
      <c r="EA3677" s="171"/>
      <c r="EB3677" s="171"/>
      <c r="EC3677" s="171"/>
      <c r="ED3677" s="171"/>
      <c r="EE3677" s="171"/>
      <c r="EF3677" s="171"/>
      <c r="EG3677" s="171"/>
      <c r="EH3677" s="171"/>
      <c r="EI3677" s="171"/>
      <c r="EJ3677" s="171"/>
      <c r="EK3677" s="171"/>
      <c r="EL3677" s="171"/>
      <c r="EM3677" s="171"/>
      <c r="EN3677" s="171"/>
    </row>
    <row r="3678" spans="43:144" ht="15" x14ac:dyDescent="0.25">
      <c r="AQ3678" s="171"/>
      <c r="AR3678"/>
      <c r="AS3678"/>
      <c r="AT3678"/>
      <c r="AU3678"/>
      <c r="AV3678"/>
      <c r="AW3678"/>
      <c r="AX3678"/>
      <c r="AY3678"/>
      <c r="AZ3678"/>
      <c r="BA3678"/>
      <c r="BB3678"/>
      <c r="BC3678"/>
      <c r="BD3678"/>
      <c r="BE3678" s="171"/>
      <c r="BF3678" s="171"/>
      <c r="BG3678" s="171"/>
      <c r="BH3678" s="171"/>
      <c r="BI3678" s="171"/>
      <c r="BJ3678" s="171"/>
      <c r="BK3678" s="171"/>
      <c r="BL3678" s="171"/>
      <c r="BM3678" s="171"/>
      <c r="BN3678" s="171"/>
      <c r="BO3678" s="171"/>
      <c r="BP3678" s="171"/>
      <c r="BQ3678" s="171"/>
      <c r="BR3678" s="171"/>
      <c r="BS3678" s="171"/>
      <c r="BT3678" s="171"/>
      <c r="BU3678" s="171"/>
      <c r="BV3678" s="171"/>
      <c r="BW3678" s="171"/>
      <c r="BX3678" s="171"/>
      <c r="BY3678" s="171"/>
      <c r="BZ3678" s="171"/>
      <c r="CA3678" s="171"/>
      <c r="CB3678" s="171"/>
      <c r="CC3678" s="171"/>
      <c r="CD3678" s="171"/>
      <c r="CE3678" s="171"/>
      <c r="CF3678" s="171"/>
      <c r="CG3678" s="171"/>
      <c r="CH3678" s="171"/>
      <c r="CI3678" s="171"/>
      <c r="CJ3678" s="171"/>
      <c r="CK3678" s="171"/>
      <c r="CL3678" s="171"/>
      <c r="CM3678" s="171"/>
      <c r="CN3678" s="171"/>
      <c r="CO3678" s="171"/>
      <c r="CP3678" s="171"/>
      <c r="CQ3678" s="171"/>
      <c r="CR3678" s="171"/>
      <c r="CS3678" s="171"/>
      <c r="CT3678" s="171"/>
      <c r="CU3678" s="171"/>
      <c r="CV3678" s="171"/>
      <c r="CW3678" s="171"/>
      <c r="CX3678" s="171"/>
      <c r="CY3678" s="171"/>
      <c r="CZ3678" s="171"/>
      <c r="DA3678" s="171"/>
      <c r="DB3678" s="171"/>
      <c r="DC3678" s="171"/>
      <c r="DD3678" s="171"/>
      <c r="DE3678" s="171"/>
      <c r="DF3678" s="171"/>
      <c r="DG3678" s="171"/>
      <c r="DH3678" s="171"/>
      <c r="DI3678" s="171"/>
      <c r="DJ3678" s="171"/>
      <c r="DK3678" s="171"/>
      <c r="DL3678" s="171"/>
      <c r="DM3678" s="171"/>
      <c r="DN3678" s="171"/>
      <c r="DO3678" s="171"/>
      <c r="DP3678" s="171"/>
      <c r="DQ3678" s="171"/>
      <c r="DR3678" s="171"/>
      <c r="DS3678" s="171"/>
      <c r="DT3678" s="171"/>
      <c r="DU3678" s="171"/>
      <c r="DV3678" s="171"/>
      <c r="DW3678" s="171"/>
      <c r="DX3678" s="171"/>
      <c r="DY3678" s="171"/>
      <c r="DZ3678" s="171"/>
      <c r="EA3678" s="171"/>
      <c r="EB3678" s="171"/>
      <c r="EC3678" s="171"/>
      <c r="ED3678" s="171"/>
      <c r="EE3678" s="171"/>
      <c r="EF3678" s="171"/>
      <c r="EG3678" s="171"/>
      <c r="EH3678" s="171"/>
      <c r="EI3678" s="171"/>
      <c r="EJ3678" s="171"/>
      <c r="EK3678" s="171"/>
      <c r="EL3678" s="171"/>
      <c r="EM3678" s="171"/>
      <c r="EN3678" s="171"/>
    </row>
    <row r="3679" spans="43:144" ht="15" x14ac:dyDescent="0.25">
      <c r="AQ3679" s="171"/>
      <c r="AR3679"/>
      <c r="AS3679"/>
      <c r="AT3679"/>
      <c r="AU3679"/>
      <c r="AV3679"/>
      <c r="AW3679"/>
      <c r="AX3679"/>
      <c r="AY3679"/>
      <c r="AZ3679"/>
      <c r="BA3679"/>
      <c r="BB3679"/>
      <c r="BC3679"/>
      <c r="BD3679"/>
      <c r="BE3679" s="171"/>
      <c r="BF3679" s="171"/>
      <c r="BG3679" s="171"/>
      <c r="BH3679" s="171"/>
      <c r="BI3679" s="171"/>
      <c r="BJ3679" s="171"/>
      <c r="BK3679" s="171"/>
      <c r="BL3679" s="171"/>
      <c r="BM3679" s="171"/>
      <c r="BN3679" s="171"/>
      <c r="BO3679" s="171"/>
      <c r="BP3679" s="171"/>
      <c r="BQ3679" s="171"/>
      <c r="BR3679" s="171"/>
      <c r="BS3679" s="171"/>
      <c r="BT3679" s="171"/>
      <c r="BU3679" s="171"/>
      <c r="BV3679" s="171"/>
      <c r="BW3679" s="171"/>
      <c r="BX3679" s="171"/>
      <c r="BY3679" s="171"/>
      <c r="BZ3679" s="171"/>
      <c r="CA3679" s="171"/>
      <c r="CB3679" s="171"/>
      <c r="CC3679" s="171"/>
      <c r="CD3679" s="171"/>
      <c r="CE3679" s="171"/>
      <c r="CF3679" s="171"/>
      <c r="CG3679" s="171"/>
      <c r="CH3679" s="171"/>
      <c r="CI3679" s="171"/>
      <c r="CJ3679" s="171"/>
      <c r="CK3679" s="171"/>
      <c r="CL3679" s="171"/>
      <c r="CM3679" s="171"/>
      <c r="CN3679" s="171"/>
      <c r="CO3679" s="171"/>
      <c r="CP3679" s="171"/>
      <c r="CQ3679" s="171"/>
      <c r="CR3679" s="171"/>
      <c r="CS3679" s="171"/>
      <c r="CT3679" s="171"/>
      <c r="CU3679" s="171"/>
      <c r="CV3679" s="171"/>
      <c r="CW3679" s="171"/>
      <c r="CX3679" s="171"/>
      <c r="CY3679" s="171"/>
      <c r="CZ3679" s="171"/>
      <c r="DA3679" s="171"/>
      <c r="DB3679" s="171"/>
      <c r="DC3679" s="171"/>
      <c r="DD3679" s="171"/>
      <c r="DE3679" s="171"/>
      <c r="DF3679" s="171"/>
      <c r="DG3679" s="171"/>
      <c r="DH3679" s="171"/>
      <c r="DI3679" s="171"/>
      <c r="DJ3679" s="171"/>
      <c r="DK3679" s="171"/>
      <c r="DL3679" s="171"/>
      <c r="DM3679" s="171"/>
      <c r="DN3679" s="171"/>
      <c r="DO3679" s="171"/>
      <c r="DP3679" s="171"/>
      <c r="DQ3679" s="171"/>
      <c r="DR3679" s="171"/>
      <c r="DS3679" s="171"/>
      <c r="DT3679" s="171"/>
      <c r="DU3679" s="171"/>
      <c r="DV3679" s="171"/>
      <c r="DW3679" s="171"/>
      <c r="DX3679" s="171"/>
      <c r="DY3679" s="171"/>
      <c r="DZ3679" s="171"/>
      <c r="EA3679" s="171"/>
      <c r="EB3679" s="171"/>
      <c r="EC3679" s="171"/>
      <c r="ED3679" s="171"/>
      <c r="EE3679" s="171"/>
      <c r="EF3679" s="171"/>
      <c r="EG3679" s="171"/>
      <c r="EH3679" s="171"/>
      <c r="EI3679" s="171"/>
      <c r="EJ3679" s="171"/>
      <c r="EK3679" s="171"/>
      <c r="EL3679" s="171"/>
      <c r="EM3679" s="171"/>
      <c r="EN3679" s="171"/>
    </row>
    <row r="3680" spans="43:144" ht="15" x14ac:dyDescent="0.25">
      <c r="AQ3680" s="171"/>
      <c r="AR3680"/>
      <c r="AS3680"/>
      <c r="AT3680"/>
      <c r="AU3680"/>
      <c r="AV3680"/>
      <c r="AW3680"/>
      <c r="AX3680"/>
      <c r="AY3680"/>
      <c r="AZ3680"/>
      <c r="BA3680"/>
      <c r="BB3680"/>
      <c r="BC3680"/>
      <c r="BD3680"/>
      <c r="BE3680" s="171"/>
      <c r="BF3680" s="171"/>
      <c r="BG3680" s="171"/>
      <c r="BH3680" s="171"/>
      <c r="BI3680" s="171"/>
      <c r="BJ3680" s="171"/>
      <c r="BK3680" s="171"/>
      <c r="BL3680" s="171"/>
      <c r="BM3680" s="171"/>
      <c r="BN3680" s="171"/>
      <c r="BO3680" s="171"/>
      <c r="BP3680" s="171"/>
      <c r="BQ3680" s="171"/>
      <c r="BR3680" s="171"/>
      <c r="BS3680" s="171"/>
      <c r="BT3680" s="171"/>
      <c r="BU3680" s="171"/>
      <c r="BV3680" s="171"/>
      <c r="BW3680" s="171"/>
      <c r="BX3680" s="171"/>
      <c r="BY3680" s="171"/>
      <c r="BZ3680" s="171"/>
      <c r="CA3680" s="171"/>
      <c r="CB3680" s="171"/>
      <c r="CC3680" s="171"/>
      <c r="CD3680" s="171"/>
      <c r="CE3680" s="171"/>
      <c r="CF3680" s="171"/>
      <c r="CG3680" s="171"/>
      <c r="CH3680" s="171"/>
      <c r="CI3680" s="171"/>
      <c r="CJ3680" s="171"/>
      <c r="CK3680" s="171"/>
      <c r="CL3680" s="171"/>
      <c r="CM3680" s="171"/>
      <c r="CN3680" s="171"/>
      <c r="CO3680" s="171"/>
      <c r="CP3680" s="171"/>
      <c r="CQ3680" s="171"/>
      <c r="CR3680" s="171"/>
      <c r="CS3680" s="171"/>
      <c r="CT3680" s="171"/>
      <c r="CU3680" s="171"/>
      <c r="CV3680" s="171"/>
      <c r="CW3680" s="171"/>
      <c r="CX3680" s="171"/>
      <c r="CY3680" s="171"/>
      <c r="CZ3680" s="171"/>
      <c r="DA3680" s="171"/>
      <c r="DB3680" s="171"/>
      <c r="DC3680" s="171"/>
      <c r="DD3680" s="171"/>
      <c r="DE3680" s="171"/>
      <c r="DF3680" s="171"/>
      <c r="DG3680" s="171"/>
      <c r="DH3680" s="171"/>
      <c r="DI3680" s="171"/>
      <c r="DJ3680" s="171"/>
      <c r="DK3680" s="171"/>
      <c r="DL3680" s="171"/>
      <c r="DM3680" s="171"/>
      <c r="DN3680" s="171"/>
      <c r="DO3680" s="171"/>
      <c r="DP3680" s="171"/>
      <c r="DQ3680" s="171"/>
      <c r="DR3680" s="171"/>
      <c r="DS3680" s="171"/>
      <c r="DT3680" s="171"/>
      <c r="DU3680" s="171"/>
      <c r="DV3680" s="171"/>
      <c r="DW3680" s="171"/>
      <c r="DX3680" s="171"/>
      <c r="DY3680" s="171"/>
      <c r="DZ3680" s="171"/>
      <c r="EA3680" s="171"/>
      <c r="EB3680" s="171"/>
      <c r="EC3680" s="171"/>
      <c r="ED3680" s="171"/>
      <c r="EE3680" s="171"/>
      <c r="EF3680" s="171"/>
      <c r="EG3680" s="171"/>
      <c r="EH3680" s="171"/>
      <c r="EI3680" s="171"/>
      <c r="EJ3680" s="171"/>
      <c r="EK3680" s="171"/>
      <c r="EL3680" s="171"/>
      <c r="EM3680" s="171"/>
      <c r="EN3680" s="171"/>
    </row>
    <row r="3681" spans="43:144" ht="15" x14ac:dyDescent="0.25">
      <c r="AQ3681" s="171"/>
      <c r="AR3681"/>
      <c r="AS3681"/>
      <c r="AT3681"/>
      <c r="AU3681"/>
      <c r="AV3681"/>
      <c r="AW3681"/>
      <c r="AX3681"/>
      <c r="AY3681"/>
      <c r="AZ3681"/>
      <c r="BA3681"/>
      <c r="BB3681"/>
      <c r="BC3681"/>
      <c r="BD3681"/>
      <c r="BE3681" s="171"/>
      <c r="BF3681" s="171"/>
      <c r="BG3681" s="171"/>
      <c r="BH3681" s="171"/>
      <c r="BI3681" s="171"/>
      <c r="BJ3681" s="171"/>
      <c r="BK3681" s="171"/>
      <c r="BL3681" s="171"/>
      <c r="BM3681" s="171"/>
      <c r="BN3681" s="171"/>
      <c r="BO3681" s="171"/>
      <c r="BP3681" s="171"/>
      <c r="BQ3681" s="171"/>
      <c r="BR3681" s="171"/>
      <c r="BS3681" s="171"/>
      <c r="BT3681" s="171"/>
      <c r="BU3681" s="171"/>
      <c r="BV3681" s="171"/>
      <c r="BW3681" s="171"/>
      <c r="BX3681" s="171"/>
      <c r="BY3681" s="171"/>
      <c r="BZ3681" s="171"/>
      <c r="CA3681" s="171"/>
      <c r="CB3681" s="171"/>
      <c r="CC3681" s="171"/>
      <c r="CD3681" s="171"/>
      <c r="CE3681" s="171"/>
      <c r="CF3681" s="171"/>
      <c r="CG3681" s="171"/>
      <c r="CH3681" s="171"/>
      <c r="CI3681" s="171"/>
      <c r="CJ3681" s="171"/>
      <c r="CK3681" s="171"/>
      <c r="CL3681" s="171"/>
      <c r="CM3681" s="171"/>
      <c r="CN3681" s="171"/>
      <c r="CO3681" s="171"/>
      <c r="CP3681" s="171"/>
      <c r="CQ3681" s="171"/>
      <c r="CR3681" s="171"/>
      <c r="CS3681" s="171"/>
      <c r="CT3681" s="171"/>
      <c r="CU3681" s="171"/>
      <c r="CV3681" s="171"/>
      <c r="CW3681" s="171"/>
      <c r="CX3681" s="171"/>
      <c r="CY3681" s="171"/>
      <c r="CZ3681" s="171"/>
      <c r="DA3681" s="171"/>
      <c r="DB3681" s="171"/>
      <c r="DC3681" s="171"/>
      <c r="DD3681" s="171"/>
      <c r="DE3681" s="171"/>
      <c r="DF3681" s="171"/>
      <c r="DG3681" s="171"/>
      <c r="DH3681" s="171"/>
      <c r="DI3681" s="171"/>
      <c r="DJ3681" s="171"/>
      <c r="DK3681" s="171"/>
      <c r="DL3681" s="171"/>
      <c r="DM3681" s="171"/>
      <c r="DN3681" s="171"/>
      <c r="DO3681" s="171"/>
      <c r="DP3681" s="171"/>
      <c r="DQ3681" s="171"/>
      <c r="DR3681" s="171"/>
      <c r="DS3681" s="171"/>
      <c r="DT3681" s="171"/>
      <c r="DU3681" s="171"/>
      <c r="DV3681" s="171"/>
      <c r="DW3681" s="171"/>
      <c r="DX3681" s="171"/>
      <c r="DY3681" s="171"/>
      <c r="DZ3681" s="171"/>
      <c r="EA3681" s="171"/>
      <c r="EB3681" s="171"/>
      <c r="EC3681" s="171"/>
      <c r="ED3681" s="171"/>
      <c r="EE3681" s="171"/>
      <c r="EF3681" s="171"/>
      <c r="EG3681" s="171"/>
      <c r="EH3681" s="171"/>
      <c r="EI3681" s="171"/>
      <c r="EJ3681" s="171"/>
      <c r="EK3681" s="171"/>
      <c r="EL3681" s="171"/>
      <c r="EM3681" s="171"/>
      <c r="EN3681" s="171"/>
    </row>
    <row r="3682" spans="43:144" ht="15" x14ac:dyDescent="0.25">
      <c r="AQ3682" s="171"/>
      <c r="AR3682"/>
      <c r="AS3682"/>
      <c r="AT3682"/>
      <c r="AU3682"/>
      <c r="AV3682"/>
      <c r="AW3682"/>
      <c r="AX3682"/>
      <c r="AY3682"/>
      <c r="AZ3682"/>
      <c r="BA3682"/>
      <c r="BB3682"/>
      <c r="BC3682"/>
      <c r="BD3682"/>
      <c r="BE3682" s="171"/>
      <c r="BF3682" s="171"/>
      <c r="BG3682" s="171"/>
      <c r="BH3682" s="171"/>
      <c r="BI3682" s="171"/>
      <c r="BJ3682" s="171"/>
      <c r="BK3682" s="171"/>
      <c r="BL3682" s="171"/>
      <c r="BM3682" s="171"/>
      <c r="BN3682" s="171"/>
      <c r="BO3682" s="171"/>
      <c r="BP3682" s="171"/>
      <c r="BQ3682" s="171"/>
      <c r="BR3682" s="171"/>
      <c r="BS3682" s="171"/>
      <c r="BT3682" s="171"/>
      <c r="BU3682" s="171"/>
      <c r="BV3682" s="171"/>
      <c r="BW3682" s="171"/>
      <c r="BX3682" s="171"/>
      <c r="BY3682" s="171"/>
      <c r="BZ3682" s="171"/>
      <c r="CA3682" s="171"/>
      <c r="CB3682" s="171"/>
      <c r="CC3682" s="171"/>
      <c r="CD3682" s="171"/>
      <c r="CE3682" s="171"/>
      <c r="CF3682" s="171"/>
      <c r="CG3682" s="171"/>
      <c r="CH3682" s="171"/>
      <c r="CI3682" s="171"/>
      <c r="CJ3682" s="171"/>
      <c r="CK3682" s="171"/>
      <c r="CL3682" s="171"/>
      <c r="CM3682" s="171"/>
      <c r="CN3682" s="171"/>
      <c r="CO3682" s="171"/>
      <c r="CP3682" s="171"/>
      <c r="CQ3682" s="171"/>
      <c r="CR3682" s="171"/>
      <c r="CS3682" s="171"/>
      <c r="CT3682" s="171"/>
      <c r="CU3682" s="171"/>
      <c r="CV3682" s="171"/>
      <c r="CW3682" s="171"/>
      <c r="CX3682" s="171"/>
      <c r="CY3682" s="171"/>
      <c r="CZ3682" s="171"/>
      <c r="DA3682" s="171"/>
      <c r="DB3682" s="171"/>
      <c r="DC3682" s="171"/>
      <c r="DD3682" s="171"/>
      <c r="DE3682" s="171"/>
      <c r="DF3682" s="171"/>
      <c r="DG3682" s="171"/>
      <c r="DH3682" s="171"/>
      <c r="DI3682" s="171"/>
      <c r="DJ3682" s="171"/>
      <c r="DK3682" s="171"/>
      <c r="DL3682" s="171"/>
      <c r="DM3682" s="171"/>
      <c r="DN3682" s="171"/>
      <c r="DO3682" s="171"/>
      <c r="DP3682" s="171"/>
      <c r="DQ3682" s="171"/>
      <c r="DR3682" s="171"/>
      <c r="DS3682" s="171"/>
      <c r="DT3682" s="171"/>
      <c r="DU3682" s="171"/>
      <c r="DV3682" s="171"/>
      <c r="DW3682" s="171"/>
      <c r="DX3682" s="171"/>
      <c r="DY3682" s="171"/>
      <c r="DZ3682" s="171"/>
      <c r="EA3682" s="171"/>
      <c r="EB3682" s="171"/>
      <c r="EC3682" s="171"/>
      <c r="ED3682" s="171"/>
      <c r="EE3682" s="171"/>
      <c r="EF3682" s="171"/>
      <c r="EG3682" s="171"/>
      <c r="EH3682" s="171"/>
      <c r="EI3682" s="171"/>
      <c r="EJ3682" s="171"/>
      <c r="EK3682" s="171"/>
      <c r="EL3682" s="171"/>
      <c r="EM3682" s="171"/>
      <c r="EN3682" s="171"/>
    </row>
    <row r="3683" spans="43:144" ht="15" x14ac:dyDescent="0.25">
      <c r="AQ3683" s="171"/>
      <c r="AR3683"/>
      <c r="AS3683"/>
      <c r="AT3683"/>
      <c r="AU3683"/>
      <c r="AV3683"/>
      <c r="AW3683"/>
      <c r="AX3683"/>
      <c r="AY3683"/>
      <c r="AZ3683"/>
      <c r="BA3683"/>
      <c r="BB3683"/>
      <c r="BC3683"/>
      <c r="BD3683"/>
      <c r="BE3683" s="171"/>
      <c r="BF3683" s="171"/>
      <c r="BG3683" s="171"/>
      <c r="BH3683" s="171"/>
      <c r="BI3683" s="171"/>
      <c r="BJ3683" s="171"/>
      <c r="BK3683" s="171"/>
      <c r="BL3683" s="171"/>
      <c r="BM3683" s="171"/>
      <c r="BN3683" s="171"/>
      <c r="BO3683" s="171"/>
      <c r="BP3683" s="171"/>
      <c r="BQ3683" s="171"/>
      <c r="BR3683" s="171"/>
      <c r="BS3683" s="171"/>
      <c r="BT3683" s="171"/>
      <c r="BU3683" s="171"/>
      <c r="BV3683" s="171"/>
      <c r="BW3683" s="171"/>
      <c r="BX3683" s="171"/>
      <c r="BY3683" s="171"/>
      <c r="BZ3683" s="171"/>
      <c r="CA3683" s="171"/>
      <c r="CB3683" s="171"/>
      <c r="CC3683" s="171"/>
      <c r="CD3683" s="171"/>
      <c r="CE3683" s="171"/>
      <c r="CF3683" s="171"/>
      <c r="CG3683" s="171"/>
      <c r="CH3683" s="171"/>
      <c r="CI3683" s="171"/>
      <c r="CJ3683" s="171"/>
      <c r="CK3683" s="171"/>
      <c r="CL3683" s="171"/>
      <c r="CM3683" s="171"/>
      <c r="CN3683" s="171"/>
      <c r="CO3683" s="171"/>
      <c r="CP3683" s="171"/>
      <c r="CQ3683" s="171"/>
      <c r="CR3683" s="171"/>
      <c r="CS3683" s="171"/>
      <c r="CT3683" s="171"/>
      <c r="CU3683" s="171"/>
      <c r="CV3683" s="171"/>
      <c r="CW3683" s="171"/>
      <c r="CX3683" s="171"/>
      <c r="CY3683" s="171"/>
      <c r="CZ3683" s="171"/>
      <c r="DA3683" s="171"/>
      <c r="DB3683" s="171"/>
      <c r="DC3683" s="171"/>
      <c r="DD3683" s="171"/>
      <c r="DE3683" s="171"/>
      <c r="DF3683" s="171"/>
      <c r="DG3683" s="171"/>
      <c r="DH3683" s="171"/>
      <c r="DI3683" s="171"/>
      <c r="DJ3683" s="171"/>
      <c r="DK3683" s="171"/>
      <c r="DL3683" s="171"/>
      <c r="DM3683" s="171"/>
      <c r="DN3683" s="171"/>
      <c r="DO3683" s="171"/>
      <c r="DP3683" s="171"/>
      <c r="DQ3683" s="171"/>
      <c r="DR3683" s="171"/>
      <c r="DS3683" s="171"/>
      <c r="DT3683" s="171"/>
      <c r="DU3683" s="171"/>
      <c r="DV3683" s="171"/>
      <c r="DW3683" s="171"/>
      <c r="DX3683" s="171"/>
      <c r="DY3683" s="171"/>
      <c r="DZ3683" s="171"/>
      <c r="EA3683" s="171"/>
      <c r="EB3683" s="171"/>
      <c r="EC3683" s="171"/>
      <c r="ED3683" s="171"/>
      <c r="EE3683" s="171"/>
      <c r="EF3683" s="171"/>
      <c r="EG3683" s="171"/>
      <c r="EH3683" s="171"/>
      <c r="EI3683" s="171"/>
      <c r="EJ3683" s="171"/>
      <c r="EK3683" s="171"/>
      <c r="EL3683" s="171"/>
      <c r="EM3683" s="171"/>
      <c r="EN3683" s="171"/>
    </row>
    <row r="3684" spans="43:144" ht="15" x14ac:dyDescent="0.25">
      <c r="AQ3684" s="171"/>
      <c r="AR3684"/>
      <c r="AS3684"/>
      <c r="AT3684"/>
      <c r="AU3684"/>
      <c r="AV3684"/>
      <c r="AW3684"/>
      <c r="AX3684"/>
      <c r="AY3684"/>
      <c r="AZ3684"/>
      <c r="BA3684"/>
      <c r="BB3684"/>
      <c r="BC3684"/>
      <c r="BD3684"/>
      <c r="BE3684" s="171"/>
      <c r="BF3684" s="171"/>
      <c r="BG3684" s="171"/>
      <c r="BH3684" s="171"/>
      <c r="BI3684" s="171"/>
      <c r="BJ3684" s="171"/>
      <c r="BK3684" s="171"/>
      <c r="BL3684" s="171"/>
      <c r="BM3684" s="171"/>
      <c r="BN3684" s="171"/>
      <c r="BO3684" s="171"/>
      <c r="BP3684" s="171"/>
      <c r="BQ3684" s="171"/>
      <c r="BR3684" s="171"/>
      <c r="BS3684" s="171"/>
      <c r="BT3684" s="171"/>
      <c r="BU3684" s="171"/>
      <c r="BV3684" s="171"/>
      <c r="BW3684" s="171"/>
      <c r="BX3684" s="171"/>
      <c r="BY3684" s="171"/>
      <c r="BZ3684" s="171"/>
      <c r="CA3684" s="171"/>
      <c r="CB3684" s="171"/>
      <c r="CC3684" s="171"/>
      <c r="CD3684" s="171"/>
      <c r="CE3684" s="171"/>
      <c r="CF3684" s="171"/>
      <c r="CG3684" s="171"/>
      <c r="CH3684" s="171"/>
      <c r="CI3684" s="171"/>
      <c r="CJ3684" s="171"/>
      <c r="CK3684" s="171"/>
      <c r="CL3684" s="171"/>
      <c r="CM3684" s="171"/>
      <c r="CN3684" s="171"/>
      <c r="CO3684" s="171"/>
      <c r="CP3684" s="171"/>
      <c r="CQ3684" s="171"/>
      <c r="CR3684" s="171"/>
      <c r="CS3684" s="171"/>
      <c r="CT3684" s="171"/>
      <c r="CU3684" s="171"/>
      <c r="CV3684" s="171"/>
      <c r="CW3684" s="171"/>
      <c r="CX3684" s="171"/>
      <c r="CY3684" s="171"/>
      <c r="CZ3684" s="171"/>
      <c r="DA3684" s="171"/>
      <c r="DB3684" s="171"/>
      <c r="DC3684" s="171"/>
      <c r="DD3684" s="171"/>
      <c r="DE3684" s="171"/>
      <c r="DF3684" s="171"/>
      <c r="DG3684" s="171"/>
      <c r="DH3684" s="171"/>
      <c r="DI3684" s="171"/>
      <c r="DJ3684" s="171"/>
      <c r="DK3684" s="171"/>
      <c r="DL3684" s="171"/>
      <c r="DM3684" s="171"/>
      <c r="DN3684" s="171"/>
      <c r="DO3684" s="171"/>
      <c r="DP3684" s="171"/>
      <c r="DQ3684" s="171"/>
      <c r="DR3684" s="171"/>
      <c r="DS3684" s="171"/>
      <c r="DT3684" s="171"/>
      <c r="DU3684" s="171"/>
      <c r="DV3684" s="171"/>
      <c r="DW3684" s="171"/>
      <c r="DX3684" s="171"/>
      <c r="DY3684" s="171"/>
      <c r="DZ3684" s="171"/>
      <c r="EA3684" s="171"/>
      <c r="EB3684" s="171"/>
      <c r="EC3684" s="171"/>
      <c r="ED3684" s="171"/>
      <c r="EE3684" s="171"/>
      <c r="EF3684" s="171"/>
      <c r="EG3684" s="171"/>
      <c r="EH3684" s="171"/>
      <c r="EI3684" s="171"/>
      <c r="EJ3684" s="171"/>
      <c r="EK3684" s="171"/>
      <c r="EL3684" s="171"/>
      <c r="EM3684" s="171"/>
      <c r="EN3684" s="171"/>
    </row>
    <row r="3685" spans="43:144" ht="15" x14ac:dyDescent="0.25">
      <c r="AQ3685" s="171"/>
      <c r="AR3685"/>
      <c r="AS3685"/>
      <c r="AT3685"/>
      <c r="AU3685"/>
      <c r="AV3685"/>
      <c r="AW3685"/>
      <c r="AX3685"/>
      <c r="AY3685"/>
      <c r="AZ3685"/>
      <c r="BA3685"/>
      <c r="BB3685"/>
      <c r="BC3685"/>
      <c r="BD3685"/>
      <c r="BE3685" s="171"/>
      <c r="BF3685" s="171"/>
      <c r="BG3685" s="171"/>
      <c r="BH3685" s="171"/>
      <c r="BI3685" s="171"/>
      <c r="BJ3685" s="171"/>
      <c r="BK3685" s="171"/>
      <c r="BL3685" s="171"/>
      <c r="BM3685" s="171"/>
      <c r="BN3685" s="171"/>
      <c r="BO3685" s="171"/>
      <c r="BP3685" s="171"/>
      <c r="BQ3685" s="171"/>
      <c r="BR3685" s="171"/>
      <c r="BS3685" s="171"/>
      <c r="BT3685" s="171"/>
      <c r="BU3685" s="171"/>
      <c r="BV3685" s="171"/>
      <c r="BW3685" s="171"/>
      <c r="BX3685" s="171"/>
      <c r="BY3685" s="171"/>
      <c r="BZ3685" s="171"/>
      <c r="CA3685" s="171"/>
      <c r="CB3685" s="171"/>
      <c r="CC3685" s="171"/>
      <c r="CD3685" s="171"/>
      <c r="CE3685" s="171"/>
      <c r="CF3685" s="171"/>
      <c r="CG3685" s="171"/>
      <c r="CH3685" s="171"/>
      <c r="CI3685" s="171"/>
      <c r="CJ3685" s="171"/>
      <c r="CK3685" s="171"/>
      <c r="CL3685" s="171"/>
      <c r="CM3685" s="171"/>
      <c r="CN3685" s="171"/>
      <c r="CO3685" s="171"/>
      <c r="CP3685" s="171"/>
      <c r="CQ3685" s="171"/>
      <c r="CR3685" s="171"/>
      <c r="CS3685" s="171"/>
      <c r="CT3685" s="171"/>
      <c r="CU3685" s="171"/>
      <c r="CV3685" s="171"/>
      <c r="CW3685" s="171"/>
      <c r="CX3685" s="171"/>
      <c r="CY3685" s="171"/>
      <c r="CZ3685" s="171"/>
      <c r="DA3685" s="171"/>
      <c r="DB3685" s="171"/>
      <c r="DC3685" s="171"/>
      <c r="DD3685" s="171"/>
      <c r="DE3685" s="171"/>
      <c r="DF3685" s="171"/>
      <c r="DG3685" s="171"/>
      <c r="DH3685" s="171"/>
      <c r="DI3685" s="171"/>
      <c r="DJ3685" s="171"/>
      <c r="DK3685" s="171"/>
      <c r="DL3685" s="171"/>
      <c r="DM3685" s="171"/>
      <c r="DN3685" s="171"/>
      <c r="DO3685" s="171"/>
      <c r="DP3685" s="171"/>
      <c r="DQ3685" s="171"/>
      <c r="DR3685" s="171"/>
      <c r="DS3685" s="171"/>
      <c r="DT3685" s="171"/>
      <c r="DU3685" s="171"/>
      <c r="DV3685" s="171"/>
      <c r="DW3685" s="171"/>
      <c r="DX3685" s="171"/>
      <c r="DY3685" s="171"/>
      <c r="DZ3685" s="171"/>
      <c r="EA3685" s="171"/>
      <c r="EB3685" s="171"/>
      <c r="EC3685" s="171"/>
      <c r="ED3685" s="171"/>
      <c r="EE3685" s="171"/>
      <c r="EF3685" s="171"/>
      <c r="EG3685" s="171"/>
      <c r="EH3685" s="171"/>
      <c r="EI3685" s="171"/>
      <c r="EJ3685" s="171"/>
      <c r="EK3685" s="171"/>
      <c r="EL3685" s="171"/>
      <c r="EM3685" s="171"/>
      <c r="EN3685" s="171"/>
    </row>
    <row r="3686" spans="43:144" ht="15" x14ac:dyDescent="0.25">
      <c r="AQ3686" s="171"/>
      <c r="AR3686"/>
      <c r="AS3686"/>
      <c r="AT3686"/>
      <c r="AU3686"/>
      <c r="AV3686"/>
      <c r="AW3686"/>
      <c r="AX3686"/>
      <c r="AY3686"/>
      <c r="AZ3686"/>
      <c r="BA3686"/>
      <c r="BB3686"/>
      <c r="BC3686"/>
      <c r="BD3686"/>
      <c r="BE3686" s="171"/>
      <c r="BF3686" s="171"/>
      <c r="BG3686" s="171"/>
      <c r="BH3686" s="171"/>
      <c r="BI3686" s="171"/>
      <c r="BJ3686" s="171"/>
      <c r="BK3686" s="171"/>
      <c r="BL3686" s="171"/>
      <c r="BM3686" s="171"/>
      <c r="BN3686" s="171"/>
      <c r="BO3686" s="171"/>
      <c r="BP3686" s="171"/>
      <c r="BQ3686" s="171"/>
      <c r="BR3686" s="171"/>
      <c r="BS3686" s="171"/>
      <c r="BT3686" s="171"/>
      <c r="BU3686" s="171"/>
      <c r="BV3686" s="171"/>
      <c r="BW3686" s="171"/>
      <c r="BX3686" s="171"/>
      <c r="BY3686" s="171"/>
      <c r="BZ3686" s="171"/>
      <c r="CA3686" s="171"/>
      <c r="CB3686" s="171"/>
      <c r="CC3686" s="171"/>
      <c r="CD3686" s="171"/>
      <c r="CE3686" s="171"/>
      <c r="CF3686" s="171"/>
      <c r="CG3686" s="171"/>
      <c r="CH3686" s="171"/>
      <c r="CI3686" s="171"/>
      <c r="CJ3686" s="171"/>
      <c r="CK3686" s="171"/>
      <c r="CL3686" s="171"/>
      <c r="CM3686" s="171"/>
      <c r="CN3686" s="171"/>
      <c r="CO3686" s="171"/>
      <c r="CP3686" s="171"/>
      <c r="CQ3686" s="171"/>
      <c r="CR3686" s="171"/>
      <c r="CS3686" s="171"/>
      <c r="CT3686" s="171"/>
      <c r="CU3686" s="171"/>
      <c r="CV3686" s="171"/>
      <c r="CW3686" s="171"/>
      <c r="CX3686" s="171"/>
      <c r="CY3686" s="171"/>
      <c r="CZ3686" s="171"/>
      <c r="DA3686" s="171"/>
      <c r="DB3686" s="171"/>
      <c r="DC3686" s="171"/>
      <c r="DD3686" s="171"/>
      <c r="DE3686" s="171"/>
      <c r="DF3686" s="171"/>
      <c r="DG3686" s="171"/>
      <c r="DH3686" s="171"/>
      <c r="DI3686" s="171"/>
      <c r="DJ3686" s="171"/>
      <c r="DK3686" s="171"/>
      <c r="DL3686" s="171"/>
      <c r="DM3686" s="171"/>
      <c r="DN3686" s="171"/>
      <c r="DO3686" s="171"/>
      <c r="DP3686" s="171"/>
      <c r="DQ3686" s="171"/>
      <c r="DR3686" s="171"/>
      <c r="DS3686" s="171"/>
      <c r="DT3686" s="171"/>
      <c r="DU3686" s="171"/>
      <c r="DV3686" s="171"/>
      <c r="DW3686" s="171"/>
      <c r="DX3686" s="171"/>
      <c r="DY3686" s="171"/>
      <c r="DZ3686" s="171"/>
      <c r="EA3686" s="171"/>
      <c r="EB3686" s="171"/>
      <c r="EC3686" s="171"/>
      <c r="ED3686" s="171"/>
      <c r="EE3686" s="171"/>
      <c r="EF3686" s="171"/>
      <c r="EG3686" s="171"/>
      <c r="EH3686" s="171"/>
      <c r="EI3686" s="171"/>
      <c r="EJ3686" s="171"/>
      <c r="EK3686" s="171"/>
      <c r="EL3686" s="171"/>
      <c r="EM3686" s="171"/>
      <c r="EN3686" s="171"/>
    </row>
    <row r="3687" spans="43:144" ht="15" x14ac:dyDescent="0.25">
      <c r="AQ3687" s="171"/>
      <c r="AR3687"/>
      <c r="AS3687"/>
      <c r="AT3687"/>
      <c r="AU3687"/>
      <c r="AV3687"/>
      <c r="AW3687"/>
      <c r="AX3687"/>
      <c r="AY3687"/>
      <c r="AZ3687"/>
      <c r="BA3687"/>
      <c r="BB3687"/>
      <c r="BC3687"/>
      <c r="BD3687"/>
      <c r="BE3687" s="171"/>
      <c r="BF3687" s="171"/>
      <c r="BG3687" s="171"/>
      <c r="BH3687" s="171"/>
      <c r="BI3687" s="171"/>
      <c r="BJ3687" s="171"/>
      <c r="BK3687" s="171"/>
      <c r="BL3687" s="171"/>
      <c r="BM3687" s="171"/>
      <c r="BN3687" s="171"/>
      <c r="BO3687" s="171"/>
      <c r="BP3687" s="171"/>
      <c r="BQ3687" s="171"/>
      <c r="BR3687" s="171"/>
      <c r="BS3687" s="171"/>
      <c r="BT3687" s="171"/>
      <c r="BU3687" s="171"/>
      <c r="BV3687" s="171"/>
      <c r="BW3687" s="171"/>
      <c r="BX3687" s="171"/>
      <c r="BY3687" s="171"/>
      <c r="BZ3687" s="171"/>
      <c r="CA3687" s="171"/>
      <c r="CB3687" s="171"/>
      <c r="CC3687" s="171"/>
      <c r="CD3687" s="171"/>
      <c r="CE3687" s="171"/>
      <c r="CF3687" s="171"/>
      <c r="CG3687" s="171"/>
      <c r="CH3687" s="171"/>
      <c r="CI3687" s="171"/>
      <c r="CJ3687" s="171"/>
      <c r="CK3687" s="171"/>
      <c r="CL3687" s="171"/>
      <c r="CM3687" s="171"/>
      <c r="CN3687" s="171"/>
      <c r="CO3687" s="171"/>
      <c r="CP3687" s="171"/>
      <c r="CQ3687" s="171"/>
      <c r="CR3687" s="171"/>
      <c r="CS3687" s="171"/>
      <c r="CT3687" s="171"/>
      <c r="CU3687" s="171"/>
      <c r="CV3687" s="171"/>
      <c r="CW3687" s="171"/>
      <c r="CX3687" s="171"/>
      <c r="CY3687" s="171"/>
      <c r="CZ3687" s="171"/>
      <c r="DA3687" s="171"/>
      <c r="DB3687" s="171"/>
      <c r="DC3687" s="171"/>
      <c r="DD3687" s="171"/>
      <c r="DE3687" s="171"/>
      <c r="DF3687" s="171"/>
      <c r="DG3687" s="171"/>
      <c r="DH3687" s="171"/>
      <c r="DI3687" s="171"/>
      <c r="DJ3687" s="171"/>
      <c r="DK3687" s="171"/>
      <c r="DL3687" s="171"/>
      <c r="DM3687" s="171"/>
      <c r="DN3687" s="171"/>
      <c r="DO3687" s="171"/>
      <c r="DP3687" s="171"/>
      <c r="DQ3687" s="171"/>
      <c r="DR3687" s="171"/>
      <c r="DS3687" s="171"/>
      <c r="DT3687" s="171"/>
      <c r="DU3687" s="171"/>
      <c r="DV3687" s="171"/>
      <c r="DW3687" s="171"/>
      <c r="DX3687" s="171"/>
      <c r="DY3687" s="171"/>
      <c r="DZ3687" s="171"/>
      <c r="EA3687" s="171"/>
      <c r="EB3687" s="171"/>
      <c r="EC3687" s="171"/>
      <c r="ED3687" s="171"/>
      <c r="EE3687" s="171"/>
      <c r="EF3687" s="171"/>
      <c r="EG3687" s="171"/>
      <c r="EH3687" s="171"/>
      <c r="EI3687" s="171"/>
      <c r="EJ3687" s="171"/>
      <c r="EK3687" s="171"/>
      <c r="EL3687" s="171"/>
      <c r="EM3687" s="171"/>
      <c r="EN3687" s="171"/>
    </row>
    <row r="3688" spans="43:144" ht="15" x14ac:dyDescent="0.25">
      <c r="AQ3688" s="171"/>
      <c r="AR3688"/>
      <c r="AS3688"/>
      <c r="AT3688"/>
      <c r="AU3688"/>
      <c r="AV3688"/>
      <c r="AW3688"/>
      <c r="AX3688"/>
      <c r="AY3688"/>
      <c r="AZ3688"/>
      <c r="BA3688"/>
      <c r="BB3688"/>
      <c r="BC3688"/>
      <c r="BD3688"/>
      <c r="BE3688" s="171"/>
      <c r="BF3688" s="171"/>
      <c r="BG3688" s="171"/>
      <c r="BH3688" s="171"/>
      <c r="BI3688" s="171"/>
      <c r="BJ3688" s="171"/>
      <c r="BK3688" s="171"/>
      <c r="BL3688" s="171"/>
      <c r="BM3688" s="171"/>
      <c r="BN3688" s="171"/>
      <c r="BO3688" s="171"/>
      <c r="BP3688" s="171"/>
      <c r="BQ3688" s="171"/>
      <c r="BR3688" s="171"/>
      <c r="BS3688" s="171"/>
      <c r="BT3688" s="171"/>
      <c r="BU3688" s="171"/>
      <c r="BV3688" s="171"/>
      <c r="BW3688" s="171"/>
      <c r="BX3688" s="171"/>
      <c r="BY3688" s="171"/>
      <c r="BZ3688" s="171"/>
      <c r="CA3688" s="171"/>
      <c r="CB3688" s="171"/>
      <c r="CC3688" s="171"/>
      <c r="CD3688" s="171"/>
      <c r="CE3688" s="171"/>
      <c r="CF3688" s="171"/>
      <c r="CG3688" s="171"/>
      <c r="CH3688" s="171"/>
      <c r="CI3688" s="171"/>
      <c r="CJ3688" s="171"/>
      <c r="CK3688" s="171"/>
      <c r="CL3688" s="171"/>
      <c r="CM3688" s="171"/>
      <c r="CN3688" s="171"/>
      <c r="CO3688" s="171"/>
      <c r="CP3688" s="171"/>
      <c r="CQ3688" s="171"/>
      <c r="CR3688" s="171"/>
      <c r="CS3688" s="171"/>
      <c r="CT3688" s="171"/>
      <c r="CU3688" s="171"/>
      <c r="CV3688" s="171"/>
      <c r="CW3688" s="171"/>
      <c r="CX3688" s="171"/>
      <c r="CY3688" s="171"/>
      <c r="CZ3688" s="171"/>
      <c r="DA3688" s="171"/>
      <c r="DB3688" s="171"/>
      <c r="DC3688" s="171"/>
      <c r="DD3688" s="171"/>
      <c r="DE3688" s="171"/>
      <c r="DF3688" s="171"/>
      <c r="DG3688" s="171"/>
      <c r="DH3688" s="171"/>
      <c r="DI3688" s="171"/>
      <c r="DJ3688" s="171"/>
      <c r="DK3688" s="171"/>
      <c r="DL3688" s="171"/>
      <c r="DM3688" s="171"/>
      <c r="DN3688" s="171"/>
      <c r="DO3688" s="171"/>
      <c r="DP3688" s="171"/>
      <c r="DQ3688" s="171"/>
      <c r="DR3688" s="171"/>
      <c r="DS3688" s="171"/>
      <c r="DT3688" s="171"/>
      <c r="DU3688" s="171"/>
      <c r="DV3688" s="171"/>
      <c r="DW3688" s="171"/>
      <c r="DX3688" s="171"/>
      <c r="DY3688" s="171"/>
      <c r="DZ3688" s="171"/>
      <c r="EA3688" s="171"/>
      <c r="EB3688" s="171"/>
      <c r="EC3688" s="171"/>
      <c r="ED3688" s="171"/>
      <c r="EE3688" s="171"/>
      <c r="EF3688" s="171"/>
      <c r="EG3688" s="171"/>
      <c r="EH3688" s="171"/>
      <c r="EI3688" s="171"/>
      <c r="EJ3688" s="171"/>
      <c r="EK3688" s="171"/>
      <c r="EL3688" s="171"/>
      <c r="EM3688" s="171"/>
      <c r="EN3688" s="171"/>
    </row>
    <row r="3689" spans="43:144" ht="15" x14ac:dyDescent="0.25">
      <c r="AQ3689" s="171"/>
      <c r="AR3689"/>
      <c r="AS3689"/>
      <c r="AT3689"/>
      <c r="AU3689"/>
      <c r="AV3689"/>
      <c r="AW3689"/>
      <c r="AX3689"/>
      <c r="AY3689"/>
      <c r="AZ3689"/>
      <c r="BA3689"/>
      <c r="BB3689"/>
      <c r="BC3689"/>
      <c r="BD3689"/>
      <c r="BE3689" s="171"/>
      <c r="BF3689" s="171"/>
      <c r="BG3689" s="171"/>
      <c r="BH3689" s="171"/>
      <c r="BI3689" s="171"/>
      <c r="BJ3689" s="171"/>
      <c r="BK3689" s="171"/>
      <c r="BL3689" s="171"/>
      <c r="BM3689" s="171"/>
      <c r="BN3689" s="171"/>
      <c r="BO3689" s="171"/>
      <c r="BP3689" s="171"/>
      <c r="BQ3689" s="171"/>
      <c r="BR3689" s="171"/>
      <c r="BS3689" s="171"/>
      <c r="BT3689" s="171"/>
      <c r="BU3689" s="171"/>
      <c r="BV3689" s="171"/>
      <c r="BW3689" s="171"/>
      <c r="BX3689" s="171"/>
      <c r="BY3689" s="171"/>
      <c r="BZ3689" s="171"/>
      <c r="CA3689" s="171"/>
      <c r="CB3689" s="171"/>
      <c r="CC3689" s="171"/>
      <c r="CD3689" s="171"/>
      <c r="CE3689" s="171"/>
      <c r="CF3689" s="171"/>
      <c r="CG3689" s="171"/>
      <c r="CH3689" s="171"/>
      <c r="CI3689" s="171"/>
      <c r="CJ3689" s="171"/>
      <c r="CK3689" s="171"/>
      <c r="CL3689" s="171"/>
      <c r="CM3689" s="171"/>
      <c r="CN3689" s="171"/>
      <c r="CO3689" s="171"/>
      <c r="CP3689" s="171"/>
      <c r="CQ3689" s="171"/>
      <c r="CR3689" s="171"/>
      <c r="CS3689" s="171"/>
      <c r="CT3689" s="171"/>
      <c r="CU3689" s="171"/>
      <c r="CV3689" s="171"/>
      <c r="CW3689" s="171"/>
      <c r="CX3689" s="171"/>
      <c r="CY3689" s="171"/>
      <c r="CZ3689" s="171"/>
      <c r="DA3689" s="171"/>
      <c r="DB3689" s="171"/>
      <c r="DC3689" s="171"/>
      <c r="DD3689" s="171"/>
      <c r="DE3689" s="171"/>
      <c r="DF3689" s="171"/>
      <c r="DG3689" s="171"/>
      <c r="DH3689" s="171"/>
      <c r="DI3689" s="171"/>
      <c r="DJ3689" s="171"/>
      <c r="DK3689" s="171"/>
      <c r="DL3689" s="171"/>
      <c r="DM3689" s="171"/>
      <c r="DN3689" s="171"/>
      <c r="DO3689" s="171"/>
      <c r="DP3689" s="171"/>
      <c r="DQ3689" s="171"/>
      <c r="DR3689" s="171"/>
      <c r="DS3689" s="171"/>
      <c r="DT3689" s="171"/>
      <c r="DU3689" s="171"/>
      <c r="DV3689" s="171"/>
      <c r="DW3689" s="171"/>
      <c r="DX3689" s="171"/>
      <c r="DY3689" s="171"/>
      <c r="DZ3689" s="171"/>
      <c r="EA3689" s="171"/>
      <c r="EB3689" s="171"/>
      <c r="EC3689" s="171"/>
      <c r="ED3689" s="171"/>
      <c r="EE3689" s="171"/>
      <c r="EF3689" s="171"/>
      <c r="EG3689" s="171"/>
      <c r="EH3689" s="171"/>
      <c r="EI3689" s="171"/>
      <c r="EJ3689" s="171"/>
      <c r="EK3689" s="171"/>
      <c r="EL3689" s="171"/>
      <c r="EM3689" s="171"/>
      <c r="EN3689" s="171"/>
    </row>
    <row r="3690" spans="43:144" ht="15" x14ac:dyDescent="0.25">
      <c r="AQ3690" s="171"/>
      <c r="AR3690"/>
      <c r="AS3690"/>
      <c r="AT3690"/>
      <c r="AU3690"/>
      <c r="AV3690"/>
      <c r="AW3690"/>
      <c r="AX3690"/>
      <c r="AY3690"/>
      <c r="AZ3690"/>
      <c r="BA3690"/>
      <c r="BB3690"/>
      <c r="BC3690"/>
      <c r="BD3690"/>
      <c r="BE3690" s="171"/>
      <c r="BF3690" s="171"/>
      <c r="BG3690" s="171"/>
      <c r="BH3690" s="171"/>
      <c r="BI3690" s="171"/>
      <c r="BJ3690" s="171"/>
      <c r="BK3690" s="171"/>
      <c r="BL3690" s="171"/>
      <c r="BM3690" s="171"/>
      <c r="BN3690" s="171"/>
      <c r="BO3690" s="171"/>
      <c r="BP3690" s="171"/>
      <c r="BQ3690" s="171"/>
      <c r="BR3690" s="171"/>
      <c r="BS3690" s="171"/>
      <c r="BT3690" s="171"/>
      <c r="BU3690" s="171"/>
      <c r="BV3690" s="171"/>
      <c r="BW3690" s="171"/>
      <c r="BX3690" s="171"/>
      <c r="BY3690" s="171"/>
      <c r="BZ3690" s="171"/>
      <c r="CA3690" s="171"/>
      <c r="CB3690" s="171"/>
      <c r="CC3690" s="171"/>
      <c r="CD3690" s="171"/>
      <c r="CE3690" s="171"/>
      <c r="CF3690" s="171"/>
      <c r="CG3690" s="171"/>
      <c r="CH3690" s="171"/>
      <c r="CI3690" s="171"/>
      <c r="CJ3690" s="171"/>
      <c r="CK3690" s="171"/>
      <c r="CL3690" s="171"/>
      <c r="CM3690" s="171"/>
      <c r="CN3690" s="171"/>
      <c r="CO3690" s="171"/>
      <c r="CP3690" s="171"/>
      <c r="CQ3690" s="171"/>
      <c r="CR3690" s="171"/>
      <c r="CS3690" s="171"/>
      <c r="CT3690" s="171"/>
      <c r="CU3690" s="171"/>
      <c r="CV3690" s="171"/>
      <c r="CW3690" s="171"/>
      <c r="CX3690" s="171"/>
      <c r="CY3690" s="171"/>
      <c r="CZ3690" s="171"/>
      <c r="DA3690" s="171"/>
      <c r="DB3690" s="171"/>
      <c r="DC3690" s="171"/>
      <c r="DD3690" s="171"/>
      <c r="DE3690" s="171"/>
      <c r="DF3690" s="171"/>
      <c r="DG3690" s="171"/>
      <c r="DH3690" s="171"/>
      <c r="DI3690" s="171"/>
      <c r="DJ3690" s="171"/>
      <c r="DK3690" s="171"/>
      <c r="DL3690" s="171"/>
      <c r="DM3690" s="171"/>
      <c r="DN3690" s="171"/>
      <c r="DO3690" s="171"/>
      <c r="DP3690" s="171"/>
      <c r="DQ3690" s="171"/>
      <c r="DR3690" s="171"/>
      <c r="DS3690" s="171"/>
      <c r="DT3690" s="171"/>
      <c r="DU3690" s="171"/>
      <c r="DV3690" s="171"/>
      <c r="DW3690" s="171"/>
      <c r="DX3690" s="171"/>
      <c r="DY3690" s="171"/>
      <c r="DZ3690" s="171"/>
      <c r="EA3690" s="171"/>
      <c r="EB3690" s="171"/>
      <c r="EC3690" s="171"/>
      <c r="ED3690" s="171"/>
      <c r="EE3690" s="171"/>
      <c r="EF3690" s="171"/>
      <c r="EG3690" s="171"/>
      <c r="EH3690" s="171"/>
      <c r="EI3690" s="171"/>
      <c r="EJ3690" s="171"/>
      <c r="EK3690" s="171"/>
      <c r="EL3690" s="171"/>
      <c r="EM3690" s="171"/>
      <c r="EN3690" s="171"/>
    </row>
    <row r="3691" spans="43:144" ht="15" x14ac:dyDescent="0.25">
      <c r="AQ3691" s="171"/>
      <c r="AR3691"/>
      <c r="AS3691"/>
      <c r="AT3691"/>
      <c r="AU3691"/>
      <c r="AV3691"/>
      <c r="AW3691"/>
      <c r="AX3691"/>
      <c r="AY3691"/>
      <c r="AZ3691"/>
      <c r="BA3691"/>
      <c r="BB3691"/>
      <c r="BC3691"/>
      <c r="BD3691"/>
      <c r="BE3691" s="171"/>
      <c r="BF3691" s="171"/>
      <c r="BG3691" s="171"/>
      <c r="BH3691" s="171"/>
      <c r="BI3691" s="171"/>
      <c r="BJ3691" s="171"/>
      <c r="BK3691" s="171"/>
      <c r="BL3691" s="171"/>
      <c r="BM3691" s="171"/>
      <c r="BN3691" s="171"/>
      <c r="BO3691" s="171"/>
      <c r="BP3691" s="171"/>
      <c r="BQ3691" s="171"/>
      <c r="BR3691" s="171"/>
      <c r="BS3691" s="171"/>
      <c r="BT3691" s="171"/>
      <c r="BU3691" s="171"/>
      <c r="BV3691" s="171"/>
      <c r="BW3691" s="171"/>
      <c r="BX3691" s="171"/>
      <c r="BY3691" s="171"/>
      <c r="BZ3691" s="171"/>
      <c r="CA3691" s="171"/>
      <c r="CB3691" s="171"/>
      <c r="CC3691" s="171"/>
      <c r="CD3691" s="171"/>
      <c r="CE3691" s="171"/>
      <c r="CF3691" s="171"/>
      <c r="CG3691" s="171"/>
      <c r="CH3691" s="171"/>
      <c r="CI3691" s="171"/>
      <c r="CJ3691" s="171"/>
      <c r="CK3691" s="171"/>
      <c r="CL3691" s="171"/>
      <c r="CM3691" s="171"/>
      <c r="CN3691" s="171"/>
      <c r="CO3691" s="171"/>
      <c r="CP3691" s="171"/>
      <c r="CQ3691" s="171"/>
      <c r="CR3691" s="171"/>
      <c r="CS3691" s="171"/>
      <c r="CT3691" s="171"/>
      <c r="CU3691" s="171"/>
      <c r="CV3691" s="171"/>
      <c r="CW3691" s="171"/>
      <c r="CX3691" s="171"/>
      <c r="CY3691" s="171"/>
      <c r="CZ3691" s="171"/>
      <c r="DA3691" s="171"/>
      <c r="DB3691" s="171"/>
      <c r="DC3691" s="171"/>
      <c r="DD3691" s="171"/>
      <c r="DE3691" s="171"/>
      <c r="DF3691" s="171"/>
      <c r="DG3691" s="171"/>
      <c r="DH3691" s="171"/>
      <c r="DI3691" s="171"/>
      <c r="DJ3691" s="171"/>
      <c r="DK3691" s="171"/>
      <c r="DL3691" s="171"/>
      <c r="DM3691" s="171"/>
      <c r="DN3691" s="171"/>
      <c r="DO3691" s="171"/>
      <c r="DP3691" s="171"/>
      <c r="DQ3691" s="171"/>
      <c r="DR3691" s="171"/>
      <c r="DS3691" s="171"/>
      <c r="DT3691" s="171"/>
      <c r="DU3691" s="171"/>
      <c r="DV3691" s="171"/>
      <c r="DW3691" s="171"/>
      <c r="DX3691" s="171"/>
      <c r="DY3691" s="171"/>
      <c r="DZ3691" s="171"/>
      <c r="EA3691" s="171"/>
      <c r="EB3691" s="171"/>
      <c r="EC3691" s="171"/>
      <c r="ED3691" s="171"/>
      <c r="EE3691" s="171"/>
      <c r="EF3691" s="171"/>
      <c r="EG3691" s="171"/>
      <c r="EH3691" s="171"/>
      <c r="EI3691" s="171"/>
      <c r="EJ3691" s="171"/>
      <c r="EK3691" s="171"/>
      <c r="EL3691" s="171"/>
      <c r="EM3691" s="171"/>
      <c r="EN3691" s="171"/>
    </row>
    <row r="3692" spans="43:144" ht="15" x14ac:dyDescent="0.25">
      <c r="AQ3692" s="171"/>
      <c r="AR3692"/>
      <c r="AS3692"/>
      <c r="AT3692"/>
      <c r="AU3692"/>
      <c r="AV3692"/>
      <c r="AW3692"/>
      <c r="AX3692"/>
      <c r="AY3692"/>
      <c r="AZ3692"/>
      <c r="BA3692"/>
      <c r="BB3692"/>
      <c r="BC3692"/>
      <c r="BD3692"/>
      <c r="BE3692" s="171"/>
      <c r="BF3692" s="171"/>
      <c r="BG3692" s="171"/>
      <c r="BH3692" s="171"/>
      <c r="BI3692" s="171"/>
      <c r="BJ3692" s="171"/>
      <c r="BK3692" s="171"/>
      <c r="BL3692" s="171"/>
      <c r="BM3692" s="171"/>
      <c r="BN3692" s="171"/>
      <c r="BO3692" s="171"/>
      <c r="BP3692" s="171"/>
      <c r="BQ3692" s="171"/>
      <c r="BR3692" s="171"/>
      <c r="BS3692" s="171"/>
      <c r="BT3692" s="171"/>
      <c r="BU3692" s="171"/>
      <c r="BV3692" s="171"/>
      <c r="BW3692" s="171"/>
      <c r="BX3692" s="171"/>
      <c r="BY3692" s="171"/>
      <c r="BZ3692" s="171"/>
      <c r="CA3692" s="171"/>
      <c r="CB3692" s="171"/>
      <c r="CC3692" s="171"/>
      <c r="CD3692" s="171"/>
      <c r="CE3692" s="171"/>
      <c r="CF3692" s="171"/>
      <c r="CG3692" s="171"/>
      <c r="CH3692" s="171"/>
      <c r="CI3692" s="171"/>
      <c r="CJ3692" s="171"/>
      <c r="CK3692" s="171"/>
      <c r="CL3692" s="171"/>
      <c r="CM3692" s="171"/>
      <c r="CN3692" s="171"/>
      <c r="CO3692" s="171"/>
      <c r="CP3692" s="171"/>
      <c r="CQ3692" s="171"/>
      <c r="CR3692" s="171"/>
      <c r="CS3692" s="171"/>
      <c r="CT3692" s="171"/>
      <c r="CU3692" s="171"/>
      <c r="CV3692" s="171"/>
      <c r="CW3692" s="171"/>
      <c r="CX3692" s="171"/>
      <c r="CY3692" s="171"/>
      <c r="CZ3692" s="171"/>
      <c r="DA3692" s="171"/>
      <c r="DB3692" s="171"/>
      <c r="DC3692" s="171"/>
      <c r="DD3692" s="171"/>
      <c r="DE3692" s="171"/>
      <c r="DF3692" s="171"/>
      <c r="DG3692" s="171"/>
      <c r="DH3692" s="171"/>
      <c r="DI3692" s="171"/>
      <c r="DJ3692" s="171"/>
      <c r="DK3692" s="171"/>
      <c r="DL3692" s="171"/>
      <c r="DM3692" s="171"/>
      <c r="DN3692" s="171"/>
      <c r="DO3692" s="171"/>
      <c r="DP3692" s="171"/>
      <c r="DQ3692" s="171"/>
      <c r="DR3692" s="171"/>
      <c r="DS3692" s="171"/>
      <c r="DT3692" s="171"/>
      <c r="DU3692" s="171"/>
      <c r="DV3692" s="171"/>
      <c r="DW3692" s="171"/>
      <c r="DX3692" s="171"/>
      <c r="DY3692" s="171"/>
      <c r="DZ3692" s="171"/>
      <c r="EA3692" s="171"/>
      <c r="EB3692" s="171"/>
      <c r="EC3692" s="171"/>
      <c r="ED3692" s="171"/>
      <c r="EE3692" s="171"/>
      <c r="EF3692" s="171"/>
      <c r="EG3692" s="171"/>
      <c r="EH3692" s="171"/>
      <c r="EI3692" s="171"/>
      <c r="EJ3692" s="171"/>
      <c r="EK3692" s="171"/>
      <c r="EL3692" s="171"/>
      <c r="EM3692" s="171"/>
      <c r="EN3692" s="171"/>
    </row>
    <row r="3693" spans="43:144" ht="15" x14ac:dyDescent="0.25">
      <c r="AQ3693" s="171"/>
      <c r="AR3693"/>
      <c r="AS3693"/>
      <c r="AT3693"/>
      <c r="AU3693"/>
      <c r="AV3693"/>
      <c r="AW3693"/>
      <c r="AX3693"/>
      <c r="AY3693"/>
      <c r="AZ3693"/>
      <c r="BA3693"/>
      <c r="BB3693"/>
      <c r="BC3693"/>
      <c r="BD3693"/>
      <c r="BE3693" s="171"/>
      <c r="BF3693" s="171"/>
      <c r="BG3693" s="171"/>
      <c r="BH3693" s="171"/>
      <c r="BI3693" s="171"/>
      <c r="BJ3693" s="171"/>
      <c r="BK3693" s="171"/>
      <c r="BL3693" s="171"/>
      <c r="BM3693" s="171"/>
      <c r="BN3693" s="171"/>
      <c r="BO3693" s="171"/>
      <c r="BP3693" s="171"/>
      <c r="BQ3693" s="171"/>
      <c r="BR3693" s="171"/>
      <c r="BS3693" s="171"/>
      <c r="BT3693" s="171"/>
      <c r="BU3693" s="171"/>
      <c r="BV3693" s="171"/>
      <c r="BW3693" s="171"/>
      <c r="BX3693" s="171"/>
      <c r="BY3693" s="171"/>
      <c r="BZ3693" s="171"/>
      <c r="CA3693" s="171"/>
      <c r="CB3693" s="171"/>
      <c r="CC3693" s="171"/>
      <c r="CD3693" s="171"/>
      <c r="CE3693" s="171"/>
      <c r="CF3693" s="171"/>
      <c r="CG3693" s="171"/>
      <c r="CH3693" s="171"/>
      <c r="CI3693" s="171"/>
      <c r="CJ3693" s="171"/>
      <c r="CK3693" s="171"/>
      <c r="CL3693" s="171"/>
      <c r="CM3693" s="171"/>
      <c r="CN3693" s="171"/>
      <c r="CO3693" s="171"/>
      <c r="CP3693" s="171"/>
      <c r="CQ3693" s="171"/>
      <c r="CR3693" s="171"/>
      <c r="CS3693" s="171"/>
      <c r="CT3693" s="171"/>
      <c r="CU3693" s="171"/>
      <c r="CV3693" s="171"/>
      <c r="CW3693" s="171"/>
      <c r="CX3693" s="171"/>
      <c r="CY3693" s="171"/>
      <c r="CZ3693" s="171"/>
      <c r="DA3693" s="171"/>
      <c r="DB3693" s="171"/>
      <c r="DC3693" s="171"/>
      <c r="DD3693" s="171"/>
      <c r="DE3693" s="171"/>
      <c r="DF3693" s="171"/>
      <c r="DG3693" s="171"/>
      <c r="DH3693" s="171"/>
      <c r="DI3693" s="171"/>
      <c r="DJ3693" s="171"/>
      <c r="DK3693" s="171"/>
      <c r="DL3693" s="171"/>
      <c r="DM3693" s="171"/>
      <c r="DN3693" s="171"/>
      <c r="DO3693" s="171"/>
      <c r="DP3693" s="171"/>
      <c r="DQ3693" s="171"/>
      <c r="DR3693" s="171"/>
      <c r="DS3693" s="171"/>
      <c r="DT3693" s="171"/>
      <c r="DU3693" s="171"/>
      <c r="DV3693" s="171"/>
      <c r="DW3693" s="171"/>
      <c r="DX3693" s="171"/>
      <c r="DY3693" s="171"/>
      <c r="DZ3693" s="171"/>
      <c r="EA3693" s="171"/>
      <c r="EB3693" s="171"/>
      <c r="EC3693" s="171"/>
      <c r="ED3693" s="171"/>
      <c r="EE3693" s="171"/>
      <c r="EF3693" s="171"/>
      <c r="EG3693" s="171"/>
      <c r="EH3693" s="171"/>
      <c r="EI3693" s="171"/>
      <c r="EJ3693" s="171"/>
      <c r="EK3693" s="171"/>
      <c r="EL3693" s="171"/>
      <c r="EM3693" s="171"/>
      <c r="EN3693" s="171"/>
    </row>
    <row r="3694" spans="43:144" ht="15" x14ac:dyDescent="0.25">
      <c r="AQ3694" s="171"/>
      <c r="AR3694"/>
      <c r="AS3694"/>
      <c r="AT3694"/>
      <c r="AU3694"/>
      <c r="AV3694"/>
      <c r="AW3694"/>
      <c r="AX3694"/>
      <c r="AY3694"/>
      <c r="AZ3694"/>
      <c r="BA3694"/>
      <c r="BB3694"/>
      <c r="BC3694"/>
      <c r="BD3694"/>
      <c r="BE3694" s="171"/>
      <c r="BF3694" s="171"/>
      <c r="BG3694" s="171"/>
      <c r="BH3694" s="171"/>
      <c r="BI3694" s="171"/>
      <c r="BJ3694" s="171"/>
      <c r="BK3694" s="171"/>
      <c r="BL3694" s="171"/>
      <c r="BM3694" s="171"/>
      <c r="BN3694" s="171"/>
      <c r="BO3694" s="171"/>
      <c r="BP3694" s="171"/>
      <c r="BQ3694" s="171"/>
      <c r="BR3694" s="171"/>
      <c r="BS3694" s="171"/>
      <c r="BT3694" s="171"/>
      <c r="BU3694" s="171"/>
      <c r="BV3694" s="171"/>
      <c r="BW3694" s="171"/>
      <c r="BX3694" s="171"/>
      <c r="BY3694" s="171"/>
      <c r="BZ3694" s="171"/>
      <c r="CA3694" s="171"/>
      <c r="CB3694" s="171"/>
      <c r="CC3694" s="171"/>
      <c r="CD3694" s="171"/>
      <c r="CE3694" s="171"/>
      <c r="CF3694" s="171"/>
      <c r="CG3694" s="171"/>
      <c r="CH3694" s="171"/>
      <c r="CI3694" s="171"/>
      <c r="CJ3694" s="171"/>
      <c r="CK3694" s="171"/>
      <c r="CL3694" s="171"/>
      <c r="CM3694" s="171"/>
      <c r="CN3694" s="171"/>
      <c r="CO3694" s="171"/>
      <c r="CP3694" s="171"/>
      <c r="CQ3694" s="171"/>
      <c r="CR3694" s="171"/>
      <c r="CS3694" s="171"/>
      <c r="CT3694" s="171"/>
      <c r="CU3694" s="171"/>
      <c r="CV3694" s="171"/>
      <c r="CW3694" s="171"/>
      <c r="CX3694" s="171"/>
      <c r="CY3694" s="171"/>
      <c r="CZ3694" s="171"/>
      <c r="DA3694" s="171"/>
      <c r="DB3694" s="171"/>
      <c r="DC3694" s="171"/>
      <c r="DD3694" s="171"/>
      <c r="DE3694" s="171"/>
      <c r="DF3694" s="171"/>
      <c r="DG3694" s="171"/>
      <c r="DH3694" s="171"/>
      <c r="DI3694" s="171"/>
      <c r="DJ3694" s="171"/>
      <c r="DK3694" s="171"/>
      <c r="DL3694" s="171"/>
      <c r="DM3694" s="171"/>
      <c r="DN3694" s="171"/>
      <c r="DO3694" s="171"/>
      <c r="DP3694" s="171"/>
      <c r="DQ3694" s="171"/>
      <c r="DR3694" s="171"/>
      <c r="DS3694" s="171"/>
      <c r="DT3694" s="171"/>
      <c r="DU3694" s="171"/>
      <c r="DV3694" s="171"/>
      <c r="DW3694" s="171"/>
      <c r="DX3694" s="171"/>
      <c r="DY3694" s="171"/>
      <c r="DZ3694" s="171"/>
      <c r="EA3694" s="171"/>
      <c r="EB3694" s="171"/>
      <c r="EC3694" s="171"/>
      <c r="ED3694" s="171"/>
      <c r="EE3694" s="171"/>
      <c r="EF3694" s="171"/>
      <c r="EG3694" s="171"/>
      <c r="EH3694" s="171"/>
      <c r="EI3694" s="171"/>
      <c r="EJ3694" s="171"/>
      <c r="EK3694" s="171"/>
      <c r="EL3694" s="171"/>
      <c r="EM3694" s="171"/>
      <c r="EN3694" s="171"/>
    </row>
    <row r="3695" spans="43:144" ht="15" x14ac:dyDescent="0.25">
      <c r="AQ3695" s="171"/>
      <c r="AR3695"/>
      <c r="AS3695"/>
      <c r="AT3695"/>
      <c r="AU3695"/>
      <c r="AV3695"/>
      <c r="AW3695"/>
      <c r="AX3695"/>
      <c r="AY3695"/>
      <c r="AZ3695"/>
      <c r="BA3695"/>
      <c r="BB3695"/>
      <c r="BC3695"/>
      <c r="BD3695"/>
      <c r="BE3695" s="171"/>
      <c r="BF3695" s="171"/>
      <c r="BG3695" s="171"/>
      <c r="BH3695" s="171"/>
      <c r="BI3695" s="171"/>
      <c r="BJ3695" s="171"/>
      <c r="BK3695" s="171"/>
      <c r="BL3695" s="171"/>
      <c r="BM3695" s="171"/>
      <c r="BN3695" s="171"/>
      <c r="BO3695" s="171"/>
      <c r="BP3695" s="171"/>
      <c r="BQ3695" s="171"/>
      <c r="BR3695" s="171"/>
      <c r="BS3695" s="171"/>
      <c r="BT3695" s="171"/>
      <c r="BU3695" s="171"/>
      <c r="BV3695" s="171"/>
      <c r="BW3695" s="171"/>
      <c r="BX3695" s="171"/>
      <c r="BY3695" s="171"/>
      <c r="BZ3695" s="171"/>
      <c r="CA3695" s="171"/>
      <c r="CB3695" s="171"/>
      <c r="CC3695" s="171"/>
      <c r="CD3695" s="171"/>
      <c r="CE3695" s="171"/>
      <c r="CF3695" s="171"/>
      <c r="CG3695" s="171"/>
      <c r="CH3695" s="171"/>
      <c r="CI3695" s="171"/>
      <c r="CJ3695" s="171"/>
      <c r="CK3695" s="171"/>
      <c r="CL3695" s="171"/>
      <c r="CM3695" s="171"/>
      <c r="CN3695" s="171"/>
      <c r="CO3695" s="171"/>
      <c r="CP3695" s="171"/>
      <c r="CQ3695" s="171"/>
      <c r="CR3695" s="171"/>
      <c r="CS3695" s="171"/>
      <c r="CT3695" s="171"/>
      <c r="CU3695" s="171"/>
      <c r="CV3695" s="171"/>
      <c r="CW3695" s="171"/>
      <c r="CX3695" s="171"/>
      <c r="CY3695" s="171"/>
      <c r="CZ3695" s="171"/>
      <c r="DA3695" s="171"/>
      <c r="DB3695" s="171"/>
      <c r="DC3695" s="171"/>
      <c r="DD3695" s="171"/>
      <c r="DE3695" s="171"/>
      <c r="DF3695" s="171"/>
      <c r="DG3695" s="171"/>
      <c r="DH3695" s="171"/>
      <c r="DI3695" s="171"/>
      <c r="DJ3695" s="171"/>
      <c r="DK3695" s="171"/>
      <c r="DL3695" s="171"/>
      <c r="DM3695" s="171"/>
      <c r="DN3695" s="171"/>
      <c r="DO3695" s="171"/>
      <c r="DP3695" s="171"/>
      <c r="DQ3695" s="171"/>
      <c r="DR3695" s="171"/>
      <c r="DS3695" s="171"/>
      <c r="DT3695" s="171"/>
      <c r="DU3695" s="171"/>
      <c r="DV3695" s="171"/>
      <c r="DW3695" s="171"/>
      <c r="DX3695" s="171"/>
      <c r="DY3695" s="171"/>
      <c r="DZ3695" s="171"/>
      <c r="EA3695" s="171"/>
      <c r="EB3695" s="171"/>
      <c r="EC3695" s="171"/>
      <c r="ED3695" s="171"/>
      <c r="EE3695" s="171"/>
      <c r="EF3695" s="171"/>
      <c r="EG3695" s="171"/>
      <c r="EH3695" s="171"/>
      <c r="EI3695" s="171"/>
      <c r="EJ3695" s="171"/>
      <c r="EK3695" s="171"/>
      <c r="EL3695" s="171"/>
      <c r="EM3695" s="171"/>
      <c r="EN3695" s="171"/>
    </row>
    <row r="3696" spans="43:144" ht="15" x14ac:dyDescent="0.25">
      <c r="AQ3696" s="171"/>
      <c r="AR3696"/>
      <c r="AS3696"/>
      <c r="AT3696"/>
      <c r="AU3696"/>
      <c r="AV3696"/>
      <c r="AW3696"/>
      <c r="AX3696"/>
      <c r="AY3696"/>
      <c r="AZ3696"/>
      <c r="BA3696"/>
      <c r="BB3696"/>
      <c r="BC3696"/>
      <c r="BD3696"/>
      <c r="BE3696" s="171"/>
      <c r="BF3696" s="171"/>
      <c r="BG3696" s="171"/>
      <c r="BH3696" s="171"/>
      <c r="BI3696" s="171"/>
      <c r="BJ3696" s="171"/>
      <c r="BK3696" s="171"/>
      <c r="BL3696" s="171"/>
      <c r="BM3696" s="171"/>
      <c r="BN3696" s="171"/>
      <c r="BO3696" s="171"/>
      <c r="BP3696" s="171"/>
      <c r="BQ3696" s="171"/>
      <c r="BR3696" s="171"/>
      <c r="BS3696" s="171"/>
      <c r="BT3696" s="171"/>
      <c r="BU3696" s="171"/>
      <c r="BV3696" s="171"/>
      <c r="BW3696" s="171"/>
      <c r="BX3696" s="171"/>
      <c r="BY3696" s="171"/>
      <c r="BZ3696" s="171"/>
      <c r="CA3696" s="171"/>
      <c r="CB3696" s="171"/>
      <c r="CC3696" s="171"/>
      <c r="CD3696" s="171"/>
      <c r="CE3696" s="171"/>
      <c r="CF3696" s="171"/>
      <c r="CG3696" s="171"/>
      <c r="CH3696" s="171"/>
      <c r="CI3696" s="171"/>
      <c r="CJ3696" s="171"/>
      <c r="CK3696" s="171"/>
      <c r="CL3696" s="171"/>
      <c r="CM3696" s="171"/>
      <c r="CN3696" s="171"/>
      <c r="CO3696" s="171"/>
      <c r="CP3696" s="171"/>
      <c r="CQ3696" s="171"/>
      <c r="CR3696" s="171"/>
      <c r="CS3696" s="171"/>
      <c r="CT3696" s="171"/>
      <c r="CU3696" s="171"/>
      <c r="CV3696" s="171"/>
      <c r="CW3696" s="171"/>
      <c r="CX3696" s="171"/>
      <c r="CY3696" s="171"/>
      <c r="CZ3696" s="171"/>
      <c r="DA3696" s="171"/>
      <c r="DB3696" s="171"/>
      <c r="DC3696" s="171"/>
      <c r="DD3696" s="171"/>
      <c r="DE3696" s="171"/>
      <c r="DF3696" s="171"/>
      <c r="DG3696" s="171"/>
      <c r="DH3696" s="171"/>
      <c r="DI3696" s="171"/>
      <c r="DJ3696" s="171"/>
      <c r="DK3696" s="171"/>
      <c r="DL3696" s="171"/>
      <c r="DM3696" s="171"/>
      <c r="DN3696" s="171"/>
      <c r="DO3696" s="171"/>
      <c r="DP3696" s="171"/>
      <c r="DQ3696" s="171"/>
      <c r="DR3696" s="171"/>
      <c r="DS3696" s="171"/>
      <c r="DT3696" s="171"/>
      <c r="DU3696" s="171"/>
      <c r="DV3696" s="171"/>
      <c r="DW3696" s="171"/>
      <c r="DX3696" s="171"/>
      <c r="DY3696" s="171"/>
      <c r="DZ3696" s="171"/>
      <c r="EA3696" s="171"/>
      <c r="EB3696" s="171"/>
      <c r="EC3696" s="171"/>
      <c r="ED3696" s="171"/>
      <c r="EE3696" s="171"/>
      <c r="EF3696" s="171"/>
      <c r="EG3696" s="171"/>
      <c r="EH3696" s="171"/>
      <c r="EI3696" s="171"/>
      <c r="EJ3696" s="171"/>
      <c r="EK3696" s="171"/>
      <c r="EL3696" s="171"/>
      <c r="EM3696" s="171"/>
      <c r="EN3696" s="171"/>
    </row>
    <row r="3697" spans="43:144" ht="15" x14ac:dyDescent="0.25">
      <c r="AQ3697" s="171"/>
      <c r="AR3697"/>
      <c r="AS3697"/>
      <c r="AT3697"/>
      <c r="AU3697"/>
      <c r="AV3697"/>
      <c r="AW3697"/>
      <c r="AX3697"/>
      <c r="AY3697"/>
      <c r="AZ3697"/>
      <c r="BA3697"/>
      <c r="BB3697"/>
      <c r="BC3697"/>
      <c r="BD3697"/>
      <c r="BE3697" s="171"/>
      <c r="BF3697" s="171"/>
      <c r="BG3697" s="171"/>
      <c r="BH3697" s="171"/>
      <c r="BI3697" s="171"/>
      <c r="BJ3697" s="171"/>
      <c r="BK3697" s="171"/>
      <c r="BL3697" s="171"/>
      <c r="BM3697" s="171"/>
      <c r="BN3697" s="171"/>
      <c r="BO3697" s="171"/>
      <c r="BP3697" s="171"/>
      <c r="BQ3697" s="171"/>
      <c r="BR3697" s="171"/>
      <c r="BS3697" s="171"/>
      <c r="BT3697" s="171"/>
      <c r="BU3697" s="171"/>
      <c r="BV3697" s="171"/>
      <c r="BW3697" s="171"/>
      <c r="BX3697" s="171"/>
      <c r="BY3697" s="171"/>
      <c r="BZ3697" s="171"/>
      <c r="CA3697" s="171"/>
      <c r="CB3697" s="171"/>
      <c r="CC3697" s="171"/>
      <c r="CD3697" s="171"/>
      <c r="CE3697" s="171"/>
      <c r="CF3697" s="171"/>
      <c r="CG3697" s="171"/>
      <c r="CH3697" s="171"/>
      <c r="CI3697" s="171"/>
      <c r="CJ3697" s="171"/>
      <c r="CK3697" s="171"/>
      <c r="CL3697" s="171"/>
      <c r="CM3697" s="171"/>
      <c r="CN3697" s="171"/>
      <c r="CO3697" s="171"/>
      <c r="CP3697" s="171"/>
      <c r="CQ3697" s="171"/>
      <c r="CR3697" s="171"/>
      <c r="CS3697" s="171"/>
      <c r="CT3697" s="171"/>
      <c r="CU3697" s="171"/>
      <c r="CV3697" s="171"/>
      <c r="CW3697" s="171"/>
      <c r="CX3697" s="171"/>
      <c r="CY3697" s="171"/>
      <c r="CZ3697" s="171"/>
      <c r="DA3697" s="171"/>
      <c r="DB3697" s="171"/>
      <c r="DC3697" s="171"/>
      <c r="DD3697" s="171"/>
      <c r="DE3697" s="171"/>
      <c r="DF3697" s="171"/>
      <c r="DG3697" s="171"/>
      <c r="DH3697" s="171"/>
      <c r="DI3697" s="171"/>
      <c r="DJ3697" s="171"/>
      <c r="DK3697" s="171"/>
      <c r="DL3697" s="171"/>
      <c r="DM3697" s="171"/>
      <c r="DN3697" s="171"/>
      <c r="DO3697" s="171"/>
      <c r="DP3697" s="171"/>
      <c r="DQ3697" s="171"/>
      <c r="DR3697" s="171"/>
      <c r="DS3697" s="171"/>
      <c r="DT3697" s="171"/>
      <c r="DU3697" s="171"/>
      <c r="DV3697" s="171"/>
      <c r="DW3697" s="171"/>
      <c r="DX3697" s="171"/>
      <c r="DY3697" s="171"/>
      <c r="DZ3697" s="171"/>
      <c r="EA3697" s="171"/>
      <c r="EB3697" s="171"/>
      <c r="EC3697" s="171"/>
      <c r="ED3697" s="171"/>
      <c r="EE3697" s="171"/>
      <c r="EF3697" s="171"/>
      <c r="EG3697" s="171"/>
      <c r="EH3697" s="171"/>
      <c r="EI3697" s="171"/>
      <c r="EJ3697" s="171"/>
      <c r="EK3697" s="171"/>
      <c r="EL3697" s="171"/>
      <c r="EM3697" s="171"/>
      <c r="EN3697" s="171"/>
    </row>
    <row r="3698" spans="43:144" ht="15" x14ac:dyDescent="0.25">
      <c r="AQ3698" s="171"/>
      <c r="AR3698"/>
      <c r="AS3698"/>
      <c r="AT3698"/>
      <c r="AU3698"/>
      <c r="AV3698"/>
      <c r="AW3698"/>
      <c r="AX3698"/>
      <c r="AY3698"/>
      <c r="AZ3698"/>
      <c r="BA3698"/>
      <c r="BB3698"/>
      <c r="BC3698"/>
      <c r="BD3698"/>
      <c r="BE3698" s="171"/>
      <c r="BF3698" s="171"/>
      <c r="BG3698" s="171"/>
      <c r="BH3698" s="171"/>
      <c r="BI3698" s="171"/>
      <c r="BJ3698" s="171"/>
      <c r="BK3698" s="171"/>
      <c r="BL3698" s="171"/>
      <c r="BM3698" s="171"/>
      <c r="BN3698" s="171"/>
      <c r="BO3698" s="171"/>
      <c r="BP3698" s="171"/>
      <c r="BQ3698" s="171"/>
      <c r="BR3698" s="171"/>
      <c r="BS3698" s="171"/>
      <c r="BT3698" s="171"/>
      <c r="BU3698" s="171"/>
      <c r="BV3698" s="171"/>
      <c r="BW3698" s="171"/>
      <c r="BX3698" s="171"/>
      <c r="BY3698" s="171"/>
      <c r="BZ3698" s="171"/>
      <c r="CA3698" s="171"/>
      <c r="CB3698" s="171"/>
      <c r="CC3698" s="171"/>
      <c r="CD3698" s="171"/>
      <c r="CE3698" s="171"/>
      <c r="CF3698" s="171"/>
      <c r="CG3698" s="171"/>
      <c r="CH3698" s="171"/>
      <c r="CI3698" s="171"/>
      <c r="CJ3698" s="171"/>
      <c r="CK3698" s="171"/>
      <c r="CL3698" s="171"/>
      <c r="CM3698" s="171"/>
      <c r="CN3698" s="171"/>
      <c r="CO3698" s="171"/>
      <c r="CP3698" s="171"/>
      <c r="CQ3698" s="171"/>
      <c r="CR3698" s="171"/>
      <c r="CS3698" s="171"/>
      <c r="CT3698" s="171"/>
      <c r="CU3698" s="171"/>
      <c r="CV3698" s="171"/>
      <c r="CW3698" s="171"/>
      <c r="CX3698" s="171"/>
      <c r="CY3698" s="171"/>
      <c r="CZ3698" s="171"/>
      <c r="DA3698" s="171"/>
      <c r="DB3698" s="171"/>
      <c r="DC3698" s="171"/>
      <c r="DD3698" s="171"/>
      <c r="DE3698" s="171"/>
      <c r="DF3698" s="171"/>
      <c r="DG3698" s="171"/>
      <c r="DH3698" s="171"/>
      <c r="DI3698" s="171"/>
      <c r="DJ3698" s="171"/>
      <c r="DK3698" s="171"/>
      <c r="DL3698" s="171"/>
      <c r="DM3698" s="171"/>
      <c r="DN3698" s="171"/>
      <c r="DO3698" s="171"/>
      <c r="DP3698" s="171"/>
      <c r="DQ3698" s="171"/>
      <c r="DR3698" s="171"/>
      <c r="DS3698" s="171"/>
      <c r="DT3698" s="171"/>
      <c r="DU3698" s="171"/>
      <c r="DV3698" s="171"/>
      <c r="DW3698" s="171"/>
      <c r="DX3698" s="171"/>
      <c r="DY3698" s="171"/>
      <c r="DZ3698" s="171"/>
      <c r="EA3698" s="171"/>
      <c r="EB3698" s="171"/>
      <c r="EC3698" s="171"/>
      <c r="ED3698" s="171"/>
      <c r="EE3698" s="171"/>
      <c r="EF3698" s="171"/>
      <c r="EG3698" s="171"/>
      <c r="EH3698" s="171"/>
      <c r="EI3698" s="171"/>
      <c r="EJ3698" s="171"/>
      <c r="EK3698" s="171"/>
      <c r="EL3698" s="171"/>
      <c r="EM3698" s="171"/>
      <c r="EN3698" s="171"/>
    </row>
    <row r="3699" spans="43:144" ht="15" x14ac:dyDescent="0.25">
      <c r="AQ3699" s="171"/>
      <c r="AR3699"/>
      <c r="AS3699"/>
      <c r="AT3699"/>
      <c r="AU3699"/>
      <c r="AV3699"/>
      <c r="AW3699"/>
      <c r="AX3699"/>
      <c r="AY3699"/>
      <c r="AZ3699"/>
      <c r="BA3699"/>
      <c r="BB3699"/>
      <c r="BC3699"/>
      <c r="BD3699"/>
      <c r="BE3699" s="171"/>
      <c r="BF3699" s="171"/>
      <c r="BG3699" s="171"/>
      <c r="BH3699" s="171"/>
      <c r="BI3699" s="171"/>
      <c r="BJ3699" s="171"/>
      <c r="BK3699" s="171"/>
      <c r="BL3699" s="171"/>
      <c r="BM3699" s="171"/>
      <c r="BN3699" s="171"/>
      <c r="BO3699" s="171"/>
      <c r="BP3699" s="171"/>
      <c r="BQ3699" s="171"/>
      <c r="BR3699" s="171"/>
      <c r="BS3699" s="171"/>
      <c r="BT3699" s="171"/>
      <c r="BU3699" s="171"/>
      <c r="BV3699" s="171"/>
      <c r="BW3699" s="171"/>
      <c r="BX3699" s="171"/>
      <c r="BY3699" s="171"/>
      <c r="BZ3699" s="171"/>
      <c r="CA3699" s="171"/>
      <c r="CB3699" s="171"/>
      <c r="CC3699" s="171"/>
      <c r="CD3699" s="171"/>
      <c r="CE3699" s="171"/>
      <c r="CF3699" s="171"/>
      <c r="CG3699" s="171"/>
      <c r="CH3699" s="171"/>
      <c r="CI3699" s="171"/>
      <c r="CJ3699" s="171"/>
      <c r="CK3699" s="171"/>
      <c r="CL3699" s="171"/>
      <c r="CM3699" s="171"/>
      <c r="CN3699" s="171"/>
      <c r="CO3699" s="171"/>
      <c r="CP3699" s="171"/>
      <c r="CQ3699" s="171"/>
      <c r="CR3699" s="171"/>
      <c r="CS3699" s="171"/>
      <c r="CT3699" s="171"/>
      <c r="CU3699" s="171"/>
      <c r="CV3699" s="171"/>
      <c r="CW3699" s="171"/>
      <c r="CX3699" s="171"/>
      <c r="CY3699" s="171"/>
      <c r="CZ3699" s="171"/>
      <c r="DA3699" s="171"/>
      <c r="DB3699" s="171"/>
      <c r="DC3699" s="171"/>
      <c r="DD3699" s="171"/>
      <c r="DE3699" s="171"/>
      <c r="DF3699" s="171"/>
      <c r="DG3699" s="171"/>
      <c r="DH3699" s="171"/>
      <c r="DI3699" s="171"/>
      <c r="DJ3699" s="171"/>
      <c r="DK3699" s="171"/>
      <c r="DL3699" s="171"/>
      <c r="DM3699" s="171"/>
      <c r="DN3699" s="171"/>
      <c r="DO3699" s="171"/>
      <c r="DP3699" s="171"/>
      <c r="DQ3699" s="171"/>
      <c r="DR3699" s="171"/>
      <c r="DS3699" s="171"/>
      <c r="DT3699" s="171"/>
      <c r="DU3699" s="171"/>
      <c r="DV3699" s="171"/>
      <c r="DW3699" s="171"/>
      <c r="DX3699" s="171"/>
      <c r="DY3699" s="171"/>
      <c r="DZ3699" s="171"/>
      <c r="EA3699" s="171"/>
      <c r="EB3699" s="171"/>
      <c r="EC3699" s="171"/>
      <c r="ED3699" s="171"/>
      <c r="EE3699" s="171"/>
      <c r="EF3699" s="171"/>
      <c r="EG3699" s="171"/>
      <c r="EH3699" s="171"/>
      <c r="EI3699" s="171"/>
      <c r="EJ3699" s="171"/>
      <c r="EK3699" s="171"/>
      <c r="EL3699" s="171"/>
      <c r="EM3699" s="171"/>
      <c r="EN3699" s="171"/>
    </row>
    <row r="3700" spans="43:144" ht="15" x14ac:dyDescent="0.25">
      <c r="AQ3700" s="171"/>
      <c r="AR3700"/>
      <c r="AS3700"/>
      <c r="AT3700"/>
      <c r="AU3700"/>
      <c r="AV3700"/>
      <c r="AW3700"/>
      <c r="AX3700"/>
      <c r="AY3700"/>
      <c r="AZ3700"/>
      <c r="BA3700"/>
      <c r="BB3700"/>
      <c r="BC3700"/>
      <c r="BD3700"/>
      <c r="BE3700" s="171"/>
      <c r="BF3700" s="171"/>
      <c r="BG3700" s="171"/>
      <c r="BH3700" s="171"/>
      <c r="BI3700" s="171"/>
      <c r="BJ3700" s="171"/>
      <c r="BK3700" s="171"/>
      <c r="BL3700" s="171"/>
      <c r="BM3700" s="171"/>
      <c r="BN3700" s="171"/>
      <c r="BO3700" s="171"/>
      <c r="BP3700" s="171"/>
      <c r="BQ3700" s="171"/>
      <c r="BR3700" s="171"/>
      <c r="BS3700" s="171"/>
      <c r="BT3700" s="171"/>
      <c r="BU3700" s="171"/>
      <c r="BV3700" s="171"/>
      <c r="BW3700" s="171"/>
      <c r="BX3700" s="171"/>
      <c r="BY3700" s="171"/>
      <c r="BZ3700" s="171"/>
      <c r="CA3700" s="171"/>
      <c r="CB3700" s="171"/>
      <c r="CC3700" s="171"/>
      <c r="CD3700" s="171"/>
      <c r="CE3700" s="171"/>
      <c r="CF3700" s="171"/>
      <c r="CG3700" s="171"/>
      <c r="CH3700" s="171"/>
      <c r="CI3700" s="171"/>
      <c r="CJ3700" s="171"/>
      <c r="CK3700" s="171"/>
      <c r="CL3700" s="171"/>
      <c r="CM3700" s="171"/>
      <c r="CN3700" s="171"/>
      <c r="CO3700" s="171"/>
      <c r="CP3700" s="171"/>
      <c r="CQ3700" s="171"/>
      <c r="CR3700" s="171"/>
      <c r="CS3700" s="171"/>
      <c r="CT3700" s="171"/>
      <c r="CU3700" s="171"/>
      <c r="CV3700" s="171"/>
      <c r="CW3700" s="171"/>
      <c r="CX3700" s="171"/>
      <c r="CY3700" s="171"/>
      <c r="CZ3700" s="171"/>
      <c r="DA3700" s="171"/>
      <c r="DB3700" s="171"/>
      <c r="DC3700" s="171"/>
      <c r="DD3700" s="171"/>
      <c r="DE3700" s="171"/>
      <c r="DF3700" s="171"/>
      <c r="DG3700" s="171"/>
      <c r="DH3700" s="171"/>
      <c r="DI3700" s="171"/>
      <c r="DJ3700" s="171"/>
      <c r="DK3700" s="171"/>
      <c r="DL3700" s="171"/>
      <c r="DM3700" s="171"/>
      <c r="DN3700" s="171"/>
      <c r="DO3700" s="171"/>
      <c r="DP3700" s="171"/>
      <c r="DQ3700" s="171"/>
      <c r="DR3700" s="171"/>
      <c r="DS3700" s="171"/>
      <c r="DT3700" s="171"/>
      <c r="DU3700" s="171"/>
      <c r="DV3700" s="171"/>
      <c r="DW3700" s="171"/>
      <c r="DX3700" s="171"/>
      <c r="DY3700" s="171"/>
      <c r="DZ3700" s="171"/>
      <c r="EA3700" s="171"/>
      <c r="EB3700" s="171"/>
      <c r="EC3700" s="171"/>
      <c r="ED3700" s="171"/>
      <c r="EE3700" s="171"/>
      <c r="EF3700" s="171"/>
      <c r="EG3700" s="171"/>
      <c r="EH3700" s="171"/>
      <c r="EI3700" s="171"/>
      <c r="EJ3700" s="171"/>
      <c r="EK3700" s="171"/>
      <c r="EL3700" s="171"/>
      <c r="EM3700" s="171"/>
      <c r="EN3700" s="171"/>
    </row>
    <row r="3701" spans="43:144" ht="15" x14ac:dyDescent="0.25">
      <c r="AQ3701" s="171"/>
      <c r="AR3701"/>
      <c r="AS3701"/>
      <c r="AT3701"/>
      <c r="AU3701"/>
      <c r="AV3701"/>
      <c r="AW3701"/>
      <c r="AX3701"/>
      <c r="AY3701"/>
      <c r="AZ3701"/>
      <c r="BA3701"/>
      <c r="BB3701"/>
      <c r="BC3701"/>
      <c r="BD3701"/>
      <c r="BE3701" s="171"/>
      <c r="BF3701" s="171"/>
      <c r="BG3701" s="171"/>
      <c r="BH3701" s="171"/>
      <c r="BI3701" s="171"/>
      <c r="BJ3701" s="171"/>
      <c r="BK3701" s="171"/>
      <c r="BL3701" s="171"/>
      <c r="BM3701" s="171"/>
      <c r="BN3701" s="171"/>
      <c r="BO3701" s="171"/>
      <c r="BP3701" s="171"/>
      <c r="BQ3701" s="171"/>
      <c r="BR3701" s="171"/>
      <c r="BS3701" s="171"/>
      <c r="BT3701" s="171"/>
      <c r="BU3701" s="171"/>
      <c r="BV3701" s="171"/>
      <c r="BW3701" s="171"/>
      <c r="BX3701" s="171"/>
      <c r="BY3701" s="171"/>
      <c r="BZ3701" s="171"/>
      <c r="CA3701" s="171"/>
      <c r="CB3701" s="171"/>
      <c r="CC3701" s="171"/>
      <c r="CD3701" s="171"/>
      <c r="CE3701" s="171"/>
      <c r="CF3701" s="171"/>
      <c r="CG3701" s="171"/>
      <c r="CH3701" s="171"/>
      <c r="CI3701" s="171"/>
      <c r="CJ3701" s="171"/>
      <c r="CK3701" s="171"/>
      <c r="CL3701" s="171"/>
      <c r="CM3701" s="171"/>
      <c r="CN3701" s="171"/>
      <c r="CO3701" s="171"/>
      <c r="CP3701" s="171"/>
      <c r="CQ3701" s="171"/>
      <c r="CR3701" s="171"/>
      <c r="CS3701" s="171"/>
      <c r="CT3701" s="171"/>
      <c r="CU3701" s="171"/>
      <c r="CV3701" s="171"/>
      <c r="CW3701" s="171"/>
      <c r="CX3701" s="171"/>
      <c r="CY3701" s="171"/>
      <c r="CZ3701" s="171"/>
      <c r="DA3701" s="171"/>
      <c r="DB3701" s="171"/>
      <c r="DC3701" s="171"/>
      <c r="DD3701" s="171"/>
      <c r="DE3701" s="171"/>
      <c r="DF3701" s="171"/>
      <c r="DG3701" s="171"/>
      <c r="DH3701" s="171"/>
      <c r="DI3701" s="171"/>
      <c r="DJ3701" s="171"/>
      <c r="DK3701" s="171"/>
      <c r="DL3701" s="171"/>
      <c r="DM3701" s="171"/>
      <c r="DN3701" s="171"/>
      <c r="DO3701" s="171"/>
      <c r="DP3701" s="171"/>
      <c r="DQ3701" s="171"/>
      <c r="DR3701" s="171"/>
      <c r="DS3701" s="171"/>
      <c r="DT3701" s="171"/>
      <c r="DU3701" s="171"/>
      <c r="DV3701" s="171"/>
      <c r="DW3701" s="171"/>
      <c r="DX3701" s="171"/>
      <c r="DY3701" s="171"/>
      <c r="DZ3701" s="171"/>
      <c r="EA3701" s="171"/>
      <c r="EB3701" s="171"/>
      <c r="EC3701" s="171"/>
      <c r="ED3701" s="171"/>
      <c r="EE3701" s="171"/>
      <c r="EF3701" s="171"/>
      <c r="EG3701" s="171"/>
      <c r="EH3701" s="171"/>
      <c r="EI3701" s="171"/>
      <c r="EJ3701" s="171"/>
      <c r="EK3701" s="171"/>
      <c r="EL3701" s="171"/>
      <c r="EM3701" s="171"/>
      <c r="EN3701" s="171"/>
    </row>
    <row r="3702" spans="43:144" ht="15" x14ac:dyDescent="0.25">
      <c r="AQ3702" s="171"/>
      <c r="AR3702"/>
      <c r="AS3702"/>
      <c r="AT3702"/>
      <c r="AU3702"/>
      <c r="AV3702"/>
      <c r="AW3702"/>
      <c r="AX3702"/>
      <c r="AY3702"/>
      <c r="AZ3702"/>
      <c r="BA3702"/>
      <c r="BB3702"/>
      <c r="BC3702"/>
      <c r="BD3702"/>
      <c r="BE3702" s="171"/>
      <c r="BF3702" s="171"/>
      <c r="BG3702" s="171"/>
      <c r="BH3702" s="171"/>
      <c r="BI3702" s="171"/>
      <c r="BJ3702" s="171"/>
      <c r="BK3702" s="171"/>
      <c r="BL3702" s="171"/>
      <c r="BM3702" s="171"/>
      <c r="BN3702" s="171"/>
      <c r="BO3702" s="171"/>
      <c r="BP3702" s="171"/>
      <c r="BQ3702" s="171"/>
      <c r="BR3702" s="171"/>
      <c r="BS3702" s="171"/>
      <c r="BT3702" s="171"/>
      <c r="BU3702" s="171"/>
      <c r="BV3702" s="171"/>
      <c r="BW3702" s="171"/>
      <c r="BX3702" s="171"/>
      <c r="BY3702" s="171"/>
      <c r="BZ3702" s="171"/>
      <c r="CA3702" s="171"/>
      <c r="CB3702" s="171"/>
      <c r="CC3702" s="171"/>
      <c r="CD3702" s="171"/>
      <c r="CE3702" s="171"/>
      <c r="CF3702" s="171"/>
      <c r="CG3702" s="171"/>
      <c r="CH3702" s="171"/>
      <c r="CI3702" s="171"/>
      <c r="CJ3702" s="171"/>
      <c r="CK3702" s="171"/>
      <c r="CL3702" s="171"/>
      <c r="CM3702" s="171"/>
      <c r="CN3702" s="171"/>
      <c r="CO3702" s="171"/>
      <c r="CP3702" s="171"/>
      <c r="CQ3702" s="171"/>
      <c r="CR3702" s="171"/>
      <c r="CS3702" s="171"/>
      <c r="CT3702" s="171"/>
      <c r="CU3702" s="171"/>
      <c r="CV3702" s="171"/>
      <c r="CW3702" s="171"/>
      <c r="CX3702" s="171"/>
      <c r="CY3702" s="171"/>
      <c r="CZ3702" s="171"/>
      <c r="DA3702" s="171"/>
      <c r="DB3702" s="171"/>
      <c r="DC3702" s="171"/>
      <c r="DD3702" s="171"/>
      <c r="DE3702" s="171"/>
      <c r="DF3702" s="171"/>
      <c r="DG3702" s="171"/>
      <c r="DH3702" s="171"/>
      <c r="DI3702" s="171"/>
      <c r="DJ3702" s="171"/>
      <c r="DK3702" s="171"/>
      <c r="DL3702" s="171"/>
      <c r="DM3702" s="171"/>
      <c r="DN3702" s="171"/>
      <c r="DO3702" s="171"/>
      <c r="DP3702" s="171"/>
      <c r="DQ3702" s="171"/>
      <c r="DR3702" s="171"/>
      <c r="DS3702" s="171"/>
      <c r="DT3702" s="171"/>
      <c r="DU3702" s="171"/>
      <c r="DV3702" s="171"/>
      <c r="DW3702" s="171"/>
      <c r="DX3702" s="171"/>
      <c r="DY3702" s="171"/>
      <c r="DZ3702" s="171"/>
      <c r="EA3702" s="171"/>
      <c r="EB3702" s="171"/>
      <c r="EC3702" s="171"/>
      <c r="ED3702" s="171"/>
      <c r="EE3702" s="171"/>
      <c r="EF3702" s="171"/>
      <c r="EG3702" s="171"/>
      <c r="EH3702" s="171"/>
      <c r="EI3702" s="171"/>
      <c r="EJ3702" s="171"/>
      <c r="EK3702" s="171"/>
      <c r="EL3702" s="171"/>
      <c r="EM3702" s="171"/>
      <c r="EN3702" s="171"/>
    </row>
    <row r="3703" spans="43:144" ht="15" x14ac:dyDescent="0.25">
      <c r="AQ3703" s="171"/>
      <c r="AR3703"/>
      <c r="AS3703"/>
      <c r="AT3703"/>
      <c r="AU3703"/>
      <c r="AV3703"/>
      <c r="AW3703"/>
      <c r="AX3703"/>
      <c r="AY3703"/>
      <c r="AZ3703"/>
      <c r="BA3703"/>
      <c r="BB3703"/>
      <c r="BC3703"/>
      <c r="BD3703"/>
      <c r="BE3703" s="171"/>
      <c r="BF3703" s="171"/>
      <c r="BG3703" s="171"/>
      <c r="BH3703" s="171"/>
      <c r="BI3703" s="171"/>
      <c r="BJ3703" s="171"/>
      <c r="BK3703" s="171"/>
      <c r="BL3703" s="171"/>
      <c r="BM3703" s="171"/>
      <c r="BN3703" s="171"/>
      <c r="BO3703" s="171"/>
      <c r="BP3703" s="171"/>
      <c r="BQ3703" s="171"/>
      <c r="BR3703" s="171"/>
      <c r="BS3703" s="171"/>
      <c r="BT3703" s="171"/>
      <c r="BU3703" s="171"/>
      <c r="BV3703" s="171"/>
      <c r="BW3703" s="171"/>
      <c r="BX3703" s="171"/>
      <c r="BY3703" s="171"/>
      <c r="BZ3703" s="171"/>
      <c r="CA3703" s="171"/>
      <c r="CB3703" s="171"/>
      <c r="CC3703" s="171"/>
      <c r="CD3703" s="171"/>
      <c r="CE3703" s="171"/>
      <c r="CF3703" s="171"/>
      <c r="CG3703" s="171"/>
      <c r="CH3703" s="171"/>
      <c r="CI3703" s="171"/>
      <c r="CJ3703" s="171"/>
      <c r="CK3703" s="171"/>
      <c r="CL3703" s="171"/>
      <c r="CM3703" s="171"/>
      <c r="CN3703" s="171"/>
      <c r="CO3703" s="171"/>
      <c r="CP3703" s="171"/>
      <c r="CQ3703" s="171"/>
      <c r="CR3703" s="171"/>
      <c r="CS3703" s="171"/>
      <c r="CT3703" s="171"/>
      <c r="CU3703" s="171"/>
      <c r="CV3703" s="171"/>
      <c r="CW3703" s="171"/>
      <c r="CX3703" s="171"/>
      <c r="CY3703" s="171"/>
      <c r="CZ3703" s="171"/>
      <c r="DA3703" s="171"/>
      <c r="DB3703" s="171"/>
      <c r="DC3703" s="171"/>
      <c r="DD3703" s="171"/>
      <c r="DE3703" s="171"/>
      <c r="DF3703" s="171"/>
      <c r="DG3703" s="171"/>
      <c r="DH3703" s="171"/>
      <c r="DI3703" s="171"/>
      <c r="DJ3703" s="171"/>
      <c r="DK3703" s="171"/>
      <c r="DL3703" s="171"/>
      <c r="DM3703" s="171"/>
      <c r="DN3703" s="171"/>
      <c r="DO3703" s="171"/>
      <c r="DP3703" s="171"/>
      <c r="DQ3703" s="171"/>
      <c r="DR3703" s="171"/>
      <c r="DS3703" s="171"/>
      <c r="DT3703" s="171"/>
      <c r="DU3703" s="171"/>
      <c r="DV3703" s="171"/>
      <c r="DW3703" s="171"/>
      <c r="DX3703" s="171"/>
      <c r="DY3703" s="171"/>
      <c r="DZ3703" s="171"/>
      <c r="EA3703" s="171"/>
      <c r="EB3703" s="171"/>
      <c r="EC3703" s="171"/>
      <c r="ED3703" s="171"/>
      <c r="EE3703" s="171"/>
      <c r="EF3703" s="171"/>
      <c r="EG3703" s="171"/>
      <c r="EH3703" s="171"/>
      <c r="EI3703" s="171"/>
      <c r="EJ3703" s="171"/>
      <c r="EK3703" s="171"/>
      <c r="EL3703" s="171"/>
      <c r="EM3703" s="171"/>
      <c r="EN3703" s="171"/>
    </row>
    <row r="3704" spans="43:144" ht="15" x14ac:dyDescent="0.25">
      <c r="AQ3704" s="171"/>
      <c r="AR3704"/>
      <c r="AS3704"/>
      <c r="AT3704"/>
      <c r="AU3704"/>
      <c r="AV3704"/>
      <c r="AW3704"/>
      <c r="AX3704"/>
      <c r="AY3704"/>
      <c r="AZ3704"/>
      <c r="BA3704"/>
      <c r="BB3704"/>
      <c r="BC3704"/>
      <c r="BD3704"/>
      <c r="BE3704" s="171"/>
      <c r="BF3704" s="171"/>
      <c r="BG3704" s="171"/>
      <c r="BH3704" s="171"/>
      <c r="BI3704" s="171"/>
      <c r="BJ3704" s="171"/>
      <c r="BK3704" s="171"/>
      <c r="BL3704" s="171"/>
      <c r="BM3704" s="171"/>
      <c r="BN3704" s="171"/>
      <c r="BO3704" s="171"/>
      <c r="BP3704" s="171"/>
      <c r="BQ3704" s="171"/>
      <c r="BR3704" s="171"/>
      <c r="BS3704" s="171"/>
      <c r="BT3704" s="171"/>
      <c r="BU3704" s="171"/>
      <c r="BV3704" s="171"/>
      <c r="BW3704" s="171"/>
      <c r="BX3704" s="171"/>
      <c r="BY3704" s="171"/>
      <c r="BZ3704" s="171"/>
      <c r="CA3704" s="171"/>
      <c r="CB3704" s="171"/>
      <c r="CC3704" s="171"/>
      <c r="CD3704" s="171"/>
      <c r="CE3704" s="171"/>
      <c r="CF3704" s="171"/>
      <c r="CG3704" s="171"/>
      <c r="CH3704" s="171"/>
      <c r="CI3704" s="171"/>
      <c r="CJ3704" s="171"/>
      <c r="CK3704" s="171"/>
      <c r="CL3704" s="171"/>
      <c r="CM3704" s="171"/>
      <c r="CN3704" s="171"/>
      <c r="CO3704" s="171"/>
      <c r="CP3704" s="171"/>
      <c r="CQ3704" s="171"/>
      <c r="CR3704" s="171"/>
      <c r="CS3704" s="171"/>
      <c r="CT3704" s="171"/>
      <c r="CU3704" s="171"/>
      <c r="CV3704" s="171"/>
      <c r="CW3704" s="171"/>
      <c r="CX3704" s="171"/>
      <c r="CY3704" s="171"/>
      <c r="CZ3704" s="171"/>
      <c r="DA3704" s="171"/>
      <c r="DB3704" s="171"/>
      <c r="DC3704" s="171"/>
      <c r="DD3704" s="171"/>
      <c r="DE3704" s="171"/>
      <c r="DF3704" s="171"/>
      <c r="DG3704" s="171"/>
      <c r="DH3704" s="171"/>
      <c r="DI3704" s="171"/>
      <c r="DJ3704" s="171"/>
      <c r="DK3704" s="171"/>
      <c r="DL3704" s="171"/>
      <c r="DM3704" s="171"/>
      <c r="DN3704" s="171"/>
      <c r="DO3704" s="171"/>
      <c r="DP3704" s="171"/>
      <c r="DQ3704" s="171"/>
      <c r="DR3704" s="171"/>
      <c r="DS3704" s="171"/>
      <c r="DT3704" s="171"/>
      <c r="DU3704" s="171"/>
      <c r="DV3704" s="171"/>
      <c r="DW3704" s="171"/>
      <c r="DX3704" s="171"/>
      <c r="DY3704" s="171"/>
      <c r="DZ3704" s="171"/>
      <c r="EA3704" s="171"/>
      <c r="EB3704" s="171"/>
      <c r="EC3704" s="171"/>
      <c r="ED3704" s="171"/>
      <c r="EE3704" s="171"/>
      <c r="EF3704" s="171"/>
      <c r="EG3704" s="171"/>
      <c r="EH3704" s="171"/>
      <c r="EI3704" s="171"/>
      <c r="EJ3704" s="171"/>
      <c r="EK3704" s="171"/>
      <c r="EL3704" s="171"/>
      <c r="EM3704" s="171"/>
      <c r="EN3704" s="171"/>
    </row>
    <row r="3705" spans="43:144" ht="15" x14ac:dyDescent="0.25">
      <c r="AQ3705" s="171"/>
      <c r="AR3705"/>
      <c r="AS3705"/>
      <c r="AT3705"/>
      <c r="AU3705"/>
      <c r="AV3705"/>
      <c r="AW3705"/>
      <c r="AX3705"/>
      <c r="AY3705"/>
      <c r="AZ3705"/>
      <c r="BA3705"/>
      <c r="BB3705"/>
      <c r="BC3705"/>
      <c r="BD3705"/>
      <c r="BE3705" s="171"/>
      <c r="BF3705" s="171"/>
      <c r="BG3705" s="171"/>
      <c r="BH3705" s="171"/>
      <c r="BI3705" s="171"/>
      <c r="BJ3705" s="171"/>
      <c r="BK3705" s="171"/>
      <c r="BL3705" s="171"/>
      <c r="BM3705" s="171"/>
      <c r="BN3705" s="171"/>
      <c r="BO3705" s="171"/>
      <c r="BP3705" s="171"/>
      <c r="BQ3705" s="171"/>
      <c r="BR3705" s="171"/>
      <c r="BS3705" s="171"/>
      <c r="BT3705" s="171"/>
      <c r="BU3705" s="171"/>
      <c r="BV3705" s="171"/>
      <c r="BW3705" s="171"/>
      <c r="BX3705" s="171"/>
      <c r="BY3705" s="171"/>
      <c r="BZ3705" s="171"/>
      <c r="CA3705" s="171"/>
      <c r="CB3705" s="171"/>
      <c r="CC3705" s="171"/>
      <c r="CD3705" s="171"/>
      <c r="CE3705" s="171"/>
      <c r="CF3705" s="171"/>
      <c r="CG3705" s="171"/>
      <c r="CH3705" s="171"/>
      <c r="CI3705" s="171"/>
      <c r="CJ3705" s="171"/>
      <c r="CK3705" s="171"/>
      <c r="CL3705" s="171"/>
      <c r="CM3705" s="171"/>
      <c r="CN3705" s="171"/>
      <c r="CO3705" s="171"/>
      <c r="CP3705" s="171"/>
      <c r="CQ3705" s="171"/>
      <c r="CR3705" s="171"/>
      <c r="CS3705" s="171"/>
      <c r="CT3705" s="171"/>
      <c r="CU3705" s="171"/>
      <c r="CV3705" s="171"/>
      <c r="CW3705" s="171"/>
      <c r="CX3705" s="171"/>
      <c r="CY3705" s="171"/>
      <c r="CZ3705" s="171"/>
      <c r="DA3705" s="171"/>
      <c r="DB3705" s="171"/>
      <c r="DC3705" s="171"/>
      <c r="DD3705" s="171"/>
      <c r="DE3705" s="171"/>
      <c r="DF3705" s="171"/>
      <c r="DG3705" s="171"/>
      <c r="DH3705" s="171"/>
      <c r="DI3705" s="171"/>
      <c r="DJ3705" s="171"/>
      <c r="DK3705" s="171"/>
      <c r="DL3705" s="171"/>
      <c r="DM3705" s="171"/>
      <c r="DN3705" s="171"/>
      <c r="DO3705" s="171"/>
      <c r="DP3705" s="171"/>
      <c r="DQ3705" s="171"/>
      <c r="DR3705" s="171"/>
      <c r="DS3705" s="171"/>
      <c r="DT3705" s="171"/>
      <c r="DU3705" s="171"/>
      <c r="DV3705" s="171"/>
      <c r="DW3705" s="171"/>
      <c r="DX3705" s="171"/>
      <c r="DY3705" s="171"/>
      <c r="DZ3705" s="171"/>
      <c r="EA3705" s="171"/>
      <c r="EB3705" s="171"/>
      <c r="EC3705" s="171"/>
      <c r="ED3705" s="171"/>
      <c r="EE3705" s="171"/>
      <c r="EF3705" s="171"/>
      <c r="EG3705" s="171"/>
      <c r="EH3705" s="171"/>
      <c r="EI3705" s="171"/>
      <c r="EJ3705" s="171"/>
      <c r="EK3705" s="171"/>
      <c r="EL3705" s="171"/>
      <c r="EM3705" s="171"/>
      <c r="EN3705" s="171"/>
    </row>
    <row r="3706" spans="43:144" ht="15" x14ac:dyDescent="0.25">
      <c r="AQ3706" s="171"/>
      <c r="AR3706"/>
      <c r="AS3706"/>
      <c r="AT3706"/>
      <c r="AU3706"/>
      <c r="AV3706"/>
      <c r="AW3706"/>
      <c r="AX3706"/>
      <c r="AY3706"/>
      <c r="AZ3706"/>
      <c r="BA3706"/>
      <c r="BB3706"/>
      <c r="BC3706"/>
      <c r="BD3706"/>
      <c r="BE3706" s="171"/>
      <c r="BF3706" s="171"/>
      <c r="BG3706" s="171"/>
      <c r="BH3706" s="171"/>
      <c r="BI3706" s="171"/>
      <c r="BJ3706" s="171"/>
      <c r="BK3706" s="171"/>
      <c r="BL3706" s="171"/>
      <c r="BM3706" s="171"/>
      <c r="BN3706" s="171"/>
      <c r="BO3706" s="171"/>
      <c r="BP3706" s="171"/>
      <c r="BQ3706" s="171"/>
      <c r="BR3706" s="171"/>
      <c r="BS3706" s="171"/>
      <c r="BT3706" s="171"/>
      <c r="BU3706" s="171"/>
      <c r="BV3706" s="171"/>
      <c r="BW3706" s="171"/>
      <c r="BX3706" s="171"/>
      <c r="BY3706" s="171"/>
      <c r="BZ3706" s="171"/>
      <c r="CA3706" s="171"/>
      <c r="CB3706" s="171"/>
      <c r="CC3706" s="171"/>
      <c r="CD3706" s="171"/>
      <c r="CE3706" s="171"/>
      <c r="CF3706" s="171"/>
      <c r="CG3706" s="171"/>
      <c r="CH3706" s="171"/>
      <c r="CI3706" s="171"/>
      <c r="CJ3706" s="171"/>
      <c r="CK3706" s="171"/>
      <c r="CL3706" s="171"/>
      <c r="CM3706" s="171"/>
      <c r="CN3706" s="171"/>
      <c r="CO3706" s="171"/>
      <c r="CP3706" s="171"/>
      <c r="CQ3706" s="171"/>
      <c r="CR3706" s="171"/>
      <c r="CS3706" s="171"/>
      <c r="CT3706" s="171"/>
      <c r="CU3706" s="171"/>
      <c r="CV3706" s="171"/>
      <c r="CW3706" s="171"/>
      <c r="CX3706" s="171"/>
      <c r="CY3706" s="171"/>
      <c r="CZ3706" s="171"/>
      <c r="DA3706" s="171"/>
      <c r="DB3706" s="171"/>
      <c r="DC3706" s="171"/>
      <c r="DD3706" s="171"/>
      <c r="DE3706" s="171"/>
      <c r="DF3706" s="171"/>
      <c r="DG3706" s="171"/>
      <c r="DH3706" s="171"/>
      <c r="DI3706" s="171"/>
      <c r="DJ3706" s="171"/>
      <c r="DK3706" s="171"/>
      <c r="DL3706" s="171"/>
      <c r="DM3706" s="171"/>
      <c r="DN3706" s="171"/>
      <c r="DO3706" s="171"/>
      <c r="DP3706" s="171"/>
      <c r="DQ3706" s="171"/>
      <c r="DR3706" s="171"/>
      <c r="DS3706" s="171"/>
      <c r="DT3706" s="171"/>
      <c r="DU3706" s="171"/>
      <c r="DV3706" s="171"/>
      <c r="DW3706" s="171"/>
      <c r="DX3706" s="171"/>
      <c r="DY3706" s="171"/>
      <c r="DZ3706" s="171"/>
      <c r="EA3706" s="171"/>
      <c r="EB3706" s="171"/>
      <c r="EC3706" s="171"/>
      <c r="ED3706" s="171"/>
      <c r="EE3706" s="171"/>
      <c r="EF3706" s="171"/>
      <c r="EG3706" s="171"/>
      <c r="EH3706" s="171"/>
      <c r="EI3706" s="171"/>
      <c r="EJ3706" s="171"/>
      <c r="EK3706" s="171"/>
      <c r="EL3706" s="171"/>
      <c r="EM3706" s="171"/>
      <c r="EN3706" s="171"/>
    </row>
    <row r="3707" spans="43:144" ht="15" x14ac:dyDescent="0.25">
      <c r="AQ3707" s="171"/>
      <c r="AR3707"/>
      <c r="AS3707"/>
      <c r="AT3707"/>
      <c r="AU3707"/>
      <c r="AV3707"/>
      <c r="AW3707"/>
      <c r="AX3707"/>
      <c r="AY3707"/>
      <c r="AZ3707"/>
      <c r="BA3707"/>
      <c r="BB3707"/>
      <c r="BC3707"/>
      <c r="BD3707"/>
      <c r="BE3707" s="171"/>
      <c r="BF3707" s="171"/>
      <c r="BG3707" s="171"/>
      <c r="BH3707" s="171"/>
      <c r="BI3707" s="171"/>
      <c r="BJ3707" s="171"/>
      <c r="BK3707" s="171"/>
      <c r="BL3707" s="171"/>
      <c r="BM3707" s="171"/>
      <c r="BN3707" s="171"/>
      <c r="BO3707" s="171"/>
      <c r="BP3707" s="171"/>
      <c r="BQ3707" s="171"/>
      <c r="BR3707" s="171"/>
      <c r="BS3707" s="171"/>
      <c r="BT3707" s="171"/>
      <c r="BU3707" s="171"/>
      <c r="BV3707" s="171"/>
      <c r="BW3707" s="171"/>
      <c r="BX3707" s="171"/>
      <c r="BY3707" s="171"/>
      <c r="BZ3707" s="171"/>
      <c r="CA3707" s="171"/>
      <c r="CB3707" s="171"/>
      <c r="CC3707" s="171"/>
      <c r="CD3707" s="171"/>
      <c r="CE3707" s="171"/>
      <c r="CF3707" s="171"/>
      <c r="CG3707" s="171"/>
      <c r="CH3707" s="171"/>
      <c r="CI3707" s="171"/>
      <c r="CJ3707" s="171"/>
      <c r="CK3707" s="171"/>
      <c r="CL3707" s="171"/>
      <c r="CM3707" s="171"/>
      <c r="CN3707" s="171"/>
      <c r="CO3707" s="171"/>
      <c r="CP3707" s="171"/>
      <c r="CQ3707" s="171"/>
      <c r="CR3707" s="171"/>
      <c r="CS3707" s="171"/>
      <c r="CT3707" s="171"/>
      <c r="CU3707" s="171"/>
      <c r="CV3707" s="171"/>
      <c r="CW3707" s="171"/>
      <c r="CX3707" s="171"/>
      <c r="CY3707" s="171"/>
      <c r="CZ3707" s="171"/>
      <c r="DA3707" s="171"/>
      <c r="DB3707" s="171"/>
      <c r="DC3707" s="171"/>
      <c r="DD3707" s="171"/>
      <c r="DE3707" s="171"/>
      <c r="DF3707" s="171"/>
      <c r="DG3707" s="171"/>
      <c r="DH3707" s="171"/>
      <c r="DI3707" s="171"/>
      <c r="DJ3707" s="171"/>
      <c r="DK3707" s="171"/>
      <c r="DL3707" s="171"/>
      <c r="DM3707" s="171"/>
      <c r="DN3707" s="171"/>
      <c r="DO3707" s="171"/>
      <c r="DP3707" s="171"/>
      <c r="DQ3707" s="171"/>
      <c r="DR3707" s="171"/>
      <c r="DS3707" s="171"/>
      <c r="DT3707" s="171"/>
      <c r="DU3707" s="171"/>
      <c r="DV3707" s="171"/>
      <c r="DW3707" s="171"/>
      <c r="DX3707" s="171"/>
      <c r="DY3707" s="171"/>
      <c r="DZ3707" s="171"/>
      <c r="EA3707" s="171"/>
      <c r="EB3707" s="171"/>
      <c r="EC3707" s="171"/>
      <c r="ED3707" s="171"/>
      <c r="EE3707" s="171"/>
      <c r="EF3707" s="171"/>
      <c r="EG3707" s="171"/>
      <c r="EH3707" s="171"/>
      <c r="EI3707" s="171"/>
      <c r="EJ3707" s="171"/>
      <c r="EK3707" s="171"/>
      <c r="EL3707" s="171"/>
      <c r="EM3707" s="171"/>
      <c r="EN3707" s="171"/>
    </row>
    <row r="3708" spans="43:144" ht="15" x14ac:dyDescent="0.25">
      <c r="AQ3708" s="171"/>
      <c r="AR3708"/>
      <c r="AS3708"/>
      <c r="AT3708"/>
      <c r="AU3708"/>
      <c r="AV3708"/>
      <c r="AW3708"/>
      <c r="AX3708"/>
      <c r="AY3708"/>
      <c r="AZ3708"/>
      <c r="BA3708"/>
      <c r="BB3708"/>
      <c r="BC3708"/>
      <c r="BD3708"/>
      <c r="BE3708" s="171"/>
      <c r="BF3708" s="171"/>
      <c r="BG3708" s="171"/>
      <c r="BH3708" s="171"/>
      <c r="BI3708" s="171"/>
      <c r="BJ3708" s="171"/>
      <c r="BK3708" s="171"/>
      <c r="BL3708" s="171"/>
      <c r="BM3708" s="171"/>
      <c r="BN3708" s="171"/>
      <c r="BO3708" s="171"/>
      <c r="BP3708" s="171"/>
      <c r="BQ3708" s="171"/>
      <c r="BR3708" s="171"/>
      <c r="BS3708" s="171"/>
      <c r="BT3708" s="171"/>
      <c r="BU3708" s="171"/>
      <c r="BV3708" s="171"/>
      <c r="BW3708" s="171"/>
      <c r="BX3708" s="171"/>
      <c r="BY3708" s="171"/>
      <c r="BZ3708" s="171"/>
      <c r="CA3708" s="171"/>
      <c r="CB3708" s="171"/>
      <c r="CC3708" s="171"/>
      <c r="CD3708" s="171"/>
      <c r="CE3708" s="171"/>
      <c r="CF3708" s="171"/>
      <c r="CG3708" s="171"/>
      <c r="CH3708" s="171"/>
      <c r="CI3708" s="171"/>
      <c r="CJ3708" s="171"/>
      <c r="CK3708" s="171"/>
      <c r="CL3708" s="171"/>
      <c r="CM3708" s="171"/>
      <c r="CN3708" s="171"/>
      <c r="CO3708" s="171"/>
      <c r="CP3708" s="171"/>
      <c r="CQ3708" s="171"/>
      <c r="CR3708" s="171"/>
      <c r="CS3708" s="171"/>
      <c r="CT3708" s="171"/>
      <c r="CU3708" s="171"/>
      <c r="CV3708" s="171"/>
      <c r="CW3708" s="171"/>
      <c r="CX3708" s="171"/>
      <c r="CY3708" s="171"/>
      <c r="CZ3708" s="171"/>
      <c r="DA3708" s="171"/>
      <c r="DB3708" s="171"/>
      <c r="DC3708" s="171"/>
      <c r="DD3708" s="171"/>
      <c r="DE3708" s="171"/>
      <c r="DF3708" s="171"/>
      <c r="DG3708" s="171"/>
      <c r="DH3708" s="171"/>
      <c r="DI3708" s="171"/>
      <c r="DJ3708" s="171"/>
      <c r="DK3708" s="171"/>
      <c r="DL3708" s="171"/>
      <c r="DM3708" s="171"/>
      <c r="DN3708" s="171"/>
      <c r="DO3708" s="171"/>
      <c r="DP3708" s="171"/>
      <c r="DQ3708" s="171"/>
      <c r="DR3708" s="171"/>
      <c r="DS3708" s="171"/>
      <c r="DT3708" s="171"/>
      <c r="DU3708" s="171"/>
      <c r="DV3708" s="171"/>
      <c r="DW3708" s="171"/>
      <c r="DX3708" s="171"/>
      <c r="DY3708" s="171"/>
      <c r="DZ3708" s="171"/>
      <c r="EA3708" s="171"/>
      <c r="EB3708" s="171"/>
      <c r="EC3708" s="171"/>
      <c r="ED3708" s="171"/>
      <c r="EE3708" s="171"/>
      <c r="EF3708" s="171"/>
      <c r="EG3708" s="171"/>
      <c r="EH3708" s="171"/>
      <c r="EI3708" s="171"/>
      <c r="EJ3708" s="171"/>
      <c r="EK3708" s="171"/>
      <c r="EL3708" s="171"/>
      <c r="EM3708" s="171"/>
      <c r="EN3708" s="171"/>
    </row>
    <row r="3709" spans="43:144" ht="15" x14ac:dyDescent="0.25">
      <c r="AQ3709" s="171"/>
      <c r="AR3709"/>
      <c r="AS3709"/>
      <c r="AT3709"/>
      <c r="AU3709"/>
      <c r="AV3709"/>
      <c r="AW3709"/>
      <c r="AX3709"/>
      <c r="AY3709"/>
      <c r="AZ3709"/>
      <c r="BA3709"/>
      <c r="BB3709"/>
      <c r="BC3709"/>
      <c r="BD3709"/>
      <c r="BE3709" s="171"/>
      <c r="BF3709" s="171"/>
      <c r="BG3709" s="171"/>
      <c r="BH3709" s="171"/>
      <c r="BI3709" s="171"/>
      <c r="BJ3709" s="171"/>
      <c r="BK3709" s="171"/>
      <c r="BL3709" s="171"/>
      <c r="BM3709" s="171"/>
      <c r="BN3709" s="171"/>
      <c r="BO3709" s="171"/>
      <c r="BP3709" s="171"/>
      <c r="BQ3709" s="171"/>
      <c r="BR3709" s="171"/>
      <c r="BS3709" s="171"/>
      <c r="BT3709" s="171"/>
      <c r="BU3709" s="171"/>
      <c r="BV3709" s="171"/>
      <c r="BW3709" s="171"/>
      <c r="BX3709" s="171"/>
      <c r="BY3709" s="171"/>
      <c r="BZ3709" s="171"/>
      <c r="CA3709" s="171"/>
      <c r="CB3709" s="171"/>
      <c r="CC3709" s="171"/>
      <c r="CD3709" s="171"/>
      <c r="CE3709" s="171"/>
      <c r="CF3709" s="171"/>
      <c r="CG3709" s="171"/>
      <c r="CH3709" s="171"/>
      <c r="CI3709" s="171"/>
      <c r="CJ3709" s="171"/>
      <c r="CK3709" s="171"/>
      <c r="CL3709" s="171"/>
      <c r="CM3709" s="171"/>
      <c r="CN3709" s="171"/>
      <c r="CO3709" s="171"/>
      <c r="CP3709" s="171"/>
      <c r="CQ3709" s="171"/>
      <c r="CR3709" s="171"/>
      <c r="CS3709" s="171"/>
      <c r="CT3709" s="171"/>
      <c r="CU3709" s="171"/>
      <c r="CV3709" s="171"/>
      <c r="CW3709" s="171"/>
      <c r="CX3709" s="171"/>
      <c r="CY3709" s="171"/>
      <c r="CZ3709" s="171"/>
      <c r="DA3709" s="171"/>
      <c r="DB3709" s="171"/>
      <c r="DC3709" s="171"/>
      <c r="DD3709" s="171"/>
      <c r="DE3709" s="171"/>
      <c r="DF3709" s="171"/>
      <c r="DG3709" s="171"/>
      <c r="DH3709" s="171"/>
      <c r="DI3709" s="171"/>
      <c r="DJ3709" s="171"/>
      <c r="DK3709" s="171"/>
      <c r="DL3709" s="171"/>
      <c r="DM3709" s="171"/>
      <c r="DN3709" s="171"/>
      <c r="DO3709" s="171"/>
      <c r="DP3709" s="171"/>
      <c r="DQ3709" s="171"/>
      <c r="DR3709" s="171"/>
      <c r="DS3709" s="171"/>
      <c r="DT3709" s="171"/>
      <c r="DU3709" s="171"/>
      <c r="DV3709" s="171"/>
      <c r="DW3709" s="171"/>
      <c r="DX3709" s="171"/>
      <c r="DY3709" s="171"/>
      <c r="DZ3709" s="171"/>
      <c r="EA3709" s="171"/>
      <c r="EB3709" s="171"/>
      <c r="EC3709" s="171"/>
      <c r="ED3709" s="171"/>
      <c r="EE3709" s="171"/>
      <c r="EF3709" s="171"/>
      <c r="EG3709" s="171"/>
      <c r="EH3709" s="171"/>
      <c r="EI3709" s="171"/>
      <c r="EJ3709" s="171"/>
      <c r="EK3709" s="171"/>
      <c r="EL3709" s="171"/>
      <c r="EM3709" s="171"/>
      <c r="EN3709" s="171"/>
    </row>
    <row r="3710" spans="43:144" ht="15" x14ac:dyDescent="0.25">
      <c r="AQ3710" s="171"/>
      <c r="AR3710"/>
      <c r="AS3710"/>
      <c r="AT3710"/>
      <c r="AU3710"/>
      <c r="AV3710"/>
      <c r="AW3710"/>
      <c r="AX3710"/>
      <c r="AY3710"/>
      <c r="AZ3710"/>
      <c r="BA3710"/>
      <c r="BB3710"/>
      <c r="BC3710"/>
      <c r="BD3710"/>
      <c r="BE3710" s="171"/>
      <c r="BF3710" s="171"/>
      <c r="BG3710" s="171"/>
      <c r="BH3710" s="171"/>
      <c r="BI3710" s="171"/>
      <c r="BJ3710" s="171"/>
      <c r="BK3710" s="171"/>
      <c r="BL3710" s="171"/>
      <c r="BM3710" s="171"/>
      <c r="BN3710" s="171"/>
      <c r="BO3710" s="171"/>
      <c r="BP3710" s="171"/>
      <c r="BQ3710" s="171"/>
      <c r="BR3710" s="171"/>
      <c r="BS3710" s="171"/>
      <c r="BT3710" s="171"/>
      <c r="BU3710" s="171"/>
      <c r="BV3710" s="171"/>
      <c r="BW3710" s="171"/>
      <c r="BX3710" s="171"/>
      <c r="BY3710" s="171"/>
      <c r="BZ3710" s="171"/>
      <c r="CA3710" s="171"/>
      <c r="CB3710" s="171"/>
      <c r="CC3710" s="171"/>
      <c r="CD3710" s="171"/>
      <c r="CE3710" s="171"/>
      <c r="CF3710" s="171"/>
      <c r="CG3710" s="171"/>
      <c r="CH3710" s="171"/>
      <c r="CI3710" s="171"/>
      <c r="CJ3710" s="171"/>
      <c r="CK3710" s="171"/>
      <c r="CL3710" s="171"/>
      <c r="CM3710" s="171"/>
      <c r="CN3710" s="171"/>
      <c r="CO3710" s="171"/>
      <c r="CP3710" s="171"/>
      <c r="CQ3710" s="171"/>
      <c r="CR3710" s="171"/>
      <c r="CS3710" s="171"/>
      <c r="CT3710" s="171"/>
      <c r="CU3710" s="171"/>
      <c r="CV3710" s="171"/>
      <c r="CW3710" s="171"/>
      <c r="CX3710" s="171"/>
      <c r="CY3710" s="171"/>
      <c r="CZ3710" s="171"/>
      <c r="DA3710" s="171"/>
      <c r="DB3710" s="171"/>
      <c r="DC3710" s="171"/>
      <c r="DD3710" s="171"/>
      <c r="DE3710" s="171"/>
      <c r="DF3710" s="171"/>
      <c r="DG3710" s="171"/>
      <c r="DH3710" s="171"/>
      <c r="DI3710" s="171"/>
      <c r="DJ3710" s="171"/>
      <c r="DK3710" s="171"/>
      <c r="DL3710" s="171"/>
      <c r="DM3710" s="171"/>
      <c r="DN3710" s="171"/>
      <c r="DO3710" s="171"/>
      <c r="DP3710" s="171"/>
      <c r="DQ3710" s="171"/>
      <c r="DR3710" s="171"/>
      <c r="DS3710" s="171"/>
      <c r="DT3710" s="171"/>
      <c r="DU3710" s="171"/>
      <c r="DV3710" s="171"/>
      <c r="DW3710" s="171"/>
      <c r="DX3710" s="171"/>
      <c r="DY3710" s="171"/>
      <c r="DZ3710" s="171"/>
      <c r="EA3710" s="171"/>
      <c r="EB3710" s="171"/>
      <c r="EC3710" s="171"/>
      <c r="ED3710" s="171"/>
      <c r="EE3710" s="171"/>
      <c r="EF3710" s="171"/>
      <c r="EG3710" s="171"/>
      <c r="EH3710" s="171"/>
      <c r="EI3710" s="171"/>
      <c r="EJ3710" s="171"/>
      <c r="EK3710" s="171"/>
      <c r="EL3710" s="171"/>
      <c r="EM3710" s="171"/>
      <c r="EN3710" s="171"/>
    </row>
    <row r="3711" spans="43:144" ht="15" x14ac:dyDescent="0.25">
      <c r="AQ3711" s="171"/>
      <c r="AR3711"/>
      <c r="AS3711"/>
      <c r="AT3711"/>
      <c r="AU3711"/>
      <c r="AV3711"/>
      <c r="AW3711"/>
      <c r="AX3711"/>
      <c r="AY3711"/>
      <c r="AZ3711"/>
      <c r="BA3711"/>
      <c r="BB3711"/>
      <c r="BC3711"/>
      <c r="BD3711"/>
      <c r="BE3711" s="171"/>
      <c r="BF3711" s="171"/>
      <c r="BG3711" s="171"/>
      <c r="BH3711" s="171"/>
      <c r="BI3711" s="171"/>
      <c r="BJ3711" s="171"/>
      <c r="BK3711" s="171"/>
      <c r="BL3711" s="171"/>
      <c r="BM3711" s="171"/>
      <c r="BN3711" s="171"/>
      <c r="BO3711" s="171"/>
      <c r="BP3711" s="171"/>
      <c r="BQ3711" s="171"/>
      <c r="BR3711" s="171"/>
      <c r="BS3711" s="171"/>
      <c r="BT3711" s="171"/>
      <c r="BU3711" s="171"/>
      <c r="BV3711" s="171"/>
      <c r="BW3711" s="171"/>
      <c r="BX3711" s="171"/>
      <c r="BY3711" s="171"/>
      <c r="BZ3711" s="171"/>
      <c r="CA3711" s="171"/>
      <c r="CB3711" s="171"/>
      <c r="CC3711" s="171"/>
      <c r="CD3711" s="171"/>
      <c r="CE3711" s="171"/>
      <c r="CF3711" s="171"/>
      <c r="CG3711" s="171"/>
      <c r="CH3711" s="171"/>
      <c r="CI3711" s="171"/>
      <c r="CJ3711" s="171"/>
      <c r="CK3711" s="171"/>
      <c r="CL3711" s="171"/>
      <c r="CM3711" s="171"/>
      <c r="CN3711" s="171"/>
      <c r="CO3711" s="171"/>
      <c r="CP3711" s="171"/>
      <c r="CQ3711" s="171"/>
      <c r="CR3711" s="171"/>
      <c r="CS3711" s="171"/>
      <c r="CT3711" s="171"/>
      <c r="CU3711" s="171"/>
      <c r="CV3711" s="171"/>
      <c r="CW3711" s="171"/>
      <c r="CX3711" s="171"/>
      <c r="CY3711" s="171"/>
      <c r="CZ3711" s="171"/>
      <c r="DA3711" s="171"/>
      <c r="DB3711" s="171"/>
      <c r="DC3711" s="171"/>
      <c r="DD3711" s="171"/>
      <c r="DE3711" s="171"/>
      <c r="DF3711" s="171"/>
      <c r="DG3711" s="171"/>
      <c r="DH3711" s="171"/>
      <c r="DI3711" s="171"/>
      <c r="DJ3711" s="171"/>
      <c r="DK3711" s="171"/>
      <c r="DL3711" s="171"/>
      <c r="DM3711" s="171"/>
      <c r="DN3711" s="171"/>
      <c r="DO3711" s="171"/>
      <c r="DP3711" s="171"/>
      <c r="DQ3711" s="171"/>
      <c r="DR3711" s="171"/>
      <c r="DS3711" s="171"/>
      <c r="DT3711" s="171"/>
      <c r="DU3711" s="171"/>
      <c r="DV3711" s="171"/>
      <c r="DW3711" s="171"/>
      <c r="DX3711" s="171"/>
      <c r="DY3711" s="171"/>
      <c r="DZ3711" s="171"/>
      <c r="EA3711" s="171"/>
      <c r="EB3711" s="171"/>
      <c r="EC3711" s="171"/>
      <c r="ED3711" s="171"/>
      <c r="EE3711" s="171"/>
      <c r="EF3711" s="171"/>
      <c r="EG3711" s="171"/>
      <c r="EH3711" s="171"/>
      <c r="EI3711" s="171"/>
      <c r="EJ3711" s="171"/>
      <c r="EK3711" s="171"/>
      <c r="EL3711" s="171"/>
      <c r="EM3711" s="171"/>
      <c r="EN3711" s="171"/>
    </row>
    <row r="3712" spans="43:144" ht="15" x14ac:dyDescent="0.25">
      <c r="AQ3712" s="171"/>
      <c r="AR3712"/>
      <c r="AS3712"/>
      <c r="AT3712"/>
      <c r="AU3712"/>
      <c r="AV3712"/>
      <c r="AW3712"/>
      <c r="AX3712"/>
      <c r="AY3712"/>
      <c r="AZ3712"/>
      <c r="BA3712"/>
      <c r="BB3712"/>
      <c r="BC3712"/>
      <c r="BD3712"/>
      <c r="BE3712" s="171"/>
      <c r="BF3712" s="171"/>
      <c r="BG3712" s="171"/>
      <c r="BH3712" s="171"/>
      <c r="BI3712" s="171"/>
      <c r="BJ3712" s="171"/>
      <c r="BK3712" s="171"/>
      <c r="BL3712" s="171"/>
      <c r="BM3712" s="171"/>
      <c r="BN3712" s="171"/>
      <c r="BO3712" s="171"/>
      <c r="BP3712" s="171"/>
      <c r="BQ3712" s="171"/>
      <c r="BR3712" s="171"/>
      <c r="BS3712" s="171"/>
      <c r="BT3712" s="171"/>
      <c r="BU3712" s="171"/>
      <c r="BV3712" s="171"/>
      <c r="BW3712" s="171"/>
      <c r="BX3712" s="171"/>
      <c r="BY3712" s="171"/>
      <c r="BZ3712" s="171"/>
      <c r="CA3712" s="171"/>
      <c r="CB3712" s="171"/>
      <c r="CC3712" s="171"/>
      <c r="CD3712" s="171"/>
      <c r="CE3712" s="171"/>
      <c r="CF3712" s="171"/>
      <c r="CG3712" s="171"/>
      <c r="CH3712" s="171"/>
      <c r="CI3712" s="171"/>
      <c r="CJ3712" s="171"/>
      <c r="CK3712" s="171"/>
      <c r="CL3712" s="171"/>
      <c r="CM3712" s="171"/>
      <c r="CN3712" s="171"/>
      <c r="CO3712" s="171"/>
      <c r="CP3712" s="171"/>
      <c r="CQ3712" s="171"/>
      <c r="CR3712" s="171"/>
      <c r="CS3712" s="171"/>
      <c r="CT3712" s="171"/>
      <c r="CU3712" s="171"/>
      <c r="CV3712" s="171"/>
      <c r="CW3712" s="171"/>
      <c r="CX3712" s="171"/>
      <c r="CY3712" s="171"/>
      <c r="CZ3712" s="171"/>
      <c r="DA3712" s="171"/>
      <c r="DB3712" s="171"/>
      <c r="DC3712" s="171"/>
      <c r="DD3712" s="171"/>
      <c r="DE3712" s="171"/>
      <c r="DF3712" s="171"/>
      <c r="DG3712" s="171"/>
      <c r="DH3712" s="171"/>
      <c r="DI3712" s="171"/>
      <c r="DJ3712" s="171"/>
      <c r="DK3712" s="171"/>
      <c r="DL3712" s="171"/>
      <c r="DM3712" s="171"/>
      <c r="DN3712" s="171"/>
      <c r="DO3712" s="171"/>
      <c r="DP3712" s="171"/>
      <c r="DQ3712" s="171"/>
      <c r="DR3712" s="171"/>
      <c r="DS3712" s="171"/>
      <c r="DT3712" s="171"/>
      <c r="DU3712" s="171"/>
      <c r="DV3712" s="171"/>
      <c r="DW3712" s="171"/>
      <c r="DX3712" s="171"/>
      <c r="DY3712" s="171"/>
      <c r="DZ3712" s="171"/>
      <c r="EA3712" s="171"/>
      <c r="EB3712" s="171"/>
      <c r="EC3712" s="171"/>
      <c r="ED3712" s="171"/>
      <c r="EE3712" s="171"/>
      <c r="EF3712" s="171"/>
      <c r="EG3712" s="171"/>
      <c r="EH3712" s="171"/>
      <c r="EI3712" s="171"/>
      <c r="EJ3712" s="171"/>
      <c r="EK3712" s="171"/>
      <c r="EL3712" s="171"/>
      <c r="EM3712" s="171"/>
      <c r="EN3712" s="171"/>
    </row>
    <row r="3713" spans="43:144" ht="15" x14ac:dyDescent="0.25">
      <c r="AQ3713" s="171"/>
      <c r="AR3713"/>
      <c r="AS3713"/>
      <c r="AT3713"/>
      <c r="AU3713"/>
      <c r="AV3713"/>
      <c r="AW3713"/>
      <c r="AX3713"/>
      <c r="AY3713"/>
      <c r="AZ3713"/>
      <c r="BA3713"/>
      <c r="BB3713"/>
      <c r="BC3713"/>
      <c r="BD3713"/>
      <c r="BE3713" s="171"/>
      <c r="BF3713" s="171"/>
      <c r="BG3713" s="171"/>
      <c r="BH3713" s="171"/>
      <c r="BI3713" s="171"/>
      <c r="BJ3713" s="171"/>
      <c r="BK3713" s="171"/>
      <c r="BL3713" s="171"/>
      <c r="BM3713" s="171"/>
      <c r="BN3713" s="171"/>
      <c r="BO3713" s="171"/>
      <c r="BP3713" s="171"/>
      <c r="BQ3713" s="171"/>
      <c r="BR3713" s="171"/>
      <c r="BS3713" s="171"/>
      <c r="BT3713" s="171"/>
      <c r="BU3713" s="171"/>
      <c r="BV3713" s="171"/>
      <c r="BW3713" s="171"/>
      <c r="BX3713" s="171"/>
      <c r="BY3713" s="171"/>
      <c r="BZ3713" s="171"/>
      <c r="CA3713" s="171"/>
      <c r="CB3713" s="171"/>
      <c r="CC3713" s="171"/>
      <c r="CD3713" s="171"/>
      <c r="CE3713" s="171"/>
      <c r="CF3713" s="171"/>
      <c r="CG3713" s="171"/>
      <c r="CH3713" s="171"/>
      <c r="CI3713" s="171"/>
      <c r="CJ3713" s="171"/>
      <c r="CK3713" s="171"/>
      <c r="CL3713" s="171"/>
      <c r="CM3713" s="171"/>
      <c r="CN3713" s="171"/>
      <c r="CO3713" s="171"/>
      <c r="CP3713" s="171"/>
      <c r="CQ3713" s="171"/>
      <c r="CR3713" s="171"/>
      <c r="CS3713" s="171"/>
      <c r="CT3713" s="171"/>
      <c r="CU3713" s="171"/>
      <c r="CV3713" s="171"/>
      <c r="CW3713" s="171"/>
      <c r="CX3713" s="171"/>
      <c r="CY3713" s="171"/>
      <c r="CZ3713" s="171"/>
      <c r="DA3713" s="171"/>
      <c r="DB3713" s="171"/>
      <c r="DC3713" s="171"/>
      <c r="DD3713" s="171"/>
      <c r="DE3713" s="171"/>
      <c r="DF3713" s="171"/>
      <c r="DG3713" s="171"/>
      <c r="DH3713" s="171"/>
      <c r="DI3713" s="171"/>
      <c r="DJ3713" s="171"/>
      <c r="DK3713" s="171"/>
      <c r="DL3713" s="171"/>
      <c r="DM3713" s="171"/>
      <c r="DN3713" s="171"/>
      <c r="DO3713" s="171"/>
      <c r="DP3713" s="171"/>
      <c r="DQ3713" s="171"/>
      <c r="DR3713" s="171"/>
      <c r="DS3713" s="171"/>
      <c r="DT3713" s="171"/>
      <c r="DU3713" s="171"/>
      <c r="DV3713" s="171"/>
      <c r="DW3713" s="171"/>
      <c r="DX3713" s="171"/>
      <c r="DY3713" s="171"/>
      <c r="DZ3713" s="171"/>
      <c r="EA3713" s="171"/>
      <c r="EB3713" s="171"/>
      <c r="EC3713" s="171"/>
      <c r="ED3713" s="171"/>
      <c r="EE3713" s="171"/>
      <c r="EF3713" s="171"/>
      <c r="EG3713" s="171"/>
      <c r="EH3713" s="171"/>
      <c r="EI3713" s="171"/>
      <c r="EJ3713" s="171"/>
      <c r="EK3713" s="171"/>
      <c r="EL3713" s="171"/>
      <c r="EM3713" s="171"/>
      <c r="EN3713" s="171"/>
    </row>
    <row r="3714" spans="43:144" ht="15" x14ac:dyDescent="0.25">
      <c r="AQ3714" s="171"/>
      <c r="AR3714"/>
      <c r="AS3714"/>
      <c r="AT3714"/>
      <c r="AU3714"/>
      <c r="AV3714"/>
      <c r="AW3714"/>
      <c r="AX3714"/>
      <c r="AY3714"/>
      <c r="AZ3714"/>
      <c r="BA3714"/>
      <c r="BB3714"/>
      <c r="BC3714"/>
      <c r="BD3714"/>
      <c r="BE3714" s="171"/>
      <c r="BF3714" s="171"/>
      <c r="BG3714" s="171"/>
      <c r="BH3714" s="171"/>
      <c r="BI3714" s="171"/>
      <c r="BJ3714" s="171"/>
      <c r="BK3714" s="171"/>
      <c r="BL3714" s="171"/>
      <c r="BM3714" s="171"/>
      <c r="BN3714" s="171"/>
      <c r="BO3714" s="171"/>
      <c r="BP3714" s="171"/>
      <c r="BQ3714" s="171"/>
      <c r="BR3714" s="171"/>
      <c r="BS3714" s="171"/>
      <c r="BT3714" s="171"/>
      <c r="BU3714" s="171"/>
      <c r="BV3714" s="171"/>
      <c r="BW3714" s="171"/>
      <c r="BX3714" s="171"/>
      <c r="BY3714" s="171"/>
      <c r="BZ3714" s="171"/>
      <c r="CA3714" s="171"/>
      <c r="CB3714" s="171"/>
      <c r="CC3714" s="171"/>
      <c r="CD3714" s="171"/>
      <c r="CE3714" s="171"/>
      <c r="CF3714" s="171"/>
      <c r="CG3714" s="171"/>
      <c r="CH3714" s="171"/>
      <c r="CI3714" s="171"/>
      <c r="CJ3714" s="171"/>
      <c r="CK3714" s="171"/>
      <c r="CL3714" s="171"/>
      <c r="CM3714" s="171"/>
      <c r="CN3714" s="171"/>
      <c r="CO3714" s="171"/>
      <c r="CP3714" s="171"/>
      <c r="CQ3714" s="171"/>
      <c r="CR3714" s="171"/>
      <c r="CS3714" s="171"/>
      <c r="CT3714" s="171"/>
      <c r="CU3714" s="171"/>
      <c r="CV3714" s="171"/>
      <c r="CW3714" s="171"/>
      <c r="CX3714" s="171"/>
      <c r="CY3714" s="171"/>
      <c r="CZ3714" s="171"/>
      <c r="DA3714" s="171"/>
      <c r="DB3714" s="171"/>
      <c r="DC3714" s="171"/>
      <c r="DD3714" s="171"/>
      <c r="DE3714" s="171"/>
      <c r="DF3714" s="171"/>
      <c r="DG3714" s="171"/>
      <c r="DH3714" s="171"/>
      <c r="DI3714" s="171"/>
      <c r="DJ3714" s="171"/>
      <c r="DK3714" s="171"/>
      <c r="DL3714" s="171"/>
      <c r="DM3714" s="171"/>
      <c r="DN3714" s="171"/>
      <c r="DO3714" s="171"/>
      <c r="DP3714" s="171"/>
      <c r="DQ3714" s="171"/>
      <c r="DR3714" s="171"/>
      <c r="DS3714" s="171"/>
      <c r="DT3714" s="171"/>
      <c r="DU3714" s="171"/>
      <c r="DV3714" s="171"/>
      <c r="DW3714" s="171"/>
      <c r="DX3714" s="171"/>
      <c r="DY3714" s="171"/>
      <c r="DZ3714" s="171"/>
      <c r="EA3714" s="171"/>
      <c r="EB3714" s="171"/>
      <c r="EC3714" s="171"/>
      <c r="ED3714" s="171"/>
      <c r="EE3714" s="171"/>
      <c r="EF3714" s="171"/>
      <c r="EG3714" s="171"/>
      <c r="EH3714" s="171"/>
      <c r="EI3714" s="171"/>
      <c r="EJ3714" s="171"/>
      <c r="EK3714" s="171"/>
      <c r="EL3714" s="171"/>
      <c r="EM3714" s="171"/>
      <c r="EN3714" s="171"/>
    </row>
    <row r="3715" spans="43:144" ht="15" x14ac:dyDescent="0.25">
      <c r="AQ3715" s="171"/>
      <c r="AR3715"/>
      <c r="AS3715"/>
      <c r="AT3715"/>
      <c r="AU3715"/>
      <c r="AV3715"/>
      <c r="AW3715"/>
      <c r="AX3715"/>
      <c r="AY3715"/>
      <c r="AZ3715"/>
      <c r="BA3715"/>
      <c r="BB3715"/>
      <c r="BC3715"/>
      <c r="BD3715"/>
      <c r="BE3715" s="171"/>
      <c r="BF3715" s="171"/>
      <c r="BG3715" s="171"/>
      <c r="BH3715" s="171"/>
      <c r="BI3715" s="171"/>
      <c r="BJ3715" s="171"/>
      <c r="BK3715" s="171"/>
      <c r="BL3715" s="171"/>
      <c r="BM3715" s="171"/>
      <c r="BN3715" s="171"/>
      <c r="BO3715" s="171"/>
      <c r="BP3715" s="171"/>
      <c r="BQ3715" s="171"/>
      <c r="BR3715" s="171"/>
      <c r="BS3715" s="171"/>
      <c r="BT3715" s="171"/>
      <c r="BU3715" s="171"/>
      <c r="BV3715" s="171"/>
      <c r="BW3715" s="171"/>
      <c r="BX3715" s="171"/>
      <c r="BY3715" s="171"/>
      <c r="BZ3715" s="171"/>
      <c r="CA3715" s="171"/>
      <c r="CB3715" s="171"/>
      <c r="CC3715" s="171"/>
      <c r="CD3715" s="171"/>
      <c r="CE3715" s="171"/>
      <c r="CF3715" s="171"/>
      <c r="CG3715" s="171"/>
      <c r="CH3715" s="171"/>
      <c r="CI3715" s="171"/>
      <c r="CJ3715" s="171"/>
      <c r="CK3715" s="171"/>
      <c r="CL3715" s="171"/>
      <c r="CM3715" s="171"/>
      <c r="CN3715" s="171"/>
      <c r="CO3715" s="171"/>
      <c r="CP3715" s="171"/>
      <c r="CQ3715" s="171"/>
      <c r="CR3715" s="171"/>
      <c r="CS3715" s="171"/>
      <c r="CT3715" s="171"/>
      <c r="CU3715" s="171"/>
      <c r="CV3715" s="171"/>
      <c r="CW3715" s="171"/>
      <c r="CX3715" s="171"/>
      <c r="CY3715" s="171"/>
      <c r="CZ3715" s="171"/>
      <c r="DA3715" s="171"/>
      <c r="DB3715" s="171"/>
      <c r="DC3715" s="171"/>
      <c r="DD3715" s="171"/>
      <c r="DE3715" s="171"/>
      <c r="DF3715" s="171"/>
      <c r="DG3715" s="171"/>
      <c r="DH3715" s="171"/>
      <c r="DI3715" s="171"/>
      <c r="DJ3715" s="171"/>
      <c r="DK3715" s="171"/>
      <c r="DL3715" s="171"/>
      <c r="DM3715" s="171"/>
      <c r="DN3715" s="171"/>
      <c r="DO3715" s="171"/>
      <c r="DP3715" s="171"/>
      <c r="DQ3715" s="171"/>
      <c r="DR3715" s="171"/>
      <c r="DS3715" s="171"/>
      <c r="DT3715" s="171"/>
      <c r="DU3715" s="171"/>
      <c r="DV3715" s="171"/>
      <c r="DW3715" s="171"/>
      <c r="DX3715" s="171"/>
      <c r="DY3715" s="171"/>
      <c r="DZ3715" s="171"/>
      <c r="EA3715" s="171"/>
      <c r="EB3715" s="171"/>
      <c r="EC3715" s="171"/>
      <c r="ED3715" s="171"/>
      <c r="EE3715" s="171"/>
      <c r="EF3715" s="171"/>
      <c r="EG3715" s="171"/>
      <c r="EH3715" s="171"/>
      <c r="EI3715" s="171"/>
      <c r="EJ3715" s="171"/>
      <c r="EK3715" s="171"/>
      <c r="EL3715" s="171"/>
      <c r="EM3715" s="171"/>
      <c r="EN3715" s="171"/>
    </row>
    <row r="3716" spans="43:144" ht="15" x14ac:dyDescent="0.25">
      <c r="AQ3716" s="171"/>
      <c r="AR3716"/>
      <c r="AS3716"/>
      <c r="AT3716"/>
      <c r="AU3716"/>
      <c r="AV3716"/>
      <c r="AW3716"/>
      <c r="AX3716"/>
      <c r="AY3716"/>
      <c r="AZ3716"/>
      <c r="BA3716"/>
      <c r="BB3716"/>
      <c r="BC3716"/>
      <c r="BD3716"/>
      <c r="BE3716" s="171"/>
      <c r="BF3716" s="171"/>
      <c r="BG3716" s="171"/>
      <c r="BH3716" s="171"/>
      <c r="BI3716" s="171"/>
      <c r="BJ3716" s="171"/>
      <c r="BK3716" s="171"/>
      <c r="BL3716" s="171"/>
      <c r="BM3716" s="171"/>
      <c r="BN3716" s="171"/>
      <c r="BO3716" s="171"/>
      <c r="BP3716" s="171"/>
      <c r="BQ3716" s="171"/>
      <c r="BR3716" s="171"/>
      <c r="BS3716" s="171"/>
      <c r="BT3716" s="171"/>
      <c r="BU3716" s="171"/>
      <c r="BV3716" s="171"/>
      <c r="BW3716" s="171"/>
      <c r="BX3716" s="171"/>
      <c r="BY3716" s="171"/>
      <c r="BZ3716" s="171"/>
      <c r="CA3716" s="171"/>
      <c r="CB3716" s="171"/>
      <c r="CC3716" s="171"/>
      <c r="CD3716" s="171"/>
      <c r="CE3716" s="171"/>
      <c r="CF3716" s="171"/>
      <c r="CG3716" s="171"/>
      <c r="CH3716" s="171"/>
      <c r="CI3716" s="171"/>
      <c r="CJ3716" s="171"/>
      <c r="CK3716" s="171"/>
      <c r="CL3716" s="171"/>
      <c r="CM3716" s="171"/>
      <c r="CN3716" s="171"/>
      <c r="CO3716" s="171"/>
      <c r="CP3716" s="171"/>
      <c r="CQ3716" s="171"/>
      <c r="CR3716" s="171"/>
      <c r="CS3716" s="171"/>
      <c r="CT3716" s="171"/>
      <c r="CU3716" s="171"/>
      <c r="CV3716" s="171"/>
      <c r="CW3716" s="171"/>
      <c r="CX3716" s="171"/>
      <c r="CY3716" s="171"/>
      <c r="CZ3716" s="171"/>
      <c r="DA3716" s="171"/>
      <c r="DB3716" s="171"/>
      <c r="DC3716" s="171"/>
      <c r="DD3716" s="171"/>
      <c r="DE3716" s="171"/>
      <c r="DF3716" s="171"/>
      <c r="DG3716" s="171"/>
      <c r="DH3716" s="171"/>
      <c r="DI3716" s="171"/>
      <c r="DJ3716" s="171"/>
      <c r="DK3716" s="171"/>
      <c r="DL3716" s="171"/>
      <c r="DM3716" s="171"/>
      <c r="DN3716" s="171"/>
      <c r="DO3716" s="171"/>
      <c r="DP3716" s="171"/>
      <c r="DQ3716" s="171"/>
      <c r="DR3716" s="171"/>
      <c r="DS3716" s="171"/>
      <c r="DT3716" s="171"/>
      <c r="DU3716" s="171"/>
      <c r="DV3716" s="171"/>
      <c r="DW3716" s="171"/>
      <c r="DX3716" s="171"/>
      <c r="DY3716" s="171"/>
      <c r="DZ3716" s="171"/>
      <c r="EA3716" s="171"/>
      <c r="EB3716" s="171"/>
      <c r="EC3716" s="171"/>
      <c r="ED3716" s="171"/>
      <c r="EE3716" s="171"/>
      <c r="EF3716" s="171"/>
      <c r="EG3716" s="171"/>
      <c r="EH3716" s="171"/>
      <c r="EI3716" s="171"/>
      <c r="EJ3716" s="171"/>
      <c r="EK3716" s="171"/>
      <c r="EL3716" s="171"/>
      <c r="EM3716" s="171"/>
      <c r="EN3716" s="171"/>
    </row>
    <row r="3717" spans="43:144" ht="15" x14ac:dyDescent="0.25">
      <c r="AQ3717" s="171"/>
      <c r="AR3717"/>
      <c r="AS3717"/>
      <c r="AT3717"/>
      <c r="AU3717"/>
      <c r="AV3717"/>
      <c r="AW3717"/>
      <c r="AX3717"/>
      <c r="AY3717"/>
      <c r="AZ3717"/>
      <c r="BA3717"/>
      <c r="BB3717"/>
      <c r="BC3717"/>
      <c r="BD3717"/>
      <c r="BE3717" s="171"/>
      <c r="BF3717" s="171"/>
      <c r="BG3717" s="171"/>
      <c r="BH3717" s="171"/>
      <c r="BI3717" s="171"/>
      <c r="BJ3717" s="171"/>
      <c r="BK3717" s="171"/>
      <c r="BL3717" s="171"/>
      <c r="BM3717" s="171"/>
      <c r="BN3717" s="171"/>
      <c r="BO3717" s="171"/>
      <c r="BP3717" s="171"/>
      <c r="BQ3717" s="171"/>
      <c r="BR3717" s="171"/>
      <c r="BS3717" s="171"/>
      <c r="BT3717" s="171"/>
      <c r="BU3717" s="171"/>
      <c r="BV3717" s="171"/>
      <c r="BW3717" s="171"/>
      <c r="BX3717" s="171"/>
      <c r="BY3717" s="171"/>
      <c r="BZ3717" s="171"/>
      <c r="CA3717" s="171"/>
      <c r="CB3717" s="171"/>
      <c r="CC3717" s="171"/>
      <c r="CD3717" s="171"/>
      <c r="CE3717" s="171"/>
      <c r="CF3717" s="171"/>
      <c r="CG3717" s="171"/>
      <c r="CH3717" s="171"/>
      <c r="CI3717" s="171"/>
      <c r="CJ3717" s="171"/>
      <c r="CK3717" s="171"/>
      <c r="CL3717" s="171"/>
      <c r="CM3717" s="171"/>
      <c r="CN3717" s="171"/>
      <c r="CO3717" s="171"/>
      <c r="CP3717" s="171"/>
      <c r="CQ3717" s="171"/>
      <c r="CR3717" s="171"/>
      <c r="CS3717" s="171"/>
      <c r="CT3717" s="171"/>
      <c r="CU3717" s="171"/>
      <c r="CV3717" s="171"/>
      <c r="CW3717" s="171"/>
      <c r="CX3717" s="171"/>
      <c r="CY3717" s="171"/>
      <c r="CZ3717" s="171"/>
      <c r="DA3717" s="171"/>
      <c r="DB3717" s="171"/>
      <c r="DC3717" s="171"/>
      <c r="DD3717" s="171"/>
      <c r="DE3717" s="171"/>
      <c r="DF3717" s="171"/>
      <c r="DG3717" s="171"/>
      <c r="DH3717" s="171"/>
      <c r="DI3717" s="171"/>
      <c r="DJ3717" s="171"/>
      <c r="DK3717" s="171"/>
      <c r="DL3717" s="171"/>
      <c r="DM3717" s="171"/>
      <c r="DN3717" s="171"/>
      <c r="DO3717" s="171"/>
      <c r="DP3717" s="171"/>
      <c r="DQ3717" s="171"/>
      <c r="DR3717" s="171"/>
      <c r="DS3717" s="171"/>
      <c r="DT3717" s="171"/>
      <c r="DU3717" s="171"/>
      <c r="DV3717" s="171"/>
      <c r="DW3717" s="171"/>
      <c r="DX3717" s="171"/>
      <c r="DY3717" s="171"/>
      <c r="DZ3717" s="171"/>
      <c r="EA3717" s="171"/>
      <c r="EB3717" s="171"/>
      <c r="EC3717" s="171"/>
      <c r="ED3717" s="171"/>
      <c r="EE3717" s="171"/>
      <c r="EF3717" s="171"/>
      <c r="EG3717" s="171"/>
      <c r="EH3717" s="171"/>
      <c r="EI3717" s="171"/>
      <c r="EJ3717" s="171"/>
      <c r="EK3717" s="171"/>
      <c r="EL3717" s="171"/>
      <c r="EM3717" s="171"/>
      <c r="EN3717" s="171"/>
    </row>
    <row r="3718" spans="43:144" ht="15" x14ac:dyDescent="0.25">
      <c r="AQ3718" s="171"/>
      <c r="AR3718"/>
      <c r="AS3718"/>
      <c r="AT3718"/>
      <c r="AU3718"/>
      <c r="AV3718"/>
      <c r="AW3718"/>
      <c r="AX3718"/>
      <c r="AY3718"/>
      <c r="AZ3718"/>
      <c r="BA3718"/>
      <c r="BB3718"/>
      <c r="BC3718"/>
      <c r="BD3718"/>
      <c r="BE3718" s="171"/>
      <c r="BF3718" s="171"/>
      <c r="BG3718" s="171"/>
      <c r="BH3718" s="171"/>
      <c r="BI3718" s="171"/>
      <c r="BJ3718" s="171"/>
      <c r="BK3718" s="171"/>
      <c r="BL3718" s="171"/>
      <c r="BM3718" s="171"/>
      <c r="BN3718" s="171"/>
      <c r="BO3718" s="171"/>
      <c r="BP3718" s="171"/>
      <c r="BQ3718" s="171"/>
      <c r="BR3718" s="171"/>
      <c r="BS3718" s="171"/>
      <c r="BT3718" s="171"/>
      <c r="BU3718" s="171"/>
      <c r="BV3718" s="171"/>
      <c r="BW3718" s="171"/>
      <c r="BX3718" s="171"/>
      <c r="BY3718" s="171"/>
      <c r="BZ3718" s="171"/>
      <c r="CA3718" s="171"/>
      <c r="CB3718" s="171"/>
      <c r="CC3718" s="171"/>
      <c r="CD3718" s="171"/>
      <c r="CE3718" s="171"/>
      <c r="CF3718" s="171"/>
      <c r="CG3718" s="171"/>
      <c r="CH3718" s="171"/>
      <c r="CI3718" s="171"/>
      <c r="CJ3718" s="171"/>
      <c r="CK3718" s="171"/>
      <c r="CL3718" s="171"/>
      <c r="CM3718" s="171"/>
      <c r="CN3718" s="171"/>
      <c r="CO3718" s="171"/>
      <c r="CP3718" s="171"/>
      <c r="CQ3718" s="171"/>
      <c r="CR3718" s="171"/>
      <c r="CS3718" s="171"/>
      <c r="CT3718" s="171"/>
      <c r="CU3718" s="171"/>
      <c r="CV3718" s="171"/>
      <c r="CW3718" s="171"/>
      <c r="CX3718" s="171"/>
      <c r="CY3718" s="171"/>
      <c r="CZ3718" s="171"/>
      <c r="DA3718" s="171"/>
      <c r="DB3718" s="171"/>
      <c r="DC3718" s="171"/>
      <c r="DD3718" s="171"/>
      <c r="DE3718" s="171"/>
      <c r="DF3718" s="171"/>
      <c r="DG3718" s="171"/>
      <c r="DH3718" s="171"/>
      <c r="DI3718" s="171"/>
      <c r="DJ3718" s="171"/>
      <c r="DK3718" s="171"/>
      <c r="DL3718" s="171"/>
      <c r="DM3718" s="171"/>
      <c r="DN3718" s="171"/>
      <c r="DO3718" s="171"/>
      <c r="DP3718" s="171"/>
      <c r="DQ3718" s="171"/>
      <c r="DR3718" s="171"/>
      <c r="DS3718" s="171"/>
      <c r="DT3718" s="171"/>
      <c r="DU3718" s="171"/>
      <c r="DV3718" s="171"/>
      <c r="DW3718" s="171"/>
      <c r="DX3718" s="171"/>
      <c r="DY3718" s="171"/>
      <c r="DZ3718" s="171"/>
      <c r="EA3718" s="171"/>
      <c r="EB3718" s="171"/>
      <c r="EC3718" s="171"/>
      <c r="ED3718" s="171"/>
      <c r="EE3718" s="171"/>
      <c r="EF3718" s="171"/>
      <c r="EG3718" s="171"/>
      <c r="EH3718" s="171"/>
      <c r="EI3718" s="171"/>
      <c r="EJ3718" s="171"/>
      <c r="EK3718" s="171"/>
      <c r="EL3718" s="171"/>
      <c r="EM3718" s="171"/>
      <c r="EN3718" s="171"/>
    </row>
    <row r="3719" spans="43:144" ht="15" x14ac:dyDescent="0.25">
      <c r="AQ3719" s="171"/>
      <c r="AR3719"/>
      <c r="AS3719"/>
      <c r="AT3719"/>
      <c r="AU3719"/>
      <c r="AV3719"/>
      <c r="AW3719"/>
      <c r="AX3719"/>
      <c r="AY3719"/>
      <c r="AZ3719"/>
      <c r="BA3719"/>
      <c r="BB3719"/>
      <c r="BC3719"/>
      <c r="BD3719"/>
      <c r="BE3719" s="171"/>
      <c r="BF3719" s="171"/>
      <c r="BG3719" s="171"/>
      <c r="BH3719" s="171"/>
      <c r="BI3719" s="171"/>
      <c r="BJ3719" s="171"/>
      <c r="BK3719" s="171"/>
      <c r="BL3719" s="171"/>
      <c r="BM3719" s="171"/>
      <c r="BN3719" s="171"/>
      <c r="BO3719" s="171"/>
      <c r="BP3719" s="171"/>
      <c r="BQ3719" s="171"/>
      <c r="BR3719" s="171"/>
      <c r="BS3719" s="171"/>
      <c r="BT3719" s="171"/>
      <c r="BU3719" s="171"/>
      <c r="BV3719" s="171"/>
      <c r="BW3719" s="171"/>
      <c r="BX3719" s="171"/>
      <c r="BY3719" s="171"/>
      <c r="BZ3719" s="171"/>
      <c r="CA3719" s="171"/>
      <c r="CB3719" s="171"/>
      <c r="CC3719" s="171"/>
      <c r="CD3719" s="171"/>
      <c r="CE3719" s="171"/>
      <c r="CF3719" s="171"/>
      <c r="CG3719" s="171"/>
      <c r="CH3719" s="171"/>
      <c r="CI3719" s="171"/>
      <c r="CJ3719" s="171"/>
      <c r="CK3719" s="171"/>
      <c r="CL3719" s="171"/>
      <c r="CM3719" s="171"/>
      <c r="CN3719" s="171"/>
      <c r="CO3719" s="171"/>
      <c r="CP3719" s="171"/>
      <c r="CQ3719" s="171"/>
      <c r="CR3719" s="171"/>
      <c r="CS3719" s="171"/>
      <c r="CT3719" s="171"/>
      <c r="CU3719" s="171"/>
      <c r="CV3719" s="171"/>
      <c r="CW3719" s="171"/>
      <c r="CX3719" s="171"/>
      <c r="CY3719" s="171"/>
      <c r="CZ3719" s="171"/>
      <c r="DA3719" s="171"/>
      <c r="DB3719" s="171"/>
      <c r="DC3719" s="171"/>
      <c r="DD3719" s="171"/>
      <c r="DE3719" s="171"/>
      <c r="DF3719" s="171"/>
      <c r="DG3719" s="171"/>
      <c r="DH3719" s="171"/>
      <c r="DI3719" s="171"/>
      <c r="DJ3719" s="171"/>
      <c r="DK3719" s="171"/>
      <c r="DL3719" s="171"/>
      <c r="DM3719" s="171"/>
      <c r="DN3719" s="171"/>
      <c r="DO3719" s="171"/>
      <c r="DP3719" s="171"/>
      <c r="DQ3719" s="171"/>
      <c r="DR3719" s="171"/>
      <c r="DS3719" s="171"/>
      <c r="DT3719" s="171"/>
      <c r="DU3719" s="171"/>
      <c r="DV3719" s="171"/>
      <c r="DW3719" s="171"/>
      <c r="DX3719" s="171"/>
      <c r="DY3719" s="171"/>
      <c r="DZ3719" s="171"/>
      <c r="EA3719" s="171"/>
      <c r="EB3719" s="171"/>
      <c r="EC3719" s="171"/>
      <c r="ED3719" s="171"/>
      <c r="EE3719" s="171"/>
      <c r="EF3719" s="171"/>
      <c r="EG3719" s="171"/>
      <c r="EH3719" s="171"/>
      <c r="EI3719" s="171"/>
      <c r="EJ3719" s="171"/>
      <c r="EK3719" s="171"/>
      <c r="EL3719" s="171"/>
      <c r="EM3719" s="171"/>
      <c r="EN3719" s="171"/>
    </row>
    <row r="3720" spans="43:144" ht="15" x14ac:dyDescent="0.25">
      <c r="AQ3720" s="171"/>
      <c r="AR3720"/>
      <c r="AS3720"/>
      <c r="AT3720"/>
      <c r="AU3720"/>
      <c r="AV3720"/>
      <c r="AW3720"/>
      <c r="AX3720"/>
      <c r="AY3720"/>
      <c r="AZ3720"/>
      <c r="BA3720"/>
      <c r="BB3720"/>
      <c r="BC3720"/>
      <c r="BD3720"/>
      <c r="BE3720" s="171"/>
      <c r="BF3720" s="171"/>
      <c r="BG3720" s="171"/>
      <c r="BH3720" s="171"/>
      <c r="BI3720" s="171"/>
      <c r="BJ3720" s="171"/>
      <c r="BK3720" s="171"/>
      <c r="BL3720" s="171"/>
      <c r="BM3720" s="171"/>
      <c r="BN3720" s="171"/>
      <c r="BO3720" s="171"/>
      <c r="BP3720" s="171"/>
      <c r="BQ3720" s="171"/>
      <c r="BR3720" s="171"/>
      <c r="BS3720" s="171"/>
      <c r="BT3720" s="171"/>
      <c r="BU3720" s="171"/>
      <c r="BV3720" s="171"/>
      <c r="BW3720" s="171"/>
      <c r="BX3720" s="171"/>
      <c r="BY3720" s="171"/>
      <c r="BZ3720" s="171"/>
      <c r="CA3720" s="171"/>
      <c r="CB3720" s="171"/>
      <c r="CC3720" s="171"/>
      <c r="CD3720" s="171"/>
      <c r="CE3720" s="171"/>
      <c r="CF3720" s="171"/>
      <c r="CG3720" s="171"/>
      <c r="CH3720" s="171"/>
      <c r="CI3720" s="171"/>
      <c r="CJ3720" s="171"/>
      <c r="CK3720" s="171"/>
      <c r="CL3720" s="171"/>
      <c r="CM3720" s="171"/>
      <c r="CN3720" s="171"/>
      <c r="CO3720" s="171"/>
      <c r="CP3720" s="171"/>
      <c r="CQ3720" s="171"/>
      <c r="CR3720" s="171"/>
      <c r="CS3720" s="171"/>
      <c r="CT3720" s="171"/>
      <c r="CU3720" s="171"/>
      <c r="CV3720" s="171"/>
      <c r="CW3720" s="171"/>
      <c r="CX3720" s="171"/>
      <c r="CY3720" s="171"/>
      <c r="CZ3720" s="171"/>
      <c r="DA3720" s="171"/>
      <c r="DB3720" s="171"/>
      <c r="DC3720" s="171"/>
      <c r="DD3720" s="171"/>
      <c r="DE3720" s="171"/>
      <c r="DF3720" s="171"/>
      <c r="DG3720" s="171"/>
      <c r="DH3720" s="171"/>
      <c r="DI3720" s="171"/>
      <c r="DJ3720" s="171"/>
      <c r="DK3720" s="171"/>
      <c r="DL3720" s="171"/>
      <c r="DM3720" s="171"/>
      <c r="DN3720" s="171"/>
      <c r="DO3720" s="171"/>
      <c r="DP3720" s="171"/>
      <c r="DQ3720" s="171"/>
      <c r="DR3720" s="171"/>
      <c r="DS3720" s="171"/>
      <c r="DT3720" s="171"/>
      <c r="DU3720" s="171"/>
      <c r="DV3720" s="171"/>
      <c r="DW3720" s="171"/>
      <c r="DX3720" s="171"/>
      <c r="DY3720" s="171"/>
      <c r="DZ3720" s="171"/>
      <c r="EA3720" s="171"/>
      <c r="EB3720" s="171"/>
      <c r="EC3720" s="171"/>
      <c r="ED3720" s="171"/>
      <c r="EE3720" s="171"/>
      <c r="EF3720" s="171"/>
      <c r="EG3720" s="171"/>
      <c r="EH3720" s="171"/>
      <c r="EI3720" s="171"/>
      <c r="EJ3720" s="171"/>
      <c r="EK3720" s="171"/>
      <c r="EL3720" s="171"/>
      <c r="EM3720" s="171"/>
      <c r="EN3720" s="171"/>
    </row>
    <row r="3721" spans="43:144" ht="15" x14ac:dyDescent="0.25">
      <c r="AQ3721" s="171"/>
      <c r="AR3721"/>
      <c r="AS3721"/>
      <c r="AT3721"/>
      <c r="AU3721"/>
      <c r="AV3721"/>
      <c r="AW3721"/>
      <c r="AX3721"/>
      <c r="AY3721"/>
      <c r="AZ3721"/>
      <c r="BA3721"/>
      <c r="BB3721"/>
      <c r="BC3721"/>
      <c r="BD3721"/>
      <c r="BE3721" s="171"/>
      <c r="BF3721" s="171"/>
      <c r="BG3721" s="171"/>
      <c r="BH3721" s="171"/>
      <c r="BI3721" s="171"/>
      <c r="BJ3721" s="171"/>
      <c r="BK3721" s="171"/>
      <c r="BL3721" s="171"/>
      <c r="BM3721" s="171"/>
      <c r="BN3721" s="171"/>
      <c r="BO3721" s="171"/>
      <c r="BP3721" s="171"/>
      <c r="BQ3721" s="171"/>
      <c r="BR3721" s="171"/>
      <c r="BS3721" s="171"/>
      <c r="BT3721" s="171"/>
      <c r="BU3721" s="171"/>
      <c r="BV3721" s="171"/>
      <c r="BW3721" s="171"/>
      <c r="BX3721" s="171"/>
      <c r="BY3721" s="171"/>
      <c r="BZ3721" s="171"/>
      <c r="CA3721" s="171"/>
      <c r="CB3721" s="171"/>
      <c r="CC3721" s="171"/>
      <c r="CD3721" s="171"/>
      <c r="CE3721" s="171"/>
      <c r="CF3721" s="171"/>
      <c r="CG3721" s="171"/>
      <c r="CH3721" s="171"/>
      <c r="CI3721" s="171"/>
      <c r="CJ3721" s="171"/>
      <c r="CK3721" s="171"/>
      <c r="CL3721" s="171"/>
      <c r="CM3721" s="171"/>
      <c r="CN3721" s="171"/>
      <c r="CO3721" s="171"/>
      <c r="CP3721" s="171"/>
      <c r="CQ3721" s="171"/>
      <c r="CR3721" s="171"/>
      <c r="CS3721" s="171"/>
      <c r="CT3721" s="171"/>
      <c r="CU3721" s="171"/>
      <c r="CV3721" s="171"/>
      <c r="CW3721" s="171"/>
      <c r="CX3721" s="171"/>
      <c r="CY3721" s="171"/>
      <c r="CZ3721" s="171"/>
      <c r="DA3721" s="171"/>
      <c r="DB3721" s="171"/>
      <c r="DC3721" s="171"/>
      <c r="DD3721" s="171"/>
      <c r="DE3721" s="171"/>
      <c r="DF3721" s="171"/>
      <c r="DG3721" s="171"/>
      <c r="DH3721" s="171"/>
      <c r="DI3721" s="171"/>
      <c r="DJ3721" s="171"/>
      <c r="DK3721" s="171"/>
      <c r="DL3721" s="171"/>
      <c r="DM3721" s="171"/>
      <c r="DN3721" s="171"/>
      <c r="DO3721" s="171"/>
      <c r="DP3721" s="171"/>
      <c r="DQ3721" s="171"/>
      <c r="DR3721" s="171"/>
      <c r="DS3721" s="171"/>
      <c r="DT3721" s="171"/>
      <c r="DU3721" s="171"/>
      <c r="DV3721" s="171"/>
      <c r="DW3721" s="171"/>
      <c r="DX3721" s="171"/>
      <c r="DY3721" s="171"/>
      <c r="DZ3721" s="171"/>
      <c r="EA3721" s="171"/>
      <c r="EB3721" s="171"/>
      <c r="EC3721" s="171"/>
      <c r="ED3721" s="171"/>
      <c r="EE3721" s="171"/>
      <c r="EF3721" s="171"/>
      <c r="EG3721" s="171"/>
      <c r="EH3721" s="171"/>
      <c r="EI3721" s="171"/>
      <c r="EJ3721" s="171"/>
      <c r="EK3721" s="171"/>
      <c r="EL3721" s="171"/>
      <c r="EM3721" s="171"/>
      <c r="EN3721" s="171"/>
    </row>
    <row r="3722" spans="43:144" ht="15" x14ac:dyDescent="0.25">
      <c r="AQ3722" s="171"/>
      <c r="AR3722"/>
      <c r="AS3722"/>
      <c r="AT3722"/>
      <c r="AU3722"/>
      <c r="AV3722"/>
      <c r="AW3722"/>
      <c r="AX3722"/>
      <c r="AY3722"/>
      <c r="AZ3722"/>
      <c r="BA3722"/>
      <c r="BB3722"/>
      <c r="BC3722"/>
      <c r="BD3722"/>
      <c r="BE3722" s="171"/>
      <c r="BF3722" s="171"/>
      <c r="BG3722" s="171"/>
      <c r="BH3722" s="171"/>
      <c r="BI3722" s="171"/>
      <c r="BJ3722" s="171"/>
      <c r="BK3722" s="171"/>
      <c r="BL3722" s="171"/>
      <c r="BM3722" s="171"/>
      <c r="BN3722" s="171"/>
      <c r="BO3722" s="171"/>
      <c r="BP3722" s="171"/>
      <c r="BQ3722" s="171"/>
      <c r="BR3722" s="171"/>
      <c r="BS3722" s="171"/>
      <c r="BT3722" s="171"/>
      <c r="BU3722" s="171"/>
      <c r="BV3722" s="171"/>
      <c r="BW3722" s="171"/>
      <c r="BX3722" s="171"/>
      <c r="BY3722" s="171"/>
      <c r="BZ3722" s="171"/>
      <c r="CA3722" s="171"/>
      <c r="CB3722" s="171"/>
      <c r="CC3722" s="171"/>
      <c r="CD3722" s="171"/>
      <c r="CE3722" s="171"/>
      <c r="CF3722" s="171"/>
      <c r="CG3722" s="171"/>
      <c r="CH3722" s="171"/>
      <c r="CI3722" s="171"/>
      <c r="CJ3722" s="171"/>
      <c r="CK3722" s="171"/>
      <c r="CL3722" s="171"/>
      <c r="CM3722" s="171"/>
      <c r="CN3722" s="171"/>
      <c r="CO3722" s="171"/>
      <c r="CP3722" s="171"/>
      <c r="CQ3722" s="171"/>
      <c r="CR3722" s="171"/>
      <c r="CS3722" s="171"/>
      <c r="CT3722" s="171"/>
      <c r="CU3722" s="171"/>
      <c r="CV3722" s="171"/>
      <c r="CW3722" s="171"/>
      <c r="CX3722" s="171"/>
      <c r="CY3722" s="171"/>
      <c r="CZ3722" s="171"/>
      <c r="DA3722" s="171"/>
      <c r="DB3722" s="171"/>
      <c r="DC3722" s="171"/>
      <c r="DD3722" s="171"/>
      <c r="DE3722" s="171"/>
      <c r="DF3722" s="171"/>
      <c r="DG3722" s="171"/>
      <c r="DH3722" s="171"/>
      <c r="DI3722" s="171"/>
      <c r="DJ3722" s="171"/>
      <c r="DK3722" s="171"/>
      <c r="DL3722" s="171"/>
      <c r="DM3722" s="171"/>
      <c r="DN3722" s="171"/>
      <c r="DO3722" s="171"/>
      <c r="DP3722" s="171"/>
      <c r="DQ3722" s="171"/>
      <c r="DR3722" s="171"/>
      <c r="DS3722" s="171"/>
      <c r="DT3722" s="171"/>
      <c r="DU3722" s="171"/>
      <c r="DV3722" s="171"/>
      <c r="DW3722" s="171"/>
      <c r="DX3722" s="171"/>
      <c r="DY3722" s="171"/>
      <c r="DZ3722" s="171"/>
      <c r="EA3722" s="171"/>
      <c r="EB3722" s="171"/>
      <c r="EC3722" s="171"/>
      <c r="ED3722" s="171"/>
      <c r="EE3722" s="171"/>
      <c r="EF3722" s="171"/>
      <c r="EG3722" s="171"/>
      <c r="EH3722" s="171"/>
      <c r="EI3722" s="171"/>
      <c r="EJ3722" s="171"/>
      <c r="EK3722" s="171"/>
      <c r="EL3722" s="171"/>
      <c r="EM3722" s="171"/>
      <c r="EN3722" s="171"/>
    </row>
    <row r="3723" spans="43:144" ht="15" x14ac:dyDescent="0.25">
      <c r="AQ3723" s="171"/>
      <c r="AR3723"/>
      <c r="AS3723"/>
      <c r="AT3723"/>
      <c r="AU3723"/>
      <c r="AV3723"/>
      <c r="AW3723"/>
      <c r="AX3723"/>
      <c r="AY3723"/>
      <c r="AZ3723"/>
      <c r="BA3723"/>
      <c r="BB3723"/>
      <c r="BC3723"/>
      <c r="BD3723"/>
      <c r="BE3723" s="171"/>
      <c r="BF3723" s="171"/>
      <c r="BG3723" s="171"/>
      <c r="BH3723" s="171"/>
      <c r="BI3723" s="171"/>
      <c r="BJ3723" s="171"/>
      <c r="BK3723" s="171"/>
      <c r="BL3723" s="171"/>
      <c r="BM3723" s="171"/>
      <c r="BN3723" s="171"/>
      <c r="BO3723" s="171"/>
      <c r="BP3723" s="171"/>
      <c r="BQ3723" s="171"/>
      <c r="BR3723" s="171"/>
      <c r="BS3723" s="171"/>
      <c r="BT3723" s="171"/>
      <c r="BU3723" s="171"/>
      <c r="BV3723" s="171"/>
      <c r="BW3723" s="171"/>
      <c r="BX3723" s="171"/>
      <c r="BY3723" s="171"/>
      <c r="BZ3723" s="171"/>
      <c r="CA3723" s="171"/>
      <c r="CB3723" s="171"/>
      <c r="CC3723" s="171"/>
      <c r="CD3723" s="171"/>
      <c r="CE3723" s="171"/>
      <c r="CF3723" s="171"/>
      <c r="CG3723" s="171"/>
      <c r="CH3723" s="171"/>
      <c r="CI3723" s="171"/>
      <c r="CJ3723" s="171"/>
      <c r="CK3723" s="171"/>
      <c r="CL3723" s="171"/>
      <c r="CM3723" s="171"/>
      <c r="CN3723" s="171"/>
      <c r="CO3723" s="171"/>
      <c r="CP3723" s="171"/>
      <c r="CQ3723" s="171"/>
      <c r="CR3723" s="171"/>
      <c r="CS3723" s="171"/>
      <c r="CT3723" s="171"/>
      <c r="CU3723" s="171"/>
      <c r="CV3723" s="171"/>
      <c r="CW3723" s="171"/>
      <c r="CX3723" s="171"/>
      <c r="CY3723" s="171"/>
      <c r="CZ3723" s="171"/>
      <c r="DA3723" s="171"/>
      <c r="DB3723" s="171"/>
      <c r="DC3723" s="171"/>
      <c r="DD3723" s="171"/>
      <c r="DE3723" s="171"/>
      <c r="DF3723" s="171"/>
      <c r="DG3723" s="171"/>
      <c r="DH3723" s="171"/>
      <c r="DI3723" s="171"/>
      <c r="DJ3723" s="171"/>
      <c r="DK3723" s="171"/>
      <c r="DL3723" s="171"/>
      <c r="DM3723" s="171"/>
      <c r="DN3723" s="171"/>
      <c r="DO3723" s="171"/>
      <c r="DP3723" s="171"/>
      <c r="DQ3723" s="171"/>
      <c r="DR3723" s="171"/>
      <c r="DS3723" s="171"/>
      <c r="DT3723" s="171"/>
      <c r="DU3723" s="171"/>
      <c r="DV3723" s="171"/>
      <c r="DW3723" s="171"/>
      <c r="DX3723" s="171"/>
      <c r="DY3723" s="171"/>
      <c r="DZ3723" s="171"/>
      <c r="EA3723" s="171"/>
      <c r="EB3723" s="171"/>
      <c r="EC3723" s="171"/>
      <c r="ED3723" s="171"/>
      <c r="EE3723" s="171"/>
      <c r="EF3723" s="171"/>
      <c r="EG3723" s="171"/>
      <c r="EH3723" s="171"/>
      <c r="EI3723" s="171"/>
      <c r="EJ3723" s="171"/>
      <c r="EK3723" s="171"/>
      <c r="EL3723" s="171"/>
      <c r="EM3723" s="171"/>
      <c r="EN3723" s="171"/>
    </row>
    <row r="3724" spans="43:144" ht="15" x14ac:dyDescent="0.25">
      <c r="AQ3724" s="171"/>
      <c r="AR3724"/>
      <c r="AS3724"/>
      <c r="AT3724"/>
      <c r="AU3724"/>
      <c r="AV3724"/>
      <c r="AW3724"/>
      <c r="AX3724"/>
      <c r="AY3724"/>
      <c r="AZ3724"/>
      <c r="BA3724"/>
      <c r="BB3724"/>
      <c r="BC3724"/>
      <c r="BD3724"/>
      <c r="BE3724" s="171"/>
      <c r="BF3724" s="171"/>
      <c r="BG3724" s="171"/>
      <c r="BH3724" s="171"/>
      <c r="BI3724" s="171"/>
      <c r="BJ3724" s="171"/>
      <c r="BK3724" s="171"/>
      <c r="BL3724" s="171"/>
      <c r="BM3724" s="171"/>
      <c r="BN3724" s="171"/>
      <c r="BO3724" s="171"/>
      <c r="BP3724" s="171"/>
      <c r="BQ3724" s="171"/>
      <c r="BR3724" s="171"/>
      <c r="BS3724" s="171"/>
      <c r="BT3724" s="171"/>
      <c r="BU3724" s="171"/>
      <c r="BV3724" s="171"/>
      <c r="BW3724" s="171"/>
      <c r="BX3724" s="171"/>
      <c r="BY3724" s="171"/>
      <c r="BZ3724" s="171"/>
      <c r="CA3724" s="171"/>
      <c r="CB3724" s="171"/>
      <c r="CC3724" s="171"/>
      <c r="CD3724" s="171"/>
      <c r="CE3724" s="171"/>
      <c r="CF3724" s="171"/>
      <c r="CG3724" s="171"/>
      <c r="CH3724" s="171"/>
      <c r="CI3724" s="171"/>
      <c r="CJ3724" s="171"/>
      <c r="CK3724" s="171"/>
      <c r="CL3724" s="171"/>
      <c r="CM3724" s="171"/>
      <c r="CN3724" s="171"/>
      <c r="CO3724" s="171"/>
      <c r="CP3724" s="171"/>
      <c r="CQ3724" s="171"/>
      <c r="CR3724" s="171"/>
      <c r="CS3724" s="171"/>
      <c r="CT3724" s="171"/>
      <c r="CU3724" s="171"/>
      <c r="CV3724" s="171"/>
      <c r="CW3724" s="171"/>
      <c r="CX3724" s="171"/>
      <c r="CY3724" s="171"/>
      <c r="CZ3724" s="171"/>
      <c r="DA3724" s="171"/>
      <c r="DB3724" s="171"/>
      <c r="DC3724" s="171"/>
      <c r="DD3724" s="171"/>
      <c r="DE3724" s="171"/>
      <c r="DF3724" s="171"/>
      <c r="DG3724" s="171"/>
      <c r="DH3724" s="171"/>
      <c r="DI3724" s="171"/>
      <c r="DJ3724" s="171"/>
      <c r="DK3724" s="171"/>
      <c r="DL3724" s="171"/>
      <c r="DM3724" s="171"/>
      <c r="DN3724" s="171"/>
      <c r="DO3724" s="171"/>
      <c r="DP3724" s="171"/>
      <c r="DQ3724" s="171"/>
      <c r="DR3724" s="171"/>
      <c r="DS3724" s="171"/>
      <c r="DT3724" s="171"/>
      <c r="DU3724" s="171"/>
      <c r="DV3724" s="171"/>
      <c r="DW3724" s="171"/>
      <c r="DX3724" s="171"/>
      <c r="DY3724" s="171"/>
      <c r="DZ3724" s="171"/>
      <c r="EA3724" s="171"/>
      <c r="EB3724" s="171"/>
      <c r="EC3724" s="171"/>
      <c r="ED3724" s="171"/>
      <c r="EE3724" s="171"/>
      <c r="EF3724" s="171"/>
      <c r="EG3724" s="171"/>
      <c r="EH3724" s="171"/>
      <c r="EI3724" s="171"/>
      <c r="EJ3724" s="171"/>
      <c r="EK3724" s="171"/>
      <c r="EL3724" s="171"/>
      <c r="EM3724" s="171"/>
      <c r="EN3724" s="171"/>
    </row>
    <row r="3725" spans="43:144" ht="15" x14ac:dyDescent="0.25">
      <c r="AQ3725" s="171"/>
      <c r="AR3725"/>
      <c r="AS3725"/>
      <c r="AT3725"/>
      <c r="AU3725"/>
      <c r="AV3725"/>
      <c r="AW3725"/>
      <c r="AX3725"/>
      <c r="AY3725"/>
      <c r="AZ3725"/>
      <c r="BA3725"/>
      <c r="BB3725"/>
      <c r="BC3725"/>
      <c r="BD3725"/>
      <c r="BE3725" s="171"/>
      <c r="BF3725" s="171"/>
      <c r="BG3725" s="171"/>
      <c r="BH3725" s="171"/>
      <c r="BI3725" s="171"/>
      <c r="BJ3725" s="171"/>
      <c r="BK3725" s="171"/>
      <c r="BL3725" s="171"/>
      <c r="BM3725" s="171"/>
      <c r="BN3725" s="171"/>
      <c r="BO3725" s="171"/>
      <c r="BP3725" s="171"/>
      <c r="BQ3725" s="171"/>
      <c r="BR3725" s="171"/>
      <c r="BS3725" s="171"/>
      <c r="BT3725" s="171"/>
      <c r="BU3725" s="171"/>
      <c r="BV3725" s="171"/>
      <c r="BW3725" s="171"/>
      <c r="BX3725" s="171"/>
      <c r="BY3725" s="171"/>
      <c r="BZ3725" s="171"/>
      <c r="CA3725" s="171"/>
      <c r="CB3725" s="171"/>
      <c r="CC3725" s="171"/>
      <c r="CD3725" s="171"/>
      <c r="CE3725" s="171"/>
      <c r="CF3725" s="171"/>
      <c r="CG3725" s="171"/>
      <c r="CH3725" s="171"/>
      <c r="CI3725" s="171"/>
      <c r="CJ3725" s="171"/>
      <c r="CK3725" s="171"/>
      <c r="CL3725" s="171"/>
      <c r="CM3725" s="171"/>
      <c r="CN3725" s="171"/>
      <c r="CO3725" s="171"/>
      <c r="CP3725" s="171"/>
      <c r="CQ3725" s="171"/>
      <c r="CR3725" s="171"/>
      <c r="CS3725" s="171"/>
      <c r="CT3725" s="171"/>
      <c r="CU3725" s="171"/>
      <c r="CV3725" s="171"/>
      <c r="CW3725" s="171"/>
      <c r="CX3725" s="171"/>
      <c r="CY3725" s="171"/>
      <c r="CZ3725" s="171"/>
      <c r="DA3725" s="171"/>
      <c r="DB3725" s="171"/>
      <c r="DC3725" s="171"/>
      <c r="DD3725" s="171"/>
      <c r="DE3725" s="171"/>
      <c r="DF3725" s="171"/>
      <c r="DG3725" s="171"/>
      <c r="DH3725" s="171"/>
      <c r="DI3725" s="171"/>
      <c r="DJ3725" s="171"/>
      <c r="DK3725" s="171"/>
      <c r="DL3725" s="171"/>
      <c r="DM3725" s="171"/>
      <c r="DN3725" s="171"/>
      <c r="DO3725" s="171"/>
      <c r="DP3725" s="171"/>
      <c r="DQ3725" s="171"/>
      <c r="DR3725" s="171"/>
      <c r="DS3725" s="171"/>
      <c r="DT3725" s="171"/>
      <c r="DU3725" s="171"/>
      <c r="DV3725" s="171"/>
      <c r="DW3725" s="171"/>
      <c r="DX3725" s="171"/>
      <c r="DY3725" s="171"/>
      <c r="DZ3725" s="171"/>
      <c r="EA3725" s="171"/>
      <c r="EB3725" s="171"/>
      <c r="EC3725" s="171"/>
      <c r="ED3725" s="171"/>
      <c r="EE3725" s="171"/>
      <c r="EF3725" s="171"/>
      <c r="EG3725" s="171"/>
      <c r="EH3725" s="171"/>
      <c r="EI3725" s="171"/>
      <c r="EJ3725" s="171"/>
      <c r="EK3725" s="171"/>
      <c r="EL3725" s="171"/>
      <c r="EM3725" s="171"/>
      <c r="EN3725" s="171"/>
    </row>
    <row r="3726" spans="43:144" ht="15" x14ac:dyDescent="0.25">
      <c r="AQ3726" s="171"/>
      <c r="AR3726"/>
      <c r="AS3726"/>
      <c r="AT3726"/>
      <c r="AU3726"/>
      <c r="AV3726"/>
      <c r="AW3726"/>
      <c r="AX3726"/>
      <c r="AY3726"/>
      <c r="AZ3726"/>
      <c r="BA3726"/>
      <c r="BB3726"/>
      <c r="BC3726"/>
      <c r="BD3726"/>
      <c r="BE3726" s="171"/>
      <c r="BF3726" s="171"/>
      <c r="BG3726" s="171"/>
      <c r="BH3726" s="171"/>
      <c r="BI3726" s="171"/>
      <c r="BJ3726" s="171"/>
      <c r="BK3726" s="171"/>
      <c r="BL3726" s="171"/>
      <c r="BM3726" s="171"/>
      <c r="BN3726" s="171"/>
      <c r="BO3726" s="171"/>
      <c r="BP3726" s="171"/>
      <c r="BQ3726" s="171"/>
      <c r="BR3726" s="171"/>
      <c r="BS3726" s="171"/>
      <c r="BT3726" s="171"/>
      <c r="BU3726" s="171"/>
      <c r="BV3726" s="171"/>
      <c r="BW3726" s="171"/>
      <c r="BX3726" s="171"/>
      <c r="BY3726" s="171"/>
      <c r="BZ3726" s="171"/>
      <c r="CA3726" s="171"/>
      <c r="CB3726" s="171"/>
      <c r="CC3726" s="171"/>
      <c r="CD3726" s="171"/>
      <c r="CE3726" s="171"/>
      <c r="CF3726" s="171"/>
      <c r="CG3726" s="171"/>
      <c r="CH3726" s="171"/>
      <c r="CI3726" s="171"/>
      <c r="CJ3726" s="171"/>
      <c r="CK3726" s="171"/>
      <c r="CL3726" s="171"/>
      <c r="CM3726" s="171"/>
      <c r="CN3726" s="171"/>
      <c r="CO3726" s="171"/>
      <c r="CP3726" s="171"/>
      <c r="CQ3726" s="171"/>
      <c r="CR3726" s="171"/>
      <c r="CS3726" s="171"/>
      <c r="CT3726" s="171"/>
      <c r="CU3726" s="171"/>
      <c r="CV3726" s="171"/>
      <c r="CW3726" s="171"/>
      <c r="CX3726" s="171"/>
      <c r="CY3726" s="171"/>
      <c r="CZ3726" s="171"/>
      <c r="DA3726" s="171"/>
      <c r="DB3726" s="171"/>
      <c r="DC3726" s="171"/>
      <c r="DD3726" s="171"/>
      <c r="DE3726" s="171"/>
      <c r="DF3726" s="171"/>
      <c r="DG3726" s="171"/>
      <c r="DH3726" s="171"/>
      <c r="DI3726" s="171"/>
      <c r="DJ3726" s="171"/>
      <c r="DK3726" s="171"/>
      <c r="DL3726" s="171"/>
      <c r="DM3726" s="171"/>
      <c r="DN3726" s="171"/>
      <c r="DO3726" s="171"/>
      <c r="DP3726" s="171"/>
      <c r="DQ3726" s="171"/>
      <c r="DR3726" s="171"/>
      <c r="DS3726" s="171"/>
      <c r="DT3726" s="171"/>
      <c r="DU3726" s="171"/>
      <c r="DV3726" s="171"/>
      <c r="DW3726" s="171"/>
      <c r="DX3726" s="171"/>
      <c r="DY3726" s="171"/>
      <c r="DZ3726" s="171"/>
      <c r="EA3726" s="171"/>
      <c r="EB3726" s="171"/>
      <c r="EC3726" s="171"/>
      <c r="ED3726" s="171"/>
      <c r="EE3726" s="171"/>
      <c r="EF3726" s="171"/>
      <c r="EG3726" s="171"/>
      <c r="EH3726" s="171"/>
      <c r="EI3726" s="171"/>
      <c r="EJ3726" s="171"/>
      <c r="EK3726" s="171"/>
      <c r="EL3726" s="171"/>
      <c r="EM3726" s="171"/>
      <c r="EN3726" s="171"/>
    </row>
    <row r="3727" spans="43:144" ht="15" x14ac:dyDescent="0.25">
      <c r="AQ3727" s="171"/>
      <c r="AR3727"/>
      <c r="AS3727"/>
      <c r="AT3727"/>
      <c r="AU3727"/>
      <c r="AV3727"/>
      <c r="AW3727"/>
      <c r="AX3727"/>
      <c r="AY3727"/>
      <c r="AZ3727"/>
      <c r="BA3727"/>
      <c r="BB3727"/>
      <c r="BC3727"/>
      <c r="BD3727"/>
      <c r="BE3727" s="171"/>
      <c r="BF3727" s="171"/>
      <c r="BG3727" s="171"/>
      <c r="BH3727" s="171"/>
      <c r="BI3727" s="171"/>
      <c r="BJ3727" s="171"/>
      <c r="BK3727" s="171"/>
      <c r="BL3727" s="171"/>
      <c r="BM3727" s="171"/>
      <c r="BN3727" s="171"/>
      <c r="BO3727" s="171"/>
      <c r="BP3727" s="171"/>
      <c r="BQ3727" s="171"/>
      <c r="BR3727" s="171"/>
      <c r="BS3727" s="171"/>
      <c r="BT3727" s="171"/>
      <c r="BU3727" s="171"/>
      <c r="BV3727" s="171"/>
      <c r="BW3727" s="171"/>
      <c r="BX3727" s="171"/>
      <c r="BY3727" s="171"/>
      <c r="BZ3727" s="171"/>
      <c r="CA3727" s="171"/>
      <c r="CB3727" s="171"/>
      <c r="CC3727" s="171"/>
      <c r="CD3727" s="171"/>
      <c r="CE3727" s="171"/>
      <c r="CF3727" s="171"/>
      <c r="CG3727" s="171"/>
      <c r="CH3727" s="171"/>
      <c r="CI3727" s="171"/>
      <c r="CJ3727" s="171"/>
      <c r="CK3727" s="171"/>
      <c r="CL3727" s="171"/>
      <c r="CM3727" s="171"/>
      <c r="CN3727" s="171"/>
      <c r="CO3727" s="171"/>
      <c r="CP3727" s="171"/>
      <c r="CQ3727" s="171"/>
      <c r="CR3727" s="171"/>
      <c r="CS3727" s="171"/>
      <c r="CT3727" s="171"/>
      <c r="CU3727" s="171"/>
      <c r="CV3727" s="171"/>
      <c r="CW3727" s="171"/>
      <c r="CX3727" s="171"/>
      <c r="CY3727" s="171"/>
      <c r="CZ3727" s="171"/>
      <c r="DA3727" s="171"/>
      <c r="DB3727" s="171"/>
      <c r="DC3727" s="171"/>
      <c r="DD3727" s="171"/>
      <c r="DE3727" s="171"/>
      <c r="DF3727" s="171"/>
      <c r="DG3727" s="171"/>
      <c r="DH3727" s="171"/>
      <c r="DI3727" s="171"/>
      <c r="DJ3727" s="171"/>
      <c r="DK3727" s="171"/>
      <c r="DL3727" s="171"/>
      <c r="DM3727" s="171"/>
      <c r="DN3727" s="171"/>
      <c r="DO3727" s="171"/>
      <c r="DP3727" s="171"/>
      <c r="DQ3727" s="171"/>
      <c r="DR3727" s="171"/>
      <c r="DS3727" s="171"/>
      <c r="DT3727" s="171"/>
      <c r="DU3727" s="171"/>
      <c r="DV3727" s="171"/>
      <c r="DW3727" s="171"/>
      <c r="DX3727" s="171"/>
      <c r="DY3727" s="171"/>
      <c r="DZ3727" s="171"/>
      <c r="EA3727" s="171"/>
      <c r="EB3727" s="171"/>
      <c r="EC3727" s="171"/>
      <c r="ED3727" s="171"/>
      <c r="EE3727" s="171"/>
      <c r="EF3727" s="171"/>
      <c r="EG3727" s="171"/>
      <c r="EH3727" s="171"/>
      <c r="EI3727" s="171"/>
      <c r="EJ3727" s="171"/>
      <c r="EK3727" s="171"/>
      <c r="EL3727" s="171"/>
      <c r="EM3727" s="171"/>
      <c r="EN3727" s="171"/>
    </row>
    <row r="3728" spans="43:144" ht="15" x14ac:dyDescent="0.25">
      <c r="AQ3728" s="171"/>
      <c r="AR3728"/>
      <c r="AS3728"/>
      <c r="AT3728"/>
      <c r="AU3728"/>
      <c r="AV3728"/>
      <c r="AW3728"/>
      <c r="AX3728"/>
      <c r="AY3728"/>
      <c r="AZ3728"/>
      <c r="BA3728"/>
      <c r="BB3728"/>
      <c r="BC3728"/>
      <c r="BD3728"/>
      <c r="BE3728" s="171"/>
      <c r="BF3728" s="171"/>
      <c r="BG3728" s="171"/>
      <c r="BH3728" s="171"/>
      <c r="BI3728" s="171"/>
      <c r="BJ3728" s="171"/>
      <c r="BK3728" s="171"/>
      <c r="BL3728" s="171"/>
      <c r="BM3728" s="171"/>
      <c r="BN3728" s="171"/>
      <c r="BO3728" s="171"/>
      <c r="BP3728" s="171"/>
      <c r="BQ3728" s="171"/>
      <c r="BR3728" s="171"/>
      <c r="BS3728" s="171"/>
      <c r="BT3728" s="171"/>
      <c r="BU3728" s="171"/>
      <c r="BV3728" s="171"/>
      <c r="BW3728" s="171"/>
      <c r="BX3728" s="171"/>
      <c r="BY3728" s="171"/>
      <c r="BZ3728" s="171"/>
      <c r="CA3728" s="171"/>
      <c r="CB3728" s="171"/>
      <c r="CC3728" s="171"/>
      <c r="CD3728" s="171"/>
      <c r="CE3728" s="171"/>
      <c r="CF3728" s="171"/>
      <c r="CG3728" s="171"/>
      <c r="CH3728" s="171"/>
      <c r="CI3728" s="171"/>
      <c r="CJ3728" s="171"/>
      <c r="CK3728" s="171"/>
      <c r="CL3728" s="171"/>
      <c r="CM3728" s="171"/>
      <c r="CN3728" s="171"/>
      <c r="CO3728" s="171"/>
      <c r="CP3728" s="171"/>
      <c r="CQ3728" s="171"/>
      <c r="CR3728" s="171"/>
      <c r="CS3728" s="171"/>
      <c r="CT3728" s="171"/>
      <c r="CU3728" s="171"/>
      <c r="CV3728" s="171"/>
      <c r="CW3728" s="171"/>
      <c r="CX3728" s="171"/>
      <c r="CY3728" s="171"/>
      <c r="CZ3728" s="171"/>
      <c r="DA3728" s="171"/>
      <c r="DB3728" s="171"/>
      <c r="DC3728" s="171"/>
      <c r="DD3728" s="171"/>
      <c r="DE3728" s="171"/>
      <c r="DF3728" s="171"/>
      <c r="DG3728" s="171"/>
      <c r="DH3728" s="171"/>
      <c r="DI3728" s="171"/>
      <c r="DJ3728" s="171"/>
      <c r="DK3728" s="171"/>
      <c r="DL3728" s="171"/>
      <c r="DM3728" s="171"/>
      <c r="DN3728" s="171"/>
      <c r="DO3728" s="171"/>
      <c r="DP3728" s="171"/>
      <c r="DQ3728" s="171"/>
      <c r="DR3728" s="171"/>
      <c r="DS3728" s="171"/>
      <c r="DT3728" s="171"/>
      <c r="DU3728" s="171"/>
      <c r="DV3728" s="171"/>
      <c r="DW3728" s="171"/>
      <c r="DX3728" s="171"/>
      <c r="DY3728" s="171"/>
      <c r="DZ3728" s="171"/>
      <c r="EA3728" s="171"/>
      <c r="EB3728" s="171"/>
      <c r="EC3728" s="171"/>
      <c r="ED3728" s="171"/>
      <c r="EE3728" s="171"/>
      <c r="EF3728" s="171"/>
      <c r="EG3728" s="171"/>
      <c r="EH3728" s="171"/>
      <c r="EI3728" s="171"/>
      <c r="EJ3728" s="171"/>
      <c r="EK3728" s="171"/>
      <c r="EL3728" s="171"/>
      <c r="EM3728" s="171"/>
      <c r="EN3728" s="171"/>
    </row>
    <row r="3729" spans="43:144" ht="15" x14ac:dyDescent="0.25">
      <c r="AQ3729" s="171"/>
      <c r="AR3729"/>
      <c r="AS3729"/>
      <c r="AT3729"/>
      <c r="AU3729"/>
      <c r="AV3729"/>
      <c r="AW3729"/>
      <c r="AX3729"/>
      <c r="AY3729"/>
      <c r="AZ3729"/>
      <c r="BA3729"/>
      <c r="BB3729"/>
      <c r="BC3729"/>
      <c r="BD3729"/>
      <c r="BE3729" s="171"/>
      <c r="BF3729" s="171"/>
      <c r="BG3729" s="171"/>
      <c r="BH3729" s="171"/>
      <c r="BI3729" s="171"/>
      <c r="BJ3729" s="171"/>
      <c r="BK3729" s="171"/>
      <c r="BL3729" s="171"/>
      <c r="BM3729" s="171"/>
      <c r="BN3729" s="171"/>
      <c r="BO3729" s="171"/>
      <c r="BP3729" s="171"/>
      <c r="BQ3729" s="171"/>
      <c r="BR3729" s="171"/>
      <c r="BS3729" s="171"/>
      <c r="BT3729" s="171"/>
      <c r="BU3729" s="171"/>
      <c r="BV3729" s="171"/>
      <c r="BW3729" s="171"/>
      <c r="BX3729" s="171"/>
      <c r="BY3729" s="171"/>
      <c r="BZ3729" s="171"/>
      <c r="CA3729" s="171"/>
      <c r="CB3729" s="171"/>
      <c r="CC3729" s="171"/>
      <c r="CD3729" s="171"/>
      <c r="CE3729" s="171"/>
      <c r="CF3729" s="171"/>
      <c r="CG3729" s="171"/>
      <c r="CH3729" s="171"/>
      <c r="CI3729" s="171"/>
      <c r="CJ3729" s="171"/>
      <c r="CK3729" s="171"/>
      <c r="CL3729" s="171"/>
      <c r="CM3729" s="171"/>
      <c r="CN3729" s="171"/>
      <c r="CO3729" s="171"/>
      <c r="CP3729" s="171"/>
      <c r="CQ3729" s="171"/>
      <c r="CR3729" s="171"/>
      <c r="CS3729" s="171"/>
      <c r="CT3729" s="171"/>
      <c r="CU3729" s="171"/>
      <c r="CV3729" s="171"/>
      <c r="CW3729" s="171"/>
      <c r="CX3729" s="171"/>
      <c r="CY3729" s="171"/>
      <c r="CZ3729" s="171"/>
      <c r="DA3729" s="171"/>
      <c r="DB3729" s="171"/>
      <c r="DC3729" s="171"/>
      <c r="DD3729" s="171"/>
      <c r="DE3729" s="171"/>
      <c r="DF3729" s="171"/>
      <c r="DG3729" s="171"/>
      <c r="DH3729" s="171"/>
      <c r="DI3729" s="171"/>
      <c r="DJ3729" s="171"/>
      <c r="DK3729" s="171"/>
      <c r="DL3729" s="171"/>
      <c r="DM3729" s="171"/>
      <c r="DN3729" s="171"/>
      <c r="DO3729" s="171"/>
      <c r="DP3729" s="171"/>
      <c r="DQ3729" s="171"/>
      <c r="DR3729" s="171"/>
      <c r="DS3729" s="171"/>
      <c r="DT3729" s="171"/>
      <c r="DU3729" s="171"/>
      <c r="DV3729" s="171"/>
      <c r="DW3729" s="171"/>
      <c r="DX3729" s="171"/>
      <c r="DY3729" s="171"/>
      <c r="DZ3729" s="171"/>
      <c r="EA3729" s="171"/>
      <c r="EB3729" s="171"/>
      <c r="EC3729" s="171"/>
      <c r="ED3729" s="171"/>
      <c r="EE3729" s="171"/>
      <c r="EF3729" s="171"/>
      <c r="EG3729" s="171"/>
      <c r="EH3729" s="171"/>
      <c r="EI3729" s="171"/>
      <c r="EJ3729" s="171"/>
      <c r="EK3729" s="171"/>
      <c r="EL3729" s="171"/>
      <c r="EM3729" s="171"/>
      <c r="EN3729" s="171"/>
    </row>
    <row r="3730" spans="43:144" ht="15" x14ac:dyDescent="0.25">
      <c r="AQ3730" s="171"/>
      <c r="AR3730"/>
      <c r="AS3730"/>
      <c r="AT3730"/>
      <c r="AU3730"/>
      <c r="AV3730"/>
      <c r="AW3730"/>
      <c r="AX3730"/>
      <c r="AY3730"/>
      <c r="AZ3730"/>
      <c r="BA3730"/>
      <c r="BB3730"/>
      <c r="BC3730"/>
      <c r="BD3730"/>
      <c r="BE3730" s="171"/>
      <c r="BF3730" s="171"/>
      <c r="BG3730" s="171"/>
      <c r="BH3730" s="171"/>
      <c r="BI3730" s="171"/>
      <c r="BJ3730" s="171"/>
      <c r="BK3730" s="171"/>
      <c r="BL3730" s="171"/>
      <c r="BM3730" s="171"/>
      <c r="BN3730" s="171"/>
      <c r="BO3730" s="171"/>
      <c r="BP3730" s="171"/>
      <c r="BQ3730" s="171"/>
      <c r="BR3730" s="171"/>
      <c r="BS3730" s="171"/>
      <c r="BT3730" s="171"/>
      <c r="BU3730" s="171"/>
      <c r="BV3730" s="171"/>
      <c r="BW3730" s="171"/>
      <c r="BX3730" s="171"/>
      <c r="BY3730" s="171"/>
      <c r="BZ3730" s="171"/>
      <c r="CA3730" s="171"/>
      <c r="CB3730" s="171"/>
      <c r="CC3730" s="171"/>
      <c r="CD3730" s="171"/>
      <c r="CE3730" s="171"/>
      <c r="CF3730" s="171"/>
      <c r="CG3730" s="171"/>
      <c r="CH3730" s="171"/>
      <c r="CI3730" s="171"/>
      <c r="CJ3730" s="171"/>
      <c r="CK3730" s="171"/>
      <c r="CL3730" s="171"/>
      <c r="CM3730" s="171"/>
      <c r="CN3730" s="171"/>
      <c r="CO3730" s="171"/>
      <c r="CP3730" s="171"/>
      <c r="CQ3730" s="171"/>
      <c r="CR3730" s="171"/>
      <c r="CS3730" s="171"/>
      <c r="CT3730" s="171"/>
      <c r="CU3730" s="171"/>
      <c r="CV3730" s="171"/>
      <c r="CW3730" s="171"/>
      <c r="CX3730" s="171"/>
      <c r="CY3730" s="171"/>
      <c r="CZ3730" s="171"/>
      <c r="DA3730" s="171"/>
      <c r="DB3730" s="171"/>
      <c r="DC3730" s="171"/>
      <c r="DD3730" s="171"/>
      <c r="DE3730" s="171"/>
      <c r="DF3730" s="171"/>
      <c r="DG3730" s="171"/>
      <c r="DH3730" s="171"/>
      <c r="DI3730" s="171"/>
      <c r="DJ3730" s="171"/>
      <c r="DK3730" s="171"/>
      <c r="DL3730" s="171"/>
      <c r="DM3730" s="171"/>
      <c r="DN3730" s="171"/>
      <c r="DO3730" s="171"/>
      <c r="DP3730" s="171"/>
      <c r="DQ3730" s="171"/>
      <c r="DR3730" s="171"/>
      <c r="DS3730" s="171"/>
      <c r="DT3730" s="171"/>
      <c r="DU3730" s="171"/>
      <c r="DV3730" s="171"/>
      <c r="DW3730" s="171"/>
      <c r="DX3730" s="171"/>
      <c r="DY3730" s="171"/>
      <c r="DZ3730" s="171"/>
      <c r="EA3730" s="171"/>
      <c r="EB3730" s="171"/>
      <c r="EC3730" s="171"/>
      <c r="ED3730" s="171"/>
      <c r="EE3730" s="171"/>
      <c r="EF3730" s="171"/>
      <c r="EG3730" s="171"/>
      <c r="EH3730" s="171"/>
      <c r="EI3730" s="171"/>
      <c r="EJ3730" s="171"/>
      <c r="EK3730" s="171"/>
      <c r="EL3730" s="171"/>
      <c r="EM3730" s="171"/>
      <c r="EN3730" s="171"/>
    </row>
    <row r="3731" spans="43:144" ht="15" x14ac:dyDescent="0.25">
      <c r="AQ3731" s="171"/>
      <c r="AR3731"/>
      <c r="AS3731"/>
      <c r="AT3731"/>
      <c r="AU3731"/>
      <c r="AV3731"/>
      <c r="AW3731"/>
      <c r="AX3731"/>
      <c r="AY3731"/>
      <c r="AZ3731"/>
      <c r="BA3731"/>
      <c r="BB3731"/>
      <c r="BC3731"/>
      <c r="BD3731"/>
      <c r="BE3731" s="171"/>
      <c r="BF3731" s="171"/>
      <c r="BG3731" s="171"/>
      <c r="BH3731" s="171"/>
      <c r="BI3731" s="171"/>
      <c r="BJ3731" s="171"/>
      <c r="BK3731" s="171"/>
      <c r="BL3731" s="171"/>
      <c r="BM3731" s="171"/>
      <c r="BN3731" s="171"/>
      <c r="BO3731" s="171"/>
      <c r="BP3731" s="171"/>
      <c r="BQ3731" s="171"/>
      <c r="BR3731" s="171"/>
      <c r="BS3731" s="171"/>
      <c r="BT3731" s="171"/>
      <c r="BU3731" s="171"/>
      <c r="BV3731" s="171"/>
      <c r="BW3731" s="171"/>
      <c r="BX3731" s="171"/>
      <c r="BY3731" s="171"/>
      <c r="BZ3731" s="171"/>
      <c r="CA3731" s="171"/>
      <c r="CB3731" s="171"/>
      <c r="CC3731" s="171"/>
      <c r="CD3731" s="171"/>
      <c r="CE3731" s="171"/>
      <c r="CF3731" s="171"/>
      <c r="CG3731" s="171"/>
      <c r="CH3731" s="171"/>
      <c r="CI3731" s="171"/>
      <c r="CJ3731" s="171"/>
      <c r="CK3731" s="171"/>
      <c r="CL3731" s="171"/>
      <c r="CM3731" s="171"/>
      <c r="CN3731" s="171"/>
      <c r="CO3731" s="171"/>
      <c r="CP3731" s="171"/>
      <c r="CQ3731" s="171"/>
      <c r="CR3731" s="171"/>
      <c r="CS3731" s="171"/>
      <c r="CT3731" s="171"/>
      <c r="CU3731" s="171"/>
      <c r="CV3731" s="171"/>
      <c r="CW3731" s="171"/>
      <c r="CX3731" s="171"/>
      <c r="CY3731" s="171"/>
      <c r="CZ3731" s="171"/>
      <c r="DA3731" s="171"/>
      <c r="DB3731" s="171"/>
      <c r="DC3731" s="171"/>
      <c r="DD3731" s="171"/>
      <c r="DE3731" s="171"/>
      <c r="DF3731" s="171"/>
      <c r="DG3731" s="171"/>
      <c r="DH3731" s="171"/>
      <c r="DI3731" s="171"/>
      <c r="DJ3731" s="171"/>
      <c r="DK3731" s="171"/>
      <c r="DL3731" s="171"/>
      <c r="DM3731" s="171"/>
      <c r="DN3731" s="171"/>
      <c r="DO3731" s="171"/>
      <c r="DP3731" s="171"/>
      <c r="DQ3731" s="171"/>
      <c r="DR3731" s="171"/>
      <c r="DS3731" s="171"/>
      <c r="DT3731" s="171"/>
      <c r="DU3731" s="171"/>
      <c r="DV3731" s="171"/>
      <c r="DW3731" s="171"/>
      <c r="DX3731" s="171"/>
      <c r="DY3731" s="171"/>
      <c r="DZ3731" s="171"/>
      <c r="EA3731" s="171"/>
      <c r="EB3731" s="171"/>
      <c r="EC3731" s="171"/>
      <c r="ED3731" s="171"/>
      <c r="EE3731" s="171"/>
      <c r="EF3731" s="171"/>
      <c r="EG3731" s="171"/>
      <c r="EH3731" s="171"/>
      <c r="EI3731" s="171"/>
      <c r="EJ3731" s="171"/>
      <c r="EK3731" s="171"/>
      <c r="EL3731" s="171"/>
      <c r="EM3731" s="171"/>
      <c r="EN3731" s="171"/>
    </row>
    <row r="3732" spans="43:144" ht="15" x14ac:dyDescent="0.25">
      <c r="AQ3732" s="171"/>
      <c r="AR3732"/>
      <c r="AS3732"/>
      <c r="AT3732"/>
      <c r="AU3732"/>
      <c r="AV3732"/>
      <c r="AW3732"/>
      <c r="AX3732"/>
      <c r="AY3732"/>
      <c r="AZ3732"/>
      <c r="BA3732"/>
      <c r="BB3732"/>
      <c r="BC3732"/>
      <c r="BD3732"/>
      <c r="BE3732" s="171"/>
      <c r="BF3732" s="171"/>
      <c r="BG3732" s="171"/>
      <c r="BH3732" s="171"/>
      <c r="BI3732" s="171"/>
      <c r="BJ3732" s="171"/>
      <c r="BK3732" s="171"/>
      <c r="BL3732" s="171"/>
      <c r="BM3732" s="171"/>
      <c r="BN3732" s="171"/>
      <c r="BO3732" s="171"/>
      <c r="BP3732" s="171"/>
      <c r="BQ3732" s="171"/>
      <c r="BR3732" s="171"/>
      <c r="BS3732" s="171"/>
      <c r="BT3732" s="171"/>
      <c r="BU3732" s="171"/>
      <c r="BV3732" s="171"/>
      <c r="BW3732" s="171"/>
      <c r="BX3732" s="171"/>
      <c r="BY3732" s="171"/>
      <c r="BZ3732" s="171"/>
      <c r="CA3732" s="171"/>
      <c r="CB3732" s="171"/>
      <c r="CC3732" s="171"/>
      <c r="CD3732" s="171"/>
      <c r="CE3732" s="171"/>
      <c r="CF3732" s="171"/>
      <c r="CG3732" s="171"/>
      <c r="CH3732" s="171"/>
      <c r="CI3732" s="171"/>
      <c r="CJ3732" s="171"/>
      <c r="CK3732" s="171"/>
      <c r="CL3732" s="171"/>
      <c r="CM3732" s="171"/>
      <c r="CN3732" s="171"/>
      <c r="CO3732" s="171"/>
      <c r="CP3732" s="171"/>
      <c r="CQ3732" s="171"/>
      <c r="CR3732" s="171"/>
      <c r="CS3732" s="171"/>
      <c r="CT3732" s="171"/>
      <c r="CU3732" s="171"/>
      <c r="CV3732" s="171"/>
      <c r="CW3732" s="171"/>
      <c r="CX3732" s="171"/>
      <c r="CY3732" s="171"/>
      <c r="CZ3732" s="171"/>
      <c r="DA3732" s="171"/>
      <c r="DB3732" s="171"/>
      <c r="DC3732" s="171"/>
      <c r="DD3732" s="171"/>
      <c r="DE3732" s="171"/>
      <c r="DF3732" s="171"/>
      <c r="DG3732" s="171"/>
      <c r="DH3732" s="171"/>
      <c r="DI3732" s="171"/>
      <c r="DJ3732" s="171"/>
      <c r="DK3732" s="171"/>
      <c r="DL3732" s="171"/>
      <c r="DM3732" s="171"/>
      <c r="DN3732" s="171"/>
      <c r="DO3732" s="171"/>
      <c r="DP3732" s="171"/>
      <c r="DQ3732" s="171"/>
      <c r="DR3732" s="171"/>
      <c r="DS3732" s="171"/>
      <c r="DT3732" s="171"/>
      <c r="DU3732" s="171"/>
      <c r="DV3732" s="171"/>
      <c r="DW3732" s="171"/>
      <c r="DX3732" s="171"/>
      <c r="DY3732" s="171"/>
      <c r="DZ3732" s="171"/>
      <c r="EA3732" s="171"/>
      <c r="EB3732" s="171"/>
      <c r="EC3732" s="171"/>
      <c r="ED3732" s="171"/>
      <c r="EE3732" s="171"/>
      <c r="EF3732" s="171"/>
      <c r="EG3732" s="171"/>
      <c r="EH3732" s="171"/>
      <c r="EI3732" s="171"/>
      <c r="EJ3732" s="171"/>
      <c r="EK3732" s="171"/>
      <c r="EL3732" s="171"/>
      <c r="EM3732" s="171"/>
      <c r="EN3732" s="171"/>
    </row>
    <row r="3733" spans="43:144" ht="15" x14ac:dyDescent="0.25">
      <c r="AQ3733" s="171"/>
      <c r="AR3733"/>
      <c r="AS3733"/>
      <c r="AT3733"/>
      <c r="AU3733"/>
      <c r="AV3733"/>
      <c r="AW3733"/>
      <c r="AX3733"/>
      <c r="AY3733"/>
      <c r="AZ3733"/>
      <c r="BA3733"/>
      <c r="BB3733"/>
      <c r="BC3733"/>
      <c r="BD3733"/>
      <c r="BE3733" s="171"/>
      <c r="BF3733" s="171"/>
      <c r="BG3733" s="171"/>
      <c r="BH3733" s="171"/>
      <c r="BI3733" s="171"/>
      <c r="BJ3733" s="171"/>
      <c r="BK3733" s="171"/>
      <c r="BL3733" s="171"/>
      <c r="BM3733" s="171"/>
      <c r="BN3733" s="171"/>
      <c r="BO3733" s="171"/>
      <c r="BP3733" s="171"/>
      <c r="BQ3733" s="171"/>
      <c r="BR3733" s="171"/>
      <c r="BS3733" s="171"/>
      <c r="BT3733" s="171"/>
      <c r="BU3733" s="171"/>
      <c r="BV3733" s="171"/>
      <c r="BW3733" s="171"/>
      <c r="BX3733" s="171"/>
      <c r="BY3733" s="171"/>
      <c r="BZ3733" s="171"/>
      <c r="CA3733" s="171"/>
      <c r="CB3733" s="171"/>
      <c r="CC3733" s="171"/>
      <c r="CD3733" s="171"/>
      <c r="CE3733" s="171"/>
      <c r="CF3733" s="171"/>
      <c r="CG3733" s="171"/>
      <c r="CH3733" s="171"/>
      <c r="CI3733" s="171"/>
      <c r="CJ3733" s="171"/>
      <c r="CK3733" s="171"/>
      <c r="CL3733" s="171"/>
      <c r="CM3733" s="171"/>
      <c r="CN3733" s="171"/>
      <c r="CO3733" s="171"/>
      <c r="CP3733" s="171"/>
      <c r="CQ3733" s="171"/>
      <c r="CR3733" s="171"/>
      <c r="CS3733" s="171"/>
      <c r="CT3733" s="171"/>
      <c r="CU3733" s="171"/>
      <c r="CV3733" s="171"/>
      <c r="CW3733" s="171"/>
      <c r="CX3733" s="171"/>
      <c r="CY3733" s="171"/>
      <c r="CZ3733" s="171"/>
      <c r="DA3733" s="171"/>
      <c r="DB3733" s="171"/>
      <c r="DC3733" s="171"/>
      <c r="DD3733" s="171"/>
      <c r="DE3733" s="171"/>
      <c r="DF3733" s="171"/>
      <c r="DG3733" s="171"/>
      <c r="DH3733" s="171"/>
      <c r="DI3733" s="171"/>
      <c r="DJ3733" s="171"/>
      <c r="DK3733" s="171"/>
      <c r="DL3733" s="171"/>
      <c r="DM3733" s="171"/>
      <c r="DN3733" s="171"/>
      <c r="DO3733" s="171"/>
      <c r="DP3733" s="171"/>
      <c r="DQ3733" s="171"/>
      <c r="DR3733" s="171"/>
      <c r="DS3733" s="171"/>
      <c r="DT3733" s="171"/>
      <c r="DU3733" s="171"/>
      <c r="DV3733" s="171"/>
      <c r="DW3733" s="171"/>
      <c r="DX3733" s="171"/>
      <c r="DY3733" s="171"/>
      <c r="DZ3733" s="171"/>
      <c r="EA3733" s="171"/>
      <c r="EB3733" s="171"/>
      <c r="EC3733" s="171"/>
      <c r="ED3733" s="171"/>
      <c r="EE3733" s="171"/>
      <c r="EF3733" s="171"/>
      <c r="EG3733" s="171"/>
      <c r="EH3733" s="171"/>
      <c r="EI3733" s="171"/>
      <c r="EJ3733" s="171"/>
      <c r="EK3733" s="171"/>
      <c r="EL3733" s="171"/>
      <c r="EM3733" s="171"/>
      <c r="EN3733" s="171"/>
    </row>
    <row r="3734" spans="43:144" ht="15" x14ac:dyDescent="0.25">
      <c r="AQ3734" s="171"/>
      <c r="AR3734"/>
      <c r="AS3734"/>
      <c r="AT3734"/>
      <c r="AU3734"/>
      <c r="AV3734"/>
      <c r="AW3734"/>
      <c r="AX3734"/>
      <c r="AY3734"/>
      <c r="AZ3734"/>
      <c r="BA3734"/>
      <c r="BB3734"/>
      <c r="BC3734"/>
      <c r="BD3734"/>
      <c r="BE3734" s="171"/>
      <c r="BF3734" s="171"/>
      <c r="BG3734" s="171"/>
      <c r="BH3734" s="171"/>
      <c r="BI3734" s="171"/>
      <c r="BJ3734" s="171"/>
      <c r="BK3734" s="171"/>
      <c r="BL3734" s="171"/>
      <c r="BM3734" s="171"/>
      <c r="BN3734" s="171"/>
      <c r="BO3734" s="171"/>
      <c r="BP3734" s="171"/>
      <c r="BQ3734" s="171"/>
      <c r="BR3734" s="171"/>
      <c r="BS3734" s="171"/>
      <c r="BT3734" s="171"/>
      <c r="BU3734" s="171"/>
      <c r="BV3734" s="171"/>
      <c r="BW3734" s="171"/>
      <c r="BX3734" s="171"/>
      <c r="BY3734" s="171"/>
      <c r="BZ3734" s="171"/>
      <c r="CA3734" s="171"/>
      <c r="CB3734" s="171"/>
      <c r="CC3734" s="171"/>
      <c r="CD3734" s="171"/>
      <c r="CE3734" s="171"/>
      <c r="CF3734" s="171"/>
      <c r="CG3734" s="171"/>
      <c r="CH3734" s="171"/>
      <c r="CI3734" s="171"/>
      <c r="CJ3734" s="171"/>
      <c r="CK3734" s="171"/>
      <c r="CL3734" s="171"/>
      <c r="CM3734" s="171"/>
      <c r="CN3734" s="171"/>
      <c r="CO3734" s="171"/>
      <c r="CP3734" s="171"/>
      <c r="CQ3734" s="171"/>
      <c r="CR3734" s="171"/>
      <c r="CS3734" s="171"/>
      <c r="CT3734" s="171"/>
      <c r="CU3734" s="171"/>
      <c r="CV3734" s="171"/>
      <c r="CW3734" s="171"/>
      <c r="CX3734" s="171"/>
      <c r="CY3734" s="171"/>
      <c r="CZ3734" s="171"/>
      <c r="DA3734" s="171"/>
      <c r="DB3734" s="171"/>
      <c r="DC3734" s="171"/>
      <c r="DD3734" s="171"/>
      <c r="DE3734" s="171"/>
      <c r="DF3734" s="171"/>
      <c r="DG3734" s="171"/>
      <c r="DH3734" s="171"/>
      <c r="DI3734" s="171"/>
      <c r="DJ3734" s="171"/>
      <c r="DK3734" s="171"/>
      <c r="DL3734" s="171"/>
      <c r="DM3734" s="171"/>
      <c r="DN3734" s="171"/>
      <c r="DO3734" s="171"/>
      <c r="DP3734" s="171"/>
      <c r="DQ3734" s="171"/>
      <c r="DR3734" s="171"/>
      <c r="DS3734" s="171"/>
      <c r="DT3734" s="171"/>
      <c r="DU3734" s="171"/>
      <c r="DV3734" s="171"/>
      <c r="DW3734" s="171"/>
      <c r="DX3734" s="171"/>
      <c r="DY3734" s="171"/>
      <c r="DZ3734" s="171"/>
      <c r="EA3734" s="171"/>
      <c r="EB3734" s="171"/>
      <c r="EC3734" s="171"/>
      <c r="ED3734" s="171"/>
      <c r="EE3734" s="171"/>
      <c r="EF3734" s="171"/>
      <c r="EG3734" s="171"/>
      <c r="EH3734" s="171"/>
      <c r="EI3734" s="171"/>
      <c r="EJ3734" s="171"/>
      <c r="EK3734" s="171"/>
      <c r="EL3734" s="171"/>
      <c r="EM3734" s="171"/>
      <c r="EN3734" s="171"/>
    </row>
    <row r="3735" spans="43:144" ht="15" x14ac:dyDescent="0.25">
      <c r="AQ3735" s="171"/>
      <c r="AR3735"/>
      <c r="AS3735"/>
      <c r="AT3735"/>
      <c r="AU3735"/>
      <c r="AV3735"/>
      <c r="AW3735"/>
      <c r="AX3735"/>
      <c r="AY3735"/>
      <c r="AZ3735"/>
      <c r="BA3735"/>
      <c r="BB3735"/>
      <c r="BC3735"/>
      <c r="BD3735"/>
      <c r="BE3735" s="171"/>
      <c r="BF3735" s="171"/>
      <c r="BG3735" s="171"/>
      <c r="BH3735" s="171"/>
      <c r="BI3735" s="171"/>
      <c r="BJ3735" s="171"/>
      <c r="BK3735" s="171"/>
      <c r="BL3735" s="171"/>
      <c r="BM3735" s="171"/>
      <c r="BN3735" s="171"/>
      <c r="BO3735" s="171"/>
      <c r="BP3735" s="171"/>
      <c r="BQ3735" s="171"/>
      <c r="BR3735" s="171"/>
      <c r="BS3735" s="171"/>
      <c r="BT3735" s="171"/>
      <c r="BU3735" s="171"/>
      <c r="BV3735" s="171"/>
      <c r="BW3735" s="171"/>
      <c r="BX3735" s="171"/>
      <c r="BY3735" s="171"/>
      <c r="BZ3735" s="171"/>
      <c r="CA3735" s="171"/>
      <c r="CB3735" s="171"/>
      <c r="CC3735" s="171"/>
      <c r="CD3735" s="171"/>
      <c r="CE3735" s="171"/>
      <c r="CF3735" s="171"/>
      <c r="CG3735" s="171"/>
      <c r="CH3735" s="171"/>
      <c r="CI3735" s="171"/>
      <c r="CJ3735" s="171"/>
      <c r="CK3735" s="171"/>
      <c r="CL3735" s="171"/>
      <c r="CM3735" s="171"/>
      <c r="CN3735" s="171"/>
      <c r="CO3735" s="171"/>
      <c r="CP3735" s="171"/>
      <c r="CQ3735" s="171"/>
      <c r="CR3735" s="171"/>
      <c r="CS3735" s="171"/>
      <c r="CT3735" s="171"/>
      <c r="CU3735" s="171"/>
      <c r="CV3735" s="171"/>
      <c r="CW3735" s="171"/>
      <c r="CX3735" s="171"/>
      <c r="CY3735" s="171"/>
      <c r="CZ3735" s="171"/>
      <c r="DA3735" s="171"/>
      <c r="DB3735" s="171"/>
      <c r="DC3735" s="171"/>
      <c r="DD3735" s="171"/>
      <c r="DE3735" s="171"/>
      <c r="DF3735" s="171"/>
      <c r="DG3735" s="171"/>
      <c r="DH3735" s="171"/>
      <c r="DI3735" s="171"/>
      <c r="DJ3735" s="171"/>
      <c r="DK3735" s="171"/>
      <c r="DL3735" s="171"/>
      <c r="DM3735" s="171"/>
      <c r="DN3735" s="171"/>
      <c r="DO3735" s="171"/>
      <c r="DP3735" s="171"/>
      <c r="DQ3735" s="171"/>
      <c r="DR3735" s="171"/>
      <c r="DS3735" s="171"/>
      <c r="DT3735" s="171"/>
      <c r="DU3735" s="171"/>
      <c r="DV3735" s="171"/>
      <c r="DW3735" s="171"/>
      <c r="DX3735" s="171"/>
      <c r="DY3735" s="171"/>
      <c r="DZ3735" s="171"/>
      <c r="EA3735" s="171"/>
      <c r="EB3735" s="171"/>
      <c r="EC3735" s="171"/>
      <c r="ED3735" s="171"/>
      <c r="EE3735" s="171"/>
      <c r="EF3735" s="171"/>
      <c r="EG3735" s="171"/>
      <c r="EH3735" s="171"/>
      <c r="EI3735" s="171"/>
      <c r="EJ3735" s="171"/>
      <c r="EK3735" s="171"/>
      <c r="EL3735" s="171"/>
      <c r="EM3735" s="171"/>
      <c r="EN3735" s="171"/>
    </row>
    <row r="3736" spans="43:144" ht="15" x14ac:dyDescent="0.25">
      <c r="AQ3736" s="171"/>
      <c r="AR3736"/>
      <c r="AS3736"/>
      <c r="AT3736"/>
      <c r="AU3736"/>
      <c r="AV3736"/>
      <c r="AW3736"/>
      <c r="AX3736"/>
      <c r="AY3736"/>
      <c r="AZ3736"/>
      <c r="BA3736"/>
      <c r="BB3736"/>
      <c r="BC3736"/>
      <c r="BD3736"/>
      <c r="BE3736" s="171"/>
      <c r="BF3736" s="171"/>
      <c r="BG3736" s="171"/>
      <c r="BH3736" s="171"/>
      <c r="BI3736" s="171"/>
      <c r="BJ3736" s="171"/>
      <c r="BK3736" s="171"/>
      <c r="BL3736" s="171"/>
      <c r="BM3736" s="171"/>
      <c r="BN3736" s="171"/>
      <c r="BO3736" s="171"/>
      <c r="BP3736" s="171"/>
      <c r="BQ3736" s="171"/>
      <c r="BR3736" s="171"/>
      <c r="BS3736" s="171"/>
      <c r="BT3736" s="171"/>
      <c r="BU3736" s="171"/>
      <c r="BV3736" s="171"/>
      <c r="BW3736" s="171"/>
      <c r="BX3736" s="171"/>
      <c r="BY3736" s="171"/>
      <c r="BZ3736" s="171"/>
      <c r="CA3736" s="171"/>
      <c r="CB3736" s="171"/>
      <c r="CC3736" s="171"/>
      <c r="CD3736" s="171"/>
      <c r="CE3736" s="171"/>
      <c r="CF3736" s="171"/>
      <c r="CG3736" s="171"/>
      <c r="CH3736" s="171"/>
      <c r="CI3736" s="171"/>
      <c r="CJ3736" s="171"/>
      <c r="CK3736" s="171"/>
      <c r="CL3736" s="171"/>
      <c r="CM3736" s="171"/>
      <c r="CN3736" s="171"/>
      <c r="CO3736" s="171"/>
      <c r="CP3736" s="171"/>
      <c r="CQ3736" s="171"/>
      <c r="CR3736" s="171"/>
      <c r="CS3736" s="171"/>
      <c r="CT3736" s="171"/>
      <c r="CU3736" s="171"/>
      <c r="CV3736" s="171"/>
      <c r="CW3736" s="171"/>
      <c r="CX3736" s="171"/>
      <c r="CY3736" s="171"/>
      <c r="CZ3736" s="171"/>
      <c r="DA3736" s="171"/>
      <c r="DB3736" s="171"/>
      <c r="DC3736" s="171"/>
      <c r="DD3736" s="171"/>
      <c r="DE3736" s="171"/>
      <c r="DF3736" s="171"/>
      <c r="DG3736" s="171"/>
      <c r="DH3736" s="171"/>
      <c r="DI3736" s="171"/>
      <c r="DJ3736" s="171"/>
      <c r="DK3736" s="171"/>
      <c r="DL3736" s="171"/>
      <c r="DM3736" s="171"/>
      <c r="DN3736" s="171"/>
      <c r="DO3736" s="171"/>
      <c r="DP3736" s="171"/>
      <c r="DQ3736" s="171"/>
      <c r="DR3736" s="171"/>
      <c r="DS3736" s="171"/>
      <c r="DT3736" s="171"/>
      <c r="DU3736" s="171"/>
      <c r="DV3736" s="171"/>
      <c r="DW3736" s="171"/>
      <c r="DX3736" s="171"/>
      <c r="DY3736" s="171"/>
      <c r="DZ3736" s="171"/>
      <c r="EA3736" s="171"/>
      <c r="EB3736" s="171"/>
      <c r="EC3736" s="171"/>
      <c r="ED3736" s="171"/>
      <c r="EE3736" s="171"/>
      <c r="EF3736" s="171"/>
      <c r="EG3736" s="171"/>
      <c r="EH3736" s="171"/>
      <c r="EI3736" s="171"/>
      <c r="EJ3736" s="171"/>
      <c r="EK3736" s="171"/>
      <c r="EL3736" s="171"/>
      <c r="EM3736" s="171"/>
      <c r="EN3736" s="171"/>
    </row>
    <row r="3737" spans="43:144" ht="15" x14ac:dyDescent="0.25">
      <c r="AQ3737" s="171"/>
      <c r="AR3737"/>
      <c r="AS3737"/>
      <c r="AT3737"/>
      <c r="AU3737"/>
      <c r="AV3737"/>
      <c r="AW3737"/>
      <c r="AX3737"/>
      <c r="AY3737"/>
      <c r="AZ3737"/>
      <c r="BA3737"/>
      <c r="BB3737"/>
      <c r="BC3737"/>
      <c r="BD3737"/>
      <c r="BE3737" s="171"/>
      <c r="BF3737" s="171"/>
      <c r="BG3737" s="171"/>
      <c r="BH3737" s="171"/>
      <c r="BI3737" s="171"/>
      <c r="BJ3737" s="171"/>
      <c r="BK3737" s="171"/>
      <c r="BL3737" s="171"/>
      <c r="BM3737" s="171"/>
      <c r="BN3737" s="171"/>
      <c r="BO3737" s="171"/>
      <c r="BP3737" s="171"/>
      <c r="BQ3737" s="171"/>
      <c r="BR3737" s="171"/>
      <c r="BS3737" s="171"/>
      <c r="BT3737" s="171"/>
      <c r="BU3737" s="171"/>
      <c r="BV3737" s="171"/>
      <c r="BW3737" s="171"/>
      <c r="BX3737" s="171"/>
      <c r="BY3737" s="171"/>
      <c r="BZ3737" s="171"/>
      <c r="CA3737" s="171"/>
      <c r="CB3737" s="171"/>
      <c r="CC3737" s="171"/>
      <c r="CD3737" s="171"/>
      <c r="CE3737" s="171"/>
      <c r="CF3737" s="171"/>
      <c r="CG3737" s="171"/>
      <c r="CH3737" s="171"/>
      <c r="CI3737" s="171"/>
      <c r="CJ3737" s="171"/>
      <c r="CK3737" s="171"/>
      <c r="CL3737" s="171"/>
      <c r="CM3737" s="171"/>
      <c r="CN3737" s="171"/>
      <c r="CO3737" s="171"/>
      <c r="CP3737" s="171"/>
      <c r="CQ3737" s="171"/>
      <c r="CR3737" s="171"/>
      <c r="CS3737" s="171"/>
      <c r="CT3737" s="171"/>
      <c r="CU3737" s="171"/>
      <c r="CV3737" s="171"/>
      <c r="CW3737" s="171"/>
      <c r="CX3737" s="171"/>
      <c r="CY3737" s="171"/>
      <c r="CZ3737" s="171"/>
      <c r="DA3737" s="171"/>
      <c r="DB3737" s="171"/>
      <c r="DC3737" s="171"/>
      <c r="DD3737" s="171"/>
      <c r="DE3737" s="171"/>
      <c r="DF3737" s="171"/>
      <c r="DG3737" s="171"/>
      <c r="DH3737" s="171"/>
      <c r="DI3737" s="171"/>
      <c r="DJ3737" s="171"/>
      <c r="DK3737" s="171"/>
      <c r="DL3737" s="171"/>
      <c r="DM3737" s="171"/>
      <c r="DN3737" s="171"/>
      <c r="DO3737" s="171"/>
      <c r="DP3737" s="171"/>
      <c r="DQ3737" s="171"/>
      <c r="DR3737" s="171"/>
      <c r="DS3737" s="171"/>
      <c r="DT3737" s="171"/>
      <c r="DU3737" s="171"/>
      <c r="DV3737" s="171"/>
      <c r="DW3737" s="171"/>
      <c r="DX3737" s="171"/>
      <c r="DY3737" s="171"/>
      <c r="DZ3737" s="171"/>
      <c r="EA3737" s="171"/>
      <c r="EB3737" s="171"/>
      <c r="EC3737" s="171"/>
      <c r="ED3737" s="171"/>
      <c r="EE3737" s="171"/>
      <c r="EF3737" s="171"/>
      <c r="EG3737" s="171"/>
      <c r="EH3737" s="171"/>
      <c r="EI3737" s="171"/>
      <c r="EJ3737" s="171"/>
      <c r="EK3737" s="171"/>
      <c r="EL3737" s="171"/>
      <c r="EM3737" s="171"/>
      <c r="EN3737" s="171"/>
    </row>
    <row r="3738" spans="43:144" ht="15" x14ac:dyDescent="0.25">
      <c r="AQ3738" s="171"/>
      <c r="AR3738"/>
      <c r="AS3738"/>
      <c r="AT3738"/>
      <c r="AU3738"/>
      <c r="AV3738"/>
      <c r="AW3738"/>
      <c r="AX3738"/>
      <c r="AY3738"/>
      <c r="AZ3738"/>
      <c r="BA3738"/>
      <c r="BB3738"/>
      <c r="BC3738"/>
      <c r="BD3738"/>
      <c r="BE3738" s="171"/>
      <c r="BF3738" s="171"/>
      <c r="BG3738" s="171"/>
      <c r="BH3738" s="171"/>
      <c r="BI3738" s="171"/>
      <c r="BJ3738" s="171"/>
      <c r="BK3738" s="171"/>
      <c r="BL3738" s="171"/>
      <c r="BM3738" s="171"/>
      <c r="BN3738" s="171"/>
      <c r="BO3738" s="171"/>
      <c r="BP3738" s="171"/>
      <c r="BQ3738" s="171"/>
      <c r="BR3738" s="171"/>
      <c r="BS3738" s="171"/>
      <c r="BT3738" s="171"/>
      <c r="BU3738" s="171"/>
      <c r="BV3738" s="171"/>
      <c r="BW3738" s="171"/>
      <c r="BX3738" s="171"/>
      <c r="BY3738" s="171"/>
      <c r="BZ3738" s="171"/>
      <c r="CA3738" s="171"/>
      <c r="CB3738" s="171"/>
      <c r="CC3738" s="171"/>
      <c r="CD3738" s="171"/>
      <c r="CE3738" s="171"/>
      <c r="CF3738" s="171"/>
      <c r="CG3738" s="171"/>
      <c r="CH3738" s="171"/>
      <c r="CI3738" s="171"/>
      <c r="CJ3738" s="171"/>
      <c r="CK3738" s="171"/>
      <c r="CL3738" s="171"/>
      <c r="CM3738" s="171"/>
      <c r="CN3738" s="171"/>
      <c r="CO3738" s="171"/>
      <c r="CP3738" s="171"/>
      <c r="CQ3738" s="171"/>
      <c r="CR3738" s="171"/>
      <c r="CS3738" s="171"/>
      <c r="CT3738" s="171"/>
      <c r="CU3738" s="171"/>
      <c r="CV3738" s="171"/>
      <c r="CW3738" s="171"/>
      <c r="CX3738" s="171"/>
      <c r="CY3738" s="171"/>
      <c r="CZ3738" s="171"/>
      <c r="DA3738" s="171"/>
      <c r="DB3738" s="171"/>
      <c r="DC3738" s="171"/>
      <c r="DD3738" s="171"/>
      <c r="DE3738" s="171"/>
      <c r="DF3738" s="171"/>
      <c r="DG3738" s="171"/>
      <c r="DH3738" s="171"/>
      <c r="DI3738" s="171"/>
      <c r="DJ3738" s="171"/>
      <c r="DK3738" s="171"/>
      <c r="DL3738" s="171"/>
      <c r="DM3738" s="171"/>
      <c r="DN3738" s="171"/>
      <c r="DO3738" s="171"/>
      <c r="DP3738" s="171"/>
      <c r="DQ3738" s="171"/>
      <c r="DR3738" s="171"/>
      <c r="DS3738" s="171"/>
      <c r="DT3738" s="171"/>
      <c r="DU3738" s="171"/>
      <c r="DV3738" s="171"/>
      <c r="DW3738" s="171"/>
      <c r="DX3738" s="171"/>
      <c r="DY3738" s="171"/>
      <c r="DZ3738" s="171"/>
      <c r="EA3738" s="171"/>
      <c r="EB3738" s="171"/>
      <c r="EC3738" s="171"/>
      <c r="ED3738" s="171"/>
      <c r="EE3738" s="171"/>
      <c r="EF3738" s="171"/>
      <c r="EG3738" s="171"/>
      <c r="EH3738" s="171"/>
      <c r="EI3738" s="171"/>
      <c r="EJ3738" s="171"/>
      <c r="EK3738" s="171"/>
      <c r="EL3738" s="171"/>
      <c r="EM3738" s="171"/>
      <c r="EN3738" s="171"/>
    </row>
    <row r="3739" spans="43:144" ht="15" x14ac:dyDescent="0.25">
      <c r="AQ3739" s="171"/>
      <c r="AR3739"/>
      <c r="AS3739"/>
      <c r="AT3739"/>
      <c r="AU3739"/>
      <c r="AV3739"/>
      <c r="AW3739"/>
      <c r="AX3739"/>
      <c r="AY3739"/>
      <c r="AZ3739"/>
      <c r="BA3739"/>
      <c r="BB3739"/>
      <c r="BC3739"/>
      <c r="BD3739"/>
      <c r="BE3739" s="171"/>
      <c r="BF3739" s="171"/>
      <c r="BG3739" s="171"/>
      <c r="BH3739" s="171"/>
      <c r="BI3739" s="171"/>
      <c r="BJ3739" s="171"/>
      <c r="BK3739" s="171"/>
      <c r="BL3739" s="171"/>
      <c r="BM3739" s="171"/>
      <c r="BN3739" s="171"/>
      <c r="BO3739" s="171"/>
      <c r="BP3739" s="171"/>
      <c r="BQ3739" s="171"/>
      <c r="BR3739" s="171"/>
      <c r="BS3739" s="171"/>
      <c r="BT3739" s="171"/>
      <c r="BU3739" s="171"/>
      <c r="BV3739" s="171"/>
      <c r="BW3739" s="171"/>
      <c r="BX3739" s="171"/>
      <c r="BY3739" s="171"/>
      <c r="BZ3739" s="171"/>
      <c r="CA3739" s="171"/>
      <c r="CB3739" s="171"/>
      <c r="CC3739" s="171"/>
      <c r="CD3739" s="171"/>
      <c r="CE3739" s="171"/>
      <c r="CF3739" s="171"/>
      <c r="CG3739" s="171"/>
      <c r="CH3739" s="171"/>
      <c r="CI3739" s="171"/>
      <c r="CJ3739" s="171"/>
      <c r="CK3739" s="171"/>
      <c r="CL3739" s="171"/>
      <c r="CM3739" s="171"/>
      <c r="CN3739" s="171"/>
      <c r="CO3739" s="171"/>
      <c r="CP3739" s="171"/>
      <c r="CQ3739" s="171"/>
      <c r="CR3739" s="171"/>
      <c r="CS3739" s="171"/>
      <c r="CT3739" s="171"/>
      <c r="CU3739" s="171"/>
      <c r="CV3739" s="171"/>
      <c r="CW3739" s="171"/>
      <c r="CX3739" s="171"/>
      <c r="CY3739" s="171"/>
      <c r="CZ3739" s="171"/>
      <c r="DA3739" s="171"/>
      <c r="DB3739" s="171"/>
      <c r="DC3739" s="171"/>
      <c r="DD3739" s="171"/>
      <c r="DE3739" s="171"/>
      <c r="DF3739" s="171"/>
      <c r="DG3739" s="171"/>
      <c r="DH3739" s="171"/>
      <c r="DI3739" s="171"/>
      <c r="DJ3739" s="171"/>
      <c r="DK3739" s="171"/>
      <c r="DL3739" s="171"/>
      <c r="DM3739" s="171"/>
      <c r="DN3739" s="171"/>
      <c r="DO3739" s="171"/>
      <c r="DP3739" s="171"/>
      <c r="DQ3739" s="171"/>
      <c r="DR3739" s="171"/>
      <c r="DS3739" s="171"/>
      <c r="DT3739" s="171"/>
      <c r="DU3739" s="171"/>
      <c r="DV3739" s="171"/>
      <c r="DW3739" s="171"/>
      <c r="DX3739" s="171"/>
      <c r="DY3739" s="171"/>
      <c r="DZ3739" s="171"/>
      <c r="EA3739" s="171"/>
      <c r="EB3739" s="171"/>
      <c r="EC3739" s="171"/>
      <c r="ED3739" s="171"/>
      <c r="EE3739" s="171"/>
      <c r="EF3739" s="171"/>
      <c r="EG3739" s="171"/>
      <c r="EH3739" s="171"/>
      <c r="EI3739" s="171"/>
      <c r="EJ3739" s="171"/>
      <c r="EK3739" s="171"/>
      <c r="EL3739" s="171"/>
      <c r="EM3739" s="171"/>
      <c r="EN3739" s="171"/>
    </row>
    <row r="3740" spans="43:144" ht="15" x14ac:dyDescent="0.25">
      <c r="AQ3740" s="171"/>
      <c r="AR3740"/>
      <c r="AS3740"/>
      <c r="AT3740"/>
      <c r="AU3740"/>
      <c r="AV3740"/>
      <c r="AW3740"/>
      <c r="AX3740"/>
      <c r="AY3740"/>
      <c r="AZ3740"/>
      <c r="BA3740"/>
      <c r="BB3740"/>
      <c r="BC3740"/>
      <c r="BD3740"/>
      <c r="BE3740" s="171"/>
      <c r="BF3740" s="171"/>
      <c r="BG3740" s="171"/>
      <c r="BH3740" s="171"/>
      <c r="BI3740" s="171"/>
      <c r="BJ3740" s="171"/>
      <c r="BK3740" s="171"/>
      <c r="BL3740" s="171"/>
      <c r="BM3740" s="171"/>
      <c r="BN3740" s="171"/>
      <c r="BO3740" s="171"/>
      <c r="BP3740" s="171"/>
      <c r="BQ3740" s="171"/>
      <c r="BR3740" s="171"/>
      <c r="BS3740" s="171"/>
      <c r="BT3740" s="171"/>
      <c r="BU3740" s="171"/>
      <c r="BV3740" s="171"/>
      <c r="BW3740" s="171"/>
      <c r="BX3740" s="171"/>
      <c r="BY3740" s="171"/>
      <c r="BZ3740" s="171"/>
      <c r="CA3740" s="171"/>
      <c r="CB3740" s="171"/>
      <c r="CC3740" s="171"/>
      <c r="CD3740" s="171"/>
      <c r="CE3740" s="171"/>
      <c r="CF3740" s="171"/>
      <c r="CG3740" s="171"/>
      <c r="CH3740" s="171"/>
      <c r="CI3740" s="171"/>
      <c r="CJ3740" s="171"/>
      <c r="CK3740" s="171"/>
      <c r="CL3740" s="171"/>
      <c r="CM3740" s="171"/>
      <c r="CN3740" s="171"/>
      <c r="CO3740" s="171"/>
      <c r="CP3740" s="171"/>
      <c r="CQ3740" s="171"/>
      <c r="CR3740" s="171"/>
      <c r="CS3740" s="171"/>
      <c r="CT3740" s="171"/>
      <c r="CU3740" s="171"/>
      <c r="CV3740" s="171"/>
      <c r="CW3740" s="171"/>
      <c r="CX3740" s="171"/>
      <c r="CY3740" s="171"/>
      <c r="CZ3740" s="171"/>
      <c r="DA3740" s="171"/>
      <c r="DB3740" s="171"/>
      <c r="DC3740" s="171"/>
      <c r="DD3740" s="171"/>
      <c r="DE3740" s="171"/>
      <c r="DF3740" s="171"/>
      <c r="DG3740" s="171"/>
      <c r="DH3740" s="171"/>
      <c r="DI3740" s="171"/>
      <c r="DJ3740" s="171"/>
      <c r="DK3740" s="171"/>
      <c r="DL3740" s="171"/>
      <c r="DM3740" s="171"/>
      <c r="DN3740" s="171"/>
      <c r="DO3740" s="171"/>
      <c r="DP3740" s="171"/>
      <c r="DQ3740" s="171"/>
      <c r="DR3740" s="171"/>
      <c r="DS3740" s="171"/>
      <c r="DT3740" s="171"/>
      <c r="DU3740" s="171"/>
      <c r="DV3740" s="171"/>
      <c r="DW3740" s="171"/>
      <c r="DX3740" s="171"/>
      <c r="DY3740" s="171"/>
      <c r="DZ3740" s="171"/>
      <c r="EA3740" s="171"/>
      <c r="EB3740" s="171"/>
      <c r="EC3740" s="171"/>
      <c r="ED3740" s="171"/>
      <c r="EE3740" s="171"/>
      <c r="EF3740" s="171"/>
      <c r="EG3740" s="171"/>
      <c r="EH3740" s="171"/>
      <c r="EI3740" s="171"/>
      <c r="EJ3740" s="171"/>
      <c r="EK3740" s="171"/>
      <c r="EL3740" s="171"/>
      <c r="EM3740" s="171"/>
      <c r="EN3740" s="171"/>
    </row>
    <row r="3741" spans="43:144" ht="15" x14ac:dyDescent="0.25">
      <c r="AQ3741" s="171"/>
      <c r="AR3741"/>
      <c r="AS3741"/>
      <c r="AT3741"/>
      <c r="AU3741"/>
      <c r="AV3741"/>
      <c r="AW3741"/>
      <c r="AX3741"/>
      <c r="AY3741"/>
      <c r="AZ3741"/>
      <c r="BA3741"/>
      <c r="BB3741"/>
      <c r="BC3741"/>
      <c r="BD3741"/>
      <c r="BE3741" s="171"/>
      <c r="BF3741" s="171"/>
      <c r="BG3741" s="171"/>
      <c r="BH3741" s="171"/>
      <c r="BI3741" s="171"/>
      <c r="BJ3741" s="171"/>
      <c r="BK3741" s="171"/>
      <c r="BL3741" s="171"/>
      <c r="BM3741" s="171"/>
      <c r="BN3741" s="171"/>
      <c r="BO3741" s="171"/>
      <c r="BP3741" s="171"/>
      <c r="BQ3741" s="171"/>
      <c r="BR3741" s="171"/>
      <c r="BS3741" s="171"/>
      <c r="BT3741" s="171"/>
      <c r="BU3741" s="171"/>
      <c r="BV3741" s="171"/>
      <c r="BW3741" s="171"/>
      <c r="BX3741" s="171"/>
      <c r="BY3741" s="171"/>
      <c r="BZ3741" s="171"/>
      <c r="CA3741" s="171"/>
      <c r="CB3741" s="171"/>
      <c r="CC3741" s="171"/>
      <c r="CD3741" s="171"/>
      <c r="CE3741" s="171"/>
      <c r="CF3741" s="171"/>
      <c r="CG3741" s="171"/>
      <c r="CH3741" s="171"/>
      <c r="CI3741" s="171"/>
      <c r="CJ3741" s="171"/>
      <c r="CK3741" s="171"/>
      <c r="CL3741" s="171"/>
      <c r="CM3741" s="171"/>
      <c r="CN3741" s="171"/>
      <c r="CO3741" s="171"/>
      <c r="CP3741" s="171"/>
      <c r="CQ3741" s="171"/>
      <c r="CR3741" s="171"/>
      <c r="CS3741" s="171"/>
      <c r="CT3741" s="171"/>
      <c r="CU3741" s="171"/>
      <c r="CV3741" s="171"/>
      <c r="CW3741" s="171"/>
      <c r="CX3741" s="171"/>
      <c r="CY3741" s="171"/>
      <c r="CZ3741" s="171"/>
      <c r="DA3741" s="171"/>
      <c r="DB3741" s="171"/>
      <c r="DC3741" s="171"/>
      <c r="DD3741" s="171"/>
      <c r="DE3741" s="171"/>
      <c r="DF3741" s="171"/>
      <c r="DG3741" s="171"/>
      <c r="DH3741" s="171"/>
      <c r="DI3741" s="171"/>
      <c r="DJ3741" s="171"/>
      <c r="DK3741" s="171"/>
      <c r="DL3741" s="171"/>
      <c r="DM3741" s="171"/>
      <c r="DN3741" s="171"/>
      <c r="DO3741" s="171"/>
      <c r="DP3741" s="171"/>
      <c r="DQ3741" s="171"/>
      <c r="DR3741" s="171"/>
      <c r="DS3741" s="171"/>
      <c r="DT3741" s="171"/>
      <c r="DU3741" s="171"/>
      <c r="DV3741" s="171"/>
      <c r="DW3741" s="171"/>
      <c r="DX3741" s="171"/>
      <c r="DY3741" s="171"/>
      <c r="DZ3741" s="171"/>
      <c r="EA3741" s="171"/>
      <c r="EB3741" s="171"/>
      <c r="EC3741" s="171"/>
      <c r="ED3741" s="171"/>
      <c r="EE3741" s="171"/>
      <c r="EF3741" s="171"/>
      <c r="EG3741" s="171"/>
      <c r="EH3741" s="171"/>
      <c r="EI3741" s="171"/>
      <c r="EJ3741" s="171"/>
      <c r="EK3741" s="171"/>
      <c r="EL3741" s="171"/>
      <c r="EM3741" s="171"/>
      <c r="EN3741" s="171"/>
    </row>
    <row r="3742" spans="43:144" ht="15" x14ac:dyDescent="0.25">
      <c r="AQ3742" s="171"/>
      <c r="AR3742"/>
      <c r="AS3742"/>
      <c r="AT3742"/>
      <c r="AU3742"/>
      <c r="AV3742"/>
      <c r="AW3742"/>
      <c r="AX3742"/>
      <c r="AY3742"/>
      <c r="AZ3742"/>
      <c r="BA3742"/>
      <c r="BB3742"/>
      <c r="BC3742"/>
      <c r="BD3742"/>
      <c r="BE3742" s="171"/>
      <c r="BF3742" s="171"/>
      <c r="BG3742" s="171"/>
      <c r="BH3742" s="171"/>
      <c r="BI3742" s="171"/>
      <c r="BJ3742" s="171"/>
      <c r="BK3742" s="171"/>
      <c r="BL3742" s="171"/>
      <c r="BM3742" s="171"/>
      <c r="BN3742" s="171"/>
      <c r="BO3742" s="171"/>
      <c r="BP3742" s="171"/>
      <c r="BQ3742" s="171"/>
      <c r="BR3742" s="171"/>
      <c r="BS3742" s="171"/>
      <c r="BT3742" s="171"/>
      <c r="BU3742" s="171"/>
      <c r="BV3742" s="171"/>
      <c r="BW3742" s="171"/>
      <c r="BX3742" s="171"/>
      <c r="BY3742" s="171"/>
      <c r="BZ3742" s="171"/>
      <c r="CA3742" s="171"/>
      <c r="CB3742" s="171"/>
      <c r="CC3742" s="171"/>
      <c r="CD3742" s="171"/>
      <c r="CE3742" s="171"/>
      <c r="CF3742" s="171"/>
      <c r="CG3742" s="171"/>
      <c r="CH3742" s="171"/>
      <c r="CI3742" s="171"/>
      <c r="CJ3742" s="171"/>
      <c r="CK3742" s="171"/>
      <c r="CL3742" s="171"/>
      <c r="CM3742" s="171"/>
      <c r="CN3742" s="171"/>
      <c r="CO3742" s="171"/>
      <c r="CP3742" s="171"/>
      <c r="CQ3742" s="171"/>
      <c r="CR3742" s="171"/>
      <c r="CS3742" s="171"/>
      <c r="CT3742" s="171"/>
      <c r="CU3742" s="171"/>
      <c r="CV3742" s="171"/>
      <c r="CW3742" s="171"/>
      <c r="CX3742" s="171"/>
      <c r="CY3742" s="171"/>
      <c r="CZ3742" s="171"/>
      <c r="DA3742" s="171"/>
      <c r="DB3742" s="171"/>
      <c r="DC3742" s="171"/>
      <c r="DD3742" s="171"/>
      <c r="DE3742" s="171"/>
      <c r="DF3742" s="171"/>
      <c r="DG3742" s="171"/>
      <c r="DH3742" s="171"/>
      <c r="DI3742" s="171"/>
      <c r="DJ3742" s="171"/>
      <c r="DK3742" s="171"/>
      <c r="DL3742" s="171"/>
      <c r="DM3742" s="171"/>
      <c r="DN3742" s="171"/>
      <c r="DO3742" s="171"/>
      <c r="DP3742" s="171"/>
      <c r="DQ3742" s="171"/>
      <c r="DR3742" s="171"/>
      <c r="DS3742" s="171"/>
      <c r="DT3742" s="171"/>
      <c r="DU3742" s="171"/>
      <c r="DV3742" s="171"/>
      <c r="DW3742" s="171"/>
      <c r="DX3742" s="171"/>
      <c r="DY3742" s="171"/>
      <c r="DZ3742" s="171"/>
      <c r="EA3742" s="171"/>
      <c r="EB3742" s="171"/>
      <c r="EC3742" s="171"/>
      <c r="ED3742" s="171"/>
      <c r="EE3742" s="171"/>
      <c r="EF3742" s="171"/>
      <c r="EG3742" s="171"/>
      <c r="EH3742" s="171"/>
      <c r="EI3742" s="171"/>
      <c r="EJ3742" s="171"/>
      <c r="EK3742" s="171"/>
      <c r="EL3742" s="171"/>
      <c r="EM3742" s="171"/>
      <c r="EN3742" s="171"/>
    </row>
    <row r="3743" spans="43:144" ht="15" x14ac:dyDescent="0.25">
      <c r="AQ3743" s="171"/>
      <c r="AR3743"/>
      <c r="AS3743"/>
      <c r="AT3743"/>
      <c r="AU3743"/>
      <c r="AV3743"/>
      <c r="AW3743"/>
      <c r="AX3743"/>
      <c r="AY3743"/>
      <c r="AZ3743"/>
      <c r="BA3743"/>
      <c r="BB3743"/>
      <c r="BC3743"/>
      <c r="BD3743"/>
      <c r="BE3743" s="171"/>
      <c r="BF3743" s="171"/>
      <c r="BG3743" s="171"/>
      <c r="BH3743" s="171"/>
      <c r="BI3743" s="171"/>
      <c r="BJ3743" s="171"/>
      <c r="BK3743" s="171"/>
      <c r="BL3743" s="171"/>
      <c r="BM3743" s="171"/>
      <c r="BN3743" s="171"/>
      <c r="BO3743" s="171"/>
      <c r="BP3743" s="171"/>
      <c r="BQ3743" s="171"/>
      <c r="BR3743" s="171"/>
      <c r="BS3743" s="171"/>
      <c r="BT3743" s="171"/>
      <c r="BU3743" s="171"/>
      <c r="BV3743" s="171"/>
      <c r="BW3743" s="171"/>
      <c r="BX3743" s="171"/>
      <c r="BY3743" s="171"/>
      <c r="BZ3743" s="171"/>
      <c r="CA3743" s="171"/>
      <c r="CB3743" s="171"/>
      <c r="CC3743" s="171"/>
      <c r="CD3743" s="171"/>
      <c r="CE3743" s="171"/>
      <c r="CF3743" s="171"/>
      <c r="CG3743" s="171"/>
      <c r="CH3743" s="171"/>
      <c r="CI3743" s="171"/>
      <c r="CJ3743" s="171"/>
      <c r="CK3743" s="171"/>
      <c r="CL3743" s="171"/>
      <c r="CM3743" s="171"/>
      <c r="CN3743" s="171"/>
      <c r="CO3743" s="171"/>
      <c r="CP3743" s="171"/>
      <c r="CQ3743" s="171"/>
      <c r="CR3743" s="171"/>
      <c r="CS3743" s="171"/>
      <c r="CT3743" s="171"/>
      <c r="CU3743" s="171"/>
      <c r="CV3743" s="171"/>
      <c r="CW3743" s="171"/>
      <c r="CX3743" s="171"/>
      <c r="CY3743" s="171"/>
      <c r="CZ3743" s="171"/>
      <c r="DA3743" s="171"/>
      <c r="DB3743" s="171"/>
      <c r="DC3743" s="171"/>
      <c r="DD3743" s="171"/>
      <c r="DE3743" s="171"/>
      <c r="DF3743" s="171"/>
      <c r="DG3743" s="171"/>
      <c r="DH3743" s="171"/>
      <c r="DI3743" s="171"/>
      <c r="DJ3743" s="171"/>
      <c r="DK3743" s="171"/>
      <c r="DL3743" s="171"/>
      <c r="DM3743" s="171"/>
      <c r="DN3743" s="171"/>
      <c r="DO3743" s="171"/>
      <c r="DP3743" s="171"/>
      <c r="DQ3743" s="171"/>
      <c r="DR3743" s="171"/>
      <c r="DS3743" s="171"/>
      <c r="DT3743" s="171"/>
      <c r="DU3743" s="171"/>
      <c r="DV3743" s="171"/>
      <c r="DW3743" s="171"/>
      <c r="DX3743" s="171"/>
      <c r="DY3743" s="171"/>
      <c r="DZ3743" s="171"/>
      <c r="EA3743" s="171"/>
      <c r="EB3743" s="171"/>
      <c r="EC3743" s="171"/>
      <c r="ED3743" s="171"/>
      <c r="EE3743" s="171"/>
      <c r="EF3743" s="171"/>
      <c r="EG3743" s="171"/>
      <c r="EH3743" s="171"/>
      <c r="EI3743" s="171"/>
      <c r="EJ3743" s="171"/>
      <c r="EK3743" s="171"/>
      <c r="EL3743" s="171"/>
      <c r="EM3743" s="171"/>
      <c r="EN3743" s="171"/>
    </row>
    <row r="3744" spans="43:144" ht="15" x14ac:dyDescent="0.25">
      <c r="AQ3744" s="171"/>
      <c r="AR3744"/>
      <c r="AS3744"/>
      <c r="AT3744"/>
      <c r="AU3744"/>
      <c r="AV3744"/>
      <c r="AW3744"/>
      <c r="AX3744"/>
      <c r="AY3744"/>
      <c r="AZ3744"/>
      <c r="BA3744"/>
      <c r="BB3744"/>
      <c r="BC3744"/>
      <c r="BD3744"/>
      <c r="BE3744" s="171"/>
      <c r="BF3744" s="171"/>
      <c r="BG3744" s="171"/>
      <c r="BH3744" s="171"/>
      <c r="BI3744" s="171"/>
      <c r="BJ3744" s="171"/>
      <c r="BK3744" s="171"/>
      <c r="BL3744" s="171"/>
      <c r="BM3744" s="171"/>
      <c r="BN3744" s="171"/>
      <c r="BO3744" s="171"/>
      <c r="BP3744" s="171"/>
      <c r="BQ3744" s="171"/>
      <c r="BR3744" s="171"/>
      <c r="BS3744" s="171"/>
      <c r="BT3744" s="171"/>
      <c r="BU3744" s="171"/>
      <c r="BV3744" s="171"/>
      <c r="BW3744" s="171"/>
      <c r="BX3744" s="171"/>
      <c r="BY3744" s="171"/>
      <c r="BZ3744" s="171"/>
      <c r="CA3744" s="171"/>
      <c r="CB3744" s="171"/>
      <c r="CC3744" s="171"/>
      <c r="CD3744" s="171"/>
      <c r="CE3744" s="171"/>
      <c r="CF3744" s="171"/>
      <c r="CG3744" s="171"/>
      <c r="CH3744" s="171"/>
      <c r="CI3744" s="171"/>
      <c r="CJ3744" s="171"/>
      <c r="CK3744" s="171"/>
      <c r="CL3744" s="171"/>
      <c r="CM3744" s="171"/>
      <c r="CN3744" s="171"/>
      <c r="CO3744" s="171"/>
      <c r="CP3744" s="171"/>
      <c r="CQ3744" s="171"/>
      <c r="CR3744" s="171"/>
      <c r="CS3744" s="171"/>
      <c r="CT3744" s="171"/>
      <c r="CU3744" s="171"/>
      <c r="CV3744" s="171"/>
      <c r="CW3744" s="171"/>
      <c r="CX3744" s="171"/>
      <c r="CY3744" s="171"/>
      <c r="CZ3744" s="171"/>
      <c r="DA3744" s="171"/>
      <c r="DB3744" s="171"/>
      <c r="DC3744" s="171"/>
      <c r="DD3744" s="171"/>
      <c r="DE3744" s="171"/>
      <c r="DF3744" s="171"/>
      <c r="DG3744" s="171"/>
      <c r="DH3744" s="171"/>
      <c r="DI3744" s="171"/>
      <c r="DJ3744" s="171"/>
      <c r="DK3744" s="171"/>
      <c r="DL3744" s="171"/>
      <c r="DM3744" s="171"/>
      <c r="DN3744" s="171"/>
      <c r="DO3744" s="171"/>
      <c r="DP3744" s="171"/>
      <c r="DQ3744" s="171"/>
      <c r="DR3744" s="171"/>
      <c r="DS3744" s="171"/>
      <c r="DT3744" s="171"/>
      <c r="DU3744" s="171"/>
      <c r="DV3744" s="171"/>
      <c r="DW3744" s="171"/>
      <c r="DX3744" s="171"/>
      <c r="DY3744" s="171"/>
      <c r="DZ3744" s="171"/>
      <c r="EA3744" s="171"/>
      <c r="EB3744" s="171"/>
      <c r="EC3744" s="171"/>
      <c r="ED3744" s="171"/>
      <c r="EE3744" s="171"/>
      <c r="EF3744" s="171"/>
      <c r="EG3744" s="171"/>
      <c r="EH3744" s="171"/>
      <c r="EI3744" s="171"/>
      <c r="EJ3744" s="171"/>
      <c r="EK3744" s="171"/>
      <c r="EL3744" s="171"/>
      <c r="EM3744" s="171"/>
      <c r="EN3744" s="171"/>
    </row>
    <row r="3745" spans="43:144" ht="15" x14ac:dyDescent="0.25">
      <c r="AQ3745" s="171"/>
      <c r="AR3745"/>
      <c r="AS3745"/>
      <c r="AT3745"/>
      <c r="AU3745"/>
      <c r="AV3745"/>
      <c r="AW3745"/>
      <c r="AX3745"/>
      <c r="AY3745"/>
      <c r="AZ3745"/>
      <c r="BA3745"/>
      <c r="BB3745"/>
      <c r="BC3745"/>
      <c r="BD3745"/>
      <c r="BE3745" s="171"/>
      <c r="BF3745" s="171"/>
      <c r="BG3745" s="171"/>
      <c r="BH3745" s="171"/>
      <c r="BI3745" s="171"/>
      <c r="BJ3745" s="171"/>
      <c r="BK3745" s="171"/>
      <c r="BL3745" s="171"/>
      <c r="BM3745" s="171"/>
      <c r="BN3745" s="171"/>
      <c r="BO3745" s="171"/>
      <c r="BP3745" s="171"/>
      <c r="BQ3745" s="171"/>
      <c r="BR3745" s="171"/>
      <c r="BS3745" s="171"/>
      <c r="BT3745" s="171"/>
      <c r="BU3745" s="171"/>
      <c r="BV3745" s="171"/>
      <c r="BW3745" s="171"/>
      <c r="BX3745" s="171"/>
      <c r="BY3745" s="171"/>
      <c r="BZ3745" s="171"/>
      <c r="CA3745" s="171"/>
      <c r="CB3745" s="171"/>
      <c r="CC3745" s="171"/>
      <c r="CD3745" s="171"/>
      <c r="CE3745" s="171"/>
      <c r="CF3745" s="171"/>
      <c r="CG3745" s="171"/>
      <c r="CH3745" s="171"/>
      <c r="CI3745" s="171"/>
      <c r="CJ3745" s="171"/>
      <c r="CK3745" s="171"/>
      <c r="CL3745" s="171"/>
      <c r="CM3745" s="171"/>
      <c r="CN3745" s="171"/>
      <c r="CO3745" s="171"/>
      <c r="CP3745" s="171"/>
      <c r="CQ3745" s="171"/>
      <c r="CR3745" s="171"/>
      <c r="CS3745" s="171"/>
      <c r="CT3745" s="171"/>
      <c r="CU3745" s="171"/>
      <c r="CV3745" s="171"/>
      <c r="CW3745" s="171"/>
      <c r="CX3745" s="171"/>
      <c r="CY3745" s="171"/>
      <c r="CZ3745" s="171"/>
      <c r="DA3745" s="171"/>
      <c r="DB3745" s="171"/>
      <c r="DC3745" s="171"/>
      <c r="DD3745" s="171"/>
      <c r="DE3745" s="171"/>
      <c r="DF3745" s="171"/>
      <c r="DG3745" s="171"/>
      <c r="DH3745" s="171"/>
      <c r="DI3745" s="171"/>
      <c r="DJ3745" s="171"/>
      <c r="DK3745" s="171"/>
      <c r="DL3745" s="171"/>
      <c r="DM3745" s="171"/>
      <c r="DN3745" s="171"/>
      <c r="DO3745" s="171"/>
      <c r="DP3745" s="171"/>
      <c r="DQ3745" s="171"/>
      <c r="DR3745" s="171"/>
      <c r="DS3745" s="171"/>
      <c r="DT3745" s="171"/>
      <c r="DU3745" s="171"/>
      <c r="DV3745" s="171"/>
      <c r="DW3745" s="171"/>
      <c r="DX3745" s="171"/>
      <c r="DY3745" s="171"/>
      <c r="DZ3745" s="171"/>
      <c r="EA3745" s="171"/>
      <c r="EB3745" s="171"/>
      <c r="EC3745" s="171"/>
      <c r="ED3745" s="171"/>
      <c r="EE3745" s="171"/>
      <c r="EF3745" s="171"/>
      <c r="EG3745" s="171"/>
      <c r="EH3745" s="171"/>
      <c r="EI3745" s="171"/>
      <c r="EJ3745" s="171"/>
      <c r="EK3745" s="171"/>
      <c r="EL3745" s="171"/>
      <c r="EM3745" s="171"/>
      <c r="EN3745" s="171"/>
    </row>
    <row r="3746" spans="43:144" ht="15" x14ac:dyDescent="0.25">
      <c r="AQ3746" s="171"/>
      <c r="AR3746"/>
      <c r="AS3746"/>
      <c r="AT3746"/>
      <c r="AU3746"/>
      <c r="AV3746"/>
      <c r="AW3746"/>
      <c r="AX3746"/>
      <c r="AY3746"/>
      <c r="AZ3746"/>
      <c r="BA3746"/>
      <c r="BB3746"/>
      <c r="BC3746"/>
      <c r="BD3746"/>
      <c r="BE3746" s="171"/>
      <c r="BF3746" s="171"/>
      <c r="BG3746" s="171"/>
      <c r="BH3746" s="171"/>
      <c r="BI3746" s="171"/>
      <c r="BJ3746" s="171"/>
      <c r="BK3746" s="171"/>
      <c r="BL3746" s="171"/>
      <c r="BM3746" s="171"/>
      <c r="BN3746" s="171"/>
      <c r="BO3746" s="171"/>
      <c r="BP3746" s="171"/>
      <c r="BQ3746" s="171"/>
      <c r="BR3746" s="171"/>
      <c r="BS3746" s="171"/>
      <c r="BT3746" s="171"/>
      <c r="BU3746" s="171"/>
      <c r="BV3746" s="171"/>
      <c r="BW3746" s="171"/>
      <c r="BX3746" s="171"/>
      <c r="BY3746" s="171"/>
      <c r="BZ3746" s="171"/>
      <c r="CA3746" s="171"/>
      <c r="CB3746" s="171"/>
      <c r="CC3746" s="171"/>
      <c r="CD3746" s="171"/>
      <c r="CE3746" s="171"/>
      <c r="CF3746" s="171"/>
      <c r="CG3746" s="171"/>
      <c r="CH3746" s="171"/>
      <c r="CI3746" s="171"/>
      <c r="CJ3746" s="171"/>
      <c r="CK3746" s="171"/>
      <c r="CL3746" s="171"/>
      <c r="CM3746" s="171"/>
      <c r="CN3746" s="171"/>
      <c r="CO3746" s="171"/>
      <c r="CP3746" s="171"/>
      <c r="CQ3746" s="171"/>
      <c r="CR3746" s="171"/>
      <c r="CS3746" s="171"/>
      <c r="CT3746" s="171"/>
      <c r="CU3746" s="171"/>
      <c r="CV3746" s="171"/>
      <c r="CW3746" s="171"/>
      <c r="CX3746" s="171"/>
      <c r="CY3746" s="171"/>
      <c r="CZ3746" s="171"/>
      <c r="DA3746" s="171"/>
      <c r="DB3746" s="171"/>
      <c r="DC3746" s="171"/>
      <c r="DD3746" s="171"/>
      <c r="DE3746" s="171"/>
      <c r="DF3746" s="171"/>
      <c r="DG3746" s="171"/>
      <c r="DH3746" s="171"/>
      <c r="DI3746" s="171"/>
      <c r="DJ3746" s="171"/>
      <c r="DK3746" s="171"/>
      <c r="DL3746" s="171"/>
      <c r="DM3746" s="171"/>
      <c r="DN3746" s="171"/>
      <c r="DO3746" s="171"/>
      <c r="DP3746" s="171"/>
      <c r="DQ3746" s="171"/>
      <c r="DR3746" s="171"/>
      <c r="DS3746" s="171"/>
      <c r="DT3746" s="171"/>
      <c r="DU3746" s="171"/>
      <c r="DV3746" s="171"/>
      <c r="DW3746" s="171"/>
      <c r="DX3746" s="171"/>
      <c r="DY3746" s="171"/>
      <c r="DZ3746" s="171"/>
      <c r="EA3746" s="171"/>
      <c r="EB3746" s="171"/>
      <c r="EC3746" s="171"/>
      <c r="ED3746" s="171"/>
      <c r="EE3746" s="171"/>
      <c r="EF3746" s="171"/>
      <c r="EG3746" s="171"/>
      <c r="EH3746" s="171"/>
      <c r="EI3746" s="171"/>
      <c r="EJ3746" s="171"/>
      <c r="EK3746" s="171"/>
      <c r="EL3746" s="171"/>
      <c r="EM3746" s="171"/>
      <c r="EN3746" s="171"/>
    </row>
    <row r="3747" spans="43:144" ht="15" x14ac:dyDescent="0.25">
      <c r="AQ3747" s="171"/>
      <c r="AR3747"/>
      <c r="AS3747"/>
      <c r="AT3747"/>
      <c r="AU3747"/>
      <c r="AV3747"/>
      <c r="AW3747"/>
      <c r="AX3747"/>
      <c r="AY3747"/>
      <c r="AZ3747"/>
      <c r="BA3747"/>
      <c r="BB3747"/>
      <c r="BC3747"/>
      <c r="BD3747"/>
      <c r="BE3747" s="171"/>
      <c r="BF3747" s="171"/>
      <c r="BG3747" s="171"/>
      <c r="BH3747" s="171"/>
      <c r="BI3747" s="171"/>
      <c r="BJ3747" s="171"/>
      <c r="BK3747" s="171"/>
      <c r="BL3747" s="171"/>
      <c r="BM3747" s="171"/>
      <c r="BN3747" s="171"/>
      <c r="BO3747" s="171"/>
      <c r="BP3747" s="171"/>
      <c r="BQ3747" s="171"/>
      <c r="BR3747" s="171"/>
      <c r="BS3747" s="171"/>
      <c r="BT3747" s="171"/>
      <c r="BU3747" s="171"/>
      <c r="BV3747" s="171"/>
      <c r="BW3747" s="171"/>
      <c r="BX3747" s="171"/>
      <c r="BY3747" s="171"/>
      <c r="BZ3747" s="171"/>
      <c r="CA3747" s="171"/>
      <c r="CB3747" s="171"/>
      <c r="CC3747" s="171"/>
      <c r="CD3747" s="171"/>
      <c r="CE3747" s="171"/>
      <c r="CF3747" s="171"/>
      <c r="CG3747" s="171"/>
      <c r="CH3747" s="171"/>
      <c r="CI3747" s="171"/>
      <c r="CJ3747" s="171"/>
      <c r="CK3747" s="171"/>
      <c r="CL3747" s="171"/>
      <c r="CM3747" s="171"/>
      <c r="CN3747" s="171"/>
      <c r="CO3747" s="171"/>
      <c r="CP3747" s="171"/>
      <c r="CQ3747" s="171"/>
      <c r="CR3747" s="171"/>
      <c r="CS3747" s="171"/>
      <c r="CT3747" s="171"/>
      <c r="CU3747" s="171"/>
      <c r="CV3747" s="171"/>
      <c r="CW3747" s="171"/>
      <c r="CX3747" s="171"/>
      <c r="CY3747" s="171"/>
      <c r="CZ3747" s="171"/>
      <c r="DA3747" s="171"/>
      <c r="DB3747" s="171"/>
      <c r="DC3747" s="171"/>
      <c r="DD3747" s="171"/>
      <c r="DE3747" s="171"/>
      <c r="DF3747" s="171"/>
      <c r="DG3747" s="171"/>
      <c r="DH3747" s="171"/>
      <c r="DI3747" s="171"/>
      <c r="DJ3747" s="171"/>
      <c r="DK3747" s="171"/>
      <c r="DL3747" s="171"/>
      <c r="DM3747" s="171"/>
      <c r="DN3747" s="171"/>
      <c r="DO3747" s="171"/>
      <c r="DP3747" s="171"/>
      <c r="DQ3747" s="171"/>
      <c r="DR3747" s="171"/>
      <c r="DS3747" s="171"/>
      <c r="DT3747" s="171"/>
      <c r="DU3747" s="171"/>
      <c r="DV3747" s="171"/>
      <c r="DW3747" s="171"/>
      <c r="DX3747" s="171"/>
      <c r="DY3747" s="171"/>
      <c r="DZ3747" s="171"/>
      <c r="EA3747" s="171"/>
      <c r="EB3747" s="171"/>
      <c r="EC3747" s="171"/>
      <c r="ED3747" s="171"/>
      <c r="EE3747" s="171"/>
      <c r="EF3747" s="171"/>
      <c r="EG3747" s="171"/>
      <c r="EH3747" s="171"/>
      <c r="EI3747" s="171"/>
      <c r="EJ3747" s="171"/>
      <c r="EK3747" s="171"/>
      <c r="EL3747" s="171"/>
      <c r="EM3747" s="171"/>
      <c r="EN3747" s="171"/>
    </row>
    <row r="3748" spans="43:144" ht="15" x14ac:dyDescent="0.25">
      <c r="AQ3748" s="171"/>
      <c r="AR3748"/>
      <c r="AS3748"/>
      <c r="AT3748"/>
      <c r="AU3748"/>
      <c r="AV3748"/>
      <c r="AW3748"/>
      <c r="AX3748"/>
      <c r="AY3748"/>
      <c r="AZ3748"/>
      <c r="BA3748"/>
      <c r="BB3748"/>
      <c r="BC3748"/>
      <c r="BD3748"/>
      <c r="BE3748" s="171"/>
      <c r="BF3748" s="171"/>
      <c r="BG3748" s="171"/>
      <c r="BH3748" s="171"/>
      <c r="BI3748" s="171"/>
      <c r="BJ3748" s="171"/>
      <c r="BK3748" s="171"/>
      <c r="BL3748" s="171"/>
      <c r="BM3748" s="171"/>
      <c r="BN3748" s="171"/>
      <c r="BO3748" s="171"/>
      <c r="BP3748" s="171"/>
      <c r="BQ3748" s="171"/>
      <c r="BR3748" s="171"/>
      <c r="BS3748" s="171"/>
      <c r="BT3748" s="171"/>
      <c r="BU3748" s="171"/>
      <c r="BV3748" s="171"/>
      <c r="BW3748" s="171"/>
      <c r="BX3748" s="171"/>
      <c r="BY3748" s="171"/>
      <c r="BZ3748" s="171"/>
      <c r="CA3748" s="171"/>
      <c r="CB3748" s="171"/>
      <c r="CC3748" s="171"/>
      <c r="CD3748" s="171"/>
      <c r="CE3748" s="171"/>
      <c r="CF3748" s="171"/>
      <c r="CG3748" s="171"/>
      <c r="CH3748" s="171"/>
      <c r="CI3748" s="171"/>
      <c r="CJ3748" s="171"/>
      <c r="CK3748" s="171"/>
      <c r="CL3748" s="171"/>
      <c r="CM3748" s="171"/>
      <c r="CN3748" s="171"/>
      <c r="CO3748" s="171"/>
      <c r="CP3748" s="171"/>
      <c r="CQ3748" s="171"/>
      <c r="CR3748" s="171"/>
      <c r="CS3748" s="171"/>
      <c r="CT3748" s="171"/>
      <c r="CU3748" s="171"/>
      <c r="CV3748" s="171"/>
      <c r="CW3748" s="171"/>
      <c r="CX3748" s="171"/>
      <c r="CY3748" s="171"/>
      <c r="CZ3748" s="171"/>
      <c r="DA3748" s="171"/>
      <c r="DB3748" s="171"/>
      <c r="DC3748" s="171"/>
      <c r="DD3748" s="171"/>
      <c r="DE3748" s="171"/>
      <c r="DF3748" s="171"/>
      <c r="DG3748" s="171"/>
      <c r="DH3748" s="171"/>
      <c r="DI3748" s="171"/>
      <c r="DJ3748" s="171"/>
      <c r="DK3748" s="171"/>
      <c r="DL3748" s="171"/>
      <c r="DM3748" s="171"/>
      <c r="DN3748" s="171"/>
      <c r="DO3748" s="171"/>
      <c r="DP3748" s="171"/>
      <c r="DQ3748" s="171"/>
      <c r="DR3748" s="171"/>
      <c r="DS3748" s="171"/>
      <c r="DT3748" s="171"/>
      <c r="DU3748" s="171"/>
      <c r="DV3748" s="171"/>
      <c r="DW3748" s="171"/>
      <c r="DX3748" s="171"/>
      <c r="DY3748" s="171"/>
      <c r="DZ3748" s="171"/>
      <c r="EA3748" s="171"/>
      <c r="EB3748" s="171"/>
      <c r="EC3748" s="171"/>
      <c r="ED3748" s="171"/>
      <c r="EE3748" s="171"/>
      <c r="EF3748" s="171"/>
      <c r="EG3748" s="171"/>
      <c r="EH3748" s="171"/>
      <c r="EI3748" s="171"/>
      <c r="EJ3748" s="171"/>
      <c r="EK3748" s="171"/>
      <c r="EL3748" s="171"/>
      <c r="EM3748" s="171"/>
      <c r="EN3748" s="171"/>
    </row>
    <row r="3749" spans="43:144" ht="15" x14ac:dyDescent="0.25">
      <c r="AQ3749" s="171"/>
      <c r="AR3749"/>
      <c r="AS3749"/>
      <c r="AT3749"/>
      <c r="AU3749"/>
      <c r="AV3749"/>
      <c r="AW3749"/>
      <c r="AX3749"/>
      <c r="AY3749"/>
      <c r="AZ3749"/>
      <c r="BA3749"/>
      <c r="BB3749"/>
      <c r="BC3749"/>
      <c r="BD3749"/>
      <c r="BE3749" s="171"/>
      <c r="BF3749" s="171"/>
      <c r="BG3749" s="171"/>
      <c r="BH3749" s="171"/>
      <c r="BI3749" s="171"/>
      <c r="BJ3749" s="171"/>
      <c r="BK3749" s="171"/>
      <c r="BL3749" s="171"/>
      <c r="BM3749" s="171"/>
      <c r="BN3749" s="171"/>
      <c r="BO3749" s="171"/>
      <c r="BP3749" s="171"/>
      <c r="BQ3749" s="171"/>
      <c r="BR3749" s="171"/>
      <c r="BS3749" s="171"/>
      <c r="BT3749" s="171"/>
      <c r="BU3749" s="171"/>
      <c r="BV3749" s="171"/>
      <c r="BW3749" s="171"/>
      <c r="BX3749" s="171"/>
      <c r="BY3749" s="171"/>
      <c r="BZ3749" s="171"/>
      <c r="CA3749" s="171"/>
      <c r="CB3749" s="171"/>
      <c r="CC3749" s="171"/>
      <c r="CD3749" s="171"/>
      <c r="CE3749" s="171"/>
      <c r="CF3749" s="171"/>
      <c r="CG3749" s="171"/>
      <c r="CH3749" s="171"/>
      <c r="CI3749" s="171"/>
      <c r="CJ3749" s="171"/>
      <c r="CK3749" s="171"/>
      <c r="CL3749" s="171"/>
      <c r="CM3749" s="171"/>
      <c r="CN3749" s="171"/>
      <c r="CO3749" s="171"/>
      <c r="CP3749" s="171"/>
      <c r="CQ3749" s="171"/>
      <c r="CR3749" s="171"/>
      <c r="CS3749" s="171"/>
      <c r="CT3749" s="171"/>
      <c r="CU3749" s="171"/>
      <c r="CV3749" s="171"/>
      <c r="CW3749" s="171"/>
      <c r="CX3749" s="171"/>
      <c r="CY3749" s="171"/>
      <c r="CZ3749" s="171"/>
      <c r="DA3749" s="171"/>
      <c r="DB3749" s="171"/>
      <c r="DC3749" s="171"/>
      <c r="DD3749" s="171"/>
      <c r="DE3749" s="171"/>
      <c r="DF3749" s="171"/>
      <c r="DG3749" s="171"/>
      <c r="DH3749" s="171"/>
      <c r="DI3749" s="171"/>
      <c r="DJ3749" s="171"/>
      <c r="DK3749" s="171"/>
      <c r="DL3749" s="171"/>
      <c r="DM3749" s="171"/>
      <c r="DN3749" s="171"/>
      <c r="DO3749" s="171"/>
      <c r="DP3749" s="171"/>
      <c r="DQ3749" s="171"/>
      <c r="DR3749" s="171"/>
      <c r="DS3749" s="171"/>
      <c r="DT3749" s="171"/>
      <c r="DU3749" s="171"/>
      <c r="DV3749" s="171"/>
      <c r="DW3749" s="171"/>
      <c r="DX3749" s="171"/>
      <c r="DY3749" s="171"/>
      <c r="DZ3749" s="171"/>
      <c r="EA3749" s="171"/>
      <c r="EB3749" s="171"/>
      <c r="EC3749" s="171"/>
      <c r="ED3749" s="171"/>
      <c r="EE3749" s="171"/>
      <c r="EF3749" s="171"/>
      <c r="EG3749" s="171"/>
      <c r="EH3749" s="171"/>
      <c r="EI3749" s="171"/>
      <c r="EJ3749" s="171"/>
      <c r="EK3749" s="171"/>
      <c r="EL3749" s="171"/>
      <c r="EM3749" s="171"/>
      <c r="EN3749" s="171"/>
    </row>
    <row r="3750" spans="43:144" ht="15" x14ac:dyDescent="0.25">
      <c r="AQ3750" s="171"/>
      <c r="AR3750"/>
      <c r="AS3750"/>
      <c r="AT3750"/>
      <c r="AU3750"/>
      <c r="AV3750"/>
      <c r="AW3750"/>
      <c r="AX3750"/>
      <c r="AY3750"/>
      <c r="AZ3750"/>
      <c r="BA3750"/>
      <c r="BB3750"/>
      <c r="BC3750"/>
      <c r="BD3750"/>
      <c r="BE3750" s="171"/>
      <c r="BF3750" s="171"/>
      <c r="BG3750" s="171"/>
      <c r="BH3750" s="171"/>
      <c r="BI3750" s="171"/>
      <c r="BJ3750" s="171"/>
      <c r="BK3750" s="171"/>
      <c r="BL3750" s="171"/>
      <c r="BM3750" s="171"/>
      <c r="BN3750" s="171"/>
      <c r="BO3750" s="171"/>
      <c r="BP3750" s="171"/>
      <c r="BQ3750" s="171"/>
      <c r="BR3750" s="171"/>
      <c r="BS3750" s="171"/>
      <c r="BT3750" s="171"/>
      <c r="BU3750" s="171"/>
      <c r="BV3750" s="171"/>
      <c r="BW3750" s="171"/>
      <c r="BX3750" s="171"/>
      <c r="BY3750" s="171"/>
      <c r="BZ3750" s="171"/>
      <c r="CA3750" s="171"/>
      <c r="CB3750" s="171"/>
      <c r="CC3750" s="171"/>
      <c r="CD3750" s="171"/>
      <c r="CE3750" s="171"/>
      <c r="CF3750" s="171"/>
      <c r="CG3750" s="171"/>
      <c r="CH3750" s="171"/>
      <c r="CI3750" s="171"/>
      <c r="CJ3750" s="171"/>
      <c r="CK3750" s="171"/>
      <c r="CL3750" s="171"/>
      <c r="CM3750" s="171"/>
      <c r="CN3750" s="171"/>
      <c r="CO3750" s="171"/>
      <c r="CP3750" s="171"/>
      <c r="CQ3750" s="171"/>
      <c r="CR3750" s="171"/>
      <c r="CS3750" s="171"/>
      <c r="CT3750" s="171"/>
      <c r="CU3750" s="171"/>
      <c r="CV3750" s="171"/>
      <c r="CW3750" s="171"/>
      <c r="CX3750" s="171"/>
      <c r="CY3750" s="171"/>
      <c r="CZ3750" s="171"/>
      <c r="DA3750" s="171"/>
      <c r="DB3750" s="171"/>
      <c r="DC3750" s="171"/>
      <c r="DD3750" s="171"/>
      <c r="DE3750" s="171"/>
      <c r="DF3750" s="171"/>
      <c r="DG3750" s="171"/>
      <c r="DH3750" s="171"/>
      <c r="DI3750" s="171"/>
      <c r="DJ3750" s="171"/>
      <c r="DK3750" s="171"/>
      <c r="DL3750" s="171"/>
      <c r="DM3750" s="171"/>
      <c r="DN3750" s="171"/>
      <c r="DO3750" s="171"/>
      <c r="DP3750" s="171"/>
      <c r="DQ3750" s="171"/>
      <c r="DR3750" s="171"/>
      <c r="DS3750" s="171"/>
      <c r="DT3750" s="171"/>
      <c r="DU3750" s="171"/>
      <c r="DV3750" s="171"/>
      <c r="DW3750" s="171"/>
      <c r="DX3750" s="171"/>
      <c r="DY3750" s="171"/>
      <c r="DZ3750" s="171"/>
      <c r="EA3750" s="171"/>
      <c r="EB3750" s="171"/>
      <c r="EC3750" s="171"/>
      <c r="ED3750" s="171"/>
      <c r="EE3750" s="171"/>
      <c r="EF3750" s="171"/>
      <c r="EG3750" s="171"/>
      <c r="EH3750" s="171"/>
      <c r="EI3750" s="171"/>
      <c r="EJ3750" s="171"/>
      <c r="EK3750" s="171"/>
      <c r="EL3750" s="171"/>
      <c r="EM3750" s="171"/>
      <c r="EN3750" s="171"/>
    </row>
    <row r="3751" spans="43:144" ht="15" x14ac:dyDescent="0.25">
      <c r="AQ3751" s="171"/>
      <c r="AR3751"/>
      <c r="AS3751"/>
      <c r="AT3751"/>
      <c r="AU3751"/>
      <c r="AV3751"/>
      <c r="AW3751"/>
      <c r="AX3751"/>
      <c r="AY3751"/>
      <c r="AZ3751"/>
      <c r="BA3751"/>
      <c r="BB3751"/>
      <c r="BC3751"/>
      <c r="BD3751"/>
      <c r="BE3751" s="171"/>
      <c r="BF3751" s="171"/>
      <c r="BG3751" s="171"/>
      <c r="BH3751" s="171"/>
      <c r="BI3751" s="171"/>
      <c r="BJ3751" s="171"/>
      <c r="BK3751" s="171"/>
      <c r="BL3751" s="171"/>
      <c r="BM3751" s="171"/>
      <c r="BN3751" s="171"/>
      <c r="BO3751" s="171"/>
      <c r="BP3751" s="171"/>
      <c r="BQ3751" s="171"/>
      <c r="BR3751" s="171"/>
      <c r="BS3751" s="171"/>
      <c r="BT3751" s="171"/>
      <c r="BU3751" s="171"/>
      <c r="BV3751" s="171"/>
      <c r="BW3751" s="171"/>
      <c r="BX3751" s="171"/>
      <c r="BY3751" s="171"/>
      <c r="BZ3751" s="171"/>
      <c r="CA3751" s="171"/>
      <c r="CB3751" s="171"/>
      <c r="CC3751" s="171"/>
      <c r="CD3751" s="171"/>
      <c r="CE3751" s="171"/>
      <c r="CF3751" s="171"/>
      <c r="CG3751" s="171"/>
      <c r="CH3751" s="171"/>
      <c r="CI3751" s="171"/>
      <c r="CJ3751" s="171"/>
      <c r="CK3751" s="171"/>
      <c r="CL3751" s="171"/>
      <c r="CM3751" s="171"/>
      <c r="CN3751" s="171"/>
      <c r="CO3751" s="171"/>
      <c r="CP3751" s="171"/>
      <c r="CQ3751" s="171"/>
      <c r="CR3751" s="171"/>
      <c r="CS3751" s="171"/>
      <c r="CT3751" s="171"/>
      <c r="CU3751" s="171"/>
      <c r="CV3751" s="171"/>
      <c r="CW3751" s="171"/>
      <c r="CX3751" s="171"/>
      <c r="CY3751" s="171"/>
      <c r="CZ3751" s="171"/>
      <c r="DA3751" s="171"/>
      <c r="DB3751" s="171"/>
      <c r="DC3751" s="171"/>
      <c r="DD3751" s="171"/>
      <c r="DE3751" s="171"/>
      <c r="DF3751" s="171"/>
      <c r="DG3751" s="171"/>
      <c r="DH3751" s="171"/>
      <c r="DI3751" s="171"/>
      <c r="DJ3751" s="171"/>
      <c r="DK3751" s="171"/>
      <c r="DL3751" s="171"/>
      <c r="DM3751" s="171"/>
      <c r="DN3751" s="171"/>
      <c r="DO3751" s="171"/>
      <c r="DP3751" s="171"/>
      <c r="DQ3751" s="171"/>
      <c r="DR3751" s="171"/>
      <c r="DS3751" s="171"/>
      <c r="DT3751" s="171"/>
      <c r="DU3751" s="171"/>
      <c r="DV3751" s="171"/>
      <c r="DW3751" s="171"/>
      <c r="DX3751" s="171"/>
      <c r="DY3751" s="171"/>
      <c r="DZ3751" s="171"/>
      <c r="EA3751" s="171"/>
      <c r="EB3751" s="171"/>
      <c r="EC3751" s="171"/>
      <c r="ED3751" s="171"/>
      <c r="EE3751" s="171"/>
      <c r="EF3751" s="171"/>
      <c r="EG3751" s="171"/>
      <c r="EH3751" s="171"/>
      <c r="EI3751" s="171"/>
      <c r="EJ3751" s="171"/>
      <c r="EK3751" s="171"/>
      <c r="EL3751" s="171"/>
      <c r="EM3751" s="171"/>
      <c r="EN3751" s="171"/>
    </row>
    <row r="3752" spans="43:144" ht="15" x14ac:dyDescent="0.25">
      <c r="AQ3752" s="171"/>
      <c r="AR3752"/>
      <c r="AS3752"/>
      <c r="AT3752"/>
      <c r="AU3752"/>
      <c r="AV3752"/>
      <c r="AW3752"/>
      <c r="AX3752"/>
      <c r="AY3752"/>
      <c r="AZ3752"/>
      <c r="BA3752"/>
      <c r="BB3752"/>
      <c r="BC3752"/>
      <c r="BD3752"/>
      <c r="BE3752" s="171"/>
      <c r="BF3752" s="171"/>
      <c r="BG3752" s="171"/>
      <c r="BH3752" s="171"/>
      <c r="BI3752" s="171"/>
      <c r="BJ3752" s="171"/>
      <c r="BK3752" s="171"/>
      <c r="BL3752" s="171"/>
      <c r="BM3752" s="171"/>
      <c r="BN3752" s="171"/>
      <c r="BO3752" s="171"/>
      <c r="BP3752" s="171"/>
      <c r="BQ3752" s="171"/>
      <c r="BR3752" s="171"/>
      <c r="BS3752" s="171"/>
      <c r="BT3752" s="171"/>
      <c r="BU3752" s="171"/>
      <c r="BV3752" s="171"/>
      <c r="BW3752" s="171"/>
      <c r="BX3752" s="171"/>
      <c r="BY3752" s="171"/>
      <c r="BZ3752" s="171"/>
      <c r="CA3752" s="171"/>
      <c r="CB3752" s="171"/>
      <c r="CC3752" s="171"/>
      <c r="CD3752" s="171"/>
      <c r="CE3752" s="171"/>
      <c r="CF3752" s="171"/>
      <c r="CG3752" s="171"/>
      <c r="CH3752" s="171"/>
      <c r="CI3752" s="171"/>
      <c r="CJ3752" s="171"/>
      <c r="CK3752" s="171"/>
      <c r="CL3752" s="171"/>
      <c r="CM3752" s="171"/>
      <c r="CN3752" s="171"/>
      <c r="CO3752" s="171"/>
      <c r="CP3752" s="171"/>
      <c r="CQ3752" s="171"/>
      <c r="CR3752" s="171"/>
      <c r="CS3752" s="171"/>
      <c r="CT3752" s="171"/>
      <c r="CU3752" s="171"/>
      <c r="CV3752" s="171"/>
      <c r="CW3752" s="171"/>
      <c r="CX3752" s="171"/>
      <c r="CY3752" s="171"/>
      <c r="CZ3752" s="171"/>
      <c r="DA3752" s="171"/>
      <c r="DB3752" s="171"/>
      <c r="DC3752" s="171"/>
      <c r="DD3752" s="171"/>
      <c r="DE3752" s="171"/>
      <c r="DF3752" s="171"/>
      <c r="DG3752" s="171"/>
      <c r="DH3752" s="171"/>
      <c r="DI3752" s="171"/>
      <c r="DJ3752" s="171"/>
      <c r="DK3752" s="171"/>
      <c r="DL3752" s="171"/>
      <c r="DM3752" s="171"/>
      <c r="DN3752" s="171"/>
      <c r="DO3752" s="171"/>
      <c r="DP3752" s="171"/>
      <c r="DQ3752" s="171"/>
      <c r="DR3752" s="171"/>
      <c r="DS3752" s="171"/>
      <c r="DT3752" s="171"/>
      <c r="DU3752" s="171"/>
      <c r="DV3752" s="171"/>
      <c r="DW3752" s="171"/>
      <c r="DX3752" s="171"/>
      <c r="DY3752" s="171"/>
      <c r="DZ3752" s="171"/>
      <c r="EA3752" s="171"/>
      <c r="EB3752" s="171"/>
      <c r="EC3752" s="171"/>
      <c r="ED3752" s="171"/>
      <c r="EE3752" s="171"/>
      <c r="EF3752" s="171"/>
      <c r="EG3752" s="171"/>
      <c r="EH3752" s="171"/>
      <c r="EI3752" s="171"/>
      <c r="EJ3752" s="171"/>
      <c r="EK3752" s="171"/>
      <c r="EL3752" s="171"/>
      <c r="EM3752" s="171"/>
      <c r="EN3752" s="171"/>
    </row>
    <row r="3753" spans="43:144" ht="15" x14ac:dyDescent="0.25">
      <c r="AQ3753" s="171"/>
      <c r="AR3753"/>
      <c r="AS3753"/>
      <c r="AT3753"/>
      <c r="AU3753"/>
      <c r="AV3753"/>
      <c r="AW3753"/>
      <c r="AX3753"/>
      <c r="AY3753"/>
      <c r="AZ3753"/>
      <c r="BA3753"/>
      <c r="BB3753"/>
      <c r="BC3753"/>
      <c r="BD3753"/>
      <c r="BE3753" s="171"/>
      <c r="BF3753" s="171"/>
      <c r="BG3753" s="171"/>
      <c r="BH3753" s="171"/>
      <c r="BI3753" s="171"/>
      <c r="BJ3753" s="171"/>
      <c r="BK3753" s="171"/>
      <c r="BL3753" s="171"/>
      <c r="BM3753" s="171"/>
      <c r="BN3753" s="171"/>
      <c r="BO3753" s="171"/>
      <c r="BP3753" s="171"/>
      <c r="BQ3753" s="171"/>
      <c r="BR3753" s="171"/>
      <c r="BS3753" s="171"/>
      <c r="BT3753" s="171"/>
      <c r="BU3753" s="171"/>
      <c r="BV3753" s="171"/>
      <c r="BW3753" s="171"/>
      <c r="BX3753" s="171"/>
      <c r="BY3753" s="171"/>
      <c r="BZ3753" s="171"/>
      <c r="CA3753" s="171"/>
      <c r="CB3753" s="171"/>
      <c r="CC3753" s="171"/>
      <c r="CD3753" s="171"/>
      <c r="CE3753" s="171"/>
      <c r="CF3753" s="171"/>
      <c r="CG3753" s="171"/>
      <c r="CH3753" s="171"/>
      <c r="CI3753" s="171"/>
      <c r="CJ3753" s="171"/>
      <c r="CK3753" s="171"/>
      <c r="CL3753" s="171"/>
      <c r="CM3753" s="171"/>
      <c r="CN3753" s="171"/>
      <c r="CO3753" s="171"/>
      <c r="CP3753" s="171"/>
      <c r="CQ3753" s="171"/>
      <c r="CR3753" s="171"/>
      <c r="CS3753" s="171"/>
      <c r="CT3753" s="171"/>
      <c r="CU3753" s="171"/>
      <c r="CV3753" s="171"/>
      <c r="CW3753" s="171"/>
      <c r="CX3753" s="171"/>
      <c r="CY3753" s="171"/>
      <c r="CZ3753" s="171"/>
      <c r="DA3753" s="171"/>
      <c r="DB3753" s="171"/>
      <c r="DC3753" s="171"/>
      <c r="DD3753" s="171"/>
      <c r="DE3753" s="171"/>
      <c r="DF3753" s="171"/>
      <c r="DG3753" s="171"/>
      <c r="DH3753" s="171"/>
      <c r="DI3753" s="171"/>
      <c r="DJ3753" s="171"/>
      <c r="DK3753" s="171"/>
      <c r="DL3753" s="171"/>
      <c r="DM3753" s="171"/>
      <c r="DN3753" s="171"/>
      <c r="DO3753" s="171"/>
      <c r="DP3753" s="171"/>
      <c r="DQ3753" s="171"/>
      <c r="DR3753" s="171"/>
      <c r="DS3753" s="171"/>
      <c r="DT3753" s="171"/>
      <c r="DU3753" s="171"/>
      <c r="DV3753" s="171"/>
      <c r="DW3753" s="171"/>
      <c r="DX3753" s="171"/>
      <c r="DY3753" s="171"/>
      <c r="DZ3753" s="171"/>
      <c r="EA3753" s="171"/>
      <c r="EB3753" s="171"/>
      <c r="EC3753" s="171"/>
      <c r="ED3753" s="171"/>
      <c r="EE3753" s="171"/>
      <c r="EF3753" s="171"/>
      <c r="EG3753" s="171"/>
      <c r="EH3753" s="171"/>
      <c r="EI3753" s="171"/>
      <c r="EJ3753" s="171"/>
      <c r="EK3753" s="171"/>
      <c r="EL3753" s="171"/>
      <c r="EM3753" s="171"/>
      <c r="EN3753" s="171"/>
    </row>
    <row r="3754" spans="43:144" ht="15" x14ac:dyDescent="0.25">
      <c r="AQ3754" s="171"/>
      <c r="AR3754"/>
      <c r="AS3754"/>
      <c r="AT3754"/>
      <c r="AU3754"/>
      <c r="AV3754"/>
      <c r="AW3754"/>
      <c r="AX3754"/>
      <c r="AY3754"/>
      <c r="AZ3754"/>
      <c r="BA3754"/>
      <c r="BB3754"/>
      <c r="BC3754"/>
      <c r="BD3754"/>
      <c r="BE3754" s="171"/>
      <c r="BF3754" s="171"/>
      <c r="BG3754" s="171"/>
      <c r="BH3754" s="171"/>
      <c r="BI3754" s="171"/>
      <c r="BJ3754" s="171"/>
      <c r="BK3754" s="171"/>
      <c r="BL3754" s="171"/>
      <c r="BM3754" s="171"/>
      <c r="BN3754" s="171"/>
      <c r="BO3754" s="171"/>
      <c r="BP3754" s="171"/>
      <c r="BQ3754" s="171"/>
      <c r="BR3754" s="171"/>
      <c r="BS3754" s="171"/>
      <c r="BT3754" s="171"/>
      <c r="BU3754" s="171"/>
      <c r="BV3754" s="171"/>
      <c r="BW3754" s="171"/>
      <c r="BX3754" s="171"/>
      <c r="BY3754" s="171"/>
      <c r="BZ3754" s="171"/>
      <c r="CA3754" s="171"/>
      <c r="CB3754" s="171"/>
      <c r="CC3754" s="171"/>
      <c r="CD3754" s="171"/>
      <c r="CE3754" s="171"/>
      <c r="CF3754" s="171"/>
      <c r="CG3754" s="171"/>
      <c r="CH3754" s="171"/>
      <c r="CI3754" s="171"/>
      <c r="CJ3754" s="171"/>
      <c r="CK3754" s="171"/>
      <c r="CL3754" s="171"/>
      <c r="CM3754" s="171"/>
      <c r="CN3754" s="171"/>
      <c r="CO3754" s="171"/>
      <c r="CP3754" s="171"/>
      <c r="CQ3754" s="171"/>
      <c r="CR3754" s="171"/>
      <c r="CS3754" s="171"/>
      <c r="CT3754" s="171"/>
      <c r="CU3754" s="171"/>
      <c r="CV3754" s="171"/>
      <c r="CW3754" s="171"/>
      <c r="CX3754" s="171"/>
      <c r="CY3754" s="171"/>
      <c r="CZ3754" s="171"/>
      <c r="DA3754" s="171"/>
      <c r="DB3754" s="171"/>
      <c r="DC3754" s="171"/>
      <c r="DD3754" s="171"/>
      <c r="DE3754" s="171"/>
      <c r="DF3754" s="171"/>
      <c r="DG3754" s="171"/>
      <c r="DH3754" s="171"/>
      <c r="DI3754" s="171"/>
      <c r="DJ3754" s="171"/>
      <c r="DK3754" s="171"/>
      <c r="DL3754" s="171"/>
      <c r="DM3754" s="171"/>
      <c r="DN3754" s="171"/>
      <c r="DO3754" s="171"/>
      <c r="DP3754" s="171"/>
      <c r="DQ3754" s="171"/>
      <c r="DR3754" s="171"/>
      <c r="DS3754" s="171"/>
      <c r="DT3754" s="171"/>
      <c r="DU3754" s="171"/>
      <c r="DV3754" s="171"/>
      <c r="DW3754" s="171"/>
      <c r="DX3754" s="171"/>
      <c r="DY3754" s="171"/>
      <c r="DZ3754" s="171"/>
      <c r="EA3754" s="171"/>
      <c r="EB3754" s="171"/>
      <c r="EC3754" s="171"/>
      <c r="ED3754" s="171"/>
      <c r="EE3754" s="171"/>
      <c r="EF3754" s="171"/>
      <c r="EG3754" s="171"/>
      <c r="EH3754" s="171"/>
      <c r="EI3754" s="171"/>
      <c r="EJ3754" s="171"/>
      <c r="EK3754" s="171"/>
      <c r="EL3754" s="171"/>
      <c r="EM3754" s="171"/>
      <c r="EN3754" s="171"/>
    </row>
    <row r="3755" spans="43:144" ht="15" x14ac:dyDescent="0.25">
      <c r="AQ3755" s="171"/>
      <c r="AR3755"/>
      <c r="AS3755"/>
      <c r="AT3755"/>
      <c r="AU3755"/>
      <c r="AV3755"/>
      <c r="AW3755"/>
      <c r="AX3755"/>
      <c r="AY3755"/>
      <c r="AZ3755"/>
      <c r="BA3755"/>
      <c r="BB3755"/>
      <c r="BC3755"/>
      <c r="BD3755"/>
      <c r="BE3755" s="171"/>
      <c r="BF3755" s="171"/>
      <c r="BG3755" s="171"/>
      <c r="BH3755" s="171"/>
      <c r="BI3755" s="171"/>
      <c r="BJ3755" s="171"/>
      <c r="BK3755" s="171"/>
      <c r="BL3755" s="171"/>
      <c r="BM3755" s="171"/>
      <c r="BN3755" s="171"/>
      <c r="BO3755" s="171"/>
      <c r="BP3755" s="171"/>
      <c r="BQ3755" s="171"/>
      <c r="BR3755" s="171"/>
      <c r="BS3755" s="171"/>
      <c r="BT3755" s="171"/>
      <c r="BU3755" s="171"/>
      <c r="BV3755" s="171"/>
      <c r="BW3755" s="171"/>
      <c r="BX3755" s="171"/>
      <c r="BY3755" s="171"/>
      <c r="BZ3755" s="171"/>
      <c r="CA3755" s="171"/>
      <c r="CB3755" s="171"/>
      <c r="CC3755" s="171"/>
      <c r="CD3755" s="171"/>
      <c r="CE3755" s="171"/>
      <c r="CF3755" s="171"/>
      <c r="CG3755" s="171"/>
      <c r="CH3755" s="171"/>
      <c r="CI3755" s="171"/>
      <c r="CJ3755" s="171"/>
      <c r="CK3755" s="171"/>
      <c r="CL3755" s="171"/>
      <c r="CM3755" s="171"/>
      <c r="CN3755" s="171"/>
      <c r="CO3755" s="171"/>
      <c r="CP3755" s="171"/>
      <c r="CQ3755" s="171"/>
      <c r="CR3755" s="171"/>
      <c r="CS3755" s="171"/>
      <c r="CT3755" s="171"/>
      <c r="CU3755" s="171"/>
      <c r="CV3755" s="171"/>
      <c r="CW3755" s="171"/>
      <c r="CX3755" s="171"/>
      <c r="CY3755" s="171"/>
      <c r="CZ3755" s="171"/>
      <c r="DA3755" s="171"/>
      <c r="DB3755" s="171"/>
      <c r="DC3755" s="171"/>
      <c r="DD3755" s="171"/>
      <c r="DE3755" s="171"/>
      <c r="DF3755" s="171"/>
      <c r="DG3755" s="171"/>
      <c r="DH3755" s="171"/>
      <c r="DI3755" s="171"/>
      <c r="DJ3755" s="171"/>
      <c r="DK3755" s="171"/>
      <c r="DL3755" s="171"/>
      <c r="DM3755" s="171"/>
      <c r="DN3755" s="171"/>
      <c r="DO3755" s="171"/>
      <c r="DP3755" s="171"/>
      <c r="DQ3755" s="171"/>
      <c r="DR3755" s="171"/>
      <c r="DS3755" s="171"/>
      <c r="DT3755" s="171"/>
      <c r="DU3755" s="171"/>
      <c r="DV3755" s="171"/>
      <c r="DW3755" s="171"/>
      <c r="DX3755" s="171"/>
      <c r="DY3755" s="171"/>
      <c r="DZ3755" s="171"/>
      <c r="EA3755" s="171"/>
      <c r="EB3755" s="171"/>
      <c r="EC3755" s="171"/>
      <c r="ED3755" s="171"/>
      <c r="EE3755" s="171"/>
      <c r="EF3755" s="171"/>
      <c r="EG3755" s="171"/>
      <c r="EH3755" s="171"/>
      <c r="EI3755" s="171"/>
      <c r="EJ3755" s="171"/>
      <c r="EK3755" s="171"/>
      <c r="EL3755" s="171"/>
      <c r="EM3755" s="171"/>
      <c r="EN3755" s="171"/>
    </row>
    <row r="3756" spans="43:144" ht="15" x14ac:dyDescent="0.25">
      <c r="AQ3756" s="171"/>
      <c r="AR3756"/>
      <c r="AS3756"/>
      <c r="AT3756"/>
      <c r="AU3756"/>
      <c r="AV3756"/>
      <c r="AW3756"/>
      <c r="AX3756"/>
      <c r="AY3756"/>
      <c r="AZ3756"/>
      <c r="BA3756"/>
      <c r="BB3756"/>
      <c r="BC3756"/>
      <c r="BD3756"/>
      <c r="BE3756" s="171"/>
      <c r="BF3756" s="171"/>
      <c r="BG3756" s="171"/>
      <c r="BH3756" s="171"/>
      <c r="BI3756" s="171"/>
      <c r="BJ3756" s="171"/>
      <c r="BK3756" s="171"/>
      <c r="BL3756" s="171"/>
      <c r="BM3756" s="171"/>
      <c r="BN3756" s="171"/>
      <c r="BO3756" s="171"/>
      <c r="BP3756" s="171"/>
      <c r="BQ3756" s="171"/>
      <c r="BR3756" s="171"/>
      <c r="BS3756" s="171"/>
      <c r="BT3756" s="171"/>
      <c r="BU3756" s="171"/>
      <c r="BV3756" s="171"/>
      <c r="BW3756" s="171"/>
      <c r="BX3756" s="171"/>
      <c r="BY3756" s="171"/>
      <c r="BZ3756" s="171"/>
      <c r="CA3756" s="171"/>
      <c r="CB3756" s="171"/>
      <c r="CC3756" s="171"/>
      <c r="CD3756" s="171"/>
      <c r="CE3756" s="171"/>
      <c r="CF3756" s="171"/>
      <c r="CG3756" s="171"/>
      <c r="CH3756" s="171"/>
      <c r="CI3756" s="171"/>
      <c r="CJ3756" s="171"/>
      <c r="CK3756" s="171"/>
      <c r="CL3756" s="171"/>
      <c r="CM3756" s="171"/>
      <c r="CN3756" s="171"/>
      <c r="CO3756" s="171"/>
      <c r="CP3756" s="171"/>
      <c r="CQ3756" s="171"/>
      <c r="CR3756" s="171"/>
      <c r="CS3756" s="171"/>
      <c r="CT3756" s="171"/>
      <c r="CU3756" s="171"/>
      <c r="CV3756" s="171"/>
      <c r="CW3756" s="171"/>
      <c r="CX3756" s="171"/>
      <c r="CY3756" s="171"/>
      <c r="CZ3756" s="171"/>
      <c r="DA3756" s="171"/>
      <c r="DB3756" s="171"/>
      <c r="DC3756" s="171"/>
      <c r="DD3756" s="171"/>
      <c r="DE3756" s="171"/>
      <c r="DF3756" s="171"/>
      <c r="DG3756" s="171"/>
      <c r="DH3756" s="171"/>
      <c r="DI3756" s="171"/>
      <c r="DJ3756" s="171"/>
      <c r="DK3756" s="171"/>
      <c r="DL3756" s="171"/>
      <c r="DM3756" s="171"/>
      <c r="DN3756" s="171"/>
      <c r="DO3756" s="171"/>
      <c r="DP3756" s="171"/>
      <c r="DQ3756" s="171"/>
      <c r="DR3756" s="171"/>
      <c r="DS3756" s="171"/>
      <c r="DT3756" s="171"/>
      <c r="DU3756" s="171"/>
      <c r="DV3756" s="171"/>
      <c r="DW3756" s="171"/>
      <c r="DX3756" s="171"/>
      <c r="DY3756" s="171"/>
      <c r="DZ3756" s="171"/>
      <c r="EA3756" s="171"/>
      <c r="EB3756" s="171"/>
      <c r="EC3756" s="171"/>
      <c r="ED3756" s="171"/>
      <c r="EE3756" s="171"/>
      <c r="EF3756" s="171"/>
      <c r="EG3756" s="171"/>
      <c r="EH3756" s="171"/>
      <c r="EI3756" s="171"/>
      <c r="EJ3756" s="171"/>
      <c r="EK3756" s="171"/>
      <c r="EL3756" s="171"/>
      <c r="EM3756" s="171"/>
      <c r="EN3756" s="171"/>
    </row>
    <row r="3757" spans="43:144" ht="15" x14ac:dyDescent="0.25">
      <c r="AQ3757" s="171"/>
      <c r="AR3757"/>
      <c r="AS3757"/>
      <c r="AT3757"/>
      <c r="AU3757"/>
      <c r="AV3757"/>
      <c r="AW3757"/>
      <c r="AX3757"/>
      <c r="AY3757"/>
      <c r="AZ3757"/>
      <c r="BA3757"/>
      <c r="BB3757"/>
      <c r="BC3757"/>
      <c r="BD3757"/>
      <c r="BE3757" s="171"/>
      <c r="BF3757" s="171"/>
      <c r="BG3757" s="171"/>
      <c r="BH3757" s="171"/>
      <c r="BI3757" s="171"/>
      <c r="BJ3757" s="171"/>
      <c r="BK3757" s="171"/>
      <c r="BL3757" s="171"/>
      <c r="BM3757" s="171"/>
      <c r="BN3757" s="171"/>
      <c r="BO3757" s="171"/>
      <c r="BP3757" s="171"/>
      <c r="BQ3757" s="171"/>
      <c r="BR3757" s="171"/>
      <c r="BS3757" s="171"/>
      <c r="BT3757" s="171"/>
      <c r="BU3757" s="171"/>
      <c r="BV3757" s="171"/>
      <c r="BW3757" s="171"/>
      <c r="BX3757" s="171"/>
      <c r="BY3757" s="171"/>
      <c r="BZ3757" s="171"/>
      <c r="CA3757" s="171"/>
      <c r="CB3757" s="171"/>
      <c r="CC3757" s="171"/>
      <c r="CD3757" s="171"/>
      <c r="CE3757" s="171"/>
      <c r="CF3757" s="171"/>
      <c r="CG3757" s="171"/>
      <c r="CH3757" s="171"/>
      <c r="CI3757" s="171"/>
      <c r="CJ3757" s="171"/>
      <c r="CK3757" s="171"/>
      <c r="CL3757" s="171"/>
      <c r="CM3757" s="171"/>
      <c r="CN3757" s="171"/>
      <c r="CO3757" s="171"/>
      <c r="CP3757" s="171"/>
      <c r="CQ3757" s="171"/>
      <c r="CR3757" s="171"/>
      <c r="CS3757" s="171"/>
      <c r="CT3757" s="171"/>
      <c r="CU3757" s="171"/>
      <c r="CV3757" s="171"/>
      <c r="CW3757" s="171"/>
      <c r="CX3757" s="171"/>
      <c r="CY3757" s="171"/>
      <c r="CZ3757" s="171"/>
      <c r="DA3757" s="171"/>
      <c r="DB3757" s="171"/>
      <c r="DC3757" s="171"/>
      <c r="DD3757" s="171"/>
      <c r="DE3757" s="171"/>
      <c r="DF3757" s="171"/>
      <c r="DG3757" s="171"/>
      <c r="DH3757" s="171"/>
      <c r="DI3757" s="171"/>
      <c r="DJ3757" s="171"/>
      <c r="DK3757" s="171"/>
      <c r="DL3757" s="171"/>
      <c r="DM3757" s="171"/>
      <c r="DN3757" s="171"/>
      <c r="DO3757" s="171"/>
      <c r="DP3757" s="171"/>
      <c r="DQ3757" s="171"/>
      <c r="DR3757" s="171"/>
      <c r="DS3757" s="171"/>
      <c r="DT3757" s="171"/>
      <c r="DU3757" s="171"/>
      <c r="DV3757" s="171"/>
      <c r="DW3757" s="171"/>
      <c r="DX3757" s="171"/>
      <c r="DY3757" s="171"/>
      <c r="DZ3757" s="171"/>
      <c r="EA3757" s="171"/>
      <c r="EB3757" s="171"/>
      <c r="EC3757" s="171"/>
      <c r="ED3757" s="171"/>
      <c r="EE3757" s="171"/>
      <c r="EF3757" s="171"/>
      <c r="EG3757" s="171"/>
      <c r="EH3757" s="171"/>
      <c r="EI3757" s="171"/>
      <c r="EJ3757" s="171"/>
      <c r="EK3757" s="171"/>
      <c r="EL3757" s="171"/>
      <c r="EM3757" s="171"/>
      <c r="EN3757" s="171"/>
    </row>
    <row r="3758" spans="43:144" ht="15" x14ac:dyDescent="0.25">
      <c r="AQ3758" s="171"/>
      <c r="AR3758"/>
      <c r="AS3758"/>
      <c r="AT3758"/>
      <c r="AU3758"/>
      <c r="AV3758"/>
      <c r="AW3758"/>
      <c r="AX3758"/>
      <c r="AY3758"/>
      <c r="AZ3758"/>
      <c r="BA3758"/>
      <c r="BB3758"/>
      <c r="BC3758"/>
      <c r="BD3758"/>
      <c r="BE3758" s="171"/>
      <c r="BF3758" s="171"/>
      <c r="BG3758" s="171"/>
      <c r="BH3758" s="171"/>
      <c r="BI3758" s="171"/>
      <c r="BJ3758" s="171"/>
      <c r="BK3758" s="171"/>
      <c r="BL3758" s="171"/>
      <c r="BM3758" s="171"/>
      <c r="BN3758" s="171"/>
      <c r="BO3758" s="171"/>
      <c r="BP3758" s="171"/>
      <c r="BQ3758" s="171"/>
      <c r="BR3758" s="171"/>
      <c r="BS3758" s="171"/>
      <c r="BT3758" s="171"/>
      <c r="BU3758" s="171"/>
      <c r="BV3758" s="171"/>
      <c r="BW3758" s="171"/>
      <c r="BX3758" s="171"/>
      <c r="BY3758" s="171"/>
      <c r="BZ3758" s="171"/>
      <c r="CA3758" s="171"/>
      <c r="CB3758" s="171"/>
      <c r="CC3758" s="171"/>
      <c r="CD3758" s="171"/>
      <c r="CE3758" s="171"/>
      <c r="CF3758" s="171"/>
      <c r="CG3758" s="171"/>
      <c r="CH3758" s="171"/>
      <c r="CI3758" s="171"/>
      <c r="CJ3758" s="171"/>
      <c r="CK3758" s="171"/>
      <c r="CL3758" s="171"/>
      <c r="CM3758" s="171"/>
      <c r="CN3758" s="171"/>
      <c r="CO3758" s="171"/>
      <c r="CP3758" s="171"/>
      <c r="CQ3758" s="171"/>
      <c r="CR3758" s="171"/>
      <c r="CS3758" s="171"/>
      <c r="CT3758" s="171"/>
      <c r="CU3758" s="171"/>
      <c r="CV3758" s="171"/>
      <c r="CW3758" s="171"/>
      <c r="CX3758" s="171"/>
      <c r="CY3758" s="171"/>
      <c r="CZ3758" s="171"/>
      <c r="DA3758" s="171"/>
      <c r="DB3758" s="171"/>
      <c r="DC3758" s="171"/>
      <c r="DD3758" s="171"/>
      <c r="DE3758" s="171"/>
      <c r="DF3758" s="171"/>
      <c r="DG3758" s="171"/>
      <c r="DH3758" s="171"/>
      <c r="DI3758" s="171"/>
      <c r="DJ3758" s="171"/>
      <c r="DK3758" s="171"/>
      <c r="DL3758" s="171"/>
      <c r="DM3758" s="171"/>
      <c r="DN3758" s="171"/>
      <c r="DO3758" s="171"/>
      <c r="DP3758" s="171"/>
      <c r="DQ3758" s="171"/>
      <c r="DR3758" s="171"/>
      <c r="DS3758" s="171"/>
      <c r="DT3758" s="171"/>
      <c r="DU3758" s="171"/>
      <c r="DV3758" s="171"/>
      <c r="DW3758" s="171"/>
      <c r="DX3758" s="171"/>
      <c r="DY3758" s="171"/>
      <c r="DZ3758" s="171"/>
      <c r="EA3758" s="171"/>
      <c r="EB3758" s="171"/>
      <c r="EC3758" s="171"/>
      <c r="ED3758" s="171"/>
      <c r="EE3758" s="171"/>
      <c r="EF3758" s="171"/>
      <c r="EG3758" s="171"/>
      <c r="EH3758" s="171"/>
      <c r="EI3758" s="171"/>
      <c r="EJ3758" s="171"/>
      <c r="EK3758" s="171"/>
      <c r="EL3758" s="171"/>
      <c r="EM3758" s="171"/>
      <c r="EN3758" s="171"/>
    </row>
    <row r="3759" spans="43:144" ht="15" x14ac:dyDescent="0.25">
      <c r="AQ3759" s="171"/>
      <c r="AR3759"/>
      <c r="AS3759"/>
      <c r="AT3759"/>
      <c r="AU3759"/>
      <c r="AV3759"/>
      <c r="AW3759"/>
      <c r="AX3759"/>
      <c r="AY3759"/>
      <c r="AZ3759"/>
      <c r="BA3759"/>
      <c r="BB3759"/>
      <c r="BC3759"/>
      <c r="BD3759"/>
      <c r="BE3759" s="171"/>
      <c r="BF3759" s="171"/>
      <c r="BG3759" s="171"/>
      <c r="BH3759" s="171"/>
      <c r="BI3759" s="171"/>
      <c r="BJ3759" s="171"/>
      <c r="BK3759" s="171"/>
      <c r="BL3759" s="171"/>
      <c r="BM3759" s="171"/>
      <c r="BN3759" s="171"/>
      <c r="BO3759" s="171"/>
      <c r="BP3759" s="171"/>
      <c r="BQ3759" s="171"/>
      <c r="BR3759" s="171"/>
      <c r="BS3759" s="171"/>
      <c r="BT3759" s="171"/>
      <c r="BU3759" s="171"/>
      <c r="BV3759" s="171"/>
      <c r="BW3759" s="171"/>
      <c r="BX3759" s="171"/>
      <c r="BY3759" s="171"/>
      <c r="BZ3759" s="171"/>
      <c r="CA3759" s="171"/>
      <c r="CB3759" s="171"/>
      <c r="CC3759" s="171"/>
      <c r="CD3759" s="171"/>
      <c r="CE3759" s="171"/>
      <c r="CF3759" s="171"/>
      <c r="CG3759" s="171"/>
      <c r="CH3759" s="171"/>
      <c r="CI3759" s="171"/>
      <c r="CJ3759" s="171"/>
      <c r="CK3759" s="171"/>
      <c r="CL3759" s="171"/>
      <c r="CM3759" s="171"/>
      <c r="CN3759" s="171"/>
      <c r="CO3759" s="171"/>
      <c r="CP3759" s="171"/>
      <c r="CQ3759" s="171"/>
      <c r="CR3759" s="171"/>
      <c r="CS3759" s="171"/>
      <c r="CT3759" s="171"/>
      <c r="CU3759" s="171"/>
      <c r="CV3759" s="171"/>
      <c r="CW3759" s="171"/>
      <c r="CX3759" s="171"/>
      <c r="CY3759" s="171"/>
      <c r="CZ3759" s="171"/>
      <c r="DA3759" s="171"/>
      <c r="DB3759" s="171"/>
      <c r="DC3759" s="171"/>
      <c r="DD3759" s="171"/>
      <c r="DE3759" s="171"/>
      <c r="DF3759" s="171"/>
      <c r="DG3759" s="171"/>
      <c r="DH3759" s="171"/>
      <c r="DI3759" s="171"/>
      <c r="DJ3759" s="171"/>
      <c r="DK3759" s="171"/>
      <c r="DL3759" s="171"/>
      <c r="DM3759" s="171"/>
      <c r="DN3759" s="171"/>
      <c r="DO3759" s="171"/>
      <c r="DP3759" s="171"/>
      <c r="DQ3759" s="171"/>
      <c r="DR3759" s="171"/>
      <c r="DS3759" s="171"/>
      <c r="DT3759" s="171"/>
      <c r="DU3759" s="171"/>
      <c r="DV3759" s="171"/>
      <c r="DW3759" s="171"/>
      <c r="DX3759" s="171"/>
      <c r="DY3759" s="171"/>
      <c r="DZ3759" s="171"/>
      <c r="EA3759" s="171"/>
      <c r="EB3759" s="171"/>
      <c r="EC3759" s="171"/>
      <c r="ED3759" s="171"/>
      <c r="EE3759" s="171"/>
      <c r="EF3759" s="171"/>
      <c r="EG3759" s="171"/>
      <c r="EH3759" s="171"/>
      <c r="EI3759" s="171"/>
      <c r="EJ3759" s="171"/>
      <c r="EK3759" s="171"/>
      <c r="EL3759" s="171"/>
      <c r="EM3759" s="171"/>
      <c r="EN3759" s="171"/>
    </row>
    <row r="3760" spans="43:144" ht="15" x14ac:dyDescent="0.25">
      <c r="AQ3760" s="171"/>
      <c r="AR3760"/>
      <c r="AS3760"/>
      <c r="AT3760"/>
      <c r="AU3760"/>
      <c r="AV3760"/>
      <c r="AW3760"/>
      <c r="AX3760"/>
      <c r="AY3760"/>
      <c r="AZ3760"/>
      <c r="BA3760"/>
      <c r="BB3760"/>
      <c r="BC3760"/>
      <c r="BD3760"/>
      <c r="BE3760" s="171"/>
      <c r="BF3760" s="171"/>
      <c r="BG3760" s="171"/>
      <c r="BH3760" s="171"/>
      <c r="BI3760" s="171"/>
      <c r="BJ3760" s="171"/>
      <c r="BK3760" s="171"/>
      <c r="BL3760" s="171"/>
      <c r="BM3760" s="171"/>
      <c r="BN3760" s="171"/>
      <c r="BO3760" s="171"/>
      <c r="BP3760" s="171"/>
      <c r="BQ3760" s="171"/>
      <c r="BR3760" s="171"/>
      <c r="BS3760" s="171"/>
      <c r="BT3760" s="171"/>
      <c r="BU3760" s="171"/>
      <c r="BV3760" s="171"/>
      <c r="BW3760" s="171"/>
      <c r="BX3760" s="171"/>
      <c r="BY3760" s="171"/>
      <c r="BZ3760" s="171"/>
      <c r="CA3760" s="171"/>
      <c r="CB3760" s="171"/>
      <c r="CC3760" s="171"/>
      <c r="CD3760" s="171"/>
      <c r="CE3760" s="171"/>
      <c r="CF3760" s="171"/>
      <c r="CG3760" s="171"/>
      <c r="CH3760" s="171"/>
      <c r="CI3760" s="171"/>
      <c r="CJ3760" s="171"/>
      <c r="CK3760" s="171"/>
      <c r="CL3760" s="171"/>
      <c r="CM3760" s="171"/>
      <c r="CN3760" s="171"/>
      <c r="CO3760" s="171"/>
      <c r="CP3760" s="171"/>
      <c r="CQ3760" s="171"/>
      <c r="CR3760" s="171"/>
      <c r="CS3760" s="171"/>
      <c r="CT3760" s="171"/>
      <c r="CU3760" s="171"/>
      <c r="CV3760" s="171"/>
      <c r="CW3760" s="171"/>
      <c r="CX3760" s="171"/>
      <c r="CY3760" s="171"/>
      <c r="CZ3760" s="171"/>
      <c r="DA3760" s="171"/>
      <c r="DB3760" s="171"/>
      <c r="DC3760" s="171"/>
      <c r="DD3760" s="171"/>
      <c r="DE3760" s="171"/>
      <c r="DF3760" s="171"/>
      <c r="DG3760" s="171"/>
      <c r="DH3760" s="171"/>
      <c r="DI3760" s="171"/>
      <c r="DJ3760" s="171"/>
      <c r="DK3760" s="171"/>
      <c r="DL3760" s="171"/>
      <c r="DM3760" s="171"/>
      <c r="DN3760" s="171"/>
      <c r="DO3760" s="171"/>
      <c r="DP3760" s="171"/>
      <c r="DQ3760" s="171"/>
      <c r="DR3760" s="171"/>
      <c r="DS3760" s="171"/>
      <c r="DT3760" s="171"/>
      <c r="DU3760" s="171"/>
      <c r="DV3760" s="171"/>
      <c r="DW3760" s="171"/>
      <c r="DX3760" s="171"/>
      <c r="DY3760" s="171"/>
      <c r="DZ3760" s="171"/>
      <c r="EA3760" s="171"/>
      <c r="EB3760" s="171"/>
      <c r="EC3760" s="171"/>
      <c r="ED3760" s="171"/>
      <c r="EE3760" s="171"/>
      <c r="EF3760" s="171"/>
      <c r="EG3760" s="171"/>
      <c r="EH3760" s="171"/>
      <c r="EI3760" s="171"/>
      <c r="EJ3760" s="171"/>
      <c r="EK3760" s="171"/>
      <c r="EL3760" s="171"/>
      <c r="EM3760" s="171"/>
      <c r="EN3760" s="171"/>
    </row>
    <row r="3761" spans="43:144" ht="15" x14ac:dyDescent="0.25">
      <c r="AQ3761" s="171"/>
      <c r="AR3761"/>
      <c r="AS3761"/>
      <c r="AT3761"/>
      <c r="AU3761"/>
      <c r="AV3761"/>
      <c r="AW3761"/>
      <c r="AX3761"/>
      <c r="AY3761"/>
      <c r="AZ3761"/>
      <c r="BA3761"/>
      <c r="BB3761"/>
      <c r="BC3761"/>
      <c r="BD3761"/>
      <c r="BE3761" s="171"/>
      <c r="BF3761" s="171"/>
      <c r="BG3761" s="171"/>
      <c r="BH3761" s="171"/>
      <c r="BI3761" s="171"/>
      <c r="BJ3761" s="171"/>
      <c r="BK3761" s="171"/>
      <c r="BL3761" s="171"/>
      <c r="BM3761" s="171"/>
      <c r="BN3761" s="171"/>
      <c r="BO3761" s="171"/>
      <c r="BP3761" s="171"/>
      <c r="BQ3761" s="171"/>
      <c r="BR3761" s="171"/>
      <c r="BS3761" s="171"/>
      <c r="BT3761" s="171"/>
      <c r="BU3761" s="171"/>
      <c r="BV3761" s="171"/>
      <c r="BW3761" s="171"/>
      <c r="BX3761" s="171"/>
      <c r="BY3761" s="171"/>
      <c r="BZ3761" s="171"/>
      <c r="CA3761" s="171"/>
      <c r="CB3761" s="171"/>
      <c r="CC3761" s="171"/>
      <c r="CD3761" s="171"/>
      <c r="CE3761" s="171"/>
      <c r="CF3761" s="171"/>
      <c r="CG3761" s="171"/>
      <c r="CH3761" s="171"/>
      <c r="CI3761" s="171"/>
      <c r="CJ3761" s="171"/>
      <c r="CK3761" s="171"/>
      <c r="CL3761" s="171"/>
      <c r="CM3761" s="171"/>
      <c r="CN3761" s="171"/>
      <c r="CO3761" s="171"/>
      <c r="CP3761" s="171"/>
      <c r="CQ3761" s="171"/>
      <c r="CR3761" s="171"/>
      <c r="CS3761" s="171"/>
      <c r="CT3761" s="171"/>
      <c r="CU3761" s="171"/>
      <c r="CV3761" s="171"/>
      <c r="CW3761" s="171"/>
      <c r="CX3761" s="171"/>
      <c r="CY3761" s="171"/>
      <c r="CZ3761" s="171"/>
      <c r="DA3761" s="171"/>
      <c r="DB3761" s="171"/>
      <c r="DC3761" s="171"/>
      <c r="DD3761" s="171"/>
      <c r="DE3761" s="171"/>
      <c r="DF3761" s="171"/>
      <c r="DG3761" s="171"/>
      <c r="DH3761" s="171"/>
      <c r="DI3761" s="171"/>
      <c r="DJ3761" s="171"/>
      <c r="DK3761" s="171"/>
      <c r="DL3761" s="171"/>
      <c r="DM3761" s="171"/>
      <c r="DN3761" s="171"/>
      <c r="DO3761" s="171"/>
      <c r="DP3761" s="171"/>
      <c r="DQ3761" s="171"/>
      <c r="DR3761" s="171"/>
      <c r="DS3761" s="171"/>
      <c r="DT3761" s="171"/>
      <c r="DU3761" s="171"/>
      <c r="DV3761" s="171"/>
      <c r="DW3761" s="171"/>
      <c r="DX3761" s="171"/>
      <c r="DY3761" s="171"/>
      <c r="DZ3761" s="171"/>
      <c r="EA3761" s="171"/>
      <c r="EB3761" s="171"/>
      <c r="EC3761" s="171"/>
      <c r="ED3761" s="171"/>
      <c r="EE3761" s="171"/>
      <c r="EF3761" s="171"/>
      <c r="EG3761" s="171"/>
      <c r="EH3761" s="171"/>
      <c r="EI3761" s="171"/>
      <c r="EJ3761" s="171"/>
      <c r="EK3761" s="171"/>
      <c r="EL3761" s="171"/>
      <c r="EM3761" s="171"/>
      <c r="EN3761" s="171"/>
    </row>
    <row r="3762" spans="43:144" ht="15" x14ac:dyDescent="0.25">
      <c r="AQ3762" s="171"/>
      <c r="AR3762"/>
      <c r="AS3762"/>
      <c r="AT3762"/>
      <c r="AU3762"/>
      <c r="AV3762"/>
      <c r="AW3762"/>
      <c r="AX3762"/>
      <c r="AY3762"/>
      <c r="AZ3762"/>
      <c r="BA3762"/>
      <c r="BB3762"/>
      <c r="BC3762"/>
      <c r="BD3762"/>
      <c r="BE3762" s="171"/>
      <c r="BF3762" s="171"/>
      <c r="BG3762" s="171"/>
      <c r="BH3762" s="171"/>
      <c r="BI3762" s="171"/>
      <c r="BJ3762" s="171"/>
      <c r="BK3762" s="171"/>
      <c r="BL3762" s="171"/>
      <c r="BM3762" s="171"/>
      <c r="BN3762" s="171"/>
      <c r="BO3762" s="171"/>
      <c r="BP3762" s="171"/>
      <c r="BQ3762" s="171"/>
      <c r="BR3762" s="171"/>
      <c r="BS3762" s="171"/>
      <c r="BT3762" s="171"/>
      <c r="BU3762" s="171"/>
      <c r="BV3762" s="171"/>
      <c r="BW3762" s="171"/>
      <c r="BX3762" s="171"/>
      <c r="BY3762" s="171"/>
      <c r="BZ3762" s="171"/>
      <c r="CA3762" s="171"/>
      <c r="CB3762" s="171"/>
      <c r="CC3762" s="171"/>
      <c r="CD3762" s="171"/>
      <c r="CE3762" s="171"/>
      <c r="CF3762" s="171"/>
      <c r="CG3762" s="171"/>
      <c r="CH3762" s="171"/>
      <c r="CI3762" s="171"/>
      <c r="CJ3762" s="171"/>
      <c r="CK3762" s="171"/>
      <c r="CL3762" s="171"/>
      <c r="CM3762" s="171"/>
      <c r="CN3762" s="171"/>
      <c r="CO3762" s="171"/>
      <c r="CP3762" s="171"/>
      <c r="CQ3762" s="171"/>
      <c r="CR3762" s="171"/>
      <c r="CS3762" s="171"/>
      <c r="CT3762" s="171"/>
      <c r="CU3762" s="171"/>
      <c r="CV3762" s="171"/>
      <c r="CW3762" s="171"/>
      <c r="CX3762" s="171"/>
      <c r="CY3762" s="171"/>
      <c r="CZ3762" s="171"/>
      <c r="DA3762" s="171"/>
      <c r="DB3762" s="171"/>
      <c r="DC3762" s="171"/>
      <c r="DD3762" s="171"/>
      <c r="DE3762" s="171"/>
      <c r="DF3762" s="171"/>
      <c r="DG3762" s="171"/>
      <c r="DH3762" s="171"/>
      <c r="DI3762" s="171"/>
      <c r="DJ3762" s="171"/>
      <c r="DK3762" s="171"/>
      <c r="DL3762" s="171"/>
      <c r="DM3762" s="171"/>
      <c r="DN3762" s="171"/>
      <c r="DO3762" s="171"/>
      <c r="DP3762" s="171"/>
      <c r="DQ3762" s="171"/>
      <c r="DR3762" s="171"/>
      <c r="DS3762" s="171"/>
      <c r="DT3762" s="171"/>
      <c r="DU3762" s="171"/>
      <c r="DV3762" s="171"/>
      <c r="DW3762" s="171"/>
      <c r="DX3762" s="171"/>
      <c r="DY3762" s="171"/>
      <c r="DZ3762" s="171"/>
      <c r="EA3762" s="171"/>
      <c r="EB3762" s="171"/>
      <c r="EC3762" s="171"/>
      <c r="ED3762" s="171"/>
      <c r="EE3762" s="171"/>
      <c r="EF3762" s="171"/>
      <c r="EG3762" s="171"/>
      <c r="EH3762" s="171"/>
      <c r="EI3762" s="171"/>
      <c r="EJ3762" s="171"/>
      <c r="EK3762" s="171"/>
      <c r="EL3762" s="171"/>
      <c r="EM3762" s="171"/>
      <c r="EN3762" s="171"/>
    </row>
    <row r="3763" spans="43:144" ht="15" x14ac:dyDescent="0.25">
      <c r="AQ3763" s="171"/>
      <c r="AR3763"/>
      <c r="AS3763"/>
      <c r="AT3763"/>
      <c r="AU3763"/>
      <c r="AV3763"/>
      <c r="AW3763"/>
      <c r="AX3763"/>
      <c r="AY3763"/>
      <c r="AZ3763"/>
      <c r="BA3763"/>
      <c r="BB3763"/>
      <c r="BC3763"/>
      <c r="BD3763"/>
      <c r="BE3763" s="171"/>
      <c r="BF3763" s="171"/>
      <c r="BG3763" s="171"/>
      <c r="BH3763" s="171"/>
      <c r="BI3763" s="171"/>
      <c r="BJ3763" s="171"/>
      <c r="BK3763" s="171"/>
      <c r="BL3763" s="171"/>
      <c r="BM3763" s="171"/>
      <c r="BN3763" s="171"/>
      <c r="BO3763" s="171"/>
      <c r="BP3763" s="171"/>
      <c r="BQ3763" s="171"/>
      <c r="BR3763" s="171"/>
      <c r="BS3763" s="171"/>
      <c r="BT3763" s="171"/>
      <c r="BU3763" s="171"/>
      <c r="BV3763" s="171"/>
      <c r="BW3763" s="171"/>
      <c r="BX3763" s="171"/>
      <c r="BY3763" s="171"/>
      <c r="BZ3763" s="171"/>
      <c r="CA3763" s="171"/>
      <c r="CB3763" s="171"/>
      <c r="CC3763" s="171"/>
      <c r="CD3763" s="171"/>
      <c r="CE3763" s="171"/>
      <c r="CF3763" s="171"/>
      <c r="CG3763" s="171"/>
      <c r="CH3763" s="171"/>
      <c r="CI3763" s="171"/>
      <c r="CJ3763" s="171"/>
      <c r="CK3763" s="171"/>
      <c r="CL3763" s="171"/>
      <c r="CM3763" s="171"/>
      <c r="CN3763" s="171"/>
      <c r="CO3763" s="171"/>
      <c r="CP3763" s="171"/>
      <c r="CQ3763" s="171"/>
      <c r="CR3763" s="171"/>
      <c r="CS3763" s="171"/>
      <c r="CT3763" s="171"/>
      <c r="CU3763" s="171"/>
      <c r="CV3763" s="171"/>
      <c r="CW3763" s="171"/>
      <c r="CX3763" s="171"/>
      <c r="CY3763" s="171"/>
      <c r="CZ3763" s="171"/>
      <c r="DA3763" s="171"/>
      <c r="DB3763" s="171"/>
      <c r="DC3763" s="171"/>
      <c r="DD3763" s="171"/>
      <c r="DE3763" s="171"/>
      <c r="DF3763" s="171"/>
      <c r="DG3763" s="171"/>
      <c r="DH3763" s="171"/>
      <c r="DI3763" s="171"/>
      <c r="DJ3763" s="171"/>
      <c r="DK3763" s="171"/>
      <c r="DL3763" s="171"/>
      <c r="DM3763" s="171"/>
      <c r="DN3763" s="171"/>
      <c r="DO3763" s="171"/>
      <c r="DP3763" s="171"/>
      <c r="DQ3763" s="171"/>
      <c r="DR3763" s="171"/>
      <c r="DS3763" s="171"/>
      <c r="DT3763" s="171"/>
      <c r="DU3763" s="171"/>
      <c r="DV3763" s="171"/>
      <c r="DW3763" s="171"/>
      <c r="DX3763" s="171"/>
      <c r="DY3763" s="171"/>
      <c r="DZ3763" s="171"/>
      <c r="EA3763" s="171"/>
      <c r="EB3763" s="171"/>
      <c r="EC3763" s="171"/>
      <c r="ED3763" s="171"/>
      <c r="EE3763" s="171"/>
      <c r="EF3763" s="171"/>
      <c r="EG3763" s="171"/>
      <c r="EH3763" s="171"/>
      <c r="EI3763" s="171"/>
      <c r="EJ3763" s="171"/>
      <c r="EK3763" s="171"/>
      <c r="EL3763" s="171"/>
      <c r="EM3763" s="171"/>
      <c r="EN3763" s="171"/>
    </row>
    <row r="3764" spans="43:144" ht="15" x14ac:dyDescent="0.25">
      <c r="AQ3764" s="171"/>
      <c r="AR3764"/>
      <c r="AS3764"/>
      <c r="AT3764"/>
      <c r="AU3764"/>
      <c r="AV3764"/>
      <c r="AW3764"/>
      <c r="AX3764"/>
      <c r="AY3764"/>
      <c r="AZ3764"/>
      <c r="BA3764"/>
      <c r="BB3764"/>
      <c r="BC3764"/>
      <c r="BD3764"/>
      <c r="BE3764" s="171"/>
      <c r="BF3764" s="171"/>
      <c r="BG3764" s="171"/>
      <c r="BH3764" s="171"/>
      <c r="BI3764" s="171"/>
      <c r="BJ3764" s="171"/>
      <c r="BK3764" s="171"/>
      <c r="BL3764" s="171"/>
      <c r="BM3764" s="171"/>
      <c r="BN3764" s="171"/>
      <c r="BO3764" s="171"/>
      <c r="BP3764" s="171"/>
      <c r="BQ3764" s="171"/>
      <c r="BR3764" s="171"/>
      <c r="BS3764" s="171"/>
      <c r="BT3764" s="171"/>
      <c r="BU3764" s="171"/>
      <c r="BV3764" s="171"/>
      <c r="BW3764" s="171"/>
      <c r="BX3764" s="171"/>
      <c r="BY3764" s="171"/>
      <c r="BZ3764" s="171"/>
      <c r="CA3764" s="171"/>
      <c r="CB3764" s="171"/>
      <c r="CC3764" s="171"/>
      <c r="CD3764" s="171"/>
      <c r="CE3764" s="171"/>
      <c r="CF3764" s="171"/>
      <c r="CG3764" s="171"/>
      <c r="CH3764" s="171"/>
      <c r="CI3764" s="171"/>
      <c r="CJ3764" s="171"/>
      <c r="CK3764" s="171"/>
      <c r="CL3764" s="171"/>
      <c r="CM3764" s="171"/>
      <c r="CN3764" s="171"/>
      <c r="CO3764" s="171"/>
      <c r="CP3764" s="171"/>
      <c r="CQ3764" s="171"/>
      <c r="CR3764" s="171"/>
      <c r="CS3764" s="171"/>
      <c r="CT3764" s="171"/>
      <c r="CU3764" s="171"/>
      <c r="CV3764" s="171"/>
      <c r="CW3764" s="171"/>
      <c r="CX3764" s="171"/>
      <c r="CY3764" s="171"/>
      <c r="CZ3764" s="171"/>
      <c r="DA3764" s="171"/>
      <c r="DB3764" s="171"/>
      <c r="DC3764" s="171"/>
      <c r="DD3764" s="171"/>
      <c r="DE3764" s="171"/>
      <c r="DF3764" s="171"/>
      <c r="DG3764" s="171"/>
      <c r="DH3764" s="171"/>
      <c r="DI3764" s="171"/>
      <c r="DJ3764" s="171"/>
      <c r="DK3764" s="171"/>
      <c r="DL3764" s="171"/>
      <c r="DM3764" s="171"/>
      <c r="DN3764" s="171"/>
      <c r="DO3764" s="171"/>
      <c r="DP3764" s="171"/>
      <c r="DQ3764" s="171"/>
      <c r="DR3764" s="171"/>
      <c r="DS3764" s="171"/>
      <c r="DT3764" s="171"/>
      <c r="DU3764" s="171"/>
      <c r="DV3764" s="171"/>
      <c r="DW3764" s="171"/>
      <c r="DX3764" s="171"/>
      <c r="DY3764" s="171"/>
      <c r="DZ3764" s="171"/>
      <c r="EA3764" s="171"/>
      <c r="EB3764" s="171"/>
      <c r="EC3764" s="171"/>
      <c r="ED3764" s="171"/>
      <c r="EE3764" s="171"/>
      <c r="EF3764" s="171"/>
      <c r="EG3764" s="171"/>
      <c r="EH3764" s="171"/>
      <c r="EI3764" s="171"/>
      <c r="EJ3764" s="171"/>
      <c r="EK3764" s="171"/>
      <c r="EL3764" s="171"/>
      <c r="EM3764" s="171"/>
      <c r="EN3764" s="171"/>
    </row>
    <row r="3765" spans="43:144" ht="15" x14ac:dyDescent="0.25">
      <c r="AQ3765" s="171"/>
      <c r="AR3765"/>
      <c r="AS3765"/>
      <c r="AT3765"/>
      <c r="AU3765"/>
      <c r="AV3765"/>
      <c r="AW3765"/>
      <c r="AX3765"/>
      <c r="AY3765"/>
      <c r="AZ3765"/>
      <c r="BA3765"/>
      <c r="BB3765"/>
      <c r="BC3765"/>
      <c r="BD3765"/>
      <c r="BE3765" s="171"/>
      <c r="BF3765" s="171"/>
      <c r="BG3765" s="171"/>
      <c r="BH3765" s="171"/>
      <c r="BI3765" s="171"/>
      <c r="BJ3765" s="171"/>
      <c r="BK3765" s="171"/>
      <c r="BL3765" s="171"/>
      <c r="BM3765" s="171"/>
      <c r="BN3765" s="171"/>
      <c r="BO3765" s="171"/>
      <c r="BP3765" s="171"/>
      <c r="BQ3765" s="171"/>
      <c r="BR3765" s="171"/>
      <c r="BS3765" s="171"/>
      <c r="BT3765" s="171"/>
      <c r="BU3765" s="171"/>
      <c r="BV3765" s="171"/>
      <c r="BW3765" s="171"/>
      <c r="BX3765" s="171"/>
      <c r="BY3765" s="171"/>
      <c r="BZ3765" s="171"/>
      <c r="CA3765" s="171"/>
      <c r="CB3765" s="171"/>
      <c r="CC3765" s="171"/>
      <c r="CD3765" s="171"/>
      <c r="CE3765" s="171"/>
      <c r="CF3765" s="171"/>
      <c r="CG3765" s="171"/>
      <c r="CH3765" s="171"/>
      <c r="CI3765" s="171"/>
      <c r="CJ3765" s="171"/>
      <c r="CK3765" s="171"/>
      <c r="CL3765" s="171"/>
      <c r="CM3765" s="171"/>
      <c r="CN3765" s="171"/>
      <c r="CO3765" s="171"/>
      <c r="CP3765" s="171"/>
      <c r="CQ3765" s="171"/>
      <c r="CR3765" s="171"/>
      <c r="CS3765" s="171"/>
      <c r="CT3765" s="171"/>
      <c r="CU3765" s="171"/>
      <c r="CV3765" s="171"/>
      <c r="CW3765" s="171"/>
      <c r="CX3765" s="171"/>
      <c r="CY3765" s="171"/>
      <c r="CZ3765" s="171"/>
      <c r="DA3765" s="171"/>
      <c r="DB3765" s="171"/>
      <c r="DC3765" s="171"/>
      <c r="DD3765" s="171"/>
      <c r="DE3765" s="171"/>
      <c r="DF3765" s="171"/>
      <c r="DG3765" s="171"/>
      <c r="DH3765" s="171"/>
      <c r="DI3765" s="171"/>
      <c r="DJ3765" s="171"/>
      <c r="DK3765" s="171"/>
      <c r="DL3765" s="171"/>
      <c r="DM3765" s="171"/>
      <c r="DN3765" s="171"/>
      <c r="DO3765" s="171"/>
      <c r="DP3765" s="171"/>
      <c r="DQ3765" s="171"/>
      <c r="DR3765" s="171"/>
      <c r="DS3765" s="171"/>
      <c r="DT3765" s="171"/>
      <c r="DU3765" s="171"/>
      <c r="DV3765" s="171"/>
      <c r="DW3765" s="171"/>
      <c r="DX3765" s="171"/>
      <c r="DY3765" s="171"/>
      <c r="DZ3765" s="171"/>
      <c r="EA3765" s="171"/>
      <c r="EB3765" s="171"/>
      <c r="EC3765" s="171"/>
      <c r="ED3765" s="171"/>
      <c r="EE3765" s="171"/>
      <c r="EF3765" s="171"/>
      <c r="EG3765" s="171"/>
      <c r="EH3765" s="171"/>
      <c r="EI3765" s="171"/>
      <c r="EJ3765" s="171"/>
      <c r="EK3765" s="171"/>
      <c r="EL3765" s="171"/>
      <c r="EM3765" s="171"/>
      <c r="EN3765" s="171"/>
    </row>
    <row r="3766" spans="43:144" ht="15" x14ac:dyDescent="0.25">
      <c r="AQ3766" s="171"/>
      <c r="AR3766"/>
      <c r="AS3766"/>
      <c r="AT3766"/>
      <c r="AU3766"/>
      <c r="AV3766"/>
      <c r="AW3766"/>
      <c r="AX3766"/>
      <c r="AY3766"/>
      <c r="AZ3766"/>
      <c r="BA3766"/>
      <c r="BB3766"/>
      <c r="BC3766"/>
      <c r="BD3766"/>
      <c r="BE3766" s="171"/>
      <c r="BF3766" s="171"/>
      <c r="BG3766" s="171"/>
      <c r="BH3766" s="171"/>
      <c r="BI3766" s="171"/>
      <c r="BJ3766" s="171"/>
      <c r="BK3766" s="171"/>
      <c r="BL3766" s="171"/>
      <c r="BM3766" s="171"/>
      <c r="BN3766" s="171"/>
      <c r="BO3766" s="171"/>
      <c r="BP3766" s="171"/>
      <c r="BQ3766" s="171"/>
      <c r="BR3766" s="171"/>
      <c r="BS3766" s="171"/>
      <c r="BT3766" s="171"/>
      <c r="BU3766" s="171"/>
      <c r="BV3766" s="171"/>
      <c r="BW3766" s="171"/>
      <c r="BX3766" s="171"/>
      <c r="BY3766" s="171"/>
      <c r="BZ3766" s="171"/>
      <c r="CA3766" s="171"/>
      <c r="CB3766" s="171"/>
      <c r="CC3766" s="171"/>
      <c r="CD3766" s="171"/>
      <c r="CE3766" s="171"/>
      <c r="CF3766" s="171"/>
      <c r="CG3766" s="171"/>
      <c r="CH3766" s="171"/>
      <c r="CI3766" s="171"/>
      <c r="CJ3766" s="171"/>
      <c r="CK3766" s="171"/>
      <c r="CL3766" s="171"/>
      <c r="CM3766" s="171"/>
      <c r="CN3766" s="171"/>
      <c r="CO3766" s="171"/>
      <c r="CP3766" s="171"/>
      <c r="CQ3766" s="171"/>
      <c r="CR3766" s="171"/>
      <c r="CS3766" s="171"/>
      <c r="CT3766" s="171"/>
      <c r="CU3766" s="171"/>
      <c r="CV3766" s="171"/>
      <c r="CW3766" s="171"/>
      <c r="CX3766" s="171"/>
      <c r="CY3766" s="171"/>
      <c r="CZ3766" s="171"/>
      <c r="DA3766" s="171"/>
      <c r="DB3766" s="171"/>
      <c r="DC3766" s="171"/>
      <c r="DD3766" s="171"/>
      <c r="DE3766" s="171"/>
      <c r="DF3766" s="171"/>
      <c r="DG3766" s="171"/>
      <c r="DH3766" s="171"/>
      <c r="DI3766" s="171"/>
      <c r="DJ3766" s="171"/>
      <c r="DK3766" s="171"/>
      <c r="DL3766" s="171"/>
      <c r="DM3766" s="171"/>
      <c r="DN3766" s="171"/>
      <c r="DO3766" s="171"/>
      <c r="DP3766" s="171"/>
      <c r="DQ3766" s="171"/>
      <c r="DR3766" s="171"/>
      <c r="DS3766" s="171"/>
      <c r="DT3766" s="171"/>
      <c r="DU3766" s="171"/>
      <c r="DV3766" s="171"/>
      <c r="DW3766" s="171"/>
      <c r="DX3766" s="171"/>
      <c r="DY3766" s="171"/>
      <c r="DZ3766" s="171"/>
      <c r="EA3766" s="171"/>
      <c r="EB3766" s="171"/>
      <c r="EC3766" s="171"/>
      <c r="ED3766" s="171"/>
      <c r="EE3766" s="171"/>
      <c r="EF3766" s="171"/>
      <c r="EG3766" s="171"/>
      <c r="EH3766" s="171"/>
      <c r="EI3766" s="171"/>
      <c r="EJ3766" s="171"/>
      <c r="EK3766" s="171"/>
      <c r="EL3766" s="171"/>
      <c r="EM3766" s="171"/>
      <c r="EN3766" s="171"/>
    </row>
    <row r="3767" spans="43:144" ht="15" x14ac:dyDescent="0.25">
      <c r="AQ3767" s="171"/>
      <c r="AR3767"/>
      <c r="AS3767"/>
      <c r="AT3767"/>
      <c r="AU3767"/>
      <c r="AV3767"/>
      <c r="AW3767"/>
      <c r="AX3767"/>
      <c r="AY3767"/>
      <c r="AZ3767"/>
      <c r="BA3767"/>
      <c r="BB3767"/>
      <c r="BC3767"/>
      <c r="BD3767"/>
      <c r="BE3767" s="171"/>
      <c r="BF3767" s="171"/>
      <c r="BG3767" s="171"/>
      <c r="BH3767" s="171"/>
      <c r="BI3767" s="171"/>
      <c r="BJ3767" s="171"/>
      <c r="BK3767" s="171"/>
      <c r="BL3767" s="171"/>
      <c r="BM3767" s="171"/>
      <c r="BN3767" s="171"/>
      <c r="BO3767" s="171"/>
      <c r="BP3767" s="171"/>
      <c r="BQ3767" s="171"/>
      <c r="BR3767" s="171"/>
      <c r="BS3767" s="171"/>
      <c r="BT3767" s="171"/>
      <c r="BU3767" s="171"/>
      <c r="BV3767" s="171"/>
      <c r="BW3767" s="171"/>
      <c r="BX3767" s="171"/>
      <c r="BY3767" s="171"/>
      <c r="BZ3767" s="171"/>
      <c r="CA3767" s="171"/>
      <c r="CB3767" s="171"/>
      <c r="CC3767" s="171"/>
      <c r="CD3767" s="171"/>
      <c r="CE3767" s="171"/>
      <c r="CF3767" s="171"/>
      <c r="CG3767" s="171"/>
      <c r="CH3767" s="171"/>
      <c r="CI3767" s="171"/>
      <c r="CJ3767" s="171"/>
      <c r="CK3767" s="171"/>
      <c r="CL3767" s="171"/>
      <c r="CM3767" s="171"/>
      <c r="CN3767" s="171"/>
      <c r="CO3767" s="171"/>
      <c r="CP3767" s="171"/>
      <c r="CQ3767" s="171"/>
      <c r="CR3767" s="171"/>
      <c r="CS3767" s="171"/>
      <c r="CT3767" s="171"/>
      <c r="CU3767" s="171"/>
      <c r="CV3767" s="171"/>
      <c r="CW3767" s="171"/>
      <c r="CX3767" s="171"/>
      <c r="CY3767" s="171"/>
      <c r="CZ3767" s="171"/>
      <c r="DA3767" s="171"/>
      <c r="DB3767" s="171"/>
      <c r="DC3767" s="171"/>
      <c r="DD3767" s="171"/>
      <c r="DE3767" s="171"/>
      <c r="DF3767" s="171"/>
      <c r="DG3767" s="171"/>
      <c r="DH3767" s="171"/>
      <c r="DI3767" s="171"/>
      <c r="DJ3767" s="171"/>
      <c r="DK3767" s="171"/>
      <c r="DL3767" s="171"/>
      <c r="DM3767" s="171"/>
      <c r="DN3767" s="171"/>
      <c r="DO3767" s="171"/>
      <c r="DP3767" s="171"/>
      <c r="DQ3767" s="171"/>
      <c r="DR3767" s="171"/>
      <c r="DS3767" s="171"/>
      <c r="DT3767" s="171"/>
      <c r="DU3767" s="171"/>
      <c r="DV3767" s="171"/>
      <c r="DW3767" s="171"/>
      <c r="DX3767" s="171"/>
      <c r="DY3767" s="171"/>
      <c r="DZ3767" s="171"/>
      <c r="EA3767" s="171"/>
      <c r="EB3767" s="171"/>
      <c r="EC3767" s="171"/>
      <c r="ED3767" s="171"/>
      <c r="EE3767" s="171"/>
      <c r="EF3767" s="171"/>
      <c r="EG3767" s="171"/>
      <c r="EH3767" s="171"/>
      <c r="EI3767" s="171"/>
      <c r="EJ3767" s="171"/>
      <c r="EK3767" s="171"/>
      <c r="EL3767" s="171"/>
      <c r="EM3767" s="171"/>
      <c r="EN3767" s="171"/>
    </row>
    <row r="3768" spans="43:144" ht="15" x14ac:dyDescent="0.25">
      <c r="AQ3768" s="171"/>
      <c r="AR3768"/>
      <c r="AS3768"/>
      <c r="AT3768"/>
      <c r="AU3768"/>
      <c r="AV3768"/>
      <c r="AW3768"/>
      <c r="AX3768"/>
      <c r="AY3768"/>
      <c r="AZ3768"/>
      <c r="BA3768"/>
      <c r="BB3768"/>
      <c r="BC3768"/>
      <c r="BD3768"/>
      <c r="BE3768" s="171"/>
      <c r="BF3768" s="171"/>
      <c r="BG3768" s="171"/>
      <c r="BH3768" s="171"/>
      <c r="BI3768" s="171"/>
      <c r="BJ3768" s="171"/>
      <c r="BK3768" s="171"/>
      <c r="BL3768" s="171"/>
      <c r="BM3768" s="171"/>
      <c r="BN3768" s="171"/>
      <c r="BO3768" s="171"/>
      <c r="BP3768" s="171"/>
      <c r="BQ3768" s="171"/>
      <c r="BR3768" s="171"/>
      <c r="BS3768" s="171"/>
      <c r="BT3768" s="171"/>
      <c r="BU3768" s="171"/>
      <c r="BV3768" s="171"/>
      <c r="BW3768" s="171"/>
      <c r="BX3768" s="171"/>
      <c r="BY3768" s="171"/>
      <c r="BZ3768" s="171"/>
      <c r="CA3768" s="171"/>
      <c r="CB3768" s="171"/>
      <c r="CC3768" s="171"/>
      <c r="CD3768" s="171"/>
      <c r="CE3768" s="171"/>
      <c r="CF3768" s="171"/>
      <c r="CG3768" s="171"/>
      <c r="CH3768" s="171"/>
      <c r="CI3768" s="171"/>
      <c r="CJ3768" s="171"/>
      <c r="CK3768" s="171"/>
      <c r="CL3768" s="171"/>
      <c r="CM3768" s="171"/>
      <c r="CN3768" s="171"/>
      <c r="CO3768" s="171"/>
      <c r="CP3768" s="171"/>
      <c r="CQ3768" s="171"/>
      <c r="CR3768" s="171"/>
      <c r="CS3768" s="171"/>
      <c r="CT3768" s="171"/>
      <c r="CU3768" s="171"/>
      <c r="CV3768" s="171"/>
      <c r="CW3768" s="171"/>
      <c r="CX3768" s="171"/>
      <c r="CY3768" s="171"/>
      <c r="CZ3768" s="171"/>
      <c r="DA3768" s="171"/>
      <c r="DB3768" s="171"/>
      <c r="DC3768" s="171"/>
      <c r="DD3768" s="171"/>
      <c r="DE3768" s="171"/>
      <c r="DF3768" s="171"/>
      <c r="DG3768" s="171"/>
      <c r="DH3768" s="171"/>
      <c r="DI3768" s="171"/>
      <c r="DJ3768" s="171"/>
      <c r="DK3768" s="171"/>
      <c r="DL3768" s="171"/>
      <c r="DM3768" s="171"/>
      <c r="DN3768" s="171"/>
      <c r="DO3768" s="171"/>
      <c r="DP3768" s="171"/>
      <c r="DQ3768" s="171"/>
      <c r="DR3768" s="171"/>
      <c r="DS3768" s="171"/>
      <c r="DT3768" s="171"/>
      <c r="DU3768" s="171"/>
      <c r="DV3768" s="171"/>
      <c r="DW3768" s="171"/>
      <c r="DX3768" s="171"/>
      <c r="DY3768" s="171"/>
      <c r="DZ3768" s="171"/>
      <c r="EA3768" s="171"/>
      <c r="EB3768" s="171"/>
      <c r="EC3768" s="171"/>
      <c r="ED3768" s="171"/>
      <c r="EE3768" s="171"/>
      <c r="EF3768" s="171"/>
      <c r="EG3768" s="171"/>
      <c r="EH3768" s="171"/>
      <c r="EI3768" s="171"/>
      <c r="EJ3768" s="171"/>
      <c r="EK3768" s="171"/>
      <c r="EL3768" s="171"/>
      <c r="EM3768" s="171"/>
      <c r="EN3768" s="171"/>
    </row>
    <row r="3769" spans="43:144" ht="15" x14ac:dyDescent="0.25">
      <c r="AQ3769" s="171"/>
      <c r="AR3769"/>
      <c r="AS3769"/>
      <c r="AT3769"/>
      <c r="AU3769"/>
      <c r="AV3769"/>
      <c r="AW3769"/>
      <c r="AX3769"/>
      <c r="AY3769"/>
      <c r="AZ3769"/>
      <c r="BA3769"/>
      <c r="BB3769"/>
      <c r="BC3769"/>
      <c r="BD3769"/>
      <c r="BE3769" s="171"/>
      <c r="BF3769" s="171"/>
      <c r="BG3769" s="171"/>
      <c r="BH3769" s="171"/>
      <c r="BI3769" s="171"/>
      <c r="BJ3769" s="171"/>
      <c r="BK3769" s="171"/>
      <c r="BL3769" s="171"/>
      <c r="BM3769" s="171"/>
      <c r="BN3769" s="171"/>
      <c r="BO3769" s="171"/>
      <c r="BP3769" s="171"/>
      <c r="BQ3769" s="171"/>
      <c r="BR3769" s="171"/>
      <c r="BS3769" s="171"/>
      <c r="BT3769" s="171"/>
      <c r="BU3769" s="171"/>
      <c r="BV3769" s="171"/>
      <c r="BW3769" s="171"/>
      <c r="BX3769" s="171"/>
      <c r="BY3769" s="171"/>
      <c r="BZ3769" s="171"/>
      <c r="CA3769" s="171"/>
      <c r="CB3769" s="171"/>
      <c r="CC3769" s="171"/>
      <c r="CD3769" s="171"/>
      <c r="CE3769" s="171"/>
      <c r="CF3769" s="171"/>
      <c r="CG3769" s="171"/>
      <c r="CH3769" s="171"/>
      <c r="CI3769" s="171"/>
      <c r="CJ3769" s="171"/>
      <c r="CK3769" s="171"/>
      <c r="CL3769" s="171"/>
      <c r="CM3769" s="171"/>
      <c r="CN3769" s="171"/>
      <c r="CO3769" s="171"/>
      <c r="CP3769" s="171"/>
      <c r="CQ3769" s="171"/>
      <c r="CR3769" s="171"/>
      <c r="CS3769" s="171"/>
      <c r="CT3769" s="171"/>
      <c r="CU3769" s="171"/>
      <c r="CV3769" s="171"/>
      <c r="CW3769" s="171"/>
      <c r="CX3769" s="171"/>
      <c r="CY3769" s="171"/>
      <c r="CZ3769" s="171"/>
      <c r="DA3769" s="171"/>
      <c r="DB3769" s="171"/>
      <c r="DC3769" s="171"/>
      <c r="DD3769" s="171"/>
      <c r="DE3769" s="171"/>
      <c r="DF3769" s="171"/>
      <c r="DG3769" s="171"/>
      <c r="DH3769" s="171"/>
      <c r="DI3769" s="171"/>
      <c r="DJ3769" s="171"/>
      <c r="DK3769" s="171"/>
      <c r="DL3769" s="171"/>
      <c r="DM3769" s="171"/>
      <c r="DN3769" s="171"/>
      <c r="DO3769" s="171"/>
      <c r="DP3769" s="171"/>
      <c r="DQ3769" s="171"/>
      <c r="DR3769" s="171"/>
      <c r="DS3769" s="171"/>
      <c r="DT3769" s="171"/>
      <c r="DU3769" s="171"/>
      <c r="DV3769" s="171"/>
      <c r="DW3769" s="171"/>
      <c r="DX3769" s="171"/>
      <c r="DY3769" s="171"/>
      <c r="DZ3769" s="171"/>
      <c r="EA3769" s="171"/>
      <c r="EB3769" s="171"/>
      <c r="EC3769" s="171"/>
      <c r="ED3769" s="171"/>
      <c r="EE3769" s="171"/>
      <c r="EF3769" s="171"/>
      <c r="EG3769" s="171"/>
      <c r="EH3769" s="171"/>
      <c r="EI3769" s="171"/>
      <c r="EJ3769" s="171"/>
      <c r="EK3769" s="171"/>
      <c r="EL3769" s="171"/>
      <c r="EM3769" s="171"/>
      <c r="EN3769" s="171"/>
    </row>
    <row r="3770" spans="43:144" ht="15" x14ac:dyDescent="0.25">
      <c r="AQ3770" s="171"/>
      <c r="AR3770"/>
      <c r="AS3770"/>
      <c r="AT3770"/>
      <c r="AU3770"/>
      <c r="AV3770"/>
      <c r="AW3770"/>
      <c r="AX3770"/>
      <c r="AY3770"/>
      <c r="AZ3770"/>
      <c r="BA3770"/>
      <c r="BB3770"/>
      <c r="BC3770"/>
      <c r="BD3770"/>
      <c r="BE3770" s="171"/>
      <c r="BF3770" s="171"/>
      <c r="BG3770" s="171"/>
      <c r="BH3770" s="171"/>
      <c r="BI3770" s="171"/>
      <c r="BJ3770" s="171"/>
      <c r="BK3770" s="171"/>
      <c r="BL3770" s="171"/>
      <c r="BM3770" s="171"/>
      <c r="BN3770" s="171"/>
      <c r="BO3770" s="171"/>
      <c r="BP3770" s="171"/>
      <c r="BQ3770" s="171"/>
      <c r="BR3770" s="171"/>
      <c r="BS3770" s="171"/>
      <c r="BT3770" s="171"/>
      <c r="BU3770" s="171"/>
      <c r="BV3770" s="171"/>
      <c r="BW3770" s="171"/>
      <c r="BX3770" s="171"/>
      <c r="BY3770" s="171"/>
      <c r="BZ3770" s="171"/>
      <c r="CA3770" s="171"/>
      <c r="CB3770" s="171"/>
      <c r="CC3770" s="171"/>
      <c r="CD3770" s="171"/>
      <c r="CE3770" s="171"/>
      <c r="CF3770" s="171"/>
      <c r="CG3770" s="171"/>
      <c r="CH3770" s="171"/>
      <c r="CI3770" s="171"/>
      <c r="CJ3770" s="171"/>
      <c r="CK3770" s="171"/>
      <c r="CL3770" s="171"/>
      <c r="CM3770" s="171"/>
      <c r="CN3770" s="171"/>
      <c r="CO3770" s="171"/>
      <c r="CP3770" s="171"/>
      <c r="CQ3770" s="171"/>
      <c r="CR3770" s="171"/>
      <c r="CS3770" s="171"/>
      <c r="CT3770" s="171"/>
      <c r="CU3770" s="171"/>
      <c r="CV3770" s="171"/>
      <c r="CW3770" s="171"/>
      <c r="CX3770" s="171"/>
      <c r="CY3770" s="171"/>
      <c r="CZ3770" s="171"/>
      <c r="DA3770" s="171"/>
      <c r="DB3770" s="171"/>
      <c r="DC3770" s="171"/>
      <c r="DD3770" s="171"/>
      <c r="DE3770" s="171"/>
      <c r="DF3770" s="171"/>
      <c r="DG3770" s="171"/>
      <c r="DH3770" s="171"/>
      <c r="DI3770" s="171"/>
      <c r="DJ3770" s="171"/>
      <c r="DK3770" s="171"/>
      <c r="DL3770" s="171"/>
      <c r="DM3770" s="171"/>
      <c r="DN3770" s="171"/>
      <c r="DO3770" s="171"/>
      <c r="DP3770" s="171"/>
      <c r="DQ3770" s="171"/>
      <c r="DR3770" s="171"/>
      <c r="DS3770" s="171"/>
      <c r="DT3770" s="171"/>
      <c r="DU3770" s="171"/>
      <c r="DV3770" s="171"/>
      <c r="DW3770" s="171"/>
      <c r="DX3770" s="171"/>
      <c r="DY3770" s="171"/>
      <c r="DZ3770" s="171"/>
      <c r="EA3770" s="171"/>
      <c r="EB3770" s="171"/>
      <c r="EC3770" s="171"/>
      <c r="ED3770" s="171"/>
      <c r="EE3770" s="171"/>
      <c r="EF3770" s="171"/>
      <c r="EG3770" s="171"/>
      <c r="EH3770" s="171"/>
      <c r="EI3770" s="171"/>
      <c r="EJ3770" s="171"/>
      <c r="EK3770" s="171"/>
      <c r="EL3770" s="171"/>
      <c r="EM3770" s="171"/>
      <c r="EN3770" s="171"/>
    </row>
    <row r="3771" spans="43:144" ht="15" x14ac:dyDescent="0.25">
      <c r="AQ3771" s="171"/>
      <c r="AR3771"/>
      <c r="AS3771"/>
      <c r="AT3771"/>
      <c r="AU3771"/>
      <c r="AV3771"/>
      <c r="AW3771"/>
      <c r="AX3771"/>
      <c r="AY3771"/>
      <c r="AZ3771"/>
      <c r="BA3771"/>
      <c r="BB3771"/>
      <c r="BC3771"/>
      <c r="BD3771"/>
      <c r="BE3771" s="171"/>
      <c r="BF3771" s="171"/>
      <c r="BG3771" s="171"/>
      <c r="BH3771" s="171"/>
      <c r="BI3771" s="171"/>
      <c r="BJ3771" s="171"/>
      <c r="BK3771" s="171"/>
      <c r="BL3771" s="171"/>
      <c r="BM3771" s="171"/>
      <c r="BN3771" s="171"/>
      <c r="BO3771" s="171"/>
      <c r="BP3771" s="171"/>
      <c r="BQ3771" s="171"/>
      <c r="BR3771" s="171"/>
      <c r="BS3771" s="171"/>
      <c r="BT3771" s="171"/>
      <c r="BU3771" s="171"/>
      <c r="BV3771" s="171"/>
      <c r="BW3771" s="171"/>
      <c r="BX3771" s="171"/>
      <c r="BY3771" s="171"/>
      <c r="BZ3771" s="171"/>
      <c r="CA3771" s="171"/>
      <c r="CB3771" s="171"/>
      <c r="CC3771" s="171"/>
      <c r="CD3771" s="171"/>
      <c r="CE3771" s="171"/>
      <c r="CF3771" s="171"/>
      <c r="CG3771" s="171"/>
      <c r="CH3771" s="171"/>
      <c r="CI3771" s="171"/>
      <c r="CJ3771" s="171"/>
      <c r="CK3771" s="171"/>
      <c r="CL3771" s="171"/>
      <c r="CM3771" s="171"/>
      <c r="CN3771" s="171"/>
      <c r="CO3771" s="171"/>
      <c r="CP3771" s="171"/>
      <c r="CQ3771" s="171"/>
      <c r="CR3771" s="171"/>
      <c r="CS3771" s="171"/>
      <c r="CT3771" s="171"/>
      <c r="CU3771" s="171"/>
      <c r="CV3771" s="171"/>
      <c r="CW3771" s="171"/>
      <c r="CX3771" s="171"/>
      <c r="CY3771" s="171"/>
      <c r="CZ3771" s="171"/>
      <c r="DA3771" s="171"/>
      <c r="DB3771" s="171"/>
      <c r="DC3771" s="171"/>
      <c r="DD3771" s="171"/>
      <c r="DE3771" s="171"/>
      <c r="DF3771" s="171"/>
      <c r="DG3771" s="171"/>
      <c r="DH3771" s="171"/>
      <c r="DI3771" s="171"/>
      <c r="DJ3771" s="171"/>
      <c r="DK3771" s="171"/>
      <c r="DL3771" s="171"/>
      <c r="DM3771" s="171"/>
      <c r="DN3771" s="171"/>
      <c r="DO3771" s="171"/>
      <c r="DP3771" s="171"/>
      <c r="DQ3771" s="171"/>
      <c r="DR3771" s="171"/>
      <c r="DS3771" s="171"/>
      <c r="DT3771" s="171"/>
      <c r="DU3771" s="171"/>
      <c r="DV3771" s="171"/>
      <c r="DW3771" s="171"/>
      <c r="DX3771" s="171"/>
      <c r="DY3771" s="171"/>
      <c r="DZ3771" s="171"/>
      <c r="EA3771" s="171"/>
      <c r="EB3771" s="171"/>
      <c r="EC3771" s="171"/>
      <c r="ED3771" s="171"/>
      <c r="EE3771" s="171"/>
      <c r="EF3771" s="171"/>
      <c r="EG3771" s="171"/>
      <c r="EH3771" s="171"/>
      <c r="EI3771" s="171"/>
      <c r="EJ3771" s="171"/>
      <c r="EK3771" s="171"/>
      <c r="EL3771" s="171"/>
      <c r="EM3771" s="171"/>
      <c r="EN3771" s="171"/>
    </row>
    <row r="3772" spans="43:144" ht="15" x14ac:dyDescent="0.25">
      <c r="AQ3772" s="171"/>
      <c r="AR3772"/>
      <c r="AS3772"/>
      <c r="AT3772"/>
      <c r="AU3772"/>
      <c r="AV3772"/>
      <c r="AW3772"/>
      <c r="AX3772"/>
      <c r="AY3772"/>
      <c r="AZ3772"/>
      <c r="BA3772"/>
      <c r="BB3772"/>
      <c r="BC3772"/>
      <c r="BD3772"/>
      <c r="BE3772" s="171"/>
      <c r="BF3772" s="171"/>
      <c r="BG3772" s="171"/>
      <c r="BH3772" s="171"/>
      <c r="BI3772" s="171"/>
      <c r="BJ3772" s="171"/>
      <c r="BK3772" s="171"/>
      <c r="BL3772" s="171"/>
      <c r="BM3772" s="171"/>
      <c r="BN3772" s="171"/>
      <c r="BO3772" s="171"/>
      <c r="BP3772" s="171"/>
      <c r="BQ3772" s="171"/>
      <c r="BR3772" s="171"/>
      <c r="BS3772" s="171"/>
      <c r="BT3772" s="171"/>
      <c r="BU3772" s="171"/>
      <c r="BV3772" s="171"/>
      <c r="BW3772" s="171"/>
      <c r="BX3772" s="171"/>
      <c r="BY3772" s="171"/>
      <c r="BZ3772" s="171"/>
      <c r="CA3772" s="171"/>
      <c r="CB3772" s="171"/>
      <c r="CC3772" s="171"/>
      <c r="CD3772" s="171"/>
      <c r="CE3772" s="171"/>
      <c r="CF3772" s="171"/>
      <c r="CG3772" s="171"/>
      <c r="CH3772" s="171"/>
      <c r="CI3772" s="171"/>
      <c r="CJ3772" s="171"/>
      <c r="CK3772" s="171"/>
      <c r="CL3772" s="171"/>
      <c r="CM3772" s="171"/>
      <c r="CN3772" s="171"/>
      <c r="CO3772" s="171"/>
      <c r="CP3772" s="171"/>
      <c r="CQ3772" s="171"/>
      <c r="CR3772" s="171"/>
      <c r="CS3772" s="171"/>
      <c r="CT3772" s="171"/>
      <c r="CU3772" s="171"/>
      <c r="CV3772" s="171"/>
      <c r="CW3772" s="171"/>
      <c r="CX3772" s="171"/>
      <c r="CY3772" s="171"/>
      <c r="CZ3772" s="171"/>
      <c r="DA3772" s="171"/>
      <c r="DB3772" s="171"/>
      <c r="DC3772" s="171"/>
      <c r="DD3772" s="171"/>
      <c r="DE3772" s="171"/>
      <c r="DF3772" s="171"/>
      <c r="DG3772" s="171"/>
      <c r="DH3772" s="171"/>
      <c r="DI3772" s="171"/>
      <c r="DJ3772" s="171"/>
      <c r="DK3772" s="171"/>
      <c r="DL3772" s="171"/>
      <c r="DM3772" s="171"/>
      <c r="DN3772" s="171"/>
      <c r="DO3772" s="171"/>
      <c r="DP3772" s="171"/>
      <c r="DQ3772" s="171"/>
      <c r="DR3772" s="171"/>
      <c r="DS3772" s="171"/>
      <c r="DT3772" s="171"/>
      <c r="DU3772" s="171"/>
      <c r="DV3772" s="171"/>
      <c r="DW3772" s="171"/>
      <c r="DX3772" s="171"/>
      <c r="DY3772" s="171"/>
      <c r="DZ3772" s="171"/>
      <c r="EA3772" s="171"/>
      <c r="EB3772" s="171"/>
      <c r="EC3772" s="171"/>
      <c r="ED3772" s="171"/>
      <c r="EE3772" s="171"/>
      <c r="EF3772" s="171"/>
      <c r="EG3772" s="171"/>
      <c r="EH3772" s="171"/>
      <c r="EI3772" s="171"/>
      <c r="EJ3772" s="171"/>
      <c r="EK3772" s="171"/>
      <c r="EL3772" s="171"/>
      <c r="EM3772" s="171"/>
      <c r="EN3772" s="171"/>
    </row>
    <row r="3773" spans="43:144" ht="15" x14ac:dyDescent="0.25">
      <c r="AQ3773" s="171"/>
      <c r="AR3773"/>
      <c r="AS3773"/>
      <c r="AT3773"/>
      <c r="AU3773"/>
      <c r="AV3773"/>
      <c r="AW3773"/>
      <c r="AX3773"/>
      <c r="AY3773"/>
      <c r="AZ3773"/>
      <c r="BA3773"/>
      <c r="BB3773"/>
      <c r="BC3773"/>
      <c r="BD3773"/>
      <c r="BE3773" s="171"/>
      <c r="BF3773" s="171"/>
      <c r="BG3773" s="171"/>
      <c r="BH3773" s="171"/>
      <c r="BI3773" s="171"/>
      <c r="BJ3773" s="171"/>
      <c r="BK3773" s="171"/>
      <c r="BL3773" s="171"/>
      <c r="BM3773" s="171"/>
      <c r="BN3773" s="171"/>
      <c r="BO3773" s="171"/>
      <c r="BP3773" s="171"/>
      <c r="BQ3773" s="171"/>
      <c r="BR3773" s="171"/>
      <c r="BS3773" s="171"/>
      <c r="BT3773" s="171"/>
      <c r="BU3773" s="171"/>
      <c r="BV3773" s="171"/>
      <c r="BW3773" s="171"/>
      <c r="BX3773" s="171"/>
      <c r="BY3773" s="171"/>
      <c r="BZ3773" s="171"/>
      <c r="CA3773" s="171"/>
      <c r="CB3773" s="171"/>
      <c r="CC3773" s="171"/>
      <c r="CD3773" s="171"/>
      <c r="CE3773" s="171"/>
      <c r="CF3773" s="171"/>
      <c r="CG3773" s="171"/>
      <c r="CH3773" s="171"/>
      <c r="CI3773" s="171"/>
      <c r="CJ3773" s="171"/>
      <c r="CK3773" s="171"/>
      <c r="CL3773" s="171"/>
      <c r="CM3773" s="171"/>
      <c r="CN3773" s="171"/>
      <c r="CO3773" s="171"/>
      <c r="CP3773" s="171"/>
      <c r="CQ3773" s="171"/>
      <c r="CR3773" s="171"/>
      <c r="CS3773" s="171"/>
      <c r="CT3773" s="171"/>
      <c r="CU3773" s="171"/>
      <c r="CV3773" s="171"/>
      <c r="CW3773" s="171"/>
      <c r="CX3773" s="171"/>
      <c r="CY3773" s="171"/>
      <c r="CZ3773" s="171"/>
      <c r="DA3773" s="171"/>
      <c r="DB3773" s="171"/>
      <c r="DC3773" s="171"/>
      <c r="DD3773" s="171"/>
      <c r="DE3773" s="171"/>
      <c r="DF3773" s="171"/>
      <c r="DG3773" s="171"/>
      <c r="DH3773" s="171"/>
      <c r="DI3773" s="171"/>
      <c r="DJ3773" s="171"/>
      <c r="DK3773" s="171"/>
      <c r="DL3773" s="171"/>
      <c r="DM3773" s="171"/>
      <c r="DN3773" s="171"/>
      <c r="DO3773" s="171"/>
      <c r="DP3773" s="171"/>
      <c r="DQ3773" s="171"/>
      <c r="DR3773" s="171"/>
      <c r="DS3773" s="171"/>
      <c r="DT3773" s="171"/>
      <c r="DU3773" s="171"/>
      <c r="DV3773" s="171"/>
      <c r="DW3773" s="171"/>
      <c r="DX3773" s="171"/>
      <c r="DY3773" s="171"/>
      <c r="DZ3773" s="171"/>
      <c r="EA3773" s="171"/>
      <c r="EB3773" s="171"/>
      <c r="EC3773" s="171"/>
      <c r="ED3773" s="171"/>
      <c r="EE3773" s="171"/>
      <c r="EF3773" s="171"/>
      <c r="EG3773" s="171"/>
      <c r="EH3773" s="171"/>
      <c r="EI3773" s="171"/>
      <c r="EJ3773" s="171"/>
      <c r="EK3773" s="171"/>
      <c r="EL3773" s="171"/>
      <c r="EM3773" s="171"/>
      <c r="EN3773" s="171"/>
    </row>
    <row r="3774" spans="43:144" ht="15" x14ac:dyDescent="0.25">
      <c r="AQ3774" s="171"/>
      <c r="AR3774"/>
      <c r="AS3774"/>
      <c r="AT3774"/>
      <c r="AU3774"/>
      <c r="AV3774"/>
      <c r="AW3774"/>
      <c r="AX3774"/>
      <c r="AY3774"/>
      <c r="AZ3774"/>
      <c r="BA3774"/>
      <c r="BB3774"/>
      <c r="BC3774"/>
      <c r="BD3774"/>
      <c r="BE3774" s="171"/>
      <c r="BF3774" s="171"/>
      <c r="BG3774" s="171"/>
      <c r="BH3774" s="171"/>
      <c r="BI3774" s="171"/>
      <c r="BJ3774" s="171"/>
      <c r="BK3774" s="171"/>
      <c r="BL3774" s="171"/>
      <c r="BM3774" s="171"/>
      <c r="BN3774" s="171"/>
      <c r="BO3774" s="171"/>
      <c r="BP3774" s="171"/>
      <c r="BQ3774" s="171"/>
      <c r="BR3774" s="171"/>
      <c r="BS3774" s="171"/>
      <c r="BT3774" s="171"/>
      <c r="BU3774" s="171"/>
      <c r="BV3774" s="171"/>
      <c r="BW3774" s="171"/>
      <c r="BX3774" s="171"/>
      <c r="BY3774" s="171"/>
      <c r="BZ3774" s="171"/>
      <c r="CA3774" s="171"/>
      <c r="CB3774" s="171"/>
      <c r="CC3774" s="171"/>
      <c r="CD3774" s="171"/>
      <c r="CE3774" s="171"/>
      <c r="CF3774" s="171"/>
      <c r="CG3774" s="171"/>
      <c r="CH3774" s="171"/>
      <c r="CI3774" s="171"/>
      <c r="CJ3774" s="171"/>
      <c r="CK3774" s="171"/>
      <c r="CL3774" s="171"/>
      <c r="CM3774" s="171"/>
      <c r="CN3774" s="171"/>
      <c r="CO3774" s="171"/>
      <c r="CP3774" s="171"/>
      <c r="CQ3774" s="171"/>
      <c r="CR3774" s="171"/>
      <c r="CS3774" s="171"/>
      <c r="CT3774" s="171"/>
      <c r="CU3774" s="171"/>
      <c r="CV3774" s="171"/>
      <c r="CW3774" s="171"/>
      <c r="CX3774" s="171"/>
      <c r="CY3774" s="171"/>
      <c r="CZ3774" s="171"/>
      <c r="DA3774" s="171"/>
      <c r="DB3774" s="171"/>
      <c r="DC3774" s="171"/>
      <c r="DD3774" s="171"/>
      <c r="DE3774" s="171"/>
      <c r="DF3774" s="171"/>
      <c r="DG3774" s="171"/>
      <c r="DH3774" s="171"/>
      <c r="DI3774" s="171"/>
      <c r="DJ3774" s="171"/>
      <c r="DK3774" s="171"/>
      <c r="DL3774" s="171"/>
      <c r="DM3774" s="171"/>
      <c r="DN3774" s="171"/>
      <c r="DO3774" s="171"/>
      <c r="DP3774" s="171"/>
      <c r="DQ3774" s="171"/>
      <c r="DR3774" s="171"/>
      <c r="DS3774" s="171"/>
      <c r="DT3774" s="171"/>
      <c r="DU3774" s="171"/>
      <c r="DV3774" s="171"/>
      <c r="DW3774" s="171"/>
      <c r="DX3774" s="171"/>
      <c r="DY3774" s="171"/>
      <c r="DZ3774" s="171"/>
      <c r="EA3774" s="171"/>
      <c r="EB3774" s="171"/>
      <c r="EC3774" s="171"/>
      <c r="ED3774" s="171"/>
      <c r="EE3774" s="171"/>
      <c r="EF3774" s="171"/>
      <c r="EG3774" s="171"/>
      <c r="EH3774" s="171"/>
      <c r="EI3774" s="171"/>
      <c r="EJ3774" s="171"/>
      <c r="EK3774" s="171"/>
      <c r="EL3774" s="171"/>
      <c r="EM3774" s="171"/>
      <c r="EN3774" s="171"/>
    </row>
    <row r="3775" spans="43:144" ht="15" x14ac:dyDescent="0.25">
      <c r="AQ3775" s="171"/>
      <c r="AR3775"/>
      <c r="AS3775"/>
      <c r="AT3775"/>
      <c r="AU3775"/>
      <c r="AV3775"/>
      <c r="AW3775"/>
      <c r="AX3775"/>
      <c r="AY3775"/>
      <c r="AZ3775"/>
      <c r="BA3775"/>
      <c r="BB3775"/>
      <c r="BC3775"/>
      <c r="BD3775"/>
      <c r="BE3775" s="171"/>
      <c r="BF3775" s="171"/>
      <c r="BG3775" s="171"/>
      <c r="BH3775" s="171"/>
      <c r="BI3775" s="171"/>
      <c r="BJ3775" s="171"/>
      <c r="BK3775" s="171"/>
      <c r="BL3775" s="171"/>
      <c r="BM3775" s="171"/>
      <c r="BN3775" s="171"/>
      <c r="BO3775" s="171"/>
      <c r="BP3775" s="171"/>
      <c r="BQ3775" s="171"/>
      <c r="BR3775" s="171"/>
      <c r="BS3775" s="171"/>
      <c r="BT3775" s="171"/>
      <c r="BU3775" s="171"/>
      <c r="BV3775" s="171"/>
      <c r="BW3775" s="171"/>
      <c r="BX3775" s="171"/>
      <c r="BY3775" s="171"/>
      <c r="BZ3775" s="171"/>
      <c r="CA3775" s="171"/>
      <c r="CB3775" s="171"/>
      <c r="CC3775" s="171"/>
      <c r="CD3775" s="171"/>
      <c r="CE3775" s="171"/>
      <c r="CF3775" s="171"/>
      <c r="CG3775" s="171"/>
      <c r="CH3775" s="171"/>
      <c r="CI3775" s="171"/>
      <c r="CJ3775" s="171"/>
      <c r="CK3775" s="171"/>
      <c r="CL3775" s="171"/>
      <c r="CM3775" s="171"/>
      <c r="CN3775" s="171"/>
      <c r="CO3775" s="171"/>
      <c r="CP3775" s="171"/>
      <c r="CQ3775" s="171"/>
      <c r="CR3775" s="171"/>
      <c r="CS3775" s="171"/>
      <c r="CT3775" s="171"/>
      <c r="CU3775" s="171"/>
      <c r="CV3775" s="171"/>
      <c r="CW3775" s="171"/>
      <c r="CX3775" s="171"/>
      <c r="CY3775" s="171"/>
      <c r="CZ3775" s="171"/>
      <c r="DA3775" s="171"/>
      <c r="DB3775" s="171"/>
      <c r="DC3775" s="171"/>
      <c r="DD3775" s="171"/>
      <c r="DE3775" s="171"/>
      <c r="DF3775" s="171"/>
      <c r="DG3775" s="171"/>
      <c r="DH3775" s="171"/>
      <c r="DI3775" s="171"/>
      <c r="DJ3775" s="171"/>
      <c r="DK3775" s="171"/>
      <c r="DL3775" s="171"/>
      <c r="DM3775" s="171"/>
      <c r="DN3775" s="171"/>
      <c r="DO3775" s="171"/>
      <c r="DP3775" s="171"/>
      <c r="DQ3775" s="171"/>
      <c r="DR3775" s="171"/>
      <c r="DS3775" s="171"/>
      <c r="DT3775" s="171"/>
      <c r="DU3775" s="171"/>
      <c r="DV3775" s="171"/>
      <c r="DW3775" s="171"/>
      <c r="DX3775" s="171"/>
      <c r="DY3775" s="171"/>
      <c r="DZ3775" s="171"/>
      <c r="EA3775" s="171"/>
      <c r="EB3775" s="171"/>
      <c r="EC3775" s="171"/>
      <c r="ED3775" s="171"/>
      <c r="EE3775" s="171"/>
      <c r="EF3775" s="171"/>
      <c r="EG3775" s="171"/>
      <c r="EH3775" s="171"/>
      <c r="EI3775" s="171"/>
      <c r="EJ3775" s="171"/>
      <c r="EK3775" s="171"/>
      <c r="EL3775" s="171"/>
      <c r="EM3775" s="171"/>
      <c r="EN3775" s="171"/>
    </row>
    <row r="3776" spans="43:144" ht="15" x14ac:dyDescent="0.25">
      <c r="AQ3776" s="171"/>
      <c r="AR3776"/>
      <c r="AS3776"/>
      <c r="AT3776"/>
      <c r="AU3776"/>
      <c r="AV3776"/>
      <c r="AW3776"/>
      <c r="AX3776"/>
      <c r="AY3776"/>
      <c r="AZ3776"/>
      <c r="BA3776"/>
      <c r="BB3776"/>
      <c r="BC3776"/>
      <c r="BD3776"/>
      <c r="BE3776" s="171"/>
      <c r="BF3776" s="171"/>
      <c r="BG3776" s="171"/>
      <c r="BH3776" s="171"/>
      <c r="BI3776" s="171"/>
      <c r="BJ3776" s="171"/>
      <c r="BK3776" s="171"/>
      <c r="BL3776" s="171"/>
      <c r="BM3776" s="171"/>
      <c r="BN3776" s="171"/>
      <c r="BO3776" s="171"/>
      <c r="BP3776" s="171"/>
      <c r="BQ3776" s="171"/>
      <c r="BR3776" s="171"/>
      <c r="BS3776" s="171"/>
      <c r="BT3776" s="171"/>
      <c r="BU3776" s="171"/>
      <c r="BV3776" s="171"/>
      <c r="BW3776" s="171"/>
      <c r="BX3776" s="171"/>
      <c r="BY3776" s="171"/>
      <c r="BZ3776" s="171"/>
      <c r="CA3776" s="171"/>
      <c r="CB3776" s="171"/>
      <c r="CC3776" s="171"/>
      <c r="CD3776" s="171"/>
      <c r="CE3776" s="171"/>
      <c r="CF3776" s="171"/>
      <c r="CG3776" s="171"/>
      <c r="CH3776" s="171"/>
      <c r="CI3776" s="171"/>
      <c r="CJ3776" s="171"/>
      <c r="CK3776" s="171"/>
      <c r="CL3776" s="171"/>
      <c r="CM3776" s="171"/>
      <c r="CN3776" s="171"/>
      <c r="CO3776" s="171"/>
      <c r="CP3776" s="171"/>
      <c r="CQ3776" s="171"/>
      <c r="CR3776" s="171"/>
      <c r="CS3776" s="171"/>
      <c r="CT3776" s="171"/>
      <c r="CU3776" s="171"/>
      <c r="CV3776" s="171"/>
      <c r="CW3776" s="171"/>
      <c r="CX3776" s="171"/>
      <c r="CY3776" s="171"/>
      <c r="CZ3776" s="171"/>
      <c r="DA3776" s="171"/>
      <c r="DB3776" s="171"/>
      <c r="DC3776" s="171"/>
      <c r="DD3776" s="171"/>
      <c r="DE3776" s="171"/>
      <c r="DF3776" s="171"/>
      <c r="DG3776" s="171"/>
      <c r="DH3776" s="171"/>
      <c r="DI3776" s="171"/>
      <c r="DJ3776" s="171"/>
      <c r="DK3776" s="171"/>
      <c r="DL3776" s="171"/>
      <c r="DM3776" s="171"/>
      <c r="DN3776" s="171"/>
      <c r="DO3776" s="171"/>
      <c r="DP3776" s="171"/>
      <c r="DQ3776" s="171"/>
      <c r="DR3776" s="171"/>
      <c r="DS3776" s="171"/>
      <c r="DT3776" s="171"/>
      <c r="DU3776" s="171"/>
      <c r="DV3776" s="171"/>
      <c r="DW3776" s="171"/>
      <c r="DX3776" s="171"/>
      <c r="DY3776" s="171"/>
      <c r="DZ3776" s="171"/>
      <c r="EA3776" s="171"/>
      <c r="EB3776" s="171"/>
      <c r="EC3776" s="171"/>
      <c r="ED3776" s="171"/>
      <c r="EE3776" s="171"/>
      <c r="EF3776" s="171"/>
      <c r="EG3776" s="171"/>
      <c r="EH3776" s="171"/>
      <c r="EI3776" s="171"/>
      <c r="EJ3776" s="171"/>
      <c r="EK3776" s="171"/>
      <c r="EL3776" s="171"/>
      <c r="EM3776" s="171"/>
      <c r="EN3776" s="171"/>
    </row>
    <row r="3777" spans="43:144" ht="15" x14ac:dyDescent="0.25">
      <c r="AQ3777" s="171"/>
      <c r="AR3777"/>
      <c r="AS3777"/>
      <c r="AT3777"/>
      <c r="AU3777"/>
      <c r="AV3777"/>
      <c r="AW3777"/>
      <c r="AX3777"/>
      <c r="AY3777"/>
      <c r="AZ3777"/>
      <c r="BA3777"/>
      <c r="BB3777"/>
      <c r="BC3777"/>
      <c r="BD3777"/>
      <c r="BE3777" s="171"/>
      <c r="BF3777" s="171"/>
      <c r="BG3777" s="171"/>
      <c r="BH3777" s="171"/>
      <c r="BI3777" s="171"/>
      <c r="BJ3777" s="171"/>
      <c r="BK3777" s="171"/>
      <c r="BL3777" s="171"/>
      <c r="BM3777" s="171"/>
      <c r="BN3777" s="171"/>
      <c r="BO3777" s="171"/>
      <c r="BP3777" s="171"/>
      <c r="BQ3777" s="171"/>
      <c r="BR3777" s="171"/>
      <c r="BS3777" s="171"/>
      <c r="BT3777" s="171"/>
      <c r="BU3777" s="171"/>
      <c r="BV3777" s="171"/>
      <c r="BW3777" s="171"/>
      <c r="BX3777" s="171"/>
      <c r="BY3777" s="171"/>
      <c r="BZ3777" s="171"/>
      <c r="CA3777" s="171"/>
      <c r="CB3777" s="171"/>
      <c r="CC3777" s="171"/>
      <c r="CD3777" s="171"/>
      <c r="CE3777" s="171"/>
      <c r="CF3777" s="171"/>
      <c r="CG3777" s="171"/>
      <c r="CH3777" s="171"/>
      <c r="CI3777" s="171"/>
      <c r="CJ3777" s="171"/>
      <c r="CK3777" s="171"/>
      <c r="CL3777" s="171"/>
      <c r="CM3777" s="171"/>
      <c r="CN3777" s="171"/>
      <c r="CO3777" s="171"/>
      <c r="CP3777" s="171"/>
      <c r="CQ3777" s="171"/>
      <c r="CR3777" s="171"/>
      <c r="CS3777" s="171"/>
      <c r="CT3777" s="171"/>
      <c r="CU3777" s="171"/>
      <c r="CV3777" s="171"/>
      <c r="CW3777" s="171"/>
      <c r="CX3777" s="171"/>
      <c r="CY3777" s="171"/>
      <c r="CZ3777" s="171"/>
      <c r="DA3777" s="171"/>
      <c r="DB3777" s="171"/>
      <c r="DC3777" s="171"/>
      <c r="DD3777" s="171"/>
      <c r="DE3777" s="171"/>
      <c r="DF3777" s="171"/>
      <c r="DG3777" s="171"/>
      <c r="DH3777" s="171"/>
      <c r="DI3777" s="171"/>
      <c r="DJ3777" s="171"/>
      <c r="DK3777" s="171"/>
      <c r="DL3777" s="171"/>
      <c r="DM3777" s="171"/>
      <c r="DN3777" s="171"/>
      <c r="DO3777" s="171"/>
      <c r="DP3777" s="171"/>
      <c r="DQ3777" s="171"/>
      <c r="DR3777" s="171"/>
      <c r="DS3777" s="171"/>
      <c r="DT3777" s="171"/>
      <c r="DU3777" s="171"/>
      <c r="DV3777" s="171"/>
      <c r="DW3777" s="171"/>
      <c r="DX3777" s="171"/>
      <c r="DY3777" s="171"/>
      <c r="DZ3777" s="171"/>
      <c r="EA3777" s="171"/>
      <c r="EB3777" s="171"/>
      <c r="EC3777" s="171"/>
      <c r="ED3777" s="171"/>
      <c r="EE3777" s="171"/>
      <c r="EF3777" s="171"/>
      <c r="EG3777" s="171"/>
      <c r="EH3777" s="171"/>
      <c r="EI3777" s="171"/>
      <c r="EJ3777" s="171"/>
      <c r="EK3777" s="171"/>
      <c r="EL3777" s="171"/>
      <c r="EM3777" s="171"/>
      <c r="EN3777" s="171"/>
    </row>
    <row r="3778" spans="43:144" ht="15" x14ac:dyDescent="0.25">
      <c r="AQ3778" s="171"/>
      <c r="AR3778"/>
      <c r="AS3778"/>
      <c r="AT3778"/>
      <c r="AU3778"/>
      <c r="AV3778"/>
      <c r="AW3778"/>
      <c r="AX3778"/>
      <c r="AY3778"/>
      <c r="AZ3778"/>
      <c r="BA3778"/>
      <c r="BB3778"/>
      <c r="BC3778"/>
      <c r="BD3778"/>
      <c r="BE3778" s="171"/>
      <c r="BF3778" s="171"/>
      <c r="BG3778" s="171"/>
      <c r="BH3778" s="171"/>
      <c r="BI3778" s="171"/>
      <c r="BJ3778" s="171"/>
      <c r="BK3778" s="171"/>
      <c r="BL3778" s="171"/>
      <c r="BM3778" s="171"/>
      <c r="BN3778" s="171"/>
      <c r="BO3778" s="171"/>
      <c r="BP3778" s="171"/>
      <c r="BQ3778" s="171"/>
      <c r="BR3778" s="171"/>
      <c r="BS3778" s="171"/>
      <c r="BT3778" s="171"/>
      <c r="BU3778" s="171"/>
      <c r="BV3778" s="171"/>
      <c r="BW3778" s="171"/>
      <c r="BX3778" s="171"/>
      <c r="BY3778" s="171"/>
      <c r="BZ3778" s="171"/>
      <c r="CA3778" s="171"/>
      <c r="CB3778" s="171"/>
      <c r="CC3778" s="171"/>
      <c r="CD3778" s="171"/>
      <c r="CE3778" s="171"/>
      <c r="CF3778" s="171"/>
      <c r="CG3778" s="171"/>
      <c r="CH3778" s="171"/>
      <c r="CI3778" s="171"/>
      <c r="CJ3778" s="171"/>
      <c r="CK3778" s="171"/>
      <c r="CL3778" s="171"/>
      <c r="CM3778" s="171"/>
      <c r="CN3778" s="171"/>
      <c r="CO3778" s="171"/>
      <c r="CP3778" s="171"/>
      <c r="CQ3778" s="171"/>
      <c r="CR3778" s="171"/>
      <c r="CS3778" s="171"/>
      <c r="CT3778" s="171"/>
      <c r="CU3778" s="171"/>
      <c r="CV3778" s="171"/>
      <c r="CW3778" s="171"/>
      <c r="CX3778" s="171"/>
      <c r="CY3778" s="171"/>
      <c r="CZ3778" s="171"/>
      <c r="DA3778" s="171"/>
      <c r="DB3778" s="171"/>
      <c r="DC3778" s="171"/>
      <c r="DD3778" s="171"/>
      <c r="DE3778" s="171"/>
      <c r="DF3778" s="171"/>
      <c r="DG3778" s="171"/>
      <c r="DH3778" s="171"/>
      <c r="DI3778" s="171"/>
      <c r="DJ3778" s="171"/>
      <c r="DK3778" s="171"/>
      <c r="DL3778" s="171"/>
      <c r="DM3778" s="171"/>
      <c r="DN3778" s="171"/>
      <c r="DO3778" s="171"/>
      <c r="DP3778" s="171"/>
      <c r="DQ3778" s="171"/>
      <c r="DR3778" s="171"/>
      <c r="DS3778" s="171"/>
      <c r="DT3778" s="171"/>
      <c r="DU3778" s="171"/>
      <c r="DV3778" s="171"/>
      <c r="DW3778" s="171"/>
      <c r="DX3778" s="171"/>
      <c r="DY3778" s="171"/>
      <c r="DZ3778" s="171"/>
      <c r="EA3778" s="171"/>
      <c r="EB3778" s="171"/>
      <c r="EC3778" s="171"/>
      <c r="ED3778" s="171"/>
      <c r="EE3778" s="171"/>
      <c r="EF3778" s="171"/>
      <c r="EG3778" s="171"/>
      <c r="EH3778" s="171"/>
      <c r="EI3778" s="171"/>
      <c r="EJ3778" s="171"/>
      <c r="EK3778" s="171"/>
      <c r="EL3778" s="171"/>
      <c r="EM3778" s="171"/>
      <c r="EN3778" s="171"/>
    </row>
    <row r="3779" spans="43:144" ht="15" x14ac:dyDescent="0.25">
      <c r="AQ3779" s="171"/>
      <c r="AR3779"/>
      <c r="AS3779"/>
      <c r="AT3779"/>
      <c r="AU3779"/>
      <c r="AV3779"/>
      <c r="AW3779"/>
      <c r="AX3779"/>
      <c r="AY3779"/>
      <c r="AZ3779"/>
      <c r="BA3779"/>
      <c r="BB3779"/>
      <c r="BC3779"/>
      <c r="BD3779"/>
      <c r="BE3779" s="171"/>
      <c r="BF3779" s="171"/>
      <c r="BG3779" s="171"/>
      <c r="BH3779" s="171"/>
      <c r="BI3779" s="171"/>
      <c r="BJ3779" s="171"/>
      <c r="BK3779" s="171"/>
      <c r="BL3779" s="171"/>
      <c r="BM3779" s="171"/>
      <c r="BN3779" s="171"/>
      <c r="BO3779" s="171"/>
      <c r="BP3779" s="171"/>
      <c r="BQ3779" s="171"/>
      <c r="BR3779" s="171"/>
      <c r="BS3779" s="171"/>
      <c r="BT3779" s="171"/>
      <c r="BU3779" s="171"/>
      <c r="BV3779" s="171"/>
      <c r="BW3779" s="171"/>
      <c r="BX3779" s="171"/>
      <c r="BY3779" s="171"/>
      <c r="BZ3779" s="171"/>
      <c r="CA3779" s="171"/>
      <c r="CB3779" s="171"/>
      <c r="CC3779" s="171"/>
      <c r="CD3779" s="171"/>
      <c r="CE3779" s="171"/>
      <c r="CF3779" s="171"/>
      <c r="CG3779" s="171"/>
      <c r="CH3779" s="171"/>
      <c r="CI3779" s="171"/>
      <c r="CJ3779" s="171"/>
      <c r="CK3779" s="171"/>
      <c r="CL3779" s="171"/>
      <c r="CM3779" s="171"/>
      <c r="CN3779" s="171"/>
      <c r="CO3779" s="171"/>
      <c r="CP3779" s="171"/>
      <c r="CQ3779" s="171"/>
      <c r="CR3779" s="171"/>
      <c r="CS3779" s="171"/>
      <c r="CT3779" s="171"/>
      <c r="CU3779" s="171"/>
      <c r="CV3779" s="171"/>
      <c r="CW3779" s="171"/>
      <c r="CX3779" s="171"/>
      <c r="CY3779" s="171"/>
      <c r="CZ3779" s="171"/>
      <c r="DA3779" s="171"/>
      <c r="DB3779" s="171"/>
      <c r="DC3779" s="171"/>
      <c r="DD3779" s="171"/>
      <c r="DE3779" s="171"/>
      <c r="DF3779" s="171"/>
      <c r="DG3779" s="171"/>
      <c r="DH3779" s="171"/>
      <c r="DI3779" s="171"/>
      <c r="DJ3779" s="171"/>
      <c r="DK3779" s="171"/>
      <c r="DL3779" s="171"/>
      <c r="DM3779" s="171"/>
      <c r="DN3779" s="171"/>
      <c r="DO3779" s="171"/>
      <c r="DP3779" s="171"/>
      <c r="DQ3779" s="171"/>
      <c r="DR3779" s="171"/>
      <c r="DS3779" s="171"/>
      <c r="DT3779" s="171"/>
      <c r="DU3779" s="171"/>
      <c r="DV3779" s="171"/>
      <c r="DW3779" s="171"/>
      <c r="DX3779" s="171"/>
      <c r="DY3779" s="171"/>
      <c r="DZ3779" s="171"/>
      <c r="EA3779" s="171"/>
      <c r="EB3779" s="171"/>
      <c r="EC3779" s="171"/>
      <c r="ED3779" s="171"/>
      <c r="EE3779" s="171"/>
      <c r="EF3779" s="171"/>
      <c r="EG3779" s="171"/>
      <c r="EH3779" s="171"/>
      <c r="EI3779" s="171"/>
      <c r="EJ3779" s="171"/>
      <c r="EK3779" s="171"/>
      <c r="EL3779" s="171"/>
      <c r="EM3779" s="171"/>
      <c r="EN3779" s="171"/>
    </row>
    <row r="3780" spans="43:144" ht="15" x14ac:dyDescent="0.25">
      <c r="AQ3780" s="171"/>
      <c r="AR3780"/>
      <c r="AS3780"/>
      <c r="AT3780"/>
      <c r="AU3780"/>
      <c r="AV3780"/>
      <c r="AW3780"/>
      <c r="AX3780"/>
      <c r="AY3780"/>
      <c r="AZ3780"/>
      <c r="BA3780"/>
      <c r="BB3780"/>
      <c r="BC3780"/>
      <c r="BD3780"/>
      <c r="BE3780" s="171"/>
      <c r="BF3780" s="171"/>
      <c r="BG3780" s="171"/>
      <c r="BH3780" s="171"/>
      <c r="BI3780" s="171"/>
      <c r="BJ3780" s="171"/>
      <c r="BK3780" s="171"/>
      <c r="BL3780" s="171"/>
      <c r="BM3780" s="171"/>
      <c r="BN3780" s="171"/>
      <c r="BO3780" s="171"/>
      <c r="BP3780" s="171"/>
      <c r="BQ3780" s="171"/>
      <c r="BR3780" s="171"/>
      <c r="BS3780" s="171"/>
      <c r="BT3780" s="171"/>
      <c r="BU3780" s="171"/>
      <c r="BV3780" s="171"/>
      <c r="BW3780" s="171"/>
      <c r="BX3780" s="171"/>
      <c r="BY3780" s="171"/>
      <c r="BZ3780" s="171"/>
      <c r="CA3780" s="171"/>
      <c r="CB3780" s="171"/>
      <c r="CC3780" s="171"/>
      <c r="CD3780" s="171"/>
      <c r="CE3780" s="171"/>
      <c r="CF3780" s="171"/>
      <c r="CG3780" s="171"/>
      <c r="CH3780" s="171"/>
      <c r="CI3780" s="171"/>
      <c r="CJ3780" s="171"/>
      <c r="CK3780" s="171"/>
      <c r="CL3780" s="171"/>
      <c r="CM3780" s="171"/>
      <c r="CN3780" s="171"/>
      <c r="CO3780" s="171"/>
      <c r="CP3780" s="171"/>
      <c r="CQ3780" s="171"/>
      <c r="CR3780" s="171"/>
      <c r="CS3780" s="171"/>
      <c r="CT3780" s="171"/>
      <c r="CU3780" s="171"/>
      <c r="CV3780" s="171"/>
      <c r="CW3780" s="171"/>
      <c r="CX3780" s="171"/>
      <c r="CY3780" s="171"/>
      <c r="CZ3780" s="171"/>
      <c r="DA3780" s="171"/>
      <c r="DB3780" s="171"/>
      <c r="DC3780" s="171"/>
      <c r="DD3780" s="171"/>
      <c r="DE3780" s="171"/>
      <c r="DF3780" s="171"/>
      <c r="DG3780" s="171"/>
      <c r="DH3780" s="171"/>
      <c r="DI3780" s="171"/>
      <c r="DJ3780" s="171"/>
      <c r="DK3780" s="171"/>
      <c r="DL3780" s="171"/>
      <c r="DM3780" s="171"/>
      <c r="DN3780" s="171"/>
      <c r="DO3780" s="171"/>
      <c r="DP3780" s="171"/>
      <c r="DQ3780" s="171"/>
      <c r="DR3780" s="171"/>
      <c r="DS3780" s="171"/>
      <c r="DT3780" s="171"/>
      <c r="DU3780" s="171"/>
      <c r="DV3780" s="171"/>
      <c r="DW3780" s="171"/>
      <c r="DX3780" s="171"/>
      <c r="DY3780" s="171"/>
      <c r="DZ3780" s="171"/>
      <c r="EA3780" s="171"/>
      <c r="EB3780" s="171"/>
      <c r="EC3780" s="171"/>
      <c r="ED3780" s="171"/>
      <c r="EE3780" s="171"/>
      <c r="EF3780" s="171"/>
      <c r="EG3780" s="171"/>
      <c r="EH3780" s="171"/>
      <c r="EI3780" s="171"/>
      <c r="EJ3780" s="171"/>
      <c r="EK3780" s="171"/>
      <c r="EL3780" s="171"/>
      <c r="EM3780" s="171"/>
      <c r="EN3780" s="171"/>
    </row>
    <row r="3781" spans="43:144" ht="15" x14ac:dyDescent="0.25">
      <c r="AQ3781" s="171"/>
      <c r="AR3781"/>
      <c r="AS3781"/>
      <c r="AT3781"/>
      <c r="AU3781"/>
      <c r="AV3781"/>
      <c r="AW3781"/>
      <c r="AX3781"/>
      <c r="AY3781"/>
      <c r="AZ3781"/>
      <c r="BA3781"/>
      <c r="BB3781"/>
      <c r="BC3781"/>
      <c r="BD3781"/>
      <c r="BE3781" s="171"/>
      <c r="BF3781" s="171"/>
      <c r="BG3781" s="171"/>
      <c r="BH3781" s="171"/>
      <c r="BI3781" s="171"/>
      <c r="BJ3781" s="171"/>
      <c r="BK3781" s="171"/>
      <c r="BL3781" s="171"/>
      <c r="BM3781" s="171"/>
      <c r="BN3781" s="171"/>
      <c r="BO3781" s="171"/>
      <c r="BP3781" s="171"/>
      <c r="BQ3781" s="171"/>
      <c r="BR3781" s="171"/>
      <c r="BS3781" s="171"/>
      <c r="BT3781" s="171"/>
      <c r="BU3781" s="171"/>
      <c r="BV3781" s="171"/>
      <c r="BW3781" s="171"/>
      <c r="BX3781" s="171"/>
      <c r="BY3781" s="171"/>
      <c r="BZ3781" s="171"/>
      <c r="CA3781" s="171"/>
      <c r="CB3781" s="171"/>
      <c r="CC3781" s="171"/>
      <c r="CD3781" s="171"/>
      <c r="CE3781" s="171"/>
      <c r="CF3781" s="171"/>
      <c r="CG3781" s="171"/>
      <c r="CH3781" s="171"/>
      <c r="CI3781" s="171"/>
      <c r="CJ3781" s="171"/>
      <c r="CK3781" s="171"/>
      <c r="CL3781" s="171"/>
      <c r="CM3781" s="171"/>
      <c r="CN3781" s="171"/>
      <c r="CO3781" s="171"/>
      <c r="CP3781" s="171"/>
      <c r="CQ3781" s="171"/>
      <c r="CR3781" s="171"/>
      <c r="CS3781" s="171"/>
      <c r="CT3781" s="171"/>
      <c r="CU3781" s="171"/>
      <c r="CV3781" s="171"/>
      <c r="CW3781" s="171"/>
      <c r="CX3781" s="171"/>
      <c r="CY3781" s="171"/>
      <c r="CZ3781" s="171"/>
      <c r="DA3781" s="171"/>
      <c r="DB3781" s="171"/>
      <c r="DC3781" s="171"/>
      <c r="DD3781" s="171"/>
      <c r="DE3781" s="171"/>
      <c r="DF3781" s="171"/>
      <c r="DG3781" s="171"/>
      <c r="DH3781" s="171"/>
      <c r="DI3781" s="171"/>
      <c r="DJ3781" s="171"/>
      <c r="DK3781" s="171"/>
      <c r="DL3781" s="171"/>
      <c r="DM3781" s="171"/>
      <c r="DN3781" s="171"/>
      <c r="DO3781" s="171"/>
      <c r="DP3781" s="171"/>
      <c r="DQ3781" s="171"/>
      <c r="DR3781" s="171"/>
      <c r="DS3781" s="171"/>
      <c r="DT3781" s="171"/>
      <c r="DU3781" s="171"/>
      <c r="DV3781" s="171"/>
      <c r="DW3781" s="171"/>
      <c r="DX3781" s="171"/>
      <c r="DY3781" s="171"/>
      <c r="DZ3781" s="171"/>
      <c r="EA3781" s="171"/>
      <c r="EB3781" s="171"/>
      <c r="EC3781" s="171"/>
      <c r="ED3781" s="171"/>
      <c r="EE3781" s="171"/>
      <c r="EF3781" s="171"/>
      <c r="EG3781" s="171"/>
      <c r="EH3781" s="171"/>
      <c r="EI3781" s="171"/>
      <c r="EJ3781" s="171"/>
      <c r="EK3781" s="171"/>
      <c r="EL3781" s="171"/>
      <c r="EM3781" s="171"/>
      <c r="EN3781" s="171"/>
    </row>
    <row r="3782" spans="43:144" ht="15" x14ac:dyDescent="0.25">
      <c r="AQ3782" s="171"/>
      <c r="AR3782"/>
      <c r="AS3782"/>
      <c r="AT3782"/>
      <c r="AU3782"/>
      <c r="AV3782"/>
      <c r="AW3782"/>
      <c r="AX3782"/>
      <c r="AY3782"/>
      <c r="AZ3782"/>
      <c r="BA3782"/>
      <c r="BB3782"/>
      <c r="BC3782"/>
      <c r="BD3782"/>
      <c r="BE3782" s="171"/>
      <c r="BF3782" s="171"/>
      <c r="BG3782" s="171"/>
      <c r="BH3782" s="171"/>
      <c r="BI3782" s="171"/>
      <c r="BJ3782" s="171"/>
      <c r="BK3782" s="171"/>
      <c r="BL3782" s="171"/>
      <c r="BM3782" s="171"/>
      <c r="BN3782" s="171"/>
      <c r="BO3782" s="171"/>
      <c r="BP3782" s="171"/>
      <c r="BQ3782" s="171"/>
      <c r="BR3782" s="171"/>
      <c r="BS3782" s="171"/>
      <c r="BT3782" s="171"/>
      <c r="BU3782" s="171"/>
      <c r="BV3782" s="171"/>
      <c r="BW3782" s="171"/>
      <c r="BX3782" s="171"/>
      <c r="BY3782" s="171"/>
      <c r="BZ3782" s="171"/>
      <c r="CA3782" s="171"/>
      <c r="CB3782" s="171"/>
      <c r="CC3782" s="171"/>
      <c r="CD3782" s="171"/>
      <c r="CE3782" s="171"/>
      <c r="CF3782" s="171"/>
      <c r="CG3782" s="171"/>
      <c r="CH3782" s="171"/>
      <c r="CI3782" s="171"/>
      <c r="CJ3782" s="171"/>
      <c r="CK3782" s="171"/>
      <c r="CL3782" s="171"/>
      <c r="CM3782" s="171"/>
      <c r="CN3782" s="171"/>
      <c r="CO3782" s="171"/>
      <c r="CP3782" s="171"/>
      <c r="CQ3782" s="171"/>
      <c r="CR3782" s="171"/>
      <c r="CS3782" s="171"/>
      <c r="CT3782" s="171"/>
      <c r="CU3782" s="171"/>
      <c r="CV3782" s="171"/>
      <c r="CW3782" s="171"/>
      <c r="CX3782" s="171"/>
      <c r="CY3782" s="171"/>
      <c r="CZ3782" s="171"/>
      <c r="DA3782" s="171"/>
      <c r="DB3782" s="171"/>
      <c r="DC3782" s="171"/>
      <c r="DD3782" s="171"/>
      <c r="DE3782" s="171"/>
      <c r="DF3782" s="171"/>
      <c r="DG3782" s="171"/>
      <c r="DH3782" s="171"/>
      <c r="DI3782" s="171"/>
      <c r="DJ3782" s="171"/>
      <c r="DK3782" s="171"/>
      <c r="DL3782" s="171"/>
      <c r="DM3782" s="171"/>
      <c r="DN3782" s="171"/>
      <c r="DO3782" s="171"/>
      <c r="DP3782" s="171"/>
      <c r="DQ3782" s="171"/>
      <c r="DR3782" s="171"/>
      <c r="DS3782" s="171"/>
      <c r="DT3782" s="171"/>
      <c r="DU3782" s="171"/>
      <c r="DV3782" s="171"/>
      <c r="DW3782" s="171"/>
      <c r="DX3782" s="171"/>
      <c r="DY3782" s="171"/>
      <c r="DZ3782" s="171"/>
      <c r="EA3782" s="171"/>
      <c r="EB3782" s="171"/>
      <c r="EC3782" s="171"/>
      <c r="ED3782" s="171"/>
      <c r="EE3782" s="171"/>
      <c r="EF3782" s="171"/>
      <c r="EG3782" s="171"/>
      <c r="EH3782" s="171"/>
      <c r="EI3782" s="171"/>
      <c r="EJ3782" s="171"/>
      <c r="EK3782" s="171"/>
      <c r="EL3782" s="171"/>
      <c r="EM3782" s="171"/>
      <c r="EN3782" s="171"/>
    </row>
    <row r="3783" spans="43:144" ht="15" x14ac:dyDescent="0.25">
      <c r="AQ3783" s="171"/>
      <c r="AR3783"/>
      <c r="AS3783"/>
      <c r="AT3783"/>
      <c r="AU3783"/>
      <c r="AV3783"/>
      <c r="AW3783"/>
      <c r="AX3783"/>
      <c r="AY3783"/>
      <c r="AZ3783"/>
      <c r="BA3783"/>
      <c r="BB3783"/>
      <c r="BC3783"/>
      <c r="BD3783"/>
      <c r="BE3783" s="171"/>
      <c r="BF3783" s="171"/>
      <c r="BG3783" s="171"/>
      <c r="BH3783" s="171"/>
      <c r="BI3783" s="171"/>
      <c r="BJ3783" s="171"/>
      <c r="BK3783" s="171"/>
      <c r="BL3783" s="171"/>
      <c r="BM3783" s="171"/>
      <c r="BN3783" s="171"/>
      <c r="BO3783" s="171"/>
      <c r="BP3783" s="171"/>
      <c r="BQ3783" s="171"/>
      <c r="BR3783" s="171"/>
      <c r="BS3783" s="171"/>
      <c r="BT3783" s="171"/>
      <c r="BU3783" s="171"/>
      <c r="BV3783" s="171"/>
      <c r="BW3783" s="171"/>
      <c r="BX3783" s="171"/>
      <c r="BY3783" s="171"/>
      <c r="BZ3783" s="171"/>
      <c r="CA3783" s="171"/>
      <c r="CB3783" s="171"/>
      <c r="CC3783" s="171"/>
      <c r="CD3783" s="171"/>
      <c r="CE3783" s="171"/>
      <c r="CF3783" s="171"/>
      <c r="CG3783" s="171"/>
      <c r="CH3783" s="171"/>
      <c r="CI3783" s="171"/>
      <c r="CJ3783" s="171"/>
      <c r="CK3783" s="171"/>
      <c r="CL3783" s="171"/>
      <c r="CM3783" s="171"/>
      <c r="CN3783" s="171"/>
      <c r="CO3783" s="171"/>
      <c r="CP3783" s="171"/>
      <c r="CQ3783" s="171"/>
      <c r="CR3783" s="171"/>
      <c r="CS3783" s="171"/>
      <c r="CT3783" s="171"/>
      <c r="CU3783" s="171"/>
      <c r="CV3783" s="171"/>
      <c r="CW3783" s="171"/>
      <c r="CX3783" s="171"/>
      <c r="CY3783" s="171"/>
      <c r="CZ3783" s="171"/>
      <c r="DA3783" s="171"/>
      <c r="DB3783" s="171"/>
      <c r="DC3783" s="171"/>
      <c r="DD3783" s="171"/>
      <c r="DE3783" s="171"/>
      <c r="DF3783" s="171"/>
      <c r="DG3783" s="171"/>
      <c r="DH3783" s="171"/>
      <c r="DI3783" s="171"/>
      <c r="DJ3783" s="171"/>
      <c r="DK3783" s="171"/>
      <c r="DL3783" s="171"/>
      <c r="DM3783" s="171"/>
      <c r="DN3783" s="171"/>
      <c r="DO3783" s="171"/>
      <c r="DP3783" s="171"/>
      <c r="DQ3783" s="171"/>
      <c r="DR3783" s="171"/>
      <c r="DS3783" s="171"/>
      <c r="DT3783" s="171"/>
      <c r="DU3783" s="171"/>
      <c r="DV3783" s="171"/>
      <c r="DW3783" s="171"/>
      <c r="DX3783" s="171"/>
      <c r="DY3783" s="171"/>
      <c r="DZ3783" s="171"/>
      <c r="EA3783" s="171"/>
      <c r="EB3783" s="171"/>
      <c r="EC3783" s="171"/>
      <c r="ED3783" s="171"/>
      <c r="EE3783" s="171"/>
      <c r="EF3783" s="171"/>
      <c r="EG3783" s="171"/>
      <c r="EH3783" s="171"/>
      <c r="EI3783" s="171"/>
      <c r="EJ3783" s="171"/>
      <c r="EK3783" s="171"/>
      <c r="EL3783" s="171"/>
      <c r="EM3783" s="171"/>
      <c r="EN3783" s="171"/>
    </row>
    <row r="3784" spans="43:144" ht="15" x14ac:dyDescent="0.25">
      <c r="AQ3784" s="171"/>
      <c r="AR3784"/>
      <c r="AS3784"/>
      <c r="AT3784"/>
      <c r="AU3784"/>
      <c r="AV3784"/>
      <c r="AW3784"/>
      <c r="AX3784"/>
      <c r="AY3784"/>
      <c r="AZ3784"/>
      <c r="BA3784"/>
      <c r="BB3784"/>
      <c r="BC3784"/>
      <c r="BD3784"/>
      <c r="BE3784" s="171"/>
      <c r="BF3784" s="171"/>
      <c r="BG3784" s="171"/>
      <c r="BH3784" s="171"/>
      <c r="BI3784" s="171"/>
      <c r="BJ3784" s="171"/>
      <c r="BK3784" s="171"/>
      <c r="BL3784" s="171"/>
      <c r="BM3784" s="171"/>
      <c r="BN3784" s="171"/>
      <c r="BO3784" s="171"/>
      <c r="BP3784" s="171"/>
      <c r="BQ3784" s="171"/>
      <c r="BR3784" s="171"/>
      <c r="BS3784" s="171"/>
      <c r="BT3784" s="171"/>
      <c r="BU3784" s="171"/>
      <c r="BV3784" s="171"/>
      <c r="BW3784" s="171"/>
      <c r="BX3784" s="171"/>
      <c r="BY3784" s="171"/>
      <c r="BZ3784" s="171"/>
      <c r="CA3784" s="171"/>
      <c r="CB3784" s="171"/>
      <c r="CC3784" s="171"/>
      <c r="CD3784" s="171"/>
      <c r="CE3784" s="171"/>
      <c r="CF3784" s="171"/>
      <c r="CG3784" s="171"/>
      <c r="CH3784" s="171"/>
      <c r="CI3784" s="171"/>
      <c r="CJ3784" s="171"/>
      <c r="CK3784" s="171"/>
      <c r="CL3784" s="171"/>
      <c r="CM3784" s="171"/>
      <c r="CN3784" s="171"/>
      <c r="CO3784" s="171"/>
      <c r="CP3784" s="171"/>
      <c r="CQ3784" s="171"/>
      <c r="CR3784" s="171"/>
      <c r="CS3784" s="171"/>
      <c r="CT3784" s="171"/>
      <c r="CU3784" s="171"/>
      <c r="CV3784" s="171"/>
      <c r="CW3784" s="171"/>
      <c r="CX3784" s="171"/>
      <c r="CY3784" s="171"/>
      <c r="CZ3784" s="171"/>
      <c r="DA3784" s="171"/>
      <c r="DB3784" s="171"/>
      <c r="DC3784" s="171"/>
      <c r="DD3784" s="171"/>
      <c r="DE3784" s="171"/>
      <c r="DF3784" s="171"/>
      <c r="DG3784" s="171"/>
      <c r="DH3784" s="171"/>
      <c r="DI3784" s="171"/>
      <c r="DJ3784" s="171"/>
      <c r="DK3784" s="171"/>
      <c r="DL3784" s="171"/>
      <c r="DM3784" s="171"/>
      <c r="DN3784" s="171"/>
      <c r="DO3784" s="171"/>
      <c r="DP3784" s="171"/>
      <c r="DQ3784" s="171"/>
      <c r="DR3784" s="171"/>
      <c r="DS3784" s="171"/>
      <c r="DT3784" s="171"/>
      <c r="DU3784" s="171"/>
      <c r="DV3784" s="171"/>
      <c r="DW3784" s="171"/>
      <c r="DX3784" s="171"/>
      <c r="DY3784" s="171"/>
      <c r="DZ3784" s="171"/>
      <c r="EA3784" s="171"/>
      <c r="EB3784" s="171"/>
      <c r="EC3784" s="171"/>
      <c r="ED3784" s="171"/>
      <c r="EE3784" s="171"/>
      <c r="EF3784" s="171"/>
      <c r="EG3784" s="171"/>
      <c r="EH3784" s="171"/>
      <c r="EI3784" s="171"/>
      <c r="EJ3784" s="171"/>
      <c r="EK3784" s="171"/>
      <c r="EL3784" s="171"/>
      <c r="EM3784" s="171"/>
      <c r="EN3784" s="171"/>
    </row>
    <row r="3785" spans="43:144" ht="15" x14ac:dyDescent="0.25">
      <c r="AQ3785" s="171"/>
      <c r="AR3785"/>
      <c r="AS3785"/>
      <c r="AT3785"/>
      <c r="AU3785"/>
      <c r="AV3785"/>
      <c r="AW3785"/>
      <c r="AX3785"/>
      <c r="AY3785"/>
      <c r="AZ3785"/>
      <c r="BA3785"/>
      <c r="BB3785"/>
      <c r="BC3785"/>
      <c r="BD3785"/>
      <c r="BE3785" s="171"/>
      <c r="BF3785" s="171"/>
      <c r="BG3785" s="171"/>
      <c r="BH3785" s="171"/>
      <c r="BI3785" s="171"/>
      <c r="BJ3785" s="171"/>
      <c r="BK3785" s="171"/>
      <c r="BL3785" s="171"/>
      <c r="BM3785" s="171"/>
      <c r="BN3785" s="171"/>
      <c r="BO3785" s="171"/>
      <c r="BP3785" s="171"/>
      <c r="BQ3785" s="171"/>
      <c r="BR3785" s="171"/>
      <c r="BS3785" s="171"/>
      <c r="BT3785" s="171"/>
      <c r="BU3785" s="171"/>
      <c r="BV3785" s="171"/>
      <c r="BW3785" s="171"/>
      <c r="BX3785" s="171"/>
      <c r="BY3785" s="171"/>
      <c r="BZ3785" s="171"/>
      <c r="CA3785" s="171"/>
      <c r="CB3785" s="171"/>
      <c r="CC3785" s="171"/>
      <c r="CD3785" s="171"/>
      <c r="CE3785" s="171"/>
      <c r="CF3785" s="171"/>
      <c r="CG3785" s="171"/>
      <c r="CH3785" s="171"/>
      <c r="CI3785" s="171"/>
      <c r="CJ3785" s="171"/>
      <c r="CK3785" s="171"/>
      <c r="CL3785" s="171"/>
      <c r="CM3785" s="171"/>
      <c r="CN3785" s="171"/>
      <c r="CO3785" s="171"/>
      <c r="CP3785" s="171"/>
      <c r="CQ3785" s="171"/>
      <c r="CR3785" s="171"/>
      <c r="CS3785" s="171"/>
      <c r="CT3785" s="171"/>
      <c r="CU3785" s="171"/>
      <c r="CV3785" s="171"/>
      <c r="CW3785" s="171"/>
      <c r="CX3785" s="171"/>
      <c r="CY3785" s="171"/>
      <c r="CZ3785" s="171"/>
      <c r="DA3785" s="171"/>
      <c r="DB3785" s="171"/>
      <c r="DC3785" s="171"/>
      <c r="DD3785" s="171"/>
      <c r="DE3785" s="171"/>
      <c r="DF3785" s="171"/>
      <c r="DG3785" s="171"/>
      <c r="DH3785" s="171"/>
      <c r="DI3785" s="171"/>
      <c r="DJ3785" s="171"/>
      <c r="DK3785" s="171"/>
      <c r="DL3785" s="171"/>
      <c r="DM3785" s="171"/>
      <c r="DN3785" s="171"/>
      <c r="DO3785" s="171"/>
      <c r="DP3785" s="171"/>
      <c r="DQ3785" s="171"/>
      <c r="DR3785" s="171"/>
      <c r="DS3785" s="171"/>
      <c r="DT3785" s="171"/>
      <c r="DU3785" s="171"/>
      <c r="DV3785" s="171"/>
      <c r="DW3785" s="171"/>
      <c r="DX3785" s="171"/>
      <c r="DY3785" s="171"/>
      <c r="DZ3785" s="171"/>
      <c r="EA3785" s="171"/>
      <c r="EB3785" s="171"/>
      <c r="EC3785" s="171"/>
      <c r="ED3785" s="171"/>
      <c r="EE3785" s="171"/>
      <c r="EF3785" s="171"/>
      <c r="EG3785" s="171"/>
      <c r="EH3785" s="171"/>
      <c r="EI3785" s="171"/>
      <c r="EJ3785" s="171"/>
      <c r="EK3785" s="171"/>
      <c r="EL3785" s="171"/>
      <c r="EM3785" s="171"/>
      <c r="EN3785" s="171"/>
    </row>
    <row r="3786" spans="43:144" ht="15" x14ac:dyDescent="0.25">
      <c r="AQ3786" s="171"/>
      <c r="AR3786"/>
      <c r="AS3786"/>
      <c r="AT3786"/>
      <c r="AU3786"/>
      <c r="AV3786"/>
      <c r="AW3786"/>
      <c r="AX3786"/>
      <c r="AY3786"/>
      <c r="AZ3786"/>
      <c r="BA3786"/>
      <c r="BB3786"/>
      <c r="BC3786"/>
      <c r="BD3786"/>
      <c r="BE3786" s="171"/>
      <c r="BF3786" s="171"/>
      <c r="BG3786" s="171"/>
      <c r="BH3786" s="171"/>
      <c r="BI3786" s="171"/>
      <c r="BJ3786" s="171"/>
      <c r="BK3786" s="171"/>
      <c r="BL3786" s="171"/>
      <c r="BM3786" s="171"/>
      <c r="BN3786" s="171"/>
      <c r="BO3786" s="171"/>
      <c r="BP3786" s="171"/>
      <c r="BQ3786" s="171"/>
      <c r="BR3786" s="171"/>
      <c r="BS3786" s="171"/>
      <c r="BT3786" s="171"/>
      <c r="BU3786" s="171"/>
      <c r="BV3786" s="171"/>
      <c r="BW3786" s="171"/>
      <c r="BX3786" s="171"/>
      <c r="BY3786" s="171"/>
      <c r="BZ3786" s="171"/>
      <c r="CA3786" s="171"/>
      <c r="CB3786" s="171"/>
      <c r="CC3786" s="171"/>
      <c r="CD3786" s="171"/>
      <c r="CE3786" s="171"/>
      <c r="CF3786" s="171"/>
      <c r="CG3786" s="171"/>
      <c r="CH3786" s="171"/>
      <c r="CI3786" s="171"/>
      <c r="CJ3786" s="171"/>
      <c r="CK3786" s="171"/>
      <c r="CL3786" s="171"/>
      <c r="CM3786" s="171"/>
      <c r="CN3786" s="171"/>
      <c r="CO3786" s="171"/>
      <c r="CP3786" s="171"/>
      <c r="CQ3786" s="171"/>
      <c r="CR3786" s="171"/>
      <c r="CS3786" s="171"/>
      <c r="CT3786" s="171"/>
      <c r="CU3786" s="171"/>
      <c r="CV3786" s="171"/>
      <c r="CW3786" s="171"/>
      <c r="CX3786" s="171"/>
      <c r="CY3786" s="171"/>
      <c r="CZ3786" s="171"/>
      <c r="DA3786" s="171"/>
      <c r="DB3786" s="171"/>
      <c r="DC3786" s="171"/>
      <c r="DD3786" s="171"/>
      <c r="DE3786" s="171"/>
      <c r="DF3786" s="171"/>
      <c r="DG3786" s="171"/>
      <c r="DH3786" s="171"/>
      <c r="DI3786" s="171"/>
      <c r="DJ3786" s="171"/>
      <c r="DK3786" s="171"/>
      <c r="DL3786" s="171"/>
      <c r="DM3786" s="171"/>
      <c r="DN3786" s="171"/>
      <c r="DO3786" s="171"/>
      <c r="DP3786" s="171"/>
      <c r="DQ3786" s="171"/>
      <c r="DR3786" s="171"/>
      <c r="DS3786" s="171"/>
      <c r="DT3786" s="171"/>
      <c r="DU3786" s="171"/>
      <c r="DV3786" s="171"/>
      <c r="DW3786" s="171"/>
      <c r="DX3786" s="171"/>
      <c r="DY3786" s="171"/>
      <c r="DZ3786" s="171"/>
      <c r="EA3786" s="171"/>
      <c r="EB3786" s="171"/>
      <c r="EC3786" s="171"/>
      <c r="ED3786" s="171"/>
      <c r="EE3786" s="171"/>
      <c r="EF3786" s="171"/>
      <c r="EG3786" s="171"/>
      <c r="EH3786" s="171"/>
      <c r="EI3786" s="171"/>
      <c r="EJ3786" s="171"/>
      <c r="EK3786" s="171"/>
      <c r="EL3786" s="171"/>
      <c r="EM3786" s="171"/>
      <c r="EN3786" s="171"/>
    </row>
    <row r="3787" spans="43:144" ht="15" x14ac:dyDescent="0.25">
      <c r="AQ3787" s="171"/>
      <c r="AR3787"/>
      <c r="AS3787"/>
      <c r="AT3787"/>
      <c r="AU3787"/>
      <c r="AV3787"/>
      <c r="AW3787"/>
      <c r="AX3787"/>
      <c r="AY3787"/>
      <c r="AZ3787"/>
      <c r="BA3787"/>
      <c r="BB3787"/>
      <c r="BC3787"/>
      <c r="BD3787"/>
      <c r="BE3787" s="171"/>
      <c r="BF3787" s="171"/>
      <c r="BG3787" s="171"/>
      <c r="BH3787" s="171"/>
      <c r="BI3787" s="171"/>
      <c r="BJ3787" s="171"/>
      <c r="BK3787" s="171"/>
      <c r="BL3787" s="171"/>
      <c r="BM3787" s="171"/>
      <c r="BN3787" s="171"/>
      <c r="BO3787" s="171"/>
      <c r="BP3787" s="171"/>
      <c r="BQ3787" s="171"/>
      <c r="BR3787" s="171"/>
      <c r="BS3787" s="171"/>
      <c r="BT3787" s="171"/>
      <c r="BU3787" s="171"/>
      <c r="BV3787" s="171"/>
      <c r="BW3787" s="171"/>
      <c r="BX3787" s="171"/>
      <c r="BY3787" s="171"/>
      <c r="BZ3787" s="171"/>
      <c r="CA3787" s="171"/>
      <c r="CB3787" s="171"/>
      <c r="CC3787" s="171"/>
      <c r="CD3787" s="171"/>
      <c r="CE3787" s="171"/>
      <c r="CF3787" s="171"/>
      <c r="CG3787" s="171"/>
      <c r="CH3787" s="171"/>
      <c r="CI3787" s="171"/>
      <c r="CJ3787" s="171"/>
      <c r="CK3787" s="171"/>
      <c r="CL3787" s="171"/>
      <c r="CM3787" s="171"/>
      <c r="CN3787" s="171"/>
      <c r="CO3787" s="171"/>
      <c r="CP3787" s="171"/>
      <c r="CQ3787" s="171"/>
      <c r="CR3787" s="171"/>
      <c r="CS3787" s="171"/>
      <c r="CT3787" s="171"/>
      <c r="CU3787" s="171"/>
      <c r="CV3787" s="171"/>
      <c r="CW3787" s="171"/>
      <c r="CX3787" s="171"/>
      <c r="CY3787" s="171"/>
      <c r="CZ3787" s="171"/>
      <c r="DA3787" s="171"/>
      <c r="DB3787" s="171"/>
      <c r="DC3787" s="171"/>
      <c r="DD3787" s="171"/>
      <c r="DE3787" s="171"/>
      <c r="DF3787" s="171"/>
      <c r="DG3787" s="171"/>
      <c r="DH3787" s="171"/>
      <c r="DI3787" s="171"/>
      <c r="DJ3787" s="171"/>
      <c r="DK3787" s="171"/>
      <c r="DL3787" s="171"/>
      <c r="DM3787" s="171"/>
      <c r="DN3787" s="171"/>
      <c r="DO3787" s="171"/>
      <c r="DP3787" s="171"/>
      <c r="DQ3787" s="171"/>
      <c r="DR3787" s="171"/>
      <c r="DS3787" s="171"/>
      <c r="DT3787" s="171"/>
      <c r="DU3787" s="171"/>
      <c r="DV3787" s="171"/>
      <c r="DW3787" s="171"/>
      <c r="DX3787" s="171"/>
      <c r="DY3787" s="171"/>
      <c r="DZ3787" s="171"/>
      <c r="EA3787" s="171"/>
      <c r="EB3787" s="171"/>
      <c r="EC3787" s="171"/>
      <c r="ED3787" s="171"/>
      <c r="EE3787" s="171"/>
      <c r="EF3787" s="171"/>
      <c r="EG3787" s="171"/>
      <c r="EH3787" s="171"/>
      <c r="EI3787" s="171"/>
      <c r="EJ3787" s="171"/>
      <c r="EK3787" s="171"/>
      <c r="EL3787" s="171"/>
      <c r="EM3787" s="171"/>
      <c r="EN3787" s="171"/>
    </row>
    <row r="3788" spans="43:144" ht="15" x14ac:dyDescent="0.25">
      <c r="AQ3788" s="171"/>
      <c r="AR3788"/>
      <c r="AS3788"/>
      <c r="AT3788"/>
      <c r="AU3788"/>
      <c r="AV3788"/>
      <c r="AW3788"/>
      <c r="AX3788"/>
      <c r="AY3788"/>
      <c r="AZ3788"/>
      <c r="BA3788"/>
      <c r="BB3788"/>
      <c r="BC3788"/>
      <c r="BD3788"/>
      <c r="BE3788" s="171"/>
      <c r="BF3788" s="171"/>
      <c r="BG3788" s="171"/>
      <c r="BH3788" s="171"/>
      <c r="BI3788" s="171"/>
      <c r="BJ3788" s="171"/>
      <c r="BK3788" s="171"/>
      <c r="BL3788" s="171"/>
      <c r="BM3788" s="171"/>
      <c r="BN3788" s="171"/>
      <c r="BO3788" s="171"/>
      <c r="BP3788" s="171"/>
      <c r="BQ3788" s="171"/>
      <c r="BR3788" s="171"/>
      <c r="BS3788" s="171"/>
      <c r="BT3788" s="171"/>
      <c r="BU3788" s="171"/>
      <c r="BV3788" s="171"/>
      <c r="BW3788" s="171"/>
      <c r="BX3788" s="171"/>
      <c r="BY3788" s="171"/>
      <c r="BZ3788" s="171"/>
      <c r="CA3788" s="171"/>
      <c r="CB3788" s="171"/>
      <c r="CC3788" s="171"/>
      <c r="CD3788" s="171"/>
      <c r="CE3788" s="171"/>
      <c r="CF3788" s="171"/>
      <c r="CG3788" s="171"/>
      <c r="CH3788" s="171"/>
      <c r="CI3788" s="171"/>
      <c r="CJ3788" s="171"/>
      <c r="CK3788" s="171"/>
      <c r="CL3788" s="171"/>
      <c r="CM3788" s="171"/>
      <c r="CN3788" s="171"/>
      <c r="CO3788" s="171"/>
      <c r="CP3788" s="171"/>
      <c r="CQ3788" s="171"/>
      <c r="CR3788" s="171"/>
      <c r="CS3788" s="171"/>
      <c r="CT3788" s="171"/>
      <c r="CU3788" s="171"/>
      <c r="CV3788" s="171"/>
      <c r="CW3788" s="171"/>
      <c r="CX3788" s="171"/>
      <c r="CY3788" s="171"/>
      <c r="CZ3788" s="171"/>
      <c r="DA3788" s="171"/>
      <c r="DB3788" s="171"/>
      <c r="DC3788" s="171"/>
      <c r="DD3788" s="171"/>
      <c r="DE3788" s="171"/>
      <c r="DF3788" s="171"/>
      <c r="DG3788" s="171"/>
      <c r="DH3788" s="171"/>
      <c r="DI3788" s="171"/>
      <c r="DJ3788" s="171"/>
      <c r="DK3788" s="171"/>
      <c r="DL3788" s="171"/>
      <c r="DM3788" s="171"/>
      <c r="DN3788" s="171"/>
      <c r="DO3788" s="171"/>
      <c r="DP3788" s="171"/>
      <c r="DQ3788" s="171"/>
      <c r="DR3788" s="171"/>
      <c r="DS3788" s="171"/>
      <c r="DT3788" s="171"/>
      <c r="DU3788" s="171"/>
      <c r="DV3788" s="171"/>
      <c r="DW3788" s="171"/>
      <c r="DX3788" s="171"/>
      <c r="DY3788" s="171"/>
      <c r="DZ3788" s="171"/>
      <c r="EA3788" s="171"/>
      <c r="EB3788" s="171"/>
      <c r="EC3788" s="171"/>
      <c r="ED3788" s="171"/>
      <c r="EE3788" s="171"/>
      <c r="EF3788" s="171"/>
      <c r="EG3788" s="171"/>
      <c r="EH3788" s="171"/>
      <c r="EI3788" s="171"/>
      <c r="EJ3788" s="171"/>
      <c r="EK3788" s="171"/>
      <c r="EL3788" s="171"/>
      <c r="EM3788" s="171"/>
      <c r="EN3788" s="171"/>
    </row>
    <row r="3789" spans="43:144" ht="15" x14ac:dyDescent="0.25">
      <c r="AQ3789" s="171"/>
      <c r="AR3789"/>
      <c r="AS3789"/>
      <c r="AT3789"/>
      <c r="AU3789"/>
      <c r="AV3789"/>
      <c r="AW3789"/>
      <c r="AX3789"/>
      <c r="AY3789"/>
      <c r="AZ3789"/>
      <c r="BA3789"/>
      <c r="BB3789"/>
      <c r="BC3789"/>
      <c r="BD3789"/>
      <c r="BE3789" s="171"/>
      <c r="BF3789" s="171"/>
      <c r="BG3789" s="171"/>
      <c r="BH3789" s="171"/>
      <c r="BI3789" s="171"/>
      <c r="BJ3789" s="171"/>
      <c r="BK3789" s="171"/>
      <c r="BL3789" s="171"/>
      <c r="BM3789" s="171"/>
      <c r="BN3789" s="171"/>
      <c r="BO3789" s="171"/>
      <c r="BP3789" s="171"/>
      <c r="BQ3789" s="171"/>
      <c r="BR3789" s="171"/>
      <c r="BS3789" s="171"/>
      <c r="BT3789" s="171"/>
      <c r="BU3789" s="171"/>
      <c r="BV3789" s="171"/>
      <c r="BW3789" s="171"/>
      <c r="BX3789" s="171"/>
      <c r="BY3789" s="171"/>
      <c r="BZ3789" s="171"/>
      <c r="CA3789" s="171"/>
      <c r="CB3789" s="171"/>
      <c r="CC3789" s="171"/>
      <c r="CD3789" s="171"/>
      <c r="CE3789" s="171"/>
      <c r="CF3789" s="171"/>
      <c r="CG3789" s="171"/>
      <c r="CH3789" s="171"/>
      <c r="CI3789" s="171"/>
      <c r="CJ3789" s="171"/>
      <c r="CK3789" s="171"/>
      <c r="CL3789" s="171"/>
      <c r="CM3789" s="171"/>
      <c r="CN3789" s="171"/>
      <c r="CO3789" s="171"/>
      <c r="CP3789" s="171"/>
      <c r="CQ3789" s="171"/>
      <c r="CR3789" s="171"/>
      <c r="CS3789" s="171"/>
      <c r="CT3789" s="171"/>
      <c r="CU3789" s="171"/>
      <c r="CV3789" s="171"/>
      <c r="CW3789" s="171"/>
      <c r="CX3789" s="171"/>
      <c r="CY3789" s="171"/>
      <c r="CZ3789" s="171"/>
      <c r="DA3789" s="171"/>
      <c r="DB3789" s="171"/>
      <c r="DC3789" s="171"/>
      <c r="DD3789" s="171"/>
      <c r="DE3789" s="171"/>
      <c r="DF3789" s="171"/>
      <c r="DG3789" s="171"/>
      <c r="DH3789" s="171"/>
      <c r="DI3789" s="171"/>
      <c r="DJ3789" s="171"/>
      <c r="DK3789" s="171"/>
      <c r="DL3789" s="171"/>
      <c r="DM3789" s="171"/>
      <c r="DN3789" s="171"/>
      <c r="DO3789" s="171"/>
      <c r="DP3789" s="171"/>
      <c r="DQ3789" s="171"/>
      <c r="DR3789" s="171"/>
      <c r="DS3789" s="171"/>
      <c r="DT3789" s="171"/>
      <c r="DU3789" s="171"/>
      <c r="DV3789" s="171"/>
      <c r="DW3789" s="171"/>
      <c r="DX3789" s="171"/>
      <c r="DY3789" s="171"/>
      <c r="DZ3789" s="171"/>
      <c r="EA3789" s="171"/>
      <c r="EB3789" s="171"/>
      <c r="EC3789" s="171"/>
      <c r="ED3789" s="171"/>
      <c r="EE3789" s="171"/>
      <c r="EF3789" s="171"/>
      <c r="EG3789" s="171"/>
      <c r="EH3789" s="171"/>
      <c r="EI3789" s="171"/>
      <c r="EJ3789" s="171"/>
      <c r="EK3789" s="171"/>
      <c r="EL3789" s="171"/>
      <c r="EM3789" s="171"/>
      <c r="EN3789" s="171"/>
    </row>
    <row r="3790" spans="43:144" ht="15" x14ac:dyDescent="0.25">
      <c r="AQ3790" s="171"/>
      <c r="AR3790"/>
      <c r="AS3790"/>
      <c r="AT3790"/>
      <c r="AU3790"/>
      <c r="AV3790"/>
      <c r="AW3790"/>
      <c r="AX3790"/>
      <c r="AY3790"/>
      <c r="AZ3790"/>
      <c r="BA3790"/>
      <c r="BB3790"/>
      <c r="BC3790"/>
      <c r="BD3790"/>
      <c r="BE3790" s="171"/>
      <c r="BF3790" s="171"/>
      <c r="BG3790" s="171"/>
      <c r="BH3790" s="171"/>
      <c r="BI3790" s="171"/>
      <c r="BJ3790" s="171"/>
      <c r="BK3790" s="171"/>
      <c r="BL3790" s="171"/>
      <c r="BM3790" s="171"/>
      <c r="BN3790" s="171"/>
      <c r="BO3790" s="171"/>
      <c r="BP3790" s="171"/>
      <c r="BQ3790" s="171"/>
      <c r="BR3790" s="171"/>
      <c r="BS3790" s="171"/>
      <c r="BT3790" s="171"/>
      <c r="BU3790" s="171"/>
      <c r="BV3790" s="171"/>
      <c r="BW3790" s="171"/>
      <c r="BX3790" s="171"/>
      <c r="BY3790" s="171"/>
      <c r="BZ3790" s="171"/>
      <c r="CA3790" s="171"/>
      <c r="CB3790" s="171"/>
      <c r="CC3790" s="171"/>
      <c r="CD3790" s="171"/>
      <c r="CE3790" s="171"/>
      <c r="CF3790" s="171"/>
      <c r="CG3790" s="171"/>
      <c r="CH3790" s="171"/>
      <c r="CI3790" s="171"/>
      <c r="CJ3790" s="171"/>
      <c r="CK3790" s="171"/>
      <c r="CL3790" s="171"/>
      <c r="CM3790" s="171"/>
      <c r="CN3790" s="171"/>
      <c r="CO3790" s="171"/>
      <c r="CP3790" s="171"/>
      <c r="CQ3790" s="171"/>
      <c r="CR3790" s="171"/>
      <c r="CS3790" s="171"/>
      <c r="CT3790" s="171"/>
      <c r="CU3790" s="171"/>
      <c r="CV3790" s="171"/>
      <c r="CW3790" s="171"/>
      <c r="CX3790" s="171"/>
      <c r="CY3790" s="171"/>
      <c r="CZ3790" s="171"/>
      <c r="DA3790" s="171"/>
      <c r="DB3790" s="171"/>
      <c r="DC3790" s="171"/>
      <c r="DD3790" s="171"/>
      <c r="DE3790" s="171"/>
      <c r="DF3790" s="171"/>
      <c r="DG3790" s="171"/>
      <c r="DH3790" s="171"/>
      <c r="DI3790" s="171"/>
      <c r="DJ3790" s="171"/>
      <c r="DK3790" s="171"/>
      <c r="DL3790" s="171"/>
      <c r="DM3790" s="171"/>
      <c r="DN3790" s="171"/>
      <c r="DO3790" s="171"/>
      <c r="DP3790" s="171"/>
      <c r="DQ3790" s="171"/>
      <c r="DR3790" s="171"/>
      <c r="DS3790" s="171"/>
      <c r="DT3790" s="171"/>
      <c r="DU3790" s="171"/>
      <c r="DV3790" s="171"/>
      <c r="DW3790" s="171"/>
      <c r="DX3790" s="171"/>
      <c r="DY3790" s="171"/>
      <c r="DZ3790" s="171"/>
      <c r="EA3790" s="171"/>
      <c r="EB3790" s="171"/>
      <c r="EC3790" s="171"/>
      <c r="ED3790" s="171"/>
      <c r="EE3790" s="171"/>
      <c r="EF3790" s="171"/>
      <c r="EG3790" s="171"/>
      <c r="EH3790" s="171"/>
      <c r="EI3790" s="171"/>
      <c r="EJ3790" s="171"/>
      <c r="EK3790" s="171"/>
      <c r="EL3790" s="171"/>
      <c r="EM3790" s="171"/>
      <c r="EN3790" s="171"/>
    </row>
    <row r="3791" spans="43:144" ht="15" x14ac:dyDescent="0.25">
      <c r="AQ3791" s="171"/>
      <c r="AR3791"/>
      <c r="AS3791"/>
      <c r="AT3791"/>
      <c r="AU3791"/>
      <c r="AV3791"/>
      <c r="AW3791"/>
      <c r="AX3791"/>
      <c r="AY3791"/>
      <c r="AZ3791"/>
      <c r="BA3791"/>
      <c r="BB3791"/>
      <c r="BC3791"/>
      <c r="BD3791"/>
      <c r="BE3791" s="171"/>
      <c r="BF3791" s="171"/>
      <c r="BG3791" s="171"/>
      <c r="BH3791" s="171"/>
      <c r="BI3791" s="171"/>
      <c r="BJ3791" s="171"/>
      <c r="BK3791" s="171"/>
      <c r="BL3791" s="171"/>
      <c r="BM3791" s="171"/>
      <c r="BN3791" s="171"/>
      <c r="BO3791" s="171"/>
      <c r="BP3791" s="171"/>
      <c r="BQ3791" s="171"/>
      <c r="BR3791" s="171"/>
      <c r="BS3791" s="171"/>
      <c r="BT3791" s="171"/>
      <c r="BU3791" s="171"/>
      <c r="BV3791" s="171"/>
      <c r="BW3791" s="171"/>
      <c r="BX3791" s="171"/>
      <c r="BY3791" s="171"/>
      <c r="BZ3791" s="171"/>
      <c r="CA3791" s="171"/>
      <c r="CB3791" s="171"/>
      <c r="CC3791" s="171"/>
      <c r="CD3791" s="171"/>
      <c r="CE3791" s="171"/>
      <c r="CF3791" s="171"/>
      <c r="CG3791" s="171"/>
      <c r="CH3791" s="171"/>
      <c r="CI3791" s="171"/>
      <c r="CJ3791" s="171"/>
      <c r="CK3791" s="171"/>
      <c r="CL3791" s="171"/>
      <c r="CM3791" s="171"/>
      <c r="CN3791" s="171"/>
      <c r="CO3791" s="171"/>
      <c r="CP3791" s="171"/>
      <c r="CQ3791" s="171"/>
      <c r="CR3791" s="171"/>
      <c r="CS3791" s="171"/>
      <c r="CT3791" s="171"/>
      <c r="CU3791" s="171"/>
      <c r="CV3791" s="171"/>
      <c r="CW3791" s="171"/>
      <c r="CX3791" s="171"/>
      <c r="CY3791" s="171"/>
      <c r="CZ3791" s="171"/>
      <c r="DA3791" s="171"/>
      <c r="DB3791" s="171"/>
      <c r="DC3791" s="171"/>
      <c r="DD3791" s="171"/>
      <c r="DE3791" s="171"/>
      <c r="DF3791" s="171"/>
      <c r="DG3791" s="171"/>
      <c r="DH3791" s="171"/>
      <c r="DI3791" s="171"/>
      <c r="DJ3791" s="171"/>
      <c r="DK3791" s="171"/>
      <c r="DL3791" s="171"/>
      <c r="DM3791" s="171"/>
      <c r="DN3791" s="171"/>
      <c r="DO3791" s="171"/>
      <c r="DP3791" s="171"/>
      <c r="DQ3791" s="171"/>
      <c r="DR3791" s="171"/>
      <c r="DS3791" s="171"/>
      <c r="DT3791" s="171"/>
      <c r="DU3791" s="171"/>
      <c r="DV3791" s="171"/>
      <c r="DW3791" s="171"/>
      <c r="DX3791" s="171"/>
      <c r="DY3791" s="171"/>
      <c r="DZ3791" s="171"/>
      <c r="EA3791" s="171"/>
      <c r="EB3791" s="171"/>
      <c r="EC3791" s="171"/>
      <c r="ED3791" s="171"/>
      <c r="EE3791" s="171"/>
      <c r="EF3791" s="171"/>
      <c r="EG3791" s="171"/>
      <c r="EH3791" s="171"/>
      <c r="EI3791" s="171"/>
      <c r="EJ3791" s="171"/>
      <c r="EK3791" s="171"/>
      <c r="EL3791" s="171"/>
      <c r="EM3791" s="171"/>
      <c r="EN3791" s="171"/>
    </row>
    <row r="3792" spans="43:144" ht="15" x14ac:dyDescent="0.25">
      <c r="AQ3792" s="171"/>
      <c r="AR3792"/>
      <c r="AS3792"/>
      <c r="AT3792"/>
      <c r="AU3792"/>
      <c r="AV3792"/>
      <c r="AW3792"/>
      <c r="AX3792"/>
      <c r="AY3792"/>
      <c r="AZ3792"/>
      <c r="BA3792"/>
      <c r="BB3792"/>
      <c r="BC3792"/>
      <c r="BD3792"/>
      <c r="BE3792" s="171"/>
      <c r="BF3792" s="171"/>
      <c r="BG3792" s="171"/>
      <c r="BH3792" s="171"/>
      <c r="BI3792" s="171"/>
      <c r="BJ3792" s="171"/>
      <c r="BK3792" s="171"/>
      <c r="BL3792" s="171"/>
      <c r="BM3792" s="171"/>
      <c r="BN3792" s="171"/>
      <c r="BO3792" s="171"/>
      <c r="BP3792" s="171"/>
      <c r="BQ3792" s="171"/>
      <c r="BR3792" s="171"/>
      <c r="BS3792" s="171"/>
      <c r="BT3792" s="171"/>
      <c r="BU3792" s="171"/>
      <c r="BV3792" s="171"/>
      <c r="BW3792" s="171"/>
      <c r="BX3792" s="171"/>
      <c r="BY3792" s="171"/>
      <c r="BZ3792" s="171"/>
      <c r="CA3792" s="171"/>
      <c r="CB3792" s="171"/>
      <c r="CC3792" s="171"/>
      <c r="CD3792" s="171"/>
      <c r="CE3792" s="171"/>
      <c r="CF3792" s="171"/>
      <c r="CG3792" s="171"/>
      <c r="CH3792" s="171"/>
      <c r="CI3792" s="171"/>
      <c r="CJ3792" s="171"/>
      <c r="CK3792" s="171"/>
      <c r="CL3792" s="171"/>
      <c r="CM3792" s="171"/>
      <c r="CN3792" s="171"/>
      <c r="CO3792" s="171"/>
      <c r="CP3792" s="171"/>
      <c r="CQ3792" s="171"/>
      <c r="CR3792" s="171"/>
      <c r="CS3792" s="171"/>
      <c r="CT3792" s="171"/>
      <c r="CU3792" s="171"/>
      <c r="CV3792" s="171"/>
      <c r="CW3792" s="171"/>
      <c r="CX3792" s="171"/>
      <c r="CY3792" s="171"/>
      <c r="CZ3792" s="171"/>
      <c r="DA3792" s="171"/>
      <c r="DB3792" s="171"/>
      <c r="DC3792" s="171"/>
      <c r="DD3792" s="171"/>
      <c r="DE3792" s="171"/>
      <c r="DF3792" s="171"/>
      <c r="DG3792" s="171"/>
      <c r="DH3792" s="171"/>
      <c r="DI3792" s="171"/>
      <c r="DJ3792" s="171"/>
      <c r="DK3792" s="171"/>
      <c r="DL3792" s="171"/>
      <c r="DM3792" s="171"/>
      <c r="DN3792" s="171"/>
      <c r="DO3792" s="171"/>
      <c r="DP3792" s="171"/>
      <c r="DQ3792" s="171"/>
      <c r="DR3792" s="171"/>
      <c r="DS3792" s="171"/>
      <c r="DT3792" s="171"/>
      <c r="DU3792" s="171"/>
      <c r="DV3792" s="171"/>
      <c r="DW3792" s="171"/>
      <c r="DX3792" s="171"/>
      <c r="DY3792" s="171"/>
      <c r="DZ3792" s="171"/>
      <c r="EA3792" s="171"/>
      <c r="EB3792" s="171"/>
      <c r="EC3792" s="171"/>
      <c r="ED3792" s="171"/>
      <c r="EE3792" s="171"/>
      <c r="EF3792" s="171"/>
      <c r="EG3792" s="171"/>
      <c r="EH3792" s="171"/>
      <c r="EI3792" s="171"/>
      <c r="EJ3792" s="171"/>
      <c r="EK3792" s="171"/>
      <c r="EL3792" s="171"/>
      <c r="EM3792" s="171"/>
      <c r="EN3792" s="171"/>
    </row>
    <row r="3793" spans="43:144" ht="15" x14ac:dyDescent="0.25">
      <c r="AQ3793" s="171"/>
      <c r="AR3793"/>
      <c r="AS3793"/>
      <c r="AT3793"/>
      <c r="AU3793"/>
      <c r="AV3793"/>
      <c r="AW3793"/>
      <c r="AX3793"/>
      <c r="AY3793"/>
      <c r="AZ3793"/>
      <c r="BA3793"/>
      <c r="BB3793"/>
      <c r="BC3793"/>
      <c r="BD3793"/>
      <c r="BE3793" s="171"/>
      <c r="BF3793" s="171"/>
      <c r="BG3793" s="171"/>
      <c r="BH3793" s="171"/>
      <c r="BI3793" s="171"/>
      <c r="BJ3793" s="171"/>
      <c r="BK3793" s="171"/>
      <c r="BL3793" s="171"/>
      <c r="BM3793" s="171"/>
      <c r="BN3793" s="171"/>
      <c r="BO3793" s="171"/>
      <c r="BP3793" s="171"/>
      <c r="BQ3793" s="171"/>
      <c r="BR3793" s="171"/>
      <c r="BS3793" s="171"/>
      <c r="BT3793" s="171"/>
      <c r="BU3793" s="171"/>
      <c r="BV3793" s="171"/>
      <c r="BW3793" s="171"/>
      <c r="BX3793" s="171"/>
      <c r="BY3793" s="171"/>
      <c r="BZ3793" s="171"/>
      <c r="CA3793" s="171"/>
      <c r="CB3793" s="171"/>
      <c r="CC3793" s="171"/>
      <c r="CD3793" s="171"/>
      <c r="CE3793" s="171"/>
      <c r="CF3793" s="171"/>
      <c r="CG3793" s="171"/>
      <c r="CH3793" s="171"/>
      <c r="CI3793" s="171"/>
      <c r="CJ3793" s="171"/>
      <c r="CK3793" s="171"/>
      <c r="CL3793" s="171"/>
      <c r="CM3793" s="171"/>
      <c r="CN3793" s="171"/>
      <c r="CO3793" s="171"/>
      <c r="CP3793" s="171"/>
      <c r="CQ3793" s="171"/>
      <c r="CR3793" s="171"/>
      <c r="CS3793" s="171"/>
      <c r="CT3793" s="171"/>
      <c r="CU3793" s="171"/>
      <c r="CV3793" s="171"/>
      <c r="CW3793" s="171"/>
      <c r="CX3793" s="171"/>
      <c r="CY3793" s="171"/>
      <c r="CZ3793" s="171"/>
      <c r="DA3793" s="171"/>
      <c r="DB3793" s="171"/>
      <c r="DC3793" s="171"/>
      <c r="DD3793" s="171"/>
      <c r="DE3793" s="171"/>
      <c r="DF3793" s="171"/>
      <c r="DG3793" s="171"/>
      <c r="DH3793" s="171"/>
      <c r="DI3793" s="171"/>
      <c r="DJ3793" s="171"/>
      <c r="DK3793" s="171"/>
      <c r="DL3793" s="171"/>
      <c r="DM3793" s="171"/>
      <c r="DN3793" s="171"/>
      <c r="DO3793" s="171"/>
      <c r="DP3793" s="171"/>
      <c r="DQ3793" s="171"/>
      <c r="DR3793" s="171"/>
      <c r="DS3793" s="171"/>
      <c r="DT3793" s="171"/>
      <c r="DU3793" s="171"/>
      <c r="DV3793" s="171"/>
      <c r="DW3793" s="171"/>
      <c r="DX3793" s="171"/>
      <c r="DY3793" s="171"/>
      <c r="DZ3793" s="171"/>
      <c r="EA3793" s="171"/>
      <c r="EB3793" s="171"/>
      <c r="EC3793" s="171"/>
      <c r="ED3793" s="171"/>
      <c r="EE3793" s="171"/>
      <c r="EF3793" s="171"/>
      <c r="EG3793" s="171"/>
      <c r="EH3793" s="171"/>
      <c r="EI3793" s="171"/>
      <c r="EJ3793" s="171"/>
      <c r="EK3793" s="171"/>
      <c r="EL3793" s="171"/>
      <c r="EM3793" s="171"/>
      <c r="EN3793" s="171"/>
    </row>
    <row r="3794" spans="43:144" ht="15" x14ac:dyDescent="0.25">
      <c r="AQ3794" s="171"/>
      <c r="AR3794"/>
      <c r="AS3794"/>
      <c r="AT3794"/>
      <c r="AU3794"/>
      <c r="AV3794"/>
      <c r="AW3794"/>
      <c r="AX3794"/>
      <c r="AY3794"/>
      <c r="AZ3794"/>
      <c r="BA3794"/>
      <c r="BB3794"/>
      <c r="BC3794"/>
      <c r="BD3794"/>
      <c r="BE3794" s="171"/>
      <c r="BF3794" s="171"/>
      <c r="BG3794" s="171"/>
      <c r="BH3794" s="171"/>
      <c r="BI3794" s="171"/>
      <c r="BJ3794" s="171"/>
      <c r="BK3794" s="171"/>
      <c r="BL3794" s="171"/>
      <c r="BM3794" s="171"/>
      <c r="BN3794" s="171"/>
      <c r="BO3794" s="171"/>
      <c r="BP3794" s="171"/>
      <c r="BQ3794" s="171"/>
      <c r="BR3794" s="171"/>
      <c r="BS3794" s="171"/>
      <c r="BT3794" s="171"/>
      <c r="BU3794" s="171"/>
      <c r="BV3794" s="171"/>
      <c r="BW3794" s="171"/>
      <c r="BX3794" s="171"/>
      <c r="BY3794" s="171"/>
      <c r="BZ3794" s="171"/>
      <c r="CA3794" s="171"/>
      <c r="CB3794" s="171"/>
      <c r="CC3794" s="171"/>
      <c r="CD3794" s="171"/>
      <c r="CE3794" s="171"/>
      <c r="CF3794" s="171"/>
      <c r="CG3794" s="171"/>
      <c r="CH3794" s="171"/>
      <c r="CI3794" s="171"/>
      <c r="CJ3794" s="171"/>
      <c r="CK3794" s="171"/>
      <c r="CL3794" s="171"/>
      <c r="CM3794" s="171"/>
      <c r="CN3794" s="171"/>
      <c r="CO3794" s="171"/>
      <c r="CP3794" s="171"/>
      <c r="CQ3794" s="171"/>
      <c r="CR3794" s="171"/>
      <c r="CS3794" s="171"/>
      <c r="CT3794" s="171"/>
      <c r="CU3794" s="171"/>
      <c r="CV3794" s="171"/>
      <c r="CW3794" s="171"/>
      <c r="CX3794" s="171"/>
      <c r="CY3794" s="171"/>
      <c r="CZ3794" s="171"/>
      <c r="DA3794" s="171"/>
      <c r="DB3794" s="171"/>
      <c r="DC3794" s="171"/>
      <c r="DD3794" s="171"/>
      <c r="DE3794" s="171"/>
      <c r="DF3794" s="171"/>
      <c r="DG3794" s="171"/>
      <c r="DH3794" s="171"/>
      <c r="DI3794" s="171"/>
      <c r="DJ3794" s="171"/>
      <c r="DK3794" s="171"/>
      <c r="DL3794" s="171"/>
      <c r="DM3794" s="171"/>
      <c r="DN3794" s="171"/>
      <c r="DO3794" s="171"/>
      <c r="DP3794" s="171"/>
      <c r="DQ3794" s="171"/>
      <c r="DR3794" s="171"/>
      <c r="DS3794" s="171"/>
      <c r="DT3794" s="171"/>
      <c r="DU3794" s="171"/>
      <c r="DV3794" s="171"/>
      <c r="DW3794" s="171"/>
      <c r="DX3794" s="171"/>
      <c r="DY3794" s="171"/>
      <c r="DZ3794" s="171"/>
      <c r="EA3794" s="171"/>
      <c r="EB3794" s="171"/>
      <c r="EC3794" s="171"/>
      <c r="ED3794" s="171"/>
      <c r="EE3794" s="171"/>
      <c r="EF3794" s="171"/>
      <c r="EG3794" s="171"/>
      <c r="EH3794" s="171"/>
      <c r="EI3794" s="171"/>
      <c r="EJ3794" s="171"/>
      <c r="EK3794" s="171"/>
      <c r="EL3794" s="171"/>
      <c r="EM3794" s="171"/>
      <c r="EN3794" s="171"/>
    </row>
    <row r="3795" spans="43:144" ht="15" x14ac:dyDescent="0.25">
      <c r="AQ3795" s="171"/>
      <c r="AR3795"/>
      <c r="AS3795"/>
      <c r="AT3795"/>
      <c r="AU3795"/>
      <c r="AV3795"/>
      <c r="AW3795"/>
      <c r="AX3795"/>
      <c r="AY3795"/>
      <c r="AZ3795"/>
      <c r="BA3795"/>
      <c r="BB3795"/>
      <c r="BC3795"/>
      <c r="BD3795"/>
      <c r="BE3795" s="171"/>
      <c r="BF3795" s="171"/>
      <c r="BG3795" s="171"/>
      <c r="BH3795" s="171"/>
      <c r="BI3795" s="171"/>
      <c r="BJ3795" s="171"/>
      <c r="BK3795" s="171"/>
      <c r="BL3795" s="171"/>
      <c r="BM3795" s="171"/>
      <c r="BN3795" s="171"/>
      <c r="BO3795" s="171"/>
      <c r="BP3795" s="171"/>
      <c r="BQ3795" s="171"/>
      <c r="BR3795" s="171"/>
      <c r="BS3795" s="171"/>
      <c r="BT3795" s="171"/>
      <c r="BU3795" s="171"/>
      <c r="BV3795" s="171"/>
      <c r="BW3795" s="171"/>
      <c r="BX3795" s="171"/>
      <c r="BY3795" s="171"/>
      <c r="BZ3795" s="171"/>
      <c r="CA3795" s="171"/>
      <c r="CB3795" s="171"/>
      <c r="CC3795" s="171"/>
      <c r="CD3795" s="171"/>
      <c r="CE3795" s="171"/>
      <c r="CF3795" s="171"/>
      <c r="CG3795" s="171"/>
      <c r="CH3795" s="171"/>
      <c r="CI3795" s="171"/>
      <c r="CJ3795" s="171"/>
      <c r="CK3795" s="171"/>
      <c r="CL3795" s="171"/>
      <c r="CM3795" s="171"/>
      <c r="CN3795" s="171"/>
      <c r="CO3795" s="171"/>
      <c r="CP3795" s="171"/>
      <c r="CQ3795" s="171"/>
      <c r="CR3795" s="171"/>
      <c r="CS3795" s="171"/>
      <c r="CT3795" s="171"/>
      <c r="CU3795" s="171"/>
      <c r="CV3795" s="171"/>
      <c r="CW3795" s="171"/>
      <c r="CX3795" s="171"/>
      <c r="CY3795" s="171"/>
      <c r="CZ3795" s="171"/>
      <c r="DA3795" s="171"/>
      <c r="DB3795" s="171"/>
      <c r="DC3795" s="171"/>
      <c r="DD3795" s="171"/>
      <c r="DE3795" s="171"/>
      <c r="DF3795" s="171"/>
      <c r="DG3795" s="171"/>
      <c r="DH3795" s="171"/>
      <c r="DI3795" s="171"/>
      <c r="DJ3795" s="171"/>
      <c r="DK3795" s="171"/>
      <c r="DL3795" s="171"/>
      <c r="DM3795" s="171"/>
      <c r="DN3795" s="171"/>
      <c r="DO3795" s="171"/>
      <c r="DP3795" s="171"/>
      <c r="DQ3795" s="171"/>
      <c r="DR3795" s="171"/>
      <c r="DS3795" s="171"/>
      <c r="DT3795" s="171"/>
      <c r="DU3795" s="171"/>
      <c r="DV3795" s="171"/>
      <c r="DW3795" s="171"/>
      <c r="DX3795" s="171"/>
      <c r="DY3795" s="171"/>
      <c r="DZ3795" s="171"/>
      <c r="EA3795" s="171"/>
      <c r="EB3795" s="171"/>
      <c r="EC3795" s="171"/>
      <c r="ED3795" s="171"/>
      <c r="EE3795" s="171"/>
      <c r="EF3795" s="171"/>
      <c r="EG3795" s="171"/>
      <c r="EH3795" s="171"/>
      <c r="EI3795" s="171"/>
      <c r="EJ3795" s="171"/>
      <c r="EK3795" s="171"/>
      <c r="EL3795" s="171"/>
      <c r="EM3795" s="171"/>
      <c r="EN3795" s="171"/>
    </row>
    <row r="3796" spans="43:144" ht="15" x14ac:dyDescent="0.25">
      <c r="AQ3796" s="171"/>
      <c r="AR3796"/>
      <c r="AS3796"/>
      <c r="AT3796"/>
      <c r="AU3796"/>
      <c r="AV3796"/>
      <c r="AW3796"/>
      <c r="AX3796"/>
      <c r="AY3796"/>
      <c r="AZ3796"/>
      <c r="BA3796"/>
      <c r="BB3796"/>
      <c r="BC3796"/>
      <c r="BD3796"/>
      <c r="BE3796" s="171"/>
      <c r="BF3796" s="171"/>
      <c r="BG3796" s="171"/>
      <c r="BH3796" s="171"/>
      <c r="BI3796" s="171"/>
      <c r="BJ3796" s="171"/>
      <c r="BK3796" s="171"/>
      <c r="BL3796" s="171"/>
      <c r="BM3796" s="171"/>
      <c r="BN3796" s="171"/>
      <c r="BO3796" s="171"/>
      <c r="BP3796" s="171"/>
      <c r="BQ3796" s="171"/>
      <c r="BR3796" s="171"/>
      <c r="BS3796" s="171"/>
      <c r="BT3796" s="171"/>
      <c r="BU3796" s="171"/>
      <c r="BV3796" s="171"/>
      <c r="BW3796" s="171"/>
      <c r="BX3796" s="171"/>
      <c r="BY3796" s="171"/>
      <c r="BZ3796" s="171"/>
      <c r="CA3796" s="171"/>
      <c r="CB3796" s="171"/>
      <c r="CC3796" s="171"/>
      <c r="CD3796" s="171"/>
      <c r="CE3796" s="171"/>
      <c r="CF3796" s="171"/>
      <c r="CG3796" s="171"/>
      <c r="CH3796" s="171"/>
      <c r="CI3796" s="171"/>
      <c r="CJ3796" s="171"/>
      <c r="CK3796" s="171"/>
      <c r="CL3796" s="171"/>
      <c r="CM3796" s="171"/>
      <c r="CN3796" s="171"/>
      <c r="CO3796" s="171"/>
      <c r="CP3796" s="171"/>
      <c r="CQ3796" s="171"/>
      <c r="CR3796" s="171"/>
      <c r="CS3796" s="171"/>
      <c r="CT3796" s="171"/>
      <c r="CU3796" s="171"/>
      <c r="CV3796" s="171"/>
      <c r="CW3796" s="171"/>
      <c r="CX3796" s="171"/>
      <c r="CY3796" s="171"/>
      <c r="CZ3796" s="171"/>
      <c r="DA3796" s="171"/>
      <c r="DB3796" s="171"/>
      <c r="DC3796" s="171"/>
      <c r="DD3796" s="171"/>
      <c r="DE3796" s="171"/>
      <c r="DF3796" s="171"/>
      <c r="DG3796" s="171"/>
      <c r="DH3796" s="171"/>
      <c r="DI3796" s="171"/>
      <c r="DJ3796" s="171"/>
      <c r="DK3796" s="171"/>
      <c r="DL3796" s="171"/>
      <c r="DM3796" s="171"/>
      <c r="DN3796" s="171"/>
      <c r="DO3796" s="171"/>
      <c r="DP3796" s="171"/>
      <c r="DQ3796" s="171"/>
      <c r="DR3796" s="171"/>
      <c r="DS3796" s="171"/>
      <c r="DT3796" s="171"/>
      <c r="DU3796" s="171"/>
      <c r="DV3796" s="171"/>
      <c r="DW3796" s="171"/>
      <c r="DX3796" s="171"/>
      <c r="DY3796" s="171"/>
      <c r="DZ3796" s="171"/>
      <c r="EA3796" s="171"/>
      <c r="EB3796" s="171"/>
      <c r="EC3796" s="171"/>
      <c r="ED3796" s="171"/>
      <c r="EE3796" s="171"/>
      <c r="EF3796" s="171"/>
      <c r="EG3796" s="171"/>
      <c r="EH3796" s="171"/>
      <c r="EI3796" s="171"/>
      <c r="EJ3796" s="171"/>
      <c r="EK3796" s="171"/>
      <c r="EL3796" s="171"/>
      <c r="EM3796" s="171"/>
      <c r="EN3796" s="171"/>
    </row>
    <row r="3797" spans="43:144" ht="15" x14ac:dyDescent="0.25">
      <c r="AQ3797" s="171"/>
      <c r="AR3797"/>
      <c r="AS3797"/>
      <c r="AT3797"/>
      <c r="AU3797"/>
      <c r="AV3797"/>
      <c r="AW3797"/>
      <c r="AX3797"/>
      <c r="AY3797"/>
      <c r="AZ3797"/>
      <c r="BA3797"/>
      <c r="BB3797"/>
      <c r="BC3797"/>
      <c r="BD3797"/>
      <c r="BE3797" s="171"/>
      <c r="BF3797" s="171"/>
      <c r="BG3797" s="171"/>
      <c r="BH3797" s="171"/>
      <c r="BI3797" s="171"/>
      <c r="BJ3797" s="171"/>
      <c r="BK3797" s="171"/>
      <c r="BL3797" s="171"/>
      <c r="BM3797" s="171"/>
      <c r="BN3797" s="171"/>
      <c r="BO3797" s="171"/>
      <c r="BP3797" s="171"/>
      <c r="BQ3797" s="171"/>
      <c r="BR3797" s="171"/>
      <c r="BS3797" s="171"/>
      <c r="BT3797" s="171"/>
      <c r="BU3797" s="171"/>
      <c r="BV3797" s="171"/>
      <c r="BW3797" s="171"/>
      <c r="BX3797" s="171"/>
      <c r="BY3797" s="171"/>
      <c r="BZ3797" s="171"/>
      <c r="CA3797" s="171"/>
      <c r="CB3797" s="171"/>
      <c r="CC3797" s="171"/>
      <c r="CD3797" s="171"/>
      <c r="CE3797" s="171"/>
      <c r="CF3797" s="171"/>
      <c r="CG3797" s="171"/>
      <c r="CH3797" s="171"/>
      <c r="CI3797" s="171"/>
      <c r="CJ3797" s="171"/>
      <c r="CK3797" s="171"/>
      <c r="CL3797" s="171"/>
      <c r="CM3797" s="171"/>
      <c r="CN3797" s="171"/>
      <c r="CO3797" s="171"/>
      <c r="CP3797" s="171"/>
      <c r="CQ3797" s="171"/>
      <c r="CR3797" s="171"/>
      <c r="CS3797" s="171"/>
      <c r="CT3797" s="171"/>
      <c r="CU3797" s="171"/>
      <c r="CV3797" s="171"/>
      <c r="CW3797" s="171"/>
      <c r="CX3797" s="171"/>
      <c r="CY3797" s="171"/>
      <c r="CZ3797" s="171"/>
      <c r="DA3797" s="171"/>
      <c r="DB3797" s="171"/>
      <c r="DC3797" s="171"/>
      <c r="DD3797" s="171"/>
      <c r="DE3797" s="171"/>
      <c r="DF3797" s="171"/>
      <c r="DG3797" s="171"/>
      <c r="DH3797" s="171"/>
      <c r="DI3797" s="171"/>
      <c r="DJ3797" s="171"/>
      <c r="DK3797" s="171"/>
      <c r="DL3797" s="171"/>
      <c r="DM3797" s="171"/>
      <c r="DN3797" s="171"/>
      <c r="DO3797" s="171"/>
      <c r="DP3797" s="171"/>
      <c r="DQ3797" s="171"/>
      <c r="DR3797" s="171"/>
      <c r="DS3797" s="171"/>
      <c r="DT3797" s="171"/>
      <c r="DU3797" s="171"/>
      <c r="DV3797" s="171"/>
      <c r="DW3797" s="171"/>
      <c r="DX3797" s="171"/>
      <c r="DY3797" s="171"/>
      <c r="DZ3797" s="171"/>
      <c r="EA3797" s="171"/>
      <c r="EB3797" s="171"/>
      <c r="EC3797" s="171"/>
      <c r="ED3797" s="171"/>
      <c r="EE3797" s="171"/>
      <c r="EF3797" s="171"/>
      <c r="EG3797" s="171"/>
      <c r="EH3797" s="171"/>
      <c r="EI3797" s="171"/>
      <c r="EJ3797" s="171"/>
      <c r="EK3797" s="171"/>
      <c r="EL3797" s="171"/>
      <c r="EM3797" s="171"/>
      <c r="EN3797" s="171"/>
    </row>
    <row r="3798" spans="43:144" ht="15" x14ac:dyDescent="0.25">
      <c r="AQ3798" s="171"/>
      <c r="AR3798"/>
      <c r="AS3798"/>
      <c r="AT3798"/>
      <c r="AU3798"/>
      <c r="AV3798"/>
      <c r="AW3798"/>
      <c r="AX3798"/>
      <c r="AY3798"/>
      <c r="AZ3798"/>
      <c r="BA3798"/>
      <c r="BB3798"/>
      <c r="BC3798"/>
      <c r="BD3798"/>
      <c r="BE3798" s="171"/>
      <c r="BF3798" s="171"/>
      <c r="BG3798" s="171"/>
      <c r="BH3798" s="171"/>
      <c r="BI3798" s="171"/>
      <c r="BJ3798" s="171"/>
      <c r="BK3798" s="171"/>
      <c r="BL3798" s="171"/>
      <c r="BM3798" s="171"/>
      <c r="BN3798" s="171"/>
      <c r="BO3798" s="171"/>
      <c r="BP3798" s="171"/>
      <c r="BQ3798" s="171"/>
      <c r="BR3798" s="171"/>
      <c r="BS3798" s="171"/>
      <c r="BT3798" s="171"/>
      <c r="BU3798" s="171"/>
      <c r="BV3798" s="171"/>
      <c r="BW3798" s="171"/>
      <c r="BX3798" s="171"/>
      <c r="BY3798" s="171"/>
      <c r="BZ3798" s="171"/>
      <c r="CA3798" s="171"/>
      <c r="CB3798" s="171"/>
      <c r="CC3798" s="171"/>
      <c r="CD3798" s="171"/>
      <c r="CE3798" s="171"/>
      <c r="CF3798" s="171"/>
      <c r="CG3798" s="171"/>
      <c r="CH3798" s="171"/>
      <c r="CI3798" s="171"/>
      <c r="CJ3798" s="171"/>
      <c r="CK3798" s="171"/>
      <c r="CL3798" s="171"/>
      <c r="CM3798" s="171"/>
      <c r="CN3798" s="171"/>
      <c r="CO3798" s="171"/>
      <c r="CP3798" s="171"/>
      <c r="CQ3798" s="171"/>
      <c r="CR3798" s="171"/>
      <c r="CS3798" s="171"/>
      <c r="CT3798" s="171"/>
      <c r="CU3798" s="171"/>
      <c r="CV3798" s="171"/>
      <c r="CW3798" s="171"/>
      <c r="CX3798" s="171"/>
      <c r="CY3798" s="171"/>
      <c r="CZ3798" s="171"/>
      <c r="DA3798" s="171"/>
      <c r="DB3798" s="171"/>
      <c r="DC3798" s="171"/>
      <c r="DD3798" s="171"/>
      <c r="DE3798" s="171"/>
      <c r="DF3798" s="171"/>
      <c r="DG3798" s="171"/>
      <c r="DH3798" s="171"/>
      <c r="DI3798" s="171"/>
      <c r="DJ3798" s="171"/>
      <c r="DK3798" s="171"/>
      <c r="DL3798" s="171"/>
      <c r="DM3798" s="171"/>
      <c r="DN3798" s="171"/>
      <c r="DO3798" s="171"/>
      <c r="DP3798" s="171"/>
      <c r="DQ3798" s="171"/>
      <c r="DR3798" s="171"/>
      <c r="DS3798" s="171"/>
      <c r="DT3798" s="171"/>
      <c r="DU3798" s="171"/>
      <c r="DV3798" s="171"/>
      <c r="DW3798" s="171"/>
      <c r="DX3798" s="171"/>
      <c r="DY3798" s="171"/>
      <c r="DZ3798" s="171"/>
      <c r="EA3798" s="171"/>
      <c r="EB3798" s="171"/>
      <c r="EC3798" s="171"/>
      <c r="ED3798" s="171"/>
      <c r="EE3798" s="171"/>
      <c r="EF3798" s="171"/>
      <c r="EG3798" s="171"/>
      <c r="EH3798" s="171"/>
      <c r="EI3798" s="171"/>
      <c r="EJ3798" s="171"/>
      <c r="EK3798" s="171"/>
      <c r="EL3798" s="171"/>
      <c r="EM3798" s="171"/>
      <c r="EN3798" s="171"/>
    </row>
    <row r="3799" spans="43:144" ht="15" x14ac:dyDescent="0.25">
      <c r="AQ3799" s="171"/>
      <c r="AR3799"/>
      <c r="AS3799"/>
      <c r="AT3799"/>
      <c r="AU3799"/>
      <c r="AV3799"/>
      <c r="AW3799"/>
      <c r="AX3799"/>
      <c r="AY3799"/>
      <c r="AZ3799"/>
      <c r="BA3799"/>
      <c r="BB3799"/>
      <c r="BC3799"/>
      <c r="BD3799"/>
      <c r="BE3799" s="171"/>
      <c r="BF3799" s="171"/>
      <c r="BG3799" s="171"/>
      <c r="BH3799" s="171"/>
      <c r="BI3799" s="171"/>
      <c r="BJ3799" s="171"/>
      <c r="BK3799" s="171"/>
      <c r="BL3799" s="171"/>
      <c r="BM3799" s="171"/>
      <c r="BN3799" s="171"/>
      <c r="BO3799" s="171"/>
      <c r="BP3799" s="171"/>
      <c r="BQ3799" s="171"/>
      <c r="BR3799" s="171"/>
      <c r="BS3799" s="171"/>
      <c r="BT3799" s="171"/>
      <c r="BU3799" s="171"/>
      <c r="BV3799" s="171"/>
      <c r="BW3799" s="171"/>
      <c r="BX3799" s="171"/>
      <c r="BY3799" s="171"/>
      <c r="BZ3799" s="171"/>
      <c r="CA3799" s="171"/>
      <c r="CB3799" s="171"/>
      <c r="CC3799" s="171"/>
      <c r="CD3799" s="171"/>
      <c r="CE3799" s="171"/>
      <c r="CF3799" s="171"/>
      <c r="CG3799" s="171"/>
      <c r="CH3799" s="171"/>
      <c r="CI3799" s="171"/>
      <c r="CJ3799" s="171"/>
      <c r="CK3799" s="171"/>
      <c r="CL3799" s="171"/>
      <c r="CM3799" s="171"/>
      <c r="CN3799" s="171"/>
      <c r="CO3799" s="171"/>
      <c r="CP3799" s="171"/>
      <c r="CQ3799" s="171"/>
      <c r="CR3799" s="171"/>
      <c r="CS3799" s="171"/>
      <c r="CT3799" s="171"/>
      <c r="CU3799" s="171"/>
      <c r="CV3799" s="171"/>
      <c r="CW3799" s="171"/>
      <c r="CX3799" s="171"/>
      <c r="CY3799" s="171"/>
      <c r="CZ3799" s="171"/>
      <c r="DA3799" s="171"/>
      <c r="DB3799" s="171"/>
      <c r="DC3799" s="171"/>
      <c r="DD3799" s="171"/>
      <c r="DE3799" s="171"/>
      <c r="DF3799" s="171"/>
      <c r="DG3799" s="171"/>
      <c r="DH3799" s="171"/>
      <c r="DI3799" s="171"/>
      <c r="DJ3799" s="171"/>
      <c r="DK3799" s="171"/>
      <c r="DL3799" s="171"/>
      <c r="DM3799" s="171"/>
      <c r="DN3799" s="171"/>
      <c r="DO3799" s="171"/>
      <c r="DP3799" s="171"/>
      <c r="DQ3799" s="171"/>
      <c r="DR3799" s="171"/>
      <c r="DS3799" s="171"/>
      <c r="DT3799" s="171"/>
      <c r="DU3799" s="171"/>
      <c r="DV3799" s="171"/>
      <c r="DW3799" s="171"/>
      <c r="DX3799" s="171"/>
      <c r="DY3799" s="171"/>
      <c r="DZ3799" s="171"/>
      <c r="EA3799" s="171"/>
      <c r="EB3799" s="171"/>
      <c r="EC3799" s="171"/>
      <c r="ED3799" s="171"/>
      <c r="EE3799" s="171"/>
      <c r="EF3799" s="171"/>
      <c r="EG3799" s="171"/>
      <c r="EH3799" s="171"/>
      <c r="EI3799" s="171"/>
      <c r="EJ3799" s="171"/>
      <c r="EK3799" s="171"/>
      <c r="EL3799" s="171"/>
      <c r="EM3799" s="171"/>
      <c r="EN3799" s="171"/>
    </row>
    <row r="3800" spans="43:144" ht="15" x14ac:dyDescent="0.25">
      <c r="AQ3800" s="171"/>
      <c r="AR3800"/>
      <c r="AS3800"/>
      <c r="AT3800"/>
      <c r="AU3800"/>
      <c r="AV3800"/>
      <c r="AW3800"/>
      <c r="AX3800"/>
      <c r="AY3800"/>
      <c r="AZ3800"/>
      <c r="BA3800"/>
      <c r="BB3800"/>
      <c r="BC3800"/>
      <c r="BD3800"/>
      <c r="BE3800" s="171"/>
      <c r="BF3800" s="171"/>
      <c r="BG3800" s="171"/>
      <c r="BH3800" s="171"/>
      <c r="BI3800" s="171"/>
      <c r="BJ3800" s="171"/>
      <c r="BK3800" s="171"/>
      <c r="BL3800" s="171"/>
      <c r="BM3800" s="171"/>
      <c r="BN3800" s="171"/>
      <c r="BO3800" s="171"/>
      <c r="BP3800" s="171"/>
      <c r="BQ3800" s="171"/>
      <c r="BR3800" s="171"/>
      <c r="BS3800" s="171"/>
      <c r="BT3800" s="171"/>
      <c r="BU3800" s="171"/>
      <c r="BV3800" s="171"/>
      <c r="BW3800" s="171"/>
      <c r="BX3800" s="171"/>
      <c r="BY3800" s="171"/>
      <c r="BZ3800" s="171"/>
      <c r="CA3800" s="171"/>
      <c r="CB3800" s="171"/>
      <c r="CC3800" s="171"/>
      <c r="CD3800" s="171"/>
      <c r="CE3800" s="171"/>
      <c r="CF3800" s="171"/>
      <c r="CG3800" s="171"/>
      <c r="CH3800" s="171"/>
      <c r="CI3800" s="171"/>
      <c r="CJ3800" s="171"/>
      <c r="CK3800" s="171"/>
      <c r="CL3800" s="171"/>
      <c r="CM3800" s="171"/>
      <c r="CN3800" s="171"/>
      <c r="CO3800" s="171"/>
      <c r="CP3800" s="171"/>
      <c r="CQ3800" s="171"/>
      <c r="CR3800" s="171"/>
      <c r="CS3800" s="171"/>
      <c r="CT3800" s="171"/>
      <c r="CU3800" s="171"/>
      <c r="CV3800" s="171"/>
      <c r="CW3800" s="171"/>
      <c r="CX3800" s="171"/>
      <c r="CY3800" s="171"/>
      <c r="CZ3800" s="171"/>
      <c r="DA3800" s="171"/>
      <c r="DB3800" s="171"/>
      <c r="DC3800" s="171"/>
      <c r="DD3800" s="171"/>
      <c r="DE3800" s="171"/>
      <c r="DF3800" s="171"/>
      <c r="DG3800" s="171"/>
      <c r="DH3800" s="171"/>
      <c r="DI3800" s="171"/>
      <c r="DJ3800" s="171"/>
      <c r="DK3800" s="171"/>
      <c r="DL3800" s="171"/>
      <c r="DM3800" s="171"/>
      <c r="DN3800" s="171"/>
      <c r="DO3800" s="171"/>
      <c r="DP3800" s="171"/>
      <c r="DQ3800" s="171"/>
      <c r="DR3800" s="171"/>
      <c r="DS3800" s="171"/>
      <c r="DT3800" s="171"/>
      <c r="DU3800" s="171"/>
      <c r="DV3800" s="171"/>
      <c r="DW3800" s="171"/>
      <c r="DX3800" s="171"/>
      <c r="DY3800" s="171"/>
      <c r="DZ3800" s="171"/>
      <c r="EA3800" s="171"/>
      <c r="EB3800" s="171"/>
      <c r="EC3800" s="171"/>
      <c r="ED3800" s="171"/>
      <c r="EE3800" s="171"/>
      <c r="EF3800" s="171"/>
      <c r="EG3800" s="171"/>
      <c r="EH3800" s="171"/>
      <c r="EI3800" s="171"/>
      <c r="EJ3800" s="171"/>
      <c r="EK3800" s="171"/>
      <c r="EL3800" s="171"/>
      <c r="EM3800" s="171"/>
      <c r="EN3800" s="171"/>
    </row>
    <row r="3801" spans="43:144" ht="15" x14ac:dyDescent="0.25">
      <c r="AQ3801" s="171"/>
      <c r="AR3801"/>
      <c r="AS3801"/>
      <c r="AT3801"/>
      <c r="AU3801"/>
      <c r="AV3801"/>
      <c r="AW3801"/>
      <c r="AX3801"/>
      <c r="AY3801"/>
      <c r="AZ3801"/>
      <c r="BA3801"/>
      <c r="BB3801"/>
      <c r="BC3801"/>
      <c r="BD3801"/>
      <c r="BE3801" s="171"/>
      <c r="BF3801" s="171"/>
      <c r="BG3801" s="171"/>
      <c r="BH3801" s="171"/>
      <c r="BI3801" s="171"/>
      <c r="BJ3801" s="171"/>
      <c r="BK3801" s="171"/>
      <c r="BL3801" s="171"/>
      <c r="BM3801" s="171"/>
      <c r="BN3801" s="171"/>
      <c r="BO3801" s="171"/>
      <c r="BP3801" s="171"/>
      <c r="BQ3801" s="171"/>
      <c r="BR3801" s="171"/>
      <c r="BS3801" s="171"/>
      <c r="BT3801" s="171"/>
      <c r="BU3801" s="171"/>
      <c r="BV3801" s="171"/>
      <c r="BW3801" s="171"/>
      <c r="BX3801" s="171"/>
      <c r="BY3801" s="171"/>
      <c r="BZ3801" s="171"/>
      <c r="CA3801" s="171"/>
      <c r="CB3801" s="171"/>
      <c r="CC3801" s="171"/>
      <c r="CD3801" s="171"/>
      <c r="CE3801" s="171"/>
      <c r="CF3801" s="171"/>
      <c r="CG3801" s="171"/>
      <c r="CH3801" s="171"/>
      <c r="CI3801" s="171"/>
      <c r="CJ3801" s="171"/>
      <c r="CK3801" s="171"/>
      <c r="CL3801" s="171"/>
      <c r="CM3801" s="171"/>
      <c r="CN3801" s="171"/>
      <c r="CO3801" s="171"/>
      <c r="CP3801" s="171"/>
      <c r="CQ3801" s="171"/>
      <c r="CR3801" s="171"/>
      <c r="CS3801" s="171"/>
      <c r="CT3801" s="171"/>
      <c r="CU3801" s="171"/>
      <c r="CV3801" s="171"/>
      <c r="CW3801" s="171"/>
      <c r="CX3801" s="171"/>
      <c r="CY3801" s="171"/>
      <c r="CZ3801" s="171"/>
      <c r="DA3801" s="171"/>
      <c r="DB3801" s="171"/>
      <c r="DC3801" s="171"/>
      <c r="DD3801" s="171"/>
      <c r="DE3801" s="171"/>
      <c r="DF3801" s="171"/>
      <c r="DG3801" s="171"/>
      <c r="DH3801" s="171"/>
      <c r="DI3801" s="171"/>
      <c r="DJ3801" s="171"/>
      <c r="DK3801" s="171"/>
      <c r="DL3801" s="171"/>
      <c r="DM3801" s="171"/>
      <c r="DN3801" s="171"/>
      <c r="DO3801" s="171"/>
      <c r="DP3801" s="171"/>
      <c r="DQ3801" s="171"/>
      <c r="DR3801" s="171"/>
      <c r="DS3801" s="171"/>
      <c r="DT3801" s="171"/>
      <c r="DU3801" s="171"/>
      <c r="DV3801" s="171"/>
      <c r="DW3801" s="171"/>
      <c r="DX3801" s="171"/>
      <c r="DY3801" s="171"/>
      <c r="DZ3801" s="171"/>
      <c r="EA3801" s="171"/>
      <c r="EB3801" s="171"/>
      <c r="EC3801" s="171"/>
      <c r="ED3801" s="171"/>
      <c r="EE3801" s="171"/>
      <c r="EF3801" s="171"/>
      <c r="EG3801" s="171"/>
      <c r="EH3801" s="171"/>
      <c r="EI3801" s="171"/>
      <c r="EJ3801" s="171"/>
      <c r="EK3801" s="171"/>
      <c r="EL3801" s="171"/>
      <c r="EM3801" s="171"/>
      <c r="EN3801" s="171"/>
    </row>
    <row r="3802" spans="43:144" ht="15" x14ac:dyDescent="0.25">
      <c r="AQ3802" s="171"/>
      <c r="AR3802"/>
      <c r="AS3802"/>
      <c r="AT3802"/>
      <c r="AU3802"/>
      <c r="AV3802"/>
      <c r="AW3802"/>
      <c r="AX3802"/>
      <c r="AY3802"/>
      <c r="AZ3802"/>
      <c r="BA3802"/>
      <c r="BB3802"/>
      <c r="BC3802"/>
      <c r="BD3802"/>
      <c r="BE3802" s="171"/>
      <c r="BF3802" s="171"/>
      <c r="BG3802" s="171"/>
      <c r="BH3802" s="171"/>
      <c r="BI3802" s="171"/>
      <c r="BJ3802" s="171"/>
      <c r="BK3802" s="171"/>
      <c r="BL3802" s="171"/>
      <c r="BM3802" s="171"/>
      <c r="BN3802" s="171"/>
      <c r="BO3802" s="171"/>
      <c r="BP3802" s="171"/>
      <c r="BQ3802" s="171"/>
      <c r="BR3802" s="171"/>
      <c r="BS3802" s="171"/>
      <c r="BT3802" s="171"/>
      <c r="BU3802" s="171"/>
      <c r="BV3802" s="171"/>
      <c r="BW3802" s="171"/>
      <c r="BX3802" s="171"/>
      <c r="BY3802" s="171"/>
      <c r="BZ3802" s="171"/>
      <c r="CA3802" s="171"/>
      <c r="CB3802" s="171"/>
      <c r="CC3802" s="171"/>
      <c r="CD3802" s="171"/>
      <c r="CE3802" s="171"/>
      <c r="CF3802" s="171"/>
      <c r="CG3802" s="171"/>
      <c r="CH3802" s="171"/>
      <c r="CI3802" s="171"/>
      <c r="CJ3802" s="171"/>
      <c r="CK3802" s="171"/>
      <c r="CL3802" s="171"/>
      <c r="CM3802" s="171"/>
      <c r="CN3802" s="171"/>
      <c r="CO3802" s="171"/>
      <c r="CP3802" s="171"/>
      <c r="CQ3802" s="171"/>
      <c r="CR3802" s="171"/>
      <c r="CS3802" s="171"/>
      <c r="CT3802" s="171"/>
      <c r="CU3802" s="171"/>
      <c r="CV3802" s="171"/>
      <c r="CW3802" s="171"/>
      <c r="CX3802" s="171"/>
      <c r="CY3802" s="171"/>
      <c r="CZ3802" s="171"/>
      <c r="DA3802" s="171"/>
      <c r="DB3802" s="171"/>
      <c r="DC3802" s="171"/>
      <c r="DD3802" s="171"/>
      <c r="DE3802" s="171"/>
      <c r="DF3802" s="171"/>
      <c r="DG3802" s="171"/>
      <c r="DH3802" s="171"/>
      <c r="DI3802" s="171"/>
      <c r="DJ3802" s="171"/>
      <c r="DK3802" s="171"/>
      <c r="DL3802" s="171"/>
      <c r="DM3802" s="171"/>
      <c r="DN3802" s="171"/>
      <c r="DO3802" s="171"/>
      <c r="DP3802" s="171"/>
      <c r="DQ3802" s="171"/>
      <c r="DR3802" s="171"/>
      <c r="DS3802" s="171"/>
      <c r="DT3802" s="171"/>
      <c r="DU3802" s="171"/>
      <c r="DV3802" s="171"/>
      <c r="DW3802" s="171"/>
      <c r="DX3802" s="171"/>
      <c r="DY3802" s="171"/>
      <c r="DZ3802" s="171"/>
      <c r="EA3802" s="171"/>
      <c r="EB3802" s="171"/>
      <c r="EC3802" s="171"/>
      <c r="ED3802" s="171"/>
      <c r="EE3802" s="171"/>
      <c r="EF3802" s="171"/>
      <c r="EG3802" s="171"/>
      <c r="EH3802" s="171"/>
      <c r="EI3802" s="171"/>
      <c r="EJ3802" s="171"/>
      <c r="EK3802" s="171"/>
      <c r="EL3802" s="171"/>
      <c r="EM3802" s="171"/>
      <c r="EN3802" s="171"/>
    </row>
    <row r="3803" spans="43:144" ht="15" x14ac:dyDescent="0.25">
      <c r="AQ3803" s="171"/>
      <c r="AR3803"/>
      <c r="AS3803"/>
      <c r="AT3803"/>
      <c r="AU3803"/>
      <c r="AV3803"/>
      <c r="AW3803"/>
      <c r="AX3803"/>
      <c r="AY3803"/>
      <c r="AZ3803"/>
      <c r="BA3803"/>
      <c r="BB3803"/>
      <c r="BC3803"/>
      <c r="BD3803"/>
      <c r="BE3803" s="171"/>
      <c r="BF3803" s="171"/>
      <c r="BG3803" s="171"/>
      <c r="BH3803" s="171"/>
      <c r="BI3803" s="171"/>
      <c r="BJ3803" s="171"/>
      <c r="BK3803" s="171"/>
      <c r="BL3803" s="171"/>
      <c r="BM3803" s="171"/>
      <c r="BN3803" s="171"/>
      <c r="BO3803" s="171"/>
      <c r="BP3803" s="171"/>
      <c r="BQ3803" s="171"/>
      <c r="BR3803" s="171"/>
      <c r="BS3803" s="171"/>
      <c r="BT3803" s="171"/>
      <c r="BU3803" s="171"/>
      <c r="BV3803" s="171"/>
      <c r="BW3803" s="171"/>
      <c r="BX3803" s="171"/>
      <c r="BY3803" s="171"/>
      <c r="BZ3803" s="171"/>
      <c r="CA3803" s="171"/>
      <c r="CB3803" s="171"/>
      <c r="CC3803" s="171"/>
      <c r="CD3803" s="171"/>
      <c r="CE3803" s="171"/>
      <c r="CF3803" s="171"/>
      <c r="CG3803" s="171"/>
      <c r="CH3803" s="171"/>
      <c r="CI3803" s="171"/>
      <c r="CJ3803" s="171"/>
      <c r="CK3803" s="171"/>
      <c r="CL3803" s="171"/>
      <c r="CM3803" s="171"/>
      <c r="CN3803" s="171"/>
      <c r="CO3803" s="171"/>
      <c r="CP3803" s="171"/>
      <c r="CQ3803" s="171"/>
      <c r="CR3803" s="171"/>
      <c r="CS3803" s="171"/>
      <c r="CT3803" s="171"/>
      <c r="CU3803" s="171"/>
      <c r="CV3803" s="171"/>
      <c r="CW3803" s="171"/>
      <c r="CX3803" s="171"/>
      <c r="CY3803" s="171"/>
      <c r="CZ3803" s="171"/>
      <c r="DA3803" s="171"/>
      <c r="DB3803" s="171"/>
      <c r="DC3803" s="171"/>
      <c r="DD3803" s="171"/>
      <c r="DE3803" s="171"/>
      <c r="DF3803" s="171"/>
      <c r="DG3803" s="171"/>
      <c r="DH3803" s="171"/>
      <c r="DI3803" s="171"/>
      <c r="DJ3803" s="171"/>
      <c r="DK3803" s="171"/>
      <c r="DL3803" s="171"/>
      <c r="DM3803" s="171"/>
      <c r="DN3803" s="171"/>
      <c r="DO3803" s="171"/>
      <c r="DP3803" s="171"/>
      <c r="DQ3803" s="171"/>
      <c r="DR3803" s="171"/>
      <c r="DS3803" s="171"/>
      <c r="DT3803" s="171"/>
      <c r="DU3803" s="171"/>
      <c r="DV3803" s="171"/>
      <c r="DW3803" s="171"/>
      <c r="DX3803" s="171"/>
      <c r="DY3803" s="171"/>
      <c r="DZ3803" s="171"/>
      <c r="EA3803" s="171"/>
      <c r="EB3803" s="171"/>
      <c r="EC3803" s="171"/>
      <c r="ED3803" s="171"/>
      <c r="EE3803" s="171"/>
      <c r="EF3803" s="171"/>
      <c r="EG3803" s="171"/>
      <c r="EH3803" s="171"/>
      <c r="EI3803" s="171"/>
      <c r="EJ3803" s="171"/>
      <c r="EK3803" s="171"/>
      <c r="EL3803" s="171"/>
      <c r="EM3803" s="171"/>
      <c r="EN3803" s="171"/>
    </row>
    <row r="3804" spans="43:144" ht="15" x14ac:dyDescent="0.25">
      <c r="AQ3804" s="171"/>
      <c r="AR3804"/>
      <c r="AS3804"/>
      <c r="AT3804"/>
      <c r="AU3804"/>
      <c r="AV3804"/>
      <c r="AW3804"/>
      <c r="AX3804"/>
      <c r="AY3804"/>
      <c r="AZ3804"/>
      <c r="BA3804"/>
      <c r="BB3804"/>
      <c r="BC3804"/>
      <c r="BD3804"/>
      <c r="BE3804" s="171"/>
      <c r="BF3804" s="171"/>
      <c r="BG3804" s="171"/>
      <c r="BH3804" s="171"/>
      <c r="BI3804" s="171"/>
      <c r="BJ3804" s="171"/>
      <c r="BK3804" s="171"/>
      <c r="BL3804" s="171"/>
      <c r="BM3804" s="171"/>
      <c r="BN3804" s="171"/>
      <c r="BO3804" s="171"/>
      <c r="BP3804" s="171"/>
      <c r="BQ3804" s="171"/>
      <c r="BR3804" s="171"/>
      <c r="BS3804" s="171"/>
      <c r="BT3804" s="171"/>
      <c r="BU3804" s="171"/>
      <c r="BV3804" s="171"/>
      <c r="BW3804" s="171"/>
      <c r="BX3804" s="171"/>
      <c r="BY3804" s="171"/>
      <c r="BZ3804" s="171"/>
      <c r="CA3804" s="171"/>
      <c r="CB3804" s="171"/>
      <c r="CC3804" s="171"/>
      <c r="CD3804" s="171"/>
      <c r="CE3804" s="171"/>
      <c r="CF3804" s="171"/>
      <c r="CG3804" s="171"/>
      <c r="CH3804" s="171"/>
      <c r="CI3804" s="171"/>
      <c r="CJ3804" s="171"/>
      <c r="CK3804" s="171"/>
      <c r="CL3804" s="171"/>
      <c r="CM3804" s="171"/>
      <c r="CN3804" s="171"/>
      <c r="CO3804" s="171"/>
      <c r="CP3804" s="171"/>
      <c r="CQ3804" s="171"/>
      <c r="CR3804" s="171"/>
      <c r="CS3804" s="171"/>
      <c r="CT3804" s="171"/>
      <c r="CU3804" s="171"/>
      <c r="CV3804" s="171"/>
      <c r="CW3804" s="171"/>
      <c r="CX3804" s="171"/>
      <c r="CY3804" s="171"/>
      <c r="CZ3804" s="171"/>
      <c r="DA3804" s="171"/>
      <c r="DB3804" s="171"/>
      <c r="DC3804" s="171"/>
      <c r="DD3804" s="171"/>
      <c r="DE3804" s="171"/>
      <c r="DF3804" s="171"/>
      <c r="DG3804" s="171"/>
      <c r="DH3804" s="171"/>
      <c r="DI3804" s="171"/>
      <c r="DJ3804" s="171"/>
      <c r="DK3804" s="171"/>
      <c r="DL3804" s="171"/>
      <c r="DM3804" s="171"/>
      <c r="DN3804" s="171"/>
      <c r="DO3804" s="171"/>
      <c r="DP3804" s="171"/>
      <c r="DQ3804" s="171"/>
      <c r="DR3804" s="171"/>
      <c r="DS3804" s="171"/>
      <c r="DT3804" s="171"/>
      <c r="DU3804" s="171"/>
      <c r="DV3804" s="171"/>
      <c r="DW3804" s="171"/>
      <c r="DX3804" s="171"/>
      <c r="DY3804" s="171"/>
      <c r="DZ3804" s="171"/>
      <c r="EA3804" s="171"/>
      <c r="EB3804" s="171"/>
      <c r="EC3804" s="171"/>
      <c r="ED3804" s="171"/>
      <c r="EE3804" s="171"/>
      <c r="EF3804" s="171"/>
      <c r="EG3804" s="171"/>
      <c r="EH3804" s="171"/>
      <c r="EI3804" s="171"/>
      <c r="EJ3804" s="171"/>
      <c r="EK3804" s="171"/>
      <c r="EL3804" s="171"/>
      <c r="EM3804" s="171"/>
      <c r="EN3804" s="171"/>
    </row>
    <row r="3805" spans="43:144" ht="15" x14ac:dyDescent="0.25">
      <c r="AQ3805" s="171"/>
      <c r="AR3805"/>
      <c r="AS3805"/>
      <c r="AT3805"/>
      <c r="AU3805"/>
      <c r="AV3805"/>
      <c r="AW3805"/>
      <c r="AX3805"/>
      <c r="AY3805"/>
      <c r="AZ3805"/>
      <c r="BA3805"/>
      <c r="BB3805"/>
      <c r="BC3805"/>
      <c r="BD3805"/>
      <c r="BE3805" s="171"/>
      <c r="BF3805" s="171"/>
      <c r="BG3805" s="171"/>
      <c r="BH3805" s="171"/>
      <c r="BI3805" s="171"/>
      <c r="BJ3805" s="171"/>
      <c r="BK3805" s="171"/>
      <c r="BL3805" s="171"/>
      <c r="BM3805" s="171"/>
      <c r="BN3805" s="171"/>
      <c r="BO3805" s="171"/>
      <c r="BP3805" s="171"/>
      <c r="BQ3805" s="171"/>
      <c r="BR3805" s="171"/>
      <c r="BS3805" s="171"/>
      <c r="BT3805" s="171"/>
      <c r="BU3805" s="171"/>
      <c r="BV3805" s="171"/>
      <c r="BW3805" s="171"/>
      <c r="BX3805" s="171"/>
      <c r="BY3805" s="171"/>
      <c r="BZ3805" s="171"/>
      <c r="CA3805" s="171"/>
      <c r="CB3805" s="171"/>
      <c r="CC3805" s="171"/>
      <c r="CD3805" s="171"/>
      <c r="CE3805" s="171"/>
      <c r="CF3805" s="171"/>
      <c r="CG3805" s="171"/>
      <c r="CH3805" s="171"/>
      <c r="CI3805" s="171"/>
      <c r="CJ3805" s="171"/>
      <c r="CK3805" s="171"/>
      <c r="CL3805" s="171"/>
      <c r="CM3805" s="171"/>
      <c r="CN3805" s="171"/>
      <c r="CO3805" s="171"/>
      <c r="CP3805" s="171"/>
      <c r="CQ3805" s="171"/>
      <c r="CR3805" s="171"/>
      <c r="CS3805" s="171"/>
      <c r="CT3805" s="171"/>
      <c r="CU3805" s="171"/>
      <c r="CV3805" s="171"/>
      <c r="CW3805" s="171"/>
      <c r="CX3805" s="171"/>
      <c r="CY3805" s="171"/>
      <c r="CZ3805" s="171"/>
      <c r="DA3805" s="171"/>
      <c r="DB3805" s="171"/>
      <c r="DC3805" s="171"/>
      <c r="DD3805" s="171"/>
      <c r="DE3805" s="171"/>
      <c r="DF3805" s="171"/>
      <c r="DG3805" s="171"/>
      <c r="DH3805" s="171"/>
      <c r="DI3805" s="171"/>
      <c r="DJ3805" s="171"/>
      <c r="DK3805" s="171"/>
      <c r="DL3805" s="171"/>
      <c r="DM3805" s="171"/>
      <c r="DN3805" s="171"/>
      <c r="DO3805" s="171"/>
      <c r="DP3805" s="171"/>
      <c r="DQ3805" s="171"/>
      <c r="DR3805" s="171"/>
      <c r="DS3805" s="171"/>
      <c r="DT3805" s="171"/>
      <c r="DU3805" s="171"/>
      <c r="DV3805" s="171"/>
      <c r="DW3805" s="171"/>
      <c r="DX3805" s="171"/>
      <c r="DY3805" s="171"/>
      <c r="DZ3805" s="171"/>
      <c r="EA3805" s="171"/>
      <c r="EB3805" s="171"/>
      <c r="EC3805" s="171"/>
      <c r="ED3805" s="171"/>
      <c r="EE3805" s="171"/>
      <c r="EF3805" s="171"/>
      <c r="EG3805" s="171"/>
      <c r="EH3805" s="171"/>
      <c r="EI3805" s="171"/>
      <c r="EJ3805" s="171"/>
      <c r="EK3805" s="171"/>
      <c r="EL3805" s="171"/>
      <c r="EM3805" s="171"/>
      <c r="EN3805" s="171"/>
    </row>
    <row r="3806" spans="43:144" ht="15" x14ac:dyDescent="0.25">
      <c r="AQ3806" s="171"/>
      <c r="AR3806"/>
      <c r="AS3806"/>
      <c r="AT3806"/>
      <c r="AU3806"/>
      <c r="AV3806"/>
      <c r="AW3806"/>
      <c r="AX3806"/>
      <c r="AY3806"/>
      <c r="AZ3806"/>
      <c r="BA3806"/>
      <c r="BB3806"/>
      <c r="BC3806"/>
      <c r="BD3806"/>
      <c r="BE3806" s="171"/>
      <c r="BF3806" s="171"/>
      <c r="BG3806" s="171"/>
      <c r="BH3806" s="171"/>
      <c r="BI3806" s="171"/>
      <c r="BJ3806" s="171"/>
      <c r="BK3806" s="171"/>
      <c r="BL3806" s="171"/>
      <c r="BM3806" s="171"/>
      <c r="BN3806" s="171"/>
      <c r="BO3806" s="171"/>
      <c r="BP3806" s="171"/>
      <c r="BQ3806" s="171"/>
      <c r="BR3806" s="171"/>
      <c r="BS3806" s="171"/>
      <c r="BT3806" s="171"/>
      <c r="BU3806" s="171"/>
      <c r="BV3806" s="171"/>
      <c r="BW3806" s="171"/>
      <c r="BX3806" s="171"/>
      <c r="BY3806" s="171"/>
      <c r="BZ3806" s="171"/>
      <c r="CA3806" s="171"/>
      <c r="CB3806" s="171"/>
      <c r="CC3806" s="171"/>
      <c r="CD3806" s="171"/>
      <c r="CE3806" s="171"/>
      <c r="CF3806" s="171"/>
      <c r="CG3806" s="171"/>
      <c r="CH3806" s="171"/>
      <c r="CI3806" s="171"/>
      <c r="CJ3806" s="171"/>
      <c r="CK3806" s="171"/>
      <c r="CL3806" s="171"/>
      <c r="CM3806" s="171"/>
      <c r="CN3806" s="171"/>
      <c r="CO3806" s="171"/>
      <c r="CP3806" s="171"/>
      <c r="CQ3806" s="171"/>
      <c r="CR3806" s="171"/>
      <c r="CS3806" s="171"/>
      <c r="CT3806" s="171"/>
      <c r="CU3806" s="171"/>
      <c r="CV3806" s="171"/>
      <c r="CW3806" s="171"/>
      <c r="CX3806" s="171"/>
      <c r="CY3806" s="171"/>
      <c r="CZ3806" s="171"/>
      <c r="DA3806" s="171"/>
      <c r="DB3806" s="171"/>
      <c r="DC3806" s="171"/>
      <c r="DD3806" s="171"/>
      <c r="DE3806" s="171"/>
      <c r="DF3806" s="171"/>
      <c r="DG3806" s="171"/>
      <c r="DH3806" s="171"/>
      <c r="DI3806" s="171"/>
      <c r="DJ3806" s="171"/>
      <c r="DK3806" s="171"/>
      <c r="DL3806" s="171"/>
      <c r="DM3806" s="171"/>
      <c r="DN3806" s="171"/>
      <c r="DO3806" s="171"/>
      <c r="DP3806" s="171"/>
      <c r="DQ3806" s="171"/>
      <c r="DR3806" s="171"/>
      <c r="DS3806" s="171"/>
      <c r="DT3806" s="171"/>
      <c r="DU3806" s="171"/>
      <c r="DV3806" s="171"/>
      <c r="DW3806" s="171"/>
      <c r="DX3806" s="171"/>
      <c r="DY3806" s="171"/>
      <c r="DZ3806" s="171"/>
      <c r="EA3806" s="171"/>
      <c r="EB3806" s="171"/>
      <c r="EC3806" s="171"/>
      <c r="ED3806" s="171"/>
      <c r="EE3806" s="171"/>
      <c r="EF3806" s="171"/>
      <c r="EG3806" s="171"/>
      <c r="EH3806" s="171"/>
      <c r="EI3806" s="171"/>
      <c r="EJ3806" s="171"/>
      <c r="EK3806" s="171"/>
      <c r="EL3806" s="171"/>
      <c r="EM3806" s="171"/>
      <c r="EN3806" s="171"/>
    </row>
    <row r="3807" spans="43:144" ht="15" x14ac:dyDescent="0.25">
      <c r="AQ3807" s="171"/>
      <c r="AR3807"/>
      <c r="AS3807"/>
      <c r="AT3807"/>
      <c r="AU3807"/>
      <c r="AV3807"/>
      <c r="AW3807"/>
      <c r="AX3807"/>
      <c r="AY3807"/>
      <c r="AZ3807"/>
      <c r="BA3807"/>
      <c r="BB3807"/>
      <c r="BC3807"/>
      <c r="BD3807"/>
      <c r="BE3807" s="171"/>
      <c r="BF3807" s="171"/>
      <c r="BG3807" s="171"/>
      <c r="BH3807" s="171"/>
      <c r="BI3807" s="171"/>
      <c r="BJ3807" s="171"/>
      <c r="BK3807" s="171"/>
      <c r="BL3807" s="171"/>
      <c r="BM3807" s="171"/>
      <c r="BN3807" s="171"/>
      <c r="BO3807" s="171"/>
      <c r="BP3807" s="171"/>
      <c r="BQ3807" s="171"/>
      <c r="BR3807" s="171"/>
      <c r="BS3807" s="171"/>
      <c r="BT3807" s="171"/>
      <c r="BU3807" s="171"/>
      <c r="BV3807" s="171"/>
      <c r="BW3807" s="171"/>
      <c r="BX3807" s="171"/>
      <c r="BY3807" s="171"/>
      <c r="BZ3807" s="171"/>
      <c r="CA3807" s="171"/>
      <c r="CB3807" s="171"/>
      <c r="CC3807" s="171"/>
      <c r="CD3807" s="171"/>
      <c r="CE3807" s="171"/>
      <c r="CF3807" s="171"/>
      <c r="CG3807" s="171"/>
      <c r="CH3807" s="171"/>
      <c r="CI3807" s="171"/>
      <c r="CJ3807" s="171"/>
      <c r="CK3807" s="171"/>
      <c r="CL3807" s="171"/>
      <c r="CM3807" s="171"/>
      <c r="CN3807" s="171"/>
      <c r="CO3807" s="171"/>
      <c r="CP3807" s="171"/>
      <c r="CQ3807" s="171"/>
      <c r="CR3807" s="171"/>
      <c r="CS3807" s="171"/>
      <c r="CT3807" s="171"/>
      <c r="CU3807" s="171"/>
      <c r="CV3807" s="171"/>
      <c r="CW3807" s="171"/>
      <c r="CX3807" s="171"/>
      <c r="CY3807" s="171"/>
      <c r="CZ3807" s="171"/>
      <c r="DA3807" s="171"/>
      <c r="DB3807" s="171"/>
      <c r="DC3807" s="171"/>
      <c r="DD3807" s="171"/>
      <c r="DE3807" s="171"/>
      <c r="DF3807" s="171"/>
      <c r="DG3807" s="171"/>
      <c r="DH3807" s="171"/>
      <c r="DI3807" s="171"/>
      <c r="DJ3807" s="171"/>
      <c r="DK3807" s="171"/>
      <c r="DL3807" s="171"/>
      <c r="DM3807" s="171"/>
      <c r="DN3807" s="171"/>
      <c r="DO3807" s="171"/>
      <c r="DP3807" s="171"/>
      <c r="DQ3807" s="171"/>
      <c r="DR3807" s="171"/>
      <c r="DS3807" s="171"/>
      <c r="DT3807" s="171"/>
      <c r="DU3807" s="171"/>
      <c r="DV3807" s="171"/>
      <c r="DW3807" s="171"/>
      <c r="DX3807" s="171"/>
      <c r="DY3807" s="171"/>
      <c r="DZ3807" s="171"/>
      <c r="EA3807" s="171"/>
      <c r="EB3807" s="171"/>
      <c r="EC3807" s="171"/>
      <c r="ED3807" s="171"/>
      <c r="EE3807" s="171"/>
      <c r="EF3807" s="171"/>
      <c r="EG3807" s="171"/>
      <c r="EH3807" s="171"/>
      <c r="EI3807" s="171"/>
      <c r="EJ3807" s="171"/>
      <c r="EK3807" s="171"/>
      <c r="EL3807" s="171"/>
      <c r="EM3807" s="171"/>
      <c r="EN3807" s="171"/>
    </row>
    <row r="3808" spans="43:144" ht="15" x14ac:dyDescent="0.25">
      <c r="AQ3808" s="171"/>
      <c r="AR3808"/>
      <c r="AS3808"/>
      <c r="AT3808"/>
      <c r="AU3808"/>
      <c r="AV3808"/>
      <c r="AW3808"/>
      <c r="AX3808"/>
      <c r="AY3808"/>
      <c r="AZ3808"/>
      <c r="BA3808"/>
      <c r="BB3808"/>
      <c r="BC3808"/>
      <c r="BD3808"/>
      <c r="BE3808" s="171"/>
      <c r="BF3808" s="171"/>
      <c r="BG3808" s="171"/>
      <c r="BH3808" s="171"/>
      <c r="BI3808" s="171"/>
      <c r="BJ3808" s="171"/>
      <c r="BK3808" s="171"/>
      <c r="BL3808" s="171"/>
      <c r="BM3808" s="171"/>
      <c r="BN3808" s="171"/>
      <c r="BO3808" s="171"/>
      <c r="BP3808" s="171"/>
      <c r="BQ3808" s="171"/>
      <c r="BR3808" s="171"/>
      <c r="BS3808" s="171"/>
      <c r="BT3808" s="171"/>
      <c r="BU3808" s="171"/>
      <c r="BV3808" s="171"/>
      <c r="BW3808" s="171"/>
      <c r="BX3808" s="171"/>
      <c r="BY3808" s="171"/>
      <c r="BZ3808" s="171"/>
      <c r="CA3808" s="171"/>
      <c r="CB3808" s="171"/>
      <c r="CC3808" s="171"/>
      <c r="CD3808" s="171"/>
      <c r="CE3808" s="171"/>
      <c r="CF3808" s="171"/>
      <c r="CG3808" s="171"/>
      <c r="CH3808" s="171"/>
      <c r="CI3808" s="171"/>
      <c r="CJ3808" s="171"/>
      <c r="CK3808" s="171"/>
      <c r="CL3808" s="171"/>
      <c r="CM3808" s="171"/>
      <c r="CN3808" s="171"/>
      <c r="CO3808" s="171"/>
      <c r="CP3808" s="171"/>
      <c r="CQ3808" s="171"/>
      <c r="CR3808" s="171"/>
      <c r="CS3808" s="171"/>
      <c r="CT3808" s="171"/>
      <c r="CU3808" s="171"/>
      <c r="CV3808" s="171"/>
      <c r="CW3808" s="171"/>
      <c r="CX3808" s="171"/>
      <c r="CY3808" s="171"/>
      <c r="CZ3808" s="171"/>
      <c r="DA3808" s="171"/>
      <c r="DB3808" s="171"/>
      <c r="DC3808" s="171"/>
      <c r="DD3808" s="171"/>
      <c r="DE3808" s="171"/>
      <c r="DF3808" s="171"/>
      <c r="DG3808" s="171"/>
      <c r="DH3808" s="171"/>
      <c r="DI3808" s="171"/>
      <c r="DJ3808" s="171"/>
      <c r="DK3808" s="171"/>
      <c r="DL3808" s="171"/>
      <c r="DM3808" s="171"/>
      <c r="DN3808" s="171"/>
      <c r="DO3808" s="171"/>
      <c r="DP3808" s="171"/>
      <c r="DQ3808" s="171"/>
      <c r="DR3808" s="171"/>
      <c r="DS3808" s="171"/>
      <c r="DT3808" s="171"/>
      <c r="DU3808" s="171"/>
      <c r="DV3808" s="171"/>
      <c r="DW3808" s="171"/>
      <c r="DX3808" s="171"/>
      <c r="DY3808" s="171"/>
      <c r="DZ3808" s="171"/>
      <c r="EA3808" s="171"/>
      <c r="EB3808" s="171"/>
      <c r="EC3808" s="171"/>
      <c r="ED3808" s="171"/>
      <c r="EE3808" s="171"/>
      <c r="EF3808" s="171"/>
      <c r="EG3808" s="171"/>
      <c r="EH3808" s="171"/>
      <c r="EI3808" s="171"/>
      <c r="EJ3808" s="171"/>
      <c r="EK3808" s="171"/>
      <c r="EL3808" s="171"/>
      <c r="EM3808" s="171"/>
      <c r="EN3808" s="171"/>
    </row>
    <row r="3809" spans="43:144" ht="15" x14ac:dyDescent="0.25">
      <c r="AQ3809" s="171"/>
      <c r="AR3809"/>
      <c r="AS3809"/>
      <c r="AT3809"/>
      <c r="AU3809"/>
      <c r="AV3809"/>
      <c r="AW3809"/>
      <c r="AX3809"/>
      <c r="AY3809"/>
      <c r="AZ3809"/>
      <c r="BA3809"/>
      <c r="BB3809"/>
      <c r="BC3809"/>
      <c r="BD3809"/>
      <c r="BE3809" s="171"/>
      <c r="BF3809" s="171"/>
      <c r="BG3809" s="171"/>
      <c r="BH3809" s="171"/>
      <c r="BI3809" s="171"/>
      <c r="BJ3809" s="171"/>
      <c r="BK3809" s="171"/>
      <c r="BL3809" s="171"/>
      <c r="BM3809" s="171"/>
      <c r="BN3809" s="171"/>
      <c r="BO3809" s="171"/>
      <c r="BP3809" s="171"/>
      <c r="BQ3809" s="171"/>
      <c r="BR3809" s="171"/>
      <c r="BS3809" s="171"/>
      <c r="BT3809" s="171"/>
      <c r="BU3809" s="171"/>
      <c r="BV3809" s="171"/>
      <c r="BW3809" s="171"/>
      <c r="BX3809" s="171"/>
      <c r="BY3809" s="171"/>
      <c r="BZ3809" s="171"/>
      <c r="CA3809" s="171"/>
      <c r="CB3809" s="171"/>
      <c r="CC3809" s="171"/>
      <c r="CD3809" s="171"/>
      <c r="CE3809" s="171"/>
      <c r="CF3809" s="171"/>
      <c r="CG3809" s="171"/>
      <c r="CH3809" s="171"/>
      <c r="CI3809" s="171"/>
      <c r="CJ3809" s="171"/>
      <c r="CK3809" s="171"/>
      <c r="CL3809" s="171"/>
      <c r="CM3809" s="171"/>
      <c r="CN3809" s="171"/>
      <c r="CO3809" s="171"/>
      <c r="CP3809" s="171"/>
      <c r="CQ3809" s="171"/>
      <c r="CR3809" s="171"/>
      <c r="CS3809" s="171"/>
      <c r="CT3809" s="171"/>
      <c r="CU3809" s="171"/>
      <c r="CV3809" s="171"/>
      <c r="CW3809" s="171"/>
      <c r="CX3809" s="171"/>
      <c r="CY3809" s="171"/>
      <c r="CZ3809" s="171"/>
      <c r="DA3809" s="171"/>
      <c r="DB3809" s="171"/>
      <c r="DC3809" s="171"/>
      <c r="DD3809" s="171"/>
      <c r="DE3809" s="171"/>
      <c r="DF3809" s="171"/>
      <c r="DG3809" s="171"/>
      <c r="DH3809" s="171"/>
      <c r="DI3809" s="171"/>
      <c r="DJ3809" s="171"/>
      <c r="DK3809" s="171"/>
      <c r="DL3809" s="171"/>
      <c r="DM3809" s="171"/>
      <c r="DN3809" s="171"/>
      <c r="DO3809" s="171"/>
      <c r="DP3809" s="171"/>
      <c r="DQ3809" s="171"/>
      <c r="DR3809" s="171"/>
      <c r="DS3809" s="171"/>
      <c r="DT3809" s="171"/>
      <c r="DU3809" s="171"/>
      <c r="DV3809" s="171"/>
      <c r="DW3809" s="171"/>
      <c r="DX3809" s="171"/>
      <c r="DY3809" s="171"/>
      <c r="DZ3809" s="171"/>
      <c r="EA3809" s="171"/>
      <c r="EB3809" s="171"/>
      <c r="EC3809" s="171"/>
      <c r="ED3809" s="171"/>
      <c r="EE3809" s="171"/>
      <c r="EF3809" s="171"/>
      <c r="EG3809" s="171"/>
      <c r="EH3809" s="171"/>
      <c r="EI3809" s="171"/>
      <c r="EJ3809" s="171"/>
      <c r="EK3809" s="171"/>
      <c r="EL3809" s="171"/>
      <c r="EM3809" s="171"/>
      <c r="EN3809" s="171"/>
    </row>
    <row r="3810" spans="43:144" ht="15" x14ac:dyDescent="0.25">
      <c r="AQ3810" s="171"/>
      <c r="AR3810"/>
      <c r="AS3810"/>
      <c r="AT3810"/>
      <c r="AU3810"/>
      <c r="AV3810"/>
      <c r="AW3810"/>
      <c r="AX3810"/>
      <c r="AY3810"/>
      <c r="AZ3810"/>
      <c r="BA3810"/>
      <c r="BB3810"/>
      <c r="BC3810"/>
      <c r="BD3810"/>
      <c r="BE3810" s="171"/>
      <c r="BF3810" s="171"/>
      <c r="BG3810" s="171"/>
      <c r="BH3810" s="171"/>
      <c r="BI3810" s="171"/>
      <c r="BJ3810" s="171"/>
      <c r="BK3810" s="171"/>
      <c r="BL3810" s="171"/>
      <c r="BM3810" s="171"/>
      <c r="BN3810" s="171"/>
      <c r="BO3810" s="171"/>
      <c r="BP3810" s="171"/>
      <c r="BQ3810" s="171"/>
      <c r="BR3810" s="171"/>
      <c r="BS3810" s="171"/>
      <c r="BT3810" s="171"/>
      <c r="BU3810" s="171"/>
      <c r="BV3810" s="171"/>
      <c r="BW3810" s="171"/>
      <c r="BX3810" s="171"/>
      <c r="BY3810" s="171"/>
      <c r="BZ3810" s="171"/>
      <c r="CA3810" s="171"/>
      <c r="CB3810" s="171"/>
      <c r="CC3810" s="171"/>
      <c r="CD3810" s="171"/>
      <c r="CE3810" s="171"/>
      <c r="CF3810" s="171"/>
      <c r="CG3810" s="171"/>
      <c r="CH3810" s="171"/>
      <c r="CI3810" s="171"/>
      <c r="CJ3810" s="171"/>
      <c r="CK3810" s="171"/>
      <c r="CL3810" s="171"/>
      <c r="CM3810" s="171"/>
      <c r="CN3810" s="171"/>
      <c r="CO3810" s="171"/>
      <c r="CP3810" s="171"/>
      <c r="CQ3810" s="171"/>
      <c r="CR3810" s="171"/>
      <c r="CS3810" s="171"/>
      <c r="CT3810" s="171"/>
      <c r="CU3810" s="171"/>
      <c r="CV3810" s="171"/>
      <c r="CW3810" s="171"/>
      <c r="CX3810" s="171"/>
      <c r="CY3810" s="171"/>
      <c r="CZ3810" s="171"/>
      <c r="DA3810" s="171"/>
      <c r="DB3810" s="171"/>
      <c r="DC3810" s="171"/>
      <c r="DD3810" s="171"/>
      <c r="DE3810" s="171"/>
      <c r="DF3810" s="171"/>
      <c r="DG3810" s="171"/>
      <c r="DH3810" s="171"/>
      <c r="DI3810" s="171"/>
      <c r="DJ3810" s="171"/>
      <c r="DK3810" s="171"/>
      <c r="DL3810" s="171"/>
      <c r="DM3810" s="171"/>
      <c r="DN3810" s="171"/>
      <c r="DO3810" s="171"/>
      <c r="DP3810" s="171"/>
      <c r="DQ3810" s="171"/>
      <c r="DR3810" s="171"/>
      <c r="DS3810" s="171"/>
      <c r="DT3810" s="171"/>
      <c r="DU3810" s="171"/>
      <c r="DV3810" s="171"/>
      <c r="DW3810" s="171"/>
      <c r="DX3810" s="171"/>
      <c r="DY3810" s="171"/>
      <c r="DZ3810" s="171"/>
      <c r="EA3810" s="171"/>
      <c r="EB3810" s="171"/>
      <c r="EC3810" s="171"/>
      <c r="ED3810" s="171"/>
      <c r="EE3810" s="171"/>
      <c r="EF3810" s="171"/>
      <c r="EG3810" s="171"/>
      <c r="EH3810" s="171"/>
      <c r="EI3810" s="171"/>
      <c r="EJ3810" s="171"/>
      <c r="EK3810" s="171"/>
      <c r="EL3810" s="171"/>
      <c r="EM3810" s="171"/>
      <c r="EN3810" s="171"/>
    </row>
    <row r="3811" spans="43:144" ht="15" x14ac:dyDescent="0.25">
      <c r="AQ3811" s="171"/>
      <c r="AR3811"/>
      <c r="AS3811"/>
      <c r="AT3811"/>
      <c r="AU3811"/>
      <c r="AV3811"/>
      <c r="AW3811"/>
      <c r="AX3811"/>
      <c r="AY3811"/>
      <c r="AZ3811"/>
      <c r="BA3811"/>
      <c r="BB3811"/>
      <c r="BC3811"/>
      <c r="BD3811"/>
      <c r="BE3811" s="171"/>
      <c r="BF3811" s="171"/>
      <c r="BG3811" s="171"/>
      <c r="BH3811" s="171"/>
      <c r="BI3811" s="171"/>
      <c r="BJ3811" s="171"/>
      <c r="BK3811" s="171"/>
      <c r="BL3811" s="171"/>
      <c r="BM3811" s="171"/>
      <c r="BN3811" s="171"/>
      <c r="BO3811" s="171"/>
      <c r="BP3811" s="171"/>
      <c r="BQ3811" s="171"/>
      <c r="BR3811" s="171"/>
      <c r="BS3811" s="171"/>
      <c r="BT3811" s="171"/>
      <c r="BU3811" s="171"/>
      <c r="BV3811" s="171"/>
      <c r="BW3811" s="171"/>
      <c r="BX3811" s="171"/>
      <c r="BY3811" s="171"/>
      <c r="BZ3811" s="171"/>
      <c r="CA3811" s="171"/>
      <c r="CB3811" s="171"/>
      <c r="CC3811" s="171"/>
      <c r="CD3811" s="171"/>
      <c r="CE3811" s="171"/>
      <c r="CF3811" s="171"/>
      <c r="CG3811" s="171"/>
      <c r="CH3811" s="171"/>
      <c r="CI3811" s="171"/>
      <c r="CJ3811" s="171"/>
      <c r="CK3811" s="171"/>
      <c r="CL3811" s="171"/>
      <c r="CM3811" s="171"/>
      <c r="CN3811" s="171"/>
      <c r="CO3811" s="171"/>
      <c r="CP3811" s="171"/>
      <c r="CQ3811" s="171"/>
      <c r="CR3811" s="171"/>
      <c r="CS3811" s="171"/>
      <c r="CT3811" s="171"/>
      <c r="CU3811" s="171"/>
      <c r="CV3811" s="171"/>
      <c r="CW3811" s="171"/>
      <c r="CX3811" s="171"/>
      <c r="CY3811" s="171"/>
      <c r="CZ3811" s="171"/>
      <c r="DA3811" s="171"/>
      <c r="DB3811" s="171"/>
      <c r="DC3811" s="171"/>
      <c r="DD3811" s="171"/>
      <c r="DE3811" s="171"/>
      <c r="DF3811" s="171"/>
      <c r="DG3811" s="171"/>
      <c r="DH3811" s="171"/>
      <c r="DI3811" s="171"/>
      <c r="DJ3811" s="171"/>
      <c r="DK3811" s="171"/>
      <c r="DL3811" s="171"/>
      <c r="DM3811" s="171"/>
      <c r="DN3811" s="171"/>
      <c r="DO3811" s="171"/>
      <c r="DP3811" s="171"/>
      <c r="DQ3811" s="171"/>
      <c r="DR3811" s="171"/>
      <c r="DS3811" s="171"/>
      <c r="DT3811" s="171"/>
      <c r="DU3811" s="171"/>
      <c r="DV3811" s="171"/>
      <c r="DW3811" s="171"/>
      <c r="DX3811" s="171"/>
      <c r="DY3811" s="171"/>
      <c r="DZ3811" s="171"/>
      <c r="EA3811" s="171"/>
      <c r="EB3811" s="171"/>
      <c r="EC3811" s="171"/>
      <c r="ED3811" s="171"/>
      <c r="EE3811" s="171"/>
      <c r="EF3811" s="171"/>
      <c r="EG3811" s="171"/>
      <c r="EH3811" s="171"/>
      <c r="EI3811" s="171"/>
      <c r="EJ3811" s="171"/>
      <c r="EK3811" s="171"/>
      <c r="EL3811" s="171"/>
      <c r="EM3811" s="171"/>
      <c r="EN3811" s="171"/>
    </row>
    <row r="3812" spans="43:144" ht="15" x14ac:dyDescent="0.25">
      <c r="AQ3812" s="171"/>
      <c r="AR3812"/>
      <c r="AS3812"/>
      <c r="AT3812"/>
      <c r="AU3812"/>
      <c r="AV3812"/>
      <c r="AW3812"/>
      <c r="AX3812"/>
      <c r="AY3812"/>
      <c r="AZ3812"/>
      <c r="BA3812"/>
      <c r="BB3812"/>
      <c r="BC3812"/>
      <c r="BD3812"/>
      <c r="BE3812" s="171"/>
      <c r="BF3812" s="171"/>
      <c r="BG3812" s="171"/>
      <c r="BH3812" s="171"/>
      <c r="BI3812" s="171"/>
      <c r="BJ3812" s="171"/>
      <c r="BK3812" s="171"/>
      <c r="BL3812" s="171"/>
      <c r="BM3812" s="171"/>
      <c r="BN3812" s="171"/>
      <c r="BO3812" s="171"/>
      <c r="BP3812" s="171"/>
      <c r="BQ3812" s="171"/>
      <c r="BR3812" s="171"/>
      <c r="BS3812" s="171"/>
      <c r="BT3812" s="171"/>
      <c r="BU3812" s="171"/>
      <c r="BV3812" s="171"/>
      <c r="BW3812" s="171"/>
      <c r="BX3812" s="171"/>
      <c r="BY3812" s="171"/>
      <c r="BZ3812" s="171"/>
      <c r="CA3812" s="171"/>
      <c r="CB3812" s="171"/>
      <c r="CC3812" s="171"/>
      <c r="CD3812" s="171"/>
      <c r="CE3812" s="171"/>
      <c r="CF3812" s="171"/>
      <c r="CG3812" s="171"/>
      <c r="CH3812" s="171"/>
      <c r="CI3812" s="171"/>
      <c r="CJ3812" s="171"/>
      <c r="CK3812" s="171"/>
      <c r="CL3812" s="171"/>
      <c r="CM3812" s="171"/>
      <c r="CN3812" s="171"/>
      <c r="CO3812" s="171"/>
      <c r="CP3812" s="171"/>
      <c r="CQ3812" s="171"/>
      <c r="CR3812" s="171"/>
      <c r="CS3812" s="171"/>
      <c r="CT3812" s="171"/>
      <c r="CU3812" s="171"/>
      <c r="CV3812" s="171"/>
      <c r="CW3812" s="171"/>
      <c r="CX3812" s="171"/>
      <c r="CY3812" s="171"/>
      <c r="CZ3812" s="171"/>
      <c r="DA3812" s="171"/>
      <c r="DB3812" s="171"/>
      <c r="DC3812" s="171"/>
      <c r="DD3812" s="171"/>
      <c r="DE3812" s="171"/>
      <c r="DF3812" s="171"/>
      <c r="DG3812" s="171"/>
      <c r="DH3812" s="171"/>
      <c r="DI3812" s="171"/>
      <c r="DJ3812" s="171"/>
      <c r="DK3812" s="171"/>
      <c r="DL3812" s="171"/>
      <c r="DM3812" s="171"/>
      <c r="DN3812" s="171"/>
      <c r="DO3812" s="171"/>
      <c r="DP3812" s="171"/>
      <c r="DQ3812" s="171"/>
      <c r="DR3812" s="171"/>
      <c r="DS3812" s="171"/>
      <c r="DT3812" s="171"/>
      <c r="DU3812" s="171"/>
      <c r="DV3812" s="171"/>
      <c r="DW3812" s="171"/>
      <c r="DX3812" s="171"/>
      <c r="DY3812" s="171"/>
      <c r="DZ3812" s="171"/>
      <c r="EA3812" s="171"/>
      <c r="EB3812" s="171"/>
      <c r="EC3812" s="171"/>
      <c r="ED3812" s="171"/>
      <c r="EE3812" s="171"/>
      <c r="EF3812" s="171"/>
      <c r="EG3812" s="171"/>
      <c r="EH3812" s="171"/>
      <c r="EI3812" s="171"/>
      <c r="EJ3812" s="171"/>
      <c r="EK3812" s="171"/>
      <c r="EL3812" s="171"/>
      <c r="EM3812" s="171"/>
      <c r="EN3812" s="171"/>
    </row>
    <row r="3813" spans="43:144" ht="15" x14ac:dyDescent="0.25">
      <c r="AQ3813" s="171"/>
      <c r="AR3813"/>
      <c r="AS3813"/>
      <c r="AT3813"/>
      <c r="AU3813"/>
      <c r="AV3813"/>
      <c r="AW3813"/>
      <c r="AX3813"/>
      <c r="AY3813"/>
      <c r="AZ3813"/>
      <c r="BA3813"/>
      <c r="BB3813"/>
      <c r="BC3813"/>
      <c r="BD3813"/>
      <c r="BE3813" s="171"/>
      <c r="BF3813" s="171"/>
      <c r="BG3813" s="171"/>
      <c r="BH3813" s="171"/>
      <c r="BI3813" s="171"/>
      <c r="BJ3813" s="171"/>
      <c r="BK3813" s="171"/>
      <c r="BL3813" s="171"/>
      <c r="BM3813" s="171"/>
      <c r="BN3813" s="171"/>
      <c r="BO3813" s="171"/>
      <c r="BP3813" s="171"/>
      <c r="BQ3813" s="171"/>
      <c r="BR3813" s="171"/>
      <c r="BS3813" s="171"/>
      <c r="BT3813" s="171"/>
      <c r="BU3813" s="171"/>
      <c r="BV3813" s="171"/>
      <c r="BW3813" s="171"/>
      <c r="BX3813" s="171"/>
      <c r="BY3813" s="171"/>
      <c r="BZ3813" s="171"/>
      <c r="CA3813" s="171"/>
      <c r="CB3813" s="171"/>
      <c r="CC3813" s="171"/>
      <c r="CD3813" s="171"/>
      <c r="CE3813" s="171"/>
      <c r="CF3813" s="171"/>
      <c r="CG3813" s="171"/>
      <c r="CH3813" s="171"/>
      <c r="CI3813" s="171"/>
      <c r="CJ3813" s="171"/>
      <c r="CK3813" s="171"/>
      <c r="CL3813" s="171"/>
      <c r="CM3813" s="171"/>
      <c r="CN3813" s="171"/>
      <c r="CO3813" s="171"/>
      <c r="CP3813" s="171"/>
      <c r="CQ3813" s="171"/>
      <c r="CR3813" s="171"/>
      <c r="CS3813" s="171"/>
      <c r="CT3813" s="171"/>
      <c r="CU3813" s="171"/>
      <c r="CV3813" s="171"/>
      <c r="CW3813" s="171"/>
      <c r="CX3813" s="171"/>
      <c r="CY3813" s="171"/>
      <c r="CZ3813" s="171"/>
      <c r="DA3813" s="171"/>
      <c r="DB3813" s="171"/>
      <c r="DC3813" s="171"/>
      <c r="DD3813" s="171"/>
      <c r="DE3813" s="171"/>
      <c r="DF3813" s="171"/>
      <c r="DG3813" s="171"/>
      <c r="DH3813" s="171"/>
      <c r="DI3813" s="171"/>
      <c r="DJ3813" s="171"/>
      <c r="DK3813" s="171"/>
      <c r="DL3813" s="171"/>
      <c r="DM3813" s="171"/>
      <c r="DN3813" s="171"/>
      <c r="DO3813" s="171"/>
      <c r="DP3813" s="171"/>
      <c r="DQ3813" s="171"/>
      <c r="DR3813" s="171"/>
      <c r="DS3813" s="171"/>
      <c r="DT3813" s="171"/>
      <c r="DU3813" s="171"/>
      <c r="DV3813" s="171"/>
      <c r="DW3813" s="171"/>
      <c r="DX3813" s="171"/>
      <c r="DY3813" s="171"/>
      <c r="DZ3813" s="171"/>
      <c r="EA3813" s="171"/>
      <c r="EB3813" s="171"/>
      <c r="EC3813" s="171"/>
      <c r="ED3813" s="171"/>
      <c r="EE3813" s="171"/>
      <c r="EF3813" s="171"/>
      <c r="EG3813" s="171"/>
      <c r="EH3813" s="171"/>
      <c r="EI3813" s="171"/>
      <c r="EJ3813" s="171"/>
      <c r="EK3813" s="171"/>
      <c r="EL3813" s="171"/>
      <c r="EM3813" s="171"/>
      <c r="EN3813" s="171"/>
    </row>
    <row r="3814" spans="43:144" ht="15" x14ac:dyDescent="0.25">
      <c r="AQ3814" s="171"/>
      <c r="AR3814"/>
      <c r="AS3814"/>
      <c r="AT3814"/>
      <c r="AU3814"/>
      <c r="AV3814"/>
      <c r="AW3814"/>
      <c r="AX3814"/>
      <c r="AY3814"/>
      <c r="AZ3814"/>
      <c r="BA3814"/>
      <c r="BB3814"/>
      <c r="BC3814"/>
      <c r="BD3814"/>
      <c r="BE3814" s="171"/>
      <c r="BF3814" s="171"/>
      <c r="BG3814" s="171"/>
      <c r="BH3814" s="171"/>
      <c r="BI3814" s="171"/>
      <c r="BJ3814" s="171"/>
      <c r="BK3814" s="171"/>
      <c r="BL3814" s="171"/>
      <c r="BM3814" s="171"/>
      <c r="BN3814" s="171"/>
      <c r="BO3814" s="171"/>
      <c r="BP3814" s="171"/>
      <c r="BQ3814" s="171"/>
      <c r="BR3814" s="171"/>
      <c r="BS3814" s="171"/>
      <c r="BT3814" s="171"/>
      <c r="BU3814" s="171"/>
      <c r="BV3814" s="171"/>
      <c r="BW3814" s="171"/>
      <c r="BX3814" s="171"/>
      <c r="BY3814" s="171"/>
      <c r="BZ3814" s="171"/>
      <c r="CA3814" s="171"/>
      <c r="CB3814" s="171"/>
      <c r="CC3814" s="171"/>
      <c r="CD3814" s="171"/>
      <c r="CE3814" s="171"/>
      <c r="CF3814" s="171"/>
      <c r="CG3814" s="171"/>
      <c r="CH3814" s="171"/>
      <c r="CI3814" s="171"/>
      <c r="CJ3814" s="171"/>
      <c r="CK3814" s="171"/>
      <c r="CL3814" s="171"/>
      <c r="CM3814" s="171"/>
      <c r="CN3814" s="171"/>
      <c r="CO3814" s="171"/>
      <c r="CP3814" s="171"/>
      <c r="CQ3814" s="171"/>
      <c r="CR3814" s="171"/>
      <c r="CS3814" s="171"/>
      <c r="CT3814" s="171"/>
      <c r="CU3814" s="171"/>
      <c r="CV3814" s="171"/>
      <c r="CW3814" s="171"/>
      <c r="CX3814" s="171"/>
      <c r="CY3814" s="171"/>
      <c r="CZ3814" s="171"/>
      <c r="DA3814" s="171"/>
      <c r="DB3814" s="171"/>
      <c r="DC3814" s="171"/>
      <c r="DD3814" s="171"/>
      <c r="DE3814" s="171"/>
      <c r="DF3814" s="171"/>
      <c r="DG3814" s="171"/>
      <c r="DH3814" s="171"/>
      <c r="DI3814" s="171"/>
      <c r="DJ3814" s="171"/>
      <c r="DK3814" s="171"/>
      <c r="DL3814" s="171"/>
      <c r="DM3814" s="171"/>
      <c r="DN3814" s="171"/>
      <c r="DO3814" s="171"/>
      <c r="DP3814" s="171"/>
      <c r="DQ3814" s="171"/>
      <c r="DR3814" s="171"/>
      <c r="DS3814" s="171"/>
      <c r="DT3814" s="171"/>
      <c r="DU3814" s="171"/>
      <c r="DV3814" s="171"/>
      <c r="DW3814" s="171"/>
      <c r="DX3814" s="171"/>
      <c r="DY3814" s="171"/>
      <c r="DZ3814" s="171"/>
      <c r="EA3814" s="171"/>
      <c r="EB3814" s="171"/>
      <c r="EC3814" s="171"/>
      <c r="ED3814" s="171"/>
      <c r="EE3814" s="171"/>
      <c r="EF3814" s="171"/>
      <c r="EG3814" s="171"/>
      <c r="EH3814" s="171"/>
      <c r="EI3814" s="171"/>
      <c r="EJ3814" s="171"/>
      <c r="EK3814" s="171"/>
      <c r="EL3814" s="171"/>
      <c r="EM3814" s="171"/>
      <c r="EN3814" s="171"/>
    </row>
    <row r="3815" spans="43:144" ht="15" x14ac:dyDescent="0.25">
      <c r="AQ3815" s="171"/>
      <c r="AR3815"/>
      <c r="AS3815"/>
      <c r="AT3815"/>
      <c r="AU3815"/>
      <c r="AV3815"/>
      <c r="AW3815"/>
      <c r="AX3815"/>
      <c r="AY3815"/>
      <c r="AZ3815"/>
      <c r="BA3815"/>
      <c r="BB3815"/>
      <c r="BC3815"/>
      <c r="BD3815"/>
      <c r="BE3815" s="171"/>
      <c r="BF3815" s="171"/>
      <c r="BG3815" s="171"/>
      <c r="BH3815" s="171"/>
      <c r="BI3815" s="171"/>
      <c r="BJ3815" s="171"/>
      <c r="BK3815" s="171"/>
      <c r="BL3815" s="171"/>
      <c r="BM3815" s="171"/>
      <c r="BN3815" s="171"/>
      <c r="BO3815" s="171"/>
      <c r="BP3815" s="171"/>
      <c r="BQ3815" s="171"/>
      <c r="BR3815" s="171"/>
      <c r="BS3815" s="171"/>
      <c r="BT3815" s="171"/>
      <c r="BU3815" s="171"/>
      <c r="BV3815" s="171"/>
      <c r="BW3815" s="171"/>
      <c r="BX3815" s="171"/>
      <c r="BY3815" s="171"/>
      <c r="BZ3815" s="171"/>
      <c r="CA3815" s="171"/>
      <c r="CB3815" s="171"/>
      <c r="CC3815" s="171"/>
      <c r="CD3815" s="171"/>
      <c r="CE3815" s="171"/>
      <c r="CF3815" s="171"/>
      <c r="CG3815" s="171"/>
      <c r="CH3815" s="171"/>
      <c r="CI3815" s="171"/>
      <c r="CJ3815" s="171"/>
      <c r="CK3815" s="171"/>
      <c r="CL3815" s="171"/>
      <c r="CM3815" s="171"/>
      <c r="CN3815" s="171"/>
      <c r="CO3815" s="171"/>
      <c r="CP3815" s="171"/>
      <c r="CQ3815" s="171"/>
      <c r="CR3815" s="171"/>
      <c r="CS3815" s="171"/>
      <c r="CT3815" s="171"/>
      <c r="CU3815" s="171"/>
      <c r="CV3815" s="171"/>
      <c r="CW3815" s="171"/>
      <c r="CX3815" s="171"/>
      <c r="CY3815" s="171"/>
      <c r="CZ3815" s="171"/>
      <c r="DA3815" s="171"/>
      <c r="DB3815" s="171"/>
      <c r="DC3815" s="171"/>
      <c r="DD3815" s="171"/>
      <c r="DE3815" s="171"/>
      <c r="DF3815" s="171"/>
      <c r="DG3815" s="171"/>
      <c r="DH3815" s="171"/>
      <c r="DI3815" s="171"/>
      <c r="DJ3815" s="171"/>
      <c r="DK3815" s="171"/>
      <c r="DL3815" s="171"/>
      <c r="DM3815" s="171"/>
      <c r="DN3815" s="171"/>
      <c r="DO3815" s="171"/>
      <c r="DP3815" s="171"/>
      <c r="DQ3815" s="171"/>
      <c r="DR3815" s="171"/>
      <c r="DS3815" s="171"/>
      <c r="DT3815" s="171"/>
      <c r="DU3815" s="171"/>
      <c r="DV3815" s="171"/>
      <c r="DW3815" s="171"/>
      <c r="DX3815" s="171"/>
      <c r="DY3815" s="171"/>
      <c r="DZ3815" s="171"/>
      <c r="EA3815" s="171"/>
      <c r="EB3815" s="171"/>
      <c r="EC3815" s="171"/>
      <c r="ED3815" s="171"/>
      <c r="EE3815" s="171"/>
      <c r="EF3815" s="171"/>
      <c r="EG3815" s="171"/>
      <c r="EH3815" s="171"/>
      <c r="EI3815" s="171"/>
      <c r="EJ3815" s="171"/>
      <c r="EK3815" s="171"/>
      <c r="EL3815" s="171"/>
      <c r="EM3815" s="171"/>
      <c r="EN3815" s="171"/>
    </row>
    <row r="3816" spans="43:144" ht="15" x14ac:dyDescent="0.25">
      <c r="AQ3816" s="171"/>
      <c r="AR3816"/>
      <c r="AS3816"/>
      <c r="AT3816"/>
      <c r="AU3816"/>
      <c r="AV3816"/>
      <c r="AW3816"/>
      <c r="AX3816"/>
      <c r="AY3816"/>
      <c r="AZ3816"/>
      <c r="BA3816"/>
      <c r="BB3816"/>
      <c r="BC3816"/>
      <c r="BD3816"/>
      <c r="BE3816" s="171"/>
      <c r="BF3816" s="171"/>
      <c r="BG3816" s="171"/>
      <c r="BH3816" s="171"/>
      <c r="BI3816" s="171"/>
      <c r="BJ3816" s="171"/>
      <c r="BK3816" s="171"/>
      <c r="BL3816" s="171"/>
      <c r="BM3816" s="171"/>
      <c r="BN3816" s="171"/>
      <c r="BO3816" s="171"/>
      <c r="BP3816" s="171"/>
      <c r="BQ3816" s="171"/>
      <c r="BR3816" s="171"/>
      <c r="BS3816" s="171"/>
      <c r="BT3816" s="171"/>
      <c r="BU3816" s="171"/>
      <c r="BV3816" s="171"/>
      <c r="BW3816" s="171"/>
      <c r="BX3816" s="171"/>
      <c r="BY3816" s="171"/>
      <c r="BZ3816" s="171"/>
      <c r="CA3816" s="171"/>
      <c r="CB3816" s="171"/>
      <c r="CC3816" s="171"/>
      <c r="CD3816" s="171"/>
      <c r="CE3816" s="171"/>
      <c r="CF3816" s="171"/>
      <c r="CG3816" s="171"/>
      <c r="CH3816" s="171"/>
      <c r="CI3816" s="171"/>
      <c r="CJ3816" s="171"/>
      <c r="CK3816" s="171"/>
      <c r="CL3816" s="171"/>
      <c r="CM3816" s="171"/>
      <c r="CN3816" s="171"/>
      <c r="CO3816" s="171"/>
      <c r="CP3816" s="171"/>
      <c r="CQ3816" s="171"/>
      <c r="CR3816" s="171"/>
      <c r="CS3816" s="171"/>
      <c r="CT3816" s="171"/>
      <c r="CU3816" s="171"/>
      <c r="CV3816" s="171"/>
      <c r="CW3816" s="171"/>
      <c r="CX3816" s="171"/>
      <c r="CY3816" s="171"/>
      <c r="CZ3816" s="171"/>
      <c r="DA3816" s="171"/>
      <c r="DB3816" s="171"/>
      <c r="DC3816" s="171"/>
      <c r="DD3816" s="171"/>
      <c r="DE3816" s="171"/>
      <c r="DF3816" s="171"/>
      <c r="DG3816" s="171"/>
      <c r="DH3816" s="171"/>
      <c r="DI3816" s="171"/>
      <c r="DJ3816" s="171"/>
      <c r="DK3816" s="171"/>
      <c r="DL3816" s="171"/>
      <c r="DM3816" s="171"/>
      <c r="DN3816" s="171"/>
      <c r="DO3816" s="171"/>
      <c r="DP3816" s="171"/>
      <c r="DQ3816" s="171"/>
      <c r="DR3816" s="171"/>
      <c r="DS3816" s="171"/>
      <c r="DT3816" s="171"/>
      <c r="DU3816" s="171"/>
      <c r="DV3816" s="171"/>
      <c r="DW3816" s="171"/>
      <c r="DX3816" s="171"/>
      <c r="DY3816" s="171"/>
      <c r="DZ3816" s="171"/>
      <c r="EA3816" s="171"/>
      <c r="EB3816" s="171"/>
      <c r="EC3816" s="171"/>
      <c r="ED3816" s="171"/>
      <c r="EE3816" s="171"/>
      <c r="EF3816" s="171"/>
      <c r="EG3816" s="171"/>
      <c r="EH3816" s="171"/>
      <c r="EI3816" s="171"/>
      <c r="EJ3816" s="171"/>
      <c r="EK3816" s="171"/>
      <c r="EL3816" s="171"/>
      <c r="EM3816" s="171"/>
      <c r="EN3816" s="171"/>
    </row>
    <row r="3817" spans="43:144" ht="15" x14ac:dyDescent="0.25">
      <c r="AQ3817" s="171"/>
      <c r="AR3817"/>
      <c r="AS3817"/>
      <c r="AT3817"/>
      <c r="AU3817"/>
      <c r="AV3817"/>
      <c r="AW3817"/>
      <c r="AX3817"/>
      <c r="AY3817"/>
      <c r="AZ3817"/>
      <c r="BA3817"/>
      <c r="BB3817"/>
      <c r="BC3817"/>
      <c r="BD3817"/>
      <c r="BE3817" s="171"/>
      <c r="BF3817" s="171"/>
      <c r="BG3817" s="171"/>
      <c r="BH3817" s="171"/>
      <c r="BI3817" s="171"/>
      <c r="BJ3817" s="171"/>
      <c r="BK3817" s="171"/>
      <c r="BL3817" s="171"/>
      <c r="BM3817" s="171"/>
      <c r="BN3817" s="171"/>
      <c r="BO3817" s="171"/>
      <c r="BP3817" s="171"/>
      <c r="BQ3817" s="171"/>
      <c r="BR3817" s="171"/>
      <c r="BS3817" s="171"/>
      <c r="BT3817" s="171"/>
      <c r="BU3817" s="171"/>
      <c r="BV3817" s="171"/>
      <c r="BW3817" s="171"/>
      <c r="BX3817" s="171"/>
      <c r="BY3817" s="171"/>
      <c r="BZ3817" s="171"/>
      <c r="CA3817" s="171"/>
      <c r="CB3817" s="171"/>
      <c r="CC3817" s="171"/>
      <c r="CD3817" s="171"/>
      <c r="CE3817" s="171"/>
      <c r="CF3817" s="171"/>
      <c r="CG3817" s="171"/>
      <c r="CH3817" s="171"/>
      <c r="CI3817" s="171"/>
      <c r="CJ3817" s="171"/>
      <c r="CK3817" s="171"/>
      <c r="CL3817" s="171"/>
      <c r="CM3817" s="171"/>
      <c r="CN3817" s="171"/>
      <c r="CO3817" s="171"/>
      <c r="CP3817" s="171"/>
      <c r="CQ3817" s="171"/>
      <c r="CR3817" s="171"/>
      <c r="CS3817" s="171"/>
      <c r="CT3817" s="171"/>
      <c r="CU3817" s="171"/>
      <c r="CV3817" s="171"/>
      <c r="CW3817" s="171"/>
      <c r="CX3817" s="171"/>
      <c r="CY3817" s="171"/>
      <c r="CZ3817" s="171"/>
      <c r="DA3817" s="171"/>
      <c r="DB3817" s="171"/>
      <c r="DC3817" s="171"/>
      <c r="DD3817" s="171"/>
      <c r="DE3817" s="171"/>
      <c r="DF3817" s="171"/>
      <c r="DG3817" s="171"/>
      <c r="DH3817" s="171"/>
      <c r="DI3817" s="171"/>
      <c r="DJ3817" s="171"/>
      <c r="DK3817" s="171"/>
      <c r="DL3817" s="171"/>
      <c r="DM3817" s="171"/>
      <c r="DN3817" s="171"/>
      <c r="DO3817" s="171"/>
      <c r="DP3817" s="171"/>
      <c r="DQ3817" s="171"/>
      <c r="DR3817" s="171"/>
      <c r="DS3817" s="171"/>
      <c r="DT3817" s="171"/>
      <c r="DU3817" s="171"/>
      <c r="DV3817" s="171"/>
      <c r="DW3817" s="171"/>
      <c r="DX3817" s="171"/>
      <c r="DY3817" s="171"/>
      <c r="DZ3817" s="171"/>
      <c r="EA3817" s="171"/>
      <c r="EB3817" s="171"/>
      <c r="EC3817" s="171"/>
      <c r="ED3817" s="171"/>
      <c r="EE3817" s="171"/>
      <c r="EF3817" s="171"/>
      <c r="EG3817" s="171"/>
      <c r="EH3817" s="171"/>
      <c r="EI3817" s="171"/>
      <c r="EJ3817" s="171"/>
      <c r="EK3817" s="171"/>
      <c r="EL3817" s="171"/>
      <c r="EM3817" s="171"/>
      <c r="EN3817" s="171"/>
    </row>
    <row r="3818" spans="43:144" ht="15" x14ac:dyDescent="0.25">
      <c r="AQ3818" s="171"/>
      <c r="AR3818"/>
      <c r="AS3818"/>
      <c r="AT3818"/>
      <c r="AU3818"/>
      <c r="AV3818"/>
      <c r="AW3818"/>
      <c r="AX3818"/>
      <c r="AY3818"/>
      <c r="AZ3818"/>
      <c r="BA3818"/>
      <c r="BB3818"/>
      <c r="BC3818"/>
      <c r="BD3818"/>
      <c r="BE3818" s="171"/>
      <c r="BF3818" s="171"/>
      <c r="BG3818" s="171"/>
      <c r="BH3818" s="171"/>
      <c r="BI3818" s="171"/>
      <c r="BJ3818" s="171"/>
      <c r="BK3818" s="171"/>
      <c r="BL3818" s="171"/>
      <c r="BM3818" s="171"/>
      <c r="BN3818" s="171"/>
      <c r="BO3818" s="171"/>
      <c r="BP3818" s="171"/>
      <c r="BQ3818" s="171"/>
      <c r="BR3818" s="171"/>
      <c r="BS3818" s="171"/>
      <c r="BT3818" s="171"/>
      <c r="BU3818" s="171"/>
      <c r="BV3818" s="171"/>
      <c r="BW3818" s="171"/>
      <c r="BX3818" s="171"/>
      <c r="BY3818" s="171"/>
      <c r="BZ3818" s="171"/>
      <c r="CA3818" s="171"/>
      <c r="CB3818" s="171"/>
      <c r="CC3818" s="171"/>
      <c r="CD3818" s="171"/>
      <c r="CE3818" s="171"/>
      <c r="CF3818" s="171"/>
      <c r="CG3818" s="171"/>
      <c r="CH3818" s="171"/>
      <c r="CI3818" s="171"/>
      <c r="CJ3818" s="171"/>
      <c r="CK3818" s="171"/>
      <c r="CL3818" s="171"/>
      <c r="CM3818" s="171"/>
      <c r="CN3818" s="171"/>
      <c r="CO3818" s="171"/>
      <c r="CP3818" s="171"/>
      <c r="CQ3818" s="171"/>
      <c r="CR3818" s="171"/>
      <c r="CS3818" s="171"/>
      <c r="CT3818" s="171"/>
      <c r="CU3818" s="171"/>
      <c r="CV3818" s="171"/>
      <c r="CW3818" s="171"/>
      <c r="CX3818" s="171"/>
      <c r="CY3818" s="171"/>
      <c r="CZ3818" s="171"/>
      <c r="DA3818" s="171"/>
      <c r="DB3818" s="171"/>
      <c r="DC3818" s="171"/>
      <c r="DD3818" s="171"/>
      <c r="DE3818" s="171"/>
      <c r="DF3818" s="171"/>
      <c r="DG3818" s="171"/>
      <c r="DH3818" s="171"/>
      <c r="DI3818" s="171"/>
      <c r="DJ3818" s="171"/>
      <c r="DK3818" s="171"/>
      <c r="DL3818" s="171"/>
      <c r="DM3818" s="171"/>
      <c r="DN3818" s="171"/>
      <c r="DO3818" s="171"/>
      <c r="DP3818" s="171"/>
      <c r="DQ3818" s="171"/>
      <c r="DR3818" s="171"/>
      <c r="DS3818" s="171"/>
      <c r="DT3818" s="171"/>
      <c r="DU3818" s="171"/>
      <c r="DV3818" s="171"/>
      <c r="DW3818" s="171"/>
      <c r="DX3818" s="171"/>
      <c r="DY3818" s="171"/>
      <c r="DZ3818" s="171"/>
      <c r="EA3818" s="171"/>
      <c r="EB3818" s="171"/>
      <c r="EC3818" s="171"/>
      <c r="ED3818" s="171"/>
      <c r="EE3818" s="171"/>
      <c r="EF3818" s="171"/>
      <c r="EG3818" s="171"/>
      <c r="EH3818" s="171"/>
      <c r="EI3818" s="171"/>
      <c r="EJ3818" s="171"/>
      <c r="EK3818" s="171"/>
      <c r="EL3818" s="171"/>
      <c r="EM3818" s="171"/>
      <c r="EN3818" s="171"/>
    </row>
    <row r="3819" spans="43:144" ht="15" x14ac:dyDescent="0.25">
      <c r="AQ3819" s="171"/>
      <c r="AR3819"/>
      <c r="AS3819"/>
      <c r="AT3819"/>
      <c r="AU3819"/>
      <c r="AV3819"/>
      <c r="AW3819"/>
      <c r="AX3819"/>
      <c r="AY3819"/>
      <c r="AZ3819"/>
      <c r="BA3819"/>
      <c r="BB3819"/>
      <c r="BC3819"/>
      <c r="BD3819"/>
      <c r="BE3819" s="171"/>
      <c r="BF3819" s="171"/>
      <c r="BG3819" s="171"/>
      <c r="BH3819" s="171"/>
      <c r="BI3819" s="171"/>
      <c r="BJ3819" s="171"/>
      <c r="BK3819" s="171"/>
      <c r="BL3819" s="171"/>
      <c r="BM3819" s="171"/>
      <c r="BN3819" s="171"/>
      <c r="BO3819" s="171"/>
      <c r="BP3819" s="171"/>
      <c r="BQ3819" s="171"/>
      <c r="BR3819" s="171"/>
      <c r="BS3819" s="171"/>
      <c r="BT3819" s="171"/>
      <c r="BU3819" s="171"/>
      <c r="BV3819" s="171"/>
      <c r="BW3819" s="171"/>
      <c r="BX3819" s="171"/>
      <c r="BY3819" s="171"/>
      <c r="BZ3819" s="171"/>
      <c r="CA3819" s="171"/>
      <c r="CB3819" s="171"/>
      <c r="CC3819" s="171"/>
      <c r="CD3819" s="171"/>
      <c r="CE3819" s="171"/>
      <c r="CF3819" s="171"/>
      <c r="CG3819" s="171"/>
      <c r="CH3819" s="171"/>
      <c r="CI3819" s="171"/>
      <c r="CJ3819" s="171"/>
      <c r="CK3819" s="171"/>
      <c r="CL3819" s="171"/>
      <c r="CM3819" s="171"/>
      <c r="CN3819" s="171"/>
      <c r="CO3819" s="171"/>
      <c r="CP3819" s="171"/>
      <c r="CQ3819" s="171"/>
      <c r="CR3819" s="171"/>
      <c r="CS3819" s="171"/>
      <c r="CT3819" s="171"/>
      <c r="CU3819" s="171"/>
      <c r="CV3819" s="171"/>
      <c r="CW3819" s="171"/>
      <c r="CX3819" s="171"/>
      <c r="CY3819" s="171"/>
      <c r="CZ3819" s="171"/>
      <c r="DA3819" s="171"/>
      <c r="DB3819" s="171"/>
      <c r="DC3819" s="171"/>
      <c r="DD3819" s="171"/>
      <c r="DE3819" s="171"/>
      <c r="DF3819" s="171"/>
      <c r="DG3819" s="171"/>
      <c r="DH3819" s="171"/>
      <c r="DI3819" s="171"/>
      <c r="DJ3819" s="171"/>
      <c r="DK3819" s="171"/>
      <c r="DL3819" s="171"/>
      <c r="DM3819" s="171"/>
      <c r="DN3819" s="171"/>
      <c r="DO3819" s="171"/>
      <c r="DP3819" s="171"/>
      <c r="DQ3819" s="171"/>
      <c r="DR3819" s="171"/>
      <c r="DS3819" s="171"/>
      <c r="DT3819" s="171"/>
      <c r="DU3819" s="171"/>
      <c r="DV3819" s="171"/>
      <c r="DW3819" s="171"/>
      <c r="DX3819" s="171"/>
      <c r="DY3819" s="171"/>
      <c r="DZ3819" s="171"/>
      <c r="EA3819" s="171"/>
      <c r="EB3819" s="171"/>
      <c r="EC3819" s="171"/>
      <c r="ED3819" s="171"/>
      <c r="EE3819" s="171"/>
      <c r="EF3819" s="171"/>
      <c r="EG3819" s="171"/>
      <c r="EH3819" s="171"/>
      <c r="EI3819" s="171"/>
      <c r="EJ3819" s="171"/>
      <c r="EK3819" s="171"/>
      <c r="EL3819" s="171"/>
      <c r="EM3819" s="171"/>
      <c r="EN3819" s="171"/>
    </row>
    <row r="3820" spans="43:144" ht="15" x14ac:dyDescent="0.25">
      <c r="AQ3820" s="171"/>
      <c r="AR3820"/>
      <c r="AS3820"/>
      <c r="AT3820"/>
      <c r="AU3820"/>
      <c r="AV3820"/>
      <c r="AW3820"/>
      <c r="AX3820"/>
      <c r="AY3820"/>
      <c r="AZ3820"/>
      <c r="BA3820"/>
      <c r="BB3820"/>
      <c r="BC3820"/>
      <c r="BD3820"/>
      <c r="BE3820" s="171"/>
      <c r="BF3820" s="171"/>
      <c r="BG3820" s="171"/>
      <c r="BH3820" s="171"/>
      <c r="BI3820" s="171"/>
      <c r="BJ3820" s="171"/>
      <c r="BK3820" s="171"/>
      <c r="BL3820" s="171"/>
      <c r="BM3820" s="171"/>
      <c r="BN3820" s="171"/>
      <c r="BO3820" s="171"/>
      <c r="BP3820" s="171"/>
      <c r="BQ3820" s="171"/>
      <c r="BR3820" s="171"/>
      <c r="BS3820" s="171"/>
      <c r="BT3820" s="171"/>
      <c r="BU3820" s="171"/>
      <c r="BV3820" s="171"/>
      <c r="BW3820" s="171"/>
      <c r="BX3820" s="171"/>
      <c r="BY3820" s="171"/>
      <c r="BZ3820" s="171"/>
      <c r="CA3820" s="171"/>
      <c r="CB3820" s="171"/>
      <c r="CC3820" s="171"/>
      <c r="CD3820" s="171"/>
      <c r="CE3820" s="171"/>
      <c r="CF3820" s="171"/>
      <c r="CG3820" s="171"/>
      <c r="CH3820" s="171"/>
      <c r="CI3820" s="171"/>
      <c r="CJ3820" s="171"/>
      <c r="CK3820" s="171"/>
      <c r="CL3820" s="171"/>
      <c r="CM3820" s="171"/>
      <c r="CN3820" s="171"/>
      <c r="CO3820" s="171"/>
      <c r="CP3820" s="171"/>
      <c r="CQ3820" s="171"/>
      <c r="CR3820" s="171"/>
      <c r="CS3820" s="171"/>
      <c r="CT3820" s="171"/>
      <c r="CU3820" s="171"/>
      <c r="CV3820" s="171"/>
      <c r="CW3820" s="171"/>
      <c r="CX3820" s="171"/>
      <c r="CY3820" s="171"/>
      <c r="CZ3820" s="171"/>
      <c r="DA3820" s="171"/>
      <c r="DB3820" s="171"/>
      <c r="DC3820" s="171"/>
      <c r="DD3820" s="171"/>
      <c r="DE3820" s="171"/>
      <c r="DF3820" s="171"/>
      <c r="DG3820" s="171"/>
      <c r="DH3820" s="171"/>
      <c r="DI3820" s="171"/>
      <c r="DJ3820" s="171"/>
      <c r="DK3820" s="171"/>
      <c r="DL3820" s="171"/>
      <c r="DM3820" s="171"/>
      <c r="DN3820" s="171"/>
      <c r="DO3820" s="171"/>
      <c r="DP3820" s="171"/>
      <c r="DQ3820" s="171"/>
      <c r="DR3820" s="171"/>
      <c r="DS3820" s="171"/>
      <c r="DT3820" s="171"/>
      <c r="DU3820" s="171"/>
      <c r="DV3820" s="171"/>
      <c r="DW3820" s="171"/>
      <c r="DX3820" s="171"/>
      <c r="DY3820" s="171"/>
      <c r="DZ3820" s="171"/>
      <c r="EA3820" s="171"/>
      <c r="EB3820" s="171"/>
      <c r="EC3820" s="171"/>
      <c r="ED3820" s="171"/>
      <c r="EE3820" s="171"/>
      <c r="EF3820" s="171"/>
      <c r="EG3820" s="171"/>
      <c r="EH3820" s="171"/>
      <c r="EI3820" s="171"/>
      <c r="EJ3820" s="171"/>
      <c r="EK3820" s="171"/>
      <c r="EL3820" s="171"/>
      <c r="EM3820" s="171"/>
      <c r="EN3820" s="171"/>
    </row>
    <row r="3821" spans="43:144" ht="15" x14ac:dyDescent="0.25">
      <c r="AQ3821" s="171"/>
      <c r="AR3821"/>
      <c r="AS3821"/>
      <c r="AT3821"/>
      <c r="AU3821"/>
      <c r="AV3821"/>
      <c r="AW3821"/>
      <c r="AX3821"/>
      <c r="AY3821"/>
      <c r="AZ3821"/>
      <c r="BA3821"/>
      <c r="BB3821"/>
      <c r="BC3821"/>
      <c r="BD3821"/>
      <c r="BE3821" s="171"/>
      <c r="BF3821" s="171"/>
      <c r="BG3821" s="171"/>
      <c r="BH3821" s="171"/>
      <c r="BI3821" s="171"/>
      <c r="BJ3821" s="171"/>
      <c r="BK3821" s="171"/>
      <c r="BL3821" s="171"/>
      <c r="BM3821" s="171"/>
      <c r="BN3821" s="171"/>
      <c r="BO3821" s="171"/>
      <c r="BP3821" s="171"/>
      <c r="BQ3821" s="171"/>
      <c r="BR3821" s="171"/>
      <c r="BS3821" s="171"/>
      <c r="BT3821" s="171"/>
      <c r="BU3821" s="171"/>
      <c r="BV3821" s="171"/>
      <c r="BW3821" s="171"/>
      <c r="BX3821" s="171"/>
      <c r="BY3821" s="171"/>
      <c r="BZ3821" s="171"/>
      <c r="CA3821" s="171"/>
      <c r="CB3821" s="171"/>
      <c r="CC3821" s="171"/>
      <c r="CD3821" s="171"/>
      <c r="CE3821" s="171"/>
      <c r="CF3821" s="171"/>
      <c r="CG3821" s="171"/>
      <c r="CH3821" s="171"/>
      <c r="CI3821" s="171"/>
      <c r="CJ3821" s="171"/>
      <c r="CK3821" s="171"/>
      <c r="CL3821" s="171"/>
      <c r="CM3821" s="171"/>
      <c r="CN3821" s="171"/>
      <c r="CO3821" s="171"/>
      <c r="CP3821" s="171"/>
      <c r="CQ3821" s="171"/>
      <c r="CR3821" s="171"/>
      <c r="CS3821" s="171"/>
      <c r="CT3821" s="171"/>
      <c r="CU3821" s="171"/>
      <c r="CV3821" s="171"/>
      <c r="CW3821" s="171"/>
      <c r="CX3821" s="171"/>
      <c r="CY3821" s="171"/>
      <c r="CZ3821" s="171"/>
      <c r="DA3821" s="171"/>
      <c r="DB3821" s="171"/>
      <c r="DC3821" s="171"/>
      <c r="DD3821" s="171"/>
      <c r="DE3821" s="171"/>
      <c r="DF3821" s="171"/>
      <c r="DG3821" s="171"/>
      <c r="DH3821" s="171"/>
      <c r="DI3821" s="171"/>
      <c r="DJ3821" s="171"/>
      <c r="DK3821" s="171"/>
      <c r="DL3821" s="171"/>
      <c r="DM3821" s="171"/>
      <c r="DN3821" s="171"/>
      <c r="DO3821" s="171"/>
      <c r="DP3821" s="171"/>
      <c r="DQ3821" s="171"/>
      <c r="DR3821" s="171"/>
      <c r="DS3821" s="171"/>
      <c r="DT3821" s="171"/>
      <c r="DU3821" s="171"/>
      <c r="DV3821" s="171"/>
      <c r="DW3821" s="171"/>
      <c r="DX3821" s="171"/>
      <c r="DY3821" s="171"/>
      <c r="DZ3821" s="171"/>
      <c r="EA3821" s="171"/>
      <c r="EB3821" s="171"/>
      <c r="EC3821" s="171"/>
      <c r="ED3821" s="171"/>
      <c r="EE3821" s="171"/>
      <c r="EF3821" s="171"/>
      <c r="EG3821" s="171"/>
      <c r="EH3821" s="171"/>
      <c r="EI3821" s="171"/>
      <c r="EJ3821" s="171"/>
      <c r="EK3821" s="171"/>
      <c r="EL3821" s="171"/>
      <c r="EM3821" s="171"/>
      <c r="EN3821" s="171"/>
    </row>
    <row r="3822" spans="43:144" ht="15" x14ac:dyDescent="0.25">
      <c r="AQ3822" s="171"/>
      <c r="AR3822"/>
      <c r="AS3822"/>
      <c r="AT3822"/>
      <c r="AU3822"/>
      <c r="AV3822"/>
      <c r="AW3822"/>
      <c r="AX3822"/>
      <c r="AY3822"/>
      <c r="AZ3822"/>
      <c r="BA3822"/>
      <c r="BB3822"/>
      <c r="BC3822"/>
      <c r="BD3822"/>
      <c r="BE3822" s="171"/>
      <c r="BF3822" s="171"/>
      <c r="BG3822" s="171"/>
      <c r="BH3822" s="171"/>
      <c r="BI3822" s="171"/>
      <c r="BJ3822" s="171"/>
      <c r="BK3822" s="171"/>
      <c r="BL3822" s="171"/>
      <c r="BM3822" s="171"/>
      <c r="BN3822" s="171"/>
      <c r="BO3822" s="171"/>
      <c r="BP3822" s="171"/>
      <c r="BQ3822" s="171"/>
      <c r="BR3822" s="171"/>
      <c r="BS3822" s="171"/>
      <c r="BT3822" s="171"/>
      <c r="BU3822" s="171"/>
      <c r="BV3822" s="171"/>
      <c r="BW3822" s="171"/>
      <c r="BX3822" s="171"/>
      <c r="BY3822" s="171"/>
      <c r="BZ3822" s="171"/>
      <c r="CA3822" s="171"/>
      <c r="CB3822" s="171"/>
      <c r="CC3822" s="171"/>
      <c r="CD3822" s="171"/>
      <c r="CE3822" s="171"/>
      <c r="CF3822" s="171"/>
      <c r="CG3822" s="171"/>
      <c r="CH3822" s="171"/>
      <c r="CI3822" s="171"/>
      <c r="CJ3822" s="171"/>
      <c r="CK3822" s="171"/>
      <c r="CL3822" s="171"/>
      <c r="CM3822" s="171"/>
      <c r="CN3822" s="171"/>
      <c r="CO3822" s="171"/>
      <c r="CP3822" s="171"/>
      <c r="CQ3822" s="171"/>
      <c r="CR3822" s="171"/>
      <c r="CS3822" s="171"/>
      <c r="CT3822" s="171"/>
      <c r="CU3822" s="171"/>
      <c r="CV3822" s="171"/>
      <c r="CW3822" s="171"/>
      <c r="CX3822" s="171"/>
      <c r="CY3822" s="171"/>
      <c r="CZ3822" s="171"/>
      <c r="DA3822" s="171"/>
      <c r="DB3822" s="171"/>
      <c r="DC3822" s="171"/>
      <c r="DD3822" s="171"/>
      <c r="DE3822" s="171"/>
      <c r="DF3822" s="171"/>
      <c r="DG3822" s="171"/>
      <c r="DH3822" s="171"/>
      <c r="DI3822" s="171"/>
      <c r="DJ3822" s="171"/>
      <c r="DK3822" s="171"/>
      <c r="DL3822" s="171"/>
      <c r="DM3822" s="171"/>
      <c r="DN3822" s="171"/>
      <c r="DO3822" s="171"/>
      <c r="DP3822" s="171"/>
      <c r="DQ3822" s="171"/>
      <c r="DR3822" s="171"/>
      <c r="DS3822" s="171"/>
      <c r="DT3822" s="171"/>
      <c r="DU3822" s="171"/>
      <c r="DV3822" s="171"/>
      <c r="DW3822" s="171"/>
      <c r="DX3822" s="171"/>
      <c r="DY3822" s="171"/>
      <c r="DZ3822" s="171"/>
      <c r="EA3822" s="171"/>
      <c r="EB3822" s="171"/>
      <c r="EC3822" s="171"/>
      <c r="ED3822" s="171"/>
      <c r="EE3822" s="171"/>
      <c r="EF3822" s="171"/>
      <c r="EG3822" s="171"/>
      <c r="EH3822" s="171"/>
      <c r="EI3822" s="171"/>
      <c r="EJ3822" s="171"/>
      <c r="EK3822" s="171"/>
      <c r="EL3822" s="171"/>
      <c r="EM3822" s="171"/>
      <c r="EN3822" s="171"/>
    </row>
    <row r="3823" spans="43:144" ht="15" x14ac:dyDescent="0.25">
      <c r="AQ3823" s="171"/>
      <c r="AR3823"/>
      <c r="AS3823"/>
      <c r="AT3823"/>
      <c r="AU3823"/>
      <c r="AV3823"/>
      <c r="AW3823"/>
      <c r="AX3823"/>
      <c r="AY3823"/>
      <c r="AZ3823"/>
      <c r="BA3823"/>
      <c r="BB3823"/>
      <c r="BC3823"/>
      <c r="BD3823"/>
      <c r="BE3823" s="171"/>
      <c r="BF3823" s="171"/>
      <c r="BG3823" s="171"/>
      <c r="BH3823" s="171"/>
      <c r="BI3823" s="171"/>
      <c r="BJ3823" s="171"/>
      <c r="BK3823" s="171"/>
      <c r="BL3823" s="171"/>
      <c r="BM3823" s="171"/>
      <c r="BN3823" s="171"/>
      <c r="BO3823" s="171"/>
      <c r="BP3823" s="171"/>
      <c r="BQ3823" s="171"/>
      <c r="BR3823" s="171"/>
      <c r="BS3823" s="171"/>
      <c r="BT3823" s="171"/>
      <c r="BU3823" s="171"/>
      <c r="BV3823" s="171"/>
      <c r="BW3823" s="171"/>
      <c r="BX3823" s="171"/>
      <c r="BY3823" s="171"/>
      <c r="BZ3823" s="171"/>
      <c r="CA3823" s="171"/>
      <c r="CB3823" s="171"/>
      <c r="CC3823" s="171"/>
      <c r="CD3823" s="171"/>
      <c r="CE3823" s="171"/>
      <c r="CF3823" s="171"/>
      <c r="CG3823" s="171"/>
      <c r="CH3823" s="171"/>
      <c r="CI3823" s="171"/>
      <c r="CJ3823" s="171"/>
      <c r="CK3823" s="171"/>
      <c r="CL3823" s="171"/>
      <c r="CM3823" s="171"/>
      <c r="CN3823" s="171"/>
      <c r="CO3823" s="171"/>
      <c r="CP3823" s="171"/>
      <c r="CQ3823" s="171"/>
      <c r="CR3823" s="171"/>
      <c r="CS3823" s="171"/>
      <c r="CT3823" s="171"/>
      <c r="CU3823" s="171"/>
      <c r="CV3823" s="171"/>
      <c r="CW3823" s="171"/>
      <c r="CX3823" s="171"/>
      <c r="CY3823" s="171"/>
      <c r="CZ3823" s="171"/>
      <c r="DA3823" s="171"/>
      <c r="DB3823" s="171"/>
      <c r="DC3823" s="171"/>
      <c r="DD3823" s="171"/>
      <c r="DE3823" s="171"/>
      <c r="DF3823" s="171"/>
      <c r="DG3823" s="171"/>
      <c r="DH3823" s="171"/>
      <c r="DI3823" s="171"/>
      <c r="DJ3823" s="171"/>
      <c r="DK3823" s="171"/>
      <c r="DL3823" s="171"/>
      <c r="DM3823" s="171"/>
      <c r="DN3823" s="171"/>
      <c r="DO3823" s="171"/>
      <c r="DP3823" s="171"/>
      <c r="DQ3823" s="171"/>
      <c r="DR3823" s="171"/>
      <c r="DS3823" s="171"/>
      <c r="DT3823" s="171"/>
      <c r="DU3823" s="171"/>
      <c r="DV3823" s="171"/>
      <c r="DW3823" s="171"/>
      <c r="DX3823" s="171"/>
      <c r="DY3823" s="171"/>
      <c r="DZ3823" s="171"/>
      <c r="EA3823" s="171"/>
      <c r="EB3823" s="171"/>
      <c r="EC3823" s="171"/>
      <c r="ED3823" s="171"/>
      <c r="EE3823" s="171"/>
      <c r="EF3823" s="171"/>
      <c r="EG3823" s="171"/>
      <c r="EH3823" s="171"/>
      <c r="EI3823" s="171"/>
      <c r="EJ3823" s="171"/>
      <c r="EK3823" s="171"/>
      <c r="EL3823" s="171"/>
      <c r="EM3823" s="171"/>
      <c r="EN3823" s="171"/>
    </row>
    <row r="3824" spans="43:144" ht="15" x14ac:dyDescent="0.25">
      <c r="AQ3824" s="171"/>
      <c r="AR3824"/>
      <c r="AS3824"/>
      <c r="AT3824"/>
      <c r="AU3824"/>
      <c r="AV3824"/>
      <c r="AW3824"/>
      <c r="AX3824"/>
      <c r="AY3824"/>
      <c r="AZ3824"/>
      <c r="BA3824"/>
      <c r="BB3824"/>
      <c r="BC3824"/>
      <c r="BD3824"/>
      <c r="BE3824" s="171"/>
      <c r="BF3824" s="171"/>
      <c r="BG3824" s="171"/>
      <c r="BH3824" s="171"/>
      <c r="BI3824" s="171"/>
      <c r="BJ3824" s="171"/>
      <c r="BK3824" s="171"/>
      <c r="BL3824" s="171"/>
      <c r="BM3824" s="171"/>
      <c r="BN3824" s="171"/>
      <c r="BO3824" s="171"/>
      <c r="BP3824" s="171"/>
      <c r="BQ3824" s="171"/>
      <c r="BR3824" s="171"/>
      <c r="BS3824" s="171"/>
      <c r="BT3824" s="171"/>
      <c r="BU3824" s="171"/>
      <c r="BV3824" s="171"/>
      <c r="BW3824" s="171"/>
      <c r="BX3824" s="171"/>
      <c r="BY3824" s="171"/>
      <c r="BZ3824" s="171"/>
      <c r="CA3824" s="171"/>
      <c r="CB3824" s="171"/>
      <c r="CC3824" s="171"/>
      <c r="CD3824" s="171"/>
      <c r="CE3824" s="171"/>
      <c r="CF3824" s="171"/>
      <c r="CG3824" s="171"/>
      <c r="CH3824" s="171"/>
      <c r="CI3824" s="171"/>
      <c r="CJ3824" s="171"/>
      <c r="CK3824" s="171"/>
      <c r="CL3824" s="171"/>
      <c r="CM3824" s="171"/>
      <c r="CN3824" s="171"/>
      <c r="CO3824" s="171"/>
      <c r="CP3824" s="171"/>
      <c r="CQ3824" s="171"/>
      <c r="CR3824" s="171"/>
      <c r="CS3824" s="171"/>
      <c r="CT3824" s="171"/>
      <c r="CU3824" s="171"/>
      <c r="CV3824" s="171"/>
      <c r="CW3824" s="171"/>
      <c r="CX3824" s="171"/>
      <c r="CY3824" s="171"/>
      <c r="CZ3824" s="171"/>
      <c r="DA3824" s="171"/>
      <c r="DB3824" s="171"/>
      <c r="DC3824" s="171"/>
      <c r="DD3824" s="171"/>
      <c r="DE3824" s="171"/>
      <c r="DF3824" s="171"/>
      <c r="DG3824" s="171"/>
      <c r="DH3824" s="171"/>
      <c r="DI3824" s="171"/>
      <c r="DJ3824" s="171"/>
      <c r="DK3824" s="171"/>
      <c r="DL3824" s="171"/>
      <c r="DM3824" s="171"/>
      <c r="DN3824" s="171"/>
      <c r="DO3824" s="171"/>
      <c r="DP3824" s="171"/>
      <c r="DQ3824" s="171"/>
      <c r="DR3824" s="171"/>
      <c r="DS3824" s="171"/>
      <c r="DT3824" s="171"/>
      <c r="DU3824" s="171"/>
      <c r="DV3824" s="171"/>
      <c r="DW3824" s="171"/>
      <c r="DX3824" s="171"/>
      <c r="DY3824" s="171"/>
      <c r="DZ3824" s="171"/>
      <c r="EA3824" s="171"/>
      <c r="EB3824" s="171"/>
      <c r="EC3824" s="171"/>
      <c r="ED3824" s="171"/>
      <c r="EE3824" s="171"/>
      <c r="EF3824" s="171"/>
      <c r="EG3824" s="171"/>
      <c r="EH3824" s="171"/>
      <c r="EI3824" s="171"/>
      <c r="EJ3824" s="171"/>
      <c r="EK3824" s="171"/>
      <c r="EL3824" s="171"/>
      <c r="EM3824" s="171"/>
      <c r="EN3824" s="171"/>
    </row>
    <row r="3825" spans="43:144" ht="15" x14ac:dyDescent="0.25">
      <c r="AQ3825" s="171"/>
      <c r="AR3825"/>
      <c r="AS3825"/>
      <c r="AT3825"/>
      <c r="AU3825"/>
      <c r="AV3825"/>
      <c r="AW3825"/>
      <c r="AX3825"/>
      <c r="AY3825"/>
      <c r="AZ3825"/>
      <c r="BA3825"/>
      <c r="BB3825"/>
      <c r="BC3825"/>
      <c r="BD3825"/>
      <c r="BE3825" s="171"/>
      <c r="BF3825" s="171"/>
      <c r="BG3825" s="171"/>
      <c r="BH3825" s="171"/>
      <c r="BI3825" s="171"/>
      <c r="BJ3825" s="171"/>
      <c r="BK3825" s="171"/>
      <c r="BL3825" s="171"/>
      <c r="BM3825" s="171"/>
      <c r="BN3825" s="171"/>
      <c r="BO3825" s="171"/>
      <c r="BP3825" s="171"/>
      <c r="BQ3825" s="171"/>
      <c r="BR3825" s="171"/>
      <c r="BS3825" s="171"/>
      <c r="BT3825" s="171"/>
      <c r="BU3825" s="171"/>
      <c r="BV3825" s="171"/>
      <c r="BW3825" s="171"/>
      <c r="BX3825" s="171"/>
      <c r="BY3825" s="171"/>
      <c r="BZ3825" s="171"/>
      <c r="CA3825" s="171"/>
      <c r="CB3825" s="171"/>
      <c r="CC3825" s="171"/>
      <c r="CD3825" s="171"/>
      <c r="CE3825" s="171"/>
      <c r="CF3825" s="171"/>
      <c r="CG3825" s="171"/>
      <c r="CH3825" s="171"/>
      <c r="CI3825" s="171"/>
      <c r="CJ3825" s="171"/>
      <c r="CK3825" s="171"/>
      <c r="CL3825" s="171"/>
      <c r="CM3825" s="171"/>
      <c r="CN3825" s="171"/>
      <c r="CO3825" s="171"/>
      <c r="CP3825" s="171"/>
      <c r="CQ3825" s="171"/>
      <c r="CR3825" s="171"/>
      <c r="CS3825" s="171"/>
      <c r="CT3825" s="171"/>
      <c r="CU3825" s="171"/>
      <c r="CV3825" s="171"/>
      <c r="CW3825" s="171"/>
      <c r="CX3825" s="171"/>
      <c r="CY3825" s="171"/>
      <c r="CZ3825" s="171"/>
      <c r="DA3825" s="171"/>
      <c r="DB3825" s="171"/>
      <c r="DC3825" s="171"/>
      <c r="DD3825" s="171"/>
      <c r="DE3825" s="171"/>
      <c r="DF3825" s="171"/>
      <c r="DG3825" s="171"/>
      <c r="DH3825" s="171"/>
      <c r="DI3825" s="171"/>
      <c r="DJ3825" s="171"/>
      <c r="DK3825" s="171"/>
      <c r="DL3825" s="171"/>
      <c r="DM3825" s="171"/>
      <c r="DN3825" s="171"/>
      <c r="DO3825" s="171"/>
      <c r="DP3825" s="171"/>
      <c r="DQ3825" s="171"/>
      <c r="DR3825" s="171"/>
      <c r="DS3825" s="171"/>
      <c r="DT3825" s="171"/>
      <c r="DU3825" s="171"/>
      <c r="DV3825" s="171"/>
      <c r="DW3825" s="171"/>
      <c r="DX3825" s="171"/>
      <c r="DY3825" s="171"/>
      <c r="DZ3825" s="171"/>
      <c r="EA3825" s="171"/>
      <c r="EB3825" s="171"/>
      <c r="EC3825" s="171"/>
      <c r="ED3825" s="171"/>
      <c r="EE3825" s="171"/>
      <c r="EF3825" s="171"/>
      <c r="EG3825" s="171"/>
      <c r="EH3825" s="171"/>
      <c r="EI3825" s="171"/>
      <c r="EJ3825" s="171"/>
      <c r="EK3825" s="171"/>
      <c r="EL3825" s="171"/>
      <c r="EM3825" s="171"/>
      <c r="EN3825" s="171"/>
    </row>
    <row r="3826" spans="43:144" ht="15" x14ac:dyDescent="0.25">
      <c r="AQ3826" s="171"/>
      <c r="AR3826"/>
      <c r="AS3826"/>
      <c r="AT3826"/>
      <c r="AU3826"/>
      <c r="AV3826"/>
      <c r="AW3826"/>
      <c r="AX3826"/>
      <c r="AY3826"/>
      <c r="AZ3826"/>
      <c r="BA3826"/>
      <c r="BB3826"/>
      <c r="BC3826"/>
      <c r="BD3826"/>
      <c r="BE3826" s="171"/>
      <c r="BF3826" s="171"/>
      <c r="BG3826" s="171"/>
      <c r="BH3826" s="171"/>
      <c r="BI3826" s="171"/>
      <c r="BJ3826" s="171"/>
      <c r="BK3826" s="171"/>
      <c r="BL3826" s="171"/>
      <c r="BM3826" s="171"/>
      <c r="BN3826" s="171"/>
      <c r="BO3826" s="171"/>
      <c r="BP3826" s="171"/>
      <c r="BQ3826" s="171"/>
      <c r="BR3826" s="171"/>
      <c r="BS3826" s="171"/>
      <c r="BT3826" s="171"/>
      <c r="BU3826" s="171"/>
      <c r="BV3826" s="171"/>
      <c r="BW3826" s="171"/>
      <c r="BX3826" s="171"/>
      <c r="BY3826" s="171"/>
      <c r="BZ3826" s="171"/>
      <c r="CA3826" s="171"/>
      <c r="CB3826" s="171"/>
      <c r="CC3826" s="171"/>
      <c r="CD3826" s="171"/>
      <c r="CE3826" s="171"/>
      <c r="CF3826" s="171"/>
      <c r="CG3826" s="171"/>
      <c r="CH3826" s="171"/>
      <c r="CI3826" s="171"/>
      <c r="CJ3826" s="171"/>
      <c r="CK3826" s="171"/>
      <c r="CL3826" s="171"/>
      <c r="CM3826" s="171"/>
      <c r="CN3826" s="171"/>
      <c r="CO3826" s="171"/>
      <c r="CP3826" s="171"/>
      <c r="CQ3826" s="171"/>
      <c r="CR3826" s="171"/>
      <c r="CS3826" s="171"/>
      <c r="CT3826" s="171"/>
      <c r="CU3826" s="171"/>
      <c r="CV3826" s="171"/>
      <c r="CW3826" s="171"/>
      <c r="CX3826" s="171"/>
      <c r="CY3826" s="171"/>
      <c r="CZ3826" s="171"/>
      <c r="DA3826" s="171"/>
      <c r="DB3826" s="171"/>
      <c r="DC3826" s="171"/>
      <c r="DD3826" s="171"/>
      <c r="DE3826" s="171"/>
      <c r="DF3826" s="171"/>
      <c r="DG3826" s="171"/>
      <c r="DH3826" s="171"/>
      <c r="DI3826" s="171"/>
      <c r="DJ3826" s="171"/>
      <c r="DK3826" s="171"/>
      <c r="DL3826" s="171"/>
      <c r="DM3826" s="171"/>
      <c r="DN3826" s="171"/>
      <c r="DO3826" s="171"/>
      <c r="DP3826" s="171"/>
      <c r="DQ3826" s="171"/>
      <c r="DR3826" s="171"/>
      <c r="DS3826" s="171"/>
      <c r="DT3826" s="171"/>
      <c r="DU3826" s="171"/>
      <c r="DV3826" s="171"/>
      <c r="DW3826" s="171"/>
      <c r="DX3826" s="171"/>
      <c r="DY3826" s="171"/>
      <c r="DZ3826" s="171"/>
      <c r="EA3826" s="171"/>
      <c r="EB3826" s="171"/>
      <c r="EC3826" s="171"/>
      <c r="ED3826" s="171"/>
      <c r="EE3826" s="171"/>
      <c r="EF3826" s="171"/>
      <c r="EG3826" s="171"/>
      <c r="EH3826" s="171"/>
      <c r="EI3826" s="171"/>
      <c r="EJ3826" s="171"/>
      <c r="EK3826" s="171"/>
      <c r="EL3826" s="171"/>
      <c r="EM3826" s="171"/>
      <c r="EN3826" s="171"/>
    </row>
    <row r="3827" spans="43:144" ht="15" x14ac:dyDescent="0.25">
      <c r="AQ3827" s="171"/>
      <c r="AR3827"/>
      <c r="AS3827"/>
      <c r="AT3827"/>
      <c r="AU3827"/>
      <c r="AV3827"/>
      <c r="AW3827"/>
      <c r="AX3827"/>
      <c r="AY3827"/>
      <c r="AZ3827"/>
      <c r="BA3827"/>
      <c r="BB3827"/>
      <c r="BC3827"/>
      <c r="BD3827"/>
      <c r="BE3827" s="171"/>
      <c r="BF3827" s="171"/>
      <c r="BG3827" s="171"/>
      <c r="BH3827" s="171"/>
      <c r="BI3827" s="171"/>
      <c r="BJ3827" s="171"/>
      <c r="BK3827" s="171"/>
      <c r="BL3827" s="171"/>
      <c r="BM3827" s="171"/>
      <c r="BN3827" s="171"/>
      <c r="BO3827" s="171"/>
      <c r="BP3827" s="171"/>
      <c r="BQ3827" s="171"/>
      <c r="BR3827" s="171"/>
      <c r="BS3827" s="171"/>
      <c r="BT3827" s="171"/>
      <c r="BU3827" s="171"/>
      <c r="BV3827" s="171"/>
      <c r="BW3827" s="171"/>
      <c r="BX3827" s="171"/>
      <c r="BY3827" s="171"/>
      <c r="BZ3827" s="171"/>
      <c r="CA3827" s="171"/>
      <c r="CB3827" s="171"/>
      <c r="CC3827" s="171"/>
      <c r="CD3827" s="171"/>
      <c r="CE3827" s="171"/>
      <c r="CF3827" s="171"/>
      <c r="CG3827" s="171"/>
      <c r="CH3827" s="171"/>
      <c r="CI3827" s="171"/>
      <c r="CJ3827" s="171"/>
      <c r="CK3827" s="171"/>
      <c r="CL3827" s="171"/>
      <c r="CM3827" s="171"/>
      <c r="CN3827" s="171"/>
      <c r="CO3827" s="171"/>
      <c r="CP3827" s="171"/>
      <c r="CQ3827" s="171"/>
      <c r="CR3827" s="171"/>
      <c r="CS3827" s="171"/>
      <c r="CT3827" s="171"/>
      <c r="CU3827" s="171"/>
      <c r="CV3827" s="171"/>
      <c r="CW3827" s="171"/>
      <c r="CX3827" s="171"/>
      <c r="CY3827" s="171"/>
      <c r="CZ3827" s="171"/>
      <c r="DA3827" s="171"/>
      <c r="DB3827" s="171"/>
      <c r="DC3827" s="171"/>
      <c r="DD3827" s="171"/>
      <c r="DE3827" s="171"/>
      <c r="DF3827" s="171"/>
      <c r="DG3827" s="171"/>
      <c r="DH3827" s="171"/>
      <c r="DI3827" s="171"/>
      <c r="DJ3827" s="171"/>
      <c r="DK3827" s="171"/>
      <c r="DL3827" s="171"/>
      <c r="DM3827" s="171"/>
      <c r="DN3827" s="171"/>
      <c r="DO3827" s="171"/>
      <c r="DP3827" s="171"/>
      <c r="DQ3827" s="171"/>
      <c r="DR3827" s="171"/>
      <c r="DS3827" s="171"/>
      <c r="DT3827" s="171"/>
      <c r="DU3827" s="171"/>
      <c r="DV3827" s="171"/>
      <c r="DW3827" s="171"/>
      <c r="DX3827" s="171"/>
      <c r="DY3827" s="171"/>
      <c r="DZ3827" s="171"/>
      <c r="EA3827" s="171"/>
      <c r="EB3827" s="171"/>
      <c r="EC3827" s="171"/>
      <c r="ED3827" s="171"/>
      <c r="EE3827" s="171"/>
      <c r="EF3827" s="171"/>
      <c r="EG3827" s="171"/>
      <c r="EH3827" s="171"/>
      <c r="EI3827" s="171"/>
      <c r="EJ3827" s="171"/>
      <c r="EK3827" s="171"/>
      <c r="EL3827" s="171"/>
      <c r="EM3827" s="171"/>
      <c r="EN3827" s="171"/>
    </row>
    <row r="3828" spans="43:144" ht="15" x14ac:dyDescent="0.25">
      <c r="AQ3828" s="171"/>
      <c r="AR3828"/>
      <c r="AS3828"/>
      <c r="AT3828"/>
      <c r="AU3828"/>
      <c r="AV3828"/>
      <c r="AW3828"/>
      <c r="AX3828"/>
      <c r="AY3828"/>
      <c r="AZ3828"/>
      <c r="BA3828"/>
      <c r="BB3828"/>
      <c r="BC3828"/>
      <c r="BD3828"/>
      <c r="BE3828" s="171"/>
      <c r="BF3828" s="171"/>
      <c r="BG3828" s="171"/>
      <c r="BH3828" s="171"/>
      <c r="BI3828" s="171"/>
      <c r="BJ3828" s="171"/>
      <c r="BK3828" s="171"/>
      <c r="BL3828" s="171"/>
      <c r="BM3828" s="171"/>
      <c r="BN3828" s="171"/>
      <c r="BO3828" s="171"/>
      <c r="BP3828" s="171"/>
      <c r="BQ3828" s="171"/>
      <c r="BR3828" s="171"/>
      <c r="BS3828" s="171"/>
      <c r="BT3828" s="171"/>
      <c r="BU3828" s="171"/>
      <c r="BV3828" s="171"/>
      <c r="BW3828" s="171"/>
      <c r="BX3828" s="171"/>
      <c r="BY3828" s="171"/>
      <c r="BZ3828" s="171"/>
      <c r="CA3828" s="171"/>
      <c r="CB3828" s="171"/>
      <c r="CC3828" s="171"/>
      <c r="CD3828" s="171"/>
      <c r="CE3828" s="171"/>
      <c r="CF3828" s="171"/>
      <c r="CG3828" s="171"/>
      <c r="CH3828" s="171"/>
      <c r="CI3828" s="171"/>
      <c r="CJ3828" s="171"/>
      <c r="CK3828" s="171"/>
      <c r="CL3828" s="171"/>
      <c r="CM3828" s="171"/>
      <c r="CN3828" s="171"/>
      <c r="CO3828" s="171"/>
      <c r="CP3828" s="171"/>
      <c r="CQ3828" s="171"/>
      <c r="CR3828" s="171"/>
      <c r="CS3828" s="171"/>
      <c r="CT3828" s="171"/>
      <c r="CU3828" s="171"/>
      <c r="CV3828" s="171"/>
      <c r="CW3828" s="171"/>
      <c r="CX3828" s="171"/>
      <c r="CY3828" s="171"/>
      <c r="CZ3828" s="171"/>
      <c r="DA3828" s="171"/>
      <c r="DB3828" s="171"/>
      <c r="DC3828" s="171"/>
      <c r="DD3828" s="171"/>
      <c r="DE3828" s="171"/>
      <c r="DF3828" s="171"/>
      <c r="DG3828" s="171"/>
      <c r="DH3828" s="171"/>
      <c r="DI3828" s="171"/>
      <c r="DJ3828" s="171"/>
      <c r="DK3828" s="171"/>
      <c r="DL3828" s="171"/>
      <c r="DM3828" s="171"/>
      <c r="DN3828" s="171"/>
      <c r="DO3828" s="171"/>
      <c r="DP3828" s="171"/>
      <c r="DQ3828" s="171"/>
      <c r="DR3828" s="171"/>
      <c r="DS3828" s="171"/>
      <c r="DT3828" s="171"/>
      <c r="DU3828" s="171"/>
      <c r="DV3828" s="171"/>
      <c r="DW3828" s="171"/>
      <c r="DX3828" s="171"/>
      <c r="DY3828" s="171"/>
      <c r="DZ3828" s="171"/>
      <c r="EA3828" s="171"/>
      <c r="EB3828" s="171"/>
      <c r="EC3828" s="171"/>
      <c r="ED3828" s="171"/>
      <c r="EE3828" s="171"/>
      <c r="EF3828" s="171"/>
      <c r="EG3828" s="171"/>
      <c r="EH3828" s="171"/>
      <c r="EI3828" s="171"/>
      <c r="EJ3828" s="171"/>
      <c r="EK3828" s="171"/>
      <c r="EL3828" s="171"/>
      <c r="EM3828" s="171"/>
      <c r="EN3828" s="171"/>
    </row>
    <row r="3829" spans="43:144" ht="15" x14ac:dyDescent="0.25">
      <c r="AQ3829" s="171"/>
      <c r="AR3829"/>
      <c r="AS3829"/>
      <c r="AT3829"/>
      <c r="AU3829"/>
      <c r="AV3829"/>
      <c r="AW3829"/>
      <c r="AX3829"/>
      <c r="AY3829"/>
      <c r="AZ3829"/>
      <c r="BA3829"/>
      <c r="BB3829"/>
      <c r="BC3829"/>
      <c r="BD3829"/>
      <c r="BE3829" s="171"/>
      <c r="BF3829" s="171"/>
      <c r="BG3829" s="171"/>
      <c r="BH3829" s="171"/>
      <c r="BI3829" s="171"/>
      <c r="BJ3829" s="171"/>
      <c r="BK3829" s="171"/>
      <c r="BL3829" s="171"/>
      <c r="BM3829" s="171"/>
      <c r="BN3829" s="171"/>
      <c r="BO3829" s="171"/>
      <c r="BP3829" s="171"/>
      <c r="BQ3829" s="171"/>
      <c r="BR3829" s="171"/>
      <c r="BS3829" s="171"/>
      <c r="BT3829" s="171"/>
      <c r="BU3829" s="171"/>
      <c r="BV3829" s="171"/>
      <c r="BW3829" s="171"/>
      <c r="BX3829" s="171"/>
      <c r="BY3829" s="171"/>
      <c r="BZ3829" s="171"/>
      <c r="CA3829" s="171"/>
      <c r="CB3829" s="171"/>
      <c r="CC3829" s="171"/>
      <c r="CD3829" s="171"/>
      <c r="CE3829" s="171"/>
      <c r="CF3829" s="171"/>
      <c r="CG3829" s="171"/>
      <c r="CH3829" s="171"/>
      <c r="CI3829" s="171"/>
      <c r="CJ3829" s="171"/>
      <c r="CK3829" s="171"/>
      <c r="CL3829" s="171"/>
      <c r="CM3829" s="171"/>
      <c r="CN3829" s="171"/>
      <c r="CO3829" s="171"/>
      <c r="CP3829" s="171"/>
      <c r="CQ3829" s="171"/>
      <c r="CR3829" s="171"/>
      <c r="CS3829" s="171"/>
      <c r="CT3829" s="171"/>
      <c r="CU3829" s="171"/>
      <c r="CV3829" s="171"/>
      <c r="CW3829" s="171"/>
      <c r="CX3829" s="171"/>
      <c r="CY3829" s="171"/>
      <c r="CZ3829" s="171"/>
      <c r="DA3829" s="171"/>
      <c r="DB3829" s="171"/>
      <c r="DC3829" s="171"/>
      <c r="DD3829" s="171"/>
      <c r="DE3829" s="171"/>
      <c r="DF3829" s="171"/>
      <c r="DG3829" s="171"/>
      <c r="DH3829" s="171"/>
      <c r="DI3829" s="171"/>
      <c r="DJ3829" s="171"/>
      <c r="DK3829" s="171"/>
      <c r="DL3829" s="171"/>
      <c r="DM3829" s="171"/>
      <c r="DN3829" s="171"/>
      <c r="DO3829" s="171"/>
      <c r="DP3829" s="171"/>
      <c r="DQ3829" s="171"/>
      <c r="DR3829" s="171"/>
      <c r="DS3829" s="171"/>
      <c r="DT3829" s="171"/>
      <c r="DU3829" s="171"/>
      <c r="DV3829" s="171"/>
      <c r="DW3829" s="171"/>
      <c r="DX3829" s="171"/>
      <c r="DY3829" s="171"/>
      <c r="DZ3829" s="171"/>
      <c r="EA3829" s="171"/>
      <c r="EB3829" s="171"/>
      <c r="EC3829" s="171"/>
      <c r="ED3829" s="171"/>
      <c r="EE3829" s="171"/>
      <c r="EF3829" s="171"/>
      <c r="EG3829" s="171"/>
      <c r="EH3829" s="171"/>
      <c r="EI3829" s="171"/>
      <c r="EJ3829" s="171"/>
      <c r="EK3829" s="171"/>
      <c r="EL3829" s="171"/>
      <c r="EM3829" s="171"/>
      <c r="EN3829" s="171"/>
    </row>
    <row r="3830" spans="43:144" ht="15" x14ac:dyDescent="0.25">
      <c r="AQ3830" s="171"/>
      <c r="AR3830"/>
      <c r="AS3830"/>
      <c r="AT3830"/>
      <c r="AU3830"/>
      <c r="AV3830"/>
      <c r="AW3830"/>
      <c r="AX3830"/>
      <c r="AY3830"/>
      <c r="AZ3830"/>
      <c r="BA3830"/>
      <c r="BB3830"/>
      <c r="BC3830"/>
      <c r="BD3830"/>
      <c r="BE3830" s="171"/>
      <c r="BF3830" s="171"/>
      <c r="BG3830" s="171"/>
      <c r="BH3830" s="171"/>
      <c r="BI3830" s="171"/>
      <c r="BJ3830" s="171"/>
      <c r="BK3830" s="171"/>
      <c r="BL3830" s="171"/>
      <c r="BM3830" s="171"/>
      <c r="BN3830" s="171"/>
      <c r="BO3830" s="171"/>
      <c r="BP3830" s="171"/>
      <c r="BQ3830" s="171"/>
      <c r="BR3830" s="171"/>
      <c r="BS3830" s="171"/>
      <c r="BT3830" s="171"/>
      <c r="BU3830" s="171"/>
      <c r="BV3830" s="171"/>
      <c r="BW3830" s="171"/>
      <c r="BX3830" s="171"/>
      <c r="BY3830" s="171"/>
      <c r="BZ3830" s="171"/>
      <c r="CA3830" s="171"/>
      <c r="CB3830" s="171"/>
      <c r="CC3830" s="171"/>
      <c r="CD3830" s="171"/>
      <c r="CE3830" s="171"/>
      <c r="CF3830" s="171"/>
      <c r="CG3830" s="171"/>
      <c r="CH3830" s="171"/>
      <c r="CI3830" s="171"/>
      <c r="CJ3830" s="171"/>
      <c r="CK3830" s="171"/>
      <c r="CL3830" s="171"/>
      <c r="CM3830" s="171"/>
      <c r="CN3830" s="171"/>
      <c r="CO3830" s="171"/>
      <c r="CP3830" s="171"/>
      <c r="CQ3830" s="171"/>
      <c r="CR3830" s="171"/>
      <c r="CS3830" s="171"/>
      <c r="CT3830" s="171"/>
      <c r="CU3830" s="171"/>
      <c r="CV3830" s="171"/>
      <c r="CW3830" s="171"/>
      <c r="CX3830" s="171"/>
      <c r="CY3830" s="171"/>
      <c r="CZ3830" s="171"/>
      <c r="DA3830" s="171"/>
      <c r="DB3830" s="171"/>
      <c r="DC3830" s="171"/>
      <c r="DD3830" s="171"/>
      <c r="DE3830" s="171"/>
      <c r="DF3830" s="171"/>
      <c r="DG3830" s="171"/>
      <c r="DH3830" s="171"/>
      <c r="DI3830" s="171"/>
      <c r="DJ3830" s="171"/>
      <c r="DK3830" s="171"/>
      <c r="DL3830" s="171"/>
      <c r="DM3830" s="171"/>
      <c r="DN3830" s="171"/>
      <c r="DO3830" s="171"/>
      <c r="DP3830" s="171"/>
      <c r="DQ3830" s="171"/>
      <c r="DR3830" s="171"/>
      <c r="DS3830" s="171"/>
      <c r="DT3830" s="171"/>
      <c r="DU3830" s="171"/>
      <c r="DV3830" s="171"/>
      <c r="DW3830" s="171"/>
      <c r="DX3830" s="171"/>
      <c r="DY3830" s="171"/>
      <c r="DZ3830" s="171"/>
      <c r="EA3830" s="171"/>
      <c r="EB3830" s="171"/>
      <c r="EC3830" s="171"/>
      <c r="ED3830" s="171"/>
      <c r="EE3830" s="171"/>
      <c r="EF3830" s="171"/>
      <c r="EG3830" s="171"/>
      <c r="EH3830" s="171"/>
      <c r="EI3830" s="171"/>
      <c r="EJ3830" s="171"/>
      <c r="EK3830" s="171"/>
      <c r="EL3830" s="171"/>
      <c r="EM3830" s="171"/>
      <c r="EN3830" s="171"/>
    </row>
    <row r="3831" spans="43:144" ht="15" x14ac:dyDescent="0.25">
      <c r="AQ3831" s="171"/>
      <c r="AR3831"/>
      <c r="AS3831"/>
      <c r="AT3831"/>
      <c r="AU3831"/>
      <c r="AV3831"/>
      <c r="AW3831"/>
      <c r="AX3831"/>
      <c r="AY3831"/>
      <c r="AZ3831"/>
      <c r="BA3831"/>
      <c r="BB3831"/>
      <c r="BC3831"/>
      <c r="BD3831"/>
      <c r="BE3831" s="171"/>
      <c r="BF3831" s="171"/>
      <c r="BG3831" s="171"/>
      <c r="BH3831" s="171"/>
      <c r="BI3831" s="171"/>
      <c r="BJ3831" s="171"/>
      <c r="BK3831" s="171"/>
      <c r="BL3831" s="171"/>
      <c r="BM3831" s="171"/>
      <c r="BN3831" s="171"/>
      <c r="BO3831" s="171"/>
      <c r="BP3831" s="171"/>
      <c r="BQ3831" s="171"/>
      <c r="BR3831" s="171"/>
      <c r="BS3831" s="171"/>
      <c r="BT3831" s="171"/>
      <c r="BU3831" s="171"/>
      <c r="BV3831" s="171"/>
      <c r="BW3831" s="171"/>
      <c r="BX3831" s="171"/>
      <c r="BY3831" s="171"/>
      <c r="BZ3831" s="171"/>
      <c r="CA3831" s="171"/>
      <c r="CB3831" s="171"/>
      <c r="CC3831" s="171"/>
      <c r="CD3831" s="171"/>
      <c r="CE3831" s="171"/>
      <c r="CF3831" s="171"/>
      <c r="CG3831" s="171"/>
      <c r="CH3831" s="171"/>
      <c r="CI3831" s="171"/>
      <c r="CJ3831" s="171"/>
      <c r="CK3831" s="171"/>
      <c r="CL3831" s="171"/>
      <c r="CM3831" s="171"/>
      <c r="CN3831" s="171"/>
      <c r="CO3831" s="171"/>
      <c r="CP3831" s="171"/>
      <c r="CQ3831" s="171"/>
      <c r="CR3831" s="171"/>
      <c r="CS3831" s="171"/>
      <c r="CT3831" s="171"/>
      <c r="CU3831" s="171"/>
      <c r="CV3831" s="171"/>
      <c r="CW3831" s="171"/>
      <c r="CX3831" s="171"/>
      <c r="CY3831" s="171"/>
      <c r="CZ3831" s="171"/>
      <c r="DA3831" s="171"/>
      <c r="DB3831" s="171"/>
      <c r="DC3831" s="171"/>
      <c r="DD3831" s="171"/>
      <c r="DE3831" s="171"/>
      <c r="DF3831" s="171"/>
      <c r="DG3831" s="171"/>
      <c r="DH3831" s="171"/>
      <c r="DI3831" s="171"/>
      <c r="DJ3831" s="171"/>
      <c r="DK3831" s="171"/>
      <c r="DL3831" s="171"/>
      <c r="DM3831" s="171"/>
      <c r="DN3831" s="171"/>
      <c r="DO3831" s="171"/>
      <c r="DP3831" s="171"/>
      <c r="DQ3831" s="171"/>
      <c r="DR3831" s="171"/>
      <c r="DS3831" s="171"/>
      <c r="DT3831" s="171"/>
      <c r="DU3831" s="171"/>
      <c r="DV3831" s="171"/>
      <c r="DW3831" s="171"/>
      <c r="DX3831" s="171"/>
      <c r="DY3831" s="171"/>
      <c r="DZ3831" s="171"/>
      <c r="EA3831" s="171"/>
      <c r="EB3831" s="171"/>
      <c r="EC3831" s="171"/>
      <c r="ED3831" s="171"/>
      <c r="EE3831" s="171"/>
      <c r="EF3831" s="171"/>
      <c r="EG3831" s="171"/>
      <c r="EH3831" s="171"/>
      <c r="EI3831" s="171"/>
      <c r="EJ3831" s="171"/>
      <c r="EK3831" s="171"/>
      <c r="EL3831" s="171"/>
      <c r="EM3831" s="171"/>
      <c r="EN3831" s="171"/>
    </row>
    <row r="3832" spans="43:144" ht="15" x14ac:dyDescent="0.25">
      <c r="AQ3832" s="171"/>
      <c r="AR3832"/>
      <c r="AS3832"/>
      <c r="AT3832"/>
      <c r="AU3832"/>
      <c r="AV3832"/>
      <c r="AW3832"/>
      <c r="AX3832"/>
      <c r="AY3832"/>
      <c r="AZ3832"/>
      <c r="BA3832"/>
      <c r="BB3832"/>
      <c r="BC3832"/>
      <c r="BD3832"/>
      <c r="BE3832" s="171"/>
      <c r="BF3832" s="171"/>
      <c r="BG3832" s="171"/>
      <c r="BH3832" s="171"/>
      <c r="BI3832" s="171"/>
      <c r="BJ3832" s="171"/>
      <c r="BK3832" s="171"/>
      <c r="BL3832" s="171"/>
      <c r="BM3832" s="171"/>
      <c r="BN3832" s="171"/>
      <c r="BO3832" s="171"/>
      <c r="BP3832" s="171"/>
      <c r="BQ3832" s="171"/>
      <c r="BR3832" s="171"/>
      <c r="BS3832" s="171"/>
      <c r="BT3832" s="171"/>
      <c r="BU3832" s="171"/>
      <c r="BV3832" s="171"/>
      <c r="BW3832" s="171"/>
      <c r="BX3832" s="171"/>
      <c r="BY3832" s="171"/>
      <c r="BZ3832" s="171"/>
      <c r="CA3832" s="171"/>
      <c r="CB3832" s="171"/>
      <c r="CC3832" s="171"/>
      <c r="CD3832" s="171"/>
      <c r="CE3832" s="171"/>
      <c r="CF3832" s="171"/>
      <c r="CG3832" s="171"/>
      <c r="CH3832" s="171"/>
      <c r="CI3832" s="171"/>
      <c r="CJ3832" s="171"/>
      <c r="CK3832" s="171"/>
      <c r="CL3832" s="171"/>
      <c r="CM3832" s="171"/>
      <c r="CN3832" s="171"/>
      <c r="CO3832" s="171"/>
      <c r="CP3832" s="171"/>
      <c r="CQ3832" s="171"/>
      <c r="CR3832" s="171"/>
      <c r="CS3832" s="171"/>
      <c r="CT3832" s="171"/>
      <c r="CU3832" s="171"/>
      <c r="CV3832" s="171"/>
      <c r="CW3832" s="171"/>
      <c r="CX3832" s="171"/>
      <c r="CY3832" s="171"/>
      <c r="CZ3832" s="171"/>
      <c r="DA3832" s="171"/>
      <c r="DB3832" s="171"/>
      <c r="DC3832" s="171"/>
      <c r="DD3832" s="171"/>
      <c r="DE3832" s="171"/>
      <c r="DF3832" s="171"/>
      <c r="DG3832" s="171"/>
      <c r="DH3832" s="171"/>
      <c r="DI3832" s="171"/>
      <c r="DJ3832" s="171"/>
      <c r="DK3832" s="171"/>
      <c r="DL3832" s="171"/>
      <c r="DM3832" s="171"/>
      <c r="DN3832" s="171"/>
      <c r="DO3832" s="171"/>
      <c r="DP3832" s="171"/>
      <c r="DQ3832" s="171"/>
      <c r="DR3832" s="171"/>
      <c r="DS3832" s="171"/>
      <c r="DT3832" s="171"/>
      <c r="DU3832" s="171"/>
      <c r="DV3832" s="171"/>
      <c r="DW3832" s="171"/>
      <c r="DX3832" s="171"/>
      <c r="DY3832" s="171"/>
      <c r="DZ3832" s="171"/>
      <c r="EA3832" s="171"/>
      <c r="EB3832" s="171"/>
      <c r="EC3832" s="171"/>
      <c r="ED3832" s="171"/>
      <c r="EE3832" s="171"/>
      <c r="EF3832" s="171"/>
      <c r="EG3832" s="171"/>
      <c r="EH3832" s="171"/>
      <c r="EI3832" s="171"/>
      <c r="EJ3832" s="171"/>
      <c r="EK3832" s="171"/>
      <c r="EL3832" s="171"/>
      <c r="EM3832" s="171"/>
      <c r="EN3832" s="171"/>
    </row>
    <row r="3833" spans="43:144" ht="15" x14ac:dyDescent="0.25">
      <c r="AQ3833" s="171"/>
      <c r="AR3833"/>
      <c r="AS3833"/>
      <c r="AT3833"/>
      <c r="AU3833"/>
      <c r="AV3833"/>
      <c r="AW3833"/>
      <c r="AX3833"/>
      <c r="AY3833"/>
      <c r="AZ3833"/>
      <c r="BA3833"/>
      <c r="BB3833"/>
      <c r="BC3833"/>
      <c r="BD3833"/>
      <c r="BE3833" s="171"/>
      <c r="BF3833" s="171"/>
      <c r="BG3833" s="171"/>
      <c r="BH3833" s="171"/>
      <c r="BI3833" s="171"/>
      <c r="BJ3833" s="171"/>
      <c r="BK3833" s="171"/>
      <c r="BL3833" s="171"/>
      <c r="BM3833" s="171"/>
      <c r="BN3833" s="171"/>
      <c r="BO3833" s="171"/>
      <c r="BP3833" s="171"/>
      <c r="BQ3833" s="171"/>
      <c r="BR3833" s="171"/>
      <c r="BS3833" s="171"/>
      <c r="BT3833" s="171"/>
      <c r="BU3833" s="171"/>
      <c r="BV3833" s="171"/>
      <c r="BW3833" s="171"/>
      <c r="BX3833" s="171"/>
      <c r="BY3833" s="171"/>
      <c r="BZ3833" s="171"/>
      <c r="CA3833" s="171"/>
      <c r="CB3833" s="171"/>
      <c r="CC3833" s="171"/>
      <c r="CD3833" s="171"/>
      <c r="CE3833" s="171"/>
      <c r="CF3833" s="171"/>
      <c r="CG3833" s="171"/>
      <c r="CH3833" s="171"/>
      <c r="CI3833" s="171"/>
      <c r="CJ3833" s="171"/>
      <c r="CK3833" s="171"/>
      <c r="CL3833" s="171"/>
      <c r="CM3833" s="171"/>
      <c r="CN3833" s="171"/>
      <c r="CO3833" s="171"/>
      <c r="CP3833" s="171"/>
      <c r="CQ3833" s="171"/>
      <c r="CR3833" s="171"/>
      <c r="CS3833" s="171"/>
      <c r="CT3833" s="171"/>
      <c r="CU3833" s="171"/>
      <c r="CV3833" s="171"/>
      <c r="CW3833" s="171"/>
      <c r="CX3833" s="171"/>
      <c r="CY3833" s="171"/>
      <c r="CZ3833" s="171"/>
      <c r="DA3833" s="171"/>
      <c r="DB3833" s="171"/>
      <c r="DC3833" s="171"/>
      <c r="DD3833" s="171"/>
      <c r="DE3833" s="171"/>
      <c r="DF3833" s="171"/>
      <c r="DG3833" s="171"/>
      <c r="DH3833" s="171"/>
      <c r="DI3833" s="171"/>
      <c r="DJ3833" s="171"/>
      <c r="DK3833" s="171"/>
      <c r="DL3833" s="171"/>
      <c r="DM3833" s="171"/>
      <c r="DN3833" s="171"/>
      <c r="DO3833" s="171"/>
      <c r="DP3833" s="171"/>
      <c r="DQ3833" s="171"/>
      <c r="DR3833" s="171"/>
      <c r="DS3833" s="171"/>
      <c r="DT3833" s="171"/>
      <c r="DU3833" s="171"/>
      <c r="DV3833" s="171"/>
      <c r="DW3833" s="171"/>
      <c r="DX3833" s="171"/>
      <c r="DY3833" s="171"/>
      <c r="DZ3833" s="171"/>
      <c r="EA3833" s="171"/>
      <c r="EB3833" s="171"/>
      <c r="EC3833" s="171"/>
      <c r="ED3833" s="171"/>
      <c r="EE3833" s="171"/>
      <c r="EF3833" s="171"/>
      <c r="EG3833" s="171"/>
      <c r="EH3833" s="171"/>
      <c r="EI3833" s="171"/>
      <c r="EJ3833" s="171"/>
      <c r="EK3833" s="171"/>
      <c r="EL3833" s="171"/>
      <c r="EM3833" s="171"/>
      <c r="EN3833" s="171"/>
    </row>
    <row r="3834" spans="43:144" ht="15" x14ac:dyDescent="0.25">
      <c r="AQ3834" s="171"/>
      <c r="AR3834"/>
      <c r="AS3834"/>
      <c r="AT3834"/>
      <c r="AU3834"/>
      <c r="AV3834"/>
      <c r="AW3834"/>
      <c r="AX3834"/>
      <c r="AY3834"/>
      <c r="AZ3834"/>
      <c r="BA3834"/>
      <c r="BB3834"/>
      <c r="BC3834"/>
      <c r="BD3834"/>
      <c r="BE3834" s="171"/>
      <c r="BF3834" s="171"/>
      <c r="BG3834" s="171"/>
      <c r="BH3834" s="171"/>
      <c r="BI3834" s="171"/>
      <c r="BJ3834" s="171"/>
      <c r="BK3834" s="171"/>
      <c r="BL3834" s="171"/>
      <c r="BM3834" s="171"/>
      <c r="BN3834" s="171"/>
      <c r="BO3834" s="171"/>
      <c r="BP3834" s="171"/>
      <c r="BQ3834" s="171"/>
      <c r="BR3834" s="171"/>
      <c r="BS3834" s="171"/>
      <c r="BT3834" s="171"/>
      <c r="BU3834" s="171"/>
      <c r="BV3834" s="171"/>
      <c r="BW3834" s="171"/>
      <c r="BX3834" s="171"/>
      <c r="BY3834" s="171"/>
      <c r="BZ3834" s="171"/>
      <c r="CA3834" s="171"/>
      <c r="CB3834" s="171"/>
      <c r="CC3834" s="171"/>
      <c r="CD3834" s="171"/>
      <c r="CE3834" s="171"/>
      <c r="CF3834" s="171"/>
      <c r="CG3834" s="171"/>
      <c r="CH3834" s="171"/>
      <c r="CI3834" s="171"/>
      <c r="CJ3834" s="171"/>
      <c r="CK3834" s="171"/>
      <c r="CL3834" s="171"/>
      <c r="CM3834" s="171"/>
      <c r="CN3834" s="171"/>
      <c r="CO3834" s="171"/>
      <c r="CP3834" s="171"/>
      <c r="CQ3834" s="171"/>
      <c r="CR3834" s="171"/>
      <c r="CS3834" s="171"/>
      <c r="CT3834" s="171"/>
      <c r="CU3834" s="171"/>
      <c r="CV3834" s="171"/>
      <c r="CW3834" s="171"/>
      <c r="CX3834" s="171"/>
      <c r="CY3834" s="171"/>
      <c r="CZ3834" s="171"/>
      <c r="DA3834" s="171"/>
      <c r="DB3834" s="171"/>
      <c r="DC3834" s="171"/>
      <c r="DD3834" s="171"/>
      <c r="DE3834" s="171"/>
      <c r="DF3834" s="171"/>
      <c r="DG3834" s="171"/>
      <c r="DH3834" s="171"/>
      <c r="DI3834" s="171"/>
      <c r="DJ3834" s="171"/>
      <c r="DK3834" s="171"/>
      <c r="DL3834" s="171"/>
      <c r="DM3834" s="171"/>
      <c r="DN3834" s="171"/>
      <c r="DO3834" s="171"/>
      <c r="DP3834" s="171"/>
      <c r="DQ3834" s="171"/>
      <c r="DR3834" s="171"/>
      <c r="DS3834" s="171"/>
      <c r="DT3834" s="171"/>
      <c r="DU3834" s="171"/>
      <c r="DV3834" s="171"/>
      <c r="DW3834" s="171"/>
      <c r="DX3834" s="171"/>
      <c r="DY3834" s="171"/>
      <c r="DZ3834" s="171"/>
      <c r="EA3834" s="171"/>
      <c r="EB3834" s="171"/>
      <c r="EC3834" s="171"/>
      <c r="ED3834" s="171"/>
      <c r="EE3834" s="171"/>
      <c r="EF3834" s="171"/>
      <c r="EG3834" s="171"/>
      <c r="EH3834" s="171"/>
      <c r="EI3834" s="171"/>
      <c r="EJ3834" s="171"/>
      <c r="EK3834" s="171"/>
      <c r="EL3834" s="171"/>
      <c r="EM3834" s="171"/>
      <c r="EN3834" s="171"/>
    </row>
    <row r="3835" spans="43:144" ht="15" x14ac:dyDescent="0.25">
      <c r="AQ3835" s="171"/>
      <c r="AR3835"/>
      <c r="AS3835"/>
      <c r="AT3835"/>
      <c r="AU3835"/>
      <c r="AV3835"/>
      <c r="AW3835"/>
      <c r="AX3835"/>
      <c r="AY3835"/>
      <c r="AZ3835"/>
      <c r="BA3835"/>
      <c r="BB3835"/>
      <c r="BC3835"/>
      <c r="BD3835"/>
      <c r="BE3835" s="171"/>
      <c r="BF3835" s="171"/>
      <c r="BG3835" s="171"/>
      <c r="BH3835" s="171"/>
      <c r="BI3835" s="171"/>
      <c r="BJ3835" s="171"/>
      <c r="BK3835" s="171"/>
      <c r="BL3835" s="171"/>
      <c r="BM3835" s="171"/>
      <c r="BN3835" s="171"/>
      <c r="BO3835" s="171"/>
      <c r="BP3835" s="171"/>
      <c r="BQ3835" s="171"/>
      <c r="BR3835" s="171"/>
      <c r="BS3835" s="171"/>
      <c r="BT3835" s="171"/>
      <c r="BU3835" s="171"/>
      <c r="BV3835" s="171"/>
      <c r="BW3835" s="171"/>
      <c r="BX3835" s="171"/>
      <c r="BY3835" s="171"/>
      <c r="BZ3835" s="171"/>
      <c r="CA3835" s="171"/>
      <c r="CB3835" s="171"/>
      <c r="CC3835" s="171"/>
      <c r="CD3835" s="171"/>
      <c r="CE3835" s="171"/>
      <c r="CF3835" s="171"/>
      <c r="CG3835" s="171"/>
      <c r="CH3835" s="171"/>
      <c r="CI3835" s="171"/>
      <c r="CJ3835" s="171"/>
      <c r="CK3835" s="171"/>
      <c r="CL3835" s="171"/>
      <c r="CM3835" s="171"/>
      <c r="CN3835" s="171"/>
      <c r="CO3835" s="171"/>
      <c r="CP3835" s="171"/>
      <c r="CQ3835" s="171"/>
      <c r="CR3835" s="171"/>
      <c r="CS3835" s="171"/>
      <c r="CT3835" s="171"/>
      <c r="CU3835" s="171"/>
      <c r="CV3835" s="171"/>
      <c r="CW3835" s="171"/>
      <c r="CX3835" s="171"/>
      <c r="CY3835" s="171"/>
      <c r="CZ3835" s="171"/>
      <c r="DA3835" s="171"/>
      <c r="DB3835" s="171"/>
      <c r="DC3835" s="171"/>
      <c r="DD3835" s="171"/>
      <c r="DE3835" s="171"/>
      <c r="DF3835" s="171"/>
      <c r="DG3835" s="171"/>
      <c r="DH3835" s="171"/>
      <c r="DI3835" s="171"/>
      <c r="DJ3835" s="171"/>
      <c r="DK3835" s="171"/>
      <c r="DL3835" s="171"/>
      <c r="DM3835" s="171"/>
      <c r="DN3835" s="171"/>
      <c r="DO3835" s="171"/>
      <c r="DP3835" s="171"/>
      <c r="DQ3835" s="171"/>
      <c r="DR3835" s="171"/>
      <c r="DS3835" s="171"/>
      <c r="DT3835" s="171"/>
      <c r="DU3835" s="171"/>
      <c r="DV3835" s="171"/>
      <c r="DW3835" s="171"/>
      <c r="DX3835" s="171"/>
      <c r="DY3835" s="171"/>
      <c r="DZ3835" s="171"/>
      <c r="EA3835" s="171"/>
      <c r="EB3835" s="171"/>
      <c r="EC3835" s="171"/>
      <c r="ED3835" s="171"/>
      <c r="EE3835" s="171"/>
      <c r="EF3835" s="171"/>
      <c r="EG3835" s="171"/>
      <c r="EH3835" s="171"/>
      <c r="EI3835" s="171"/>
      <c r="EJ3835" s="171"/>
      <c r="EK3835" s="171"/>
      <c r="EL3835" s="171"/>
      <c r="EM3835" s="171"/>
      <c r="EN3835" s="171"/>
    </row>
    <row r="3836" spans="43:144" ht="15" x14ac:dyDescent="0.25">
      <c r="AQ3836" s="171"/>
      <c r="AR3836"/>
      <c r="AS3836"/>
      <c r="AT3836"/>
      <c r="AU3836"/>
      <c r="AV3836"/>
      <c r="AW3836"/>
      <c r="AX3836"/>
      <c r="AY3836"/>
      <c r="AZ3836"/>
      <c r="BA3836"/>
      <c r="BB3836"/>
      <c r="BC3836"/>
      <c r="BD3836"/>
      <c r="BE3836" s="171"/>
      <c r="BF3836" s="171"/>
      <c r="BG3836" s="171"/>
      <c r="BH3836" s="171"/>
      <c r="BI3836" s="171"/>
      <c r="BJ3836" s="171"/>
      <c r="BK3836" s="171"/>
      <c r="BL3836" s="171"/>
      <c r="BM3836" s="171"/>
      <c r="BN3836" s="171"/>
      <c r="BO3836" s="171"/>
      <c r="BP3836" s="171"/>
      <c r="BQ3836" s="171"/>
      <c r="BR3836" s="171"/>
      <c r="BS3836" s="171"/>
      <c r="BT3836" s="171"/>
      <c r="BU3836" s="171"/>
      <c r="BV3836" s="171"/>
      <c r="BW3836" s="171"/>
      <c r="BX3836" s="171"/>
      <c r="BY3836" s="171"/>
      <c r="BZ3836" s="171"/>
      <c r="CA3836" s="171"/>
      <c r="CB3836" s="171"/>
      <c r="CC3836" s="171"/>
      <c r="CD3836" s="171"/>
      <c r="CE3836" s="171"/>
      <c r="CF3836" s="171"/>
      <c r="CG3836" s="171"/>
      <c r="CH3836" s="171"/>
      <c r="CI3836" s="171"/>
      <c r="CJ3836" s="171"/>
      <c r="CK3836" s="171"/>
      <c r="CL3836" s="171"/>
      <c r="CM3836" s="171"/>
      <c r="CN3836" s="171"/>
      <c r="CO3836" s="171"/>
      <c r="CP3836" s="171"/>
      <c r="CQ3836" s="171"/>
      <c r="CR3836" s="171"/>
      <c r="CS3836" s="171"/>
      <c r="CT3836" s="171"/>
      <c r="CU3836" s="171"/>
      <c r="CV3836" s="171"/>
      <c r="CW3836" s="171"/>
      <c r="CX3836" s="171"/>
      <c r="CY3836" s="171"/>
      <c r="CZ3836" s="171"/>
      <c r="DA3836" s="171"/>
      <c r="DB3836" s="171"/>
      <c r="DC3836" s="171"/>
      <c r="DD3836" s="171"/>
      <c r="DE3836" s="171"/>
      <c r="DF3836" s="171"/>
      <c r="DG3836" s="171"/>
      <c r="DH3836" s="171"/>
      <c r="DI3836" s="171"/>
      <c r="DJ3836" s="171"/>
      <c r="DK3836" s="171"/>
      <c r="DL3836" s="171"/>
      <c r="DM3836" s="171"/>
      <c r="DN3836" s="171"/>
      <c r="DO3836" s="171"/>
      <c r="DP3836" s="171"/>
      <c r="DQ3836" s="171"/>
      <c r="DR3836" s="171"/>
      <c r="DS3836" s="171"/>
      <c r="DT3836" s="171"/>
      <c r="DU3836" s="171"/>
      <c r="DV3836" s="171"/>
      <c r="DW3836" s="171"/>
      <c r="DX3836" s="171"/>
      <c r="DY3836" s="171"/>
      <c r="DZ3836" s="171"/>
      <c r="EA3836" s="171"/>
      <c r="EB3836" s="171"/>
      <c r="EC3836" s="171"/>
      <c r="ED3836" s="171"/>
      <c r="EE3836" s="171"/>
      <c r="EF3836" s="171"/>
      <c r="EG3836" s="171"/>
      <c r="EH3836" s="171"/>
      <c r="EI3836" s="171"/>
      <c r="EJ3836" s="171"/>
      <c r="EK3836" s="171"/>
      <c r="EL3836" s="171"/>
      <c r="EM3836" s="171"/>
      <c r="EN3836" s="171"/>
    </row>
    <row r="3837" spans="43:144" ht="15" x14ac:dyDescent="0.25">
      <c r="AQ3837" s="171"/>
      <c r="AR3837"/>
      <c r="AS3837"/>
      <c r="AT3837"/>
      <c r="AU3837"/>
      <c r="AV3837"/>
      <c r="AW3837"/>
      <c r="AX3837"/>
      <c r="AY3837"/>
      <c r="AZ3837"/>
      <c r="BA3837"/>
      <c r="BB3837"/>
      <c r="BC3837"/>
      <c r="BD3837"/>
      <c r="BE3837" s="171"/>
      <c r="BF3837" s="171"/>
      <c r="BG3837" s="171"/>
      <c r="BH3837" s="171"/>
      <c r="BI3837" s="171"/>
      <c r="BJ3837" s="171"/>
      <c r="BK3837" s="171"/>
      <c r="BL3837" s="171"/>
      <c r="BM3837" s="171"/>
      <c r="BN3837" s="171"/>
      <c r="BO3837" s="171"/>
      <c r="BP3837" s="171"/>
      <c r="BQ3837" s="171"/>
      <c r="BR3837" s="171"/>
      <c r="BS3837" s="171"/>
      <c r="BT3837" s="171"/>
      <c r="BU3837" s="171"/>
      <c r="BV3837" s="171"/>
      <c r="BW3837" s="171"/>
      <c r="BX3837" s="171"/>
      <c r="BY3837" s="171"/>
      <c r="BZ3837" s="171"/>
      <c r="CA3837" s="171"/>
      <c r="CB3837" s="171"/>
      <c r="CC3837" s="171"/>
      <c r="CD3837" s="171"/>
      <c r="CE3837" s="171"/>
      <c r="CF3837" s="171"/>
      <c r="CG3837" s="171"/>
      <c r="CH3837" s="171"/>
      <c r="CI3837" s="171"/>
      <c r="CJ3837" s="171"/>
      <c r="CK3837" s="171"/>
      <c r="CL3837" s="171"/>
      <c r="CM3837" s="171"/>
      <c r="CN3837" s="171"/>
      <c r="CO3837" s="171"/>
      <c r="CP3837" s="171"/>
      <c r="CQ3837" s="171"/>
      <c r="CR3837" s="171"/>
      <c r="CS3837" s="171"/>
      <c r="CT3837" s="171"/>
      <c r="CU3837" s="171"/>
      <c r="CV3837" s="171"/>
      <c r="CW3837" s="171"/>
      <c r="CX3837" s="171"/>
      <c r="CY3837" s="171"/>
      <c r="CZ3837" s="171"/>
      <c r="DA3837" s="171"/>
      <c r="DB3837" s="171"/>
      <c r="DC3837" s="171"/>
      <c r="DD3837" s="171"/>
      <c r="DE3837" s="171"/>
      <c r="DF3837" s="171"/>
      <c r="DG3837" s="171"/>
      <c r="DH3837" s="171"/>
      <c r="DI3837" s="171"/>
      <c r="DJ3837" s="171"/>
      <c r="DK3837" s="171"/>
      <c r="DL3837" s="171"/>
      <c r="DM3837" s="171"/>
      <c r="DN3837" s="171"/>
      <c r="DO3837" s="171"/>
      <c r="DP3837" s="171"/>
      <c r="DQ3837" s="171"/>
      <c r="DR3837" s="171"/>
      <c r="DS3837" s="171"/>
      <c r="DT3837" s="171"/>
      <c r="DU3837" s="171"/>
      <c r="DV3837" s="171"/>
      <c r="DW3837" s="171"/>
      <c r="DX3837" s="171"/>
      <c r="DY3837" s="171"/>
      <c r="DZ3837" s="171"/>
      <c r="EA3837" s="171"/>
      <c r="EB3837" s="171"/>
      <c r="EC3837" s="171"/>
      <c r="ED3837" s="171"/>
      <c r="EE3837" s="171"/>
      <c r="EF3837" s="171"/>
      <c r="EG3837" s="171"/>
      <c r="EH3837" s="171"/>
      <c r="EI3837" s="171"/>
      <c r="EJ3837" s="171"/>
      <c r="EK3837" s="171"/>
      <c r="EL3837" s="171"/>
      <c r="EM3837" s="171"/>
      <c r="EN3837" s="171"/>
    </row>
    <row r="3838" spans="43:144" ht="15" x14ac:dyDescent="0.25">
      <c r="AQ3838" s="171"/>
      <c r="AR3838"/>
      <c r="AS3838"/>
      <c r="AT3838"/>
      <c r="AU3838"/>
      <c r="AV3838"/>
      <c r="AW3838"/>
      <c r="AX3838"/>
      <c r="AY3838"/>
      <c r="AZ3838"/>
      <c r="BA3838"/>
      <c r="BB3838"/>
      <c r="BC3838"/>
      <c r="BD3838"/>
      <c r="BE3838" s="171"/>
      <c r="BF3838" s="171"/>
      <c r="BG3838" s="171"/>
      <c r="BH3838" s="171"/>
      <c r="BI3838" s="171"/>
      <c r="BJ3838" s="171"/>
      <c r="BK3838" s="171"/>
      <c r="BL3838" s="171"/>
      <c r="BM3838" s="171"/>
      <c r="BN3838" s="171"/>
      <c r="BO3838" s="171"/>
      <c r="BP3838" s="171"/>
      <c r="BQ3838" s="171"/>
      <c r="BR3838" s="171"/>
      <c r="BS3838" s="171"/>
      <c r="BT3838" s="171"/>
      <c r="BU3838" s="171"/>
      <c r="BV3838" s="171"/>
      <c r="BW3838" s="171"/>
      <c r="BX3838" s="171"/>
      <c r="BY3838" s="171"/>
      <c r="BZ3838" s="171"/>
      <c r="CA3838" s="171"/>
      <c r="CB3838" s="171"/>
      <c r="CC3838" s="171"/>
      <c r="CD3838" s="171"/>
      <c r="CE3838" s="171"/>
      <c r="CF3838" s="171"/>
      <c r="CG3838" s="171"/>
      <c r="CH3838" s="171"/>
      <c r="CI3838" s="171"/>
      <c r="CJ3838" s="171"/>
      <c r="CK3838" s="171"/>
      <c r="CL3838" s="171"/>
      <c r="CM3838" s="171"/>
      <c r="CN3838" s="171"/>
      <c r="CO3838" s="171"/>
      <c r="CP3838" s="171"/>
      <c r="CQ3838" s="171"/>
      <c r="CR3838" s="171"/>
      <c r="CS3838" s="171"/>
      <c r="CT3838" s="171"/>
      <c r="CU3838" s="171"/>
      <c r="CV3838" s="171"/>
      <c r="CW3838" s="171"/>
      <c r="CX3838" s="171"/>
      <c r="CY3838" s="171"/>
      <c r="CZ3838" s="171"/>
      <c r="DA3838" s="171"/>
      <c r="DB3838" s="171"/>
      <c r="DC3838" s="171"/>
      <c r="DD3838" s="171"/>
      <c r="DE3838" s="171"/>
      <c r="DF3838" s="171"/>
      <c r="DG3838" s="171"/>
      <c r="DH3838" s="171"/>
      <c r="DI3838" s="171"/>
      <c r="DJ3838" s="171"/>
      <c r="DK3838" s="171"/>
      <c r="DL3838" s="171"/>
      <c r="DM3838" s="171"/>
      <c r="DN3838" s="171"/>
      <c r="DO3838" s="171"/>
      <c r="DP3838" s="171"/>
      <c r="DQ3838" s="171"/>
      <c r="DR3838" s="171"/>
      <c r="DS3838" s="171"/>
      <c r="DT3838" s="171"/>
      <c r="DU3838" s="171"/>
      <c r="DV3838" s="171"/>
      <c r="DW3838" s="171"/>
      <c r="DX3838" s="171"/>
      <c r="DY3838" s="171"/>
      <c r="DZ3838" s="171"/>
      <c r="EA3838" s="171"/>
      <c r="EB3838" s="171"/>
      <c r="EC3838" s="171"/>
      <c r="ED3838" s="171"/>
      <c r="EE3838" s="171"/>
      <c r="EF3838" s="171"/>
      <c r="EG3838" s="171"/>
      <c r="EH3838" s="171"/>
      <c r="EI3838" s="171"/>
      <c r="EJ3838" s="171"/>
      <c r="EK3838" s="171"/>
      <c r="EL3838" s="171"/>
      <c r="EM3838" s="171"/>
      <c r="EN3838" s="171"/>
    </row>
    <row r="3839" spans="43:144" ht="15" x14ac:dyDescent="0.25">
      <c r="AQ3839" s="171"/>
      <c r="AR3839"/>
      <c r="AS3839"/>
      <c r="AT3839"/>
      <c r="AU3839"/>
      <c r="AV3839"/>
      <c r="AW3839"/>
      <c r="AX3839"/>
      <c r="AY3839"/>
      <c r="AZ3839"/>
      <c r="BA3839"/>
      <c r="BB3839"/>
      <c r="BC3839"/>
      <c r="BD3839"/>
      <c r="BE3839" s="171"/>
      <c r="BF3839" s="171"/>
      <c r="BG3839" s="171"/>
      <c r="BH3839" s="171"/>
      <c r="BI3839" s="171"/>
      <c r="BJ3839" s="171"/>
      <c r="BK3839" s="171"/>
      <c r="BL3839" s="171"/>
      <c r="BM3839" s="171"/>
      <c r="BN3839" s="171"/>
      <c r="BO3839" s="171"/>
      <c r="BP3839" s="171"/>
      <c r="BQ3839" s="171"/>
      <c r="BR3839" s="171"/>
      <c r="BS3839" s="171"/>
      <c r="BT3839" s="171"/>
      <c r="BU3839" s="171"/>
      <c r="BV3839" s="171"/>
      <c r="BW3839" s="171"/>
      <c r="BX3839" s="171"/>
      <c r="BY3839" s="171"/>
      <c r="BZ3839" s="171"/>
      <c r="CA3839" s="171"/>
      <c r="CB3839" s="171"/>
      <c r="CC3839" s="171"/>
      <c r="CD3839" s="171"/>
      <c r="CE3839" s="171"/>
      <c r="CF3839" s="171"/>
      <c r="CG3839" s="171"/>
      <c r="CH3839" s="171"/>
      <c r="CI3839" s="171"/>
      <c r="CJ3839" s="171"/>
      <c r="CK3839" s="171"/>
      <c r="CL3839" s="171"/>
      <c r="CM3839" s="171"/>
      <c r="CN3839" s="171"/>
      <c r="CO3839" s="171"/>
      <c r="CP3839" s="171"/>
      <c r="CQ3839" s="171"/>
      <c r="CR3839" s="171"/>
      <c r="CS3839" s="171"/>
      <c r="CT3839" s="171"/>
      <c r="CU3839" s="171"/>
      <c r="CV3839" s="171"/>
      <c r="CW3839" s="171"/>
      <c r="CX3839" s="171"/>
      <c r="CY3839" s="171"/>
      <c r="CZ3839" s="171"/>
      <c r="DA3839" s="171"/>
      <c r="DB3839" s="171"/>
      <c r="DC3839" s="171"/>
      <c r="DD3839" s="171"/>
      <c r="DE3839" s="171"/>
      <c r="DF3839" s="171"/>
      <c r="DG3839" s="171"/>
      <c r="DH3839" s="171"/>
      <c r="DI3839" s="171"/>
      <c r="DJ3839" s="171"/>
      <c r="DK3839" s="171"/>
      <c r="DL3839" s="171"/>
      <c r="DM3839" s="171"/>
      <c r="DN3839" s="171"/>
      <c r="DO3839" s="171"/>
      <c r="DP3839" s="171"/>
      <c r="DQ3839" s="171"/>
      <c r="DR3839" s="171"/>
      <c r="DS3839" s="171"/>
      <c r="DT3839" s="171"/>
      <c r="DU3839" s="171"/>
      <c r="DV3839" s="171"/>
      <c r="DW3839" s="171"/>
      <c r="DX3839" s="171"/>
      <c r="DY3839" s="171"/>
      <c r="DZ3839" s="171"/>
      <c r="EA3839" s="171"/>
      <c r="EB3839" s="171"/>
      <c r="EC3839" s="171"/>
      <c r="ED3839" s="171"/>
      <c r="EE3839" s="171"/>
      <c r="EF3839" s="171"/>
      <c r="EG3839" s="171"/>
      <c r="EH3839" s="171"/>
      <c r="EI3839" s="171"/>
      <c r="EJ3839" s="171"/>
      <c r="EK3839" s="171"/>
      <c r="EL3839" s="171"/>
      <c r="EM3839" s="171"/>
      <c r="EN3839" s="171"/>
    </row>
    <row r="3840" spans="43:144" ht="15" x14ac:dyDescent="0.25">
      <c r="AQ3840" s="171"/>
      <c r="AR3840"/>
      <c r="AS3840"/>
      <c r="AT3840"/>
      <c r="AU3840"/>
      <c r="AV3840"/>
      <c r="AW3840"/>
      <c r="AX3840"/>
      <c r="AY3840"/>
      <c r="AZ3840"/>
      <c r="BA3840"/>
      <c r="BB3840"/>
      <c r="BC3840"/>
      <c r="BD3840"/>
      <c r="BE3840" s="171"/>
      <c r="BF3840" s="171"/>
      <c r="BG3840" s="171"/>
      <c r="BH3840" s="171"/>
      <c r="BI3840" s="171"/>
      <c r="BJ3840" s="171"/>
      <c r="BK3840" s="171"/>
      <c r="BL3840" s="171"/>
      <c r="BM3840" s="171"/>
      <c r="BN3840" s="171"/>
      <c r="BO3840" s="171"/>
      <c r="BP3840" s="171"/>
      <c r="BQ3840" s="171"/>
      <c r="BR3840" s="171"/>
      <c r="BS3840" s="171"/>
      <c r="BT3840" s="171"/>
      <c r="BU3840" s="171"/>
      <c r="BV3840" s="171"/>
      <c r="BW3840" s="171"/>
      <c r="BX3840" s="171"/>
      <c r="BY3840" s="171"/>
      <c r="BZ3840" s="171"/>
      <c r="CA3840" s="171"/>
      <c r="CB3840" s="171"/>
      <c r="CC3840" s="171"/>
      <c r="CD3840" s="171"/>
      <c r="CE3840" s="171"/>
      <c r="CF3840" s="171"/>
      <c r="CG3840" s="171"/>
      <c r="CH3840" s="171"/>
      <c r="CI3840" s="171"/>
      <c r="CJ3840" s="171"/>
      <c r="CK3840" s="171"/>
      <c r="CL3840" s="171"/>
      <c r="CM3840" s="171"/>
      <c r="CN3840" s="171"/>
      <c r="CO3840" s="171"/>
      <c r="CP3840" s="171"/>
      <c r="CQ3840" s="171"/>
      <c r="CR3840" s="171"/>
      <c r="CS3840" s="171"/>
      <c r="CT3840" s="171"/>
      <c r="CU3840" s="171"/>
      <c r="CV3840" s="171"/>
      <c r="CW3840" s="171"/>
      <c r="CX3840" s="171"/>
      <c r="CY3840" s="171"/>
      <c r="CZ3840" s="171"/>
      <c r="DA3840" s="171"/>
      <c r="DB3840" s="171"/>
      <c r="DC3840" s="171"/>
      <c r="DD3840" s="171"/>
      <c r="DE3840" s="171"/>
      <c r="DF3840" s="171"/>
      <c r="DG3840" s="171"/>
      <c r="DH3840" s="171"/>
      <c r="DI3840" s="171"/>
      <c r="DJ3840" s="171"/>
      <c r="DK3840" s="171"/>
      <c r="DL3840" s="171"/>
      <c r="DM3840" s="171"/>
      <c r="DN3840" s="171"/>
      <c r="DO3840" s="171"/>
      <c r="DP3840" s="171"/>
      <c r="DQ3840" s="171"/>
      <c r="DR3840" s="171"/>
      <c r="DS3840" s="171"/>
      <c r="DT3840" s="171"/>
      <c r="DU3840" s="171"/>
      <c r="DV3840" s="171"/>
      <c r="DW3840" s="171"/>
      <c r="DX3840" s="171"/>
      <c r="DY3840" s="171"/>
      <c r="DZ3840" s="171"/>
      <c r="EA3840" s="171"/>
      <c r="EB3840" s="171"/>
      <c r="EC3840" s="171"/>
      <c r="ED3840" s="171"/>
      <c r="EE3840" s="171"/>
      <c r="EF3840" s="171"/>
      <c r="EG3840" s="171"/>
      <c r="EH3840" s="171"/>
      <c r="EI3840" s="171"/>
      <c r="EJ3840" s="171"/>
      <c r="EK3840" s="171"/>
      <c r="EL3840" s="171"/>
      <c r="EM3840" s="171"/>
      <c r="EN3840" s="171"/>
    </row>
    <row r="3841" spans="43:144" ht="15" x14ac:dyDescent="0.25">
      <c r="AQ3841" s="171"/>
      <c r="AR3841"/>
      <c r="AS3841"/>
      <c r="AT3841"/>
      <c r="AU3841"/>
      <c r="AV3841"/>
      <c r="AW3841"/>
      <c r="AX3841"/>
      <c r="AY3841"/>
      <c r="AZ3841"/>
      <c r="BA3841"/>
      <c r="BB3841"/>
      <c r="BC3841"/>
      <c r="BD3841"/>
      <c r="BE3841" s="171"/>
      <c r="BF3841" s="171"/>
      <c r="BG3841" s="171"/>
      <c r="BH3841" s="171"/>
      <c r="BI3841" s="171"/>
      <c r="BJ3841" s="171"/>
      <c r="BK3841" s="171"/>
      <c r="BL3841" s="171"/>
      <c r="BM3841" s="171"/>
      <c r="BN3841" s="171"/>
      <c r="BO3841" s="171"/>
      <c r="BP3841" s="171"/>
      <c r="BQ3841" s="171"/>
      <c r="BR3841" s="171"/>
      <c r="BS3841" s="171"/>
      <c r="BT3841" s="171"/>
      <c r="BU3841" s="171"/>
      <c r="BV3841" s="171"/>
      <c r="BW3841" s="171"/>
      <c r="BX3841" s="171"/>
      <c r="BY3841" s="171"/>
      <c r="BZ3841" s="171"/>
      <c r="CA3841" s="171"/>
      <c r="CB3841" s="171"/>
      <c r="CC3841" s="171"/>
      <c r="CD3841" s="171"/>
      <c r="CE3841" s="171"/>
      <c r="CF3841" s="171"/>
      <c r="CG3841" s="171"/>
      <c r="CH3841" s="171"/>
      <c r="CI3841" s="171"/>
      <c r="CJ3841" s="171"/>
      <c r="CK3841" s="171"/>
      <c r="CL3841" s="171"/>
      <c r="CM3841" s="171"/>
      <c r="CN3841" s="171"/>
      <c r="CO3841" s="171"/>
      <c r="CP3841" s="171"/>
      <c r="CQ3841" s="171"/>
      <c r="CR3841" s="171"/>
      <c r="CS3841" s="171"/>
      <c r="CT3841" s="171"/>
      <c r="CU3841" s="171"/>
      <c r="CV3841" s="171"/>
      <c r="CW3841" s="171"/>
      <c r="CX3841" s="171"/>
      <c r="CY3841" s="171"/>
      <c r="CZ3841" s="171"/>
      <c r="DA3841" s="171"/>
      <c r="DB3841" s="171"/>
      <c r="DC3841" s="171"/>
      <c r="DD3841" s="171"/>
      <c r="DE3841" s="171"/>
      <c r="DF3841" s="171"/>
      <c r="DG3841" s="171"/>
      <c r="DH3841" s="171"/>
      <c r="DI3841" s="171"/>
      <c r="DJ3841" s="171"/>
      <c r="DK3841" s="171"/>
      <c r="DL3841" s="171"/>
      <c r="DM3841" s="171"/>
      <c r="DN3841" s="171"/>
      <c r="DO3841" s="171"/>
      <c r="DP3841" s="171"/>
      <c r="DQ3841" s="171"/>
      <c r="DR3841" s="171"/>
      <c r="DS3841" s="171"/>
      <c r="DT3841" s="171"/>
      <c r="DU3841" s="171"/>
      <c r="DV3841" s="171"/>
      <c r="DW3841" s="171"/>
      <c r="DX3841" s="171"/>
      <c r="DY3841" s="171"/>
      <c r="DZ3841" s="171"/>
      <c r="EA3841" s="171"/>
      <c r="EB3841" s="171"/>
      <c r="EC3841" s="171"/>
      <c r="ED3841" s="171"/>
      <c r="EE3841" s="171"/>
      <c r="EF3841" s="171"/>
      <c r="EG3841" s="171"/>
      <c r="EH3841" s="171"/>
      <c r="EI3841" s="171"/>
      <c r="EJ3841" s="171"/>
      <c r="EK3841" s="171"/>
      <c r="EL3841" s="171"/>
      <c r="EM3841" s="171"/>
      <c r="EN3841" s="171"/>
    </row>
    <row r="3842" spans="43:144" ht="15" x14ac:dyDescent="0.25">
      <c r="AQ3842" s="171"/>
      <c r="AR3842"/>
      <c r="AS3842"/>
      <c r="AT3842"/>
      <c r="AU3842"/>
      <c r="AV3842"/>
      <c r="AW3842"/>
      <c r="AX3842"/>
      <c r="AY3842"/>
      <c r="AZ3842"/>
      <c r="BA3842"/>
      <c r="BB3842"/>
      <c r="BC3842"/>
      <c r="BD3842"/>
      <c r="BE3842" s="171"/>
      <c r="BF3842" s="171"/>
      <c r="BG3842" s="171"/>
      <c r="BH3842" s="171"/>
      <c r="BI3842" s="171"/>
      <c r="BJ3842" s="171"/>
      <c r="BK3842" s="171"/>
      <c r="BL3842" s="171"/>
      <c r="BM3842" s="171"/>
      <c r="BN3842" s="171"/>
      <c r="BO3842" s="171"/>
      <c r="BP3842" s="171"/>
      <c r="BQ3842" s="171"/>
      <c r="BR3842" s="171"/>
      <c r="BS3842" s="171"/>
      <c r="BT3842" s="171"/>
      <c r="BU3842" s="171"/>
      <c r="BV3842" s="171"/>
      <c r="BW3842" s="171"/>
      <c r="BX3842" s="171"/>
      <c r="BY3842" s="171"/>
      <c r="BZ3842" s="171"/>
      <c r="CA3842" s="171"/>
      <c r="CB3842" s="171"/>
      <c r="CC3842" s="171"/>
      <c r="CD3842" s="171"/>
      <c r="CE3842" s="171"/>
      <c r="CF3842" s="171"/>
      <c r="CG3842" s="171"/>
      <c r="CH3842" s="171"/>
      <c r="CI3842" s="171"/>
      <c r="CJ3842" s="171"/>
      <c r="CK3842" s="171"/>
      <c r="CL3842" s="171"/>
      <c r="CM3842" s="171"/>
      <c r="CN3842" s="171"/>
      <c r="CO3842" s="171"/>
      <c r="CP3842" s="171"/>
      <c r="CQ3842" s="171"/>
      <c r="CR3842" s="171"/>
      <c r="CS3842" s="171"/>
      <c r="CT3842" s="171"/>
      <c r="CU3842" s="171"/>
      <c r="CV3842" s="171"/>
      <c r="CW3842" s="171"/>
      <c r="CX3842" s="171"/>
      <c r="CY3842" s="171"/>
      <c r="CZ3842" s="171"/>
      <c r="DA3842" s="171"/>
      <c r="DB3842" s="171"/>
      <c r="DC3842" s="171"/>
      <c r="DD3842" s="171"/>
      <c r="DE3842" s="171"/>
      <c r="DF3842" s="171"/>
      <c r="DG3842" s="171"/>
      <c r="DH3842" s="171"/>
      <c r="DI3842" s="171"/>
      <c r="DJ3842" s="171"/>
      <c r="DK3842" s="171"/>
      <c r="DL3842" s="171"/>
      <c r="DM3842" s="171"/>
      <c r="DN3842" s="171"/>
      <c r="DO3842" s="171"/>
      <c r="DP3842" s="171"/>
      <c r="DQ3842" s="171"/>
      <c r="DR3842" s="171"/>
      <c r="DS3842" s="171"/>
      <c r="DT3842" s="171"/>
      <c r="DU3842" s="171"/>
      <c r="DV3842" s="171"/>
      <c r="DW3842" s="171"/>
      <c r="DX3842" s="171"/>
      <c r="DY3842" s="171"/>
      <c r="DZ3842" s="171"/>
      <c r="EA3842" s="171"/>
      <c r="EB3842" s="171"/>
      <c r="EC3842" s="171"/>
      <c r="ED3842" s="171"/>
      <c r="EE3842" s="171"/>
      <c r="EF3842" s="171"/>
      <c r="EG3842" s="171"/>
      <c r="EH3842" s="171"/>
      <c r="EI3842" s="171"/>
      <c r="EJ3842" s="171"/>
      <c r="EK3842" s="171"/>
      <c r="EL3842" s="171"/>
      <c r="EM3842" s="171"/>
      <c r="EN3842" s="171"/>
    </row>
    <row r="3843" spans="43:144" ht="15" x14ac:dyDescent="0.25">
      <c r="AQ3843" s="171"/>
      <c r="AR3843"/>
      <c r="AS3843"/>
      <c r="AT3843"/>
      <c r="AU3843"/>
      <c r="AV3843"/>
      <c r="AW3843"/>
      <c r="AX3843"/>
      <c r="AY3843"/>
      <c r="AZ3843"/>
      <c r="BA3843"/>
      <c r="BB3843"/>
      <c r="BC3843"/>
      <c r="BD3843"/>
      <c r="BE3843" s="171"/>
      <c r="BF3843" s="171"/>
      <c r="BG3843" s="171"/>
      <c r="BH3843" s="171"/>
      <c r="BI3843" s="171"/>
      <c r="BJ3843" s="171"/>
      <c r="BK3843" s="171"/>
      <c r="BL3843" s="171"/>
      <c r="BM3843" s="171"/>
      <c r="BN3843" s="171"/>
      <c r="BO3843" s="171"/>
      <c r="BP3843" s="171"/>
      <c r="BQ3843" s="171"/>
      <c r="BR3843" s="171"/>
      <c r="BS3843" s="171"/>
      <c r="BT3843" s="171"/>
      <c r="BU3843" s="171"/>
      <c r="BV3843" s="171"/>
      <c r="BW3843" s="171"/>
      <c r="BX3843" s="171"/>
      <c r="BY3843" s="171"/>
      <c r="BZ3843" s="171"/>
      <c r="CA3843" s="171"/>
      <c r="CB3843" s="171"/>
      <c r="CC3843" s="171"/>
      <c r="CD3843" s="171"/>
      <c r="CE3843" s="171"/>
      <c r="CF3843" s="171"/>
      <c r="CG3843" s="171"/>
      <c r="CH3843" s="171"/>
      <c r="CI3843" s="171"/>
      <c r="CJ3843" s="171"/>
      <c r="CK3843" s="171"/>
      <c r="CL3843" s="171"/>
      <c r="CM3843" s="171"/>
      <c r="CN3843" s="171"/>
      <c r="CO3843" s="171"/>
      <c r="CP3843" s="171"/>
      <c r="CQ3843" s="171"/>
      <c r="CR3843" s="171"/>
      <c r="CS3843" s="171"/>
      <c r="CT3843" s="171"/>
      <c r="CU3843" s="171"/>
      <c r="CV3843" s="171"/>
      <c r="CW3843" s="171"/>
      <c r="CX3843" s="171"/>
      <c r="CY3843" s="171"/>
      <c r="CZ3843" s="171"/>
      <c r="DA3843" s="171"/>
      <c r="DB3843" s="171"/>
      <c r="DC3843" s="171"/>
      <c r="DD3843" s="171"/>
      <c r="DE3843" s="171"/>
      <c r="DF3843" s="171"/>
      <c r="DG3843" s="171"/>
      <c r="DH3843" s="171"/>
      <c r="DI3843" s="171"/>
      <c r="DJ3843" s="171"/>
      <c r="DK3843" s="171"/>
      <c r="DL3843" s="171"/>
      <c r="DM3843" s="171"/>
      <c r="DN3843" s="171"/>
      <c r="DO3843" s="171"/>
      <c r="DP3843" s="171"/>
      <c r="DQ3843" s="171"/>
      <c r="DR3843" s="171"/>
      <c r="DS3843" s="171"/>
      <c r="DT3843" s="171"/>
      <c r="DU3843" s="171"/>
      <c r="DV3843" s="171"/>
      <c r="DW3843" s="171"/>
      <c r="DX3843" s="171"/>
      <c r="DY3843" s="171"/>
      <c r="DZ3843" s="171"/>
      <c r="EA3843" s="171"/>
      <c r="EB3843" s="171"/>
      <c r="EC3843" s="171"/>
      <c r="ED3843" s="171"/>
      <c r="EE3843" s="171"/>
      <c r="EF3843" s="171"/>
      <c r="EG3843" s="171"/>
      <c r="EH3843" s="171"/>
      <c r="EI3843" s="171"/>
      <c r="EJ3843" s="171"/>
      <c r="EK3843" s="171"/>
      <c r="EL3843" s="171"/>
      <c r="EM3843" s="171"/>
      <c r="EN3843" s="171"/>
    </row>
    <row r="3844" spans="43:144" ht="15" x14ac:dyDescent="0.25">
      <c r="AQ3844" s="171"/>
      <c r="AR3844"/>
      <c r="AS3844"/>
      <c r="AT3844"/>
      <c r="AU3844"/>
      <c r="AV3844"/>
      <c r="AW3844"/>
      <c r="AX3844"/>
      <c r="AY3844"/>
      <c r="AZ3844"/>
      <c r="BA3844"/>
      <c r="BB3844"/>
      <c r="BC3844"/>
      <c r="BD3844"/>
      <c r="BE3844" s="171"/>
      <c r="BF3844" s="171"/>
      <c r="BG3844" s="171"/>
      <c r="BH3844" s="171"/>
      <c r="BI3844" s="171"/>
      <c r="BJ3844" s="171"/>
      <c r="BK3844" s="171"/>
      <c r="BL3844" s="171"/>
      <c r="BM3844" s="171"/>
      <c r="BN3844" s="171"/>
      <c r="BO3844" s="171"/>
      <c r="BP3844" s="171"/>
      <c r="BQ3844" s="171"/>
      <c r="BR3844" s="171"/>
      <c r="BS3844" s="171"/>
      <c r="BT3844" s="171"/>
      <c r="BU3844" s="171"/>
      <c r="BV3844" s="171"/>
      <c r="BW3844" s="171"/>
      <c r="BX3844" s="171"/>
      <c r="BY3844" s="171"/>
      <c r="BZ3844" s="171"/>
      <c r="CA3844" s="171"/>
      <c r="CB3844" s="171"/>
      <c r="CC3844" s="171"/>
      <c r="CD3844" s="171"/>
      <c r="CE3844" s="171"/>
      <c r="CF3844" s="171"/>
      <c r="CG3844" s="171"/>
      <c r="CH3844" s="171"/>
      <c r="CI3844" s="171"/>
      <c r="CJ3844" s="171"/>
      <c r="CK3844" s="171"/>
      <c r="CL3844" s="171"/>
      <c r="CM3844" s="171"/>
      <c r="CN3844" s="171"/>
      <c r="CO3844" s="171"/>
      <c r="CP3844" s="171"/>
      <c r="CQ3844" s="171"/>
      <c r="CR3844" s="171"/>
      <c r="CS3844" s="171"/>
      <c r="CT3844" s="171"/>
      <c r="CU3844" s="171"/>
      <c r="CV3844" s="171"/>
      <c r="CW3844" s="171"/>
      <c r="CX3844" s="171"/>
      <c r="CY3844" s="171"/>
      <c r="CZ3844" s="171"/>
      <c r="DA3844" s="171"/>
      <c r="DB3844" s="171"/>
      <c r="DC3844" s="171"/>
      <c r="DD3844" s="171"/>
      <c r="DE3844" s="171"/>
      <c r="DF3844" s="171"/>
      <c r="DG3844" s="171"/>
      <c r="DH3844" s="171"/>
      <c r="DI3844" s="171"/>
      <c r="DJ3844" s="171"/>
      <c r="DK3844" s="171"/>
      <c r="DL3844" s="171"/>
      <c r="DM3844" s="171"/>
      <c r="DN3844" s="171"/>
      <c r="DO3844" s="171"/>
      <c r="DP3844" s="171"/>
      <c r="DQ3844" s="171"/>
      <c r="DR3844" s="171"/>
      <c r="DS3844" s="171"/>
      <c r="DT3844" s="171"/>
      <c r="DU3844" s="171"/>
      <c r="DV3844" s="171"/>
      <c r="DW3844" s="171"/>
      <c r="DX3844" s="171"/>
      <c r="DY3844" s="171"/>
      <c r="DZ3844" s="171"/>
      <c r="EA3844" s="171"/>
      <c r="EB3844" s="171"/>
      <c r="EC3844" s="171"/>
      <c r="ED3844" s="171"/>
      <c r="EE3844" s="171"/>
      <c r="EF3844" s="171"/>
      <c r="EG3844" s="171"/>
      <c r="EH3844" s="171"/>
      <c r="EI3844" s="171"/>
      <c r="EJ3844" s="171"/>
      <c r="EK3844" s="171"/>
      <c r="EL3844" s="171"/>
      <c r="EM3844" s="171"/>
      <c r="EN3844" s="171"/>
    </row>
    <row r="3845" spans="43:144" ht="15" x14ac:dyDescent="0.25">
      <c r="AQ3845" s="171"/>
      <c r="AR3845"/>
      <c r="AS3845"/>
      <c r="AT3845"/>
      <c r="AU3845"/>
      <c r="AV3845"/>
      <c r="AW3845"/>
      <c r="AX3845"/>
      <c r="AY3845"/>
      <c r="AZ3845"/>
      <c r="BA3845"/>
      <c r="BB3845"/>
      <c r="BC3845"/>
      <c r="BD3845"/>
      <c r="BE3845" s="171"/>
      <c r="BF3845" s="171"/>
      <c r="BG3845" s="171"/>
      <c r="BH3845" s="171"/>
      <c r="BI3845" s="171"/>
      <c r="BJ3845" s="171"/>
      <c r="BK3845" s="171"/>
      <c r="BL3845" s="171"/>
      <c r="BM3845" s="171"/>
      <c r="BN3845" s="171"/>
      <c r="BO3845" s="171"/>
      <c r="BP3845" s="171"/>
      <c r="BQ3845" s="171"/>
      <c r="BR3845" s="171"/>
      <c r="BS3845" s="171"/>
      <c r="BT3845" s="171"/>
      <c r="BU3845" s="171"/>
      <c r="BV3845" s="171"/>
      <c r="BW3845" s="171"/>
      <c r="BX3845" s="171"/>
      <c r="BY3845" s="171"/>
      <c r="BZ3845" s="171"/>
      <c r="CA3845" s="171"/>
      <c r="CB3845" s="171"/>
      <c r="CC3845" s="171"/>
      <c r="CD3845" s="171"/>
      <c r="CE3845" s="171"/>
      <c r="CF3845" s="171"/>
      <c r="CG3845" s="171"/>
      <c r="CH3845" s="171"/>
      <c r="CI3845" s="171"/>
      <c r="CJ3845" s="171"/>
      <c r="CK3845" s="171"/>
      <c r="CL3845" s="171"/>
      <c r="CM3845" s="171"/>
      <c r="CN3845" s="171"/>
      <c r="CO3845" s="171"/>
      <c r="CP3845" s="171"/>
      <c r="CQ3845" s="171"/>
      <c r="CR3845" s="171"/>
      <c r="CS3845" s="171"/>
      <c r="CT3845" s="171"/>
      <c r="CU3845" s="171"/>
      <c r="CV3845" s="171"/>
      <c r="CW3845" s="171"/>
      <c r="CX3845" s="171"/>
      <c r="CY3845" s="171"/>
      <c r="CZ3845" s="171"/>
      <c r="DA3845" s="171"/>
      <c r="DB3845" s="171"/>
      <c r="DC3845" s="171"/>
      <c r="DD3845" s="171"/>
      <c r="DE3845" s="171"/>
      <c r="DF3845" s="171"/>
      <c r="DG3845" s="171"/>
      <c r="DH3845" s="171"/>
      <c r="DI3845" s="171"/>
      <c r="DJ3845" s="171"/>
      <c r="DK3845" s="171"/>
      <c r="DL3845" s="171"/>
      <c r="DM3845" s="171"/>
      <c r="DN3845" s="171"/>
      <c r="DO3845" s="171"/>
      <c r="DP3845" s="171"/>
      <c r="DQ3845" s="171"/>
      <c r="DR3845" s="171"/>
      <c r="DS3845" s="171"/>
      <c r="DT3845" s="171"/>
      <c r="DU3845" s="171"/>
      <c r="DV3845" s="171"/>
      <c r="DW3845" s="171"/>
      <c r="DX3845" s="171"/>
      <c r="DY3845" s="171"/>
      <c r="DZ3845" s="171"/>
      <c r="EA3845" s="171"/>
      <c r="EB3845" s="171"/>
      <c r="EC3845" s="171"/>
      <c r="ED3845" s="171"/>
      <c r="EE3845" s="171"/>
      <c r="EF3845" s="171"/>
      <c r="EG3845" s="171"/>
      <c r="EH3845" s="171"/>
      <c r="EI3845" s="171"/>
      <c r="EJ3845" s="171"/>
      <c r="EK3845" s="171"/>
      <c r="EL3845" s="171"/>
      <c r="EM3845" s="171"/>
      <c r="EN3845" s="171"/>
    </row>
    <row r="3846" spans="43:144" ht="15" x14ac:dyDescent="0.25">
      <c r="AQ3846" s="171"/>
      <c r="AR3846"/>
      <c r="AS3846"/>
      <c r="AT3846"/>
      <c r="AU3846"/>
      <c r="AV3846"/>
      <c r="AW3846"/>
      <c r="AX3846"/>
      <c r="AY3846"/>
      <c r="AZ3846"/>
      <c r="BA3846"/>
      <c r="BB3846"/>
      <c r="BC3846"/>
      <c r="BD3846"/>
      <c r="BE3846" s="171"/>
      <c r="BF3846" s="171"/>
      <c r="BG3846" s="171"/>
      <c r="BH3846" s="171"/>
      <c r="BI3846" s="171"/>
      <c r="BJ3846" s="171"/>
      <c r="BK3846" s="171"/>
      <c r="BL3846" s="171"/>
      <c r="BM3846" s="171"/>
      <c r="BN3846" s="171"/>
      <c r="BO3846" s="171"/>
      <c r="BP3846" s="171"/>
      <c r="BQ3846" s="171"/>
      <c r="BR3846" s="171"/>
      <c r="BS3846" s="171"/>
      <c r="BT3846" s="171"/>
      <c r="BU3846" s="171"/>
      <c r="BV3846" s="171"/>
      <c r="BW3846" s="171"/>
      <c r="BX3846" s="171"/>
      <c r="BY3846" s="171"/>
      <c r="BZ3846" s="171"/>
      <c r="CA3846" s="171"/>
      <c r="CB3846" s="171"/>
      <c r="CC3846" s="171"/>
      <c r="CD3846" s="171"/>
      <c r="CE3846" s="171"/>
      <c r="CF3846" s="171"/>
      <c r="CG3846" s="171"/>
      <c r="CH3846" s="171"/>
      <c r="CI3846" s="171"/>
      <c r="CJ3846" s="171"/>
      <c r="CK3846" s="171"/>
      <c r="CL3846" s="171"/>
      <c r="CM3846" s="171"/>
      <c r="CN3846" s="171"/>
      <c r="CO3846" s="171"/>
      <c r="CP3846" s="171"/>
      <c r="CQ3846" s="171"/>
      <c r="CR3846" s="171"/>
      <c r="CS3846" s="171"/>
      <c r="CT3846" s="171"/>
      <c r="CU3846" s="171"/>
      <c r="CV3846" s="171"/>
      <c r="CW3846" s="171"/>
      <c r="CX3846" s="171"/>
      <c r="CY3846" s="171"/>
      <c r="CZ3846" s="171"/>
      <c r="DA3846" s="171"/>
      <c r="DB3846" s="171"/>
      <c r="DC3846" s="171"/>
      <c r="DD3846" s="171"/>
      <c r="DE3846" s="171"/>
      <c r="DF3846" s="171"/>
      <c r="DG3846" s="171"/>
      <c r="DH3846" s="171"/>
      <c r="DI3846" s="171"/>
      <c r="DJ3846" s="171"/>
      <c r="DK3846" s="171"/>
      <c r="DL3846" s="171"/>
      <c r="DM3846" s="171"/>
      <c r="DN3846" s="171"/>
      <c r="DO3846" s="171"/>
      <c r="DP3846" s="171"/>
      <c r="DQ3846" s="171"/>
      <c r="DR3846" s="171"/>
      <c r="DS3846" s="171"/>
      <c r="DT3846" s="171"/>
      <c r="DU3846" s="171"/>
      <c r="DV3846" s="171"/>
      <c r="DW3846" s="171"/>
      <c r="DX3846" s="171"/>
      <c r="DY3846" s="171"/>
      <c r="DZ3846" s="171"/>
      <c r="EA3846" s="171"/>
      <c r="EB3846" s="171"/>
      <c r="EC3846" s="171"/>
      <c r="ED3846" s="171"/>
      <c r="EE3846" s="171"/>
      <c r="EF3846" s="171"/>
      <c r="EG3846" s="171"/>
      <c r="EH3846" s="171"/>
      <c r="EI3846" s="171"/>
      <c r="EJ3846" s="171"/>
      <c r="EK3846" s="171"/>
      <c r="EL3846" s="171"/>
      <c r="EM3846" s="171"/>
      <c r="EN3846" s="171"/>
    </row>
    <row r="3847" spans="43:144" ht="15" x14ac:dyDescent="0.25">
      <c r="AQ3847" s="171"/>
      <c r="AR3847"/>
      <c r="AS3847"/>
      <c r="AT3847"/>
      <c r="AU3847"/>
      <c r="AV3847"/>
      <c r="AW3847"/>
      <c r="AX3847"/>
      <c r="AY3847"/>
      <c r="AZ3847"/>
      <c r="BA3847"/>
      <c r="BB3847"/>
      <c r="BC3847"/>
      <c r="BD3847"/>
      <c r="BE3847" s="171"/>
      <c r="BF3847" s="171"/>
      <c r="BG3847" s="171"/>
      <c r="BH3847" s="171"/>
      <c r="BI3847" s="171"/>
      <c r="BJ3847" s="171"/>
      <c r="BK3847" s="171"/>
      <c r="BL3847" s="171"/>
      <c r="BM3847" s="171"/>
      <c r="BN3847" s="171"/>
      <c r="BO3847" s="171"/>
      <c r="BP3847" s="171"/>
      <c r="BQ3847" s="171"/>
      <c r="BR3847" s="171"/>
      <c r="BS3847" s="171"/>
      <c r="BT3847" s="171"/>
      <c r="BU3847" s="171"/>
      <c r="BV3847" s="171"/>
      <c r="BW3847" s="171"/>
      <c r="BX3847" s="171"/>
      <c r="BY3847" s="171"/>
      <c r="BZ3847" s="171"/>
      <c r="CA3847" s="171"/>
      <c r="CB3847" s="171"/>
      <c r="CC3847" s="171"/>
      <c r="CD3847" s="171"/>
      <c r="CE3847" s="171"/>
      <c r="CF3847" s="171"/>
      <c r="CG3847" s="171"/>
      <c r="CH3847" s="171"/>
      <c r="CI3847" s="171"/>
      <c r="CJ3847" s="171"/>
      <c r="CK3847" s="171"/>
      <c r="CL3847" s="171"/>
      <c r="CM3847" s="171"/>
      <c r="CN3847" s="171"/>
      <c r="CO3847" s="171"/>
      <c r="CP3847" s="171"/>
      <c r="CQ3847" s="171"/>
      <c r="CR3847" s="171"/>
      <c r="CS3847" s="171"/>
      <c r="CT3847" s="171"/>
      <c r="CU3847" s="171"/>
      <c r="CV3847" s="171"/>
      <c r="CW3847" s="171"/>
      <c r="CX3847" s="171"/>
      <c r="CY3847" s="171"/>
      <c r="CZ3847" s="171"/>
      <c r="DA3847" s="171"/>
      <c r="DB3847" s="171"/>
      <c r="DC3847" s="171"/>
      <c r="DD3847" s="171"/>
      <c r="DE3847" s="171"/>
      <c r="DF3847" s="171"/>
      <c r="DG3847" s="171"/>
      <c r="DH3847" s="171"/>
      <c r="DI3847" s="171"/>
      <c r="DJ3847" s="171"/>
      <c r="DK3847" s="171"/>
      <c r="DL3847" s="171"/>
      <c r="DM3847" s="171"/>
      <c r="DN3847" s="171"/>
      <c r="DO3847" s="171"/>
      <c r="DP3847" s="171"/>
      <c r="DQ3847" s="171"/>
      <c r="DR3847" s="171"/>
      <c r="DS3847" s="171"/>
      <c r="DT3847" s="171"/>
      <c r="DU3847" s="171"/>
      <c r="DV3847" s="171"/>
      <c r="DW3847" s="171"/>
      <c r="DX3847" s="171"/>
      <c r="DY3847" s="171"/>
      <c r="DZ3847" s="171"/>
      <c r="EA3847" s="171"/>
      <c r="EB3847" s="171"/>
      <c r="EC3847" s="171"/>
      <c r="ED3847" s="171"/>
      <c r="EE3847" s="171"/>
      <c r="EF3847" s="171"/>
      <c r="EG3847" s="171"/>
      <c r="EH3847" s="171"/>
      <c r="EI3847" s="171"/>
      <c r="EJ3847" s="171"/>
      <c r="EK3847" s="171"/>
      <c r="EL3847" s="171"/>
      <c r="EM3847" s="171"/>
      <c r="EN3847" s="171"/>
    </row>
    <row r="3848" spans="43:144" ht="15" x14ac:dyDescent="0.25">
      <c r="AQ3848" s="171"/>
      <c r="AR3848"/>
      <c r="AS3848"/>
      <c r="AT3848"/>
      <c r="AU3848"/>
      <c r="AV3848"/>
      <c r="AW3848"/>
      <c r="AX3848"/>
      <c r="AY3848"/>
      <c r="AZ3848"/>
      <c r="BA3848"/>
      <c r="BB3848"/>
      <c r="BC3848"/>
      <c r="BD3848"/>
      <c r="BE3848" s="171"/>
      <c r="BF3848" s="171"/>
      <c r="BG3848" s="171"/>
      <c r="BH3848" s="171"/>
      <c r="BI3848" s="171"/>
      <c r="BJ3848" s="171"/>
      <c r="BK3848" s="171"/>
      <c r="BL3848" s="171"/>
      <c r="BM3848" s="171"/>
      <c r="BN3848" s="171"/>
      <c r="BO3848" s="171"/>
      <c r="BP3848" s="171"/>
      <c r="BQ3848" s="171"/>
      <c r="BR3848" s="171"/>
      <c r="BS3848" s="171"/>
      <c r="BT3848" s="171"/>
      <c r="BU3848" s="171"/>
      <c r="BV3848" s="171"/>
      <c r="BW3848" s="171"/>
      <c r="BX3848" s="171"/>
      <c r="BY3848" s="171"/>
      <c r="BZ3848" s="171"/>
      <c r="CA3848" s="171"/>
      <c r="CB3848" s="171"/>
      <c r="CC3848" s="171"/>
      <c r="CD3848" s="171"/>
      <c r="CE3848" s="171"/>
      <c r="CF3848" s="171"/>
      <c r="CG3848" s="171"/>
      <c r="CH3848" s="171"/>
      <c r="CI3848" s="171"/>
      <c r="CJ3848" s="171"/>
      <c r="CK3848" s="171"/>
      <c r="CL3848" s="171"/>
      <c r="CM3848" s="171"/>
      <c r="CN3848" s="171"/>
      <c r="CO3848" s="171"/>
      <c r="CP3848" s="171"/>
      <c r="CQ3848" s="171"/>
      <c r="CR3848" s="171"/>
      <c r="CS3848" s="171"/>
      <c r="CT3848" s="171"/>
      <c r="CU3848" s="171"/>
      <c r="CV3848" s="171"/>
      <c r="CW3848" s="171"/>
      <c r="CX3848" s="171"/>
      <c r="CY3848" s="171"/>
      <c r="CZ3848" s="171"/>
      <c r="DA3848" s="171"/>
      <c r="DB3848" s="171"/>
      <c r="DC3848" s="171"/>
      <c r="DD3848" s="171"/>
      <c r="DE3848" s="171"/>
      <c r="DF3848" s="171"/>
      <c r="DG3848" s="171"/>
      <c r="DH3848" s="171"/>
      <c r="DI3848" s="171"/>
      <c r="DJ3848" s="171"/>
      <c r="DK3848" s="171"/>
      <c r="DL3848" s="171"/>
      <c r="DM3848" s="171"/>
      <c r="DN3848" s="171"/>
      <c r="DO3848" s="171"/>
      <c r="DP3848" s="171"/>
      <c r="DQ3848" s="171"/>
      <c r="DR3848" s="171"/>
      <c r="DS3848" s="171"/>
      <c r="DT3848" s="171"/>
      <c r="DU3848" s="171"/>
      <c r="DV3848" s="171"/>
      <c r="DW3848" s="171"/>
      <c r="DX3848" s="171"/>
      <c r="DY3848" s="171"/>
      <c r="DZ3848" s="171"/>
      <c r="EA3848" s="171"/>
      <c r="EB3848" s="171"/>
      <c r="EC3848" s="171"/>
      <c r="ED3848" s="171"/>
      <c r="EE3848" s="171"/>
      <c r="EF3848" s="171"/>
      <c r="EG3848" s="171"/>
      <c r="EH3848" s="171"/>
      <c r="EI3848" s="171"/>
      <c r="EJ3848" s="171"/>
      <c r="EK3848" s="171"/>
      <c r="EL3848" s="171"/>
      <c r="EM3848" s="171"/>
      <c r="EN3848" s="171"/>
    </row>
    <row r="3849" spans="43:144" ht="15" x14ac:dyDescent="0.25">
      <c r="AQ3849" s="171"/>
      <c r="AR3849"/>
      <c r="AS3849"/>
      <c r="AT3849"/>
      <c r="AU3849"/>
      <c r="AV3849"/>
      <c r="AW3849"/>
      <c r="AX3849"/>
      <c r="AY3849"/>
      <c r="AZ3849"/>
      <c r="BA3849"/>
      <c r="BB3849"/>
      <c r="BC3849"/>
      <c r="BD3849"/>
      <c r="BE3849" s="171"/>
      <c r="BF3849" s="171"/>
      <c r="BG3849" s="171"/>
      <c r="BH3849" s="171"/>
      <c r="BI3849" s="171"/>
      <c r="BJ3849" s="171"/>
      <c r="BK3849" s="171"/>
      <c r="BL3849" s="171"/>
      <c r="BM3849" s="171"/>
      <c r="BN3849" s="171"/>
      <c r="BO3849" s="171"/>
      <c r="BP3849" s="171"/>
      <c r="BQ3849" s="171"/>
      <c r="BR3849" s="171"/>
      <c r="BS3849" s="171"/>
      <c r="BT3849" s="171"/>
      <c r="BU3849" s="171"/>
      <c r="BV3849" s="171"/>
      <c r="BW3849" s="171"/>
      <c r="BX3849" s="171"/>
      <c r="BY3849" s="171"/>
      <c r="BZ3849" s="171"/>
      <c r="CA3849" s="171"/>
      <c r="CB3849" s="171"/>
      <c r="CC3849" s="171"/>
      <c r="CD3849" s="171"/>
      <c r="CE3849" s="171"/>
      <c r="CF3849" s="171"/>
      <c r="CG3849" s="171"/>
      <c r="CH3849" s="171"/>
      <c r="CI3849" s="171"/>
      <c r="CJ3849" s="171"/>
      <c r="CK3849" s="171"/>
      <c r="CL3849" s="171"/>
      <c r="CM3849" s="171"/>
      <c r="CN3849" s="171"/>
      <c r="CO3849" s="171"/>
      <c r="CP3849" s="171"/>
      <c r="CQ3849" s="171"/>
      <c r="CR3849" s="171"/>
      <c r="CS3849" s="171"/>
      <c r="CT3849" s="171"/>
      <c r="CU3849" s="171"/>
      <c r="CV3849" s="171"/>
      <c r="CW3849" s="171"/>
      <c r="CX3849" s="171"/>
      <c r="CY3849" s="171"/>
      <c r="CZ3849" s="171"/>
      <c r="DA3849" s="171"/>
      <c r="DB3849" s="171"/>
      <c r="DC3849" s="171"/>
      <c r="DD3849" s="171"/>
      <c r="DE3849" s="171"/>
      <c r="DF3849" s="171"/>
      <c r="DG3849" s="171"/>
      <c r="DH3849" s="171"/>
      <c r="DI3849" s="171"/>
      <c r="DJ3849" s="171"/>
      <c r="DK3849" s="171"/>
      <c r="DL3849" s="171"/>
      <c r="DM3849" s="171"/>
      <c r="DN3849" s="171"/>
      <c r="DO3849" s="171"/>
      <c r="DP3849" s="171"/>
      <c r="DQ3849" s="171"/>
      <c r="DR3849" s="171"/>
      <c r="DS3849" s="171"/>
      <c r="DT3849" s="171"/>
      <c r="DU3849" s="171"/>
      <c r="DV3849" s="171"/>
      <c r="DW3849" s="171"/>
      <c r="DX3849" s="171"/>
      <c r="DY3849" s="171"/>
      <c r="DZ3849" s="171"/>
      <c r="EA3849" s="171"/>
      <c r="EB3849" s="171"/>
      <c r="EC3849" s="171"/>
      <c r="ED3849" s="171"/>
      <c r="EE3849" s="171"/>
      <c r="EF3849" s="171"/>
      <c r="EG3849" s="171"/>
      <c r="EH3849" s="171"/>
      <c r="EI3849" s="171"/>
      <c r="EJ3849" s="171"/>
      <c r="EK3849" s="171"/>
      <c r="EL3849" s="171"/>
      <c r="EM3849" s="171"/>
      <c r="EN3849" s="171"/>
    </row>
    <row r="3850" spans="43:144" ht="15" x14ac:dyDescent="0.25">
      <c r="AQ3850" s="171"/>
      <c r="AR3850"/>
      <c r="AS3850"/>
      <c r="AT3850"/>
      <c r="AU3850"/>
      <c r="AV3850"/>
      <c r="AW3850"/>
      <c r="AX3850"/>
      <c r="AY3850"/>
      <c r="AZ3850"/>
      <c r="BA3850"/>
      <c r="BB3850"/>
      <c r="BC3850"/>
      <c r="BD3850"/>
      <c r="BE3850" s="171"/>
      <c r="BF3850" s="171"/>
      <c r="BG3850" s="171"/>
      <c r="BH3850" s="171"/>
      <c r="BI3850" s="171"/>
      <c r="BJ3850" s="171"/>
      <c r="BK3850" s="171"/>
      <c r="BL3850" s="171"/>
      <c r="BM3850" s="171"/>
      <c r="BN3850" s="171"/>
      <c r="BO3850" s="171"/>
      <c r="BP3850" s="171"/>
      <c r="BQ3850" s="171"/>
      <c r="BR3850" s="171"/>
      <c r="BS3850" s="171"/>
      <c r="BT3850" s="171"/>
      <c r="BU3850" s="171"/>
      <c r="BV3850" s="171"/>
      <c r="BW3850" s="171"/>
      <c r="BX3850" s="171"/>
      <c r="BY3850" s="171"/>
      <c r="BZ3850" s="171"/>
      <c r="CA3850" s="171"/>
      <c r="CB3850" s="171"/>
      <c r="CC3850" s="171"/>
      <c r="CD3850" s="171"/>
      <c r="CE3850" s="171"/>
      <c r="CF3850" s="171"/>
      <c r="CG3850" s="171"/>
      <c r="CH3850" s="171"/>
      <c r="CI3850" s="171"/>
      <c r="CJ3850" s="171"/>
      <c r="CK3850" s="171"/>
      <c r="CL3850" s="171"/>
      <c r="CM3850" s="171"/>
      <c r="CN3850" s="171"/>
      <c r="CO3850" s="171"/>
      <c r="CP3850" s="171"/>
      <c r="CQ3850" s="171"/>
      <c r="CR3850" s="171"/>
      <c r="CS3850" s="171"/>
      <c r="CT3850" s="171"/>
      <c r="CU3850" s="171"/>
      <c r="CV3850" s="171"/>
      <c r="CW3850" s="171"/>
      <c r="CX3850" s="171"/>
      <c r="CY3850" s="171"/>
      <c r="CZ3850" s="171"/>
      <c r="DA3850" s="171"/>
      <c r="DB3850" s="171"/>
      <c r="DC3850" s="171"/>
      <c r="DD3850" s="171"/>
      <c r="DE3850" s="171"/>
      <c r="DF3850" s="171"/>
      <c r="DG3850" s="171"/>
      <c r="DH3850" s="171"/>
      <c r="DI3850" s="171"/>
      <c r="DJ3850" s="171"/>
      <c r="DK3850" s="171"/>
      <c r="DL3850" s="171"/>
      <c r="DM3850" s="171"/>
      <c r="DN3850" s="171"/>
      <c r="DO3850" s="171"/>
      <c r="DP3850" s="171"/>
      <c r="DQ3850" s="171"/>
      <c r="DR3850" s="171"/>
      <c r="DS3850" s="171"/>
      <c r="DT3850" s="171"/>
      <c r="DU3850" s="171"/>
      <c r="DV3850" s="171"/>
      <c r="DW3850" s="171"/>
      <c r="DX3850" s="171"/>
      <c r="DY3850" s="171"/>
      <c r="DZ3850" s="171"/>
      <c r="EA3850" s="171"/>
      <c r="EB3850" s="171"/>
      <c r="EC3850" s="171"/>
      <c r="ED3850" s="171"/>
      <c r="EE3850" s="171"/>
      <c r="EF3850" s="171"/>
      <c r="EG3850" s="171"/>
      <c r="EH3850" s="171"/>
      <c r="EI3850" s="171"/>
      <c r="EJ3850" s="171"/>
      <c r="EK3850" s="171"/>
      <c r="EL3850" s="171"/>
      <c r="EM3850" s="171"/>
      <c r="EN3850" s="171"/>
    </row>
    <row r="3851" spans="43:144" ht="15" x14ac:dyDescent="0.25">
      <c r="AQ3851" s="171"/>
      <c r="AR3851"/>
      <c r="AS3851"/>
      <c r="AT3851"/>
      <c r="AU3851"/>
      <c r="AV3851"/>
      <c r="AW3851"/>
      <c r="AX3851"/>
      <c r="AY3851"/>
      <c r="AZ3851"/>
      <c r="BA3851"/>
      <c r="BB3851"/>
      <c r="BC3851"/>
      <c r="BD3851"/>
      <c r="BE3851" s="171"/>
      <c r="BF3851" s="171"/>
      <c r="BG3851" s="171"/>
      <c r="BH3851" s="171"/>
      <c r="BI3851" s="171"/>
      <c r="BJ3851" s="171"/>
      <c r="BK3851" s="171"/>
      <c r="BL3851" s="171"/>
      <c r="BM3851" s="171"/>
      <c r="BN3851" s="171"/>
      <c r="BO3851" s="171"/>
      <c r="BP3851" s="171"/>
      <c r="BQ3851" s="171"/>
      <c r="BR3851" s="171"/>
      <c r="BS3851" s="171"/>
      <c r="BT3851" s="171"/>
      <c r="BU3851" s="171"/>
      <c r="BV3851" s="171"/>
      <c r="BW3851" s="171"/>
      <c r="BX3851" s="171"/>
      <c r="BY3851" s="171"/>
      <c r="BZ3851" s="171"/>
      <c r="CA3851" s="171"/>
      <c r="CB3851" s="171"/>
      <c r="CC3851" s="171"/>
      <c r="CD3851" s="171"/>
      <c r="CE3851" s="171"/>
      <c r="CF3851" s="171"/>
      <c r="CG3851" s="171"/>
      <c r="CH3851" s="171"/>
      <c r="CI3851" s="171"/>
      <c r="CJ3851" s="171"/>
      <c r="CK3851" s="171"/>
      <c r="CL3851" s="171"/>
      <c r="CM3851" s="171"/>
      <c r="CN3851" s="171"/>
      <c r="CO3851" s="171"/>
      <c r="CP3851" s="171"/>
      <c r="CQ3851" s="171"/>
      <c r="CR3851" s="171"/>
      <c r="CS3851" s="171"/>
      <c r="CT3851" s="171"/>
      <c r="CU3851" s="171"/>
      <c r="CV3851" s="171"/>
      <c r="CW3851" s="171"/>
      <c r="CX3851" s="171"/>
      <c r="CY3851" s="171"/>
      <c r="CZ3851" s="171"/>
      <c r="DA3851" s="171"/>
      <c r="DB3851" s="171"/>
      <c r="DC3851" s="171"/>
      <c r="DD3851" s="171"/>
      <c r="DE3851" s="171"/>
      <c r="DF3851" s="171"/>
      <c r="DG3851" s="171"/>
      <c r="DH3851" s="171"/>
      <c r="DI3851" s="171"/>
      <c r="DJ3851" s="171"/>
      <c r="DK3851" s="171"/>
      <c r="DL3851" s="171"/>
      <c r="DM3851" s="171"/>
      <c r="DN3851" s="171"/>
      <c r="DO3851" s="171"/>
      <c r="DP3851" s="171"/>
      <c r="DQ3851" s="171"/>
      <c r="DR3851" s="171"/>
      <c r="DS3851" s="171"/>
      <c r="DT3851" s="171"/>
      <c r="DU3851" s="171"/>
      <c r="DV3851" s="171"/>
      <c r="DW3851" s="171"/>
      <c r="DX3851" s="171"/>
      <c r="DY3851" s="171"/>
      <c r="DZ3851" s="171"/>
      <c r="EA3851" s="171"/>
      <c r="EB3851" s="171"/>
      <c r="EC3851" s="171"/>
      <c r="ED3851" s="171"/>
      <c r="EE3851" s="171"/>
      <c r="EF3851" s="171"/>
      <c r="EG3851" s="171"/>
      <c r="EH3851" s="171"/>
      <c r="EI3851" s="171"/>
      <c r="EJ3851" s="171"/>
      <c r="EK3851" s="171"/>
      <c r="EL3851" s="171"/>
      <c r="EM3851" s="171"/>
      <c r="EN3851" s="171"/>
    </row>
    <row r="3852" spans="43:144" ht="15" x14ac:dyDescent="0.25">
      <c r="AQ3852" s="171"/>
      <c r="AR3852"/>
      <c r="AS3852"/>
      <c r="AT3852"/>
      <c r="AU3852"/>
      <c r="AV3852"/>
      <c r="AW3852"/>
      <c r="AX3852"/>
      <c r="AY3852"/>
      <c r="AZ3852"/>
      <c r="BA3852"/>
      <c r="BB3852"/>
      <c r="BC3852"/>
      <c r="BD3852"/>
      <c r="BE3852" s="171"/>
      <c r="BF3852" s="171"/>
      <c r="BG3852" s="171"/>
      <c r="BH3852" s="171"/>
      <c r="BI3852" s="171"/>
      <c r="BJ3852" s="171"/>
      <c r="BK3852" s="171"/>
      <c r="BL3852" s="171"/>
      <c r="BM3852" s="171"/>
      <c r="BN3852" s="171"/>
      <c r="BO3852" s="171"/>
      <c r="BP3852" s="171"/>
      <c r="BQ3852" s="171"/>
      <c r="BR3852" s="171"/>
      <c r="BS3852" s="171"/>
      <c r="BT3852" s="171"/>
      <c r="BU3852" s="171"/>
      <c r="BV3852" s="171"/>
      <c r="BW3852" s="171"/>
      <c r="BX3852" s="171"/>
      <c r="BY3852" s="171"/>
      <c r="BZ3852" s="171"/>
      <c r="CA3852" s="171"/>
      <c r="CB3852" s="171"/>
      <c r="CC3852" s="171"/>
      <c r="CD3852" s="171"/>
      <c r="CE3852" s="171"/>
      <c r="CF3852" s="171"/>
      <c r="CG3852" s="171"/>
      <c r="CH3852" s="171"/>
      <c r="CI3852" s="171"/>
      <c r="CJ3852" s="171"/>
      <c r="CK3852" s="171"/>
      <c r="CL3852" s="171"/>
      <c r="CM3852" s="171"/>
      <c r="CN3852" s="171"/>
      <c r="CO3852" s="171"/>
      <c r="CP3852" s="171"/>
      <c r="CQ3852" s="171"/>
      <c r="CR3852" s="171"/>
      <c r="CS3852" s="171"/>
      <c r="CT3852" s="171"/>
      <c r="CU3852" s="171"/>
      <c r="CV3852" s="171"/>
      <c r="CW3852" s="171"/>
      <c r="CX3852" s="171"/>
      <c r="CY3852" s="171"/>
      <c r="CZ3852" s="171"/>
      <c r="DA3852" s="171"/>
      <c r="DB3852" s="171"/>
      <c r="DC3852" s="171"/>
      <c r="DD3852" s="171"/>
      <c r="DE3852" s="171"/>
      <c r="DF3852" s="171"/>
      <c r="DG3852" s="171"/>
      <c r="DH3852" s="171"/>
      <c r="DI3852" s="171"/>
      <c r="DJ3852" s="171"/>
      <c r="DK3852" s="171"/>
      <c r="DL3852" s="171"/>
      <c r="DM3852" s="171"/>
      <c r="DN3852" s="171"/>
      <c r="DO3852" s="171"/>
      <c r="DP3852" s="171"/>
      <c r="DQ3852" s="171"/>
      <c r="DR3852" s="171"/>
      <c r="DS3852" s="171"/>
      <c r="DT3852" s="171"/>
      <c r="DU3852" s="171"/>
      <c r="DV3852" s="171"/>
      <c r="DW3852" s="171"/>
      <c r="DX3852" s="171"/>
      <c r="DY3852" s="171"/>
      <c r="DZ3852" s="171"/>
      <c r="EA3852" s="171"/>
      <c r="EB3852" s="171"/>
      <c r="EC3852" s="171"/>
      <c r="ED3852" s="171"/>
      <c r="EE3852" s="171"/>
      <c r="EF3852" s="171"/>
      <c r="EG3852" s="171"/>
      <c r="EH3852" s="171"/>
      <c r="EI3852" s="171"/>
      <c r="EJ3852" s="171"/>
      <c r="EK3852" s="171"/>
      <c r="EL3852" s="171"/>
      <c r="EM3852" s="171"/>
      <c r="EN3852" s="171"/>
    </row>
    <row r="3853" spans="43:144" ht="15" x14ac:dyDescent="0.25">
      <c r="AQ3853" s="171"/>
      <c r="AR3853"/>
      <c r="AS3853"/>
      <c r="AT3853"/>
      <c r="AU3853"/>
      <c r="AV3853"/>
      <c r="AW3853"/>
      <c r="AX3853"/>
      <c r="AY3853"/>
      <c r="AZ3853"/>
      <c r="BA3853"/>
      <c r="BB3853"/>
      <c r="BC3853"/>
      <c r="BD3853"/>
      <c r="BE3853" s="171"/>
      <c r="BF3853" s="171"/>
      <c r="BG3853" s="171"/>
      <c r="BH3853" s="171"/>
      <c r="BI3853" s="171"/>
      <c r="BJ3853" s="171"/>
      <c r="BK3853" s="171"/>
      <c r="BL3853" s="171"/>
      <c r="BM3853" s="171"/>
      <c r="BN3853" s="171"/>
      <c r="BO3853" s="171"/>
      <c r="BP3853" s="171"/>
      <c r="BQ3853" s="171"/>
      <c r="BR3853" s="171"/>
      <c r="BS3853" s="171"/>
      <c r="BT3853" s="171"/>
      <c r="BU3853" s="171"/>
      <c r="BV3853" s="171"/>
      <c r="BW3853" s="171"/>
      <c r="BX3853" s="171"/>
      <c r="BY3853" s="171"/>
      <c r="BZ3853" s="171"/>
      <c r="CA3853" s="171"/>
      <c r="CB3853" s="171"/>
      <c r="CC3853" s="171"/>
      <c r="CD3853" s="171"/>
      <c r="CE3853" s="171"/>
      <c r="CF3853" s="171"/>
      <c r="CG3853" s="171"/>
      <c r="CH3853" s="171"/>
      <c r="CI3853" s="171"/>
      <c r="CJ3853" s="171"/>
      <c r="CK3853" s="171"/>
      <c r="CL3853" s="171"/>
      <c r="CM3853" s="171"/>
      <c r="CN3853" s="171"/>
      <c r="CO3853" s="171"/>
      <c r="CP3853" s="171"/>
      <c r="CQ3853" s="171"/>
      <c r="CR3853" s="171"/>
      <c r="CS3853" s="171"/>
      <c r="CT3853" s="171"/>
      <c r="CU3853" s="171"/>
      <c r="CV3853" s="171"/>
      <c r="CW3853" s="171"/>
      <c r="CX3853" s="171"/>
      <c r="CY3853" s="171"/>
      <c r="CZ3853" s="171"/>
      <c r="DA3853" s="171"/>
      <c r="DB3853" s="171"/>
      <c r="DC3853" s="171"/>
      <c r="DD3853" s="171"/>
      <c r="DE3853" s="171"/>
      <c r="DF3853" s="171"/>
      <c r="DG3853" s="171"/>
      <c r="DH3853" s="171"/>
      <c r="DI3853" s="171"/>
      <c r="DJ3853" s="171"/>
      <c r="DK3853" s="171"/>
      <c r="DL3853" s="171"/>
      <c r="DM3853" s="171"/>
      <c r="DN3853" s="171"/>
      <c r="DO3853" s="171"/>
      <c r="DP3853" s="171"/>
      <c r="DQ3853" s="171"/>
      <c r="DR3853" s="171"/>
      <c r="DS3853" s="171"/>
      <c r="DT3853" s="171"/>
      <c r="DU3853" s="171"/>
      <c r="DV3853" s="171"/>
      <c r="DW3853" s="171"/>
      <c r="DX3853" s="171"/>
      <c r="DY3853" s="171"/>
      <c r="DZ3853" s="171"/>
      <c r="EA3853" s="171"/>
      <c r="EB3853" s="171"/>
      <c r="EC3853" s="171"/>
      <c r="ED3853" s="171"/>
      <c r="EE3853" s="171"/>
      <c r="EF3853" s="171"/>
      <c r="EG3853" s="171"/>
      <c r="EH3853" s="171"/>
      <c r="EI3853" s="171"/>
      <c r="EJ3853" s="171"/>
      <c r="EK3853" s="171"/>
      <c r="EL3853" s="171"/>
      <c r="EM3853" s="171"/>
      <c r="EN3853" s="171"/>
    </row>
    <row r="3854" spans="43:144" ht="15" x14ac:dyDescent="0.25">
      <c r="AQ3854" s="171"/>
      <c r="AR3854"/>
      <c r="AS3854"/>
      <c r="AT3854"/>
      <c r="AU3854"/>
      <c r="AV3854"/>
      <c r="AW3854"/>
      <c r="AX3854"/>
      <c r="AY3854"/>
      <c r="AZ3854"/>
      <c r="BA3854"/>
      <c r="BB3854"/>
      <c r="BC3854"/>
      <c r="BD3854"/>
      <c r="BE3854" s="171"/>
      <c r="BF3854" s="171"/>
      <c r="BG3854" s="171"/>
      <c r="BH3854" s="171"/>
      <c r="BI3854" s="171"/>
      <c r="BJ3854" s="171"/>
      <c r="BK3854" s="171"/>
      <c r="BL3854" s="171"/>
      <c r="BM3854" s="171"/>
      <c r="BN3854" s="171"/>
      <c r="BO3854" s="171"/>
      <c r="BP3854" s="171"/>
      <c r="BQ3854" s="171"/>
      <c r="BR3854" s="171"/>
      <c r="BS3854" s="171"/>
      <c r="BT3854" s="171"/>
      <c r="BU3854" s="171"/>
      <c r="BV3854" s="171"/>
      <c r="BW3854" s="171"/>
      <c r="BX3854" s="171"/>
      <c r="BY3854" s="171"/>
      <c r="BZ3854" s="171"/>
      <c r="CA3854" s="171"/>
      <c r="CB3854" s="171"/>
      <c r="CC3854" s="171"/>
      <c r="CD3854" s="171"/>
      <c r="CE3854" s="171"/>
      <c r="CF3854" s="171"/>
      <c r="CG3854" s="171"/>
      <c r="CH3854" s="171"/>
      <c r="CI3854" s="171"/>
      <c r="CJ3854" s="171"/>
      <c r="CK3854" s="171"/>
      <c r="CL3854" s="171"/>
      <c r="CM3854" s="171"/>
      <c r="CN3854" s="171"/>
      <c r="CO3854" s="171"/>
      <c r="CP3854" s="171"/>
      <c r="CQ3854" s="171"/>
      <c r="CR3854" s="171"/>
      <c r="CS3854" s="171"/>
      <c r="CT3854" s="171"/>
      <c r="CU3854" s="171"/>
      <c r="CV3854" s="171"/>
      <c r="CW3854" s="171"/>
      <c r="CX3854" s="171"/>
      <c r="CY3854" s="171"/>
      <c r="CZ3854" s="171"/>
      <c r="DA3854" s="171"/>
      <c r="DB3854" s="171"/>
      <c r="DC3854" s="171"/>
      <c r="DD3854" s="171"/>
      <c r="DE3854" s="171"/>
      <c r="DF3854" s="171"/>
      <c r="DG3854" s="171"/>
      <c r="DH3854" s="171"/>
      <c r="DI3854" s="171"/>
      <c r="DJ3854" s="171"/>
      <c r="DK3854" s="171"/>
      <c r="DL3854" s="171"/>
      <c r="DM3854" s="171"/>
      <c r="DN3854" s="171"/>
      <c r="DO3854" s="171"/>
      <c r="DP3854" s="171"/>
      <c r="DQ3854" s="171"/>
      <c r="DR3854" s="171"/>
      <c r="DS3854" s="171"/>
      <c r="DT3854" s="171"/>
      <c r="DU3854" s="171"/>
      <c r="DV3854" s="171"/>
      <c r="DW3854" s="171"/>
      <c r="DX3854" s="171"/>
      <c r="DY3854" s="171"/>
      <c r="DZ3854" s="171"/>
      <c r="EA3854" s="171"/>
      <c r="EB3854" s="171"/>
      <c r="EC3854" s="171"/>
      <c r="ED3854" s="171"/>
      <c r="EE3854" s="171"/>
      <c r="EF3854" s="171"/>
      <c r="EG3854" s="171"/>
      <c r="EH3854" s="171"/>
      <c r="EI3854" s="171"/>
      <c r="EJ3854" s="171"/>
      <c r="EK3854" s="171"/>
      <c r="EL3854" s="171"/>
      <c r="EM3854" s="171"/>
      <c r="EN3854" s="171"/>
    </row>
    <row r="3855" spans="43:144" ht="15" x14ac:dyDescent="0.25">
      <c r="AQ3855" s="171"/>
      <c r="AR3855"/>
      <c r="AS3855"/>
      <c r="AT3855"/>
      <c r="AU3855"/>
      <c r="AV3855"/>
      <c r="AW3855"/>
      <c r="AX3855"/>
      <c r="AY3855"/>
      <c r="AZ3855"/>
      <c r="BA3855"/>
      <c r="BB3855"/>
      <c r="BC3855"/>
      <c r="BD3855"/>
      <c r="BE3855" s="171"/>
      <c r="BF3855" s="171"/>
      <c r="BG3855" s="171"/>
      <c r="BH3855" s="171"/>
      <c r="BI3855" s="171"/>
      <c r="BJ3855" s="171"/>
      <c r="BK3855" s="171"/>
      <c r="BL3855" s="171"/>
      <c r="BM3855" s="171"/>
      <c r="BN3855" s="171"/>
      <c r="BO3855" s="171"/>
      <c r="BP3855" s="171"/>
      <c r="BQ3855" s="171"/>
      <c r="BR3855" s="171"/>
      <c r="BS3855" s="171"/>
      <c r="BT3855" s="171"/>
      <c r="BU3855" s="171"/>
      <c r="BV3855" s="171"/>
      <c r="BW3855" s="171"/>
      <c r="BX3855" s="171"/>
      <c r="BY3855" s="171"/>
      <c r="BZ3855" s="171"/>
      <c r="CA3855" s="171"/>
      <c r="CB3855" s="171"/>
      <c r="CC3855" s="171"/>
      <c r="CD3855" s="171"/>
      <c r="CE3855" s="171"/>
      <c r="CF3855" s="171"/>
      <c r="CG3855" s="171"/>
      <c r="CH3855" s="171"/>
      <c r="CI3855" s="171"/>
      <c r="CJ3855" s="171"/>
      <c r="CK3855" s="171"/>
      <c r="CL3855" s="171"/>
      <c r="CM3855" s="171"/>
      <c r="CN3855" s="171"/>
      <c r="CO3855" s="171"/>
      <c r="CP3855" s="171"/>
      <c r="CQ3855" s="171"/>
      <c r="CR3855" s="171"/>
      <c r="CS3855" s="171"/>
      <c r="CT3855" s="171"/>
      <c r="CU3855" s="171"/>
      <c r="CV3855" s="171"/>
      <c r="CW3855" s="171"/>
      <c r="CX3855" s="171"/>
      <c r="CY3855" s="171"/>
      <c r="CZ3855" s="171"/>
      <c r="DA3855" s="171"/>
      <c r="DB3855" s="171"/>
      <c r="DC3855" s="171"/>
      <c r="DD3855" s="171"/>
      <c r="DE3855" s="171"/>
      <c r="DF3855" s="171"/>
      <c r="DG3855" s="171"/>
      <c r="DH3855" s="171"/>
      <c r="DI3855" s="171"/>
      <c r="DJ3855" s="171"/>
      <c r="DK3855" s="171"/>
      <c r="DL3855" s="171"/>
      <c r="DM3855" s="171"/>
      <c r="DN3855" s="171"/>
      <c r="DO3855" s="171"/>
      <c r="DP3855" s="171"/>
      <c r="DQ3855" s="171"/>
      <c r="DR3855" s="171"/>
      <c r="DS3855" s="171"/>
      <c r="DT3855" s="171"/>
      <c r="DU3855" s="171"/>
      <c r="DV3855" s="171"/>
      <c r="DW3855" s="171"/>
      <c r="DX3855" s="171"/>
      <c r="DY3855" s="171"/>
      <c r="DZ3855" s="171"/>
      <c r="EA3855" s="171"/>
      <c r="EB3855" s="171"/>
      <c r="EC3855" s="171"/>
      <c r="ED3855" s="171"/>
      <c r="EE3855" s="171"/>
      <c r="EF3855" s="171"/>
      <c r="EG3855" s="171"/>
      <c r="EH3855" s="171"/>
      <c r="EI3855" s="171"/>
      <c r="EJ3855" s="171"/>
      <c r="EK3855" s="171"/>
      <c r="EL3855" s="171"/>
      <c r="EM3855" s="171"/>
      <c r="EN3855" s="171"/>
    </row>
    <row r="3856" spans="43:144" ht="15" x14ac:dyDescent="0.25">
      <c r="AQ3856" s="171"/>
      <c r="AR3856"/>
      <c r="AS3856"/>
      <c r="AT3856"/>
      <c r="AU3856"/>
      <c r="AV3856"/>
      <c r="AW3856"/>
      <c r="AX3856"/>
      <c r="AY3856"/>
      <c r="AZ3856"/>
      <c r="BA3856"/>
      <c r="BB3856"/>
      <c r="BC3856"/>
      <c r="BD3856"/>
      <c r="BE3856" s="171"/>
      <c r="BF3856" s="171"/>
      <c r="BG3856" s="171"/>
      <c r="BH3856" s="171"/>
      <c r="BI3856" s="171"/>
      <c r="BJ3856" s="171"/>
      <c r="BK3856" s="171"/>
      <c r="BL3856" s="171"/>
      <c r="BM3856" s="171"/>
      <c r="BN3856" s="171"/>
      <c r="BO3856" s="171"/>
      <c r="BP3856" s="171"/>
      <c r="BQ3856" s="171"/>
      <c r="BR3856" s="171"/>
      <c r="BS3856" s="171"/>
      <c r="BT3856" s="171"/>
      <c r="BU3856" s="171"/>
      <c r="BV3856" s="171"/>
      <c r="BW3856" s="171"/>
      <c r="BX3856" s="171"/>
      <c r="BY3856" s="171"/>
      <c r="BZ3856" s="171"/>
      <c r="CA3856" s="171"/>
      <c r="CB3856" s="171"/>
      <c r="CC3856" s="171"/>
      <c r="CD3856" s="171"/>
      <c r="CE3856" s="171"/>
      <c r="CF3856" s="171"/>
      <c r="CG3856" s="171"/>
      <c r="CH3856" s="171"/>
      <c r="CI3856" s="171"/>
      <c r="CJ3856" s="171"/>
      <c r="CK3856" s="171"/>
      <c r="CL3856" s="171"/>
      <c r="CM3856" s="171"/>
      <c r="CN3856" s="171"/>
      <c r="CO3856" s="171"/>
      <c r="CP3856" s="171"/>
      <c r="CQ3856" s="171"/>
      <c r="CR3856" s="171"/>
      <c r="CS3856" s="171"/>
      <c r="CT3856" s="171"/>
      <c r="CU3856" s="171"/>
      <c r="CV3856" s="171"/>
      <c r="CW3856" s="171"/>
      <c r="CX3856" s="171"/>
      <c r="CY3856" s="171"/>
      <c r="CZ3856" s="171"/>
      <c r="DA3856" s="171"/>
      <c r="DB3856" s="171"/>
      <c r="DC3856" s="171"/>
      <c r="DD3856" s="171"/>
      <c r="DE3856" s="171"/>
      <c r="DF3856" s="171"/>
      <c r="DG3856" s="171"/>
      <c r="DH3856" s="171"/>
      <c r="DI3856" s="171"/>
      <c r="DJ3856" s="171"/>
      <c r="DK3856" s="171"/>
      <c r="DL3856" s="171"/>
      <c r="DM3856" s="171"/>
      <c r="DN3856" s="171"/>
      <c r="DO3856" s="171"/>
      <c r="DP3856" s="171"/>
      <c r="DQ3856" s="171"/>
      <c r="DR3856" s="171"/>
      <c r="DS3856" s="171"/>
      <c r="DT3856" s="171"/>
      <c r="DU3856" s="171"/>
      <c r="DV3856" s="171"/>
      <c r="DW3856" s="171"/>
      <c r="DX3856" s="171"/>
      <c r="DY3856" s="171"/>
      <c r="DZ3856" s="171"/>
      <c r="EA3856" s="171"/>
      <c r="EB3856" s="171"/>
      <c r="EC3856" s="171"/>
      <c r="ED3856" s="171"/>
      <c r="EE3856" s="171"/>
      <c r="EF3856" s="171"/>
      <c r="EG3856" s="171"/>
      <c r="EH3856" s="171"/>
      <c r="EI3856" s="171"/>
      <c r="EJ3856" s="171"/>
      <c r="EK3856" s="171"/>
      <c r="EL3856" s="171"/>
      <c r="EM3856" s="171"/>
      <c r="EN3856" s="171"/>
    </row>
    <row r="3857" spans="43:144" ht="15" x14ac:dyDescent="0.25">
      <c r="AQ3857" s="171"/>
      <c r="AR3857"/>
      <c r="AS3857"/>
      <c r="AT3857"/>
      <c r="AU3857"/>
      <c r="AV3857"/>
      <c r="AW3857"/>
      <c r="AX3857"/>
      <c r="AY3857"/>
      <c r="AZ3857"/>
      <c r="BA3857"/>
      <c r="BB3857"/>
      <c r="BC3857"/>
      <c r="BD3857"/>
      <c r="BE3857" s="171"/>
      <c r="BF3857" s="171"/>
      <c r="BG3857" s="171"/>
      <c r="BH3857" s="171"/>
      <c r="BI3857" s="171"/>
      <c r="BJ3857" s="171"/>
      <c r="BK3857" s="171"/>
      <c r="BL3857" s="171"/>
      <c r="BM3857" s="171"/>
      <c r="BN3857" s="171"/>
      <c r="BO3857" s="171"/>
      <c r="BP3857" s="171"/>
      <c r="BQ3857" s="171"/>
      <c r="BR3857" s="171"/>
      <c r="BS3857" s="171"/>
      <c r="BT3857" s="171"/>
      <c r="BU3857" s="171"/>
      <c r="BV3857" s="171"/>
      <c r="BW3857" s="171"/>
      <c r="BX3857" s="171"/>
      <c r="BY3857" s="171"/>
      <c r="BZ3857" s="171"/>
      <c r="CA3857" s="171"/>
      <c r="CB3857" s="171"/>
      <c r="CC3857" s="171"/>
      <c r="CD3857" s="171"/>
      <c r="CE3857" s="171"/>
      <c r="CF3857" s="171"/>
      <c r="CG3857" s="171"/>
      <c r="CH3857" s="171"/>
      <c r="CI3857" s="171"/>
      <c r="CJ3857" s="171"/>
      <c r="CK3857" s="171"/>
      <c r="CL3857" s="171"/>
      <c r="CM3857" s="171"/>
      <c r="CN3857" s="171"/>
      <c r="CO3857" s="171"/>
      <c r="CP3857" s="171"/>
      <c r="CQ3857" s="171"/>
      <c r="CR3857" s="171"/>
      <c r="CS3857" s="171"/>
      <c r="CT3857" s="171"/>
      <c r="CU3857" s="171"/>
      <c r="CV3857" s="171"/>
      <c r="CW3857" s="171"/>
      <c r="CX3857" s="171"/>
      <c r="CY3857" s="171"/>
      <c r="CZ3857" s="171"/>
      <c r="DA3857" s="171"/>
      <c r="DB3857" s="171"/>
      <c r="DC3857" s="171"/>
      <c r="DD3857" s="171"/>
      <c r="DE3857" s="171"/>
      <c r="DF3857" s="171"/>
      <c r="DG3857" s="171"/>
      <c r="DH3857" s="171"/>
      <c r="DI3857" s="171"/>
      <c r="DJ3857" s="171"/>
      <c r="DK3857" s="171"/>
      <c r="DL3857" s="171"/>
      <c r="DM3857" s="171"/>
      <c r="DN3857" s="171"/>
      <c r="DO3857" s="171"/>
      <c r="DP3857" s="171"/>
      <c r="DQ3857" s="171"/>
      <c r="DR3857" s="171"/>
      <c r="DS3857" s="171"/>
      <c r="DT3857" s="171"/>
      <c r="DU3857" s="171"/>
      <c r="DV3857" s="171"/>
      <c r="DW3857" s="171"/>
      <c r="DX3857" s="171"/>
      <c r="DY3857" s="171"/>
      <c r="DZ3857" s="171"/>
      <c r="EA3857" s="171"/>
      <c r="EB3857" s="171"/>
      <c r="EC3857" s="171"/>
      <c r="ED3857" s="171"/>
      <c r="EE3857" s="171"/>
      <c r="EF3857" s="171"/>
      <c r="EG3857" s="171"/>
      <c r="EH3857" s="171"/>
      <c r="EI3857" s="171"/>
      <c r="EJ3857" s="171"/>
      <c r="EK3857" s="171"/>
      <c r="EL3857" s="171"/>
      <c r="EM3857" s="171"/>
      <c r="EN3857" s="171"/>
    </row>
    <row r="3858" spans="43:144" ht="15" x14ac:dyDescent="0.25">
      <c r="AQ3858" s="171"/>
      <c r="AR3858"/>
      <c r="AS3858"/>
      <c r="AT3858"/>
      <c r="AU3858"/>
      <c r="AV3858"/>
      <c r="AW3858"/>
      <c r="AX3858"/>
      <c r="AY3858"/>
      <c r="AZ3858"/>
      <c r="BA3858"/>
      <c r="BB3858"/>
      <c r="BC3858"/>
      <c r="BD3858"/>
      <c r="BE3858" s="171"/>
      <c r="BF3858" s="171"/>
      <c r="BG3858" s="171"/>
      <c r="BH3858" s="171"/>
      <c r="BI3858" s="171"/>
      <c r="BJ3858" s="171"/>
      <c r="BK3858" s="171"/>
      <c r="BL3858" s="171"/>
      <c r="BM3858" s="171"/>
      <c r="BN3858" s="171"/>
      <c r="BO3858" s="171"/>
      <c r="BP3858" s="171"/>
      <c r="BQ3858" s="171"/>
      <c r="BR3858" s="171"/>
      <c r="BS3858" s="171"/>
      <c r="BT3858" s="171"/>
      <c r="BU3858" s="171"/>
      <c r="BV3858" s="171"/>
      <c r="BW3858" s="171"/>
      <c r="BX3858" s="171"/>
      <c r="BY3858" s="171"/>
      <c r="BZ3858" s="171"/>
      <c r="CA3858" s="171"/>
      <c r="CB3858" s="171"/>
      <c r="CC3858" s="171"/>
      <c r="CD3858" s="171"/>
      <c r="CE3858" s="171"/>
      <c r="CF3858" s="171"/>
      <c r="CG3858" s="171"/>
      <c r="CH3858" s="171"/>
      <c r="CI3858" s="171"/>
      <c r="CJ3858" s="171"/>
      <c r="CK3858" s="171"/>
      <c r="CL3858" s="171"/>
      <c r="CM3858" s="171"/>
      <c r="CN3858" s="171"/>
      <c r="CO3858" s="171"/>
      <c r="CP3858" s="171"/>
      <c r="CQ3858" s="171"/>
      <c r="CR3858" s="171"/>
      <c r="CS3858" s="171"/>
      <c r="CT3858" s="171"/>
      <c r="CU3858" s="171"/>
      <c r="CV3858" s="171"/>
      <c r="CW3858" s="171"/>
      <c r="CX3858" s="171"/>
      <c r="CY3858" s="171"/>
      <c r="CZ3858" s="171"/>
      <c r="DA3858" s="171"/>
      <c r="DB3858" s="171"/>
      <c r="DC3858" s="171"/>
      <c r="DD3858" s="171"/>
      <c r="DE3858" s="171"/>
      <c r="DF3858" s="171"/>
      <c r="DG3858" s="171"/>
      <c r="DH3858" s="171"/>
      <c r="DI3858" s="171"/>
      <c r="DJ3858" s="171"/>
      <c r="DK3858" s="171"/>
      <c r="DL3858" s="171"/>
      <c r="DM3858" s="171"/>
      <c r="DN3858" s="171"/>
      <c r="DO3858" s="171"/>
      <c r="DP3858" s="171"/>
      <c r="DQ3858" s="171"/>
      <c r="DR3858" s="171"/>
      <c r="DS3858" s="171"/>
      <c r="DT3858" s="171"/>
      <c r="DU3858" s="171"/>
      <c r="DV3858" s="171"/>
      <c r="DW3858" s="171"/>
      <c r="DX3858" s="171"/>
      <c r="DY3858" s="171"/>
      <c r="DZ3858" s="171"/>
      <c r="EA3858" s="171"/>
      <c r="EB3858" s="171"/>
      <c r="EC3858" s="171"/>
      <c r="ED3858" s="171"/>
      <c r="EE3858" s="171"/>
      <c r="EF3858" s="171"/>
      <c r="EG3858" s="171"/>
      <c r="EH3858" s="171"/>
      <c r="EI3858" s="171"/>
      <c r="EJ3858" s="171"/>
      <c r="EK3858" s="171"/>
      <c r="EL3858" s="171"/>
      <c r="EM3858" s="171"/>
      <c r="EN3858" s="171"/>
    </row>
    <row r="3859" spans="43:144" ht="15" x14ac:dyDescent="0.25">
      <c r="AQ3859" s="171"/>
      <c r="AR3859"/>
      <c r="AS3859"/>
      <c r="AT3859"/>
      <c r="AU3859"/>
      <c r="AV3859"/>
      <c r="AW3859"/>
      <c r="AX3859"/>
      <c r="AY3859"/>
      <c r="AZ3859"/>
      <c r="BA3859"/>
      <c r="BB3859"/>
      <c r="BC3859"/>
      <c r="BD3859"/>
      <c r="BE3859" s="171"/>
      <c r="BF3859" s="171"/>
      <c r="BG3859" s="171"/>
      <c r="BH3859" s="171"/>
      <c r="BI3859" s="171"/>
      <c r="BJ3859" s="171"/>
      <c r="BK3859" s="171"/>
      <c r="BL3859" s="171"/>
      <c r="BM3859" s="171"/>
      <c r="BN3859" s="171"/>
      <c r="BO3859" s="171"/>
      <c r="BP3859" s="171"/>
      <c r="BQ3859" s="171"/>
      <c r="BR3859" s="171"/>
      <c r="BS3859" s="171"/>
      <c r="BT3859" s="171"/>
      <c r="BU3859" s="171"/>
      <c r="BV3859" s="171"/>
      <c r="BW3859" s="171"/>
      <c r="BX3859" s="171"/>
      <c r="BY3859" s="171"/>
      <c r="BZ3859" s="171"/>
      <c r="CA3859" s="171"/>
      <c r="CB3859" s="171"/>
      <c r="CC3859" s="171"/>
      <c r="CD3859" s="171"/>
      <c r="CE3859" s="171"/>
      <c r="CF3859" s="171"/>
      <c r="CG3859" s="171"/>
      <c r="CH3859" s="171"/>
      <c r="CI3859" s="171"/>
      <c r="CJ3859" s="171"/>
      <c r="CK3859" s="171"/>
      <c r="CL3859" s="171"/>
      <c r="CM3859" s="171"/>
      <c r="CN3859" s="171"/>
      <c r="CO3859" s="171"/>
      <c r="CP3859" s="171"/>
      <c r="CQ3859" s="171"/>
      <c r="CR3859" s="171"/>
      <c r="CS3859" s="171"/>
      <c r="CT3859" s="171"/>
      <c r="CU3859" s="171"/>
      <c r="CV3859" s="171"/>
      <c r="CW3859" s="171"/>
      <c r="CX3859" s="171"/>
      <c r="CY3859" s="171"/>
      <c r="CZ3859" s="171"/>
      <c r="DA3859" s="171"/>
      <c r="DB3859" s="171"/>
      <c r="DC3859" s="171"/>
      <c r="DD3859" s="171"/>
      <c r="DE3859" s="171"/>
      <c r="DF3859" s="171"/>
      <c r="DG3859" s="171"/>
      <c r="DH3859" s="171"/>
      <c r="DI3859" s="171"/>
      <c r="DJ3859" s="171"/>
      <c r="DK3859" s="171"/>
      <c r="DL3859" s="171"/>
      <c r="DM3859" s="171"/>
      <c r="DN3859" s="171"/>
      <c r="DO3859" s="171"/>
      <c r="DP3859" s="171"/>
      <c r="DQ3859" s="171"/>
      <c r="DR3859" s="171"/>
      <c r="DS3859" s="171"/>
      <c r="DT3859" s="171"/>
      <c r="DU3859" s="171"/>
      <c r="DV3859" s="171"/>
      <c r="DW3859" s="171"/>
      <c r="DX3859" s="171"/>
      <c r="DY3859" s="171"/>
      <c r="DZ3859" s="171"/>
      <c r="EA3859" s="171"/>
      <c r="EB3859" s="171"/>
      <c r="EC3859" s="171"/>
      <c r="ED3859" s="171"/>
      <c r="EE3859" s="171"/>
      <c r="EF3859" s="171"/>
      <c r="EG3859" s="171"/>
      <c r="EH3859" s="171"/>
      <c r="EI3859" s="171"/>
      <c r="EJ3859" s="171"/>
      <c r="EK3859" s="171"/>
      <c r="EL3859" s="171"/>
      <c r="EM3859" s="171"/>
      <c r="EN3859" s="171"/>
    </row>
    <row r="3860" spans="43:144" ht="15" x14ac:dyDescent="0.25">
      <c r="AQ3860" s="171"/>
      <c r="AR3860"/>
      <c r="AS3860"/>
      <c r="AT3860"/>
      <c r="AU3860"/>
      <c r="AV3860"/>
      <c r="AW3860"/>
      <c r="AX3860"/>
      <c r="AY3860"/>
      <c r="AZ3860"/>
      <c r="BA3860"/>
      <c r="BB3860"/>
      <c r="BC3860"/>
      <c r="BD3860"/>
      <c r="BE3860" s="171"/>
      <c r="BF3860" s="171"/>
      <c r="BG3860" s="171"/>
      <c r="BH3860" s="171"/>
      <c r="BI3860" s="171"/>
      <c r="BJ3860" s="171"/>
      <c r="BK3860" s="171"/>
      <c r="BL3860" s="171"/>
      <c r="BM3860" s="171"/>
      <c r="BN3860" s="171"/>
      <c r="BO3860" s="171"/>
      <c r="BP3860" s="171"/>
      <c r="BQ3860" s="171"/>
      <c r="BR3860" s="171"/>
      <c r="BS3860" s="171"/>
      <c r="BT3860" s="171"/>
      <c r="BU3860" s="171"/>
      <c r="BV3860" s="171"/>
      <c r="BW3860" s="171"/>
      <c r="BX3860" s="171"/>
      <c r="BY3860" s="171"/>
      <c r="BZ3860" s="171"/>
      <c r="CA3860" s="171"/>
      <c r="CB3860" s="171"/>
      <c r="CC3860" s="171"/>
      <c r="CD3860" s="171"/>
      <c r="CE3860" s="171"/>
      <c r="CF3860" s="171"/>
      <c r="CG3860" s="171"/>
      <c r="CH3860" s="171"/>
      <c r="CI3860" s="171"/>
      <c r="CJ3860" s="171"/>
      <c r="CK3860" s="171"/>
      <c r="CL3860" s="171"/>
      <c r="CM3860" s="171"/>
      <c r="CN3860" s="171"/>
      <c r="CO3860" s="171"/>
      <c r="CP3860" s="171"/>
      <c r="CQ3860" s="171"/>
      <c r="CR3860" s="171"/>
      <c r="CS3860" s="171"/>
      <c r="CT3860" s="171"/>
      <c r="CU3860" s="171"/>
      <c r="CV3860" s="171"/>
      <c r="CW3860" s="171"/>
      <c r="CX3860" s="171"/>
      <c r="CY3860" s="171"/>
      <c r="CZ3860" s="171"/>
      <c r="DA3860" s="171"/>
      <c r="DB3860" s="171"/>
      <c r="DC3860" s="171"/>
      <c r="DD3860" s="171"/>
      <c r="DE3860" s="171"/>
      <c r="DF3860" s="171"/>
      <c r="DG3860" s="171"/>
      <c r="DH3860" s="171"/>
      <c r="DI3860" s="171"/>
      <c r="DJ3860" s="171"/>
      <c r="DK3860" s="171"/>
      <c r="DL3860" s="171"/>
      <c r="DM3860" s="171"/>
      <c r="DN3860" s="171"/>
      <c r="DO3860" s="171"/>
      <c r="DP3860" s="171"/>
      <c r="DQ3860" s="171"/>
      <c r="DR3860" s="171"/>
      <c r="DS3860" s="171"/>
      <c r="DT3860" s="171"/>
      <c r="DU3860" s="171"/>
      <c r="DV3860" s="171"/>
      <c r="DW3860" s="171"/>
      <c r="DX3860" s="171"/>
      <c r="DY3860" s="171"/>
      <c r="DZ3860" s="171"/>
      <c r="EA3860" s="171"/>
      <c r="EB3860" s="171"/>
      <c r="EC3860" s="171"/>
      <c r="ED3860" s="171"/>
      <c r="EE3860" s="171"/>
      <c r="EF3860" s="171"/>
      <c r="EG3860" s="171"/>
      <c r="EH3860" s="171"/>
      <c r="EI3860" s="171"/>
      <c r="EJ3860" s="171"/>
      <c r="EK3860" s="171"/>
      <c r="EL3860" s="171"/>
      <c r="EM3860" s="171"/>
      <c r="EN3860" s="171"/>
    </row>
    <row r="3861" spans="43:144" ht="15" x14ac:dyDescent="0.25">
      <c r="AQ3861" s="171"/>
      <c r="AR3861"/>
      <c r="AS3861"/>
      <c r="AT3861"/>
      <c r="AU3861"/>
      <c r="AV3861"/>
      <c r="AW3861"/>
      <c r="AX3861"/>
      <c r="AY3861"/>
      <c r="AZ3861"/>
      <c r="BA3861"/>
      <c r="BB3861"/>
      <c r="BC3861"/>
      <c r="BD3861"/>
      <c r="BE3861" s="171"/>
      <c r="BF3861" s="171"/>
      <c r="BG3861" s="171"/>
      <c r="BH3861" s="171"/>
      <c r="BI3861" s="171"/>
      <c r="BJ3861" s="171"/>
      <c r="BK3861" s="171"/>
      <c r="BL3861" s="171"/>
      <c r="BM3861" s="171"/>
      <c r="BN3861" s="171"/>
      <c r="BO3861" s="171"/>
      <c r="BP3861" s="171"/>
      <c r="BQ3861" s="171"/>
      <c r="BR3861" s="171"/>
      <c r="BS3861" s="171"/>
      <c r="BT3861" s="171"/>
      <c r="BU3861" s="171"/>
      <c r="BV3861" s="171"/>
      <c r="BW3861" s="171"/>
      <c r="BX3861" s="171"/>
      <c r="BY3861" s="171"/>
      <c r="BZ3861" s="171"/>
      <c r="CA3861" s="171"/>
      <c r="CB3861" s="171"/>
      <c r="CC3861" s="171"/>
      <c r="CD3861" s="171"/>
      <c r="CE3861" s="171"/>
      <c r="CF3861" s="171"/>
      <c r="CG3861" s="171"/>
      <c r="CH3861" s="171"/>
      <c r="CI3861" s="171"/>
      <c r="CJ3861" s="171"/>
      <c r="CK3861" s="171"/>
      <c r="CL3861" s="171"/>
      <c r="CM3861" s="171"/>
      <c r="CN3861" s="171"/>
      <c r="CO3861" s="171"/>
      <c r="CP3861" s="171"/>
      <c r="CQ3861" s="171"/>
      <c r="CR3861" s="171"/>
      <c r="CS3861" s="171"/>
      <c r="CT3861" s="171"/>
      <c r="CU3861" s="171"/>
      <c r="CV3861" s="171"/>
      <c r="CW3861" s="171"/>
      <c r="CX3861" s="171"/>
      <c r="CY3861" s="171"/>
      <c r="CZ3861" s="171"/>
      <c r="DA3861" s="171"/>
      <c r="DB3861" s="171"/>
      <c r="DC3861" s="171"/>
      <c r="DD3861" s="171"/>
      <c r="DE3861" s="171"/>
      <c r="DF3861" s="171"/>
      <c r="DG3861" s="171"/>
      <c r="DH3861" s="171"/>
      <c r="DI3861" s="171"/>
      <c r="DJ3861" s="171"/>
      <c r="DK3861" s="171"/>
      <c r="DL3861" s="171"/>
      <c r="DM3861" s="171"/>
      <c r="DN3861" s="171"/>
      <c r="DO3861" s="171"/>
      <c r="DP3861" s="171"/>
      <c r="DQ3861" s="171"/>
      <c r="DR3861" s="171"/>
      <c r="DS3861" s="171"/>
      <c r="DT3861" s="171"/>
      <c r="DU3861" s="171"/>
      <c r="DV3861" s="171"/>
      <c r="DW3861" s="171"/>
      <c r="DX3861" s="171"/>
      <c r="DY3861" s="171"/>
      <c r="DZ3861" s="171"/>
      <c r="EA3861" s="171"/>
      <c r="EB3861" s="171"/>
      <c r="EC3861" s="171"/>
      <c r="ED3861" s="171"/>
      <c r="EE3861" s="171"/>
      <c r="EF3861" s="171"/>
      <c r="EG3861" s="171"/>
      <c r="EH3861" s="171"/>
      <c r="EI3861" s="171"/>
      <c r="EJ3861" s="171"/>
      <c r="EK3861" s="171"/>
      <c r="EL3861" s="171"/>
      <c r="EM3861" s="171"/>
      <c r="EN3861" s="171"/>
    </row>
    <row r="3862" spans="43:144" ht="15" x14ac:dyDescent="0.25">
      <c r="AQ3862" s="171"/>
      <c r="AR3862"/>
      <c r="AS3862"/>
      <c r="AT3862"/>
      <c r="AU3862"/>
      <c r="AV3862"/>
      <c r="AW3862"/>
      <c r="AX3862"/>
      <c r="AY3862"/>
      <c r="AZ3862"/>
      <c r="BA3862"/>
      <c r="BB3862"/>
      <c r="BC3862"/>
      <c r="BD3862"/>
      <c r="BE3862" s="171"/>
      <c r="BF3862" s="171"/>
      <c r="BG3862" s="171"/>
      <c r="BH3862" s="171"/>
      <c r="BI3862" s="171"/>
      <c r="BJ3862" s="171"/>
      <c r="BK3862" s="171"/>
      <c r="BL3862" s="171"/>
      <c r="BM3862" s="171"/>
      <c r="BN3862" s="171"/>
      <c r="BO3862" s="171"/>
      <c r="BP3862" s="171"/>
      <c r="BQ3862" s="171"/>
      <c r="BR3862" s="171"/>
      <c r="BS3862" s="171"/>
      <c r="BT3862" s="171"/>
      <c r="BU3862" s="171"/>
      <c r="BV3862" s="171"/>
      <c r="BW3862" s="171"/>
      <c r="BX3862" s="171"/>
      <c r="BY3862" s="171"/>
      <c r="BZ3862" s="171"/>
      <c r="CA3862" s="171"/>
      <c r="CB3862" s="171"/>
      <c r="CC3862" s="171"/>
      <c r="CD3862" s="171"/>
      <c r="CE3862" s="171"/>
      <c r="CF3862" s="171"/>
      <c r="CG3862" s="171"/>
      <c r="CH3862" s="171"/>
      <c r="CI3862" s="171"/>
      <c r="CJ3862" s="171"/>
      <c r="CK3862" s="171"/>
      <c r="CL3862" s="171"/>
      <c r="CM3862" s="171"/>
      <c r="CN3862" s="171"/>
      <c r="CO3862" s="171"/>
      <c r="CP3862" s="171"/>
      <c r="CQ3862" s="171"/>
      <c r="CR3862" s="171"/>
      <c r="CS3862" s="171"/>
      <c r="CT3862" s="171"/>
      <c r="CU3862" s="171"/>
      <c r="CV3862" s="171"/>
      <c r="CW3862" s="171"/>
      <c r="CX3862" s="171"/>
      <c r="CY3862" s="171"/>
      <c r="CZ3862" s="171"/>
      <c r="DA3862" s="171"/>
      <c r="DB3862" s="171"/>
      <c r="DC3862" s="171"/>
      <c r="DD3862" s="171"/>
      <c r="DE3862" s="171"/>
      <c r="DF3862" s="171"/>
      <c r="DG3862" s="171"/>
      <c r="DH3862" s="171"/>
      <c r="DI3862" s="171"/>
      <c r="DJ3862" s="171"/>
      <c r="DK3862" s="171"/>
      <c r="DL3862" s="171"/>
      <c r="DM3862" s="171"/>
      <c r="DN3862" s="171"/>
      <c r="DO3862" s="171"/>
      <c r="DP3862" s="171"/>
      <c r="DQ3862" s="171"/>
      <c r="DR3862" s="171"/>
      <c r="DS3862" s="171"/>
      <c r="DT3862" s="171"/>
      <c r="DU3862" s="171"/>
      <c r="DV3862" s="171"/>
      <c r="DW3862" s="171"/>
      <c r="DX3862" s="171"/>
      <c r="DY3862" s="171"/>
      <c r="DZ3862" s="171"/>
      <c r="EA3862" s="171"/>
      <c r="EB3862" s="171"/>
      <c r="EC3862" s="171"/>
      <c r="ED3862" s="171"/>
      <c r="EE3862" s="171"/>
      <c r="EF3862" s="171"/>
      <c r="EG3862" s="171"/>
      <c r="EH3862" s="171"/>
      <c r="EI3862" s="171"/>
      <c r="EJ3862" s="171"/>
      <c r="EK3862" s="171"/>
      <c r="EL3862" s="171"/>
      <c r="EM3862" s="171"/>
      <c r="EN3862" s="171"/>
    </row>
    <row r="3863" spans="43:144" ht="15" x14ac:dyDescent="0.25">
      <c r="AQ3863" s="171"/>
      <c r="AR3863"/>
      <c r="AS3863"/>
      <c r="AT3863"/>
      <c r="AU3863"/>
      <c r="AV3863"/>
      <c r="AW3863"/>
      <c r="AX3863"/>
      <c r="AY3863"/>
      <c r="AZ3863"/>
      <c r="BA3863"/>
      <c r="BB3863"/>
      <c r="BC3863"/>
      <c r="BD3863"/>
      <c r="BE3863" s="171"/>
      <c r="BF3863" s="171"/>
      <c r="BG3863" s="171"/>
      <c r="BH3863" s="171"/>
      <c r="BI3863" s="171"/>
      <c r="BJ3863" s="171"/>
      <c r="BK3863" s="171"/>
      <c r="BL3863" s="171"/>
      <c r="BM3863" s="171"/>
      <c r="BN3863" s="171"/>
      <c r="BO3863" s="171"/>
      <c r="BP3863" s="171"/>
      <c r="BQ3863" s="171"/>
      <c r="BR3863" s="171"/>
      <c r="BS3863" s="171"/>
      <c r="BT3863" s="171"/>
      <c r="BU3863" s="171"/>
      <c r="BV3863" s="171"/>
      <c r="BW3863" s="171"/>
      <c r="BX3863" s="171"/>
      <c r="BY3863" s="171"/>
      <c r="BZ3863" s="171"/>
      <c r="CA3863" s="171"/>
      <c r="CB3863" s="171"/>
      <c r="CC3863" s="171"/>
      <c r="CD3863" s="171"/>
      <c r="CE3863" s="171"/>
      <c r="CF3863" s="171"/>
      <c r="CG3863" s="171"/>
      <c r="CH3863" s="171"/>
      <c r="CI3863" s="171"/>
      <c r="CJ3863" s="171"/>
      <c r="CK3863" s="171"/>
      <c r="CL3863" s="171"/>
      <c r="CM3863" s="171"/>
      <c r="CN3863" s="171"/>
      <c r="CO3863" s="171"/>
      <c r="CP3863" s="171"/>
      <c r="CQ3863" s="171"/>
      <c r="CR3863" s="171"/>
      <c r="CS3863" s="171"/>
      <c r="CT3863" s="171"/>
      <c r="CU3863" s="171"/>
      <c r="CV3863" s="171"/>
      <c r="CW3863" s="171"/>
      <c r="CX3863" s="171"/>
      <c r="CY3863" s="171"/>
      <c r="CZ3863" s="171"/>
      <c r="DA3863" s="171"/>
      <c r="DB3863" s="171"/>
      <c r="DC3863" s="171"/>
      <c r="DD3863" s="171"/>
      <c r="DE3863" s="171"/>
      <c r="DF3863" s="171"/>
      <c r="DG3863" s="171"/>
      <c r="DH3863" s="171"/>
      <c r="DI3863" s="171"/>
      <c r="DJ3863" s="171"/>
      <c r="DK3863" s="171"/>
      <c r="DL3863" s="171"/>
      <c r="DM3863" s="171"/>
      <c r="DN3863" s="171"/>
      <c r="DO3863" s="171"/>
      <c r="DP3863" s="171"/>
      <c r="DQ3863" s="171"/>
      <c r="DR3863" s="171"/>
      <c r="DS3863" s="171"/>
      <c r="DT3863" s="171"/>
      <c r="DU3863" s="171"/>
      <c r="DV3863" s="171"/>
      <c r="DW3863" s="171"/>
      <c r="DX3863" s="171"/>
      <c r="DY3863" s="171"/>
      <c r="DZ3863" s="171"/>
      <c r="EA3863" s="171"/>
      <c r="EB3863" s="171"/>
      <c r="EC3863" s="171"/>
      <c r="ED3863" s="171"/>
      <c r="EE3863" s="171"/>
      <c r="EF3863" s="171"/>
      <c r="EG3863" s="171"/>
      <c r="EH3863" s="171"/>
      <c r="EI3863" s="171"/>
      <c r="EJ3863" s="171"/>
      <c r="EK3863" s="171"/>
      <c r="EL3863" s="171"/>
      <c r="EM3863" s="171"/>
      <c r="EN3863" s="171"/>
    </row>
    <row r="3864" spans="43:144" ht="15" x14ac:dyDescent="0.25">
      <c r="AQ3864" s="171"/>
      <c r="AR3864"/>
      <c r="AS3864"/>
      <c r="AT3864"/>
      <c r="AU3864"/>
      <c r="AV3864"/>
      <c r="AW3864"/>
      <c r="AX3864"/>
      <c r="AY3864"/>
      <c r="AZ3864"/>
      <c r="BA3864"/>
      <c r="BB3864"/>
      <c r="BC3864"/>
      <c r="BD3864"/>
      <c r="BE3864" s="171"/>
      <c r="BF3864" s="171"/>
      <c r="BG3864" s="171"/>
      <c r="BH3864" s="171"/>
      <c r="BI3864" s="171"/>
      <c r="BJ3864" s="171"/>
      <c r="BK3864" s="171"/>
      <c r="BL3864" s="171"/>
      <c r="BM3864" s="171"/>
      <c r="BN3864" s="171"/>
      <c r="BO3864" s="171"/>
      <c r="BP3864" s="171"/>
      <c r="BQ3864" s="171"/>
      <c r="BR3864" s="171"/>
      <c r="BS3864" s="171"/>
      <c r="BT3864" s="171"/>
      <c r="BU3864" s="171"/>
      <c r="BV3864" s="171"/>
      <c r="BW3864" s="171"/>
      <c r="BX3864" s="171"/>
      <c r="BY3864" s="171"/>
      <c r="BZ3864" s="171"/>
      <c r="CA3864" s="171"/>
      <c r="CB3864" s="171"/>
      <c r="CC3864" s="171"/>
      <c r="CD3864" s="171"/>
      <c r="CE3864" s="171"/>
      <c r="CF3864" s="171"/>
      <c r="CG3864" s="171"/>
      <c r="CH3864" s="171"/>
      <c r="CI3864" s="171"/>
      <c r="CJ3864" s="171"/>
      <c r="CK3864" s="171"/>
      <c r="CL3864" s="171"/>
      <c r="CM3864" s="171"/>
      <c r="CN3864" s="171"/>
      <c r="CO3864" s="171"/>
      <c r="CP3864" s="171"/>
      <c r="CQ3864" s="171"/>
      <c r="CR3864" s="171"/>
      <c r="CS3864" s="171"/>
      <c r="CT3864" s="171"/>
      <c r="CU3864" s="171"/>
      <c r="CV3864" s="171"/>
      <c r="CW3864" s="171"/>
      <c r="CX3864" s="171"/>
      <c r="CY3864" s="171"/>
      <c r="CZ3864" s="171"/>
      <c r="DA3864" s="171"/>
      <c r="DB3864" s="171"/>
      <c r="DC3864" s="171"/>
      <c r="DD3864" s="171"/>
      <c r="DE3864" s="171"/>
      <c r="DF3864" s="171"/>
      <c r="DG3864" s="171"/>
      <c r="DH3864" s="171"/>
      <c r="DI3864" s="171"/>
      <c r="DJ3864" s="171"/>
      <c r="DK3864" s="171"/>
      <c r="DL3864" s="171"/>
      <c r="DM3864" s="171"/>
      <c r="DN3864" s="171"/>
      <c r="DO3864" s="171"/>
      <c r="DP3864" s="171"/>
      <c r="DQ3864" s="171"/>
      <c r="DR3864" s="171"/>
      <c r="DS3864" s="171"/>
      <c r="DT3864" s="171"/>
      <c r="DU3864" s="171"/>
      <c r="DV3864" s="171"/>
      <c r="DW3864" s="171"/>
      <c r="DX3864" s="171"/>
      <c r="DY3864" s="171"/>
      <c r="DZ3864" s="171"/>
      <c r="EA3864" s="171"/>
      <c r="EB3864" s="171"/>
      <c r="EC3864" s="171"/>
      <c r="ED3864" s="171"/>
      <c r="EE3864" s="171"/>
      <c r="EF3864" s="171"/>
      <c r="EG3864" s="171"/>
      <c r="EH3864" s="171"/>
      <c r="EI3864" s="171"/>
      <c r="EJ3864" s="171"/>
      <c r="EK3864" s="171"/>
      <c r="EL3864" s="171"/>
      <c r="EM3864" s="171"/>
      <c r="EN3864" s="171"/>
    </row>
    <row r="3865" spans="43:144" ht="15" x14ac:dyDescent="0.25">
      <c r="AQ3865" s="171"/>
      <c r="AR3865"/>
      <c r="AS3865"/>
      <c r="AT3865"/>
      <c r="AU3865"/>
      <c r="AV3865"/>
      <c r="AW3865"/>
      <c r="AX3865"/>
      <c r="AY3865"/>
      <c r="AZ3865"/>
      <c r="BA3865"/>
      <c r="BB3865"/>
      <c r="BC3865"/>
      <c r="BD3865"/>
      <c r="BE3865" s="171"/>
      <c r="BF3865" s="171"/>
      <c r="BG3865" s="171"/>
      <c r="BH3865" s="171"/>
      <c r="BI3865" s="171"/>
      <c r="BJ3865" s="171"/>
      <c r="BK3865" s="171"/>
      <c r="BL3865" s="171"/>
      <c r="BM3865" s="171"/>
      <c r="BN3865" s="171"/>
      <c r="BO3865" s="171"/>
      <c r="BP3865" s="171"/>
      <c r="BQ3865" s="171"/>
      <c r="BR3865" s="171"/>
      <c r="BS3865" s="171"/>
      <c r="BT3865" s="171"/>
      <c r="BU3865" s="171"/>
      <c r="BV3865" s="171"/>
      <c r="BW3865" s="171"/>
      <c r="BX3865" s="171"/>
      <c r="BY3865" s="171"/>
      <c r="BZ3865" s="171"/>
      <c r="CA3865" s="171"/>
      <c r="CB3865" s="171"/>
      <c r="CC3865" s="171"/>
      <c r="CD3865" s="171"/>
      <c r="CE3865" s="171"/>
      <c r="CF3865" s="171"/>
      <c r="CG3865" s="171"/>
      <c r="CH3865" s="171"/>
      <c r="CI3865" s="171"/>
      <c r="CJ3865" s="171"/>
      <c r="CK3865" s="171"/>
      <c r="CL3865" s="171"/>
      <c r="CM3865" s="171"/>
      <c r="CN3865" s="171"/>
      <c r="CO3865" s="171"/>
      <c r="CP3865" s="171"/>
      <c r="CQ3865" s="171"/>
      <c r="CR3865" s="171"/>
      <c r="CS3865" s="171"/>
      <c r="CT3865" s="171"/>
      <c r="CU3865" s="171"/>
      <c r="CV3865" s="171"/>
      <c r="CW3865" s="171"/>
      <c r="CX3865" s="171"/>
      <c r="CY3865" s="171"/>
      <c r="CZ3865" s="171"/>
      <c r="DA3865" s="171"/>
      <c r="DB3865" s="171"/>
      <c r="DC3865" s="171"/>
      <c r="DD3865" s="171"/>
      <c r="DE3865" s="171"/>
      <c r="DF3865" s="171"/>
      <c r="DG3865" s="171"/>
      <c r="DH3865" s="171"/>
      <c r="DI3865" s="171"/>
      <c r="DJ3865" s="171"/>
      <c r="DK3865" s="171"/>
      <c r="DL3865" s="171"/>
      <c r="DM3865" s="171"/>
      <c r="DN3865" s="171"/>
      <c r="DO3865" s="171"/>
      <c r="DP3865" s="171"/>
      <c r="DQ3865" s="171"/>
      <c r="DR3865" s="171"/>
      <c r="DS3865" s="171"/>
      <c r="DT3865" s="171"/>
      <c r="DU3865" s="171"/>
      <c r="DV3865" s="171"/>
      <c r="DW3865" s="171"/>
      <c r="DX3865" s="171"/>
      <c r="DY3865" s="171"/>
      <c r="DZ3865" s="171"/>
      <c r="EA3865" s="171"/>
      <c r="EB3865" s="171"/>
      <c r="EC3865" s="171"/>
      <c r="ED3865" s="171"/>
      <c r="EE3865" s="171"/>
      <c r="EF3865" s="171"/>
      <c r="EG3865" s="171"/>
      <c r="EH3865" s="171"/>
      <c r="EI3865" s="171"/>
      <c r="EJ3865" s="171"/>
      <c r="EK3865" s="171"/>
      <c r="EL3865" s="171"/>
      <c r="EM3865" s="171"/>
      <c r="EN3865" s="171"/>
    </row>
    <row r="3866" spans="43:144" ht="15" x14ac:dyDescent="0.25">
      <c r="AQ3866" s="171"/>
      <c r="AR3866"/>
      <c r="AS3866"/>
      <c r="AT3866"/>
      <c r="AU3866"/>
      <c r="AV3866"/>
      <c r="AW3866"/>
      <c r="AX3866"/>
      <c r="AY3866"/>
      <c r="AZ3866"/>
      <c r="BA3866"/>
      <c r="BB3866"/>
      <c r="BC3866"/>
      <c r="BD3866"/>
      <c r="BE3866" s="171"/>
      <c r="BF3866" s="171"/>
      <c r="BG3866" s="171"/>
      <c r="BH3866" s="171"/>
      <c r="BI3866" s="171"/>
      <c r="BJ3866" s="171"/>
      <c r="BK3866" s="171"/>
      <c r="BL3866" s="171"/>
      <c r="BM3866" s="171"/>
      <c r="BN3866" s="171"/>
      <c r="BO3866" s="171"/>
      <c r="BP3866" s="171"/>
      <c r="BQ3866" s="171"/>
      <c r="BR3866" s="171"/>
      <c r="BS3866" s="171"/>
      <c r="BT3866" s="171"/>
      <c r="BU3866" s="171"/>
      <c r="BV3866" s="171"/>
      <c r="BW3866" s="171"/>
      <c r="BX3866" s="171"/>
      <c r="BY3866" s="171"/>
      <c r="BZ3866" s="171"/>
      <c r="CA3866" s="171"/>
      <c r="CB3866" s="171"/>
      <c r="CC3866" s="171"/>
      <c r="CD3866" s="171"/>
      <c r="CE3866" s="171"/>
      <c r="CF3866" s="171"/>
      <c r="CG3866" s="171"/>
      <c r="CH3866" s="171"/>
      <c r="CI3866" s="171"/>
      <c r="CJ3866" s="171"/>
      <c r="CK3866" s="171"/>
      <c r="CL3866" s="171"/>
      <c r="CM3866" s="171"/>
      <c r="CN3866" s="171"/>
      <c r="CO3866" s="171"/>
      <c r="CP3866" s="171"/>
      <c r="CQ3866" s="171"/>
      <c r="CR3866" s="171"/>
      <c r="CS3866" s="171"/>
      <c r="CT3866" s="171"/>
      <c r="CU3866" s="171"/>
      <c r="CV3866" s="171"/>
      <c r="CW3866" s="171"/>
      <c r="CX3866" s="171"/>
      <c r="CY3866" s="171"/>
      <c r="CZ3866" s="171"/>
      <c r="DA3866" s="171"/>
      <c r="DB3866" s="171"/>
      <c r="DC3866" s="171"/>
      <c r="DD3866" s="171"/>
      <c r="DE3866" s="171"/>
      <c r="DF3866" s="171"/>
      <c r="DG3866" s="171"/>
      <c r="DH3866" s="171"/>
      <c r="DI3866" s="171"/>
      <c r="DJ3866" s="171"/>
      <c r="DK3866" s="171"/>
      <c r="DL3866" s="171"/>
      <c r="DM3866" s="171"/>
      <c r="DN3866" s="171"/>
      <c r="DO3866" s="171"/>
      <c r="DP3866" s="171"/>
      <c r="DQ3866" s="171"/>
      <c r="DR3866" s="171"/>
      <c r="DS3866" s="171"/>
      <c r="DT3866" s="171"/>
      <c r="DU3866" s="171"/>
      <c r="DV3866" s="171"/>
      <c r="DW3866" s="171"/>
      <c r="DX3866" s="171"/>
      <c r="DY3866" s="171"/>
      <c r="DZ3866" s="171"/>
      <c r="EA3866" s="171"/>
      <c r="EB3866" s="171"/>
      <c r="EC3866" s="171"/>
      <c r="ED3866" s="171"/>
      <c r="EE3866" s="171"/>
      <c r="EF3866" s="171"/>
      <c r="EG3866" s="171"/>
      <c r="EH3866" s="171"/>
      <c r="EI3866" s="171"/>
      <c r="EJ3866" s="171"/>
      <c r="EK3866" s="171"/>
      <c r="EL3866" s="171"/>
      <c r="EM3866" s="171"/>
      <c r="EN3866" s="171"/>
    </row>
    <row r="3867" spans="43:144" ht="15" x14ac:dyDescent="0.25">
      <c r="AQ3867" s="171"/>
      <c r="AR3867"/>
      <c r="AS3867"/>
      <c r="AT3867"/>
      <c r="AU3867"/>
      <c r="AV3867"/>
      <c r="AW3867"/>
      <c r="AX3867"/>
      <c r="AY3867"/>
      <c r="AZ3867"/>
      <c r="BA3867"/>
      <c r="BB3867"/>
      <c r="BC3867"/>
      <c r="BD3867"/>
      <c r="BE3867" s="171"/>
      <c r="BF3867" s="171"/>
      <c r="BG3867" s="171"/>
      <c r="BH3867" s="171"/>
      <c r="BI3867" s="171"/>
      <c r="BJ3867" s="171"/>
      <c r="BK3867" s="171"/>
      <c r="BL3867" s="171"/>
      <c r="BM3867" s="171"/>
      <c r="BN3867" s="171"/>
      <c r="BO3867" s="171"/>
      <c r="BP3867" s="171"/>
      <c r="BQ3867" s="171"/>
      <c r="BR3867" s="171"/>
      <c r="BS3867" s="171"/>
      <c r="BT3867" s="171"/>
      <c r="BU3867" s="171"/>
      <c r="BV3867" s="171"/>
      <c r="BW3867" s="171"/>
      <c r="BX3867" s="171"/>
      <c r="BY3867" s="171"/>
      <c r="BZ3867" s="171"/>
      <c r="CA3867" s="171"/>
      <c r="CB3867" s="171"/>
      <c r="CC3867" s="171"/>
      <c r="CD3867" s="171"/>
      <c r="CE3867" s="171"/>
      <c r="CF3867" s="171"/>
      <c r="CG3867" s="171"/>
      <c r="CH3867" s="171"/>
      <c r="CI3867" s="171"/>
      <c r="CJ3867" s="171"/>
      <c r="CK3867" s="171"/>
      <c r="CL3867" s="171"/>
      <c r="CM3867" s="171"/>
      <c r="CN3867" s="171"/>
      <c r="CO3867" s="171"/>
      <c r="CP3867" s="171"/>
      <c r="CQ3867" s="171"/>
      <c r="CR3867" s="171"/>
      <c r="CS3867" s="171"/>
      <c r="CT3867" s="171"/>
      <c r="CU3867" s="171"/>
      <c r="CV3867" s="171"/>
      <c r="CW3867" s="171"/>
      <c r="CX3867" s="171"/>
      <c r="CY3867" s="171"/>
      <c r="CZ3867" s="171"/>
      <c r="DA3867" s="171"/>
      <c r="DB3867" s="171"/>
      <c r="DC3867" s="171"/>
      <c r="DD3867" s="171"/>
      <c r="DE3867" s="171"/>
      <c r="DF3867" s="171"/>
      <c r="DG3867" s="171"/>
      <c r="DH3867" s="171"/>
      <c r="DI3867" s="171"/>
      <c r="DJ3867" s="171"/>
      <c r="DK3867" s="171"/>
      <c r="DL3867" s="171"/>
      <c r="DM3867" s="171"/>
      <c r="DN3867" s="171"/>
      <c r="DO3867" s="171"/>
      <c r="DP3867" s="171"/>
      <c r="DQ3867" s="171"/>
      <c r="DR3867" s="171"/>
      <c r="DS3867" s="171"/>
      <c r="DT3867" s="171"/>
      <c r="DU3867" s="171"/>
      <c r="DV3867" s="171"/>
      <c r="DW3867" s="171"/>
      <c r="DX3867" s="171"/>
      <c r="DY3867" s="171"/>
      <c r="DZ3867" s="171"/>
      <c r="EA3867" s="171"/>
      <c r="EB3867" s="171"/>
      <c r="EC3867" s="171"/>
      <c r="ED3867" s="171"/>
      <c r="EE3867" s="171"/>
      <c r="EF3867" s="171"/>
      <c r="EG3867" s="171"/>
      <c r="EH3867" s="171"/>
      <c r="EI3867" s="171"/>
      <c r="EJ3867" s="171"/>
      <c r="EK3867" s="171"/>
      <c r="EL3867" s="171"/>
      <c r="EM3867" s="171"/>
      <c r="EN3867" s="171"/>
    </row>
    <row r="3868" spans="43:144" ht="15" x14ac:dyDescent="0.25">
      <c r="AQ3868" s="171"/>
      <c r="AR3868"/>
      <c r="AS3868"/>
      <c r="AT3868"/>
      <c r="AU3868"/>
      <c r="AV3868"/>
      <c r="AW3868"/>
      <c r="AX3868"/>
      <c r="AY3868"/>
      <c r="AZ3868"/>
      <c r="BA3868"/>
      <c r="BB3868"/>
      <c r="BC3868"/>
      <c r="BD3868"/>
      <c r="BE3868" s="171"/>
      <c r="BF3868" s="171"/>
      <c r="BG3868" s="171"/>
      <c r="BH3868" s="171"/>
      <c r="BI3868" s="171"/>
      <c r="BJ3868" s="171"/>
      <c r="BK3868" s="171"/>
      <c r="BL3868" s="171"/>
      <c r="BM3868" s="171"/>
      <c r="BN3868" s="171"/>
      <c r="BO3868" s="171"/>
      <c r="BP3868" s="171"/>
      <c r="BQ3868" s="171"/>
      <c r="BR3868" s="171"/>
      <c r="BS3868" s="171"/>
      <c r="BT3868" s="171"/>
      <c r="BU3868" s="171"/>
      <c r="BV3868" s="171"/>
      <c r="BW3868" s="171"/>
      <c r="BX3868" s="171"/>
      <c r="BY3868" s="171"/>
      <c r="BZ3868" s="171"/>
      <c r="CA3868" s="171"/>
      <c r="CB3868" s="171"/>
      <c r="CC3868" s="171"/>
      <c r="CD3868" s="171"/>
      <c r="CE3868" s="171"/>
      <c r="CF3868" s="171"/>
      <c r="CG3868" s="171"/>
      <c r="CH3868" s="171"/>
      <c r="CI3868" s="171"/>
      <c r="CJ3868" s="171"/>
      <c r="CK3868" s="171"/>
      <c r="CL3868" s="171"/>
      <c r="CM3868" s="171"/>
      <c r="CN3868" s="171"/>
      <c r="CO3868" s="171"/>
      <c r="CP3868" s="171"/>
      <c r="CQ3868" s="171"/>
      <c r="CR3868" s="171"/>
      <c r="CS3868" s="171"/>
      <c r="CT3868" s="171"/>
      <c r="CU3868" s="171"/>
      <c r="CV3868" s="171"/>
      <c r="CW3868" s="171"/>
      <c r="CX3868" s="171"/>
      <c r="CY3868" s="171"/>
      <c r="CZ3868" s="171"/>
      <c r="DA3868" s="171"/>
      <c r="DB3868" s="171"/>
      <c r="DC3868" s="171"/>
      <c r="DD3868" s="171"/>
      <c r="DE3868" s="171"/>
      <c r="DF3868" s="171"/>
      <c r="DG3868" s="171"/>
      <c r="DH3868" s="171"/>
      <c r="DI3868" s="171"/>
      <c r="DJ3868" s="171"/>
      <c r="DK3868" s="171"/>
      <c r="DL3868" s="171"/>
      <c r="DM3868" s="171"/>
      <c r="DN3868" s="171"/>
      <c r="DO3868" s="171"/>
      <c r="DP3868" s="171"/>
      <c r="DQ3868" s="171"/>
      <c r="DR3868" s="171"/>
      <c r="DS3868" s="171"/>
      <c r="DT3868" s="171"/>
      <c r="DU3868" s="171"/>
      <c r="DV3868" s="171"/>
      <c r="DW3868" s="171"/>
      <c r="DX3868" s="171"/>
      <c r="DY3868" s="171"/>
      <c r="DZ3868" s="171"/>
      <c r="EA3868" s="171"/>
      <c r="EB3868" s="171"/>
      <c r="EC3868" s="171"/>
      <c r="ED3868" s="171"/>
      <c r="EE3868" s="171"/>
      <c r="EF3868" s="171"/>
      <c r="EG3868" s="171"/>
      <c r="EH3868" s="171"/>
      <c r="EI3868" s="171"/>
      <c r="EJ3868" s="171"/>
      <c r="EK3868" s="171"/>
      <c r="EL3868" s="171"/>
      <c r="EM3868" s="171"/>
      <c r="EN3868" s="171"/>
    </row>
    <row r="3869" spans="43:144" ht="15" x14ac:dyDescent="0.25">
      <c r="AQ3869" s="171"/>
      <c r="AR3869"/>
      <c r="AS3869"/>
      <c r="AT3869"/>
      <c r="AU3869"/>
      <c r="AV3869"/>
      <c r="AW3869"/>
      <c r="AX3869"/>
      <c r="AY3869"/>
      <c r="AZ3869"/>
      <c r="BA3869"/>
      <c r="BB3869"/>
      <c r="BC3869"/>
      <c r="BD3869"/>
      <c r="BE3869" s="171"/>
      <c r="BF3869" s="171"/>
      <c r="BG3869" s="171"/>
      <c r="BH3869" s="171"/>
      <c r="BI3869" s="171"/>
      <c r="BJ3869" s="171"/>
      <c r="BK3869" s="171"/>
      <c r="BL3869" s="171"/>
      <c r="BM3869" s="171"/>
      <c r="BN3869" s="171"/>
      <c r="BO3869" s="171"/>
      <c r="BP3869" s="171"/>
      <c r="BQ3869" s="171"/>
      <c r="BR3869" s="171"/>
      <c r="BS3869" s="171"/>
      <c r="BT3869" s="171"/>
      <c r="BU3869" s="171"/>
      <c r="BV3869" s="171"/>
      <c r="BW3869" s="171"/>
      <c r="BX3869" s="171"/>
      <c r="BY3869" s="171"/>
      <c r="BZ3869" s="171"/>
      <c r="CA3869" s="171"/>
      <c r="CB3869" s="171"/>
      <c r="CC3869" s="171"/>
      <c r="CD3869" s="171"/>
      <c r="CE3869" s="171"/>
      <c r="CF3869" s="171"/>
      <c r="CG3869" s="171"/>
      <c r="CH3869" s="171"/>
      <c r="CI3869" s="171"/>
      <c r="CJ3869" s="171"/>
      <c r="CK3869" s="171"/>
      <c r="CL3869" s="171"/>
      <c r="CM3869" s="171"/>
      <c r="CN3869" s="171"/>
      <c r="CO3869" s="171"/>
      <c r="CP3869" s="171"/>
      <c r="CQ3869" s="171"/>
      <c r="CR3869" s="171"/>
      <c r="CS3869" s="171"/>
      <c r="CT3869" s="171"/>
      <c r="CU3869" s="171"/>
      <c r="CV3869" s="171"/>
      <c r="CW3869" s="171"/>
      <c r="CX3869" s="171"/>
      <c r="CY3869" s="171"/>
      <c r="CZ3869" s="171"/>
      <c r="DA3869" s="171"/>
      <c r="DB3869" s="171"/>
      <c r="DC3869" s="171"/>
      <c r="DD3869" s="171"/>
      <c r="DE3869" s="171"/>
      <c r="DF3869" s="171"/>
      <c r="DG3869" s="171"/>
      <c r="DH3869" s="171"/>
      <c r="DI3869" s="171"/>
      <c r="DJ3869" s="171"/>
      <c r="DK3869" s="171"/>
      <c r="DL3869" s="171"/>
      <c r="DM3869" s="171"/>
      <c r="DN3869" s="171"/>
      <c r="DO3869" s="171"/>
      <c r="DP3869" s="171"/>
      <c r="DQ3869" s="171"/>
      <c r="DR3869" s="171"/>
      <c r="DS3869" s="171"/>
      <c r="DT3869" s="171"/>
      <c r="DU3869" s="171"/>
      <c r="DV3869" s="171"/>
      <c r="DW3869" s="171"/>
      <c r="DX3869" s="171"/>
      <c r="DY3869" s="171"/>
      <c r="DZ3869" s="171"/>
      <c r="EA3869" s="171"/>
      <c r="EB3869" s="171"/>
      <c r="EC3869" s="171"/>
      <c r="ED3869" s="171"/>
      <c r="EE3869" s="171"/>
      <c r="EF3869" s="171"/>
      <c r="EG3869" s="171"/>
      <c r="EH3869" s="171"/>
      <c r="EI3869" s="171"/>
      <c r="EJ3869" s="171"/>
      <c r="EK3869" s="171"/>
      <c r="EL3869" s="171"/>
      <c r="EM3869" s="171"/>
      <c r="EN3869" s="171"/>
    </row>
    <row r="3870" spans="43:144" ht="15" x14ac:dyDescent="0.25">
      <c r="AQ3870" s="171"/>
      <c r="AR3870"/>
      <c r="AS3870"/>
      <c r="AT3870"/>
      <c r="AU3870"/>
      <c r="AV3870"/>
      <c r="AW3870"/>
      <c r="AX3870"/>
      <c r="AY3870"/>
      <c r="AZ3870"/>
      <c r="BA3870"/>
      <c r="BB3870"/>
      <c r="BC3870"/>
      <c r="BD3870"/>
      <c r="BE3870" s="171"/>
      <c r="BF3870" s="171"/>
      <c r="BG3870" s="171"/>
      <c r="BH3870" s="171"/>
      <c r="BI3870" s="171"/>
      <c r="BJ3870" s="171"/>
      <c r="BK3870" s="171"/>
      <c r="BL3870" s="171"/>
      <c r="BM3870" s="171"/>
      <c r="BN3870" s="171"/>
      <c r="BO3870" s="171"/>
      <c r="BP3870" s="171"/>
      <c r="BQ3870" s="171"/>
      <c r="BR3870" s="171"/>
      <c r="BS3870" s="171"/>
      <c r="BT3870" s="171"/>
      <c r="BU3870" s="171"/>
      <c r="BV3870" s="171"/>
      <c r="BW3870" s="171"/>
      <c r="BX3870" s="171"/>
      <c r="BY3870" s="171"/>
      <c r="BZ3870" s="171"/>
      <c r="CA3870" s="171"/>
      <c r="CB3870" s="171"/>
      <c r="CC3870" s="171"/>
      <c r="CD3870" s="171"/>
      <c r="CE3870" s="171"/>
      <c r="CF3870" s="171"/>
      <c r="CG3870" s="171"/>
      <c r="CH3870" s="171"/>
      <c r="CI3870" s="171"/>
      <c r="CJ3870" s="171"/>
      <c r="CK3870" s="171"/>
      <c r="CL3870" s="171"/>
      <c r="CM3870" s="171"/>
      <c r="CN3870" s="171"/>
      <c r="CO3870" s="171"/>
      <c r="CP3870" s="171"/>
      <c r="CQ3870" s="171"/>
      <c r="CR3870" s="171"/>
      <c r="CS3870" s="171"/>
      <c r="CT3870" s="171"/>
      <c r="CU3870" s="171"/>
      <c r="CV3870" s="171"/>
      <c r="CW3870" s="171"/>
      <c r="CX3870" s="171"/>
      <c r="CY3870" s="171"/>
      <c r="CZ3870" s="171"/>
      <c r="DA3870" s="171"/>
      <c r="DB3870" s="171"/>
      <c r="DC3870" s="171"/>
      <c r="DD3870" s="171"/>
      <c r="DE3870" s="171"/>
      <c r="DF3870" s="171"/>
      <c r="DG3870" s="171"/>
      <c r="DH3870" s="171"/>
      <c r="DI3870" s="171"/>
      <c r="DJ3870" s="171"/>
      <c r="DK3870" s="171"/>
      <c r="DL3870" s="171"/>
      <c r="DM3870" s="171"/>
      <c r="DN3870" s="171"/>
      <c r="DO3870" s="171"/>
      <c r="DP3870" s="171"/>
      <c r="DQ3870" s="171"/>
      <c r="DR3870" s="171"/>
      <c r="DS3870" s="171"/>
      <c r="DT3870" s="171"/>
      <c r="DU3870" s="171"/>
      <c r="DV3870" s="171"/>
      <c r="DW3870" s="171"/>
      <c r="DX3870" s="171"/>
      <c r="DY3870" s="171"/>
      <c r="DZ3870" s="171"/>
      <c r="EA3870" s="171"/>
      <c r="EB3870" s="171"/>
      <c r="EC3870" s="171"/>
      <c r="ED3870" s="171"/>
      <c r="EE3870" s="171"/>
      <c r="EF3870" s="171"/>
      <c r="EG3870" s="171"/>
      <c r="EH3870" s="171"/>
      <c r="EI3870" s="171"/>
      <c r="EJ3870" s="171"/>
      <c r="EK3870" s="171"/>
      <c r="EL3870" s="171"/>
      <c r="EM3870" s="171"/>
      <c r="EN3870" s="171"/>
    </row>
    <row r="3871" spans="43:144" ht="15" x14ac:dyDescent="0.25">
      <c r="AQ3871" s="171"/>
      <c r="AR3871"/>
      <c r="AS3871"/>
      <c r="AT3871"/>
      <c r="AU3871"/>
      <c r="AV3871"/>
      <c r="AW3871"/>
      <c r="AX3871"/>
      <c r="AY3871"/>
      <c r="AZ3871"/>
      <c r="BA3871"/>
      <c r="BB3871"/>
      <c r="BC3871"/>
      <c r="BD3871"/>
      <c r="BE3871" s="171"/>
      <c r="BF3871" s="171"/>
      <c r="BG3871" s="171"/>
      <c r="BH3871" s="171"/>
      <c r="BI3871" s="171"/>
      <c r="BJ3871" s="171"/>
      <c r="BK3871" s="171"/>
      <c r="BL3871" s="171"/>
      <c r="BM3871" s="171"/>
      <c r="BN3871" s="171"/>
      <c r="BO3871" s="171"/>
      <c r="BP3871" s="171"/>
      <c r="BQ3871" s="171"/>
      <c r="BR3871" s="171"/>
      <c r="BS3871" s="171"/>
      <c r="BT3871" s="171"/>
      <c r="BU3871" s="171"/>
      <c r="BV3871" s="171"/>
      <c r="BW3871" s="171"/>
      <c r="BX3871" s="171"/>
      <c r="BY3871" s="171"/>
      <c r="BZ3871" s="171"/>
      <c r="CA3871" s="171"/>
      <c r="CB3871" s="171"/>
      <c r="CC3871" s="171"/>
      <c r="CD3871" s="171"/>
      <c r="CE3871" s="171"/>
      <c r="CF3871" s="171"/>
      <c r="CG3871" s="171"/>
      <c r="CH3871" s="171"/>
      <c r="CI3871" s="171"/>
      <c r="CJ3871" s="171"/>
      <c r="CK3871" s="171"/>
      <c r="CL3871" s="171"/>
      <c r="CM3871" s="171"/>
      <c r="CN3871" s="171"/>
      <c r="CO3871" s="171"/>
      <c r="CP3871" s="171"/>
      <c r="CQ3871" s="171"/>
      <c r="CR3871" s="171"/>
      <c r="CS3871" s="171"/>
      <c r="CT3871" s="171"/>
      <c r="CU3871" s="171"/>
      <c r="CV3871" s="171"/>
      <c r="CW3871" s="171"/>
      <c r="CX3871" s="171"/>
      <c r="CY3871" s="171"/>
      <c r="CZ3871" s="171"/>
      <c r="DA3871" s="171"/>
      <c r="DB3871" s="171"/>
      <c r="DC3871" s="171"/>
      <c r="DD3871" s="171"/>
      <c r="DE3871" s="171"/>
      <c r="DF3871" s="171"/>
      <c r="DG3871" s="171"/>
      <c r="DH3871" s="171"/>
      <c r="DI3871" s="171"/>
      <c r="DJ3871" s="171"/>
      <c r="DK3871" s="171"/>
      <c r="DL3871" s="171"/>
      <c r="DM3871" s="171"/>
      <c r="DN3871" s="171"/>
      <c r="DO3871" s="171"/>
      <c r="DP3871" s="171"/>
      <c r="DQ3871" s="171"/>
      <c r="DR3871" s="171"/>
      <c r="DS3871" s="171"/>
      <c r="DT3871" s="171"/>
      <c r="DU3871" s="171"/>
      <c r="DV3871" s="171"/>
      <c r="DW3871" s="171"/>
      <c r="DX3871" s="171"/>
      <c r="DY3871" s="171"/>
      <c r="DZ3871" s="171"/>
      <c r="EA3871" s="171"/>
      <c r="EB3871" s="171"/>
      <c r="EC3871" s="171"/>
      <c r="ED3871" s="171"/>
      <c r="EE3871" s="171"/>
      <c r="EF3871" s="171"/>
      <c r="EG3871" s="171"/>
      <c r="EH3871" s="171"/>
      <c r="EI3871" s="171"/>
      <c r="EJ3871" s="171"/>
      <c r="EK3871" s="171"/>
      <c r="EL3871" s="171"/>
      <c r="EM3871" s="171"/>
      <c r="EN3871" s="171"/>
    </row>
    <row r="3872" spans="43:144" ht="15" x14ac:dyDescent="0.25">
      <c r="AQ3872" s="171"/>
      <c r="AR3872"/>
      <c r="AS3872"/>
      <c r="AT3872"/>
      <c r="AU3872"/>
      <c r="AV3872"/>
      <c r="AW3872"/>
      <c r="AX3872"/>
      <c r="AY3872"/>
      <c r="AZ3872"/>
      <c r="BA3872"/>
      <c r="BB3872"/>
      <c r="BC3872"/>
      <c r="BD3872"/>
      <c r="BE3872" s="171"/>
      <c r="BF3872" s="171"/>
      <c r="BG3872" s="171"/>
      <c r="BH3872" s="171"/>
      <c r="BI3872" s="171"/>
      <c r="BJ3872" s="171"/>
      <c r="BK3872" s="171"/>
      <c r="BL3872" s="171"/>
      <c r="BM3872" s="171"/>
      <c r="BN3872" s="171"/>
      <c r="BO3872" s="171"/>
      <c r="BP3872" s="171"/>
      <c r="BQ3872" s="171"/>
      <c r="BR3872" s="171"/>
      <c r="BS3872" s="171"/>
      <c r="BT3872" s="171"/>
      <c r="BU3872" s="171"/>
      <c r="BV3872" s="171"/>
      <c r="BW3872" s="171"/>
      <c r="BX3872" s="171"/>
      <c r="BY3872" s="171"/>
      <c r="BZ3872" s="171"/>
      <c r="CA3872" s="171"/>
      <c r="CB3872" s="171"/>
      <c r="CC3872" s="171"/>
      <c r="CD3872" s="171"/>
      <c r="CE3872" s="171"/>
      <c r="CF3872" s="171"/>
      <c r="CG3872" s="171"/>
      <c r="CH3872" s="171"/>
      <c r="CI3872" s="171"/>
      <c r="CJ3872" s="171"/>
      <c r="CK3872" s="171"/>
      <c r="CL3872" s="171"/>
      <c r="CM3872" s="171"/>
      <c r="CN3872" s="171"/>
      <c r="CO3872" s="171"/>
      <c r="CP3872" s="171"/>
      <c r="CQ3872" s="171"/>
      <c r="CR3872" s="171"/>
      <c r="CS3872" s="171"/>
      <c r="CT3872" s="171"/>
      <c r="CU3872" s="171"/>
      <c r="CV3872" s="171"/>
      <c r="CW3872" s="171"/>
      <c r="CX3872" s="171"/>
      <c r="CY3872" s="171"/>
      <c r="CZ3872" s="171"/>
      <c r="DA3872" s="171"/>
      <c r="DB3872" s="171"/>
      <c r="DC3872" s="171"/>
      <c r="DD3872" s="171"/>
      <c r="DE3872" s="171"/>
      <c r="DF3872" s="171"/>
      <c r="DG3872" s="171"/>
      <c r="DH3872" s="171"/>
      <c r="DI3872" s="171"/>
      <c r="DJ3872" s="171"/>
      <c r="DK3872" s="171"/>
      <c r="DL3872" s="171"/>
      <c r="DM3872" s="171"/>
      <c r="DN3872" s="171"/>
      <c r="DO3872" s="171"/>
      <c r="DP3872" s="171"/>
      <c r="DQ3872" s="171"/>
      <c r="DR3872" s="171"/>
      <c r="DS3872" s="171"/>
      <c r="DT3872" s="171"/>
      <c r="DU3872" s="171"/>
      <c r="DV3872" s="171"/>
      <c r="DW3872" s="171"/>
      <c r="DX3872" s="171"/>
      <c r="DY3872" s="171"/>
      <c r="DZ3872" s="171"/>
      <c r="EA3872" s="171"/>
      <c r="EB3872" s="171"/>
      <c r="EC3872" s="171"/>
      <c r="ED3872" s="171"/>
      <c r="EE3872" s="171"/>
      <c r="EF3872" s="171"/>
      <c r="EG3872" s="171"/>
      <c r="EH3872" s="171"/>
      <c r="EI3872" s="171"/>
      <c r="EJ3872" s="171"/>
      <c r="EK3872" s="171"/>
      <c r="EL3872" s="171"/>
      <c r="EM3872" s="171"/>
      <c r="EN3872" s="171"/>
    </row>
    <row r="3873" spans="43:144" ht="15" x14ac:dyDescent="0.25">
      <c r="AQ3873" s="171"/>
      <c r="AR3873"/>
      <c r="AS3873"/>
      <c r="AT3873"/>
      <c r="AU3873"/>
      <c r="AV3873"/>
      <c r="AW3873"/>
      <c r="AX3873"/>
      <c r="AY3873"/>
      <c r="AZ3873"/>
      <c r="BA3873"/>
      <c r="BB3873"/>
      <c r="BC3873"/>
      <c r="BD3873"/>
      <c r="BE3873" s="171"/>
      <c r="BF3873" s="171"/>
      <c r="BG3873" s="171"/>
      <c r="BH3873" s="171"/>
      <c r="BI3873" s="171"/>
      <c r="BJ3873" s="171"/>
      <c r="BK3873" s="171"/>
      <c r="BL3873" s="171"/>
      <c r="BM3873" s="171"/>
      <c r="BN3873" s="171"/>
      <c r="BO3873" s="171"/>
      <c r="BP3873" s="171"/>
      <c r="BQ3873" s="171"/>
      <c r="BR3873" s="171"/>
      <c r="BS3873" s="171"/>
      <c r="BT3873" s="171"/>
      <c r="BU3873" s="171"/>
      <c r="BV3873" s="171"/>
      <c r="BW3873" s="171"/>
      <c r="BX3873" s="171"/>
      <c r="BY3873" s="171"/>
      <c r="BZ3873" s="171"/>
      <c r="CA3873" s="171"/>
      <c r="CB3873" s="171"/>
      <c r="CC3873" s="171"/>
      <c r="CD3873" s="171"/>
      <c r="CE3873" s="171"/>
      <c r="CF3873" s="171"/>
      <c r="CG3873" s="171"/>
      <c r="CH3873" s="171"/>
      <c r="CI3873" s="171"/>
      <c r="CJ3873" s="171"/>
      <c r="CK3873" s="171"/>
      <c r="CL3873" s="171"/>
      <c r="CM3873" s="171"/>
      <c r="CN3873" s="171"/>
      <c r="CO3873" s="171"/>
      <c r="CP3873" s="171"/>
      <c r="CQ3873" s="171"/>
      <c r="CR3873" s="171"/>
      <c r="CS3873" s="171"/>
      <c r="CT3873" s="171"/>
      <c r="CU3873" s="171"/>
      <c r="CV3873" s="171"/>
      <c r="CW3873" s="171"/>
      <c r="CX3873" s="171"/>
      <c r="CY3873" s="171"/>
      <c r="CZ3873" s="171"/>
      <c r="DA3873" s="171"/>
      <c r="DB3873" s="171"/>
      <c r="DC3873" s="171"/>
      <c r="DD3873" s="171"/>
      <c r="DE3873" s="171"/>
      <c r="DF3873" s="171"/>
      <c r="DG3873" s="171"/>
      <c r="DH3873" s="171"/>
      <c r="DI3873" s="171"/>
      <c r="DJ3873" s="171"/>
      <c r="DK3873" s="171"/>
      <c r="DL3873" s="171"/>
      <c r="DM3873" s="171"/>
      <c r="DN3873" s="171"/>
      <c r="DO3873" s="171"/>
      <c r="DP3873" s="171"/>
      <c r="DQ3873" s="171"/>
      <c r="DR3873" s="171"/>
      <c r="DS3873" s="171"/>
      <c r="DT3873" s="171"/>
      <c r="DU3873" s="171"/>
      <c r="DV3873" s="171"/>
      <c r="DW3873" s="171"/>
      <c r="DX3873" s="171"/>
      <c r="DY3873" s="171"/>
      <c r="DZ3873" s="171"/>
      <c r="EA3873" s="171"/>
      <c r="EB3873" s="171"/>
      <c r="EC3873" s="171"/>
      <c r="ED3873" s="171"/>
      <c r="EE3873" s="171"/>
      <c r="EF3873" s="171"/>
      <c r="EG3873" s="171"/>
      <c r="EH3873" s="171"/>
      <c r="EI3873" s="171"/>
      <c r="EJ3873" s="171"/>
      <c r="EK3873" s="171"/>
      <c r="EL3873" s="171"/>
      <c r="EM3873" s="171"/>
      <c r="EN3873" s="171"/>
    </row>
    <row r="3874" spans="43:144" ht="15" x14ac:dyDescent="0.25">
      <c r="AQ3874" s="171"/>
      <c r="AR3874"/>
      <c r="AS3874"/>
      <c r="AT3874"/>
      <c r="AU3874"/>
      <c r="AV3874"/>
      <c r="AW3874"/>
      <c r="AX3874"/>
      <c r="AY3874"/>
      <c r="AZ3874"/>
      <c r="BA3874"/>
      <c r="BB3874"/>
      <c r="BC3874"/>
      <c r="BD3874"/>
      <c r="BE3874" s="171"/>
      <c r="BF3874" s="171"/>
      <c r="BG3874" s="171"/>
      <c r="BH3874" s="171"/>
      <c r="BI3874" s="171"/>
      <c r="BJ3874" s="171"/>
      <c r="BK3874" s="171"/>
      <c r="BL3874" s="171"/>
      <c r="BM3874" s="171"/>
      <c r="BN3874" s="171"/>
      <c r="BO3874" s="171"/>
      <c r="BP3874" s="171"/>
      <c r="BQ3874" s="171"/>
      <c r="BR3874" s="171"/>
      <c r="BS3874" s="171"/>
      <c r="BT3874" s="171"/>
      <c r="BU3874" s="171"/>
      <c r="BV3874" s="171"/>
      <c r="BW3874" s="171"/>
      <c r="BX3874" s="171"/>
      <c r="BY3874" s="171"/>
      <c r="BZ3874" s="171"/>
      <c r="CA3874" s="171"/>
      <c r="CB3874" s="171"/>
      <c r="CC3874" s="171"/>
      <c r="CD3874" s="171"/>
      <c r="CE3874" s="171"/>
      <c r="CF3874" s="171"/>
      <c r="CG3874" s="171"/>
      <c r="CH3874" s="171"/>
      <c r="CI3874" s="171"/>
      <c r="CJ3874" s="171"/>
      <c r="CK3874" s="171"/>
      <c r="CL3874" s="171"/>
      <c r="CM3874" s="171"/>
      <c r="CN3874" s="171"/>
      <c r="CO3874" s="171"/>
      <c r="CP3874" s="171"/>
      <c r="CQ3874" s="171"/>
      <c r="CR3874" s="171"/>
      <c r="CS3874" s="171"/>
      <c r="CT3874" s="171"/>
      <c r="CU3874" s="171"/>
      <c r="CV3874" s="171"/>
      <c r="CW3874" s="171"/>
      <c r="CX3874" s="171"/>
      <c r="CY3874" s="171"/>
      <c r="CZ3874" s="171"/>
      <c r="DA3874" s="171"/>
      <c r="DB3874" s="171"/>
      <c r="DC3874" s="171"/>
      <c r="DD3874" s="171"/>
      <c r="DE3874" s="171"/>
      <c r="DF3874" s="171"/>
      <c r="DG3874" s="171"/>
      <c r="DH3874" s="171"/>
      <c r="DI3874" s="171"/>
      <c r="DJ3874" s="171"/>
      <c r="DK3874" s="171"/>
      <c r="DL3874" s="171"/>
      <c r="DM3874" s="171"/>
      <c r="DN3874" s="171"/>
      <c r="DO3874" s="171"/>
      <c r="DP3874" s="171"/>
      <c r="DQ3874" s="171"/>
      <c r="DR3874" s="171"/>
      <c r="DS3874" s="171"/>
      <c r="DT3874" s="171"/>
      <c r="DU3874" s="171"/>
      <c r="DV3874" s="171"/>
      <c r="DW3874" s="171"/>
      <c r="DX3874" s="171"/>
      <c r="DY3874" s="171"/>
      <c r="DZ3874" s="171"/>
      <c r="EA3874" s="171"/>
      <c r="EB3874" s="171"/>
      <c r="EC3874" s="171"/>
      <c r="ED3874" s="171"/>
      <c r="EE3874" s="171"/>
      <c r="EF3874" s="171"/>
      <c r="EG3874" s="171"/>
      <c r="EH3874" s="171"/>
      <c r="EI3874" s="171"/>
      <c r="EJ3874" s="171"/>
      <c r="EK3874" s="171"/>
      <c r="EL3874" s="171"/>
      <c r="EM3874" s="171"/>
      <c r="EN3874" s="171"/>
    </row>
    <row r="3875" spans="43:144" ht="15" x14ac:dyDescent="0.25">
      <c r="AQ3875" s="171"/>
      <c r="AR3875"/>
      <c r="AS3875"/>
      <c r="AT3875"/>
      <c r="AU3875"/>
      <c r="AV3875"/>
      <c r="AW3875"/>
      <c r="AX3875"/>
      <c r="AY3875"/>
      <c r="AZ3875"/>
      <c r="BA3875"/>
      <c r="BB3875"/>
      <c r="BC3875"/>
      <c r="BD3875"/>
      <c r="BE3875" s="171"/>
      <c r="BF3875" s="171"/>
      <c r="BG3875" s="171"/>
      <c r="BH3875" s="171"/>
      <c r="BI3875" s="171"/>
      <c r="BJ3875" s="171"/>
      <c r="BK3875" s="171"/>
      <c r="BL3875" s="171"/>
      <c r="BM3875" s="171"/>
      <c r="BN3875" s="171"/>
      <c r="BO3875" s="171"/>
      <c r="BP3875" s="171"/>
      <c r="BQ3875" s="171"/>
      <c r="BR3875" s="171"/>
      <c r="BS3875" s="171"/>
      <c r="BT3875" s="171"/>
      <c r="BU3875" s="171"/>
      <c r="BV3875" s="171"/>
      <c r="BW3875" s="171"/>
      <c r="BX3875" s="171"/>
      <c r="BY3875" s="171"/>
      <c r="BZ3875" s="171"/>
      <c r="CA3875" s="171"/>
      <c r="CB3875" s="171"/>
      <c r="CC3875" s="171"/>
      <c r="CD3875" s="171"/>
      <c r="CE3875" s="171"/>
      <c r="CF3875" s="171"/>
      <c r="CG3875" s="171"/>
      <c r="CH3875" s="171"/>
      <c r="CI3875" s="171"/>
      <c r="CJ3875" s="171"/>
      <c r="CK3875" s="171"/>
      <c r="CL3875" s="171"/>
      <c r="CM3875" s="171"/>
      <c r="CN3875" s="171"/>
      <c r="CO3875" s="171"/>
      <c r="CP3875" s="171"/>
      <c r="CQ3875" s="171"/>
      <c r="CR3875" s="171"/>
      <c r="CS3875" s="171"/>
      <c r="CT3875" s="171"/>
      <c r="CU3875" s="171"/>
      <c r="CV3875" s="171"/>
      <c r="CW3875" s="171"/>
      <c r="CX3875" s="171"/>
      <c r="CY3875" s="171"/>
      <c r="CZ3875" s="171"/>
      <c r="DA3875" s="171"/>
      <c r="DB3875" s="171"/>
      <c r="DC3875" s="171"/>
      <c r="DD3875" s="171"/>
      <c r="DE3875" s="171"/>
      <c r="DF3875" s="171"/>
      <c r="DG3875" s="171"/>
      <c r="DH3875" s="171"/>
      <c r="DI3875" s="171"/>
      <c r="DJ3875" s="171"/>
      <c r="DK3875" s="171"/>
      <c r="DL3875" s="171"/>
      <c r="DM3875" s="171"/>
      <c r="DN3875" s="171"/>
      <c r="DO3875" s="171"/>
      <c r="DP3875" s="171"/>
      <c r="DQ3875" s="171"/>
      <c r="DR3875" s="171"/>
      <c r="DS3875" s="171"/>
      <c r="DT3875" s="171"/>
      <c r="DU3875" s="171"/>
      <c r="DV3875" s="171"/>
      <c r="DW3875" s="171"/>
      <c r="DX3875" s="171"/>
      <c r="DY3875" s="171"/>
      <c r="DZ3875" s="171"/>
      <c r="EA3875" s="171"/>
      <c r="EB3875" s="171"/>
      <c r="EC3875" s="171"/>
      <c r="ED3875" s="171"/>
      <c r="EE3875" s="171"/>
      <c r="EF3875" s="171"/>
      <c r="EG3875" s="171"/>
      <c r="EH3875" s="171"/>
      <c r="EI3875" s="171"/>
      <c r="EJ3875" s="171"/>
      <c r="EK3875" s="171"/>
      <c r="EL3875" s="171"/>
      <c r="EM3875" s="171"/>
      <c r="EN3875" s="171"/>
    </row>
    <row r="3876" spans="43:144" ht="15" x14ac:dyDescent="0.25">
      <c r="AQ3876" s="171"/>
      <c r="AR3876"/>
      <c r="AS3876"/>
      <c r="AT3876"/>
      <c r="AU3876"/>
      <c r="AV3876"/>
      <c r="AW3876"/>
      <c r="AX3876"/>
      <c r="AY3876"/>
      <c r="AZ3876"/>
      <c r="BA3876"/>
      <c r="BB3876"/>
      <c r="BC3876"/>
      <c r="BD3876"/>
      <c r="BE3876" s="171"/>
      <c r="BF3876" s="171"/>
      <c r="BG3876" s="171"/>
      <c r="BH3876" s="171"/>
      <c r="BI3876" s="171"/>
      <c r="BJ3876" s="171"/>
      <c r="BK3876" s="171"/>
      <c r="BL3876" s="171"/>
      <c r="BM3876" s="171"/>
      <c r="BN3876" s="171"/>
      <c r="BO3876" s="171"/>
      <c r="BP3876" s="171"/>
      <c r="BQ3876" s="171"/>
      <c r="BR3876" s="171"/>
      <c r="BS3876" s="171"/>
      <c r="BT3876" s="171"/>
      <c r="BU3876" s="171"/>
      <c r="BV3876" s="171"/>
      <c r="BW3876" s="171"/>
      <c r="BX3876" s="171"/>
      <c r="BY3876" s="171"/>
      <c r="BZ3876" s="171"/>
      <c r="CA3876" s="171"/>
      <c r="CB3876" s="171"/>
      <c r="CC3876" s="171"/>
      <c r="CD3876" s="171"/>
      <c r="CE3876" s="171"/>
      <c r="CF3876" s="171"/>
      <c r="CG3876" s="171"/>
      <c r="CH3876" s="171"/>
      <c r="CI3876" s="171"/>
      <c r="CJ3876" s="171"/>
      <c r="CK3876" s="171"/>
      <c r="CL3876" s="171"/>
      <c r="CM3876" s="171"/>
      <c r="CN3876" s="171"/>
      <c r="CO3876" s="171"/>
      <c r="CP3876" s="171"/>
      <c r="CQ3876" s="171"/>
      <c r="CR3876" s="171"/>
      <c r="CS3876" s="171"/>
      <c r="CT3876" s="171"/>
      <c r="CU3876" s="171"/>
      <c r="CV3876" s="171"/>
      <c r="CW3876" s="171"/>
      <c r="CX3876" s="171"/>
      <c r="CY3876" s="171"/>
      <c r="CZ3876" s="171"/>
      <c r="DA3876" s="171"/>
      <c r="DB3876" s="171"/>
      <c r="DC3876" s="171"/>
      <c r="DD3876" s="171"/>
      <c r="DE3876" s="171"/>
      <c r="DF3876" s="171"/>
      <c r="DG3876" s="171"/>
      <c r="DH3876" s="171"/>
      <c r="DI3876" s="171"/>
      <c r="DJ3876" s="171"/>
      <c r="DK3876" s="171"/>
      <c r="DL3876" s="171"/>
      <c r="DM3876" s="171"/>
      <c r="DN3876" s="171"/>
      <c r="DO3876" s="171"/>
      <c r="DP3876" s="171"/>
      <c r="DQ3876" s="171"/>
      <c r="DR3876" s="171"/>
      <c r="DS3876" s="171"/>
      <c r="DT3876" s="171"/>
      <c r="DU3876" s="171"/>
      <c r="DV3876" s="171"/>
      <c r="DW3876" s="171"/>
      <c r="DX3876" s="171"/>
      <c r="DY3876" s="171"/>
      <c r="DZ3876" s="171"/>
      <c r="EA3876" s="171"/>
      <c r="EB3876" s="171"/>
      <c r="EC3876" s="171"/>
      <c r="ED3876" s="171"/>
      <c r="EE3876" s="171"/>
      <c r="EF3876" s="171"/>
      <c r="EG3876" s="171"/>
      <c r="EH3876" s="171"/>
      <c r="EI3876" s="171"/>
      <c r="EJ3876" s="171"/>
      <c r="EK3876" s="171"/>
      <c r="EL3876" s="171"/>
      <c r="EM3876" s="171"/>
      <c r="EN3876" s="171"/>
    </row>
    <row r="3877" spans="43:144" ht="15" x14ac:dyDescent="0.25">
      <c r="AQ3877" s="171"/>
      <c r="AR3877"/>
      <c r="AS3877"/>
      <c r="AT3877"/>
      <c r="AU3877"/>
      <c r="AV3877"/>
      <c r="AW3877"/>
      <c r="AX3877"/>
      <c r="AY3877"/>
      <c r="AZ3877"/>
      <c r="BA3877"/>
      <c r="BB3877"/>
      <c r="BC3877"/>
      <c r="BD3877"/>
      <c r="BE3877" s="171"/>
      <c r="BF3877" s="171"/>
      <c r="BG3877" s="171"/>
      <c r="BH3877" s="171"/>
      <c r="BI3877" s="171"/>
      <c r="BJ3877" s="171"/>
      <c r="BK3877" s="171"/>
      <c r="BL3877" s="171"/>
      <c r="BM3877" s="171"/>
      <c r="BN3877" s="171"/>
      <c r="BO3877" s="171"/>
      <c r="BP3877" s="171"/>
      <c r="BQ3877" s="171"/>
      <c r="BR3877" s="171"/>
      <c r="BS3877" s="171"/>
      <c r="BT3877" s="171"/>
      <c r="BU3877" s="171"/>
      <c r="BV3877" s="171"/>
      <c r="BW3877" s="171"/>
      <c r="BX3877" s="171"/>
      <c r="BY3877" s="171"/>
      <c r="BZ3877" s="171"/>
      <c r="CA3877" s="171"/>
      <c r="CB3877" s="171"/>
      <c r="CC3877" s="171"/>
      <c r="CD3877" s="171"/>
      <c r="CE3877" s="171"/>
      <c r="CF3877" s="171"/>
      <c r="CG3877" s="171"/>
      <c r="CH3877" s="171"/>
      <c r="CI3877" s="171"/>
      <c r="CJ3877" s="171"/>
      <c r="CK3877" s="171"/>
      <c r="CL3877" s="171"/>
      <c r="CM3877" s="171"/>
      <c r="CN3877" s="171"/>
      <c r="CO3877" s="171"/>
      <c r="CP3877" s="171"/>
      <c r="CQ3877" s="171"/>
      <c r="CR3877" s="171"/>
      <c r="CS3877" s="171"/>
      <c r="CT3877" s="171"/>
      <c r="CU3877" s="171"/>
      <c r="CV3877" s="171"/>
      <c r="CW3877" s="171"/>
      <c r="CX3877" s="171"/>
      <c r="CY3877" s="171"/>
      <c r="CZ3877" s="171"/>
      <c r="DA3877" s="171"/>
      <c r="DB3877" s="171"/>
      <c r="DC3877" s="171"/>
      <c r="DD3877" s="171"/>
      <c r="DE3877" s="171"/>
      <c r="DF3877" s="171"/>
      <c r="DG3877" s="171"/>
      <c r="DH3877" s="171"/>
      <c r="DI3877" s="171"/>
      <c r="DJ3877" s="171"/>
      <c r="DK3877" s="171"/>
      <c r="DL3877" s="171"/>
      <c r="DM3877" s="171"/>
      <c r="DN3877" s="171"/>
      <c r="DO3877" s="171"/>
      <c r="DP3877" s="171"/>
      <c r="DQ3877" s="171"/>
      <c r="DR3877" s="171"/>
      <c r="DS3877" s="171"/>
      <c r="DT3877" s="171"/>
      <c r="DU3877" s="171"/>
      <c r="DV3877" s="171"/>
      <c r="DW3877" s="171"/>
      <c r="DX3877" s="171"/>
      <c r="DY3877" s="171"/>
      <c r="DZ3877" s="171"/>
      <c r="EA3877" s="171"/>
      <c r="EB3877" s="171"/>
      <c r="EC3877" s="171"/>
      <c r="ED3877" s="171"/>
      <c r="EE3877" s="171"/>
      <c r="EF3877" s="171"/>
      <c r="EG3877" s="171"/>
      <c r="EH3877" s="171"/>
      <c r="EI3877" s="171"/>
      <c r="EJ3877" s="171"/>
      <c r="EK3877" s="171"/>
      <c r="EL3877" s="171"/>
      <c r="EM3877" s="171"/>
      <c r="EN3877" s="171"/>
    </row>
    <row r="3878" spans="43:144" ht="15" x14ac:dyDescent="0.25">
      <c r="AQ3878" s="171"/>
      <c r="AR3878"/>
      <c r="AS3878"/>
      <c r="AT3878"/>
      <c r="AU3878"/>
      <c r="AV3878"/>
      <c r="AW3878"/>
      <c r="AX3878"/>
      <c r="AY3878"/>
      <c r="AZ3878"/>
      <c r="BA3878"/>
      <c r="BB3878"/>
      <c r="BC3878"/>
      <c r="BD3878"/>
      <c r="BE3878" s="171"/>
      <c r="BF3878" s="171"/>
      <c r="BG3878" s="171"/>
      <c r="BH3878" s="171"/>
      <c r="BI3878" s="171"/>
      <c r="BJ3878" s="171"/>
      <c r="BK3878" s="171"/>
      <c r="BL3878" s="171"/>
      <c r="BM3878" s="171"/>
      <c r="BN3878" s="171"/>
      <c r="BO3878" s="171"/>
      <c r="BP3878" s="171"/>
      <c r="BQ3878" s="171"/>
      <c r="BR3878" s="171"/>
      <c r="BS3878" s="171"/>
      <c r="BT3878" s="171"/>
      <c r="BU3878" s="171"/>
      <c r="BV3878" s="171"/>
      <c r="BW3878" s="171"/>
      <c r="BX3878" s="171"/>
      <c r="BY3878" s="171"/>
      <c r="BZ3878" s="171"/>
      <c r="CA3878" s="171"/>
      <c r="CB3878" s="171"/>
      <c r="CC3878" s="171"/>
      <c r="CD3878" s="171"/>
      <c r="CE3878" s="171"/>
      <c r="CF3878" s="171"/>
      <c r="CG3878" s="171"/>
      <c r="CH3878" s="171"/>
      <c r="CI3878" s="171"/>
      <c r="CJ3878" s="171"/>
      <c r="CK3878" s="171"/>
      <c r="CL3878" s="171"/>
      <c r="CM3878" s="171"/>
      <c r="CN3878" s="171"/>
      <c r="CO3878" s="171"/>
      <c r="CP3878" s="171"/>
      <c r="CQ3878" s="171"/>
      <c r="CR3878" s="171"/>
      <c r="CS3878" s="171"/>
      <c r="CT3878" s="171"/>
      <c r="CU3878" s="171"/>
      <c r="CV3878" s="171"/>
      <c r="CW3878" s="171"/>
      <c r="CX3878" s="171"/>
      <c r="CY3878" s="171"/>
      <c r="CZ3878" s="171"/>
      <c r="DA3878" s="171"/>
      <c r="DB3878" s="171"/>
      <c r="DC3878" s="171"/>
      <c r="DD3878" s="171"/>
      <c r="DE3878" s="171"/>
      <c r="DF3878" s="171"/>
      <c r="DG3878" s="171"/>
      <c r="DH3878" s="171"/>
      <c r="DI3878" s="171"/>
      <c r="DJ3878" s="171"/>
      <c r="DK3878" s="171"/>
      <c r="DL3878" s="171"/>
      <c r="DM3878" s="171"/>
      <c r="DN3878" s="171"/>
      <c r="DO3878" s="171"/>
      <c r="DP3878" s="171"/>
      <c r="DQ3878" s="171"/>
      <c r="DR3878" s="171"/>
      <c r="DS3878" s="171"/>
      <c r="DT3878" s="171"/>
      <c r="DU3878" s="171"/>
      <c r="DV3878" s="171"/>
      <c r="DW3878" s="171"/>
      <c r="DX3878" s="171"/>
      <c r="DY3878" s="171"/>
      <c r="DZ3878" s="171"/>
      <c r="EA3878" s="171"/>
      <c r="EB3878" s="171"/>
      <c r="EC3878" s="171"/>
      <c r="ED3878" s="171"/>
      <c r="EE3878" s="171"/>
      <c r="EF3878" s="171"/>
      <c r="EG3878" s="171"/>
      <c r="EH3878" s="171"/>
      <c r="EI3878" s="171"/>
      <c r="EJ3878" s="171"/>
      <c r="EK3878" s="171"/>
      <c r="EL3878" s="171"/>
      <c r="EM3878" s="171"/>
      <c r="EN3878" s="171"/>
    </row>
    <row r="3879" spans="43:144" ht="15" x14ac:dyDescent="0.25">
      <c r="AQ3879" s="171"/>
      <c r="AR3879"/>
      <c r="AS3879"/>
      <c r="AT3879"/>
      <c r="AU3879"/>
      <c r="AV3879"/>
      <c r="AW3879"/>
      <c r="AX3879"/>
      <c r="AY3879"/>
      <c r="AZ3879"/>
      <c r="BA3879"/>
      <c r="BB3879"/>
      <c r="BC3879"/>
      <c r="BD3879"/>
      <c r="BE3879" s="171"/>
      <c r="BF3879" s="171"/>
      <c r="BG3879" s="171"/>
      <c r="BH3879" s="171"/>
      <c r="BI3879" s="171"/>
      <c r="BJ3879" s="171"/>
      <c r="BK3879" s="171"/>
      <c r="BL3879" s="171"/>
      <c r="BM3879" s="171"/>
      <c r="BN3879" s="171"/>
      <c r="BO3879" s="171"/>
      <c r="BP3879" s="171"/>
      <c r="BQ3879" s="171"/>
      <c r="BR3879" s="171"/>
      <c r="BS3879" s="171"/>
      <c r="BT3879" s="171"/>
      <c r="BU3879" s="171"/>
      <c r="BV3879" s="171"/>
      <c r="BW3879" s="171"/>
      <c r="BX3879" s="171"/>
      <c r="BY3879" s="171"/>
      <c r="BZ3879" s="171"/>
      <c r="CA3879" s="171"/>
      <c r="CB3879" s="171"/>
      <c r="CC3879" s="171"/>
      <c r="CD3879" s="171"/>
      <c r="CE3879" s="171"/>
      <c r="CF3879" s="171"/>
      <c r="CG3879" s="171"/>
      <c r="CH3879" s="171"/>
      <c r="CI3879" s="171"/>
      <c r="CJ3879" s="171"/>
      <c r="CK3879" s="171"/>
      <c r="CL3879" s="171"/>
      <c r="CM3879" s="171"/>
      <c r="CN3879" s="171"/>
      <c r="CO3879" s="171"/>
      <c r="CP3879" s="171"/>
      <c r="CQ3879" s="171"/>
      <c r="CR3879" s="171"/>
      <c r="CS3879" s="171"/>
      <c r="CT3879" s="171"/>
      <c r="CU3879" s="171"/>
      <c r="CV3879" s="171"/>
      <c r="CW3879" s="171"/>
      <c r="CX3879" s="171"/>
      <c r="CY3879" s="171"/>
      <c r="CZ3879" s="171"/>
      <c r="DA3879" s="171"/>
      <c r="DB3879" s="171"/>
      <c r="DC3879" s="171"/>
      <c r="DD3879" s="171"/>
      <c r="DE3879" s="171"/>
      <c r="DF3879" s="171"/>
      <c r="DG3879" s="171"/>
      <c r="DH3879" s="171"/>
      <c r="DI3879" s="171"/>
      <c r="DJ3879" s="171"/>
      <c r="DK3879" s="171"/>
      <c r="DL3879" s="171"/>
      <c r="DM3879" s="171"/>
      <c r="DN3879" s="171"/>
      <c r="DO3879" s="171"/>
      <c r="DP3879" s="171"/>
      <c r="DQ3879" s="171"/>
      <c r="DR3879" s="171"/>
      <c r="DS3879" s="171"/>
      <c r="DT3879" s="171"/>
      <c r="DU3879" s="171"/>
      <c r="DV3879" s="171"/>
      <c r="DW3879" s="171"/>
      <c r="DX3879" s="171"/>
      <c r="DY3879" s="171"/>
      <c r="DZ3879" s="171"/>
      <c r="EA3879" s="171"/>
      <c r="EB3879" s="171"/>
      <c r="EC3879" s="171"/>
      <c r="ED3879" s="171"/>
      <c r="EE3879" s="171"/>
      <c r="EF3879" s="171"/>
      <c r="EG3879" s="171"/>
      <c r="EH3879" s="171"/>
      <c r="EI3879" s="171"/>
      <c r="EJ3879" s="171"/>
      <c r="EK3879" s="171"/>
      <c r="EL3879" s="171"/>
      <c r="EM3879" s="171"/>
      <c r="EN3879" s="171"/>
    </row>
    <row r="3880" spans="43:144" ht="15" x14ac:dyDescent="0.25">
      <c r="AQ3880" s="171"/>
      <c r="AR3880"/>
      <c r="AS3880"/>
      <c r="AT3880"/>
      <c r="AU3880"/>
      <c r="AV3880"/>
      <c r="AW3880"/>
      <c r="AX3880"/>
      <c r="AY3880"/>
      <c r="AZ3880"/>
      <c r="BA3880"/>
      <c r="BB3880"/>
      <c r="BC3880"/>
      <c r="BD3880"/>
      <c r="BE3880" s="171"/>
      <c r="BF3880" s="171"/>
      <c r="BG3880" s="171"/>
      <c r="BH3880" s="171"/>
      <c r="BI3880" s="171"/>
      <c r="BJ3880" s="171"/>
      <c r="BK3880" s="171"/>
      <c r="BL3880" s="171"/>
      <c r="BM3880" s="171"/>
      <c r="BN3880" s="171"/>
      <c r="BO3880" s="171"/>
      <c r="BP3880" s="171"/>
      <c r="BQ3880" s="171"/>
      <c r="BR3880" s="171"/>
      <c r="BS3880" s="171"/>
      <c r="BT3880" s="171"/>
      <c r="BU3880" s="171"/>
      <c r="BV3880" s="171"/>
      <c r="BW3880" s="171"/>
      <c r="BX3880" s="171"/>
      <c r="BY3880" s="171"/>
      <c r="BZ3880" s="171"/>
      <c r="CA3880" s="171"/>
      <c r="CB3880" s="171"/>
      <c r="CC3880" s="171"/>
      <c r="CD3880" s="171"/>
      <c r="CE3880" s="171"/>
      <c r="CF3880" s="171"/>
      <c r="CG3880" s="171"/>
      <c r="CH3880" s="171"/>
      <c r="CI3880" s="171"/>
      <c r="CJ3880" s="171"/>
      <c r="CK3880" s="171"/>
      <c r="CL3880" s="171"/>
      <c r="CM3880" s="171"/>
      <c r="CN3880" s="171"/>
      <c r="CO3880" s="171"/>
      <c r="CP3880" s="171"/>
      <c r="CQ3880" s="171"/>
      <c r="CR3880" s="171"/>
      <c r="CS3880" s="171"/>
      <c r="CT3880" s="171"/>
      <c r="CU3880" s="171"/>
      <c r="CV3880" s="171"/>
      <c r="CW3880" s="171"/>
      <c r="CX3880" s="171"/>
      <c r="CY3880" s="171"/>
      <c r="CZ3880" s="171"/>
      <c r="DA3880" s="171"/>
      <c r="DB3880" s="171"/>
      <c r="DC3880" s="171"/>
      <c r="DD3880" s="171"/>
      <c r="DE3880" s="171"/>
      <c r="DF3880" s="171"/>
      <c r="DG3880" s="171"/>
      <c r="DH3880" s="171"/>
      <c r="DI3880" s="171"/>
      <c r="DJ3880" s="171"/>
      <c r="DK3880" s="171"/>
      <c r="DL3880" s="171"/>
      <c r="DM3880" s="171"/>
      <c r="DN3880" s="171"/>
      <c r="DO3880" s="171"/>
      <c r="DP3880" s="171"/>
      <c r="DQ3880" s="171"/>
      <c r="DR3880" s="171"/>
      <c r="DS3880" s="171"/>
      <c r="DT3880" s="171"/>
      <c r="DU3880" s="171"/>
      <c r="DV3880" s="171"/>
      <c r="DW3880" s="171"/>
      <c r="DX3880" s="171"/>
      <c r="DY3880" s="171"/>
      <c r="DZ3880" s="171"/>
      <c r="EA3880" s="171"/>
      <c r="EB3880" s="171"/>
      <c r="EC3880" s="171"/>
      <c r="ED3880" s="171"/>
      <c r="EE3880" s="171"/>
      <c r="EF3880" s="171"/>
      <c r="EG3880" s="171"/>
      <c r="EH3880" s="171"/>
      <c r="EI3880" s="171"/>
      <c r="EJ3880" s="171"/>
      <c r="EK3880" s="171"/>
      <c r="EL3880" s="171"/>
      <c r="EM3880" s="171"/>
      <c r="EN3880" s="171"/>
    </row>
    <row r="3881" spans="43:144" ht="15" x14ac:dyDescent="0.25">
      <c r="AQ3881" s="171"/>
      <c r="AR3881"/>
      <c r="AS3881"/>
      <c r="AT3881"/>
      <c r="AU3881"/>
      <c r="AV3881"/>
      <c r="AW3881"/>
      <c r="AX3881"/>
      <c r="AY3881"/>
      <c r="AZ3881"/>
      <c r="BA3881"/>
      <c r="BB3881"/>
      <c r="BC3881"/>
      <c r="BD3881"/>
      <c r="BE3881" s="171"/>
      <c r="BF3881" s="171"/>
      <c r="BG3881" s="171"/>
      <c r="BH3881" s="171"/>
      <c r="BI3881" s="171"/>
      <c r="BJ3881" s="171"/>
      <c r="BK3881" s="171"/>
      <c r="BL3881" s="171"/>
      <c r="BM3881" s="171"/>
      <c r="BN3881" s="171"/>
      <c r="BO3881" s="171"/>
      <c r="BP3881" s="171"/>
      <c r="BQ3881" s="171"/>
      <c r="BR3881" s="171"/>
      <c r="BS3881" s="171"/>
      <c r="BT3881" s="171"/>
      <c r="BU3881" s="171"/>
      <c r="BV3881" s="171"/>
      <c r="BW3881" s="171"/>
      <c r="BX3881" s="171"/>
      <c r="BY3881" s="171"/>
      <c r="BZ3881" s="171"/>
      <c r="CA3881" s="171"/>
      <c r="CB3881" s="171"/>
      <c r="CC3881" s="171"/>
      <c r="CD3881" s="171"/>
      <c r="CE3881" s="171"/>
      <c r="CF3881" s="171"/>
      <c r="CG3881" s="171"/>
      <c r="CH3881" s="171"/>
      <c r="CI3881" s="171"/>
      <c r="CJ3881" s="171"/>
      <c r="CK3881" s="171"/>
      <c r="CL3881" s="171"/>
      <c r="CM3881" s="171"/>
      <c r="CN3881" s="171"/>
      <c r="CO3881" s="171"/>
      <c r="CP3881" s="171"/>
      <c r="CQ3881" s="171"/>
      <c r="CR3881" s="171"/>
      <c r="CS3881" s="171"/>
      <c r="CT3881" s="171"/>
      <c r="CU3881" s="171"/>
      <c r="CV3881" s="171"/>
      <c r="CW3881" s="171"/>
      <c r="CX3881" s="171"/>
      <c r="CY3881" s="171"/>
      <c r="CZ3881" s="171"/>
      <c r="DA3881" s="171"/>
      <c r="DB3881" s="171"/>
      <c r="DC3881" s="171"/>
      <c r="DD3881" s="171"/>
      <c r="DE3881" s="171"/>
      <c r="DF3881" s="171"/>
      <c r="DG3881" s="171"/>
      <c r="DH3881" s="171"/>
      <c r="DI3881" s="171"/>
      <c r="DJ3881" s="171"/>
      <c r="DK3881" s="171"/>
      <c r="DL3881" s="171"/>
      <c r="DM3881" s="171"/>
      <c r="DN3881" s="171"/>
      <c r="DO3881" s="171"/>
      <c r="DP3881" s="171"/>
      <c r="DQ3881" s="171"/>
      <c r="DR3881" s="171"/>
      <c r="DS3881" s="171"/>
      <c r="DT3881" s="171"/>
      <c r="DU3881" s="171"/>
      <c r="DV3881" s="171"/>
      <c r="DW3881" s="171"/>
      <c r="DX3881" s="171"/>
      <c r="DY3881" s="171"/>
      <c r="DZ3881" s="171"/>
      <c r="EA3881" s="171"/>
      <c r="EB3881" s="171"/>
      <c r="EC3881" s="171"/>
      <c r="ED3881" s="171"/>
      <c r="EE3881" s="171"/>
      <c r="EF3881" s="171"/>
      <c r="EG3881" s="171"/>
      <c r="EH3881" s="171"/>
      <c r="EI3881" s="171"/>
      <c r="EJ3881" s="171"/>
      <c r="EK3881" s="171"/>
      <c r="EL3881" s="171"/>
      <c r="EM3881" s="171"/>
      <c r="EN3881" s="171"/>
    </row>
    <row r="3882" spans="43:144" ht="15" x14ac:dyDescent="0.25">
      <c r="AQ3882" s="171"/>
      <c r="AR3882"/>
      <c r="AS3882"/>
      <c r="AT3882"/>
      <c r="AU3882"/>
      <c r="AV3882"/>
      <c r="AW3882"/>
      <c r="AX3882"/>
      <c r="AY3882"/>
      <c r="AZ3882"/>
      <c r="BA3882"/>
      <c r="BB3882"/>
      <c r="BC3882"/>
      <c r="BD3882"/>
      <c r="BE3882" s="171"/>
      <c r="BF3882" s="171"/>
      <c r="BG3882" s="171"/>
      <c r="BH3882" s="171"/>
      <c r="BI3882" s="171"/>
      <c r="BJ3882" s="171"/>
      <c r="BK3882" s="171"/>
      <c r="BL3882" s="171"/>
      <c r="BM3882" s="171"/>
      <c r="BN3882" s="171"/>
      <c r="BO3882" s="171"/>
      <c r="BP3882" s="171"/>
      <c r="BQ3882" s="171"/>
      <c r="BR3882" s="171"/>
      <c r="BS3882" s="171"/>
      <c r="BT3882" s="171"/>
      <c r="BU3882" s="171"/>
      <c r="BV3882" s="171"/>
      <c r="BW3882" s="171"/>
      <c r="BX3882" s="171"/>
      <c r="BY3882" s="171"/>
      <c r="BZ3882" s="171"/>
      <c r="CA3882" s="171"/>
      <c r="CB3882" s="171"/>
      <c r="CC3882" s="171"/>
      <c r="CD3882" s="171"/>
      <c r="CE3882" s="171"/>
      <c r="CF3882" s="171"/>
      <c r="CG3882" s="171"/>
      <c r="CH3882" s="171"/>
      <c r="CI3882" s="171"/>
      <c r="CJ3882" s="171"/>
      <c r="CK3882" s="171"/>
      <c r="CL3882" s="171"/>
      <c r="CM3882" s="171"/>
      <c r="CN3882" s="171"/>
      <c r="CO3882" s="171"/>
      <c r="CP3882" s="171"/>
      <c r="CQ3882" s="171"/>
      <c r="CR3882" s="171"/>
      <c r="CS3882" s="171"/>
      <c r="CT3882" s="171"/>
      <c r="CU3882" s="171"/>
      <c r="CV3882" s="171"/>
      <c r="CW3882" s="171"/>
      <c r="CX3882" s="171"/>
      <c r="CY3882" s="171"/>
      <c r="CZ3882" s="171"/>
      <c r="DA3882" s="171"/>
      <c r="DB3882" s="171"/>
      <c r="DC3882" s="171"/>
      <c r="DD3882" s="171"/>
      <c r="DE3882" s="171"/>
      <c r="DF3882" s="171"/>
      <c r="DG3882" s="171"/>
      <c r="DH3882" s="171"/>
      <c r="DI3882" s="171"/>
      <c r="DJ3882" s="171"/>
      <c r="DK3882" s="171"/>
      <c r="DL3882" s="171"/>
      <c r="DM3882" s="171"/>
      <c r="DN3882" s="171"/>
      <c r="DO3882" s="171"/>
      <c r="DP3882" s="171"/>
      <c r="DQ3882" s="171"/>
      <c r="DR3882" s="171"/>
      <c r="DS3882" s="171"/>
      <c r="DT3882" s="171"/>
      <c r="DU3882" s="171"/>
      <c r="DV3882" s="171"/>
      <c r="DW3882" s="171"/>
      <c r="DX3882" s="171"/>
      <c r="DY3882" s="171"/>
      <c r="DZ3882" s="171"/>
      <c r="EA3882" s="171"/>
      <c r="EB3882" s="171"/>
      <c r="EC3882" s="171"/>
      <c r="ED3882" s="171"/>
      <c r="EE3882" s="171"/>
      <c r="EF3882" s="171"/>
      <c r="EG3882" s="171"/>
      <c r="EH3882" s="171"/>
      <c r="EI3882" s="171"/>
      <c r="EJ3882" s="171"/>
      <c r="EK3882" s="171"/>
      <c r="EL3882" s="171"/>
      <c r="EM3882" s="171"/>
      <c r="EN3882" s="171"/>
    </row>
    <row r="3883" spans="43:144" ht="15" x14ac:dyDescent="0.25">
      <c r="AQ3883" s="171"/>
      <c r="AR3883"/>
      <c r="AS3883"/>
      <c r="AT3883"/>
      <c r="AU3883"/>
      <c r="AV3883"/>
      <c r="AW3883"/>
      <c r="AX3883"/>
      <c r="AY3883"/>
      <c r="AZ3883"/>
      <c r="BA3883"/>
      <c r="BB3883"/>
      <c r="BC3883"/>
      <c r="BD3883"/>
      <c r="BE3883" s="171"/>
      <c r="BF3883" s="171"/>
      <c r="BG3883" s="171"/>
      <c r="BH3883" s="171"/>
      <c r="BI3883" s="171"/>
      <c r="BJ3883" s="171"/>
      <c r="BK3883" s="171"/>
      <c r="BL3883" s="171"/>
      <c r="BM3883" s="171"/>
      <c r="BN3883" s="171"/>
      <c r="BO3883" s="171"/>
      <c r="BP3883" s="171"/>
      <c r="BQ3883" s="171"/>
      <c r="BR3883" s="171"/>
      <c r="BS3883" s="171"/>
      <c r="BT3883" s="171"/>
      <c r="BU3883" s="171"/>
      <c r="BV3883" s="171"/>
      <c r="BW3883" s="171"/>
      <c r="BX3883" s="171"/>
      <c r="BY3883" s="171"/>
      <c r="BZ3883" s="171"/>
      <c r="CA3883" s="171"/>
      <c r="CB3883" s="171"/>
      <c r="CC3883" s="171"/>
      <c r="CD3883" s="171"/>
      <c r="CE3883" s="171"/>
      <c r="CF3883" s="171"/>
      <c r="CG3883" s="171"/>
      <c r="CH3883" s="171"/>
      <c r="CI3883" s="171"/>
      <c r="CJ3883" s="171"/>
      <c r="CK3883" s="171"/>
      <c r="CL3883" s="171"/>
      <c r="CM3883" s="171"/>
      <c r="CN3883" s="171"/>
      <c r="CO3883" s="171"/>
      <c r="CP3883" s="171"/>
      <c r="CQ3883" s="171"/>
      <c r="CR3883" s="171"/>
      <c r="CS3883" s="171"/>
      <c r="CT3883" s="171"/>
      <c r="CU3883" s="171"/>
      <c r="CV3883" s="171"/>
      <c r="CW3883" s="171"/>
      <c r="CX3883" s="171"/>
      <c r="CY3883" s="171"/>
      <c r="CZ3883" s="171"/>
      <c r="DA3883" s="171"/>
      <c r="DB3883" s="171"/>
      <c r="DC3883" s="171"/>
      <c r="DD3883" s="171"/>
      <c r="DE3883" s="171"/>
      <c r="DF3883" s="171"/>
      <c r="DG3883" s="171"/>
      <c r="DH3883" s="171"/>
      <c r="DI3883" s="171"/>
      <c r="DJ3883" s="171"/>
      <c r="DK3883" s="171"/>
      <c r="DL3883" s="171"/>
      <c r="DM3883" s="171"/>
      <c r="DN3883" s="171"/>
      <c r="DO3883" s="171"/>
      <c r="DP3883" s="171"/>
      <c r="DQ3883" s="171"/>
      <c r="DR3883" s="171"/>
      <c r="DS3883" s="171"/>
      <c r="DT3883" s="171"/>
      <c r="DU3883" s="171"/>
      <c r="DV3883" s="171"/>
      <c r="DW3883" s="171"/>
      <c r="DX3883" s="171"/>
      <c r="DY3883" s="171"/>
      <c r="DZ3883" s="171"/>
      <c r="EA3883" s="171"/>
      <c r="EB3883" s="171"/>
      <c r="EC3883" s="171"/>
      <c r="ED3883" s="171"/>
      <c r="EE3883" s="171"/>
      <c r="EF3883" s="171"/>
      <c r="EG3883" s="171"/>
      <c r="EH3883" s="171"/>
      <c r="EI3883" s="171"/>
      <c r="EJ3883" s="171"/>
      <c r="EK3883" s="171"/>
      <c r="EL3883" s="171"/>
      <c r="EM3883" s="171"/>
      <c r="EN3883" s="171"/>
    </row>
    <row r="3884" spans="43:144" ht="15" x14ac:dyDescent="0.25">
      <c r="AQ3884" s="171"/>
      <c r="AR3884"/>
      <c r="AS3884"/>
      <c r="AT3884"/>
      <c r="AU3884"/>
      <c r="AV3884"/>
      <c r="AW3884"/>
      <c r="AX3884"/>
      <c r="AY3884"/>
      <c r="AZ3884"/>
      <c r="BA3884"/>
      <c r="BB3884"/>
      <c r="BC3884"/>
      <c r="BD3884"/>
      <c r="BE3884" s="171"/>
      <c r="BF3884" s="171"/>
      <c r="BG3884" s="171"/>
      <c r="BH3884" s="171"/>
      <c r="BI3884" s="171"/>
      <c r="BJ3884" s="171"/>
      <c r="BK3884" s="171"/>
      <c r="BL3884" s="171"/>
      <c r="BM3884" s="171"/>
      <c r="BN3884" s="171"/>
      <c r="BO3884" s="171"/>
      <c r="BP3884" s="171"/>
      <c r="BQ3884" s="171"/>
      <c r="BR3884" s="171"/>
      <c r="BS3884" s="171"/>
      <c r="BT3884" s="171"/>
      <c r="BU3884" s="171"/>
      <c r="BV3884" s="171"/>
      <c r="BW3884" s="171"/>
      <c r="BX3884" s="171"/>
      <c r="BY3884" s="171"/>
      <c r="BZ3884" s="171"/>
      <c r="CA3884" s="171"/>
      <c r="CB3884" s="171"/>
      <c r="CC3884" s="171"/>
      <c r="CD3884" s="171"/>
      <c r="CE3884" s="171"/>
      <c r="CF3884" s="171"/>
      <c r="CG3884" s="171"/>
      <c r="CH3884" s="171"/>
      <c r="CI3884" s="171"/>
      <c r="CJ3884" s="171"/>
      <c r="CK3884" s="171"/>
      <c r="CL3884" s="171"/>
      <c r="CM3884" s="171"/>
      <c r="CN3884" s="171"/>
      <c r="CO3884" s="171"/>
      <c r="CP3884" s="171"/>
      <c r="CQ3884" s="171"/>
      <c r="CR3884" s="171"/>
      <c r="CS3884" s="171"/>
      <c r="CT3884" s="171"/>
      <c r="CU3884" s="171"/>
      <c r="CV3884" s="171"/>
      <c r="CW3884" s="171"/>
      <c r="CX3884" s="171"/>
      <c r="CY3884" s="171"/>
      <c r="CZ3884" s="171"/>
      <c r="DA3884" s="171"/>
      <c r="DB3884" s="171"/>
      <c r="DC3884" s="171"/>
      <c r="DD3884" s="171"/>
      <c r="DE3884" s="171"/>
      <c r="DF3884" s="171"/>
      <c r="DG3884" s="171"/>
      <c r="DH3884" s="171"/>
      <c r="DI3884" s="171"/>
      <c r="DJ3884" s="171"/>
      <c r="DK3884" s="171"/>
      <c r="DL3884" s="171"/>
      <c r="DM3884" s="171"/>
      <c r="DN3884" s="171"/>
      <c r="DO3884" s="171"/>
      <c r="DP3884" s="171"/>
      <c r="DQ3884" s="171"/>
      <c r="DR3884" s="171"/>
      <c r="DS3884" s="171"/>
      <c r="DT3884" s="171"/>
      <c r="DU3884" s="171"/>
      <c r="DV3884" s="171"/>
      <c r="DW3884" s="171"/>
      <c r="DX3884" s="171"/>
      <c r="DY3884" s="171"/>
      <c r="DZ3884" s="171"/>
      <c r="EA3884" s="171"/>
      <c r="EB3884" s="171"/>
      <c r="EC3884" s="171"/>
      <c r="ED3884" s="171"/>
      <c r="EE3884" s="171"/>
      <c r="EF3884" s="171"/>
      <c r="EG3884" s="171"/>
      <c r="EH3884" s="171"/>
      <c r="EI3884" s="171"/>
      <c r="EJ3884" s="171"/>
      <c r="EK3884" s="171"/>
      <c r="EL3884" s="171"/>
      <c r="EM3884" s="171"/>
      <c r="EN3884" s="171"/>
    </row>
    <row r="3885" spans="43:144" ht="15" x14ac:dyDescent="0.25">
      <c r="AQ3885" s="171"/>
      <c r="AR3885"/>
      <c r="AS3885"/>
      <c r="AT3885"/>
      <c r="AU3885"/>
      <c r="AV3885"/>
      <c r="AW3885"/>
      <c r="AX3885"/>
      <c r="AY3885"/>
      <c r="AZ3885"/>
      <c r="BA3885"/>
      <c r="BB3885"/>
      <c r="BC3885"/>
      <c r="BD3885"/>
      <c r="BE3885" s="171"/>
      <c r="BF3885" s="171"/>
      <c r="BG3885" s="171"/>
      <c r="BH3885" s="171"/>
      <c r="BI3885" s="171"/>
      <c r="BJ3885" s="171"/>
      <c r="BK3885" s="171"/>
      <c r="BL3885" s="171"/>
      <c r="BM3885" s="171"/>
      <c r="BN3885" s="171"/>
      <c r="BO3885" s="171"/>
      <c r="BP3885" s="171"/>
      <c r="BQ3885" s="171"/>
      <c r="BR3885" s="171"/>
      <c r="BS3885" s="171"/>
      <c r="BT3885" s="171"/>
      <c r="BU3885" s="171"/>
      <c r="BV3885" s="171"/>
      <c r="BW3885" s="171"/>
      <c r="BX3885" s="171"/>
      <c r="BY3885" s="171"/>
      <c r="BZ3885" s="171"/>
      <c r="CA3885" s="171"/>
      <c r="CB3885" s="171"/>
      <c r="CC3885" s="171"/>
      <c r="CD3885" s="171"/>
      <c r="CE3885" s="171"/>
      <c r="CF3885" s="171"/>
      <c r="CG3885" s="171"/>
      <c r="CH3885" s="171"/>
      <c r="CI3885" s="171"/>
      <c r="CJ3885" s="171"/>
      <c r="CK3885" s="171"/>
      <c r="CL3885" s="171"/>
      <c r="CM3885" s="171"/>
      <c r="CN3885" s="171"/>
      <c r="CO3885" s="171"/>
      <c r="CP3885" s="171"/>
      <c r="CQ3885" s="171"/>
      <c r="CR3885" s="171"/>
      <c r="CS3885" s="171"/>
      <c r="CT3885" s="171"/>
      <c r="CU3885" s="171"/>
      <c r="CV3885" s="171"/>
      <c r="CW3885" s="171"/>
      <c r="CX3885" s="171"/>
      <c r="CY3885" s="171"/>
      <c r="CZ3885" s="171"/>
      <c r="DA3885" s="171"/>
      <c r="DB3885" s="171"/>
      <c r="DC3885" s="171"/>
      <c r="DD3885" s="171"/>
      <c r="DE3885" s="171"/>
      <c r="DF3885" s="171"/>
      <c r="DG3885" s="171"/>
      <c r="DH3885" s="171"/>
      <c r="DI3885" s="171"/>
      <c r="DJ3885" s="171"/>
      <c r="DK3885" s="171"/>
      <c r="DL3885" s="171"/>
      <c r="DM3885" s="171"/>
      <c r="DN3885" s="171"/>
      <c r="DO3885" s="171"/>
      <c r="DP3885" s="171"/>
      <c r="DQ3885" s="171"/>
      <c r="DR3885" s="171"/>
      <c r="DS3885" s="171"/>
      <c r="DT3885" s="171"/>
      <c r="DU3885" s="171"/>
      <c r="DV3885" s="171"/>
      <c r="DW3885" s="171"/>
      <c r="DX3885" s="171"/>
      <c r="DY3885" s="171"/>
      <c r="DZ3885" s="171"/>
      <c r="EA3885" s="171"/>
      <c r="EB3885" s="171"/>
      <c r="EC3885" s="171"/>
      <c r="ED3885" s="171"/>
      <c r="EE3885" s="171"/>
      <c r="EF3885" s="171"/>
      <c r="EG3885" s="171"/>
      <c r="EH3885" s="171"/>
      <c r="EI3885" s="171"/>
      <c r="EJ3885" s="171"/>
      <c r="EK3885" s="171"/>
      <c r="EL3885" s="171"/>
      <c r="EM3885" s="171"/>
      <c r="EN3885" s="171"/>
    </row>
    <row r="3886" spans="43:144" ht="15" x14ac:dyDescent="0.25">
      <c r="AQ3886" s="171"/>
      <c r="AR3886"/>
      <c r="AS3886"/>
      <c r="AT3886"/>
      <c r="AU3886"/>
      <c r="AV3886"/>
      <c r="AW3886"/>
      <c r="AX3886"/>
      <c r="AY3886"/>
      <c r="AZ3886"/>
      <c r="BA3886"/>
      <c r="BB3886"/>
      <c r="BC3886"/>
      <c r="BD3886"/>
      <c r="BE3886" s="171"/>
      <c r="BF3886" s="171"/>
      <c r="BG3886" s="171"/>
      <c r="BH3886" s="171"/>
      <c r="BI3886" s="171"/>
      <c r="BJ3886" s="171"/>
      <c r="BK3886" s="171"/>
      <c r="BL3886" s="171"/>
      <c r="BM3886" s="171"/>
      <c r="BN3886" s="171"/>
      <c r="BO3886" s="171"/>
      <c r="BP3886" s="171"/>
      <c r="BQ3886" s="171"/>
      <c r="BR3886" s="171"/>
      <c r="BS3886" s="171"/>
      <c r="BT3886" s="171"/>
      <c r="BU3886" s="171"/>
      <c r="BV3886" s="171"/>
      <c r="BW3886" s="171"/>
      <c r="BX3886" s="171"/>
      <c r="BY3886" s="171"/>
      <c r="BZ3886" s="171"/>
      <c r="CA3886" s="171"/>
      <c r="CB3886" s="171"/>
      <c r="CC3886" s="171"/>
      <c r="CD3886" s="171"/>
      <c r="CE3886" s="171"/>
      <c r="CF3886" s="171"/>
      <c r="CG3886" s="171"/>
      <c r="CH3886" s="171"/>
      <c r="CI3886" s="171"/>
      <c r="CJ3886" s="171"/>
      <c r="CK3886" s="171"/>
      <c r="CL3886" s="171"/>
      <c r="CM3886" s="171"/>
      <c r="CN3886" s="171"/>
      <c r="CO3886" s="171"/>
      <c r="CP3886" s="171"/>
      <c r="CQ3886" s="171"/>
      <c r="CR3886" s="171"/>
      <c r="CS3886" s="171"/>
      <c r="CT3886" s="171"/>
      <c r="CU3886" s="171"/>
      <c r="CV3886" s="171"/>
      <c r="CW3886" s="171"/>
      <c r="CX3886" s="171"/>
      <c r="CY3886" s="171"/>
      <c r="CZ3886" s="171"/>
      <c r="DA3886" s="171"/>
      <c r="DB3886" s="171"/>
      <c r="DC3886" s="171"/>
      <c r="DD3886" s="171"/>
      <c r="DE3886" s="171"/>
      <c r="DF3886" s="171"/>
      <c r="DG3886" s="171"/>
      <c r="DH3886" s="171"/>
      <c r="DI3886" s="171"/>
      <c r="DJ3886" s="171"/>
      <c r="DK3886" s="171"/>
      <c r="DL3886" s="171"/>
      <c r="DM3886" s="171"/>
      <c r="DN3886" s="171"/>
      <c r="DO3886" s="171"/>
      <c r="DP3886" s="171"/>
      <c r="DQ3886" s="171"/>
      <c r="DR3886" s="171"/>
      <c r="DS3886" s="171"/>
      <c r="DT3886" s="171"/>
      <c r="DU3886" s="171"/>
      <c r="DV3886" s="171"/>
      <c r="DW3886" s="171"/>
      <c r="DX3886" s="171"/>
      <c r="DY3886" s="171"/>
      <c r="DZ3886" s="171"/>
      <c r="EA3886" s="171"/>
      <c r="EB3886" s="171"/>
      <c r="EC3886" s="171"/>
      <c r="ED3886" s="171"/>
      <c r="EE3886" s="171"/>
      <c r="EF3886" s="171"/>
      <c r="EG3886" s="171"/>
      <c r="EH3886" s="171"/>
      <c r="EI3886" s="171"/>
      <c r="EJ3886" s="171"/>
      <c r="EK3886" s="171"/>
      <c r="EL3886" s="171"/>
      <c r="EM3886" s="171"/>
      <c r="EN3886" s="171"/>
    </row>
    <row r="3887" spans="43:144" ht="15" x14ac:dyDescent="0.25">
      <c r="AQ3887" s="171"/>
      <c r="AR3887"/>
      <c r="AS3887"/>
      <c r="AT3887"/>
      <c r="AU3887"/>
      <c r="AV3887"/>
      <c r="AW3887"/>
      <c r="AX3887"/>
      <c r="AY3887"/>
      <c r="AZ3887"/>
      <c r="BA3887"/>
      <c r="BB3887"/>
      <c r="BC3887"/>
      <c r="BD3887"/>
      <c r="BE3887" s="171"/>
      <c r="BF3887" s="171"/>
      <c r="BG3887" s="171"/>
      <c r="BH3887" s="171"/>
      <c r="BI3887" s="171"/>
      <c r="BJ3887" s="171"/>
      <c r="BK3887" s="171"/>
      <c r="BL3887" s="171"/>
      <c r="BM3887" s="171"/>
      <c r="BN3887" s="171"/>
      <c r="BO3887" s="171"/>
      <c r="BP3887" s="171"/>
      <c r="BQ3887" s="171"/>
      <c r="BR3887" s="171"/>
      <c r="BS3887" s="171"/>
      <c r="BT3887" s="171"/>
      <c r="BU3887" s="171"/>
      <c r="BV3887" s="171"/>
      <c r="BW3887" s="171"/>
      <c r="BX3887" s="171"/>
      <c r="BY3887" s="171"/>
      <c r="BZ3887" s="171"/>
      <c r="CA3887" s="171"/>
      <c r="CB3887" s="171"/>
      <c r="CC3887" s="171"/>
      <c r="CD3887" s="171"/>
      <c r="CE3887" s="171"/>
      <c r="CF3887" s="171"/>
      <c r="CG3887" s="171"/>
      <c r="CH3887" s="171"/>
      <c r="CI3887" s="171"/>
      <c r="CJ3887" s="171"/>
      <c r="CK3887" s="171"/>
      <c r="CL3887" s="171"/>
      <c r="CM3887" s="171"/>
      <c r="CN3887" s="171"/>
      <c r="CO3887" s="171"/>
      <c r="CP3887" s="171"/>
      <c r="CQ3887" s="171"/>
      <c r="CR3887" s="171"/>
      <c r="CS3887" s="171"/>
      <c r="CT3887" s="171"/>
      <c r="CU3887" s="171"/>
      <c r="CV3887" s="171"/>
      <c r="CW3887" s="171"/>
      <c r="CX3887" s="171"/>
      <c r="CY3887" s="171"/>
      <c r="CZ3887" s="171"/>
      <c r="DA3887" s="171"/>
      <c r="DB3887" s="171"/>
      <c r="DC3887" s="171"/>
      <c r="DD3887" s="171"/>
      <c r="DE3887" s="171"/>
      <c r="DF3887" s="171"/>
      <c r="DG3887" s="171"/>
      <c r="DH3887" s="171"/>
      <c r="DI3887" s="171"/>
      <c r="DJ3887" s="171"/>
      <c r="DK3887" s="171"/>
      <c r="DL3887" s="171"/>
      <c r="DM3887" s="171"/>
      <c r="DN3887" s="171"/>
      <c r="DO3887" s="171"/>
      <c r="DP3887" s="171"/>
      <c r="DQ3887" s="171"/>
      <c r="DR3887" s="171"/>
      <c r="DS3887" s="171"/>
      <c r="DT3887" s="171"/>
      <c r="DU3887" s="171"/>
      <c r="DV3887" s="171"/>
      <c r="DW3887" s="171"/>
      <c r="DX3887" s="171"/>
      <c r="DY3887" s="171"/>
      <c r="DZ3887" s="171"/>
      <c r="EA3887" s="171"/>
      <c r="EB3887" s="171"/>
      <c r="EC3887" s="171"/>
      <c r="ED3887" s="171"/>
      <c r="EE3887" s="171"/>
      <c r="EF3887" s="171"/>
      <c r="EG3887" s="171"/>
      <c r="EH3887" s="171"/>
      <c r="EI3887" s="171"/>
      <c r="EJ3887" s="171"/>
      <c r="EK3887" s="171"/>
      <c r="EL3887" s="171"/>
      <c r="EM3887" s="171"/>
      <c r="EN3887" s="171"/>
    </row>
    <row r="3888" spans="43:144" ht="15" x14ac:dyDescent="0.25">
      <c r="AQ3888" s="171"/>
      <c r="AR3888"/>
      <c r="AS3888"/>
      <c r="AT3888"/>
      <c r="AU3888"/>
      <c r="AV3888"/>
      <c r="AW3888"/>
      <c r="AX3888"/>
      <c r="AY3888"/>
      <c r="AZ3888"/>
      <c r="BA3888"/>
      <c r="BB3888"/>
      <c r="BC3888"/>
      <c r="BD3888"/>
      <c r="BE3888" s="171"/>
      <c r="BF3888" s="171"/>
      <c r="BG3888" s="171"/>
      <c r="BH3888" s="171"/>
      <c r="BI3888" s="171"/>
      <c r="BJ3888" s="171"/>
      <c r="BK3888" s="171"/>
      <c r="BL3888" s="171"/>
      <c r="BM3888" s="171"/>
      <c r="BN3888" s="171"/>
      <c r="BO3888" s="171"/>
      <c r="BP3888" s="171"/>
      <c r="BQ3888" s="171"/>
      <c r="BR3888" s="171"/>
      <c r="BS3888" s="171"/>
      <c r="BT3888" s="171"/>
      <c r="BU3888" s="171"/>
      <c r="BV3888" s="171"/>
      <c r="BW3888" s="171"/>
      <c r="BX3888" s="171"/>
      <c r="BY3888" s="171"/>
      <c r="BZ3888" s="171"/>
      <c r="CA3888" s="171"/>
      <c r="CB3888" s="171"/>
      <c r="CC3888" s="171"/>
      <c r="CD3888" s="171"/>
      <c r="CE3888" s="171"/>
      <c r="CF3888" s="171"/>
      <c r="CG3888" s="171"/>
      <c r="CH3888" s="171"/>
      <c r="CI3888" s="171"/>
      <c r="CJ3888" s="171"/>
      <c r="CK3888" s="171"/>
      <c r="CL3888" s="171"/>
      <c r="CM3888" s="171"/>
      <c r="CN3888" s="171"/>
      <c r="CO3888" s="171"/>
      <c r="CP3888" s="171"/>
      <c r="CQ3888" s="171"/>
      <c r="CR3888" s="171"/>
      <c r="CS3888" s="171"/>
      <c r="CT3888" s="171"/>
      <c r="CU3888" s="171"/>
      <c r="CV3888" s="171"/>
      <c r="CW3888" s="171"/>
      <c r="CX3888" s="171"/>
      <c r="CY3888" s="171"/>
      <c r="CZ3888" s="171"/>
      <c r="DA3888" s="171"/>
      <c r="DB3888" s="171"/>
      <c r="DC3888" s="171"/>
      <c r="DD3888" s="171"/>
      <c r="DE3888" s="171"/>
      <c r="DF3888" s="171"/>
      <c r="DG3888" s="171"/>
      <c r="DH3888" s="171"/>
      <c r="DI3888" s="171"/>
      <c r="DJ3888" s="171"/>
      <c r="DK3888" s="171"/>
      <c r="DL3888" s="171"/>
      <c r="DM3888" s="171"/>
      <c r="DN3888" s="171"/>
      <c r="DO3888" s="171"/>
      <c r="DP3888" s="171"/>
      <c r="DQ3888" s="171"/>
      <c r="DR3888" s="171"/>
      <c r="DS3888" s="171"/>
      <c r="DT3888" s="171"/>
      <c r="DU3888" s="171"/>
      <c r="DV3888" s="171"/>
      <c r="DW3888" s="171"/>
      <c r="DX3888" s="171"/>
      <c r="DY3888" s="171"/>
      <c r="DZ3888" s="171"/>
      <c r="EA3888" s="171"/>
      <c r="EB3888" s="171"/>
      <c r="EC3888" s="171"/>
      <c r="ED3888" s="171"/>
      <c r="EE3888" s="171"/>
      <c r="EF3888" s="171"/>
      <c r="EG3888" s="171"/>
      <c r="EH3888" s="171"/>
      <c r="EI3888" s="171"/>
      <c r="EJ3888" s="171"/>
      <c r="EK3888" s="171"/>
      <c r="EL3888" s="171"/>
      <c r="EM3888" s="171"/>
      <c r="EN3888" s="171"/>
    </row>
    <row r="3889" spans="43:144" ht="15" x14ac:dyDescent="0.25">
      <c r="AQ3889" s="171"/>
      <c r="AR3889"/>
      <c r="AS3889"/>
      <c r="AT3889"/>
      <c r="AU3889"/>
      <c r="AV3889"/>
      <c r="AW3889"/>
      <c r="AX3889"/>
      <c r="AY3889"/>
      <c r="AZ3889"/>
      <c r="BA3889"/>
      <c r="BB3889"/>
      <c r="BC3889"/>
      <c r="BD3889"/>
      <c r="BE3889" s="171"/>
      <c r="BF3889" s="171"/>
      <c r="BG3889" s="171"/>
      <c r="BH3889" s="171"/>
      <c r="BI3889" s="171"/>
      <c r="BJ3889" s="171"/>
      <c r="BK3889" s="171"/>
      <c r="BL3889" s="171"/>
      <c r="BM3889" s="171"/>
      <c r="BN3889" s="171"/>
      <c r="BO3889" s="171"/>
      <c r="BP3889" s="171"/>
      <c r="BQ3889" s="171"/>
      <c r="BR3889" s="171"/>
      <c r="BS3889" s="171"/>
      <c r="BT3889" s="171"/>
      <c r="BU3889" s="171"/>
      <c r="BV3889" s="171"/>
      <c r="BW3889" s="171"/>
      <c r="BX3889" s="171"/>
      <c r="BY3889" s="171"/>
      <c r="BZ3889" s="171"/>
      <c r="CA3889" s="171"/>
      <c r="CB3889" s="171"/>
      <c r="CC3889" s="171"/>
      <c r="CD3889" s="171"/>
      <c r="CE3889" s="171"/>
      <c r="CF3889" s="171"/>
      <c r="CG3889" s="171"/>
      <c r="CH3889" s="171"/>
      <c r="CI3889" s="171"/>
      <c r="CJ3889" s="171"/>
      <c r="CK3889" s="171"/>
      <c r="CL3889" s="171"/>
      <c r="CM3889" s="171"/>
      <c r="CN3889" s="171"/>
      <c r="CO3889" s="171"/>
      <c r="CP3889" s="171"/>
      <c r="CQ3889" s="171"/>
      <c r="CR3889" s="171"/>
      <c r="CS3889" s="171"/>
      <c r="CT3889" s="171"/>
      <c r="CU3889" s="171"/>
      <c r="CV3889" s="171"/>
      <c r="CW3889" s="171"/>
      <c r="CX3889" s="171"/>
      <c r="CY3889" s="171"/>
      <c r="CZ3889" s="171"/>
      <c r="DA3889" s="171"/>
      <c r="DB3889" s="171"/>
      <c r="DC3889" s="171"/>
      <c r="DD3889" s="171"/>
      <c r="DE3889" s="171"/>
      <c r="DF3889" s="171"/>
      <c r="DG3889" s="171"/>
      <c r="DH3889" s="171"/>
      <c r="DI3889" s="171"/>
      <c r="DJ3889" s="171"/>
      <c r="DK3889" s="171"/>
      <c r="DL3889" s="171"/>
      <c r="DM3889" s="171"/>
      <c r="DN3889" s="171"/>
      <c r="DO3889" s="171"/>
      <c r="DP3889" s="171"/>
      <c r="DQ3889" s="171"/>
      <c r="DR3889" s="171"/>
      <c r="DS3889" s="171"/>
      <c r="DT3889" s="171"/>
      <c r="DU3889" s="171"/>
      <c r="DV3889" s="171"/>
      <c r="DW3889" s="171"/>
      <c r="DX3889" s="171"/>
      <c r="DY3889" s="171"/>
      <c r="DZ3889" s="171"/>
      <c r="EA3889" s="171"/>
      <c r="EB3889" s="171"/>
      <c r="EC3889" s="171"/>
      <c r="ED3889" s="171"/>
      <c r="EE3889" s="171"/>
      <c r="EF3889" s="171"/>
      <c r="EG3889" s="171"/>
      <c r="EH3889" s="171"/>
      <c r="EI3889" s="171"/>
      <c r="EJ3889" s="171"/>
      <c r="EK3889" s="171"/>
      <c r="EL3889" s="171"/>
      <c r="EM3889" s="171"/>
      <c r="EN3889" s="171"/>
    </row>
    <row r="3890" spans="43:144" ht="15" x14ac:dyDescent="0.25">
      <c r="AQ3890" s="171"/>
      <c r="AR3890"/>
      <c r="AS3890"/>
      <c r="AT3890"/>
      <c r="AU3890"/>
      <c r="AV3890"/>
      <c r="AW3890"/>
      <c r="AX3890"/>
      <c r="AY3890"/>
      <c r="AZ3890"/>
      <c r="BA3890"/>
      <c r="BB3890"/>
      <c r="BC3890"/>
      <c r="BD3890"/>
      <c r="BE3890" s="171"/>
      <c r="BF3890" s="171"/>
      <c r="BG3890" s="171"/>
      <c r="BH3890" s="171"/>
      <c r="BI3890" s="171"/>
      <c r="BJ3890" s="171"/>
      <c r="BK3890" s="171"/>
      <c r="BL3890" s="171"/>
      <c r="BM3890" s="171"/>
      <c r="BN3890" s="171"/>
      <c r="BO3890" s="171"/>
      <c r="BP3890" s="171"/>
      <c r="BQ3890" s="171"/>
      <c r="BR3890" s="171"/>
      <c r="BS3890" s="171"/>
      <c r="BT3890" s="171"/>
      <c r="BU3890" s="171"/>
      <c r="BV3890" s="171"/>
      <c r="BW3890" s="171"/>
      <c r="BX3890" s="171"/>
      <c r="BY3890" s="171"/>
      <c r="BZ3890" s="171"/>
      <c r="CA3890" s="171"/>
      <c r="CB3890" s="171"/>
      <c r="CC3890" s="171"/>
      <c r="CD3890" s="171"/>
      <c r="CE3890" s="171"/>
      <c r="CF3890" s="171"/>
      <c r="CG3890" s="171"/>
      <c r="CH3890" s="171"/>
      <c r="CI3890" s="171"/>
      <c r="CJ3890" s="171"/>
      <c r="CK3890" s="171"/>
      <c r="CL3890" s="171"/>
      <c r="CM3890" s="171"/>
      <c r="CN3890" s="171"/>
      <c r="CO3890" s="171"/>
      <c r="CP3890" s="171"/>
      <c r="CQ3890" s="171"/>
      <c r="CR3890" s="171"/>
      <c r="CS3890" s="171"/>
      <c r="CT3890" s="171"/>
      <c r="CU3890" s="171"/>
      <c r="CV3890" s="171"/>
      <c r="CW3890" s="171"/>
      <c r="CX3890" s="171"/>
      <c r="CY3890" s="171"/>
      <c r="CZ3890" s="171"/>
      <c r="DA3890" s="171"/>
      <c r="DB3890" s="171"/>
      <c r="DC3890" s="171"/>
      <c r="DD3890" s="171"/>
      <c r="DE3890" s="171"/>
      <c r="DF3890" s="171"/>
      <c r="DG3890" s="171"/>
      <c r="DH3890" s="171"/>
      <c r="DI3890" s="171"/>
      <c r="DJ3890" s="171"/>
      <c r="DK3890" s="171"/>
      <c r="DL3890" s="171"/>
      <c r="DM3890" s="171"/>
      <c r="DN3890" s="171"/>
      <c r="DO3890" s="171"/>
      <c r="DP3890" s="171"/>
      <c r="DQ3890" s="171"/>
      <c r="DR3890" s="171"/>
      <c r="DS3890" s="171"/>
      <c r="DT3890" s="171"/>
      <c r="DU3890" s="171"/>
      <c r="DV3890" s="171"/>
      <c r="DW3890" s="171"/>
      <c r="DX3890" s="171"/>
      <c r="DY3890" s="171"/>
      <c r="DZ3890" s="171"/>
      <c r="EA3890" s="171"/>
      <c r="EB3890" s="171"/>
      <c r="EC3890" s="171"/>
      <c r="ED3890" s="171"/>
      <c r="EE3890" s="171"/>
      <c r="EF3890" s="171"/>
      <c r="EG3890" s="171"/>
      <c r="EH3890" s="171"/>
      <c r="EI3890" s="171"/>
      <c r="EJ3890" s="171"/>
      <c r="EK3890" s="171"/>
      <c r="EL3890" s="171"/>
      <c r="EM3890" s="171"/>
      <c r="EN3890" s="171"/>
    </row>
    <row r="3891" spans="43:144" ht="15" x14ac:dyDescent="0.25">
      <c r="AQ3891" s="171"/>
      <c r="AR3891"/>
      <c r="AS3891"/>
      <c r="AT3891"/>
      <c r="AU3891"/>
      <c r="AV3891"/>
      <c r="AW3891"/>
      <c r="AX3891"/>
      <c r="AY3891"/>
      <c r="AZ3891"/>
      <c r="BA3891"/>
      <c r="BB3891"/>
      <c r="BC3891"/>
      <c r="BD3891"/>
      <c r="BE3891" s="171"/>
      <c r="BF3891" s="171"/>
      <c r="BG3891" s="171"/>
      <c r="BH3891" s="171"/>
      <c r="BI3891" s="171"/>
      <c r="BJ3891" s="171"/>
      <c r="BK3891" s="171"/>
      <c r="BL3891" s="171"/>
      <c r="BM3891" s="171"/>
      <c r="BN3891" s="171"/>
      <c r="BO3891" s="171"/>
      <c r="BP3891" s="171"/>
      <c r="BQ3891" s="171"/>
      <c r="BR3891" s="171"/>
      <c r="BS3891" s="171"/>
      <c r="BT3891" s="171"/>
      <c r="BU3891" s="171"/>
      <c r="BV3891" s="171"/>
      <c r="BW3891" s="171"/>
      <c r="BX3891" s="171"/>
      <c r="BY3891" s="171"/>
      <c r="BZ3891" s="171"/>
      <c r="CA3891" s="171"/>
      <c r="CB3891" s="171"/>
      <c r="CC3891" s="171"/>
      <c r="CD3891" s="171"/>
      <c r="CE3891" s="171"/>
      <c r="CF3891" s="171"/>
      <c r="CG3891" s="171"/>
      <c r="CH3891" s="171"/>
      <c r="CI3891" s="171"/>
      <c r="CJ3891" s="171"/>
      <c r="CK3891" s="171"/>
      <c r="CL3891" s="171"/>
      <c r="CM3891" s="171"/>
      <c r="CN3891" s="171"/>
      <c r="CO3891" s="171"/>
      <c r="CP3891" s="171"/>
      <c r="CQ3891" s="171"/>
      <c r="CR3891" s="171"/>
      <c r="CS3891" s="171"/>
      <c r="CT3891" s="171"/>
      <c r="CU3891" s="171"/>
      <c r="CV3891" s="171"/>
      <c r="CW3891" s="171"/>
      <c r="CX3891" s="171"/>
      <c r="CY3891" s="171"/>
      <c r="CZ3891" s="171"/>
      <c r="DA3891" s="171"/>
      <c r="DB3891" s="171"/>
      <c r="DC3891" s="171"/>
      <c r="DD3891" s="171"/>
      <c r="DE3891" s="171"/>
      <c r="DF3891" s="171"/>
      <c r="DG3891" s="171"/>
      <c r="DH3891" s="171"/>
      <c r="DI3891" s="171"/>
      <c r="DJ3891" s="171"/>
      <c r="DK3891" s="171"/>
      <c r="DL3891" s="171"/>
      <c r="DM3891" s="171"/>
      <c r="DN3891" s="171"/>
      <c r="DO3891" s="171"/>
      <c r="DP3891" s="171"/>
      <c r="DQ3891" s="171"/>
      <c r="DR3891" s="171"/>
      <c r="DS3891" s="171"/>
      <c r="DT3891" s="171"/>
      <c r="DU3891" s="171"/>
      <c r="DV3891" s="171"/>
      <c r="DW3891" s="171"/>
      <c r="DX3891" s="171"/>
      <c r="DY3891" s="171"/>
      <c r="DZ3891" s="171"/>
      <c r="EA3891" s="171"/>
      <c r="EB3891" s="171"/>
      <c r="EC3891" s="171"/>
      <c r="ED3891" s="171"/>
      <c r="EE3891" s="171"/>
      <c r="EF3891" s="171"/>
      <c r="EG3891" s="171"/>
      <c r="EH3891" s="171"/>
      <c r="EI3891" s="171"/>
      <c r="EJ3891" s="171"/>
      <c r="EK3891" s="171"/>
      <c r="EL3891" s="171"/>
      <c r="EM3891" s="171"/>
      <c r="EN3891" s="171"/>
    </row>
    <row r="3892" spans="43:144" ht="15" x14ac:dyDescent="0.25">
      <c r="AQ3892" s="171"/>
      <c r="AR3892"/>
      <c r="AS3892"/>
      <c r="AT3892"/>
      <c r="AU3892"/>
      <c r="AV3892"/>
      <c r="AW3892"/>
      <c r="AX3892"/>
      <c r="AY3892"/>
      <c r="AZ3892"/>
      <c r="BA3892"/>
      <c r="BB3892"/>
      <c r="BC3892"/>
      <c r="BD3892"/>
      <c r="BE3892" s="171"/>
      <c r="BF3892" s="171"/>
      <c r="BG3892" s="171"/>
      <c r="BH3892" s="171"/>
      <c r="BI3892" s="171"/>
      <c r="BJ3892" s="171"/>
      <c r="BK3892" s="171"/>
      <c r="BL3892" s="171"/>
      <c r="BM3892" s="171"/>
      <c r="BN3892" s="171"/>
      <c r="BO3892" s="171"/>
      <c r="BP3892" s="171"/>
      <c r="BQ3892" s="171"/>
      <c r="BR3892" s="171"/>
      <c r="BS3892" s="171"/>
      <c r="BT3892" s="171"/>
      <c r="BU3892" s="171"/>
      <c r="BV3892" s="171"/>
      <c r="BW3892" s="171"/>
      <c r="BX3892" s="171"/>
      <c r="BY3892" s="171"/>
      <c r="BZ3892" s="171"/>
      <c r="CA3892" s="171"/>
      <c r="CB3892" s="171"/>
      <c r="CC3892" s="171"/>
      <c r="CD3892" s="171"/>
      <c r="CE3892" s="171"/>
      <c r="CF3892" s="171"/>
      <c r="CG3892" s="171"/>
      <c r="CH3892" s="171"/>
      <c r="CI3892" s="171"/>
      <c r="CJ3892" s="171"/>
      <c r="CK3892" s="171"/>
      <c r="CL3892" s="171"/>
      <c r="CM3892" s="171"/>
      <c r="CN3892" s="171"/>
      <c r="CO3892" s="171"/>
      <c r="CP3892" s="171"/>
      <c r="CQ3892" s="171"/>
      <c r="CR3892" s="171"/>
      <c r="CS3892" s="171"/>
      <c r="CT3892" s="171"/>
      <c r="CU3892" s="171"/>
      <c r="CV3892" s="171"/>
      <c r="CW3892" s="171"/>
      <c r="CX3892" s="171"/>
      <c r="CY3892" s="171"/>
      <c r="CZ3892" s="171"/>
      <c r="DA3892" s="171"/>
      <c r="DB3892" s="171"/>
      <c r="DC3892" s="171"/>
      <c r="DD3892" s="171"/>
      <c r="DE3892" s="171"/>
      <c r="DF3892" s="171"/>
      <c r="DG3892" s="171"/>
      <c r="DH3892" s="171"/>
      <c r="DI3892" s="171"/>
      <c r="DJ3892" s="171"/>
      <c r="DK3892" s="171"/>
      <c r="DL3892" s="171"/>
      <c r="DM3892" s="171"/>
      <c r="DN3892" s="171"/>
      <c r="DO3892" s="171"/>
      <c r="DP3892" s="171"/>
      <c r="DQ3892" s="171"/>
      <c r="DR3892" s="171"/>
      <c r="DS3892" s="171"/>
      <c r="DT3892" s="171"/>
      <c r="DU3892" s="171"/>
      <c r="DV3892" s="171"/>
      <c r="DW3892" s="171"/>
      <c r="DX3892" s="171"/>
      <c r="DY3892" s="171"/>
      <c r="DZ3892" s="171"/>
      <c r="EA3892" s="171"/>
      <c r="EB3892" s="171"/>
      <c r="EC3892" s="171"/>
      <c r="ED3892" s="171"/>
      <c r="EE3892" s="171"/>
      <c r="EF3892" s="171"/>
      <c r="EG3892" s="171"/>
      <c r="EH3892" s="171"/>
      <c r="EI3892" s="171"/>
      <c r="EJ3892" s="171"/>
      <c r="EK3892" s="171"/>
      <c r="EL3892" s="171"/>
      <c r="EM3892" s="171"/>
      <c r="EN3892" s="171"/>
    </row>
    <row r="3893" spans="43:144" ht="15" x14ac:dyDescent="0.25">
      <c r="AQ3893" s="171"/>
      <c r="AR3893"/>
      <c r="AS3893"/>
      <c r="AT3893"/>
      <c r="AU3893"/>
      <c r="AV3893"/>
      <c r="AW3893"/>
      <c r="AX3893"/>
      <c r="AY3893"/>
      <c r="AZ3893"/>
      <c r="BA3893"/>
      <c r="BB3893"/>
      <c r="BC3893"/>
      <c r="BD3893"/>
      <c r="BE3893" s="171"/>
      <c r="BF3893" s="171"/>
      <c r="BG3893" s="171"/>
      <c r="BH3893" s="171"/>
      <c r="BI3893" s="171"/>
      <c r="BJ3893" s="171"/>
      <c r="BK3893" s="171"/>
      <c r="BL3893" s="171"/>
      <c r="BM3893" s="171"/>
      <c r="BN3893" s="171"/>
      <c r="BO3893" s="171"/>
      <c r="BP3893" s="171"/>
      <c r="BQ3893" s="171"/>
      <c r="BR3893" s="171"/>
      <c r="BS3893" s="171"/>
      <c r="BT3893" s="171"/>
      <c r="BU3893" s="171"/>
      <c r="BV3893" s="171"/>
      <c r="BW3893" s="171"/>
      <c r="BX3893" s="171"/>
      <c r="BY3893" s="171"/>
      <c r="BZ3893" s="171"/>
      <c r="CA3893" s="171"/>
      <c r="CB3893" s="171"/>
      <c r="CC3893" s="171"/>
      <c r="CD3893" s="171"/>
      <c r="CE3893" s="171"/>
      <c r="CF3893" s="171"/>
      <c r="CG3893" s="171"/>
      <c r="CH3893" s="171"/>
      <c r="CI3893" s="171"/>
      <c r="CJ3893" s="171"/>
      <c r="CK3893" s="171"/>
      <c r="CL3893" s="171"/>
      <c r="CM3893" s="171"/>
      <c r="CN3893" s="171"/>
      <c r="CO3893" s="171"/>
      <c r="CP3893" s="171"/>
      <c r="CQ3893" s="171"/>
      <c r="CR3893" s="171"/>
      <c r="CS3893" s="171"/>
      <c r="CT3893" s="171"/>
      <c r="CU3893" s="171"/>
      <c r="CV3893" s="171"/>
      <c r="CW3893" s="171"/>
      <c r="CX3893" s="171"/>
      <c r="CY3893" s="171"/>
      <c r="CZ3893" s="171"/>
      <c r="DA3893" s="171"/>
      <c r="DB3893" s="171"/>
      <c r="DC3893" s="171"/>
      <c r="DD3893" s="171"/>
      <c r="DE3893" s="171"/>
      <c r="DF3893" s="171"/>
      <c r="DG3893" s="171"/>
      <c r="DH3893" s="171"/>
      <c r="DI3893" s="171"/>
      <c r="DJ3893" s="171"/>
      <c r="DK3893" s="171"/>
      <c r="DL3893" s="171"/>
      <c r="DM3893" s="171"/>
      <c r="DN3893" s="171"/>
      <c r="DO3893" s="171"/>
      <c r="DP3893" s="171"/>
      <c r="DQ3893" s="171"/>
      <c r="DR3893" s="171"/>
      <c r="DS3893" s="171"/>
      <c r="DT3893" s="171"/>
      <c r="DU3893" s="171"/>
      <c r="DV3893" s="171"/>
      <c r="DW3893" s="171"/>
      <c r="DX3893" s="171"/>
      <c r="DY3893" s="171"/>
      <c r="DZ3893" s="171"/>
      <c r="EA3893" s="171"/>
      <c r="EB3893" s="171"/>
      <c r="EC3893" s="171"/>
      <c r="ED3893" s="171"/>
      <c r="EE3893" s="171"/>
      <c r="EF3893" s="171"/>
      <c r="EG3893" s="171"/>
      <c r="EH3893" s="171"/>
      <c r="EI3893" s="171"/>
      <c r="EJ3893" s="171"/>
      <c r="EK3893" s="171"/>
      <c r="EL3893" s="171"/>
      <c r="EM3893" s="171"/>
      <c r="EN3893" s="171"/>
    </row>
    <row r="3894" spans="43:144" ht="15" x14ac:dyDescent="0.25">
      <c r="AQ3894" s="171"/>
      <c r="AR3894"/>
      <c r="AS3894"/>
      <c r="AT3894"/>
      <c r="AU3894"/>
      <c r="AV3894"/>
      <c r="AW3894"/>
      <c r="AX3894"/>
      <c r="AY3894"/>
      <c r="AZ3894"/>
      <c r="BA3894"/>
      <c r="BB3894"/>
      <c r="BC3894"/>
      <c r="BD3894"/>
      <c r="BE3894" s="171"/>
      <c r="BF3894" s="171"/>
      <c r="BG3894" s="171"/>
      <c r="BH3894" s="171"/>
      <c r="BI3894" s="171"/>
      <c r="BJ3894" s="171"/>
      <c r="BK3894" s="171"/>
      <c r="BL3894" s="171"/>
      <c r="BM3894" s="171"/>
      <c r="BN3894" s="171"/>
      <c r="BO3894" s="171"/>
      <c r="BP3894" s="171"/>
      <c r="BQ3894" s="171"/>
      <c r="BR3894" s="171"/>
      <c r="BS3894" s="171"/>
      <c r="BT3894" s="171"/>
      <c r="BU3894" s="171"/>
      <c r="BV3894" s="171"/>
      <c r="BW3894" s="171"/>
      <c r="BX3894" s="171"/>
      <c r="BY3894" s="171"/>
      <c r="BZ3894" s="171"/>
      <c r="CA3894" s="171"/>
      <c r="CB3894" s="171"/>
      <c r="CC3894" s="171"/>
      <c r="CD3894" s="171"/>
      <c r="CE3894" s="171"/>
      <c r="CF3894" s="171"/>
      <c r="CG3894" s="171"/>
      <c r="CH3894" s="171"/>
      <c r="CI3894" s="171"/>
      <c r="CJ3894" s="171"/>
      <c r="CK3894" s="171"/>
      <c r="CL3894" s="171"/>
      <c r="CM3894" s="171"/>
      <c r="CN3894" s="171"/>
      <c r="CO3894" s="171"/>
      <c r="CP3894" s="171"/>
      <c r="CQ3894" s="171"/>
      <c r="CR3894" s="171"/>
      <c r="CS3894" s="171"/>
      <c r="CT3894" s="171"/>
      <c r="CU3894" s="171"/>
      <c r="CV3894" s="171"/>
      <c r="CW3894" s="171"/>
      <c r="CX3894" s="171"/>
      <c r="CY3894" s="171"/>
      <c r="CZ3894" s="171"/>
      <c r="DA3894" s="171"/>
      <c r="DB3894" s="171"/>
      <c r="DC3894" s="171"/>
      <c r="DD3894" s="171"/>
      <c r="DE3894" s="171"/>
      <c r="DF3894" s="171"/>
      <c r="DG3894" s="171"/>
      <c r="DH3894" s="171"/>
      <c r="DI3894" s="171"/>
      <c r="DJ3894" s="171"/>
      <c r="DK3894" s="171"/>
      <c r="DL3894" s="171"/>
      <c r="DM3894" s="171"/>
      <c r="DN3894" s="171"/>
      <c r="DO3894" s="171"/>
      <c r="DP3894" s="171"/>
      <c r="DQ3894" s="171"/>
      <c r="DR3894" s="171"/>
      <c r="DS3894" s="171"/>
      <c r="DT3894" s="171"/>
      <c r="DU3894" s="171"/>
      <c r="DV3894" s="171"/>
      <c r="DW3894" s="171"/>
      <c r="DX3894" s="171"/>
      <c r="DY3894" s="171"/>
      <c r="DZ3894" s="171"/>
      <c r="EA3894" s="171"/>
      <c r="EB3894" s="171"/>
      <c r="EC3894" s="171"/>
      <c r="ED3894" s="171"/>
      <c r="EE3894" s="171"/>
      <c r="EF3894" s="171"/>
      <c r="EG3894" s="171"/>
      <c r="EH3894" s="171"/>
      <c r="EI3894" s="171"/>
      <c r="EJ3894" s="171"/>
      <c r="EK3894" s="171"/>
      <c r="EL3894" s="171"/>
      <c r="EM3894" s="171"/>
      <c r="EN3894" s="171"/>
    </row>
    <row r="3895" spans="43:144" ht="15" x14ac:dyDescent="0.25">
      <c r="AQ3895" s="171"/>
      <c r="AR3895"/>
      <c r="AS3895"/>
      <c r="AT3895"/>
      <c r="AU3895"/>
      <c r="AV3895"/>
      <c r="AW3895"/>
      <c r="AX3895"/>
      <c r="AY3895"/>
      <c r="AZ3895"/>
      <c r="BA3895"/>
      <c r="BB3895"/>
      <c r="BC3895"/>
      <c r="BD3895"/>
      <c r="BE3895" s="171"/>
      <c r="BF3895" s="171"/>
      <c r="BG3895" s="171"/>
      <c r="BH3895" s="171"/>
      <c r="BI3895" s="171"/>
      <c r="BJ3895" s="171"/>
      <c r="BK3895" s="171"/>
      <c r="BL3895" s="171"/>
      <c r="BM3895" s="171"/>
      <c r="BN3895" s="171"/>
      <c r="BO3895" s="171"/>
      <c r="BP3895" s="171"/>
      <c r="BQ3895" s="171"/>
      <c r="BR3895" s="171"/>
      <c r="BS3895" s="171"/>
      <c r="BT3895" s="171"/>
      <c r="BU3895" s="171"/>
      <c r="BV3895" s="171"/>
      <c r="BW3895" s="171"/>
      <c r="BX3895" s="171"/>
      <c r="BY3895" s="171"/>
      <c r="BZ3895" s="171"/>
      <c r="CA3895" s="171"/>
      <c r="CB3895" s="171"/>
      <c r="CC3895" s="171"/>
      <c r="CD3895" s="171"/>
      <c r="CE3895" s="171"/>
      <c r="CF3895" s="171"/>
      <c r="CG3895" s="171"/>
      <c r="CH3895" s="171"/>
      <c r="CI3895" s="171"/>
      <c r="CJ3895" s="171"/>
      <c r="CK3895" s="171"/>
      <c r="CL3895" s="171"/>
      <c r="CM3895" s="171"/>
      <c r="CN3895" s="171"/>
      <c r="CO3895" s="171"/>
      <c r="CP3895" s="171"/>
      <c r="CQ3895" s="171"/>
      <c r="CR3895" s="171"/>
      <c r="CS3895" s="171"/>
      <c r="CT3895" s="171"/>
      <c r="CU3895" s="171"/>
      <c r="CV3895" s="171"/>
      <c r="CW3895" s="171"/>
      <c r="CX3895" s="171"/>
      <c r="CY3895" s="171"/>
      <c r="CZ3895" s="171"/>
      <c r="DA3895" s="171"/>
      <c r="DB3895" s="171"/>
      <c r="DC3895" s="171"/>
      <c r="DD3895" s="171"/>
      <c r="DE3895" s="171"/>
      <c r="DF3895" s="171"/>
      <c r="DG3895" s="171"/>
      <c r="DH3895" s="171"/>
      <c r="DI3895" s="171"/>
      <c r="DJ3895" s="171"/>
      <c r="DK3895" s="171"/>
      <c r="DL3895" s="171"/>
      <c r="DM3895" s="171"/>
      <c r="DN3895" s="171"/>
      <c r="DO3895" s="171"/>
      <c r="DP3895" s="171"/>
      <c r="DQ3895" s="171"/>
      <c r="DR3895" s="171"/>
      <c r="DS3895" s="171"/>
      <c r="DT3895" s="171"/>
      <c r="DU3895" s="171"/>
      <c r="DV3895" s="171"/>
      <c r="DW3895" s="171"/>
      <c r="DX3895" s="171"/>
      <c r="DY3895" s="171"/>
      <c r="DZ3895" s="171"/>
      <c r="EA3895" s="171"/>
      <c r="EB3895" s="171"/>
      <c r="EC3895" s="171"/>
      <c r="ED3895" s="171"/>
      <c r="EE3895" s="171"/>
      <c r="EF3895" s="171"/>
      <c r="EG3895" s="171"/>
      <c r="EH3895" s="171"/>
      <c r="EI3895" s="171"/>
      <c r="EJ3895" s="171"/>
      <c r="EK3895" s="171"/>
      <c r="EL3895" s="171"/>
      <c r="EM3895" s="171"/>
      <c r="EN3895" s="171"/>
    </row>
    <row r="3896" spans="43:144" ht="15" x14ac:dyDescent="0.25">
      <c r="AQ3896" s="171"/>
      <c r="AR3896"/>
      <c r="AS3896"/>
      <c r="AT3896"/>
      <c r="AU3896"/>
      <c r="AV3896"/>
      <c r="AW3896"/>
      <c r="AX3896"/>
      <c r="AY3896"/>
      <c r="AZ3896"/>
      <c r="BA3896"/>
      <c r="BB3896"/>
      <c r="BC3896"/>
      <c r="BD3896"/>
      <c r="BE3896" s="171"/>
      <c r="BF3896" s="171"/>
      <c r="BG3896" s="171"/>
      <c r="BH3896" s="171"/>
      <c r="BI3896" s="171"/>
      <c r="BJ3896" s="171"/>
      <c r="BK3896" s="171"/>
      <c r="BL3896" s="171"/>
      <c r="BM3896" s="171"/>
      <c r="BN3896" s="171"/>
      <c r="BO3896" s="171"/>
      <c r="BP3896" s="171"/>
      <c r="BQ3896" s="171"/>
      <c r="BR3896" s="171"/>
      <c r="BS3896" s="171"/>
      <c r="BT3896" s="171"/>
      <c r="BU3896" s="171"/>
      <c r="BV3896" s="171"/>
      <c r="BW3896" s="171"/>
      <c r="BX3896" s="171"/>
      <c r="BY3896" s="171"/>
      <c r="BZ3896" s="171"/>
      <c r="CA3896" s="171"/>
      <c r="CB3896" s="171"/>
      <c r="CC3896" s="171"/>
      <c r="CD3896" s="171"/>
      <c r="CE3896" s="171"/>
      <c r="CF3896" s="171"/>
      <c r="CG3896" s="171"/>
      <c r="CH3896" s="171"/>
      <c r="CI3896" s="171"/>
      <c r="CJ3896" s="171"/>
      <c r="CK3896" s="171"/>
      <c r="CL3896" s="171"/>
      <c r="CM3896" s="171"/>
      <c r="CN3896" s="171"/>
      <c r="CO3896" s="171"/>
      <c r="CP3896" s="171"/>
      <c r="CQ3896" s="171"/>
      <c r="CR3896" s="171"/>
      <c r="CS3896" s="171"/>
      <c r="CT3896" s="171"/>
      <c r="CU3896" s="171"/>
      <c r="CV3896" s="171"/>
      <c r="CW3896" s="171"/>
      <c r="CX3896" s="171"/>
      <c r="CY3896" s="171"/>
      <c r="CZ3896" s="171"/>
      <c r="DA3896" s="171"/>
      <c r="DB3896" s="171"/>
      <c r="DC3896" s="171"/>
      <c r="DD3896" s="171"/>
      <c r="DE3896" s="171"/>
      <c r="DF3896" s="171"/>
      <c r="DG3896" s="171"/>
      <c r="DH3896" s="171"/>
      <c r="DI3896" s="171"/>
      <c r="DJ3896" s="171"/>
      <c r="DK3896" s="171"/>
      <c r="DL3896" s="171"/>
      <c r="DM3896" s="171"/>
      <c r="DN3896" s="171"/>
      <c r="DO3896" s="171"/>
      <c r="DP3896" s="171"/>
      <c r="DQ3896" s="171"/>
      <c r="DR3896" s="171"/>
      <c r="DS3896" s="171"/>
      <c r="DT3896" s="171"/>
      <c r="DU3896" s="171"/>
      <c r="DV3896" s="171"/>
      <c r="DW3896" s="171"/>
      <c r="DX3896" s="171"/>
      <c r="DY3896" s="171"/>
      <c r="DZ3896" s="171"/>
      <c r="EA3896" s="171"/>
      <c r="EB3896" s="171"/>
      <c r="EC3896" s="171"/>
      <c r="ED3896" s="171"/>
      <c r="EE3896" s="171"/>
      <c r="EF3896" s="171"/>
      <c r="EG3896" s="171"/>
      <c r="EH3896" s="171"/>
      <c r="EI3896" s="171"/>
      <c r="EJ3896" s="171"/>
      <c r="EK3896" s="171"/>
      <c r="EL3896" s="171"/>
      <c r="EM3896" s="171"/>
      <c r="EN3896" s="171"/>
    </row>
    <row r="3897" spans="43:144" ht="15" x14ac:dyDescent="0.25">
      <c r="AQ3897" s="171"/>
      <c r="AR3897"/>
      <c r="AS3897"/>
      <c r="AT3897"/>
      <c r="AU3897"/>
      <c r="AV3897"/>
      <c r="AW3897"/>
      <c r="AX3897"/>
      <c r="AY3897"/>
      <c r="AZ3897"/>
      <c r="BA3897"/>
      <c r="BB3897"/>
      <c r="BC3897"/>
      <c r="BD3897"/>
      <c r="BE3897" s="171"/>
      <c r="BF3897" s="171"/>
      <c r="BG3897" s="171"/>
      <c r="BH3897" s="171"/>
      <c r="BI3897" s="171"/>
      <c r="BJ3897" s="171"/>
      <c r="BK3897" s="171"/>
      <c r="BL3897" s="171"/>
      <c r="BM3897" s="171"/>
      <c r="BN3897" s="171"/>
      <c r="BO3897" s="171"/>
      <c r="BP3897" s="171"/>
      <c r="BQ3897" s="171"/>
      <c r="BR3897" s="171"/>
      <c r="BS3897" s="171"/>
      <c r="BT3897" s="171"/>
      <c r="BU3897" s="171"/>
      <c r="BV3897" s="171"/>
      <c r="BW3897" s="171"/>
      <c r="BX3897" s="171"/>
      <c r="BY3897" s="171"/>
      <c r="BZ3897" s="171"/>
      <c r="CA3897" s="171"/>
      <c r="CB3897" s="171"/>
      <c r="CC3897" s="171"/>
      <c r="CD3897" s="171"/>
      <c r="CE3897" s="171"/>
      <c r="CF3897" s="171"/>
      <c r="CG3897" s="171"/>
      <c r="CH3897" s="171"/>
      <c r="CI3897" s="171"/>
      <c r="CJ3897" s="171"/>
      <c r="CK3897" s="171"/>
      <c r="CL3897" s="171"/>
      <c r="CM3897" s="171"/>
      <c r="CN3897" s="171"/>
      <c r="CO3897" s="171"/>
      <c r="CP3897" s="171"/>
      <c r="CQ3897" s="171"/>
      <c r="CR3897" s="171"/>
      <c r="CS3897" s="171"/>
      <c r="CT3897" s="171"/>
      <c r="CU3897" s="171"/>
      <c r="CV3897" s="171"/>
      <c r="CW3897" s="171"/>
      <c r="CX3897" s="171"/>
      <c r="CY3897" s="171"/>
      <c r="CZ3897" s="171"/>
      <c r="DA3897" s="171"/>
      <c r="DB3897" s="171"/>
      <c r="DC3897" s="171"/>
      <c r="DD3897" s="171"/>
      <c r="DE3897" s="171"/>
      <c r="DF3897" s="171"/>
      <c r="DG3897" s="171"/>
      <c r="DH3897" s="171"/>
      <c r="DI3897" s="171"/>
      <c r="DJ3897" s="171"/>
      <c r="DK3897" s="171"/>
      <c r="DL3897" s="171"/>
      <c r="DM3897" s="171"/>
      <c r="DN3897" s="171"/>
      <c r="DO3897" s="171"/>
      <c r="DP3897" s="171"/>
      <c r="DQ3897" s="171"/>
      <c r="DR3897" s="171"/>
      <c r="DS3897" s="171"/>
      <c r="DT3897" s="171"/>
      <c r="DU3897" s="171"/>
      <c r="DV3897" s="171"/>
      <c r="DW3897" s="171"/>
      <c r="DX3897" s="171"/>
      <c r="DY3897" s="171"/>
      <c r="DZ3897" s="171"/>
      <c r="EA3897" s="171"/>
      <c r="EB3897" s="171"/>
      <c r="EC3897" s="171"/>
      <c r="ED3897" s="171"/>
      <c r="EE3897" s="171"/>
      <c r="EF3897" s="171"/>
      <c r="EG3897" s="171"/>
      <c r="EH3897" s="171"/>
      <c r="EI3897" s="171"/>
      <c r="EJ3897" s="171"/>
      <c r="EK3897" s="171"/>
      <c r="EL3897" s="171"/>
      <c r="EM3897" s="171"/>
      <c r="EN3897" s="171"/>
    </row>
    <row r="3898" spans="43:144" ht="15" x14ac:dyDescent="0.25">
      <c r="AQ3898" s="171"/>
      <c r="AR3898"/>
      <c r="AS3898"/>
      <c r="AT3898"/>
      <c r="AU3898"/>
      <c r="AV3898"/>
      <c r="AW3898"/>
      <c r="AX3898"/>
      <c r="AY3898"/>
      <c r="AZ3898"/>
      <c r="BA3898"/>
      <c r="BB3898"/>
      <c r="BC3898"/>
      <c r="BD3898"/>
      <c r="BE3898" s="171"/>
      <c r="BF3898" s="171"/>
      <c r="BG3898" s="171"/>
      <c r="BH3898" s="171"/>
      <c r="BI3898" s="171"/>
      <c r="BJ3898" s="171"/>
      <c r="BK3898" s="171"/>
      <c r="BL3898" s="171"/>
      <c r="BM3898" s="171"/>
      <c r="BN3898" s="171"/>
      <c r="BO3898" s="171"/>
      <c r="BP3898" s="171"/>
      <c r="BQ3898" s="171"/>
      <c r="BR3898" s="171"/>
      <c r="BS3898" s="171"/>
      <c r="BT3898" s="171"/>
      <c r="BU3898" s="171"/>
      <c r="BV3898" s="171"/>
      <c r="BW3898" s="171"/>
      <c r="BX3898" s="171"/>
      <c r="BY3898" s="171"/>
      <c r="BZ3898" s="171"/>
      <c r="CA3898" s="171"/>
      <c r="CB3898" s="171"/>
      <c r="CC3898" s="171"/>
      <c r="CD3898" s="171"/>
      <c r="CE3898" s="171"/>
      <c r="CF3898" s="171"/>
      <c r="CG3898" s="171"/>
      <c r="CH3898" s="171"/>
      <c r="CI3898" s="171"/>
      <c r="CJ3898" s="171"/>
      <c r="CK3898" s="171"/>
      <c r="CL3898" s="171"/>
      <c r="CM3898" s="171"/>
      <c r="CN3898" s="171"/>
      <c r="CO3898" s="171"/>
      <c r="CP3898" s="171"/>
      <c r="CQ3898" s="171"/>
      <c r="CR3898" s="171"/>
      <c r="CS3898" s="171"/>
      <c r="CT3898" s="171"/>
      <c r="CU3898" s="171"/>
      <c r="CV3898" s="171"/>
      <c r="CW3898" s="171"/>
      <c r="CX3898" s="171"/>
      <c r="CY3898" s="171"/>
      <c r="CZ3898" s="171"/>
      <c r="DA3898" s="171"/>
      <c r="DB3898" s="171"/>
      <c r="DC3898" s="171"/>
      <c r="DD3898" s="171"/>
      <c r="DE3898" s="171"/>
      <c r="DF3898" s="171"/>
      <c r="DG3898" s="171"/>
      <c r="DH3898" s="171"/>
      <c r="DI3898" s="171"/>
      <c r="DJ3898" s="171"/>
      <c r="DK3898" s="171"/>
      <c r="DL3898" s="171"/>
      <c r="DM3898" s="171"/>
      <c r="DN3898" s="171"/>
      <c r="DO3898" s="171"/>
      <c r="DP3898" s="171"/>
      <c r="DQ3898" s="171"/>
      <c r="DR3898" s="171"/>
      <c r="DS3898" s="171"/>
      <c r="DT3898" s="171"/>
      <c r="DU3898" s="171"/>
      <c r="DV3898" s="171"/>
      <c r="DW3898" s="171"/>
      <c r="DX3898" s="171"/>
      <c r="DY3898" s="171"/>
      <c r="DZ3898" s="171"/>
      <c r="EA3898" s="171"/>
      <c r="EB3898" s="171"/>
      <c r="EC3898" s="171"/>
      <c r="ED3898" s="171"/>
      <c r="EE3898" s="171"/>
      <c r="EF3898" s="171"/>
      <c r="EG3898" s="171"/>
      <c r="EH3898" s="171"/>
      <c r="EI3898" s="171"/>
      <c r="EJ3898" s="171"/>
      <c r="EK3898" s="171"/>
      <c r="EL3898" s="171"/>
      <c r="EM3898" s="171"/>
      <c r="EN3898" s="171"/>
    </row>
    <row r="3899" spans="43:144" ht="15" x14ac:dyDescent="0.25">
      <c r="AQ3899" s="171"/>
      <c r="AR3899"/>
      <c r="AS3899"/>
      <c r="AT3899"/>
      <c r="AU3899"/>
      <c r="AV3899"/>
      <c r="AW3899"/>
      <c r="AX3899"/>
      <c r="AY3899"/>
      <c r="AZ3899"/>
      <c r="BA3899"/>
      <c r="BB3899"/>
      <c r="BC3899"/>
      <c r="BD3899"/>
      <c r="BE3899" s="171"/>
      <c r="BF3899" s="171"/>
      <c r="BG3899" s="171"/>
      <c r="BH3899" s="171"/>
      <c r="BI3899" s="171"/>
      <c r="BJ3899" s="171"/>
      <c r="BK3899" s="171"/>
      <c r="BL3899" s="171"/>
      <c r="BM3899" s="171"/>
      <c r="BN3899" s="171"/>
      <c r="BO3899" s="171"/>
      <c r="BP3899" s="171"/>
      <c r="BQ3899" s="171"/>
      <c r="BR3899" s="171"/>
      <c r="BS3899" s="171"/>
      <c r="BT3899" s="171"/>
      <c r="BU3899" s="171"/>
      <c r="BV3899" s="171"/>
      <c r="BW3899" s="171"/>
      <c r="BX3899" s="171"/>
      <c r="BY3899" s="171"/>
      <c r="BZ3899" s="171"/>
      <c r="CA3899" s="171"/>
      <c r="CB3899" s="171"/>
      <c r="CC3899" s="171"/>
      <c r="CD3899" s="171"/>
      <c r="CE3899" s="171"/>
      <c r="CF3899" s="171"/>
      <c r="CG3899" s="171"/>
      <c r="CH3899" s="171"/>
      <c r="CI3899" s="171"/>
      <c r="CJ3899" s="171"/>
      <c r="CK3899" s="171"/>
      <c r="CL3899" s="171"/>
      <c r="CM3899" s="171"/>
      <c r="CN3899" s="171"/>
      <c r="CO3899" s="171"/>
      <c r="CP3899" s="171"/>
      <c r="CQ3899" s="171"/>
      <c r="CR3899" s="171"/>
      <c r="CS3899" s="171"/>
      <c r="CT3899" s="171"/>
      <c r="CU3899" s="171"/>
      <c r="CV3899" s="171"/>
      <c r="CW3899" s="171"/>
      <c r="CX3899" s="171"/>
      <c r="CY3899" s="171"/>
      <c r="CZ3899" s="171"/>
      <c r="DA3899" s="171"/>
      <c r="DB3899" s="171"/>
      <c r="DC3899" s="171"/>
      <c r="DD3899" s="171"/>
      <c r="DE3899" s="171"/>
      <c r="DF3899" s="171"/>
      <c r="DG3899" s="171"/>
      <c r="DH3899" s="171"/>
      <c r="DI3899" s="171"/>
      <c r="DJ3899" s="171"/>
      <c r="DK3899" s="171"/>
      <c r="DL3899" s="171"/>
      <c r="DM3899" s="171"/>
      <c r="DN3899" s="171"/>
      <c r="DO3899" s="171"/>
      <c r="DP3899" s="171"/>
      <c r="DQ3899" s="171"/>
      <c r="DR3899" s="171"/>
      <c r="DS3899" s="171"/>
      <c r="DT3899" s="171"/>
      <c r="DU3899" s="171"/>
      <c r="DV3899" s="171"/>
      <c r="DW3899" s="171"/>
      <c r="DX3899" s="171"/>
      <c r="DY3899" s="171"/>
      <c r="DZ3899" s="171"/>
      <c r="EA3899" s="171"/>
      <c r="EB3899" s="171"/>
      <c r="EC3899" s="171"/>
      <c r="ED3899" s="171"/>
      <c r="EE3899" s="171"/>
      <c r="EF3899" s="171"/>
      <c r="EG3899" s="171"/>
      <c r="EH3899" s="171"/>
      <c r="EI3899" s="171"/>
      <c r="EJ3899" s="171"/>
      <c r="EK3899" s="171"/>
      <c r="EL3899" s="171"/>
      <c r="EM3899" s="171"/>
      <c r="EN3899" s="171"/>
    </row>
    <row r="3900" spans="43:144" ht="15" x14ac:dyDescent="0.25">
      <c r="AQ3900" s="171"/>
      <c r="AR3900"/>
      <c r="AS3900"/>
      <c r="AT3900"/>
      <c r="AU3900"/>
      <c r="AV3900"/>
      <c r="AW3900"/>
      <c r="AX3900"/>
      <c r="AY3900"/>
      <c r="AZ3900"/>
      <c r="BA3900"/>
      <c r="BB3900"/>
      <c r="BC3900"/>
      <c r="BD3900"/>
      <c r="BE3900" s="171"/>
      <c r="BF3900" s="171"/>
      <c r="BG3900" s="171"/>
      <c r="BH3900" s="171"/>
      <c r="BI3900" s="171"/>
      <c r="BJ3900" s="171"/>
      <c r="BK3900" s="171"/>
      <c r="BL3900" s="171"/>
      <c r="BM3900" s="171"/>
      <c r="BN3900" s="171"/>
      <c r="BO3900" s="171"/>
      <c r="BP3900" s="171"/>
      <c r="BQ3900" s="171"/>
      <c r="BR3900" s="171"/>
      <c r="BS3900" s="171"/>
      <c r="BT3900" s="171"/>
      <c r="BU3900" s="171"/>
      <c r="BV3900" s="171"/>
      <c r="BW3900" s="171"/>
      <c r="BX3900" s="171"/>
      <c r="BY3900" s="171"/>
      <c r="BZ3900" s="171"/>
      <c r="CA3900" s="171"/>
      <c r="CB3900" s="171"/>
      <c r="CC3900" s="171"/>
      <c r="CD3900" s="171"/>
      <c r="CE3900" s="171"/>
      <c r="CF3900" s="171"/>
      <c r="CG3900" s="171"/>
      <c r="CH3900" s="171"/>
      <c r="CI3900" s="171"/>
      <c r="CJ3900" s="171"/>
      <c r="CK3900" s="171"/>
      <c r="CL3900" s="171"/>
      <c r="CM3900" s="171"/>
      <c r="CN3900" s="171"/>
      <c r="CO3900" s="171"/>
      <c r="CP3900" s="171"/>
      <c r="CQ3900" s="171"/>
      <c r="CR3900" s="171"/>
      <c r="CS3900" s="171"/>
      <c r="CT3900" s="171"/>
      <c r="CU3900" s="171"/>
      <c r="CV3900" s="171"/>
      <c r="CW3900" s="171"/>
      <c r="CX3900" s="171"/>
      <c r="CY3900" s="171"/>
      <c r="CZ3900" s="171"/>
      <c r="DA3900" s="171"/>
      <c r="DB3900" s="171"/>
      <c r="DC3900" s="171"/>
      <c r="DD3900" s="171"/>
      <c r="DE3900" s="171"/>
      <c r="DF3900" s="171"/>
      <c r="DG3900" s="171"/>
      <c r="DH3900" s="171"/>
      <c r="DI3900" s="171"/>
      <c r="DJ3900" s="171"/>
      <c r="DK3900" s="171"/>
      <c r="DL3900" s="171"/>
      <c r="DM3900" s="171"/>
      <c r="DN3900" s="171"/>
      <c r="DO3900" s="171"/>
      <c r="DP3900" s="171"/>
      <c r="DQ3900" s="171"/>
      <c r="DR3900" s="171"/>
      <c r="DS3900" s="171"/>
      <c r="DT3900" s="171"/>
      <c r="DU3900" s="171"/>
      <c r="DV3900" s="171"/>
      <c r="DW3900" s="171"/>
      <c r="DX3900" s="171"/>
      <c r="DY3900" s="171"/>
      <c r="DZ3900" s="171"/>
      <c r="EA3900" s="171"/>
      <c r="EB3900" s="171"/>
      <c r="EC3900" s="171"/>
      <c r="ED3900" s="171"/>
      <c r="EE3900" s="171"/>
      <c r="EF3900" s="171"/>
      <c r="EG3900" s="171"/>
      <c r="EH3900" s="171"/>
      <c r="EI3900" s="171"/>
      <c r="EJ3900" s="171"/>
      <c r="EK3900" s="171"/>
      <c r="EL3900" s="171"/>
      <c r="EM3900" s="171"/>
      <c r="EN3900" s="171"/>
    </row>
    <row r="3901" spans="43:144" ht="15" x14ac:dyDescent="0.25">
      <c r="AQ3901" s="171"/>
      <c r="AR3901"/>
      <c r="AS3901"/>
      <c r="AT3901"/>
      <c r="AU3901"/>
      <c r="AV3901"/>
      <c r="AW3901"/>
      <c r="AX3901"/>
      <c r="AY3901"/>
      <c r="AZ3901"/>
      <c r="BA3901"/>
      <c r="BB3901"/>
      <c r="BC3901"/>
      <c r="BD3901"/>
      <c r="BE3901" s="171"/>
      <c r="BF3901" s="171"/>
      <c r="BG3901" s="171"/>
      <c r="BH3901" s="171"/>
      <c r="BI3901" s="171"/>
      <c r="BJ3901" s="171"/>
      <c r="BK3901" s="171"/>
      <c r="BL3901" s="171"/>
      <c r="BM3901" s="171"/>
      <c r="BN3901" s="171"/>
      <c r="BO3901" s="171"/>
      <c r="BP3901" s="171"/>
      <c r="BQ3901" s="171"/>
      <c r="BR3901" s="171"/>
      <c r="BS3901" s="171"/>
      <c r="BT3901" s="171"/>
      <c r="BU3901" s="171"/>
      <c r="BV3901" s="171"/>
      <c r="BW3901" s="171"/>
      <c r="BX3901" s="171"/>
      <c r="BY3901" s="171"/>
      <c r="BZ3901" s="171"/>
      <c r="CA3901" s="171"/>
      <c r="CB3901" s="171"/>
      <c r="CC3901" s="171"/>
      <c r="CD3901" s="171"/>
      <c r="CE3901" s="171"/>
      <c r="CF3901" s="171"/>
      <c r="CG3901" s="171"/>
      <c r="CH3901" s="171"/>
      <c r="CI3901" s="171"/>
      <c r="CJ3901" s="171"/>
      <c r="CK3901" s="171"/>
      <c r="CL3901" s="171"/>
      <c r="CM3901" s="171"/>
      <c r="CN3901" s="171"/>
      <c r="CO3901" s="171"/>
      <c r="CP3901" s="171"/>
      <c r="CQ3901" s="171"/>
      <c r="CR3901" s="171"/>
      <c r="CS3901" s="171"/>
      <c r="CT3901" s="171"/>
      <c r="CU3901" s="171"/>
      <c r="CV3901" s="171"/>
      <c r="CW3901" s="171"/>
      <c r="CX3901" s="171"/>
      <c r="CY3901" s="171"/>
      <c r="CZ3901" s="171"/>
      <c r="DA3901" s="171"/>
      <c r="DB3901" s="171"/>
      <c r="DC3901" s="171"/>
      <c r="DD3901" s="171"/>
      <c r="DE3901" s="171"/>
      <c r="DF3901" s="171"/>
      <c r="DG3901" s="171"/>
      <c r="DH3901" s="171"/>
      <c r="DI3901" s="171"/>
      <c r="DJ3901" s="171"/>
      <c r="DK3901" s="171"/>
      <c r="DL3901" s="171"/>
      <c r="DM3901" s="171"/>
      <c r="DN3901" s="171"/>
      <c r="DO3901" s="171"/>
      <c r="DP3901" s="171"/>
      <c r="DQ3901" s="171"/>
      <c r="DR3901" s="171"/>
      <c r="DS3901" s="171"/>
      <c r="DT3901" s="171"/>
      <c r="DU3901" s="171"/>
      <c r="DV3901" s="171"/>
      <c r="DW3901" s="171"/>
      <c r="DX3901" s="171"/>
      <c r="DY3901" s="171"/>
      <c r="DZ3901" s="171"/>
      <c r="EA3901" s="171"/>
      <c r="EB3901" s="171"/>
      <c r="EC3901" s="171"/>
      <c r="ED3901" s="171"/>
      <c r="EE3901" s="171"/>
      <c r="EF3901" s="171"/>
      <c r="EG3901" s="171"/>
      <c r="EH3901" s="171"/>
      <c r="EI3901" s="171"/>
      <c r="EJ3901" s="171"/>
      <c r="EK3901" s="171"/>
      <c r="EL3901" s="171"/>
      <c r="EM3901" s="171"/>
      <c r="EN3901" s="171"/>
    </row>
    <row r="3902" spans="43:144" ht="15" x14ac:dyDescent="0.25">
      <c r="AQ3902" s="171"/>
      <c r="AR3902"/>
      <c r="AS3902"/>
      <c r="AT3902"/>
      <c r="AU3902"/>
      <c r="AV3902"/>
      <c r="AW3902"/>
      <c r="AX3902"/>
      <c r="AY3902"/>
      <c r="AZ3902"/>
      <c r="BA3902"/>
      <c r="BB3902"/>
      <c r="BC3902"/>
      <c r="BD3902"/>
      <c r="BE3902" s="171"/>
      <c r="BF3902" s="171"/>
      <c r="BG3902" s="171"/>
      <c r="BH3902" s="171"/>
      <c r="BI3902" s="171"/>
      <c r="BJ3902" s="171"/>
      <c r="BK3902" s="171"/>
      <c r="BL3902" s="171"/>
      <c r="BM3902" s="171"/>
      <c r="BN3902" s="171"/>
      <c r="BO3902" s="171"/>
      <c r="BP3902" s="171"/>
      <c r="BQ3902" s="171"/>
      <c r="BR3902" s="171"/>
      <c r="BS3902" s="171"/>
      <c r="BT3902" s="171"/>
      <c r="BU3902" s="171"/>
      <c r="BV3902" s="171"/>
      <c r="BW3902" s="171"/>
      <c r="BX3902" s="171"/>
      <c r="BY3902" s="171"/>
      <c r="BZ3902" s="171"/>
      <c r="CA3902" s="171"/>
      <c r="CB3902" s="171"/>
      <c r="CC3902" s="171"/>
      <c r="CD3902" s="171"/>
      <c r="CE3902" s="171"/>
      <c r="CF3902" s="171"/>
      <c r="CG3902" s="171"/>
      <c r="CH3902" s="171"/>
      <c r="CI3902" s="171"/>
      <c r="CJ3902" s="171"/>
      <c r="CK3902" s="171"/>
      <c r="CL3902" s="171"/>
      <c r="CM3902" s="171"/>
      <c r="CN3902" s="171"/>
      <c r="CO3902" s="171"/>
      <c r="CP3902" s="171"/>
      <c r="CQ3902" s="171"/>
      <c r="CR3902" s="171"/>
      <c r="CS3902" s="171"/>
      <c r="CT3902" s="171"/>
      <c r="CU3902" s="171"/>
      <c r="CV3902" s="171"/>
      <c r="CW3902" s="171"/>
      <c r="CX3902" s="171"/>
      <c r="CY3902" s="171"/>
      <c r="CZ3902" s="171"/>
      <c r="DA3902" s="171"/>
      <c r="DB3902" s="171"/>
      <c r="DC3902" s="171"/>
      <c r="DD3902" s="171"/>
      <c r="DE3902" s="171"/>
      <c r="DF3902" s="171"/>
      <c r="DG3902" s="171"/>
      <c r="DH3902" s="171"/>
      <c r="DI3902" s="171"/>
      <c r="DJ3902" s="171"/>
      <c r="DK3902" s="171"/>
      <c r="DL3902" s="171"/>
      <c r="DM3902" s="171"/>
      <c r="DN3902" s="171"/>
      <c r="DO3902" s="171"/>
      <c r="DP3902" s="171"/>
      <c r="DQ3902" s="171"/>
      <c r="DR3902" s="171"/>
      <c r="DS3902" s="171"/>
      <c r="DT3902" s="171"/>
      <c r="DU3902" s="171"/>
      <c r="DV3902" s="171"/>
      <c r="DW3902" s="171"/>
      <c r="DX3902" s="171"/>
      <c r="DY3902" s="171"/>
      <c r="DZ3902" s="171"/>
      <c r="EA3902" s="171"/>
      <c r="EB3902" s="171"/>
      <c r="EC3902" s="171"/>
      <c r="ED3902" s="171"/>
      <c r="EE3902" s="171"/>
      <c r="EF3902" s="171"/>
      <c r="EG3902" s="171"/>
      <c r="EH3902" s="171"/>
      <c r="EI3902" s="171"/>
      <c r="EJ3902" s="171"/>
      <c r="EK3902" s="171"/>
      <c r="EL3902" s="171"/>
      <c r="EM3902" s="171"/>
      <c r="EN3902" s="171"/>
    </row>
    <row r="3903" spans="43:144" ht="15" x14ac:dyDescent="0.25">
      <c r="AQ3903" s="171"/>
      <c r="AR3903"/>
      <c r="AS3903"/>
      <c r="AT3903"/>
      <c r="AU3903"/>
      <c r="AV3903"/>
      <c r="AW3903"/>
      <c r="AX3903"/>
      <c r="AY3903"/>
      <c r="AZ3903"/>
      <c r="BA3903"/>
      <c r="BB3903"/>
      <c r="BC3903"/>
      <c r="BD3903"/>
      <c r="BE3903" s="171"/>
      <c r="BF3903" s="171"/>
      <c r="BG3903" s="171"/>
      <c r="BH3903" s="171"/>
      <c r="BI3903" s="171"/>
      <c r="BJ3903" s="171"/>
      <c r="BK3903" s="171"/>
      <c r="BL3903" s="171"/>
      <c r="BM3903" s="171"/>
      <c r="BN3903" s="171"/>
      <c r="BO3903" s="171"/>
      <c r="BP3903" s="171"/>
      <c r="BQ3903" s="171"/>
      <c r="BR3903" s="171"/>
      <c r="BS3903" s="171"/>
      <c r="BT3903" s="171"/>
      <c r="BU3903" s="171"/>
      <c r="BV3903" s="171"/>
      <c r="BW3903" s="171"/>
      <c r="BX3903" s="171"/>
      <c r="BY3903" s="171"/>
      <c r="BZ3903" s="171"/>
      <c r="CA3903" s="171"/>
      <c r="CB3903" s="171"/>
      <c r="CC3903" s="171"/>
      <c r="CD3903" s="171"/>
      <c r="CE3903" s="171"/>
      <c r="CF3903" s="171"/>
      <c r="CG3903" s="171"/>
      <c r="CH3903" s="171"/>
      <c r="CI3903" s="171"/>
      <c r="CJ3903" s="171"/>
      <c r="CK3903" s="171"/>
      <c r="CL3903" s="171"/>
      <c r="CM3903" s="171"/>
      <c r="CN3903" s="171"/>
      <c r="CO3903" s="171"/>
      <c r="CP3903" s="171"/>
      <c r="CQ3903" s="171"/>
      <c r="CR3903" s="171"/>
      <c r="CS3903" s="171"/>
      <c r="CT3903" s="171"/>
      <c r="CU3903" s="171"/>
      <c r="CV3903" s="171"/>
      <c r="CW3903" s="171"/>
      <c r="CX3903" s="171"/>
      <c r="CY3903" s="171"/>
      <c r="CZ3903" s="171"/>
      <c r="DA3903" s="171"/>
      <c r="DB3903" s="171"/>
      <c r="DC3903" s="171"/>
      <c r="DD3903" s="171"/>
      <c r="DE3903" s="171"/>
      <c r="DF3903" s="171"/>
      <c r="DG3903" s="171"/>
      <c r="DH3903" s="171"/>
      <c r="DI3903" s="171"/>
      <c r="DJ3903" s="171"/>
      <c r="DK3903" s="171"/>
      <c r="DL3903" s="171"/>
      <c r="DM3903" s="171"/>
      <c r="DN3903" s="171"/>
      <c r="DO3903" s="171"/>
      <c r="DP3903" s="171"/>
      <c r="DQ3903" s="171"/>
      <c r="DR3903" s="171"/>
      <c r="DS3903" s="171"/>
      <c r="DT3903" s="171"/>
      <c r="DU3903" s="171"/>
      <c r="DV3903" s="171"/>
      <c r="DW3903" s="171"/>
      <c r="DX3903" s="171"/>
      <c r="DY3903" s="171"/>
      <c r="DZ3903" s="171"/>
      <c r="EA3903" s="171"/>
      <c r="EB3903" s="171"/>
      <c r="EC3903" s="171"/>
      <c r="ED3903" s="171"/>
      <c r="EE3903" s="171"/>
      <c r="EF3903" s="171"/>
      <c r="EG3903" s="171"/>
      <c r="EH3903" s="171"/>
      <c r="EI3903" s="171"/>
      <c r="EJ3903" s="171"/>
      <c r="EK3903" s="171"/>
      <c r="EL3903" s="171"/>
      <c r="EM3903" s="171"/>
      <c r="EN3903" s="171"/>
    </row>
    <row r="3904" spans="43:144" ht="15" x14ac:dyDescent="0.25">
      <c r="AQ3904" s="171"/>
      <c r="AR3904"/>
      <c r="AS3904"/>
      <c r="AT3904"/>
      <c r="AU3904"/>
      <c r="AV3904"/>
      <c r="AW3904"/>
      <c r="AX3904"/>
      <c r="AY3904"/>
      <c r="AZ3904"/>
      <c r="BA3904"/>
      <c r="BB3904"/>
      <c r="BC3904"/>
      <c r="BD3904"/>
      <c r="BE3904" s="171"/>
      <c r="BF3904" s="171"/>
      <c r="BG3904" s="171"/>
      <c r="BH3904" s="171"/>
      <c r="BI3904" s="171"/>
      <c r="BJ3904" s="171"/>
      <c r="BK3904" s="171"/>
      <c r="BL3904" s="171"/>
      <c r="BM3904" s="171"/>
      <c r="BN3904" s="171"/>
      <c r="BO3904" s="171"/>
      <c r="BP3904" s="171"/>
      <c r="BQ3904" s="171"/>
      <c r="BR3904" s="171"/>
      <c r="BS3904" s="171"/>
      <c r="BT3904" s="171"/>
      <c r="BU3904" s="171"/>
      <c r="BV3904" s="171"/>
      <c r="BW3904" s="171"/>
      <c r="BX3904" s="171"/>
      <c r="BY3904" s="171"/>
      <c r="BZ3904" s="171"/>
      <c r="CA3904" s="171"/>
      <c r="CB3904" s="171"/>
      <c r="CC3904" s="171"/>
      <c r="CD3904" s="171"/>
      <c r="CE3904" s="171"/>
      <c r="CF3904" s="171"/>
      <c r="CG3904" s="171"/>
      <c r="CH3904" s="171"/>
      <c r="CI3904" s="171"/>
      <c r="CJ3904" s="171"/>
      <c r="CK3904" s="171"/>
      <c r="CL3904" s="171"/>
      <c r="CM3904" s="171"/>
      <c r="CN3904" s="171"/>
      <c r="CO3904" s="171"/>
      <c r="CP3904" s="171"/>
      <c r="CQ3904" s="171"/>
      <c r="CR3904" s="171"/>
      <c r="CS3904" s="171"/>
      <c r="CT3904" s="171"/>
      <c r="CU3904" s="171"/>
      <c r="CV3904" s="171"/>
      <c r="CW3904" s="171"/>
      <c r="CX3904" s="171"/>
      <c r="CY3904" s="171"/>
      <c r="CZ3904" s="171"/>
      <c r="DA3904" s="171"/>
      <c r="DB3904" s="171"/>
      <c r="DC3904" s="171"/>
      <c r="DD3904" s="171"/>
      <c r="DE3904" s="171"/>
      <c r="DF3904" s="171"/>
      <c r="DG3904" s="171"/>
      <c r="DH3904" s="171"/>
      <c r="DI3904" s="171"/>
      <c r="DJ3904" s="171"/>
      <c r="DK3904" s="171"/>
      <c r="DL3904" s="171"/>
      <c r="DM3904" s="171"/>
      <c r="DN3904" s="171"/>
      <c r="DO3904" s="171"/>
      <c r="DP3904" s="171"/>
      <c r="DQ3904" s="171"/>
      <c r="DR3904" s="171"/>
      <c r="DS3904" s="171"/>
      <c r="DT3904" s="171"/>
      <c r="DU3904" s="171"/>
      <c r="DV3904" s="171"/>
      <c r="DW3904" s="171"/>
      <c r="DX3904" s="171"/>
      <c r="DY3904" s="171"/>
      <c r="DZ3904" s="171"/>
      <c r="EA3904" s="171"/>
      <c r="EB3904" s="171"/>
      <c r="EC3904" s="171"/>
      <c r="ED3904" s="171"/>
      <c r="EE3904" s="171"/>
      <c r="EF3904" s="171"/>
      <c r="EG3904" s="171"/>
      <c r="EH3904" s="171"/>
      <c r="EI3904" s="171"/>
      <c r="EJ3904" s="171"/>
      <c r="EK3904" s="171"/>
      <c r="EL3904" s="171"/>
      <c r="EM3904" s="171"/>
      <c r="EN3904" s="171"/>
    </row>
    <row r="3905" spans="43:144" ht="15" x14ac:dyDescent="0.25">
      <c r="AQ3905" s="171"/>
      <c r="AR3905"/>
      <c r="AS3905"/>
      <c r="AT3905"/>
      <c r="AU3905"/>
      <c r="AV3905"/>
      <c r="AW3905"/>
      <c r="AX3905"/>
      <c r="AY3905"/>
      <c r="AZ3905"/>
      <c r="BA3905"/>
      <c r="BB3905"/>
      <c r="BC3905"/>
      <c r="BD3905"/>
      <c r="BE3905" s="171"/>
      <c r="BF3905" s="171"/>
      <c r="BG3905" s="171"/>
      <c r="BH3905" s="171"/>
      <c r="BI3905" s="171"/>
      <c r="BJ3905" s="171"/>
      <c r="BK3905" s="171"/>
      <c r="BL3905" s="171"/>
      <c r="BM3905" s="171"/>
      <c r="BN3905" s="171"/>
      <c r="BO3905" s="171"/>
      <c r="BP3905" s="171"/>
      <c r="BQ3905" s="171"/>
      <c r="BR3905" s="171"/>
      <c r="BS3905" s="171"/>
      <c r="BT3905" s="171"/>
      <c r="BU3905" s="171"/>
      <c r="BV3905" s="171"/>
      <c r="BW3905" s="171"/>
      <c r="BX3905" s="171"/>
      <c r="BY3905" s="171"/>
      <c r="BZ3905" s="171"/>
      <c r="CA3905" s="171"/>
      <c r="CB3905" s="171"/>
      <c r="CC3905" s="171"/>
      <c r="CD3905" s="171"/>
      <c r="CE3905" s="171"/>
      <c r="CF3905" s="171"/>
      <c r="CG3905" s="171"/>
      <c r="CH3905" s="171"/>
      <c r="CI3905" s="171"/>
      <c r="CJ3905" s="171"/>
      <c r="CK3905" s="171"/>
      <c r="CL3905" s="171"/>
      <c r="CM3905" s="171"/>
      <c r="CN3905" s="171"/>
      <c r="CO3905" s="171"/>
      <c r="CP3905" s="171"/>
      <c r="CQ3905" s="171"/>
      <c r="CR3905" s="171"/>
      <c r="CS3905" s="171"/>
      <c r="CT3905" s="171"/>
      <c r="CU3905" s="171"/>
      <c r="CV3905" s="171"/>
      <c r="CW3905" s="171"/>
      <c r="CX3905" s="171"/>
      <c r="CY3905" s="171"/>
      <c r="CZ3905" s="171"/>
      <c r="DA3905" s="171"/>
      <c r="DB3905" s="171"/>
      <c r="DC3905" s="171"/>
      <c r="DD3905" s="171"/>
      <c r="DE3905" s="171"/>
      <c r="DF3905" s="171"/>
      <c r="DG3905" s="171"/>
      <c r="DH3905" s="171"/>
      <c r="DI3905" s="171"/>
      <c r="DJ3905" s="171"/>
      <c r="DK3905" s="171"/>
      <c r="DL3905" s="171"/>
      <c r="DM3905" s="171"/>
      <c r="DN3905" s="171"/>
      <c r="DO3905" s="171"/>
      <c r="DP3905" s="171"/>
      <c r="DQ3905" s="171"/>
      <c r="DR3905" s="171"/>
      <c r="DS3905" s="171"/>
      <c r="DT3905" s="171"/>
      <c r="DU3905" s="171"/>
      <c r="DV3905" s="171"/>
      <c r="DW3905" s="171"/>
      <c r="DX3905" s="171"/>
      <c r="DY3905" s="171"/>
      <c r="DZ3905" s="171"/>
      <c r="EA3905" s="171"/>
      <c r="EB3905" s="171"/>
      <c r="EC3905" s="171"/>
      <c r="ED3905" s="171"/>
      <c r="EE3905" s="171"/>
      <c r="EF3905" s="171"/>
      <c r="EG3905" s="171"/>
      <c r="EH3905" s="171"/>
      <c r="EI3905" s="171"/>
      <c r="EJ3905" s="171"/>
      <c r="EK3905" s="171"/>
      <c r="EL3905" s="171"/>
      <c r="EM3905" s="171"/>
      <c r="EN3905" s="171"/>
    </row>
    <row r="3906" spans="43:144" ht="15" x14ac:dyDescent="0.25">
      <c r="AQ3906" s="171"/>
      <c r="AR3906"/>
      <c r="AS3906"/>
      <c r="AT3906"/>
      <c r="AU3906"/>
      <c r="AV3906"/>
      <c r="AW3906"/>
      <c r="AX3906"/>
      <c r="AY3906"/>
      <c r="AZ3906"/>
      <c r="BA3906"/>
      <c r="BB3906"/>
      <c r="BC3906"/>
      <c r="BD3906"/>
      <c r="BE3906" s="171"/>
      <c r="BF3906" s="171"/>
      <c r="BG3906" s="171"/>
      <c r="BH3906" s="171"/>
      <c r="BI3906" s="171"/>
      <c r="BJ3906" s="171"/>
      <c r="BK3906" s="171"/>
      <c r="BL3906" s="171"/>
      <c r="BM3906" s="171"/>
      <c r="BN3906" s="171"/>
      <c r="BO3906" s="171"/>
      <c r="BP3906" s="171"/>
      <c r="BQ3906" s="171"/>
      <c r="BR3906" s="171"/>
      <c r="BS3906" s="171"/>
      <c r="BT3906" s="171"/>
      <c r="BU3906" s="171"/>
      <c r="BV3906" s="171"/>
      <c r="BW3906" s="171"/>
      <c r="BX3906" s="171"/>
      <c r="BY3906" s="171"/>
      <c r="BZ3906" s="171"/>
      <c r="CA3906" s="171"/>
      <c r="CB3906" s="171"/>
      <c r="CC3906" s="171"/>
      <c r="CD3906" s="171"/>
      <c r="CE3906" s="171"/>
      <c r="CF3906" s="171"/>
      <c r="CG3906" s="171"/>
      <c r="CH3906" s="171"/>
      <c r="CI3906" s="171"/>
      <c r="CJ3906" s="171"/>
      <c r="CK3906" s="171"/>
      <c r="CL3906" s="171"/>
      <c r="CM3906" s="171"/>
      <c r="CN3906" s="171"/>
      <c r="CO3906" s="171"/>
      <c r="CP3906" s="171"/>
      <c r="CQ3906" s="171"/>
      <c r="CR3906" s="171"/>
      <c r="CS3906" s="171"/>
      <c r="CT3906" s="171"/>
      <c r="CU3906" s="171"/>
      <c r="CV3906" s="171"/>
      <c r="CW3906" s="171"/>
      <c r="CX3906" s="171"/>
      <c r="CY3906" s="171"/>
      <c r="CZ3906" s="171"/>
      <c r="DA3906" s="171"/>
      <c r="DB3906" s="171"/>
      <c r="DC3906" s="171"/>
      <c r="DD3906" s="171"/>
      <c r="DE3906" s="171"/>
      <c r="DF3906" s="171"/>
      <c r="DG3906" s="171"/>
      <c r="DH3906" s="171"/>
      <c r="DI3906" s="171"/>
      <c r="DJ3906" s="171"/>
      <c r="DK3906" s="171"/>
      <c r="DL3906" s="171"/>
      <c r="DM3906" s="171"/>
      <c r="DN3906" s="171"/>
      <c r="DO3906" s="171"/>
      <c r="DP3906" s="171"/>
      <c r="DQ3906" s="171"/>
      <c r="DR3906" s="171"/>
      <c r="DS3906" s="171"/>
      <c r="DT3906" s="171"/>
      <c r="DU3906" s="171"/>
      <c r="DV3906" s="171"/>
      <c r="DW3906" s="171"/>
      <c r="DX3906" s="171"/>
      <c r="DY3906" s="171"/>
      <c r="DZ3906" s="171"/>
      <c r="EA3906" s="171"/>
      <c r="EB3906" s="171"/>
      <c r="EC3906" s="171"/>
      <c r="ED3906" s="171"/>
      <c r="EE3906" s="171"/>
      <c r="EF3906" s="171"/>
      <c r="EG3906" s="171"/>
      <c r="EH3906" s="171"/>
      <c r="EI3906" s="171"/>
      <c r="EJ3906" s="171"/>
      <c r="EK3906" s="171"/>
      <c r="EL3906" s="171"/>
      <c r="EM3906" s="171"/>
      <c r="EN3906" s="171"/>
    </row>
    <row r="3907" spans="43:144" ht="15" x14ac:dyDescent="0.25">
      <c r="AQ3907" s="171"/>
      <c r="AR3907"/>
      <c r="AS3907"/>
      <c r="AT3907"/>
      <c r="AU3907"/>
      <c r="AV3907"/>
      <c r="AW3907"/>
      <c r="AX3907"/>
      <c r="AY3907"/>
      <c r="AZ3907"/>
      <c r="BA3907"/>
      <c r="BB3907"/>
      <c r="BC3907"/>
      <c r="BD3907"/>
      <c r="BE3907" s="171"/>
      <c r="BF3907" s="171"/>
      <c r="BG3907" s="171"/>
      <c r="BH3907" s="171"/>
      <c r="BI3907" s="171"/>
      <c r="BJ3907" s="171"/>
      <c r="BK3907" s="171"/>
      <c r="BL3907" s="171"/>
      <c r="BM3907" s="171"/>
      <c r="BN3907" s="171"/>
      <c r="BO3907" s="171"/>
      <c r="BP3907" s="171"/>
      <c r="BQ3907" s="171"/>
      <c r="BR3907" s="171"/>
      <c r="BS3907" s="171"/>
      <c r="BT3907" s="171"/>
      <c r="BU3907" s="171"/>
      <c r="BV3907" s="171"/>
      <c r="BW3907" s="171"/>
      <c r="BX3907" s="171"/>
      <c r="BY3907" s="171"/>
      <c r="BZ3907" s="171"/>
      <c r="CA3907" s="171"/>
      <c r="CB3907" s="171"/>
      <c r="CC3907" s="171"/>
      <c r="CD3907" s="171"/>
      <c r="CE3907" s="171"/>
      <c r="CF3907" s="171"/>
      <c r="CG3907" s="171"/>
      <c r="CH3907" s="171"/>
      <c r="CI3907" s="171"/>
      <c r="CJ3907" s="171"/>
      <c r="CK3907" s="171"/>
      <c r="CL3907" s="171"/>
      <c r="CM3907" s="171"/>
      <c r="CN3907" s="171"/>
      <c r="CO3907" s="171"/>
      <c r="CP3907" s="171"/>
      <c r="CQ3907" s="171"/>
      <c r="CR3907" s="171"/>
      <c r="CS3907" s="171"/>
      <c r="CT3907" s="171"/>
      <c r="CU3907" s="171"/>
      <c r="CV3907" s="171"/>
      <c r="CW3907" s="171"/>
      <c r="CX3907" s="171"/>
      <c r="CY3907" s="171"/>
      <c r="CZ3907" s="171"/>
      <c r="DA3907" s="171"/>
      <c r="DB3907" s="171"/>
      <c r="DC3907" s="171"/>
      <c r="DD3907" s="171"/>
      <c r="DE3907" s="171"/>
      <c r="DF3907" s="171"/>
      <c r="DG3907" s="171"/>
      <c r="DH3907" s="171"/>
      <c r="DI3907" s="171"/>
      <c r="DJ3907" s="171"/>
      <c r="DK3907" s="171"/>
      <c r="DL3907" s="171"/>
      <c r="DM3907" s="171"/>
      <c r="DN3907" s="171"/>
      <c r="DO3907" s="171"/>
      <c r="DP3907" s="171"/>
      <c r="DQ3907" s="171"/>
      <c r="DR3907" s="171"/>
      <c r="DS3907" s="171"/>
      <c r="DT3907" s="171"/>
      <c r="DU3907" s="171"/>
      <c r="DV3907" s="171"/>
      <c r="DW3907" s="171"/>
      <c r="DX3907" s="171"/>
      <c r="DY3907" s="171"/>
      <c r="DZ3907" s="171"/>
      <c r="EA3907" s="171"/>
      <c r="EB3907" s="171"/>
      <c r="EC3907" s="171"/>
      <c r="ED3907" s="171"/>
      <c r="EE3907" s="171"/>
      <c r="EF3907" s="171"/>
      <c r="EG3907" s="171"/>
      <c r="EH3907" s="171"/>
      <c r="EI3907" s="171"/>
      <c r="EJ3907" s="171"/>
      <c r="EK3907" s="171"/>
      <c r="EL3907" s="171"/>
      <c r="EM3907" s="171"/>
      <c r="EN3907" s="171"/>
    </row>
    <row r="3908" spans="43:144" ht="15" x14ac:dyDescent="0.25">
      <c r="AQ3908" s="171"/>
      <c r="AR3908"/>
      <c r="AS3908"/>
      <c r="AT3908"/>
      <c r="AU3908"/>
      <c r="AV3908"/>
      <c r="AW3908"/>
      <c r="AX3908"/>
      <c r="AY3908"/>
      <c r="AZ3908"/>
      <c r="BA3908"/>
      <c r="BB3908"/>
      <c r="BC3908"/>
      <c r="BD3908"/>
      <c r="BE3908" s="171"/>
      <c r="BF3908" s="171"/>
      <c r="BG3908" s="171"/>
      <c r="BH3908" s="171"/>
      <c r="BI3908" s="171"/>
      <c r="BJ3908" s="171"/>
      <c r="BK3908" s="171"/>
      <c r="BL3908" s="171"/>
      <c r="BM3908" s="171"/>
      <c r="BN3908" s="171"/>
      <c r="BO3908" s="171"/>
      <c r="BP3908" s="171"/>
      <c r="BQ3908" s="171"/>
      <c r="BR3908" s="171"/>
      <c r="BS3908" s="171"/>
      <c r="BT3908" s="171"/>
      <c r="BU3908" s="171"/>
      <c r="BV3908" s="171"/>
      <c r="BW3908" s="171"/>
      <c r="BX3908" s="171"/>
      <c r="BY3908" s="171"/>
      <c r="BZ3908" s="171"/>
      <c r="CA3908" s="171"/>
      <c r="CB3908" s="171"/>
      <c r="CC3908" s="171"/>
      <c r="CD3908" s="171"/>
      <c r="CE3908" s="171"/>
      <c r="CF3908" s="171"/>
      <c r="CG3908" s="171"/>
      <c r="CH3908" s="171"/>
      <c r="CI3908" s="171"/>
      <c r="CJ3908" s="171"/>
      <c r="CK3908" s="171"/>
      <c r="CL3908" s="171"/>
      <c r="CM3908" s="171"/>
      <c r="CN3908" s="171"/>
      <c r="CO3908" s="171"/>
      <c r="CP3908" s="171"/>
      <c r="CQ3908" s="171"/>
      <c r="CR3908" s="171"/>
      <c r="CS3908" s="171"/>
      <c r="CT3908" s="171"/>
      <c r="CU3908" s="171"/>
      <c r="CV3908" s="171"/>
      <c r="CW3908" s="171"/>
      <c r="CX3908" s="171"/>
      <c r="CY3908" s="171"/>
      <c r="CZ3908" s="171"/>
      <c r="DA3908" s="171"/>
      <c r="DB3908" s="171"/>
      <c r="DC3908" s="171"/>
      <c r="DD3908" s="171"/>
      <c r="DE3908" s="171"/>
      <c r="DF3908" s="171"/>
      <c r="DG3908" s="171"/>
      <c r="DH3908" s="171"/>
      <c r="DI3908" s="171"/>
      <c r="DJ3908" s="171"/>
      <c r="DK3908" s="171"/>
      <c r="DL3908" s="171"/>
      <c r="DM3908" s="171"/>
      <c r="DN3908" s="171"/>
      <c r="DO3908" s="171"/>
      <c r="DP3908" s="171"/>
      <c r="DQ3908" s="171"/>
      <c r="DR3908" s="171"/>
      <c r="DS3908" s="171"/>
      <c r="DT3908" s="171"/>
      <c r="DU3908" s="171"/>
      <c r="DV3908" s="171"/>
      <c r="DW3908" s="171"/>
      <c r="DX3908" s="171"/>
      <c r="DY3908" s="171"/>
      <c r="DZ3908" s="171"/>
      <c r="EA3908" s="171"/>
      <c r="EB3908" s="171"/>
      <c r="EC3908" s="171"/>
      <c r="ED3908" s="171"/>
      <c r="EE3908" s="171"/>
      <c r="EF3908" s="171"/>
      <c r="EG3908" s="171"/>
      <c r="EH3908" s="171"/>
      <c r="EI3908" s="171"/>
      <c r="EJ3908" s="171"/>
      <c r="EK3908" s="171"/>
      <c r="EL3908" s="171"/>
      <c r="EM3908" s="171"/>
      <c r="EN3908" s="171"/>
    </row>
    <row r="3909" spans="43:144" ht="15" x14ac:dyDescent="0.25">
      <c r="AQ3909" s="171"/>
      <c r="AR3909"/>
      <c r="AS3909"/>
      <c r="AT3909"/>
      <c r="AU3909"/>
      <c r="AV3909"/>
      <c r="AW3909"/>
      <c r="AX3909"/>
      <c r="AY3909"/>
      <c r="AZ3909"/>
      <c r="BA3909"/>
      <c r="BB3909"/>
      <c r="BC3909"/>
      <c r="BD3909"/>
      <c r="BE3909" s="171"/>
      <c r="BF3909" s="171"/>
      <c r="BG3909" s="171"/>
      <c r="BH3909" s="171"/>
      <c r="BI3909" s="171"/>
      <c r="BJ3909" s="171"/>
      <c r="BK3909" s="171"/>
      <c r="BL3909" s="171"/>
      <c r="BM3909" s="171"/>
      <c r="BN3909" s="171"/>
      <c r="BO3909" s="171"/>
      <c r="BP3909" s="171"/>
      <c r="BQ3909" s="171"/>
      <c r="BR3909" s="171"/>
      <c r="BS3909" s="171"/>
      <c r="BT3909" s="171"/>
      <c r="BU3909" s="171"/>
      <c r="BV3909" s="171"/>
      <c r="BW3909" s="171"/>
      <c r="BX3909" s="171"/>
      <c r="BY3909" s="171"/>
      <c r="BZ3909" s="171"/>
      <c r="CA3909" s="171"/>
      <c r="CB3909" s="171"/>
      <c r="CC3909" s="171"/>
      <c r="CD3909" s="171"/>
      <c r="CE3909" s="171"/>
      <c r="CF3909" s="171"/>
      <c r="CG3909" s="171"/>
      <c r="CH3909" s="171"/>
      <c r="CI3909" s="171"/>
      <c r="CJ3909" s="171"/>
      <c r="CK3909" s="171"/>
      <c r="CL3909" s="171"/>
      <c r="CM3909" s="171"/>
      <c r="CN3909" s="171"/>
      <c r="CO3909" s="171"/>
      <c r="CP3909" s="171"/>
      <c r="CQ3909" s="171"/>
      <c r="CR3909" s="171"/>
      <c r="CS3909" s="171"/>
      <c r="CT3909" s="171"/>
      <c r="CU3909" s="171"/>
      <c r="CV3909" s="171"/>
      <c r="CW3909" s="171"/>
      <c r="CX3909" s="171"/>
      <c r="CY3909" s="171"/>
      <c r="CZ3909" s="171"/>
      <c r="DA3909" s="171"/>
      <c r="DB3909" s="171"/>
      <c r="DC3909" s="171"/>
      <c r="DD3909" s="171"/>
      <c r="DE3909" s="171"/>
      <c r="DF3909" s="171"/>
      <c r="DG3909" s="171"/>
      <c r="DH3909" s="171"/>
      <c r="DI3909" s="171"/>
      <c r="DJ3909" s="171"/>
      <c r="DK3909" s="171"/>
      <c r="DL3909" s="171"/>
      <c r="DM3909" s="171"/>
      <c r="DN3909" s="171"/>
      <c r="DO3909" s="171"/>
      <c r="DP3909" s="171"/>
      <c r="DQ3909" s="171"/>
      <c r="DR3909" s="171"/>
      <c r="DS3909" s="171"/>
      <c r="DT3909" s="171"/>
      <c r="DU3909" s="171"/>
      <c r="DV3909" s="171"/>
      <c r="DW3909" s="171"/>
      <c r="DX3909" s="171"/>
      <c r="DY3909" s="171"/>
      <c r="DZ3909" s="171"/>
      <c r="EA3909" s="171"/>
      <c r="EB3909" s="171"/>
      <c r="EC3909" s="171"/>
      <c r="ED3909" s="171"/>
      <c r="EE3909" s="171"/>
      <c r="EF3909" s="171"/>
      <c r="EG3909" s="171"/>
      <c r="EH3909" s="171"/>
      <c r="EI3909" s="171"/>
      <c r="EJ3909" s="171"/>
      <c r="EK3909" s="171"/>
      <c r="EL3909" s="171"/>
      <c r="EM3909" s="171"/>
      <c r="EN3909" s="171"/>
    </row>
    <row r="3910" spans="43:144" ht="15" x14ac:dyDescent="0.25">
      <c r="AQ3910" s="171"/>
      <c r="AR3910"/>
      <c r="AS3910"/>
      <c r="AT3910"/>
      <c r="AU3910"/>
      <c r="AV3910"/>
      <c r="AW3910"/>
      <c r="AX3910"/>
      <c r="AY3910"/>
      <c r="AZ3910"/>
      <c r="BA3910"/>
      <c r="BB3910"/>
      <c r="BC3910"/>
      <c r="BD3910"/>
      <c r="BE3910" s="171"/>
      <c r="BF3910" s="171"/>
      <c r="BG3910" s="171"/>
      <c r="BH3910" s="171"/>
      <c r="BI3910" s="171"/>
      <c r="BJ3910" s="171"/>
      <c r="BK3910" s="171"/>
      <c r="BL3910" s="171"/>
      <c r="BM3910" s="171"/>
      <c r="BN3910" s="171"/>
      <c r="BO3910" s="171"/>
      <c r="BP3910" s="171"/>
      <c r="BQ3910" s="171"/>
      <c r="BR3910" s="171"/>
      <c r="BS3910" s="171"/>
      <c r="BT3910" s="171"/>
      <c r="BU3910" s="171"/>
      <c r="BV3910" s="171"/>
      <c r="BW3910" s="171"/>
      <c r="BX3910" s="171"/>
      <c r="BY3910" s="171"/>
      <c r="BZ3910" s="171"/>
      <c r="CA3910" s="171"/>
      <c r="CB3910" s="171"/>
      <c r="CC3910" s="171"/>
      <c r="CD3910" s="171"/>
      <c r="CE3910" s="171"/>
      <c r="CF3910" s="171"/>
      <c r="CG3910" s="171"/>
      <c r="CH3910" s="171"/>
      <c r="CI3910" s="171"/>
      <c r="CJ3910" s="171"/>
      <c r="CK3910" s="171"/>
      <c r="CL3910" s="171"/>
      <c r="CM3910" s="171"/>
      <c r="CN3910" s="171"/>
      <c r="CO3910" s="171"/>
      <c r="CP3910" s="171"/>
      <c r="CQ3910" s="171"/>
      <c r="CR3910" s="171"/>
      <c r="CS3910" s="171"/>
      <c r="CT3910" s="171"/>
      <c r="CU3910" s="171"/>
      <c r="CV3910" s="171"/>
      <c r="CW3910" s="171"/>
      <c r="CX3910" s="171"/>
      <c r="CY3910" s="171"/>
      <c r="CZ3910" s="171"/>
      <c r="DA3910" s="171"/>
      <c r="DB3910" s="171"/>
      <c r="DC3910" s="171"/>
      <c r="DD3910" s="171"/>
      <c r="DE3910" s="171"/>
      <c r="DF3910" s="171"/>
      <c r="DG3910" s="171"/>
      <c r="DH3910" s="171"/>
      <c r="DI3910" s="171"/>
      <c r="DJ3910" s="171"/>
      <c r="DK3910" s="171"/>
      <c r="DL3910" s="171"/>
      <c r="DM3910" s="171"/>
      <c r="DN3910" s="171"/>
      <c r="DO3910" s="171"/>
      <c r="DP3910" s="171"/>
      <c r="DQ3910" s="171"/>
      <c r="DR3910" s="171"/>
      <c r="DS3910" s="171"/>
      <c r="DT3910" s="171"/>
      <c r="DU3910" s="171"/>
      <c r="DV3910" s="171"/>
      <c r="DW3910" s="171"/>
      <c r="DX3910" s="171"/>
      <c r="DY3910" s="171"/>
      <c r="DZ3910" s="171"/>
      <c r="EA3910" s="171"/>
      <c r="EB3910" s="171"/>
      <c r="EC3910" s="171"/>
      <c r="ED3910" s="171"/>
      <c r="EE3910" s="171"/>
      <c r="EF3910" s="171"/>
      <c r="EG3910" s="171"/>
      <c r="EH3910" s="171"/>
      <c r="EI3910" s="171"/>
      <c r="EJ3910" s="171"/>
      <c r="EK3910" s="171"/>
      <c r="EL3910" s="171"/>
      <c r="EM3910" s="171"/>
      <c r="EN3910" s="171"/>
    </row>
    <row r="3911" spans="43:144" ht="15" x14ac:dyDescent="0.25">
      <c r="AQ3911" s="171"/>
      <c r="AR3911"/>
      <c r="AS3911"/>
      <c r="AT3911"/>
      <c r="AU3911"/>
      <c r="AV3911"/>
      <c r="AW3911"/>
      <c r="AX3911"/>
      <c r="AY3911"/>
      <c r="AZ3911"/>
      <c r="BA3911"/>
      <c r="BB3911"/>
      <c r="BC3911"/>
      <c r="BD3911"/>
      <c r="BE3911" s="171"/>
      <c r="BF3911" s="171"/>
      <c r="BG3911" s="171"/>
      <c r="BH3911" s="171"/>
      <c r="BI3911" s="171"/>
      <c r="BJ3911" s="171"/>
      <c r="BK3911" s="171"/>
      <c r="BL3911" s="171"/>
      <c r="BM3911" s="171"/>
      <c r="BN3911" s="171"/>
      <c r="BO3911" s="171"/>
      <c r="BP3911" s="171"/>
      <c r="BQ3911" s="171"/>
      <c r="BR3911" s="171"/>
      <c r="BS3911" s="171"/>
      <c r="BT3911" s="171"/>
      <c r="BU3911" s="171"/>
      <c r="BV3911" s="171"/>
      <c r="BW3911" s="171"/>
      <c r="BX3911" s="171"/>
      <c r="BY3911" s="171"/>
      <c r="BZ3911" s="171"/>
      <c r="CA3911" s="171"/>
      <c r="CB3911" s="171"/>
      <c r="CC3911" s="171"/>
      <c r="CD3911" s="171"/>
      <c r="CE3911" s="171"/>
      <c r="CF3911" s="171"/>
      <c r="CG3911" s="171"/>
      <c r="CH3911" s="171"/>
      <c r="CI3911" s="171"/>
      <c r="CJ3911" s="171"/>
      <c r="CK3911" s="171"/>
      <c r="CL3911" s="171"/>
      <c r="CM3911" s="171"/>
      <c r="CN3911" s="171"/>
      <c r="CO3911" s="171"/>
      <c r="CP3911" s="171"/>
      <c r="CQ3911" s="171"/>
      <c r="CR3911" s="171"/>
      <c r="CS3911" s="171"/>
      <c r="CT3911" s="171"/>
      <c r="CU3911" s="171"/>
      <c r="CV3911" s="171"/>
      <c r="CW3911" s="171"/>
      <c r="CX3911" s="171"/>
      <c r="CY3911" s="171"/>
      <c r="CZ3911" s="171"/>
      <c r="DA3911" s="171"/>
      <c r="DB3911" s="171"/>
      <c r="DC3911" s="171"/>
      <c r="DD3911" s="171"/>
      <c r="DE3911" s="171"/>
      <c r="DF3911" s="171"/>
      <c r="DG3911" s="171"/>
      <c r="DH3911" s="171"/>
      <c r="DI3911" s="171"/>
      <c r="DJ3911" s="171"/>
      <c r="DK3911" s="171"/>
      <c r="DL3911" s="171"/>
      <c r="DM3911" s="171"/>
      <c r="DN3911" s="171"/>
      <c r="DO3911" s="171"/>
      <c r="DP3911" s="171"/>
      <c r="DQ3911" s="171"/>
      <c r="DR3911" s="171"/>
      <c r="DS3911" s="171"/>
      <c r="DT3911" s="171"/>
      <c r="DU3911" s="171"/>
      <c r="DV3911" s="171"/>
      <c r="DW3911" s="171"/>
      <c r="DX3911" s="171"/>
      <c r="DY3911" s="171"/>
      <c r="DZ3911" s="171"/>
      <c r="EA3911" s="171"/>
      <c r="EB3911" s="171"/>
      <c r="EC3911" s="171"/>
      <c r="ED3911" s="171"/>
      <c r="EE3911" s="171"/>
      <c r="EF3911" s="171"/>
      <c r="EG3911" s="171"/>
      <c r="EH3911" s="171"/>
      <c r="EI3911" s="171"/>
      <c r="EJ3911" s="171"/>
      <c r="EK3911" s="171"/>
      <c r="EL3911" s="171"/>
      <c r="EM3911" s="171"/>
      <c r="EN3911" s="171"/>
    </row>
    <row r="3912" spans="43:144" ht="15" x14ac:dyDescent="0.25">
      <c r="AQ3912" s="171"/>
      <c r="AR3912"/>
      <c r="AS3912"/>
      <c r="AT3912"/>
      <c r="AU3912"/>
      <c r="AV3912"/>
      <c r="AW3912"/>
      <c r="AX3912"/>
      <c r="AY3912"/>
      <c r="AZ3912"/>
      <c r="BA3912"/>
      <c r="BB3912"/>
      <c r="BC3912"/>
      <c r="BD3912"/>
      <c r="BE3912" s="171"/>
      <c r="BF3912" s="171"/>
      <c r="BG3912" s="171"/>
      <c r="BH3912" s="171"/>
      <c r="BI3912" s="171"/>
      <c r="BJ3912" s="171"/>
      <c r="BK3912" s="171"/>
      <c r="BL3912" s="171"/>
      <c r="BM3912" s="171"/>
      <c r="BN3912" s="171"/>
      <c r="BO3912" s="171"/>
      <c r="BP3912" s="171"/>
      <c r="BQ3912" s="171"/>
      <c r="BR3912" s="171"/>
      <c r="BS3912" s="171"/>
      <c r="BT3912" s="171"/>
      <c r="BU3912" s="171"/>
      <c r="BV3912" s="171"/>
      <c r="BW3912" s="171"/>
      <c r="BX3912" s="171"/>
      <c r="BY3912" s="171"/>
      <c r="BZ3912" s="171"/>
      <c r="CA3912" s="171"/>
      <c r="CB3912" s="171"/>
      <c r="CC3912" s="171"/>
      <c r="CD3912" s="171"/>
      <c r="CE3912" s="171"/>
      <c r="CF3912" s="171"/>
      <c r="CG3912" s="171"/>
      <c r="CH3912" s="171"/>
      <c r="CI3912" s="171"/>
      <c r="CJ3912" s="171"/>
      <c r="CK3912" s="171"/>
      <c r="CL3912" s="171"/>
      <c r="CM3912" s="171"/>
      <c r="CN3912" s="171"/>
      <c r="CO3912" s="171"/>
      <c r="CP3912" s="171"/>
      <c r="CQ3912" s="171"/>
      <c r="CR3912" s="171"/>
      <c r="CS3912" s="171"/>
      <c r="CT3912" s="171"/>
      <c r="CU3912" s="171"/>
      <c r="CV3912" s="171"/>
      <c r="CW3912" s="171"/>
      <c r="CX3912" s="171"/>
      <c r="CY3912" s="171"/>
      <c r="CZ3912" s="171"/>
      <c r="DA3912" s="171"/>
      <c r="DB3912" s="171"/>
      <c r="DC3912" s="171"/>
      <c r="DD3912" s="171"/>
      <c r="DE3912" s="171"/>
      <c r="DF3912" s="171"/>
      <c r="DG3912" s="171"/>
      <c r="DH3912" s="171"/>
      <c r="DI3912" s="171"/>
      <c r="DJ3912" s="171"/>
      <c r="DK3912" s="171"/>
      <c r="DL3912" s="171"/>
      <c r="DM3912" s="171"/>
      <c r="DN3912" s="171"/>
      <c r="DO3912" s="171"/>
      <c r="DP3912" s="171"/>
      <c r="DQ3912" s="171"/>
      <c r="DR3912" s="171"/>
      <c r="DS3912" s="171"/>
      <c r="DT3912" s="171"/>
      <c r="DU3912" s="171"/>
      <c r="DV3912" s="171"/>
      <c r="DW3912" s="171"/>
      <c r="DX3912" s="171"/>
      <c r="DY3912" s="171"/>
      <c r="DZ3912" s="171"/>
      <c r="EA3912" s="171"/>
      <c r="EB3912" s="171"/>
      <c r="EC3912" s="171"/>
      <c r="ED3912" s="171"/>
      <c r="EE3912" s="171"/>
      <c r="EF3912" s="171"/>
      <c r="EG3912" s="171"/>
      <c r="EH3912" s="171"/>
      <c r="EI3912" s="171"/>
      <c r="EJ3912" s="171"/>
      <c r="EK3912" s="171"/>
      <c r="EL3912" s="171"/>
      <c r="EM3912" s="171"/>
      <c r="EN3912" s="171"/>
    </row>
    <row r="3913" spans="43:144" ht="15" x14ac:dyDescent="0.25">
      <c r="AQ3913" s="171"/>
      <c r="AR3913"/>
      <c r="AS3913"/>
      <c r="AT3913"/>
      <c r="AU3913"/>
      <c r="AV3913"/>
      <c r="AW3913"/>
      <c r="AX3913"/>
      <c r="AY3913"/>
      <c r="AZ3913"/>
      <c r="BA3913"/>
      <c r="BB3913"/>
      <c r="BC3913"/>
      <c r="BD3913"/>
      <c r="BE3913" s="171"/>
      <c r="BF3913" s="171"/>
      <c r="BG3913" s="171"/>
      <c r="BH3913" s="171"/>
      <c r="BI3913" s="171"/>
      <c r="BJ3913" s="171"/>
      <c r="BK3913" s="171"/>
      <c r="BL3913" s="171"/>
      <c r="BM3913" s="171"/>
      <c r="BN3913" s="171"/>
      <c r="BO3913" s="171"/>
      <c r="BP3913" s="171"/>
      <c r="BQ3913" s="171"/>
      <c r="BR3913" s="171"/>
      <c r="BS3913" s="171"/>
      <c r="BT3913" s="171"/>
      <c r="BU3913" s="171"/>
      <c r="BV3913" s="171"/>
      <c r="BW3913" s="171"/>
      <c r="BX3913" s="171"/>
      <c r="BY3913" s="171"/>
      <c r="BZ3913" s="171"/>
      <c r="CA3913" s="171"/>
      <c r="CB3913" s="171"/>
      <c r="CC3913" s="171"/>
      <c r="CD3913" s="171"/>
      <c r="CE3913" s="171"/>
      <c r="CF3913" s="171"/>
      <c r="CG3913" s="171"/>
      <c r="CH3913" s="171"/>
      <c r="CI3913" s="171"/>
      <c r="CJ3913" s="171"/>
      <c r="CK3913" s="171"/>
      <c r="CL3913" s="171"/>
      <c r="CM3913" s="171"/>
      <c r="CN3913" s="171"/>
      <c r="CO3913" s="171"/>
      <c r="CP3913" s="171"/>
      <c r="CQ3913" s="171"/>
      <c r="CR3913" s="171"/>
      <c r="CS3913" s="171"/>
      <c r="CT3913" s="171"/>
      <c r="CU3913" s="171"/>
      <c r="CV3913" s="171"/>
      <c r="CW3913" s="171"/>
      <c r="CX3913" s="171"/>
      <c r="CY3913" s="171"/>
      <c r="CZ3913" s="171"/>
      <c r="DA3913" s="171"/>
      <c r="DB3913" s="171"/>
      <c r="DC3913" s="171"/>
      <c r="DD3913" s="171"/>
      <c r="DE3913" s="171"/>
      <c r="DF3913" s="171"/>
      <c r="DG3913" s="171"/>
      <c r="DH3913" s="171"/>
      <c r="DI3913" s="171"/>
      <c r="DJ3913" s="171"/>
      <c r="DK3913" s="171"/>
      <c r="DL3913" s="171"/>
      <c r="DM3913" s="171"/>
      <c r="DN3913" s="171"/>
      <c r="DO3913" s="171"/>
      <c r="DP3913" s="171"/>
      <c r="DQ3913" s="171"/>
      <c r="DR3913" s="171"/>
      <c r="DS3913" s="171"/>
      <c r="DT3913" s="171"/>
      <c r="DU3913" s="171"/>
      <c r="DV3913" s="171"/>
      <c r="DW3913" s="171"/>
      <c r="DX3913" s="171"/>
      <c r="DY3913" s="171"/>
      <c r="DZ3913" s="171"/>
      <c r="EA3913" s="171"/>
      <c r="EB3913" s="171"/>
      <c r="EC3913" s="171"/>
      <c r="ED3913" s="171"/>
      <c r="EE3913" s="171"/>
      <c r="EF3913" s="171"/>
      <c r="EG3913" s="171"/>
      <c r="EH3913" s="171"/>
      <c r="EI3913" s="171"/>
      <c r="EJ3913" s="171"/>
      <c r="EK3913" s="171"/>
      <c r="EL3913" s="171"/>
      <c r="EM3913" s="171"/>
      <c r="EN3913" s="171"/>
    </row>
    <row r="3914" spans="43:144" ht="15" x14ac:dyDescent="0.25">
      <c r="AQ3914" s="171"/>
      <c r="AR3914"/>
      <c r="AS3914"/>
      <c r="AT3914"/>
      <c r="AU3914"/>
      <c r="AV3914"/>
      <c r="AW3914"/>
      <c r="AX3914"/>
      <c r="AY3914"/>
      <c r="AZ3914"/>
      <c r="BA3914"/>
      <c r="BB3914"/>
      <c r="BC3914"/>
      <c r="BD3914"/>
      <c r="BE3914" s="171"/>
      <c r="BF3914" s="171"/>
      <c r="BG3914" s="171"/>
      <c r="BH3914" s="171"/>
      <c r="BI3914" s="171"/>
      <c r="BJ3914" s="171"/>
      <c r="BK3914" s="171"/>
      <c r="BL3914" s="171"/>
      <c r="BM3914" s="171"/>
      <c r="BN3914" s="171"/>
      <c r="BO3914" s="171"/>
      <c r="BP3914" s="171"/>
      <c r="BQ3914" s="171"/>
      <c r="BR3914" s="171"/>
      <c r="BS3914" s="171"/>
      <c r="BT3914" s="171"/>
      <c r="BU3914" s="171"/>
      <c r="BV3914" s="171"/>
      <c r="BW3914" s="171"/>
      <c r="BX3914" s="171"/>
      <c r="BY3914" s="171"/>
      <c r="BZ3914" s="171"/>
      <c r="CA3914" s="171"/>
      <c r="CB3914" s="171"/>
      <c r="CC3914" s="171"/>
      <c r="CD3914" s="171"/>
      <c r="CE3914" s="171"/>
      <c r="CF3914" s="171"/>
      <c r="CG3914" s="171"/>
      <c r="CH3914" s="171"/>
      <c r="CI3914" s="171"/>
      <c r="CJ3914" s="171"/>
      <c r="CK3914" s="171"/>
      <c r="CL3914" s="171"/>
      <c r="CM3914" s="171"/>
      <c r="CN3914" s="171"/>
      <c r="CO3914" s="171"/>
      <c r="CP3914" s="171"/>
      <c r="CQ3914" s="171"/>
      <c r="CR3914" s="171"/>
      <c r="CS3914" s="171"/>
      <c r="CT3914" s="171"/>
      <c r="CU3914" s="171"/>
      <c r="CV3914" s="171"/>
      <c r="CW3914" s="171"/>
      <c r="CX3914" s="171"/>
      <c r="CY3914" s="171"/>
      <c r="CZ3914" s="171"/>
      <c r="DA3914" s="171"/>
      <c r="DB3914" s="171"/>
      <c r="DC3914" s="171"/>
      <c r="DD3914" s="171"/>
      <c r="DE3914" s="171"/>
      <c r="DF3914" s="171"/>
      <c r="DG3914" s="171"/>
      <c r="DH3914" s="171"/>
      <c r="DI3914" s="171"/>
      <c r="DJ3914" s="171"/>
      <c r="DK3914" s="171"/>
      <c r="DL3914" s="171"/>
      <c r="DM3914" s="171"/>
      <c r="DN3914" s="171"/>
      <c r="DO3914" s="171"/>
      <c r="DP3914" s="171"/>
      <c r="DQ3914" s="171"/>
      <c r="DR3914" s="171"/>
      <c r="DS3914" s="171"/>
      <c r="DT3914" s="171"/>
      <c r="DU3914" s="171"/>
      <c r="DV3914" s="171"/>
      <c r="DW3914" s="171"/>
      <c r="DX3914" s="171"/>
      <c r="DY3914" s="171"/>
      <c r="DZ3914" s="171"/>
      <c r="EA3914" s="171"/>
      <c r="EB3914" s="171"/>
      <c r="EC3914" s="171"/>
      <c r="ED3914" s="171"/>
      <c r="EE3914" s="171"/>
      <c r="EF3914" s="171"/>
      <c r="EG3914" s="171"/>
      <c r="EH3914" s="171"/>
      <c r="EI3914" s="171"/>
      <c r="EJ3914" s="171"/>
      <c r="EK3914" s="171"/>
      <c r="EL3914" s="171"/>
      <c r="EM3914" s="171"/>
      <c r="EN3914" s="171"/>
    </row>
    <row r="3915" spans="43:144" ht="15" x14ac:dyDescent="0.25">
      <c r="AQ3915" s="171"/>
      <c r="AR3915"/>
      <c r="AS3915"/>
      <c r="AT3915"/>
      <c r="AU3915"/>
      <c r="AV3915"/>
      <c r="AW3915"/>
      <c r="AX3915"/>
      <c r="AY3915"/>
      <c r="AZ3915"/>
      <c r="BA3915"/>
      <c r="BB3915"/>
      <c r="BC3915"/>
      <c r="BD3915"/>
      <c r="BE3915" s="171"/>
      <c r="BF3915" s="171"/>
      <c r="BG3915" s="171"/>
      <c r="BH3915" s="171"/>
      <c r="BI3915" s="171"/>
      <c r="BJ3915" s="171"/>
      <c r="BK3915" s="171"/>
      <c r="BL3915" s="171"/>
      <c r="BM3915" s="171"/>
      <c r="BN3915" s="171"/>
      <c r="BO3915" s="171"/>
      <c r="BP3915" s="171"/>
      <c r="BQ3915" s="171"/>
      <c r="BR3915" s="171"/>
      <c r="BS3915" s="171"/>
      <c r="BT3915" s="171"/>
      <c r="BU3915" s="171"/>
      <c r="BV3915" s="171"/>
      <c r="BW3915" s="171"/>
      <c r="BX3915" s="171"/>
      <c r="BY3915" s="171"/>
      <c r="BZ3915" s="171"/>
      <c r="CA3915" s="171"/>
      <c r="CB3915" s="171"/>
      <c r="CC3915" s="171"/>
      <c r="CD3915" s="171"/>
      <c r="CE3915" s="171"/>
      <c r="CF3915" s="171"/>
      <c r="CG3915" s="171"/>
      <c r="CH3915" s="171"/>
      <c r="CI3915" s="171"/>
      <c r="CJ3915" s="171"/>
      <c r="CK3915" s="171"/>
      <c r="CL3915" s="171"/>
      <c r="CM3915" s="171"/>
      <c r="CN3915" s="171"/>
      <c r="CO3915" s="171"/>
      <c r="CP3915" s="171"/>
      <c r="CQ3915" s="171"/>
      <c r="CR3915" s="171"/>
      <c r="CS3915" s="171"/>
      <c r="CT3915" s="171"/>
      <c r="CU3915" s="171"/>
      <c r="CV3915" s="171"/>
      <c r="CW3915" s="171"/>
      <c r="CX3915" s="171"/>
      <c r="CY3915" s="171"/>
      <c r="CZ3915" s="171"/>
      <c r="DA3915" s="171"/>
      <c r="DB3915" s="171"/>
      <c r="DC3915" s="171"/>
      <c r="DD3915" s="171"/>
      <c r="DE3915" s="171"/>
      <c r="DF3915" s="171"/>
      <c r="DG3915" s="171"/>
      <c r="DH3915" s="171"/>
      <c r="DI3915" s="171"/>
      <c r="DJ3915" s="171"/>
      <c r="DK3915" s="171"/>
      <c r="DL3915" s="171"/>
      <c r="DM3915" s="171"/>
      <c r="DN3915" s="171"/>
      <c r="DO3915" s="171"/>
      <c r="DP3915" s="171"/>
      <c r="DQ3915" s="171"/>
      <c r="DR3915" s="171"/>
      <c r="DS3915" s="171"/>
      <c r="DT3915" s="171"/>
      <c r="DU3915" s="171"/>
      <c r="DV3915" s="171"/>
      <c r="DW3915" s="171"/>
      <c r="DX3915" s="171"/>
      <c r="DY3915" s="171"/>
      <c r="DZ3915" s="171"/>
      <c r="EA3915" s="171"/>
      <c r="EB3915" s="171"/>
      <c r="EC3915" s="171"/>
      <c r="ED3915" s="171"/>
      <c r="EE3915" s="171"/>
      <c r="EF3915" s="171"/>
      <c r="EG3915" s="171"/>
      <c r="EH3915" s="171"/>
      <c r="EI3915" s="171"/>
      <c r="EJ3915" s="171"/>
      <c r="EK3915" s="171"/>
      <c r="EL3915" s="171"/>
      <c r="EM3915" s="171"/>
      <c r="EN3915" s="171"/>
    </row>
    <row r="3916" spans="43:144" ht="15" x14ac:dyDescent="0.25">
      <c r="AQ3916" s="171"/>
      <c r="AR3916"/>
      <c r="AS3916"/>
      <c r="AT3916"/>
      <c r="AU3916"/>
      <c r="AV3916"/>
      <c r="AW3916"/>
      <c r="AX3916"/>
      <c r="AY3916"/>
      <c r="AZ3916"/>
      <c r="BA3916"/>
      <c r="BB3916"/>
      <c r="BC3916"/>
      <c r="BD3916"/>
      <c r="BE3916" s="171"/>
      <c r="BF3916" s="171"/>
      <c r="BG3916" s="171"/>
      <c r="BH3916" s="171"/>
      <c r="BI3916" s="171"/>
      <c r="BJ3916" s="171"/>
      <c r="BK3916" s="171"/>
      <c r="BL3916" s="171"/>
      <c r="BM3916" s="171"/>
      <c r="BN3916" s="171"/>
      <c r="BO3916" s="171"/>
      <c r="BP3916" s="171"/>
      <c r="BQ3916" s="171"/>
      <c r="BR3916" s="171"/>
      <c r="BS3916" s="171"/>
      <c r="BT3916" s="171"/>
      <c r="BU3916" s="171"/>
      <c r="BV3916" s="171"/>
      <c r="BW3916" s="171"/>
      <c r="BX3916" s="171"/>
      <c r="BY3916" s="171"/>
      <c r="BZ3916" s="171"/>
      <c r="CA3916" s="171"/>
      <c r="CB3916" s="171"/>
      <c r="CC3916" s="171"/>
      <c r="CD3916" s="171"/>
      <c r="CE3916" s="171"/>
      <c r="CF3916" s="171"/>
      <c r="CG3916" s="171"/>
      <c r="CH3916" s="171"/>
      <c r="CI3916" s="171"/>
      <c r="CJ3916" s="171"/>
      <c r="CK3916" s="171"/>
      <c r="CL3916" s="171"/>
      <c r="CM3916" s="171"/>
      <c r="CN3916" s="171"/>
      <c r="CO3916" s="171"/>
      <c r="CP3916" s="171"/>
      <c r="CQ3916" s="171"/>
      <c r="CR3916" s="171"/>
      <c r="CS3916" s="171"/>
      <c r="CT3916" s="171"/>
      <c r="CU3916" s="171"/>
      <c r="CV3916" s="171"/>
      <c r="CW3916" s="171"/>
      <c r="CX3916" s="171"/>
      <c r="CY3916" s="171"/>
      <c r="CZ3916" s="171"/>
      <c r="DA3916" s="171"/>
      <c r="DB3916" s="171"/>
      <c r="DC3916" s="171"/>
      <c r="DD3916" s="171"/>
      <c r="DE3916" s="171"/>
      <c r="DF3916" s="171"/>
      <c r="DG3916" s="171"/>
      <c r="DH3916" s="171"/>
      <c r="DI3916" s="171"/>
      <c r="DJ3916" s="171"/>
      <c r="DK3916" s="171"/>
      <c r="DL3916" s="171"/>
      <c r="DM3916" s="171"/>
      <c r="DN3916" s="171"/>
      <c r="DO3916" s="171"/>
      <c r="DP3916" s="171"/>
      <c r="DQ3916" s="171"/>
      <c r="DR3916" s="171"/>
      <c r="DS3916" s="171"/>
      <c r="DT3916" s="171"/>
      <c r="DU3916" s="171"/>
      <c r="DV3916" s="171"/>
      <c r="DW3916" s="171"/>
      <c r="DX3916" s="171"/>
      <c r="DY3916" s="171"/>
      <c r="DZ3916" s="171"/>
      <c r="EA3916" s="171"/>
      <c r="EB3916" s="171"/>
      <c r="EC3916" s="171"/>
      <c r="ED3916" s="171"/>
      <c r="EE3916" s="171"/>
      <c r="EF3916" s="171"/>
      <c r="EG3916" s="171"/>
      <c r="EH3916" s="171"/>
      <c r="EI3916" s="171"/>
      <c r="EJ3916" s="171"/>
      <c r="EK3916" s="171"/>
      <c r="EL3916" s="171"/>
      <c r="EM3916" s="171"/>
      <c r="EN3916" s="171"/>
    </row>
    <row r="3917" spans="43:144" ht="15" x14ac:dyDescent="0.25">
      <c r="AQ3917" s="171"/>
      <c r="AR3917"/>
      <c r="AS3917"/>
      <c r="AT3917"/>
      <c r="AU3917"/>
      <c r="AV3917"/>
      <c r="AW3917"/>
      <c r="AX3917"/>
      <c r="AY3917"/>
      <c r="AZ3917"/>
      <c r="BA3917"/>
      <c r="BB3917"/>
      <c r="BC3917"/>
      <c r="BD3917"/>
      <c r="BE3917" s="171"/>
      <c r="BF3917" s="171"/>
      <c r="BG3917" s="171"/>
      <c r="BH3917" s="171"/>
      <c r="BI3917" s="171"/>
      <c r="BJ3917" s="171"/>
      <c r="BK3917" s="171"/>
      <c r="BL3917" s="171"/>
      <c r="BM3917" s="171"/>
      <c r="BN3917" s="171"/>
      <c r="BO3917" s="171"/>
      <c r="BP3917" s="171"/>
      <c r="BQ3917" s="171"/>
      <c r="BR3917" s="171"/>
      <c r="BS3917" s="171"/>
      <c r="BT3917" s="171"/>
      <c r="BU3917" s="171"/>
      <c r="BV3917" s="171"/>
      <c r="BW3917" s="171"/>
      <c r="BX3917" s="171"/>
      <c r="BY3917" s="171"/>
      <c r="BZ3917" s="171"/>
      <c r="CA3917" s="171"/>
      <c r="CB3917" s="171"/>
      <c r="CC3917" s="171"/>
      <c r="CD3917" s="171"/>
      <c r="CE3917" s="171"/>
      <c r="CF3917" s="171"/>
      <c r="CG3917" s="171"/>
      <c r="CH3917" s="171"/>
      <c r="CI3917" s="171"/>
      <c r="CJ3917" s="171"/>
      <c r="CK3917" s="171"/>
      <c r="CL3917" s="171"/>
      <c r="CM3917" s="171"/>
      <c r="CN3917" s="171"/>
      <c r="CO3917" s="171"/>
      <c r="CP3917" s="171"/>
      <c r="CQ3917" s="171"/>
      <c r="CR3917" s="171"/>
      <c r="CS3917" s="171"/>
      <c r="CT3917" s="171"/>
      <c r="CU3917" s="171"/>
      <c r="CV3917" s="171"/>
      <c r="CW3917" s="171"/>
      <c r="CX3917" s="171"/>
      <c r="CY3917" s="171"/>
      <c r="CZ3917" s="171"/>
      <c r="DA3917" s="171"/>
      <c r="DB3917" s="171"/>
      <c r="DC3917" s="171"/>
      <c r="DD3917" s="171"/>
      <c r="DE3917" s="171"/>
      <c r="DF3917" s="171"/>
      <c r="DG3917" s="171"/>
      <c r="DH3917" s="171"/>
      <c r="DI3917" s="171"/>
      <c r="DJ3917" s="171"/>
      <c r="DK3917" s="171"/>
      <c r="DL3917" s="171"/>
      <c r="DM3917" s="171"/>
      <c r="DN3917" s="171"/>
      <c r="DO3917" s="171"/>
      <c r="DP3917" s="171"/>
      <c r="DQ3917" s="171"/>
      <c r="DR3917" s="171"/>
      <c r="DS3917" s="171"/>
      <c r="DT3917" s="171"/>
      <c r="DU3917" s="171"/>
      <c r="DV3917" s="171"/>
      <c r="DW3917" s="171"/>
      <c r="DX3917" s="171"/>
      <c r="DY3917" s="171"/>
      <c r="DZ3917" s="171"/>
      <c r="EA3917" s="171"/>
      <c r="EB3917" s="171"/>
      <c r="EC3917" s="171"/>
      <c r="ED3917" s="171"/>
      <c r="EE3917" s="171"/>
      <c r="EF3917" s="171"/>
      <c r="EG3917" s="171"/>
      <c r="EH3917" s="171"/>
      <c r="EI3917" s="171"/>
      <c r="EJ3917" s="171"/>
      <c r="EK3917" s="171"/>
      <c r="EL3917" s="171"/>
      <c r="EM3917" s="171"/>
      <c r="EN3917" s="171"/>
    </row>
    <row r="3918" spans="43:144" ht="15" x14ac:dyDescent="0.25">
      <c r="AQ3918" s="171"/>
      <c r="AR3918"/>
      <c r="AS3918"/>
      <c r="AT3918"/>
      <c r="AU3918"/>
      <c r="AV3918"/>
      <c r="AW3918"/>
      <c r="AX3918"/>
      <c r="AY3918"/>
      <c r="AZ3918"/>
      <c r="BA3918"/>
      <c r="BB3918"/>
      <c r="BC3918"/>
      <c r="BD3918"/>
      <c r="BE3918" s="171"/>
      <c r="BF3918" s="171"/>
      <c r="BG3918" s="171"/>
      <c r="BH3918" s="171"/>
      <c r="BI3918" s="171"/>
      <c r="BJ3918" s="171"/>
      <c r="BK3918" s="171"/>
      <c r="BL3918" s="171"/>
      <c r="BM3918" s="171"/>
      <c r="BN3918" s="171"/>
      <c r="BO3918" s="171"/>
      <c r="BP3918" s="171"/>
      <c r="BQ3918" s="171"/>
      <c r="BR3918" s="171"/>
      <c r="BS3918" s="171"/>
      <c r="BT3918" s="171"/>
      <c r="BU3918" s="171"/>
      <c r="BV3918" s="171"/>
      <c r="BW3918" s="171"/>
      <c r="BX3918" s="171"/>
      <c r="BY3918" s="171"/>
      <c r="BZ3918" s="171"/>
      <c r="CA3918" s="171"/>
      <c r="CB3918" s="171"/>
      <c r="CC3918" s="171"/>
      <c r="CD3918" s="171"/>
      <c r="CE3918" s="171"/>
      <c r="CF3918" s="171"/>
      <c r="CG3918" s="171"/>
      <c r="CH3918" s="171"/>
      <c r="CI3918" s="171"/>
      <c r="CJ3918" s="171"/>
      <c r="CK3918" s="171"/>
      <c r="CL3918" s="171"/>
      <c r="CM3918" s="171"/>
      <c r="CN3918" s="171"/>
      <c r="CO3918" s="171"/>
      <c r="CP3918" s="171"/>
      <c r="CQ3918" s="171"/>
      <c r="CR3918" s="171"/>
      <c r="CS3918" s="171"/>
      <c r="CT3918" s="171"/>
      <c r="CU3918" s="171"/>
      <c r="CV3918" s="171"/>
      <c r="CW3918" s="171"/>
      <c r="CX3918" s="171"/>
      <c r="CY3918" s="171"/>
      <c r="CZ3918" s="171"/>
      <c r="DA3918" s="171"/>
      <c r="DB3918" s="171"/>
      <c r="DC3918" s="171"/>
      <c r="DD3918" s="171"/>
      <c r="DE3918" s="171"/>
      <c r="DF3918" s="171"/>
      <c r="DG3918" s="171"/>
      <c r="DH3918" s="171"/>
      <c r="DI3918" s="171"/>
      <c r="DJ3918" s="171"/>
      <c r="DK3918" s="171"/>
      <c r="DL3918" s="171"/>
      <c r="DM3918" s="171"/>
      <c r="DN3918" s="171"/>
      <c r="DO3918" s="171"/>
      <c r="DP3918" s="171"/>
      <c r="DQ3918" s="171"/>
      <c r="DR3918" s="171"/>
      <c r="DS3918" s="171"/>
      <c r="DT3918" s="171"/>
      <c r="DU3918" s="171"/>
      <c r="DV3918" s="171"/>
      <c r="DW3918" s="171"/>
      <c r="DX3918" s="171"/>
      <c r="DY3918" s="171"/>
      <c r="DZ3918" s="171"/>
      <c r="EA3918" s="171"/>
      <c r="EB3918" s="171"/>
      <c r="EC3918" s="171"/>
      <c r="ED3918" s="171"/>
      <c r="EE3918" s="171"/>
      <c r="EF3918" s="171"/>
      <c r="EG3918" s="171"/>
      <c r="EH3918" s="171"/>
      <c r="EI3918" s="171"/>
      <c r="EJ3918" s="171"/>
      <c r="EK3918" s="171"/>
      <c r="EL3918" s="171"/>
      <c r="EM3918" s="171"/>
      <c r="EN3918" s="171"/>
    </row>
    <row r="3919" spans="43:144" ht="15" x14ac:dyDescent="0.25">
      <c r="AQ3919" s="171"/>
      <c r="AR3919"/>
      <c r="AS3919"/>
      <c r="AT3919"/>
      <c r="AU3919"/>
      <c r="AV3919"/>
      <c r="AW3919"/>
      <c r="AX3919"/>
      <c r="AY3919"/>
      <c r="AZ3919"/>
      <c r="BA3919"/>
      <c r="BB3919"/>
      <c r="BC3919"/>
      <c r="BD3919"/>
      <c r="BE3919" s="171"/>
      <c r="BF3919" s="171"/>
      <c r="BG3919" s="171"/>
      <c r="BH3919" s="171"/>
      <c r="BI3919" s="171"/>
      <c r="BJ3919" s="171"/>
      <c r="BK3919" s="171"/>
      <c r="BL3919" s="171"/>
      <c r="BM3919" s="171"/>
      <c r="BN3919" s="171"/>
      <c r="BO3919" s="171"/>
      <c r="BP3919" s="171"/>
      <c r="BQ3919" s="171"/>
      <c r="BR3919" s="171"/>
      <c r="BS3919" s="171"/>
      <c r="BT3919" s="171"/>
      <c r="BU3919" s="171"/>
      <c r="BV3919" s="171"/>
      <c r="BW3919" s="171"/>
      <c r="BX3919" s="171"/>
      <c r="BY3919" s="171"/>
      <c r="BZ3919" s="171"/>
      <c r="CA3919" s="171"/>
      <c r="CB3919" s="171"/>
      <c r="CC3919" s="171"/>
      <c r="CD3919" s="171"/>
      <c r="CE3919" s="171"/>
      <c r="CF3919" s="171"/>
      <c r="CG3919" s="171"/>
      <c r="CH3919" s="171"/>
      <c r="CI3919" s="171"/>
      <c r="CJ3919" s="171"/>
      <c r="CK3919" s="171"/>
      <c r="CL3919" s="171"/>
      <c r="CM3919" s="171"/>
      <c r="CN3919" s="171"/>
      <c r="CO3919" s="171"/>
      <c r="CP3919" s="171"/>
      <c r="CQ3919" s="171"/>
      <c r="CR3919" s="171"/>
      <c r="CS3919" s="171"/>
      <c r="CT3919" s="171"/>
      <c r="CU3919" s="171"/>
      <c r="CV3919" s="171"/>
      <c r="CW3919" s="171"/>
      <c r="CX3919" s="171"/>
      <c r="CY3919" s="171"/>
      <c r="CZ3919" s="171"/>
      <c r="DA3919" s="171"/>
      <c r="DB3919" s="171"/>
      <c r="DC3919" s="171"/>
      <c r="DD3919" s="171"/>
      <c r="DE3919" s="171"/>
      <c r="DF3919" s="171"/>
      <c r="DG3919" s="171"/>
      <c r="DH3919" s="171"/>
      <c r="DI3919" s="171"/>
      <c r="DJ3919" s="171"/>
      <c r="DK3919" s="171"/>
      <c r="DL3919" s="171"/>
      <c r="DM3919" s="171"/>
      <c r="DN3919" s="171"/>
      <c r="DO3919" s="171"/>
      <c r="DP3919" s="171"/>
      <c r="DQ3919" s="171"/>
      <c r="DR3919" s="171"/>
      <c r="DS3919" s="171"/>
      <c r="DT3919" s="171"/>
      <c r="DU3919" s="171"/>
      <c r="DV3919" s="171"/>
      <c r="DW3919" s="171"/>
      <c r="DX3919" s="171"/>
      <c r="DY3919" s="171"/>
      <c r="DZ3919" s="171"/>
      <c r="EA3919" s="171"/>
      <c r="EB3919" s="171"/>
      <c r="EC3919" s="171"/>
      <c r="ED3919" s="171"/>
      <c r="EE3919" s="171"/>
      <c r="EF3919" s="171"/>
      <c r="EG3919" s="171"/>
      <c r="EH3919" s="171"/>
      <c r="EI3919" s="171"/>
      <c r="EJ3919" s="171"/>
      <c r="EK3919" s="171"/>
      <c r="EL3919" s="171"/>
      <c r="EM3919" s="171"/>
      <c r="EN3919" s="171"/>
    </row>
    <row r="3920" spans="43:144" ht="15" x14ac:dyDescent="0.25">
      <c r="AQ3920" s="171"/>
      <c r="AR3920"/>
      <c r="AS3920"/>
      <c r="AT3920"/>
      <c r="AU3920"/>
      <c r="AV3920"/>
      <c r="AW3920"/>
      <c r="AX3920"/>
      <c r="AY3920"/>
      <c r="AZ3920"/>
      <c r="BA3920"/>
      <c r="BB3920"/>
      <c r="BC3920"/>
      <c r="BD3920"/>
      <c r="BE3920" s="171"/>
      <c r="BF3920" s="171"/>
      <c r="BG3920" s="171"/>
      <c r="BH3920" s="171"/>
      <c r="BI3920" s="171"/>
      <c r="BJ3920" s="171"/>
      <c r="BK3920" s="171"/>
      <c r="BL3920" s="171"/>
      <c r="BM3920" s="171"/>
      <c r="BN3920" s="171"/>
      <c r="BO3920" s="171"/>
      <c r="BP3920" s="171"/>
      <c r="BQ3920" s="171"/>
      <c r="BR3920" s="171"/>
      <c r="BS3920" s="171"/>
      <c r="BT3920" s="171"/>
      <c r="BU3920" s="171"/>
      <c r="BV3920" s="171"/>
      <c r="BW3920" s="171"/>
      <c r="BX3920" s="171"/>
      <c r="BY3920" s="171"/>
      <c r="BZ3920" s="171"/>
      <c r="CA3920" s="171"/>
      <c r="CB3920" s="171"/>
      <c r="CC3920" s="171"/>
      <c r="CD3920" s="171"/>
      <c r="CE3920" s="171"/>
      <c r="CF3920" s="171"/>
      <c r="CG3920" s="171"/>
      <c r="CH3920" s="171"/>
      <c r="CI3920" s="171"/>
      <c r="CJ3920" s="171"/>
      <c r="CK3920" s="171"/>
      <c r="CL3920" s="171"/>
      <c r="CM3920" s="171"/>
      <c r="CN3920" s="171"/>
      <c r="CO3920" s="171"/>
      <c r="CP3920" s="171"/>
      <c r="CQ3920" s="171"/>
      <c r="CR3920" s="171"/>
      <c r="CS3920" s="171"/>
      <c r="CT3920" s="171"/>
      <c r="CU3920" s="171"/>
      <c r="CV3920" s="171"/>
      <c r="CW3920" s="171"/>
      <c r="CX3920" s="171"/>
      <c r="CY3920" s="171"/>
      <c r="CZ3920" s="171"/>
      <c r="DA3920" s="171"/>
      <c r="DB3920" s="171"/>
      <c r="DC3920" s="171"/>
      <c r="DD3920" s="171"/>
      <c r="DE3920" s="171"/>
      <c r="DF3920" s="171"/>
      <c r="DG3920" s="171"/>
      <c r="DH3920" s="171"/>
      <c r="DI3920" s="171"/>
      <c r="DJ3920" s="171"/>
      <c r="DK3920" s="171"/>
      <c r="DL3920" s="171"/>
      <c r="DM3920" s="171"/>
      <c r="DN3920" s="171"/>
      <c r="DO3920" s="171"/>
      <c r="DP3920" s="171"/>
      <c r="DQ3920" s="171"/>
      <c r="DR3920" s="171"/>
      <c r="DS3920" s="171"/>
      <c r="DT3920" s="171"/>
      <c r="DU3920" s="171"/>
      <c r="DV3920" s="171"/>
      <c r="DW3920" s="171"/>
      <c r="DX3920" s="171"/>
      <c r="DY3920" s="171"/>
      <c r="DZ3920" s="171"/>
      <c r="EA3920" s="171"/>
      <c r="EB3920" s="171"/>
      <c r="EC3920" s="171"/>
      <c r="ED3920" s="171"/>
      <c r="EE3920" s="171"/>
      <c r="EF3920" s="171"/>
      <c r="EG3920" s="171"/>
      <c r="EH3920" s="171"/>
      <c r="EI3920" s="171"/>
      <c r="EJ3920" s="171"/>
      <c r="EK3920" s="171"/>
      <c r="EL3920" s="171"/>
      <c r="EM3920" s="171"/>
      <c r="EN3920" s="171"/>
    </row>
    <row r="3921" spans="43:144" ht="15" x14ac:dyDescent="0.25">
      <c r="AQ3921" s="171"/>
      <c r="AR3921"/>
      <c r="AS3921"/>
      <c r="AT3921"/>
      <c r="AU3921"/>
      <c r="AV3921"/>
      <c r="AW3921"/>
      <c r="AX3921"/>
      <c r="AY3921"/>
      <c r="AZ3921"/>
      <c r="BA3921"/>
      <c r="BB3921"/>
      <c r="BC3921"/>
      <c r="BD3921"/>
      <c r="BE3921" s="171"/>
      <c r="BF3921" s="171"/>
      <c r="BG3921" s="171"/>
      <c r="BH3921" s="171"/>
      <c r="BI3921" s="171"/>
      <c r="BJ3921" s="171"/>
      <c r="BK3921" s="171"/>
      <c r="BL3921" s="171"/>
      <c r="BM3921" s="171"/>
      <c r="BN3921" s="171"/>
      <c r="BO3921" s="171"/>
      <c r="BP3921" s="171"/>
      <c r="BQ3921" s="171"/>
      <c r="BR3921" s="171"/>
      <c r="BS3921" s="171"/>
      <c r="BT3921" s="171"/>
      <c r="BU3921" s="171"/>
      <c r="BV3921" s="171"/>
      <c r="BW3921" s="171"/>
      <c r="BX3921" s="171"/>
      <c r="BY3921" s="171"/>
      <c r="BZ3921" s="171"/>
      <c r="CA3921" s="171"/>
      <c r="CB3921" s="171"/>
      <c r="CC3921" s="171"/>
      <c r="CD3921" s="171"/>
      <c r="CE3921" s="171"/>
      <c r="CF3921" s="171"/>
      <c r="CG3921" s="171"/>
      <c r="CH3921" s="171"/>
      <c r="CI3921" s="171"/>
      <c r="CJ3921" s="171"/>
      <c r="CK3921" s="171"/>
      <c r="CL3921" s="171"/>
      <c r="CM3921" s="171"/>
      <c r="CN3921" s="171"/>
      <c r="CO3921" s="171"/>
      <c r="CP3921" s="171"/>
      <c r="CQ3921" s="171"/>
      <c r="CR3921" s="171"/>
      <c r="CS3921" s="171"/>
      <c r="CT3921" s="171"/>
      <c r="CU3921" s="171"/>
      <c r="CV3921" s="171"/>
      <c r="CW3921" s="171"/>
      <c r="CX3921" s="171"/>
      <c r="CY3921" s="171"/>
      <c r="CZ3921" s="171"/>
      <c r="DA3921" s="171"/>
      <c r="DB3921" s="171"/>
      <c r="DC3921" s="171"/>
      <c r="DD3921" s="171"/>
      <c r="DE3921" s="171"/>
      <c r="DF3921" s="171"/>
      <c r="DG3921" s="171"/>
      <c r="DH3921" s="171"/>
      <c r="DI3921" s="171"/>
      <c r="DJ3921" s="171"/>
      <c r="DK3921" s="171"/>
      <c r="DL3921" s="171"/>
      <c r="DM3921" s="171"/>
      <c r="DN3921" s="171"/>
      <c r="DO3921" s="171"/>
      <c r="DP3921" s="171"/>
      <c r="DQ3921" s="171"/>
      <c r="DR3921" s="171"/>
      <c r="DS3921" s="171"/>
      <c r="DT3921" s="171"/>
      <c r="DU3921" s="171"/>
      <c r="DV3921" s="171"/>
      <c r="DW3921" s="171"/>
      <c r="DX3921" s="171"/>
      <c r="DY3921" s="171"/>
      <c r="DZ3921" s="171"/>
      <c r="EA3921" s="171"/>
      <c r="EB3921" s="171"/>
      <c r="EC3921" s="171"/>
      <c r="ED3921" s="171"/>
      <c r="EE3921" s="171"/>
      <c r="EF3921" s="171"/>
      <c r="EG3921" s="171"/>
      <c r="EH3921" s="171"/>
      <c r="EI3921" s="171"/>
      <c r="EJ3921" s="171"/>
      <c r="EK3921" s="171"/>
      <c r="EL3921" s="171"/>
      <c r="EM3921" s="171"/>
      <c r="EN3921" s="171"/>
    </row>
    <row r="3922" spans="43:144" ht="15" x14ac:dyDescent="0.25">
      <c r="AQ3922" s="171"/>
      <c r="AR3922"/>
      <c r="AS3922"/>
      <c r="AT3922"/>
      <c r="AU3922"/>
      <c r="AV3922"/>
      <c r="AW3922"/>
      <c r="AX3922"/>
      <c r="AY3922"/>
      <c r="AZ3922"/>
      <c r="BA3922"/>
      <c r="BB3922"/>
      <c r="BC3922"/>
      <c r="BD3922"/>
      <c r="BE3922" s="171"/>
      <c r="BF3922" s="171"/>
      <c r="BG3922" s="171"/>
      <c r="BH3922" s="171"/>
      <c r="BI3922" s="171"/>
      <c r="BJ3922" s="171"/>
      <c r="BK3922" s="171"/>
      <c r="BL3922" s="171"/>
      <c r="BM3922" s="171"/>
      <c r="BN3922" s="171"/>
      <c r="BO3922" s="171"/>
      <c r="BP3922" s="171"/>
      <c r="BQ3922" s="171"/>
      <c r="BR3922" s="171"/>
      <c r="BS3922" s="171"/>
      <c r="BT3922" s="171"/>
      <c r="BU3922" s="171"/>
      <c r="BV3922" s="171"/>
      <c r="BW3922" s="171"/>
      <c r="BX3922" s="171"/>
      <c r="BY3922" s="171"/>
      <c r="BZ3922" s="171"/>
      <c r="CA3922" s="171"/>
      <c r="CB3922" s="171"/>
      <c r="CC3922" s="171"/>
      <c r="CD3922" s="171"/>
      <c r="CE3922" s="171"/>
      <c r="CF3922" s="171"/>
      <c r="CG3922" s="171"/>
      <c r="CH3922" s="171"/>
      <c r="CI3922" s="171"/>
      <c r="CJ3922" s="171"/>
      <c r="CK3922" s="171"/>
      <c r="CL3922" s="171"/>
      <c r="CM3922" s="171"/>
      <c r="CN3922" s="171"/>
      <c r="CO3922" s="171"/>
      <c r="CP3922" s="171"/>
      <c r="CQ3922" s="171"/>
      <c r="CR3922" s="171"/>
      <c r="CS3922" s="171"/>
      <c r="CT3922" s="171"/>
      <c r="CU3922" s="171"/>
      <c r="CV3922" s="171"/>
      <c r="CW3922" s="171"/>
      <c r="CX3922" s="171"/>
      <c r="CY3922" s="171"/>
      <c r="CZ3922" s="171"/>
      <c r="DA3922" s="171"/>
      <c r="DB3922" s="171"/>
      <c r="DC3922" s="171"/>
      <c r="DD3922" s="171"/>
      <c r="DE3922" s="171"/>
      <c r="DF3922" s="171"/>
      <c r="DG3922" s="171"/>
      <c r="DH3922" s="171"/>
      <c r="DI3922" s="171"/>
      <c r="DJ3922" s="171"/>
      <c r="DK3922" s="171"/>
      <c r="DL3922" s="171"/>
      <c r="DM3922" s="171"/>
      <c r="DN3922" s="171"/>
      <c r="DO3922" s="171"/>
      <c r="DP3922" s="171"/>
      <c r="DQ3922" s="171"/>
      <c r="DR3922" s="171"/>
      <c r="DS3922" s="171"/>
      <c r="DT3922" s="171"/>
      <c r="DU3922" s="171"/>
      <c r="DV3922" s="171"/>
      <c r="DW3922" s="171"/>
      <c r="DX3922" s="171"/>
      <c r="DY3922" s="171"/>
      <c r="DZ3922" s="171"/>
      <c r="EA3922" s="171"/>
      <c r="EB3922" s="171"/>
      <c r="EC3922" s="171"/>
      <c r="ED3922" s="171"/>
      <c r="EE3922" s="171"/>
      <c r="EF3922" s="171"/>
      <c r="EG3922" s="171"/>
      <c r="EH3922" s="171"/>
      <c r="EI3922" s="171"/>
      <c r="EJ3922" s="171"/>
      <c r="EK3922" s="171"/>
      <c r="EL3922" s="171"/>
      <c r="EM3922" s="171"/>
      <c r="EN3922" s="171"/>
    </row>
    <row r="3923" spans="43:144" ht="15" x14ac:dyDescent="0.25">
      <c r="AQ3923" s="171"/>
      <c r="AR3923"/>
      <c r="AS3923"/>
      <c r="AT3923"/>
      <c r="AU3923"/>
      <c r="AV3923"/>
      <c r="AW3923"/>
      <c r="AX3923"/>
      <c r="AY3923"/>
      <c r="AZ3923"/>
      <c r="BA3923"/>
      <c r="BB3923"/>
      <c r="BC3923"/>
      <c r="BD3923"/>
      <c r="BE3923" s="171"/>
      <c r="BF3923" s="171"/>
      <c r="BG3923" s="171"/>
      <c r="BH3923" s="171"/>
      <c r="BI3923" s="171"/>
      <c r="BJ3923" s="171"/>
      <c r="BK3923" s="171"/>
      <c r="BL3923" s="171"/>
      <c r="BM3923" s="171"/>
      <c r="BN3923" s="171"/>
      <c r="BO3923" s="171"/>
      <c r="BP3923" s="171"/>
      <c r="BQ3923" s="171"/>
      <c r="BR3923" s="171"/>
      <c r="BS3923" s="171"/>
      <c r="BT3923" s="171"/>
      <c r="BU3923" s="171"/>
      <c r="BV3923" s="171"/>
      <c r="BW3923" s="171"/>
      <c r="BX3923" s="171"/>
      <c r="BY3923" s="171"/>
      <c r="BZ3923" s="171"/>
      <c r="CA3923" s="171"/>
      <c r="CB3923" s="171"/>
      <c r="CC3923" s="171"/>
      <c r="CD3923" s="171"/>
      <c r="CE3923" s="171"/>
      <c r="CF3923" s="171"/>
      <c r="CG3923" s="171"/>
      <c r="CH3923" s="171"/>
      <c r="CI3923" s="171"/>
      <c r="CJ3923" s="171"/>
      <c r="CK3923" s="171"/>
      <c r="CL3923" s="171"/>
      <c r="CM3923" s="171"/>
      <c r="CN3923" s="171"/>
      <c r="CO3923" s="171"/>
      <c r="CP3923" s="171"/>
      <c r="CQ3923" s="171"/>
      <c r="CR3923" s="171"/>
      <c r="CS3923" s="171"/>
      <c r="CT3923" s="171"/>
      <c r="CU3923" s="171"/>
      <c r="CV3923" s="171"/>
      <c r="CW3923" s="171"/>
      <c r="CX3923" s="171"/>
      <c r="CY3923" s="171"/>
      <c r="CZ3923" s="171"/>
      <c r="DA3923" s="171"/>
      <c r="DB3923" s="171"/>
      <c r="DC3923" s="171"/>
      <c r="DD3923" s="171"/>
      <c r="DE3923" s="171"/>
      <c r="DF3923" s="171"/>
      <c r="DG3923" s="171"/>
      <c r="DH3923" s="171"/>
      <c r="DI3923" s="171"/>
      <c r="DJ3923" s="171"/>
      <c r="DK3923" s="171"/>
      <c r="DL3923" s="171"/>
      <c r="DM3923" s="171"/>
      <c r="DN3923" s="171"/>
      <c r="DO3923" s="171"/>
      <c r="DP3923" s="171"/>
      <c r="DQ3923" s="171"/>
      <c r="DR3923" s="171"/>
      <c r="DS3923" s="171"/>
      <c r="DT3923" s="171"/>
      <c r="DU3923" s="171"/>
      <c r="DV3923" s="171"/>
      <c r="DW3923" s="171"/>
      <c r="DX3923" s="171"/>
      <c r="DY3923" s="171"/>
      <c r="DZ3923" s="171"/>
      <c r="EA3923" s="171"/>
      <c r="EB3923" s="171"/>
      <c r="EC3923" s="171"/>
      <c r="ED3923" s="171"/>
      <c r="EE3923" s="171"/>
      <c r="EF3923" s="171"/>
      <c r="EG3923" s="171"/>
      <c r="EH3923" s="171"/>
      <c r="EI3923" s="171"/>
      <c r="EJ3923" s="171"/>
      <c r="EK3923" s="171"/>
      <c r="EL3923" s="171"/>
      <c r="EM3923" s="171"/>
      <c r="EN3923" s="171"/>
    </row>
    <row r="3924" spans="43:144" ht="15" x14ac:dyDescent="0.25">
      <c r="AQ3924" s="171"/>
      <c r="AR3924"/>
      <c r="AS3924"/>
      <c r="AT3924"/>
      <c r="AU3924"/>
      <c r="AV3924"/>
      <c r="AW3924"/>
      <c r="AX3924"/>
      <c r="AY3924"/>
      <c r="AZ3924"/>
      <c r="BA3924"/>
      <c r="BB3924"/>
      <c r="BC3924"/>
      <c r="BD3924"/>
      <c r="BE3924" s="171"/>
      <c r="BF3924" s="171"/>
      <c r="BG3924" s="171"/>
      <c r="BH3924" s="171"/>
      <c r="BI3924" s="171"/>
      <c r="BJ3924" s="171"/>
      <c r="BK3924" s="171"/>
      <c r="BL3924" s="171"/>
      <c r="BM3924" s="171"/>
      <c r="BN3924" s="171"/>
      <c r="BO3924" s="171"/>
      <c r="BP3924" s="171"/>
      <c r="BQ3924" s="171"/>
      <c r="BR3924" s="171"/>
      <c r="BS3924" s="171"/>
      <c r="BT3924" s="171"/>
      <c r="BU3924" s="171"/>
      <c r="BV3924" s="171"/>
      <c r="BW3924" s="171"/>
      <c r="BX3924" s="171"/>
      <c r="BY3924" s="171"/>
      <c r="BZ3924" s="171"/>
      <c r="CA3924" s="171"/>
      <c r="CB3924" s="171"/>
      <c r="CC3924" s="171"/>
      <c r="CD3924" s="171"/>
      <c r="CE3924" s="171"/>
      <c r="CF3924" s="171"/>
      <c r="CG3924" s="171"/>
      <c r="CH3924" s="171"/>
      <c r="CI3924" s="171"/>
      <c r="CJ3924" s="171"/>
      <c r="CK3924" s="171"/>
      <c r="CL3924" s="171"/>
      <c r="CM3924" s="171"/>
      <c r="CN3924" s="171"/>
      <c r="CO3924" s="171"/>
      <c r="CP3924" s="171"/>
      <c r="CQ3924" s="171"/>
      <c r="CR3924" s="171"/>
      <c r="CS3924" s="171"/>
      <c r="CT3924" s="171"/>
      <c r="CU3924" s="171"/>
      <c r="CV3924" s="171"/>
      <c r="CW3924" s="171"/>
      <c r="CX3924" s="171"/>
      <c r="CY3924" s="171"/>
      <c r="CZ3924" s="171"/>
      <c r="DA3924" s="171"/>
      <c r="DB3924" s="171"/>
      <c r="DC3924" s="171"/>
      <c r="DD3924" s="171"/>
      <c r="DE3924" s="171"/>
      <c r="DF3924" s="171"/>
      <c r="DG3924" s="171"/>
      <c r="DH3924" s="171"/>
      <c r="DI3924" s="171"/>
      <c r="DJ3924" s="171"/>
      <c r="DK3924" s="171"/>
      <c r="DL3924" s="171"/>
      <c r="DM3924" s="171"/>
      <c r="DN3924" s="171"/>
      <c r="DO3924" s="171"/>
      <c r="DP3924" s="171"/>
      <c r="DQ3924" s="171"/>
      <c r="DR3924" s="171"/>
      <c r="DS3924" s="171"/>
      <c r="DT3924" s="171"/>
      <c r="DU3924" s="171"/>
      <c r="DV3924" s="171"/>
      <c r="DW3924" s="171"/>
      <c r="DX3924" s="171"/>
      <c r="DY3924" s="171"/>
      <c r="DZ3924" s="171"/>
      <c r="EA3924" s="171"/>
      <c r="EB3924" s="171"/>
      <c r="EC3924" s="171"/>
      <c r="ED3924" s="171"/>
      <c r="EE3924" s="171"/>
      <c r="EF3924" s="171"/>
      <c r="EG3924" s="171"/>
      <c r="EH3924" s="171"/>
      <c r="EI3924" s="171"/>
      <c r="EJ3924" s="171"/>
      <c r="EK3924" s="171"/>
      <c r="EL3924" s="171"/>
      <c r="EM3924" s="171"/>
      <c r="EN3924" s="171"/>
    </row>
    <row r="3925" spans="43:144" ht="15" x14ac:dyDescent="0.25">
      <c r="AQ3925" s="171"/>
      <c r="AR3925"/>
      <c r="AS3925"/>
      <c r="AT3925"/>
      <c r="AU3925"/>
      <c r="AV3925"/>
      <c r="AW3925"/>
      <c r="AX3925"/>
      <c r="AY3925"/>
      <c r="AZ3925"/>
      <c r="BA3925"/>
      <c r="BB3925"/>
      <c r="BC3925"/>
      <c r="BD3925"/>
      <c r="BE3925" s="171"/>
      <c r="BF3925" s="171"/>
      <c r="BG3925" s="171"/>
      <c r="BH3925" s="171"/>
      <c r="BI3925" s="171"/>
      <c r="BJ3925" s="171"/>
      <c r="BK3925" s="171"/>
      <c r="BL3925" s="171"/>
      <c r="BM3925" s="171"/>
      <c r="BN3925" s="171"/>
      <c r="BO3925" s="171"/>
      <c r="BP3925" s="171"/>
      <c r="BQ3925" s="171"/>
      <c r="BR3925" s="171"/>
      <c r="BS3925" s="171"/>
      <c r="BT3925" s="171"/>
      <c r="BU3925" s="171"/>
      <c r="BV3925" s="171"/>
      <c r="BW3925" s="171"/>
      <c r="BX3925" s="171"/>
      <c r="BY3925" s="171"/>
      <c r="BZ3925" s="171"/>
      <c r="CA3925" s="171"/>
      <c r="CB3925" s="171"/>
      <c r="CC3925" s="171"/>
      <c r="CD3925" s="171"/>
      <c r="CE3925" s="171"/>
      <c r="CF3925" s="171"/>
      <c r="CG3925" s="171"/>
      <c r="CH3925" s="171"/>
      <c r="CI3925" s="171"/>
      <c r="CJ3925" s="171"/>
      <c r="CK3925" s="171"/>
      <c r="CL3925" s="171"/>
      <c r="CM3925" s="171"/>
      <c r="CN3925" s="171"/>
      <c r="CO3925" s="171"/>
      <c r="CP3925" s="171"/>
      <c r="CQ3925" s="171"/>
      <c r="CR3925" s="171"/>
      <c r="CS3925" s="171"/>
      <c r="CT3925" s="171"/>
      <c r="CU3925" s="171"/>
      <c r="CV3925" s="171"/>
      <c r="CW3925" s="171"/>
      <c r="CX3925" s="171"/>
      <c r="CY3925" s="171"/>
      <c r="CZ3925" s="171"/>
      <c r="DA3925" s="171"/>
      <c r="DB3925" s="171"/>
      <c r="DC3925" s="171"/>
      <c r="DD3925" s="171"/>
      <c r="DE3925" s="171"/>
      <c r="DF3925" s="171"/>
      <c r="DG3925" s="171"/>
      <c r="DH3925" s="171"/>
      <c r="DI3925" s="171"/>
      <c r="DJ3925" s="171"/>
      <c r="DK3925" s="171"/>
      <c r="DL3925" s="171"/>
      <c r="DM3925" s="171"/>
      <c r="DN3925" s="171"/>
      <c r="DO3925" s="171"/>
      <c r="DP3925" s="171"/>
      <c r="DQ3925" s="171"/>
      <c r="DR3925" s="171"/>
      <c r="DS3925" s="171"/>
      <c r="DT3925" s="171"/>
      <c r="DU3925" s="171"/>
      <c r="DV3925" s="171"/>
      <c r="DW3925" s="171"/>
      <c r="DX3925" s="171"/>
      <c r="DY3925" s="171"/>
      <c r="DZ3925" s="171"/>
      <c r="EA3925" s="171"/>
      <c r="EB3925" s="171"/>
      <c r="EC3925" s="171"/>
      <c r="ED3925" s="171"/>
      <c r="EE3925" s="171"/>
      <c r="EF3925" s="171"/>
      <c r="EG3925" s="171"/>
      <c r="EH3925" s="171"/>
      <c r="EI3925" s="171"/>
      <c r="EJ3925" s="171"/>
      <c r="EK3925" s="171"/>
      <c r="EL3925" s="171"/>
      <c r="EM3925" s="171"/>
      <c r="EN3925" s="171"/>
    </row>
    <row r="3926" spans="43:144" ht="15" x14ac:dyDescent="0.25">
      <c r="AQ3926" s="171"/>
      <c r="AR3926"/>
      <c r="AS3926"/>
      <c r="AT3926"/>
      <c r="AU3926"/>
      <c r="AV3926"/>
      <c r="AW3926"/>
      <c r="AX3926"/>
      <c r="AY3926"/>
      <c r="AZ3926"/>
      <c r="BA3926"/>
      <c r="BB3926"/>
      <c r="BC3926"/>
      <c r="BD3926"/>
      <c r="BE3926" s="171"/>
      <c r="BF3926" s="171"/>
      <c r="BG3926" s="171"/>
      <c r="BH3926" s="171"/>
      <c r="BI3926" s="171"/>
      <c r="BJ3926" s="171"/>
      <c r="BK3926" s="171"/>
      <c r="BL3926" s="171"/>
      <c r="BM3926" s="171"/>
      <c r="BN3926" s="171"/>
      <c r="BO3926" s="171"/>
      <c r="BP3926" s="171"/>
      <c r="BQ3926" s="171"/>
      <c r="BR3926" s="171"/>
      <c r="BS3926" s="171"/>
      <c r="BT3926" s="171"/>
      <c r="BU3926" s="171"/>
      <c r="BV3926" s="171"/>
      <c r="BW3926" s="171"/>
      <c r="BX3926" s="171"/>
      <c r="BY3926" s="171"/>
      <c r="BZ3926" s="171"/>
      <c r="CA3926" s="171"/>
      <c r="CB3926" s="171"/>
      <c r="CC3926" s="171"/>
      <c r="CD3926" s="171"/>
      <c r="CE3926" s="171"/>
      <c r="CF3926" s="171"/>
      <c r="CG3926" s="171"/>
      <c r="CH3926" s="171"/>
      <c r="CI3926" s="171"/>
      <c r="CJ3926" s="171"/>
      <c r="CK3926" s="171"/>
      <c r="CL3926" s="171"/>
      <c r="CM3926" s="171"/>
      <c r="CN3926" s="171"/>
      <c r="CO3926" s="171"/>
      <c r="CP3926" s="171"/>
      <c r="CQ3926" s="171"/>
      <c r="CR3926" s="171"/>
      <c r="CS3926" s="171"/>
      <c r="CT3926" s="171"/>
      <c r="CU3926" s="171"/>
      <c r="CV3926" s="171"/>
      <c r="CW3926" s="171"/>
      <c r="CX3926" s="171"/>
      <c r="CY3926" s="171"/>
      <c r="CZ3926" s="171"/>
      <c r="DA3926" s="171"/>
      <c r="DB3926" s="171"/>
      <c r="DC3926" s="171"/>
      <c r="DD3926" s="171"/>
      <c r="DE3926" s="171"/>
      <c r="DF3926" s="171"/>
      <c r="DG3926" s="171"/>
      <c r="DH3926" s="171"/>
      <c r="DI3926" s="171"/>
      <c r="DJ3926" s="171"/>
      <c r="DK3926" s="171"/>
      <c r="DL3926" s="171"/>
      <c r="DM3926" s="171"/>
      <c r="DN3926" s="171"/>
      <c r="DO3926" s="171"/>
      <c r="DP3926" s="171"/>
      <c r="DQ3926" s="171"/>
      <c r="DR3926" s="171"/>
      <c r="DS3926" s="171"/>
      <c r="DT3926" s="171"/>
      <c r="DU3926" s="171"/>
      <c r="DV3926" s="171"/>
      <c r="DW3926" s="171"/>
      <c r="DX3926" s="171"/>
      <c r="DY3926" s="171"/>
      <c r="DZ3926" s="171"/>
      <c r="EA3926" s="171"/>
      <c r="EB3926" s="171"/>
      <c r="EC3926" s="171"/>
      <c r="ED3926" s="171"/>
      <c r="EE3926" s="171"/>
      <c r="EF3926" s="171"/>
      <c r="EG3926" s="171"/>
      <c r="EH3926" s="171"/>
      <c r="EI3926" s="171"/>
      <c r="EJ3926" s="171"/>
      <c r="EK3926" s="171"/>
      <c r="EL3926" s="171"/>
      <c r="EM3926" s="171"/>
      <c r="EN3926" s="171"/>
    </row>
    <row r="3927" spans="43:144" ht="15" x14ac:dyDescent="0.25">
      <c r="AQ3927" s="171"/>
      <c r="AR3927"/>
      <c r="AS3927"/>
      <c r="AT3927"/>
      <c r="AU3927"/>
      <c r="AV3927"/>
      <c r="AW3927"/>
      <c r="AX3927"/>
      <c r="AY3927"/>
      <c r="AZ3927"/>
      <c r="BA3927"/>
      <c r="BB3927"/>
      <c r="BC3927"/>
      <c r="BD3927"/>
      <c r="BE3927" s="171"/>
      <c r="BF3927" s="171"/>
      <c r="BG3927" s="171"/>
      <c r="BH3927" s="171"/>
      <c r="BI3927" s="171"/>
      <c r="BJ3927" s="171"/>
      <c r="BK3927" s="171"/>
      <c r="BL3927" s="171"/>
      <c r="BM3927" s="171"/>
      <c r="BN3927" s="171"/>
      <c r="BO3927" s="171"/>
      <c r="BP3927" s="171"/>
      <c r="BQ3927" s="171"/>
      <c r="BR3927" s="171"/>
      <c r="BS3927" s="171"/>
      <c r="BT3927" s="171"/>
      <c r="BU3927" s="171"/>
      <c r="BV3927" s="171"/>
      <c r="BW3927" s="171"/>
      <c r="BX3927" s="171"/>
      <c r="BY3927" s="171"/>
      <c r="BZ3927" s="171"/>
      <c r="CA3927" s="171"/>
      <c r="CB3927" s="171"/>
      <c r="CC3927" s="171"/>
      <c r="CD3927" s="171"/>
      <c r="CE3927" s="171"/>
      <c r="CF3927" s="171"/>
      <c r="CG3927" s="171"/>
      <c r="CH3927" s="171"/>
      <c r="CI3927" s="171"/>
      <c r="CJ3927" s="171"/>
      <c r="CK3927" s="171"/>
      <c r="CL3927" s="171"/>
      <c r="CM3927" s="171"/>
      <c r="CN3927" s="171"/>
      <c r="CO3927" s="171"/>
      <c r="CP3927" s="171"/>
      <c r="CQ3927" s="171"/>
      <c r="CR3927" s="171"/>
      <c r="CS3927" s="171"/>
      <c r="CT3927" s="171"/>
      <c r="CU3927" s="171"/>
      <c r="CV3927" s="171"/>
      <c r="CW3927" s="171"/>
      <c r="CX3927" s="171"/>
      <c r="CY3927" s="171"/>
      <c r="CZ3927" s="171"/>
      <c r="DA3927" s="171"/>
      <c r="DB3927" s="171"/>
      <c r="DC3927" s="171"/>
      <c r="DD3927" s="171"/>
      <c r="DE3927" s="171"/>
      <c r="DF3927" s="171"/>
      <c r="DG3927" s="171"/>
      <c r="DH3927" s="171"/>
      <c r="DI3927" s="171"/>
      <c r="DJ3927" s="171"/>
      <c r="DK3927" s="171"/>
      <c r="DL3927" s="171"/>
      <c r="DM3927" s="171"/>
      <c r="DN3927" s="171"/>
      <c r="DO3927" s="171"/>
      <c r="DP3927" s="171"/>
      <c r="DQ3927" s="171"/>
      <c r="DR3927" s="171"/>
      <c r="DS3927" s="171"/>
      <c r="DT3927" s="171"/>
      <c r="DU3927" s="171"/>
      <c r="DV3927" s="171"/>
      <c r="DW3927" s="171"/>
      <c r="DX3927" s="171"/>
      <c r="DY3927" s="171"/>
      <c r="DZ3927" s="171"/>
      <c r="EA3927" s="171"/>
      <c r="EB3927" s="171"/>
      <c r="EC3927" s="171"/>
      <c r="ED3927" s="171"/>
      <c r="EE3927" s="171"/>
      <c r="EF3927" s="171"/>
      <c r="EG3927" s="171"/>
      <c r="EH3927" s="171"/>
      <c r="EI3927" s="171"/>
      <c r="EJ3927" s="171"/>
      <c r="EK3927" s="171"/>
      <c r="EL3927" s="171"/>
      <c r="EM3927" s="171"/>
      <c r="EN3927" s="171"/>
    </row>
    <row r="3928" spans="43:144" ht="15" x14ac:dyDescent="0.25">
      <c r="AQ3928" s="171"/>
      <c r="AR3928"/>
      <c r="AS3928"/>
      <c r="AT3928"/>
      <c r="AU3928"/>
      <c r="AV3928"/>
      <c r="AW3928"/>
      <c r="AX3928"/>
      <c r="AY3928"/>
      <c r="AZ3928"/>
      <c r="BA3928"/>
      <c r="BB3928"/>
      <c r="BC3928"/>
      <c r="BD3928"/>
      <c r="BE3928" s="171"/>
      <c r="BF3928" s="171"/>
      <c r="BG3928" s="171"/>
      <c r="BH3928" s="171"/>
      <c r="BI3928" s="171"/>
      <c r="BJ3928" s="171"/>
      <c r="BK3928" s="171"/>
      <c r="BL3928" s="171"/>
      <c r="BM3928" s="171"/>
      <c r="BN3928" s="171"/>
      <c r="BO3928" s="171"/>
      <c r="BP3928" s="171"/>
      <c r="BQ3928" s="171"/>
      <c r="BR3928" s="171"/>
      <c r="BS3928" s="171"/>
      <c r="BT3928" s="171"/>
      <c r="BU3928" s="171"/>
      <c r="BV3928" s="171"/>
      <c r="BW3928" s="171"/>
      <c r="BX3928" s="171"/>
      <c r="BY3928" s="171"/>
      <c r="BZ3928" s="171"/>
      <c r="CA3928" s="171"/>
      <c r="CB3928" s="171"/>
      <c r="CC3928" s="171"/>
      <c r="CD3928" s="171"/>
      <c r="CE3928" s="171"/>
      <c r="CF3928" s="171"/>
      <c r="CG3928" s="171"/>
      <c r="CH3928" s="171"/>
      <c r="CI3928" s="171"/>
      <c r="CJ3928" s="171"/>
      <c r="CK3928" s="171"/>
      <c r="CL3928" s="171"/>
      <c r="CM3928" s="171"/>
      <c r="CN3928" s="171"/>
      <c r="CO3928" s="171"/>
      <c r="CP3928" s="171"/>
      <c r="CQ3928" s="171"/>
      <c r="CR3928" s="171"/>
      <c r="CS3928" s="171"/>
      <c r="CT3928" s="171"/>
      <c r="CU3928" s="171"/>
      <c r="CV3928" s="171"/>
      <c r="CW3928" s="171"/>
      <c r="CX3928" s="171"/>
      <c r="CY3928" s="171"/>
      <c r="CZ3928" s="171"/>
      <c r="DA3928" s="171"/>
      <c r="DB3928" s="171"/>
      <c r="DC3928" s="171"/>
      <c r="DD3928" s="171"/>
      <c r="DE3928" s="171"/>
      <c r="DF3928" s="171"/>
      <c r="DG3928" s="171"/>
      <c r="DH3928" s="171"/>
      <c r="DI3928" s="171"/>
      <c r="DJ3928" s="171"/>
      <c r="DK3928" s="171"/>
      <c r="DL3928" s="171"/>
      <c r="DM3928" s="171"/>
      <c r="DN3928" s="171"/>
      <c r="DO3928" s="171"/>
      <c r="DP3928" s="171"/>
      <c r="DQ3928" s="171"/>
      <c r="DR3928" s="171"/>
      <c r="DS3928" s="171"/>
      <c r="DT3928" s="171"/>
      <c r="DU3928" s="171"/>
      <c r="DV3928" s="171"/>
      <c r="DW3928" s="171"/>
      <c r="DX3928" s="171"/>
      <c r="DY3928" s="171"/>
      <c r="DZ3928" s="171"/>
      <c r="EA3928" s="171"/>
      <c r="EB3928" s="171"/>
      <c r="EC3928" s="171"/>
      <c r="ED3928" s="171"/>
      <c r="EE3928" s="171"/>
      <c r="EF3928" s="171"/>
      <c r="EG3928" s="171"/>
      <c r="EH3928" s="171"/>
      <c r="EI3928" s="171"/>
      <c r="EJ3928" s="171"/>
      <c r="EK3928" s="171"/>
      <c r="EL3928" s="171"/>
      <c r="EM3928" s="171"/>
      <c r="EN3928" s="171"/>
    </row>
    <row r="3929" spans="43:144" ht="15" x14ac:dyDescent="0.25">
      <c r="AQ3929" s="171"/>
      <c r="AR3929"/>
      <c r="AS3929"/>
      <c r="AT3929"/>
      <c r="AU3929"/>
      <c r="AV3929"/>
      <c r="AW3929"/>
      <c r="AX3929"/>
      <c r="AY3929"/>
      <c r="AZ3929"/>
      <c r="BA3929"/>
      <c r="BB3929"/>
      <c r="BC3929"/>
      <c r="BD3929"/>
      <c r="BE3929" s="171"/>
      <c r="BF3929" s="171"/>
      <c r="BG3929" s="171"/>
      <c r="BH3929" s="171"/>
      <c r="BI3929" s="171"/>
      <c r="BJ3929" s="171"/>
      <c r="BK3929" s="171"/>
      <c r="BL3929" s="171"/>
      <c r="BM3929" s="171"/>
      <c r="BN3929" s="171"/>
      <c r="BO3929" s="171"/>
      <c r="BP3929" s="171"/>
      <c r="BQ3929" s="171"/>
      <c r="BR3929" s="171"/>
      <c r="BS3929" s="171"/>
      <c r="BT3929" s="171"/>
      <c r="BU3929" s="171"/>
      <c r="BV3929" s="171"/>
      <c r="BW3929" s="171"/>
      <c r="BX3929" s="171"/>
      <c r="BY3929" s="171"/>
      <c r="BZ3929" s="171"/>
      <c r="CA3929" s="171"/>
      <c r="CB3929" s="171"/>
      <c r="CC3929" s="171"/>
      <c r="CD3929" s="171"/>
      <c r="CE3929" s="171"/>
      <c r="CF3929" s="171"/>
      <c r="CG3929" s="171"/>
      <c r="CH3929" s="171"/>
      <c r="CI3929" s="171"/>
      <c r="CJ3929" s="171"/>
      <c r="CK3929" s="171"/>
      <c r="CL3929" s="171"/>
      <c r="CM3929" s="171"/>
      <c r="CN3929" s="171"/>
      <c r="CO3929" s="171"/>
      <c r="CP3929" s="171"/>
      <c r="CQ3929" s="171"/>
      <c r="CR3929" s="171"/>
      <c r="CS3929" s="171"/>
      <c r="CT3929" s="171"/>
      <c r="CU3929" s="171"/>
      <c r="CV3929" s="171"/>
      <c r="CW3929" s="171"/>
      <c r="CX3929" s="171"/>
      <c r="CY3929" s="171"/>
      <c r="CZ3929" s="171"/>
      <c r="DA3929" s="171"/>
      <c r="DB3929" s="171"/>
      <c r="DC3929" s="171"/>
      <c r="DD3929" s="171"/>
      <c r="DE3929" s="171"/>
      <c r="DF3929" s="171"/>
      <c r="DG3929" s="171"/>
      <c r="DH3929" s="171"/>
      <c r="DI3929" s="171"/>
      <c r="DJ3929" s="171"/>
      <c r="DK3929" s="171"/>
      <c r="DL3929" s="171"/>
      <c r="DM3929" s="171"/>
      <c r="DN3929" s="171"/>
      <c r="DO3929" s="171"/>
      <c r="DP3929" s="171"/>
      <c r="DQ3929" s="171"/>
      <c r="DR3929" s="171"/>
      <c r="DS3929" s="171"/>
      <c r="DT3929" s="171"/>
      <c r="DU3929" s="171"/>
      <c r="DV3929" s="171"/>
      <c r="DW3929" s="171"/>
      <c r="DX3929" s="171"/>
      <c r="DY3929" s="171"/>
      <c r="DZ3929" s="171"/>
      <c r="EA3929" s="171"/>
      <c r="EB3929" s="171"/>
      <c r="EC3929" s="171"/>
      <c r="ED3929" s="171"/>
      <c r="EE3929" s="171"/>
      <c r="EF3929" s="171"/>
      <c r="EG3929" s="171"/>
      <c r="EH3929" s="171"/>
      <c r="EI3929" s="171"/>
      <c r="EJ3929" s="171"/>
      <c r="EK3929" s="171"/>
      <c r="EL3929" s="171"/>
      <c r="EM3929" s="171"/>
      <c r="EN3929" s="171"/>
    </row>
    <row r="3930" spans="43:144" ht="15" x14ac:dyDescent="0.25">
      <c r="AQ3930" s="171"/>
      <c r="AR3930"/>
      <c r="AS3930"/>
      <c r="AT3930"/>
      <c r="AU3930"/>
      <c r="AV3930"/>
      <c r="AW3930"/>
      <c r="AX3930"/>
      <c r="AY3930"/>
      <c r="AZ3930"/>
      <c r="BA3930"/>
      <c r="BB3930"/>
      <c r="BC3930"/>
      <c r="BD3930"/>
      <c r="BE3930" s="171"/>
      <c r="BF3930" s="171"/>
      <c r="BG3930" s="171"/>
      <c r="BH3930" s="171"/>
      <c r="BI3930" s="171"/>
      <c r="BJ3930" s="171"/>
      <c r="BK3930" s="171"/>
      <c r="BL3930" s="171"/>
      <c r="BM3930" s="171"/>
      <c r="BN3930" s="171"/>
      <c r="BO3930" s="171"/>
      <c r="BP3930" s="171"/>
      <c r="BQ3930" s="171"/>
      <c r="BR3930" s="171"/>
      <c r="BS3930" s="171"/>
      <c r="BT3930" s="171"/>
      <c r="BU3930" s="171"/>
      <c r="BV3930" s="171"/>
      <c r="BW3930" s="171"/>
      <c r="BX3930" s="171"/>
      <c r="BY3930" s="171"/>
      <c r="BZ3930" s="171"/>
      <c r="CA3930" s="171"/>
      <c r="CB3930" s="171"/>
      <c r="CC3930" s="171"/>
      <c r="CD3930" s="171"/>
      <c r="CE3930" s="171"/>
      <c r="CF3930" s="171"/>
      <c r="CG3930" s="171"/>
      <c r="CH3930" s="171"/>
      <c r="CI3930" s="171"/>
      <c r="CJ3930" s="171"/>
      <c r="CK3930" s="171"/>
      <c r="CL3930" s="171"/>
      <c r="CM3930" s="171"/>
      <c r="CN3930" s="171"/>
      <c r="CO3930" s="171"/>
      <c r="CP3930" s="171"/>
      <c r="CQ3930" s="171"/>
      <c r="CR3930" s="171"/>
      <c r="CS3930" s="171"/>
      <c r="CT3930" s="171"/>
      <c r="CU3930" s="171"/>
      <c r="CV3930" s="171"/>
      <c r="CW3930" s="171"/>
      <c r="CX3930" s="171"/>
      <c r="CY3930" s="171"/>
      <c r="CZ3930" s="171"/>
      <c r="DA3930" s="171"/>
      <c r="DB3930" s="171"/>
      <c r="DC3930" s="171"/>
      <c r="DD3930" s="171"/>
      <c r="DE3930" s="171"/>
      <c r="DF3930" s="171"/>
      <c r="DG3930" s="171"/>
      <c r="DH3930" s="171"/>
      <c r="DI3930" s="171"/>
      <c r="DJ3930" s="171"/>
      <c r="DK3930" s="171"/>
      <c r="DL3930" s="171"/>
      <c r="DM3930" s="171"/>
      <c r="DN3930" s="171"/>
      <c r="DO3930" s="171"/>
      <c r="DP3930" s="171"/>
      <c r="DQ3930" s="171"/>
      <c r="DR3930" s="171"/>
      <c r="DS3930" s="171"/>
      <c r="DT3930" s="171"/>
      <c r="DU3930" s="171"/>
      <c r="DV3930" s="171"/>
      <c r="DW3930" s="171"/>
      <c r="DX3930" s="171"/>
      <c r="DY3930" s="171"/>
      <c r="DZ3930" s="171"/>
      <c r="EA3930" s="171"/>
      <c r="EB3930" s="171"/>
      <c r="EC3930" s="171"/>
      <c r="ED3930" s="171"/>
      <c r="EE3930" s="171"/>
      <c r="EF3930" s="171"/>
      <c r="EG3930" s="171"/>
      <c r="EH3930" s="171"/>
      <c r="EI3930" s="171"/>
      <c r="EJ3930" s="171"/>
      <c r="EK3930" s="171"/>
      <c r="EL3930" s="171"/>
      <c r="EM3930" s="171"/>
      <c r="EN3930" s="171"/>
    </row>
    <row r="3931" spans="43:144" ht="15" x14ac:dyDescent="0.25">
      <c r="AQ3931" s="171"/>
      <c r="AR3931"/>
      <c r="AS3931"/>
      <c r="AT3931"/>
      <c r="AU3931"/>
      <c r="AV3931"/>
      <c r="AW3931"/>
      <c r="AX3931"/>
      <c r="AY3931"/>
      <c r="AZ3931"/>
      <c r="BA3931"/>
      <c r="BB3931"/>
      <c r="BC3931"/>
      <c r="BD3931"/>
      <c r="BE3931" s="171"/>
      <c r="BF3931" s="171"/>
      <c r="BG3931" s="171"/>
      <c r="BH3931" s="171"/>
      <c r="BI3931" s="171"/>
      <c r="BJ3931" s="171"/>
      <c r="BK3931" s="171"/>
      <c r="BL3931" s="171"/>
      <c r="BM3931" s="171"/>
      <c r="BN3931" s="171"/>
      <c r="BO3931" s="171"/>
      <c r="BP3931" s="171"/>
      <c r="BQ3931" s="171"/>
      <c r="BR3931" s="171"/>
      <c r="BS3931" s="171"/>
      <c r="BT3931" s="171"/>
      <c r="BU3931" s="171"/>
      <c r="BV3931" s="171"/>
      <c r="BW3931" s="171"/>
      <c r="BX3931" s="171"/>
      <c r="BY3931" s="171"/>
      <c r="BZ3931" s="171"/>
      <c r="CA3931" s="171"/>
      <c r="CB3931" s="171"/>
      <c r="CC3931" s="171"/>
      <c r="CD3931" s="171"/>
      <c r="CE3931" s="171"/>
      <c r="CF3931" s="171"/>
      <c r="CG3931" s="171"/>
      <c r="CH3931" s="171"/>
      <c r="CI3931" s="171"/>
      <c r="CJ3931" s="171"/>
      <c r="CK3931" s="171"/>
      <c r="CL3931" s="171"/>
      <c r="CM3931" s="171"/>
      <c r="CN3931" s="171"/>
      <c r="CO3931" s="171"/>
      <c r="CP3931" s="171"/>
      <c r="CQ3931" s="171"/>
      <c r="CR3931" s="171"/>
      <c r="CS3931" s="171"/>
      <c r="CT3931" s="171"/>
      <c r="CU3931" s="171"/>
      <c r="CV3931" s="171"/>
      <c r="CW3931" s="171"/>
      <c r="CX3931" s="171"/>
      <c r="CY3931" s="171"/>
      <c r="CZ3931" s="171"/>
      <c r="DA3931" s="171"/>
      <c r="DB3931" s="171"/>
      <c r="DC3931" s="171"/>
      <c r="DD3931" s="171"/>
      <c r="DE3931" s="171"/>
      <c r="DF3931" s="171"/>
      <c r="DG3931" s="171"/>
      <c r="DH3931" s="171"/>
      <c r="DI3931" s="171"/>
      <c r="DJ3931" s="171"/>
      <c r="DK3931" s="171"/>
      <c r="DL3931" s="171"/>
      <c r="DM3931" s="171"/>
      <c r="DN3931" s="171"/>
      <c r="DO3931" s="171"/>
      <c r="DP3931" s="171"/>
      <c r="DQ3931" s="171"/>
      <c r="DR3931" s="171"/>
      <c r="DS3931" s="171"/>
      <c r="DT3931" s="171"/>
      <c r="DU3931" s="171"/>
      <c r="DV3931" s="171"/>
      <c r="DW3931" s="171"/>
      <c r="DX3931" s="171"/>
      <c r="DY3931" s="171"/>
      <c r="DZ3931" s="171"/>
      <c r="EA3931" s="171"/>
      <c r="EB3931" s="171"/>
      <c r="EC3931" s="171"/>
      <c r="ED3931" s="171"/>
      <c r="EE3931" s="171"/>
      <c r="EF3931" s="171"/>
      <c r="EG3931" s="171"/>
      <c r="EH3931" s="171"/>
      <c r="EI3931" s="171"/>
      <c r="EJ3931" s="171"/>
      <c r="EK3931" s="171"/>
      <c r="EL3931" s="171"/>
      <c r="EM3931" s="171"/>
      <c r="EN3931" s="171"/>
    </row>
    <row r="3932" spans="43:144" ht="15" x14ac:dyDescent="0.25">
      <c r="AQ3932" s="171"/>
      <c r="AR3932"/>
      <c r="AS3932"/>
      <c r="AT3932"/>
      <c r="AU3932"/>
      <c r="AV3932"/>
      <c r="AW3932"/>
      <c r="AX3932"/>
      <c r="AY3932"/>
      <c r="AZ3932"/>
      <c r="BA3932"/>
      <c r="BB3932"/>
      <c r="BC3932"/>
      <c r="BD3932"/>
      <c r="BE3932" s="171"/>
      <c r="BF3932" s="171"/>
      <c r="BG3932" s="171"/>
      <c r="BH3932" s="171"/>
      <c r="BI3932" s="171"/>
      <c r="BJ3932" s="171"/>
      <c r="BK3932" s="171"/>
      <c r="BL3932" s="171"/>
      <c r="BM3932" s="171"/>
      <c r="BN3932" s="171"/>
      <c r="BO3932" s="171"/>
      <c r="BP3932" s="171"/>
      <c r="BQ3932" s="171"/>
      <c r="BR3932" s="171"/>
      <c r="BS3932" s="171"/>
      <c r="BT3932" s="171"/>
      <c r="BU3932" s="171"/>
      <c r="BV3932" s="171"/>
      <c r="BW3932" s="171"/>
      <c r="BX3932" s="171"/>
      <c r="BY3932" s="171"/>
      <c r="BZ3932" s="171"/>
      <c r="CA3932" s="171"/>
      <c r="CB3932" s="171"/>
      <c r="CC3932" s="171"/>
      <c r="CD3932" s="171"/>
      <c r="CE3932" s="171"/>
      <c r="CF3932" s="171"/>
      <c r="CG3932" s="171"/>
      <c r="CH3932" s="171"/>
      <c r="CI3932" s="171"/>
      <c r="CJ3932" s="171"/>
      <c r="CK3932" s="171"/>
      <c r="CL3932" s="171"/>
      <c r="CM3932" s="171"/>
      <c r="CN3932" s="171"/>
      <c r="CO3932" s="171"/>
      <c r="CP3932" s="171"/>
      <c r="CQ3932" s="171"/>
      <c r="CR3932" s="171"/>
      <c r="CS3932" s="171"/>
      <c r="CT3932" s="171"/>
      <c r="CU3932" s="171"/>
      <c r="CV3932" s="171"/>
      <c r="CW3932" s="171"/>
      <c r="CX3932" s="171"/>
      <c r="CY3932" s="171"/>
      <c r="CZ3932" s="171"/>
      <c r="DA3932" s="171"/>
      <c r="DB3932" s="171"/>
      <c r="DC3932" s="171"/>
      <c r="DD3932" s="171"/>
      <c r="DE3932" s="171"/>
      <c r="DF3932" s="171"/>
      <c r="DG3932" s="171"/>
      <c r="DH3932" s="171"/>
      <c r="DI3932" s="171"/>
      <c r="DJ3932" s="171"/>
      <c r="DK3932" s="171"/>
      <c r="DL3932" s="171"/>
      <c r="DM3932" s="171"/>
      <c r="DN3932" s="171"/>
      <c r="DO3932" s="171"/>
      <c r="DP3932" s="171"/>
      <c r="DQ3932" s="171"/>
      <c r="DR3932" s="171"/>
      <c r="DS3932" s="171"/>
      <c r="DT3932" s="171"/>
      <c r="DU3932" s="171"/>
      <c r="DV3932" s="171"/>
      <c r="DW3932" s="171"/>
      <c r="DX3932" s="171"/>
      <c r="DY3932" s="171"/>
      <c r="DZ3932" s="171"/>
      <c r="EA3932" s="171"/>
      <c r="EB3932" s="171"/>
      <c r="EC3932" s="171"/>
      <c r="ED3932" s="171"/>
      <c r="EE3932" s="171"/>
      <c r="EF3932" s="171"/>
      <c r="EG3932" s="171"/>
      <c r="EH3932" s="171"/>
      <c r="EI3932" s="171"/>
      <c r="EJ3932" s="171"/>
      <c r="EK3932" s="171"/>
      <c r="EL3932" s="171"/>
      <c r="EM3932" s="171"/>
      <c r="EN3932" s="171"/>
    </row>
    <row r="3933" spans="43:144" ht="15" x14ac:dyDescent="0.25">
      <c r="AQ3933" s="171"/>
      <c r="AR3933"/>
      <c r="AS3933"/>
      <c r="AT3933"/>
      <c r="AU3933"/>
      <c r="AV3933"/>
      <c r="AW3933"/>
      <c r="AX3933"/>
      <c r="AY3933"/>
      <c r="AZ3933"/>
      <c r="BA3933"/>
      <c r="BB3933"/>
      <c r="BC3933"/>
      <c r="BD3933"/>
      <c r="BE3933" s="171"/>
      <c r="BF3933" s="171"/>
      <c r="BG3933" s="171"/>
      <c r="BH3933" s="171"/>
      <c r="BI3933" s="171"/>
      <c r="BJ3933" s="171"/>
      <c r="BK3933" s="171"/>
      <c r="BL3933" s="171"/>
      <c r="BM3933" s="171"/>
      <c r="BN3933" s="171"/>
      <c r="BO3933" s="171"/>
      <c r="BP3933" s="171"/>
      <c r="BQ3933" s="171"/>
      <c r="BR3933" s="171"/>
      <c r="BS3933" s="171"/>
      <c r="BT3933" s="171"/>
      <c r="BU3933" s="171"/>
      <c r="BV3933" s="171"/>
      <c r="BW3933" s="171"/>
      <c r="BX3933" s="171"/>
      <c r="BY3933" s="171"/>
      <c r="BZ3933" s="171"/>
      <c r="CA3933" s="171"/>
      <c r="CB3933" s="171"/>
      <c r="CC3933" s="171"/>
      <c r="CD3933" s="171"/>
      <c r="CE3933" s="171"/>
      <c r="CF3933" s="171"/>
      <c r="CG3933" s="171"/>
      <c r="CH3933" s="171"/>
      <c r="CI3933" s="171"/>
      <c r="CJ3933" s="171"/>
      <c r="CK3933" s="171"/>
      <c r="CL3933" s="171"/>
      <c r="CM3933" s="171"/>
      <c r="CN3933" s="171"/>
      <c r="CO3933" s="171"/>
      <c r="CP3933" s="171"/>
      <c r="CQ3933" s="171"/>
      <c r="CR3933" s="171"/>
      <c r="CS3933" s="171"/>
      <c r="CT3933" s="171"/>
      <c r="CU3933" s="171"/>
      <c r="CV3933" s="171"/>
      <c r="CW3933" s="171"/>
      <c r="CX3933" s="171"/>
      <c r="CY3933" s="171"/>
      <c r="CZ3933" s="171"/>
      <c r="DA3933" s="171"/>
      <c r="DB3933" s="171"/>
      <c r="DC3933" s="171"/>
      <c r="DD3933" s="171"/>
      <c r="DE3933" s="171"/>
      <c r="DF3933" s="171"/>
      <c r="DG3933" s="171"/>
      <c r="DH3933" s="171"/>
      <c r="DI3933" s="171"/>
      <c r="DJ3933" s="171"/>
      <c r="DK3933" s="171"/>
      <c r="DL3933" s="171"/>
      <c r="DM3933" s="171"/>
      <c r="DN3933" s="171"/>
      <c r="DO3933" s="171"/>
      <c r="DP3933" s="171"/>
      <c r="DQ3933" s="171"/>
      <c r="DR3933" s="171"/>
      <c r="DS3933" s="171"/>
      <c r="DT3933" s="171"/>
      <c r="DU3933" s="171"/>
      <c r="DV3933" s="171"/>
      <c r="DW3933" s="171"/>
      <c r="DX3933" s="171"/>
      <c r="DY3933" s="171"/>
      <c r="DZ3933" s="171"/>
      <c r="EA3933" s="171"/>
      <c r="EB3933" s="171"/>
      <c r="EC3933" s="171"/>
      <c r="ED3933" s="171"/>
      <c r="EE3933" s="171"/>
      <c r="EF3933" s="171"/>
      <c r="EG3933" s="171"/>
      <c r="EH3933" s="171"/>
      <c r="EI3933" s="171"/>
      <c r="EJ3933" s="171"/>
      <c r="EK3933" s="171"/>
      <c r="EL3933" s="171"/>
      <c r="EM3933" s="171"/>
      <c r="EN3933" s="171"/>
    </row>
    <row r="3934" spans="43:144" ht="15" x14ac:dyDescent="0.25">
      <c r="AQ3934" s="171"/>
      <c r="AR3934"/>
      <c r="AS3934"/>
      <c r="AT3934"/>
      <c r="AU3934"/>
      <c r="AV3934"/>
      <c r="AW3934"/>
      <c r="AX3934"/>
      <c r="AY3934"/>
      <c r="AZ3934"/>
      <c r="BA3934"/>
      <c r="BB3934"/>
      <c r="BC3934"/>
      <c r="BD3934"/>
      <c r="BE3934" s="171"/>
      <c r="BF3934" s="171"/>
      <c r="BG3934" s="171"/>
      <c r="BH3934" s="171"/>
      <c r="BI3934" s="171"/>
      <c r="BJ3934" s="171"/>
      <c r="BK3934" s="171"/>
      <c r="BL3934" s="171"/>
      <c r="BM3934" s="171"/>
      <c r="BN3934" s="171"/>
      <c r="BO3934" s="171"/>
      <c r="BP3934" s="171"/>
      <c r="BQ3934" s="171"/>
      <c r="BR3934" s="171"/>
      <c r="BS3934" s="171"/>
      <c r="BT3934" s="171"/>
      <c r="BU3934" s="171"/>
      <c r="BV3934" s="171"/>
      <c r="BW3934" s="171"/>
      <c r="BX3934" s="171"/>
      <c r="BY3934" s="171"/>
      <c r="BZ3934" s="171"/>
      <c r="CA3934" s="171"/>
      <c r="CB3934" s="171"/>
      <c r="CC3934" s="171"/>
      <c r="CD3934" s="171"/>
      <c r="CE3934" s="171"/>
      <c r="CF3934" s="171"/>
      <c r="CG3934" s="171"/>
      <c r="CH3934" s="171"/>
      <c r="CI3934" s="171"/>
      <c r="CJ3934" s="171"/>
      <c r="CK3934" s="171"/>
      <c r="CL3934" s="171"/>
      <c r="CM3934" s="171"/>
      <c r="CN3934" s="171"/>
      <c r="CO3934" s="171"/>
      <c r="CP3934" s="171"/>
      <c r="CQ3934" s="171"/>
      <c r="CR3934" s="171"/>
      <c r="CS3934" s="171"/>
      <c r="CT3934" s="171"/>
      <c r="CU3934" s="171"/>
      <c r="CV3934" s="171"/>
      <c r="CW3934" s="171"/>
      <c r="CX3934" s="171"/>
      <c r="CY3934" s="171"/>
      <c r="CZ3934" s="171"/>
      <c r="DA3934" s="171"/>
      <c r="DB3934" s="171"/>
      <c r="DC3934" s="171"/>
      <c r="DD3934" s="171"/>
      <c r="DE3934" s="171"/>
      <c r="DF3934" s="171"/>
      <c r="DG3934" s="171"/>
      <c r="DH3934" s="171"/>
      <c r="DI3934" s="171"/>
      <c r="DJ3934" s="171"/>
      <c r="DK3934" s="171"/>
      <c r="DL3934" s="171"/>
      <c r="DM3934" s="171"/>
      <c r="DN3934" s="171"/>
      <c r="DO3934" s="171"/>
      <c r="DP3934" s="171"/>
      <c r="DQ3934" s="171"/>
      <c r="DR3934" s="171"/>
      <c r="DS3934" s="171"/>
      <c r="DT3934" s="171"/>
      <c r="DU3934" s="171"/>
      <c r="DV3934" s="171"/>
      <c r="DW3934" s="171"/>
      <c r="DX3934" s="171"/>
      <c r="DY3934" s="171"/>
      <c r="DZ3934" s="171"/>
      <c r="EA3934" s="171"/>
      <c r="EB3934" s="171"/>
      <c r="EC3934" s="171"/>
      <c r="ED3934" s="171"/>
      <c r="EE3934" s="171"/>
      <c r="EF3934" s="171"/>
      <c r="EG3934" s="171"/>
      <c r="EH3934" s="171"/>
      <c r="EI3934" s="171"/>
      <c r="EJ3934" s="171"/>
      <c r="EK3934" s="171"/>
      <c r="EL3934" s="171"/>
      <c r="EM3934" s="171"/>
      <c r="EN3934" s="171"/>
    </row>
    <row r="3935" spans="43:144" ht="15" x14ac:dyDescent="0.25">
      <c r="AQ3935" s="171"/>
      <c r="AR3935"/>
      <c r="AS3935"/>
      <c r="AT3935"/>
      <c r="AU3935"/>
      <c r="AV3935"/>
      <c r="AW3935"/>
      <c r="AX3935"/>
      <c r="AY3935"/>
      <c r="AZ3935"/>
      <c r="BA3935"/>
      <c r="BB3935"/>
      <c r="BC3935"/>
      <c r="BD3935"/>
      <c r="BE3935" s="171"/>
      <c r="BF3935" s="171"/>
      <c r="BG3935" s="171"/>
      <c r="BH3935" s="171"/>
      <c r="BI3935" s="171"/>
      <c r="BJ3935" s="171"/>
      <c r="BK3935" s="171"/>
      <c r="BL3935" s="171"/>
      <c r="BM3935" s="171"/>
      <c r="BN3935" s="171"/>
      <c r="BO3935" s="171"/>
      <c r="BP3935" s="171"/>
      <c r="BQ3935" s="171"/>
      <c r="BR3935" s="171"/>
      <c r="BS3935" s="171"/>
      <c r="BT3935" s="171"/>
      <c r="BU3935" s="171"/>
      <c r="BV3935" s="171"/>
      <c r="BW3935" s="171"/>
      <c r="BX3935" s="171"/>
      <c r="BY3935" s="171"/>
      <c r="BZ3935" s="171"/>
      <c r="CA3935" s="171"/>
      <c r="CB3935" s="171"/>
      <c r="CC3935" s="171"/>
      <c r="CD3935" s="171"/>
      <c r="CE3935" s="171"/>
      <c r="CF3935" s="171"/>
      <c r="CG3935" s="171"/>
      <c r="CH3935" s="171"/>
      <c r="CI3935" s="171"/>
      <c r="CJ3935" s="171"/>
      <c r="CK3935" s="171"/>
      <c r="CL3935" s="171"/>
      <c r="CM3935" s="171"/>
      <c r="CN3935" s="171"/>
      <c r="CO3935" s="171"/>
      <c r="CP3935" s="171"/>
      <c r="CQ3935" s="171"/>
      <c r="CR3935" s="171"/>
      <c r="CS3935" s="171"/>
      <c r="CT3935" s="171"/>
      <c r="CU3935" s="171"/>
      <c r="CV3935" s="171"/>
      <c r="CW3935" s="171"/>
      <c r="CX3935" s="171"/>
      <c r="CY3935" s="171"/>
      <c r="CZ3935" s="171"/>
      <c r="DA3935" s="171"/>
      <c r="DB3935" s="171"/>
      <c r="DC3935" s="171"/>
      <c r="DD3935" s="171"/>
      <c r="DE3935" s="171"/>
      <c r="DF3935" s="171"/>
      <c r="DG3935" s="171"/>
      <c r="DH3935" s="171"/>
      <c r="DI3935" s="171"/>
      <c r="DJ3935" s="171"/>
      <c r="DK3935" s="171"/>
      <c r="DL3935" s="171"/>
      <c r="DM3935" s="171"/>
      <c r="DN3935" s="171"/>
      <c r="DO3935" s="171"/>
      <c r="DP3935" s="171"/>
      <c r="DQ3935" s="171"/>
      <c r="DR3935" s="171"/>
      <c r="DS3935" s="171"/>
      <c r="DT3935" s="171"/>
      <c r="DU3935" s="171"/>
      <c r="DV3935" s="171"/>
      <c r="DW3935" s="171"/>
      <c r="DX3935" s="171"/>
      <c r="DY3935" s="171"/>
      <c r="DZ3935" s="171"/>
      <c r="EA3935" s="171"/>
      <c r="EB3935" s="171"/>
      <c r="EC3935" s="171"/>
      <c r="ED3935" s="171"/>
      <c r="EE3935" s="171"/>
      <c r="EF3935" s="171"/>
      <c r="EG3935" s="171"/>
      <c r="EH3935" s="171"/>
      <c r="EI3935" s="171"/>
      <c r="EJ3935" s="171"/>
      <c r="EK3935" s="171"/>
      <c r="EL3935" s="171"/>
      <c r="EM3935" s="171"/>
      <c r="EN3935" s="171"/>
    </row>
    <row r="3936" spans="43:144" ht="15" x14ac:dyDescent="0.25">
      <c r="AQ3936" s="171"/>
      <c r="AR3936"/>
      <c r="AS3936"/>
      <c r="AT3936"/>
      <c r="AU3936"/>
      <c r="AV3936"/>
      <c r="AW3936"/>
      <c r="AX3936"/>
      <c r="AY3936"/>
      <c r="AZ3936"/>
      <c r="BA3936"/>
      <c r="BB3936"/>
      <c r="BC3936"/>
      <c r="BD3936"/>
      <c r="BE3936" s="171"/>
      <c r="BF3936" s="171"/>
      <c r="BG3936" s="171"/>
      <c r="BH3936" s="171"/>
      <c r="BI3936" s="171"/>
      <c r="BJ3936" s="171"/>
      <c r="BK3936" s="171"/>
      <c r="BL3936" s="171"/>
      <c r="BM3936" s="171"/>
      <c r="BN3936" s="171"/>
      <c r="BO3936" s="171"/>
      <c r="BP3936" s="171"/>
      <c r="BQ3936" s="171"/>
      <c r="BR3936" s="171"/>
      <c r="BS3936" s="171"/>
      <c r="BT3936" s="171"/>
      <c r="BU3936" s="171"/>
      <c r="BV3936" s="171"/>
      <c r="BW3936" s="171"/>
      <c r="BX3936" s="171"/>
      <c r="BY3936" s="171"/>
      <c r="BZ3936" s="171"/>
      <c r="CA3936" s="171"/>
      <c r="CB3936" s="171"/>
      <c r="CC3936" s="171"/>
      <c r="CD3936" s="171"/>
      <c r="CE3936" s="171"/>
      <c r="CF3936" s="171"/>
      <c r="CG3936" s="171"/>
      <c r="CH3936" s="171"/>
      <c r="CI3936" s="171"/>
      <c r="CJ3936" s="171"/>
      <c r="CK3936" s="171"/>
      <c r="CL3936" s="171"/>
      <c r="CM3936" s="171"/>
      <c r="CN3936" s="171"/>
      <c r="CO3936" s="171"/>
      <c r="CP3936" s="171"/>
      <c r="CQ3936" s="171"/>
      <c r="CR3936" s="171"/>
      <c r="CS3936" s="171"/>
      <c r="CT3936" s="171"/>
      <c r="CU3936" s="171"/>
      <c r="CV3936" s="171"/>
      <c r="CW3936" s="171"/>
      <c r="CX3936" s="171"/>
      <c r="CY3936" s="171"/>
      <c r="CZ3936" s="171"/>
      <c r="DA3936" s="171"/>
      <c r="DB3936" s="171"/>
      <c r="DC3936" s="171"/>
      <c r="DD3936" s="171"/>
      <c r="DE3936" s="171"/>
      <c r="DF3936" s="171"/>
      <c r="DG3936" s="171"/>
      <c r="DH3936" s="171"/>
      <c r="DI3936" s="171"/>
      <c r="DJ3936" s="171"/>
      <c r="DK3936" s="171"/>
      <c r="DL3936" s="171"/>
      <c r="DM3936" s="171"/>
      <c r="DN3936" s="171"/>
      <c r="DO3936" s="171"/>
      <c r="DP3936" s="171"/>
      <c r="DQ3936" s="171"/>
      <c r="DR3936" s="171"/>
      <c r="DS3936" s="171"/>
      <c r="DT3936" s="171"/>
      <c r="DU3936" s="171"/>
      <c r="DV3936" s="171"/>
      <c r="DW3936" s="171"/>
      <c r="DX3936" s="171"/>
      <c r="DY3936" s="171"/>
      <c r="DZ3936" s="171"/>
      <c r="EA3936" s="171"/>
      <c r="EB3936" s="171"/>
      <c r="EC3936" s="171"/>
      <c r="ED3936" s="171"/>
      <c r="EE3936" s="171"/>
      <c r="EF3936" s="171"/>
      <c r="EG3936" s="171"/>
      <c r="EH3936" s="171"/>
      <c r="EI3936" s="171"/>
      <c r="EJ3936" s="171"/>
      <c r="EK3936" s="171"/>
      <c r="EL3936" s="171"/>
      <c r="EM3936" s="171"/>
      <c r="EN3936" s="171"/>
    </row>
    <row r="3937" spans="43:144" ht="15" x14ac:dyDescent="0.25">
      <c r="AQ3937" s="171"/>
      <c r="AR3937"/>
      <c r="AS3937"/>
      <c r="AT3937"/>
      <c r="AU3937"/>
      <c r="AV3937"/>
      <c r="AW3937"/>
      <c r="AX3937"/>
      <c r="AY3937"/>
      <c r="AZ3937"/>
      <c r="BA3937"/>
      <c r="BB3937"/>
      <c r="BC3937"/>
      <c r="BD3937"/>
      <c r="BE3937" s="171"/>
      <c r="BF3937" s="171"/>
      <c r="BG3937" s="171"/>
      <c r="BH3937" s="171"/>
      <c r="BI3937" s="171"/>
      <c r="BJ3937" s="171"/>
      <c r="BK3937" s="171"/>
      <c r="BL3937" s="171"/>
      <c r="BM3937" s="171"/>
      <c r="BN3937" s="171"/>
      <c r="BO3937" s="171"/>
      <c r="BP3937" s="171"/>
      <c r="BQ3937" s="171"/>
      <c r="BR3937" s="171"/>
      <c r="BS3937" s="171"/>
      <c r="BT3937" s="171"/>
      <c r="BU3937" s="171"/>
      <c r="BV3937" s="171"/>
      <c r="BW3937" s="171"/>
      <c r="BX3937" s="171"/>
      <c r="BY3937" s="171"/>
      <c r="BZ3937" s="171"/>
      <c r="CA3937" s="171"/>
      <c r="CB3937" s="171"/>
      <c r="CC3937" s="171"/>
      <c r="CD3937" s="171"/>
      <c r="CE3937" s="171"/>
      <c r="CF3937" s="171"/>
      <c r="CG3937" s="171"/>
      <c r="CH3937" s="171"/>
      <c r="CI3937" s="171"/>
      <c r="CJ3937" s="171"/>
      <c r="CK3937" s="171"/>
      <c r="CL3937" s="171"/>
      <c r="CM3937" s="171"/>
      <c r="CN3937" s="171"/>
      <c r="CO3937" s="171"/>
      <c r="CP3937" s="171"/>
      <c r="CQ3937" s="171"/>
      <c r="CR3937" s="171"/>
      <c r="CS3937" s="171"/>
      <c r="CT3937" s="171"/>
      <c r="CU3937" s="171"/>
      <c r="CV3937" s="171"/>
      <c r="CW3937" s="171"/>
      <c r="CX3937" s="171"/>
      <c r="CY3937" s="171"/>
      <c r="CZ3937" s="171"/>
      <c r="DA3937" s="171"/>
      <c r="DB3937" s="171"/>
      <c r="DC3937" s="171"/>
      <c r="DD3937" s="171"/>
      <c r="DE3937" s="171"/>
      <c r="DF3937" s="171"/>
      <c r="DG3937" s="171"/>
      <c r="DH3937" s="171"/>
      <c r="DI3937" s="171"/>
      <c r="DJ3937" s="171"/>
      <c r="DK3937" s="171"/>
      <c r="DL3937" s="171"/>
      <c r="DM3937" s="171"/>
      <c r="DN3937" s="171"/>
      <c r="DO3937" s="171"/>
      <c r="DP3937" s="171"/>
      <c r="DQ3937" s="171"/>
      <c r="DR3937" s="171"/>
      <c r="DS3937" s="171"/>
      <c r="DT3937" s="171"/>
      <c r="DU3937" s="171"/>
      <c r="DV3937" s="171"/>
      <c r="DW3937" s="171"/>
      <c r="DX3937" s="171"/>
      <c r="DY3937" s="171"/>
      <c r="DZ3937" s="171"/>
      <c r="EA3937" s="171"/>
      <c r="EB3937" s="171"/>
      <c r="EC3937" s="171"/>
      <c r="ED3937" s="171"/>
      <c r="EE3937" s="171"/>
      <c r="EF3937" s="171"/>
      <c r="EG3937" s="171"/>
      <c r="EH3937" s="171"/>
      <c r="EI3937" s="171"/>
      <c r="EJ3937" s="171"/>
      <c r="EK3937" s="171"/>
      <c r="EL3937" s="171"/>
      <c r="EM3937" s="171"/>
      <c r="EN3937" s="171"/>
    </row>
    <row r="3938" spans="43:144" ht="15" x14ac:dyDescent="0.25">
      <c r="AQ3938" s="171"/>
      <c r="AR3938"/>
      <c r="AS3938"/>
      <c r="AT3938"/>
      <c r="AU3938"/>
      <c r="AV3938"/>
      <c r="AW3938"/>
      <c r="AX3938"/>
      <c r="AY3938"/>
      <c r="AZ3938"/>
      <c r="BA3938"/>
      <c r="BB3938"/>
      <c r="BC3938"/>
      <c r="BD3938"/>
      <c r="BE3938" s="171"/>
      <c r="BF3938" s="171"/>
      <c r="BG3938" s="171"/>
      <c r="BH3938" s="171"/>
      <c r="BI3938" s="171"/>
      <c r="BJ3938" s="171"/>
      <c r="BK3938" s="171"/>
      <c r="BL3938" s="171"/>
      <c r="BM3938" s="171"/>
      <c r="BN3938" s="171"/>
      <c r="BO3938" s="171"/>
      <c r="BP3938" s="171"/>
      <c r="BQ3938" s="171"/>
      <c r="BR3938" s="171"/>
      <c r="BS3938" s="171"/>
      <c r="BT3938" s="171"/>
      <c r="BU3938" s="171"/>
      <c r="BV3938" s="171"/>
      <c r="BW3938" s="171"/>
      <c r="BX3938" s="171"/>
      <c r="BY3938" s="171"/>
      <c r="BZ3938" s="171"/>
      <c r="CA3938" s="171"/>
      <c r="CB3938" s="171"/>
      <c r="CC3938" s="171"/>
      <c r="CD3938" s="171"/>
      <c r="CE3938" s="171"/>
      <c r="CF3938" s="171"/>
      <c r="CG3938" s="171"/>
      <c r="CH3938" s="171"/>
      <c r="CI3938" s="171"/>
      <c r="CJ3938" s="171"/>
      <c r="CK3938" s="171"/>
      <c r="CL3938" s="171"/>
      <c r="CM3938" s="171"/>
      <c r="CN3938" s="171"/>
      <c r="CO3938" s="171"/>
      <c r="CP3938" s="171"/>
      <c r="CQ3938" s="171"/>
      <c r="CR3938" s="171"/>
      <c r="CS3938" s="171"/>
      <c r="CT3938" s="171"/>
      <c r="CU3938" s="171"/>
      <c r="CV3938" s="171"/>
      <c r="CW3938" s="171"/>
      <c r="CX3938" s="171"/>
      <c r="CY3938" s="171"/>
      <c r="CZ3938" s="171"/>
      <c r="DA3938" s="171"/>
      <c r="DB3938" s="171"/>
      <c r="DC3938" s="171"/>
      <c r="DD3938" s="171"/>
      <c r="DE3938" s="171"/>
      <c r="DF3938" s="171"/>
      <c r="DG3938" s="171"/>
      <c r="DH3938" s="171"/>
      <c r="DI3938" s="171"/>
      <c r="DJ3938" s="171"/>
      <c r="DK3938" s="171"/>
      <c r="DL3938" s="171"/>
      <c r="DM3938" s="171"/>
      <c r="DN3938" s="171"/>
      <c r="DO3938" s="171"/>
      <c r="DP3938" s="171"/>
      <c r="DQ3938" s="171"/>
      <c r="DR3938" s="171"/>
      <c r="DS3938" s="171"/>
      <c r="DT3938" s="171"/>
      <c r="DU3938" s="171"/>
      <c r="DV3938" s="171"/>
      <c r="DW3938" s="171"/>
      <c r="DX3938" s="171"/>
      <c r="DY3938" s="171"/>
      <c r="DZ3938" s="171"/>
      <c r="EA3938" s="171"/>
      <c r="EB3938" s="171"/>
      <c r="EC3938" s="171"/>
      <c r="ED3938" s="171"/>
      <c r="EE3938" s="171"/>
      <c r="EF3938" s="171"/>
      <c r="EG3938" s="171"/>
      <c r="EH3938" s="171"/>
      <c r="EI3938" s="171"/>
      <c r="EJ3938" s="171"/>
      <c r="EK3938" s="171"/>
      <c r="EL3938" s="171"/>
      <c r="EM3938" s="171"/>
      <c r="EN3938" s="171"/>
    </row>
    <row r="3939" spans="43:144" ht="15" x14ac:dyDescent="0.25">
      <c r="AQ3939" s="171"/>
      <c r="AR3939"/>
      <c r="AS3939"/>
      <c r="AT3939"/>
      <c r="AU3939"/>
      <c r="AV3939"/>
      <c r="AW3939"/>
      <c r="AX3939"/>
      <c r="AY3939"/>
      <c r="AZ3939"/>
      <c r="BA3939"/>
      <c r="BB3939"/>
      <c r="BC3939"/>
      <c r="BD3939"/>
      <c r="BE3939" s="171"/>
      <c r="BF3939" s="171"/>
      <c r="BG3939" s="171"/>
      <c r="BH3939" s="171"/>
      <c r="BI3939" s="171"/>
      <c r="BJ3939" s="171"/>
      <c r="BK3939" s="171"/>
      <c r="BL3939" s="171"/>
      <c r="BM3939" s="171"/>
      <c r="BN3939" s="171"/>
      <c r="BO3939" s="171"/>
      <c r="BP3939" s="171"/>
      <c r="BQ3939" s="171"/>
      <c r="BR3939" s="171"/>
      <c r="BS3939" s="171"/>
      <c r="BT3939" s="171"/>
      <c r="BU3939" s="171"/>
      <c r="BV3939" s="171"/>
      <c r="BW3939" s="171"/>
      <c r="BX3939" s="171"/>
      <c r="BY3939" s="171"/>
      <c r="BZ3939" s="171"/>
      <c r="CA3939" s="171"/>
      <c r="CB3939" s="171"/>
      <c r="CC3939" s="171"/>
      <c r="CD3939" s="171"/>
      <c r="CE3939" s="171"/>
      <c r="CF3939" s="171"/>
      <c r="CG3939" s="171"/>
      <c r="CH3939" s="171"/>
      <c r="CI3939" s="171"/>
      <c r="CJ3939" s="171"/>
      <c r="CK3939" s="171"/>
      <c r="CL3939" s="171"/>
      <c r="CM3939" s="171"/>
      <c r="CN3939" s="171"/>
      <c r="CO3939" s="171"/>
      <c r="CP3939" s="171"/>
      <c r="CQ3939" s="171"/>
      <c r="CR3939" s="171"/>
      <c r="CS3939" s="171"/>
      <c r="CT3939" s="171"/>
      <c r="CU3939" s="171"/>
      <c r="CV3939" s="171"/>
      <c r="CW3939" s="171"/>
      <c r="CX3939" s="171"/>
      <c r="CY3939" s="171"/>
      <c r="CZ3939" s="171"/>
      <c r="DA3939" s="171"/>
      <c r="DB3939" s="171"/>
      <c r="DC3939" s="171"/>
      <c r="DD3939" s="171"/>
      <c r="DE3939" s="171"/>
      <c r="DF3939" s="171"/>
      <c r="DG3939" s="171"/>
      <c r="DH3939" s="171"/>
      <c r="DI3939" s="171"/>
      <c r="DJ3939" s="171"/>
      <c r="DK3939" s="171"/>
      <c r="DL3939" s="171"/>
      <c r="DM3939" s="171"/>
      <c r="DN3939" s="171"/>
      <c r="DO3939" s="171"/>
      <c r="DP3939" s="171"/>
      <c r="DQ3939" s="171"/>
      <c r="DR3939" s="171"/>
      <c r="DS3939" s="171"/>
      <c r="DT3939" s="171"/>
      <c r="DU3939" s="171"/>
      <c r="DV3939" s="171"/>
      <c r="DW3939" s="171"/>
      <c r="DX3939" s="171"/>
      <c r="DY3939" s="171"/>
      <c r="DZ3939" s="171"/>
      <c r="EA3939" s="171"/>
      <c r="EB3939" s="171"/>
      <c r="EC3939" s="171"/>
      <c r="ED3939" s="171"/>
      <c r="EE3939" s="171"/>
      <c r="EF3939" s="171"/>
      <c r="EG3939" s="171"/>
      <c r="EH3939" s="171"/>
      <c r="EI3939" s="171"/>
      <c r="EJ3939" s="171"/>
      <c r="EK3939" s="171"/>
      <c r="EL3939" s="171"/>
      <c r="EM3939" s="171"/>
      <c r="EN3939" s="171"/>
    </row>
    <row r="3940" spans="43:144" ht="15" x14ac:dyDescent="0.25">
      <c r="AQ3940" s="171"/>
      <c r="AR3940"/>
      <c r="AS3940"/>
      <c r="AT3940"/>
      <c r="AU3940"/>
      <c r="AV3940"/>
      <c r="AW3940"/>
      <c r="AX3940"/>
      <c r="AY3940"/>
      <c r="AZ3940"/>
      <c r="BA3940"/>
      <c r="BB3940"/>
      <c r="BC3940"/>
      <c r="BD3940"/>
      <c r="BE3940" s="171"/>
      <c r="BF3940" s="171"/>
      <c r="BG3940" s="171"/>
      <c r="BH3940" s="171"/>
      <c r="BI3940" s="171"/>
      <c r="BJ3940" s="171"/>
      <c r="BK3940" s="171"/>
      <c r="BL3940" s="171"/>
      <c r="BM3940" s="171"/>
      <c r="BN3940" s="171"/>
      <c r="BO3940" s="171"/>
      <c r="BP3940" s="171"/>
      <c r="BQ3940" s="171"/>
      <c r="BR3940" s="171"/>
      <c r="BS3940" s="171"/>
      <c r="BT3940" s="171"/>
      <c r="BU3940" s="171"/>
      <c r="BV3940" s="171"/>
      <c r="BW3940" s="171"/>
      <c r="BX3940" s="171"/>
      <c r="BY3940" s="171"/>
      <c r="BZ3940" s="171"/>
      <c r="CA3940" s="171"/>
      <c r="CB3940" s="171"/>
      <c r="CC3940" s="171"/>
      <c r="CD3940" s="171"/>
      <c r="CE3940" s="171"/>
      <c r="CF3940" s="171"/>
      <c r="CG3940" s="171"/>
      <c r="CH3940" s="171"/>
      <c r="CI3940" s="171"/>
      <c r="CJ3940" s="171"/>
      <c r="CK3940" s="171"/>
      <c r="CL3940" s="171"/>
      <c r="CM3940" s="171"/>
      <c r="CN3940" s="171"/>
      <c r="CO3940" s="171"/>
      <c r="CP3940" s="171"/>
      <c r="CQ3940" s="171"/>
      <c r="CR3940" s="171"/>
      <c r="CS3940" s="171"/>
      <c r="CT3940" s="171"/>
      <c r="CU3940" s="171"/>
      <c r="CV3940" s="171"/>
      <c r="CW3940" s="171"/>
      <c r="CX3940" s="171"/>
      <c r="CY3940" s="171"/>
      <c r="CZ3940" s="171"/>
      <c r="DA3940" s="171"/>
      <c r="DB3940" s="171"/>
      <c r="DC3940" s="171"/>
      <c r="DD3940" s="171"/>
      <c r="DE3940" s="171"/>
      <c r="DF3940" s="171"/>
      <c r="DG3940" s="171"/>
      <c r="DH3940" s="171"/>
      <c r="DI3940" s="171"/>
      <c r="DJ3940" s="171"/>
      <c r="DK3940" s="171"/>
      <c r="DL3940" s="171"/>
      <c r="DM3940" s="171"/>
      <c r="DN3940" s="171"/>
      <c r="DO3940" s="171"/>
      <c r="DP3940" s="171"/>
      <c r="DQ3940" s="171"/>
      <c r="DR3940" s="171"/>
      <c r="DS3940" s="171"/>
      <c r="DT3940" s="171"/>
      <c r="DU3940" s="171"/>
      <c r="DV3940" s="171"/>
      <c r="DW3940" s="171"/>
      <c r="DX3940" s="171"/>
      <c r="DY3940" s="171"/>
      <c r="DZ3940" s="171"/>
      <c r="EA3940" s="171"/>
      <c r="EB3940" s="171"/>
      <c r="EC3940" s="171"/>
      <c r="ED3940" s="171"/>
      <c r="EE3940" s="171"/>
      <c r="EF3940" s="171"/>
      <c r="EG3940" s="171"/>
      <c r="EH3940" s="171"/>
      <c r="EI3940" s="171"/>
      <c r="EJ3940" s="171"/>
      <c r="EK3940" s="171"/>
      <c r="EL3940" s="171"/>
      <c r="EM3940" s="171"/>
      <c r="EN3940" s="171"/>
    </row>
    <row r="3941" spans="43:144" ht="15" x14ac:dyDescent="0.25">
      <c r="AQ3941" s="171"/>
      <c r="AR3941"/>
      <c r="AS3941"/>
      <c r="AT3941"/>
      <c r="AU3941"/>
      <c r="AV3941"/>
      <c r="AW3941"/>
      <c r="AX3941"/>
      <c r="AY3941"/>
      <c r="AZ3941"/>
      <c r="BA3941"/>
      <c r="BB3941"/>
      <c r="BC3941"/>
      <c r="BD3941"/>
      <c r="BE3941" s="171"/>
      <c r="BF3941" s="171"/>
      <c r="BG3941" s="171"/>
      <c r="BH3941" s="171"/>
      <c r="BI3941" s="171"/>
      <c r="BJ3941" s="171"/>
      <c r="BK3941" s="171"/>
      <c r="BL3941" s="171"/>
      <c r="BM3941" s="171"/>
      <c r="BN3941" s="171"/>
      <c r="BO3941" s="171"/>
      <c r="BP3941" s="171"/>
      <c r="BQ3941" s="171"/>
      <c r="BR3941" s="171"/>
      <c r="BS3941" s="171"/>
      <c r="BT3941" s="171"/>
      <c r="BU3941" s="171"/>
      <c r="BV3941" s="171"/>
      <c r="BW3941" s="171"/>
      <c r="BX3941" s="171"/>
      <c r="BY3941" s="171"/>
      <c r="BZ3941" s="171"/>
      <c r="CA3941" s="171"/>
      <c r="CB3941" s="171"/>
      <c r="CC3941" s="171"/>
      <c r="CD3941" s="171"/>
      <c r="CE3941" s="171"/>
      <c r="CF3941" s="171"/>
      <c r="CG3941" s="171"/>
      <c r="CH3941" s="171"/>
      <c r="CI3941" s="171"/>
      <c r="CJ3941" s="171"/>
      <c r="CK3941" s="171"/>
      <c r="CL3941" s="171"/>
      <c r="CM3941" s="171"/>
      <c r="CN3941" s="171"/>
      <c r="CO3941" s="171"/>
      <c r="CP3941" s="171"/>
      <c r="CQ3941" s="171"/>
      <c r="CR3941" s="171"/>
      <c r="CS3941" s="171"/>
      <c r="CT3941" s="171"/>
      <c r="CU3941" s="171"/>
      <c r="CV3941" s="171"/>
      <c r="CW3941" s="171"/>
      <c r="CX3941" s="171"/>
      <c r="CY3941" s="171"/>
      <c r="CZ3941" s="171"/>
      <c r="DA3941" s="171"/>
      <c r="DB3941" s="171"/>
      <c r="DC3941" s="171"/>
      <c r="DD3941" s="171"/>
      <c r="DE3941" s="171"/>
      <c r="DF3941" s="171"/>
      <c r="DG3941" s="171"/>
      <c r="DH3941" s="171"/>
      <c r="DI3941" s="171"/>
      <c r="DJ3941" s="171"/>
      <c r="DK3941" s="171"/>
      <c r="DL3941" s="171"/>
      <c r="DM3941" s="171"/>
      <c r="DN3941" s="171"/>
      <c r="DO3941" s="171"/>
      <c r="DP3941" s="171"/>
      <c r="DQ3941" s="171"/>
      <c r="DR3941" s="171"/>
      <c r="DS3941" s="171"/>
      <c r="DT3941" s="171"/>
      <c r="DU3941" s="171"/>
      <c r="DV3941" s="171"/>
      <c r="DW3941" s="171"/>
      <c r="DX3941" s="171"/>
      <c r="DY3941" s="171"/>
      <c r="DZ3941" s="171"/>
      <c r="EA3941" s="171"/>
      <c r="EB3941" s="171"/>
      <c r="EC3941" s="171"/>
      <c r="ED3941" s="171"/>
      <c r="EE3941" s="171"/>
      <c r="EF3941" s="171"/>
      <c r="EG3941" s="171"/>
      <c r="EH3941" s="171"/>
      <c r="EI3941" s="171"/>
      <c r="EJ3941" s="171"/>
      <c r="EK3941" s="171"/>
      <c r="EL3941" s="171"/>
      <c r="EM3941" s="171"/>
      <c r="EN3941" s="171"/>
    </row>
    <row r="3942" spans="43:144" ht="15" x14ac:dyDescent="0.25">
      <c r="AQ3942" s="171"/>
      <c r="AR3942"/>
      <c r="AS3942"/>
      <c r="AT3942"/>
      <c r="AU3942"/>
      <c r="AV3942"/>
      <c r="AW3942"/>
      <c r="AX3942"/>
      <c r="AY3942"/>
      <c r="AZ3942"/>
      <c r="BA3942"/>
      <c r="BB3942"/>
      <c r="BC3942"/>
      <c r="BD3942"/>
      <c r="BE3942" s="171"/>
      <c r="BF3942" s="171"/>
      <c r="BG3942" s="171"/>
      <c r="BH3942" s="171"/>
      <c r="BI3942" s="171"/>
      <c r="BJ3942" s="171"/>
      <c r="BK3942" s="171"/>
      <c r="BL3942" s="171"/>
      <c r="BM3942" s="171"/>
      <c r="BN3942" s="171"/>
      <c r="BO3942" s="171"/>
      <c r="BP3942" s="171"/>
      <c r="BQ3942" s="171"/>
      <c r="BR3942" s="171"/>
      <c r="BS3942" s="171"/>
      <c r="BT3942" s="171"/>
      <c r="BU3942" s="171"/>
      <c r="BV3942" s="171"/>
      <c r="BW3942" s="171"/>
      <c r="BX3942" s="171"/>
      <c r="BY3942" s="171"/>
      <c r="BZ3942" s="171"/>
      <c r="CA3942" s="171"/>
      <c r="CB3942" s="171"/>
      <c r="CC3942" s="171"/>
      <c r="CD3942" s="171"/>
      <c r="CE3942" s="171"/>
      <c r="CF3942" s="171"/>
      <c r="CG3942" s="171"/>
      <c r="CH3942" s="171"/>
      <c r="CI3942" s="171"/>
      <c r="CJ3942" s="171"/>
      <c r="CK3942" s="171"/>
      <c r="CL3942" s="171"/>
      <c r="CM3942" s="171"/>
      <c r="CN3942" s="171"/>
      <c r="CO3942" s="171"/>
      <c r="CP3942" s="171"/>
      <c r="CQ3942" s="171"/>
      <c r="CR3942" s="171"/>
      <c r="CS3942" s="171"/>
      <c r="CT3942" s="171"/>
      <c r="CU3942" s="171"/>
      <c r="CV3942" s="171"/>
      <c r="CW3942" s="171"/>
      <c r="CX3942" s="171"/>
      <c r="CY3942" s="171"/>
      <c r="CZ3942" s="171"/>
      <c r="DA3942" s="171"/>
      <c r="DB3942" s="171"/>
      <c r="DC3942" s="171"/>
      <c r="DD3942" s="171"/>
      <c r="DE3942" s="171"/>
      <c r="DF3942" s="171"/>
      <c r="DG3942" s="171"/>
      <c r="DH3942" s="171"/>
      <c r="DI3942" s="171"/>
      <c r="DJ3942" s="171"/>
      <c r="DK3942" s="171"/>
      <c r="DL3942" s="171"/>
      <c r="DM3942" s="171"/>
      <c r="DN3942" s="171"/>
      <c r="DO3942" s="171"/>
      <c r="DP3942" s="171"/>
      <c r="DQ3942" s="171"/>
      <c r="DR3942" s="171"/>
      <c r="DS3942" s="171"/>
      <c r="DT3942" s="171"/>
      <c r="DU3942" s="171"/>
      <c r="DV3942" s="171"/>
      <c r="DW3942" s="171"/>
      <c r="DX3942" s="171"/>
      <c r="DY3942" s="171"/>
      <c r="DZ3942" s="171"/>
      <c r="EA3942" s="171"/>
      <c r="EB3942" s="171"/>
      <c r="EC3942" s="171"/>
      <c r="ED3942" s="171"/>
      <c r="EE3942" s="171"/>
      <c r="EF3942" s="171"/>
      <c r="EG3942" s="171"/>
      <c r="EH3942" s="171"/>
      <c r="EI3942" s="171"/>
      <c r="EJ3942" s="171"/>
      <c r="EK3942" s="171"/>
      <c r="EL3942" s="171"/>
      <c r="EM3942" s="171"/>
      <c r="EN3942" s="171"/>
    </row>
    <row r="3943" spans="43:144" ht="15" x14ac:dyDescent="0.25">
      <c r="AQ3943" s="171"/>
      <c r="AR3943"/>
      <c r="AS3943"/>
      <c r="AT3943"/>
      <c r="AU3943"/>
      <c r="AV3943"/>
      <c r="AW3943"/>
      <c r="AX3943"/>
      <c r="AY3943"/>
      <c r="AZ3943"/>
      <c r="BA3943"/>
      <c r="BB3943"/>
      <c r="BC3943"/>
      <c r="BD3943"/>
      <c r="BE3943" s="171"/>
      <c r="BF3943" s="171"/>
      <c r="BG3943" s="171"/>
      <c r="BH3943" s="171"/>
      <c r="BI3943" s="171"/>
      <c r="BJ3943" s="171"/>
      <c r="BK3943" s="171"/>
      <c r="BL3943" s="171"/>
      <c r="BM3943" s="171"/>
      <c r="BN3943" s="171"/>
      <c r="BO3943" s="171"/>
      <c r="BP3943" s="171"/>
      <c r="BQ3943" s="171"/>
      <c r="BR3943" s="171"/>
      <c r="BS3943" s="171"/>
      <c r="BT3943" s="171"/>
      <c r="BU3943" s="171"/>
      <c r="BV3943" s="171"/>
      <c r="BW3943" s="171"/>
      <c r="BX3943" s="171"/>
      <c r="BY3943" s="171"/>
      <c r="BZ3943" s="171"/>
      <c r="CA3943" s="171"/>
      <c r="CB3943" s="171"/>
      <c r="CC3943" s="171"/>
      <c r="CD3943" s="171"/>
      <c r="CE3943" s="171"/>
      <c r="CF3943" s="171"/>
      <c r="CG3943" s="171"/>
      <c r="CH3943" s="171"/>
      <c r="CI3943" s="171"/>
      <c r="CJ3943" s="171"/>
      <c r="CK3943" s="171"/>
      <c r="CL3943" s="171"/>
      <c r="CM3943" s="171"/>
      <c r="CN3943" s="171"/>
      <c r="CO3943" s="171"/>
      <c r="CP3943" s="171"/>
      <c r="CQ3943" s="171"/>
      <c r="CR3943" s="171"/>
      <c r="CS3943" s="171"/>
      <c r="CT3943" s="171"/>
      <c r="CU3943" s="171"/>
      <c r="CV3943" s="171"/>
      <c r="CW3943" s="171"/>
      <c r="CX3943" s="171"/>
      <c r="CY3943" s="171"/>
      <c r="CZ3943" s="171"/>
      <c r="DA3943" s="171"/>
      <c r="DB3943" s="171"/>
      <c r="DC3943" s="171"/>
      <c r="DD3943" s="171"/>
      <c r="DE3943" s="171"/>
      <c r="DF3943" s="171"/>
      <c r="DG3943" s="171"/>
      <c r="DH3943" s="171"/>
      <c r="DI3943" s="171"/>
      <c r="DJ3943" s="171"/>
      <c r="DK3943" s="171"/>
      <c r="DL3943" s="171"/>
      <c r="DM3943" s="171"/>
      <c r="DN3943" s="171"/>
      <c r="DO3943" s="171"/>
      <c r="DP3943" s="171"/>
      <c r="DQ3943" s="171"/>
      <c r="DR3943" s="171"/>
      <c r="DS3943" s="171"/>
      <c r="DT3943" s="171"/>
      <c r="DU3943" s="171"/>
      <c r="DV3943" s="171"/>
      <c r="DW3943" s="171"/>
      <c r="DX3943" s="171"/>
      <c r="DY3943" s="171"/>
      <c r="DZ3943" s="171"/>
      <c r="EA3943" s="171"/>
      <c r="EB3943" s="171"/>
      <c r="EC3943" s="171"/>
      <c r="ED3943" s="171"/>
      <c r="EE3943" s="171"/>
      <c r="EF3943" s="171"/>
      <c r="EG3943" s="171"/>
      <c r="EH3943" s="171"/>
      <c r="EI3943" s="171"/>
      <c r="EJ3943" s="171"/>
      <c r="EK3943" s="171"/>
      <c r="EL3943" s="171"/>
      <c r="EM3943" s="171"/>
      <c r="EN3943" s="171"/>
    </row>
    <row r="3944" spans="43:144" ht="15" x14ac:dyDescent="0.25">
      <c r="AQ3944" s="171"/>
      <c r="AR3944"/>
      <c r="AS3944"/>
      <c r="AT3944"/>
      <c r="AU3944"/>
      <c r="AV3944"/>
      <c r="AW3944"/>
      <c r="AX3944"/>
      <c r="AY3944"/>
      <c r="AZ3944"/>
      <c r="BA3944"/>
      <c r="BB3944"/>
      <c r="BC3944"/>
      <c r="BD3944"/>
      <c r="BE3944" s="171"/>
      <c r="BF3944" s="171"/>
      <c r="BG3944" s="171"/>
      <c r="BH3944" s="171"/>
      <c r="BI3944" s="171"/>
      <c r="BJ3944" s="171"/>
      <c r="BK3944" s="171"/>
      <c r="BL3944" s="171"/>
      <c r="BM3944" s="171"/>
      <c r="BN3944" s="171"/>
      <c r="BO3944" s="171"/>
      <c r="BP3944" s="171"/>
      <c r="BQ3944" s="171"/>
      <c r="BR3944" s="171"/>
      <c r="BS3944" s="171"/>
      <c r="BT3944" s="171"/>
      <c r="BU3944" s="171"/>
      <c r="BV3944" s="171"/>
      <c r="BW3944" s="171"/>
      <c r="BX3944" s="171"/>
      <c r="BY3944" s="171"/>
      <c r="BZ3944" s="171"/>
      <c r="CA3944" s="171"/>
      <c r="CB3944" s="171"/>
      <c r="CC3944" s="171"/>
      <c r="CD3944" s="171"/>
      <c r="CE3944" s="171"/>
      <c r="CF3944" s="171"/>
      <c r="CG3944" s="171"/>
      <c r="CH3944" s="171"/>
      <c r="CI3944" s="171"/>
      <c r="CJ3944" s="171"/>
      <c r="CK3944" s="171"/>
      <c r="CL3944" s="171"/>
      <c r="CM3944" s="171"/>
      <c r="CN3944" s="171"/>
      <c r="CO3944" s="171"/>
      <c r="CP3944" s="171"/>
      <c r="CQ3944" s="171"/>
      <c r="CR3944" s="171"/>
      <c r="CS3944" s="171"/>
      <c r="CT3944" s="171"/>
      <c r="CU3944" s="171"/>
      <c r="CV3944" s="171"/>
      <c r="CW3944" s="171"/>
      <c r="CX3944" s="171"/>
      <c r="CY3944" s="171"/>
      <c r="CZ3944" s="171"/>
      <c r="DA3944" s="171"/>
      <c r="DB3944" s="171"/>
      <c r="DC3944" s="171"/>
      <c r="DD3944" s="171"/>
      <c r="DE3944" s="171"/>
      <c r="DF3944" s="171"/>
      <c r="DG3944" s="171"/>
      <c r="DH3944" s="171"/>
      <c r="DI3944" s="171"/>
      <c r="DJ3944" s="171"/>
      <c r="DK3944" s="171"/>
      <c r="DL3944" s="171"/>
      <c r="DM3944" s="171"/>
      <c r="DN3944" s="171"/>
      <c r="DO3944" s="171"/>
      <c r="DP3944" s="171"/>
      <c r="DQ3944" s="171"/>
      <c r="DR3944" s="171"/>
      <c r="DS3944" s="171"/>
      <c r="DT3944" s="171"/>
      <c r="DU3944" s="171"/>
      <c r="DV3944" s="171"/>
      <c r="DW3944" s="171"/>
      <c r="DX3944" s="171"/>
      <c r="DY3944" s="171"/>
      <c r="DZ3944" s="171"/>
      <c r="EA3944" s="171"/>
      <c r="EB3944" s="171"/>
      <c r="EC3944" s="171"/>
      <c r="ED3944" s="171"/>
      <c r="EE3944" s="171"/>
      <c r="EF3944" s="171"/>
      <c r="EG3944" s="171"/>
      <c r="EH3944" s="171"/>
      <c r="EI3944" s="171"/>
      <c r="EJ3944" s="171"/>
      <c r="EK3944" s="171"/>
      <c r="EL3944" s="171"/>
      <c r="EM3944" s="171"/>
      <c r="EN3944" s="171"/>
    </row>
    <row r="3945" spans="43:144" ht="15" x14ac:dyDescent="0.25">
      <c r="AQ3945" s="171"/>
      <c r="AR3945"/>
      <c r="AS3945"/>
      <c r="AT3945"/>
      <c r="AU3945"/>
      <c r="AV3945"/>
      <c r="AW3945"/>
      <c r="AX3945"/>
      <c r="AY3945"/>
      <c r="AZ3945"/>
      <c r="BA3945"/>
      <c r="BB3945"/>
      <c r="BC3945"/>
      <c r="BD3945"/>
      <c r="BE3945" s="171"/>
      <c r="BF3945" s="171"/>
      <c r="BG3945" s="171"/>
      <c r="BH3945" s="171"/>
      <c r="BI3945" s="171"/>
      <c r="BJ3945" s="171"/>
      <c r="BK3945" s="171"/>
      <c r="BL3945" s="171"/>
      <c r="BM3945" s="171"/>
      <c r="BN3945" s="171"/>
      <c r="BO3945" s="171"/>
      <c r="BP3945" s="171"/>
      <c r="BQ3945" s="171"/>
      <c r="BR3945" s="171"/>
      <c r="BS3945" s="171"/>
      <c r="BT3945" s="171"/>
      <c r="BU3945" s="171"/>
      <c r="BV3945" s="171"/>
      <c r="BW3945" s="171"/>
      <c r="BX3945" s="171"/>
      <c r="BY3945" s="171"/>
      <c r="BZ3945" s="171"/>
      <c r="CA3945" s="171"/>
      <c r="CB3945" s="171"/>
      <c r="CC3945" s="171"/>
      <c r="CD3945" s="171"/>
      <c r="CE3945" s="171"/>
      <c r="CF3945" s="171"/>
      <c r="CG3945" s="171"/>
      <c r="CH3945" s="171"/>
      <c r="CI3945" s="171"/>
      <c r="CJ3945" s="171"/>
      <c r="CK3945" s="171"/>
      <c r="CL3945" s="171"/>
      <c r="CM3945" s="171"/>
      <c r="CN3945" s="171"/>
      <c r="CO3945" s="171"/>
      <c r="CP3945" s="171"/>
      <c r="CQ3945" s="171"/>
      <c r="CR3945" s="171"/>
      <c r="CS3945" s="171"/>
      <c r="CT3945" s="171"/>
      <c r="CU3945" s="171"/>
      <c r="CV3945" s="171"/>
      <c r="CW3945" s="171"/>
      <c r="CX3945" s="171"/>
      <c r="CY3945" s="171"/>
      <c r="CZ3945" s="171"/>
      <c r="DA3945" s="171"/>
      <c r="DB3945" s="171"/>
      <c r="DC3945" s="171"/>
      <c r="DD3945" s="171"/>
      <c r="DE3945" s="171"/>
      <c r="DF3945" s="171"/>
      <c r="DG3945" s="171"/>
      <c r="DH3945" s="171"/>
      <c r="DI3945" s="171"/>
      <c r="DJ3945" s="171"/>
      <c r="DK3945" s="171"/>
      <c r="DL3945" s="171"/>
      <c r="DM3945" s="171"/>
      <c r="DN3945" s="171"/>
      <c r="DO3945" s="171"/>
      <c r="DP3945" s="171"/>
      <c r="DQ3945" s="171"/>
      <c r="DR3945" s="171"/>
      <c r="DS3945" s="171"/>
      <c r="DT3945" s="171"/>
      <c r="DU3945" s="171"/>
      <c r="DV3945" s="171"/>
      <c r="DW3945" s="171"/>
      <c r="DX3945" s="171"/>
      <c r="DY3945" s="171"/>
      <c r="DZ3945" s="171"/>
      <c r="EA3945" s="171"/>
      <c r="EB3945" s="171"/>
      <c r="EC3945" s="171"/>
      <c r="ED3945" s="171"/>
      <c r="EE3945" s="171"/>
      <c r="EF3945" s="171"/>
      <c r="EG3945" s="171"/>
      <c r="EH3945" s="171"/>
      <c r="EI3945" s="171"/>
      <c r="EJ3945" s="171"/>
      <c r="EK3945" s="171"/>
      <c r="EL3945" s="171"/>
      <c r="EM3945" s="171"/>
      <c r="EN3945" s="171"/>
    </row>
    <row r="3946" spans="43:144" ht="15" x14ac:dyDescent="0.25">
      <c r="AQ3946" s="171"/>
      <c r="AR3946"/>
      <c r="AS3946"/>
      <c r="AT3946"/>
      <c r="AU3946"/>
      <c r="AV3946"/>
      <c r="AW3946"/>
      <c r="AX3946"/>
      <c r="AY3946"/>
      <c r="AZ3946"/>
      <c r="BA3946"/>
      <c r="BB3946"/>
      <c r="BC3946"/>
      <c r="BD3946"/>
      <c r="BE3946" s="171"/>
      <c r="BF3946" s="171"/>
      <c r="BG3946" s="171"/>
      <c r="BH3946" s="171"/>
      <c r="BI3946" s="171"/>
      <c r="BJ3946" s="171"/>
      <c r="BK3946" s="171"/>
      <c r="BL3946" s="171"/>
      <c r="BM3946" s="171"/>
      <c r="BN3946" s="171"/>
      <c r="BO3946" s="171"/>
      <c r="BP3946" s="171"/>
      <c r="BQ3946" s="171"/>
      <c r="BR3946" s="171"/>
      <c r="BS3946" s="171"/>
      <c r="BT3946" s="171"/>
      <c r="BU3946" s="171"/>
      <c r="BV3946" s="171"/>
      <c r="BW3946" s="171"/>
      <c r="BX3946" s="171"/>
      <c r="BY3946" s="171"/>
      <c r="BZ3946" s="171"/>
      <c r="CA3946" s="171"/>
      <c r="CB3946" s="171"/>
      <c r="CC3946" s="171"/>
      <c r="CD3946" s="171"/>
      <c r="CE3946" s="171"/>
      <c r="CF3946" s="171"/>
      <c r="CG3946" s="171"/>
      <c r="CH3946" s="171"/>
      <c r="CI3946" s="171"/>
      <c r="CJ3946" s="171"/>
      <c r="CK3946" s="171"/>
      <c r="CL3946" s="171"/>
      <c r="CM3946" s="171"/>
      <c r="CN3946" s="171"/>
      <c r="CO3946" s="171"/>
      <c r="CP3946" s="171"/>
      <c r="CQ3946" s="171"/>
      <c r="CR3946" s="171"/>
      <c r="CS3946" s="171"/>
      <c r="CT3946" s="171"/>
      <c r="CU3946" s="171"/>
      <c r="CV3946" s="171"/>
      <c r="CW3946" s="171"/>
      <c r="CX3946" s="171"/>
      <c r="CY3946" s="171"/>
      <c r="CZ3946" s="171"/>
      <c r="DA3946" s="171"/>
      <c r="DB3946" s="171"/>
      <c r="DC3946" s="171"/>
      <c r="DD3946" s="171"/>
      <c r="DE3946" s="171"/>
      <c r="DF3946" s="171"/>
      <c r="DG3946" s="171"/>
      <c r="DH3946" s="171"/>
      <c r="DI3946" s="171"/>
      <c r="DJ3946" s="171"/>
      <c r="DK3946" s="171"/>
      <c r="DL3946" s="171"/>
      <c r="DM3946" s="171"/>
      <c r="DN3946" s="171"/>
      <c r="DO3946" s="171"/>
      <c r="DP3946" s="171"/>
      <c r="DQ3946" s="171"/>
      <c r="DR3946" s="171"/>
      <c r="DS3946" s="171"/>
      <c r="DT3946" s="171"/>
      <c r="DU3946" s="171"/>
      <c r="DV3946" s="171"/>
      <c r="DW3946" s="171"/>
      <c r="DX3946" s="171"/>
      <c r="DY3946" s="171"/>
      <c r="DZ3946" s="171"/>
      <c r="EA3946" s="171"/>
      <c r="EB3946" s="171"/>
      <c r="EC3946" s="171"/>
      <c r="ED3946" s="171"/>
      <c r="EE3946" s="171"/>
      <c r="EF3946" s="171"/>
      <c r="EG3946" s="171"/>
      <c r="EH3946" s="171"/>
      <c r="EI3946" s="171"/>
      <c r="EJ3946" s="171"/>
      <c r="EK3946" s="171"/>
      <c r="EL3946" s="171"/>
      <c r="EM3946" s="171"/>
      <c r="EN3946" s="171"/>
    </row>
    <row r="3947" spans="43:144" ht="15" x14ac:dyDescent="0.25">
      <c r="AQ3947" s="171"/>
      <c r="AR3947"/>
      <c r="AS3947"/>
      <c r="AT3947"/>
      <c r="AU3947"/>
      <c r="AV3947"/>
      <c r="AW3947"/>
      <c r="AX3947"/>
      <c r="AY3947"/>
      <c r="AZ3947"/>
      <c r="BA3947"/>
      <c r="BB3947"/>
      <c r="BC3947"/>
      <c r="BD3947"/>
      <c r="BE3947" s="171"/>
      <c r="BF3947" s="171"/>
      <c r="BG3947" s="171"/>
      <c r="BH3947" s="171"/>
      <c r="BI3947" s="171"/>
      <c r="BJ3947" s="171"/>
      <c r="BK3947" s="171"/>
      <c r="BL3947" s="171"/>
      <c r="BM3947" s="171"/>
      <c r="BN3947" s="171"/>
      <c r="BO3947" s="171"/>
      <c r="BP3947" s="171"/>
      <c r="BQ3947" s="171"/>
      <c r="BR3947" s="171"/>
      <c r="BS3947" s="171"/>
      <c r="BT3947" s="171"/>
      <c r="BU3947" s="171"/>
      <c r="BV3947" s="171"/>
      <c r="BW3947" s="171"/>
      <c r="BX3947" s="171"/>
      <c r="BY3947" s="171"/>
      <c r="BZ3947" s="171"/>
      <c r="CA3947" s="171"/>
      <c r="CB3947" s="171"/>
      <c r="CC3947" s="171"/>
      <c r="CD3947" s="171"/>
      <c r="CE3947" s="171"/>
      <c r="CF3947" s="171"/>
      <c r="CG3947" s="171"/>
      <c r="CH3947" s="171"/>
      <c r="CI3947" s="171"/>
      <c r="CJ3947" s="171"/>
      <c r="CK3947" s="171"/>
      <c r="CL3947" s="171"/>
      <c r="CM3947" s="171"/>
      <c r="CN3947" s="171"/>
      <c r="CO3947" s="171"/>
      <c r="CP3947" s="171"/>
      <c r="CQ3947" s="171"/>
      <c r="CR3947" s="171"/>
      <c r="CS3947" s="171"/>
      <c r="CT3947" s="171"/>
      <c r="CU3947" s="171"/>
      <c r="CV3947" s="171"/>
      <c r="CW3947" s="171"/>
      <c r="CX3947" s="171"/>
      <c r="CY3947" s="171"/>
      <c r="CZ3947" s="171"/>
      <c r="DA3947" s="171"/>
      <c r="DB3947" s="171"/>
      <c r="DC3947" s="171"/>
      <c r="DD3947" s="171"/>
      <c r="DE3947" s="171"/>
      <c r="DF3947" s="171"/>
      <c r="DG3947" s="171"/>
      <c r="DH3947" s="171"/>
      <c r="DI3947" s="171"/>
      <c r="DJ3947" s="171"/>
      <c r="DK3947" s="171"/>
      <c r="DL3947" s="171"/>
      <c r="DM3947" s="171"/>
      <c r="DN3947" s="171"/>
      <c r="DO3947" s="171"/>
      <c r="DP3947" s="171"/>
      <c r="DQ3947" s="171"/>
      <c r="DR3947" s="171"/>
      <c r="DS3947" s="171"/>
      <c r="DT3947" s="171"/>
      <c r="DU3947" s="171"/>
      <c r="DV3947" s="171"/>
      <c r="DW3947" s="171"/>
      <c r="DX3947" s="171"/>
      <c r="DY3947" s="171"/>
      <c r="DZ3947" s="171"/>
      <c r="EA3947" s="171"/>
      <c r="EB3947" s="171"/>
      <c r="EC3947" s="171"/>
      <c r="ED3947" s="171"/>
      <c r="EE3947" s="171"/>
      <c r="EF3947" s="171"/>
      <c r="EG3947" s="171"/>
      <c r="EH3947" s="171"/>
      <c r="EI3947" s="171"/>
      <c r="EJ3947" s="171"/>
      <c r="EK3947" s="171"/>
      <c r="EL3947" s="171"/>
      <c r="EM3947" s="171"/>
      <c r="EN3947" s="171"/>
    </row>
    <row r="3948" spans="43:144" ht="15" x14ac:dyDescent="0.25">
      <c r="AQ3948" s="171"/>
      <c r="AR3948"/>
      <c r="AS3948"/>
      <c r="AT3948"/>
      <c r="AU3948"/>
      <c r="AV3948"/>
      <c r="AW3948"/>
      <c r="AX3948"/>
      <c r="AY3948"/>
      <c r="AZ3948"/>
      <c r="BA3948"/>
      <c r="BB3948"/>
      <c r="BC3948"/>
      <c r="BD3948"/>
      <c r="BE3948" s="171"/>
      <c r="BF3948" s="171"/>
      <c r="BG3948" s="171"/>
      <c r="BH3948" s="171"/>
      <c r="BI3948" s="171"/>
      <c r="BJ3948" s="171"/>
      <c r="BK3948" s="171"/>
      <c r="BL3948" s="171"/>
      <c r="BM3948" s="171"/>
      <c r="BN3948" s="171"/>
      <c r="BO3948" s="171"/>
      <c r="BP3948" s="171"/>
      <c r="BQ3948" s="171"/>
      <c r="BR3948" s="171"/>
      <c r="BS3948" s="171"/>
      <c r="BT3948" s="171"/>
      <c r="BU3948" s="171"/>
      <c r="BV3948" s="171"/>
      <c r="BW3948" s="171"/>
      <c r="BX3948" s="171"/>
      <c r="BY3948" s="171"/>
      <c r="BZ3948" s="171"/>
      <c r="CA3948" s="171"/>
      <c r="CB3948" s="171"/>
      <c r="CC3948" s="171"/>
      <c r="CD3948" s="171"/>
      <c r="CE3948" s="171"/>
      <c r="CF3948" s="171"/>
      <c r="CG3948" s="171"/>
      <c r="CH3948" s="171"/>
      <c r="CI3948" s="171"/>
      <c r="CJ3948" s="171"/>
      <c r="CK3948" s="171"/>
      <c r="CL3948" s="171"/>
      <c r="CM3948" s="171"/>
      <c r="CN3948" s="171"/>
      <c r="CO3948" s="171"/>
      <c r="CP3948" s="171"/>
      <c r="CQ3948" s="171"/>
      <c r="CR3948" s="171"/>
      <c r="CS3948" s="171"/>
      <c r="CT3948" s="171"/>
      <c r="CU3948" s="171"/>
      <c r="CV3948" s="171"/>
      <c r="CW3948" s="171"/>
      <c r="CX3948" s="171"/>
      <c r="CY3948" s="171"/>
      <c r="CZ3948" s="171"/>
      <c r="DA3948" s="171"/>
      <c r="DB3948" s="171"/>
      <c r="DC3948" s="171"/>
      <c r="DD3948" s="171"/>
      <c r="DE3948" s="171"/>
      <c r="DF3948" s="171"/>
      <c r="DG3948" s="171"/>
      <c r="DH3948" s="171"/>
      <c r="DI3948" s="171"/>
      <c r="DJ3948" s="171"/>
      <c r="DK3948" s="171"/>
      <c r="DL3948" s="171"/>
      <c r="DM3948" s="171"/>
      <c r="DN3948" s="171"/>
      <c r="DO3948" s="171"/>
      <c r="DP3948" s="171"/>
      <c r="DQ3948" s="171"/>
      <c r="DR3948" s="171"/>
      <c r="DS3948" s="171"/>
      <c r="DT3948" s="171"/>
      <c r="DU3948" s="171"/>
      <c r="DV3948" s="171"/>
      <c r="DW3948" s="171"/>
      <c r="DX3948" s="171"/>
      <c r="DY3948" s="171"/>
      <c r="DZ3948" s="171"/>
      <c r="EA3948" s="171"/>
      <c r="EB3948" s="171"/>
      <c r="EC3948" s="171"/>
      <c r="ED3948" s="171"/>
      <c r="EE3948" s="171"/>
      <c r="EF3948" s="171"/>
      <c r="EG3948" s="171"/>
      <c r="EH3948" s="171"/>
      <c r="EI3948" s="171"/>
      <c r="EJ3948" s="171"/>
      <c r="EK3948" s="171"/>
      <c r="EL3948" s="171"/>
      <c r="EM3948" s="171"/>
      <c r="EN3948" s="171"/>
    </row>
    <row r="3949" spans="43:144" ht="15" x14ac:dyDescent="0.25">
      <c r="AQ3949" s="171"/>
      <c r="AR3949"/>
      <c r="AS3949"/>
      <c r="AT3949"/>
      <c r="AU3949"/>
      <c r="AV3949"/>
      <c r="AW3949"/>
      <c r="AX3949"/>
      <c r="AY3949"/>
      <c r="AZ3949"/>
      <c r="BA3949"/>
      <c r="BB3949"/>
      <c r="BC3949"/>
      <c r="BD3949"/>
      <c r="BE3949" s="171"/>
      <c r="BF3949" s="171"/>
      <c r="BG3949" s="171"/>
      <c r="BH3949" s="171"/>
      <c r="BI3949" s="171"/>
      <c r="BJ3949" s="171"/>
      <c r="BK3949" s="171"/>
      <c r="BL3949" s="171"/>
      <c r="BM3949" s="171"/>
      <c r="BN3949" s="171"/>
      <c r="BO3949" s="171"/>
      <c r="BP3949" s="171"/>
      <c r="BQ3949" s="171"/>
      <c r="BR3949" s="171"/>
      <c r="BS3949" s="171"/>
      <c r="BT3949" s="171"/>
      <c r="BU3949" s="171"/>
      <c r="BV3949" s="171"/>
      <c r="BW3949" s="171"/>
      <c r="BX3949" s="171"/>
      <c r="BY3949" s="171"/>
      <c r="BZ3949" s="171"/>
      <c r="CA3949" s="171"/>
      <c r="CB3949" s="171"/>
      <c r="CC3949" s="171"/>
      <c r="CD3949" s="171"/>
      <c r="CE3949" s="171"/>
      <c r="CF3949" s="171"/>
      <c r="CG3949" s="171"/>
      <c r="CH3949" s="171"/>
      <c r="CI3949" s="171"/>
      <c r="CJ3949" s="171"/>
      <c r="CK3949" s="171"/>
      <c r="CL3949" s="171"/>
      <c r="CM3949" s="171"/>
      <c r="CN3949" s="171"/>
      <c r="CO3949" s="171"/>
      <c r="CP3949" s="171"/>
      <c r="CQ3949" s="171"/>
      <c r="CR3949" s="171"/>
      <c r="CS3949" s="171"/>
      <c r="CT3949" s="171"/>
      <c r="CU3949" s="171"/>
      <c r="CV3949" s="171"/>
      <c r="CW3949" s="171"/>
      <c r="CX3949" s="171"/>
      <c r="CY3949" s="171"/>
      <c r="CZ3949" s="171"/>
      <c r="DA3949" s="171"/>
      <c r="DB3949" s="171"/>
      <c r="DC3949" s="171"/>
      <c r="DD3949" s="171"/>
      <c r="DE3949" s="171"/>
      <c r="DF3949" s="171"/>
      <c r="DG3949" s="171"/>
      <c r="DH3949" s="171"/>
      <c r="DI3949" s="171"/>
      <c r="DJ3949" s="171"/>
      <c r="DK3949" s="171"/>
      <c r="DL3949" s="171"/>
      <c r="DM3949" s="171"/>
      <c r="DN3949" s="171"/>
      <c r="DO3949" s="171"/>
      <c r="DP3949" s="171"/>
      <c r="DQ3949" s="171"/>
      <c r="DR3949" s="171"/>
      <c r="DS3949" s="171"/>
      <c r="DT3949" s="171"/>
      <c r="DU3949" s="171"/>
      <c r="DV3949" s="171"/>
      <c r="DW3949" s="171"/>
      <c r="DX3949" s="171"/>
      <c r="DY3949" s="171"/>
      <c r="DZ3949" s="171"/>
      <c r="EA3949" s="171"/>
      <c r="EB3949" s="171"/>
      <c r="EC3949" s="171"/>
      <c r="ED3949" s="171"/>
      <c r="EE3949" s="171"/>
      <c r="EF3949" s="171"/>
      <c r="EG3949" s="171"/>
      <c r="EH3949" s="171"/>
      <c r="EI3949" s="171"/>
      <c r="EJ3949" s="171"/>
      <c r="EK3949" s="171"/>
      <c r="EL3949" s="171"/>
      <c r="EM3949" s="171"/>
      <c r="EN3949" s="171"/>
    </row>
    <row r="3950" spans="43:144" ht="15" x14ac:dyDescent="0.25">
      <c r="AQ3950" s="171"/>
      <c r="AR3950"/>
      <c r="AS3950"/>
      <c r="AT3950"/>
      <c r="AU3950"/>
      <c r="AV3950"/>
      <c r="AW3950"/>
      <c r="AX3950"/>
      <c r="AY3950"/>
      <c r="AZ3950"/>
      <c r="BA3950"/>
      <c r="BB3950"/>
      <c r="BC3950"/>
      <c r="BD3950"/>
      <c r="BE3950" s="171"/>
      <c r="BF3950" s="171"/>
      <c r="BG3950" s="171"/>
      <c r="BH3950" s="171"/>
      <c r="BI3950" s="171"/>
      <c r="BJ3950" s="171"/>
      <c r="BK3950" s="171"/>
      <c r="BL3950" s="171"/>
      <c r="BM3950" s="171"/>
      <c r="BN3950" s="171"/>
      <c r="BO3950" s="171"/>
      <c r="BP3950" s="171"/>
      <c r="BQ3950" s="171"/>
      <c r="BR3950" s="171"/>
      <c r="BS3950" s="171"/>
      <c r="BT3950" s="171"/>
      <c r="BU3950" s="171"/>
      <c r="BV3950" s="171"/>
      <c r="BW3950" s="171"/>
      <c r="BX3950" s="171"/>
      <c r="BY3950" s="171"/>
      <c r="BZ3950" s="171"/>
      <c r="CA3950" s="171"/>
      <c r="CB3950" s="171"/>
      <c r="CC3950" s="171"/>
      <c r="CD3950" s="171"/>
      <c r="CE3950" s="171"/>
      <c r="CF3950" s="171"/>
      <c r="CG3950" s="171"/>
      <c r="CH3950" s="171"/>
      <c r="CI3950" s="171"/>
      <c r="CJ3950" s="171"/>
      <c r="CK3950" s="171"/>
      <c r="CL3950" s="171"/>
      <c r="CM3950" s="171"/>
      <c r="CN3950" s="171"/>
      <c r="CO3950" s="171"/>
      <c r="CP3950" s="171"/>
      <c r="CQ3950" s="171"/>
      <c r="CR3950" s="171"/>
      <c r="CS3950" s="171"/>
      <c r="CT3950" s="171"/>
      <c r="CU3950" s="171"/>
      <c r="CV3950" s="171"/>
      <c r="CW3950" s="171"/>
      <c r="CX3950" s="171"/>
      <c r="CY3950" s="171"/>
      <c r="CZ3950" s="171"/>
      <c r="DA3950" s="171"/>
      <c r="DB3950" s="171"/>
      <c r="DC3950" s="171"/>
      <c r="DD3950" s="171"/>
      <c r="DE3950" s="171"/>
      <c r="DF3950" s="171"/>
      <c r="DG3950" s="171"/>
      <c r="DH3950" s="171"/>
      <c r="DI3950" s="171"/>
      <c r="DJ3950" s="171"/>
      <c r="DK3950" s="171"/>
      <c r="DL3950" s="171"/>
      <c r="DM3950" s="171"/>
      <c r="DN3950" s="171"/>
      <c r="DO3950" s="171"/>
      <c r="DP3950" s="171"/>
      <c r="DQ3950" s="171"/>
      <c r="DR3950" s="171"/>
      <c r="DS3950" s="171"/>
      <c r="DT3950" s="171"/>
      <c r="DU3950" s="171"/>
      <c r="DV3950" s="171"/>
      <c r="DW3950" s="171"/>
      <c r="DX3950" s="171"/>
      <c r="DY3950" s="171"/>
      <c r="DZ3950" s="171"/>
      <c r="EA3950" s="171"/>
      <c r="EB3950" s="171"/>
      <c r="EC3950" s="171"/>
      <c r="ED3950" s="171"/>
      <c r="EE3950" s="171"/>
      <c r="EF3950" s="171"/>
      <c r="EG3950" s="171"/>
      <c r="EH3950" s="171"/>
      <c r="EI3950" s="171"/>
      <c r="EJ3950" s="171"/>
      <c r="EK3950" s="171"/>
      <c r="EL3950" s="171"/>
      <c r="EM3950" s="171"/>
      <c r="EN3950" s="171"/>
    </row>
    <row r="3951" spans="43:144" ht="15" x14ac:dyDescent="0.25">
      <c r="AQ3951" s="171"/>
      <c r="AR3951"/>
      <c r="AS3951"/>
      <c r="AT3951"/>
      <c r="AU3951"/>
      <c r="AV3951"/>
      <c r="AW3951"/>
      <c r="AX3951"/>
      <c r="AY3951"/>
      <c r="AZ3951"/>
      <c r="BA3951"/>
      <c r="BB3951"/>
      <c r="BC3951"/>
      <c r="BD3951"/>
      <c r="BE3951" s="171"/>
      <c r="BF3951" s="171"/>
      <c r="BG3951" s="171"/>
      <c r="BH3951" s="171"/>
      <c r="BI3951" s="171"/>
      <c r="BJ3951" s="171"/>
      <c r="BK3951" s="171"/>
      <c r="BL3951" s="171"/>
      <c r="BM3951" s="171"/>
      <c r="BN3951" s="171"/>
      <c r="BO3951" s="171"/>
      <c r="BP3951" s="171"/>
      <c r="BQ3951" s="171"/>
      <c r="BR3951" s="171"/>
      <c r="BS3951" s="171"/>
      <c r="BT3951" s="171"/>
      <c r="BU3951" s="171"/>
      <c r="BV3951" s="171"/>
      <c r="BW3951" s="171"/>
      <c r="BX3951" s="171"/>
      <c r="BY3951" s="171"/>
      <c r="BZ3951" s="171"/>
      <c r="CA3951" s="171"/>
      <c r="CB3951" s="171"/>
      <c r="CC3951" s="171"/>
      <c r="CD3951" s="171"/>
      <c r="CE3951" s="171"/>
      <c r="CF3951" s="171"/>
      <c r="CG3951" s="171"/>
      <c r="CH3951" s="171"/>
      <c r="CI3951" s="171"/>
      <c r="CJ3951" s="171"/>
      <c r="CK3951" s="171"/>
      <c r="CL3951" s="171"/>
      <c r="CM3951" s="171"/>
      <c r="CN3951" s="171"/>
      <c r="CO3951" s="171"/>
      <c r="CP3951" s="171"/>
      <c r="CQ3951" s="171"/>
      <c r="CR3951" s="171"/>
      <c r="CS3951" s="171"/>
      <c r="CT3951" s="171"/>
      <c r="CU3951" s="171"/>
      <c r="CV3951" s="171"/>
      <c r="CW3951" s="171"/>
      <c r="CX3951" s="171"/>
      <c r="CY3951" s="171"/>
      <c r="CZ3951" s="171"/>
      <c r="DA3951" s="171"/>
      <c r="DB3951" s="171"/>
      <c r="DC3951" s="171"/>
      <c r="DD3951" s="171"/>
      <c r="DE3951" s="171"/>
      <c r="DF3951" s="171"/>
      <c r="DG3951" s="171"/>
      <c r="DH3951" s="171"/>
      <c r="DI3951" s="171"/>
      <c r="DJ3951" s="171"/>
      <c r="DK3951" s="171"/>
      <c r="DL3951" s="171"/>
      <c r="DM3951" s="171"/>
      <c r="DN3951" s="171"/>
      <c r="DO3951" s="171"/>
      <c r="DP3951" s="171"/>
      <c r="DQ3951" s="171"/>
      <c r="DR3951" s="171"/>
      <c r="DS3951" s="171"/>
      <c r="DT3951" s="171"/>
      <c r="DU3951" s="171"/>
      <c r="DV3951" s="171"/>
      <c r="DW3951" s="171"/>
      <c r="DX3951" s="171"/>
      <c r="DY3951" s="171"/>
      <c r="DZ3951" s="171"/>
      <c r="EA3951" s="171"/>
      <c r="EB3951" s="171"/>
      <c r="EC3951" s="171"/>
      <c r="ED3951" s="171"/>
      <c r="EE3951" s="171"/>
      <c r="EF3951" s="171"/>
      <c r="EG3951" s="171"/>
      <c r="EH3951" s="171"/>
      <c r="EI3951" s="171"/>
      <c r="EJ3951" s="171"/>
      <c r="EK3951" s="171"/>
      <c r="EL3951" s="171"/>
      <c r="EM3951" s="171"/>
      <c r="EN3951" s="171"/>
    </row>
    <row r="3952" spans="43:144" ht="15" x14ac:dyDescent="0.25">
      <c r="AQ3952" s="171"/>
      <c r="AR3952"/>
      <c r="AS3952"/>
      <c r="AT3952"/>
      <c r="AU3952"/>
      <c r="AV3952"/>
      <c r="AW3952"/>
      <c r="AX3952"/>
      <c r="AY3952"/>
      <c r="AZ3952"/>
      <c r="BA3952"/>
      <c r="BB3952"/>
      <c r="BC3952"/>
      <c r="BD3952"/>
      <c r="BE3952" s="171"/>
      <c r="BF3952" s="171"/>
      <c r="BG3952" s="171"/>
      <c r="BH3952" s="171"/>
      <c r="BI3952" s="171"/>
      <c r="BJ3952" s="171"/>
      <c r="BK3952" s="171"/>
      <c r="BL3952" s="171"/>
      <c r="BM3952" s="171"/>
      <c r="BN3952" s="171"/>
      <c r="BO3952" s="171"/>
      <c r="BP3952" s="171"/>
      <c r="BQ3952" s="171"/>
      <c r="BR3952" s="171"/>
      <c r="BS3952" s="171"/>
      <c r="BT3952" s="171"/>
      <c r="BU3952" s="171"/>
      <c r="BV3952" s="171"/>
      <c r="BW3952" s="171"/>
      <c r="BX3952" s="171"/>
      <c r="BY3952" s="171"/>
      <c r="BZ3952" s="171"/>
      <c r="CA3952" s="171"/>
      <c r="CB3952" s="171"/>
      <c r="CC3952" s="171"/>
      <c r="CD3952" s="171"/>
      <c r="CE3952" s="171"/>
      <c r="CF3952" s="171"/>
      <c r="CG3952" s="171"/>
      <c r="CH3952" s="171"/>
      <c r="CI3952" s="171"/>
      <c r="CJ3952" s="171"/>
      <c r="CK3952" s="171"/>
      <c r="CL3952" s="171"/>
      <c r="CM3952" s="171"/>
      <c r="CN3952" s="171"/>
      <c r="CO3952" s="171"/>
      <c r="CP3952" s="171"/>
      <c r="CQ3952" s="171"/>
      <c r="CR3952" s="171"/>
      <c r="CS3952" s="171"/>
      <c r="CT3952" s="171"/>
      <c r="CU3952" s="171"/>
      <c r="CV3952" s="171"/>
      <c r="CW3952" s="171"/>
      <c r="CX3952" s="171"/>
      <c r="CY3952" s="171"/>
      <c r="CZ3952" s="171"/>
      <c r="DA3952" s="171"/>
      <c r="DB3952" s="171"/>
      <c r="DC3952" s="171"/>
      <c r="DD3952" s="171"/>
      <c r="DE3952" s="171"/>
      <c r="DF3952" s="171"/>
      <c r="DG3952" s="171"/>
      <c r="DH3952" s="171"/>
      <c r="DI3952" s="171"/>
      <c r="DJ3952" s="171"/>
      <c r="DK3952" s="171"/>
      <c r="DL3952" s="171"/>
      <c r="DM3952" s="171"/>
      <c r="DN3952" s="171"/>
      <c r="DO3952" s="171"/>
      <c r="DP3952" s="171"/>
      <c r="DQ3952" s="171"/>
      <c r="DR3952" s="171"/>
      <c r="DS3952" s="171"/>
      <c r="DT3952" s="171"/>
      <c r="DU3952" s="171"/>
      <c r="DV3952" s="171"/>
      <c r="DW3952" s="171"/>
      <c r="DX3952" s="171"/>
      <c r="DY3952" s="171"/>
      <c r="DZ3952" s="171"/>
      <c r="EA3952" s="171"/>
      <c r="EB3952" s="171"/>
      <c r="EC3952" s="171"/>
      <c r="ED3952" s="171"/>
      <c r="EE3952" s="171"/>
      <c r="EF3952" s="171"/>
      <c r="EG3952" s="171"/>
      <c r="EH3952" s="171"/>
      <c r="EI3952" s="171"/>
      <c r="EJ3952" s="171"/>
      <c r="EK3952" s="171"/>
      <c r="EL3952" s="171"/>
      <c r="EM3952" s="171"/>
      <c r="EN3952" s="171"/>
    </row>
    <row r="3953" spans="43:144" ht="15" x14ac:dyDescent="0.25">
      <c r="AQ3953" s="171"/>
      <c r="AR3953"/>
      <c r="AS3953"/>
      <c r="AT3953"/>
      <c r="AU3953"/>
      <c r="AV3953"/>
      <c r="AW3953"/>
      <c r="AX3953"/>
      <c r="AY3953"/>
      <c r="AZ3953"/>
      <c r="BA3953"/>
      <c r="BB3953"/>
      <c r="BC3953"/>
      <c r="BD3953"/>
      <c r="BE3953" s="171"/>
      <c r="BF3953" s="171"/>
      <c r="BG3953" s="171"/>
      <c r="BH3953" s="171"/>
      <c r="BI3953" s="171"/>
      <c r="BJ3953" s="171"/>
      <c r="BK3953" s="171"/>
      <c r="BL3953" s="171"/>
      <c r="BM3953" s="171"/>
      <c r="BN3953" s="171"/>
      <c r="BO3953" s="171"/>
      <c r="BP3953" s="171"/>
      <c r="BQ3953" s="171"/>
      <c r="BR3953" s="171"/>
      <c r="BS3953" s="171"/>
      <c r="BT3953" s="171"/>
      <c r="BU3953" s="171"/>
      <c r="BV3953" s="171"/>
      <c r="BW3953" s="171"/>
      <c r="BX3953" s="171"/>
      <c r="BY3953" s="171"/>
      <c r="BZ3953" s="171"/>
      <c r="CA3953" s="171"/>
      <c r="CB3953" s="171"/>
      <c r="CC3953" s="171"/>
      <c r="CD3953" s="171"/>
      <c r="CE3953" s="171"/>
      <c r="CF3953" s="171"/>
      <c r="CG3953" s="171"/>
      <c r="CH3953" s="171"/>
      <c r="CI3953" s="171"/>
      <c r="CJ3953" s="171"/>
      <c r="CK3953" s="171"/>
      <c r="CL3953" s="171"/>
      <c r="CM3953" s="171"/>
      <c r="CN3953" s="171"/>
      <c r="CO3953" s="171"/>
      <c r="CP3953" s="171"/>
      <c r="CQ3953" s="171"/>
      <c r="CR3953" s="171"/>
      <c r="CS3953" s="171"/>
      <c r="CT3953" s="171"/>
      <c r="CU3953" s="171"/>
      <c r="CV3953" s="171"/>
      <c r="CW3953" s="171"/>
      <c r="CX3953" s="171"/>
      <c r="CY3953" s="171"/>
      <c r="CZ3953" s="171"/>
      <c r="DA3953" s="171"/>
      <c r="DB3953" s="171"/>
      <c r="DC3953" s="171"/>
      <c r="DD3953" s="171"/>
      <c r="DE3953" s="171"/>
      <c r="DF3953" s="171"/>
      <c r="DG3953" s="171"/>
      <c r="DH3953" s="171"/>
      <c r="DI3953" s="171"/>
      <c r="DJ3953" s="171"/>
      <c r="DK3953" s="171"/>
      <c r="DL3953" s="171"/>
      <c r="DM3953" s="171"/>
      <c r="DN3953" s="171"/>
      <c r="DO3953" s="171"/>
      <c r="DP3953" s="171"/>
      <c r="DQ3953" s="171"/>
      <c r="DR3953" s="171"/>
      <c r="DS3953" s="171"/>
      <c r="DT3953" s="171"/>
      <c r="DU3953" s="171"/>
      <c r="DV3953" s="171"/>
      <c r="DW3953" s="171"/>
      <c r="DX3953" s="171"/>
      <c r="DY3953" s="171"/>
      <c r="DZ3953" s="171"/>
      <c r="EA3953" s="171"/>
      <c r="EB3953" s="171"/>
      <c r="EC3953" s="171"/>
      <c r="ED3953" s="171"/>
      <c r="EE3953" s="171"/>
      <c r="EF3953" s="171"/>
      <c r="EG3953" s="171"/>
      <c r="EH3953" s="171"/>
      <c r="EI3953" s="171"/>
      <c r="EJ3953" s="171"/>
      <c r="EK3953" s="171"/>
      <c r="EL3953" s="171"/>
      <c r="EM3953" s="171"/>
      <c r="EN3953" s="171"/>
    </row>
    <row r="3954" spans="43:144" ht="15" x14ac:dyDescent="0.25">
      <c r="AQ3954" s="171"/>
      <c r="AR3954"/>
      <c r="AS3954"/>
      <c r="AT3954"/>
      <c r="AU3954"/>
      <c r="AV3954"/>
      <c r="AW3954"/>
      <c r="AX3954"/>
      <c r="AY3954"/>
      <c r="AZ3954"/>
      <c r="BA3954"/>
      <c r="BB3954"/>
      <c r="BC3954"/>
      <c r="BD3954"/>
      <c r="BE3954" s="171"/>
      <c r="BF3954" s="171"/>
      <c r="BG3954" s="171"/>
      <c r="BH3954" s="171"/>
      <c r="BI3954" s="171"/>
      <c r="BJ3954" s="171"/>
      <c r="BK3954" s="171"/>
      <c r="BL3954" s="171"/>
      <c r="BM3954" s="171"/>
      <c r="BN3954" s="171"/>
      <c r="BO3954" s="171"/>
      <c r="BP3954" s="171"/>
      <c r="BQ3954" s="171"/>
      <c r="BR3954" s="171"/>
      <c r="BS3954" s="171"/>
      <c r="BT3954" s="171"/>
      <c r="BU3954" s="171"/>
      <c r="BV3954" s="171"/>
      <c r="BW3954" s="171"/>
      <c r="BX3954" s="171"/>
      <c r="BY3954" s="171"/>
      <c r="BZ3954" s="171"/>
      <c r="CA3954" s="171"/>
      <c r="CB3954" s="171"/>
      <c r="CC3954" s="171"/>
      <c r="CD3954" s="171"/>
      <c r="CE3954" s="171"/>
      <c r="CF3954" s="171"/>
      <c r="CG3954" s="171"/>
      <c r="CH3954" s="171"/>
      <c r="CI3954" s="171"/>
      <c r="CJ3954" s="171"/>
      <c r="CK3954" s="171"/>
      <c r="CL3954" s="171"/>
      <c r="CM3954" s="171"/>
      <c r="CN3954" s="171"/>
      <c r="CO3954" s="171"/>
      <c r="CP3954" s="171"/>
      <c r="CQ3954" s="171"/>
      <c r="CR3954" s="171"/>
      <c r="CS3954" s="171"/>
      <c r="CT3954" s="171"/>
      <c r="CU3954" s="171"/>
      <c r="CV3954" s="171"/>
      <c r="CW3954" s="171"/>
      <c r="CX3954" s="171"/>
      <c r="CY3954" s="171"/>
      <c r="CZ3954" s="171"/>
      <c r="DA3954" s="171"/>
      <c r="DB3954" s="171"/>
      <c r="DC3954" s="171"/>
      <c r="DD3954" s="171"/>
      <c r="DE3954" s="171"/>
      <c r="DF3954" s="171"/>
      <c r="DG3954" s="171"/>
      <c r="DH3954" s="171"/>
      <c r="DI3954" s="171"/>
      <c r="DJ3954" s="171"/>
      <c r="DK3954" s="171"/>
      <c r="DL3954" s="171"/>
      <c r="DM3954" s="171"/>
      <c r="DN3954" s="171"/>
      <c r="DO3954" s="171"/>
      <c r="DP3954" s="171"/>
      <c r="DQ3954" s="171"/>
      <c r="DR3954" s="171"/>
      <c r="DS3954" s="171"/>
      <c r="DT3954" s="171"/>
      <c r="DU3954" s="171"/>
      <c r="DV3954" s="171"/>
      <c r="DW3954" s="171"/>
      <c r="DX3954" s="171"/>
      <c r="DY3954" s="171"/>
      <c r="DZ3954" s="171"/>
      <c r="EA3954" s="171"/>
      <c r="EB3954" s="171"/>
      <c r="EC3954" s="171"/>
      <c r="ED3954" s="171"/>
      <c r="EE3954" s="171"/>
      <c r="EF3954" s="171"/>
      <c r="EG3954" s="171"/>
      <c r="EH3954" s="171"/>
      <c r="EI3954" s="171"/>
      <c r="EJ3954" s="171"/>
      <c r="EK3954" s="171"/>
      <c r="EL3954" s="171"/>
      <c r="EM3954" s="171"/>
      <c r="EN3954" s="171"/>
    </row>
    <row r="3955" spans="43:144" ht="15" x14ac:dyDescent="0.25">
      <c r="AQ3955" s="171"/>
      <c r="AR3955"/>
      <c r="AS3955"/>
      <c r="AT3955"/>
      <c r="AU3955"/>
      <c r="AV3955"/>
      <c r="AW3955"/>
      <c r="AX3955"/>
      <c r="AY3955"/>
      <c r="AZ3955"/>
      <c r="BA3955"/>
      <c r="BB3955"/>
      <c r="BC3955"/>
      <c r="BD3955"/>
      <c r="BE3955" s="171"/>
      <c r="BF3955" s="171"/>
      <c r="BG3955" s="171"/>
      <c r="BH3955" s="171"/>
      <c r="BI3955" s="171"/>
      <c r="BJ3955" s="171"/>
      <c r="BK3955" s="171"/>
      <c r="BL3955" s="171"/>
      <c r="BM3955" s="171"/>
      <c r="BN3955" s="171"/>
      <c r="BO3955" s="171"/>
      <c r="BP3955" s="171"/>
      <c r="BQ3955" s="171"/>
      <c r="BR3955" s="171"/>
      <c r="BS3955" s="171"/>
      <c r="BT3955" s="171"/>
      <c r="BU3955" s="171"/>
      <c r="BV3955" s="171"/>
      <c r="BW3955" s="171"/>
      <c r="BX3955" s="171"/>
      <c r="BY3955" s="171"/>
      <c r="BZ3955" s="171"/>
      <c r="CA3955" s="171"/>
      <c r="CB3955" s="171"/>
      <c r="CC3955" s="171"/>
      <c r="CD3955" s="171"/>
      <c r="CE3955" s="171"/>
      <c r="CF3955" s="171"/>
      <c r="CG3955" s="171"/>
      <c r="CH3955" s="171"/>
      <c r="CI3955" s="171"/>
      <c r="CJ3955" s="171"/>
      <c r="CK3955" s="171"/>
      <c r="CL3955" s="171"/>
      <c r="CM3955" s="171"/>
      <c r="CN3955" s="171"/>
      <c r="CO3955" s="171"/>
      <c r="CP3955" s="171"/>
      <c r="CQ3955" s="171"/>
      <c r="CR3955" s="171"/>
      <c r="CS3955" s="171"/>
      <c r="CT3955" s="171"/>
      <c r="CU3955" s="171"/>
      <c r="CV3955" s="171"/>
      <c r="CW3955" s="171"/>
      <c r="CX3955" s="171"/>
      <c r="CY3955" s="171"/>
      <c r="CZ3955" s="171"/>
      <c r="DA3955" s="171"/>
      <c r="DB3955" s="171"/>
      <c r="DC3955" s="171"/>
      <c r="DD3955" s="171"/>
      <c r="DE3955" s="171"/>
      <c r="DF3955" s="171"/>
      <c r="DG3955" s="171"/>
      <c r="DH3955" s="171"/>
      <c r="DI3955" s="171"/>
      <c r="DJ3955" s="171"/>
      <c r="DK3955" s="171"/>
      <c r="DL3955" s="171"/>
      <c r="DM3955" s="171"/>
      <c r="DN3955" s="171"/>
      <c r="DO3955" s="171"/>
      <c r="DP3955" s="171"/>
      <c r="DQ3955" s="171"/>
      <c r="DR3955" s="171"/>
      <c r="DS3955" s="171"/>
      <c r="DT3955" s="171"/>
      <c r="DU3955" s="171"/>
      <c r="DV3955" s="171"/>
      <c r="DW3955" s="171"/>
      <c r="DX3955" s="171"/>
      <c r="DY3955" s="171"/>
      <c r="DZ3955" s="171"/>
      <c r="EA3955" s="171"/>
      <c r="EB3955" s="171"/>
      <c r="EC3955" s="171"/>
      <c r="ED3955" s="171"/>
      <c r="EE3955" s="171"/>
      <c r="EF3955" s="171"/>
      <c r="EG3955" s="171"/>
      <c r="EH3955" s="171"/>
      <c r="EI3955" s="171"/>
      <c r="EJ3955" s="171"/>
      <c r="EK3955" s="171"/>
      <c r="EL3955" s="171"/>
      <c r="EM3955" s="171"/>
      <c r="EN3955" s="171"/>
    </row>
    <row r="3956" spans="43:144" ht="15" x14ac:dyDescent="0.25">
      <c r="AQ3956" s="171"/>
      <c r="AR3956"/>
      <c r="AS3956"/>
      <c r="AT3956"/>
      <c r="AU3956"/>
      <c r="AV3956"/>
      <c r="AW3956"/>
      <c r="AX3956"/>
      <c r="AY3956"/>
      <c r="AZ3956"/>
      <c r="BA3956"/>
      <c r="BB3956"/>
      <c r="BC3956"/>
      <c r="BD3956"/>
      <c r="BE3956" s="171"/>
      <c r="BF3956" s="171"/>
      <c r="BG3956" s="171"/>
      <c r="BH3956" s="171"/>
      <c r="BI3956" s="171"/>
      <c r="BJ3956" s="171"/>
      <c r="BK3956" s="171"/>
      <c r="BL3956" s="171"/>
      <c r="BM3956" s="171"/>
      <c r="BN3956" s="171"/>
      <c r="BO3956" s="171"/>
      <c r="BP3956" s="171"/>
      <c r="BQ3956" s="171"/>
      <c r="BR3956" s="171"/>
      <c r="BS3956" s="171"/>
      <c r="BT3956" s="171"/>
      <c r="BU3956" s="171"/>
      <c r="BV3956" s="171"/>
      <c r="BW3956" s="171"/>
      <c r="BX3956" s="171"/>
      <c r="BY3956" s="171"/>
      <c r="BZ3956" s="171"/>
      <c r="CA3956" s="171"/>
      <c r="CB3956" s="171"/>
      <c r="CC3956" s="171"/>
      <c r="CD3956" s="171"/>
      <c r="CE3956" s="171"/>
      <c r="CF3956" s="171"/>
      <c r="CG3956" s="171"/>
      <c r="CH3956" s="171"/>
      <c r="CI3956" s="171"/>
      <c r="CJ3956" s="171"/>
      <c r="CK3956" s="171"/>
      <c r="CL3956" s="171"/>
      <c r="CM3956" s="171"/>
      <c r="CN3956" s="171"/>
      <c r="CO3956" s="171"/>
      <c r="CP3956" s="171"/>
      <c r="CQ3956" s="171"/>
      <c r="CR3956" s="171"/>
      <c r="CS3956" s="171"/>
      <c r="CT3956" s="171"/>
      <c r="CU3956" s="171"/>
      <c r="CV3956" s="171"/>
      <c r="CW3956" s="171"/>
      <c r="CX3956" s="171"/>
      <c r="CY3956" s="171"/>
      <c r="CZ3956" s="171"/>
      <c r="DA3956" s="171"/>
      <c r="DB3956" s="171"/>
      <c r="DC3956" s="171"/>
      <c r="DD3956" s="171"/>
      <c r="DE3956" s="171"/>
      <c r="DF3956" s="171"/>
      <c r="DG3956" s="171"/>
      <c r="DH3956" s="171"/>
      <c r="DI3956" s="171"/>
      <c r="DJ3956" s="171"/>
      <c r="DK3956" s="171"/>
      <c r="DL3956" s="171"/>
      <c r="DM3956" s="171"/>
      <c r="DN3956" s="171"/>
      <c r="DO3956" s="171"/>
      <c r="DP3956" s="171"/>
      <c r="DQ3956" s="171"/>
      <c r="DR3956" s="171"/>
      <c r="DS3956" s="171"/>
      <c r="DT3956" s="171"/>
      <c r="DU3956" s="171"/>
      <c r="DV3956" s="171"/>
      <c r="DW3956" s="171"/>
      <c r="DX3956" s="171"/>
      <c r="DY3956" s="171"/>
      <c r="DZ3956" s="171"/>
      <c r="EA3956" s="171"/>
      <c r="EB3956" s="171"/>
      <c r="EC3956" s="171"/>
      <c r="ED3956" s="171"/>
      <c r="EE3956" s="171"/>
      <c r="EF3956" s="171"/>
      <c r="EG3956" s="171"/>
      <c r="EH3956" s="171"/>
      <c r="EI3956" s="171"/>
      <c r="EJ3956" s="171"/>
      <c r="EK3956" s="171"/>
      <c r="EL3956" s="171"/>
      <c r="EM3956" s="171"/>
      <c r="EN3956" s="171"/>
    </row>
    <row r="3957" spans="43:144" ht="15" x14ac:dyDescent="0.25">
      <c r="AQ3957" s="171"/>
      <c r="AR3957"/>
      <c r="AS3957"/>
      <c r="AT3957"/>
      <c r="AU3957"/>
      <c r="AV3957"/>
      <c r="AW3957"/>
      <c r="AX3957"/>
      <c r="AY3957"/>
      <c r="AZ3957"/>
      <c r="BA3957"/>
      <c r="BB3957"/>
      <c r="BC3957"/>
      <c r="BD3957"/>
      <c r="BE3957" s="171"/>
      <c r="BF3957" s="171"/>
      <c r="BG3957" s="171"/>
      <c r="BH3957" s="171"/>
      <c r="BI3957" s="171"/>
      <c r="BJ3957" s="171"/>
      <c r="BK3957" s="171"/>
      <c r="BL3957" s="171"/>
      <c r="BM3957" s="171"/>
      <c r="BN3957" s="171"/>
      <c r="BO3957" s="171"/>
      <c r="BP3957" s="171"/>
      <c r="BQ3957" s="171"/>
      <c r="BR3957" s="171"/>
      <c r="BS3957" s="171"/>
      <c r="BT3957" s="171"/>
      <c r="BU3957" s="171"/>
      <c r="BV3957" s="171"/>
      <c r="BW3957" s="171"/>
      <c r="BX3957" s="171"/>
      <c r="BY3957" s="171"/>
      <c r="BZ3957" s="171"/>
      <c r="CA3957" s="171"/>
      <c r="CB3957" s="171"/>
      <c r="CC3957" s="171"/>
      <c r="CD3957" s="171"/>
      <c r="CE3957" s="171"/>
      <c r="CF3957" s="171"/>
      <c r="CG3957" s="171"/>
      <c r="CH3957" s="171"/>
      <c r="CI3957" s="171"/>
      <c r="CJ3957" s="171"/>
      <c r="CK3957" s="171"/>
      <c r="CL3957" s="171"/>
      <c r="CM3957" s="171"/>
      <c r="CN3957" s="171"/>
      <c r="CO3957" s="171"/>
      <c r="CP3957" s="171"/>
      <c r="CQ3957" s="171"/>
      <c r="CR3957" s="171"/>
      <c r="CS3957" s="171"/>
      <c r="CT3957" s="171"/>
      <c r="CU3957" s="171"/>
      <c r="CV3957" s="171"/>
      <c r="CW3957" s="171"/>
      <c r="CX3957" s="171"/>
      <c r="CY3957" s="171"/>
      <c r="CZ3957" s="171"/>
      <c r="DA3957" s="171"/>
      <c r="DB3957" s="171"/>
      <c r="DC3957" s="171"/>
      <c r="DD3957" s="171"/>
      <c r="DE3957" s="171"/>
      <c r="DF3957" s="171"/>
      <c r="DG3957" s="171"/>
      <c r="DH3957" s="171"/>
      <c r="DI3957" s="171"/>
      <c r="DJ3957" s="171"/>
      <c r="DK3957" s="171"/>
      <c r="DL3957" s="171"/>
      <c r="DM3957" s="171"/>
      <c r="DN3957" s="171"/>
      <c r="DO3957" s="171"/>
      <c r="DP3957" s="171"/>
      <c r="DQ3957" s="171"/>
      <c r="DR3957" s="171"/>
      <c r="DS3957" s="171"/>
      <c r="DT3957" s="171"/>
      <c r="DU3957" s="171"/>
      <c r="DV3957" s="171"/>
      <c r="DW3957" s="171"/>
      <c r="DX3957" s="171"/>
      <c r="DY3957" s="171"/>
      <c r="DZ3957" s="171"/>
      <c r="EA3957" s="171"/>
      <c r="EB3957" s="171"/>
      <c r="EC3957" s="171"/>
      <c r="ED3957" s="171"/>
      <c r="EE3957" s="171"/>
      <c r="EF3957" s="171"/>
      <c r="EG3957" s="171"/>
      <c r="EH3957" s="171"/>
      <c r="EI3957" s="171"/>
      <c r="EJ3957" s="171"/>
      <c r="EK3957" s="171"/>
      <c r="EL3957" s="171"/>
      <c r="EM3957" s="171"/>
      <c r="EN3957" s="171"/>
    </row>
    <row r="3958" spans="43:144" ht="15" x14ac:dyDescent="0.25">
      <c r="AQ3958" s="171"/>
      <c r="AR3958"/>
      <c r="AS3958"/>
      <c r="AT3958"/>
      <c r="AU3958"/>
      <c r="AV3958"/>
      <c r="AW3958"/>
      <c r="AX3958"/>
      <c r="AY3958"/>
      <c r="AZ3958"/>
      <c r="BA3958"/>
      <c r="BB3958"/>
      <c r="BC3958"/>
      <c r="BD3958"/>
      <c r="BE3958" s="171"/>
      <c r="BF3958" s="171"/>
      <c r="BG3958" s="171"/>
      <c r="BH3958" s="171"/>
      <c r="BI3958" s="171"/>
      <c r="BJ3958" s="171"/>
      <c r="BK3958" s="171"/>
      <c r="BL3958" s="171"/>
      <c r="BM3958" s="171"/>
      <c r="BN3958" s="171"/>
      <c r="BO3958" s="171"/>
      <c r="BP3958" s="171"/>
      <c r="BQ3958" s="171"/>
      <c r="BR3958" s="171"/>
      <c r="BS3958" s="171"/>
      <c r="BT3958" s="171"/>
      <c r="BU3958" s="171"/>
      <c r="BV3958" s="171"/>
      <c r="BW3958" s="171"/>
      <c r="BX3958" s="171"/>
      <c r="BY3958" s="171"/>
      <c r="BZ3958" s="171"/>
      <c r="CA3958" s="171"/>
      <c r="CB3958" s="171"/>
      <c r="CC3958" s="171"/>
      <c r="CD3958" s="171"/>
      <c r="CE3958" s="171"/>
      <c r="CF3958" s="171"/>
      <c r="CG3958" s="171"/>
      <c r="CH3958" s="171"/>
      <c r="CI3958" s="171"/>
      <c r="CJ3958" s="171"/>
      <c r="CK3958" s="171"/>
      <c r="CL3958" s="171"/>
      <c r="CM3958" s="171"/>
      <c r="CN3958" s="171"/>
      <c r="CO3958" s="171"/>
      <c r="CP3958" s="171"/>
      <c r="CQ3958" s="171"/>
      <c r="CR3958" s="171"/>
      <c r="CS3958" s="171"/>
      <c r="CT3958" s="171"/>
      <c r="CU3958" s="171"/>
      <c r="CV3958" s="171"/>
      <c r="CW3958" s="171"/>
      <c r="CX3958" s="171"/>
      <c r="CY3958" s="171"/>
      <c r="CZ3958" s="171"/>
      <c r="DA3958" s="171"/>
      <c r="DB3958" s="171"/>
      <c r="DC3958" s="171"/>
      <c r="DD3958" s="171"/>
      <c r="DE3958" s="171"/>
      <c r="DF3958" s="171"/>
      <c r="DG3958" s="171"/>
      <c r="DH3958" s="171"/>
      <c r="DI3958" s="171"/>
      <c r="DJ3958" s="171"/>
      <c r="DK3958" s="171"/>
      <c r="DL3958" s="171"/>
      <c r="DM3958" s="171"/>
      <c r="DN3958" s="171"/>
      <c r="DO3958" s="171"/>
      <c r="DP3958" s="171"/>
      <c r="DQ3958" s="171"/>
      <c r="DR3958" s="171"/>
      <c r="DS3958" s="171"/>
      <c r="DT3958" s="171"/>
      <c r="DU3958" s="171"/>
      <c r="DV3958" s="171"/>
      <c r="DW3958" s="171"/>
      <c r="DX3958" s="171"/>
      <c r="DY3958" s="171"/>
      <c r="DZ3958" s="171"/>
      <c r="EA3958" s="171"/>
      <c r="EB3958" s="171"/>
      <c r="EC3958" s="171"/>
      <c r="ED3958" s="171"/>
      <c r="EE3958" s="171"/>
      <c r="EF3958" s="171"/>
      <c r="EG3958" s="171"/>
      <c r="EH3958" s="171"/>
      <c r="EI3958" s="171"/>
      <c r="EJ3958" s="171"/>
      <c r="EK3958" s="171"/>
      <c r="EL3958" s="171"/>
      <c r="EM3958" s="171"/>
      <c r="EN3958" s="171"/>
    </row>
    <row r="3959" spans="43:144" ht="15" x14ac:dyDescent="0.25">
      <c r="AQ3959" s="171"/>
      <c r="AR3959"/>
      <c r="AS3959"/>
      <c r="AT3959"/>
      <c r="AU3959"/>
      <c r="AV3959"/>
      <c r="AW3959"/>
      <c r="AX3959"/>
      <c r="AY3959"/>
      <c r="AZ3959"/>
      <c r="BA3959"/>
      <c r="BB3959"/>
      <c r="BC3959"/>
      <c r="BD3959"/>
      <c r="BE3959" s="171"/>
      <c r="BF3959" s="171"/>
      <c r="BG3959" s="171"/>
      <c r="BH3959" s="171"/>
      <c r="BI3959" s="171"/>
      <c r="BJ3959" s="171"/>
      <c r="BK3959" s="171"/>
      <c r="BL3959" s="171"/>
      <c r="BM3959" s="171"/>
      <c r="BN3959" s="171"/>
      <c r="BO3959" s="171"/>
      <c r="BP3959" s="171"/>
      <c r="BQ3959" s="171"/>
      <c r="BR3959" s="171"/>
      <c r="BS3959" s="171"/>
      <c r="BT3959" s="171"/>
      <c r="BU3959" s="171"/>
      <c r="BV3959" s="171"/>
      <c r="BW3959" s="171"/>
      <c r="BX3959" s="171"/>
      <c r="BY3959" s="171"/>
      <c r="BZ3959" s="171"/>
      <c r="CA3959" s="171"/>
      <c r="CB3959" s="171"/>
      <c r="CC3959" s="171"/>
      <c r="CD3959" s="171"/>
      <c r="CE3959" s="171"/>
      <c r="CF3959" s="171"/>
      <c r="CG3959" s="171"/>
      <c r="CH3959" s="171"/>
      <c r="CI3959" s="171"/>
      <c r="CJ3959" s="171"/>
      <c r="CK3959" s="171"/>
      <c r="CL3959" s="171"/>
      <c r="CM3959" s="171"/>
      <c r="CN3959" s="171"/>
      <c r="CO3959" s="171"/>
      <c r="CP3959" s="171"/>
      <c r="CQ3959" s="171"/>
      <c r="CR3959" s="171"/>
      <c r="CS3959" s="171"/>
      <c r="CT3959" s="171"/>
      <c r="CU3959" s="171"/>
      <c r="CV3959" s="171"/>
      <c r="CW3959" s="171"/>
      <c r="CX3959" s="171"/>
      <c r="CY3959" s="171"/>
      <c r="CZ3959" s="171"/>
      <c r="DA3959" s="171"/>
      <c r="DB3959" s="171"/>
      <c r="DC3959" s="171"/>
      <c r="DD3959" s="171"/>
      <c r="DE3959" s="171"/>
      <c r="DF3959" s="171"/>
      <c r="DG3959" s="171"/>
      <c r="DH3959" s="171"/>
      <c r="DI3959" s="171"/>
      <c r="DJ3959" s="171"/>
      <c r="DK3959" s="171"/>
      <c r="DL3959" s="171"/>
      <c r="DM3959" s="171"/>
      <c r="DN3959" s="171"/>
      <c r="DO3959" s="171"/>
      <c r="DP3959" s="171"/>
      <c r="DQ3959" s="171"/>
      <c r="DR3959" s="171"/>
      <c r="DS3959" s="171"/>
      <c r="DT3959" s="171"/>
      <c r="DU3959" s="171"/>
      <c r="DV3959" s="171"/>
      <c r="DW3959" s="171"/>
      <c r="DX3959" s="171"/>
      <c r="DY3959" s="171"/>
      <c r="DZ3959" s="171"/>
      <c r="EA3959" s="171"/>
      <c r="EB3959" s="171"/>
      <c r="EC3959" s="171"/>
      <c r="ED3959" s="171"/>
      <c r="EE3959" s="171"/>
      <c r="EF3959" s="171"/>
      <c r="EG3959" s="171"/>
      <c r="EH3959" s="171"/>
      <c r="EI3959" s="171"/>
      <c r="EJ3959" s="171"/>
      <c r="EK3959" s="171"/>
      <c r="EL3959" s="171"/>
      <c r="EM3959" s="171"/>
      <c r="EN3959" s="171"/>
    </row>
    <row r="3960" spans="43:144" ht="15" x14ac:dyDescent="0.25">
      <c r="AQ3960" s="171"/>
      <c r="AR3960"/>
      <c r="AS3960"/>
      <c r="AT3960"/>
      <c r="AU3960"/>
      <c r="AV3960"/>
      <c r="AW3960"/>
      <c r="AX3960"/>
      <c r="AY3960"/>
      <c r="AZ3960"/>
      <c r="BA3960"/>
      <c r="BB3960"/>
      <c r="BC3960"/>
      <c r="BD3960"/>
      <c r="BE3960" s="171"/>
      <c r="BF3960" s="171"/>
      <c r="BG3960" s="171"/>
      <c r="BH3960" s="171"/>
      <c r="BI3960" s="171"/>
      <c r="BJ3960" s="171"/>
      <c r="BK3960" s="171"/>
      <c r="BL3960" s="171"/>
      <c r="BM3960" s="171"/>
      <c r="BN3960" s="171"/>
      <c r="BO3960" s="171"/>
      <c r="BP3960" s="171"/>
      <c r="BQ3960" s="171"/>
      <c r="BR3960" s="171"/>
      <c r="BS3960" s="171"/>
      <c r="BT3960" s="171"/>
      <c r="BU3960" s="171"/>
      <c r="BV3960" s="171"/>
      <c r="BW3960" s="171"/>
      <c r="BX3960" s="171"/>
      <c r="BY3960" s="171"/>
      <c r="BZ3960" s="171"/>
      <c r="CA3960" s="171"/>
      <c r="CB3960" s="171"/>
      <c r="CC3960" s="171"/>
      <c r="CD3960" s="171"/>
      <c r="CE3960" s="171"/>
      <c r="CF3960" s="171"/>
      <c r="CG3960" s="171"/>
      <c r="CH3960" s="171"/>
      <c r="CI3960" s="171"/>
      <c r="CJ3960" s="171"/>
      <c r="CK3960" s="171"/>
      <c r="CL3960" s="171"/>
      <c r="CM3960" s="171"/>
      <c r="CN3960" s="171"/>
      <c r="CO3960" s="171"/>
      <c r="CP3960" s="171"/>
      <c r="CQ3960" s="171"/>
      <c r="CR3960" s="171"/>
      <c r="CS3960" s="171"/>
      <c r="CT3960" s="171"/>
      <c r="CU3960" s="171"/>
      <c r="CV3960" s="171"/>
      <c r="CW3960" s="171"/>
      <c r="CX3960" s="171"/>
      <c r="CY3960" s="171"/>
      <c r="CZ3960" s="171"/>
      <c r="DA3960" s="171"/>
      <c r="DB3960" s="171"/>
      <c r="DC3960" s="171"/>
      <c r="DD3960" s="171"/>
      <c r="DE3960" s="171"/>
      <c r="DF3960" s="171"/>
      <c r="DG3960" s="171"/>
      <c r="DH3960" s="171"/>
      <c r="DI3960" s="171"/>
      <c r="DJ3960" s="171"/>
      <c r="DK3960" s="171"/>
      <c r="DL3960" s="171"/>
      <c r="DM3960" s="171"/>
      <c r="DN3960" s="171"/>
      <c r="DO3960" s="171"/>
      <c r="DP3960" s="171"/>
      <c r="DQ3960" s="171"/>
      <c r="DR3960" s="171"/>
      <c r="DS3960" s="171"/>
      <c r="DT3960" s="171"/>
      <c r="DU3960" s="171"/>
      <c r="DV3960" s="171"/>
      <c r="DW3960" s="171"/>
      <c r="DX3960" s="171"/>
      <c r="DY3960" s="171"/>
      <c r="DZ3960" s="171"/>
      <c r="EA3960" s="171"/>
      <c r="EB3960" s="171"/>
      <c r="EC3960" s="171"/>
      <c r="ED3960" s="171"/>
      <c r="EE3960" s="171"/>
      <c r="EF3960" s="171"/>
      <c r="EG3960" s="171"/>
      <c r="EH3960" s="171"/>
      <c r="EI3960" s="171"/>
      <c r="EJ3960" s="171"/>
      <c r="EK3960" s="171"/>
      <c r="EL3960" s="171"/>
      <c r="EM3960" s="171"/>
      <c r="EN3960" s="171"/>
    </row>
    <row r="3961" spans="43:144" ht="15" x14ac:dyDescent="0.25">
      <c r="AQ3961" s="171"/>
      <c r="AR3961"/>
      <c r="AS3961"/>
      <c r="AT3961"/>
      <c r="AU3961"/>
      <c r="AV3961"/>
      <c r="AW3961"/>
      <c r="AX3961"/>
      <c r="AY3961"/>
      <c r="AZ3961"/>
      <c r="BA3961"/>
      <c r="BB3961"/>
      <c r="BC3961"/>
      <c r="BD3961"/>
      <c r="BE3961" s="171"/>
      <c r="BF3961" s="171"/>
      <c r="BG3961" s="171"/>
      <c r="BH3961" s="171"/>
      <c r="BI3961" s="171"/>
      <c r="BJ3961" s="171"/>
      <c r="BK3961" s="171"/>
      <c r="BL3961" s="171"/>
      <c r="BM3961" s="171"/>
      <c r="BN3961" s="171"/>
      <c r="BO3961" s="171"/>
      <c r="BP3961" s="171"/>
      <c r="BQ3961" s="171"/>
      <c r="BR3961" s="171"/>
      <c r="BS3961" s="171"/>
      <c r="BT3961" s="171"/>
      <c r="BU3961" s="171"/>
      <c r="BV3961" s="171"/>
      <c r="BW3961" s="171"/>
      <c r="BX3961" s="171"/>
      <c r="BY3961" s="171"/>
      <c r="BZ3961" s="171"/>
      <c r="CA3961" s="171"/>
      <c r="CB3961" s="171"/>
      <c r="CC3961" s="171"/>
      <c r="CD3961" s="171"/>
      <c r="CE3961" s="171"/>
      <c r="CF3961" s="171"/>
      <c r="CG3961" s="171"/>
      <c r="CH3961" s="171"/>
      <c r="CI3961" s="171"/>
      <c r="CJ3961" s="171"/>
      <c r="CK3961" s="171"/>
      <c r="CL3961" s="171"/>
      <c r="CM3961" s="171"/>
      <c r="CN3961" s="171"/>
      <c r="CO3961" s="171"/>
      <c r="CP3961" s="171"/>
      <c r="CQ3961" s="171"/>
      <c r="CR3961" s="171"/>
      <c r="CS3961" s="171"/>
      <c r="CT3961" s="171"/>
      <c r="CU3961" s="171"/>
      <c r="CV3961" s="171"/>
      <c r="CW3961" s="171"/>
      <c r="CX3961" s="171"/>
      <c r="CY3961" s="171"/>
      <c r="CZ3961" s="171"/>
      <c r="DA3961" s="171"/>
      <c r="DB3961" s="171"/>
      <c r="DC3961" s="171"/>
      <c r="DD3961" s="171"/>
      <c r="DE3961" s="171"/>
      <c r="DF3961" s="171"/>
      <c r="DG3961" s="171"/>
      <c r="DH3961" s="171"/>
      <c r="DI3961" s="171"/>
      <c r="DJ3961" s="171"/>
      <c r="DK3961" s="171"/>
      <c r="DL3961" s="171"/>
      <c r="DM3961" s="171"/>
      <c r="DN3961" s="171"/>
      <c r="DO3961" s="171"/>
      <c r="DP3961" s="171"/>
      <c r="DQ3961" s="171"/>
      <c r="DR3961" s="171"/>
      <c r="DS3961" s="171"/>
      <c r="DT3961" s="171"/>
      <c r="DU3961" s="171"/>
      <c r="DV3961" s="171"/>
      <c r="DW3961" s="171"/>
      <c r="DX3961" s="171"/>
      <c r="DY3961" s="171"/>
      <c r="DZ3961" s="171"/>
      <c r="EA3961" s="171"/>
      <c r="EB3961" s="171"/>
      <c r="EC3961" s="171"/>
      <c r="ED3961" s="171"/>
      <c r="EE3961" s="171"/>
      <c r="EF3961" s="171"/>
      <c r="EG3961" s="171"/>
      <c r="EH3961" s="171"/>
      <c r="EI3961" s="171"/>
      <c r="EJ3961" s="171"/>
      <c r="EK3961" s="171"/>
      <c r="EL3961" s="171"/>
      <c r="EM3961" s="171"/>
      <c r="EN3961" s="171"/>
    </row>
    <row r="3962" spans="43:144" ht="15" x14ac:dyDescent="0.25">
      <c r="AQ3962" s="171"/>
      <c r="AR3962"/>
      <c r="AS3962"/>
      <c r="AT3962"/>
      <c r="AU3962"/>
      <c r="AV3962"/>
      <c r="AW3962"/>
      <c r="AX3962"/>
      <c r="AY3962"/>
      <c r="AZ3962"/>
      <c r="BA3962"/>
      <c r="BB3962"/>
      <c r="BC3962"/>
      <c r="BD3962"/>
      <c r="BE3962" s="171"/>
      <c r="BF3962" s="171"/>
      <c r="BG3962" s="171"/>
      <c r="BH3962" s="171"/>
      <c r="BI3962" s="171"/>
      <c r="BJ3962" s="171"/>
      <c r="BK3962" s="171"/>
      <c r="BL3962" s="171"/>
      <c r="BM3962" s="171"/>
      <c r="BN3962" s="171"/>
      <c r="BO3962" s="171"/>
      <c r="BP3962" s="171"/>
      <c r="BQ3962" s="171"/>
      <c r="BR3962" s="171"/>
      <c r="BS3962" s="171"/>
      <c r="BT3962" s="171"/>
      <c r="BU3962" s="171"/>
      <c r="BV3962" s="171"/>
      <c r="BW3962" s="171"/>
      <c r="BX3962" s="171"/>
      <c r="BY3962" s="171"/>
      <c r="BZ3962" s="171"/>
      <c r="CA3962" s="171"/>
      <c r="CB3962" s="171"/>
      <c r="CC3962" s="171"/>
      <c r="CD3962" s="171"/>
      <c r="CE3962" s="171"/>
      <c r="CF3962" s="171"/>
      <c r="CG3962" s="171"/>
      <c r="CH3962" s="171"/>
      <c r="CI3962" s="171"/>
      <c r="CJ3962" s="171"/>
      <c r="CK3962" s="171"/>
      <c r="CL3962" s="171"/>
      <c r="CM3962" s="171"/>
      <c r="CN3962" s="171"/>
      <c r="CO3962" s="171"/>
      <c r="CP3962" s="171"/>
      <c r="CQ3962" s="171"/>
      <c r="CR3962" s="171"/>
      <c r="CS3962" s="171"/>
      <c r="CT3962" s="171"/>
      <c r="CU3962" s="171"/>
      <c r="CV3962" s="171"/>
      <c r="CW3962" s="171"/>
      <c r="CX3962" s="171"/>
      <c r="CY3962" s="171"/>
      <c r="CZ3962" s="171"/>
      <c r="DA3962" s="171"/>
      <c r="DB3962" s="171"/>
      <c r="DC3962" s="171"/>
      <c r="DD3962" s="171"/>
      <c r="DE3962" s="171"/>
      <c r="DF3962" s="171"/>
      <c r="DG3962" s="171"/>
      <c r="DH3962" s="171"/>
      <c r="DI3962" s="171"/>
      <c r="DJ3962" s="171"/>
      <c r="DK3962" s="171"/>
      <c r="DL3962" s="171"/>
      <c r="DM3962" s="171"/>
      <c r="DN3962" s="171"/>
      <c r="DO3962" s="171"/>
      <c r="DP3962" s="171"/>
      <c r="DQ3962" s="171"/>
      <c r="DR3962" s="171"/>
      <c r="DS3962" s="171"/>
      <c r="DT3962" s="171"/>
      <c r="DU3962" s="171"/>
      <c r="DV3962" s="171"/>
      <c r="DW3962" s="171"/>
      <c r="DX3962" s="171"/>
      <c r="DY3962" s="171"/>
      <c r="DZ3962" s="171"/>
      <c r="EA3962" s="171"/>
      <c r="EB3962" s="171"/>
      <c r="EC3962" s="171"/>
      <c r="ED3962" s="171"/>
      <c r="EE3962" s="171"/>
      <c r="EF3962" s="171"/>
      <c r="EG3962" s="171"/>
      <c r="EH3962" s="171"/>
      <c r="EI3962" s="171"/>
      <c r="EJ3962" s="171"/>
      <c r="EK3962" s="171"/>
      <c r="EL3962" s="171"/>
      <c r="EM3962" s="171"/>
      <c r="EN3962" s="171"/>
    </row>
    <row r="3963" spans="43:144" ht="15" x14ac:dyDescent="0.25">
      <c r="AQ3963" s="171"/>
      <c r="AR3963"/>
      <c r="AS3963"/>
      <c r="AT3963"/>
      <c r="AU3963"/>
      <c r="AV3963"/>
      <c r="AW3963"/>
      <c r="AX3963"/>
      <c r="AY3963"/>
      <c r="AZ3963"/>
      <c r="BA3963"/>
      <c r="BB3963"/>
      <c r="BC3963"/>
      <c r="BD3963"/>
      <c r="BE3963" s="171"/>
      <c r="BF3963" s="171"/>
      <c r="BG3963" s="171"/>
      <c r="BH3963" s="171"/>
      <c r="BI3963" s="171"/>
      <c r="BJ3963" s="171"/>
      <c r="BK3963" s="171"/>
      <c r="BL3963" s="171"/>
      <c r="BM3963" s="171"/>
      <c r="BN3963" s="171"/>
      <c r="BO3963" s="171"/>
      <c r="BP3963" s="171"/>
      <c r="BQ3963" s="171"/>
      <c r="BR3963" s="171"/>
      <c r="BS3963" s="171"/>
      <c r="BT3963" s="171"/>
      <c r="BU3963" s="171"/>
      <c r="BV3963" s="171"/>
      <c r="BW3963" s="171"/>
      <c r="BX3963" s="171"/>
      <c r="BY3963" s="171"/>
      <c r="BZ3963" s="171"/>
      <c r="CA3963" s="171"/>
      <c r="CB3963" s="171"/>
      <c r="CC3963" s="171"/>
      <c r="CD3963" s="171"/>
      <c r="CE3963" s="171"/>
      <c r="CF3963" s="171"/>
      <c r="CG3963" s="171"/>
      <c r="CH3963" s="171"/>
      <c r="CI3963" s="171"/>
      <c r="CJ3963" s="171"/>
      <c r="CK3963" s="171"/>
      <c r="CL3963" s="171"/>
      <c r="CM3963" s="171"/>
      <c r="CN3963" s="171"/>
      <c r="CO3963" s="171"/>
      <c r="CP3963" s="171"/>
      <c r="CQ3963" s="171"/>
      <c r="CR3963" s="171"/>
      <c r="CS3963" s="171"/>
      <c r="CT3963" s="171"/>
      <c r="CU3963" s="171"/>
      <c r="CV3963" s="171"/>
      <c r="CW3963" s="171"/>
      <c r="CX3963" s="171"/>
      <c r="CY3963" s="171"/>
      <c r="CZ3963" s="171"/>
      <c r="DA3963" s="171"/>
      <c r="DB3963" s="171"/>
      <c r="DC3963" s="171"/>
      <c r="DD3963" s="171"/>
      <c r="DE3963" s="171"/>
      <c r="DF3963" s="171"/>
      <c r="DG3963" s="171"/>
      <c r="DH3963" s="171"/>
      <c r="DI3963" s="171"/>
      <c r="DJ3963" s="171"/>
      <c r="DK3963" s="171"/>
      <c r="DL3963" s="171"/>
      <c r="DM3963" s="171"/>
      <c r="DN3963" s="171"/>
      <c r="DO3963" s="171"/>
      <c r="DP3963" s="171"/>
      <c r="DQ3963" s="171"/>
      <c r="DR3963" s="171"/>
      <c r="DS3963" s="171"/>
      <c r="DT3963" s="171"/>
      <c r="DU3963" s="171"/>
      <c r="DV3963" s="171"/>
      <c r="DW3963" s="171"/>
      <c r="DX3963" s="171"/>
      <c r="DY3963" s="171"/>
      <c r="DZ3963" s="171"/>
      <c r="EA3963" s="171"/>
      <c r="EB3963" s="171"/>
      <c r="EC3963" s="171"/>
      <c r="ED3963" s="171"/>
      <c r="EE3963" s="171"/>
      <c r="EF3963" s="171"/>
      <c r="EG3963" s="171"/>
      <c r="EH3963" s="171"/>
      <c r="EI3963" s="171"/>
      <c r="EJ3963" s="171"/>
      <c r="EK3963" s="171"/>
      <c r="EL3963" s="171"/>
      <c r="EM3963" s="171"/>
      <c r="EN3963" s="171"/>
    </row>
    <row r="3964" spans="43:144" ht="15" x14ac:dyDescent="0.25">
      <c r="AQ3964" s="171"/>
      <c r="AR3964"/>
      <c r="AS3964"/>
      <c r="AT3964"/>
      <c r="AU3964"/>
      <c r="AV3964"/>
      <c r="AW3964"/>
      <c r="AX3964"/>
      <c r="AY3964"/>
      <c r="AZ3964"/>
      <c r="BA3964"/>
      <c r="BB3964"/>
      <c r="BC3964"/>
      <c r="BD3964"/>
      <c r="BE3964" s="171"/>
      <c r="BF3964" s="171"/>
      <c r="BG3964" s="171"/>
      <c r="BH3964" s="171"/>
      <c r="BI3964" s="171"/>
      <c r="BJ3964" s="171"/>
      <c r="BK3964" s="171"/>
      <c r="BL3964" s="171"/>
      <c r="BM3964" s="171"/>
      <c r="BN3964" s="171"/>
      <c r="BO3964" s="171"/>
      <c r="BP3964" s="171"/>
      <c r="BQ3964" s="171"/>
      <c r="BR3964" s="171"/>
      <c r="BS3964" s="171"/>
      <c r="BT3964" s="171"/>
      <c r="BU3964" s="171"/>
      <c r="BV3964" s="171"/>
      <c r="BW3964" s="171"/>
      <c r="BX3964" s="171"/>
      <c r="BY3964" s="171"/>
      <c r="BZ3964" s="171"/>
      <c r="CA3964" s="171"/>
      <c r="CB3964" s="171"/>
      <c r="CC3964" s="171"/>
      <c r="CD3964" s="171"/>
      <c r="CE3964" s="171"/>
      <c r="CF3964" s="171"/>
      <c r="CG3964" s="171"/>
      <c r="CH3964" s="171"/>
      <c r="CI3964" s="171"/>
      <c r="CJ3964" s="171"/>
      <c r="CK3964" s="171"/>
      <c r="CL3964" s="171"/>
      <c r="CM3964" s="171"/>
      <c r="CN3964" s="171"/>
      <c r="CO3964" s="171"/>
      <c r="CP3964" s="171"/>
      <c r="CQ3964" s="171"/>
      <c r="CR3964" s="171"/>
      <c r="CS3964" s="171"/>
      <c r="CT3964" s="171"/>
      <c r="CU3964" s="171"/>
      <c r="CV3964" s="171"/>
      <c r="CW3964" s="171"/>
      <c r="CX3964" s="171"/>
      <c r="CY3964" s="171"/>
      <c r="CZ3964" s="171"/>
      <c r="DA3964" s="171"/>
      <c r="DB3964" s="171"/>
      <c r="DC3964" s="171"/>
      <c r="DD3964" s="171"/>
      <c r="DE3964" s="171"/>
      <c r="DF3964" s="171"/>
      <c r="DG3964" s="171"/>
      <c r="DH3964" s="171"/>
      <c r="DI3964" s="171"/>
      <c r="DJ3964" s="171"/>
      <c r="DK3964" s="171"/>
      <c r="DL3964" s="171"/>
      <c r="DM3964" s="171"/>
      <c r="DN3964" s="171"/>
      <c r="DO3964" s="171"/>
      <c r="DP3964" s="171"/>
      <c r="DQ3964" s="171"/>
      <c r="DR3964" s="171"/>
      <c r="DS3964" s="171"/>
      <c r="DT3964" s="171"/>
      <c r="DU3964" s="171"/>
      <c r="DV3964" s="171"/>
      <c r="DW3964" s="171"/>
      <c r="DX3964" s="171"/>
      <c r="DY3964" s="171"/>
      <c r="DZ3964" s="171"/>
      <c r="EA3964" s="171"/>
      <c r="EB3964" s="171"/>
      <c r="EC3964" s="171"/>
      <c r="ED3964" s="171"/>
      <c r="EE3964" s="171"/>
      <c r="EF3964" s="171"/>
      <c r="EG3964" s="171"/>
      <c r="EH3964" s="171"/>
      <c r="EI3964" s="171"/>
      <c r="EJ3964" s="171"/>
      <c r="EK3964" s="171"/>
      <c r="EL3964" s="171"/>
      <c r="EM3964" s="171"/>
      <c r="EN3964" s="171"/>
    </row>
    <row r="3965" spans="43:144" ht="15" x14ac:dyDescent="0.25">
      <c r="AQ3965" s="171"/>
      <c r="AR3965"/>
      <c r="AS3965"/>
      <c r="AT3965"/>
      <c r="AU3965"/>
      <c r="AV3965"/>
      <c r="AW3965"/>
      <c r="AX3965"/>
      <c r="AY3965"/>
      <c r="AZ3965"/>
      <c r="BA3965"/>
      <c r="BB3965"/>
      <c r="BC3965"/>
      <c r="BD3965"/>
      <c r="BE3965" s="171"/>
      <c r="BF3965" s="171"/>
      <c r="BG3965" s="171"/>
      <c r="BH3965" s="171"/>
      <c r="BI3965" s="171"/>
      <c r="BJ3965" s="171"/>
      <c r="BK3965" s="171"/>
      <c r="BL3965" s="171"/>
      <c r="BM3965" s="171"/>
      <c r="BN3965" s="171"/>
      <c r="BO3965" s="171"/>
      <c r="BP3965" s="171"/>
      <c r="BQ3965" s="171"/>
      <c r="BR3965" s="171"/>
      <c r="BS3965" s="171"/>
      <c r="BT3965" s="171"/>
      <c r="BU3965" s="171"/>
      <c r="BV3965" s="171"/>
      <c r="BW3965" s="171"/>
      <c r="BX3965" s="171"/>
      <c r="BY3965" s="171"/>
      <c r="BZ3965" s="171"/>
      <c r="CA3965" s="171"/>
      <c r="CB3965" s="171"/>
      <c r="CC3965" s="171"/>
      <c r="CD3965" s="171"/>
      <c r="CE3965" s="171"/>
      <c r="CF3965" s="171"/>
      <c r="CG3965" s="171"/>
      <c r="CH3965" s="171"/>
      <c r="CI3965" s="171"/>
      <c r="CJ3965" s="171"/>
      <c r="CK3965" s="171"/>
      <c r="CL3965" s="171"/>
      <c r="CM3965" s="171"/>
      <c r="CN3965" s="171"/>
      <c r="CO3965" s="171"/>
      <c r="CP3965" s="171"/>
      <c r="CQ3965" s="171"/>
      <c r="CR3965" s="171"/>
      <c r="CS3965" s="171"/>
      <c r="CT3965" s="171"/>
      <c r="CU3965" s="171"/>
      <c r="CV3965" s="171"/>
      <c r="CW3965" s="171"/>
      <c r="CX3965" s="171"/>
      <c r="CY3965" s="171"/>
      <c r="CZ3965" s="171"/>
      <c r="DA3965" s="171"/>
      <c r="DB3965" s="171"/>
      <c r="DC3965" s="171"/>
      <c r="DD3965" s="171"/>
      <c r="DE3965" s="171"/>
      <c r="DF3965" s="171"/>
      <c r="DG3965" s="171"/>
      <c r="DH3965" s="171"/>
      <c r="DI3965" s="171"/>
      <c r="DJ3965" s="171"/>
      <c r="DK3965" s="171"/>
      <c r="DL3965" s="171"/>
      <c r="DM3965" s="171"/>
      <c r="DN3965" s="171"/>
      <c r="DO3965" s="171"/>
      <c r="DP3965" s="171"/>
      <c r="DQ3965" s="171"/>
      <c r="DR3965" s="171"/>
      <c r="DS3965" s="171"/>
      <c r="DT3965" s="171"/>
      <c r="DU3965" s="171"/>
      <c r="DV3965" s="171"/>
      <c r="DW3965" s="171"/>
      <c r="DX3965" s="171"/>
      <c r="DY3965" s="171"/>
      <c r="DZ3965" s="171"/>
      <c r="EA3965" s="171"/>
      <c r="EB3965" s="171"/>
      <c r="EC3965" s="171"/>
      <c r="ED3965" s="171"/>
      <c r="EE3965" s="171"/>
      <c r="EF3965" s="171"/>
      <c r="EG3965" s="171"/>
      <c r="EH3965" s="171"/>
      <c r="EI3965" s="171"/>
      <c r="EJ3965" s="171"/>
      <c r="EK3965" s="171"/>
      <c r="EL3965" s="171"/>
      <c r="EM3965" s="171"/>
      <c r="EN3965" s="171"/>
    </row>
    <row r="3966" spans="43:144" ht="15" x14ac:dyDescent="0.25">
      <c r="AQ3966" s="171"/>
      <c r="AR3966"/>
      <c r="AS3966"/>
      <c r="AT3966"/>
      <c r="AU3966"/>
      <c r="AV3966"/>
      <c r="AW3966"/>
      <c r="AX3966"/>
      <c r="AY3966"/>
      <c r="AZ3966"/>
      <c r="BA3966"/>
      <c r="BB3966"/>
      <c r="BC3966"/>
      <c r="BD3966"/>
      <c r="BE3966" s="171"/>
      <c r="BF3966" s="171"/>
      <c r="BG3966" s="171"/>
      <c r="BH3966" s="171"/>
      <c r="BI3966" s="171"/>
      <c r="BJ3966" s="171"/>
      <c r="BK3966" s="171"/>
      <c r="BL3966" s="171"/>
      <c r="BM3966" s="171"/>
      <c r="BN3966" s="171"/>
      <c r="BO3966" s="171"/>
      <c r="BP3966" s="171"/>
      <c r="BQ3966" s="171"/>
      <c r="BR3966" s="171"/>
      <c r="BS3966" s="171"/>
      <c r="BT3966" s="171"/>
      <c r="BU3966" s="171"/>
      <c r="BV3966" s="171"/>
      <c r="BW3966" s="171"/>
      <c r="BX3966" s="171"/>
      <c r="BY3966" s="171"/>
      <c r="BZ3966" s="171"/>
      <c r="CA3966" s="171"/>
      <c r="CB3966" s="171"/>
      <c r="CC3966" s="171"/>
      <c r="CD3966" s="171"/>
      <c r="CE3966" s="171"/>
      <c r="CF3966" s="171"/>
      <c r="CG3966" s="171"/>
      <c r="CH3966" s="171"/>
      <c r="CI3966" s="171"/>
      <c r="CJ3966" s="171"/>
      <c r="CK3966" s="171"/>
      <c r="CL3966" s="171"/>
      <c r="CM3966" s="171"/>
      <c r="CN3966" s="171"/>
      <c r="CO3966" s="171"/>
      <c r="CP3966" s="171"/>
      <c r="CQ3966" s="171"/>
      <c r="CR3966" s="171"/>
      <c r="CS3966" s="171"/>
      <c r="CT3966" s="171"/>
      <c r="CU3966" s="171"/>
      <c r="CV3966" s="171"/>
      <c r="CW3966" s="171"/>
      <c r="CX3966" s="171"/>
      <c r="CY3966" s="171"/>
      <c r="CZ3966" s="171"/>
      <c r="DA3966" s="171"/>
      <c r="DB3966" s="171"/>
      <c r="DC3966" s="171"/>
      <c r="DD3966" s="171"/>
      <c r="DE3966" s="171"/>
      <c r="DF3966" s="171"/>
      <c r="DG3966" s="171"/>
      <c r="DH3966" s="171"/>
      <c r="DI3966" s="171"/>
      <c r="DJ3966" s="171"/>
      <c r="DK3966" s="171"/>
      <c r="DL3966" s="171"/>
      <c r="DM3966" s="171"/>
      <c r="DN3966" s="171"/>
      <c r="DO3966" s="171"/>
      <c r="DP3966" s="171"/>
      <c r="DQ3966" s="171"/>
      <c r="DR3966" s="171"/>
      <c r="DS3966" s="171"/>
      <c r="DT3966" s="171"/>
      <c r="DU3966" s="171"/>
      <c r="DV3966" s="171"/>
      <c r="DW3966" s="171"/>
      <c r="DX3966" s="171"/>
      <c r="DY3966" s="171"/>
      <c r="DZ3966" s="171"/>
      <c r="EA3966" s="171"/>
      <c r="EB3966" s="171"/>
      <c r="EC3966" s="171"/>
      <c r="ED3966" s="171"/>
      <c r="EE3966" s="171"/>
      <c r="EF3966" s="171"/>
      <c r="EG3966" s="171"/>
      <c r="EH3966" s="171"/>
      <c r="EI3966" s="171"/>
      <c r="EJ3966" s="171"/>
      <c r="EK3966" s="171"/>
      <c r="EL3966" s="171"/>
      <c r="EM3966" s="171"/>
      <c r="EN3966" s="171"/>
    </row>
    <row r="3967" spans="43:144" ht="15" x14ac:dyDescent="0.25">
      <c r="AQ3967" s="171"/>
      <c r="AR3967"/>
      <c r="AS3967"/>
      <c r="AT3967"/>
      <c r="AU3967"/>
      <c r="AV3967"/>
      <c r="AW3967"/>
      <c r="AX3967"/>
      <c r="AY3967"/>
      <c r="AZ3967"/>
      <c r="BA3967"/>
      <c r="BB3967"/>
      <c r="BC3967"/>
      <c r="BD3967"/>
      <c r="BE3967" s="171"/>
      <c r="BF3967" s="171"/>
      <c r="BG3967" s="171"/>
      <c r="BH3967" s="171"/>
      <c r="BI3967" s="171"/>
      <c r="BJ3967" s="171"/>
      <c r="BK3967" s="171"/>
      <c r="BL3967" s="171"/>
      <c r="BM3967" s="171"/>
      <c r="BN3967" s="171"/>
      <c r="BO3967" s="171"/>
      <c r="BP3967" s="171"/>
      <c r="BQ3967" s="171"/>
      <c r="BR3967" s="171"/>
      <c r="BS3967" s="171"/>
      <c r="BT3967" s="171"/>
      <c r="BU3967" s="171"/>
      <c r="BV3967" s="171"/>
      <c r="BW3967" s="171"/>
      <c r="BX3967" s="171"/>
      <c r="BY3967" s="171"/>
      <c r="BZ3967" s="171"/>
      <c r="CA3967" s="171"/>
      <c r="CB3967" s="171"/>
      <c r="CC3967" s="171"/>
      <c r="CD3967" s="171"/>
      <c r="CE3967" s="171"/>
      <c r="CF3967" s="171"/>
      <c r="CG3967" s="171"/>
      <c r="CH3967" s="171"/>
      <c r="CI3967" s="171"/>
      <c r="CJ3967" s="171"/>
      <c r="CK3967" s="171"/>
      <c r="CL3967" s="171"/>
      <c r="CM3967" s="171"/>
      <c r="CN3967" s="171"/>
      <c r="CO3967" s="171"/>
      <c r="CP3967" s="171"/>
      <c r="CQ3967" s="171"/>
      <c r="CR3967" s="171"/>
      <c r="CS3967" s="171"/>
      <c r="CT3967" s="171"/>
      <c r="CU3967" s="171"/>
      <c r="CV3967" s="171"/>
      <c r="CW3967" s="171"/>
      <c r="CX3967" s="171"/>
      <c r="CY3967" s="171"/>
      <c r="CZ3967" s="171"/>
      <c r="DA3967" s="171"/>
      <c r="DB3967" s="171"/>
      <c r="DC3967" s="171"/>
      <c r="DD3967" s="171"/>
      <c r="DE3967" s="171"/>
      <c r="DF3967" s="171"/>
      <c r="DG3967" s="171"/>
      <c r="DH3967" s="171"/>
      <c r="DI3967" s="171"/>
      <c r="DJ3967" s="171"/>
      <c r="DK3967" s="171"/>
      <c r="DL3967" s="171"/>
      <c r="DM3967" s="171"/>
      <c r="DN3967" s="171"/>
      <c r="DO3967" s="171"/>
      <c r="DP3967" s="171"/>
      <c r="DQ3967" s="171"/>
      <c r="DR3967" s="171"/>
      <c r="DS3967" s="171"/>
      <c r="DT3967" s="171"/>
      <c r="DU3967" s="171"/>
      <c r="DV3967" s="171"/>
      <c r="DW3967" s="171"/>
      <c r="DX3967" s="171"/>
      <c r="DY3967" s="171"/>
      <c r="DZ3967" s="171"/>
      <c r="EA3967" s="171"/>
      <c r="EB3967" s="171"/>
      <c r="EC3967" s="171"/>
      <c r="ED3967" s="171"/>
      <c r="EE3967" s="171"/>
      <c r="EF3967" s="171"/>
      <c r="EG3967" s="171"/>
      <c r="EH3967" s="171"/>
      <c r="EI3967" s="171"/>
      <c r="EJ3967" s="171"/>
      <c r="EK3967" s="171"/>
      <c r="EL3967" s="171"/>
      <c r="EM3967" s="171"/>
      <c r="EN3967" s="171"/>
    </row>
    <row r="3968" spans="43:144" ht="15" x14ac:dyDescent="0.25">
      <c r="AQ3968" s="171"/>
      <c r="AR3968"/>
      <c r="AS3968"/>
      <c r="AT3968"/>
      <c r="AU3968"/>
      <c r="AV3968"/>
      <c r="AW3968"/>
      <c r="AX3968"/>
      <c r="AY3968"/>
      <c r="AZ3968"/>
      <c r="BA3968"/>
      <c r="BB3968"/>
      <c r="BC3968"/>
      <c r="BD3968"/>
      <c r="BE3968" s="171"/>
      <c r="BF3968" s="171"/>
      <c r="BG3968" s="171"/>
      <c r="BH3968" s="171"/>
      <c r="BI3968" s="171"/>
      <c r="BJ3968" s="171"/>
      <c r="BK3968" s="171"/>
      <c r="BL3968" s="171"/>
      <c r="BM3968" s="171"/>
      <c r="BN3968" s="171"/>
      <c r="BO3968" s="171"/>
      <c r="BP3968" s="171"/>
      <c r="BQ3968" s="171"/>
      <c r="BR3968" s="171"/>
      <c r="BS3968" s="171"/>
      <c r="BT3968" s="171"/>
      <c r="BU3968" s="171"/>
      <c r="BV3968" s="171"/>
      <c r="BW3968" s="171"/>
      <c r="BX3968" s="171"/>
      <c r="BY3968" s="171"/>
      <c r="BZ3968" s="171"/>
      <c r="CA3968" s="171"/>
      <c r="CB3968" s="171"/>
      <c r="CC3968" s="171"/>
      <c r="CD3968" s="171"/>
      <c r="CE3968" s="171"/>
      <c r="CF3968" s="171"/>
      <c r="CG3968" s="171"/>
      <c r="CH3968" s="171"/>
      <c r="CI3968" s="171"/>
      <c r="CJ3968" s="171"/>
      <c r="CK3968" s="171"/>
      <c r="CL3968" s="171"/>
      <c r="CM3968" s="171"/>
      <c r="CN3968" s="171"/>
      <c r="CO3968" s="171"/>
      <c r="CP3968" s="171"/>
      <c r="CQ3968" s="171"/>
      <c r="CR3968" s="171"/>
      <c r="CS3968" s="171"/>
      <c r="CT3968" s="171"/>
      <c r="CU3968" s="171"/>
      <c r="CV3968" s="171"/>
      <c r="CW3968" s="171"/>
      <c r="CX3968" s="171"/>
      <c r="CY3968" s="171"/>
      <c r="CZ3968" s="171"/>
      <c r="DA3968" s="171"/>
      <c r="DB3968" s="171"/>
      <c r="DC3968" s="171"/>
      <c r="DD3968" s="171"/>
      <c r="DE3968" s="171"/>
      <c r="DF3968" s="171"/>
      <c r="DG3968" s="171"/>
      <c r="DH3968" s="171"/>
      <c r="DI3968" s="171"/>
      <c r="DJ3968" s="171"/>
      <c r="DK3968" s="171"/>
      <c r="DL3968" s="171"/>
      <c r="DM3968" s="171"/>
      <c r="DN3968" s="171"/>
      <c r="DO3968" s="171"/>
      <c r="DP3968" s="171"/>
      <c r="DQ3968" s="171"/>
      <c r="DR3968" s="171"/>
      <c r="DS3968" s="171"/>
      <c r="DT3968" s="171"/>
      <c r="DU3968" s="171"/>
      <c r="DV3968" s="171"/>
      <c r="DW3968" s="171"/>
      <c r="DX3968" s="171"/>
      <c r="DY3968" s="171"/>
      <c r="DZ3968" s="171"/>
      <c r="EA3968" s="171"/>
      <c r="EB3968" s="171"/>
      <c r="EC3968" s="171"/>
      <c r="ED3968" s="171"/>
      <c r="EE3968" s="171"/>
      <c r="EF3968" s="171"/>
      <c r="EG3968" s="171"/>
      <c r="EH3968" s="171"/>
      <c r="EI3968" s="171"/>
      <c r="EJ3968" s="171"/>
      <c r="EK3968" s="171"/>
      <c r="EL3968" s="171"/>
      <c r="EM3968" s="171"/>
      <c r="EN3968" s="171"/>
    </row>
    <row r="3969" spans="43:144" ht="15" x14ac:dyDescent="0.25">
      <c r="AQ3969" s="171"/>
      <c r="AR3969"/>
      <c r="AS3969"/>
      <c r="AT3969"/>
      <c r="AU3969"/>
      <c r="AV3969"/>
      <c r="AW3969"/>
      <c r="AX3969"/>
      <c r="AY3969"/>
      <c r="AZ3969"/>
      <c r="BA3969"/>
      <c r="BB3969"/>
      <c r="BC3969"/>
      <c r="BD3969"/>
      <c r="BE3969" s="171"/>
      <c r="BF3969" s="171"/>
      <c r="BG3969" s="171"/>
      <c r="BH3969" s="171"/>
      <c r="BI3969" s="171"/>
      <c r="BJ3969" s="171"/>
      <c r="BK3969" s="171"/>
      <c r="BL3969" s="171"/>
      <c r="BM3969" s="171"/>
      <c r="BN3969" s="171"/>
      <c r="BO3969" s="171"/>
      <c r="BP3969" s="171"/>
      <c r="BQ3969" s="171"/>
      <c r="BR3969" s="171"/>
      <c r="BS3969" s="171"/>
      <c r="BT3969" s="171"/>
      <c r="BU3969" s="171"/>
      <c r="BV3969" s="171"/>
      <c r="BW3969" s="171"/>
      <c r="BX3969" s="171"/>
      <c r="BY3969" s="171"/>
      <c r="BZ3969" s="171"/>
      <c r="CA3969" s="171"/>
      <c r="CB3969" s="171"/>
      <c r="CC3969" s="171"/>
      <c r="CD3969" s="171"/>
      <c r="CE3969" s="171"/>
      <c r="CF3969" s="171"/>
      <c r="CG3969" s="171"/>
      <c r="CH3969" s="171"/>
      <c r="CI3969" s="171"/>
      <c r="CJ3969" s="171"/>
      <c r="CK3969" s="171"/>
      <c r="CL3969" s="171"/>
      <c r="CM3969" s="171"/>
      <c r="CN3969" s="171"/>
      <c r="CO3969" s="171"/>
      <c r="CP3969" s="171"/>
      <c r="CQ3969" s="171"/>
      <c r="CR3969" s="171"/>
      <c r="CS3969" s="171"/>
      <c r="CT3969" s="171"/>
      <c r="CU3969" s="171"/>
      <c r="CV3969" s="171"/>
      <c r="CW3969" s="171"/>
      <c r="CX3969" s="171"/>
      <c r="CY3969" s="171"/>
      <c r="CZ3969" s="171"/>
      <c r="DA3969" s="171"/>
      <c r="DB3969" s="171"/>
      <c r="DC3969" s="171"/>
      <c r="DD3969" s="171"/>
      <c r="DE3969" s="171"/>
      <c r="DF3969" s="171"/>
      <c r="DG3969" s="171"/>
      <c r="DH3969" s="171"/>
      <c r="DI3969" s="171"/>
      <c r="DJ3969" s="171"/>
      <c r="DK3969" s="171"/>
      <c r="DL3969" s="171"/>
      <c r="DM3969" s="171"/>
      <c r="DN3969" s="171"/>
      <c r="DO3969" s="171"/>
      <c r="DP3969" s="171"/>
      <c r="DQ3969" s="171"/>
      <c r="DR3969" s="171"/>
      <c r="DS3969" s="171"/>
      <c r="DT3969" s="171"/>
      <c r="DU3969" s="171"/>
      <c r="DV3969" s="171"/>
      <c r="DW3969" s="171"/>
      <c r="DX3969" s="171"/>
      <c r="DY3969" s="171"/>
      <c r="DZ3969" s="171"/>
      <c r="EA3969" s="171"/>
      <c r="EB3969" s="171"/>
      <c r="EC3969" s="171"/>
      <c r="ED3969" s="171"/>
      <c r="EE3969" s="171"/>
      <c r="EF3969" s="171"/>
      <c r="EG3969" s="171"/>
      <c r="EH3969" s="171"/>
      <c r="EI3969" s="171"/>
      <c r="EJ3969" s="171"/>
      <c r="EK3969" s="171"/>
      <c r="EL3969" s="171"/>
      <c r="EM3969" s="171"/>
      <c r="EN3969" s="171"/>
    </row>
    <row r="3970" spans="43:144" ht="15" x14ac:dyDescent="0.25">
      <c r="AQ3970" s="171"/>
      <c r="AR3970"/>
      <c r="AS3970"/>
      <c r="AT3970"/>
      <c r="AU3970"/>
      <c r="AV3970"/>
      <c r="AW3970"/>
      <c r="AX3970"/>
      <c r="AY3970"/>
      <c r="AZ3970"/>
      <c r="BA3970"/>
      <c r="BB3970"/>
      <c r="BC3970"/>
      <c r="BD3970"/>
      <c r="BE3970" s="171"/>
      <c r="BF3970" s="171"/>
      <c r="BG3970" s="171"/>
      <c r="BH3970" s="171"/>
      <c r="BI3970" s="171"/>
      <c r="BJ3970" s="171"/>
      <c r="BK3970" s="171"/>
      <c r="BL3970" s="171"/>
      <c r="BM3970" s="171"/>
      <c r="BN3970" s="171"/>
      <c r="BO3970" s="171"/>
      <c r="BP3970" s="171"/>
      <c r="BQ3970" s="171"/>
      <c r="BR3970" s="171"/>
      <c r="BS3970" s="171"/>
      <c r="BT3970" s="171"/>
      <c r="BU3970" s="171"/>
      <c r="BV3970" s="171"/>
      <c r="BW3970" s="171"/>
      <c r="BX3970" s="171"/>
      <c r="BY3970" s="171"/>
      <c r="BZ3970" s="171"/>
      <c r="CA3970" s="171"/>
      <c r="CB3970" s="171"/>
      <c r="CC3970" s="171"/>
      <c r="CD3970" s="171"/>
      <c r="CE3970" s="171"/>
      <c r="CF3970" s="171"/>
      <c r="CG3970" s="171"/>
      <c r="CH3970" s="171"/>
      <c r="CI3970" s="171"/>
      <c r="CJ3970" s="171"/>
      <c r="CK3970" s="171"/>
      <c r="CL3970" s="171"/>
      <c r="CM3970" s="171"/>
      <c r="CN3970" s="171"/>
      <c r="CO3970" s="171"/>
      <c r="CP3970" s="171"/>
      <c r="CQ3970" s="171"/>
      <c r="CR3970" s="171"/>
      <c r="CS3970" s="171"/>
      <c r="CT3970" s="171"/>
      <c r="CU3970" s="171"/>
      <c r="CV3970" s="171"/>
      <c r="CW3970" s="171"/>
      <c r="CX3970" s="171"/>
      <c r="CY3970" s="171"/>
      <c r="CZ3970" s="171"/>
      <c r="DA3970" s="171"/>
      <c r="DB3970" s="171"/>
      <c r="DC3970" s="171"/>
      <c r="DD3970" s="171"/>
      <c r="DE3970" s="171"/>
      <c r="DF3970" s="171"/>
      <c r="DG3970" s="171"/>
      <c r="DH3970" s="171"/>
      <c r="DI3970" s="171"/>
      <c r="DJ3970" s="171"/>
      <c r="DK3970" s="171"/>
      <c r="DL3970" s="171"/>
      <c r="DM3970" s="171"/>
      <c r="DN3970" s="171"/>
      <c r="DO3970" s="171"/>
      <c r="DP3970" s="171"/>
      <c r="DQ3970" s="171"/>
      <c r="DR3970" s="171"/>
      <c r="DS3970" s="171"/>
      <c r="DT3970" s="171"/>
      <c r="DU3970" s="171"/>
      <c r="DV3970" s="171"/>
      <c r="DW3970" s="171"/>
      <c r="DX3970" s="171"/>
      <c r="DY3970" s="171"/>
      <c r="DZ3970" s="171"/>
      <c r="EA3970" s="171"/>
      <c r="EB3970" s="171"/>
      <c r="EC3970" s="171"/>
      <c r="ED3970" s="171"/>
      <c r="EE3970" s="171"/>
      <c r="EF3970" s="171"/>
      <c r="EG3970" s="171"/>
      <c r="EH3970" s="171"/>
      <c r="EI3970" s="171"/>
      <c r="EJ3970" s="171"/>
      <c r="EK3970" s="171"/>
      <c r="EL3970" s="171"/>
      <c r="EM3970" s="171"/>
      <c r="EN3970" s="171"/>
    </row>
    <row r="3971" spans="43:144" ht="15" x14ac:dyDescent="0.25">
      <c r="AQ3971" s="171"/>
      <c r="AR3971"/>
      <c r="AS3971"/>
      <c r="AT3971"/>
      <c r="AU3971"/>
      <c r="AV3971"/>
      <c r="AW3971"/>
      <c r="AX3971"/>
      <c r="AY3971"/>
      <c r="AZ3971"/>
      <c r="BA3971"/>
      <c r="BB3971"/>
      <c r="BC3971"/>
      <c r="BD3971"/>
      <c r="BE3971" s="171"/>
      <c r="BF3971" s="171"/>
      <c r="BG3971" s="171"/>
      <c r="BH3971" s="171"/>
      <c r="BI3971" s="171"/>
      <c r="BJ3971" s="171"/>
      <c r="BK3971" s="171"/>
      <c r="BL3971" s="171"/>
      <c r="BM3971" s="171"/>
      <c r="BN3971" s="171"/>
      <c r="BO3971" s="171"/>
      <c r="BP3971" s="171"/>
      <c r="BQ3971" s="171"/>
      <c r="BR3971" s="171"/>
      <c r="BS3971" s="171"/>
      <c r="BT3971" s="171"/>
      <c r="BU3971" s="171"/>
      <c r="BV3971" s="171"/>
      <c r="BW3971" s="171"/>
      <c r="BX3971" s="171"/>
      <c r="BY3971" s="171"/>
      <c r="BZ3971" s="171"/>
      <c r="CA3971" s="171"/>
      <c r="CB3971" s="171"/>
      <c r="CC3971" s="171"/>
      <c r="CD3971" s="171"/>
      <c r="CE3971" s="171"/>
      <c r="CF3971" s="171"/>
      <c r="CG3971" s="171"/>
      <c r="CH3971" s="171"/>
      <c r="CI3971" s="171"/>
      <c r="CJ3971" s="171"/>
      <c r="CK3971" s="171"/>
      <c r="CL3971" s="171"/>
      <c r="CM3971" s="171"/>
      <c r="CN3971" s="171"/>
      <c r="CO3971" s="171"/>
      <c r="CP3971" s="171"/>
      <c r="CQ3971" s="171"/>
      <c r="CR3971" s="171"/>
      <c r="CS3971" s="171"/>
      <c r="CT3971" s="171"/>
      <c r="CU3971" s="171"/>
      <c r="CV3971" s="171"/>
      <c r="CW3971" s="171"/>
      <c r="CX3971" s="171"/>
      <c r="CY3971" s="171"/>
      <c r="CZ3971" s="171"/>
      <c r="DA3971" s="171"/>
      <c r="DB3971" s="171"/>
      <c r="DC3971" s="171"/>
      <c r="DD3971" s="171"/>
      <c r="DE3971" s="171"/>
      <c r="DF3971" s="171"/>
      <c r="DG3971" s="171"/>
      <c r="DH3971" s="171"/>
      <c r="DI3971" s="171"/>
      <c r="DJ3971" s="171"/>
      <c r="DK3971" s="171"/>
      <c r="DL3971" s="171"/>
      <c r="DM3971" s="171"/>
      <c r="DN3971" s="171"/>
      <c r="DO3971" s="171"/>
      <c r="DP3971" s="171"/>
      <c r="DQ3971" s="171"/>
      <c r="DR3971" s="171"/>
      <c r="DS3971" s="171"/>
      <c r="DT3971" s="171"/>
      <c r="DU3971" s="171"/>
      <c r="DV3971" s="171"/>
      <c r="DW3971" s="171"/>
      <c r="DX3971" s="171"/>
      <c r="DY3971" s="171"/>
      <c r="DZ3971" s="171"/>
      <c r="EA3971" s="171"/>
      <c r="EB3971" s="171"/>
      <c r="EC3971" s="171"/>
      <c r="ED3971" s="171"/>
      <c r="EE3971" s="171"/>
      <c r="EF3971" s="171"/>
      <c r="EG3971" s="171"/>
      <c r="EH3971" s="171"/>
      <c r="EI3971" s="171"/>
      <c r="EJ3971" s="171"/>
      <c r="EK3971" s="171"/>
      <c r="EL3971" s="171"/>
      <c r="EM3971" s="171"/>
      <c r="EN3971" s="171"/>
    </row>
    <row r="3972" spans="43:144" ht="15" x14ac:dyDescent="0.25">
      <c r="AQ3972" s="171"/>
      <c r="AR3972"/>
      <c r="AS3972"/>
      <c r="AT3972"/>
      <c r="AU3972"/>
      <c r="AV3972"/>
      <c r="AW3972"/>
      <c r="AX3972"/>
      <c r="AY3972"/>
      <c r="AZ3972"/>
      <c r="BA3972"/>
      <c r="BB3972"/>
      <c r="BC3972"/>
      <c r="BD3972"/>
      <c r="BE3972" s="171"/>
      <c r="BF3972" s="171"/>
      <c r="BG3972" s="171"/>
      <c r="BH3972" s="171"/>
      <c r="BI3972" s="171"/>
      <c r="BJ3972" s="171"/>
      <c r="BK3972" s="171"/>
      <c r="BL3972" s="171"/>
      <c r="BM3972" s="171"/>
      <c r="BN3972" s="171"/>
      <c r="BO3972" s="171"/>
      <c r="BP3972" s="171"/>
      <c r="BQ3972" s="171"/>
      <c r="BR3972" s="171"/>
      <c r="BS3972" s="171"/>
      <c r="BT3972" s="171"/>
      <c r="BU3972" s="171"/>
      <c r="BV3972" s="171"/>
      <c r="BW3972" s="171"/>
      <c r="BX3972" s="171"/>
      <c r="BY3972" s="171"/>
      <c r="BZ3972" s="171"/>
      <c r="CA3972" s="171"/>
      <c r="CB3972" s="171"/>
      <c r="CC3972" s="171"/>
      <c r="CD3972" s="171"/>
      <c r="CE3972" s="171"/>
      <c r="CF3972" s="171"/>
      <c r="CG3972" s="171"/>
      <c r="CH3972" s="171"/>
      <c r="CI3972" s="171"/>
      <c r="CJ3972" s="171"/>
      <c r="CK3972" s="171"/>
      <c r="CL3972" s="171"/>
      <c r="CM3972" s="171"/>
      <c r="CN3972" s="171"/>
      <c r="CO3972" s="171"/>
      <c r="CP3972" s="171"/>
      <c r="CQ3972" s="171"/>
      <c r="CR3972" s="171"/>
      <c r="CS3972" s="171"/>
      <c r="CT3972" s="171"/>
      <c r="CU3972" s="171"/>
      <c r="CV3972" s="171"/>
      <c r="CW3972" s="171"/>
      <c r="CX3972" s="171"/>
      <c r="CY3972" s="171"/>
      <c r="CZ3972" s="171"/>
      <c r="DA3972" s="171"/>
      <c r="DB3972" s="171"/>
      <c r="DC3972" s="171"/>
      <c r="DD3972" s="171"/>
      <c r="DE3972" s="171"/>
      <c r="DF3972" s="171"/>
      <c r="DG3972" s="171"/>
      <c r="DH3972" s="171"/>
      <c r="DI3972" s="171"/>
      <c r="DJ3972" s="171"/>
      <c r="DK3972" s="171"/>
      <c r="DL3972" s="171"/>
      <c r="DM3972" s="171"/>
      <c r="DN3972" s="171"/>
      <c r="DO3972" s="171"/>
      <c r="DP3972" s="171"/>
      <c r="DQ3972" s="171"/>
      <c r="DR3972" s="171"/>
      <c r="DS3972" s="171"/>
      <c r="DT3972" s="171"/>
      <c r="DU3972" s="171"/>
      <c r="DV3972" s="171"/>
      <c r="DW3972" s="171"/>
      <c r="DX3972" s="171"/>
      <c r="DY3972" s="171"/>
      <c r="DZ3972" s="171"/>
      <c r="EA3972" s="171"/>
      <c r="EB3972" s="171"/>
      <c r="EC3972" s="171"/>
      <c r="ED3972" s="171"/>
      <c r="EE3972" s="171"/>
      <c r="EF3972" s="171"/>
      <c r="EG3972" s="171"/>
      <c r="EH3972" s="171"/>
      <c r="EI3972" s="171"/>
      <c r="EJ3972" s="171"/>
      <c r="EK3972" s="171"/>
      <c r="EL3972" s="171"/>
      <c r="EM3972" s="171"/>
      <c r="EN3972" s="171"/>
    </row>
    <row r="3973" spans="43:144" ht="15" x14ac:dyDescent="0.25">
      <c r="AQ3973" s="171"/>
      <c r="AR3973"/>
      <c r="AS3973"/>
      <c r="AT3973"/>
      <c r="AU3973"/>
      <c r="AV3973"/>
      <c r="AW3973"/>
      <c r="AX3973"/>
      <c r="AY3973"/>
      <c r="AZ3973"/>
      <c r="BA3973"/>
      <c r="BB3973"/>
      <c r="BC3973"/>
      <c r="BD3973"/>
      <c r="BE3973" s="171"/>
      <c r="BF3973" s="171"/>
      <c r="BG3973" s="171"/>
      <c r="BH3973" s="171"/>
      <c r="BI3973" s="171"/>
      <c r="BJ3973" s="171"/>
      <c r="BK3973" s="171"/>
      <c r="BL3973" s="171"/>
      <c r="BM3973" s="171"/>
      <c r="BN3973" s="171"/>
      <c r="BO3973" s="171"/>
      <c r="BP3973" s="171"/>
      <c r="BQ3973" s="171"/>
      <c r="BR3973" s="171"/>
      <c r="BS3973" s="171"/>
      <c r="BT3973" s="171"/>
      <c r="BU3973" s="171"/>
      <c r="BV3973" s="171"/>
      <c r="BW3973" s="171"/>
      <c r="BX3973" s="171"/>
      <c r="BY3973" s="171"/>
      <c r="BZ3973" s="171"/>
      <c r="CA3973" s="171"/>
      <c r="CB3973" s="171"/>
      <c r="CC3973" s="171"/>
      <c r="CD3973" s="171"/>
      <c r="CE3973" s="171"/>
      <c r="CF3973" s="171"/>
      <c r="CG3973" s="171"/>
      <c r="CH3973" s="171"/>
      <c r="CI3973" s="171"/>
      <c r="CJ3973" s="171"/>
      <c r="CK3973" s="171"/>
      <c r="CL3973" s="171"/>
      <c r="CM3973" s="171"/>
      <c r="CN3973" s="171"/>
      <c r="CO3973" s="171"/>
      <c r="CP3973" s="171"/>
      <c r="CQ3973" s="171"/>
      <c r="CR3973" s="171"/>
      <c r="CS3973" s="171"/>
      <c r="CT3973" s="171"/>
      <c r="CU3973" s="171"/>
      <c r="CV3973" s="171"/>
      <c r="CW3973" s="171"/>
      <c r="CX3973" s="171"/>
      <c r="CY3973" s="171"/>
      <c r="CZ3973" s="171"/>
      <c r="DA3973" s="171"/>
      <c r="DB3973" s="171"/>
      <c r="DC3973" s="171"/>
      <c r="DD3973" s="171"/>
      <c r="DE3973" s="171"/>
      <c r="DF3973" s="171"/>
      <c r="DG3973" s="171"/>
      <c r="DH3973" s="171"/>
      <c r="DI3973" s="171"/>
      <c r="DJ3973" s="171"/>
      <c r="DK3973" s="171"/>
      <c r="DL3973" s="171"/>
      <c r="DM3973" s="171"/>
      <c r="DN3973" s="171"/>
      <c r="DO3973" s="171"/>
      <c r="DP3973" s="171"/>
      <c r="DQ3973" s="171"/>
      <c r="DR3973" s="171"/>
      <c r="DS3973" s="171"/>
      <c r="DT3973" s="171"/>
      <c r="DU3973" s="171"/>
      <c r="DV3973" s="171"/>
      <c r="DW3973" s="171"/>
      <c r="DX3973" s="171"/>
      <c r="DY3973" s="171"/>
      <c r="DZ3973" s="171"/>
      <c r="EA3973" s="171"/>
      <c r="EB3973" s="171"/>
      <c r="EC3973" s="171"/>
      <c r="ED3973" s="171"/>
      <c r="EE3973" s="171"/>
      <c r="EF3973" s="171"/>
      <c r="EG3973" s="171"/>
      <c r="EH3973" s="171"/>
      <c r="EI3973" s="171"/>
      <c r="EJ3973" s="171"/>
      <c r="EK3973" s="171"/>
      <c r="EL3973" s="171"/>
      <c r="EM3973" s="171"/>
      <c r="EN3973" s="171"/>
    </row>
    <row r="3974" spans="43:144" ht="15" x14ac:dyDescent="0.25">
      <c r="AQ3974" s="171"/>
      <c r="AR3974"/>
      <c r="AS3974"/>
      <c r="AT3974"/>
      <c r="AU3974"/>
      <c r="AV3974"/>
      <c r="AW3974"/>
      <c r="AX3974"/>
      <c r="AY3974"/>
      <c r="AZ3974"/>
      <c r="BA3974"/>
      <c r="BB3974"/>
      <c r="BC3974"/>
      <c r="BD3974"/>
      <c r="BE3974" s="171"/>
      <c r="BF3974" s="171"/>
      <c r="BG3974" s="171"/>
      <c r="BH3974" s="171"/>
      <c r="BI3974" s="171"/>
      <c r="BJ3974" s="171"/>
      <c r="BK3974" s="171"/>
      <c r="BL3974" s="171"/>
      <c r="BM3974" s="171"/>
      <c r="BN3974" s="171"/>
      <c r="BO3974" s="171"/>
      <c r="BP3974" s="171"/>
      <c r="BQ3974" s="171"/>
      <c r="BR3974" s="171"/>
      <c r="BS3974" s="171"/>
      <c r="BT3974" s="171"/>
      <c r="BU3974" s="171"/>
      <c r="BV3974" s="171"/>
      <c r="BW3974" s="171"/>
      <c r="BX3974" s="171"/>
      <c r="BY3974" s="171"/>
      <c r="BZ3974" s="171"/>
      <c r="CA3974" s="171"/>
      <c r="CB3974" s="171"/>
      <c r="CC3974" s="171"/>
      <c r="CD3974" s="171"/>
      <c r="CE3974" s="171"/>
      <c r="CF3974" s="171"/>
      <c r="CG3974" s="171"/>
      <c r="CH3974" s="171"/>
      <c r="CI3974" s="171"/>
      <c r="CJ3974" s="171"/>
      <c r="CK3974" s="171"/>
      <c r="CL3974" s="171"/>
      <c r="CM3974" s="171"/>
      <c r="CN3974" s="171"/>
      <c r="CO3974" s="171"/>
      <c r="CP3974" s="171"/>
      <c r="CQ3974" s="171"/>
      <c r="CR3974" s="171"/>
      <c r="CS3974" s="171"/>
      <c r="CT3974" s="171"/>
      <c r="CU3974" s="171"/>
      <c r="CV3974" s="171"/>
      <c r="CW3974" s="171"/>
      <c r="CX3974" s="171"/>
      <c r="CY3974" s="171"/>
      <c r="CZ3974" s="171"/>
      <c r="DA3974" s="171"/>
      <c r="DB3974" s="171"/>
      <c r="DC3974" s="171"/>
      <c r="DD3974" s="171"/>
      <c r="DE3974" s="171"/>
      <c r="DF3974" s="171"/>
      <c r="DG3974" s="171"/>
      <c r="DH3974" s="171"/>
      <c r="DI3974" s="171"/>
      <c r="DJ3974" s="171"/>
      <c r="DK3974" s="171"/>
      <c r="DL3974" s="171"/>
      <c r="DM3974" s="171"/>
      <c r="DN3974" s="171"/>
      <c r="DO3974" s="171"/>
      <c r="DP3974" s="171"/>
      <c r="DQ3974" s="171"/>
      <c r="DR3974" s="171"/>
      <c r="DS3974" s="171"/>
      <c r="DT3974" s="171"/>
      <c r="DU3974" s="171"/>
      <c r="DV3974" s="171"/>
      <c r="DW3974" s="171"/>
      <c r="DX3974" s="171"/>
      <c r="DY3974" s="171"/>
      <c r="DZ3974" s="171"/>
      <c r="EA3974" s="171"/>
      <c r="EB3974" s="171"/>
      <c r="EC3974" s="171"/>
      <c r="ED3974" s="171"/>
      <c r="EE3974" s="171"/>
      <c r="EF3974" s="171"/>
      <c r="EG3974" s="171"/>
      <c r="EH3974" s="171"/>
      <c r="EI3974" s="171"/>
      <c r="EJ3974" s="171"/>
      <c r="EK3974" s="171"/>
      <c r="EL3974" s="171"/>
      <c r="EM3974" s="171"/>
      <c r="EN3974" s="171"/>
    </row>
    <row r="3975" spans="43:144" ht="15" x14ac:dyDescent="0.25">
      <c r="AQ3975" s="171"/>
      <c r="AR3975"/>
      <c r="AS3975"/>
      <c r="AT3975"/>
      <c r="AU3975"/>
      <c r="AV3975"/>
      <c r="AW3975"/>
      <c r="AX3975"/>
      <c r="AY3975"/>
      <c r="AZ3975"/>
      <c r="BA3975"/>
      <c r="BB3975"/>
      <c r="BC3975"/>
      <c r="BD3975"/>
      <c r="BE3975" s="171"/>
      <c r="BF3975" s="171"/>
      <c r="BG3975" s="171"/>
      <c r="BH3975" s="171"/>
      <c r="BI3975" s="171"/>
      <c r="BJ3975" s="171"/>
      <c r="BK3975" s="171"/>
      <c r="BL3975" s="171"/>
      <c r="BM3975" s="171"/>
      <c r="BN3975" s="171"/>
      <c r="BO3975" s="171"/>
      <c r="BP3975" s="171"/>
      <c r="BQ3975" s="171"/>
      <c r="BR3975" s="171"/>
      <c r="BS3975" s="171"/>
      <c r="BT3975" s="171"/>
      <c r="BU3975" s="171"/>
      <c r="BV3975" s="171"/>
      <c r="BW3975" s="171"/>
      <c r="BX3975" s="171"/>
      <c r="BY3975" s="171"/>
      <c r="BZ3975" s="171"/>
      <c r="CA3975" s="171"/>
      <c r="CB3975" s="171"/>
      <c r="CC3975" s="171"/>
      <c r="CD3975" s="171"/>
      <c r="CE3975" s="171"/>
      <c r="CF3975" s="171"/>
      <c r="CG3975" s="171"/>
      <c r="CH3975" s="171"/>
      <c r="CI3975" s="171"/>
      <c r="CJ3975" s="171"/>
      <c r="CK3975" s="171"/>
      <c r="CL3975" s="171"/>
      <c r="CM3975" s="171"/>
      <c r="CN3975" s="171"/>
      <c r="CO3975" s="171"/>
      <c r="CP3975" s="171"/>
      <c r="CQ3975" s="171"/>
      <c r="CR3975" s="171"/>
      <c r="CS3975" s="171"/>
      <c r="CT3975" s="171"/>
      <c r="CU3975" s="171"/>
      <c r="CV3975" s="171"/>
      <c r="CW3975" s="171"/>
      <c r="CX3975" s="171"/>
      <c r="CY3975" s="171"/>
      <c r="CZ3975" s="171"/>
      <c r="DA3975" s="171"/>
      <c r="DB3975" s="171"/>
      <c r="DC3975" s="171"/>
      <c r="DD3975" s="171"/>
      <c r="DE3975" s="171"/>
      <c r="DF3975" s="171"/>
      <c r="DG3975" s="171"/>
      <c r="DH3975" s="171"/>
      <c r="DI3975" s="171"/>
      <c r="DJ3975" s="171"/>
      <c r="DK3975" s="171"/>
      <c r="DL3975" s="171"/>
      <c r="DM3975" s="171"/>
      <c r="DN3975" s="171"/>
      <c r="DO3975" s="171"/>
      <c r="DP3975" s="171"/>
      <c r="DQ3975" s="171"/>
      <c r="DR3975" s="171"/>
      <c r="DS3975" s="171"/>
      <c r="DT3975" s="171"/>
      <c r="DU3975" s="171"/>
      <c r="DV3975" s="171"/>
      <c r="DW3975" s="171"/>
      <c r="DX3975" s="171"/>
      <c r="DY3975" s="171"/>
      <c r="DZ3975" s="171"/>
      <c r="EA3975" s="171"/>
      <c r="EB3975" s="171"/>
      <c r="EC3975" s="171"/>
      <c r="ED3975" s="171"/>
      <c r="EE3975" s="171"/>
      <c r="EF3975" s="171"/>
      <c r="EG3975" s="171"/>
      <c r="EH3975" s="171"/>
      <c r="EI3975" s="171"/>
      <c r="EJ3975" s="171"/>
      <c r="EK3975" s="171"/>
      <c r="EL3975" s="171"/>
      <c r="EM3975" s="171"/>
      <c r="EN3975" s="171"/>
    </row>
    <row r="3976" spans="43:144" ht="15" x14ac:dyDescent="0.25">
      <c r="AQ3976" s="171"/>
      <c r="AR3976"/>
      <c r="AS3976"/>
      <c r="AT3976"/>
      <c r="AU3976"/>
      <c r="AV3976"/>
      <c r="AW3976"/>
      <c r="AX3976"/>
      <c r="AY3976"/>
      <c r="AZ3976"/>
      <c r="BA3976"/>
      <c r="BB3976"/>
      <c r="BC3976"/>
      <c r="BD3976"/>
      <c r="BE3976" s="171"/>
      <c r="BF3976" s="171"/>
      <c r="BG3976" s="171"/>
      <c r="BH3976" s="171"/>
      <c r="BI3976" s="171"/>
      <c r="BJ3976" s="171"/>
      <c r="BK3976" s="171"/>
      <c r="BL3976" s="171"/>
      <c r="BM3976" s="171"/>
      <c r="BN3976" s="171"/>
      <c r="BO3976" s="171"/>
      <c r="BP3976" s="171"/>
      <c r="BQ3976" s="171"/>
      <c r="BR3976" s="171"/>
      <c r="BS3976" s="171"/>
      <c r="BT3976" s="171"/>
      <c r="BU3976" s="171"/>
      <c r="BV3976" s="171"/>
      <c r="BW3976" s="171"/>
      <c r="BX3976" s="171"/>
      <c r="BY3976" s="171"/>
      <c r="BZ3976" s="171"/>
      <c r="CA3976" s="171"/>
      <c r="CB3976" s="171"/>
      <c r="CC3976" s="171"/>
      <c r="CD3976" s="171"/>
      <c r="CE3976" s="171"/>
      <c r="CF3976" s="171"/>
      <c r="CG3976" s="171"/>
      <c r="CH3976" s="171"/>
      <c r="CI3976" s="171"/>
      <c r="CJ3976" s="171"/>
      <c r="CK3976" s="171"/>
      <c r="CL3976" s="171"/>
      <c r="CM3976" s="171"/>
      <c r="CN3976" s="171"/>
      <c r="CO3976" s="171"/>
      <c r="CP3976" s="171"/>
      <c r="CQ3976" s="171"/>
      <c r="CR3976" s="171"/>
      <c r="CS3976" s="171"/>
      <c r="CT3976" s="171"/>
      <c r="CU3976" s="171"/>
      <c r="CV3976" s="171"/>
      <c r="CW3976" s="171"/>
      <c r="CX3976" s="171"/>
      <c r="CY3976" s="171"/>
      <c r="CZ3976" s="171"/>
      <c r="DA3976" s="171"/>
      <c r="DB3976" s="171"/>
      <c r="DC3976" s="171"/>
      <c r="DD3976" s="171"/>
      <c r="DE3976" s="171"/>
      <c r="DF3976" s="171"/>
      <c r="DG3976" s="171"/>
      <c r="DH3976" s="171"/>
      <c r="DI3976" s="171"/>
      <c r="DJ3976" s="171"/>
      <c r="DK3976" s="171"/>
      <c r="DL3976" s="171"/>
      <c r="DM3976" s="171"/>
      <c r="DN3976" s="171"/>
      <c r="DO3976" s="171"/>
      <c r="DP3976" s="171"/>
      <c r="DQ3976" s="171"/>
      <c r="DR3976" s="171"/>
      <c r="DS3976" s="171"/>
      <c r="DT3976" s="171"/>
      <c r="DU3976" s="171"/>
      <c r="DV3976" s="171"/>
      <c r="DW3976" s="171"/>
      <c r="DX3976" s="171"/>
      <c r="DY3976" s="171"/>
      <c r="DZ3976" s="171"/>
      <c r="EA3976" s="171"/>
      <c r="EB3976" s="171"/>
      <c r="EC3976" s="171"/>
      <c r="ED3976" s="171"/>
      <c r="EE3976" s="171"/>
      <c r="EF3976" s="171"/>
      <c r="EG3976" s="171"/>
      <c r="EH3976" s="171"/>
      <c r="EI3976" s="171"/>
      <c r="EJ3976" s="171"/>
      <c r="EK3976" s="171"/>
      <c r="EL3976" s="171"/>
      <c r="EM3976" s="171"/>
      <c r="EN3976" s="171"/>
    </row>
    <row r="3977" spans="43:144" ht="15" x14ac:dyDescent="0.25">
      <c r="AQ3977" s="171"/>
      <c r="AR3977"/>
      <c r="AS3977"/>
      <c r="AT3977"/>
      <c r="AU3977"/>
      <c r="AV3977"/>
      <c r="AW3977"/>
      <c r="AX3977"/>
      <c r="AY3977"/>
      <c r="AZ3977"/>
      <c r="BA3977"/>
      <c r="BB3977"/>
      <c r="BC3977"/>
      <c r="BD3977"/>
      <c r="BE3977" s="171"/>
      <c r="BF3977" s="171"/>
      <c r="BG3977" s="171"/>
      <c r="BH3977" s="171"/>
      <c r="BI3977" s="171"/>
      <c r="BJ3977" s="171"/>
      <c r="BK3977" s="171"/>
      <c r="BL3977" s="171"/>
      <c r="BM3977" s="171"/>
      <c r="BN3977" s="171"/>
      <c r="BO3977" s="171"/>
      <c r="BP3977" s="171"/>
      <c r="BQ3977" s="171"/>
      <c r="BR3977" s="171"/>
      <c r="BS3977" s="171"/>
      <c r="BT3977" s="171"/>
      <c r="BU3977" s="171"/>
      <c r="BV3977" s="171"/>
      <c r="BW3977" s="171"/>
      <c r="BX3977" s="171"/>
      <c r="BY3977" s="171"/>
      <c r="BZ3977" s="171"/>
      <c r="CA3977" s="171"/>
      <c r="CB3977" s="171"/>
      <c r="CC3977" s="171"/>
      <c r="CD3977" s="171"/>
      <c r="CE3977" s="171"/>
      <c r="CF3977" s="171"/>
      <c r="CG3977" s="171"/>
      <c r="CH3977" s="171"/>
      <c r="CI3977" s="171"/>
      <c r="CJ3977" s="171"/>
      <c r="CK3977" s="171"/>
      <c r="CL3977" s="171"/>
      <c r="CM3977" s="171"/>
      <c r="CN3977" s="171"/>
      <c r="CO3977" s="171"/>
      <c r="CP3977" s="171"/>
      <c r="CQ3977" s="171"/>
      <c r="CR3977" s="171"/>
      <c r="CS3977" s="171"/>
      <c r="CT3977" s="171"/>
      <c r="CU3977" s="171"/>
      <c r="CV3977" s="171"/>
      <c r="CW3977" s="171"/>
      <c r="CX3977" s="171"/>
      <c r="CY3977" s="171"/>
      <c r="CZ3977" s="171"/>
      <c r="DA3977" s="171"/>
      <c r="DB3977" s="171"/>
      <c r="DC3977" s="171"/>
      <c r="DD3977" s="171"/>
      <c r="DE3977" s="171"/>
      <c r="DF3977" s="171"/>
      <c r="DG3977" s="171"/>
      <c r="DH3977" s="171"/>
      <c r="DI3977" s="171"/>
      <c r="DJ3977" s="171"/>
      <c r="DK3977" s="171"/>
      <c r="DL3977" s="171"/>
      <c r="DM3977" s="171"/>
      <c r="DN3977" s="171"/>
      <c r="DO3977" s="171"/>
      <c r="DP3977" s="171"/>
      <c r="DQ3977" s="171"/>
      <c r="DR3977" s="171"/>
      <c r="DS3977" s="171"/>
      <c r="DT3977" s="171"/>
      <c r="DU3977" s="171"/>
      <c r="DV3977" s="171"/>
      <c r="DW3977" s="171"/>
      <c r="DX3977" s="171"/>
      <c r="DY3977" s="171"/>
      <c r="DZ3977" s="171"/>
      <c r="EA3977" s="171"/>
      <c r="EB3977" s="171"/>
      <c r="EC3977" s="171"/>
      <c r="ED3977" s="171"/>
      <c r="EE3977" s="171"/>
      <c r="EF3977" s="171"/>
      <c r="EG3977" s="171"/>
      <c r="EH3977" s="171"/>
      <c r="EI3977" s="171"/>
      <c r="EJ3977" s="171"/>
      <c r="EK3977" s="171"/>
      <c r="EL3977" s="171"/>
      <c r="EM3977" s="171"/>
      <c r="EN3977" s="171"/>
    </row>
    <row r="3978" spans="43:144" ht="15" x14ac:dyDescent="0.25">
      <c r="AQ3978" s="171"/>
      <c r="AR3978"/>
      <c r="AS3978"/>
      <c r="AT3978"/>
      <c r="AU3978"/>
      <c r="AV3978"/>
      <c r="AW3978"/>
      <c r="AX3978"/>
      <c r="AY3978"/>
      <c r="AZ3978"/>
      <c r="BA3978"/>
      <c r="BB3978"/>
      <c r="BC3978"/>
      <c r="BD3978"/>
      <c r="BE3978" s="171"/>
      <c r="BF3978" s="171"/>
      <c r="BG3978" s="171"/>
      <c r="BH3978" s="171"/>
      <c r="BI3978" s="171"/>
      <c r="BJ3978" s="171"/>
      <c r="BK3978" s="171"/>
      <c r="BL3978" s="171"/>
      <c r="BM3978" s="171"/>
      <c r="BN3978" s="171"/>
      <c r="BO3978" s="171"/>
      <c r="BP3978" s="171"/>
      <c r="BQ3978" s="171"/>
      <c r="BR3978" s="171"/>
      <c r="BS3978" s="171"/>
      <c r="BT3978" s="171"/>
      <c r="BU3978" s="171"/>
      <c r="BV3978" s="171"/>
      <c r="BW3978" s="171"/>
      <c r="BX3978" s="171"/>
      <c r="BY3978" s="171"/>
      <c r="BZ3978" s="171"/>
      <c r="CA3978" s="171"/>
      <c r="CB3978" s="171"/>
      <c r="CC3978" s="171"/>
      <c r="CD3978" s="171"/>
      <c r="CE3978" s="171"/>
      <c r="CF3978" s="171"/>
      <c r="CG3978" s="171"/>
      <c r="CH3978" s="171"/>
      <c r="CI3978" s="171"/>
      <c r="CJ3978" s="171"/>
      <c r="CK3978" s="171"/>
      <c r="CL3978" s="171"/>
      <c r="CM3978" s="171"/>
      <c r="CN3978" s="171"/>
      <c r="CO3978" s="171"/>
      <c r="CP3978" s="171"/>
      <c r="CQ3978" s="171"/>
      <c r="CR3978" s="171"/>
      <c r="CS3978" s="171"/>
      <c r="CT3978" s="171"/>
      <c r="CU3978" s="171"/>
      <c r="CV3978" s="171"/>
      <c r="CW3978" s="171"/>
      <c r="CX3978" s="171"/>
      <c r="CY3978" s="171"/>
      <c r="CZ3978" s="171"/>
      <c r="DA3978" s="171"/>
      <c r="DB3978" s="171"/>
      <c r="DC3978" s="171"/>
      <c r="DD3978" s="171"/>
      <c r="DE3978" s="171"/>
      <c r="DF3978" s="171"/>
      <c r="DG3978" s="171"/>
      <c r="DH3978" s="171"/>
      <c r="DI3978" s="171"/>
      <c r="DJ3978" s="171"/>
      <c r="DK3978" s="171"/>
      <c r="DL3978" s="171"/>
      <c r="DM3978" s="171"/>
      <c r="DN3978" s="171"/>
      <c r="DO3978" s="171"/>
      <c r="DP3978" s="171"/>
      <c r="DQ3978" s="171"/>
      <c r="DR3978" s="171"/>
      <c r="DS3978" s="171"/>
      <c r="DT3978" s="171"/>
      <c r="DU3978" s="171"/>
      <c r="DV3978" s="171"/>
      <c r="DW3978" s="171"/>
      <c r="DX3978" s="171"/>
      <c r="DY3978" s="171"/>
      <c r="DZ3978" s="171"/>
      <c r="EA3978" s="171"/>
      <c r="EB3978" s="171"/>
      <c r="EC3978" s="171"/>
      <c r="ED3978" s="171"/>
      <c r="EE3978" s="171"/>
      <c r="EF3978" s="171"/>
      <c r="EG3978" s="171"/>
      <c r="EH3978" s="171"/>
      <c r="EI3978" s="171"/>
      <c r="EJ3978" s="171"/>
      <c r="EK3978" s="171"/>
      <c r="EL3978" s="171"/>
      <c r="EM3978" s="171"/>
      <c r="EN3978" s="171"/>
    </row>
    <row r="3979" spans="43:144" ht="15" x14ac:dyDescent="0.25">
      <c r="AQ3979" s="171"/>
      <c r="AR3979"/>
      <c r="AS3979"/>
      <c r="AT3979"/>
      <c r="AU3979"/>
      <c r="AV3979"/>
      <c r="AW3979"/>
      <c r="AX3979"/>
      <c r="AY3979"/>
      <c r="AZ3979"/>
      <c r="BA3979"/>
      <c r="BB3979"/>
      <c r="BC3979"/>
      <c r="BD3979"/>
      <c r="BE3979" s="171"/>
      <c r="BF3979" s="171"/>
      <c r="BG3979" s="171"/>
      <c r="BH3979" s="171"/>
      <c r="BI3979" s="171"/>
      <c r="BJ3979" s="171"/>
      <c r="BK3979" s="171"/>
      <c r="BL3979" s="171"/>
      <c r="BM3979" s="171"/>
      <c r="BN3979" s="171"/>
      <c r="BO3979" s="171"/>
      <c r="BP3979" s="171"/>
      <c r="BQ3979" s="171"/>
      <c r="BR3979" s="171"/>
      <c r="BS3979" s="171"/>
      <c r="BT3979" s="171"/>
      <c r="BU3979" s="171"/>
      <c r="BV3979" s="171"/>
      <c r="BW3979" s="171"/>
      <c r="BX3979" s="171"/>
      <c r="BY3979" s="171"/>
      <c r="BZ3979" s="171"/>
      <c r="CA3979" s="171"/>
      <c r="CB3979" s="171"/>
      <c r="CC3979" s="171"/>
      <c r="CD3979" s="171"/>
      <c r="CE3979" s="171"/>
      <c r="CF3979" s="171"/>
      <c r="CG3979" s="171"/>
      <c r="CH3979" s="171"/>
      <c r="CI3979" s="171"/>
      <c r="CJ3979" s="171"/>
      <c r="CK3979" s="171"/>
      <c r="CL3979" s="171"/>
      <c r="CM3979" s="171"/>
      <c r="CN3979" s="171"/>
      <c r="CO3979" s="171"/>
      <c r="CP3979" s="171"/>
      <c r="CQ3979" s="171"/>
      <c r="CR3979" s="171"/>
      <c r="CS3979" s="171"/>
      <c r="CT3979" s="171"/>
      <c r="CU3979" s="171"/>
      <c r="CV3979" s="171"/>
      <c r="CW3979" s="171"/>
      <c r="CX3979" s="171"/>
      <c r="CY3979" s="171"/>
      <c r="CZ3979" s="171"/>
      <c r="DA3979" s="171"/>
      <c r="DB3979" s="171"/>
      <c r="DC3979" s="171"/>
      <c r="DD3979" s="171"/>
      <c r="DE3979" s="171"/>
      <c r="DF3979" s="171"/>
      <c r="DG3979" s="171"/>
      <c r="DH3979" s="171"/>
      <c r="DI3979" s="171"/>
      <c r="DJ3979" s="171"/>
      <c r="DK3979" s="171"/>
      <c r="DL3979" s="171"/>
      <c r="DM3979" s="171"/>
      <c r="DN3979" s="171"/>
      <c r="DO3979" s="171"/>
      <c r="DP3979" s="171"/>
      <c r="DQ3979" s="171"/>
      <c r="DR3979" s="171"/>
      <c r="DS3979" s="171"/>
      <c r="DT3979" s="171"/>
      <c r="DU3979" s="171"/>
      <c r="DV3979" s="171"/>
      <c r="DW3979" s="171"/>
      <c r="DX3979" s="171"/>
      <c r="DY3979" s="171"/>
      <c r="DZ3979" s="171"/>
      <c r="EA3979" s="171"/>
      <c r="EB3979" s="171"/>
      <c r="EC3979" s="171"/>
      <c r="ED3979" s="171"/>
      <c r="EE3979" s="171"/>
      <c r="EF3979" s="171"/>
      <c r="EG3979" s="171"/>
      <c r="EH3979" s="171"/>
      <c r="EI3979" s="171"/>
      <c r="EJ3979" s="171"/>
      <c r="EK3979" s="171"/>
      <c r="EL3979" s="171"/>
      <c r="EM3979" s="171"/>
      <c r="EN3979" s="171"/>
    </row>
    <row r="3980" spans="43:144" ht="15" x14ac:dyDescent="0.25">
      <c r="AQ3980" s="171"/>
      <c r="AR3980"/>
      <c r="AS3980"/>
      <c r="AT3980"/>
      <c r="AU3980"/>
      <c r="AV3980"/>
      <c r="AW3980"/>
      <c r="AX3980"/>
      <c r="AY3980"/>
      <c r="AZ3980"/>
      <c r="BA3980"/>
      <c r="BB3980"/>
      <c r="BC3980"/>
      <c r="BD3980"/>
      <c r="BE3980" s="171"/>
      <c r="BF3980" s="171"/>
      <c r="BG3980" s="171"/>
      <c r="BH3980" s="171"/>
      <c r="BI3980" s="171"/>
      <c r="BJ3980" s="171"/>
      <c r="BK3980" s="171"/>
      <c r="BL3980" s="171"/>
      <c r="BM3980" s="171"/>
      <c r="BN3980" s="171"/>
      <c r="BO3980" s="171"/>
      <c r="BP3980" s="171"/>
      <c r="BQ3980" s="171"/>
      <c r="BR3980" s="171"/>
      <c r="BS3980" s="171"/>
      <c r="BT3980" s="171"/>
      <c r="BU3980" s="171"/>
      <c r="BV3980" s="171"/>
      <c r="BW3980" s="171"/>
      <c r="BX3980" s="171"/>
      <c r="BY3980" s="171"/>
      <c r="BZ3980" s="171"/>
      <c r="CA3980" s="171"/>
      <c r="CB3980" s="171"/>
      <c r="CC3980" s="171"/>
      <c r="CD3980" s="171"/>
      <c r="CE3980" s="171"/>
      <c r="CF3980" s="171"/>
      <c r="CG3980" s="171"/>
      <c r="CH3980" s="171"/>
      <c r="CI3980" s="171"/>
      <c r="CJ3980" s="171"/>
      <c r="CK3980" s="171"/>
      <c r="CL3980" s="171"/>
      <c r="CM3980" s="171"/>
      <c r="CN3980" s="171"/>
      <c r="CO3980" s="171"/>
      <c r="CP3980" s="171"/>
      <c r="CQ3980" s="171"/>
      <c r="CR3980" s="171"/>
      <c r="CS3980" s="171"/>
      <c r="CT3980" s="171"/>
      <c r="CU3980" s="171"/>
      <c r="CV3980" s="171"/>
      <c r="CW3980" s="171"/>
      <c r="CX3980" s="171"/>
      <c r="CY3980" s="171"/>
      <c r="CZ3980" s="171"/>
      <c r="DA3980" s="171"/>
      <c r="DB3980" s="171"/>
      <c r="DC3980" s="171"/>
      <c r="DD3980" s="171"/>
      <c r="DE3980" s="171"/>
      <c r="DF3980" s="171"/>
      <c r="DG3980" s="171"/>
      <c r="DH3980" s="171"/>
      <c r="DI3980" s="171"/>
      <c r="DJ3980" s="171"/>
      <c r="DK3980" s="171"/>
      <c r="DL3980" s="171"/>
      <c r="DM3980" s="171"/>
      <c r="DN3980" s="171"/>
      <c r="DO3980" s="171"/>
      <c r="DP3980" s="171"/>
      <c r="DQ3980" s="171"/>
      <c r="DR3980" s="171"/>
      <c r="DS3980" s="171"/>
      <c r="DT3980" s="171"/>
      <c r="DU3980" s="171"/>
      <c r="DV3980" s="171"/>
      <c r="DW3980" s="171"/>
      <c r="DX3980" s="171"/>
      <c r="DY3980" s="171"/>
      <c r="DZ3980" s="171"/>
      <c r="EA3980" s="171"/>
      <c r="EB3980" s="171"/>
      <c r="EC3980" s="171"/>
      <c r="ED3980" s="171"/>
      <c r="EE3980" s="171"/>
      <c r="EF3980" s="171"/>
      <c r="EG3980" s="171"/>
      <c r="EH3980" s="171"/>
      <c r="EI3980" s="171"/>
      <c r="EJ3980" s="171"/>
      <c r="EK3980" s="171"/>
      <c r="EL3980" s="171"/>
      <c r="EM3980" s="171"/>
      <c r="EN3980" s="171"/>
    </row>
    <row r="3981" spans="43:144" ht="15" x14ac:dyDescent="0.25">
      <c r="AQ3981" s="171"/>
      <c r="AR3981"/>
      <c r="AS3981"/>
      <c r="AT3981"/>
      <c r="AU3981"/>
      <c r="AV3981"/>
      <c r="AW3981"/>
      <c r="AX3981"/>
      <c r="AY3981"/>
      <c r="AZ3981"/>
      <c r="BA3981"/>
      <c r="BB3981"/>
      <c r="BC3981"/>
      <c r="BD3981"/>
      <c r="BE3981" s="171"/>
      <c r="BF3981" s="171"/>
      <c r="BG3981" s="171"/>
      <c r="BH3981" s="171"/>
      <c r="BI3981" s="171"/>
      <c r="BJ3981" s="171"/>
      <c r="BK3981" s="171"/>
      <c r="BL3981" s="171"/>
      <c r="BM3981" s="171"/>
      <c r="BN3981" s="171"/>
      <c r="BO3981" s="171"/>
      <c r="BP3981" s="171"/>
      <c r="BQ3981" s="171"/>
      <c r="BR3981" s="171"/>
      <c r="BS3981" s="171"/>
      <c r="BT3981" s="171"/>
      <c r="BU3981" s="171"/>
      <c r="BV3981" s="171"/>
      <c r="BW3981" s="171"/>
      <c r="BX3981" s="171"/>
      <c r="BY3981" s="171"/>
      <c r="BZ3981" s="171"/>
      <c r="CA3981" s="171"/>
      <c r="CB3981" s="171"/>
      <c r="CC3981" s="171"/>
      <c r="CD3981" s="171"/>
      <c r="CE3981" s="171"/>
      <c r="CF3981" s="171"/>
      <c r="CG3981" s="171"/>
      <c r="CH3981" s="171"/>
      <c r="CI3981" s="171"/>
      <c r="CJ3981" s="171"/>
      <c r="CK3981" s="171"/>
      <c r="CL3981" s="171"/>
      <c r="CM3981" s="171"/>
      <c r="CN3981" s="171"/>
      <c r="CO3981" s="171"/>
      <c r="CP3981" s="171"/>
      <c r="CQ3981" s="171"/>
      <c r="CR3981" s="171"/>
      <c r="CS3981" s="171"/>
      <c r="CT3981" s="171"/>
      <c r="CU3981" s="171"/>
      <c r="CV3981" s="171"/>
      <c r="CW3981" s="171"/>
      <c r="CX3981" s="171"/>
      <c r="CY3981" s="171"/>
      <c r="CZ3981" s="171"/>
      <c r="DA3981" s="171"/>
      <c r="DB3981" s="171"/>
      <c r="DC3981" s="171"/>
      <c r="DD3981" s="171"/>
      <c r="DE3981" s="171"/>
      <c r="DF3981" s="171"/>
      <c r="DG3981" s="171"/>
      <c r="DH3981" s="171"/>
      <c r="DI3981" s="171"/>
      <c r="DJ3981" s="171"/>
      <c r="DK3981" s="171"/>
      <c r="DL3981" s="171"/>
      <c r="DM3981" s="171"/>
      <c r="DN3981" s="171"/>
      <c r="DO3981" s="171"/>
      <c r="DP3981" s="171"/>
      <c r="DQ3981" s="171"/>
      <c r="DR3981" s="171"/>
      <c r="DS3981" s="171"/>
      <c r="DT3981" s="171"/>
      <c r="DU3981" s="171"/>
      <c r="DV3981" s="171"/>
      <c r="DW3981" s="171"/>
      <c r="DX3981" s="171"/>
      <c r="DY3981" s="171"/>
      <c r="DZ3981" s="171"/>
      <c r="EA3981" s="171"/>
      <c r="EB3981" s="171"/>
      <c r="EC3981" s="171"/>
      <c r="ED3981" s="171"/>
      <c r="EE3981" s="171"/>
      <c r="EF3981" s="171"/>
      <c r="EG3981" s="171"/>
      <c r="EH3981" s="171"/>
      <c r="EI3981" s="171"/>
      <c r="EJ3981" s="171"/>
      <c r="EK3981" s="171"/>
      <c r="EL3981" s="171"/>
      <c r="EM3981" s="171"/>
      <c r="EN3981" s="171"/>
    </row>
    <row r="3982" spans="43:144" ht="15" x14ac:dyDescent="0.25">
      <c r="AQ3982" s="171"/>
      <c r="AR3982"/>
      <c r="AS3982"/>
      <c r="AT3982"/>
      <c r="AU3982"/>
      <c r="AV3982"/>
      <c r="AW3982"/>
      <c r="AX3982"/>
      <c r="AY3982"/>
      <c r="AZ3982"/>
      <c r="BA3982"/>
      <c r="BB3982"/>
      <c r="BC3982"/>
      <c r="BD3982"/>
      <c r="BE3982" s="171"/>
      <c r="BF3982" s="171"/>
      <c r="BG3982" s="171"/>
      <c r="BH3982" s="171"/>
      <c r="BI3982" s="171"/>
      <c r="BJ3982" s="171"/>
      <c r="BK3982" s="171"/>
      <c r="BL3982" s="171"/>
      <c r="BM3982" s="171"/>
      <c r="BN3982" s="171"/>
      <c r="BO3982" s="171"/>
      <c r="BP3982" s="171"/>
      <c r="BQ3982" s="171"/>
      <c r="BR3982" s="171"/>
      <c r="BS3982" s="171"/>
      <c r="BT3982" s="171"/>
      <c r="BU3982" s="171"/>
      <c r="BV3982" s="171"/>
      <c r="BW3982" s="171"/>
      <c r="BX3982" s="171"/>
      <c r="BY3982" s="171"/>
      <c r="BZ3982" s="171"/>
      <c r="CA3982" s="171"/>
      <c r="CB3982" s="171"/>
      <c r="CC3982" s="171"/>
      <c r="CD3982" s="171"/>
      <c r="CE3982" s="171"/>
      <c r="CF3982" s="171"/>
      <c r="CG3982" s="171"/>
      <c r="CH3982" s="171"/>
      <c r="CI3982" s="171"/>
      <c r="CJ3982" s="171"/>
      <c r="CK3982" s="171"/>
      <c r="CL3982" s="171"/>
      <c r="CM3982" s="171"/>
      <c r="CN3982" s="171"/>
      <c r="CO3982" s="171"/>
      <c r="CP3982" s="171"/>
      <c r="CQ3982" s="171"/>
      <c r="CR3982" s="171"/>
      <c r="CS3982" s="171"/>
      <c r="CT3982" s="171"/>
      <c r="CU3982" s="171"/>
      <c r="CV3982" s="171"/>
      <c r="CW3982" s="171"/>
      <c r="CX3982" s="171"/>
      <c r="CY3982" s="171"/>
      <c r="CZ3982" s="171"/>
      <c r="DA3982" s="171"/>
      <c r="DB3982" s="171"/>
      <c r="DC3982" s="171"/>
      <c r="DD3982" s="171"/>
      <c r="DE3982" s="171"/>
      <c r="DF3982" s="171"/>
      <c r="DG3982" s="171"/>
      <c r="DH3982" s="171"/>
      <c r="DI3982" s="171"/>
      <c r="DJ3982" s="171"/>
      <c r="DK3982" s="171"/>
      <c r="DL3982" s="171"/>
      <c r="DM3982" s="171"/>
      <c r="DN3982" s="171"/>
      <c r="DO3982" s="171"/>
      <c r="DP3982" s="171"/>
      <c r="DQ3982" s="171"/>
      <c r="DR3982" s="171"/>
      <c r="DS3982" s="171"/>
      <c r="DT3982" s="171"/>
      <c r="DU3982" s="171"/>
      <c r="DV3982" s="171"/>
      <c r="DW3982" s="171"/>
      <c r="DX3982" s="171"/>
      <c r="DY3982" s="171"/>
      <c r="DZ3982" s="171"/>
      <c r="EA3982" s="171"/>
      <c r="EB3982" s="171"/>
      <c r="EC3982" s="171"/>
      <c r="ED3982" s="171"/>
      <c r="EE3982" s="171"/>
      <c r="EF3982" s="171"/>
      <c r="EG3982" s="171"/>
      <c r="EH3982" s="171"/>
      <c r="EI3982" s="171"/>
      <c r="EJ3982" s="171"/>
      <c r="EK3982" s="171"/>
      <c r="EL3982" s="171"/>
      <c r="EM3982" s="171"/>
      <c r="EN3982" s="171"/>
    </row>
    <row r="3983" spans="43:144" ht="15" x14ac:dyDescent="0.25">
      <c r="AQ3983" s="171"/>
      <c r="AR3983"/>
      <c r="AS3983"/>
      <c r="AT3983"/>
      <c r="AU3983"/>
      <c r="AV3983"/>
      <c r="AW3983"/>
      <c r="AX3983"/>
      <c r="AY3983"/>
      <c r="AZ3983"/>
      <c r="BA3983"/>
      <c r="BB3983"/>
      <c r="BC3983"/>
      <c r="BD3983"/>
      <c r="BE3983" s="171"/>
      <c r="BF3983" s="171"/>
      <c r="BG3983" s="171"/>
      <c r="BH3983" s="171"/>
      <c r="BI3983" s="171"/>
      <c r="BJ3983" s="171"/>
      <c r="BK3983" s="171"/>
      <c r="BL3983" s="171"/>
      <c r="BM3983" s="171"/>
      <c r="BN3983" s="171"/>
      <c r="BO3983" s="171"/>
      <c r="BP3983" s="171"/>
      <c r="BQ3983" s="171"/>
      <c r="BR3983" s="171"/>
      <c r="BS3983" s="171"/>
      <c r="BT3983" s="171"/>
      <c r="BU3983" s="171"/>
      <c r="BV3983" s="171"/>
      <c r="BW3983" s="171"/>
      <c r="BX3983" s="171"/>
      <c r="BY3983" s="171"/>
      <c r="BZ3983" s="171"/>
      <c r="CA3983" s="171"/>
      <c r="CB3983" s="171"/>
      <c r="CC3983" s="171"/>
      <c r="CD3983" s="171"/>
      <c r="CE3983" s="171"/>
      <c r="CF3983" s="171"/>
      <c r="CG3983" s="171"/>
      <c r="CH3983" s="171"/>
      <c r="CI3983" s="171"/>
      <c r="CJ3983" s="171"/>
      <c r="CK3983" s="171"/>
      <c r="CL3983" s="171"/>
      <c r="CM3983" s="171"/>
      <c r="CN3983" s="171"/>
      <c r="CO3983" s="171"/>
      <c r="CP3983" s="171"/>
      <c r="CQ3983" s="171"/>
      <c r="CR3983" s="171"/>
      <c r="CS3983" s="171"/>
      <c r="CT3983" s="171"/>
      <c r="CU3983" s="171"/>
      <c r="CV3983" s="171"/>
      <c r="CW3983" s="171"/>
      <c r="CX3983" s="171"/>
      <c r="CY3983" s="171"/>
      <c r="CZ3983" s="171"/>
      <c r="DA3983" s="171"/>
      <c r="DB3983" s="171"/>
      <c r="DC3983" s="171"/>
      <c r="DD3983" s="171"/>
      <c r="DE3983" s="171"/>
      <c r="DF3983" s="171"/>
      <c r="DG3983" s="171"/>
      <c r="DH3983" s="171"/>
      <c r="DI3983" s="171"/>
      <c r="DJ3983" s="171"/>
      <c r="DK3983" s="171"/>
      <c r="DL3983" s="171"/>
      <c r="DM3983" s="171"/>
      <c r="DN3983" s="171"/>
      <c r="DO3983" s="171"/>
      <c r="DP3983" s="171"/>
      <c r="DQ3983" s="171"/>
      <c r="DR3983" s="171"/>
      <c r="DS3983" s="171"/>
      <c r="DT3983" s="171"/>
      <c r="DU3983" s="171"/>
      <c r="DV3983" s="171"/>
      <c r="DW3983" s="171"/>
      <c r="DX3983" s="171"/>
      <c r="DY3983" s="171"/>
      <c r="DZ3983" s="171"/>
      <c r="EA3983" s="171"/>
      <c r="EB3983" s="171"/>
      <c r="EC3983" s="171"/>
      <c r="ED3983" s="171"/>
      <c r="EE3983" s="171"/>
      <c r="EF3983" s="171"/>
      <c r="EG3983" s="171"/>
      <c r="EH3983" s="171"/>
      <c r="EI3983" s="171"/>
      <c r="EJ3983" s="171"/>
      <c r="EK3983" s="171"/>
      <c r="EL3983" s="171"/>
      <c r="EM3983" s="171"/>
      <c r="EN3983" s="171"/>
    </row>
    <row r="3984" spans="43:144" ht="15" x14ac:dyDescent="0.25">
      <c r="AQ3984" s="171"/>
      <c r="AR3984"/>
      <c r="AS3984"/>
      <c r="AT3984"/>
      <c r="AU3984"/>
      <c r="AV3984"/>
      <c r="AW3984"/>
      <c r="AX3984"/>
      <c r="AY3984"/>
      <c r="AZ3984"/>
      <c r="BA3984"/>
      <c r="BB3984"/>
      <c r="BC3984"/>
      <c r="BD3984"/>
      <c r="BE3984" s="171"/>
      <c r="BF3984" s="171"/>
      <c r="BG3984" s="171"/>
      <c r="BH3984" s="171"/>
      <c r="BI3984" s="171"/>
      <c r="BJ3984" s="171"/>
      <c r="BK3984" s="171"/>
      <c r="BL3984" s="171"/>
      <c r="BM3984" s="171"/>
      <c r="BN3984" s="171"/>
      <c r="BO3984" s="171"/>
      <c r="BP3984" s="171"/>
      <c r="BQ3984" s="171"/>
      <c r="BR3984" s="171"/>
      <c r="BS3984" s="171"/>
      <c r="BT3984" s="171"/>
      <c r="BU3984" s="171"/>
      <c r="BV3984" s="171"/>
      <c r="BW3984" s="171"/>
      <c r="BX3984" s="171"/>
      <c r="BY3984" s="171"/>
      <c r="BZ3984" s="171"/>
      <c r="CA3984" s="171"/>
      <c r="CB3984" s="171"/>
      <c r="CC3984" s="171"/>
      <c r="CD3984" s="171"/>
      <c r="CE3984" s="171"/>
      <c r="CF3984" s="171"/>
      <c r="CG3984" s="171"/>
      <c r="CH3984" s="171"/>
      <c r="CI3984" s="171"/>
      <c r="CJ3984" s="171"/>
      <c r="CK3984" s="171"/>
      <c r="CL3984" s="171"/>
      <c r="CM3984" s="171"/>
      <c r="CN3984" s="171"/>
      <c r="CO3984" s="171"/>
      <c r="CP3984" s="171"/>
      <c r="CQ3984" s="171"/>
      <c r="CR3984" s="171"/>
      <c r="CS3984" s="171"/>
      <c r="CT3984" s="171"/>
      <c r="CU3984" s="171"/>
      <c r="CV3984" s="171"/>
      <c r="CW3984" s="171"/>
      <c r="CX3984" s="171"/>
      <c r="CY3984" s="171"/>
      <c r="CZ3984" s="171"/>
      <c r="DA3984" s="171"/>
      <c r="DB3984" s="171"/>
      <c r="DC3984" s="171"/>
      <c r="DD3984" s="171"/>
      <c r="DE3984" s="171"/>
      <c r="DF3984" s="171"/>
      <c r="DG3984" s="171"/>
      <c r="DH3984" s="171"/>
      <c r="DI3984" s="171"/>
      <c r="DJ3984" s="171"/>
      <c r="DK3984" s="171"/>
      <c r="DL3984" s="171"/>
      <c r="DM3984" s="171"/>
      <c r="DN3984" s="171"/>
      <c r="DO3984" s="171"/>
      <c r="DP3984" s="171"/>
      <c r="DQ3984" s="171"/>
      <c r="DR3984" s="171"/>
      <c r="DS3984" s="171"/>
      <c r="DT3984" s="171"/>
      <c r="DU3984" s="171"/>
      <c r="DV3984" s="171"/>
      <c r="DW3984" s="171"/>
      <c r="DX3984" s="171"/>
      <c r="DY3984" s="171"/>
      <c r="DZ3984" s="171"/>
      <c r="EA3984" s="171"/>
      <c r="EB3984" s="171"/>
      <c r="EC3984" s="171"/>
      <c r="ED3984" s="171"/>
      <c r="EE3984" s="171"/>
      <c r="EF3984" s="171"/>
      <c r="EG3984" s="171"/>
      <c r="EH3984" s="171"/>
      <c r="EI3984" s="171"/>
      <c r="EJ3984" s="171"/>
      <c r="EK3984" s="171"/>
      <c r="EL3984" s="171"/>
      <c r="EM3984" s="171"/>
      <c r="EN3984" s="171"/>
    </row>
    <row r="3985" spans="43:144" ht="15" x14ac:dyDescent="0.25">
      <c r="AQ3985" s="171"/>
      <c r="AR3985"/>
      <c r="AS3985"/>
      <c r="AT3985"/>
      <c r="AU3985"/>
      <c r="AV3985"/>
      <c r="AW3985"/>
      <c r="AX3985"/>
      <c r="AY3985"/>
      <c r="AZ3985"/>
      <c r="BA3985"/>
      <c r="BB3985"/>
      <c r="BC3985"/>
      <c r="BD3985"/>
      <c r="BE3985" s="171"/>
      <c r="BF3985" s="171"/>
      <c r="BG3985" s="171"/>
      <c r="BH3985" s="171"/>
      <c r="BI3985" s="171"/>
      <c r="BJ3985" s="171"/>
      <c r="BK3985" s="171"/>
      <c r="BL3985" s="171"/>
      <c r="BM3985" s="171"/>
      <c r="BN3985" s="171"/>
      <c r="BO3985" s="171"/>
      <c r="BP3985" s="171"/>
      <c r="BQ3985" s="171"/>
      <c r="BR3985" s="171"/>
      <c r="BS3985" s="171"/>
      <c r="BT3985" s="171"/>
      <c r="BU3985" s="171"/>
      <c r="BV3985" s="171"/>
      <c r="BW3985" s="171"/>
      <c r="BX3985" s="171"/>
      <c r="BY3985" s="171"/>
      <c r="BZ3985" s="171"/>
      <c r="CA3985" s="171"/>
      <c r="CB3985" s="171"/>
      <c r="CC3985" s="171"/>
      <c r="CD3985" s="171"/>
      <c r="CE3985" s="171"/>
      <c r="CF3985" s="171"/>
      <c r="CG3985" s="171"/>
      <c r="CH3985" s="171"/>
      <c r="CI3985" s="171"/>
      <c r="CJ3985" s="171"/>
      <c r="CK3985" s="171"/>
      <c r="CL3985" s="171"/>
      <c r="CM3985" s="171"/>
      <c r="CN3985" s="171"/>
      <c r="CO3985" s="171"/>
      <c r="CP3985" s="171"/>
      <c r="CQ3985" s="171"/>
      <c r="CR3985" s="171"/>
      <c r="CS3985" s="171"/>
      <c r="CT3985" s="171"/>
      <c r="CU3985" s="171"/>
      <c r="CV3985" s="171"/>
      <c r="CW3985" s="171"/>
      <c r="CX3985" s="171"/>
      <c r="CY3985" s="171"/>
      <c r="CZ3985" s="171"/>
      <c r="DA3985" s="171"/>
      <c r="DB3985" s="171"/>
      <c r="DC3985" s="171"/>
      <c r="DD3985" s="171"/>
      <c r="DE3985" s="171"/>
      <c r="DF3985" s="171"/>
      <c r="DG3985" s="171"/>
      <c r="DH3985" s="171"/>
      <c r="DI3985" s="171"/>
      <c r="DJ3985" s="171"/>
      <c r="DK3985" s="171"/>
      <c r="DL3985" s="171"/>
      <c r="DM3985" s="171"/>
      <c r="DN3985" s="171"/>
      <c r="DO3985" s="171"/>
      <c r="DP3985" s="171"/>
      <c r="DQ3985" s="171"/>
      <c r="DR3985" s="171"/>
      <c r="DS3985" s="171"/>
      <c r="DT3985" s="171"/>
      <c r="DU3985" s="171"/>
      <c r="DV3985" s="171"/>
      <c r="DW3985" s="171"/>
      <c r="DX3985" s="171"/>
      <c r="DY3985" s="171"/>
      <c r="DZ3985" s="171"/>
      <c r="EA3985" s="171"/>
      <c r="EB3985" s="171"/>
      <c r="EC3985" s="171"/>
      <c r="ED3985" s="171"/>
      <c r="EE3985" s="171"/>
      <c r="EF3985" s="171"/>
      <c r="EG3985" s="171"/>
      <c r="EH3985" s="171"/>
      <c r="EI3985" s="171"/>
      <c r="EJ3985" s="171"/>
      <c r="EK3985" s="171"/>
      <c r="EL3985" s="171"/>
      <c r="EM3985" s="171"/>
      <c r="EN3985" s="171"/>
    </row>
    <row r="3986" spans="43:144" ht="15" x14ac:dyDescent="0.25">
      <c r="AQ3986" s="171"/>
      <c r="AR3986"/>
      <c r="AS3986"/>
      <c r="AT3986"/>
      <c r="AU3986"/>
      <c r="AV3986"/>
      <c r="AW3986"/>
      <c r="AX3986"/>
      <c r="AY3986"/>
      <c r="AZ3986"/>
      <c r="BA3986"/>
      <c r="BB3986"/>
      <c r="BC3986"/>
      <c r="BD3986"/>
      <c r="BE3986" s="171"/>
      <c r="BF3986" s="171"/>
      <c r="BG3986" s="171"/>
      <c r="BH3986" s="171"/>
      <c r="BI3986" s="171"/>
      <c r="BJ3986" s="171"/>
      <c r="BK3986" s="171"/>
      <c r="BL3986" s="171"/>
      <c r="BM3986" s="171"/>
      <c r="BN3986" s="171"/>
      <c r="BO3986" s="171"/>
      <c r="BP3986" s="171"/>
      <c r="BQ3986" s="171"/>
      <c r="BR3986" s="171"/>
      <c r="BS3986" s="171"/>
      <c r="BT3986" s="171"/>
      <c r="BU3986" s="171"/>
      <c r="BV3986" s="171"/>
      <c r="BW3986" s="171"/>
      <c r="BX3986" s="171"/>
      <c r="BY3986" s="171"/>
      <c r="BZ3986" s="171"/>
      <c r="CA3986" s="171"/>
      <c r="CB3986" s="171"/>
      <c r="CC3986" s="171"/>
      <c r="CD3986" s="171"/>
      <c r="CE3986" s="171"/>
      <c r="CF3986" s="171"/>
      <c r="CG3986" s="171"/>
      <c r="CH3986" s="171"/>
      <c r="CI3986" s="171"/>
      <c r="CJ3986" s="171"/>
      <c r="CK3986" s="171"/>
      <c r="CL3986" s="171"/>
      <c r="CM3986" s="171"/>
      <c r="CN3986" s="171"/>
      <c r="CO3986" s="171"/>
      <c r="CP3986" s="171"/>
      <c r="CQ3986" s="171"/>
      <c r="CR3986" s="171"/>
      <c r="CS3986" s="171"/>
      <c r="CT3986" s="171"/>
      <c r="CU3986" s="171"/>
      <c r="CV3986" s="171"/>
      <c r="CW3986" s="171"/>
      <c r="CX3986" s="171"/>
      <c r="CY3986" s="171"/>
      <c r="CZ3986" s="171"/>
      <c r="DA3986" s="171"/>
      <c r="DB3986" s="171"/>
      <c r="DC3986" s="171"/>
      <c r="DD3986" s="171"/>
      <c r="DE3986" s="171"/>
      <c r="DF3986" s="171"/>
      <c r="DG3986" s="171"/>
      <c r="DH3986" s="171"/>
      <c r="DI3986" s="171"/>
      <c r="DJ3986" s="171"/>
      <c r="DK3986" s="171"/>
      <c r="DL3986" s="171"/>
      <c r="DM3986" s="171"/>
      <c r="DN3986" s="171"/>
      <c r="DO3986" s="171"/>
      <c r="DP3986" s="171"/>
      <c r="DQ3986" s="171"/>
      <c r="DR3986" s="171"/>
      <c r="DS3986" s="171"/>
      <c r="DT3986" s="171"/>
      <c r="DU3986" s="171"/>
      <c r="DV3986" s="171"/>
      <c r="DW3986" s="171"/>
      <c r="DX3986" s="171"/>
      <c r="DY3986" s="171"/>
      <c r="DZ3986" s="171"/>
      <c r="EA3986" s="171"/>
      <c r="EB3986" s="171"/>
      <c r="EC3986" s="171"/>
      <c r="ED3986" s="171"/>
      <c r="EE3986" s="171"/>
      <c r="EF3986" s="171"/>
      <c r="EG3986" s="171"/>
      <c r="EH3986" s="171"/>
      <c r="EI3986" s="171"/>
      <c r="EJ3986" s="171"/>
      <c r="EK3986" s="171"/>
      <c r="EL3986" s="171"/>
      <c r="EM3986" s="171"/>
      <c r="EN3986" s="171"/>
    </row>
    <row r="3987" spans="43:144" ht="15" x14ac:dyDescent="0.25">
      <c r="AQ3987" s="171"/>
      <c r="AR3987"/>
      <c r="AS3987"/>
      <c r="AT3987"/>
      <c r="AU3987"/>
      <c r="AV3987"/>
      <c r="AW3987"/>
      <c r="AX3987"/>
      <c r="AY3987"/>
      <c r="AZ3987"/>
      <c r="BA3987"/>
      <c r="BB3987"/>
      <c r="BC3987"/>
      <c r="BD3987"/>
      <c r="BE3987" s="171"/>
      <c r="BF3987" s="171"/>
      <c r="BG3987" s="171"/>
      <c r="BH3987" s="171"/>
      <c r="BI3987" s="171"/>
      <c r="BJ3987" s="171"/>
      <c r="BK3987" s="171"/>
      <c r="BL3987" s="171"/>
      <c r="BM3987" s="171"/>
      <c r="BN3987" s="171"/>
      <c r="BO3987" s="171"/>
      <c r="BP3987" s="171"/>
      <c r="BQ3987" s="171"/>
      <c r="BR3987" s="171"/>
      <c r="BS3987" s="171"/>
      <c r="BT3987" s="171"/>
      <c r="BU3987" s="171"/>
      <c r="BV3987" s="171"/>
      <c r="BW3987" s="171"/>
      <c r="BX3987" s="171"/>
      <c r="BY3987" s="171"/>
      <c r="BZ3987" s="171"/>
      <c r="CA3987" s="171"/>
      <c r="CB3987" s="171"/>
      <c r="CC3987" s="171"/>
      <c r="CD3987" s="171"/>
      <c r="CE3987" s="171"/>
      <c r="CF3987" s="171"/>
      <c r="CG3987" s="171"/>
      <c r="CH3987" s="171"/>
      <c r="CI3987" s="171"/>
      <c r="CJ3987" s="171"/>
      <c r="CK3987" s="171"/>
      <c r="CL3987" s="171"/>
      <c r="CM3987" s="171"/>
      <c r="CN3987" s="171"/>
      <c r="CO3987" s="171"/>
      <c r="CP3987" s="171"/>
      <c r="CQ3987" s="171"/>
      <c r="CR3987" s="171"/>
      <c r="CS3987" s="171"/>
      <c r="CT3987" s="171"/>
      <c r="CU3987" s="171"/>
      <c r="CV3987" s="171"/>
      <c r="CW3987" s="171"/>
      <c r="CX3987" s="171"/>
      <c r="CY3987" s="171"/>
      <c r="CZ3987" s="171"/>
      <c r="DA3987" s="171"/>
      <c r="DB3987" s="171"/>
      <c r="DC3987" s="171"/>
      <c r="DD3987" s="171"/>
      <c r="DE3987" s="171"/>
      <c r="DF3987" s="171"/>
      <c r="DG3987" s="171"/>
      <c r="DH3987" s="171"/>
      <c r="DI3987" s="171"/>
      <c r="DJ3987" s="171"/>
      <c r="DK3987" s="171"/>
      <c r="DL3987" s="171"/>
      <c r="DM3987" s="171"/>
      <c r="DN3987" s="171"/>
      <c r="DO3987" s="171"/>
      <c r="DP3987" s="171"/>
      <c r="DQ3987" s="171"/>
      <c r="DR3987" s="171"/>
      <c r="DS3987" s="171"/>
      <c r="DT3987" s="171"/>
      <c r="DU3987" s="171"/>
      <c r="DV3987" s="171"/>
      <c r="DW3987" s="171"/>
      <c r="DX3987" s="171"/>
      <c r="DY3987" s="171"/>
      <c r="DZ3987" s="171"/>
      <c r="EA3987" s="171"/>
      <c r="EB3987" s="171"/>
      <c r="EC3987" s="171"/>
      <c r="ED3987" s="171"/>
      <c r="EE3987" s="171"/>
      <c r="EF3987" s="171"/>
      <c r="EG3987" s="171"/>
      <c r="EH3987" s="171"/>
      <c r="EI3987" s="171"/>
      <c r="EJ3987" s="171"/>
      <c r="EK3987" s="171"/>
      <c r="EL3987" s="171"/>
      <c r="EM3987" s="171"/>
      <c r="EN3987" s="171"/>
    </row>
    <row r="3988" spans="43:144" ht="15" x14ac:dyDescent="0.25">
      <c r="AQ3988" s="171"/>
      <c r="AR3988"/>
      <c r="AS3988"/>
      <c r="AT3988"/>
      <c r="AU3988"/>
      <c r="AV3988"/>
      <c r="AW3988"/>
      <c r="AX3988"/>
      <c r="AY3988"/>
      <c r="AZ3988"/>
      <c r="BA3988"/>
      <c r="BB3988"/>
      <c r="BC3988"/>
      <c r="BD3988"/>
      <c r="BE3988" s="171"/>
      <c r="BF3988" s="171"/>
      <c r="BG3988" s="171"/>
      <c r="BH3988" s="171"/>
      <c r="BI3988" s="171"/>
      <c r="BJ3988" s="171"/>
      <c r="BK3988" s="171"/>
      <c r="BL3988" s="171"/>
      <c r="BM3988" s="171"/>
      <c r="BN3988" s="171"/>
      <c r="BO3988" s="171"/>
      <c r="BP3988" s="171"/>
      <c r="BQ3988" s="171"/>
      <c r="BR3988" s="171"/>
      <c r="BS3988" s="171"/>
      <c r="BT3988" s="171"/>
      <c r="BU3988" s="171"/>
      <c r="BV3988" s="171"/>
      <c r="BW3988" s="171"/>
      <c r="BX3988" s="171"/>
      <c r="BY3988" s="171"/>
      <c r="BZ3988" s="171"/>
      <c r="CA3988" s="171"/>
      <c r="CB3988" s="171"/>
      <c r="CC3988" s="171"/>
      <c r="CD3988" s="171"/>
      <c r="CE3988" s="171"/>
      <c r="CF3988" s="171"/>
      <c r="CG3988" s="171"/>
      <c r="CH3988" s="171"/>
      <c r="CI3988" s="171"/>
      <c r="CJ3988" s="171"/>
      <c r="CK3988" s="171"/>
      <c r="CL3988" s="171"/>
      <c r="CM3988" s="171"/>
      <c r="CN3988" s="171"/>
      <c r="CO3988" s="171"/>
      <c r="CP3988" s="171"/>
      <c r="CQ3988" s="171"/>
      <c r="CR3988" s="171"/>
      <c r="CS3988" s="171"/>
      <c r="CT3988" s="171"/>
      <c r="CU3988" s="171"/>
      <c r="CV3988" s="171"/>
      <c r="CW3988" s="171"/>
      <c r="CX3988" s="171"/>
      <c r="CY3988" s="171"/>
      <c r="CZ3988" s="171"/>
      <c r="DA3988" s="171"/>
      <c r="DB3988" s="171"/>
      <c r="DC3988" s="171"/>
      <c r="DD3988" s="171"/>
      <c r="DE3988" s="171"/>
      <c r="DF3988" s="171"/>
      <c r="DG3988" s="171"/>
      <c r="DH3988" s="171"/>
      <c r="DI3988" s="171"/>
      <c r="DJ3988" s="171"/>
      <c r="DK3988" s="171"/>
      <c r="DL3988" s="171"/>
      <c r="DM3988" s="171"/>
      <c r="DN3988" s="171"/>
      <c r="DO3988" s="171"/>
      <c r="DP3988" s="171"/>
      <c r="DQ3988" s="171"/>
      <c r="DR3988" s="171"/>
      <c r="DS3988" s="171"/>
      <c r="DT3988" s="171"/>
      <c r="DU3988" s="171"/>
      <c r="DV3988" s="171"/>
      <c r="DW3988" s="171"/>
      <c r="DX3988" s="171"/>
      <c r="DY3988" s="171"/>
      <c r="DZ3988" s="171"/>
      <c r="EA3988" s="171"/>
      <c r="EB3988" s="171"/>
      <c r="EC3988" s="171"/>
      <c r="ED3988" s="171"/>
      <c r="EE3988" s="171"/>
      <c r="EF3988" s="171"/>
      <c r="EG3988" s="171"/>
      <c r="EH3988" s="171"/>
      <c r="EI3988" s="171"/>
      <c r="EJ3988" s="171"/>
      <c r="EK3988" s="171"/>
      <c r="EL3988" s="171"/>
      <c r="EM3988" s="171"/>
      <c r="EN3988" s="171"/>
    </row>
    <row r="3989" spans="43:144" ht="15" x14ac:dyDescent="0.25">
      <c r="AQ3989" s="171"/>
      <c r="AR3989"/>
      <c r="AS3989"/>
      <c r="AT3989"/>
      <c r="AU3989"/>
      <c r="AV3989"/>
      <c r="AW3989"/>
      <c r="AX3989"/>
      <c r="AY3989"/>
      <c r="AZ3989"/>
      <c r="BA3989"/>
      <c r="BB3989"/>
      <c r="BC3989"/>
      <c r="BD3989"/>
      <c r="BE3989" s="171"/>
      <c r="BF3989" s="171"/>
      <c r="BG3989" s="171"/>
      <c r="BH3989" s="171"/>
      <c r="BI3989" s="171"/>
      <c r="BJ3989" s="171"/>
      <c r="BK3989" s="171"/>
      <c r="BL3989" s="171"/>
      <c r="BM3989" s="171"/>
      <c r="BN3989" s="171"/>
      <c r="BO3989" s="171"/>
      <c r="BP3989" s="171"/>
      <c r="BQ3989" s="171"/>
      <c r="BR3989" s="171"/>
      <c r="BS3989" s="171"/>
      <c r="BT3989" s="171"/>
      <c r="BU3989" s="171"/>
      <c r="BV3989" s="171"/>
      <c r="BW3989" s="171"/>
      <c r="BX3989" s="171"/>
      <c r="BY3989" s="171"/>
      <c r="BZ3989" s="171"/>
      <c r="CA3989" s="171"/>
      <c r="CB3989" s="171"/>
      <c r="CC3989" s="171"/>
      <c r="CD3989" s="171"/>
      <c r="CE3989" s="171"/>
      <c r="CF3989" s="171"/>
      <c r="CG3989" s="171"/>
      <c r="CH3989" s="171"/>
      <c r="CI3989" s="171"/>
      <c r="CJ3989" s="171"/>
      <c r="CK3989" s="171"/>
      <c r="CL3989" s="171"/>
      <c r="CM3989" s="171"/>
      <c r="CN3989" s="171"/>
      <c r="CO3989" s="171"/>
      <c r="CP3989" s="171"/>
      <c r="CQ3989" s="171"/>
      <c r="CR3989" s="171"/>
      <c r="CS3989" s="171"/>
      <c r="CT3989" s="171"/>
      <c r="CU3989" s="171"/>
      <c r="CV3989" s="171"/>
      <c r="CW3989" s="171"/>
      <c r="CX3989" s="171"/>
      <c r="CY3989" s="171"/>
      <c r="CZ3989" s="171"/>
      <c r="DA3989" s="171"/>
      <c r="DB3989" s="171"/>
      <c r="DC3989" s="171"/>
      <c r="DD3989" s="171"/>
      <c r="DE3989" s="171"/>
      <c r="DF3989" s="171"/>
      <c r="DG3989" s="171"/>
      <c r="DH3989" s="171"/>
      <c r="DI3989" s="171"/>
      <c r="DJ3989" s="171"/>
      <c r="DK3989" s="171"/>
      <c r="DL3989" s="171"/>
      <c r="DM3989" s="171"/>
      <c r="DN3989" s="171"/>
      <c r="DO3989" s="171"/>
      <c r="DP3989" s="171"/>
      <c r="DQ3989" s="171"/>
      <c r="DR3989" s="171"/>
      <c r="DS3989" s="171"/>
      <c r="DT3989" s="171"/>
      <c r="DU3989" s="171"/>
      <c r="DV3989" s="171"/>
      <c r="DW3989" s="171"/>
      <c r="DX3989" s="171"/>
      <c r="DY3989" s="171"/>
      <c r="DZ3989" s="171"/>
      <c r="EA3989" s="171"/>
      <c r="EB3989" s="171"/>
      <c r="EC3989" s="171"/>
      <c r="ED3989" s="171"/>
      <c r="EE3989" s="171"/>
      <c r="EF3989" s="171"/>
      <c r="EG3989" s="171"/>
      <c r="EH3989" s="171"/>
      <c r="EI3989" s="171"/>
      <c r="EJ3989" s="171"/>
      <c r="EK3989" s="171"/>
      <c r="EL3989" s="171"/>
      <c r="EM3989" s="171"/>
      <c r="EN3989" s="171"/>
    </row>
    <row r="3990" spans="43:144" ht="15" x14ac:dyDescent="0.25">
      <c r="AQ3990" s="171"/>
      <c r="AR3990"/>
      <c r="AS3990"/>
      <c r="AT3990"/>
      <c r="AU3990"/>
      <c r="AV3990"/>
      <c r="AW3990"/>
      <c r="AX3990"/>
      <c r="AY3990"/>
      <c r="AZ3990"/>
      <c r="BA3990"/>
      <c r="BB3990"/>
      <c r="BC3990"/>
      <c r="BD3990"/>
      <c r="BE3990" s="171"/>
      <c r="BF3990" s="171"/>
      <c r="BG3990" s="171"/>
      <c r="BH3990" s="171"/>
      <c r="BI3990" s="171"/>
      <c r="BJ3990" s="171"/>
      <c r="BK3990" s="171"/>
      <c r="BL3990" s="171"/>
      <c r="BM3990" s="171"/>
      <c r="BN3990" s="171"/>
      <c r="BO3990" s="171"/>
      <c r="BP3990" s="171"/>
      <c r="BQ3990" s="171"/>
      <c r="BR3990" s="171"/>
      <c r="BS3990" s="171"/>
      <c r="BT3990" s="171"/>
      <c r="BU3990" s="171"/>
      <c r="BV3990" s="171"/>
      <c r="BW3990" s="171"/>
      <c r="BX3990" s="171"/>
      <c r="BY3990" s="171"/>
      <c r="BZ3990" s="171"/>
      <c r="CA3990" s="171"/>
      <c r="CB3990" s="171"/>
      <c r="CC3990" s="171"/>
      <c r="CD3990" s="171"/>
      <c r="CE3990" s="171"/>
      <c r="CF3990" s="171"/>
      <c r="CG3990" s="171"/>
      <c r="CH3990" s="171"/>
      <c r="CI3990" s="171"/>
      <c r="CJ3990" s="171"/>
      <c r="CK3990" s="171"/>
      <c r="CL3990" s="171"/>
      <c r="CM3990" s="171"/>
      <c r="CN3990" s="171"/>
      <c r="CO3990" s="171"/>
      <c r="CP3990" s="171"/>
      <c r="CQ3990" s="171"/>
      <c r="CR3990" s="171"/>
      <c r="CS3990" s="171"/>
      <c r="CT3990" s="171"/>
      <c r="CU3990" s="171"/>
      <c r="CV3990" s="171"/>
      <c r="CW3990" s="171"/>
      <c r="CX3990" s="171"/>
      <c r="CY3990" s="171"/>
      <c r="CZ3990" s="171"/>
      <c r="DA3990" s="171"/>
      <c r="DB3990" s="171"/>
      <c r="DC3990" s="171"/>
      <c r="DD3990" s="171"/>
      <c r="DE3990" s="171"/>
      <c r="DF3990" s="171"/>
      <c r="DG3990" s="171"/>
      <c r="DH3990" s="171"/>
      <c r="DI3990" s="171"/>
      <c r="DJ3990" s="171"/>
      <c r="DK3990" s="171"/>
      <c r="DL3990" s="171"/>
      <c r="DM3990" s="171"/>
      <c r="DN3990" s="171"/>
      <c r="DO3990" s="171"/>
      <c r="DP3990" s="171"/>
      <c r="DQ3990" s="171"/>
      <c r="DR3990" s="171"/>
      <c r="DS3990" s="171"/>
      <c r="DT3990" s="171"/>
      <c r="DU3990" s="171"/>
      <c r="DV3990" s="171"/>
      <c r="DW3990" s="171"/>
      <c r="DX3990" s="171"/>
      <c r="DY3990" s="171"/>
      <c r="DZ3990" s="171"/>
      <c r="EA3990" s="171"/>
      <c r="EB3990" s="171"/>
      <c r="EC3990" s="171"/>
      <c r="ED3990" s="171"/>
      <c r="EE3990" s="171"/>
      <c r="EF3990" s="171"/>
      <c r="EG3990" s="171"/>
      <c r="EH3990" s="171"/>
      <c r="EI3990" s="171"/>
      <c r="EJ3990" s="171"/>
      <c r="EK3990" s="171"/>
      <c r="EL3990" s="171"/>
      <c r="EM3990" s="171"/>
      <c r="EN3990" s="171"/>
    </row>
    <row r="3991" spans="43:144" ht="15" x14ac:dyDescent="0.25">
      <c r="AQ3991" s="171"/>
      <c r="AR3991"/>
      <c r="AS3991"/>
      <c r="AT3991"/>
      <c r="AU3991"/>
      <c r="AV3991"/>
      <c r="AW3991"/>
      <c r="AX3991"/>
      <c r="AY3991"/>
      <c r="AZ3991"/>
      <c r="BA3991"/>
      <c r="BB3991"/>
      <c r="BC3991"/>
      <c r="BD3991"/>
      <c r="BE3991" s="171"/>
      <c r="BF3991" s="171"/>
      <c r="BG3991" s="171"/>
      <c r="BH3991" s="171"/>
      <c r="BI3991" s="171"/>
      <c r="BJ3991" s="171"/>
      <c r="BK3991" s="171"/>
      <c r="BL3991" s="171"/>
      <c r="BM3991" s="171"/>
      <c r="BN3991" s="171"/>
      <c r="BO3991" s="171"/>
      <c r="BP3991" s="171"/>
      <c r="BQ3991" s="171"/>
      <c r="BR3991" s="171"/>
      <c r="BS3991" s="171"/>
      <c r="BT3991" s="171"/>
      <c r="BU3991" s="171"/>
      <c r="BV3991" s="171"/>
      <c r="BW3991" s="171"/>
      <c r="BX3991" s="171"/>
      <c r="BY3991" s="171"/>
      <c r="BZ3991" s="171"/>
      <c r="CA3991" s="171"/>
      <c r="CB3991" s="171"/>
      <c r="CC3991" s="171"/>
      <c r="CD3991" s="171"/>
      <c r="CE3991" s="171"/>
      <c r="CF3991" s="171"/>
      <c r="CG3991" s="171"/>
      <c r="CH3991" s="171"/>
      <c r="CI3991" s="171"/>
      <c r="CJ3991" s="171"/>
      <c r="CK3991" s="171"/>
      <c r="CL3991" s="171"/>
      <c r="CM3991" s="171"/>
      <c r="CN3991" s="171"/>
      <c r="CO3991" s="171"/>
      <c r="CP3991" s="171"/>
      <c r="CQ3991" s="171"/>
      <c r="CR3991" s="171"/>
      <c r="CS3991" s="171"/>
      <c r="CT3991" s="171"/>
      <c r="CU3991" s="171"/>
      <c r="CV3991" s="171"/>
      <c r="CW3991" s="171"/>
      <c r="CX3991" s="171"/>
      <c r="CY3991" s="171"/>
      <c r="CZ3991" s="171"/>
      <c r="DA3991" s="171"/>
      <c r="DB3991" s="171"/>
      <c r="DC3991" s="171"/>
      <c r="DD3991" s="171"/>
      <c r="DE3991" s="171"/>
      <c r="DF3991" s="171"/>
      <c r="DG3991" s="171"/>
      <c r="DH3991" s="171"/>
      <c r="DI3991" s="171"/>
      <c r="DJ3991" s="171"/>
      <c r="DK3991" s="171"/>
      <c r="DL3991" s="171"/>
      <c r="DM3991" s="171"/>
      <c r="DN3991" s="171"/>
      <c r="DO3991" s="171"/>
      <c r="DP3991" s="171"/>
      <c r="DQ3991" s="171"/>
      <c r="DR3991" s="171"/>
      <c r="DS3991" s="171"/>
      <c r="DT3991" s="171"/>
      <c r="DU3991" s="171"/>
      <c r="DV3991" s="171"/>
      <c r="DW3991" s="171"/>
      <c r="DX3991" s="171"/>
      <c r="DY3991" s="171"/>
      <c r="DZ3991" s="171"/>
      <c r="EA3991" s="171"/>
      <c r="EB3991" s="171"/>
      <c r="EC3991" s="171"/>
      <c r="ED3991" s="171"/>
      <c r="EE3991" s="171"/>
      <c r="EF3991" s="171"/>
      <c r="EG3991" s="171"/>
      <c r="EH3991" s="171"/>
      <c r="EI3991" s="171"/>
      <c r="EJ3991" s="171"/>
      <c r="EK3991" s="171"/>
      <c r="EL3991" s="171"/>
      <c r="EM3991" s="171"/>
      <c r="EN3991" s="171"/>
    </row>
    <row r="3992" spans="43:144" ht="15" x14ac:dyDescent="0.25">
      <c r="AQ3992" s="171"/>
      <c r="AR3992"/>
      <c r="AS3992"/>
      <c r="AT3992"/>
      <c r="AU3992"/>
      <c r="AV3992"/>
      <c r="AW3992"/>
      <c r="AX3992"/>
      <c r="AY3992"/>
      <c r="AZ3992"/>
      <c r="BA3992"/>
      <c r="BB3992"/>
      <c r="BC3992"/>
      <c r="BD3992"/>
      <c r="BE3992" s="171"/>
      <c r="BF3992" s="171"/>
      <c r="BG3992" s="171"/>
      <c r="BH3992" s="171"/>
      <c r="BI3992" s="171"/>
      <c r="BJ3992" s="171"/>
      <c r="BK3992" s="171"/>
      <c r="BL3992" s="171"/>
      <c r="BM3992" s="171"/>
      <c r="BN3992" s="171"/>
      <c r="BO3992" s="171"/>
      <c r="BP3992" s="171"/>
      <c r="BQ3992" s="171"/>
      <c r="BR3992" s="171"/>
      <c r="BS3992" s="171"/>
      <c r="BT3992" s="171"/>
      <c r="BU3992" s="171"/>
      <c r="BV3992" s="171"/>
      <c r="BW3992" s="171"/>
      <c r="BX3992" s="171"/>
      <c r="BY3992" s="171"/>
      <c r="BZ3992" s="171"/>
      <c r="CA3992" s="171"/>
      <c r="CB3992" s="171"/>
      <c r="CC3992" s="171"/>
      <c r="CD3992" s="171"/>
      <c r="CE3992" s="171"/>
      <c r="CF3992" s="171"/>
      <c r="CG3992" s="171"/>
      <c r="CH3992" s="171"/>
      <c r="CI3992" s="171"/>
      <c r="CJ3992" s="171"/>
      <c r="CK3992" s="171"/>
      <c r="CL3992" s="171"/>
      <c r="CM3992" s="171"/>
      <c r="CN3992" s="171"/>
      <c r="CO3992" s="171"/>
      <c r="CP3992" s="171"/>
      <c r="CQ3992" s="171"/>
      <c r="CR3992" s="171"/>
      <c r="CS3992" s="171"/>
      <c r="CT3992" s="171"/>
      <c r="CU3992" s="171"/>
      <c r="CV3992" s="171"/>
      <c r="CW3992" s="171"/>
      <c r="CX3992" s="171"/>
      <c r="CY3992" s="171"/>
      <c r="CZ3992" s="171"/>
      <c r="DA3992" s="171"/>
      <c r="DB3992" s="171"/>
      <c r="DC3992" s="171"/>
      <c r="DD3992" s="171"/>
      <c r="DE3992" s="171"/>
      <c r="DF3992" s="171"/>
      <c r="DG3992" s="171"/>
      <c r="DH3992" s="171"/>
      <c r="DI3992" s="171"/>
      <c r="DJ3992" s="171"/>
      <c r="DK3992" s="171"/>
      <c r="DL3992" s="171"/>
      <c r="DM3992" s="171"/>
      <c r="DN3992" s="171"/>
      <c r="DO3992" s="171"/>
      <c r="DP3992" s="171"/>
      <c r="DQ3992" s="171"/>
      <c r="DR3992" s="171"/>
      <c r="DS3992" s="171"/>
      <c r="DT3992" s="171"/>
      <c r="DU3992" s="171"/>
      <c r="DV3992" s="171"/>
      <c r="DW3992" s="171"/>
      <c r="DX3992" s="171"/>
      <c r="DY3992" s="171"/>
      <c r="DZ3992" s="171"/>
      <c r="EA3992" s="171"/>
      <c r="EB3992" s="171"/>
      <c r="EC3992" s="171"/>
      <c r="ED3992" s="171"/>
      <c r="EE3992" s="171"/>
      <c r="EF3992" s="171"/>
      <c r="EG3992" s="171"/>
      <c r="EH3992" s="171"/>
      <c r="EI3992" s="171"/>
      <c r="EJ3992" s="171"/>
      <c r="EK3992" s="171"/>
      <c r="EL3992" s="171"/>
      <c r="EM3992" s="171"/>
      <c r="EN3992" s="171"/>
    </row>
    <row r="3993" spans="43:144" ht="15" x14ac:dyDescent="0.25">
      <c r="AQ3993" s="171"/>
      <c r="AR3993"/>
      <c r="AS3993"/>
      <c r="AT3993"/>
      <c r="AU3993"/>
      <c r="AV3993"/>
      <c r="AW3993"/>
      <c r="AX3993"/>
      <c r="AY3993"/>
      <c r="AZ3993"/>
      <c r="BA3993"/>
      <c r="BB3993"/>
      <c r="BC3993"/>
      <c r="BD3993"/>
      <c r="BE3993" s="171"/>
      <c r="BF3993" s="171"/>
      <c r="BG3993" s="171"/>
      <c r="BH3993" s="171"/>
      <c r="BI3993" s="171"/>
      <c r="BJ3993" s="171"/>
      <c r="BK3993" s="171"/>
      <c r="BL3993" s="171"/>
      <c r="BM3993" s="171"/>
      <c r="BN3993" s="171"/>
      <c r="BO3993" s="171"/>
      <c r="BP3993" s="171"/>
      <c r="BQ3993" s="171"/>
      <c r="BR3993" s="171"/>
      <c r="BS3993" s="171"/>
      <c r="BT3993" s="171"/>
      <c r="BU3993" s="171"/>
      <c r="BV3993" s="171"/>
      <c r="BW3993" s="171"/>
      <c r="BX3993" s="171"/>
      <c r="BY3993" s="171"/>
      <c r="BZ3993" s="171"/>
      <c r="CA3993" s="171"/>
      <c r="CB3993" s="171"/>
      <c r="CC3993" s="171"/>
      <c r="CD3993" s="171"/>
      <c r="CE3993" s="171"/>
      <c r="CF3993" s="171"/>
      <c r="CG3993" s="171"/>
      <c r="CH3993" s="171"/>
      <c r="CI3993" s="171"/>
      <c r="CJ3993" s="171"/>
      <c r="CK3993" s="171"/>
      <c r="CL3993" s="171"/>
      <c r="CM3993" s="171"/>
      <c r="CN3993" s="171"/>
      <c r="CO3993" s="171"/>
      <c r="CP3993" s="171"/>
      <c r="CQ3993" s="171"/>
      <c r="CR3993" s="171"/>
      <c r="CS3993" s="171"/>
      <c r="CT3993" s="171"/>
      <c r="CU3993" s="171"/>
      <c r="CV3993" s="171"/>
      <c r="CW3993" s="171"/>
      <c r="CX3993" s="171"/>
      <c r="CY3993" s="171"/>
      <c r="CZ3993" s="171"/>
      <c r="DA3993" s="171"/>
      <c r="DB3993" s="171"/>
      <c r="DC3993" s="171"/>
      <c r="DD3993" s="171"/>
      <c r="DE3993" s="171"/>
      <c r="DF3993" s="171"/>
      <c r="DG3993" s="171"/>
      <c r="DH3993" s="171"/>
      <c r="DI3993" s="171"/>
      <c r="DJ3993" s="171"/>
      <c r="DK3993" s="171"/>
      <c r="DL3993" s="171"/>
      <c r="DM3993" s="171"/>
      <c r="DN3993" s="171"/>
      <c r="DO3993" s="171"/>
      <c r="DP3993" s="171"/>
      <c r="DQ3993" s="171"/>
      <c r="DR3993" s="171"/>
      <c r="DS3993" s="171"/>
      <c r="DT3993" s="171"/>
      <c r="DU3993" s="171"/>
      <c r="DV3993" s="171"/>
      <c r="DW3993" s="171"/>
      <c r="DX3993" s="171"/>
      <c r="DY3993" s="171"/>
      <c r="DZ3993" s="171"/>
      <c r="EA3993" s="171"/>
      <c r="EB3993" s="171"/>
      <c r="EC3993" s="171"/>
      <c r="ED3993" s="171"/>
      <c r="EE3993" s="171"/>
      <c r="EF3993" s="171"/>
      <c r="EG3993" s="171"/>
      <c r="EH3993" s="171"/>
      <c r="EI3993" s="171"/>
      <c r="EJ3993" s="171"/>
      <c r="EK3993" s="171"/>
      <c r="EL3993" s="171"/>
      <c r="EM3993" s="171"/>
      <c r="EN3993" s="171"/>
    </row>
    <row r="3994" spans="43:144" ht="15" x14ac:dyDescent="0.25">
      <c r="AQ3994" s="171"/>
      <c r="AR3994"/>
      <c r="AS3994"/>
      <c r="AT3994"/>
      <c r="AU3994"/>
      <c r="AV3994"/>
      <c r="AW3994"/>
      <c r="AX3994"/>
      <c r="AY3994"/>
      <c r="AZ3994"/>
      <c r="BA3994"/>
      <c r="BB3994"/>
      <c r="BC3994"/>
      <c r="BD3994"/>
      <c r="BE3994" s="171"/>
      <c r="BF3994" s="171"/>
      <c r="BG3994" s="171"/>
      <c r="BH3994" s="171"/>
      <c r="BI3994" s="171"/>
      <c r="BJ3994" s="171"/>
      <c r="BK3994" s="171"/>
      <c r="BL3994" s="171"/>
      <c r="BM3994" s="171"/>
      <c r="BN3994" s="171"/>
      <c r="BO3994" s="171"/>
      <c r="BP3994" s="171"/>
      <c r="BQ3994" s="171"/>
      <c r="BR3994" s="171"/>
      <c r="BS3994" s="171"/>
      <c r="BT3994" s="171"/>
      <c r="BU3994" s="171"/>
      <c r="BV3994" s="171"/>
      <c r="BW3994" s="171"/>
      <c r="BX3994" s="171"/>
      <c r="BY3994" s="171"/>
      <c r="BZ3994" s="171"/>
      <c r="CA3994" s="171"/>
      <c r="CB3994" s="171"/>
      <c r="CC3994" s="171"/>
      <c r="CD3994" s="171"/>
      <c r="CE3994" s="171"/>
      <c r="CF3994" s="171"/>
      <c r="CG3994" s="171"/>
      <c r="CH3994" s="171"/>
      <c r="CI3994" s="171"/>
      <c r="CJ3994" s="171"/>
      <c r="CK3994" s="171"/>
      <c r="CL3994" s="171"/>
      <c r="CM3994" s="171"/>
      <c r="CN3994" s="171"/>
      <c r="CO3994" s="171"/>
      <c r="CP3994" s="171"/>
      <c r="CQ3994" s="171"/>
      <c r="CR3994" s="171"/>
      <c r="CS3994" s="171"/>
      <c r="CT3994" s="171"/>
      <c r="CU3994" s="171"/>
      <c r="CV3994" s="171"/>
      <c r="CW3994" s="171"/>
      <c r="CX3994" s="171"/>
      <c r="CY3994" s="171"/>
      <c r="CZ3994" s="171"/>
      <c r="DA3994" s="171"/>
      <c r="DB3994" s="171"/>
      <c r="DC3994" s="171"/>
      <c r="DD3994" s="171"/>
      <c r="DE3994" s="171"/>
      <c r="DF3994" s="171"/>
      <c r="DG3994" s="171"/>
      <c r="DH3994" s="171"/>
      <c r="DI3994" s="171"/>
      <c r="DJ3994" s="171"/>
      <c r="DK3994" s="171"/>
      <c r="DL3994" s="171"/>
      <c r="DM3994" s="171"/>
      <c r="DN3994" s="171"/>
      <c r="DO3994" s="171"/>
      <c r="DP3994" s="171"/>
      <c r="DQ3994" s="171"/>
      <c r="DR3994" s="171"/>
      <c r="DS3994" s="171"/>
      <c r="DT3994" s="171"/>
      <c r="DU3994" s="171"/>
      <c r="DV3994" s="171"/>
      <c r="DW3994" s="171"/>
      <c r="DX3994" s="171"/>
      <c r="DY3994" s="171"/>
      <c r="DZ3994" s="171"/>
      <c r="EA3994" s="171"/>
      <c r="EB3994" s="171"/>
      <c r="EC3994" s="171"/>
      <c r="ED3994" s="171"/>
      <c r="EE3994" s="171"/>
      <c r="EF3994" s="171"/>
      <c r="EG3994" s="171"/>
      <c r="EH3994" s="171"/>
      <c r="EI3994" s="171"/>
      <c r="EJ3994" s="171"/>
      <c r="EK3994" s="171"/>
      <c r="EL3994" s="171"/>
      <c r="EM3994" s="171"/>
      <c r="EN3994" s="171"/>
    </row>
    <row r="3995" spans="43:144" ht="15" x14ac:dyDescent="0.25">
      <c r="AQ3995" s="171"/>
      <c r="AR3995"/>
      <c r="AS3995"/>
      <c r="AT3995"/>
      <c r="AU3995"/>
      <c r="AV3995"/>
      <c r="AW3995"/>
      <c r="AX3995"/>
      <c r="AY3995"/>
      <c r="AZ3995"/>
      <c r="BA3995"/>
      <c r="BB3995"/>
      <c r="BC3995"/>
      <c r="BD3995"/>
      <c r="BE3995" s="171"/>
      <c r="BF3995" s="171"/>
      <c r="BG3995" s="171"/>
      <c r="BH3995" s="171"/>
      <c r="BI3995" s="171"/>
      <c r="BJ3995" s="171"/>
      <c r="BK3995" s="171"/>
      <c r="BL3995" s="171"/>
      <c r="BM3995" s="171"/>
      <c r="BN3995" s="171"/>
      <c r="BO3995" s="171"/>
      <c r="BP3995" s="171"/>
      <c r="BQ3995" s="171"/>
      <c r="BR3995" s="171"/>
      <c r="BS3995" s="171"/>
      <c r="BT3995" s="171"/>
      <c r="BU3995" s="171"/>
      <c r="BV3995" s="171"/>
      <c r="BW3995" s="171"/>
      <c r="BX3995" s="171"/>
      <c r="BY3995" s="171"/>
      <c r="BZ3995" s="171"/>
      <c r="CA3995" s="171"/>
      <c r="CB3995" s="171"/>
      <c r="CC3995" s="171"/>
      <c r="CD3995" s="171"/>
      <c r="CE3995" s="171"/>
      <c r="CF3995" s="171"/>
      <c r="CG3995" s="171"/>
      <c r="CH3995" s="171"/>
      <c r="CI3995" s="171"/>
      <c r="CJ3995" s="171"/>
      <c r="CK3995" s="171"/>
      <c r="CL3995" s="171"/>
      <c r="CM3995" s="171"/>
      <c r="CN3995" s="171"/>
      <c r="CO3995" s="171"/>
      <c r="CP3995" s="171"/>
      <c r="CQ3995" s="171"/>
      <c r="CR3995" s="171"/>
      <c r="CS3995" s="171"/>
      <c r="CT3995" s="171"/>
      <c r="CU3995" s="171"/>
      <c r="CV3995" s="171"/>
      <c r="CW3995" s="171"/>
      <c r="CX3995" s="171"/>
      <c r="CY3995" s="171"/>
      <c r="CZ3995" s="171"/>
      <c r="DA3995" s="171"/>
      <c r="DB3995" s="171"/>
      <c r="DC3995" s="171"/>
      <c r="DD3995" s="171"/>
      <c r="DE3995" s="171"/>
      <c r="DF3995" s="171"/>
      <c r="DG3995" s="171"/>
      <c r="DH3995" s="171"/>
      <c r="DI3995" s="171"/>
      <c r="DJ3995" s="171"/>
      <c r="DK3995" s="171"/>
      <c r="DL3995" s="171"/>
      <c r="DM3995" s="171"/>
      <c r="DN3995" s="171"/>
      <c r="DO3995" s="171"/>
      <c r="DP3995" s="171"/>
      <c r="DQ3995" s="171"/>
      <c r="DR3995" s="171"/>
      <c r="DS3995" s="171"/>
      <c r="DT3995" s="171"/>
      <c r="DU3995" s="171"/>
      <c r="DV3995" s="171"/>
      <c r="DW3995" s="171"/>
      <c r="DX3995" s="171"/>
      <c r="DY3995" s="171"/>
      <c r="DZ3995" s="171"/>
      <c r="EA3995" s="171"/>
      <c r="EB3995" s="171"/>
      <c r="EC3995" s="171"/>
      <c r="ED3995" s="171"/>
      <c r="EE3995" s="171"/>
      <c r="EF3995" s="171"/>
      <c r="EG3995" s="171"/>
      <c r="EH3995" s="171"/>
      <c r="EI3995" s="171"/>
      <c r="EJ3995" s="171"/>
      <c r="EK3995" s="171"/>
      <c r="EL3995" s="171"/>
      <c r="EM3995" s="171"/>
      <c r="EN3995" s="171"/>
    </row>
    <row r="3996" spans="43:144" ht="15" x14ac:dyDescent="0.25">
      <c r="AQ3996" s="171"/>
      <c r="AR3996"/>
      <c r="AS3996"/>
      <c r="AT3996"/>
      <c r="AU3996"/>
      <c r="AV3996"/>
      <c r="AW3996"/>
      <c r="AX3996"/>
      <c r="AY3996"/>
      <c r="AZ3996"/>
      <c r="BA3996"/>
      <c r="BB3996"/>
      <c r="BC3996"/>
      <c r="BD3996"/>
      <c r="BE3996" s="171"/>
      <c r="BF3996" s="171"/>
      <c r="BG3996" s="171"/>
      <c r="BH3996" s="171"/>
      <c r="BI3996" s="171"/>
      <c r="BJ3996" s="171"/>
      <c r="BK3996" s="171"/>
      <c r="BL3996" s="171"/>
      <c r="BM3996" s="171"/>
      <c r="BN3996" s="171"/>
      <c r="BO3996" s="171"/>
      <c r="BP3996" s="171"/>
      <c r="BQ3996" s="171"/>
      <c r="BR3996" s="171"/>
      <c r="BS3996" s="171"/>
      <c r="BT3996" s="171"/>
      <c r="BU3996" s="171"/>
      <c r="BV3996" s="171"/>
      <c r="BW3996" s="171"/>
      <c r="BX3996" s="171"/>
      <c r="BY3996" s="171"/>
      <c r="BZ3996" s="171"/>
      <c r="CA3996" s="171"/>
      <c r="CB3996" s="171"/>
      <c r="CC3996" s="171"/>
      <c r="CD3996" s="171"/>
      <c r="CE3996" s="171"/>
      <c r="CF3996" s="171"/>
      <c r="CG3996" s="171"/>
      <c r="CH3996" s="171"/>
      <c r="CI3996" s="171"/>
      <c r="CJ3996" s="171"/>
      <c r="CK3996" s="171"/>
      <c r="CL3996" s="171"/>
      <c r="CM3996" s="171"/>
      <c r="CN3996" s="171"/>
      <c r="CO3996" s="171"/>
      <c r="CP3996" s="171"/>
      <c r="CQ3996" s="171"/>
      <c r="CR3996" s="171"/>
      <c r="CS3996" s="171"/>
      <c r="CT3996" s="171"/>
      <c r="CU3996" s="171"/>
      <c r="CV3996" s="171"/>
      <c r="CW3996" s="171"/>
      <c r="CX3996" s="171"/>
      <c r="CY3996" s="171"/>
      <c r="CZ3996" s="171"/>
      <c r="DA3996" s="171"/>
      <c r="DB3996" s="171"/>
      <c r="DC3996" s="171"/>
      <c r="DD3996" s="171"/>
      <c r="DE3996" s="171"/>
      <c r="DF3996" s="171"/>
      <c r="DG3996" s="171"/>
      <c r="DH3996" s="171"/>
      <c r="DI3996" s="171"/>
      <c r="DJ3996" s="171"/>
      <c r="DK3996" s="171"/>
      <c r="DL3996" s="171"/>
      <c r="DM3996" s="171"/>
      <c r="DN3996" s="171"/>
      <c r="DO3996" s="171"/>
      <c r="DP3996" s="171"/>
      <c r="DQ3996" s="171"/>
      <c r="DR3996" s="171"/>
      <c r="DS3996" s="171"/>
      <c r="DT3996" s="171"/>
      <c r="DU3996" s="171"/>
      <c r="DV3996" s="171"/>
      <c r="DW3996" s="171"/>
      <c r="DX3996" s="171"/>
      <c r="DY3996" s="171"/>
      <c r="DZ3996" s="171"/>
      <c r="EA3996" s="171"/>
      <c r="EB3996" s="171"/>
      <c r="EC3996" s="171"/>
      <c r="ED3996" s="171"/>
      <c r="EE3996" s="171"/>
      <c r="EF3996" s="171"/>
      <c r="EG3996" s="171"/>
      <c r="EH3996" s="171"/>
      <c r="EI3996" s="171"/>
      <c r="EJ3996" s="171"/>
      <c r="EK3996" s="171"/>
      <c r="EL3996" s="171"/>
      <c r="EM3996" s="171"/>
      <c r="EN3996" s="171"/>
    </row>
    <row r="3997" spans="43:144" ht="15" x14ac:dyDescent="0.25">
      <c r="AQ3997" s="171"/>
      <c r="AR3997"/>
      <c r="AS3997"/>
      <c r="AT3997"/>
      <c r="AU3997"/>
      <c r="AV3997"/>
      <c r="AW3997"/>
      <c r="AX3997"/>
      <c r="AY3997"/>
      <c r="AZ3997"/>
      <c r="BA3997"/>
      <c r="BB3997"/>
      <c r="BC3997"/>
      <c r="BD3997"/>
      <c r="BE3997" s="171"/>
      <c r="BF3997" s="171"/>
      <c r="BG3997" s="171"/>
      <c r="BH3997" s="171"/>
      <c r="BI3997" s="171"/>
      <c r="BJ3997" s="171"/>
      <c r="BK3997" s="171"/>
      <c r="BL3997" s="171"/>
      <c r="BM3997" s="171"/>
      <c r="BN3997" s="171"/>
      <c r="BO3997" s="171"/>
      <c r="BP3997" s="171"/>
      <c r="BQ3997" s="171"/>
      <c r="BR3997" s="171"/>
      <c r="BS3997" s="171"/>
      <c r="BT3997" s="171"/>
      <c r="BU3997" s="171"/>
      <c r="BV3997" s="171"/>
      <c r="BW3997" s="171"/>
      <c r="BX3997" s="171"/>
      <c r="BY3997" s="171"/>
      <c r="BZ3997" s="171"/>
      <c r="CA3997" s="171"/>
      <c r="CB3997" s="171"/>
      <c r="CC3997" s="171"/>
      <c r="CD3997" s="171"/>
      <c r="CE3997" s="171"/>
      <c r="CF3997" s="171"/>
      <c r="CG3997" s="171"/>
      <c r="CH3997" s="171"/>
      <c r="CI3997" s="171"/>
      <c r="CJ3997" s="171"/>
      <c r="CK3997" s="171"/>
      <c r="CL3997" s="171"/>
      <c r="CM3997" s="171"/>
      <c r="CN3997" s="171"/>
      <c r="CO3997" s="171"/>
      <c r="CP3997" s="171"/>
      <c r="CQ3997" s="171"/>
      <c r="CR3997" s="171"/>
      <c r="CS3997" s="171"/>
      <c r="CT3997" s="171"/>
      <c r="CU3997" s="171"/>
      <c r="CV3997" s="171"/>
      <c r="CW3997" s="171"/>
      <c r="CX3997" s="171"/>
      <c r="CY3997" s="171"/>
      <c r="CZ3997" s="171"/>
      <c r="DA3997" s="171"/>
      <c r="DB3997" s="171"/>
      <c r="DC3997" s="171"/>
      <c r="DD3997" s="171"/>
      <c r="DE3997" s="171"/>
      <c r="DF3997" s="171"/>
      <c r="DG3997" s="171"/>
      <c r="DH3997" s="171"/>
      <c r="DI3997" s="171"/>
      <c r="DJ3997" s="171"/>
      <c r="DK3997" s="171"/>
      <c r="DL3997" s="171"/>
      <c r="DM3997" s="171"/>
      <c r="DN3997" s="171"/>
      <c r="DO3997" s="171"/>
      <c r="DP3997" s="171"/>
      <c r="DQ3997" s="171"/>
      <c r="DR3997" s="171"/>
      <c r="DS3997" s="171"/>
      <c r="DT3997" s="171"/>
      <c r="DU3997" s="171"/>
      <c r="DV3997" s="171"/>
      <c r="DW3997" s="171"/>
      <c r="DX3997" s="171"/>
      <c r="DY3997" s="171"/>
      <c r="DZ3997" s="171"/>
      <c r="EA3997" s="171"/>
      <c r="EB3997" s="171"/>
      <c r="EC3997" s="171"/>
      <c r="ED3997" s="171"/>
      <c r="EE3997" s="171"/>
      <c r="EF3997" s="171"/>
      <c r="EG3997" s="171"/>
      <c r="EH3997" s="171"/>
      <c r="EI3997" s="171"/>
      <c r="EJ3997" s="171"/>
      <c r="EK3997" s="171"/>
      <c r="EL3997" s="171"/>
      <c r="EM3997" s="171"/>
      <c r="EN3997" s="171"/>
    </row>
    <row r="3998" spans="43:144" ht="15" x14ac:dyDescent="0.25">
      <c r="AQ3998" s="171"/>
      <c r="AR3998"/>
      <c r="AS3998"/>
      <c r="AT3998"/>
      <c r="AU3998"/>
      <c r="AV3998"/>
      <c r="AW3998"/>
      <c r="AX3998"/>
      <c r="AY3998"/>
      <c r="AZ3998"/>
      <c r="BA3998"/>
      <c r="BB3998"/>
      <c r="BC3998"/>
      <c r="BD3998"/>
      <c r="BE3998" s="171"/>
      <c r="BF3998" s="171"/>
      <c r="BG3998" s="171"/>
      <c r="BH3998" s="171"/>
      <c r="BI3998" s="171"/>
      <c r="BJ3998" s="171"/>
      <c r="BK3998" s="171"/>
      <c r="BL3998" s="171"/>
      <c r="BM3998" s="171"/>
      <c r="BN3998" s="171"/>
      <c r="BO3998" s="171"/>
      <c r="BP3998" s="171"/>
      <c r="BQ3998" s="171"/>
      <c r="BR3998" s="171"/>
      <c r="BS3998" s="171"/>
      <c r="BT3998" s="171"/>
      <c r="BU3998" s="171"/>
      <c r="BV3998" s="171"/>
      <c r="BW3998" s="171"/>
      <c r="BX3998" s="171"/>
      <c r="BY3998" s="171"/>
      <c r="BZ3998" s="171"/>
      <c r="CA3998" s="171"/>
      <c r="CB3998" s="171"/>
      <c r="CC3998" s="171"/>
      <c r="CD3998" s="171"/>
      <c r="CE3998" s="171"/>
      <c r="CF3998" s="171"/>
      <c r="CG3998" s="171"/>
      <c r="CH3998" s="171"/>
      <c r="CI3998" s="171"/>
      <c r="CJ3998" s="171"/>
      <c r="CK3998" s="171"/>
      <c r="CL3998" s="171"/>
      <c r="CM3998" s="171"/>
      <c r="CN3998" s="171"/>
      <c r="CO3998" s="171"/>
      <c r="CP3998" s="171"/>
      <c r="CQ3998" s="171"/>
      <c r="CR3998" s="171"/>
      <c r="CS3998" s="171"/>
      <c r="CT3998" s="171"/>
      <c r="CU3998" s="171"/>
      <c r="CV3998" s="171"/>
      <c r="CW3998" s="171"/>
      <c r="CX3998" s="171"/>
      <c r="CY3998" s="171"/>
      <c r="CZ3998" s="171"/>
      <c r="DA3998" s="171"/>
      <c r="DB3998" s="171"/>
      <c r="DC3998" s="171"/>
      <c r="DD3998" s="171"/>
      <c r="DE3998" s="171"/>
      <c r="DF3998" s="171"/>
      <c r="DG3998" s="171"/>
      <c r="DH3998" s="171"/>
      <c r="DI3998" s="171"/>
      <c r="DJ3998" s="171"/>
      <c r="DK3998" s="171"/>
      <c r="DL3998" s="171"/>
      <c r="DM3998" s="171"/>
      <c r="DN3998" s="171"/>
      <c r="DO3998" s="171"/>
      <c r="DP3998" s="171"/>
      <c r="DQ3998" s="171"/>
      <c r="DR3998" s="171"/>
      <c r="DS3998" s="171"/>
      <c r="DT3998" s="171"/>
      <c r="DU3998" s="171"/>
      <c r="DV3998" s="171"/>
      <c r="DW3998" s="171"/>
      <c r="DX3998" s="171"/>
      <c r="DY3998" s="171"/>
      <c r="DZ3998" s="171"/>
      <c r="EA3998" s="171"/>
      <c r="EB3998" s="171"/>
      <c r="EC3998" s="171"/>
      <c r="ED3998" s="171"/>
      <c r="EE3998" s="171"/>
      <c r="EF3998" s="171"/>
      <c r="EG3998" s="171"/>
      <c r="EH3998" s="171"/>
      <c r="EI3998" s="171"/>
      <c r="EJ3998" s="171"/>
      <c r="EK3998" s="171"/>
      <c r="EL3998" s="171"/>
      <c r="EM3998" s="171"/>
      <c r="EN3998" s="171"/>
    </row>
    <row r="3999" spans="43:144" ht="15" x14ac:dyDescent="0.25">
      <c r="AQ3999" s="171"/>
      <c r="AR3999"/>
      <c r="AS3999"/>
      <c r="AT3999"/>
      <c r="AU3999"/>
      <c r="AV3999"/>
      <c r="AW3999"/>
      <c r="AX3999"/>
      <c r="AY3999"/>
      <c r="AZ3999"/>
      <c r="BA3999"/>
      <c r="BB3999"/>
      <c r="BC3999"/>
      <c r="BD3999"/>
      <c r="BE3999" s="171"/>
      <c r="BF3999" s="171"/>
      <c r="BG3999" s="171"/>
      <c r="BH3999" s="171"/>
      <c r="BI3999" s="171"/>
      <c r="BJ3999" s="171"/>
      <c r="BK3999" s="171"/>
      <c r="BL3999" s="171"/>
      <c r="BM3999" s="171"/>
      <c r="BN3999" s="171"/>
      <c r="BO3999" s="171"/>
      <c r="BP3999" s="171"/>
      <c r="BQ3999" s="171"/>
      <c r="BR3999" s="171"/>
      <c r="BS3999" s="171"/>
      <c r="BT3999" s="171"/>
      <c r="BU3999" s="171"/>
      <c r="BV3999" s="171"/>
      <c r="BW3999" s="171"/>
      <c r="BX3999" s="171"/>
      <c r="BY3999" s="171"/>
      <c r="BZ3999" s="171"/>
      <c r="CA3999" s="171"/>
      <c r="CB3999" s="171"/>
      <c r="CC3999" s="171"/>
      <c r="CD3999" s="171"/>
      <c r="CE3999" s="171"/>
      <c r="CF3999" s="171"/>
      <c r="CG3999" s="171"/>
      <c r="CH3999" s="171"/>
      <c r="CI3999" s="171"/>
      <c r="CJ3999" s="171"/>
      <c r="CK3999" s="171"/>
      <c r="CL3999" s="171"/>
      <c r="CM3999" s="171"/>
      <c r="CN3999" s="171"/>
      <c r="CO3999" s="171"/>
      <c r="CP3999" s="171"/>
      <c r="CQ3999" s="171"/>
      <c r="CR3999" s="171"/>
      <c r="CS3999" s="171"/>
      <c r="CT3999" s="171"/>
      <c r="CU3999" s="171"/>
      <c r="CV3999" s="171"/>
      <c r="CW3999" s="171"/>
      <c r="CX3999" s="171"/>
      <c r="CY3999" s="171"/>
      <c r="CZ3999" s="171"/>
      <c r="DA3999" s="171"/>
      <c r="DB3999" s="171"/>
      <c r="DC3999" s="171"/>
      <c r="DD3999" s="171"/>
      <c r="DE3999" s="171"/>
      <c r="DF3999" s="171"/>
      <c r="DG3999" s="171"/>
      <c r="DH3999" s="171"/>
      <c r="DI3999" s="171"/>
      <c r="DJ3999" s="171"/>
      <c r="DK3999" s="171"/>
      <c r="DL3999" s="171"/>
      <c r="DM3999" s="171"/>
      <c r="DN3999" s="171"/>
      <c r="DO3999" s="171"/>
      <c r="DP3999" s="171"/>
      <c r="DQ3999" s="171"/>
      <c r="DR3999" s="171"/>
      <c r="DS3999" s="171"/>
      <c r="DT3999" s="171"/>
      <c r="DU3999" s="171"/>
      <c r="DV3999" s="171"/>
      <c r="DW3999" s="171"/>
      <c r="DX3999" s="171"/>
      <c r="DY3999" s="171"/>
      <c r="DZ3999" s="171"/>
      <c r="EA3999" s="171"/>
      <c r="EB3999" s="171"/>
      <c r="EC3999" s="171"/>
      <c r="ED3999" s="171"/>
      <c r="EE3999" s="171"/>
      <c r="EF3999" s="171"/>
      <c r="EG3999" s="171"/>
      <c r="EH3999" s="171"/>
      <c r="EI3999" s="171"/>
      <c r="EJ3999" s="171"/>
      <c r="EK3999" s="171"/>
      <c r="EL3999" s="171"/>
      <c r="EM3999" s="171"/>
      <c r="EN3999" s="171"/>
    </row>
    <row r="4000" spans="43:144" ht="15" x14ac:dyDescent="0.25">
      <c r="AQ4000" s="171"/>
      <c r="AR4000"/>
      <c r="AS4000"/>
      <c r="AT4000"/>
      <c r="AU4000"/>
      <c r="AV4000"/>
      <c r="AW4000"/>
      <c r="AX4000"/>
      <c r="AY4000"/>
      <c r="AZ4000"/>
      <c r="BA4000"/>
      <c r="BB4000"/>
      <c r="BC4000"/>
      <c r="BD4000"/>
      <c r="BE4000" s="171"/>
      <c r="BF4000" s="171"/>
      <c r="BG4000" s="171"/>
      <c r="BH4000" s="171"/>
      <c r="BI4000" s="171"/>
      <c r="BJ4000" s="171"/>
      <c r="BK4000" s="171"/>
      <c r="BL4000" s="171"/>
      <c r="BM4000" s="171"/>
      <c r="BN4000" s="171"/>
      <c r="BO4000" s="171"/>
      <c r="BP4000" s="171"/>
      <c r="BQ4000" s="171"/>
      <c r="BR4000" s="171"/>
      <c r="BS4000" s="171"/>
      <c r="BT4000" s="171"/>
      <c r="BU4000" s="171"/>
      <c r="BV4000" s="171"/>
      <c r="BW4000" s="171"/>
      <c r="BX4000" s="171"/>
      <c r="BY4000" s="171"/>
      <c r="BZ4000" s="171"/>
      <c r="CA4000" s="171"/>
      <c r="CB4000" s="171"/>
      <c r="CC4000" s="171"/>
      <c r="CD4000" s="171"/>
      <c r="CE4000" s="171"/>
      <c r="CF4000" s="171"/>
      <c r="CG4000" s="171"/>
      <c r="CH4000" s="171"/>
      <c r="CI4000" s="171"/>
      <c r="CJ4000" s="171"/>
      <c r="CK4000" s="171"/>
      <c r="CL4000" s="171"/>
      <c r="CM4000" s="171"/>
      <c r="CN4000" s="171"/>
      <c r="CO4000" s="171"/>
      <c r="CP4000" s="171"/>
      <c r="CQ4000" s="171"/>
      <c r="CR4000" s="171"/>
      <c r="CS4000" s="171"/>
      <c r="CT4000" s="171"/>
      <c r="CU4000" s="171"/>
      <c r="CV4000" s="171"/>
      <c r="CW4000" s="171"/>
      <c r="CX4000" s="171"/>
      <c r="CY4000" s="171"/>
      <c r="CZ4000" s="171"/>
      <c r="DA4000" s="171"/>
      <c r="DB4000" s="171"/>
      <c r="DC4000" s="171"/>
      <c r="DD4000" s="171"/>
      <c r="DE4000" s="171"/>
      <c r="DF4000" s="171"/>
      <c r="DG4000" s="171"/>
      <c r="DH4000" s="171"/>
      <c r="DI4000" s="171"/>
      <c r="DJ4000" s="171"/>
      <c r="DK4000" s="171"/>
      <c r="DL4000" s="171"/>
      <c r="DM4000" s="171"/>
      <c r="DN4000" s="171"/>
      <c r="DO4000" s="171"/>
      <c r="DP4000" s="171"/>
      <c r="DQ4000" s="171"/>
      <c r="DR4000" s="171"/>
      <c r="DS4000" s="171"/>
      <c r="DT4000" s="171"/>
      <c r="DU4000" s="171"/>
      <c r="DV4000" s="171"/>
      <c r="DW4000" s="171"/>
      <c r="DX4000" s="171"/>
      <c r="DY4000" s="171"/>
      <c r="DZ4000" s="171"/>
      <c r="EA4000" s="171"/>
      <c r="EB4000" s="171"/>
      <c r="EC4000" s="171"/>
      <c r="ED4000" s="171"/>
      <c r="EE4000" s="171"/>
      <c r="EF4000" s="171"/>
      <c r="EG4000" s="171"/>
      <c r="EH4000" s="171"/>
      <c r="EI4000" s="171"/>
      <c r="EJ4000" s="171"/>
      <c r="EK4000" s="171"/>
      <c r="EL4000" s="171"/>
      <c r="EM4000" s="171"/>
      <c r="EN4000" s="171"/>
    </row>
    <row r="4001" spans="43:144" ht="15" x14ac:dyDescent="0.25">
      <c r="AQ4001" s="171"/>
      <c r="AR4001"/>
      <c r="AS4001"/>
      <c r="AT4001"/>
      <c r="AU4001"/>
      <c r="AV4001"/>
      <c r="AW4001"/>
      <c r="AX4001"/>
      <c r="AY4001"/>
      <c r="AZ4001"/>
      <c r="BA4001"/>
      <c r="BB4001"/>
      <c r="BC4001"/>
      <c r="BD4001"/>
      <c r="BE4001" s="171"/>
      <c r="BF4001" s="171"/>
      <c r="BG4001" s="171"/>
      <c r="BH4001" s="171"/>
      <c r="BI4001" s="171"/>
      <c r="BJ4001" s="171"/>
      <c r="BK4001" s="171"/>
      <c r="BL4001" s="171"/>
      <c r="BM4001" s="171"/>
      <c r="BN4001" s="171"/>
      <c r="BO4001" s="171"/>
      <c r="BP4001" s="171"/>
      <c r="BQ4001" s="171"/>
      <c r="BR4001" s="171"/>
      <c r="BS4001" s="171"/>
      <c r="BT4001" s="171"/>
      <c r="BU4001" s="171"/>
      <c r="BV4001" s="171"/>
      <c r="BW4001" s="171"/>
      <c r="BX4001" s="171"/>
      <c r="BY4001" s="171"/>
      <c r="BZ4001" s="171"/>
      <c r="CA4001" s="171"/>
      <c r="CB4001" s="171"/>
      <c r="CC4001" s="171"/>
      <c r="CD4001" s="171"/>
      <c r="CE4001" s="171"/>
      <c r="CF4001" s="171"/>
      <c r="CG4001" s="171"/>
      <c r="CH4001" s="171"/>
      <c r="CI4001" s="171"/>
      <c r="CJ4001" s="171"/>
      <c r="CK4001" s="171"/>
      <c r="CL4001" s="171"/>
      <c r="CM4001" s="171"/>
      <c r="CN4001" s="171"/>
      <c r="CO4001" s="171"/>
      <c r="CP4001" s="171"/>
      <c r="CQ4001" s="171"/>
      <c r="CR4001" s="171"/>
      <c r="CS4001" s="171"/>
      <c r="CT4001" s="171"/>
      <c r="CU4001" s="171"/>
      <c r="CV4001" s="171"/>
      <c r="CW4001" s="171"/>
      <c r="CX4001" s="171"/>
      <c r="CY4001" s="171"/>
      <c r="CZ4001" s="171"/>
      <c r="DA4001" s="171"/>
      <c r="DB4001" s="171"/>
      <c r="DC4001" s="171"/>
      <c r="DD4001" s="171"/>
      <c r="DE4001" s="171"/>
      <c r="DF4001" s="171"/>
      <c r="DG4001" s="171"/>
      <c r="DH4001" s="171"/>
      <c r="DI4001" s="171"/>
      <c r="DJ4001" s="171"/>
      <c r="DK4001" s="171"/>
      <c r="DL4001" s="171"/>
      <c r="DM4001" s="171"/>
      <c r="DN4001" s="171"/>
      <c r="DO4001" s="171"/>
      <c r="DP4001" s="171"/>
      <c r="DQ4001" s="171"/>
      <c r="DR4001" s="171"/>
      <c r="DS4001" s="171"/>
      <c r="DT4001" s="171"/>
      <c r="DU4001" s="171"/>
      <c r="DV4001" s="171"/>
      <c r="DW4001" s="171"/>
      <c r="DX4001" s="171"/>
      <c r="DY4001" s="171"/>
      <c r="DZ4001" s="171"/>
      <c r="EA4001" s="171"/>
      <c r="EB4001" s="171"/>
      <c r="EC4001" s="171"/>
      <c r="ED4001" s="171"/>
      <c r="EE4001" s="171"/>
      <c r="EF4001" s="171"/>
      <c r="EG4001" s="171"/>
      <c r="EH4001" s="171"/>
      <c r="EI4001" s="171"/>
      <c r="EJ4001" s="171"/>
      <c r="EK4001" s="171"/>
      <c r="EL4001" s="171"/>
      <c r="EM4001" s="171"/>
      <c r="EN4001" s="171"/>
    </row>
    <row r="4002" spans="43:144" ht="15" x14ac:dyDescent="0.25">
      <c r="AQ4002" s="171"/>
      <c r="AR4002"/>
      <c r="AS4002"/>
      <c r="AT4002"/>
      <c r="AU4002"/>
      <c r="AV4002"/>
      <c r="AW4002"/>
      <c r="AX4002"/>
      <c r="AY4002"/>
      <c r="AZ4002"/>
      <c r="BA4002"/>
      <c r="BB4002"/>
      <c r="BC4002"/>
      <c r="BD4002"/>
      <c r="BE4002" s="171"/>
      <c r="BF4002" s="171"/>
      <c r="BG4002" s="171"/>
      <c r="BH4002" s="171"/>
      <c r="BI4002" s="171"/>
      <c r="BJ4002" s="171"/>
      <c r="BK4002" s="171"/>
      <c r="BL4002" s="171"/>
      <c r="BM4002" s="171"/>
      <c r="BN4002" s="171"/>
      <c r="BO4002" s="171"/>
      <c r="BP4002" s="171"/>
      <c r="BQ4002" s="171"/>
      <c r="BR4002" s="171"/>
      <c r="BS4002" s="171"/>
      <c r="BT4002" s="171"/>
      <c r="BU4002" s="171"/>
      <c r="BV4002" s="171"/>
      <c r="BW4002" s="171"/>
      <c r="BX4002" s="171"/>
      <c r="BY4002" s="171"/>
      <c r="BZ4002" s="171"/>
      <c r="CA4002" s="171"/>
      <c r="CB4002" s="171"/>
      <c r="CC4002" s="171"/>
      <c r="CD4002" s="171"/>
      <c r="CE4002" s="171"/>
      <c r="CF4002" s="171"/>
      <c r="CG4002" s="171"/>
      <c r="CH4002" s="171"/>
      <c r="CI4002" s="171"/>
      <c r="CJ4002" s="171"/>
      <c r="CK4002" s="171"/>
      <c r="CL4002" s="171"/>
      <c r="CM4002" s="171"/>
      <c r="CN4002" s="171"/>
      <c r="CO4002" s="171"/>
      <c r="CP4002" s="171"/>
      <c r="CQ4002" s="171"/>
      <c r="CR4002" s="171"/>
      <c r="CS4002" s="171"/>
      <c r="CT4002" s="171"/>
      <c r="CU4002" s="171"/>
      <c r="CV4002" s="171"/>
      <c r="CW4002" s="171"/>
      <c r="CX4002" s="171"/>
      <c r="CY4002" s="171"/>
      <c r="CZ4002" s="171"/>
      <c r="DA4002" s="171"/>
      <c r="DB4002" s="171"/>
      <c r="DC4002" s="171"/>
      <c r="DD4002" s="171"/>
      <c r="DE4002" s="171"/>
      <c r="DF4002" s="171"/>
      <c r="DG4002" s="171"/>
      <c r="DH4002" s="171"/>
      <c r="DI4002" s="171"/>
      <c r="DJ4002" s="171"/>
      <c r="DK4002" s="171"/>
      <c r="DL4002" s="171"/>
      <c r="DM4002" s="171"/>
      <c r="DN4002" s="171"/>
      <c r="DO4002" s="171"/>
      <c r="DP4002" s="171"/>
      <c r="DQ4002" s="171"/>
      <c r="DR4002" s="171"/>
      <c r="DS4002" s="171"/>
      <c r="DT4002" s="171"/>
      <c r="DU4002" s="171"/>
      <c r="DV4002" s="171"/>
      <c r="DW4002" s="171"/>
      <c r="DX4002" s="171"/>
      <c r="DY4002" s="171"/>
      <c r="DZ4002" s="171"/>
      <c r="EA4002" s="171"/>
      <c r="EB4002" s="171"/>
      <c r="EC4002" s="171"/>
      <c r="ED4002" s="171"/>
      <c r="EE4002" s="171"/>
      <c r="EF4002" s="171"/>
      <c r="EG4002" s="171"/>
      <c r="EH4002" s="171"/>
      <c r="EI4002" s="171"/>
      <c r="EJ4002" s="171"/>
      <c r="EK4002" s="171"/>
      <c r="EL4002" s="171"/>
      <c r="EM4002" s="171"/>
      <c r="EN4002" s="171"/>
    </row>
    <row r="4003" spans="43:144" ht="15" x14ac:dyDescent="0.25">
      <c r="AQ4003" s="171"/>
      <c r="AR4003"/>
      <c r="AS4003"/>
      <c r="AT4003"/>
      <c r="AU4003"/>
      <c r="AV4003"/>
      <c r="AW4003"/>
      <c r="AX4003"/>
      <c r="AY4003"/>
      <c r="AZ4003"/>
      <c r="BA4003"/>
      <c r="BB4003"/>
      <c r="BC4003"/>
      <c r="BD4003"/>
      <c r="BE4003" s="171"/>
      <c r="BF4003" s="171"/>
      <c r="BG4003" s="171"/>
      <c r="BH4003" s="171"/>
      <c r="BI4003" s="171"/>
      <c r="BJ4003" s="171"/>
      <c r="BK4003" s="171"/>
      <c r="BL4003" s="171"/>
      <c r="BM4003" s="171"/>
      <c r="BN4003" s="171"/>
      <c r="BO4003" s="171"/>
      <c r="BP4003" s="171"/>
      <c r="BQ4003" s="171"/>
      <c r="BR4003" s="171"/>
      <c r="BS4003" s="171"/>
      <c r="BT4003" s="171"/>
      <c r="BU4003" s="171"/>
      <c r="BV4003" s="171"/>
      <c r="BW4003" s="171"/>
      <c r="BX4003" s="171"/>
      <c r="BY4003" s="171"/>
      <c r="BZ4003" s="171"/>
      <c r="CA4003" s="171"/>
      <c r="CB4003" s="171"/>
      <c r="CC4003" s="171"/>
      <c r="CD4003" s="171"/>
      <c r="CE4003" s="171"/>
      <c r="CF4003" s="171"/>
      <c r="CG4003" s="171"/>
      <c r="CH4003" s="171"/>
      <c r="CI4003" s="171"/>
      <c r="CJ4003" s="171"/>
      <c r="CK4003" s="171"/>
      <c r="CL4003" s="171"/>
      <c r="CM4003" s="171"/>
      <c r="CN4003" s="171"/>
      <c r="CO4003" s="171"/>
      <c r="CP4003" s="171"/>
      <c r="CQ4003" s="171"/>
      <c r="CR4003" s="171"/>
      <c r="CS4003" s="171"/>
      <c r="CT4003" s="171"/>
      <c r="CU4003" s="171"/>
      <c r="CV4003" s="171"/>
      <c r="CW4003" s="171"/>
      <c r="CX4003" s="171"/>
      <c r="CY4003" s="171"/>
      <c r="CZ4003" s="171"/>
      <c r="DA4003" s="171"/>
      <c r="DB4003" s="171"/>
      <c r="DC4003" s="171"/>
      <c r="DD4003" s="171"/>
      <c r="DE4003" s="171"/>
      <c r="DF4003" s="171"/>
      <c r="DG4003" s="171"/>
      <c r="DH4003" s="171"/>
      <c r="DI4003" s="171"/>
      <c r="DJ4003" s="171"/>
      <c r="DK4003" s="171"/>
      <c r="DL4003" s="171"/>
      <c r="DM4003" s="171"/>
      <c r="DN4003" s="171"/>
      <c r="DO4003" s="171"/>
      <c r="DP4003" s="171"/>
      <c r="DQ4003" s="171"/>
      <c r="DR4003" s="171"/>
      <c r="DS4003" s="171"/>
      <c r="DT4003" s="171"/>
      <c r="DU4003" s="171"/>
      <c r="DV4003" s="171"/>
      <c r="DW4003" s="171"/>
      <c r="DX4003" s="171"/>
      <c r="DY4003" s="171"/>
      <c r="DZ4003" s="171"/>
      <c r="EA4003" s="171"/>
      <c r="EB4003" s="171"/>
      <c r="EC4003" s="171"/>
      <c r="ED4003" s="171"/>
      <c r="EE4003" s="171"/>
      <c r="EF4003" s="171"/>
      <c r="EG4003" s="171"/>
      <c r="EH4003" s="171"/>
      <c r="EI4003" s="171"/>
      <c r="EJ4003" s="171"/>
      <c r="EK4003" s="171"/>
      <c r="EL4003" s="171"/>
      <c r="EM4003" s="171"/>
      <c r="EN4003" s="171"/>
    </row>
    <row r="4004" spans="43:144" ht="15" x14ac:dyDescent="0.25">
      <c r="AQ4004" s="171"/>
      <c r="AR4004"/>
      <c r="AS4004"/>
      <c r="AT4004"/>
      <c r="AU4004"/>
      <c r="AV4004"/>
      <c r="AW4004"/>
      <c r="AX4004"/>
      <c r="AY4004"/>
      <c r="AZ4004"/>
      <c r="BA4004"/>
      <c r="BB4004"/>
      <c r="BC4004"/>
      <c r="BD4004"/>
      <c r="BE4004" s="171"/>
      <c r="BF4004" s="171"/>
      <c r="BG4004" s="171"/>
      <c r="BH4004" s="171"/>
      <c r="BI4004" s="171"/>
      <c r="BJ4004" s="171"/>
      <c r="BK4004" s="171"/>
      <c r="BL4004" s="171"/>
      <c r="BM4004" s="171"/>
      <c r="BN4004" s="171"/>
      <c r="BO4004" s="171"/>
      <c r="BP4004" s="171"/>
      <c r="BQ4004" s="171"/>
      <c r="BR4004" s="171"/>
      <c r="BS4004" s="171"/>
      <c r="BT4004" s="171"/>
      <c r="BU4004" s="171"/>
      <c r="BV4004" s="171"/>
      <c r="BW4004" s="171"/>
      <c r="BX4004" s="171"/>
      <c r="BY4004" s="171"/>
      <c r="BZ4004" s="171"/>
      <c r="CA4004" s="171"/>
      <c r="CB4004" s="171"/>
      <c r="CC4004" s="171"/>
      <c r="CD4004" s="171"/>
      <c r="CE4004" s="171"/>
      <c r="CF4004" s="171"/>
      <c r="CG4004" s="171"/>
      <c r="CH4004" s="171"/>
      <c r="CI4004" s="171"/>
      <c r="CJ4004" s="171"/>
      <c r="CK4004" s="171"/>
      <c r="CL4004" s="171"/>
      <c r="CM4004" s="171"/>
      <c r="CN4004" s="171"/>
      <c r="CO4004" s="171"/>
      <c r="CP4004" s="171"/>
      <c r="CQ4004" s="171"/>
      <c r="CR4004" s="171"/>
      <c r="CS4004" s="171"/>
      <c r="CT4004" s="171"/>
      <c r="CU4004" s="171"/>
      <c r="CV4004" s="171"/>
      <c r="CW4004" s="171"/>
      <c r="CX4004" s="171"/>
      <c r="CY4004" s="171"/>
      <c r="CZ4004" s="171"/>
      <c r="DA4004" s="171"/>
      <c r="DB4004" s="171"/>
      <c r="DC4004" s="171"/>
      <c r="DD4004" s="171"/>
      <c r="DE4004" s="171"/>
      <c r="DF4004" s="171"/>
      <c r="DG4004" s="171"/>
      <c r="DH4004" s="171"/>
      <c r="DI4004" s="171"/>
      <c r="DJ4004" s="171"/>
      <c r="DK4004" s="171"/>
      <c r="DL4004" s="171"/>
      <c r="DM4004" s="171"/>
      <c r="DN4004" s="171"/>
      <c r="DO4004" s="171"/>
      <c r="DP4004" s="171"/>
      <c r="DQ4004" s="171"/>
      <c r="DR4004" s="171"/>
      <c r="DS4004" s="171"/>
      <c r="DT4004" s="171"/>
      <c r="DU4004" s="171"/>
      <c r="DV4004" s="171"/>
      <c r="DW4004" s="171"/>
      <c r="DX4004" s="171"/>
      <c r="DY4004" s="171"/>
      <c r="DZ4004" s="171"/>
      <c r="EA4004" s="171"/>
      <c r="EB4004" s="171"/>
      <c r="EC4004" s="171"/>
      <c r="ED4004" s="171"/>
      <c r="EE4004" s="171"/>
      <c r="EF4004" s="171"/>
      <c r="EG4004" s="171"/>
      <c r="EH4004" s="171"/>
      <c r="EI4004" s="171"/>
      <c r="EJ4004" s="171"/>
      <c r="EK4004" s="171"/>
      <c r="EL4004" s="171"/>
      <c r="EM4004" s="171"/>
      <c r="EN4004" s="171"/>
    </row>
    <row r="4005" spans="43:144" ht="15" x14ac:dyDescent="0.25">
      <c r="AQ4005" s="171"/>
      <c r="AR4005"/>
      <c r="AS4005"/>
      <c r="AT4005"/>
      <c r="AU4005"/>
      <c r="AV4005"/>
      <c r="AW4005"/>
      <c r="AX4005"/>
      <c r="AY4005"/>
      <c r="AZ4005"/>
      <c r="BA4005"/>
      <c r="BB4005"/>
      <c r="BC4005"/>
      <c r="BD4005"/>
      <c r="BE4005" s="171"/>
      <c r="BF4005" s="171"/>
      <c r="BG4005" s="171"/>
      <c r="BH4005" s="171"/>
      <c r="BI4005" s="171"/>
      <c r="BJ4005" s="171"/>
      <c r="BK4005" s="171"/>
      <c r="BL4005" s="171"/>
      <c r="BM4005" s="171"/>
      <c r="BN4005" s="171"/>
      <c r="BO4005" s="171"/>
      <c r="BP4005" s="171"/>
      <c r="BQ4005" s="171"/>
      <c r="BR4005" s="171"/>
      <c r="BS4005" s="171"/>
      <c r="BT4005" s="171"/>
      <c r="BU4005" s="171"/>
      <c r="BV4005" s="171"/>
      <c r="BW4005" s="171"/>
      <c r="BX4005" s="171"/>
      <c r="BY4005" s="171"/>
      <c r="BZ4005" s="171"/>
      <c r="CA4005" s="171"/>
      <c r="CB4005" s="171"/>
      <c r="CC4005" s="171"/>
      <c r="CD4005" s="171"/>
      <c r="CE4005" s="171"/>
      <c r="CF4005" s="171"/>
      <c r="CG4005" s="171"/>
      <c r="CH4005" s="171"/>
      <c r="CI4005" s="171"/>
      <c r="CJ4005" s="171"/>
      <c r="CK4005" s="171"/>
      <c r="CL4005" s="171"/>
      <c r="CM4005" s="171"/>
      <c r="CN4005" s="171"/>
      <c r="CO4005" s="171"/>
      <c r="CP4005" s="171"/>
      <c r="CQ4005" s="171"/>
      <c r="CR4005" s="171"/>
      <c r="CS4005" s="171"/>
      <c r="CT4005" s="171"/>
      <c r="CU4005" s="171"/>
      <c r="CV4005" s="171"/>
      <c r="CW4005" s="171"/>
      <c r="CX4005" s="171"/>
      <c r="CY4005" s="171"/>
      <c r="CZ4005" s="171"/>
      <c r="DA4005" s="171"/>
      <c r="DB4005" s="171"/>
      <c r="DC4005" s="171"/>
      <c r="DD4005" s="171"/>
      <c r="DE4005" s="171"/>
      <c r="DF4005" s="171"/>
      <c r="DG4005" s="171"/>
      <c r="DH4005" s="171"/>
      <c r="DI4005" s="171"/>
      <c r="DJ4005" s="171"/>
      <c r="DK4005" s="171"/>
      <c r="DL4005" s="171"/>
      <c r="DM4005" s="171"/>
      <c r="DN4005" s="171"/>
      <c r="DO4005" s="171"/>
      <c r="DP4005" s="171"/>
      <c r="DQ4005" s="171"/>
      <c r="DR4005" s="171"/>
      <c r="DS4005" s="171"/>
      <c r="DT4005" s="171"/>
      <c r="DU4005" s="171"/>
      <c r="DV4005" s="171"/>
      <c r="DW4005" s="171"/>
      <c r="DX4005" s="171"/>
      <c r="DY4005" s="171"/>
      <c r="DZ4005" s="171"/>
      <c r="EA4005" s="171"/>
      <c r="EB4005" s="171"/>
      <c r="EC4005" s="171"/>
      <c r="ED4005" s="171"/>
      <c r="EE4005" s="171"/>
      <c r="EF4005" s="171"/>
      <c r="EG4005" s="171"/>
      <c r="EH4005" s="171"/>
      <c r="EI4005" s="171"/>
      <c r="EJ4005" s="171"/>
      <c r="EK4005" s="171"/>
      <c r="EL4005" s="171"/>
      <c r="EM4005" s="171"/>
      <c r="EN4005" s="171"/>
    </row>
    <row r="4006" spans="43:144" ht="15" x14ac:dyDescent="0.25">
      <c r="AQ4006" s="171"/>
      <c r="AR4006"/>
      <c r="AS4006"/>
      <c r="AT4006"/>
      <c r="AU4006"/>
      <c r="AV4006"/>
      <c r="AW4006"/>
      <c r="AX4006"/>
      <c r="AY4006"/>
      <c r="AZ4006"/>
      <c r="BA4006"/>
      <c r="BB4006"/>
      <c r="BC4006"/>
      <c r="BD4006"/>
      <c r="BE4006" s="171"/>
      <c r="BF4006" s="171"/>
      <c r="BG4006" s="171"/>
      <c r="BH4006" s="171"/>
      <c r="BI4006" s="171"/>
      <c r="BJ4006" s="171"/>
      <c r="BK4006" s="171"/>
      <c r="BL4006" s="171"/>
      <c r="BM4006" s="171"/>
      <c r="BN4006" s="171"/>
      <c r="BO4006" s="171"/>
      <c r="BP4006" s="171"/>
      <c r="BQ4006" s="171"/>
      <c r="BR4006" s="171"/>
      <c r="BS4006" s="171"/>
      <c r="BT4006" s="171"/>
      <c r="BU4006" s="171"/>
      <c r="BV4006" s="171"/>
      <c r="BW4006" s="171"/>
      <c r="BX4006" s="171"/>
      <c r="BY4006" s="171"/>
      <c r="BZ4006" s="171"/>
      <c r="CA4006" s="171"/>
      <c r="CB4006" s="171"/>
      <c r="CC4006" s="171"/>
      <c r="CD4006" s="171"/>
      <c r="CE4006" s="171"/>
      <c r="CF4006" s="171"/>
      <c r="CG4006" s="171"/>
      <c r="CH4006" s="171"/>
      <c r="CI4006" s="171"/>
      <c r="CJ4006" s="171"/>
      <c r="CK4006" s="171"/>
      <c r="CL4006" s="171"/>
      <c r="CM4006" s="171"/>
      <c r="CN4006" s="171"/>
      <c r="CO4006" s="171"/>
      <c r="CP4006" s="171"/>
      <c r="CQ4006" s="171"/>
      <c r="CR4006" s="171"/>
      <c r="CS4006" s="171"/>
      <c r="CT4006" s="171"/>
      <c r="CU4006" s="171"/>
      <c r="CV4006" s="171"/>
      <c r="CW4006" s="171"/>
      <c r="CX4006" s="171"/>
      <c r="CY4006" s="171"/>
      <c r="CZ4006" s="171"/>
      <c r="DA4006" s="171"/>
      <c r="DB4006" s="171"/>
      <c r="DC4006" s="171"/>
      <c r="DD4006" s="171"/>
      <c r="DE4006" s="171"/>
      <c r="DF4006" s="171"/>
      <c r="DG4006" s="171"/>
      <c r="DH4006" s="171"/>
      <c r="DI4006" s="171"/>
      <c r="DJ4006" s="171"/>
      <c r="DK4006" s="171"/>
      <c r="DL4006" s="171"/>
      <c r="DM4006" s="171"/>
      <c r="DN4006" s="171"/>
      <c r="DO4006" s="171"/>
      <c r="DP4006" s="171"/>
      <c r="DQ4006" s="171"/>
      <c r="DR4006" s="171"/>
      <c r="DS4006" s="171"/>
      <c r="DT4006" s="171"/>
      <c r="DU4006" s="171"/>
      <c r="DV4006" s="171"/>
      <c r="DW4006" s="171"/>
      <c r="DX4006" s="171"/>
      <c r="DY4006" s="171"/>
      <c r="DZ4006" s="171"/>
      <c r="EA4006" s="171"/>
      <c r="EB4006" s="171"/>
      <c r="EC4006" s="171"/>
      <c r="ED4006" s="171"/>
      <c r="EE4006" s="171"/>
      <c r="EF4006" s="171"/>
      <c r="EG4006" s="171"/>
      <c r="EH4006" s="171"/>
      <c r="EI4006" s="171"/>
      <c r="EJ4006" s="171"/>
      <c r="EK4006" s="171"/>
      <c r="EL4006" s="171"/>
      <c r="EM4006" s="171"/>
      <c r="EN4006" s="171"/>
    </row>
    <row r="4007" spans="43:144" ht="15" x14ac:dyDescent="0.25">
      <c r="AQ4007" s="171"/>
      <c r="AR4007"/>
      <c r="AS4007"/>
      <c r="AT4007"/>
      <c r="AU4007"/>
      <c r="AV4007"/>
      <c r="AW4007"/>
      <c r="AX4007"/>
      <c r="AY4007"/>
      <c r="AZ4007"/>
      <c r="BA4007"/>
      <c r="BB4007"/>
      <c r="BC4007"/>
      <c r="BD4007"/>
      <c r="BE4007" s="171"/>
      <c r="BF4007" s="171"/>
      <c r="BG4007" s="171"/>
      <c r="BH4007" s="171"/>
      <c r="BI4007" s="171"/>
      <c r="BJ4007" s="171"/>
      <c r="BK4007" s="171"/>
      <c r="BL4007" s="171"/>
      <c r="BM4007" s="171"/>
      <c r="BN4007" s="171"/>
      <c r="BO4007" s="171"/>
      <c r="BP4007" s="171"/>
      <c r="BQ4007" s="171"/>
      <c r="BR4007" s="171"/>
      <c r="BS4007" s="171"/>
      <c r="BT4007" s="171"/>
      <c r="BU4007" s="171"/>
      <c r="BV4007" s="171"/>
      <c r="BW4007" s="171"/>
      <c r="BX4007" s="171"/>
      <c r="BY4007" s="171"/>
      <c r="BZ4007" s="171"/>
      <c r="CA4007" s="171"/>
      <c r="CB4007" s="171"/>
      <c r="CC4007" s="171"/>
      <c r="CD4007" s="171"/>
      <c r="CE4007" s="171"/>
      <c r="CF4007" s="171"/>
      <c r="CG4007" s="171"/>
      <c r="CH4007" s="171"/>
      <c r="CI4007" s="171"/>
      <c r="CJ4007" s="171"/>
      <c r="CK4007" s="171"/>
      <c r="CL4007" s="171"/>
      <c r="CM4007" s="171"/>
      <c r="CN4007" s="171"/>
      <c r="CO4007" s="171"/>
      <c r="CP4007" s="171"/>
      <c r="CQ4007" s="171"/>
      <c r="CR4007" s="171"/>
      <c r="CS4007" s="171"/>
      <c r="CT4007" s="171"/>
      <c r="CU4007" s="171"/>
      <c r="CV4007" s="171"/>
      <c r="CW4007" s="171"/>
      <c r="CX4007" s="171"/>
      <c r="CY4007" s="171"/>
      <c r="CZ4007" s="171"/>
      <c r="DA4007" s="171"/>
      <c r="DB4007" s="171"/>
      <c r="DC4007" s="171"/>
      <c r="DD4007" s="171"/>
      <c r="DE4007" s="171"/>
      <c r="DF4007" s="171"/>
      <c r="DG4007" s="171"/>
      <c r="DH4007" s="171"/>
      <c r="DI4007" s="171"/>
      <c r="DJ4007" s="171"/>
      <c r="DK4007" s="171"/>
      <c r="DL4007" s="171"/>
      <c r="DM4007" s="171"/>
      <c r="DN4007" s="171"/>
      <c r="DO4007" s="171"/>
      <c r="DP4007" s="171"/>
      <c r="DQ4007" s="171"/>
      <c r="DR4007" s="171"/>
      <c r="DS4007" s="171"/>
      <c r="DT4007" s="171"/>
      <c r="DU4007" s="171"/>
      <c r="DV4007" s="171"/>
      <c r="DW4007" s="171"/>
      <c r="DX4007" s="171"/>
      <c r="DY4007" s="171"/>
      <c r="DZ4007" s="171"/>
      <c r="EA4007" s="171"/>
      <c r="EB4007" s="171"/>
      <c r="EC4007" s="171"/>
      <c r="ED4007" s="171"/>
      <c r="EE4007" s="171"/>
      <c r="EF4007" s="171"/>
      <c r="EG4007" s="171"/>
      <c r="EH4007" s="171"/>
      <c r="EI4007" s="171"/>
      <c r="EJ4007" s="171"/>
      <c r="EK4007" s="171"/>
      <c r="EL4007" s="171"/>
      <c r="EM4007" s="171"/>
      <c r="EN4007" s="171"/>
    </row>
    <row r="4008" spans="43:144" ht="15" x14ac:dyDescent="0.25">
      <c r="AQ4008" s="171"/>
      <c r="AR4008"/>
      <c r="AS4008"/>
      <c r="AT4008"/>
      <c r="AU4008"/>
      <c r="AV4008"/>
      <c r="AW4008"/>
      <c r="AX4008"/>
      <c r="AY4008"/>
      <c r="AZ4008"/>
      <c r="BA4008"/>
      <c r="BB4008"/>
      <c r="BC4008"/>
      <c r="BD4008"/>
      <c r="BE4008" s="171"/>
      <c r="BF4008" s="171"/>
      <c r="BG4008" s="171"/>
      <c r="BH4008" s="171"/>
      <c r="BI4008" s="171"/>
      <c r="BJ4008" s="171"/>
      <c r="BK4008" s="171"/>
      <c r="BL4008" s="171"/>
      <c r="BM4008" s="171"/>
      <c r="BN4008" s="171"/>
      <c r="BO4008" s="171"/>
      <c r="BP4008" s="171"/>
      <c r="BQ4008" s="171"/>
      <c r="BR4008" s="171"/>
      <c r="BS4008" s="171"/>
      <c r="BT4008" s="171"/>
      <c r="BU4008" s="171"/>
      <c r="BV4008" s="171"/>
      <c r="BW4008" s="171"/>
      <c r="BX4008" s="171"/>
      <c r="BY4008" s="171"/>
      <c r="BZ4008" s="171"/>
      <c r="CA4008" s="171"/>
      <c r="CB4008" s="171"/>
      <c r="CC4008" s="171"/>
      <c r="CD4008" s="171"/>
      <c r="CE4008" s="171"/>
      <c r="CF4008" s="171"/>
      <c r="CG4008" s="171"/>
      <c r="CH4008" s="171"/>
      <c r="CI4008" s="171"/>
      <c r="CJ4008" s="171"/>
      <c r="CK4008" s="171"/>
      <c r="CL4008" s="171"/>
      <c r="CM4008" s="171"/>
      <c r="CN4008" s="171"/>
      <c r="CO4008" s="171"/>
      <c r="CP4008" s="171"/>
      <c r="CQ4008" s="171"/>
      <c r="CR4008" s="171"/>
      <c r="CS4008" s="171"/>
      <c r="CT4008" s="171"/>
      <c r="CU4008" s="171"/>
      <c r="CV4008" s="171"/>
      <c r="CW4008" s="171"/>
      <c r="CX4008" s="171"/>
      <c r="CY4008" s="171"/>
      <c r="CZ4008" s="171"/>
      <c r="DA4008" s="171"/>
      <c r="DB4008" s="171"/>
      <c r="DC4008" s="171"/>
      <c r="DD4008" s="171"/>
      <c r="DE4008" s="171"/>
      <c r="DF4008" s="171"/>
      <c r="DG4008" s="171"/>
      <c r="DH4008" s="171"/>
      <c r="DI4008" s="171"/>
      <c r="DJ4008" s="171"/>
      <c r="DK4008" s="171"/>
      <c r="DL4008" s="171"/>
      <c r="DM4008" s="171"/>
      <c r="DN4008" s="171"/>
      <c r="DO4008" s="171"/>
      <c r="DP4008" s="171"/>
      <c r="DQ4008" s="171"/>
      <c r="DR4008" s="171"/>
      <c r="DS4008" s="171"/>
      <c r="DT4008" s="171"/>
      <c r="DU4008" s="171"/>
      <c r="DV4008" s="171"/>
      <c r="DW4008" s="171"/>
      <c r="DX4008" s="171"/>
      <c r="DY4008" s="171"/>
      <c r="DZ4008" s="171"/>
      <c r="EA4008" s="171"/>
      <c r="EB4008" s="171"/>
      <c r="EC4008" s="171"/>
      <c r="ED4008" s="171"/>
      <c r="EE4008" s="171"/>
      <c r="EF4008" s="171"/>
      <c r="EG4008" s="171"/>
      <c r="EH4008" s="171"/>
      <c r="EI4008" s="171"/>
      <c r="EJ4008" s="171"/>
      <c r="EK4008" s="171"/>
      <c r="EL4008" s="171"/>
      <c r="EM4008" s="171"/>
      <c r="EN4008" s="171"/>
    </row>
    <row r="4009" spans="43:144" ht="15" x14ac:dyDescent="0.25">
      <c r="AQ4009" s="171"/>
      <c r="AR4009"/>
      <c r="AS4009"/>
      <c r="AT4009"/>
      <c r="AU4009"/>
      <c r="AV4009"/>
      <c r="AW4009"/>
      <c r="AX4009"/>
      <c r="AY4009"/>
      <c r="AZ4009"/>
      <c r="BA4009"/>
      <c r="BB4009"/>
      <c r="BC4009"/>
      <c r="BD4009"/>
      <c r="BE4009" s="171"/>
      <c r="BF4009" s="171"/>
      <c r="BG4009" s="171"/>
      <c r="BH4009" s="171"/>
      <c r="BI4009" s="171"/>
      <c r="BJ4009" s="171"/>
      <c r="BK4009" s="171"/>
      <c r="BL4009" s="171"/>
      <c r="BM4009" s="171"/>
      <c r="BN4009" s="171"/>
      <c r="BO4009" s="171"/>
      <c r="BP4009" s="171"/>
      <c r="BQ4009" s="171"/>
      <c r="BR4009" s="171"/>
      <c r="BS4009" s="171"/>
      <c r="BT4009" s="171"/>
      <c r="BU4009" s="171"/>
      <c r="BV4009" s="171"/>
      <c r="BW4009" s="171"/>
      <c r="BX4009" s="171"/>
      <c r="BY4009" s="171"/>
      <c r="BZ4009" s="171"/>
      <c r="CA4009" s="171"/>
      <c r="CB4009" s="171"/>
      <c r="CC4009" s="171"/>
      <c r="CD4009" s="171"/>
      <c r="CE4009" s="171"/>
      <c r="CF4009" s="171"/>
      <c r="CG4009" s="171"/>
      <c r="CH4009" s="171"/>
      <c r="CI4009" s="171"/>
      <c r="CJ4009" s="171"/>
      <c r="CK4009" s="171"/>
      <c r="CL4009" s="171"/>
      <c r="CM4009" s="171"/>
      <c r="CN4009" s="171"/>
      <c r="CO4009" s="171"/>
      <c r="CP4009" s="171"/>
      <c r="CQ4009" s="171"/>
      <c r="CR4009" s="171"/>
      <c r="CS4009" s="171"/>
      <c r="CT4009" s="171"/>
      <c r="CU4009" s="171"/>
      <c r="CV4009" s="171"/>
      <c r="CW4009" s="171"/>
      <c r="CX4009" s="171"/>
      <c r="CY4009" s="171"/>
      <c r="CZ4009" s="171"/>
      <c r="DA4009" s="171"/>
      <c r="DB4009" s="171"/>
      <c r="DC4009" s="171"/>
      <c r="DD4009" s="171"/>
      <c r="DE4009" s="171"/>
      <c r="DF4009" s="171"/>
      <c r="DG4009" s="171"/>
      <c r="DH4009" s="171"/>
      <c r="DI4009" s="171"/>
      <c r="DJ4009" s="171"/>
      <c r="DK4009" s="171"/>
      <c r="DL4009" s="171"/>
      <c r="DM4009" s="171"/>
      <c r="DN4009" s="171"/>
      <c r="DO4009" s="171"/>
      <c r="DP4009" s="171"/>
      <c r="DQ4009" s="171"/>
      <c r="DR4009" s="171"/>
      <c r="DS4009" s="171"/>
      <c r="DT4009" s="171"/>
      <c r="DU4009" s="171"/>
      <c r="DV4009" s="171"/>
      <c r="DW4009" s="171"/>
      <c r="DX4009" s="171"/>
      <c r="DY4009" s="171"/>
      <c r="DZ4009" s="171"/>
      <c r="EA4009" s="171"/>
      <c r="EB4009" s="171"/>
      <c r="EC4009" s="171"/>
      <c r="ED4009" s="171"/>
      <c r="EE4009" s="171"/>
      <c r="EF4009" s="171"/>
      <c r="EG4009" s="171"/>
      <c r="EH4009" s="171"/>
      <c r="EI4009" s="171"/>
      <c r="EJ4009" s="171"/>
      <c r="EK4009" s="171"/>
      <c r="EL4009" s="171"/>
      <c r="EM4009" s="171"/>
      <c r="EN4009" s="171"/>
    </row>
    <row r="4010" spans="43:144" ht="15" x14ac:dyDescent="0.25">
      <c r="AQ4010" s="171"/>
      <c r="AR4010"/>
      <c r="AS4010"/>
      <c r="AT4010"/>
      <c r="AU4010"/>
      <c r="AV4010"/>
      <c r="AW4010"/>
      <c r="AX4010"/>
      <c r="AY4010"/>
      <c r="AZ4010"/>
      <c r="BA4010"/>
      <c r="BB4010"/>
      <c r="BC4010"/>
      <c r="BD4010"/>
      <c r="BE4010" s="171"/>
      <c r="BF4010" s="171"/>
      <c r="BG4010" s="171"/>
      <c r="BH4010" s="171"/>
      <c r="BI4010" s="171"/>
      <c r="BJ4010" s="171"/>
      <c r="BK4010" s="171"/>
      <c r="BL4010" s="171"/>
      <c r="BM4010" s="171"/>
      <c r="BN4010" s="171"/>
      <c r="BO4010" s="171"/>
      <c r="BP4010" s="171"/>
      <c r="BQ4010" s="171"/>
      <c r="BR4010" s="171"/>
      <c r="BS4010" s="171"/>
      <c r="BT4010" s="171"/>
      <c r="BU4010" s="171"/>
      <c r="BV4010" s="171"/>
      <c r="BW4010" s="171"/>
      <c r="BX4010" s="171"/>
      <c r="BY4010" s="171"/>
      <c r="BZ4010" s="171"/>
      <c r="CA4010" s="171"/>
      <c r="CB4010" s="171"/>
      <c r="CC4010" s="171"/>
      <c r="CD4010" s="171"/>
      <c r="CE4010" s="171"/>
      <c r="CF4010" s="171"/>
      <c r="CG4010" s="171"/>
      <c r="CH4010" s="171"/>
      <c r="CI4010" s="171"/>
      <c r="CJ4010" s="171"/>
      <c r="CK4010" s="171"/>
      <c r="CL4010" s="171"/>
      <c r="CM4010" s="171"/>
      <c r="CN4010" s="171"/>
      <c r="CO4010" s="171"/>
      <c r="CP4010" s="171"/>
      <c r="CQ4010" s="171"/>
      <c r="CR4010" s="171"/>
      <c r="CS4010" s="171"/>
      <c r="CT4010" s="171"/>
      <c r="CU4010" s="171"/>
      <c r="CV4010" s="171"/>
      <c r="CW4010" s="171"/>
      <c r="CX4010" s="171"/>
      <c r="CY4010" s="171"/>
      <c r="CZ4010" s="171"/>
      <c r="DA4010" s="171"/>
      <c r="DB4010" s="171"/>
      <c r="DC4010" s="171"/>
      <c r="DD4010" s="171"/>
      <c r="DE4010" s="171"/>
      <c r="DF4010" s="171"/>
      <c r="DG4010" s="171"/>
      <c r="DH4010" s="171"/>
      <c r="DI4010" s="171"/>
      <c r="DJ4010" s="171"/>
      <c r="DK4010" s="171"/>
      <c r="DL4010" s="171"/>
      <c r="DM4010" s="171"/>
      <c r="DN4010" s="171"/>
      <c r="DO4010" s="171"/>
      <c r="DP4010" s="171"/>
      <c r="DQ4010" s="171"/>
      <c r="DR4010" s="171"/>
      <c r="DS4010" s="171"/>
      <c r="DT4010" s="171"/>
      <c r="DU4010" s="171"/>
      <c r="DV4010" s="171"/>
      <c r="DW4010" s="171"/>
      <c r="DX4010" s="171"/>
      <c r="DY4010" s="171"/>
      <c r="DZ4010" s="171"/>
      <c r="EA4010" s="171"/>
      <c r="EB4010" s="171"/>
      <c r="EC4010" s="171"/>
      <c r="ED4010" s="171"/>
      <c r="EE4010" s="171"/>
      <c r="EF4010" s="171"/>
      <c r="EG4010" s="171"/>
      <c r="EH4010" s="171"/>
      <c r="EI4010" s="171"/>
      <c r="EJ4010" s="171"/>
      <c r="EK4010" s="171"/>
      <c r="EL4010" s="171"/>
      <c r="EM4010" s="171"/>
      <c r="EN4010" s="171"/>
    </row>
    <row r="4011" spans="43:144" ht="15" x14ac:dyDescent="0.25">
      <c r="AQ4011" s="171"/>
      <c r="AR4011"/>
      <c r="AS4011"/>
      <c r="AT4011"/>
      <c r="AU4011"/>
      <c r="AV4011"/>
      <c r="AW4011"/>
      <c r="AX4011"/>
      <c r="AY4011"/>
      <c r="AZ4011"/>
      <c r="BA4011"/>
      <c r="BB4011"/>
      <c r="BC4011"/>
      <c r="BD4011"/>
      <c r="BE4011" s="171"/>
      <c r="BF4011" s="171"/>
      <c r="BG4011" s="171"/>
      <c r="BH4011" s="171"/>
      <c r="BI4011" s="171"/>
      <c r="BJ4011" s="171"/>
      <c r="BK4011" s="171"/>
      <c r="BL4011" s="171"/>
      <c r="BM4011" s="171"/>
      <c r="BN4011" s="171"/>
      <c r="BO4011" s="171"/>
      <c r="BP4011" s="171"/>
      <c r="BQ4011" s="171"/>
      <c r="BR4011" s="171"/>
      <c r="BS4011" s="171"/>
      <c r="BT4011" s="171"/>
      <c r="BU4011" s="171"/>
      <c r="BV4011" s="171"/>
      <c r="BW4011" s="171"/>
      <c r="BX4011" s="171"/>
      <c r="BY4011" s="171"/>
      <c r="BZ4011" s="171"/>
      <c r="CA4011" s="171"/>
      <c r="CB4011" s="171"/>
      <c r="CC4011" s="171"/>
      <c r="CD4011" s="171"/>
      <c r="CE4011" s="171"/>
      <c r="CF4011" s="171"/>
      <c r="CG4011" s="171"/>
      <c r="CH4011" s="171"/>
      <c r="CI4011" s="171"/>
      <c r="CJ4011" s="171"/>
      <c r="CK4011" s="171"/>
      <c r="CL4011" s="171"/>
      <c r="CM4011" s="171"/>
      <c r="CN4011" s="171"/>
      <c r="CO4011" s="171"/>
      <c r="CP4011" s="171"/>
      <c r="CQ4011" s="171"/>
      <c r="CR4011" s="171"/>
      <c r="CS4011" s="171"/>
      <c r="CT4011" s="171"/>
      <c r="CU4011" s="171"/>
      <c r="CV4011" s="171"/>
      <c r="CW4011" s="171"/>
      <c r="CX4011" s="171"/>
      <c r="CY4011" s="171"/>
      <c r="CZ4011" s="171"/>
      <c r="DA4011" s="171"/>
      <c r="DB4011" s="171"/>
      <c r="DC4011" s="171"/>
      <c r="DD4011" s="171"/>
      <c r="DE4011" s="171"/>
      <c r="DF4011" s="171"/>
      <c r="DG4011" s="171"/>
      <c r="DH4011" s="171"/>
      <c r="DI4011" s="171"/>
      <c r="DJ4011" s="171"/>
      <c r="DK4011" s="171"/>
      <c r="DL4011" s="171"/>
      <c r="DM4011" s="171"/>
      <c r="DN4011" s="171"/>
      <c r="DO4011" s="171"/>
      <c r="DP4011" s="171"/>
      <c r="DQ4011" s="171"/>
      <c r="DR4011" s="171"/>
      <c r="DS4011" s="171"/>
      <c r="DT4011" s="171"/>
      <c r="DU4011" s="171"/>
      <c r="DV4011" s="171"/>
      <c r="DW4011" s="171"/>
      <c r="DX4011" s="171"/>
      <c r="DY4011" s="171"/>
      <c r="DZ4011" s="171"/>
      <c r="EA4011" s="171"/>
      <c r="EB4011" s="171"/>
      <c r="EC4011" s="171"/>
      <c r="ED4011" s="171"/>
      <c r="EE4011" s="171"/>
      <c r="EF4011" s="171"/>
      <c r="EG4011" s="171"/>
      <c r="EH4011" s="171"/>
      <c r="EI4011" s="171"/>
      <c r="EJ4011" s="171"/>
      <c r="EK4011" s="171"/>
      <c r="EL4011" s="171"/>
      <c r="EM4011" s="171"/>
      <c r="EN4011" s="171"/>
    </row>
    <row r="4012" spans="43:144" ht="15" x14ac:dyDescent="0.25">
      <c r="AQ4012" s="171"/>
      <c r="AR4012"/>
      <c r="AS4012"/>
      <c r="AT4012"/>
      <c r="AU4012"/>
      <c r="AV4012"/>
      <c r="AW4012"/>
      <c r="AX4012"/>
      <c r="AY4012"/>
      <c r="AZ4012"/>
      <c r="BA4012"/>
      <c r="BB4012"/>
      <c r="BC4012"/>
      <c r="BD4012"/>
      <c r="BE4012" s="171"/>
      <c r="BF4012" s="171"/>
      <c r="BG4012" s="171"/>
      <c r="BH4012" s="171"/>
      <c r="BI4012" s="171"/>
      <c r="BJ4012" s="171"/>
      <c r="BK4012" s="171"/>
      <c r="BL4012" s="171"/>
      <c r="BM4012" s="171"/>
      <c r="BN4012" s="171"/>
      <c r="BO4012" s="171"/>
      <c r="BP4012" s="171"/>
      <c r="BQ4012" s="171"/>
      <c r="BR4012" s="171"/>
      <c r="BS4012" s="171"/>
      <c r="BT4012" s="171"/>
      <c r="BU4012" s="171"/>
      <c r="BV4012" s="171"/>
      <c r="BW4012" s="171"/>
      <c r="BX4012" s="171"/>
      <c r="BY4012" s="171"/>
      <c r="BZ4012" s="171"/>
      <c r="CA4012" s="171"/>
      <c r="CB4012" s="171"/>
      <c r="CC4012" s="171"/>
      <c r="CD4012" s="171"/>
      <c r="CE4012" s="171"/>
      <c r="CF4012" s="171"/>
      <c r="CG4012" s="171"/>
      <c r="CH4012" s="171"/>
      <c r="CI4012" s="171"/>
      <c r="CJ4012" s="171"/>
      <c r="CK4012" s="171"/>
      <c r="CL4012" s="171"/>
      <c r="CM4012" s="171"/>
      <c r="CN4012" s="171"/>
      <c r="CO4012" s="171"/>
      <c r="CP4012" s="171"/>
      <c r="CQ4012" s="171"/>
      <c r="CR4012" s="171"/>
      <c r="CS4012" s="171"/>
      <c r="CT4012" s="171"/>
      <c r="CU4012" s="171"/>
      <c r="CV4012" s="171"/>
      <c r="CW4012" s="171"/>
      <c r="CX4012" s="171"/>
      <c r="CY4012" s="171"/>
      <c r="CZ4012" s="171"/>
      <c r="DA4012" s="171"/>
      <c r="DB4012" s="171"/>
      <c r="DC4012" s="171"/>
      <c r="DD4012" s="171"/>
      <c r="DE4012" s="171"/>
      <c r="DF4012" s="171"/>
      <c r="DG4012" s="171"/>
      <c r="DH4012" s="171"/>
      <c r="DI4012" s="171"/>
      <c r="DJ4012" s="171"/>
      <c r="DK4012" s="171"/>
      <c r="DL4012" s="171"/>
      <c r="DM4012" s="171"/>
      <c r="DN4012" s="171"/>
      <c r="DO4012" s="171"/>
      <c r="DP4012" s="171"/>
      <c r="DQ4012" s="171"/>
      <c r="DR4012" s="171"/>
      <c r="DS4012" s="171"/>
      <c r="DT4012" s="171"/>
      <c r="DU4012" s="171"/>
      <c r="DV4012" s="171"/>
      <c r="DW4012" s="171"/>
      <c r="DX4012" s="171"/>
      <c r="DY4012" s="171"/>
      <c r="DZ4012" s="171"/>
      <c r="EA4012" s="171"/>
      <c r="EB4012" s="171"/>
      <c r="EC4012" s="171"/>
      <c r="ED4012" s="171"/>
      <c r="EE4012" s="171"/>
      <c r="EF4012" s="171"/>
      <c r="EG4012" s="171"/>
      <c r="EH4012" s="171"/>
      <c r="EI4012" s="171"/>
      <c r="EJ4012" s="171"/>
      <c r="EK4012" s="171"/>
      <c r="EL4012" s="171"/>
      <c r="EM4012" s="171"/>
      <c r="EN4012" s="171"/>
    </row>
    <row r="4013" spans="43:144" ht="15" x14ac:dyDescent="0.25">
      <c r="AQ4013" s="171"/>
      <c r="AR4013"/>
      <c r="AS4013"/>
      <c r="AT4013"/>
      <c r="AU4013"/>
      <c r="AV4013"/>
      <c r="AW4013"/>
      <c r="AX4013"/>
      <c r="AY4013"/>
      <c r="AZ4013"/>
      <c r="BA4013"/>
      <c r="BB4013"/>
      <c r="BC4013"/>
      <c r="BD4013"/>
      <c r="BE4013" s="171"/>
      <c r="BF4013" s="171"/>
      <c r="BG4013" s="171"/>
      <c r="BH4013" s="171"/>
      <c r="BI4013" s="171"/>
      <c r="BJ4013" s="171"/>
      <c r="BK4013" s="171"/>
      <c r="BL4013" s="171"/>
      <c r="BM4013" s="171"/>
      <c r="BN4013" s="171"/>
      <c r="BO4013" s="171"/>
      <c r="BP4013" s="171"/>
      <c r="BQ4013" s="171"/>
      <c r="BR4013" s="171"/>
      <c r="BS4013" s="171"/>
      <c r="BT4013" s="171"/>
      <c r="BU4013" s="171"/>
      <c r="BV4013" s="171"/>
      <c r="BW4013" s="171"/>
      <c r="BX4013" s="171"/>
      <c r="BY4013" s="171"/>
      <c r="BZ4013" s="171"/>
      <c r="CA4013" s="171"/>
      <c r="CB4013" s="171"/>
      <c r="CC4013" s="171"/>
      <c r="CD4013" s="171"/>
      <c r="CE4013" s="171"/>
      <c r="CF4013" s="171"/>
      <c r="CG4013" s="171"/>
      <c r="CH4013" s="171"/>
      <c r="CI4013" s="171"/>
      <c r="CJ4013" s="171"/>
      <c r="CK4013" s="171"/>
      <c r="CL4013" s="171"/>
      <c r="CM4013" s="171"/>
      <c r="CN4013" s="171"/>
      <c r="CO4013" s="171"/>
      <c r="CP4013" s="171"/>
      <c r="CQ4013" s="171"/>
      <c r="CR4013" s="171"/>
      <c r="CS4013" s="171"/>
      <c r="CT4013" s="171"/>
      <c r="CU4013" s="171"/>
      <c r="CV4013" s="171"/>
      <c r="CW4013" s="171"/>
      <c r="CX4013" s="171"/>
      <c r="CY4013" s="171"/>
      <c r="CZ4013" s="171"/>
      <c r="DA4013" s="171"/>
      <c r="DB4013" s="171"/>
      <c r="DC4013" s="171"/>
      <c r="DD4013" s="171"/>
      <c r="DE4013" s="171"/>
      <c r="DF4013" s="171"/>
      <c r="DG4013" s="171"/>
      <c r="DH4013" s="171"/>
      <c r="DI4013" s="171"/>
      <c r="DJ4013" s="171"/>
      <c r="DK4013" s="171"/>
      <c r="DL4013" s="171"/>
      <c r="DM4013" s="171"/>
      <c r="DN4013" s="171"/>
      <c r="DO4013" s="171"/>
      <c r="DP4013" s="171"/>
      <c r="DQ4013" s="171"/>
      <c r="DR4013" s="171"/>
      <c r="DS4013" s="171"/>
      <c r="DT4013" s="171"/>
      <c r="DU4013" s="171"/>
      <c r="DV4013" s="171"/>
      <c r="DW4013" s="171"/>
      <c r="DX4013" s="171"/>
      <c r="DY4013" s="171"/>
      <c r="DZ4013" s="171"/>
      <c r="EA4013" s="171"/>
      <c r="EB4013" s="171"/>
      <c r="EC4013" s="171"/>
      <c r="ED4013" s="171"/>
      <c r="EE4013" s="171"/>
      <c r="EF4013" s="171"/>
      <c r="EG4013" s="171"/>
      <c r="EH4013" s="171"/>
      <c r="EI4013" s="171"/>
      <c r="EJ4013" s="171"/>
      <c r="EK4013" s="171"/>
      <c r="EL4013" s="171"/>
      <c r="EM4013" s="171"/>
      <c r="EN4013" s="171"/>
    </row>
    <row r="4014" spans="43:144" ht="15" x14ac:dyDescent="0.25">
      <c r="AQ4014" s="171"/>
      <c r="AR4014"/>
      <c r="AS4014"/>
      <c r="AT4014"/>
      <c r="AU4014"/>
      <c r="AV4014"/>
      <c r="AW4014"/>
      <c r="AX4014"/>
      <c r="AY4014"/>
      <c r="AZ4014"/>
      <c r="BA4014"/>
      <c r="BB4014"/>
      <c r="BC4014"/>
      <c r="BD4014"/>
      <c r="BE4014" s="171"/>
      <c r="BF4014" s="171"/>
      <c r="BG4014" s="171"/>
      <c r="BH4014" s="171"/>
      <c r="BI4014" s="171"/>
      <c r="BJ4014" s="171"/>
      <c r="BK4014" s="171"/>
      <c r="BL4014" s="171"/>
      <c r="BM4014" s="171"/>
      <c r="BN4014" s="171"/>
      <c r="BO4014" s="171"/>
      <c r="BP4014" s="171"/>
      <c r="BQ4014" s="171"/>
      <c r="BR4014" s="171"/>
      <c r="BS4014" s="171"/>
      <c r="BT4014" s="171"/>
      <c r="BU4014" s="171"/>
      <c r="BV4014" s="171"/>
      <c r="BW4014" s="171"/>
      <c r="BX4014" s="171"/>
      <c r="BY4014" s="171"/>
      <c r="BZ4014" s="171"/>
      <c r="CA4014" s="171"/>
      <c r="CB4014" s="171"/>
      <c r="CC4014" s="171"/>
      <c r="CD4014" s="171"/>
      <c r="CE4014" s="171"/>
      <c r="CF4014" s="171"/>
      <c r="CG4014" s="171"/>
      <c r="CH4014" s="171"/>
      <c r="CI4014" s="171"/>
      <c r="CJ4014" s="171"/>
      <c r="CK4014" s="171"/>
      <c r="CL4014" s="171"/>
      <c r="CM4014" s="171"/>
      <c r="CN4014" s="171"/>
      <c r="CO4014" s="171"/>
      <c r="CP4014" s="171"/>
      <c r="CQ4014" s="171"/>
      <c r="CR4014" s="171"/>
      <c r="CS4014" s="171"/>
      <c r="CT4014" s="171"/>
      <c r="CU4014" s="171"/>
      <c r="CV4014" s="171"/>
      <c r="CW4014" s="171"/>
      <c r="CX4014" s="171"/>
      <c r="CY4014" s="171"/>
      <c r="CZ4014" s="171"/>
      <c r="DA4014" s="171"/>
      <c r="DB4014" s="171"/>
      <c r="DC4014" s="171"/>
      <c r="DD4014" s="171"/>
      <c r="DE4014" s="171"/>
      <c r="DF4014" s="171"/>
      <c r="DG4014" s="171"/>
      <c r="DH4014" s="171"/>
      <c r="DI4014" s="171"/>
      <c r="DJ4014" s="171"/>
      <c r="DK4014" s="171"/>
      <c r="DL4014" s="171"/>
      <c r="DM4014" s="171"/>
      <c r="DN4014" s="171"/>
      <c r="DO4014" s="171"/>
      <c r="DP4014" s="171"/>
      <c r="DQ4014" s="171"/>
      <c r="DR4014" s="171"/>
      <c r="DS4014" s="171"/>
      <c r="DT4014" s="171"/>
      <c r="DU4014" s="171"/>
      <c r="DV4014" s="171"/>
      <c r="DW4014" s="171"/>
      <c r="DX4014" s="171"/>
      <c r="DY4014" s="171"/>
      <c r="DZ4014" s="171"/>
      <c r="EA4014" s="171"/>
      <c r="EB4014" s="171"/>
      <c r="EC4014" s="171"/>
      <c r="ED4014" s="171"/>
      <c r="EE4014" s="171"/>
      <c r="EF4014" s="171"/>
      <c r="EG4014" s="171"/>
      <c r="EH4014" s="171"/>
      <c r="EI4014" s="171"/>
      <c r="EJ4014" s="171"/>
      <c r="EK4014" s="171"/>
      <c r="EL4014" s="171"/>
      <c r="EM4014" s="171"/>
      <c r="EN4014" s="171"/>
    </row>
    <row r="4015" spans="43:144" ht="15" x14ac:dyDescent="0.25">
      <c r="AQ4015" s="171"/>
      <c r="AR4015"/>
      <c r="AS4015"/>
      <c r="AT4015"/>
      <c r="AU4015"/>
      <c r="AV4015"/>
      <c r="AW4015"/>
      <c r="AX4015"/>
      <c r="AY4015"/>
      <c r="AZ4015"/>
      <c r="BA4015"/>
      <c r="BB4015"/>
      <c r="BC4015"/>
      <c r="BD4015"/>
      <c r="BE4015" s="171"/>
      <c r="BF4015" s="171"/>
      <c r="BG4015" s="171"/>
      <c r="BH4015" s="171"/>
      <c r="BI4015" s="171"/>
      <c r="BJ4015" s="171"/>
      <c r="BK4015" s="171"/>
      <c r="BL4015" s="171"/>
      <c r="BM4015" s="171"/>
      <c r="BN4015" s="171"/>
      <c r="BO4015" s="171"/>
      <c r="BP4015" s="171"/>
      <c r="BQ4015" s="171"/>
      <c r="BR4015" s="171"/>
      <c r="BS4015" s="171"/>
      <c r="BT4015" s="171"/>
      <c r="BU4015" s="171"/>
      <c r="BV4015" s="171"/>
      <c r="BW4015" s="171"/>
      <c r="BX4015" s="171"/>
      <c r="BY4015" s="171"/>
      <c r="BZ4015" s="171"/>
      <c r="CA4015" s="171"/>
      <c r="CB4015" s="171"/>
      <c r="CC4015" s="171"/>
      <c r="CD4015" s="171"/>
      <c r="CE4015" s="171"/>
      <c r="CF4015" s="171"/>
      <c r="CG4015" s="171"/>
      <c r="CH4015" s="171"/>
      <c r="CI4015" s="171"/>
      <c r="CJ4015" s="171"/>
      <c r="CK4015" s="171"/>
      <c r="CL4015" s="171"/>
      <c r="CM4015" s="171"/>
      <c r="CN4015" s="171"/>
      <c r="CO4015" s="171"/>
      <c r="CP4015" s="171"/>
      <c r="CQ4015" s="171"/>
      <c r="CR4015" s="171"/>
      <c r="CS4015" s="171"/>
      <c r="CT4015" s="171"/>
      <c r="CU4015" s="171"/>
      <c r="CV4015" s="171"/>
      <c r="CW4015" s="171"/>
      <c r="CX4015" s="171"/>
      <c r="CY4015" s="171"/>
      <c r="CZ4015" s="171"/>
      <c r="DA4015" s="171"/>
      <c r="DB4015" s="171"/>
      <c r="DC4015" s="171"/>
      <c r="DD4015" s="171"/>
      <c r="DE4015" s="171"/>
      <c r="DF4015" s="171"/>
      <c r="DG4015" s="171"/>
      <c r="DH4015" s="171"/>
      <c r="DI4015" s="171"/>
      <c r="DJ4015" s="171"/>
      <c r="DK4015" s="171"/>
      <c r="DL4015" s="171"/>
      <c r="DM4015" s="171"/>
      <c r="DN4015" s="171"/>
      <c r="DO4015" s="171"/>
      <c r="DP4015" s="171"/>
      <c r="DQ4015" s="171"/>
      <c r="DR4015" s="171"/>
      <c r="DS4015" s="171"/>
      <c r="DT4015" s="171"/>
      <c r="DU4015" s="171"/>
      <c r="DV4015" s="171"/>
      <c r="DW4015" s="171"/>
      <c r="DX4015" s="171"/>
      <c r="DY4015" s="171"/>
      <c r="DZ4015" s="171"/>
      <c r="EA4015" s="171"/>
      <c r="EB4015" s="171"/>
      <c r="EC4015" s="171"/>
      <c r="ED4015" s="171"/>
      <c r="EE4015" s="171"/>
      <c r="EF4015" s="171"/>
      <c r="EG4015" s="171"/>
      <c r="EH4015" s="171"/>
      <c r="EI4015" s="171"/>
      <c r="EJ4015" s="171"/>
      <c r="EK4015" s="171"/>
      <c r="EL4015" s="171"/>
      <c r="EM4015" s="171"/>
      <c r="EN4015" s="171"/>
    </row>
    <row r="4016" spans="43:144" ht="15" x14ac:dyDescent="0.25">
      <c r="AQ4016" s="171"/>
      <c r="AR4016"/>
      <c r="AS4016"/>
      <c r="AT4016"/>
      <c r="AU4016"/>
      <c r="AV4016"/>
      <c r="AW4016"/>
      <c r="AX4016"/>
      <c r="AY4016"/>
      <c r="AZ4016"/>
      <c r="BA4016"/>
      <c r="BB4016"/>
      <c r="BC4016"/>
      <c r="BD4016"/>
      <c r="BE4016" s="171"/>
      <c r="BF4016" s="171"/>
      <c r="BG4016" s="171"/>
      <c r="BH4016" s="171"/>
      <c r="BI4016" s="171"/>
      <c r="BJ4016" s="171"/>
      <c r="BK4016" s="171"/>
      <c r="BL4016" s="171"/>
      <c r="BM4016" s="171"/>
      <c r="BN4016" s="171"/>
      <c r="BO4016" s="171"/>
      <c r="BP4016" s="171"/>
      <c r="BQ4016" s="171"/>
      <c r="BR4016" s="171"/>
      <c r="BS4016" s="171"/>
      <c r="BT4016" s="171"/>
      <c r="BU4016" s="171"/>
      <c r="BV4016" s="171"/>
      <c r="BW4016" s="171"/>
      <c r="BX4016" s="171"/>
      <c r="BY4016" s="171"/>
      <c r="BZ4016" s="171"/>
      <c r="CA4016" s="171"/>
      <c r="CB4016" s="171"/>
      <c r="CC4016" s="171"/>
      <c r="CD4016" s="171"/>
      <c r="CE4016" s="171"/>
      <c r="CF4016" s="171"/>
      <c r="CG4016" s="171"/>
      <c r="CH4016" s="171"/>
      <c r="CI4016" s="171"/>
      <c r="CJ4016" s="171"/>
      <c r="CK4016" s="171"/>
      <c r="CL4016" s="171"/>
      <c r="CM4016" s="171"/>
      <c r="CN4016" s="171"/>
      <c r="CO4016" s="171"/>
      <c r="CP4016" s="171"/>
      <c r="CQ4016" s="171"/>
      <c r="CR4016" s="171"/>
      <c r="CS4016" s="171"/>
      <c r="CT4016" s="171"/>
      <c r="CU4016" s="171"/>
      <c r="CV4016" s="171"/>
      <c r="CW4016" s="171"/>
      <c r="CX4016" s="171"/>
      <c r="CY4016" s="171"/>
      <c r="CZ4016" s="171"/>
      <c r="DA4016" s="171"/>
      <c r="DB4016" s="171"/>
      <c r="DC4016" s="171"/>
      <c r="DD4016" s="171"/>
      <c r="DE4016" s="171"/>
      <c r="DF4016" s="171"/>
      <c r="DG4016" s="171"/>
      <c r="DH4016" s="171"/>
      <c r="DI4016" s="171"/>
      <c r="DJ4016" s="171"/>
      <c r="DK4016" s="171"/>
      <c r="DL4016" s="171"/>
      <c r="DM4016" s="171"/>
      <c r="DN4016" s="171"/>
      <c r="DO4016" s="171"/>
      <c r="DP4016" s="171"/>
      <c r="DQ4016" s="171"/>
      <c r="DR4016" s="171"/>
      <c r="DS4016" s="171"/>
      <c r="DT4016" s="171"/>
      <c r="DU4016" s="171"/>
      <c r="DV4016" s="171"/>
      <c r="DW4016" s="171"/>
      <c r="DX4016" s="171"/>
      <c r="DY4016" s="171"/>
      <c r="DZ4016" s="171"/>
      <c r="EA4016" s="171"/>
      <c r="EB4016" s="171"/>
      <c r="EC4016" s="171"/>
      <c r="ED4016" s="171"/>
      <c r="EE4016" s="171"/>
      <c r="EF4016" s="171"/>
      <c r="EG4016" s="171"/>
      <c r="EH4016" s="171"/>
      <c r="EI4016" s="171"/>
      <c r="EJ4016" s="171"/>
      <c r="EK4016" s="171"/>
      <c r="EL4016" s="171"/>
      <c r="EM4016" s="171"/>
      <c r="EN4016" s="171"/>
    </row>
    <row r="4017" spans="43:144" ht="15" x14ac:dyDescent="0.25">
      <c r="AQ4017" s="171"/>
      <c r="AR4017"/>
      <c r="AS4017"/>
      <c r="AT4017"/>
      <c r="AU4017"/>
      <c r="AV4017"/>
      <c r="AW4017"/>
      <c r="AX4017"/>
      <c r="AY4017"/>
      <c r="AZ4017"/>
      <c r="BA4017"/>
      <c r="BB4017"/>
      <c r="BC4017"/>
      <c r="BD4017"/>
      <c r="BE4017" s="171"/>
      <c r="BF4017" s="171"/>
      <c r="BG4017" s="171"/>
      <c r="BH4017" s="171"/>
      <c r="BI4017" s="171"/>
      <c r="BJ4017" s="171"/>
      <c r="BK4017" s="171"/>
      <c r="BL4017" s="171"/>
      <c r="BM4017" s="171"/>
      <c r="BN4017" s="171"/>
      <c r="BO4017" s="171"/>
      <c r="BP4017" s="171"/>
      <c r="BQ4017" s="171"/>
      <c r="BR4017" s="171"/>
      <c r="BS4017" s="171"/>
      <c r="BT4017" s="171"/>
      <c r="BU4017" s="171"/>
      <c r="BV4017" s="171"/>
      <c r="BW4017" s="171"/>
      <c r="BX4017" s="171"/>
      <c r="BY4017" s="171"/>
      <c r="BZ4017" s="171"/>
      <c r="CA4017" s="171"/>
      <c r="CB4017" s="171"/>
      <c r="CC4017" s="171"/>
      <c r="CD4017" s="171"/>
      <c r="CE4017" s="171"/>
      <c r="CF4017" s="171"/>
      <c r="CG4017" s="171"/>
      <c r="CH4017" s="171"/>
      <c r="CI4017" s="171"/>
      <c r="CJ4017" s="171"/>
      <c r="CK4017" s="171"/>
      <c r="CL4017" s="171"/>
      <c r="CM4017" s="171"/>
      <c r="CN4017" s="171"/>
      <c r="CO4017" s="171"/>
      <c r="CP4017" s="171"/>
      <c r="CQ4017" s="171"/>
      <c r="CR4017" s="171"/>
      <c r="CS4017" s="171"/>
      <c r="CT4017" s="171"/>
      <c r="CU4017" s="171"/>
      <c r="CV4017" s="171"/>
      <c r="CW4017" s="171"/>
      <c r="CX4017" s="171"/>
      <c r="CY4017" s="171"/>
      <c r="CZ4017" s="171"/>
      <c r="DA4017" s="171"/>
      <c r="DB4017" s="171"/>
      <c r="DC4017" s="171"/>
      <c r="DD4017" s="171"/>
      <c r="DE4017" s="171"/>
      <c r="DF4017" s="171"/>
      <c r="DG4017" s="171"/>
      <c r="DH4017" s="171"/>
      <c r="DI4017" s="171"/>
      <c r="DJ4017" s="171"/>
      <c r="DK4017" s="171"/>
      <c r="DL4017" s="171"/>
      <c r="DM4017" s="171"/>
      <c r="DN4017" s="171"/>
      <c r="DO4017" s="171"/>
      <c r="DP4017" s="171"/>
      <c r="DQ4017" s="171"/>
      <c r="DR4017" s="171"/>
      <c r="DS4017" s="171"/>
      <c r="DT4017" s="171"/>
      <c r="DU4017" s="171"/>
      <c r="DV4017" s="171"/>
      <c r="DW4017" s="171"/>
      <c r="DX4017" s="171"/>
      <c r="DY4017" s="171"/>
      <c r="DZ4017" s="171"/>
      <c r="EA4017" s="171"/>
      <c r="EB4017" s="171"/>
      <c r="EC4017" s="171"/>
      <c r="ED4017" s="171"/>
      <c r="EE4017" s="171"/>
      <c r="EF4017" s="171"/>
      <c r="EG4017" s="171"/>
      <c r="EH4017" s="171"/>
      <c r="EI4017" s="171"/>
      <c r="EJ4017" s="171"/>
      <c r="EK4017" s="171"/>
      <c r="EL4017" s="171"/>
      <c r="EM4017" s="171"/>
      <c r="EN4017" s="171"/>
    </row>
    <row r="4018" spans="43:144" ht="15" x14ac:dyDescent="0.25">
      <c r="AQ4018" s="171"/>
      <c r="AR4018"/>
      <c r="AS4018"/>
      <c r="AT4018"/>
      <c r="AU4018"/>
      <c r="AV4018"/>
      <c r="AW4018"/>
      <c r="AX4018"/>
      <c r="AY4018"/>
      <c r="AZ4018"/>
      <c r="BA4018"/>
      <c r="BB4018"/>
      <c r="BC4018"/>
      <c r="BD4018"/>
      <c r="BE4018" s="171"/>
      <c r="BF4018" s="171"/>
      <c r="BG4018" s="171"/>
      <c r="BH4018" s="171"/>
      <c r="BI4018" s="171"/>
      <c r="BJ4018" s="171"/>
      <c r="BK4018" s="171"/>
      <c r="BL4018" s="171"/>
      <c r="BM4018" s="171"/>
      <c r="BN4018" s="171"/>
      <c r="BO4018" s="171"/>
      <c r="BP4018" s="171"/>
      <c r="BQ4018" s="171"/>
      <c r="BR4018" s="171"/>
      <c r="BS4018" s="171"/>
      <c r="BT4018" s="171"/>
      <c r="BU4018" s="171"/>
      <c r="BV4018" s="171"/>
      <c r="BW4018" s="171"/>
      <c r="BX4018" s="171"/>
      <c r="BY4018" s="171"/>
      <c r="BZ4018" s="171"/>
      <c r="CA4018" s="171"/>
      <c r="CB4018" s="171"/>
      <c r="CC4018" s="171"/>
      <c r="CD4018" s="171"/>
      <c r="CE4018" s="171"/>
      <c r="CF4018" s="171"/>
      <c r="CG4018" s="171"/>
      <c r="CH4018" s="171"/>
      <c r="CI4018" s="171"/>
      <c r="CJ4018" s="171"/>
      <c r="CK4018" s="171"/>
      <c r="CL4018" s="171"/>
      <c r="CM4018" s="171"/>
      <c r="CN4018" s="171"/>
      <c r="CO4018" s="171"/>
      <c r="CP4018" s="171"/>
      <c r="CQ4018" s="171"/>
      <c r="CR4018" s="171"/>
      <c r="CS4018" s="171"/>
      <c r="CT4018" s="171"/>
      <c r="CU4018" s="171"/>
      <c r="CV4018" s="171"/>
      <c r="CW4018" s="171"/>
      <c r="CX4018" s="171"/>
      <c r="CY4018" s="171"/>
      <c r="CZ4018" s="171"/>
      <c r="DA4018" s="171"/>
      <c r="DB4018" s="171"/>
      <c r="DC4018" s="171"/>
      <c r="DD4018" s="171"/>
      <c r="DE4018" s="171"/>
      <c r="DF4018" s="171"/>
      <c r="DG4018" s="171"/>
      <c r="DH4018" s="171"/>
      <c r="DI4018" s="171"/>
      <c r="DJ4018" s="171"/>
      <c r="DK4018" s="171"/>
      <c r="DL4018" s="171"/>
      <c r="DM4018" s="171"/>
      <c r="DN4018" s="171"/>
      <c r="DO4018" s="171"/>
      <c r="DP4018" s="171"/>
      <c r="DQ4018" s="171"/>
      <c r="DR4018" s="171"/>
      <c r="DS4018" s="171"/>
      <c r="DT4018" s="171"/>
      <c r="DU4018" s="171"/>
      <c r="DV4018" s="171"/>
      <c r="DW4018" s="171"/>
      <c r="DX4018" s="171"/>
      <c r="DY4018" s="171"/>
      <c r="DZ4018" s="171"/>
      <c r="EA4018" s="171"/>
      <c r="EB4018" s="171"/>
      <c r="EC4018" s="171"/>
      <c r="ED4018" s="171"/>
      <c r="EE4018" s="171"/>
      <c r="EF4018" s="171"/>
      <c r="EG4018" s="171"/>
      <c r="EH4018" s="171"/>
      <c r="EI4018" s="171"/>
      <c r="EJ4018" s="171"/>
      <c r="EK4018" s="171"/>
      <c r="EL4018" s="171"/>
      <c r="EM4018" s="171"/>
      <c r="EN4018" s="171"/>
    </row>
    <row r="4019" spans="43:144" ht="15" x14ac:dyDescent="0.25">
      <c r="AQ4019" s="171"/>
      <c r="AR4019"/>
      <c r="AS4019"/>
      <c r="AT4019"/>
      <c r="AU4019"/>
      <c r="AV4019"/>
      <c r="AW4019"/>
      <c r="AX4019"/>
      <c r="AY4019"/>
      <c r="AZ4019"/>
      <c r="BA4019"/>
      <c r="BB4019"/>
      <c r="BC4019"/>
      <c r="BD4019"/>
      <c r="BE4019" s="171"/>
      <c r="BF4019" s="171"/>
      <c r="BG4019" s="171"/>
      <c r="BH4019" s="171"/>
      <c r="BI4019" s="171"/>
      <c r="BJ4019" s="171"/>
      <c r="BK4019" s="171"/>
      <c r="BL4019" s="171"/>
      <c r="BM4019" s="171"/>
      <c r="BN4019" s="171"/>
      <c r="BO4019" s="171"/>
      <c r="BP4019" s="171"/>
      <c r="BQ4019" s="171"/>
      <c r="BR4019" s="171"/>
      <c r="BS4019" s="171"/>
      <c r="BT4019" s="171"/>
      <c r="BU4019" s="171"/>
      <c r="BV4019" s="171"/>
      <c r="BW4019" s="171"/>
      <c r="BX4019" s="171"/>
      <c r="BY4019" s="171"/>
      <c r="BZ4019" s="171"/>
      <c r="CA4019" s="171"/>
      <c r="CB4019" s="171"/>
      <c r="CC4019" s="171"/>
      <c r="CD4019" s="171"/>
      <c r="CE4019" s="171"/>
      <c r="CF4019" s="171"/>
      <c r="CG4019" s="171"/>
      <c r="CH4019" s="171"/>
      <c r="CI4019" s="171"/>
      <c r="CJ4019" s="171"/>
      <c r="CK4019" s="171"/>
      <c r="CL4019" s="171"/>
      <c r="CM4019" s="171"/>
      <c r="CN4019" s="171"/>
      <c r="CO4019" s="171"/>
      <c r="CP4019" s="171"/>
      <c r="CQ4019" s="171"/>
      <c r="CR4019" s="171"/>
      <c r="CS4019" s="171"/>
      <c r="CT4019" s="171"/>
      <c r="CU4019" s="171"/>
      <c r="CV4019" s="171"/>
      <c r="CW4019" s="171"/>
      <c r="CX4019" s="171"/>
      <c r="CY4019" s="171"/>
      <c r="CZ4019" s="171"/>
      <c r="DA4019" s="171"/>
      <c r="DB4019" s="171"/>
      <c r="DC4019" s="171"/>
      <c r="DD4019" s="171"/>
      <c r="DE4019" s="171"/>
      <c r="DF4019" s="171"/>
      <c r="DG4019" s="171"/>
      <c r="DH4019" s="171"/>
      <c r="DI4019" s="171"/>
      <c r="DJ4019" s="171"/>
      <c r="DK4019" s="171"/>
      <c r="DL4019" s="171"/>
      <c r="DM4019" s="171"/>
      <c r="DN4019" s="171"/>
      <c r="DO4019" s="171"/>
      <c r="DP4019" s="171"/>
      <c r="DQ4019" s="171"/>
      <c r="DR4019" s="171"/>
      <c r="DS4019" s="171"/>
      <c r="DT4019" s="171"/>
      <c r="DU4019" s="171"/>
      <c r="DV4019" s="171"/>
      <c r="DW4019" s="171"/>
      <c r="DX4019" s="171"/>
      <c r="DY4019" s="171"/>
      <c r="DZ4019" s="171"/>
      <c r="EA4019" s="171"/>
      <c r="EB4019" s="171"/>
      <c r="EC4019" s="171"/>
      <c r="ED4019" s="171"/>
      <c r="EE4019" s="171"/>
      <c r="EF4019" s="171"/>
      <c r="EG4019" s="171"/>
      <c r="EH4019" s="171"/>
      <c r="EI4019" s="171"/>
      <c r="EJ4019" s="171"/>
      <c r="EK4019" s="171"/>
      <c r="EL4019" s="171"/>
      <c r="EM4019" s="171"/>
      <c r="EN4019" s="171"/>
    </row>
    <row r="4020" spans="43:144" ht="15" x14ac:dyDescent="0.25">
      <c r="AQ4020" s="171"/>
      <c r="AR4020"/>
      <c r="AS4020"/>
      <c r="AT4020"/>
      <c r="AU4020"/>
      <c r="AV4020"/>
      <c r="AW4020"/>
      <c r="AX4020"/>
      <c r="AY4020"/>
      <c r="AZ4020"/>
      <c r="BA4020"/>
      <c r="BB4020"/>
      <c r="BC4020"/>
      <c r="BD4020"/>
      <c r="BE4020" s="171"/>
      <c r="BF4020" s="171"/>
      <c r="BG4020" s="171"/>
      <c r="BH4020" s="171"/>
      <c r="BI4020" s="171"/>
      <c r="BJ4020" s="171"/>
      <c r="BK4020" s="171"/>
      <c r="BL4020" s="171"/>
      <c r="BM4020" s="171"/>
      <c r="BN4020" s="171"/>
      <c r="BO4020" s="171"/>
      <c r="BP4020" s="171"/>
      <c r="BQ4020" s="171"/>
      <c r="BR4020" s="171"/>
      <c r="BS4020" s="171"/>
      <c r="BT4020" s="171"/>
      <c r="BU4020" s="171"/>
      <c r="BV4020" s="171"/>
      <c r="BW4020" s="171"/>
      <c r="BX4020" s="171"/>
      <c r="BY4020" s="171"/>
      <c r="BZ4020" s="171"/>
      <c r="CA4020" s="171"/>
      <c r="CB4020" s="171"/>
      <c r="CC4020" s="171"/>
      <c r="CD4020" s="171"/>
      <c r="CE4020" s="171"/>
      <c r="CF4020" s="171"/>
      <c r="CG4020" s="171"/>
      <c r="CH4020" s="171"/>
      <c r="CI4020" s="171"/>
      <c r="CJ4020" s="171"/>
      <c r="CK4020" s="171"/>
      <c r="CL4020" s="171"/>
      <c r="CM4020" s="171"/>
      <c r="CN4020" s="171"/>
      <c r="CO4020" s="171"/>
      <c r="CP4020" s="171"/>
      <c r="CQ4020" s="171"/>
      <c r="CR4020" s="171"/>
      <c r="CS4020" s="171"/>
      <c r="CT4020" s="171"/>
      <c r="CU4020" s="171"/>
      <c r="CV4020" s="171"/>
      <c r="CW4020" s="171"/>
      <c r="CX4020" s="171"/>
      <c r="CY4020" s="171"/>
      <c r="CZ4020" s="171"/>
      <c r="DA4020" s="171"/>
      <c r="DB4020" s="171"/>
      <c r="DC4020" s="171"/>
      <c r="DD4020" s="171"/>
      <c r="DE4020" s="171"/>
      <c r="DF4020" s="171"/>
      <c r="DG4020" s="171"/>
      <c r="DH4020" s="171"/>
      <c r="DI4020" s="171"/>
      <c r="DJ4020" s="171"/>
      <c r="DK4020" s="171"/>
      <c r="DL4020" s="171"/>
      <c r="DM4020" s="171"/>
      <c r="DN4020" s="171"/>
      <c r="DO4020" s="171"/>
      <c r="DP4020" s="171"/>
      <c r="DQ4020" s="171"/>
      <c r="DR4020" s="171"/>
      <c r="DS4020" s="171"/>
      <c r="DT4020" s="171"/>
      <c r="DU4020" s="171"/>
      <c r="DV4020" s="171"/>
      <c r="DW4020" s="171"/>
      <c r="DX4020" s="171"/>
      <c r="DY4020" s="171"/>
      <c r="DZ4020" s="171"/>
      <c r="EA4020" s="171"/>
      <c r="EB4020" s="171"/>
      <c r="EC4020" s="171"/>
      <c r="ED4020" s="171"/>
      <c r="EE4020" s="171"/>
      <c r="EF4020" s="171"/>
      <c r="EG4020" s="171"/>
      <c r="EH4020" s="171"/>
      <c r="EI4020" s="171"/>
      <c r="EJ4020" s="171"/>
      <c r="EK4020" s="171"/>
      <c r="EL4020" s="171"/>
      <c r="EM4020" s="171"/>
      <c r="EN4020" s="171"/>
    </row>
    <row r="4021" spans="43:144" ht="15" x14ac:dyDescent="0.25">
      <c r="AQ4021" s="171"/>
      <c r="AR4021"/>
      <c r="AS4021"/>
      <c r="AT4021"/>
      <c r="AU4021"/>
      <c r="AV4021"/>
      <c r="AW4021"/>
      <c r="AX4021"/>
      <c r="AY4021"/>
      <c r="AZ4021"/>
      <c r="BA4021"/>
      <c r="BB4021"/>
      <c r="BC4021"/>
      <c r="BD4021"/>
      <c r="BE4021" s="171"/>
      <c r="BF4021" s="171"/>
      <c r="BG4021" s="171"/>
      <c r="BH4021" s="171"/>
      <c r="BI4021" s="171"/>
      <c r="BJ4021" s="171"/>
      <c r="BK4021" s="171"/>
      <c r="BL4021" s="171"/>
      <c r="BM4021" s="171"/>
      <c r="BN4021" s="171"/>
      <c r="BO4021" s="171"/>
      <c r="BP4021" s="171"/>
      <c r="BQ4021" s="171"/>
      <c r="BR4021" s="171"/>
      <c r="BS4021" s="171"/>
      <c r="BT4021" s="171"/>
      <c r="BU4021" s="171"/>
      <c r="BV4021" s="171"/>
      <c r="BW4021" s="171"/>
      <c r="BX4021" s="171"/>
      <c r="BY4021" s="171"/>
      <c r="BZ4021" s="171"/>
      <c r="CA4021" s="171"/>
      <c r="CB4021" s="171"/>
      <c r="CC4021" s="171"/>
      <c r="CD4021" s="171"/>
      <c r="CE4021" s="171"/>
      <c r="CF4021" s="171"/>
      <c r="CG4021" s="171"/>
      <c r="CH4021" s="171"/>
      <c r="CI4021" s="171"/>
      <c r="CJ4021" s="171"/>
      <c r="CK4021" s="171"/>
      <c r="CL4021" s="171"/>
      <c r="CM4021" s="171"/>
      <c r="CN4021" s="171"/>
      <c r="CO4021" s="171"/>
      <c r="CP4021" s="171"/>
      <c r="CQ4021" s="171"/>
      <c r="CR4021" s="171"/>
      <c r="CS4021" s="171"/>
      <c r="CT4021" s="171"/>
      <c r="CU4021" s="171"/>
      <c r="CV4021" s="171"/>
      <c r="CW4021" s="171"/>
      <c r="CX4021" s="171"/>
      <c r="CY4021" s="171"/>
      <c r="CZ4021" s="171"/>
      <c r="DA4021" s="171"/>
      <c r="DB4021" s="171"/>
      <c r="DC4021" s="171"/>
      <c r="DD4021" s="171"/>
      <c r="DE4021" s="171"/>
      <c r="DF4021" s="171"/>
      <c r="DG4021" s="171"/>
      <c r="DH4021" s="171"/>
      <c r="DI4021" s="171"/>
      <c r="DJ4021" s="171"/>
      <c r="DK4021" s="171"/>
      <c r="DL4021" s="171"/>
      <c r="DM4021" s="171"/>
      <c r="DN4021" s="171"/>
      <c r="DO4021" s="171"/>
      <c r="DP4021" s="171"/>
      <c r="DQ4021" s="171"/>
      <c r="DR4021" s="171"/>
      <c r="DS4021" s="171"/>
      <c r="DT4021" s="171"/>
      <c r="DU4021" s="171"/>
      <c r="DV4021" s="171"/>
      <c r="DW4021" s="171"/>
      <c r="DX4021" s="171"/>
      <c r="DY4021" s="171"/>
      <c r="DZ4021" s="171"/>
      <c r="EA4021" s="171"/>
      <c r="EB4021" s="171"/>
      <c r="EC4021" s="171"/>
      <c r="ED4021" s="171"/>
      <c r="EE4021" s="171"/>
      <c r="EF4021" s="171"/>
      <c r="EG4021" s="171"/>
      <c r="EH4021" s="171"/>
      <c r="EI4021" s="171"/>
      <c r="EJ4021" s="171"/>
      <c r="EK4021" s="171"/>
      <c r="EL4021" s="171"/>
      <c r="EM4021" s="171"/>
      <c r="EN4021" s="171"/>
    </row>
    <row r="4022" spans="43:144" ht="15" x14ac:dyDescent="0.25">
      <c r="AQ4022" s="171"/>
      <c r="AR4022"/>
      <c r="AS4022"/>
      <c r="AT4022"/>
      <c r="AU4022"/>
      <c r="AV4022"/>
      <c r="AW4022"/>
      <c r="AX4022"/>
      <c r="AY4022"/>
      <c r="AZ4022"/>
      <c r="BA4022"/>
      <c r="BB4022"/>
      <c r="BC4022"/>
      <c r="BD4022"/>
      <c r="BE4022" s="171"/>
      <c r="BF4022" s="171"/>
      <c r="BG4022" s="171"/>
      <c r="BH4022" s="171"/>
      <c r="BI4022" s="171"/>
      <c r="BJ4022" s="171"/>
      <c r="BK4022" s="171"/>
      <c r="BL4022" s="171"/>
      <c r="BM4022" s="171"/>
      <c r="BN4022" s="171"/>
      <c r="BO4022" s="171"/>
      <c r="BP4022" s="171"/>
      <c r="BQ4022" s="171"/>
      <c r="BR4022" s="171"/>
      <c r="BS4022" s="171"/>
      <c r="BT4022" s="171"/>
      <c r="BU4022" s="171"/>
      <c r="BV4022" s="171"/>
      <c r="BW4022" s="171"/>
      <c r="BX4022" s="171"/>
      <c r="BY4022" s="171"/>
      <c r="BZ4022" s="171"/>
      <c r="CA4022" s="171"/>
      <c r="CB4022" s="171"/>
      <c r="CC4022" s="171"/>
      <c r="CD4022" s="171"/>
      <c r="CE4022" s="171"/>
      <c r="CF4022" s="171"/>
      <c r="CG4022" s="171"/>
      <c r="CH4022" s="171"/>
      <c r="CI4022" s="171"/>
      <c r="CJ4022" s="171"/>
      <c r="CK4022" s="171"/>
      <c r="CL4022" s="171"/>
      <c r="CM4022" s="171"/>
      <c r="CN4022" s="171"/>
      <c r="CO4022" s="171"/>
      <c r="CP4022" s="171"/>
      <c r="CQ4022" s="171"/>
      <c r="CR4022" s="171"/>
      <c r="CS4022" s="171"/>
      <c r="CT4022" s="171"/>
      <c r="CU4022" s="171"/>
      <c r="CV4022" s="171"/>
      <c r="CW4022" s="171"/>
      <c r="CX4022" s="171"/>
      <c r="CY4022" s="171"/>
      <c r="CZ4022" s="171"/>
      <c r="DA4022" s="171"/>
      <c r="DB4022" s="171"/>
      <c r="DC4022" s="171"/>
      <c r="DD4022" s="171"/>
      <c r="DE4022" s="171"/>
      <c r="DF4022" s="171"/>
      <c r="DG4022" s="171"/>
      <c r="DH4022" s="171"/>
      <c r="DI4022" s="171"/>
      <c r="DJ4022" s="171"/>
      <c r="DK4022" s="171"/>
      <c r="DL4022" s="171"/>
      <c r="DM4022" s="171"/>
      <c r="DN4022" s="171"/>
      <c r="DO4022" s="171"/>
      <c r="DP4022" s="171"/>
      <c r="DQ4022" s="171"/>
      <c r="DR4022" s="171"/>
      <c r="DS4022" s="171"/>
      <c r="DT4022" s="171"/>
      <c r="DU4022" s="171"/>
      <c r="DV4022" s="171"/>
      <c r="DW4022" s="171"/>
      <c r="DX4022" s="171"/>
      <c r="DY4022" s="171"/>
      <c r="DZ4022" s="171"/>
      <c r="EA4022" s="171"/>
      <c r="EB4022" s="171"/>
      <c r="EC4022" s="171"/>
      <c r="ED4022" s="171"/>
      <c r="EE4022" s="171"/>
      <c r="EF4022" s="171"/>
      <c r="EG4022" s="171"/>
      <c r="EH4022" s="171"/>
      <c r="EI4022" s="171"/>
      <c r="EJ4022" s="171"/>
      <c r="EK4022" s="171"/>
      <c r="EL4022" s="171"/>
      <c r="EM4022" s="171"/>
      <c r="EN4022" s="171"/>
    </row>
    <row r="4023" spans="43:144" ht="15" x14ac:dyDescent="0.25">
      <c r="AQ4023" s="171"/>
      <c r="AR4023"/>
      <c r="AS4023"/>
      <c r="AT4023"/>
      <c r="AU4023"/>
      <c r="AV4023"/>
      <c r="AW4023"/>
      <c r="AX4023"/>
      <c r="AY4023"/>
      <c r="AZ4023"/>
      <c r="BA4023"/>
      <c r="BB4023"/>
      <c r="BC4023"/>
      <c r="BD4023"/>
      <c r="BE4023" s="171"/>
      <c r="BF4023" s="171"/>
      <c r="BG4023" s="171"/>
      <c r="BH4023" s="171"/>
      <c r="BI4023" s="171"/>
      <c r="BJ4023" s="171"/>
      <c r="BK4023" s="171"/>
      <c r="BL4023" s="171"/>
      <c r="BM4023" s="171"/>
      <c r="BN4023" s="171"/>
      <c r="BO4023" s="171"/>
      <c r="BP4023" s="171"/>
      <c r="BQ4023" s="171"/>
      <c r="BR4023" s="171"/>
      <c r="BS4023" s="171"/>
      <c r="BT4023" s="171"/>
      <c r="BU4023" s="171"/>
      <c r="BV4023" s="171"/>
      <c r="BW4023" s="171"/>
      <c r="BX4023" s="171"/>
      <c r="BY4023" s="171"/>
      <c r="BZ4023" s="171"/>
      <c r="CA4023" s="171"/>
      <c r="CB4023" s="171"/>
      <c r="CC4023" s="171"/>
      <c r="CD4023" s="171"/>
      <c r="CE4023" s="171"/>
      <c r="CF4023" s="171"/>
      <c r="CG4023" s="171"/>
      <c r="CH4023" s="171"/>
      <c r="CI4023" s="171"/>
      <c r="CJ4023" s="171"/>
      <c r="CK4023" s="171"/>
      <c r="CL4023" s="171"/>
      <c r="CM4023" s="171"/>
      <c r="CN4023" s="171"/>
      <c r="CO4023" s="171"/>
      <c r="CP4023" s="171"/>
      <c r="CQ4023" s="171"/>
      <c r="CR4023" s="171"/>
      <c r="CS4023" s="171"/>
      <c r="CT4023" s="171"/>
      <c r="CU4023" s="171"/>
      <c r="CV4023" s="171"/>
      <c r="CW4023" s="171"/>
      <c r="CX4023" s="171"/>
      <c r="CY4023" s="171"/>
      <c r="CZ4023" s="171"/>
      <c r="DA4023" s="171"/>
      <c r="DB4023" s="171"/>
      <c r="DC4023" s="171"/>
      <c r="DD4023" s="171"/>
      <c r="DE4023" s="171"/>
      <c r="DF4023" s="171"/>
      <c r="DG4023" s="171"/>
      <c r="DH4023" s="171"/>
      <c r="DI4023" s="171"/>
      <c r="DJ4023" s="171"/>
      <c r="DK4023" s="171"/>
      <c r="DL4023" s="171"/>
      <c r="DM4023" s="171"/>
      <c r="DN4023" s="171"/>
      <c r="DO4023" s="171"/>
      <c r="DP4023" s="171"/>
      <c r="DQ4023" s="171"/>
      <c r="DR4023" s="171"/>
      <c r="DS4023" s="171"/>
      <c r="DT4023" s="171"/>
      <c r="DU4023" s="171"/>
      <c r="DV4023" s="171"/>
      <c r="DW4023" s="171"/>
      <c r="DX4023" s="171"/>
      <c r="DY4023" s="171"/>
      <c r="DZ4023" s="171"/>
      <c r="EA4023" s="171"/>
      <c r="EB4023" s="171"/>
      <c r="EC4023" s="171"/>
      <c r="ED4023" s="171"/>
      <c r="EE4023" s="171"/>
      <c r="EF4023" s="171"/>
      <c r="EG4023" s="171"/>
      <c r="EH4023" s="171"/>
      <c r="EI4023" s="171"/>
      <c r="EJ4023" s="171"/>
      <c r="EK4023" s="171"/>
      <c r="EL4023" s="171"/>
      <c r="EM4023" s="171"/>
      <c r="EN4023" s="171"/>
    </row>
    <row r="4024" spans="43:144" ht="15" x14ac:dyDescent="0.25">
      <c r="AQ4024" s="171"/>
      <c r="AR4024"/>
      <c r="AS4024"/>
      <c r="AT4024"/>
      <c r="AU4024"/>
      <c r="AV4024"/>
      <c r="AW4024"/>
      <c r="AX4024"/>
      <c r="AY4024"/>
      <c r="AZ4024"/>
      <c r="BA4024"/>
      <c r="BB4024"/>
      <c r="BC4024"/>
      <c r="BD4024"/>
      <c r="BE4024" s="171"/>
      <c r="BF4024" s="171"/>
      <c r="BG4024" s="171"/>
      <c r="BH4024" s="171"/>
      <c r="BI4024" s="171"/>
      <c r="BJ4024" s="171"/>
      <c r="BK4024" s="171"/>
      <c r="BL4024" s="171"/>
      <c r="BM4024" s="171"/>
      <c r="BN4024" s="171"/>
      <c r="BO4024" s="171"/>
      <c r="BP4024" s="171"/>
      <c r="BQ4024" s="171"/>
      <c r="BR4024" s="171"/>
      <c r="BS4024" s="171"/>
      <c r="BT4024" s="171"/>
      <c r="BU4024" s="171"/>
      <c r="BV4024" s="171"/>
      <c r="BW4024" s="171"/>
      <c r="BX4024" s="171"/>
      <c r="BY4024" s="171"/>
      <c r="BZ4024" s="171"/>
      <c r="CA4024" s="171"/>
      <c r="CB4024" s="171"/>
      <c r="CC4024" s="171"/>
      <c r="CD4024" s="171"/>
      <c r="CE4024" s="171"/>
      <c r="CF4024" s="171"/>
      <c r="CG4024" s="171"/>
      <c r="CH4024" s="171"/>
      <c r="CI4024" s="171"/>
      <c r="CJ4024" s="171"/>
      <c r="CK4024" s="171"/>
      <c r="CL4024" s="171"/>
      <c r="CM4024" s="171"/>
      <c r="CN4024" s="171"/>
      <c r="CO4024" s="171"/>
      <c r="CP4024" s="171"/>
      <c r="CQ4024" s="171"/>
      <c r="CR4024" s="171"/>
      <c r="CS4024" s="171"/>
      <c r="CT4024" s="171"/>
      <c r="CU4024" s="171"/>
      <c r="CV4024" s="171"/>
      <c r="CW4024" s="171"/>
      <c r="CX4024" s="171"/>
      <c r="CY4024" s="171"/>
      <c r="CZ4024" s="171"/>
      <c r="DA4024" s="171"/>
      <c r="DB4024" s="171"/>
      <c r="DC4024" s="171"/>
      <c r="DD4024" s="171"/>
      <c r="DE4024" s="171"/>
      <c r="DF4024" s="171"/>
      <c r="DG4024" s="171"/>
      <c r="DH4024" s="171"/>
      <c r="DI4024" s="171"/>
      <c r="DJ4024" s="171"/>
      <c r="DK4024" s="171"/>
      <c r="DL4024" s="171"/>
      <c r="DM4024" s="171"/>
      <c r="DN4024" s="171"/>
      <c r="DO4024" s="171"/>
      <c r="DP4024" s="171"/>
      <c r="DQ4024" s="171"/>
      <c r="DR4024" s="171"/>
      <c r="DS4024" s="171"/>
      <c r="DT4024" s="171"/>
      <c r="DU4024" s="171"/>
      <c r="DV4024" s="171"/>
      <c r="DW4024" s="171"/>
      <c r="DX4024" s="171"/>
      <c r="DY4024" s="171"/>
      <c r="DZ4024" s="171"/>
      <c r="EA4024" s="171"/>
      <c r="EB4024" s="171"/>
      <c r="EC4024" s="171"/>
      <c r="ED4024" s="171"/>
      <c r="EE4024" s="171"/>
      <c r="EF4024" s="171"/>
      <c r="EG4024" s="171"/>
      <c r="EH4024" s="171"/>
      <c r="EI4024" s="171"/>
      <c r="EJ4024" s="171"/>
      <c r="EK4024" s="171"/>
      <c r="EL4024" s="171"/>
      <c r="EM4024" s="171"/>
      <c r="EN4024" s="171"/>
    </row>
    <row r="4025" spans="43:144" ht="15" x14ac:dyDescent="0.25">
      <c r="AQ4025" s="171"/>
      <c r="AR4025"/>
      <c r="AS4025"/>
      <c r="AT4025"/>
      <c r="AU4025"/>
      <c r="AV4025"/>
      <c r="AW4025"/>
      <c r="AX4025"/>
      <c r="AY4025"/>
      <c r="AZ4025"/>
      <c r="BA4025"/>
      <c r="BB4025"/>
      <c r="BC4025"/>
      <c r="BD4025"/>
      <c r="BE4025" s="171"/>
      <c r="BF4025" s="171"/>
      <c r="BG4025" s="171"/>
      <c r="BH4025" s="171"/>
      <c r="BI4025" s="171"/>
      <c r="BJ4025" s="171"/>
      <c r="BK4025" s="171"/>
      <c r="BL4025" s="171"/>
      <c r="BM4025" s="171"/>
      <c r="BN4025" s="171"/>
      <c r="BO4025" s="171"/>
      <c r="BP4025" s="171"/>
      <c r="BQ4025" s="171"/>
      <c r="BR4025" s="171"/>
      <c r="BS4025" s="171"/>
      <c r="BT4025" s="171"/>
      <c r="BU4025" s="171"/>
      <c r="BV4025" s="171"/>
      <c r="BW4025" s="171"/>
      <c r="BX4025" s="171"/>
      <c r="BY4025" s="171"/>
      <c r="BZ4025" s="171"/>
      <c r="CA4025" s="171"/>
      <c r="CB4025" s="171"/>
      <c r="CC4025" s="171"/>
      <c r="CD4025" s="171"/>
      <c r="CE4025" s="171"/>
      <c r="CF4025" s="171"/>
      <c r="CG4025" s="171"/>
      <c r="CH4025" s="171"/>
      <c r="CI4025" s="171"/>
      <c r="CJ4025" s="171"/>
      <c r="CK4025" s="171"/>
      <c r="CL4025" s="171"/>
      <c r="CM4025" s="171"/>
      <c r="CN4025" s="171"/>
      <c r="CO4025" s="171"/>
      <c r="CP4025" s="171"/>
      <c r="CQ4025" s="171"/>
      <c r="CR4025" s="171"/>
      <c r="CS4025" s="171"/>
      <c r="CT4025" s="171"/>
      <c r="CU4025" s="171"/>
      <c r="CV4025" s="171"/>
      <c r="CW4025" s="171"/>
      <c r="CX4025" s="171"/>
      <c r="CY4025" s="171"/>
      <c r="CZ4025" s="171"/>
      <c r="DA4025" s="171"/>
      <c r="DB4025" s="171"/>
      <c r="DC4025" s="171"/>
      <c r="DD4025" s="171"/>
      <c r="DE4025" s="171"/>
      <c r="DF4025" s="171"/>
      <c r="DG4025" s="171"/>
      <c r="DH4025" s="171"/>
      <c r="DI4025" s="171"/>
      <c r="DJ4025" s="171"/>
      <c r="DK4025" s="171"/>
      <c r="DL4025" s="171"/>
      <c r="DM4025" s="171"/>
      <c r="DN4025" s="171"/>
      <c r="DO4025" s="171"/>
      <c r="DP4025" s="171"/>
      <c r="DQ4025" s="171"/>
      <c r="DR4025" s="171"/>
      <c r="DS4025" s="171"/>
      <c r="DT4025" s="171"/>
      <c r="DU4025" s="171"/>
      <c r="DV4025" s="171"/>
      <c r="DW4025" s="171"/>
      <c r="DX4025" s="171"/>
      <c r="DY4025" s="171"/>
      <c r="DZ4025" s="171"/>
      <c r="EA4025" s="171"/>
      <c r="EB4025" s="171"/>
      <c r="EC4025" s="171"/>
      <c r="ED4025" s="171"/>
      <c r="EE4025" s="171"/>
      <c r="EF4025" s="171"/>
      <c r="EG4025" s="171"/>
      <c r="EH4025" s="171"/>
      <c r="EI4025" s="171"/>
      <c r="EJ4025" s="171"/>
      <c r="EK4025" s="171"/>
      <c r="EL4025" s="171"/>
      <c r="EM4025" s="171"/>
      <c r="EN4025" s="171"/>
    </row>
    <row r="4026" spans="43:144" ht="15" x14ac:dyDescent="0.25">
      <c r="AQ4026" s="171"/>
      <c r="AR4026"/>
      <c r="AS4026"/>
      <c r="AT4026"/>
      <c r="AU4026"/>
      <c r="AV4026"/>
      <c r="AW4026"/>
      <c r="AX4026"/>
      <c r="AY4026"/>
      <c r="AZ4026"/>
      <c r="BA4026"/>
      <c r="BB4026"/>
      <c r="BC4026"/>
      <c r="BD4026"/>
      <c r="BE4026" s="171"/>
      <c r="BF4026" s="171"/>
      <c r="BG4026" s="171"/>
      <c r="BH4026" s="171"/>
      <c r="BI4026" s="171"/>
      <c r="BJ4026" s="171"/>
      <c r="BK4026" s="171"/>
      <c r="BL4026" s="171"/>
      <c r="BM4026" s="171"/>
      <c r="BN4026" s="171"/>
      <c r="BO4026" s="171"/>
      <c r="BP4026" s="171"/>
      <c r="BQ4026" s="171"/>
      <c r="BR4026" s="171"/>
      <c r="BS4026" s="171"/>
      <c r="BT4026" s="171"/>
      <c r="BU4026" s="171"/>
      <c r="BV4026" s="171"/>
      <c r="BW4026" s="171"/>
      <c r="BX4026" s="171"/>
      <c r="BY4026" s="171"/>
      <c r="BZ4026" s="171"/>
      <c r="CA4026" s="171"/>
      <c r="CB4026" s="171"/>
      <c r="CC4026" s="171"/>
      <c r="CD4026" s="171"/>
      <c r="CE4026" s="171"/>
      <c r="CF4026" s="171"/>
      <c r="CG4026" s="171"/>
      <c r="CH4026" s="171"/>
      <c r="CI4026" s="171"/>
      <c r="CJ4026" s="171"/>
      <c r="CK4026" s="171"/>
      <c r="CL4026" s="171"/>
      <c r="CM4026" s="171"/>
      <c r="CN4026" s="171"/>
      <c r="CO4026" s="171"/>
      <c r="CP4026" s="171"/>
      <c r="CQ4026" s="171"/>
      <c r="CR4026" s="171"/>
      <c r="CS4026" s="171"/>
      <c r="CT4026" s="171"/>
      <c r="CU4026" s="171"/>
      <c r="CV4026" s="171"/>
      <c r="CW4026" s="171"/>
      <c r="CX4026" s="171"/>
      <c r="CY4026" s="171"/>
      <c r="CZ4026" s="171"/>
      <c r="DA4026" s="171"/>
      <c r="DB4026" s="171"/>
      <c r="DC4026" s="171"/>
      <c r="DD4026" s="171"/>
      <c r="DE4026" s="171"/>
      <c r="DF4026" s="171"/>
      <c r="DG4026" s="171"/>
      <c r="DH4026" s="171"/>
      <c r="DI4026" s="171"/>
      <c r="DJ4026" s="171"/>
      <c r="DK4026" s="171"/>
      <c r="DL4026" s="171"/>
      <c r="DM4026" s="171"/>
      <c r="DN4026" s="171"/>
      <c r="DO4026" s="171"/>
      <c r="DP4026" s="171"/>
      <c r="DQ4026" s="171"/>
      <c r="DR4026" s="171"/>
      <c r="DS4026" s="171"/>
      <c r="DT4026" s="171"/>
      <c r="DU4026" s="171"/>
      <c r="DV4026" s="171"/>
      <c r="DW4026" s="171"/>
      <c r="DX4026" s="171"/>
      <c r="DY4026" s="171"/>
      <c r="DZ4026" s="171"/>
      <c r="EA4026" s="171"/>
      <c r="EB4026" s="171"/>
      <c r="EC4026" s="171"/>
      <c r="ED4026" s="171"/>
      <c r="EE4026" s="171"/>
      <c r="EF4026" s="171"/>
      <c r="EG4026" s="171"/>
      <c r="EH4026" s="171"/>
      <c r="EI4026" s="171"/>
      <c r="EJ4026" s="171"/>
      <c r="EK4026" s="171"/>
      <c r="EL4026" s="171"/>
      <c r="EM4026" s="171"/>
      <c r="EN4026" s="171"/>
    </row>
    <row r="4027" spans="43:144" ht="15" x14ac:dyDescent="0.25">
      <c r="AQ4027" s="171"/>
      <c r="AR4027"/>
      <c r="AS4027"/>
      <c r="AT4027"/>
      <c r="AU4027"/>
      <c r="AV4027"/>
      <c r="AW4027"/>
      <c r="AX4027"/>
      <c r="AY4027"/>
      <c r="AZ4027"/>
      <c r="BA4027"/>
      <c r="BB4027"/>
      <c r="BC4027"/>
      <c r="BD4027"/>
      <c r="BE4027" s="171"/>
      <c r="BF4027" s="171"/>
      <c r="BG4027" s="171"/>
      <c r="BH4027" s="171"/>
      <c r="BI4027" s="171"/>
      <c r="BJ4027" s="171"/>
      <c r="BK4027" s="171"/>
      <c r="BL4027" s="171"/>
      <c r="BM4027" s="171"/>
      <c r="BN4027" s="171"/>
      <c r="BO4027" s="171"/>
      <c r="BP4027" s="171"/>
      <c r="BQ4027" s="171"/>
      <c r="BR4027" s="171"/>
      <c r="BS4027" s="171"/>
      <c r="BT4027" s="171"/>
      <c r="BU4027" s="171"/>
      <c r="BV4027" s="171"/>
      <c r="BW4027" s="171"/>
      <c r="BX4027" s="171"/>
      <c r="BY4027" s="171"/>
      <c r="BZ4027" s="171"/>
      <c r="CA4027" s="171"/>
      <c r="CB4027" s="171"/>
      <c r="CC4027" s="171"/>
      <c r="CD4027" s="171"/>
      <c r="CE4027" s="171"/>
      <c r="CF4027" s="171"/>
      <c r="CG4027" s="171"/>
      <c r="CH4027" s="171"/>
      <c r="CI4027" s="171"/>
      <c r="CJ4027" s="171"/>
      <c r="CK4027" s="171"/>
      <c r="CL4027" s="171"/>
      <c r="CM4027" s="171"/>
      <c r="CN4027" s="171"/>
      <c r="CO4027" s="171"/>
      <c r="CP4027" s="171"/>
      <c r="CQ4027" s="171"/>
      <c r="CR4027" s="171"/>
      <c r="CS4027" s="171"/>
      <c r="CT4027" s="171"/>
      <c r="CU4027" s="171"/>
      <c r="CV4027" s="171"/>
      <c r="CW4027" s="171"/>
      <c r="CX4027" s="171"/>
      <c r="CY4027" s="171"/>
      <c r="CZ4027" s="171"/>
      <c r="DA4027" s="171"/>
      <c r="DB4027" s="171"/>
      <c r="DC4027" s="171"/>
      <c r="DD4027" s="171"/>
      <c r="DE4027" s="171"/>
      <c r="DF4027" s="171"/>
      <c r="DG4027" s="171"/>
      <c r="DH4027" s="171"/>
      <c r="DI4027" s="171"/>
      <c r="DJ4027" s="171"/>
      <c r="DK4027" s="171"/>
      <c r="DL4027" s="171"/>
      <c r="DM4027" s="171"/>
      <c r="DN4027" s="171"/>
      <c r="DO4027" s="171"/>
      <c r="DP4027" s="171"/>
      <c r="DQ4027" s="171"/>
      <c r="DR4027" s="171"/>
      <c r="DS4027" s="171"/>
      <c r="DT4027" s="171"/>
      <c r="DU4027" s="171"/>
      <c r="DV4027" s="171"/>
      <c r="DW4027" s="171"/>
      <c r="DX4027" s="171"/>
      <c r="DY4027" s="171"/>
      <c r="DZ4027" s="171"/>
      <c r="EA4027" s="171"/>
      <c r="EB4027" s="171"/>
      <c r="EC4027" s="171"/>
      <c r="ED4027" s="171"/>
      <c r="EE4027" s="171"/>
      <c r="EF4027" s="171"/>
      <c r="EG4027" s="171"/>
      <c r="EH4027" s="171"/>
      <c r="EI4027" s="171"/>
      <c r="EJ4027" s="171"/>
      <c r="EK4027" s="171"/>
      <c r="EL4027" s="171"/>
      <c r="EM4027" s="171"/>
      <c r="EN4027" s="171"/>
    </row>
    <row r="4028" spans="43:144" ht="15" x14ac:dyDescent="0.25">
      <c r="AQ4028" s="171"/>
      <c r="AR4028"/>
      <c r="AS4028"/>
      <c r="AT4028"/>
      <c r="AU4028"/>
      <c r="AV4028"/>
      <c r="AW4028"/>
      <c r="AX4028"/>
      <c r="AY4028"/>
      <c r="AZ4028"/>
      <c r="BA4028"/>
      <c r="BB4028"/>
      <c r="BC4028"/>
      <c r="BD4028"/>
      <c r="BE4028" s="171"/>
      <c r="BF4028" s="171"/>
      <c r="BG4028" s="171"/>
      <c r="BH4028" s="171"/>
      <c r="BI4028" s="171"/>
      <c r="BJ4028" s="171"/>
      <c r="BK4028" s="171"/>
      <c r="BL4028" s="171"/>
      <c r="BM4028" s="171"/>
      <c r="BN4028" s="171"/>
      <c r="BO4028" s="171"/>
      <c r="BP4028" s="171"/>
      <c r="BQ4028" s="171"/>
      <c r="BR4028" s="171"/>
      <c r="BS4028" s="171"/>
      <c r="BT4028" s="171"/>
      <c r="BU4028" s="171"/>
      <c r="BV4028" s="171"/>
      <c r="BW4028" s="171"/>
      <c r="BX4028" s="171"/>
      <c r="BY4028" s="171"/>
      <c r="BZ4028" s="171"/>
      <c r="CA4028" s="171"/>
      <c r="CB4028" s="171"/>
      <c r="CC4028" s="171"/>
      <c r="CD4028" s="171"/>
      <c r="CE4028" s="171"/>
      <c r="CF4028" s="171"/>
      <c r="CG4028" s="171"/>
      <c r="CH4028" s="171"/>
      <c r="CI4028" s="171"/>
      <c r="CJ4028" s="171"/>
      <c r="CK4028" s="171"/>
      <c r="CL4028" s="171"/>
      <c r="CM4028" s="171"/>
      <c r="CN4028" s="171"/>
      <c r="CO4028" s="171"/>
      <c r="CP4028" s="171"/>
      <c r="CQ4028" s="171"/>
      <c r="CR4028" s="171"/>
      <c r="CS4028" s="171"/>
      <c r="CT4028" s="171"/>
      <c r="CU4028" s="171"/>
      <c r="CV4028" s="171"/>
      <c r="CW4028" s="171"/>
      <c r="CX4028" s="171"/>
      <c r="CY4028" s="171"/>
      <c r="CZ4028" s="171"/>
      <c r="DA4028" s="171"/>
      <c r="DB4028" s="171"/>
      <c r="DC4028" s="171"/>
      <c r="DD4028" s="171"/>
      <c r="DE4028" s="171"/>
      <c r="DF4028" s="171"/>
      <c r="DG4028" s="171"/>
      <c r="DH4028" s="171"/>
      <c r="DI4028" s="171"/>
      <c r="DJ4028" s="171"/>
      <c r="DK4028" s="171"/>
      <c r="DL4028" s="171"/>
      <c r="DM4028" s="171"/>
      <c r="DN4028" s="171"/>
      <c r="DO4028" s="171"/>
      <c r="DP4028" s="171"/>
      <c r="DQ4028" s="171"/>
      <c r="DR4028" s="171"/>
      <c r="DS4028" s="171"/>
      <c r="DT4028" s="171"/>
      <c r="DU4028" s="171"/>
      <c r="DV4028" s="171"/>
      <c r="DW4028" s="171"/>
      <c r="DX4028" s="171"/>
      <c r="DY4028" s="171"/>
      <c r="DZ4028" s="171"/>
      <c r="EA4028" s="171"/>
      <c r="EB4028" s="171"/>
      <c r="EC4028" s="171"/>
      <c r="ED4028" s="171"/>
      <c r="EE4028" s="171"/>
      <c r="EF4028" s="171"/>
      <c r="EG4028" s="171"/>
      <c r="EH4028" s="171"/>
      <c r="EI4028" s="171"/>
      <c r="EJ4028" s="171"/>
      <c r="EK4028" s="171"/>
      <c r="EL4028" s="171"/>
      <c r="EM4028" s="171"/>
      <c r="EN4028" s="171"/>
    </row>
    <row r="4029" spans="43:144" ht="15" x14ac:dyDescent="0.25">
      <c r="AQ4029" s="171"/>
      <c r="AR4029"/>
      <c r="AS4029"/>
      <c r="AT4029"/>
      <c r="AU4029"/>
      <c r="AV4029"/>
      <c r="AW4029"/>
      <c r="AX4029"/>
      <c r="AY4029"/>
      <c r="AZ4029"/>
      <c r="BA4029"/>
      <c r="BB4029"/>
      <c r="BC4029"/>
      <c r="BD4029"/>
      <c r="BE4029" s="171"/>
      <c r="BF4029" s="171"/>
      <c r="BG4029" s="171"/>
      <c r="BH4029" s="171"/>
      <c r="BI4029" s="171"/>
      <c r="BJ4029" s="171"/>
      <c r="BK4029" s="171"/>
      <c r="BL4029" s="171"/>
      <c r="BM4029" s="171"/>
      <c r="BN4029" s="171"/>
      <c r="BO4029" s="171"/>
      <c r="BP4029" s="171"/>
      <c r="BQ4029" s="171"/>
      <c r="BR4029" s="171"/>
      <c r="BS4029" s="171"/>
      <c r="BT4029" s="171"/>
      <c r="BU4029" s="171"/>
      <c r="BV4029" s="171"/>
      <c r="BW4029" s="171"/>
      <c r="BX4029" s="171"/>
      <c r="BY4029" s="171"/>
      <c r="BZ4029" s="171"/>
      <c r="CA4029" s="171"/>
      <c r="CB4029" s="171"/>
      <c r="CC4029" s="171"/>
      <c r="CD4029" s="171"/>
      <c r="CE4029" s="171"/>
      <c r="CF4029" s="171"/>
      <c r="CG4029" s="171"/>
      <c r="CH4029" s="171"/>
      <c r="CI4029" s="171"/>
      <c r="CJ4029" s="171"/>
      <c r="CK4029" s="171"/>
      <c r="CL4029" s="171"/>
      <c r="CM4029" s="171"/>
      <c r="CN4029" s="171"/>
      <c r="CO4029" s="171"/>
      <c r="CP4029" s="171"/>
      <c r="CQ4029" s="171"/>
      <c r="CR4029" s="171"/>
      <c r="CS4029" s="171"/>
      <c r="CT4029" s="171"/>
      <c r="CU4029" s="171"/>
      <c r="CV4029" s="171"/>
      <c r="CW4029" s="171"/>
      <c r="CX4029" s="171"/>
      <c r="CY4029" s="171"/>
      <c r="CZ4029" s="171"/>
      <c r="DA4029" s="171"/>
      <c r="DB4029" s="171"/>
      <c r="DC4029" s="171"/>
      <c r="DD4029" s="171"/>
      <c r="DE4029" s="171"/>
      <c r="DF4029" s="171"/>
      <c r="DG4029" s="171"/>
      <c r="DH4029" s="171"/>
      <c r="DI4029" s="171"/>
      <c r="DJ4029" s="171"/>
      <c r="DK4029" s="171"/>
      <c r="DL4029" s="171"/>
      <c r="DM4029" s="171"/>
      <c r="DN4029" s="171"/>
      <c r="DO4029" s="171"/>
      <c r="DP4029" s="171"/>
      <c r="DQ4029" s="171"/>
      <c r="DR4029" s="171"/>
      <c r="DS4029" s="171"/>
      <c r="DT4029" s="171"/>
      <c r="DU4029" s="171"/>
      <c r="DV4029" s="171"/>
      <c r="DW4029" s="171"/>
      <c r="DX4029" s="171"/>
      <c r="DY4029" s="171"/>
      <c r="DZ4029" s="171"/>
      <c r="EA4029" s="171"/>
      <c r="EB4029" s="171"/>
      <c r="EC4029" s="171"/>
      <c r="ED4029" s="171"/>
      <c r="EE4029" s="171"/>
      <c r="EF4029" s="171"/>
      <c r="EG4029" s="171"/>
      <c r="EH4029" s="171"/>
      <c r="EI4029" s="171"/>
      <c r="EJ4029" s="171"/>
      <c r="EK4029" s="171"/>
      <c r="EL4029" s="171"/>
      <c r="EM4029" s="171"/>
      <c r="EN4029" s="171"/>
    </row>
    <row r="4030" spans="43:144" ht="15" x14ac:dyDescent="0.25">
      <c r="AQ4030" s="171"/>
      <c r="AR4030"/>
      <c r="AS4030"/>
      <c r="AT4030"/>
      <c r="AU4030"/>
      <c r="AV4030"/>
      <c r="AW4030"/>
      <c r="AX4030"/>
      <c r="AY4030"/>
      <c r="AZ4030"/>
      <c r="BA4030"/>
      <c r="BB4030"/>
      <c r="BC4030"/>
      <c r="BD4030"/>
      <c r="BE4030" s="171"/>
      <c r="BF4030" s="171"/>
      <c r="BG4030" s="171"/>
      <c r="BH4030" s="171"/>
      <c r="BI4030" s="171"/>
      <c r="BJ4030" s="171"/>
      <c r="BK4030" s="171"/>
      <c r="BL4030" s="171"/>
      <c r="BM4030" s="171"/>
      <c r="BN4030" s="171"/>
      <c r="BO4030" s="171"/>
      <c r="BP4030" s="171"/>
      <c r="BQ4030" s="171"/>
      <c r="BR4030" s="171"/>
      <c r="BS4030" s="171"/>
      <c r="BT4030" s="171"/>
      <c r="BU4030" s="171"/>
      <c r="BV4030" s="171"/>
      <c r="BW4030" s="171"/>
      <c r="BX4030" s="171"/>
      <c r="BY4030" s="171"/>
      <c r="BZ4030" s="171"/>
      <c r="CA4030" s="171"/>
      <c r="CB4030" s="171"/>
      <c r="CC4030" s="171"/>
      <c r="CD4030" s="171"/>
      <c r="CE4030" s="171"/>
      <c r="CF4030" s="171"/>
      <c r="CG4030" s="171"/>
      <c r="CH4030" s="171"/>
      <c r="CI4030" s="171"/>
      <c r="CJ4030" s="171"/>
      <c r="CK4030" s="171"/>
      <c r="CL4030" s="171"/>
      <c r="CM4030" s="171"/>
      <c r="CN4030" s="171"/>
      <c r="CO4030" s="171"/>
      <c r="CP4030" s="171"/>
      <c r="CQ4030" s="171"/>
      <c r="CR4030" s="171"/>
      <c r="CS4030" s="171"/>
      <c r="CT4030" s="171"/>
      <c r="CU4030" s="171"/>
      <c r="CV4030" s="171"/>
      <c r="CW4030" s="171"/>
      <c r="CX4030" s="171"/>
      <c r="CY4030" s="171"/>
      <c r="CZ4030" s="171"/>
      <c r="DA4030" s="171"/>
      <c r="DB4030" s="171"/>
      <c r="DC4030" s="171"/>
      <c r="DD4030" s="171"/>
      <c r="DE4030" s="171"/>
      <c r="DF4030" s="171"/>
      <c r="DG4030" s="171"/>
      <c r="DH4030" s="171"/>
      <c r="DI4030" s="171"/>
      <c r="DJ4030" s="171"/>
      <c r="DK4030" s="171"/>
      <c r="DL4030" s="171"/>
      <c r="DM4030" s="171"/>
      <c r="DN4030" s="171"/>
      <c r="DO4030" s="171"/>
      <c r="DP4030" s="171"/>
      <c r="DQ4030" s="171"/>
      <c r="DR4030" s="171"/>
      <c r="DS4030" s="171"/>
      <c r="DT4030" s="171"/>
      <c r="DU4030" s="171"/>
      <c r="DV4030" s="171"/>
      <c r="DW4030" s="171"/>
      <c r="DX4030" s="171"/>
      <c r="DY4030" s="171"/>
      <c r="DZ4030" s="171"/>
      <c r="EA4030" s="171"/>
      <c r="EB4030" s="171"/>
      <c r="EC4030" s="171"/>
      <c r="ED4030" s="171"/>
      <c r="EE4030" s="171"/>
      <c r="EF4030" s="171"/>
      <c r="EG4030" s="171"/>
      <c r="EH4030" s="171"/>
      <c r="EI4030" s="171"/>
      <c r="EJ4030" s="171"/>
      <c r="EK4030" s="171"/>
      <c r="EL4030" s="171"/>
      <c r="EM4030" s="171"/>
      <c r="EN4030" s="171"/>
    </row>
    <row r="4031" spans="43:144" ht="15" x14ac:dyDescent="0.25">
      <c r="AQ4031" s="171"/>
      <c r="AR4031"/>
      <c r="AS4031"/>
      <c r="AT4031"/>
      <c r="AU4031"/>
      <c r="AV4031"/>
      <c r="AW4031"/>
      <c r="AX4031"/>
      <c r="AY4031"/>
      <c r="AZ4031"/>
      <c r="BA4031"/>
      <c r="BB4031"/>
      <c r="BC4031"/>
      <c r="BD4031"/>
      <c r="BE4031" s="171"/>
      <c r="BF4031" s="171"/>
      <c r="BG4031" s="171"/>
      <c r="BH4031" s="171"/>
      <c r="BI4031" s="171"/>
      <c r="BJ4031" s="171"/>
      <c r="BK4031" s="171"/>
      <c r="BL4031" s="171"/>
      <c r="BM4031" s="171"/>
      <c r="BN4031" s="171"/>
      <c r="BO4031" s="171"/>
      <c r="BP4031" s="171"/>
      <c r="BQ4031" s="171"/>
      <c r="BR4031" s="171"/>
      <c r="BS4031" s="171"/>
      <c r="BT4031" s="171"/>
      <c r="BU4031" s="171"/>
      <c r="BV4031" s="171"/>
      <c r="BW4031" s="171"/>
      <c r="BX4031" s="171"/>
      <c r="BY4031" s="171"/>
      <c r="BZ4031" s="171"/>
      <c r="CA4031" s="171"/>
      <c r="CB4031" s="171"/>
      <c r="CC4031" s="171"/>
      <c r="CD4031" s="171"/>
      <c r="CE4031" s="171"/>
      <c r="CF4031" s="171"/>
      <c r="CG4031" s="171"/>
      <c r="CH4031" s="171"/>
      <c r="CI4031" s="171"/>
      <c r="CJ4031" s="171"/>
      <c r="CK4031" s="171"/>
      <c r="CL4031" s="171"/>
      <c r="CM4031" s="171"/>
      <c r="CN4031" s="171"/>
      <c r="CO4031" s="171"/>
      <c r="CP4031" s="171"/>
      <c r="CQ4031" s="171"/>
      <c r="CR4031" s="171"/>
      <c r="CS4031" s="171"/>
      <c r="CT4031" s="171"/>
      <c r="CU4031" s="171"/>
      <c r="CV4031" s="171"/>
      <c r="CW4031" s="171"/>
      <c r="CX4031" s="171"/>
      <c r="CY4031" s="171"/>
      <c r="CZ4031" s="171"/>
      <c r="DA4031" s="171"/>
      <c r="DB4031" s="171"/>
      <c r="DC4031" s="171"/>
      <c r="DD4031" s="171"/>
      <c r="DE4031" s="171"/>
      <c r="DF4031" s="171"/>
      <c r="DG4031" s="171"/>
      <c r="DH4031" s="171"/>
      <c r="DI4031" s="171"/>
      <c r="DJ4031" s="171"/>
      <c r="DK4031" s="171"/>
      <c r="DL4031" s="171"/>
      <c r="DM4031" s="171"/>
      <c r="DN4031" s="171"/>
      <c r="DO4031" s="171"/>
      <c r="DP4031" s="171"/>
      <c r="DQ4031" s="171"/>
      <c r="DR4031" s="171"/>
      <c r="DS4031" s="171"/>
      <c r="DT4031" s="171"/>
      <c r="DU4031" s="171"/>
      <c r="DV4031" s="171"/>
      <c r="DW4031" s="171"/>
      <c r="DX4031" s="171"/>
      <c r="DY4031" s="171"/>
      <c r="DZ4031" s="171"/>
      <c r="EA4031" s="171"/>
      <c r="EB4031" s="171"/>
      <c r="EC4031" s="171"/>
      <c r="ED4031" s="171"/>
      <c r="EE4031" s="171"/>
      <c r="EF4031" s="171"/>
      <c r="EG4031" s="171"/>
      <c r="EH4031" s="171"/>
      <c r="EI4031" s="171"/>
      <c r="EJ4031" s="171"/>
      <c r="EK4031" s="171"/>
      <c r="EL4031" s="171"/>
      <c r="EM4031" s="171"/>
      <c r="EN4031" s="171"/>
    </row>
    <row r="4032" spans="43:144" ht="15" x14ac:dyDescent="0.25">
      <c r="AQ4032" s="171"/>
      <c r="AR4032"/>
      <c r="AS4032"/>
      <c r="AT4032"/>
      <c r="AU4032"/>
      <c r="AV4032"/>
      <c r="AW4032"/>
      <c r="AX4032"/>
      <c r="AY4032"/>
      <c r="AZ4032"/>
      <c r="BA4032"/>
      <c r="BB4032"/>
      <c r="BC4032"/>
      <c r="BD4032"/>
      <c r="BE4032" s="171"/>
      <c r="BF4032" s="171"/>
      <c r="BG4032" s="171"/>
      <c r="BH4032" s="171"/>
      <c r="BI4032" s="171"/>
      <c r="BJ4032" s="171"/>
      <c r="BK4032" s="171"/>
      <c r="BL4032" s="171"/>
      <c r="BM4032" s="171"/>
      <c r="BN4032" s="171"/>
      <c r="BO4032" s="171"/>
      <c r="BP4032" s="171"/>
      <c r="BQ4032" s="171"/>
      <c r="BR4032" s="171"/>
      <c r="BS4032" s="171"/>
      <c r="BT4032" s="171"/>
      <c r="BU4032" s="171"/>
      <c r="BV4032" s="171"/>
      <c r="BW4032" s="171"/>
      <c r="BX4032" s="171"/>
      <c r="BY4032" s="171"/>
      <c r="BZ4032" s="171"/>
      <c r="CA4032" s="171"/>
      <c r="CB4032" s="171"/>
      <c r="CC4032" s="171"/>
      <c r="CD4032" s="171"/>
      <c r="CE4032" s="171"/>
      <c r="CF4032" s="171"/>
      <c r="CG4032" s="171"/>
      <c r="CH4032" s="171"/>
      <c r="CI4032" s="171"/>
      <c r="CJ4032" s="171"/>
      <c r="CK4032" s="171"/>
      <c r="CL4032" s="171"/>
      <c r="CM4032" s="171"/>
      <c r="CN4032" s="171"/>
      <c r="CO4032" s="171"/>
      <c r="CP4032" s="171"/>
      <c r="CQ4032" s="171"/>
      <c r="CR4032" s="171"/>
      <c r="CS4032" s="171"/>
      <c r="CT4032" s="171"/>
      <c r="CU4032" s="171"/>
      <c r="CV4032" s="171"/>
      <c r="CW4032" s="171"/>
      <c r="CX4032" s="171"/>
      <c r="CY4032" s="171"/>
      <c r="CZ4032" s="171"/>
      <c r="DA4032" s="171"/>
      <c r="DB4032" s="171"/>
      <c r="DC4032" s="171"/>
      <c r="DD4032" s="171"/>
      <c r="DE4032" s="171"/>
      <c r="DF4032" s="171"/>
      <c r="DG4032" s="171"/>
      <c r="DH4032" s="171"/>
      <c r="DI4032" s="171"/>
      <c r="DJ4032" s="171"/>
      <c r="DK4032" s="171"/>
      <c r="DL4032" s="171"/>
      <c r="DM4032" s="171"/>
      <c r="DN4032" s="171"/>
      <c r="DO4032" s="171"/>
      <c r="DP4032" s="171"/>
      <c r="DQ4032" s="171"/>
      <c r="DR4032" s="171"/>
      <c r="DS4032" s="171"/>
      <c r="DT4032" s="171"/>
      <c r="DU4032" s="171"/>
      <c r="DV4032" s="171"/>
      <c r="DW4032" s="171"/>
      <c r="DX4032" s="171"/>
      <c r="DY4032" s="171"/>
      <c r="DZ4032" s="171"/>
      <c r="EA4032" s="171"/>
      <c r="EB4032" s="171"/>
      <c r="EC4032" s="171"/>
      <c r="ED4032" s="171"/>
      <c r="EE4032" s="171"/>
      <c r="EF4032" s="171"/>
      <c r="EG4032" s="171"/>
      <c r="EH4032" s="171"/>
      <c r="EI4032" s="171"/>
      <c r="EJ4032" s="171"/>
      <c r="EK4032" s="171"/>
      <c r="EL4032" s="171"/>
      <c r="EM4032" s="171"/>
      <c r="EN4032" s="171"/>
    </row>
    <row r="4033" spans="43:144" ht="15" x14ac:dyDescent="0.25">
      <c r="AQ4033" s="171"/>
      <c r="AR4033"/>
      <c r="AS4033"/>
      <c r="AT4033"/>
      <c r="AU4033"/>
      <c r="AV4033"/>
      <c r="AW4033"/>
      <c r="AX4033"/>
      <c r="AY4033"/>
      <c r="AZ4033"/>
      <c r="BA4033"/>
      <c r="BB4033"/>
      <c r="BC4033"/>
      <c r="BD4033"/>
      <c r="BE4033" s="171"/>
      <c r="BF4033" s="171"/>
      <c r="BG4033" s="171"/>
      <c r="BH4033" s="171"/>
      <c r="BI4033" s="171"/>
      <c r="BJ4033" s="171"/>
      <c r="BK4033" s="171"/>
      <c r="BL4033" s="171"/>
      <c r="BM4033" s="171"/>
      <c r="BN4033" s="171"/>
      <c r="BO4033" s="171"/>
      <c r="BP4033" s="171"/>
      <c r="BQ4033" s="171"/>
      <c r="BR4033" s="171"/>
      <c r="BS4033" s="171"/>
      <c r="BT4033" s="171"/>
      <c r="BU4033" s="171"/>
      <c r="BV4033" s="171"/>
      <c r="BW4033" s="171"/>
      <c r="BX4033" s="171"/>
      <c r="BY4033" s="171"/>
      <c r="BZ4033" s="171"/>
      <c r="CA4033" s="171"/>
      <c r="CB4033" s="171"/>
      <c r="CC4033" s="171"/>
      <c r="CD4033" s="171"/>
      <c r="CE4033" s="171"/>
      <c r="CF4033" s="171"/>
      <c r="CG4033" s="171"/>
      <c r="CH4033" s="171"/>
      <c r="CI4033" s="171"/>
      <c r="CJ4033" s="171"/>
      <c r="CK4033" s="171"/>
      <c r="CL4033" s="171"/>
      <c r="CM4033" s="171"/>
      <c r="CN4033" s="171"/>
      <c r="CO4033" s="171"/>
      <c r="CP4033" s="171"/>
      <c r="CQ4033" s="171"/>
      <c r="CR4033" s="171"/>
      <c r="CS4033" s="171"/>
      <c r="CT4033" s="171"/>
      <c r="CU4033" s="171"/>
      <c r="CV4033" s="171"/>
      <c r="CW4033" s="171"/>
      <c r="CX4033" s="171"/>
      <c r="CY4033" s="171"/>
      <c r="CZ4033" s="171"/>
      <c r="DA4033" s="171"/>
      <c r="DB4033" s="171"/>
      <c r="DC4033" s="171"/>
      <c r="DD4033" s="171"/>
      <c r="DE4033" s="171"/>
      <c r="DF4033" s="171"/>
      <c r="DG4033" s="171"/>
      <c r="DH4033" s="171"/>
      <c r="DI4033" s="171"/>
      <c r="DJ4033" s="171"/>
      <c r="DK4033" s="171"/>
      <c r="DL4033" s="171"/>
      <c r="DM4033" s="171"/>
      <c r="DN4033" s="171"/>
      <c r="DO4033" s="171"/>
      <c r="DP4033" s="171"/>
      <c r="DQ4033" s="171"/>
      <c r="DR4033" s="171"/>
      <c r="DS4033" s="171"/>
      <c r="DT4033" s="171"/>
      <c r="DU4033" s="171"/>
      <c r="DV4033" s="171"/>
      <c r="DW4033" s="171"/>
      <c r="DX4033" s="171"/>
      <c r="DY4033" s="171"/>
      <c r="DZ4033" s="171"/>
      <c r="EA4033" s="171"/>
      <c r="EB4033" s="171"/>
      <c r="EC4033" s="171"/>
      <c r="ED4033" s="171"/>
      <c r="EE4033" s="171"/>
      <c r="EF4033" s="171"/>
      <c r="EG4033" s="171"/>
      <c r="EH4033" s="171"/>
      <c r="EI4033" s="171"/>
      <c r="EJ4033" s="171"/>
      <c r="EK4033" s="171"/>
      <c r="EL4033" s="171"/>
      <c r="EM4033" s="171"/>
      <c r="EN4033" s="171"/>
    </row>
    <row r="4034" spans="43:144" ht="15" x14ac:dyDescent="0.25">
      <c r="AQ4034" s="171"/>
      <c r="AR4034"/>
      <c r="AS4034"/>
      <c r="AT4034"/>
      <c r="AU4034"/>
      <c r="AV4034"/>
      <c r="AW4034"/>
      <c r="AX4034"/>
      <c r="AY4034"/>
      <c r="AZ4034"/>
      <c r="BA4034"/>
      <c r="BB4034"/>
      <c r="BC4034"/>
      <c r="BD4034"/>
      <c r="BE4034" s="171"/>
      <c r="BF4034" s="171"/>
      <c r="BG4034" s="171"/>
      <c r="BH4034" s="171"/>
      <c r="BI4034" s="171"/>
      <c r="BJ4034" s="171"/>
      <c r="BK4034" s="171"/>
      <c r="BL4034" s="171"/>
      <c r="BM4034" s="171"/>
      <c r="BN4034" s="171"/>
      <c r="BO4034" s="171"/>
      <c r="BP4034" s="171"/>
      <c r="BQ4034" s="171"/>
      <c r="BR4034" s="171"/>
      <c r="BS4034" s="171"/>
      <c r="BT4034" s="171"/>
      <c r="BU4034" s="171"/>
      <c r="BV4034" s="171"/>
      <c r="BW4034" s="171"/>
      <c r="BX4034" s="171"/>
      <c r="BY4034" s="171"/>
      <c r="BZ4034" s="171"/>
      <c r="CA4034" s="171"/>
      <c r="CB4034" s="171"/>
      <c r="CC4034" s="171"/>
      <c r="CD4034" s="171"/>
      <c r="CE4034" s="171"/>
      <c r="CF4034" s="171"/>
      <c r="CG4034" s="171"/>
      <c r="CH4034" s="171"/>
      <c r="CI4034" s="171"/>
      <c r="CJ4034" s="171"/>
      <c r="CK4034" s="171"/>
      <c r="CL4034" s="171"/>
      <c r="CM4034" s="171"/>
      <c r="CN4034" s="171"/>
      <c r="CO4034" s="171"/>
      <c r="CP4034" s="171"/>
      <c r="CQ4034" s="171"/>
      <c r="CR4034" s="171"/>
      <c r="CS4034" s="171"/>
      <c r="CT4034" s="171"/>
      <c r="CU4034" s="171"/>
      <c r="CV4034" s="171"/>
      <c r="CW4034" s="171"/>
      <c r="CX4034" s="171"/>
      <c r="CY4034" s="171"/>
      <c r="CZ4034" s="171"/>
      <c r="DA4034" s="171"/>
      <c r="DB4034" s="171"/>
      <c r="DC4034" s="171"/>
      <c r="DD4034" s="171"/>
      <c r="DE4034" s="171"/>
      <c r="DF4034" s="171"/>
      <c r="DG4034" s="171"/>
      <c r="DH4034" s="171"/>
      <c r="DI4034" s="171"/>
      <c r="DJ4034" s="171"/>
      <c r="DK4034" s="171"/>
      <c r="DL4034" s="171"/>
      <c r="DM4034" s="171"/>
      <c r="DN4034" s="171"/>
      <c r="DO4034" s="171"/>
      <c r="DP4034" s="171"/>
      <c r="DQ4034" s="171"/>
      <c r="DR4034" s="171"/>
      <c r="DS4034" s="171"/>
      <c r="DT4034" s="171"/>
      <c r="DU4034" s="171"/>
      <c r="DV4034" s="171"/>
      <c r="DW4034" s="171"/>
      <c r="DX4034" s="171"/>
      <c r="DY4034" s="171"/>
      <c r="DZ4034" s="171"/>
      <c r="EA4034" s="171"/>
      <c r="EB4034" s="171"/>
      <c r="EC4034" s="171"/>
      <c r="ED4034" s="171"/>
      <c r="EE4034" s="171"/>
      <c r="EF4034" s="171"/>
      <c r="EG4034" s="171"/>
      <c r="EH4034" s="171"/>
      <c r="EI4034" s="171"/>
      <c r="EJ4034" s="171"/>
      <c r="EK4034" s="171"/>
      <c r="EL4034" s="171"/>
      <c r="EM4034" s="171"/>
      <c r="EN4034" s="171"/>
    </row>
    <row r="4035" spans="43:144" ht="15" x14ac:dyDescent="0.25">
      <c r="AQ4035" s="171"/>
      <c r="AR4035"/>
      <c r="AS4035"/>
      <c r="AT4035"/>
      <c r="AU4035"/>
      <c r="AV4035"/>
      <c r="AW4035"/>
      <c r="AX4035"/>
      <c r="AY4035"/>
      <c r="AZ4035"/>
      <c r="BA4035"/>
      <c r="BB4035"/>
      <c r="BC4035"/>
      <c r="BD4035"/>
      <c r="BE4035" s="171"/>
      <c r="BF4035" s="171"/>
      <c r="BG4035" s="171"/>
      <c r="BH4035" s="171"/>
      <c r="BI4035" s="171"/>
      <c r="BJ4035" s="171"/>
      <c r="BK4035" s="171"/>
      <c r="BL4035" s="171"/>
      <c r="BM4035" s="171"/>
      <c r="BN4035" s="171"/>
      <c r="BO4035" s="171"/>
      <c r="BP4035" s="171"/>
      <c r="BQ4035" s="171"/>
      <c r="BR4035" s="171"/>
      <c r="BS4035" s="171"/>
      <c r="BT4035" s="171"/>
      <c r="BU4035" s="171"/>
      <c r="BV4035" s="171"/>
      <c r="BW4035" s="171"/>
      <c r="BX4035" s="171"/>
      <c r="BY4035" s="171"/>
      <c r="BZ4035" s="171"/>
      <c r="CA4035" s="171"/>
      <c r="CB4035" s="171"/>
      <c r="CC4035" s="171"/>
      <c r="CD4035" s="171"/>
      <c r="CE4035" s="171"/>
      <c r="CF4035" s="171"/>
      <c r="CG4035" s="171"/>
      <c r="CH4035" s="171"/>
      <c r="CI4035" s="171"/>
      <c r="CJ4035" s="171"/>
      <c r="CK4035" s="171"/>
      <c r="CL4035" s="171"/>
      <c r="CM4035" s="171"/>
      <c r="CN4035" s="171"/>
      <c r="CO4035" s="171"/>
      <c r="CP4035" s="171"/>
      <c r="CQ4035" s="171"/>
      <c r="CR4035" s="171"/>
      <c r="CS4035" s="171"/>
      <c r="CT4035" s="171"/>
      <c r="CU4035" s="171"/>
      <c r="CV4035" s="171"/>
      <c r="CW4035" s="171"/>
      <c r="CX4035" s="171"/>
      <c r="CY4035" s="171"/>
      <c r="CZ4035" s="171"/>
      <c r="DA4035" s="171"/>
      <c r="DB4035" s="171"/>
      <c r="DC4035" s="171"/>
      <c r="DD4035" s="171"/>
      <c r="DE4035" s="171"/>
      <c r="DF4035" s="171"/>
      <c r="DG4035" s="171"/>
      <c r="DH4035" s="171"/>
      <c r="DI4035" s="171"/>
      <c r="DJ4035" s="171"/>
      <c r="DK4035" s="171"/>
      <c r="DL4035" s="171"/>
      <c r="DM4035" s="171"/>
      <c r="DN4035" s="171"/>
      <c r="DO4035" s="171"/>
      <c r="DP4035" s="171"/>
      <c r="DQ4035" s="171"/>
      <c r="DR4035" s="171"/>
      <c r="DS4035" s="171"/>
      <c r="DT4035" s="171"/>
      <c r="DU4035" s="171"/>
      <c r="DV4035" s="171"/>
      <c r="DW4035" s="171"/>
      <c r="DX4035" s="171"/>
      <c r="DY4035" s="171"/>
      <c r="DZ4035" s="171"/>
      <c r="EA4035" s="171"/>
      <c r="EB4035" s="171"/>
      <c r="EC4035" s="171"/>
      <c r="ED4035" s="171"/>
      <c r="EE4035" s="171"/>
      <c r="EF4035" s="171"/>
      <c r="EG4035" s="171"/>
      <c r="EH4035" s="171"/>
      <c r="EI4035" s="171"/>
      <c r="EJ4035" s="171"/>
      <c r="EK4035" s="171"/>
      <c r="EL4035" s="171"/>
      <c r="EM4035" s="171"/>
      <c r="EN4035" s="171"/>
    </row>
    <row r="4036" spans="43:144" ht="15" x14ac:dyDescent="0.25">
      <c r="AQ4036" s="171"/>
      <c r="AR4036"/>
      <c r="AS4036"/>
      <c r="AT4036"/>
      <c r="AU4036"/>
      <c r="AV4036"/>
      <c r="AW4036"/>
      <c r="AX4036"/>
      <c r="AY4036"/>
      <c r="AZ4036"/>
      <c r="BA4036"/>
      <c r="BB4036"/>
      <c r="BC4036"/>
      <c r="BD4036"/>
      <c r="BE4036" s="171"/>
      <c r="BF4036" s="171"/>
      <c r="BG4036" s="171"/>
      <c r="BH4036" s="171"/>
      <c r="BI4036" s="171"/>
      <c r="BJ4036" s="171"/>
      <c r="BK4036" s="171"/>
      <c r="BL4036" s="171"/>
      <c r="BM4036" s="171"/>
      <c r="BN4036" s="171"/>
      <c r="BO4036" s="171"/>
      <c r="BP4036" s="171"/>
      <c r="BQ4036" s="171"/>
      <c r="BR4036" s="171"/>
      <c r="BS4036" s="171"/>
      <c r="BT4036" s="171"/>
      <c r="BU4036" s="171"/>
      <c r="BV4036" s="171"/>
      <c r="BW4036" s="171"/>
      <c r="BX4036" s="171"/>
      <c r="BY4036" s="171"/>
      <c r="BZ4036" s="171"/>
      <c r="CA4036" s="171"/>
      <c r="CB4036" s="171"/>
      <c r="CC4036" s="171"/>
      <c r="CD4036" s="171"/>
      <c r="CE4036" s="171"/>
      <c r="CF4036" s="171"/>
      <c r="CG4036" s="171"/>
      <c r="CH4036" s="171"/>
      <c r="CI4036" s="171"/>
      <c r="CJ4036" s="171"/>
      <c r="CK4036" s="171"/>
      <c r="CL4036" s="171"/>
      <c r="CM4036" s="171"/>
      <c r="CN4036" s="171"/>
      <c r="CO4036" s="171"/>
      <c r="CP4036" s="171"/>
      <c r="CQ4036" s="171"/>
      <c r="CR4036" s="171"/>
      <c r="CS4036" s="171"/>
      <c r="CT4036" s="171"/>
      <c r="CU4036" s="171"/>
      <c r="CV4036" s="171"/>
      <c r="CW4036" s="171"/>
      <c r="CX4036" s="171"/>
      <c r="CY4036" s="171"/>
      <c r="CZ4036" s="171"/>
      <c r="DA4036" s="171"/>
      <c r="DB4036" s="171"/>
      <c r="DC4036" s="171"/>
      <c r="DD4036" s="171"/>
      <c r="DE4036" s="171"/>
      <c r="DF4036" s="171"/>
      <c r="DG4036" s="171"/>
      <c r="DH4036" s="171"/>
      <c r="DI4036" s="171"/>
      <c r="DJ4036" s="171"/>
      <c r="DK4036" s="171"/>
      <c r="DL4036" s="171"/>
      <c r="DM4036" s="171"/>
      <c r="DN4036" s="171"/>
      <c r="DO4036" s="171"/>
      <c r="DP4036" s="171"/>
      <c r="DQ4036" s="171"/>
      <c r="DR4036" s="171"/>
      <c r="DS4036" s="171"/>
      <c r="DT4036" s="171"/>
      <c r="DU4036" s="171"/>
      <c r="DV4036" s="171"/>
      <c r="DW4036" s="171"/>
      <c r="DX4036" s="171"/>
      <c r="DY4036" s="171"/>
      <c r="DZ4036" s="171"/>
      <c r="EA4036" s="171"/>
      <c r="EB4036" s="171"/>
      <c r="EC4036" s="171"/>
      <c r="ED4036" s="171"/>
      <c r="EE4036" s="171"/>
      <c r="EF4036" s="171"/>
      <c r="EG4036" s="171"/>
      <c r="EH4036" s="171"/>
      <c r="EI4036" s="171"/>
      <c r="EJ4036" s="171"/>
      <c r="EK4036" s="171"/>
      <c r="EL4036" s="171"/>
      <c r="EM4036" s="171"/>
      <c r="EN4036" s="171"/>
    </row>
    <row r="4037" spans="43:144" ht="15" x14ac:dyDescent="0.25">
      <c r="AQ4037" s="171"/>
      <c r="AR4037"/>
      <c r="AS4037"/>
      <c r="AT4037"/>
      <c r="AU4037"/>
      <c r="AV4037"/>
      <c r="AW4037"/>
      <c r="AX4037"/>
      <c r="AY4037"/>
      <c r="AZ4037"/>
      <c r="BA4037"/>
      <c r="BB4037"/>
      <c r="BC4037"/>
      <c r="BD4037"/>
      <c r="BE4037" s="171"/>
      <c r="BF4037" s="171"/>
      <c r="BG4037" s="171"/>
      <c r="BH4037" s="171"/>
      <c r="BI4037" s="171"/>
      <c r="BJ4037" s="171"/>
      <c r="BK4037" s="171"/>
      <c r="BL4037" s="171"/>
      <c r="BM4037" s="171"/>
      <c r="BN4037" s="171"/>
      <c r="BO4037" s="171"/>
      <c r="BP4037" s="171"/>
      <c r="BQ4037" s="171"/>
      <c r="BR4037" s="171"/>
      <c r="BS4037" s="171"/>
      <c r="BT4037" s="171"/>
      <c r="BU4037" s="171"/>
      <c r="BV4037" s="171"/>
      <c r="BW4037" s="171"/>
      <c r="BX4037" s="171"/>
      <c r="BY4037" s="171"/>
      <c r="BZ4037" s="171"/>
      <c r="CA4037" s="171"/>
      <c r="CB4037" s="171"/>
      <c r="CC4037" s="171"/>
      <c r="CD4037" s="171"/>
      <c r="CE4037" s="171"/>
      <c r="CF4037" s="171"/>
      <c r="CG4037" s="171"/>
      <c r="CH4037" s="171"/>
      <c r="CI4037" s="171"/>
      <c r="CJ4037" s="171"/>
      <c r="CK4037" s="171"/>
      <c r="CL4037" s="171"/>
      <c r="CM4037" s="171"/>
      <c r="CN4037" s="171"/>
      <c r="CO4037" s="171"/>
      <c r="CP4037" s="171"/>
      <c r="CQ4037" s="171"/>
      <c r="CR4037" s="171"/>
      <c r="CS4037" s="171"/>
      <c r="CT4037" s="171"/>
      <c r="CU4037" s="171"/>
      <c r="CV4037" s="171"/>
      <c r="CW4037" s="171"/>
      <c r="CX4037" s="171"/>
      <c r="CY4037" s="171"/>
      <c r="CZ4037" s="171"/>
      <c r="DA4037" s="171"/>
      <c r="DB4037" s="171"/>
      <c r="DC4037" s="171"/>
      <c r="DD4037" s="171"/>
      <c r="DE4037" s="171"/>
      <c r="DF4037" s="171"/>
      <c r="DG4037" s="171"/>
      <c r="DH4037" s="171"/>
      <c r="DI4037" s="171"/>
      <c r="DJ4037" s="171"/>
      <c r="DK4037" s="171"/>
      <c r="DL4037" s="171"/>
      <c r="DM4037" s="171"/>
      <c r="DN4037" s="171"/>
      <c r="DO4037" s="171"/>
      <c r="DP4037" s="171"/>
      <c r="DQ4037" s="171"/>
      <c r="DR4037" s="171"/>
      <c r="DS4037" s="171"/>
      <c r="DT4037" s="171"/>
      <c r="DU4037" s="171"/>
      <c r="DV4037" s="171"/>
      <c r="DW4037" s="171"/>
      <c r="DX4037" s="171"/>
      <c r="DY4037" s="171"/>
      <c r="DZ4037" s="171"/>
      <c r="EA4037" s="171"/>
      <c r="EB4037" s="171"/>
      <c r="EC4037" s="171"/>
      <c r="ED4037" s="171"/>
      <c r="EE4037" s="171"/>
      <c r="EF4037" s="171"/>
      <c r="EG4037" s="171"/>
      <c r="EH4037" s="171"/>
      <c r="EI4037" s="171"/>
      <c r="EJ4037" s="171"/>
      <c r="EK4037" s="171"/>
      <c r="EL4037" s="171"/>
      <c r="EM4037" s="171"/>
      <c r="EN4037" s="171"/>
    </row>
    <row r="4038" spans="43:144" ht="15" x14ac:dyDescent="0.25">
      <c r="AQ4038" s="171"/>
      <c r="AR4038"/>
      <c r="AS4038"/>
      <c r="AT4038"/>
      <c r="AU4038"/>
      <c r="AV4038"/>
      <c r="AW4038"/>
      <c r="AX4038"/>
      <c r="AY4038"/>
      <c r="AZ4038"/>
      <c r="BA4038"/>
      <c r="BB4038"/>
      <c r="BC4038"/>
      <c r="BD4038"/>
      <c r="BE4038" s="171"/>
      <c r="BF4038" s="171"/>
      <c r="BG4038" s="171"/>
      <c r="BH4038" s="171"/>
      <c r="BI4038" s="171"/>
      <c r="BJ4038" s="171"/>
      <c r="BK4038" s="171"/>
      <c r="BL4038" s="171"/>
      <c r="BM4038" s="171"/>
      <c r="BN4038" s="171"/>
      <c r="BO4038" s="171"/>
      <c r="BP4038" s="171"/>
      <c r="BQ4038" s="171"/>
      <c r="BR4038" s="171"/>
      <c r="BS4038" s="171"/>
      <c r="BT4038" s="171"/>
      <c r="BU4038" s="171"/>
      <c r="BV4038" s="171"/>
      <c r="BW4038" s="171"/>
      <c r="BX4038" s="171"/>
      <c r="BY4038" s="171"/>
      <c r="BZ4038" s="171"/>
      <c r="CA4038" s="171"/>
      <c r="CB4038" s="171"/>
      <c r="CC4038" s="171"/>
      <c r="CD4038" s="171"/>
      <c r="CE4038" s="171"/>
      <c r="CF4038" s="171"/>
      <c r="CG4038" s="171"/>
      <c r="CH4038" s="171"/>
      <c r="CI4038" s="171"/>
      <c r="CJ4038" s="171"/>
      <c r="CK4038" s="171"/>
      <c r="CL4038" s="171"/>
      <c r="CM4038" s="171"/>
      <c r="CN4038" s="171"/>
      <c r="CO4038" s="171"/>
      <c r="CP4038" s="171"/>
      <c r="CQ4038" s="171"/>
      <c r="CR4038" s="171"/>
      <c r="CS4038" s="171"/>
      <c r="CT4038" s="171"/>
      <c r="CU4038" s="171"/>
      <c r="CV4038" s="171"/>
      <c r="CW4038" s="171"/>
      <c r="CX4038" s="171"/>
      <c r="CY4038" s="171"/>
      <c r="CZ4038" s="171"/>
      <c r="DA4038" s="171"/>
      <c r="DB4038" s="171"/>
      <c r="DC4038" s="171"/>
      <c r="DD4038" s="171"/>
      <c r="DE4038" s="171"/>
      <c r="DF4038" s="171"/>
      <c r="DG4038" s="171"/>
      <c r="DH4038" s="171"/>
      <c r="DI4038" s="171"/>
      <c r="DJ4038" s="171"/>
      <c r="DK4038" s="171"/>
      <c r="DL4038" s="171"/>
      <c r="DM4038" s="171"/>
      <c r="DN4038" s="171"/>
      <c r="DO4038" s="171"/>
      <c r="DP4038" s="171"/>
      <c r="DQ4038" s="171"/>
      <c r="DR4038" s="171"/>
      <c r="DS4038" s="171"/>
      <c r="DT4038" s="171"/>
      <c r="DU4038" s="171"/>
      <c r="DV4038" s="171"/>
      <c r="DW4038" s="171"/>
      <c r="DX4038" s="171"/>
      <c r="DY4038" s="171"/>
      <c r="DZ4038" s="171"/>
      <c r="EA4038" s="171"/>
      <c r="EB4038" s="171"/>
      <c r="EC4038" s="171"/>
      <c r="ED4038" s="171"/>
      <c r="EE4038" s="171"/>
      <c r="EF4038" s="171"/>
      <c r="EG4038" s="171"/>
      <c r="EH4038" s="171"/>
      <c r="EI4038" s="171"/>
      <c r="EJ4038" s="171"/>
      <c r="EK4038" s="171"/>
      <c r="EL4038" s="171"/>
      <c r="EM4038" s="171"/>
      <c r="EN4038" s="171"/>
    </row>
    <row r="4039" spans="43:144" ht="15" x14ac:dyDescent="0.25">
      <c r="AQ4039" s="171"/>
      <c r="AR4039"/>
      <c r="AS4039"/>
      <c r="AT4039"/>
      <c r="AU4039"/>
      <c r="AV4039"/>
      <c r="AW4039"/>
      <c r="AX4039"/>
      <c r="AY4039"/>
      <c r="AZ4039"/>
      <c r="BA4039"/>
      <c r="BB4039"/>
      <c r="BC4039"/>
      <c r="BD4039"/>
      <c r="BE4039" s="171"/>
      <c r="BF4039" s="171"/>
      <c r="BG4039" s="171"/>
      <c r="BH4039" s="171"/>
      <c r="BI4039" s="171"/>
      <c r="BJ4039" s="171"/>
      <c r="BK4039" s="171"/>
      <c r="BL4039" s="171"/>
      <c r="BM4039" s="171"/>
      <c r="BN4039" s="171"/>
      <c r="BO4039" s="171"/>
      <c r="BP4039" s="171"/>
      <c r="BQ4039" s="171"/>
      <c r="BR4039" s="171"/>
      <c r="BS4039" s="171"/>
      <c r="BT4039" s="171"/>
      <c r="BU4039" s="171"/>
      <c r="BV4039" s="171"/>
      <c r="BW4039" s="171"/>
      <c r="BX4039" s="171"/>
      <c r="BY4039" s="171"/>
      <c r="BZ4039" s="171"/>
      <c r="CA4039" s="171"/>
      <c r="CB4039" s="171"/>
      <c r="CC4039" s="171"/>
      <c r="CD4039" s="171"/>
      <c r="CE4039" s="171"/>
      <c r="CF4039" s="171"/>
      <c r="CG4039" s="171"/>
      <c r="CH4039" s="171"/>
      <c r="CI4039" s="171"/>
      <c r="CJ4039" s="171"/>
      <c r="CK4039" s="171"/>
      <c r="CL4039" s="171"/>
      <c r="CM4039" s="171"/>
      <c r="CN4039" s="171"/>
      <c r="CO4039" s="171"/>
      <c r="CP4039" s="171"/>
      <c r="CQ4039" s="171"/>
      <c r="CR4039" s="171"/>
      <c r="CS4039" s="171"/>
      <c r="CT4039" s="171"/>
      <c r="CU4039" s="171"/>
      <c r="CV4039" s="171"/>
      <c r="CW4039" s="171"/>
      <c r="CX4039" s="171"/>
      <c r="CY4039" s="171"/>
      <c r="CZ4039" s="171"/>
      <c r="DA4039" s="171"/>
      <c r="DB4039" s="171"/>
      <c r="DC4039" s="171"/>
      <c r="DD4039" s="171"/>
      <c r="DE4039" s="171"/>
      <c r="DF4039" s="171"/>
      <c r="DG4039" s="171"/>
      <c r="DH4039" s="171"/>
      <c r="DI4039" s="171"/>
      <c r="DJ4039" s="171"/>
      <c r="DK4039" s="171"/>
      <c r="DL4039" s="171"/>
      <c r="DM4039" s="171"/>
      <c r="DN4039" s="171"/>
      <c r="DO4039" s="171"/>
      <c r="DP4039" s="171"/>
      <c r="DQ4039" s="171"/>
      <c r="DR4039" s="171"/>
      <c r="DS4039" s="171"/>
      <c r="DT4039" s="171"/>
      <c r="DU4039" s="171"/>
      <c r="DV4039" s="171"/>
      <c r="DW4039" s="171"/>
      <c r="DX4039" s="171"/>
      <c r="DY4039" s="171"/>
      <c r="DZ4039" s="171"/>
      <c r="EA4039" s="171"/>
      <c r="EB4039" s="171"/>
      <c r="EC4039" s="171"/>
      <c r="ED4039" s="171"/>
      <c r="EE4039" s="171"/>
      <c r="EF4039" s="171"/>
      <c r="EG4039" s="171"/>
      <c r="EH4039" s="171"/>
      <c r="EI4039" s="171"/>
      <c r="EJ4039" s="171"/>
      <c r="EK4039" s="171"/>
      <c r="EL4039" s="171"/>
      <c r="EM4039" s="171"/>
      <c r="EN4039" s="171"/>
    </row>
    <row r="4040" spans="43:144" ht="15" x14ac:dyDescent="0.25">
      <c r="AQ4040" s="171"/>
      <c r="AR4040"/>
      <c r="AS4040"/>
      <c r="AT4040"/>
      <c r="AU4040"/>
      <c r="AV4040"/>
      <c r="AW4040"/>
      <c r="AX4040"/>
      <c r="AY4040"/>
      <c r="AZ4040"/>
      <c r="BA4040"/>
      <c r="BB4040"/>
      <c r="BC4040"/>
      <c r="BD4040"/>
      <c r="BE4040" s="171"/>
      <c r="BF4040" s="171"/>
      <c r="BG4040" s="171"/>
      <c r="BH4040" s="171"/>
      <c r="BI4040" s="171"/>
      <c r="BJ4040" s="171"/>
      <c r="BK4040" s="171"/>
      <c r="BL4040" s="171"/>
      <c r="BM4040" s="171"/>
      <c r="BN4040" s="171"/>
      <c r="BO4040" s="171"/>
      <c r="BP4040" s="171"/>
      <c r="BQ4040" s="171"/>
      <c r="BR4040" s="171"/>
      <c r="BS4040" s="171"/>
      <c r="BT4040" s="171"/>
      <c r="BU4040" s="171"/>
      <c r="BV4040" s="171"/>
      <c r="BW4040" s="171"/>
      <c r="BX4040" s="171"/>
      <c r="BY4040" s="171"/>
      <c r="BZ4040" s="171"/>
      <c r="CA4040" s="171"/>
      <c r="CB4040" s="171"/>
      <c r="CC4040" s="171"/>
      <c r="CD4040" s="171"/>
      <c r="CE4040" s="171"/>
      <c r="CF4040" s="171"/>
      <c r="CG4040" s="171"/>
      <c r="CH4040" s="171"/>
      <c r="CI4040" s="171"/>
      <c r="CJ4040" s="171"/>
      <c r="CK4040" s="171"/>
      <c r="CL4040" s="171"/>
      <c r="CM4040" s="171"/>
      <c r="CN4040" s="171"/>
      <c r="CO4040" s="171"/>
      <c r="CP4040" s="171"/>
      <c r="CQ4040" s="171"/>
      <c r="CR4040" s="171"/>
      <c r="CS4040" s="171"/>
      <c r="CT4040" s="171"/>
      <c r="CU4040" s="171"/>
      <c r="CV4040" s="171"/>
      <c r="CW4040" s="171"/>
      <c r="CX4040" s="171"/>
      <c r="CY4040" s="171"/>
      <c r="CZ4040" s="171"/>
      <c r="DA4040" s="171"/>
      <c r="DB4040" s="171"/>
      <c r="DC4040" s="171"/>
      <c r="DD4040" s="171"/>
      <c r="DE4040" s="171"/>
      <c r="DF4040" s="171"/>
      <c r="DG4040" s="171"/>
      <c r="DH4040" s="171"/>
      <c r="DI4040" s="171"/>
      <c r="DJ4040" s="171"/>
      <c r="DK4040" s="171"/>
      <c r="DL4040" s="171"/>
      <c r="DM4040" s="171"/>
      <c r="DN4040" s="171"/>
      <c r="DO4040" s="171"/>
      <c r="DP4040" s="171"/>
      <c r="DQ4040" s="171"/>
      <c r="DR4040" s="171"/>
      <c r="DS4040" s="171"/>
      <c r="DT4040" s="171"/>
      <c r="DU4040" s="171"/>
      <c r="DV4040" s="171"/>
      <c r="DW4040" s="171"/>
      <c r="DX4040" s="171"/>
      <c r="DY4040" s="171"/>
      <c r="DZ4040" s="171"/>
      <c r="EA4040" s="171"/>
      <c r="EB4040" s="171"/>
      <c r="EC4040" s="171"/>
      <c r="ED4040" s="171"/>
      <c r="EE4040" s="171"/>
      <c r="EF4040" s="171"/>
      <c r="EG4040" s="171"/>
      <c r="EH4040" s="171"/>
      <c r="EI4040" s="171"/>
      <c r="EJ4040" s="171"/>
      <c r="EK4040" s="171"/>
      <c r="EL4040" s="171"/>
      <c r="EM4040" s="171"/>
      <c r="EN4040" s="171"/>
    </row>
    <row r="4041" spans="43:144" ht="15" x14ac:dyDescent="0.25">
      <c r="AQ4041" s="171"/>
      <c r="AR4041"/>
      <c r="AS4041"/>
      <c r="AT4041"/>
      <c r="AU4041"/>
      <c r="AV4041"/>
      <c r="AW4041"/>
      <c r="AX4041"/>
      <c r="AY4041"/>
      <c r="AZ4041"/>
      <c r="BA4041"/>
      <c r="BB4041"/>
      <c r="BC4041"/>
      <c r="BD4041"/>
      <c r="BE4041" s="171"/>
      <c r="BF4041" s="171"/>
      <c r="BG4041" s="171"/>
      <c r="BH4041" s="171"/>
      <c r="BI4041" s="171"/>
      <c r="BJ4041" s="171"/>
      <c r="BK4041" s="171"/>
      <c r="BL4041" s="171"/>
      <c r="BM4041" s="171"/>
      <c r="BN4041" s="171"/>
      <c r="BO4041" s="171"/>
      <c r="BP4041" s="171"/>
      <c r="BQ4041" s="171"/>
      <c r="BR4041" s="171"/>
      <c r="BS4041" s="171"/>
      <c r="BT4041" s="171"/>
      <c r="BU4041" s="171"/>
      <c r="BV4041" s="171"/>
      <c r="BW4041" s="171"/>
      <c r="BX4041" s="171"/>
      <c r="BY4041" s="171"/>
      <c r="BZ4041" s="171"/>
      <c r="CA4041" s="171"/>
      <c r="CB4041" s="171"/>
      <c r="CC4041" s="171"/>
      <c r="CD4041" s="171"/>
      <c r="CE4041" s="171"/>
      <c r="CF4041" s="171"/>
      <c r="CG4041" s="171"/>
      <c r="CH4041" s="171"/>
      <c r="CI4041" s="171"/>
      <c r="CJ4041" s="171"/>
      <c r="CK4041" s="171"/>
      <c r="CL4041" s="171"/>
      <c r="CM4041" s="171"/>
      <c r="CN4041" s="171"/>
      <c r="CO4041" s="171"/>
      <c r="CP4041" s="171"/>
      <c r="CQ4041" s="171"/>
      <c r="CR4041" s="171"/>
      <c r="CS4041" s="171"/>
      <c r="CT4041" s="171"/>
      <c r="CU4041" s="171"/>
      <c r="CV4041" s="171"/>
      <c r="CW4041" s="171"/>
      <c r="CX4041" s="171"/>
      <c r="CY4041" s="171"/>
      <c r="CZ4041" s="171"/>
      <c r="DA4041" s="171"/>
      <c r="DB4041" s="171"/>
      <c r="DC4041" s="171"/>
      <c r="DD4041" s="171"/>
      <c r="DE4041" s="171"/>
      <c r="DF4041" s="171"/>
      <c r="DG4041" s="171"/>
      <c r="DH4041" s="171"/>
      <c r="DI4041" s="171"/>
      <c r="DJ4041" s="171"/>
      <c r="DK4041" s="171"/>
      <c r="DL4041" s="171"/>
      <c r="DM4041" s="171"/>
      <c r="DN4041" s="171"/>
      <c r="DO4041" s="171"/>
      <c r="DP4041" s="171"/>
      <c r="DQ4041" s="171"/>
      <c r="DR4041" s="171"/>
      <c r="DS4041" s="171"/>
      <c r="DT4041" s="171"/>
      <c r="DU4041" s="171"/>
      <c r="DV4041" s="171"/>
      <c r="DW4041" s="171"/>
      <c r="DX4041" s="171"/>
      <c r="DY4041" s="171"/>
      <c r="DZ4041" s="171"/>
      <c r="EA4041" s="171"/>
      <c r="EB4041" s="171"/>
      <c r="EC4041" s="171"/>
      <c r="ED4041" s="171"/>
      <c r="EE4041" s="171"/>
      <c r="EF4041" s="171"/>
      <c r="EG4041" s="171"/>
      <c r="EH4041" s="171"/>
      <c r="EI4041" s="171"/>
      <c r="EJ4041" s="171"/>
      <c r="EK4041" s="171"/>
      <c r="EL4041" s="171"/>
      <c r="EM4041" s="171"/>
      <c r="EN4041" s="171"/>
    </row>
    <row r="4042" spans="43:144" ht="15" x14ac:dyDescent="0.25">
      <c r="AQ4042" s="171"/>
      <c r="AR4042"/>
      <c r="AS4042"/>
      <c r="AT4042"/>
      <c r="AU4042"/>
      <c r="AV4042"/>
      <c r="AW4042"/>
      <c r="AX4042"/>
      <c r="AY4042"/>
      <c r="AZ4042"/>
      <c r="BA4042"/>
      <c r="BB4042"/>
      <c r="BC4042"/>
      <c r="BD4042"/>
      <c r="BE4042" s="171"/>
      <c r="BF4042" s="171"/>
      <c r="BG4042" s="171"/>
      <c r="BH4042" s="171"/>
      <c r="BI4042" s="171"/>
      <c r="BJ4042" s="171"/>
      <c r="BK4042" s="171"/>
      <c r="BL4042" s="171"/>
      <c r="BM4042" s="171"/>
      <c r="BN4042" s="171"/>
      <c r="BO4042" s="171"/>
      <c r="BP4042" s="171"/>
      <c r="BQ4042" s="171"/>
      <c r="BR4042" s="171"/>
      <c r="BS4042" s="171"/>
      <c r="BT4042" s="171"/>
      <c r="BU4042" s="171"/>
      <c r="BV4042" s="171"/>
      <c r="BW4042" s="171"/>
      <c r="BX4042" s="171"/>
      <c r="BY4042" s="171"/>
      <c r="BZ4042" s="171"/>
      <c r="CA4042" s="171"/>
      <c r="CB4042" s="171"/>
      <c r="CC4042" s="171"/>
      <c r="CD4042" s="171"/>
      <c r="CE4042" s="171"/>
      <c r="CF4042" s="171"/>
      <c r="CG4042" s="171"/>
      <c r="CH4042" s="171"/>
      <c r="CI4042" s="171"/>
      <c r="CJ4042" s="171"/>
      <c r="CK4042" s="171"/>
      <c r="CL4042" s="171"/>
      <c r="CM4042" s="171"/>
      <c r="CN4042" s="171"/>
      <c r="CO4042" s="171"/>
      <c r="CP4042" s="171"/>
      <c r="CQ4042" s="171"/>
      <c r="CR4042" s="171"/>
      <c r="CS4042" s="171"/>
      <c r="CT4042" s="171"/>
      <c r="CU4042" s="171"/>
      <c r="CV4042" s="171"/>
      <c r="CW4042" s="171"/>
      <c r="CX4042" s="171"/>
      <c r="CY4042" s="171"/>
      <c r="CZ4042" s="171"/>
      <c r="DA4042" s="171"/>
      <c r="DB4042" s="171"/>
      <c r="DC4042" s="171"/>
      <c r="DD4042" s="171"/>
      <c r="DE4042" s="171"/>
      <c r="DF4042" s="171"/>
      <c r="DG4042" s="171"/>
      <c r="DH4042" s="171"/>
      <c r="DI4042" s="171"/>
      <c r="DJ4042" s="171"/>
      <c r="DK4042" s="171"/>
      <c r="DL4042" s="171"/>
      <c r="DM4042" s="171"/>
      <c r="DN4042" s="171"/>
      <c r="DO4042" s="171"/>
      <c r="DP4042" s="171"/>
      <c r="DQ4042" s="171"/>
      <c r="DR4042" s="171"/>
      <c r="DS4042" s="171"/>
      <c r="DT4042" s="171"/>
      <c r="DU4042" s="171"/>
      <c r="DV4042" s="171"/>
      <c r="DW4042" s="171"/>
      <c r="DX4042" s="171"/>
      <c r="DY4042" s="171"/>
      <c r="DZ4042" s="171"/>
      <c r="EA4042" s="171"/>
      <c r="EB4042" s="171"/>
      <c r="EC4042" s="171"/>
      <c r="ED4042" s="171"/>
      <c r="EE4042" s="171"/>
      <c r="EF4042" s="171"/>
      <c r="EG4042" s="171"/>
      <c r="EH4042" s="171"/>
      <c r="EI4042" s="171"/>
      <c r="EJ4042" s="171"/>
      <c r="EK4042" s="171"/>
      <c r="EL4042" s="171"/>
      <c r="EM4042" s="171"/>
      <c r="EN4042" s="171"/>
    </row>
    <row r="4043" spans="43:144" ht="15" x14ac:dyDescent="0.25">
      <c r="AQ4043" s="171"/>
      <c r="AR4043"/>
      <c r="AS4043"/>
      <c r="AT4043"/>
      <c r="AU4043"/>
      <c r="AV4043"/>
      <c r="AW4043"/>
      <c r="AX4043"/>
      <c r="AY4043"/>
      <c r="AZ4043"/>
      <c r="BA4043"/>
      <c r="BB4043"/>
      <c r="BC4043"/>
      <c r="BD4043"/>
      <c r="BE4043" s="171"/>
      <c r="BF4043" s="171"/>
      <c r="BG4043" s="171"/>
      <c r="BH4043" s="171"/>
      <c r="BI4043" s="171"/>
      <c r="BJ4043" s="171"/>
      <c r="BK4043" s="171"/>
      <c r="BL4043" s="171"/>
      <c r="BM4043" s="171"/>
      <c r="BN4043" s="171"/>
      <c r="BO4043" s="171"/>
      <c r="BP4043" s="171"/>
      <c r="BQ4043" s="171"/>
      <c r="BR4043" s="171"/>
      <c r="BS4043" s="171"/>
      <c r="BT4043" s="171"/>
      <c r="BU4043" s="171"/>
      <c r="BV4043" s="171"/>
      <c r="BW4043" s="171"/>
      <c r="BX4043" s="171"/>
      <c r="BY4043" s="171"/>
      <c r="BZ4043" s="171"/>
      <c r="CA4043" s="171"/>
      <c r="CB4043" s="171"/>
      <c r="CC4043" s="171"/>
      <c r="CD4043" s="171"/>
      <c r="CE4043" s="171"/>
      <c r="CF4043" s="171"/>
      <c r="CG4043" s="171"/>
      <c r="CH4043" s="171"/>
      <c r="CI4043" s="171"/>
      <c r="CJ4043" s="171"/>
      <c r="CK4043" s="171"/>
      <c r="CL4043" s="171"/>
      <c r="CM4043" s="171"/>
      <c r="CN4043" s="171"/>
      <c r="CO4043" s="171"/>
      <c r="CP4043" s="171"/>
      <c r="CQ4043" s="171"/>
      <c r="CR4043" s="171"/>
      <c r="CS4043" s="171"/>
      <c r="CT4043" s="171"/>
      <c r="CU4043" s="171"/>
      <c r="CV4043" s="171"/>
      <c r="CW4043" s="171"/>
      <c r="CX4043" s="171"/>
      <c r="CY4043" s="171"/>
      <c r="CZ4043" s="171"/>
      <c r="DA4043" s="171"/>
      <c r="DB4043" s="171"/>
      <c r="DC4043" s="171"/>
      <c r="DD4043" s="171"/>
      <c r="DE4043" s="171"/>
      <c r="DF4043" s="171"/>
      <c r="DG4043" s="171"/>
      <c r="DH4043" s="171"/>
      <c r="DI4043" s="171"/>
      <c r="DJ4043" s="171"/>
      <c r="DK4043" s="171"/>
      <c r="DL4043" s="171"/>
      <c r="DM4043" s="171"/>
      <c r="DN4043" s="171"/>
      <c r="DO4043" s="171"/>
      <c r="DP4043" s="171"/>
      <c r="DQ4043" s="171"/>
      <c r="DR4043" s="171"/>
      <c r="DS4043" s="171"/>
      <c r="DT4043" s="171"/>
      <c r="DU4043" s="171"/>
      <c r="DV4043" s="171"/>
      <c r="DW4043" s="171"/>
      <c r="DX4043" s="171"/>
      <c r="DY4043" s="171"/>
      <c r="DZ4043" s="171"/>
      <c r="EA4043" s="171"/>
      <c r="EB4043" s="171"/>
      <c r="EC4043" s="171"/>
      <c r="ED4043" s="171"/>
      <c r="EE4043" s="171"/>
      <c r="EF4043" s="171"/>
      <c r="EG4043" s="171"/>
      <c r="EH4043" s="171"/>
      <c r="EI4043" s="171"/>
      <c r="EJ4043" s="171"/>
      <c r="EK4043" s="171"/>
      <c r="EL4043" s="171"/>
      <c r="EM4043" s="171"/>
      <c r="EN4043" s="171"/>
    </row>
    <row r="4044" spans="43:144" ht="15" x14ac:dyDescent="0.25">
      <c r="AQ4044" s="171"/>
      <c r="AR4044"/>
      <c r="AS4044"/>
      <c r="AT4044"/>
      <c r="AU4044"/>
      <c r="AV4044"/>
      <c r="AW4044"/>
      <c r="AX4044"/>
      <c r="AY4044"/>
      <c r="AZ4044"/>
      <c r="BA4044"/>
      <c r="BB4044"/>
      <c r="BC4044"/>
      <c r="BD4044"/>
      <c r="BE4044" s="171"/>
      <c r="BF4044" s="171"/>
      <c r="BG4044" s="171"/>
      <c r="BH4044" s="171"/>
      <c r="BI4044" s="171"/>
      <c r="BJ4044" s="171"/>
      <c r="BK4044" s="171"/>
      <c r="BL4044" s="171"/>
      <c r="BM4044" s="171"/>
      <c r="BN4044" s="171"/>
      <c r="BO4044" s="171"/>
      <c r="BP4044" s="171"/>
      <c r="BQ4044" s="171"/>
      <c r="BR4044" s="171"/>
      <c r="BS4044" s="171"/>
      <c r="BT4044" s="171"/>
      <c r="BU4044" s="171"/>
      <c r="BV4044" s="171"/>
      <c r="BW4044" s="171"/>
      <c r="BX4044" s="171"/>
      <c r="BY4044" s="171"/>
      <c r="BZ4044" s="171"/>
      <c r="CA4044" s="171"/>
      <c r="CB4044" s="171"/>
      <c r="CC4044" s="171"/>
      <c r="CD4044" s="171"/>
      <c r="CE4044" s="171"/>
      <c r="CF4044" s="171"/>
      <c r="CG4044" s="171"/>
      <c r="CH4044" s="171"/>
      <c r="CI4044" s="171"/>
      <c r="CJ4044" s="171"/>
      <c r="CK4044" s="171"/>
      <c r="CL4044" s="171"/>
      <c r="CM4044" s="171"/>
      <c r="CN4044" s="171"/>
      <c r="CO4044" s="171"/>
      <c r="CP4044" s="171"/>
      <c r="CQ4044" s="171"/>
      <c r="CR4044" s="171"/>
      <c r="CS4044" s="171"/>
      <c r="CT4044" s="171"/>
      <c r="CU4044" s="171"/>
      <c r="CV4044" s="171"/>
      <c r="CW4044" s="171"/>
      <c r="CX4044" s="171"/>
      <c r="CY4044" s="171"/>
      <c r="CZ4044" s="171"/>
      <c r="DA4044" s="171"/>
      <c r="DB4044" s="171"/>
      <c r="DC4044" s="171"/>
      <c r="DD4044" s="171"/>
      <c r="DE4044" s="171"/>
      <c r="DF4044" s="171"/>
      <c r="DG4044" s="171"/>
      <c r="DH4044" s="171"/>
      <c r="DI4044" s="171"/>
      <c r="DJ4044" s="171"/>
      <c r="DK4044" s="171"/>
      <c r="DL4044" s="171"/>
      <c r="DM4044" s="171"/>
      <c r="DN4044" s="171"/>
      <c r="DO4044" s="171"/>
      <c r="DP4044" s="171"/>
      <c r="DQ4044" s="171"/>
      <c r="DR4044" s="171"/>
      <c r="DS4044" s="171"/>
      <c r="DT4044" s="171"/>
      <c r="DU4044" s="171"/>
      <c r="DV4044" s="171"/>
      <c r="DW4044" s="171"/>
      <c r="DX4044" s="171"/>
      <c r="DY4044" s="171"/>
      <c r="DZ4044" s="171"/>
      <c r="EA4044" s="171"/>
      <c r="EB4044" s="171"/>
      <c r="EC4044" s="171"/>
      <c r="ED4044" s="171"/>
      <c r="EE4044" s="171"/>
      <c r="EF4044" s="171"/>
      <c r="EG4044" s="171"/>
      <c r="EH4044" s="171"/>
      <c r="EI4044" s="171"/>
      <c r="EJ4044" s="171"/>
      <c r="EK4044" s="171"/>
      <c r="EL4044" s="171"/>
      <c r="EM4044" s="171"/>
      <c r="EN4044" s="171"/>
    </row>
    <row r="4045" spans="43:144" ht="15" x14ac:dyDescent="0.25">
      <c r="AQ4045" s="171"/>
      <c r="AR4045"/>
      <c r="AS4045"/>
      <c r="AT4045"/>
      <c r="AU4045"/>
      <c r="AV4045"/>
      <c r="AW4045"/>
      <c r="AX4045"/>
      <c r="AY4045"/>
      <c r="AZ4045"/>
      <c r="BA4045"/>
      <c r="BB4045"/>
      <c r="BC4045"/>
      <c r="BD4045"/>
      <c r="BE4045" s="171"/>
      <c r="BF4045" s="171"/>
      <c r="BG4045" s="171"/>
      <c r="BH4045" s="171"/>
      <c r="BI4045" s="171"/>
      <c r="BJ4045" s="171"/>
      <c r="BK4045" s="171"/>
      <c r="BL4045" s="171"/>
      <c r="BM4045" s="171"/>
      <c r="BN4045" s="171"/>
      <c r="BO4045" s="171"/>
      <c r="BP4045" s="171"/>
      <c r="BQ4045" s="171"/>
      <c r="BR4045" s="171"/>
      <c r="BS4045" s="171"/>
      <c r="BT4045" s="171"/>
      <c r="BU4045" s="171"/>
      <c r="BV4045" s="171"/>
      <c r="BW4045" s="171"/>
      <c r="BX4045" s="171"/>
      <c r="BY4045" s="171"/>
      <c r="BZ4045" s="171"/>
      <c r="CA4045" s="171"/>
      <c r="CB4045" s="171"/>
      <c r="CC4045" s="171"/>
      <c r="CD4045" s="171"/>
      <c r="CE4045" s="171"/>
      <c r="CF4045" s="171"/>
      <c r="CG4045" s="171"/>
      <c r="CH4045" s="171"/>
      <c r="CI4045" s="171"/>
      <c r="CJ4045" s="171"/>
      <c r="CK4045" s="171"/>
      <c r="CL4045" s="171"/>
      <c r="CM4045" s="171"/>
      <c r="CN4045" s="171"/>
      <c r="CO4045" s="171"/>
      <c r="CP4045" s="171"/>
      <c r="CQ4045" s="171"/>
      <c r="CR4045" s="171"/>
      <c r="CS4045" s="171"/>
      <c r="CT4045" s="171"/>
      <c r="CU4045" s="171"/>
      <c r="CV4045" s="171"/>
      <c r="CW4045" s="171"/>
      <c r="CX4045" s="171"/>
      <c r="CY4045" s="171"/>
      <c r="CZ4045" s="171"/>
      <c r="DA4045" s="171"/>
      <c r="DB4045" s="171"/>
      <c r="DC4045" s="171"/>
      <c r="DD4045" s="171"/>
      <c r="DE4045" s="171"/>
      <c r="DF4045" s="171"/>
      <c r="DG4045" s="171"/>
      <c r="DH4045" s="171"/>
      <c r="DI4045" s="171"/>
      <c r="DJ4045" s="171"/>
      <c r="DK4045" s="171"/>
      <c r="DL4045" s="171"/>
      <c r="DM4045" s="171"/>
      <c r="DN4045" s="171"/>
      <c r="DO4045" s="171"/>
      <c r="DP4045" s="171"/>
      <c r="DQ4045" s="171"/>
      <c r="DR4045" s="171"/>
      <c r="DS4045" s="171"/>
      <c r="DT4045" s="171"/>
      <c r="DU4045" s="171"/>
      <c r="DV4045" s="171"/>
      <c r="DW4045" s="171"/>
      <c r="DX4045" s="171"/>
      <c r="DY4045" s="171"/>
      <c r="DZ4045" s="171"/>
      <c r="EA4045" s="171"/>
      <c r="EB4045" s="171"/>
      <c r="EC4045" s="171"/>
      <c r="ED4045" s="171"/>
      <c r="EE4045" s="171"/>
      <c r="EF4045" s="171"/>
      <c r="EG4045" s="171"/>
      <c r="EH4045" s="171"/>
      <c r="EI4045" s="171"/>
      <c r="EJ4045" s="171"/>
      <c r="EK4045" s="171"/>
      <c r="EL4045" s="171"/>
      <c r="EM4045" s="171"/>
      <c r="EN4045" s="171"/>
    </row>
    <row r="4046" spans="43:144" ht="15" x14ac:dyDescent="0.25">
      <c r="AQ4046" s="171"/>
      <c r="AR4046"/>
      <c r="AS4046"/>
      <c r="AT4046"/>
      <c r="AU4046"/>
      <c r="AV4046"/>
      <c r="AW4046"/>
      <c r="AX4046"/>
      <c r="AY4046"/>
      <c r="AZ4046"/>
      <c r="BA4046"/>
      <c r="BB4046"/>
      <c r="BC4046"/>
      <c r="BD4046"/>
      <c r="BE4046" s="171"/>
      <c r="BF4046" s="171"/>
      <c r="BG4046" s="171"/>
      <c r="BH4046" s="171"/>
      <c r="BI4046" s="171"/>
      <c r="BJ4046" s="171"/>
      <c r="BK4046" s="171"/>
      <c r="BL4046" s="171"/>
      <c r="BM4046" s="171"/>
      <c r="BN4046" s="171"/>
      <c r="BO4046" s="171"/>
      <c r="BP4046" s="171"/>
      <c r="BQ4046" s="171"/>
      <c r="BR4046" s="171"/>
      <c r="BS4046" s="171"/>
      <c r="BT4046" s="171"/>
      <c r="BU4046" s="171"/>
      <c r="BV4046" s="171"/>
      <c r="BW4046" s="171"/>
      <c r="BX4046" s="171"/>
      <c r="BY4046" s="171"/>
      <c r="BZ4046" s="171"/>
      <c r="CA4046" s="171"/>
      <c r="CB4046" s="171"/>
      <c r="CC4046" s="171"/>
      <c r="CD4046" s="171"/>
      <c r="CE4046" s="171"/>
      <c r="CF4046" s="171"/>
      <c r="CG4046" s="171"/>
      <c r="CH4046" s="171"/>
      <c r="CI4046" s="171"/>
      <c r="CJ4046" s="171"/>
      <c r="CK4046" s="171"/>
      <c r="CL4046" s="171"/>
      <c r="CM4046" s="171"/>
      <c r="CN4046" s="171"/>
      <c r="CO4046" s="171"/>
      <c r="CP4046" s="171"/>
      <c r="CQ4046" s="171"/>
      <c r="CR4046" s="171"/>
      <c r="CS4046" s="171"/>
      <c r="CT4046" s="171"/>
      <c r="CU4046" s="171"/>
      <c r="CV4046" s="171"/>
      <c r="CW4046" s="171"/>
      <c r="CX4046" s="171"/>
      <c r="CY4046" s="171"/>
      <c r="CZ4046" s="171"/>
      <c r="DA4046" s="171"/>
      <c r="DB4046" s="171"/>
      <c r="DC4046" s="171"/>
      <c r="DD4046" s="171"/>
      <c r="DE4046" s="171"/>
      <c r="DF4046" s="171"/>
      <c r="DG4046" s="171"/>
      <c r="DH4046" s="171"/>
      <c r="DI4046" s="171"/>
      <c r="DJ4046" s="171"/>
      <c r="DK4046" s="171"/>
      <c r="DL4046" s="171"/>
      <c r="DM4046" s="171"/>
      <c r="DN4046" s="171"/>
      <c r="DO4046" s="171"/>
      <c r="DP4046" s="171"/>
      <c r="DQ4046" s="171"/>
      <c r="DR4046" s="171"/>
      <c r="DS4046" s="171"/>
      <c r="DT4046" s="171"/>
      <c r="DU4046" s="171"/>
      <c r="DV4046" s="171"/>
      <c r="DW4046" s="171"/>
      <c r="DX4046" s="171"/>
      <c r="DY4046" s="171"/>
      <c r="DZ4046" s="171"/>
      <c r="EA4046" s="171"/>
      <c r="EB4046" s="171"/>
      <c r="EC4046" s="171"/>
      <c r="ED4046" s="171"/>
      <c r="EE4046" s="171"/>
      <c r="EF4046" s="171"/>
      <c r="EG4046" s="171"/>
      <c r="EH4046" s="171"/>
      <c r="EI4046" s="171"/>
      <c r="EJ4046" s="171"/>
      <c r="EK4046" s="171"/>
      <c r="EL4046" s="171"/>
      <c r="EM4046" s="171"/>
      <c r="EN4046" s="171"/>
    </row>
    <row r="4047" spans="43:144" ht="15" x14ac:dyDescent="0.25">
      <c r="AQ4047" s="171"/>
      <c r="AR4047"/>
      <c r="AS4047"/>
      <c r="AT4047"/>
      <c r="AU4047"/>
      <c r="AV4047"/>
      <c r="AW4047"/>
      <c r="AX4047"/>
      <c r="AY4047"/>
      <c r="AZ4047"/>
      <c r="BA4047"/>
      <c r="BB4047"/>
      <c r="BC4047"/>
      <c r="BD4047"/>
      <c r="BE4047" s="171"/>
      <c r="BF4047" s="171"/>
      <c r="BG4047" s="171"/>
      <c r="BH4047" s="171"/>
      <c r="BI4047" s="171"/>
      <c r="BJ4047" s="171"/>
      <c r="BK4047" s="171"/>
      <c r="BL4047" s="171"/>
      <c r="BM4047" s="171"/>
      <c r="BN4047" s="171"/>
      <c r="BO4047" s="171"/>
      <c r="BP4047" s="171"/>
      <c r="BQ4047" s="171"/>
      <c r="BR4047" s="171"/>
      <c r="BS4047" s="171"/>
      <c r="BT4047" s="171"/>
      <c r="BU4047" s="171"/>
      <c r="BV4047" s="171"/>
      <c r="BW4047" s="171"/>
      <c r="BX4047" s="171"/>
      <c r="BY4047" s="171"/>
      <c r="BZ4047" s="171"/>
      <c r="CA4047" s="171"/>
      <c r="CB4047" s="171"/>
      <c r="CC4047" s="171"/>
      <c r="CD4047" s="171"/>
      <c r="CE4047" s="171"/>
      <c r="CF4047" s="171"/>
      <c r="CG4047" s="171"/>
      <c r="CH4047" s="171"/>
      <c r="CI4047" s="171"/>
      <c r="CJ4047" s="171"/>
      <c r="CK4047" s="171"/>
      <c r="CL4047" s="171"/>
      <c r="CM4047" s="171"/>
      <c r="CN4047" s="171"/>
      <c r="CO4047" s="171"/>
      <c r="CP4047" s="171"/>
      <c r="CQ4047" s="171"/>
      <c r="CR4047" s="171"/>
      <c r="CS4047" s="171"/>
      <c r="CT4047" s="171"/>
      <c r="CU4047" s="171"/>
      <c r="CV4047" s="171"/>
      <c r="CW4047" s="171"/>
      <c r="CX4047" s="171"/>
      <c r="CY4047" s="171"/>
      <c r="CZ4047" s="171"/>
      <c r="DA4047" s="171"/>
      <c r="DB4047" s="171"/>
      <c r="DC4047" s="171"/>
      <c r="DD4047" s="171"/>
      <c r="DE4047" s="171"/>
      <c r="DF4047" s="171"/>
      <c r="DG4047" s="171"/>
      <c r="DH4047" s="171"/>
      <c r="DI4047" s="171"/>
      <c r="DJ4047" s="171"/>
      <c r="DK4047" s="171"/>
      <c r="DL4047" s="171"/>
      <c r="DM4047" s="171"/>
      <c r="DN4047" s="171"/>
      <c r="DO4047" s="171"/>
      <c r="DP4047" s="171"/>
      <c r="DQ4047" s="171"/>
      <c r="DR4047" s="171"/>
      <c r="DS4047" s="171"/>
      <c r="DT4047" s="171"/>
      <c r="DU4047" s="171"/>
      <c r="DV4047" s="171"/>
      <c r="DW4047" s="171"/>
      <c r="DX4047" s="171"/>
      <c r="DY4047" s="171"/>
      <c r="DZ4047" s="171"/>
      <c r="EA4047" s="171"/>
      <c r="EB4047" s="171"/>
      <c r="EC4047" s="171"/>
      <c r="ED4047" s="171"/>
      <c r="EE4047" s="171"/>
      <c r="EF4047" s="171"/>
      <c r="EG4047" s="171"/>
      <c r="EH4047" s="171"/>
      <c r="EI4047" s="171"/>
      <c r="EJ4047" s="171"/>
      <c r="EK4047" s="171"/>
      <c r="EL4047" s="171"/>
      <c r="EM4047" s="171"/>
      <c r="EN4047" s="171"/>
    </row>
    <row r="4048" spans="43:144" ht="15" x14ac:dyDescent="0.25">
      <c r="AQ4048" s="171"/>
      <c r="AR4048"/>
      <c r="AS4048"/>
      <c r="AT4048"/>
      <c r="AU4048"/>
      <c r="AV4048"/>
      <c r="AW4048"/>
      <c r="AX4048"/>
      <c r="AY4048"/>
      <c r="AZ4048"/>
      <c r="BA4048"/>
      <c r="BB4048"/>
      <c r="BC4048"/>
      <c r="BD4048"/>
      <c r="BE4048" s="171"/>
      <c r="BF4048" s="171"/>
      <c r="BG4048" s="171"/>
      <c r="BH4048" s="171"/>
      <c r="BI4048" s="171"/>
      <c r="BJ4048" s="171"/>
      <c r="BK4048" s="171"/>
      <c r="BL4048" s="171"/>
      <c r="BM4048" s="171"/>
      <c r="BN4048" s="171"/>
      <c r="BO4048" s="171"/>
      <c r="BP4048" s="171"/>
      <c r="BQ4048" s="171"/>
      <c r="BR4048" s="171"/>
      <c r="BS4048" s="171"/>
      <c r="BT4048" s="171"/>
      <c r="BU4048" s="171"/>
      <c r="BV4048" s="171"/>
      <c r="BW4048" s="171"/>
      <c r="BX4048" s="171"/>
      <c r="BY4048" s="171"/>
      <c r="BZ4048" s="171"/>
      <c r="CA4048" s="171"/>
      <c r="CB4048" s="171"/>
      <c r="CC4048" s="171"/>
      <c r="CD4048" s="171"/>
      <c r="CE4048" s="171"/>
      <c r="CF4048" s="171"/>
      <c r="CG4048" s="171"/>
      <c r="CH4048" s="171"/>
      <c r="CI4048" s="171"/>
      <c r="CJ4048" s="171"/>
      <c r="CK4048" s="171"/>
      <c r="CL4048" s="171"/>
      <c r="CM4048" s="171"/>
      <c r="CN4048" s="171"/>
      <c r="CO4048" s="171"/>
      <c r="CP4048" s="171"/>
      <c r="CQ4048" s="171"/>
      <c r="CR4048" s="171"/>
      <c r="CS4048" s="171"/>
      <c r="CT4048" s="171"/>
      <c r="CU4048" s="171"/>
      <c r="CV4048" s="171"/>
      <c r="CW4048" s="171"/>
      <c r="CX4048" s="171"/>
      <c r="CY4048" s="171"/>
      <c r="CZ4048" s="171"/>
      <c r="DA4048" s="171"/>
      <c r="DB4048" s="171"/>
      <c r="DC4048" s="171"/>
      <c r="DD4048" s="171"/>
      <c r="DE4048" s="171"/>
      <c r="DF4048" s="171"/>
      <c r="DG4048" s="171"/>
      <c r="DH4048" s="171"/>
      <c r="DI4048" s="171"/>
      <c r="DJ4048" s="171"/>
      <c r="DK4048" s="171"/>
      <c r="DL4048" s="171"/>
      <c r="DM4048" s="171"/>
      <c r="DN4048" s="171"/>
      <c r="DO4048" s="171"/>
      <c r="DP4048" s="171"/>
      <c r="DQ4048" s="171"/>
      <c r="DR4048" s="171"/>
      <c r="DS4048" s="171"/>
      <c r="DT4048" s="171"/>
      <c r="DU4048" s="171"/>
      <c r="DV4048" s="171"/>
      <c r="DW4048" s="171"/>
      <c r="DX4048" s="171"/>
      <c r="DY4048" s="171"/>
      <c r="DZ4048" s="171"/>
      <c r="EA4048" s="171"/>
      <c r="EB4048" s="171"/>
      <c r="EC4048" s="171"/>
      <c r="ED4048" s="171"/>
      <c r="EE4048" s="171"/>
      <c r="EF4048" s="171"/>
      <c r="EG4048" s="171"/>
      <c r="EH4048" s="171"/>
      <c r="EI4048" s="171"/>
      <c r="EJ4048" s="171"/>
      <c r="EK4048" s="171"/>
      <c r="EL4048" s="171"/>
      <c r="EM4048" s="171"/>
      <c r="EN4048" s="171"/>
    </row>
    <row r="4049" spans="43:144" ht="15" x14ac:dyDescent="0.25">
      <c r="AQ4049" s="171"/>
      <c r="AR4049"/>
      <c r="AS4049"/>
      <c r="AT4049"/>
      <c r="AU4049"/>
      <c r="AV4049"/>
      <c r="AW4049"/>
      <c r="AX4049"/>
      <c r="AY4049"/>
      <c r="AZ4049"/>
      <c r="BA4049"/>
      <c r="BB4049"/>
      <c r="BC4049"/>
      <c r="BD4049"/>
      <c r="BE4049" s="171"/>
      <c r="BF4049" s="171"/>
      <c r="BG4049" s="171"/>
      <c r="BH4049" s="171"/>
      <c r="BI4049" s="171"/>
      <c r="BJ4049" s="171"/>
      <c r="BK4049" s="171"/>
      <c r="BL4049" s="171"/>
      <c r="BM4049" s="171"/>
      <c r="BN4049" s="171"/>
      <c r="BO4049" s="171"/>
      <c r="BP4049" s="171"/>
      <c r="BQ4049" s="171"/>
      <c r="BR4049" s="171"/>
      <c r="BS4049" s="171"/>
      <c r="BT4049" s="171"/>
      <c r="BU4049" s="171"/>
      <c r="BV4049" s="171"/>
      <c r="BW4049" s="171"/>
      <c r="BX4049" s="171"/>
      <c r="BY4049" s="171"/>
      <c r="BZ4049" s="171"/>
      <c r="CA4049" s="171"/>
      <c r="CB4049" s="171"/>
      <c r="CC4049" s="171"/>
      <c r="CD4049" s="171"/>
      <c r="CE4049" s="171"/>
      <c r="CF4049" s="171"/>
      <c r="CG4049" s="171"/>
      <c r="CH4049" s="171"/>
      <c r="CI4049" s="171"/>
      <c r="CJ4049" s="171"/>
      <c r="CK4049" s="171"/>
      <c r="CL4049" s="171"/>
      <c r="CM4049" s="171"/>
      <c r="CN4049" s="171"/>
      <c r="CO4049" s="171"/>
      <c r="CP4049" s="171"/>
      <c r="CQ4049" s="171"/>
      <c r="CR4049" s="171"/>
      <c r="CS4049" s="171"/>
      <c r="CT4049" s="171"/>
      <c r="CU4049" s="171"/>
      <c r="CV4049" s="171"/>
      <c r="CW4049" s="171"/>
      <c r="CX4049" s="171"/>
      <c r="CY4049" s="171"/>
      <c r="CZ4049" s="171"/>
      <c r="DA4049" s="171"/>
      <c r="DB4049" s="171"/>
      <c r="DC4049" s="171"/>
      <c r="DD4049" s="171"/>
      <c r="DE4049" s="171"/>
      <c r="DF4049" s="171"/>
      <c r="DG4049" s="171"/>
      <c r="DH4049" s="171"/>
      <c r="DI4049" s="171"/>
      <c r="DJ4049" s="171"/>
      <c r="DK4049" s="171"/>
      <c r="DL4049" s="171"/>
      <c r="DM4049" s="171"/>
      <c r="DN4049" s="171"/>
      <c r="DO4049" s="171"/>
      <c r="DP4049" s="171"/>
      <c r="DQ4049" s="171"/>
      <c r="DR4049" s="171"/>
      <c r="DS4049" s="171"/>
      <c r="DT4049" s="171"/>
      <c r="DU4049" s="171"/>
      <c r="DV4049" s="171"/>
      <c r="DW4049" s="171"/>
      <c r="DX4049" s="171"/>
      <c r="DY4049" s="171"/>
      <c r="DZ4049" s="171"/>
      <c r="EA4049" s="171"/>
      <c r="EB4049" s="171"/>
      <c r="EC4049" s="171"/>
      <c r="ED4049" s="171"/>
      <c r="EE4049" s="171"/>
      <c r="EF4049" s="171"/>
      <c r="EG4049" s="171"/>
      <c r="EH4049" s="171"/>
      <c r="EI4049" s="171"/>
      <c r="EJ4049" s="171"/>
      <c r="EK4049" s="171"/>
      <c r="EL4049" s="171"/>
      <c r="EM4049" s="171"/>
      <c r="EN4049" s="171"/>
    </row>
    <row r="4050" spans="43:144" ht="15" x14ac:dyDescent="0.25">
      <c r="AQ4050" s="171"/>
      <c r="AR4050"/>
      <c r="AS4050"/>
      <c r="AT4050"/>
      <c r="AU4050"/>
      <c r="AV4050"/>
      <c r="AW4050"/>
      <c r="AX4050"/>
      <c r="AY4050"/>
      <c r="AZ4050"/>
      <c r="BA4050"/>
      <c r="BB4050"/>
      <c r="BC4050"/>
      <c r="BD4050"/>
      <c r="BE4050" s="171"/>
      <c r="BF4050" s="171"/>
      <c r="BG4050" s="171"/>
      <c r="BH4050" s="171"/>
      <c r="BI4050" s="171"/>
      <c r="BJ4050" s="171"/>
      <c r="BK4050" s="171"/>
      <c r="BL4050" s="171"/>
      <c r="BM4050" s="171"/>
      <c r="BN4050" s="171"/>
      <c r="BO4050" s="171"/>
      <c r="BP4050" s="171"/>
      <c r="BQ4050" s="171"/>
      <c r="BR4050" s="171"/>
      <c r="BS4050" s="171"/>
      <c r="BT4050" s="171"/>
      <c r="BU4050" s="171"/>
      <c r="BV4050" s="171"/>
      <c r="BW4050" s="171"/>
      <c r="BX4050" s="171"/>
      <c r="BY4050" s="171"/>
      <c r="BZ4050" s="171"/>
      <c r="CA4050" s="171"/>
      <c r="CB4050" s="171"/>
      <c r="CC4050" s="171"/>
      <c r="CD4050" s="171"/>
      <c r="CE4050" s="171"/>
      <c r="CF4050" s="171"/>
      <c r="CG4050" s="171"/>
      <c r="CH4050" s="171"/>
      <c r="CI4050" s="171"/>
      <c r="CJ4050" s="171"/>
      <c r="CK4050" s="171"/>
      <c r="CL4050" s="171"/>
      <c r="CM4050" s="171"/>
      <c r="CN4050" s="171"/>
      <c r="CO4050" s="171"/>
      <c r="CP4050" s="171"/>
      <c r="CQ4050" s="171"/>
      <c r="CR4050" s="171"/>
      <c r="CS4050" s="171"/>
      <c r="CT4050" s="171"/>
      <c r="CU4050" s="171"/>
      <c r="CV4050" s="171"/>
      <c r="CW4050" s="171"/>
      <c r="CX4050" s="171"/>
      <c r="CY4050" s="171"/>
      <c r="CZ4050" s="171"/>
      <c r="DA4050" s="171"/>
      <c r="DB4050" s="171"/>
      <c r="DC4050" s="171"/>
      <c r="DD4050" s="171"/>
      <c r="DE4050" s="171"/>
      <c r="DF4050" s="171"/>
      <c r="DG4050" s="171"/>
      <c r="DH4050" s="171"/>
      <c r="DI4050" s="171"/>
      <c r="DJ4050" s="171"/>
      <c r="DK4050" s="171"/>
      <c r="DL4050" s="171"/>
      <c r="DM4050" s="171"/>
      <c r="DN4050" s="171"/>
      <c r="DO4050" s="171"/>
      <c r="DP4050" s="171"/>
      <c r="DQ4050" s="171"/>
      <c r="DR4050" s="171"/>
      <c r="DS4050" s="171"/>
      <c r="DT4050" s="171"/>
      <c r="DU4050" s="171"/>
      <c r="DV4050" s="171"/>
      <c r="DW4050" s="171"/>
      <c r="DX4050" s="171"/>
      <c r="DY4050" s="171"/>
      <c r="DZ4050" s="171"/>
      <c r="EA4050" s="171"/>
      <c r="EB4050" s="171"/>
      <c r="EC4050" s="171"/>
      <c r="ED4050" s="171"/>
      <c r="EE4050" s="171"/>
      <c r="EF4050" s="171"/>
      <c r="EG4050" s="171"/>
      <c r="EH4050" s="171"/>
      <c r="EI4050" s="171"/>
      <c r="EJ4050" s="171"/>
      <c r="EK4050" s="171"/>
      <c r="EL4050" s="171"/>
      <c r="EM4050" s="171"/>
      <c r="EN4050" s="171"/>
    </row>
    <row r="4051" spans="43:144" ht="15" x14ac:dyDescent="0.25">
      <c r="AQ4051" s="171"/>
      <c r="AR4051"/>
      <c r="AS4051"/>
      <c r="AT4051"/>
      <c r="AU4051"/>
      <c r="AV4051"/>
      <c r="AW4051"/>
      <c r="AX4051"/>
      <c r="AY4051"/>
      <c r="AZ4051"/>
      <c r="BA4051"/>
      <c r="BB4051"/>
      <c r="BC4051"/>
      <c r="BD4051"/>
      <c r="BE4051" s="171"/>
      <c r="BF4051" s="171"/>
      <c r="BG4051" s="171"/>
      <c r="BH4051" s="171"/>
      <c r="BI4051" s="171"/>
      <c r="BJ4051" s="171"/>
      <c r="BK4051" s="171"/>
      <c r="BL4051" s="171"/>
      <c r="BM4051" s="171"/>
      <c r="BN4051" s="171"/>
      <c r="BO4051" s="171"/>
      <c r="BP4051" s="171"/>
      <c r="BQ4051" s="171"/>
      <c r="BR4051" s="171"/>
      <c r="BS4051" s="171"/>
      <c r="BT4051" s="171"/>
      <c r="BU4051" s="171"/>
      <c r="BV4051" s="171"/>
      <c r="BW4051" s="171"/>
      <c r="BX4051" s="171"/>
      <c r="BY4051" s="171"/>
      <c r="BZ4051" s="171"/>
      <c r="CA4051" s="171"/>
      <c r="CB4051" s="171"/>
      <c r="CC4051" s="171"/>
      <c r="CD4051" s="171"/>
      <c r="CE4051" s="171"/>
      <c r="CF4051" s="171"/>
      <c r="CG4051" s="171"/>
      <c r="CH4051" s="171"/>
      <c r="CI4051" s="171"/>
      <c r="CJ4051" s="171"/>
      <c r="CK4051" s="171"/>
      <c r="CL4051" s="171"/>
      <c r="CM4051" s="171"/>
      <c r="CN4051" s="171"/>
      <c r="CO4051" s="171"/>
      <c r="CP4051" s="171"/>
      <c r="CQ4051" s="171"/>
      <c r="CR4051" s="171"/>
      <c r="CS4051" s="171"/>
      <c r="CT4051" s="171"/>
      <c r="CU4051" s="171"/>
      <c r="CV4051" s="171"/>
      <c r="CW4051" s="171"/>
      <c r="CX4051" s="171"/>
      <c r="CY4051" s="171"/>
      <c r="CZ4051" s="171"/>
      <c r="DA4051" s="171"/>
      <c r="DB4051" s="171"/>
      <c r="DC4051" s="171"/>
      <c r="DD4051" s="171"/>
      <c r="DE4051" s="171"/>
      <c r="DF4051" s="171"/>
      <c r="DG4051" s="171"/>
      <c r="DH4051" s="171"/>
      <c r="DI4051" s="171"/>
      <c r="DJ4051" s="171"/>
      <c r="DK4051" s="171"/>
      <c r="DL4051" s="171"/>
      <c r="DM4051" s="171"/>
      <c r="DN4051" s="171"/>
      <c r="DO4051" s="171"/>
      <c r="DP4051" s="171"/>
      <c r="DQ4051" s="171"/>
      <c r="DR4051" s="171"/>
      <c r="DS4051" s="171"/>
      <c r="DT4051" s="171"/>
      <c r="DU4051" s="171"/>
      <c r="DV4051" s="171"/>
      <c r="DW4051" s="171"/>
      <c r="DX4051" s="171"/>
      <c r="DY4051" s="171"/>
      <c r="DZ4051" s="171"/>
      <c r="EA4051" s="171"/>
      <c r="EB4051" s="171"/>
      <c r="EC4051" s="171"/>
      <c r="ED4051" s="171"/>
      <c r="EE4051" s="171"/>
      <c r="EF4051" s="171"/>
      <c r="EG4051" s="171"/>
      <c r="EH4051" s="171"/>
      <c r="EI4051" s="171"/>
      <c r="EJ4051" s="171"/>
      <c r="EK4051" s="171"/>
      <c r="EL4051" s="171"/>
      <c r="EM4051" s="171"/>
      <c r="EN4051" s="171"/>
    </row>
    <row r="4052" spans="43:144" ht="15" x14ac:dyDescent="0.25">
      <c r="AQ4052" s="171"/>
      <c r="AR4052"/>
      <c r="AS4052"/>
      <c r="AT4052"/>
      <c r="AU4052"/>
      <c r="AV4052"/>
      <c r="AW4052"/>
      <c r="AX4052"/>
      <c r="AY4052"/>
      <c r="AZ4052"/>
      <c r="BA4052"/>
      <c r="BB4052"/>
      <c r="BC4052"/>
      <c r="BD4052"/>
      <c r="BE4052" s="171"/>
      <c r="BF4052" s="171"/>
      <c r="BG4052" s="171"/>
      <c r="BH4052" s="171"/>
      <c r="BI4052" s="171"/>
      <c r="BJ4052" s="171"/>
      <c r="BK4052" s="171"/>
      <c r="BL4052" s="171"/>
      <c r="BM4052" s="171"/>
      <c r="BN4052" s="171"/>
      <c r="BO4052" s="171"/>
      <c r="BP4052" s="171"/>
      <c r="BQ4052" s="171"/>
      <c r="BR4052" s="171"/>
      <c r="BS4052" s="171"/>
      <c r="BT4052" s="171"/>
      <c r="BU4052" s="171"/>
      <c r="BV4052" s="171"/>
      <c r="BW4052" s="171"/>
      <c r="BX4052" s="171"/>
      <c r="BY4052" s="171"/>
      <c r="BZ4052" s="171"/>
      <c r="CA4052" s="171"/>
      <c r="CB4052" s="171"/>
      <c r="CC4052" s="171"/>
      <c r="CD4052" s="171"/>
      <c r="CE4052" s="171"/>
      <c r="CF4052" s="171"/>
      <c r="CG4052" s="171"/>
      <c r="CH4052" s="171"/>
      <c r="CI4052" s="171"/>
      <c r="CJ4052" s="171"/>
      <c r="CK4052" s="171"/>
      <c r="CL4052" s="171"/>
      <c r="CM4052" s="171"/>
      <c r="CN4052" s="171"/>
      <c r="CO4052" s="171"/>
      <c r="CP4052" s="171"/>
      <c r="CQ4052" s="171"/>
      <c r="CR4052" s="171"/>
      <c r="CS4052" s="171"/>
      <c r="CT4052" s="171"/>
      <c r="CU4052" s="171"/>
      <c r="CV4052" s="171"/>
      <c r="CW4052" s="171"/>
      <c r="CX4052" s="171"/>
      <c r="CY4052" s="171"/>
      <c r="CZ4052" s="171"/>
      <c r="DA4052" s="171"/>
      <c r="DB4052" s="171"/>
      <c r="DC4052" s="171"/>
      <c r="DD4052" s="171"/>
      <c r="DE4052" s="171"/>
      <c r="DF4052" s="171"/>
      <c r="DG4052" s="171"/>
      <c r="DH4052" s="171"/>
      <c r="DI4052" s="171"/>
      <c r="DJ4052" s="171"/>
      <c r="DK4052" s="171"/>
      <c r="DL4052" s="171"/>
      <c r="DM4052" s="171"/>
      <c r="DN4052" s="171"/>
      <c r="DO4052" s="171"/>
      <c r="DP4052" s="171"/>
      <c r="DQ4052" s="171"/>
      <c r="DR4052" s="171"/>
      <c r="DS4052" s="171"/>
      <c r="DT4052" s="171"/>
      <c r="DU4052" s="171"/>
      <c r="DV4052" s="171"/>
      <c r="DW4052" s="171"/>
      <c r="DX4052" s="171"/>
      <c r="DY4052" s="171"/>
      <c r="DZ4052" s="171"/>
      <c r="EA4052" s="171"/>
      <c r="EB4052" s="171"/>
      <c r="EC4052" s="171"/>
      <c r="ED4052" s="171"/>
      <c r="EE4052" s="171"/>
      <c r="EF4052" s="171"/>
      <c r="EG4052" s="171"/>
      <c r="EH4052" s="171"/>
      <c r="EI4052" s="171"/>
      <c r="EJ4052" s="171"/>
      <c r="EK4052" s="171"/>
      <c r="EL4052" s="171"/>
      <c r="EM4052" s="171"/>
      <c r="EN4052" s="171"/>
    </row>
    <row r="4053" spans="43:144" ht="15" x14ac:dyDescent="0.25">
      <c r="AQ4053" s="171"/>
      <c r="AR4053"/>
      <c r="AS4053"/>
      <c r="AT4053"/>
      <c r="AU4053"/>
      <c r="AV4053"/>
      <c r="AW4053"/>
      <c r="AX4053"/>
      <c r="AY4053"/>
      <c r="AZ4053"/>
      <c r="BA4053"/>
      <c r="BB4053"/>
      <c r="BC4053"/>
      <c r="BD4053"/>
      <c r="BE4053" s="171"/>
      <c r="BF4053" s="171"/>
      <c r="BG4053" s="171"/>
      <c r="BH4053" s="171"/>
      <c r="BI4053" s="171"/>
      <c r="BJ4053" s="171"/>
      <c r="BK4053" s="171"/>
      <c r="BL4053" s="171"/>
      <c r="BM4053" s="171"/>
      <c r="BN4053" s="171"/>
      <c r="BO4053" s="171"/>
      <c r="BP4053" s="171"/>
      <c r="BQ4053" s="171"/>
      <c r="BR4053" s="171"/>
      <c r="BS4053" s="171"/>
      <c r="BT4053" s="171"/>
      <c r="BU4053" s="171"/>
      <c r="BV4053" s="171"/>
      <c r="BW4053" s="171"/>
      <c r="BX4053" s="171"/>
      <c r="BY4053" s="171"/>
      <c r="BZ4053" s="171"/>
      <c r="CA4053" s="171"/>
      <c r="CB4053" s="171"/>
      <c r="CC4053" s="171"/>
      <c r="CD4053" s="171"/>
      <c r="CE4053" s="171"/>
      <c r="CF4053" s="171"/>
      <c r="CG4053" s="171"/>
      <c r="CH4053" s="171"/>
      <c r="CI4053" s="171"/>
      <c r="CJ4053" s="171"/>
      <c r="CK4053" s="171"/>
      <c r="CL4053" s="171"/>
      <c r="CM4053" s="171"/>
      <c r="CN4053" s="171"/>
      <c r="CO4053" s="171"/>
      <c r="CP4053" s="171"/>
      <c r="CQ4053" s="171"/>
      <c r="CR4053" s="171"/>
      <c r="CS4053" s="171"/>
      <c r="CT4053" s="171"/>
      <c r="CU4053" s="171"/>
      <c r="CV4053" s="171"/>
      <c r="CW4053" s="171"/>
      <c r="CX4053" s="171"/>
      <c r="CY4053" s="171"/>
      <c r="CZ4053" s="171"/>
      <c r="DA4053" s="171"/>
      <c r="DB4053" s="171"/>
      <c r="DC4053" s="171"/>
      <c r="DD4053" s="171"/>
      <c r="DE4053" s="171"/>
      <c r="DF4053" s="171"/>
      <c r="DG4053" s="171"/>
      <c r="DH4053" s="171"/>
      <c r="DI4053" s="171"/>
      <c r="DJ4053" s="171"/>
      <c r="DK4053" s="171"/>
      <c r="DL4053" s="171"/>
      <c r="DM4053" s="171"/>
      <c r="DN4053" s="171"/>
      <c r="DO4053" s="171"/>
      <c r="DP4053" s="171"/>
      <c r="DQ4053" s="171"/>
      <c r="DR4053" s="171"/>
      <c r="DS4053" s="171"/>
      <c r="DT4053" s="171"/>
      <c r="DU4053" s="171"/>
      <c r="DV4053" s="171"/>
      <c r="DW4053" s="171"/>
      <c r="DX4053" s="171"/>
      <c r="DY4053" s="171"/>
      <c r="DZ4053" s="171"/>
      <c r="EA4053" s="171"/>
      <c r="EB4053" s="171"/>
      <c r="EC4053" s="171"/>
      <c r="ED4053" s="171"/>
      <c r="EE4053" s="171"/>
      <c r="EF4053" s="171"/>
      <c r="EG4053" s="171"/>
      <c r="EH4053" s="171"/>
      <c r="EI4053" s="171"/>
      <c r="EJ4053" s="171"/>
      <c r="EK4053" s="171"/>
      <c r="EL4053" s="171"/>
      <c r="EM4053" s="171"/>
      <c r="EN4053" s="171"/>
    </row>
    <row r="4054" spans="43:144" ht="15" x14ac:dyDescent="0.25">
      <c r="AQ4054" s="171"/>
      <c r="AR4054"/>
      <c r="AS4054"/>
      <c r="AT4054"/>
      <c r="AU4054"/>
      <c r="AV4054"/>
      <c r="AW4054"/>
      <c r="AX4054"/>
      <c r="AY4054"/>
      <c r="AZ4054"/>
      <c r="BA4054"/>
      <c r="BB4054"/>
      <c r="BC4054"/>
      <c r="BD4054"/>
      <c r="BE4054" s="171"/>
      <c r="BF4054" s="171"/>
      <c r="BG4054" s="171"/>
      <c r="BH4054" s="171"/>
      <c r="BI4054" s="171"/>
      <c r="BJ4054" s="171"/>
      <c r="BK4054" s="171"/>
      <c r="BL4054" s="171"/>
      <c r="BM4054" s="171"/>
      <c r="BN4054" s="171"/>
      <c r="BO4054" s="171"/>
      <c r="BP4054" s="171"/>
      <c r="BQ4054" s="171"/>
      <c r="BR4054" s="171"/>
      <c r="BS4054" s="171"/>
      <c r="BT4054" s="171"/>
      <c r="BU4054" s="171"/>
      <c r="BV4054" s="171"/>
      <c r="BW4054" s="171"/>
      <c r="BX4054" s="171"/>
      <c r="BY4054" s="171"/>
      <c r="BZ4054" s="171"/>
      <c r="CA4054" s="171"/>
      <c r="CB4054" s="171"/>
      <c r="CC4054" s="171"/>
      <c r="CD4054" s="171"/>
      <c r="CE4054" s="171"/>
      <c r="CF4054" s="171"/>
      <c r="CG4054" s="171"/>
      <c r="CH4054" s="171"/>
      <c r="CI4054" s="171"/>
      <c r="CJ4054" s="171"/>
      <c r="CK4054" s="171"/>
      <c r="CL4054" s="171"/>
      <c r="CM4054" s="171"/>
      <c r="CN4054" s="171"/>
      <c r="CO4054" s="171"/>
      <c r="CP4054" s="171"/>
      <c r="CQ4054" s="171"/>
      <c r="CR4054" s="171"/>
      <c r="CS4054" s="171"/>
      <c r="CT4054" s="171"/>
      <c r="CU4054" s="171"/>
      <c r="CV4054" s="171"/>
      <c r="CW4054" s="171"/>
      <c r="CX4054" s="171"/>
      <c r="CY4054" s="171"/>
      <c r="CZ4054" s="171"/>
      <c r="DA4054" s="171"/>
      <c r="DB4054" s="171"/>
      <c r="DC4054" s="171"/>
      <c r="DD4054" s="171"/>
      <c r="DE4054" s="171"/>
      <c r="DF4054" s="171"/>
      <c r="DG4054" s="171"/>
      <c r="DH4054" s="171"/>
      <c r="DI4054" s="171"/>
      <c r="DJ4054" s="171"/>
      <c r="DK4054" s="171"/>
      <c r="DL4054" s="171"/>
      <c r="DM4054" s="171"/>
      <c r="DN4054" s="171"/>
      <c r="DO4054" s="171"/>
      <c r="DP4054" s="171"/>
      <c r="DQ4054" s="171"/>
      <c r="DR4054" s="171"/>
      <c r="DS4054" s="171"/>
      <c r="DT4054" s="171"/>
      <c r="DU4054" s="171"/>
      <c r="DV4054" s="171"/>
      <c r="DW4054" s="171"/>
      <c r="DX4054" s="171"/>
      <c r="DY4054" s="171"/>
      <c r="DZ4054" s="171"/>
      <c r="EA4054" s="171"/>
      <c r="EB4054" s="171"/>
      <c r="EC4054" s="171"/>
      <c r="ED4054" s="171"/>
      <c r="EE4054" s="171"/>
      <c r="EF4054" s="171"/>
      <c r="EG4054" s="171"/>
      <c r="EH4054" s="171"/>
      <c r="EI4054" s="171"/>
      <c r="EJ4054" s="171"/>
      <c r="EK4054" s="171"/>
      <c r="EL4054" s="171"/>
      <c r="EM4054" s="171"/>
      <c r="EN4054" s="171"/>
    </row>
    <row r="4055" spans="43:144" ht="15" x14ac:dyDescent="0.25">
      <c r="AQ4055" s="171"/>
      <c r="AR4055"/>
      <c r="AS4055"/>
      <c r="AT4055"/>
      <c r="AU4055"/>
      <c r="AV4055"/>
      <c r="AW4055"/>
      <c r="AX4055"/>
      <c r="AY4055"/>
      <c r="AZ4055"/>
      <c r="BA4055"/>
      <c r="BB4055"/>
      <c r="BC4055"/>
      <c r="BD4055"/>
      <c r="BE4055" s="171"/>
      <c r="BF4055" s="171"/>
      <c r="BG4055" s="171"/>
      <c r="BH4055" s="171"/>
      <c r="BI4055" s="171"/>
      <c r="BJ4055" s="171"/>
      <c r="BK4055" s="171"/>
      <c r="BL4055" s="171"/>
      <c r="BM4055" s="171"/>
      <c r="BN4055" s="171"/>
      <c r="BO4055" s="171"/>
      <c r="BP4055" s="171"/>
      <c r="BQ4055" s="171"/>
      <c r="BR4055" s="171"/>
      <c r="BS4055" s="171"/>
      <c r="BT4055" s="171"/>
      <c r="BU4055" s="171"/>
      <c r="BV4055" s="171"/>
      <c r="BW4055" s="171"/>
      <c r="BX4055" s="171"/>
      <c r="BY4055" s="171"/>
      <c r="BZ4055" s="171"/>
      <c r="CA4055" s="171"/>
      <c r="CB4055" s="171"/>
      <c r="CC4055" s="171"/>
      <c r="CD4055" s="171"/>
      <c r="CE4055" s="171"/>
      <c r="CF4055" s="171"/>
      <c r="CG4055" s="171"/>
      <c r="CH4055" s="171"/>
      <c r="CI4055" s="171"/>
      <c r="CJ4055" s="171"/>
      <c r="CK4055" s="171"/>
      <c r="CL4055" s="171"/>
      <c r="CM4055" s="171"/>
      <c r="CN4055" s="171"/>
      <c r="CO4055" s="171"/>
      <c r="CP4055" s="171"/>
      <c r="CQ4055" s="171"/>
      <c r="CR4055" s="171"/>
      <c r="CS4055" s="171"/>
      <c r="CT4055" s="171"/>
      <c r="CU4055" s="171"/>
      <c r="CV4055" s="171"/>
      <c r="CW4055" s="171"/>
      <c r="CX4055" s="171"/>
      <c r="CY4055" s="171"/>
      <c r="CZ4055" s="171"/>
      <c r="DA4055" s="171"/>
      <c r="DB4055" s="171"/>
      <c r="DC4055" s="171"/>
      <c r="DD4055" s="171"/>
      <c r="DE4055" s="171"/>
      <c r="DF4055" s="171"/>
      <c r="DG4055" s="171"/>
      <c r="DH4055" s="171"/>
      <c r="DI4055" s="171"/>
      <c r="DJ4055" s="171"/>
      <c r="DK4055" s="171"/>
      <c r="DL4055" s="171"/>
      <c r="DM4055" s="171"/>
      <c r="DN4055" s="171"/>
      <c r="DO4055" s="171"/>
      <c r="DP4055" s="171"/>
      <c r="DQ4055" s="171"/>
      <c r="DR4055" s="171"/>
      <c r="DS4055" s="171"/>
      <c r="DT4055" s="171"/>
      <c r="DU4055" s="171"/>
      <c r="DV4055" s="171"/>
      <c r="DW4055" s="171"/>
      <c r="DX4055" s="171"/>
      <c r="DY4055" s="171"/>
      <c r="DZ4055" s="171"/>
      <c r="EA4055" s="171"/>
      <c r="EB4055" s="171"/>
      <c r="EC4055" s="171"/>
      <c r="ED4055" s="171"/>
      <c r="EE4055" s="171"/>
      <c r="EF4055" s="171"/>
      <c r="EG4055" s="171"/>
      <c r="EH4055" s="171"/>
      <c r="EI4055" s="171"/>
      <c r="EJ4055" s="171"/>
      <c r="EK4055" s="171"/>
      <c r="EL4055" s="171"/>
      <c r="EM4055" s="171"/>
      <c r="EN4055" s="171"/>
    </row>
    <row r="4056" spans="43:144" ht="15" x14ac:dyDescent="0.25">
      <c r="AQ4056" s="171"/>
      <c r="AR4056"/>
      <c r="AS4056"/>
      <c r="AT4056"/>
      <c r="AU4056"/>
      <c r="AV4056"/>
      <c r="AW4056"/>
      <c r="AX4056"/>
      <c r="AY4056"/>
      <c r="AZ4056"/>
      <c r="BA4056"/>
      <c r="BB4056"/>
      <c r="BC4056"/>
      <c r="BD4056"/>
      <c r="BE4056" s="171"/>
      <c r="BF4056" s="171"/>
      <c r="BG4056" s="171"/>
      <c r="BH4056" s="171"/>
      <c r="BI4056" s="171"/>
      <c r="BJ4056" s="171"/>
      <c r="BK4056" s="171"/>
      <c r="BL4056" s="171"/>
      <c r="BM4056" s="171"/>
      <c r="BN4056" s="171"/>
      <c r="BO4056" s="171"/>
      <c r="BP4056" s="171"/>
      <c r="BQ4056" s="171"/>
      <c r="BR4056" s="171"/>
      <c r="BS4056" s="171"/>
      <c r="BT4056" s="171"/>
      <c r="BU4056" s="171"/>
      <c r="BV4056" s="171"/>
      <c r="BW4056" s="171"/>
      <c r="BX4056" s="171"/>
      <c r="BY4056" s="171"/>
      <c r="BZ4056" s="171"/>
      <c r="CA4056" s="171"/>
      <c r="CB4056" s="171"/>
      <c r="CC4056" s="171"/>
      <c r="CD4056" s="171"/>
      <c r="CE4056" s="171"/>
      <c r="CF4056" s="171"/>
      <c r="CG4056" s="171"/>
      <c r="CH4056" s="171"/>
      <c r="CI4056" s="171"/>
      <c r="CJ4056" s="171"/>
      <c r="CK4056" s="171"/>
      <c r="CL4056" s="171"/>
      <c r="CM4056" s="171"/>
      <c r="CN4056" s="171"/>
      <c r="CO4056" s="171"/>
      <c r="CP4056" s="171"/>
      <c r="CQ4056" s="171"/>
      <c r="CR4056" s="171"/>
      <c r="CS4056" s="171"/>
      <c r="CT4056" s="171"/>
      <c r="CU4056" s="171"/>
      <c r="CV4056" s="171"/>
      <c r="CW4056" s="171"/>
      <c r="CX4056" s="171"/>
      <c r="CY4056" s="171"/>
      <c r="CZ4056" s="171"/>
      <c r="DA4056" s="171"/>
      <c r="DB4056" s="171"/>
      <c r="DC4056" s="171"/>
      <c r="DD4056" s="171"/>
      <c r="DE4056" s="171"/>
      <c r="DF4056" s="171"/>
      <c r="DG4056" s="171"/>
      <c r="DH4056" s="171"/>
      <c r="DI4056" s="171"/>
      <c r="DJ4056" s="171"/>
      <c r="DK4056" s="171"/>
      <c r="DL4056" s="171"/>
      <c r="DM4056" s="171"/>
      <c r="DN4056" s="171"/>
      <c r="DO4056" s="171"/>
      <c r="DP4056" s="171"/>
      <c r="DQ4056" s="171"/>
      <c r="DR4056" s="171"/>
      <c r="DS4056" s="171"/>
      <c r="DT4056" s="171"/>
      <c r="DU4056" s="171"/>
      <c r="DV4056" s="171"/>
      <c r="DW4056" s="171"/>
      <c r="DX4056" s="171"/>
      <c r="DY4056" s="171"/>
      <c r="DZ4056" s="171"/>
      <c r="EA4056" s="171"/>
      <c r="EB4056" s="171"/>
      <c r="EC4056" s="171"/>
      <c r="ED4056" s="171"/>
      <c r="EE4056" s="171"/>
      <c r="EF4056" s="171"/>
      <c r="EG4056" s="171"/>
      <c r="EH4056" s="171"/>
      <c r="EI4056" s="171"/>
      <c r="EJ4056" s="171"/>
      <c r="EK4056" s="171"/>
      <c r="EL4056" s="171"/>
      <c r="EM4056" s="171"/>
      <c r="EN4056" s="171"/>
    </row>
    <row r="4057" spans="43:144" ht="15" x14ac:dyDescent="0.25">
      <c r="AQ4057" s="171"/>
      <c r="AR4057"/>
      <c r="AS4057"/>
      <c r="AT4057"/>
      <c r="AU4057"/>
      <c r="AV4057"/>
      <c r="AW4057"/>
      <c r="AX4057"/>
      <c r="AY4057"/>
      <c r="AZ4057"/>
      <c r="BA4057"/>
      <c r="BB4057"/>
      <c r="BC4057"/>
      <c r="BD4057"/>
      <c r="BE4057" s="171"/>
      <c r="BF4057" s="171"/>
      <c r="BG4057" s="171"/>
      <c r="BH4057" s="171"/>
      <c r="BI4057" s="171"/>
      <c r="BJ4057" s="171"/>
      <c r="BK4057" s="171"/>
      <c r="BL4057" s="171"/>
      <c r="BM4057" s="171"/>
      <c r="BN4057" s="171"/>
      <c r="BO4057" s="171"/>
      <c r="BP4057" s="171"/>
      <c r="BQ4057" s="171"/>
      <c r="BR4057" s="171"/>
      <c r="BS4057" s="171"/>
      <c r="BT4057" s="171"/>
      <c r="BU4057" s="171"/>
      <c r="BV4057" s="171"/>
      <c r="BW4057" s="171"/>
      <c r="BX4057" s="171"/>
      <c r="BY4057" s="171"/>
      <c r="BZ4057" s="171"/>
      <c r="CA4057" s="171"/>
      <c r="CB4057" s="171"/>
      <c r="CC4057" s="171"/>
      <c r="CD4057" s="171"/>
      <c r="CE4057" s="171"/>
      <c r="CF4057" s="171"/>
      <c r="CG4057" s="171"/>
      <c r="CH4057" s="171"/>
      <c r="CI4057" s="171"/>
      <c r="CJ4057" s="171"/>
      <c r="CK4057" s="171"/>
      <c r="CL4057" s="171"/>
      <c r="CM4057" s="171"/>
      <c r="CN4057" s="171"/>
      <c r="CO4057" s="171"/>
      <c r="CP4057" s="171"/>
      <c r="CQ4057" s="171"/>
      <c r="CR4057" s="171"/>
      <c r="CS4057" s="171"/>
      <c r="CT4057" s="171"/>
      <c r="CU4057" s="171"/>
      <c r="CV4057" s="171"/>
      <c r="CW4057" s="171"/>
      <c r="CX4057" s="171"/>
      <c r="CY4057" s="171"/>
      <c r="CZ4057" s="171"/>
      <c r="DA4057" s="171"/>
      <c r="DB4057" s="171"/>
      <c r="DC4057" s="171"/>
      <c r="DD4057" s="171"/>
      <c r="DE4057" s="171"/>
      <c r="DF4057" s="171"/>
      <c r="DG4057" s="171"/>
      <c r="DH4057" s="171"/>
      <c r="DI4057" s="171"/>
      <c r="DJ4057" s="171"/>
      <c r="DK4057" s="171"/>
      <c r="DL4057" s="171"/>
      <c r="DM4057" s="171"/>
      <c r="DN4057" s="171"/>
      <c r="DO4057" s="171"/>
      <c r="DP4057" s="171"/>
      <c r="DQ4057" s="171"/>
      <c r="DR4057" s="171"/>
      <c r="DS4057" s="171"/>
      <c r="DT4057" s="171"/>
      <c r="DU4057" s="171"/>
      <c r="DV4057" s="171"/>
      <c r="DW4057" s="171"/>
      <c r="DX4057" s="171"/>
      <c r="DY4057" s="171"/>
      <c r="DZ4057" s="171"/>
      <c r="EA4057" s="171"/>
      <c r="EB4057" s="171"/>
      <c r="EC4057" s="171"/>
      <c r="ED4057" s="171"/>
      <c r="EE4057" s="171"/>
      <c r="EF4057" s="171"/>
      <c r="EG4057" s="171"/>
      <c r="EH4057" s="171"/>
      <c r="EI4057" s="171"/>
      <c r="EJ4057" s="171"/>
      <c r="EK4057" s="171"/>
      <c r="EL4057" s="171"/>
      <c r="EM4057" s="171"/>
      <c r="EN4057" s="171"/>
    </row>
    <row r="4058" spans="43:144" ht="15" x14ac:dyDescent="0.25">
      <c r="AQ4058" s="171"/>
      <c r="AR4058"/>
      <c r="AS4058"/>
      <c r="AT4058"/>
      <c r="AU4058"/>
      <c r="AV4058"/>
      <c r="AW4058"/>
      <c r="AX4058"/>
      <c r="AY4058"/>
      <c r="AZ4058"/>
      <c r="BA4058"/>
      <c r="BB4058"/>
      <c r="BC4058"/>
      <c r="BD4058"/>
      <c r="BE4058" s="171"/>
      <c r="BF4058" s="171"/>
      <c r="BG4058" s="171"/>
      <c r="BH4058" s="171"/>
      <c r="BI4058" s="171"/>
      <c r="BJ4058" s="171"/>
      <c r="BK4058" s="171"/>
      <c r="BL4058" s="171"/>
      <c r="BM4058" s="171"/>
      <c r="BN4058" s="171"/>
      <c r="BO4058" s="171"/>
      <c r="BP4058" s="171"/>
      <c r="BQ4058" s="171"/>
      <c r="BR4058" s="171"/>
      <c r="BS4058" s="171"/>
      <c r="BT4058" s="171"/>
      <c r="BU4058" s="171"/>
      <c r="BV4058" s="171"/>
      <c r="BW4058" s="171"/>
      <c r="BX4058" s="171"/>
      <c r="BY4058" s="171"/>
      <c r="BZ4058" s="171"/>
      <c r="CA4058" s="171"/>
      <c r="CB4058" s="171"/>
      <c r="CC4058" s="171"/>
      <c r="CD4058" s="171"/>
      <c r="CE4058" s="171"/>
      <c r="CF4058" s="171"/>
      <c r="CG4058" s="171"/>
      <c r="CH4058" s="171"/>
      <c r="CI4058" s="171"/>
      <c r="CJ4058" s="171"/>
      <c r="CK4058" s="171"/>
      <c r="CL4058" s="171"/>
      <c r="CM4058" s="171"/>
      <c r="CN4058" s="171"/>
      <c r="CO4058" s="171"/>
      <c r="CP4058" s="171"/>
      <c r="CQ4058" s="171"/>
      <c r="CR4058" s="171"/>
      <c r="CS4058" s="171"/>
      <c r="CT4058" s="171"/>
      <c r="CU4058" s="171"/>
      <c r="CV4058" s="171"/>
      <c r="CW4058" s="171"/>
      <c r="CX4058" s="171"/>
      <c r="CY4058" s="171"/>
      <c r="CZ4058" s="171"/>
      <c r="DA4058" s="171"/>
      <c r="DB4058" s="171"/>
      <c r="DC4058" s="171"/>
      <c r="DD4058" s="171"/>
      <c r="DE4058" s="171"/>
      <c r="DF4058" s="171"/>
      <c r="DG4058" s="171"/>
      <c r="DH4058" s="171"/>
      <c r="DI4058" s="171"/>
      <c r="DJ4058" s="171"/>
      <c r="DK4058" s="171"/>
      <c r="DL4058" s="171"/>
      <c r="DM4058" s="171"/>
      <c r="DN4058" s="171"/>
      <c r="DO4058" s="171"/>
      <c r="DP4058" s="171"/>
      <c r="DQ4058" s="171"/>
      <c r="DR4058" s="171"/>
      <c r="DS4058" s="171"/>
      <c r="DT4058" s="171"/>
      <c r="DU4058" s="171"/>
      <c r="DV4058" s="171"/>
      <c r="DW4058" s="171"/>
      <c r="DX4058" s="171"/>
      <c r="DY4058" s="171"/>
      <c r="DZ4058" s="171"/>
      <c r="EA4058" s="171"/>
      <c r="EB4058" s="171"/>
      <c r="EC4058" s="171"/>
      <c r="ED4058" s="171"/>
      <c r="EE4058" s="171"/>
      <c r="EF4058" s="171"/>
      <c r="EG4058" s="171"/>
      <c r="EH4058" s="171"/>
      <c r="EI4058" s="171"/>
      <c r="EJ4058" s="171"/>
      <c r="EK4058" s="171"/>
      <c r="EL4058" s="171"/>
      <c r="EM4058" s="171"/>
      <c r="EN4058" s="171"/>
    </row>
    <row r="4059" spans="43:144" ht="15" x14ac:dyDescent="0.25">
      <c r="AQ4059" s="171"/>
      <c r="AR4059"/>
      <c r="AS4059"/>
      <c r="AT4059"/>
      <c r="AU4059"/>
      <c r="AV4059"/>
      <c r="AW4059"/>
      <c r="AX4059"/>
      <c r="AY4059"/>
      <c r="AZ4059"/>
      <c r="BA4059"/>
      <c r="BB4059"/>
      <c r="BC4059"/>
      <c r="BD4059"/>
      <c r="BE4059" s="171"/>
      <c r="BF4059" s="171"/>
      <c r="BG4059" s="171"/>
      <c r="BH4059" s="171"/>
      <c r="BI4059" s="171"/>
      <c r="BJ4059" s="171"/>
      <c r="BK4059" s="171"/>
      <c r="BL4059" s="171"/>
      <c r="BM4059" s="171"/>
      <c r="BN4059" s="171"/>
      <c r="BO4059" s="171"/>
      <c r="BP4059" s="171"/>
      <c r="BQ4059" s="171"/>
      <c r="BR4059" s="171"/>
      <c r="BS4059" s="171"/>
      <c r="BT4059" s="171"/>
      <c r="BU4059" s="171"/>
      <c r="BV4059" s="171"/>
      <c r="BW4059" s="171"/>
      <c r="BX4059" s="171"/>
      <c r="BY4059" s="171"/>
      <c r="BZ4059" s="171"/>
      <c r="CA4059" s="171"/>
      <c r="CB4059" s="171"/>
      <c r="CC4059" s="171"/>
      <c r="CD4059" s="171"/>
      <c r="CE4059" s="171"/>
      <c r="CF4059" s="171"/>
      <c r="CG4059" s="171"/>
      <c r="CH4059" s="171"/>
      <c r="CI4059" s="171"/>
      <c r="CJ4059" s="171"/>
      <c r="CK4059" s="171"/>
      <c r="CL4059" s="171"/>
      <c r="CM4059" s="171"/>
      <c r="CN4059" s="171"/>
      <c r="CO4059" s="171"/>
      <c r="CP4059" s="171"/>
      <c r="CQ4059" s="171"/>
      <c r="CR4059" s="171"/>
      <c r="CS4059" s="171"/>
      <c r="CT4059" s="171"/>
      <c r="CU4059" s="171"/>
      <c r="CV4059" s="171"/>
      <c r="CW4059" s="171"/>
      <c r="CX4059" s="171"/>
      <c r="CY4059" s="171"/>
      <c r="CZ4059" s="171"/>
      <c r="DA4059" s="171"/>
      <c r="DB4059" s="171"/>
      <c r="DC4059" s="171"/>
      <c r="DD4059" s="171"/>
      <c r="DE4059" s="171"/>
      <c r="DF4059" s="171"/>
      <c r="DG4059" s="171"/>
      <c r="DH4059" s="171"/>
      <c r="DI4059" s="171"/>
      <c r="DJ4059" s="171"/>
      <c r="DK4059" s="171"/>
      <c r="DL4059" s="171"/>
      <c r="DM4059" s="171"/>
      <c r="DN4059" s="171"/>
      <c r="DO4059" s="171"/>
      <c r="DP4059" s="171"/>
      <c r="DQ4059" s="171"/>
      <c r="DR4059" s="171"/>
      <c r="DS4059" s="171"/>
      <c r="DT4059" s="171"/>
      <c r="DU4059" s="171"/>
      <c r="DV4059" s="171"/>
      <c r="DW4059" s="171"/>
      <c r="DX4059" s="171"/>
      <c r="DY4059" s="171"/>
      <c r="DZ4059" s="171"/>
      <c r="EA4059" s="171"/>
      <c r="EB4059" s="171"/>
      <c r="EC4059" s="171"/>
      <c r="ED4059" s="171"/>
      <c r="EE4059" s="171"/>
      <c r="EF4059" s="171"/>
      <c r="EG4059" s="171"/>
      <c r="EH4059" s="171"/>
      <c r="EI4059" s="171"/>
      <c r="EJ4059" s="171"/>
      <c r="EK4059" s="171"/>
      <c r="EL4059" s="171"/>
      <c r="EM4059" s="171"/>
      <c r="EN4059" s="171"/>
    </row>
    <row r="4060" spans="43:144" ht="15" x14ac:dyDescent="0.25">
      <c r="AQ4060" s="171"/>
      <c r="AR4060"/>
      <c r="AS4060"/>
      <c r="AT4060"/>
      <c r="AU4060"/>
      <c r="AV4060"/>
      <c r="AW4060"/>
      <c r="AX4060"/>
      <c r="AY4060"/>
      <c r="AZ4060"/>
      <c r="BA4060"/>
      <c r="BB4060"/>
      <c r="BC4060"/>
      <c r="BD4060"/>
      <c r="BE4060" s="171"/>
      <c r="BF4060" s="171"/>
      <c r="BG4060" s="171"/>
      <c r="BH4060" s="171"/>
      <c r="BI4060" s="171"/>
      <c r="BJ4060" s="171"/>
      <c r="BK4060" s="171"/>
      <c r="BL4060" s="171"/>
      <c r="BM4060" s="171"/>
      <c r="BN4060" s="171"/>
      <c r="BO4060" s="171"/>
      <c r="BP4060" s="171"/>
      <c r="BQ4060" s="171"/>
      <c r="BR4060" s="171"/>
      <c r="BS4060" s="171"/>
      <c r="BT4060" s="171"/>
      <c r="BU4060" s="171"/>
      <c r="BV4060" s="171"/>
      <c r="BW4060" s="171"/>
      <c r="BX4060" s="171"/>
      <c r="BY4060" s="171"/>
      <c r="BZ4060" s="171"/>
      <c r="CA4060" s="171"/>
      <c r="CB4060" s="171"/>
      <c r="CC4060" s="171"/>
      <c r="CD4060" s="171"/>
      <c r="CE4060" s="171"/>
      <c r="CF4060" s="171"/>
      <c r="CG4060" s="171"/>
      <c r="CH4060" s="171"/>
      <c r="CI4060" s="171"/>
      <c r="CJ4060" s="171"/>
      <c r="CK4060" s="171"/>
      <c r="CL4060" s="171"/>
      <c r="CM4060" s="171"/>
      <c r="CN4060" s="171"/>
      <c r="CO4060" s="171"/>
      <c r="CP4060" s="171"/>
      <c r="CQ4060" s="171"/>
      <c r="CR4060" s="171"/>
      <c r="CS4060" s="171"/>
      <c r="CT4060" s="171"/>
      <c r="CU4060" s="171"/>
      <c r="CV4060" s="171"/>
      <c r="CW4060" s="171"/>
      <c r="CX4060" s="171"/>
      <c r="CY4060" s="171"/>
      <c r="CZ4060" s="171"/>
      <c r="DA4060" s="171"/>
      <c r="DB4060" s="171"/>
      <c r="DC4060" s="171"/>
      <c r="DD4060" s="171"/>
      <c r="DE4060" s="171"/>
      <c r="DF4060" s="171"/>
      <c r="DG4060" s="171"/>
      <c r="DH4060" s="171"/>
      <c r="DI4060" s="171"/>
      <c r="DJ4060" s="171"/>
      <c r="DK4060" s="171"/>
      <c r="DL4060" s="171"/>
      <c r="DM4060" s="171"/>
      <c r="DN4060" s="171"/>
      <c r="DO4060" s="171"/>
      <c r="DP4060" s="171"/>
      <c r="DQ4060" s="171"/>
      <c r="DR4060" s="171"/>
      <c r="DS4060" s="171"/>
      <c r="DT4060" s="171"/>
      <c r="DU4060" s="171"/>
      <c r="DV4060" s="171"/>
      <c r="DW4060" s="171"/>
      <c r="DX4060" s="171"/>
      <c r="DY4060" s="171"/>
      <c r="DZ4060" s="171"/>
      <c r="EA4060" s="171"/>
      <c r="EB4060" s="171"/>
      <c r="EC4060" s="171"/>
      <c r="ED4060" s="171"/>
      <c r="EE4060" s="171"/>
      <c r="EF4060" s="171"/>
      <c r="EG4060" s="171"/>
      <c r="EH4060" s="171"/>
      <c r="EI4060" s="171"/>
      <c r="EJ4060" s="171"/>
      <c r="EK4060" s="171"/>
      <c r="EL4060" s="171"/>
      <c r="EM4060" s="171"/>
      <c r="EN4060" s="171"/>
    </row>
    <row r="4061" spans="43:144" ht="15" x14ac:dyDescent="0.25">
      <c r="AQ4061" s="171"/>
      <c r="AR4061"/>
      <c r="AS4061"/>
      <c r="AT4061"/>
      <c r="AU4061"/>
      <c r="AV4061"/>
      <c r="AW4061"/>
      <c r="AX4061"/>
      <c r="AY4061"/>
      <c r="AZ4061"/>
      <c r="BA4061"/>
      <c r="BB4061"/>
      <c r="BC4061"/>
      <c r="BD4061"/>
      <c r="BE4061" s="171"/>
      <c r="BF4061" s="171"/>
      <c r="BG4061" s="171"/>
      <c r="BH4061" s="171"/>
      <c r="BI4061" s="171"/>
      <c r="BJ4061" s="171"/>
      <c r="BK4061" s="171"/>
      <c r="BL4061" s="171"/>
      <c r="BM4061" s="171"/>
      <c r="BN4061" s="171"/>
      <c r="BO4061" s="171"/>
      <c r="BP4061" s="171"/>
      <c r="BQ4061" s="171"/>
      <c r="BR4061" s="171"/>
      <c r="BS4061" s="171"/>
      <c r="BT4061" s="171"/>
      <c r="BU4061" s="171"/>
      <c r="BV4061" s="171"/>
      <c r="BW4061" s="171"/>
      <c r="BX4061" s="171"/>
      <c r="BY4061" s="171"/>
      <c r="BZ4061" s="171"/>
      <c r="CA4061" s="171"/>
      <c r="CB4061" s="171"/>
      <c r="CC4061" s="171"/>
      <c r="CD4061" s="171"/>
      <c r="CE4061" s="171"/>
      <c r="CF4061" s="171"/>
      <c r="CG4061" s="171"/>
      <c r="CH4061" s="171"/>
      <c r="CI4061" s="171"/>
      <c r="CJ4061" s="171"/>
      <c r="CK4061" s="171"/>
      <c r="CL4061" s="171"/>
      <c r="CM4061" s="171"/>
      <c r="CN4061" s="171"/>
      <c r="CO4061" s="171"/>
      <c r="CP4061" s="171"/>
      <c r="CQ4061" s="171"/>
      <c r="CR4061" s="171"/>
      <c r="CS4061" s="171"/>
      <c r="CT4061" s="171"/>
      <c r="CU4061" s="171"/>
      <c r="CV4061" s="171"/>
      <c r="CW4061" s="171"/>
      <c r="CX4061" s="171"/>
      <c r="CY4061" s="171"/>
      <c r="CZ4061" s="171"/>
      <c r="DA4061" s="171"/>
      <c r="DB4061" s="171"/>
      <c r="DC4061" s="171"/>
      <c r="DD4061" s="171"/>
      <c r="DE4061" s="171"/>
      <c r="DF4061" s="171"/>
      <c r="DG4061" s="171"/>
      <c r="DH4061" s="171"/>
      <c r="DI4061" s="171"/>
      <c r="DJ4061" s="171"/>
      <c r="DK4061" s="171"/>
      <c r="DL4061" s="171"/>
      <c r="DM4061" s="171"/>
      <c r="DN4061" s="171"/>
      <c r="DO4061" s="171"/>
      <c r="DP4061" s="171"/>
      <c r="DQ4061" s="171"/>
      <c r="DR4061" s="171"/>
      <c r="DS4061" s="171"/>
      <c r="DT4061" s="171"/>
      <c r="DU4061" s="171"/>
      <c r="DV4061" s="171"/>
      <c r="DW4061" s="171"/>
      <c r="DX4061" s="171"/>
      <c r="DY4061" s="171"/>
      <c r="DZ4061" s="171"/>
      <c r="EA4061" s="171"/>
      <c r="EB4061" s="171"/>
      <c r="EC4061" s="171"/>
      <c r="ED4061" s="171"/>
      <c r="EE4061" s="171"/>
      <c r="EF4061" s="171"/>
      <c r="EG4061" s="171"/>
      <c r="EH4061" s="171"/>
      <c r="EI4061" s="171"/>
      <c r="EJ4061" s="171"/>
      <c r="EK4061" s="171"/>
      <c r="EL4061" s="171"/>
      <c r="EM4061" s="171"/>
      <c r="EN4061" s="171"/>
    </row>
    <row r="4062" spans="43:144" ht="15" x14ac:dyDescent="0.25">
      <c r="AQ4062" s="171"/>
      <c r="AR4062"/>
      <c r="AS4062"/>
      <c r="AT4062"/>
      <c r="AU4062"/>
      <c r="AV4062"/>
      <c r="AW4062"/>
      <c r="AX4062"/>
      <c r="AY4062"/>
      <c r="AZ4062"/>
      <c r="BA4062"/>
      <c r="BB4062"/>
      <c r="BC4062"/>
      <c r="BD4062"/>
      <c r="BE4062" s="171"/>
      <c r="BF4062" s="171"/>
      <c r="BG4062" s="171"/>
      <c r="BH4062" s="171"/>
      <c r="BI4062" s="171"/>
      <c r="BJ4062" s="171"/>
      <c r="BK4062" s="171"/>
      <c r="BL4062" s="171"/>
      <c r="BM4062" s="171"/>
      <c r="BN4062" s="171"/>
      <c r="BO4062" s="171"/>
      <c r="BP4062" s="171"/>
      <c r="BQ4062" s="171"/>
      <c r="BR4062" s="171"/>
      <c r="BS4062" s="171"/>
      <c r="BT4062" s="171"/>
      <c r="BU4062" s="171"/>
      <c r="BV4062" s="171"/>
      <c r="BW4062" s="171"/>
      <c r="BX4062" s="171"/>
      <c r="BY4062" s="171"/>
      <c r="BZ4062" s="171"/>
      <c r="CA4062" s="171"/>
      <c r="CB4062" s="171"/>
      <c r="CC4062" s="171"/>
      <c r="CD4062" s="171"/>
      <c r="CE4062" s="171"/>
      <c r="CF4062" s="171"/>
      <c r="CG4062" s="171"/>
      <c r="CH4062" s="171"/>
      <c r="CI4062" s="171"/>
      <c r="CJ4062" s="171"/>
      <c r="CK4062" s="171"/>
      <c r="CL4062" s="171"/>
      <c r="CM4062" s="171"/>
      <c r="CN4062" s="171"/>
      <c r="CO4062" s="171"/>
      <c r="CP4062" s="171"/>
      <c r="CQ4062" s="171"/>
      <c r="CR4062" s="171"/>
      <c r="CS4062" s="171"/>
      <c r="CT4062" s="171"/>
      <c r="CU4062" s="171"/>
      <c r="CV4062" s="171"/>
      <c r="CW4062" s="171"/>
      <c r="CX4062" s="171"/>
      <c r="CY4062" s="171"/>
      <c r="CZ4062" s="171"/>
      <c r="DA4062" s="171"/>
      <c r="DB4062" s="171"/>
      <c r="DC4062" s="171"/>
      <c r="DD4062" s="171"/>
      <c r="DE4062" s="171"/>
      <c r="DF4062" s="171"/>
      <c r="DG4062" s="171"/>
      <c r="DH4062" s="171"/>
      <c r="DI4062" s="171"/>
      <c r="DJ4062" s="171"/>
      <c r="DK4062" s="171"/>
      <c r="DL4062" s="171"/>
      <c r="DM4062" s="171"/>
      <c r="DN4062" s="171"/>
      <c r="DO4062" s="171"/>
      <c r="DP4062" s="171"/>
      <c r="DQ4062" s="171"/>
      <c r="DR4062" s="171"/>
      <c r="DS4062" s="171"/>
      <c r="DT4062" s="171"/>
      <c r="DU4062" s="171"/>
      <c r="DV4062" s="171"/>
      <c r="DW4062" s="171"/>
      <c r="DX4062" s="171"/>
      <c r="DY4062" s="171"/>
      <c r="DZ4062" s="171"/>
      <c r="EA4062" s="171"/>
      <c r="EB4062" s="171"/>
      <c r="EC4062" s="171"/>
      <c r="ED4062" s="171"/>
      <c r="EE4062" s="171"/>
      <c r="EF4062" s="171"/>
      <c r="EG4062" s="171"/>
      <c r="EH4062" s="171"/>
      <c r="EI4062" s="171"/>
      <c r="EJ4062" s="171"/>
      <c r="EK4062" s="171"/>
      <c r="EL4062" s="171"/>
      <c r="EM4062" s="171"/>
      <c r="EN4062" s="171"/>
    </row>
    <row r="4063" spans="43:144" ht="15" x14ac:dyDescent="0.25">
      <c r="AQ4063" s="171"/>
      <c r="AR4063"/>
      <c r="AS4063"/>
      <c r="AT4063"/>
      <c r="AU4063"/>
      <c r="AV4063"/>
      <c r="AW4063"/>
      <c r="AX4063"/>
      <c r="AY4063"/>
      <c r="AZ4063"/>
      <c r="BA4063"/>
      <c r="BB4063"/>
      <c r="BC4063"/>
      <c r="BD4063"/>
      <c r="BE4063" s="171"/>
      <c r="BF4063" s="171"/>
      <c r="BG4063" s="171"/>
      <c r="BH4063" s="171"/>
      <c r="BI4063" s="171"/>
      <c r="BJ4063" s="171"/>
      <c r="BK4063" s="171"/>
      <c r="BL4063" s="171"/>
      <c r="BM4063" s="171"/>
      <c r="BN4063" s="171"/>
      <c r="BO4063" s="171"/>
      <c r="BP4063" s="171"/>
      <c r="BQ4063" s="171"/>
      <c r="BR4063" s="171"/>
      <c r="BS4063" s="171"/>
      <c r="BT4063" s="171"/>
      <c r="BU4063" s="171"/>
      <c r="BV4063" s="171"/>
      <c r="BW4063" s="171"/>
      <c r="BX4063" s="171"/>
      <c r="BY4063" s="171"/>
      <c r="BZ4063" s="171"/>
      <c r="CA4063" s="171"/>
      <c r="CB4063" s="171"/>
      <c r="CC4063" s="171"/>
      <c r="CD4063" s="171"/>
      <c r="CE4063" s="171"/>
      <c r="CF4063" s="171"/>
      <c r="CG4063" s="171"/>
      <c r="CH4063" s="171"/>
      <c r="CI4063" s="171"/>
      <c r="CJ4063" s="171"/>
      <c r="CK4063" s="171"/>
      <c r="CL4063" s="171"/>
      <c r="CM4063" s="171"/>
      <c r="CN4063" s="171"/>
      <c r="CO4063" s="171"/>
      <c r="CP4063" s="171"/>
      <c r="CQ4063" s="171"/>
      <c r="CR4063" s="171"/>
      <c r="CS4063" s="171"/>
      <c r="CT4063" s="171"/>
      <c r="CU4063" s="171"/>
      <c r="CV4063" s="171"/>
      <c r="CW4063" s="171"/>
      <c r="CX4063" s="171"/>
      <c r="CY4063" s="171"/>
      <c r="CZ4063" s="171"/>
      <c r="DA4063" s="171"/>
      <c r="DB4063" s="171"/>
      <c r="DC4063" s="171"/>
      <c r="DD4063" s="171"/>
      <c r="DE4063" s="171"/>
      <c r="DF4063" s="171"/>
      <c r="DG4063" s="171"/>
      <c r="DH4063" s="171"/>
      <c r="DI4063" s="171"/>
      <c r="DJ4063" s="171"/>
      <c r="DK4063" s="171"/>
      <c r="DL4063" s="171"/>
      <c r="DM4063" s="171"/>
      <c r="DN4063" s="171"/>
      <c r="DO4063" s="171"/>
      <c r="DP4063" s="171"/>
      <c r="DQ4063" s="171"/>
      <c r="DR4063" s="171"/>
      <c r="DS4063" s="171"/>
      <c r="DT4063" s="171"/>
      <c r="DU4063" s="171"/>
      <c r="DV4063" s="171"/>
      <c r="DW4063" s="171"/>
      <c r="DX4063" s="171"/>
      <c r="DY4063" s="171"/>
      <c r="DZ4063" s="171"/>
      <c r="EA4063" s="171"/>
      <c r="EB4063" s="171"/>
      <c r="EC4063" s="171"/>
      <c r="ED4063" s="171"/>
      <c r="EE4063" s="171"/>
      <c r="EF4063" s="171"/>
      <c r="EG4063" s="171"/>
      <c r="EH4063" s="171"/>
      <c r="EI4063" s="171"/>
      <c r="EJ4063" s="171"/>
      <c r="EK4063" s="171"/>
      <c r="EL4063" s="171"/>
      <c r="EM4063" s="171"/>
      <c r="EN4063" s="171"/>
    </row>
    <row r="4064" spans="43:144" ht="15" x14ac:dyDescent="0.25">
      <c r="AQ4064" s="171"/>
      <c r="AR4064"/>
      <c r="AS4064"/>
      <c r="AT4064"/>
      <c r="AU4064"/>
      <c r="AV4064"/>
      <c r="AW4064"/>
      <c r="AX4064"/>
      <c r="AY4064"/>
      <c r="AZ4064"/>
      <c r="BA4064"/>
      <c r="BB4064"/>
      <c r="BC4064"/>
      <c r="BD4064"/>
      <c r="BE4064" s="171"/>
      <c r="BF4064" s="171"/>
      <c r="BG4064" s="171"/>
      <c r="BH4064" s="171"/>
      <c r="BI4064" s="171"/>
      <c r="BJ4064" s="171"/>
      <c r="BK4064" s="171"/>
      <c r="BL4064" s="171"/>
      <c r="BM4064" s="171"/>
      <c r="BN4064" s="171"/>
      <c r="BO4064" s="171"/>
      <c r="BP4064" s="171"/>
      <c r="BQ4064" s="171"/>
      <c r="BR4064" s="171"/>
      <c r="BS4064" s="171"/>
      <c r="BT4064" s="171"/>
      <c r="BU4064" s="171"/>
      <c r="BV4064" s="171"/>
      <c r="BW4064" s="171"/>
      <c r="BX4064" s="171"/>
      <c r="BY4064" s="171"/>
      <c r="BZ4064" s="171"/>
      <c r="CA4064" s="171"/>
      <c r="CB4064" s="171"/>
      <c r="CC4064" s="171"/>
      <c r="CD4064" s="171"/>
      <c r="CE4064" s="171"/>
      <c r="CF4064" s="171"/>
      <c r="CG4064" s="171"/>
      <c r="CH4064" s="171"/>
      <c r="CI4064" s="171"/>
      <c r="CJ4064" s="171"/>
      <c r="CK4064" s="171"/>
      <c r="CL4064" s="171"/>
      <c r="CM4064" s="171"/>
      <c r="CN4064" s="171"/>
      <c r="CO4064" s="171"/>
      <c r="CP4064" s="171"/>
      <c r="CQ4064" s="171"/>
      <c r="CR4064" s="171"/>
      <c r="CS4064" s="171"/>
      <c r="CT4064" s="171"/>
      <c r="CU4064" s="171"/>
      <c r="CV4064" s="171"/>
      <c r="CW4064" s="171"/>
      <c r="CX4064" s="171"/>
      <c r="CY4064" s="171"/>
      <c r="CZ4064" s="171"/>
      <c r="DA4064" s="171"/>
      <c r="DB4064" s="171"/>
      <c r="DC4064" s="171"/>
      <c r="DD4064" s="171"/>
      <c r="DE4064" s="171"/>
      <c r="DF4064" s="171"/>
      <c r="DG4064" s="171"/>
      <c r="DH4064" s="171"/>
      <c r="DI4064" s="171"/>
      <c r="DJ4064" s="171"/>
      <c r="DK4064" s="171"/>
      <c r="DL4064" s="171"/>
      <c r="DM4064" s="171"/>
      <c r="DN4064" s="171"/>
      <c r="DO4064" s="171"/>
      <c r="DP4064" s="171"/>
      <c r="DQ4064" s="171"/>
      <c r="DR4064" s="171"/>
      <c r="DS4064" s="171"/>
      <c r="DT4064" s="171"/>
      <c r="DU4064" s="171"/>
      <c r="DV4064" s="171"/>
      <c r="DW4064" s="171"/>
      <c r="DX4064" s="171"/>
      <c r="DY4064" s="171"/>
      <c r="DZ4064" s="171"/>
      <c r="EA4064" s="171"/>
      <c r="EB4064" s="171"/>
      <c r="EC4064" s="171"/>
      <c r="ED4064" s="171"/>
      <c r="EE4064" s="171"/>
      <c r="EF4064" s="171"/>
      <c r="EG4064" s="171"/>
      <c r="EH4064" s="171"/>
      <c r="EI4064" s="171"/>
      <c r="EJ4064" s="171"/>
      <c r="EK4064" s="171"/>
      <c r="EL4064" s="171"/>
      <c r="EM4064" s="171"/>
      <c r="EN4064" s="171"/>
    </row>
    <row r="4065" spans="43:144" ht="15" x14ac:dyDescent="0.25">
      <c r="AQ4065" s="171"/>
      <c r="AR4065"/>
      <c r="AS4065"/>
      <c r="AT4065"/>
      <c r="AU4065"/>
      <c r="AV4065"/>
      <c r="AW4065"/>
      <c r="AX4065"/>
      <c r="AY4065"/>
      <c r="AZ4065"/>
      <c r="BA4065"/>
      <c r="BB4065"/>
      <c r="BC4065"/>
      <c r="BD4065"/>
      <c r="BE4065" s="171"/>
      <c r="BF4065" s="171"/>
      <c r="BG4065" s="171"/>
      <c r="BH4065" s="171"/>
      <c r="BI4065" s="171"/>
      <c r="BJ4065" s="171"/>
      <c r="BK4065" s="171"/>
      <c r="BL4065" s="171"/>
      <c r="BM4065" s="171"/>
      <c r="BN4065" s="171"/>
      <c r="BO4065" s="171"/>
      <c r="BP4065" s="171"/>
      <c r="BQ4065" s="171"/>
      <c r="BR4065" s="171"/>
      <c r="BS4065" s="171"/>
      <c r="BT4065" s="171"/>
      <c r="BU4065" s="171"/>
      <c r="BV4065" s="171"/>
      <c r="BW4065" s="171"/>
      <c r="BX4065" s="171"/>
      <c r="BY4065" s="171"/>
      <c r="BZ4065" s="171"/>
      <c r="CA4065" s="171"/>
      <c r="CB4065" s="171"/>
      <c r="CC4065" s="171"/>
      <c r="CD4065" s="171"/>
      <c r="CE4065" s="171"/>
      <c r="CF4065" s="171"/>
      <c r="CG4065" s="171"/>
      <c r="CH4065" s="171"/>
      <c r="CI4065" s="171"/>
      <c r="CJ4065" s="171"/>
      <c r="CK4065" s="171"/>
      <c r="CL4065" s="171"/>
      <c r="CM4065" s="171"/>
      <c r="CN4065" s="171"/>
      <c r="CO4065" s="171"/>
      <c r="CP4065" s="171"/>
      <c r="CQ4065" s="171"/>
      <c r="CR4065" s="171"/>
      <c r="CS4065" s="171"/>
      <c r="CT4065" s="171"/>
      <c r="CU4065" s="171"/>
      <c r="CV4065" s="171"/>
      <c r="CW4065" s="171"/>
      <c r="CX4065" s="171"/>
      <c r="CY4065" s="171"/>
      <c r="CZ4065" s="171"/>
      <c r="DA4065" s="171"/>
      <c r="DB4065" s="171"/>
      <c r="DC4065" s="171"/>
      <c r="DD4065" s="171"/>
      <c r="DE4065" s="171"/>
      <c r="DF4065" s="171"/>
      <c r="DG4065" s="171"/>
      <c r="DH4065" s="171"/>
      <c r="DI4065" s="171"/>
      <c r="DJ4065" s="171"/>
      <c r="DK4065" s="171"/>
      <c r="DL4065" s="171"/>
      <c r="DM4065" s="171"/>
      <c r="DN4065" s="171"/>
      <c r="DO4065" s="171"/>
      <c r="DP4065" s="171"/>
      <c r="DQ4065" s="171"/>
      <c r="DR4065" s="171"/>
      <c r="DS4065" s="171"/>
      <c r="DT4065" s="171"/>
      <c r="DU4065" s="171"/>
      <c r="DV4065" s="171"/>
      <c r="DW4065" s="171"/>
      <c r="DX4065" s="171"/>
      <c r="DY4065" s="171"/>
      <c r="DZ4065" s="171"/>
      <c r="EA4065" s="171"/>
      <c r="EB4065" s="171"/>
      <c r="EC4065" s="171"/>
      <c r="ED4065" s="171"/>
      <c r="EE4065" s="171"/>
      <c r="EF4065" s="171"/>
      <c r="EG4065" s="171"/>
      <c r="EH4065" s="171"/>
      <c r="EI4065" s="171"/>
      <c r="EJ4065" s="171"/>
      <c r="EK4065" s="171"/>
      <c r="EL4065" s="171"/>
      <c r="EM4065" s="171"/>
      <c r="EN4065" s="171"/>
    </row>
    <row r="4066" spans="43:144" ht="15" x14ac:dyDescent="0.25">
      <c r="AQ4066" s="171"/>
      <c r="AR4066"/>
      <c r="AS4066"/>
      <c r="AT4066"/>
      <c r="AU4066"/>
      <c r="AV4066"/>
      <c r="AW4066"/>
      <c r="AX4066"/>
      <c r="AY4066"/>
      <c r="AZ4066"/>
      <c r="BA4066"/>
      <c r="BB4066"/>
      <c r="BC4066"/>
      <c r="BD4066"/>
      <c r="BE4066" s="171"/>
      <c r="BF4066" s="171"/>
      <c r="BG4066" s="171"/>
      <c r="BH4066" s="171"/>
      <c r="BI4066" s="171"/>
      <c r="BJ4066" s="171"/>
      <c r="BK4066" s="171"/>
      <c r="BL4066" s="171"/>
      <c r="BM4066" s="171"/>
      <c r="BN4066" s="171"/>
      <c r="BO4066" s="171"/>
      <c r="BP4066" s="171"/>
      <c r="BQ4066" s="171"/>
      <c r="BR4066" s="171"/>
      <c r="BS4066" s="171"/>
      <c r="BT4066" s="171"/>
      <c r="BU4066" s="171"/>
      <c r="BV4066" s="171"/>
      <c r="BW4066" s="171"/>
      <c r="BX4066" s="171"/>
      <c r="BY4066" s="171"/>
      <c r="BZ4066" s="171"/>
      <c r="CA4066" s="171"/>
      <c r="CB4066" s="171"/>
      <c r="CC4066" s="171"/>
      <c r="CD4066" s="171"/>
      <c r="CE4066" s="171"/>
      <c r="CF4066" s="171"/>
      <c r="CG4066" s="171"/>
      <c r="CH4066" s="171"/>
      <c r="CI4066" s="171"/>
      <c r="CJ4066" s="171"/>
      <c r="CK4066" s="171"/>
      <c r="CL4066" s="171"/>
      <c r="CM4066" s="171"/>
      <c r="CN4066" s="171"/>
      <c r="CO4066" s="171"/>
      <c r="CP4066" s="171"/>
      <c r="CQ4066" s="171"/>
      <c r="CR4066" s="171"/>
      <c r="CS4066" s="171"/>
      <c r="CT4066" s="171"/>
      <c r="CU4066" s="171"/>
      <c r="CV4066" s="171"/>
      <c r="CW4066" s="171"/>
      <c r="CX4066" s="171"/>
      <c r="CY4066" s="171"/>
      <c r="CZ4066" s="171"/>
      <c r="DA4066" s="171"/>
      <c r="DB4066" s="171"/>
      <c r="DC4066" s="171"/>
      <c r="DD4066" s="171"/>
      <c r="DE4066" s="171"/>
      <c r="DF4066" s="171"/>
      <c r="DG4066" s="171"/>
      <c r="DH4066" s="171"/>
      <c r="DI4066" s="171"/>
      <c r="DJ4066" s="171"/>
      <c r="DK4066" s="171"/>
      <c r="DL4066" s="171"/>
      <c r="DM4066" s="171"/>
      <c r="DN4066" s="171"/>
      <c r="DO4066" s="171"/>
      <c r="DP4066" s="171"/>
      <c r="DQ4066" s="171"/>
      <c r="DR4066" s="171"/>
      <c r="DS4066" s="171"/>
      <c r="DT4066" s="171"/>
      <c r="DU4066" s="171"/>
      <c r="DV4066" s="171"/>
      <c r="DW4066" s="171"/>
      <c r="DX4066" s="171"/>
      <c r="DY4066" s="171"/>
      <c r="DZ4066" s="171"/>
      <c r="EA4066" s="171"/>
      <c r="EB4066" s="171"/>
      <c r="EC4066" s="171"/>
      <c r="ED4066" s="171"/>
      <c r="EE4066" s="171"/>
      <c r="EF4066" s="171"/>
      <c r="EG4066" s="171"/>
      <c r="EH4066" s="171"/>
      <c r="EI4066" s="171"/>
      <c r="EJ4066" s="171"/>
      <c r="EK4066" s="171"/>
      <c r="EL4066" s="171"/>
      <c r="EM4066" s="171"/>
      <c r="EN4066" s="171"/>
    </row>
    <row r="4067" spans="43:144" ht="15" x14ac:dyDescent="0.25">
      <c r="AQ4067" s="171"/>
      <c r="AR4067"/>
      <c r="AS4067"/>
      <c r="AT4067"/>
      <c r="AU4067"/>
      <c r="AV4067"/>
      <c r="AW4067"/>
      <c r="AX4067"/>
      <c r="AY4067"/>
      <c r="AZ4067"/>
      <c r="BA4067"/>
      <c r="BB4067"/>
      <c r="BC4067"/>
      <c r="BD4067"/>
      <c r="BE4067" s="171"/>
      <c r="BF4067" s="171"/>
      <c r="BG4067" s="171"/>
      <c r="BH4067" s="171"/>
      <c r="BI4067" s="171"/>
      <c r="BJ4067" s="171"/>
      <c r="BK4067" s="171"/>
      <c r="BL4067" s="171"/>
      <c r="BM4067" s="171"/>
      <c r="BN4067" s="171"/>
      <c r="BO4067" s="171"/>
      <c r="BP4067" s="171"/>
      <c r="BQ4067" s="171"/>
      <c r="BR4067" s="171"/>
      <c r="BS4067" s="171"/>
      <c r="BT4067" s="171"/>
      <c r="BU4067" s="171"/>
      <c r="BV4067" s="171"/>
      <c r="BW4067" s="171"/>
      <c r="BX4067" s="171"/>
      <c r="BY4067" s="171"/>
      <c r="BZ4067" s="171"/>
      <c r="CA4067" s="171"/>
      <c r="CB4067" s="171"/>
      <c r="CC4067" s="171"/>
      <c r="CD4067" s="171"/>
      <c r="CE4067" s="171"/>
      <c r="CF4067" s="171"/>
      <c r="CG4067" s="171"/>
      <c r="CH4067" s="171"/>
      <c r="CI4067" s="171"/>
      <c r="CJ4067" s="171"/>
      <c r="CK4067" s="171"/>
      <c r="CL4067" s="171"/>
      <c r="CM4067" s="171"/>
      <c r="CN4067" s="171"/>
      <c r="CO4067" s="171"/>
      <c r="CP4067" s="171"/>
      <c r="CQ4067" s="171"/>
      <c r="CR4067" s="171"/>
      <c r="CS4067" s="171"/>
      <c r="CT4067" s="171"/>
      <c r="CU4067" s="171"/>
      <c r="CV4067" s="171"/>
      <c r="CW4067" s="171"/>
      <c r="CX4067" s="171"/>
      <c r="CY4067" s="171"/>
      <c r="CZ4067" s="171"/>
      <c r="DA4067" s="171"/>
      <c r="DB4067" s="171"/>
      <c r="DC4067" s="171"/>
      <c r="DD4067" s="171"/>
      <c r="DE4067" s="171"/>
      <c r="DF4067" s="171"/>
      <c r="DG4067" s="171"/>
      <c r="DH4067" s="171"/>
      <c r="DI4067" s="171"/>
      <c r="DJ4067" s="171"/>
      <c r="DK4067" s="171"/>
      <c r="DL4067" s="171"/>
      <c r="DM4067" s="171"/>
      <c r="DN4067" s="171"/>
      <c r="DO4067" s="171"/>
      <c r="DP4067" s="171"/>
      <c r="DQ4067" s="171"/>
      <c r="DR4067" s="171"/>
      <c r="DS4067" s="171"/>
      <c r="DT4067" s="171"/>
      <c r="DU4067" s="171"/>
      <c r="DV4067" s="171"/>
      <c r="DW4067" s="171"/>
      <c r="DX4067" s="171"/>
      <c r="DY4067" s="171"/>
      <c r="DZ4067" s="171"/>
      <c r="EA4067" s="171"/>
      <c r="EB4067" s="171"/>
      <c r="EC4067" s="171"/>
      <c r="ED4067" s="171"/>
      <c r="EE4067" s="171"/>
      <c r="EF4067" s="171"/>
      <c r="EG4067" s="171"/>
      <c r="EH4067" s="171"/>
      <c r="EI4067" s="171"/>
      <c r="EJ4067" s="171"/>
      <c r="EK4067" s="171"/>
      <c r="EL4067" s="171"/>
      <c r="EM4067" s="171"/>
      <c r="EN4067" s="171"/>
    </row>
    <row r="4068" spans="43:144" ht="15" x14ac:dyDescent="0.25">
      <c r="AQ4068" s="171"/>
      <c r="AR4068"/>
      <c r="AS4068"/>
      <c r="AT4068"/>
      <c r="AU4068"/>
      <c r="AV4068"/>
      <c r="AW4068"/>
      <c r="AX4068"/>
      <c r="AY4068"/>
      <c r="AZ4068"/>
      <c r="BA4068"/>
      <c r="BB4068"/>
      <c r="BC4068"/>
      <c r="BD4068"/>
      <c r="BE4068" s="171"/>
      <c r="BF4068" s="171"/>
      <c r="BG4068" s="171"/>
      <c r="BH4068" s="171"/>
      <c r="BI4068" s="171"/>
      <c r="BJ4068" s="171"/>
      <c r="BK4068" s="171"/>
      <c r="BL4068" s="171"/>
      <c r="BM4068" s="171"/>
      <c r="BN4068" s="171"/>
      <c r="BO4068" s="171"/>
      <c r="BP4068" s="171"/>
      <c r="BQ4068" s="171"/>
      <c r="BR4068" s="171"/>
      <c r="BS4068" s="171"/>
      <c r="BT4068" s="171"/>
      <c r="BU4068" s="171"/>
      <c r="BV4068" s="171"/>
      <c r="BW4068" s="171"/>
      <c r="BX4068" s="171"/>
      <c r="BY4068" s="171"/>
      <c r="BZ4068" s="171"/>
      <c r="CA4068" s="171"/>
      <c r="CB4068" s="171"/>
      <c r="CC4068" s="171"/>
      <c r="CD4068" s="171"/>
      <c r="CE4068" s="171"/>
      <c r="CF4068" s="171"/>
      <c r="CG4068" s="171"/>
      <c r="CH4068" s="171"/>
      <c r="CI4068" s="171"/>
      <c r="CJ4068" s="171"/>
      <c r="CK4068" s="171"/>
      <c r="CL4068" s="171"/>
      <c r="CM4068" s="171"/>
      <c r="CN4068" s="171"/>
      <c r="CO4068" s="171"/>
      <c r="CP4068" s="171"/>
      <c r="CQ4068" s="171"/>
      <c r="CR4068" s="171"/>
      <c r="CS4068" s="171"/>
      <c r="CT4068" s="171"/>
      <c r="CU4068" s="171"/>
      <c r="CV4068" s="171"/>
      <c r="CW4068" s="171"/>
      <c r="CX4068" s="171"/>
      <c r="CY4068" s="171"/>
      <c r="CZ4068" s="171"/>
      <c r="DA4068" s="171"/>
      <c r="DB4068" s="171"/>
      <c r="DC4068" s="171"/>
      <c r="DD4068" s="171"/>
      <c r="DE4068" s="171"/>
      <c r="DF4068" s="171"/>
      <c r="DG4068" s="171"/>
      <c r="DH4068" s="171"/>
      <c r="DI4068" s="171"/>
      <c r="DJ4068" s="171"/>
      <c r="DK4068" s="171"/>
      <c r="DL4068" s="171"/>
      <c r="DM4068" s="171"/>
      <c r="DN4068" s="171"/>
      <c r="DO4068" s="171"/>
      <c r="DP4068" s="171"/>
      <c r="DQ4068" s="171"/>
      <c r="DR4068" s="171"/>
      <c r="DS4068" s="171"/>
      <c r="DT4068" s="171"/>
      <c r="DU4068" s="171"/>
      <c r="DV4068" s="171"/>
      <c r="DW4068" s="171"/>
      <c r="DX4068" s="171"/>
      <c r="DY4068" s="171"/>
      <c r="DZ4068" s="171"/>
      <c r="EA4068" s="171"/>
      <c r="EB4068" s="171"/>
      <c r="EC4068" s="171"/>
      <c r="ED4068" s="171"/>
      <c r="EE4068" s="171"/>
      <c r="EF4068" s="171"/>
      <c r="EG4068" s="171"/>
      <c r="EH4068" s="171"/>
      <c r="EI4068" s="171"/>
      <c r="EJ4068" s="171"/>
      <c r="EK4068" s="171"/>
      <c r="EL4068" s="171"/>
      <c r="EM4068" s="171"/>
      <c r="EN4068" s="171"/>
    </row>
    <row r="4069" spans="43:144" ht="15" x14ac:dyDescent="0.25">
      <c r="AQ4069" s="171"/>
      <c r="AR4069"/>
      <c r="AS4069"/>
      <c r="AT4069"/>
      <c r="AU4069"/>
      <c r="AV4069"/>
      <c r="AW4069"/>
      <c r="AX4069"/>
      <c r="AY4069"/>
      <c r="AZ4069"/>
      <c r="BA4069"/>
      <c r="BB4069"/>
      <c r="BC4069"/>
      <c r="BD4069"/>
      <c r="BE4069" s="171"/>
      <c r="BF4069" s="171"/>
      <c r="BG4069" s="171"/>
      <c r="BH4069" s="171"/>
      <c r="BI4069" s="171"/>
      <c r="BJ4069" s="171"/>
      <c r="BK4069" s="171"/>
      <c r="BL4069" s="171"/>
      <c r="BM4069" s="171"/>
      <c r="BN4069" s="171"/>
      <c r="BO4069" s="171"/>
      <c r="BP4069" s="171"/>
      <c r="BQ4069" s="171"/>
      <c r="BR4069" s="171"/>
      <c r="BS4069" s="171"/>
      <c r="BT4069" s="171"/>
      <c r="BU4069" s="171"/>
      <c r="BV4069" s="171"/>
      <c r="BW4069" s="171"/>
      <c r="BX4069" s="171"/>
      <c r="BY4069" s="171"/>
      <c r="BZ4069" s="171"/>
      <c r="CA4069" s="171"/>
      <c r="CB4069" s="171"/>
      <c r="CC4069" s="171"/>
      <c r="CD4069" s="171"/>
      <c r="CE4069" s="171"/>
      <c r="CF4069" s="171"/>
      <c r="CG4069" s="171"/>
      <c r="CH4069" s="171"/>
      <c r="CI4069" s="171"/>
      <c r="CJ4069" s="171"/>
      <c r="CK4069" s="171"/>
      <c r="CL4069" s="171"/>
      <c r="CM4069" s="171"/>
      <c r="CN4069" s="171"/>
      <c r="CO4069" s="171"/>
      <c r="CP4069" s="171"/>
      <c r="CQ4069" s="171"/>
      <c r="CR4069" s="171"/>
      <c r="CS4069" s="171"/>
      <c r="CT4069" s="171"/>
      <c r="CU4069" s="171"/>
      <c r="CV4069" s="171"/>
      <c r="CW4069" s="171"/>
      <c r="CX4069" s="171"/>
      <c r="CY4069" s="171"/>
      <c r="CZ4069" s="171"/>
      <c r="DA4069" s="171"/>
      <c r="DB4069" s="171"/>
      <c r="DC4069" s="171"/>
      <c r="DD4069" s="171"/>
      <c r="DE4069" s="171"/>
      <c r="DF4069" s="171"/>
      <c r="DG4069" s="171"/>
      <c r="DH4069" s="171"/>
      <c r="DI4069" s="171"/>
      <c r="DJ4069" s="171"/>
      <c r="DK4069" s="171"/>
      <c r="DL4069" s="171"/>
      <c r="DM4069" s="171"/>
      <c r="DN4069" s="171"/>
      <c r="DO4069" s="171"/>
      <c r="DP4069" s="171"/>
      <c r="DQ4069" s="171"/>
      <c r="DR4069" s="171"/>
      <c r="DS4069" s="171"/>
      <c r="DT4069" s="171"/>
      <c r="DU4069" s="171"/>
      <c r="DV4069" s="171"/>
      <c r="DW4069" s="171"/>
      <c r="DX4069" s="171"/>
      <c r="DY4069" s="171"/>
      <c r="DZ4069" s="171"/>
      <c r="EA4069" s="171"/>
      <c r="EB4069" s="171"/>
      <c r="EC4069" s="171"/>
      <c r="ED4069" s="171"/>
      <c r="EE4069" s="171"/>
      <c r="EF4069" s="171"/>
      <c r="EG4069" s="171"/>
      <c r="EH4069" s="171"/>
      <c r="EI4069" s="171"/>
      <c r="EJ4069" s="171"/>
      <c r="EK4069" s="171"/>
      <c r="EL4069" s="171"/>
      <c r="EM4069" s="171"/>
      <c r="EN4069" s="171"/>
    </row>
    <row r="4070" spans="43:144" ht="15" x14ac:dyDescent="0.25">
      <c r="AQ4070" s="171"/>
      <c r="AR4070"/>
      <c r="AS4070"/>
      <c r="AT4070"/>
      <c r="AU4070"/>
      <c r="AV4070"/>
      <c r="AW4070"/>
      <c r="AX4070"/>
      <c r="AY4070"/>
      <c r="AZ4070"/>
      <c r="BA4070"/>
      <c r="BB4070"/>
      <c r="BC4070"/>
      <c r="BD4070"/>
      <c r="BE4070" s="171"/>
      <c r="BF4070" s="171"/>
      <c r="BG4070" s="171"/>
      <c r="BH4070" s="171"/>
      <c r="BI4070" s="171"/>
      <c r="BJ4070" s="171"/>
      <c r="BK4070" s="171"/>
      <c r="BL4070" s="171"/>
      <c r="BM4070" s="171"/>
      <c r="BN4070" s="171"/>
      <c r="BO4070" s="171"/>
      <c r="BP4070" s="171"/>
      <c r="BQ4070" s="171"/>
      <c r="BR4070" s="171"/>
      <c r="BS4070" s="171"/>
      <c r="BT4070" s="171"/>
      <c r="BU4070" s="171"/>
      <c r="BV4070" s="171"/>
      <c r="BW4070" s="171"/>
      <c r="BX4070" s="171"/>
      <c r="BY4070" s="171"/>
      <c r="BZ4070" s="171"/>
      <c r="CA4070" s="171"/>
      <c r="CB4070" s="171"/>
      <c r="CC4070" s="171"/>
      <c r="CD4070" s="171"/>
      <c r="CE4070" s="171"/>
      <c r="CF4070" s="171"/>
      <c r="CG4070" s="171"/>
      <c r="CH4070" s="171"/>
      <c r="CI4070" s="171"/>
      <c r="CJ4070" s="171"/>
      <c r="CK4070" s="171"/>
      <c r="CL4070" s="171"/>
      <c r="CM4070" s="171"/>
      <c r="CN4070" s="171"/>
      <c r="CO4070" s="171"/>
      <c r="CP4070" s="171"/>
      <c r="CQ4070" s="171"/>
      <c r="CR4070" s="171"/>
      <c r="CS4070" s="171"/>
      <c r="CT4070" s="171"/>
      <c r="CU4070" s="171"/>
      <c r="CV4070" s="171"/>
      <c r="CW4070" s="171"/>
      <c r="CX4070" s="171"/>
      <c r="CY4070" s="171"/>
      <c r="CZ4070" s="171"/>
      <c r="DA4070" s="171"/>
      <c r="DB4070" s="171"/>
      <c r="DC4070" s="171"/>
      <c r="DD4070" s="171"/>
      <c r="DE4070" s="171"/>
      <c r="DF4070" s="171"/>
      <c r="DG4070" s="171"/>
      <c r="DH4070" s="171"/>
      <c r="DI4070" s="171"/>
      <c r="DJ4070" s="171"/>
      <c r="DK4070" s="171"/>
      <c r="DL4070" s="171"/>
      <c r="DM4070" s="171"/>
      <c r="DN4070" s="171"/>
      <c r="DO4070" s="171"/>
      <c r="DP4070" s="171"/>
      <c r="DQ4070" s="171"/>
      <c r="DR4070" s="171"/>
      <c r="DS4070" s="171"/>
      <c r="DT4070" s="171"/>
      <c r="DU4070" s="171"/>
      <c r="DV4070" s="171"/>
      <c r="DW4070" s="171"/>
      <c r="DX4070" s="171"/>
      <c r="DY4070" s="171"/>
      <c r="DZ4070" s="171"/>
      <c r="EA4070" s="171"/>
      <c r="EB4070" s="171"/>
      <c r="EC4070" s="171"/>
      <c r="ED4070" s="171"/>
      <c r="EE4070" s="171"/>
      <c r="EF4070" s="171"/>
      <c r="EG4070" s="171"/>
      <c r="EH4070" s="171"/>
      <c r="EI4070" s="171"/>
      <c r="EJ4070" s="171"/>
      <c r="EK4070" s="171"/>
      <c r="EL4070" s="171"/>
      <c r="EM4070" s="171"/>
      <c r="EN4070" s="171"/>
    </row>
    <row r="4071" spans="43:144" ht="15" x14ac:dyDescent="0.25">
      <c r="AQ4071" s="171"/>
      <c r="AR4071"/>
      <c r="AS4071"/>
      <c r="AT4071"/>
      <c r="AU4071"/>
      <c r="AV4071"/>
      <c r="AW4071"/>
      <c r="AX4071"/>
      <c r="AY4071"/>
      <c r="AZ4071"/>
      <c r="BA4071"/>
      <c r="BB4071"/>
      <c r="BC4071"/>
      <c r="BD4071"/>
      <c r="BE4071" s="171"/>
      <c r="BF4071" s="171"/>
      <c r="BG4071" s="171"/>
      <c r="BH4071" s="171"/>
      <c r="BI4071" s="171"/>
      <c r="BJ4071" s="171"/>
      <c r="BK4071" s="171"/>
      <c r="BL4071" s="171"/>
      <c r="BM4071" s="171"/>
      <c r="BN4071" s="171"/>
      <c r="BO4071" s="171"/>
      <c r="BP4071" s="171"/>
      <c r="BQ4071" s="171"/>
      <c r="BR4071" s="171"/>
      <c r="BS4071" s="171"/>
      <c r="BT4071" s="171"/>
      <c r="BU4071" s="171"/>
      <c r="BV4071" s="171"/>
      <c r="BW4071" s="171"/>
      <c r="BX4071" s="171"/>
      <c r="BY4071" s="171"/>
      <c r="BZ4071" s="171"/>
      <c r="CA4071" s="171"/>
      <c r="CB4071" s="171"/>
      <c r="CC4071" s="171"/>
      <c r="CD4071" s="171"/>
      <c r="CE4071" s="171"/>
      <c r="CF4071" s="171"/>
      <c r="CG4071" s="171"/>
      <c r="CH4071" s="171"/>
      <c r="CI4071" s="171"/>
      <c r="CJ4071" s="171"/>
      <c r="CK4071" s="171"/>
      <c r="CL4071" s="171"/>
      <c r="CM4071" s="171"/>
      <c r="CN4071" s="171"/>
      <c r="CO4071" s="171"/>
      <c r="CP4071" s="171"/>
      <c r="CQ4071" s="171"/>
      <c r="CR4071" s="171"/>
      <c r="CS4071" s="171"/>
      <c r="CT4071" s="171"/>
      <c r="CU4071" s="171"/>
      <c r="CV4071" s="171"/>
      <c r="CW4071" s="171"/>
      <c r="CX4071" s="171"/>
      <c r="CY4071" s="171"/>
      <c r="CZ4071" s="171"/>
      <c r="DA4071" s="171"/>
      <c r="DB4071" s="171"/>
      <c r="DC4071" s="171"/>
      <c r="DD4071" s="171"/>
      <c r="DE4071" s="171"/>
      <c r="DF4071" s="171"/>
      <c r="DG4071" s="171"/>
      <c r="DH4071" s="171"/>
      <c r="DI4071" s="171"/>
      <c r="DJ4071" s="171"/>
      <c r="DK4071" s="171"/>
      <c r="DL4071" s="171"/>
      <c r="DM4071" s="171"/>
      <c r="DN4071" s="171"/>
      <c r="DO4071" s="171"/>
      <c r="DP4071" s="171"/>
      <c r="DQ4071" s="171"/>
      <c r="DR4071" s="171"/>
      <c r="DS4071" s="171"/>
      <c r="DT4071" s="171"/>
      <c r="DU4071" s="171"/>
      <c r="DV4071" s="171"/>
      <c r="DW4071" s="171"/>
      <c r="DX4071" s="171"/>
      <c r="DY4071" s="171"/>
      <c r="DZ4071" s="171"/>
      <c r="EA4071" s="171"/>
      <c r="EB4071" s="171"/>
      <c r="EC4071" s="171"/>
      <c r="ED4071" s="171"/>
      <c r="EE4071" s="171"/>
      <c r="EF4071" s="171"/>
      <c r="EG4071" s="171"/>
      <c r="EH4071" s="171"/>
      <c r="EI4071" s="171"/>
      <c r="EJ4071" s="171"/>
      <c r="EK4071" s="171"/>
      <c r="EL4071" s="171"/>
      <c r="EM4071" s="171"/>
      <c r="EN4071" s="171"/>
    </row>
    <row r="4072" spans="43:144" ht="15" x14ac:dyDescent="0.25">
      <c r="AQ4072" s="171"/>
      <c r="AR4072"/>
      <c r="AS4072"/>
      <c r="AT4072"/>
      <c r="AU4072"/>
      <c r="AV4072"/>
      <c r="AW4072"/>
      <c r="AX4072"/>
      <c r="AY4072"/>
      <c r="AZ4072"/>
      <c r="BA4072"/>
      <c r="BB4072"/>
      <c r="BC4072"/>
      <c r="BD4072"/>
      <c r="BE4072" s="171"/>
      <c r="BF4072" s="171"/>
      <c r="BG4072" s="171"/>
      <c r="BH4072" s="171"/>
      <c r="BI4072" s="171"/>
      <c r="BJ4072" s="171"/>
      <c r="BK4072" s="171"/>
      <c r="BL4072" s="171"/>
      <c r="BM4072" s="171"/>
      <c r="BN4072" s="171"/>
      <c r="BO4072" s="171"/>
      <c r="BP4072" s="171"/>
      <c r="BQ4072" s="171"/>
      <c r="BR4072" s="171"/>
      <c r="BS4072" s="171"/>
      <c r="BT4072" s="171"/>
      <c r="BU4072" s="171"/>
      <c r="BV4072" s="171"/>
      <c r="BW4072" s="171"/>
      <c r="BX4072" s="171"/>
      <c r="BY4072" s="171"/>
      <c r="BZ4072" s="171"/>
      <c r="CA4072" s="171"/>
      <c r="CB4072" s="171"/>
      <c r="CC4072" s="171"/>
      <c r="CD4072" s="171"/>
      <c r="CE4072" s="171"/>
      <c r="CF4072" s="171"/>
      <c r="CG4072" s="171"/>
      <c r="CH4072" s="171"/>
      <c r="CI4072" s="171"/>
      <c r="CJ4072" s="171"/>
      <c r="CK4072" s="171"/>
      <c r="CL4072" s="171"/>
      <c r="CM4072" s="171"/>
      <c r="CN4072" s="171"/>
      <c r="CO4072" s="171"/>
      <c r="CP4072" s="171"/>
      <c r="CQ4072" s="171"/>
      <c r="CR4072" s="171"/>
      <c r="CS4072" s="171"/>
      <c r="CT4072" s="171"/>
      <c r="CU4072" s="171"/>
      <c r="CV4072" s="171"/>
      <c r="CW4072" s="171"/>
      <c r="CX4072" s="171"/>
      <c r="CY4072" s="171"/>
      <c r="CZ4072" s="171"/>
      <c r="DA4072" s="171"/>
      <c r="DB4072" s="171"/>
      <c r="DC4072" s="171"/>
      <c r="DD4072" s="171"/>
      <c r="DE4072" s="171"/>
      <c r="DF4072" s="171"/>
      <c r="DG4072" s="171"/>
      <c r="DH4072" s="171"/>
      <c r="DI4072" s="171"/>
      <c r="DJ4072" s="171"/>
      <c r="DK4072" s="171"/>
      <c r="DL4072" s="171"/>
      <c r="DM4072" s="171"/>
      <c r="DN4072" s="171"/>
      <c r="DO4072" s="171"/>
      <c r="DP4072" s="171"/>
      <c r="DQ4072" s="171"/>
      <c r="DR4072" s="171"/>
      <c r="DS4072" s="171"/>
      <c r="DT4072" s="171"/>
      <c r="DU4072" s="171"/>
      <c r="DV4072" s="171"/>
      <c r="DW4072" s="171"/>
      <c r="DX4072" s="171"/>
      <c r="DY4072" s="171"/>
      <c r="DZ4072" s="171"/>
      <c r="EA4072" s="171"/>
      <c r="EB4072" s="171"/>
      <c r="EC4072" s="171"/>
      <c r="ED4072" s="171"/>
      <c r="EE4072" s="171"/>
      <c r="EF4072" s="171"/>
      <c r="EG4072" s="171"/>
      <c r="EH4072" s="171"/>
      <c r="EI4072" s="171"/>
      <c r="EJ4072" s="171"/>
      <c r="EK4072" s="171"/>
      <c r="EL4072" s="171"/>
      <c r="EM4072" s="171"/>
      <c r="EN4072" s="171"/>
    </row>
    <row r="4073" spans="43:144" ht="15" x14ac:dyDescent="0.25">
      <c r="AQ4073" s="171"/>
      <c r="AR4073"/>
      <c r="AS4073"/>
      <c r="AT4073"/>
      <c r="AU4073"/>
      <c r="AV4073"/>
      <c r="AW4073"/>
      <c r="AX4073"/>
      <c r="AY4073"/>
      <c r="AZ4073"/>
      <c r="BA4073"/>
      <c r="BB4073"/>
      <c r="BC4073"/>
      <c r="BD4073"/>
      <c r="BE4073" s="171"/>
      <c r="BF4073" s="171"/>
      <c r="BG4073" s="171"/>
      <c r="BH4073" s="171"/>
      <c r="BI4073" s="171"/>
      <c r="BJ4073" s="171"/>
      <c r="BK4073" s="171"/>
      <c r="BL4073" s="171"/>
      <c r="BM4073" s="171"/>
      <c r="BN4073" s="171"/>
      <c r="BO4073" s="171"/>
      <c r="BP4073" s="171"/>
      <c r="BQ4073" s="171"/>
      <c r="BR4073" s="171"/>
      <c r="BS4073" s="171"/>
      <c r="BT4073" s="171"/>
      <c r="BU4073" s="171"/>
      <c r="BV4073" s="171"/>
      <c r="BW4073" s="171"/>
      <c r="BX4073" s="171"/>
      <c r="BY4073" s="171"/>
      <c r="BZ4073" s="171"/>
      <c r="CA4073" s="171"/>
      <c r="CB4073" s="171"/>
      <c r="CC4073" s="171"/>
      <c r="CD4073" s="171"/>
      <c r="CE4073" s="171"/>
      <c r="CF4073" s="171"/>
      <c r="CG4073" s="171"/>
      <c r="CH4073" s="171"/>
      <c r="CI4073" s="171"/>
      <c r="CJ4073" s="171"/>
      <c r="CK4073" s="171"/>
      <c r="CL4073" s="171"/>
      <c r="CM4073" s="171"/>
      <c r="CN4073" s="171"/>
      <c r="CO4073" s="171"/>
      <c r="CP4073" s="171"/>
      <c r="CQ4073" s="171"/>
      <c r="CR4073" s="171"/>
      <c r="CS4073" s="171"/>
      <c r="CT4073" s="171"/>
      <c r="CU4073" s="171"/>
      <c r="CV4073" s="171"/>
      <c r="CW4073" s="171"/>
      <c r="CX4073" s="171"/>
      <c r="CY4073" s="171"/>
      <c r="CZ4073" s="171"/>
      <c r="DA4073" s="171"/>
      <c r="DB4073" s="171"/>
      <c r="DC4073" s="171"/>
      <c r="DD4073" s="171"/>
      <c r="DE4073" s="171"/>
      <c r="DF4073" s="171"/>
      <c r="DG4073" s="171"/>
      <c r="DH4073" s="171"/>
      <c r="DI4073" s="171"/>
      <c r="DJ4073" s="171"/>
      <c r="DK4073" s="171"/>
      <c r="DL4073" s="171"/>
      <c r="DM4073" s="171"/>
      <c r="DN4073" s="171"/>
      <c r="DO4073" s="171"/>
      <c r="DP4073" s="171"/>
      <c r="DQ4073" s="171"/>
      <c r="DR4073" s="171"/>
      <c r="DS4073" s="171"/>
      <c r="DT4073" s="171"/>
      <c r="DU4073" s="171"/>
      <c r="DV4073" s="171"/>
      <c r="DW4073" s="171"/>
      <c r="DX4073" s="171"/>
      <c r="DY4073" s="171"/>
      <c r="DZ4073" s="171"/>
      <c r="EA4073" s="171"/>
      <c r="EB4073" s="171"/>
      <c r="EC4073" s="171"/>
      <c r="ED4073" s="171"/>
      <c r="EE4073" s="171"/>
      <c r="EF4073" s="171"/>
      <c r="EG4073" s="171"/>
      <c r="EH4073" s="171"/>
      <c r="EI4073" s="171"/>
      <c r="EJ4073" s="171"/>
      <c r="EK4073" s="171"/>
      <c r="EL4073" s="171"/>
      <c r="EM4073" s="171"/>
      <c r="EN4073" s="171"/>
    </row>
    <row r="4074" spans="43:144" ht="15" x14ac:dyDescent="0.25">
      <c r="AQ4074" s="171"/>
      <c r="AR4074"/>
      <c r="AS4074"/>
      <c r="AT4074"/>
      <c r="AU4074"/>
      <c r="AV4074"/>
      <c r="AW4074"/>
      <c r="AX4074"/>
      <c r="AY4074"/>
      <c r="AZ4074"/>
      <c r="BA4074"/>
      <c r="BB4074"/>
      <c r="BC4074"/>
      <c r="BD4074"/>
      <c r="BE4074" s="171"/>
      <c r="BF4074" s="171"/>
      <c r="BG4074" s="171"/>
      <c r="BH4074" s="171"/>
      <c r="BI4074" s="171"/>
      <c r="BJ4074" s="171"/>
      <c r="BK4074" s="171"/>
      <c r="BL4074" s="171"/>
      <c r="BM4074" s="171"/>
      <c r="BN4074" s="171"/>
      <c r="BO4074" s="171"/>
      <c r="BP4074" s="171"/>
      <c r="BQ4074" s="171"/>
      <c r="BR4074" s="171"/>
      <c r="BS4074" s="171"/>
      <c r="BT4074" s="171"/>
      <c r="BU4074" s="171"/>
      <c r="BV4074" s="171"/>
      <c r="BW4074" s="171"/>
      <c r="BX4074" s="171"/>
      <c r="BY4074" s="171"/>
      <c r="BZ4074" s="171"/>
      <c r="CA4074" s="171"/>
      <c r="CB4074" s="171"/>
      <c r="CC4074" s="171"/>
      <c r="CD4074" s="171"/>
      <c r="CE4074" s="171"/>
      <c r="CF4074" s="171"/>
      <c r="CG4074" s="171"/>
      <c r="CH4074" s="171"/>
      <c r="CI4074" s="171"/>
      <c r="CJ4074" s="171"/>
      <c r="CK4074" s="171"/>
      <c r="CL4074" s="171"/>
      <c r="CM4074" s="171"/>
      <c r="CN4074" s="171"/>
      <c r="CO4074" s="171"/>
      <c r="CP4074" s="171"/>
      <c r="CQ4074" s="171"/>
      <c r="CR4074" s="171"/>
      <c r="CS4074" s="171"/>
      <c r="CT4074" s="171"/>
      <c r="CU4074" s="171"/>
      <c r="CV4074" s="171"/>
      <c r="CW4074" s="171"/>
      <c r="CX4074" s="171"/>
      <c r="CY4074" s="171"/>
      <c r="CZ4074" s="171"/>
      <c r="DA4074" s="171"/>
      <c r="DB4074" s="171"/>
      <c r="DC4074" s="171"/>
      <c r="DD4074" s="171"/>
      <c r="DE4074" s="171"/>
      <c r="DF4074" s="171"/>
      <c r="DG4074" s="171"/>
      <c r="DH4074" s="171"/>
      <c r="DI4074" s="171"/>
      <c r="DJ4074" s="171"/>
      <c r="DK4074" s="171"/>
      <c r="DL4074" s="171"/>
      <c r="DM4074" s="171"/>
      <c r="DN4074" s="171"/>
      <c r="DO4074" s="171"/>
      <c r="DP4074" s="171"/>
      <c r="DQ4074" s="171"/>
      <c r="DR4074" s="171"/>
      <c r="DS4074" s="171"/>
      <c r="DT4074" s="171"/>
      <c r="DU4074" s="171"/>
      <c r="DV4074" s="171"/>
      <c r="DW4074" s="171"/>
      <c r="DX4074" s="171"/>
      <c r="DY4074" s="171"/>
      <c r="DZ4074" s="171"/>
      <c r="EA4074" s="171"/>
      <c r="EB4074" s="171"/>
      <c r="EC4074" s="171"/>
      <c r="ED4074" s="171"/>
      <c r="EE4074" s="171"/>
      <c r="EF4074" s="171"/>
      <c r="EG4074" s="171"/>
      <c r="EH4074" s="171"/>
      <c r="EI4074" s="171"/>
      <c r="EJ4074" s="171"/>
      <c r="EK4074" s="171"/>
      <c r="EL4074" s="171"/>
      <c r="EM4074" s="171"/>
      <c r="EN4074" s="171"/>
    </row>
    <row r="4075" spans="43:144" ht="15" x14ac:dyDescent="0.25">
      <c r="AQ4075" s="171"/>
      <c r="AR4075"/>
      <c r="AS4075"/>
      <c r="AT4075"/>
      <c r="AU4075"/>
      <c r="AV4075"/>
      <c r="AW4075"/>
      <c r="AX4075"/>
      <c r="AY4075"/>
      <c r="AZ4075"/>
      <c r="BA4075"/>
      <c r="BB4075"/>
      <c r="BC4075"/>
      <c r="BD4075"/>
      <c r="BE4075" s="171"/>
      <c r="BF4075" s="171"/>
      <c r="BG4075" s="171"/>
      <c r="BH4075" s="171"/>
      <c r="BI4075" s="171"/>
      <c r="BJ4075" s="171"/>
      <c r="BK4075" s="171"/>
      <c r="BL4075" s="171"/>
      <c r="BM4075" s="171"/>
      <c r="BN4075" s="171"/>
      <c r="BO4075" s="171"/>
      <c r="BP4075" s="171"/>
      <c r="BQ4075" s="171"/>
      <c r="BR4075" s="171"/>
      <c r="BS4075" s="171"/>
      <c r="BT4075" s="171"/>
      <c r="BU4075" s="171"/>
      <c r="BV4075" s="171"/>
      <c r="BW4075" s="171"/>
      <c r="BX4075" s="171"/>
      <c r="BY4075" s="171"/>
      <c r="BZ4075" s="171"/>
      <c r="CA4075" s="171"/>
      <c r="CB4075" s="171"/>
      <c r="CC4075" s="171"/>
      <c r="CD4075" s="171"/>
      <c r="CE4075" s="171"/>
      <c r="CF4075" s="171"/>
      <c r="CG4075" s="171"/>
      <c r="CH4075" s="171"/>
      <c r="CI4075" s="171"/>
      <c r="CJ4075" s="171"/>
      <c r="CK4075" s="171"/>
      <c r="CL4075" s="171"/>
      <c r="CM4075" s="171"/>
      <c r="CN4075" s="171"/>
      <c r="CO4075" s="171"/>
      <c r="CP4075" s="171"/>
      <c r="CQ4075" s="171"/>
      <c r="CR4075" s="171"/>
      <c r="CS4075" s="171"/>
      <c r="CT4075" s="171"/>
      <c r="CU4075" s="171"/>
      <c r="CV4075" s="171"/>
      <c r="CW4075" s="171"/>
      <c r="CX4075" s="171"/>
      <c r="CY4075" s="171"/>
      <c r="CZ4075" s="171"/>
      <c r="DA4075" s="171"/>
      <c r="DB4075" s="171"/>
      <c r="DC4075" s="171"/>
      <c r="DD4075" s="171"/>
      <c r="DE4075" s="171"/>
      <c r="DF4075" s="171"/>
      <c r="DG4075" s="171"/>
      <c r="DH4075" s="171"/>
      <c r="DI4075" s="171"/>
      <c r="DJ4075" s="171"/>
      <c r="DK4075" s="171"/>
      <c r="DL4075" s="171"/>
      <c r="DM4075" s="171"/>
      <c r="DN4075" s="171"/>
      <c r="DO4075" s="171"/>
      <c r="DP4075" s="171"/>
      <c r="DQ4075" s="171"/>
      <c r="DR4075" s="171"/>
      <c r="DS4075" s="171"/>
      <c r="DT4075" s="171"/>
      <c r="DU4075" s="171"/>
      <c r="DV4075" s="171"/>
      <c r="DW4075" s="171"/>
      <c r="DX4075" s="171"/>
      <c r="DY4075" s="171"/>
      <c r="DZ4075" s="171"/>
      <c r="EA4075" s="171"/>
      <c r="EB4075" s="171"/>
      <c r="EC4075" s="171"/>
      <c r="ED4075" s="171"/>
      <c r="EE4075" s="171"/>
      <c r="EF4075" s="171"/>
      <c r="EG4075" s="171"/>
      <c r="EH4075" s="171"/>
      <c r="EI4075" s="171"/>
      <c r="EJ4075" s="171"/>
      <c r="EK4075" s="171"/>
      <c r="EL4075" s="171"/>
      <c r="EM4075" s="171"/>
      <c r="EN4075" s="171"/>
    </row>
    <row r="4076" spans="43:144" ht="15" x14ac:dyDescent="0.25">
      <c r="AQ4076" s="171"/>
      <c r="AR4076"/>
      <c r="AS4076"/>
      <c r="AT4076"/>
      <c r="AU4076"/>
      <c r="AV4076"/>
      <c r="AW4076"/>
      <c r="AX4076"/>
      <c r="AY4076"/>
      <c r="AZ4076"/>
      <c r="BA4076"/>
      <c r="BB4076"/>
      <c r="BC4076"/>
      <c r="BD4076"/>
      <c r="BE4076" s="171"/>
      <c r="BF4076" s="171"/>
      <c r="BG4076" s="171"/>
      <c r="BH4076" s="171"/>
      <c r="BI4076" s="171"/>
      <c r="BJ4076" s="171"/>
      <c r="BK4076" s="171"/>
      <c r="BL4076" s="171"/>
      <c r="BM4076" s="171"/>
      <c r="BN4076" s="171"/>
      <c r="BO4076" s="171"/>
      <c r="BP4076" s="171"/>
      <c r="BQ4076" s="171"/>
      <c r="BR4076" s="171"/>
      <c r="BS4076" s="171"/>
      <c r="BT4076" s="171"/>
      <c r="BU4076" s="171"/>
      <c r="BV4076" s="171"/>
      <c r="BW4076" s="171"/>
      <c r="BX4076" s="171"/>
      <c r="BY4076" s="171"/>
      <c r="BZ4076" s="171"/>
      <c r="CA4076" s="171"/>
      <c r="CB4076" s="171"/>
      <c r="CC4076" s="171"/>
      <c r="CD4076" s="171"/>
      <c r="CE4076" s="171"/>
      <c r="CF4076" s="171"/>
      <c r="CG4076" s="171"/>
      <c r="CH4076" s="171"/>
      <c r="CI4076" s="171"/>
      <c r="CJ4076" s="171"/>
      <c r="CK4076" s="171"/>
      <c r="CL4076" s="171"/>
      <c r="CM4076" s="171"/>
      <c r="CN4076" s="171"/>
      <c r="CO4076" s="171"/>
      <c r="CP4076" s="171"/>
      <c r="CQ4076" s="171"/>
      <c r="CR4076" s="171"/>
      <c r="CS4076" s="171"/>
      <c r="CT4076" s="171"/>
      <c r="CU4076" s="171"/>
      <c r="CV4076" s="171"/>
      <c r="CW4076" s="171"/>
      <c r="CX4076" s="171"/>
      <c r="CY4076" s="171"/>
      <c r="CZ4076" s="171"/>
      <c r="DA4076" s="171"/>
      <c r="DB4076" s="171"/>
      <c r="DC4076" s="171"/>
      <c r="DD4076" s="171"/>
      <c r="DE4076" s="171"/>
      <c r="DF4076" s="171"/>
      <c r="DG4076" s="171"/>
      <c r="DH4076" s="171"/>
      <c r="DI4076" s="171"/>
      <c r="DJ4076" s="171"/>
      <c r="DK4076" s="171"/>
      <c r="DL4076" s="171"/>
      <c r="DM4076" s="171"/>
      <c r="DN4076" s="171"/>
      <c r="DO4076" s="171"/>
      <c r="DP4076" s="171"/>
      <c r="DQ4076" s="171"/>
      <c r="DR4076" s="171"/>
      <c r="DS4076" s="171"/>
      <c r="DT4076" s="171"/>
      <c r="DU4076" s="171"/>
      <c r="DV4076" s="171"/>
      <c r="DW4076" s="171"/>
      <c r="DX4076" s="171"/>
      <c r="DY4076" s="171"/>
      <c r="DZ4076" s="171"/>
      <c r="EA4076" s="171"/>
      <c r="EB4076" s="171"/>
      <c r="EC4076" s="171"/>
      <c r="ED4076" s="171"/>
      <c r="EE4076" s="171"/>
      <c r="EF4076" s="171"/>
      <c r="EG4076" s="171"/>
      <c r="EH4076" s="171"/>
      <c r="EI4076" s="171"/>
      <c r="EJ4076" s="171"/>
      <c r="EK4076" s="171"/>
      <c r="EL4076" s="171"/>
      <c r="EM4076" s="171"/>
      <c r="EN4076" s="171"/>
    </row>
    <row r="4077" spans="43:144" ht="15" x14ac:dyDescent="0.25">
      <c r="AQ4077" s="171"/>
      <c r="AR4077"/>
      <c r="AS4077"/>
      <c r="AT4077"/>
      <c r="AU4077"/>
      <c r="AV4077"/>
      <c r="AW4077"/>
      <c r="AX4077"/>
      <c r="AY4077"/>
      <c r="AZ4077"/>
      <c r="BA4077"/>
      <c r="BB4077"/>
      <c r="BC4077"/>
      <c r="BD4077"/>
      <c r="BE4077" s="171"/>
      <c r="BF4077" s="171"/>
      <c r="BG4077" s="171"/>
      <c r="BH4077" s="171"/>
      <c r="BI4077" s="171"/>
      <c r="BJ4077" s="171"/>
      <c r="BK4077" s="171"/>
      <c r="BL4077" s="171"/>
      <c r="BM4077" s="171"/>
      <c r="BN4077" s="171"/>
      <c r="BO4077" s="171"/>
      <c r="BP4077" s="171"/>
      <c r="BQ4077" s="171"/>
      <c r="BR4077" s="171"/>
      <c r="BS4077" s="171"/>
      <c r="BT4077" s="171"/>
      <c r="BU4077" s="171"/>
      <c r="BV4077" s="171"/>
      <c r="BW4077" s="171"/>
      <c r="BX4077" s="171"/>
      <c r="BY4077" s="171"/>
      <c r="BZ4077" s="171"/>
      <c r="CA4077" s="171"/>
      <c r="CB4077" s="171"/>
      <c r="CC4077" s="171"/>
      <c r="CD4077" s="171"/>
      <c r="CE4077" s="171"/>
      <c r="CF4077" s="171"/>
      <c r="CG4077" s="171"/>
      <c r="CH4077" s="171"/>
      <c r="CI4077" s="171"/>
      <c r="CJ4077" s="171"/>
      <c r="CK4077" s="171"/>
      <c r="CL4077" s="171"/>
      <c r="CM4077" s="171"/>
      <c r="CN4077" s="171"/>
      <c r="CO4077" s="171"/>
      <c r="CP4077" s="171"/>
      <c r="CQ4077" s="171"/>
      <c r="CR4077" s="171"/>
      <c r="CS4077" s="171"/>
      <c r="CT4077" s="171"/>
      <c r="CU4077" s="171"/>
      <c r="CV4077" s="171"/>
      <c r="CW4077" s="171"/>
      <c r="CX4077" s="171"/>
      <c r="CY4077" s="171"/>
      <c r="CZ4077" s="171"/>
      <c r="DA4077" s="171"/>
      <c r="DB4077" s="171"/>
      <c r="DC4077" s="171"/>
      <c r="DD4077" s="171"/>
      <c r="DE4077" s="171"/>
      <c r="DF4077" s="171"/>
      <c r="DG4077" s="171"/>
      <c r="DH4077" s="171"/>
      <c r="DI4077" s="171"/>
      <c r="DJ4077" s="171"/>
      <c r="DK4077" s="171"/>
      <c r="DL4077" s="171"/>
      <c r="DM4077" s="171"/>
      <c r="DN4077" s="171"/>
      <c r="DO4077" s="171"/>
      <c r="DP4077" s="171"/>
      <c r="DQ4077" s="171"/>
      <c r="DR4077" s="171"/>
      <c r="DS4077" s="171"/>
      <c r="DT4077" s="171"/>
      <c r="DU4077" s="171"/>
      <c r="DV4077" s="171"/>
      <c r="DW4077" s="171"/>
      <c r="DX4077" s="171"/>
      <c r="DY4077" s="171"/>
      <c r="DZ4077" s="171"/>
      <c r="EA4077" s="171"/>
      <c r="EB4077" s="171"/>
      <c r="EC4077" s="171"/>
      <c r="ED4077" s="171"/>
      <c r="EE4077" s="171"/>
      <c r="EF4077" s="171"/>
      <c r="EG4077" s="171"/>
      <c r="EH4077" s="171"/>
      <c r="EI4077" s="171"/>
      <c r="EJ4077" s="171"/>
      <c r="EK4077" s="171"/>
      <c r="EL4077" s="171"/>
      <c r="EM4077" s="171"/>
      <c r="EN4077" s="171"/>
    </row>
    <row r="4078" spans="43:144" ht="15" x14ac:dyDescent="0.25">
      <c r="AQ4078" s="171"/>
      <c r="AR4078"/>
      <c r="AS4078"/>
      <c r="AT4078"/>
      <c r="AU4078"/>
      <c r="AV4078"/>
      <c r="AW4078"/>
      <c r="AX4078"/>
      <c r="AY4078"/>
      <c r="AZ4078"/>
      <c r="BA4078"/>
      <c r="BB4078"/>
      <c r="BC4078"/>
      <c r="BD4078"/>
      <c r="BE4078" s="171"/>
      <c r="BF4078" s="171"/>
      <c r="BG4078" s="171"/>
      <c r="BH4078" s="171"/>
      <c r="BI4078" s="171"/>
      <c r="BJ4078" s="171"/>
      <c r="BK4078" s="171"/>
      <c r="BL4078" s="171"/>
      <c r="BM4078" s="171"/>
      <c r="BN4078" s="171"/>
      <c r="BO4078" s="171"/>
      <c r="BP4078" s="171"/>
      <c r="BQ4078" s="171"/>
      <c r="BR4078" s="171"/>
      <c r="BS4078" s="171"/>
      <c r="BT4078" s="171"/>
      <c r="BU4078" s="171"/>
      <c r="BV4078" s="171"/>
      <c r="BW4078" s="171"/>
      <c r="BX4078" s="171"/>
      <c r="BY4078" s="171"/>
      <c r="BZ4078" s="171"/>
      <c r="CA4078" s="171"/>
      <c r="CB4078" s="171"/>
      <c r="CC4078" s="171"/>
      <c r="CD4078" s="171"/>
      <c r="CE4078" s="171"/>
      <c r="CF4078" s="171"/>
      <c r="CG4078" s="171"/>
      <c r="CH4078" s="171"/>
      <c r="CI4078" s="171"/>
      <c r="CJ4078" s="171"/>
      <c r="CK4078" s="171"/>
      <c r="CL4078" s="171"/>
      <c r="CM4078" s="171"/>
      <c r="CN4078" s="171"/>
      <c r="CO4078" s="171"/>
      <c r="CP4078" s="171"/>
      <c r="CQ4078" s="171"/>
      <c r="CR4078" s="171"/>
      <c r="CS4078" s="171"/>
      <c r="CT4078" s="171"/>
      <c r="CU4078" s="171"/>
      <c r="CV4078" s="171"/>
      <c r="CW4078" s="171"/>
      <c r="CX4078" s="171"/>
      <c r="CY4078" s="171"/>
      <c r="CZ4078" s="171"/>
      <c r="DA4078" s="171"/>
      <c r="DB4078" s="171"/>
      <c r="DC4078" s="171"/>
      <c r="DD4078" s="171"/>
      <c r="DE4078" s="171"/>
      <c r="DF4078" s="171"/>
      <c r="DG4078" s="171"/>
      <c r="DH4078" s="171"/>
      <c r="DI4078" s="171"/>
      <c r="DJ4078" s="171"/>
      <c r="DK4078" s="171"/>
      <c r="DL4078" s="171"/>
      <c r="DM4078" s="171"/>
      <c r="DN4078" s="171"/>
      <c r="DO4078" s="171"/>
      <c r="DP4078" s="171"/>
      <c r="DQ4078" s="171"/>
      <c r="DR4078" s="171"/>
      <c r="DS4078" s="171"/>
      <c r="DT4078" s="171"/>
      <c r="DU4078" s="171"/>
      <c r="DV4078" s="171"/>
      <c r="DW4078" s="171"/>
      <c r="DX4078" s="171"/>
      <c r="DY4078" s="171"/>
      <c r="DZ4078" s="171"/>
      <c r="EA4078" s="171"/>
      <c r="EB4078" s="171"/>
      <c r="EC4078" s="171"/>
      <c r="ED4078" s="171"/>
      <c r="EE4078" s="171"/>
      <c r="EF4078" s="171"/>
      <c r="EG4078" s="171"/>
      <c r="EH4078" s="171"/>
      <c r="EI4078" s="171"/>
      <c r="EJ4078" s="171"/>
      <c r="EK4078" s="171"/>
      <c r="EL4078" s="171"/>
      <c r="EM4078" s="171"/>
      <c r="EN4078" s="171"/>
    </row>
    <row r="4079" spans="43:144" ht="15" x14ac:dyDescent="0.25">
      <c r="AQ4079" s="171"/>
      <c r="AR4079"/>
      <c r="AS4079"/>
      <c r="AT4079"/>
      <c r="AU4079"/>
      <c r="AV4079"/>
      <c r="AW4079"/>
      <c r="AX4079"/>
      <c r="AY4079"/>
      <c r="AZ4079"/>
      <c r="BA4079"/>
      <c r="BB4079"/>
      <c r="BC4079"/>
      <c r="BD4079"/>
      <c r="BE4079" s="171"/>
      <c r="BF4079" s="171"/>
      <c r="BG4079" s="171"/>
      <c r="BH4079" s="171"/>
      <c r="BI4079" s="171"/>
      <c r="BJ4079" s="171"/>
      <c r="BK4079" s="171"/>
      <c r="BL4079" s="171"/>
      <c r="BM4079" s="171"/>
      <c r="BN4079" s="171"/>
      <c r="BO4079" s="171"/>
      <c r="BP4079" s="171"/>
      <c r="BQ4079" s="171"/>
      <c r="BR4079" s="171"/>
      <c r="BS4079" s="171"/>
      <c r="BT4079" s="171"/>
      <c r="BU4079" s="171"/>
      <c r="BV4079" s="171"/>
      <c r="BW4079" s="171"/>
      <c r="BX4079" s="171"/>
      <c r="BY4079" s="171"/>
      <c r="BZ4079" s="171"/>
      <c r="CA4079" s="171"/>
      <c r="CB4079" s="171"/>
      <c r="CC4079" s="171"/>
      <c r="CD4079" s="171"/>
      <c r="CE4079" s="171"/>
      <c r="CF4079" s="171"/>
      <c r="CG4079" s="171"/>
      <c r="CH4079" s="171"/>
      <c r="CI4079" s="171"/>
      <c r="CJ4079" s="171"/>
      <c r="CK4079" s="171"/>
      <c r="CL4079" s="171"/>
      <c r="CM4079" s="171"/>
      <c r="CN4079" s="171"/>
      <c r="CO4079" s="171"/>
      <c r="CP4079" s="171"/>
      <c r="CQ4079" s="171"/>
      <c r="CR4079" s="171"/>
      <c r="CS4079" s="171"/>
      <c r="CT4079" s="171"/>
      <c r="CU4079" s="171"/>
      <c r="CV4079" s="171"/>
      <c r="CW4079" s="171"/>
      <c r="CX4079" s="171"/>
      <c r="CY4079" s="171"/>
      <c r="CZ4079" s="171"/>
      <c r="DA4079" s="171"/>
      <c r="DB4079" s="171"/>
      <c r="DC4079" s="171"/>
      <c r="DD4079" s="171"/>
      <c r="DE4079" s="171"/>
      <c r="DF4079" s="171"/>
      <c r="DG4079" s="171"/>
      <c r="DH4079" s="171"/>
      <c r="DI4079" s="171"/>
      <c r="DJ4079" s="171"/>
      <c r="DK4079" s="171"/>
      <c r="DL4079" s="171"/>
      <c r="DM4079" s="171"/>
      <c r="DN4079" s="171"/>
      <c r="DO4079" s="171"/>
      <c r="DP4079" s="171"/>
      <c r="DQ4079" s="171"/>
      <c r="DR4079" s="171"/>
      <c r="DS4079" s="171"/>
      <c r="DT4079" s="171"/>
      <c r="DU4079" s="171"/>
      <c r="DV4079" s="171"/>
      <c r="DW4079" s="171"/>
      <c r="DX4079" s="171"/>
      <c r="DY4079" s="171"/>
      <c r="DZ4079" s="171"/>
      <c r="EA4079" s="171"/>
      <c r="EB4079" s="171"/>
      <c r="EC4079" s="171"/>
      <c r="ED4079" s="171"/>
      <c r="EE4079" s="171"/>
      <c r="EF4079" s="171"/>
      <c r="EG4079" s="171"/>
      <c r="EH4079" s="171"/>
      <c r="EI4079" s="171"/>
      <c r="EJ4079" s="171"/>
      <c r="EK4079" s="171"/>
      <c r="EL4079" s="171"/>
      <c r="EM4079" s="171"/>
      <c r="EN4079" s="171"/>
    </row>
    <row r="4080" spans="43:144" ht="15" x14ac:dyDescent="0.25">
      <c r="AQ4080" s="171"/>
      <c r="AR4080"/>
      <c r="AS4080"/>
      <c r="AT4080"/>
      <c r="AU4080"/>
      <c r="AV4080"/>
      <c r="AW4080"/>
      <c r="AX4080"/>
      <c r="AY4080"/>
      <c r="AZ4080"/>
      <c r="BA4080"/>
      <c r="BB4080"/>
      <c r="BC4080"/>
      <c r="BD4080"/>
      <c r="BE4080" s="171"/>
      <c r="BF4080" s="171"/>
      <c r="BG4080" s="171"/>
      <c r="BH4080" s="171"/>
      <c r="BI4080" s="171"/>
      <c r="BJ4080" s="171"/>
      <c r="BK4080" s="171"/>
      <c r="BL4080" s="171"/>
      <c r="BM4080" s="171"/>
      <c r="BN4080" s="171"/>
      <c r="BO4080" s="171"/>
      <c r="BP4080" s="171"/>
      <c r="BQ4080" s="171"/>
      <c r="BR4080" s="171"/>
      <c r="BS4080" s="171"/>
      <c r="BT4080" s="171"/>
      <c r="BU4080" s="171"/>
      <c r="BV4080" s="171"/>
      <c r="BW4080" s="171"/>
      <c r="BX4080" s="171"/>
      <c r="BY4080" s="171"/>
      <c r="BZ4080" s="171"/>
      <c r="CA4080" s="171"/>
      <c r="CB4080" s="171"/>
      <c r="CC4080" s="171"/>
      <c r="CD4080" s="171"/>
      <c r="CE4080" s="171"/>
      <c r="CF4080" s="171"/>
      <c r="CG4080" s="171"/>
      <c r="CH4080" s="171"/>
      <c r="CI4080" s="171"/>
      <c r="CJ4080" s="171"/>
      <c r="CK4080" s="171"/>
      <c r="CL4080" s="171"/>
      <c r="CM4080" s="171"/>
      <c r="CN4080" s="171"/>
      <c r="CO4080" s="171"/>
      <c r="CP4080" s="171"/>
      <c r="CQ4080" s="171"/>
      <c r="CR4080" s="171"/>
      <c r="CS4080" s="171"/>
      <c r="CT4080" s="171"/>
      <c r="CU4080" s="171"/>
      <c r="CV4080" s="171"/>
      <c r="CW4080" s="171"/>
      <c r="CX4080" s="171"/>
      <c r="CY4080" s="171"/>
      <c r="CZ4080" s="171"/>
      <c r="DA4080" s="171"/>
      <c r="DB4080" s="171"/>
      <c r="DC4080" s="171"/>
      <c r="DD4080" s="171"/>
      <c r="DE4080" s="171"/>
      <c r="DF4080" s="171"/>
      <c r="DG4080" s="171"/>
      <c r="DH4080" s="171"/>
      <c r="DI4080" s="171"/>
      <c r="DJ4080" s="171"/>
      <c r="DK4080" s="171"/>
      <c r="DL4080" s="171"/>
      <c r="DM4080" s="171"/>
      <c r="DN4080" s="171"/>
      <c r="DO4080" s="171"/>
      <c r="DP4080" s="171"/>
      <c r="DQ4080" s="171"/>
      <c r="DR4080" s="171"/>
      <c r="DS4080" s="171"/>
      <c r="DT4080" s="171"/>
      <c r="DU4080" s="171"/>
      <c r="DV4080" s="171"/>
      <c r="DW4080" s="171"/>
      <c r="DX4080" s="171"/>
      <c r="DY4080" s="171"/>
      <c r="DZ4080" s="171"/>
      <c r="EA4080" s="171"/>
      <c r="EB4080" s="171"/>
      <c r="EC4080" s="171"/>
      <c r="ED4080" s="171"/>
      <c r="EE4080" s="171"/>
      <c r="EF4080" s="171"/>
      <c r="EG4080" s="171"/>
      <c r="EH4080" s="171"/>
      <c r="EI4080" s="171"/>
      <c r="EJ4080" s="171"/>
      <c r="EK4080" s="171"/>
      <c r="EL4080" s="171"/>
      <c r="EM4080" s="171"/>
      <c r="EN4080" s="171"/>
    </row>
    <row r="4081" spans="43:144" ht="15" x14ac:dyDescent="0.25">
      <c r="AQ4081" s="171"/>
      <c r="AR4081"/>
      <c r="AS4081"/>
      <c r="AT4081"/>
      <c r="AU4081"/>
      <c r="AV4081"/>
      <c r="AW4081"/>
      <c r="AX4081"/>
      <c r="AY4081"/>
      <c r="AZ4081"/>
      <c r="BA4081"/>
      <c r="BB4081"/>
      <c r="BC4081"/>
      <c r="BD4081"/>
      <c r="BE4081" s="171"/>
      <c r="BF4081" s="171"/>
      <c r="BG4081" s="171"/>
      <c r="BH4081" s="171"/>
      <c r="BI4081" s="171"/>
      <c r="BJ4081" s="171"/>
      <c r="BK4081" s="171"/>
      <c r="BL4081" s="171"/>
      <c r="BM4081" s="171"/>
      <c r="BN4081" s="171"/>
      <c r="BO4081" s="171"/>
      <c r="BP4081" s="171"/>
      <c r="BQ4081" s="171"/>
      <c r="BR4081" s="171"/>
      <c r="BS4081" s="171"/>
      <c r="BT4081" s="171"/>
      <c r="BU4081" s="171"/>
      <c r="BV4081" s="171"/>
      <c r="BW4081" s="171"/>
      <c r="BX4081" s="171"/>
      <c r="BY4081" s="171"/>
      <c r="BZ4081" s="171"/>
      <c r="CA4081" s="171"/>
      <c r="CB4081" s="171"/>
      <c r="CC4081" s="171"/>
      <c r="CD4081" s="171"/>
      <c r="CE4081" s="171"/>
      <c r="CF4081" s="171"/>
      <c r="CG4081" s="171"/>
      <c r="CH4081" s="171"/>
      <c r="CI4081" s="171"/>
      <c r="CJ4081" s="171"/>
      <c r="CK4081" s="171"/>
      <c r="CL4081" s="171"/>
      <c r="CM4081" s="171"/>
      <c r="CN4081" s="171"/>
      <c r="CO4081" s="171"/>
      <c r="CP4081" s="171"/>
      <c r="CQ4081" s="171"/>
      <c r="CR4081" s="171"/>
      <c r="CS4081" s="171"/>
      <c r="CT4081" s="171"/>
      <c r="CU4081" s="171"/>
      <c r="CV4081" s="171"/>
      <c r="CW4081" s="171"/>
      <c r="CX4081" s="171"/>
      <c r="CY4081" s="171"/>
      <c r="CZ4081" s="171"/>
      <c r="DA4081" s="171"/>
      <c r="DB4081" s="171"/>
      <c r="DC4081" s="171"/>
      <c r="DD4081" s="171"/>
      <c r="DE4081" s="171"/>
      <c r="DF4081" s="171"/>
      <c r="DG4081" s="171"/>
      <c r="DH4081" s="171"/>
      <c r="DI4081" s="171"/>
      <c r="DJ4081" s="171"/>
      <c r="DK4081" s="171"/>
      <c r="DL4081" s="171"/>
      <c r="DM4081" s="171"/>
      <c r="DN4081" s="171"/>
      <c r="DO4081" s="171"/>
      <c r="DP4081" s="171"/>
      <c r="DQ4081" s="171"/>
      <c r="DR4081" s="171"/>
      <c r="DS4081" s="171"/>
      <c r="DT4081" s="171"/>
      <c r="DU4081" s="171"/>
      <c r="DV4081" s="171"/>
      <c r="DW4081" s="171"/>
      <c r="DX4081" s="171"/>
      <c r="DY4081" s="171"/>
      <c r="DZ4081" s="171"/>
      <c r="EA4081" s="171"/>
      <c r="EB4081" s="171"/>
      <c r="EC4081" s="171"/>
      <c r="ED4081" s="171"/>
      <c r="EE4081" s="171"/>
      <c r="EF4081" s="171"/>
      <c r="EG4081" s="171"/>
      <c r="EH4081" s="171"/>
      <c r="EI4081" s="171"/>
      <c r="EJ4081" s="171"/>
      <c r="EK4081" s="171"/>
      <c r="EL4081" s="171"/>
      <c r="EM4081" s="171"/>
      <c r="EN4081" s="171"/>
    </row>
    <row r="4082" spans="43:144" ht="15" x14ac:dyDescent="0.25">
      <c r="AQ4082" s="171"/>
      <c r="AR4082"/>
      <c r="AS4082"/>
      <c r="AT4082"/>
      <c r="AU4082"/>
      <c r="AV4082"/>
      <c r="AW4082"/>
      <c r="AX4082"/>
      <c r="AY4082"/>
      <c r="AZ4082"/>
      <c r="BA4082"/>
      <c r="BB4082"/>
      <c r="BC4082"/>
      <c r="BD4082"/>
      <c r="BE4082" s="171"/>
      <c r="BF4082" s="171"/>
      <c r="BG4082" s="171"/>
      <c r="BH4082" s="171"/>
      <c r="BI4082" s="171"/>
      <c r="BJ4082" s="171"/>
      <c r="BK4082" s="171"/>
      <c r="BL4082" s="171"/>
      <c r="BM4082" s="171"/>
      <c r="BN4082" s="171"/>
      <c r="BO4082" s="171"/>
      <c r="BP4082" s="171"/>
      <c r="BQ4082" s="171"/>
      <c r="BR4082" s="171"/>
      <c r="BS4082" s="171"/>
      <c r="BT4082" s="171"/>
      <c r="BU4082" s="171"/>
      <c r="BV4082" s="171"/>
      <c r="BW4082" s="171"/>
      <c r="BX4082" s="171"/>
      <c r="BY4082" s="171"/>
      <c r="BZ4082" s="171"/>
      <c r="CA4082" s="171"/>
      <c r="CB4082" s="171"/>
      <c r="CC4082" s="171"/>
      <c r="CD4082" s="171"/>
      <c r="CE4082" s="171"/>
      <c r="CF4082" s="171"/>
      <c r="CG4082" s="171"/>
      <c r="CH4082" s="171"/>
      <c r="CI4082" s="171"/>
      <c r="CJ4082" s="171"/>
      <c r="CK4082" s="171"/>
      <c r="CL4082" s="171"/>
      <c r="CM4082" s="171"/>
      <c r="CN4082" s="171"/>
      <c r="CO4082" s="171"/>
      <c r="CP4082" s="171"/>
      <c r="CQ4082" s="171"/>
      <c r="CR4082" s="171"/>
      <c r="CS4082" s="171"/>
      <c r="CT4082" s="171"/>
      <c r="CU4082" s="171"/>
      <c r="CV4082" s="171"/>
      <c r="CW4082" s="171"/>
      <c r="CX4082" s="171"/>
      <c r="CY4082" s="171"/>
      <c r="CZ4082" s="171"/>
      <c r="DA4082" s="171"/>
      <c r="DB4082" s="171"/>
      <c r="DC4082" s="171"/>
      <c r="DD4082" s="171"/>
      <c r="DE4082" s="171"/>
      <c r="DF4082" s="171"/>
      <c r="DG4082" s="171"/>
      <c r="DH4082" s="171"/>
      <c r="DI4082" s="171"/>
      <c r="DJ4082" s="171"/>
      <c r="DK4082" s="171"/>
      <c r="DL4082" s="171"/>
      <c r="DM4082" s="171"/>
      <c r="DN4082" s="171"/>
      <c r="DO4082" s="171"/>
      <c r="DP4082" s="171"/>
      <c r="DQ4082" s="171"/>
      <c r="DR4082" s="171"/>
      <c r="DS4082" s="171"/>
      <c r="DT4082" s="171"/>
      <c r="DU4082" s="171"/>
      <c r="DV4082" s="171"/>
      <c r="DW4082" s="171"/>
      <c r="DX4082" s="171"/>
      <c r="DY4082" s="171"/>
      <c r="DZ4082" s="171"/>
      <c r="EA4082" s="171"/>
      <c r="EB4082" s="171"/>
      <c r="EC4082" s="171"/>
      <c r="ED4082" s="171"/>
      <c r="EE4082" s="171"/>
      <c r="EF4082" s="171"/>
      <c r="EG4082" s="171"/>
      <c r="EH4082" s="171"/>
      <c r="EI4082" s="171"/>
      <c r="EJ4082" s="171"/>
      <c r="EK4082" s="171"/>
      <c r="EL4082" s="171"/>
      <c r="EM4082" s="171"/>
      <c r="EN4082" s="171"/>
    </row>
    <row r="4083" spans="43:144" ht="15" x14ac:dyDescent="0.25">
      <c r="AQ4083" s="171"/>
      <c r="AR4083"/>
      <c r="AS4083"/>
      <c r="AT4083"/>
      <c r="AU4083"/>
      <c r="AV4083"/>
      <c r="AW4083"/>
      <c r="AX4083"/>
      <c r="AY4083"/>
      <c r="AZ4083"/>
      <c r="BA4083"/>
      <c r="BB4083"/>
      <c r="BC4083"/>
      <c r="BD4083"/>
      <c r="BE4083" s="171"/>
      <c r="BF4083" s="171"/>
      <c r="BG4083" s="171"/>
      <c r="BH4083" s="171"/>
      <c r="BI4083" s="171"/>
      <c r="BJ4083" s="171"/>
      <c r="BK4083" s="171"/>
      <c r="BL4083" s="171"/>
      <c r="BM4083" s="171"/>
      <c r="BN4083" s="171"/>
      <c r="BO4083" s="171"/>
      <c r="BP4083" s="171"/>
      <c r="BQ4083" s="171"/>
      <c r="BR4083" s="171"/>
      <c r="BS4083" s="171"/>
      <c r="BT4083" s="171"/>
      <c r="BU4083" s="171"/>
      <c r="BV4083" s="171"/>
      <c r="BW4083" s="171"/>
      <c r="BX4083" s="171"/>
      <c r="BY4083" s="171"/>
      <c r="BZ4083" s="171"/>
      <c r="CA4083" s="171"/>
      <c r="CB4083" s="171"/>
      <c r="CC4083" s="171"/>
      <c r="CD4083" s="171"/>
      <c r="CE4083" s="171"/>
      <c r="CF4083" s="171"/>
      <c r="CG4083" s="171"/>
      <c r="CH4083" s="171"/>
      <c r="CI4083" s="171"/>
      <c r="CJ4083" s="171"/>
      <c r="CK4083" s="171"/>
      <c r="CL4083" s="171"/>
      <c r="CM4083" s="171"/>
      <c r="CN4083" s="171"/>
      <c r="CO4083" s="171"/>
      <c r="CP4083" s="171"/>
      <c r="CQ4083" s="171"/>
      <c r="CR4083" s="171"/>
      <c r="CS4083" s="171"/>
      <c r="CT4083" s="171"/>
      <c r="CU4083" s="171"/>
      <c r="CV4083" s="171"/>
      <c r="CW4083" s="171"/>
      <c r="CX4083" s="171"/>
      <c r="CY4083" s="171"/>
      <c r="CZ4083" s="171"/>
      <c r="DA4083" s="171"/>
      <c r="DB4083" s="171"/>
      <c r="DC4083" s="171"/>
      <c r="DD4083" s="171"/>
      <c r="DE4083" s="171"/>
      <c r="DF4083" s="171"/>
      <c r="DG4083" s="171"/>
      <c r="DH4083" s="171"/>
      <c r="DI4083" s="171"/>
      <c r="DJ4083" s="171"/>
      <c r="DK4083" s="171"/>
      <c r="DL4083" s="171"/>
      <c r="DM4083" s="171"/>
      <c r="DN4083" s="171"/>
      <c r="DO4083" s="171"/>
      <c r="DP4083" s="171"/>
      <c r="DQ4083" s="171"/>
      <c r="DR4083" s="171"/>
      <c r="DS4083" s="171"/>
      <c r="DT4083" s="171"/>
      <c r="DU4083" s="171"/>
      <c r="DV4083" s="171"/>
      <c r="DW4083" s="171"/>
      <c r="DX4083" s="171"/>
      <c r="DY4083" s="171"/>
      <c r="DZ4083" s="171"/>
      <c r="EA4083" s="171"/>
      <c r="EB4083" s="171"/>
      <c r="EC4083" s="171"/>
      <c r="ED4083" s="171"/>
      <c r="EE4083" s="171"/>
      <c r="EF4083" s="171"/>
      <c r="EG4083" s="171"/>
      <c r="EH4083" s="171"/>
      <c r="EI4083" s="171"/>
      <c r="EJ4083" s="171"/>
      <c r="EK4083" s="171"/>
      <c r="EL4083" s="171"/>
      <c r="EM4083" s="171"/>
      <c r="EN4083" s="171"/>
    </row>
    <row r="4084" spans="43:144" ht="15" x14ac:dyDescent="0.25">
      <c r="AQ4084" s="171"/>
      <c r="AR4084"/>
      <c r="AS4084"/>
      <c r="AT4084"/>
      <c r="AU4084"/>
      <c r="AV4084"/>
      <c r="AW4084"/>
      <c r="AX4084"/>
      <c r="AY4084"/>
      <c r="AZ4084"/>
      <c r="BA4084"/>
      <c r="BB4084"/>
      <c r="BC4084"/>
      <c r="BD4084"/>
      <c r="BE4084" s="171"/>
      <c r="BF4084" s="171"/>
      <c r="BG4084" s="171"/>
      <c r="BH4084" s="171"/>
      <c r="BI4084" s="171"/>
      <c r="BJ4084" s="171"/>
      <c r="BK4084" s="171"/>
      <c r="BL4084" s="171"/>
      <c r="BM4084" s="171"/>
      <c r="BN4084" s="171"/>
      <c r="BO4084" s="171"/>
      <c r="BP4084" s="171"/>
      <c r="BQ4084" s="171"/>
      <c r="BR4084" s="171"/>
      <c r="BS4084" s="171"/>
      <c r="BT4084" s="171"/>
      <c r="BU4084" s="171"/>
      <c r="BV4084" s="171"/>
      <c r="BW4084" s="171"/>
      <c r="BX4084" s="171"/>
      <c r="BY4084" s="171"/>
      <c r="BZ4084" s="171"/>
      <c r="CA4084" s="171"/>
      <c r="CB4084" s="171"/>
      <c r="CC4084" s="171"/>
      <c r="CD4084" s="171"/>
      <c r="CE4084" s="171"/>
      <c r="CF4084" s="171"/>
      <c r="CG4084" s="171"/>
      <c r="CH4084" s="171"/>
      <c r="CI4084" s="171"/>
      <c r="CJ4084" s="171"/>
      <c r="CK4084" s="171"/>
      <c r="CL4084" s="171"/>
      <c r="CM4084" s="171"/>
      <c r="CN4084" s="171"/>
      <c r="CO4084" s="171"/>
      <c r="CP4084" s="171"/>
      <c r="CQ4084" s="171"/>
      <c r="CR4084" s="171"/>
      <c r="CS4084" s="171"/>
      <c r="CT4084" s="171"/>
      <c r="CU4084" s="171"/>
      <c r="CV4084" s="171"/>
      <c r="CW4084" s="171"/>
      <c r="CX4084" s="171"/>
      <c r="CY4084" s="171"/>
      <c r="CZ4084" s="171"/>
      <c r="DA4084" s="171"/>
      <c r="DB4084" s="171"/>
      <c r="DC4084" s="171"/>
      <c r="DD4084" s="171"/>
      <c r="DE4084" s="171"/>
      <c r="DF4084" s="171"/>
      <c r="DG4084" s="171"/>
      <c r="DH4084" s="171"/>
      <c r="DI4084" s="171"/>
      <c r="DJ4084" s="171"/>
      <c r="DK4084" s="171"/>
      <c r="DL4084" s="171"/>
      <c r="DM4084" s="171"/>
      <c r="DN4084" s="171"/>
      <c r="DO4084" s="171"/>
      <c r="DP4084" s="171"/>
      <c r="DQ4084" s="171"/>
      <c r="DR4084" s="171"/>
      <c r="DS4084" s="171"/>
      <c r="DT4084" s="171"/>
      <c r="DU4084" s="171"/>
      <c r="DV4084" s="171"/>
      <c r="DW4084" s="171"/>
      <c r="DX4084" s="171"/>
      <c r="DY4084" s="171"/>
      <c r="DZ4084" s="171"/>
      <c r="EA4084" s="171"/>
      <c r="EB4084" s="171"/>
      <c r="EC4084" s="171"/>
      <c r="ED4084" s="171"/>
      <c r="EE4084" s="171"/>
      <c r="EF4084" s="171"/>
      <c r="EG4084" s="171"/>
      <c r="EH4084" s="171"/>
      <c r="EI4084" s="171"/>
      <c r="EJ4084" s="171"/>
      <c r="EK4084" s="171"/>
      <c r="EL4084" s="171"/>
      <c r="EM4084" s="171"/>
      <c r="EN4084" s="171"/>
    </row>
    <row r="4085" spans="43:144" ht="15" x14ac:dyDescent="0.25">
      <c r="AQ4085" s="171"/>
      <c r="AR4085"/>
      <c r="AS4085"/>
      <c r="AT4085"/>
      <c r="AU4085"/>
      <c r="AV4085"/>
      <c r="AW4085"/>
      <c r="AX4085"/>
      <c r="AY4085"/>
      <c r="AZ4085"/>
      <c r="BA4085"/>
      <c r="BB4085"/>
      <c r="BC4085"/>
      <c r="BD4085"/>
      <c r="BE4085" s="171"/>
      <c r="BF4085" s="171"/>
      <c r="BG4085" s="171"/>
      <c r="BH4085" s="171"/>
      <c r="BI4085" s="171"/>
      <c r="BJ4085" s="171"/>
      <c r="BK4085" s="171"/>
      <c r="BL4085" s="171"/>
      <c r="BM4085" s="171"/>
      <c r="BN4085" s="171"/>
      <c r="BO4085" s="171"/>
      <c r="BP4085" s="171"/>
      <c r="BQ4085" s="171"/>
      <c r="BR4085" s="171"/>
      <c r="BS4085" s="171"/>
      <c r="BT4085" s="171"/>
      <c r="BU4085" s="171"/>
      <c r="BV4085" s="171"/>
      <c r="BW4085" s="171"/>
      <c r="BX4085" s="171"/>
      <c r="BY4085" s="171"/>
      <c r="BZ4085" s="171"/>
      <c r="CA4085" s="171"/>
      <c r="CB4085" s="171"/>
      <c r="CC4085" s="171"/>
      <c r="CD4085" s="171"/>
      <c r="CE4085" s="171"/>
      <c r="CF4085" s="171"/>
      <c r="CG4085" s="171"/>
      <c r="CH4085" s="171"/>
      <c r="CI4085" s="171"/>
      <c r="CJ4085" s="171"/>
      <c r="CK4085" s="171"/>
      <c r="CL4085" s="171"/>
      <c r="CM4085" s="171"/>
      <c r="CN4085" s="171"/>
      <c r="CO4085" s="171"/>
      <c r="CP4085" s="171"/>
      <c r="CQ4085" s="171"/>
      <c r="CR4085" s="171"/>
      <c r="CS4085" s="171"/>
      <c r="CT4085" s="171"/>
      <c r="CU4085" s="171"/>
      <c r="CV4085" s="171"/>
      <c r="CW4085" s="171"/>
      <c r="CX4085" s="171"/>
      <c r="CY4085" s="171"/>
      <c r="CZ4085" s="171"/>
      <c r="DA4085" s="171"/>
      <c r="DB4085" s="171"/>
      <c r="DC4085" s="171"/>
      <c r="DD4085" s="171"/>
      <c r="DE4085" s="171"/>
      <c r="DF4085" s="171"/>
      <c r="DG4085" s="171"/>
      <c r="DH4085" s="171"/>
      <c r="DI4085" s="171"/>
      <c r="DJ4085" s="171"/>
      <c r="DK4085" s="171"/>
      <c r="DL4085" s="171"/>
      <c r="DM4085" s="171"/>
      <c r="DN4085" s="171"/>
      <c r="DO4085" s="171"/>
      <c r="DP4085" s="171"/>
      <c r="DQ4085" s="171"/>
      <c r="DR4085" s="171"/>
      <c r="DS4085" s="171"/>
      <c r="DT4085" s="171"/>
      <c r="DU4085" s="171"/>
      <c r="DV4085" s="171"/>
      <c r="DW4085" s="171"/>
      <c r="DX4085" s="171"/>
      <c r="DY4085" s="171"/>
      <c r="DZ4085" s="171"/>
      <c r="EA4085" s="171"/>
      <c r="EB4085" s="171"/>
      <c r="EC4085" s="171"/>
      <c r="ED4085" s="171"/>
      <c r="EE4085" s="171"/>
      <c r="EF4085" s="171"/>
      <c r="EG4085" s="171"/>
      <c r="EH4085" s="171"/>
      <c r="EI4085" s="171"/>
      <c r="EJ4085" s="171"/>
      <c r="EK4085" s="171"/>
      <c r="EL4085" s="171"/>
      <c r="EM4085" s="171"/>
      <c r="EN4085" s="171"/>
    </row>
    <row r="4086" spans="43:144" ht="15" x14ac:dyDescent="0.25">
      <c r="AQ4086" s="171"/>
      <c r="AR4086"/>
      <c r="AS4086"/>
      <c r="AT4086"/>
      <c r="AU4086"/>
      <c r="AV4086"/>
      <c r="AW4086"/>
      <c r="AX4086"/>
      <c r="AY4086"/>
      <c r="AZ4086"/>
      <c r="BA4086"/>
      <c r="BB4086"/>
      <c r="BC4086"/>
      <c r="BD4086"/>
      <c r="BE4086" s="171"/>
      <c r="BF4086" s="171"/>
      <c r="BG4086" s="171"/>
      <c r="BH4086" s="171"/>
      <c r="BI4086" s="171"/>
      <c r="BJ4086" s="171"/>
      <c r="BK4086" s="171"/>
      <c r="BL4086" s="171"/>
      <c r="BM4086" s="171"/>
      <c r="BN4086" s="171"/>
      <c r="BO4086" s="171"/>
      <c r="BP4086" s="171"/>
      <c r="BQ4086" s="171"/>
      <c r="BR4086" s="171"/>
      <c r="BS4086" s="171"/>
      <c r="BT4086" s="171"/>
      <c r="BU4086" s="171"/>
      <c r="BV4086" s="171"/>
      <c r="BW4086" s="171"/>
      <c r="BX4086" s="171"/>
      <c r="BY4086" s="171"/>
      <c r="BZ4086" s="171"/>
      <c r="CA4086" s="171"/>
      <c r="CB4086" s="171"/>
      <c r="CC4086" s="171"/>
      <c r="CD4086" s="171"/>
      <c r="CE4086" s="171"/>
      <c r="CF4086" s="171"/>
      <c r="CG4086" s="171"/>
      <c r="CH4086" s="171"/>
      <c r="CI4086" s="171"/>
      <c r="CJ4086" s="171"/>
      <c r="CK4086" s="171"/>
      <c r="CL4086" s="171"/>
      <c r="CM4086" s="171"/>
      <c r="CN4086" s="171"/>
      <c r="CO4086" s="171"/>
      <c r="CP4086" s="171"/>
      <c r="CQ4086" s="171"/>
      <c r="CR4086" s="171"/>
      <c r="CS4086" s="171"/>
      <c r="CT4086" s="171"/>
      <c r="CU4086" s="171"/>
      <c r="CV4086" s="171"/>
      <c r="CW4086" s="171"/>
      <c r="CX4086" s="171"/>
      <c r="CY4086" s="171"/>
      <c r="CZ4086" s="171"/>
      <c r="DA4086" s="171"/>
      <c r="DB4086" s="171"/>
      <c r="DC4086" s="171"/>
      <c r="DD4086" s="171"/>
      <c r="DE4086" s="171"/>
      <c r="DF4086" s="171"/>
      <c r="DG4086" s="171"/>
      <c r="DH4086" s="171"/>
      <c r="DI4086" s="171"/>
      <c r="DJ4086" s="171"/>
      <c r="DK4086" s="171"/>
      <c r="DL4086" s="171"/>
      <c r="DM4086" s="171"/>
      <c r="DN4086" s="171"/>
      <c r="DO4086" s="171"/>
      <c r="DP4086" s="171"/>
      <c r="DQ4086" s="171"/>
      <c r="DR4086" s="171"/>
      <c r="DS4086" s="171"/>
      <c r="DT4086" s="171"/>
      <c r="DU4086" s="171"/>
      <c r="DV4086" s="171"/>
      <c r="DW4086" s="171"/>
      <c r="DX4086" s="171"/>
      <c r="DY4086" s="171"/>
      <c r="DZ4086" s="171"/>
      <c r="EA4086" s="171"/>
      <c r="EB4086" s="171"/>
      <c r="EC4086" s="171"/>
      <c r="ED4086" s="171"/>
      <c r="EE4086" s="171"/>
      <c r="EF4086" s="171"/>
      <c r="EG4086" s="171"/>
      <c r="EH4086" s="171"/>
      <c r="EI4086" s="171"/>
      <c r="EJ4086" s="171"/>
      <c r="EK4086" s="171"/>
      <c r="EL4086" s="171"/>
      <c r="EM4086" s="171"/>
      <c r="EN4086" s="171"/>
    </row>
    <row r="4087" spans="43:144" ht="15" x14ac:dyDescent="0.25">
      <c r="AQ4087" s="171"/>
      <c r="AR4087"/>
      <c r="AS4087"/>
      <c r="AT4087"/>
      <c r="AU4087"/>
      <c r="AV4087"/>
      <c r="AW4087"/>
      <c r="AX4087"/>
      <c r="AY4087"/>
      <c r="AZ4087"/>
      <c r="BA4087"/>
      <c r="BB4087"/>
      <c r="BC4087"/>
      <c r="BD4087"/>
      <c r="BE4087" s="171"/>
      <c r="BF4087" s="171"/>
      <c r="BG4087" s="171"/>
      <c r="BH4087" s="171"/>
      <c r="BI4087" s="171"/>
      <c r="BJ4087" s="171"/>
      <c r="BK4087" s="171"/>
      <c r="BL4087" s="171"/>
      <c r="BM4087" s="171"/>
      <c r="BN4087" s="171"/>
      <c r="BO4087" s="171"/>
      <c r="BP4087" s="171"/>
      <c r="BQ4087" s="171"/>
      <c r="BR4087" s="171"/>
      <c r="BS4087" s="171"/>
      <c r="BT4087" s="171"/>
      <c r="BU4087" s="171"/>
      <c r="BV4087" s="171"/>
      <c r="BW4087" s="171"/>
      <c r="BX4087" s="171"/>
      <c r="BY4087" s="171"/>
      <c r="BZ4087" s="171"/>
      <c r="CA4087" s="171"/>
      <c r="CB4087" s="171"/>
      <c r="CC4087" s="171"/>
      <c r="CD4087" s="171"/>
      <c r="CE4087" s="171"/>
      <c r="CF4087" s="171"/>
      <c r="CG4087" s="171"/>
      <c r="CH4087" s="171"/>
      <c r="CI4087" s="171"/>
      <c r="CJ4087" s="171"/>
      <c r="CK4087" s="171"/>
      <c r="CL4087" s="171"/>
      <c r="CM4087" s="171"/>
      <c r="CN4087" s="171"/>
      <c r="CO4087" s="171"/>
      <c r="CP4087" s="171"/>
      <c r="CQ4087" s="171"/>
      <c r="CR4087" s="171"/>
      <c r="CS4087" s="171"/>
      <c r="CT4087" s="171"/>
      <c r="CU4087" s="171"/>
      <c r="CV4087" s="171"/>
      <c r="CW4087" s="171"/>
      <c r="CX4087" s="171"/>
      <c r="CY4087" s="171"/>
      <c r="CZ4087" s="171"/>
      <c r="DA4087" s="171"/>
      <c r="DB4087" s="171"/>
      <c r="DC4087" s="171"/>
      <c r="DD4087" s="171"/>
      <c r="DE4087" s="171"/>
      <c r="DF4087" s="171"/>
      <c r="DG4087" s="171"/>
      <c r="DH4087" s="171"/>
      <c r="DI4087" s="171"/>
      <c r="DJ4087" s="171"/>
      <c r="DK4087" s="171"/>
      <c r="DL4087" s="171"/>
      <c r="DM4087" s="171"/>
      <c r="DN4087" s="171"/>
      <c r="DO4087" s="171"/>
      <c r="DP4087" s="171"/>
      <c r="DQ4087" s="171"/>
      <c r="DR4087" s="171"/>
      <c r="DS4087" s="171"/>
      <c r="DT4087" s="171"/>
      <c r="DU4087" s="171"/>
      <c r="DV4087" s="171"/>
      <c r="DW4087" s="171"/>
      <c r="DX4087" s="171"/>
      <c r="DY4087" s="171"/>
      <c r="DZ4087" s="171"/>
      <c r="EA4087" s="171"/>
      <c r="EB4087" s="171"/>
      <c r="EC4087" s="171"/>
      <c r="ED4087" s="171"/>
      <c r="EE4087" s="171"/>
      <c r="EF4087" s="171"/>
      <c r="EG4087" s="171"/>
      <c r="EH4087" s="171"/>
      <c r="EI4087" s="171"/>
      <c r="EJ4087" s="171"/>
      <c r="EK4087" s="171"/>
      <c r="EL4087" s="171"/>
      <c r="EM4087" s="171"/>
      <c r="EN4087" s="171"/>
    </row>
    <row r="4088" spans="43:144" ht="15" x14ac:dyDescent="0.25">
      <c r="AQ4088" s="171"/>
      <c r="AR4088"/>
      <c r="AS4088"/>
      <c r="AT4088"/>
      <c r="AU4088"/>
      <c r="AV4088"/>
      <c r="AW4088"/>
      <c r="AX4088"/>
      <c r="AY4088"/>
      <c r="AZ4088"/>
      <c r="BA4088"/>
      <c r="BB4088"/>
      <c r="BC4088"/>
      <c r="BD4088"/>
      <c r="BE4088" s="171"/>
      <c r="BF4088" s="171"/>
      <c r="BG4088" s="171"/>
      <c r="BH4088" s="171"/>
      <c r="BI4088" s="171"/>
      <c r="BJ4088" s="171"/>
      <c r="BK4088" s="171"/>
      <c r="BL4088" s="171"/>
      <c r="BM4088" s="171"/>
      <c r="BN4088" s="171"/>
      <c r="BO4088" s="171"/>
      <c r="BP4088" s="171"/>
      <c r="BQ4088" s="171"/>
      <c r="BR4088" s="171"/>
      <c r="BS4088" s="171"/>
      <c r="BT4088" s="171"/>
      <c r="BU4088" s="171"/>
      <c r="BV4088" s="171"/>
      <c r="BW4088" s="171"/>
      <c r="BX4088" s="171"/>
      <c r="BY4088" s="171"/>
      <c r="BZ4088" s="171"/>
      <c r="CA4088" s="171"/>
      <c r="CB4088" s="171"/>
      <c r="CC4088" s="171"/>
      <c r="CD4088" s="171"/>
      <c r="CE4088" s="171"/>
      <c r="CF4088" s="171"/>
      <c r="CG4088" s="171"/>
      <c r="CH4088" s="171"/>
      <c r="CI4088" s="171"/>
      <c r="CJ4088" s="171"/>
      <c r="CK4088" s="171"/>
      <c r="CL4088" s="171"/>
      <c r="CM4088" s="171"/>
      <c r="CN4088" s="171"/>
      <c r="CO4088" s="171"/>
      <c r="CP4088" s="171"/>
      <c r="CQ4088" s="171"/>
      <c r="CR4088" s="171"/>
      <c r="CS4088" s="171"/>
      <c r="CT4088" s="171"/>
      <c r="CU4088" s="171"/>
      <c r="CV4088" s="171"/>
      <c r="CW4088" s="171"/>
      <c r="CX4088" s="171"/>
      <c r="CY4088" s="171"/>
      <c r="CZ4088" s="171"/>
      <c r="DA4088" s="171"/>
      <c r="DB4088" s="171"/>
      <c r="DC4088" s="171"/>
      <c r="DD4088" s="171"/>
      <c r="DE4088" s="171"/>
      <c r="DF4088" s="171"/>
      <c r="DG4088" s="171"/>
      <c r="DH4088" s="171"/>
      <c r="DI4088" s="171"/>
      <c r="DJ4088" s="171"/>
      <c r="DK4088" s="171"/>
      <c r="DL4088" s="171"/>
      <c r="DM4088" s="171"/>
      <c r="DN4088" s="171"/>
      <c r="DO4088" s="171"/>
      <c r="DP4088" s="171"/>
      <c r="DQ4088" s="171"/>
      <c r="DR4088" s="171"/>
      <c r="DS4088" s="171"/>
      <c r="DT4088" s="171"/>
      <c r="DU4088" s="171"/>
      <c r="DV4088" s="171"/>
      <c r="DW4088" s="171"/>
      <c r="DX4088" s="171"/>
      <c r="DY4088" s="171"/>
      <c r="DZ4088" s="171"/>
      <c r="EA4088" s="171"/>
      <c r="EB4088" s="171"/>
      <c r="EC4088" s="171"/>
      <c r="ED4088" s="171"/>
      <c r="EE4088" s="171"/>
      <c r="EF4088" s="171"/>
      <c r="EG4088" s="171"/>
      <c r="EH4088" s="171"/>
      <c r="EI4088" s="171"/>
      <c r="EJ4088" s="171"/>
      <c r="EK4088" s="171"/>
      <c r="EL4088" s="171"/>
      <c r="EM4088" s="171"/>
      <c r="EN4088" s="171"/>
    </row>
    <row r="4089" spans="43:144" ht="15" x14ac:dyDescent="0.25">
      <c r="AQ4089" s="171"/>
      <c r="AR4089"/>
      <c r="AS4089"/>
      <c r="AT4089"/>
      <c r="AU4089"/>
      <c r="AV4089"/>
      <c r="AW4089"/>
      <c r="AX4089"/>
      <c r="AY4089"/>
      <c r="AZ4089"/>
      <c r="BA4089"/>
      <c r="BB4089"/>
      <c r="BC4089"/>
      <c r="BD4089"/>
      <c r="BE4089" s="171"/>
      <c r="BF4089" s="171"/>
      <c r="BG4089" s="171"/>
      <c r="BH4089" s="171"/>
      <c r="BI4089" s="171"/>
      <c r="BJ4089" s="171"/>
      <c r="BK4089" s="171"/>
      <c r="BL4089" s="171"/>
      <c r="BM4089" s="171"/>
      <c r="BN4089" s="171"/>
      <c r="BO4089" s="171"/>
      <c r="BP4089" s="171"/>
      <c r="BQ4089" s="171"/>
      <c r="BR4089" s="171"/>
      <c r="BS4089" s="171"/>
      <c r="BT4089" s="171"/>
      <c r="BU4089" s="171"/>
      <c r="BV4089" s="171"/>
      <c r="BW4089" s="171"/>
      <c r="BX4089" s="171"/>
      <c r="BY4089" s="171"/>
      <c r="BZ4089" s="171"/>
      <c r="CA4089" s="171"/>
      <c r="CB4089" s="171"/>
      <c r="CC4089" s="171"/>
      <c r="CD4089" s="171"/>
      <c r="CE4089" s="171"/>
      <c r="CF4089" s="171"/>
      <c r="CG4089" s="171"/>
      <c r="CH4089" s="171"/>
      <c r="CI4089" s="171"/>
      <c r="CJ4089" s="171"/>
      <c r="CK4089" s="171"/>
      <c r="CL4089" s="171"/>
      <c r="CM4089" s="171"/>
      <c r="CN4089" s="171"/>
      <c r="CO4089" s="171"/>
      <c r="CP4089" s="171"/>
      <c r="CQ4089" s="171"/>
      <c r="CR4089" s="171"/>
      <c r="CS4089" s="171"/>
      <c r="CT4089" s="171"/>
      <c r="CU4089" s="171"/>
      <c r="CV4089" s="171"/>
      <c r="CW4089" s="171"/>
      <c r="CX4089" s="171"/>
      <c r="CY4089" s="171"/>
      <c r="CZ4089" s="171"/>
      <c r="DA4089" s="171"/>
      <c r="DB4089" s="171"/>
      <c r="DC4089" s="171"/>
      <c r="DD4089" s="171"/>
      <c r="DE4089" s="171"/>
      <c r="DF4089" s="171"/>
      <c r="DG4089" s="171"/>
      <c r="DH4089" s="171"/>
      <c r="DI4089" s="171"/>
      <c r="DJ4089" s="171"/>
      <c r="DK4089" s="171"/>
      <c r="DL4089" s="171"/>
      <c r="DM4089" s="171"/>
      <c r="DN4089" s="171"/>
      <c r="DO4089" s="171"/>
      <c r="DP4089" s="171"/>
      <c r="DQ4089" s="171"/>
      <c r="DR4089" s="171"/>
      <c r="DS4089" s="171"/>
      <c r="DT4089" s="171"/>
      <c r="DU4089" s="171"/>
      <c r="DV4089" s="171"/>
      <c r="DW4089" s="171"/>
      <c r="DX4089" s="171"/>
      <c r="DY4089" s="171"/>
      <c r="DZ4089" s="171"/>
      <c r="EA4089" s="171"/>
      <c r="EB4089" s="171"/>
      <c r="EC4089" s="171"/>
      <c r="ED4089" s="171"/>
      <c r="EE4089" s="171"/>
      <c r="EF4089" s="171"/>
      <c r="EG4089" s="171"/>
      <c r="EH4089" s="171"/>
      <c r="EI4089" s="171"/>
      <c r="EJ4089" s="171"/>
      <c r="EK4089" s="171"/>
      <c r="EL4089" s="171"/>
      <c r="EM4089" s="171"/>
      <c r="EN4089" s="171"/>
    </row>
    <row r="4090" spans="43:144" ht="15" x14ac:dyDescent="0.25">
      <c r="AQ4090" s="171"/>
      <c r="AR4090"/>
      <c r="AS4090"/>
      <c r="AT4090"/>
      <c r="AU4090"/>
      <c r="AV4090"/>
      <c r="AW4090"/>
      <c r="AX4090"/>
      <c r="AY4090"/>
      <c r="AZ4090"/>
      <c r="BA4090"/>
      <c r="BB4090"/>
      <c r="BC4090"/>
      <c r="BD4090"/>
      <c r="BE4090" s="171"/>
      <c r="BF4090" s="171"/>
      <c r="BG4090" s="171"/>
      <c r="BH4090" s="171"/>
      <c r="BI4090" s="171"/>
      <c r="BJ4090" s="171"/>
      <c r="BK4090" s="171"/>
      <c r="BL4090" s="171"/>
      <c r="BM4090" s="171"/>
      <c r="BN4090" s="171"/>
      <c r="BO4090" s="171"/>
      <c r="BP4090" s="171"/>
      <c r="BQ4090" s="171"/>
      <c r="BR4090" s="171"/>
      <c r="BS4090" s="171"/>
      <c r="BT4090" s="171"/>
      <c r="BU4090" s="171"/>
      <c r="BV4090" s="171"/>
      <c r="BW4090" s="171"/>
      <c r="BX4090" s="171"/>
      <c r="BY4090" s="171"/>
      <c r="BZ4090" s="171"/>
      <c r="CA4090" s="171"/>
      <c r="CB4090" s="171"/>
      <c r="CC4090" s="171"/>
      <c r="CD4090" s="171"/>
      <c r="CE4090" s="171"/>
      <c r="CF4090" s="171"/>
      <c r="CG4090" s="171"/>
      <c r="CH4090" s="171"/>
      <c r="CI4090" s="171"/>
      <c r="CJ4090" s="171"/>
      <c r="CK4090" s="171"/>
      <c r="CL4090" s="171"/>
      <c r="CM4090" s="171"/>
      <c r="CN4090" s="171"/>
      <c r="CO4090" s="171"/>
      <c r="CP4090" s="171"/>
      <c r="CQ4090" s="171"/>
      <c r="CR4090" s="171"/>
      <c r="CS4090" s="171"/>
      <c r="CT4090" s="171"/>
      <c r="CU4090" s="171"/>
      <c r="CV4090" s="171"/>
      <c r="CW4090" s="171"/>
      <c r="CX4090" s="171"/>
      <c r="CY4090" s="171"/>
      <c r="CZ4090" s="171"/>
      <c r="DA4090" s="171"/>
      <c r="DB4090" s="171"/>
      <c r="DC4090" s="171"/>
      <c r="DD4090" s="171"/>
      <c r="DE4090" s="171"/>
      <c r="DF4090" s="171"/>
      <c r="DG4090" s="171"/>
      <c r="DH4090" s="171"/>
      <c r="DI4090" s="171"/>
      <c r="DJ4090" s="171"/>
      <c r="DK4090" s="171"/>
      <c r="DL4090" s="171"/>
      <c r="DM4090" s="171"/>
      <c r="DN4090" s="171"/>
      <c r="DO4090" s="171"/>
      <c r="DP4090" s="171"/>
      <c r="DQ4090" s="171"/>
      <c r="DR4090" s="171"/>
      <c r="DS4090" s="171"/>
      <c r="DT4090" s="171"/>
      <c r="DU4090" s="171"/>
      <c r="DV4090" s="171"/>
      <c r="DW4090" s="171"/>
      <c r="DX4090" s="171"/>
      <c r="DY4090" s="171"/>
      <c r="DZ4090" s="171"/>
      <c r="EA4090" s="171"/>
      <c r="EB4090" s="171"/>
      <c r="EC4090" s="171"/>
      <c r="ED4090" s="171"/>
      <c r="EE4090" s="171"/>
      <c r="EF4090" s="171"/>
      <c r="EG4090" s="171"/>
      <c r="EH4090" s="171"/>
      <c r="EI4090" s="171"/>
      <c r="EJ4090" s="171"/>
      <c r="EK4090" s="171"/>
      <c r="EL4090" s="171"/>
      <c r="EM4090" s="171"/>
      <c r="EN4090" s="171"/>
    </row>
    <row r="4091" spans="43:144" ht="15" x14ac:dyDescent="0.25">
      <c r="AQ4091" s="171"/>
      <c r="AR4091"/>
      <c r="AS4091"/>
      <c r="AT4091"/>
      <c r="AU4091"/>
      <c r="AV4091"/>
      <c r="AW4091"/>
      <c r="AX4091"/>
      <c r="AY4091"/>
      <c r="AZ4091"/>
      <c r="BA4091"/>
      <c r="BB4091"/>
      <c r="BC4091"/>
      <c r="BD4091"/>
      <c r="BE4091" s="171"/>
      <c r="BF4091" s="171"/>
      <c r="BG4091" s="171"/>
      <c r="BH4091" s="171"/>
      <c r="BI4091" s="171"/>
      <c r="BJ4091" s="171"/>
      <c r="BK4091" s="171"/>
      <c r="BL4091" s="171"/>
      <c r="BM4091" s="171"/>
      <c r="BN4091" s="171"/>
      <c r="BO4091" s="171"/>
      <c r="BP4091" s="171"/>
      <c r="BQ4091" s="171"/>
      <c r="BR4091" s="171"/>
      <c r="BS4091" s="171"/>
      <c r="BT4091" s="171"/>
      <c r="BU4091" s="171"/>
      <c r="BV4091" s="171"/>
      <c r="BW4091" s="171"/>
      <c r="BX4091" s="171"/>
      <c r="BY4091" s="171"/>
      <c r="BZ4091" s="171"/>
      <c r="CA4091" s="171"/>
      <c r="CB4091" s="171"/>
      <c r="CC4091" s="171"/>
      <c r="CD4091" s="171"/>
      <c r="CE4091" s="171"/>
      <c r="CF4091" s="171"/>
      <c r="CG4091" s="171"/>
      <c r="CH4091" s="171"/>
      <c r="CI4091" s="171"/>
      <c r="CJ4091" s="171"/>
      <c r="CK4091" s="171"/>
      <c r="CL4091" s="171"/>
      <c r="CM4091" s="171"/>
      <c r="CN4091" s="171"/>
      <c r="CO4091" s="171"/>
      <c r="CP4091" s="171"/>
      <c r="CQ4091" s="171"/>
      <c r="CR4091" s="171"/>
      <c r="CS4091" s="171"/>
      <c r="CT4091" s="171"/>
      <c r="CU4091" s="171"/>
      <c r="CV4091" s="171"/>
      <c r="CW4091" s="171"/>
      <c r="CX4091" s="171"/>
      <c r="CY4091" s="171"/>
      <c r="CZ4091" s="171"/>
      <c r="DA4091" s="171"/>
      <c r="DB4091" s="171"/>
      <c r="DC4091" s="171"/>
      <c r="DD4091" s="171"/>
      <c r="DE4091" s="171"/>
      <c r="DF4091" s="171"/>
      <c r="DG4091" s="171"/>
      <c r="DH4091" s="171"/>
      <c r="DI4091" s="171"/>
      <c r="DJ4091" s="171"/>
      <c r="DK4091" s="171"/>
      <c r="DL4091" s="171"/>
      <c r="DM4091" s="171"/>
      <c r="DN4091" s="171"/>
      <c r="DO4091" s="171"/>
      <c r="DP4091" s="171"/>
      <c r="DQ4091" s="171"/>
      <c r="DR4091" s="171"/>
      <c r="DS4091" s="171"/>
      <c r="DT4091" s="171"/>
      <c r="DU4091" s="171"/>
      <c r="DV4091" s="171"/>
      <c r="DW4091" s="171"/>
      <c r="DX4091" s="171"/>
      <c r="DY4091" s="171"/>
      <c r="DZ4091" s="171"/>
      <c r="EA4091" s="171"/>
      <c r="EB4091" s="171"/>
      <c r="EC4091" s="171"/>
      <c r="ED4091" s="171"/>
      <c r="EE4091" s="171"/>
      <c r="EF4091" s="171"/>
      <c r="EG4091" s="171"/>
      <c r="EH4091" s="171"/>
      <c r="EI4091" s="171"/>
      <c r="EJ4091" s="171"/>
      <c r="EK4091" s="171"/>
      <c r="EL4091" s="171"/>
      <c r="EM4091" s="171"/>
      <c r="EN4091" s="171"/>
    </row>
    <row r="4092" spans="43:144" ht="15" x14ac:dyDescent="0.25">
      <c r="AQ4092" s="171"/>
      <c r="AR4092"/>
      <c r="AS4092"/>
      <c r="AT4092"/>
      <c r="AU4092"/>
      <c r="AV4092"/>
      <c r="AW4092"/>
      <c r="AX4092"/>
      <c r="AY4092"/>
      <c r="AZ4092"/>
      <c r="BA4092"/>
      <c r="BB4092"/>
      <c r="BC4092"/>
      <c r="BD4092"/>
      <c r="BE4092" s="171"/>
      <c r="BF4092" s="171"/>
      <c r="BG4092" s="171"/>
      <c r="BH4092" s="171"/>
      <c r="BI4092" s="171"/>
      <c r="BJ4092" s="171"/>
      <c r="BK4092" s="171"/>
      <c r="BL4092" s="171"/>
      <c r="BM4092" s="171"/>
      <c r="BN4092" s="171"/>
      <c r="BO4092" s="171"/>
      <c r="BP4092" s="171"/>
      <c r="BQ4092" s="171"/>
      <c r="BR4092" s="171"/>
      <c r="BS4092" s="171"/>
      <c r="BT4092" s="171"/>
      <c r="BU4092" s="171"/>
      <c r="BV4092" s="171"/>
      <c r="BW4092" s="171"/>
      <c r="BX4092" s="171"/>
      <c r="BY4092" s="171"/>
      <c r="BZ4092" s="171"/>
      <c r="CA4092" s="171"/>
      <c r="CB4092" s="171"/>
      <c r="CC4092" s="171"/>
      <c r="CD4092" s="171"/>
      <c r="CE4092" s="171"/>
      <c r="CF4092" s="171"/>
      <c r="CG4092" s="171"/>
      <c r="CH4092" s="171"/>
      <c r="CI4092" s="171"/>
      <c r="CJ4092" s="171"/>
      <c r="CK4092" s="171"/>
      <c r="CL4092" s="171"/>
      <c r="CM4092" s="171"/>
      <c r="CN4092" s="171"/>
      <c r="CO4092" s="171"/>
      <c r="CP4092" s="171"/>
      <c r="CQ4092" s="171"/>
      <c r="CR4092" s="171"/>
      <c r="CS4092" s="171"/>
      <c r="CT4092" s="171"/>
      <c r="CU4092" s="171"/>
      <c r="CV4092" s="171"/>
      <c r="CW4092" s="171"/>
      <c r="CX4092" s="171"/>
      <c r="CY4092" s="171"/>
      <c r="CZ4092" s="171"/>
      <c r="DA4092" s="171"/>
      <c r="DB4092" s="171"/>
      <c r="DC4092" s="171"/>
      <c r="DD4092" s="171"/>
      <c r="DE4092" s="171"/>
      <c r="DF4092" s="171"/>
      <c r="DG4092" s="171"/>
      <c r="DH4092" s="171"/>
      <c r="DI4092" s="171"/>
      <c r="DJ4092" s="171"/>
      <c r="DK4092" s="171"/>
      <c r="DL4092" s="171"/>
      <c r="DM4092" s="171"/>
      <c r="DN4092" s="171"/>
      <c r="DO4092" s="171"/>
      <c r="DP4092" s="171"/>
      <c r="DQ4092" s="171"/>
      <c r="DR4092" s="171"/>
      <c r="DS4092" s="171"/>
      <c r="DT4092" s="171"/>
      <c r="DU4092" s="171"/>
      <c r="DV4092" s="171"/>
      <c r="DW4092" s="171"/>
      <c r="DX4092" s="171"/>
      <c r="DY4092" s="171"/>
      <c r="DZ4092" s="171"/>
      <c r="EA4092" s="171"/>
      <c r="EB4092" s="171"/>
      <c r="EC4092" s="171"/>
      <c r="ED4092" s="171"/>
      <c r="EE4092" s="171"/>
      <c r="EF4092" s="171"/>
      <c r="EG4092" s="171"/>
      <c r="EH4092" s="171"/>
      <c r="EI4092" s="171"/>
      <c r="EJ4092" s="171"/>
      <c r="EK4092" s="171"/>
      <c r="EL4092" s="171"/>
      <c r="EM4092" s="171"/>
      <c r="EN4092" s="171"/>
    </row>
    <row r="4093" spans="43:144" ht="15" x14ac:dyDescent="0.25">
      <c r="AQ4093" s="171"/>
      <c r="AR4093"/>
      <c r="AS4093"/>
      <c r="AT4093"/>
      <c r="AU4093"/>
      <c r="AV4093"/>
      <c r="AW4093"/>
      <c r="AX4093"/>
      <c r="AY4093"/>
      <c r="AZ4093"/>
      <c r="BA4093"/>
      <c r="BB4093"/>
      <c r="BC4093"/>
      <c r="BD4093"/>
      <c r="BE4093" s="171"/>
      <c r="BF4093" s="171"/>
      <c r="BG4093" s="171"/>
      <c r="BH4093" s="171"/>
      <c r="BI4093" s="171"/>
      <c r="BJ4093" s="171"/>
      <c r="BK4093" s="171"/>
      <c r="BL4093" s="171"/>
      <c r="BM4093" s="171"/>
      <c r="BN4093" s="171"/>
      <c r="BO4093" s="171"/>
      <c r="BP4093" s="171"/>
      <c r="BQ4093" s="171"/>
      <c r="BR4093" s="171"/>
      <c r="BS4093" s="171"/>
      <c r="BT4093" s="171"/>
      <c r="BU4093" s="171"/>
      <c r="BV4093" s="171"/>
      <c r="BW4093" s="171"/>
      <c r="BX4093" s="171"/>
      <c r="BY4093" s="171"/>
      <c r="BZ4093" s="171"/>
      <c r="CA4093" s="171"/>
      <c r="CB4093" s="171"/>
      <c r="CC4093" s="171"/>
      <c r="CD4093" s="171"/>
      <c r="CE4093" s="171"/>
      <c r="CF4093" s="171"/>
      <c r="CG4093" s="171"/>
      <c r="CH4093" s="171"/>
      <c r="CI4093" s="171"/>
      <c r="CJ4093" s="171"/>
      <c r="CK4093" s="171"/>
      <c r="CL4093" s="171"/>
      <c r="CM4093" s="171"/>
      <c r="CN4093" s="171"/>
      <c r="CO4093" s="171"/>
      <c r="CP4093" s="171"/>
      <c r="CQ4093" s="171"/>
      <c r="CR4093" s="171"/>
      <c r="CS4093" s="171"/>
      <c r="CT4093" s="171"/>
      <c r="CU4093" s="171"/>
      <c r="CV4093" s="171"/>
      <c r="CW4093" s="171"/>
      <c r="CX4093" s="171"/>
      <c r="CY4093" s="171"/>
      <c r="CZ4093" s="171"/>
      <c r="DA4093" s="171"/>
      <c r="DB4093" s="171"/>
      <c r="DC4093" s="171"/>
      <c r="DD4093" s="171"/>
      <c r="DE4093" s="171"/>
      <c r="DF4093" s="171"/>
      <c r="DG4093" s="171"/>
      <c r="DH4093" s="171"/>
      <c r="DI4093" s="171"/>
      <c r="DJ4093" s="171"/>
      <c r="DK4093" s="171"/>
      <c r="DL4093" s="171"/>
      <c r="DM4093" s="171"/>
      <c r="DN4093" s="171"/>
      <c r="DO4093" s="171"/>
      <c r="DP4093" s="171"/>
      <c r="DQ4093" s="171"/>
      <c r="DR4093" s="171"/>
      <c r="DS4093" s="171"/>
      <c r="DT4093" s="171"/>
      <c r="DU4093" s="171"/>
      <c r="DV4093" s="171"/>
      <c r="DW4093" s="171"/>
      <c r="DX4093" s="171"/>
      <c r="DY4093" s="171"/>
      <c r="DZ4093" s="171"/>
      <c r="EA4093" s="171"/>
      <c r="EB4093" s="171"/>
      <c r="EC4093" s="171"/>
      <c r="ED4093" s="171"/>
      <c r="EE4093" s="171"/>
      <c r="EF4093" s="171"/>
      <c r="EG4093" s="171"/>
      <c r="EH4093" s="171"/>
      <c r="EI4093" s="171"/>
      <c r="EJ4093" s="171"/>
      <c r="EK4093" s="171"/>
      <c r="EL4093" s="171"/>
      <c r="EM4093" s="171"/>
      <c r="EN4093" s="171"/>
    </row>
    <row r="4094" spans="43:144" ht="15" x14ac:dyDescent="0.25">
      <c r="AQ4094" s="171"/>
      <c r="AR4094"/>
      <c r="AS4094"/>
      <c r="AT4094"/>
      <c r="AU4094"/>
      <c r="AV4094"/>
      <c r="AW4094"/>
      <c r="AX4094"/>
      <c r="AY4094"/>
      <c r="AZ4094"/>
      <c r="BA4094"/>
      <c r="BB4094"/>
      <c r="BC4094"/>
      <c r="BD4094"/>
      <c r="BE4094" s="171"/>
      <c r="BF4094" s="171"/>
      <c r="BG4094" s="171"/>
      <c r="BH4094" s="171"/>
      <c r="BI4094" s="171"/>
      <c r="BJ4094" s="171"/>
      <c r="BK4094" s="171"/>
      <c r="BL4094" s="171"/>
      <c r="BM4094" s="171"/>
      <c r="BN4094" s="171"/>
      <c r="BO4094" s="171"/>
      <c r="BP4094" s="171"/>
      <c r="BQ4094" s="171"/>
      <c r="BR4094" s="171"/>
      <c r="BS4094" s="171"/>
      <c r="BT4094" s="171"/>
      <c r="BU4094" s="171"/>
      <c r="BV4094" s="171"/>
      <c r="BW4094" s="171"/>
      <c r="BX4094" s="171"/>
      <c r="BY4094" s="171"/>
      <c r="BZ4094" s="171"/>
      <c r="CA4094" s="171"/>
      <c r="CB4094" s="171"/>
      <c r="CC4094" s="171"/>
      <c r="CD4094" s="171"/>
      <c r="CE4094" s="171"/>
      <c r="CF4094" s="171"/>
      <c r="CG4094" s="171"/>
      <c r="CH4094" s="171"/>
      <c r="CI4094" s="171"/>
      <c r="CJ4094" s="171"/>
      <c r="CK4094" s="171"/>
      <c r="CL4094" s="171"/>
      <c r="CM4094" s="171"/>
      <c r="CN4094" s="171"/>
      <c r="CO4094" s="171"/>
      <c r="CP4094" s="171"/>
      <c r="CQ4094" s="171"/>
      <c r="CR4094" s="171"/>
      <c r="CS4094" s="171"/>
      <c r="CT4094" s="171"/>
      <c r="CU4094" s="171"/>
      <c r="CV4094" s="171"/>
      <c r="CW4094" s="171"/>
      <c r="CX4094" s="171"/>
      <c r="CY4094" s="171"/>
      <c r="CZ4094" s="171"/>
      <c r="DA4094" s="171"/>
      <c r="DB4094" s="171"/>
      <c r="DC4094" s="171"/>
      <c r="DD4094" s="171"/>
      <c r="DE4094" s="171"/>
      <c r="DF4094" s="171"/>
      <c r="DG4094" s="171"/>
      <c r="DH4094" s="171"/>
      <c r="DI4094" s="171"/>
      <c r="DJ4094" s="171"/>
      <c r="DK4094" s="171"/>
      <c r="DL4094" s="171"/>
      <c r="DM4094" s="171"/>
      <c r="DN4094" s="171"/>
      <c r="DO4094" s="171"/>
      <c r="DP4094" s="171"/>
      <c r="DQ4094" s="171"/>
      <c r="DR4094" s="171"/>
      <c r="DS4094" s="171"/>
      <c r="DT4094" s="171"/>
      <c r="DU4094" s="171"/>
      <c r="DV4094" s="171"/>
      <c r="DW4094" s="171"/>
      <c r="DX4094" s="171"/>
      <c r="DY4094" s="171"/>
      <c r="DZ4094" s="171"/>
      <c r="EA4094" s="171"/>
      <c r="EB4094" s="171"/>
      <c r="EC4094" s="171"/>
      <c r="ED4094" s="171"/>
      <c r="EE4094" s="171"/>
      <c r="EF4094" s="171"/>
      <c r="EG4094" s="171"/>
      <c r="EH4094" s="171"/>
      <c r="EI4094" s="171"/>
      <c r="EJ4094" s="171"/>
      <c r="EK4094" s="171"/>
      <c r="EL4094" s="171"/>
      <c r="EM4094" s="171"/>
      <c r="EN4094" s="171"/>
    </row>
    <row r="4095" spans="43:144" ht="15" x14ac:dyDescent="0.25">
      <c r="AQ4095" s="171"/>
      <c r="AR4095"/>
      <c r="AS4095"/>
      <c r="AT4095"/>
      <c r="AU4095"/>
      <c r="AV4095"/>
      <c r="AW4095"/>
      <c r="AX4095"/>
      <c r="AY4095"/>
      <c r="AZ4095"/>
      <c r="BA4095"/>
      <c r="BB4095"/>
      <c r="BC4095"/>
      <c r="BD4095"/>
      <c r="BE4095" s="171"/>
      <c r="BF4095" s="171"/>
      <c r="BG4095" s="171"/>
      <c r="BH4095" s="171"/>
      <c r="BI4095" s="171"/>
      <c r="BJ4095" s="171"/>
      <c r="BK4095" s="171"/>
      <c r="BL4095" s="171"/>
      <c r="BM4095" s="171"/>
      <c r="BN4095" s="171"/>
      <c r="BO4095" s="171"/>
      <c r="BP4095" s="171"/>
      <c r="BQ4095" s="171"/>
      <c r="BR4095" s="171"/>
      <c r="BS4095" s="171"/>
      <c r="BT4095" s="171"/>
      <c r="BU4095" s="171"/>
      <c r="BV4095" s="171"/>
      <c r="BW4095" s="171"/>
      <c r="BX4095" s="171"/>
      <c r="BY4095" s="171"/>
      <c r="BZ4095" s="171"/>
      <c r="CA4095" s="171"/>
      <c r="CB4095" s="171"/>
      <c r="CC4095" s="171"/>
      <c r="CD4095" s="171"/>
      <c r="CE4095" s="171"/>
      <c r="CF4095" s="171"/>
      <c r="CG4095" s="171"/>
      <c r="CH4095" s="171"/>
      <c r="CI4095" s="171"/>
      <c r="CJ4095" s="171"/>
      <c r="CK4095" s="171"/>
      <c r="CL4095" s="171"/>
      <c r="CM4095" s="171"/>
      <c r="CN4095" s="171"/>
      <c r="CO4095" s="171"/>
      <c r="CP4095" s="171"/>
      <c r="CQ4095" s="171"/>
      <c r="CR4095" s="171"/>
      <c r="CS4095" s="171"/>
      <c r="CT4095" s="171"/>
      <c r="CU4095" s="171"/>
      <c r="CV4095" s="171"/>
      <c r="CW4095" s="171"/>
      <c r="CX4095" s="171"/>
      <c r="CY4095" s="171"/>
      <c r="CZ4095" s="171"/>
      <c r="DA4095" s="171"/>
      <c r="DB4095" s="171"/>
      <c r="DC4095" s="171"/>
      <c r="DD4095" s="171"/>
      <c r="DE4095" s="171"/>
      <c r="DF4095" s="171"/>
      <c r="DG4095" s="171"/>
      <c r="DH4095" s="171"/>
      <c r="DI4095" s="171"/>
      <c r="DJ4095" s="171"/>
      <c r="DK4095" s="171"/>
      <c r="DL4095" s="171"/>
      <c r="DM4095" s="171"/>
      <c r="DN4095" s="171"/>
      <c r="DO4095" s="171"/>
      <c r="DP4095" s="171"/>
      <c r="DQ4095" s="171"/>
      <c r="DR4095" s="171"/>
      <c r="DS4095" s="171"/>
      <c r="DT4095" s="171"/>
      <c r="DU4095" s="171"/>
      <c r="DV4095" s="171"/>
      <c r="DW4095" s="171"/>
      <c r="DX4095" s="171"/>
      <c r="DY4095" s="171"/>
      <c r="DZ4095" s="171"/>
      <c r="EA4095" s="171"/>
      <c r="EB4095" s="171"/>
      <c r="EC4095" s="171"/>
      <c r="ED4095" s="171"/>
      <c r="EE4095" s="171"/>
      <c r="EF4095" s="171"/>
      <c r="EG4095" s="171"/>
      <c r="EH4095" s="171"/>
      <c r="EI4095" s="171"/>
      <c r="EJ4095" s="171"/>
      <c r="EK4095" s="171"/>
      <c r="EL4095" s="171"/>
      <c r="EM4095" s="171"/>
      <c r="EN4095" s="171"/>
    </row>
    <row r="4096" spans="43:144" ht="15" x14ac:dyDescent="0.25">
      <c r="AQ4096" s="171"/>
      <c r="AR4096"/>
      <c r="AS4096"/>
      <c r="AT4096"/>
      <c r="AU4096"/>
      <c r="AV4096"/>
      <c r="AW4096"/>
      <c r="AX4096"/>
      <c r="AY4096"/>
      <c r="AZ4096"/>
      <c r="BA4096"/>
      <c r="BB4096"/>
      <c r="BC4096"/>
      <c r="BD4096"/>
      <c r="BE4096" s="171"/>
      <c r="BF4096" s="171"/>
      <c r="BG4096" s="171"/>
      <c r="BH4096" s="171"/>
      <c r="BI4096" s="171"/>
      <c r="BJ4096" s="171"/>
      <c r="BK4096" s="171"/>
      <c r="BL4096" s="171"/>
      <c r="BM4096" s="171"/>
      <c r="BN4096" s="171"/>
      <c r="BO4096" s="171"/>
      <c r="BP4096" s="171"/>
      <c r="BQ4096" s="171"/>
      <c r="BR4096" s="171"/>
      <c r="BS4096" s="171"/>
      <c r="BT4096" s="171"/>
      <c r="BU4096" s="171"/>
      <c r="BV4096" s="171"/>
      <c r="BW4096" s="171"/>
      <c r="BX4096" s="171"/>
      <c r="BY4096" s="171"/>
      <c r="BZ4096" s="171"/>
      <c r="CA4096" s="171"/>
      <c r="CB4096" s="171"/>
      <c r="CC4096" s="171"/>
      <c r="CD4096" s="171"/>
      <c r="CE4096" s="171"/>
      <c r="CF4096" s="171"/>
      <c r="CG4096" s="171"/>
      <c r="CH4096" s="171"/>
      <c r="CI4096" s="171"/>
      <c r="CJ4096" s="171"/>
      <c r="CK4096" s="171"/>
      <c r="CL4096" s="171"/>
      <c r="CM4096" s="171"/>
      <c r="CN4096" s="171"/>
      <c r="CO4096" s="171"/>
      <c r="CP4096" s="171"/>
      <c r="CQ4096" s="171"/>
      <c r="CR4096" s="171"/>
      <c r="CS4096" s="171"/>
      <c r="CT4096" s="171"/>
      <c r="CU4096" s="171"/>
      <c r="CV4096" s="171"/>
      <c r="CW4096" s="171"/>
      <c r="CX4096" s="171"/>
      <c r="CY4096" s="171"/>
      <c r="CZ4096" s="171"/>
      <c r="DA4096" s="171"/>
      <c r="DB4096" s="171"/>
      <c r="DC4096" s="171"/>
      <c r="DD4096" s="171"/>
      <c r="DE4096" s="171"/>
      <c r="DF4096" s="171"/>
      <c r="DG4096" s="171"/>
      <c r="DH4096" s="171"/>
      <c r="DI4096" s="171"/>
      <c r="DJ4096" s="171"/>
      <c r="DK4096" s="171"/>
      <c r="DL4096" s="171"/>
      <c r="DM4096" s="171"/>
      <c r="DN4096" s="171"/>
      <c r="DO4096" s="171"/>
      <c r="DP4096" s="171"/>
      <c r="DQ4096" s="171"/>
      <c r="DR4096" s="171"/>
      <c r="DS4096" s="171"/>
      <c r="DT4096" s="171"/>
      <c r="DU4096" s="171"/>
      <c r="DV4096" s="171"/>
      <c r="DW4096" s="171"/>
      <c r="DX4096" s="171"/>
      <c r="DY4096" s="171"/>
      <c r="DZ4096" s="171"/>
      <c r="EA4096" s="171"/>
      <c r="EB4096" s="171"/>
      <c r="EC4096" s="171"/>
      <c r="ED4096" s="171"/>
      <c r="EE4096" s="171"/>
      <c r="EF4096" s="171"/>
      <c r="EG4096" s="171"/>
      <c r="EH4096" s="171"/>
      <c r="EI4096" s="171"/>
      <c r="EJ4096" s="171"/>
      <c r="EK4096" s="171"/>
      <c r="EL4096" s="171"/>
      <c r="EM4096" s="171"/>
      <c r="EN4096" s="171"/>
    </row>
    <row r="4097" spans="43:144" ht="15" x14ac:dyDescent="0.25">
      <c r="AQ4097" s="171"/>
      <c r="AR4097"/>
      <c r="AS4097"/>
      <c r="AT4097"/>
      <c r="AU4097"/>
      <c r="AV4097"/>
      <c r="AW4097"/>
      <c r="AX4097"/>
      <c r="AY4097"/>
      <c r="AZ4097"/>
      <c r="BA4097"/>
      <c r="BB4097"/>
      <c r="BC4097"/>
      <c r="BD4097"/>
      <c r="BE4097" s="171"/>
      <c r="BF4097" s="171"/>
      <c r="BG4097" s="171"/>
      <c r="BH4097" s="171"/>
      <c r="BI4097" s="171"/>
      <c r="BJ4097" s="171"/>
      <c r="BK4097" s="171"/>
      <c r="BL4097" s="171"/>
      <c r="BM4097" s="171"/>
      <c r="BN4097" s="171"/>
      <c r="BO4097" s="171"/>
      <c r="BP4097" s="171"/>
      <c r="BQ4097" s="171"/>
      <c r="BR4097" s="171"/>
      <c r="BS4097" s="171"/>
      <c r="BT4097" s="171"/>
      <c r="BU4097" s="171"/>
      <c r="BV4097" s="171"/>
      <c r="BW4097" s="171"/>
      <c r="BX4097" s="171"/>
      <c r="BY4097" s="171"/>
      <c r="BZ4097" s="171"/>
      <c r="CA4097" s="171"/>
      <c r="CB4097" s="171"/>
      <c r="CC4097" s="171"/>
      <c r="CD4097" s="171"/>
      <c r="CE4097" s="171"/>
      <c r="CF4097" s="171"/>
      <c r="CG4097" s="171"/>
      <c r="CH4097" s="171"/>
      <c r="CI4097" s="171"/>
      <c r="CJ4097" s="171"/>
      <c r="CK4097" s="171"/>
      <c r="CL4097" s="171"/>
      <c r="CM4097" s="171"/>
      <c r="CN4097" s="171"/>
      <c r="CO4097" s="171"/>
      <c r="CP4097" s="171"/>
      <c r="CQ4097" s="171"/>
      <c r="CR4097" s="171"/>
      <c r="CS4097" s="171"/>
      <c r="CT4097" s="171"/>
      <c r="CU4097" s="171"/>
      <c r="CV4097" s="171"/>
      <c r="CW4097" s="171"/>
      <c r="CX4097" s="171"/>
      <c r="CY4097" s="171"/>
      <c r="CZ4097" s="171"/>
      <c r="DA4097" s="171"/>
      <c r="DB4097" s="171"/>
      <c r="DC4097" s="171"/>
      <c r="DD4097" s="171"/>
      <c r="DE4097" s="171"/>
      <c r="DF4097" s="171"/>
      <c r="DG4097" s="171"/>
      <c r="DH4097" s="171"/>
      <c r="DI4097" s="171"/>
      <c r="DJ4097" s="171"/>
      <c r="DK4097" s="171"/>
      <c r="DL4097" s="171"/>
      <c r="DM4097" s="171"/>
      <c r="DN4097" s="171"/>
      <c r="DO4097" s="171"/>
      <c r="DP4097" s="171"/>
      <c r="DQ4097" s="171"/>
      <c r="DR4097" s="171"/>
      <c r="DS4097" s="171"/>
      <c r="DT4097" s="171"/>
      <c r="DU4097" s="171"/>
      <c r="DV4097" s="171"/>
      <c r="DW4097" s="171"/>
      <c r="DX4097" s="171"/>
      <c r="DY4097" s="171"/>
      <c r="DZ4097" s="171"/>
      <c r="EA4097" s="171"/>
      <c r="EB4097" s="171"/>
      <c r="EC4097" s="171"/>
      <c r="ED4097" s="171"/>
      <c r="EE4097" s="171"/>
      <c r="EF4097" s="171"/>
      <c r="EG4097" s="171"/>
      <c r="EH4097" s="171"/>
      <c r="EI4097" s="171"/>
      <c r="EJ4097" s="171"/>
      <c r="EK4097" s="171"/>
      <c r="EL4097" s="171"/>
      <c r="EM4097" s="171"/>
      <c r="EN4097" s="171"/>
    </row>
    <row r="4098" spans="43:144" ht="15" x14ac:dyDescent="0.25">
      <c r="AQ4098" s="171"/>
      <c r="AR4098"/>
      <c r="AS4098"/>
      <c r="AT4098"/>
      <c r="AU4098"/>
      <c r="AV4098"/>
      <c r="AW4098"/>
      <c r="AX4098"/>
      <c r="AY4098"/>
      <c r="AZ4098"/>
      <c r="BA4098"/>
      <c r="BB4098"/>
      <c r="BC4098"/>
      <c r="BD4098"/>
      <c r="BE4098" s="171"/>
      <c r="BF4098" s="171"/>
      <c r="BG4098" s="171"/>
      <c r="BH4098" s="171"/>
      <c r="BI4098" s="171"/>
      <c r="BJ4098" s="171"/>
      <c r="BK4098" s="171"/>
      <c r="BL4098" s="171"/>
      <c r="BM4098" s="171"/>
      <c r="BN4098" s="171"/>
      <c r="BO4098" s="171"/>
      <c r="BP4098" s="171"/>
      <c r="BQ4098" s="171"/>
      <c r="BR4098" s="171"/>
      <c r="BS4098" s="171"/>
      <c r="BT4098" s="171"/>
      <c r="BU4098" s="171"/>
      <c r="BV4098" s="171"/>
      <c r="BW4098" s="171"/>
      <c r="BX4098" s="171"/>
      <c r="BY4098" s="171"/>
      <c r="BZ4098" s="171"/>
      <c r="CA4098" s="171"/>
      <c r="CB4098" s="171"/>
      <c r="CC4098" s="171"/>
      <c r="CD4098" s="171"/>
      <c r="CE4098" s="171"/>
      <c r="CF4098" s="171"/>
      <c r="CG4098" s="171"/>
      <c r="CH4098" s="171"/>
      <c r="CI4098" s="171"/>
      <c r="CJ4098" s="171"/>
      <c r="CK4098" s="171"/>
      <c r="CL4098" s="171"/>
      <c r="CM4098" s="171"/>
      <c r="CN4098" s="171"/>
      <c r="CO4098" s="171"/>
      <c r="CP4098" s="171"/>
      <c r="CQ4098" s="171"/>
      <c r="CR4098" s="171"/>
      <c r="CS4098" s="171"/>
      <c r="CT4098" s="171"/>
      <c r="CU4098" s="171"/>
      <c r="CV4098" s="171"/>
      <c r="CW4098" s="171"/>
      <c r="CX4098" s="171"/>
      <c r="CY4098" s="171"/>
      <c r="CZ4098" s="171"/>
      <c r="DA4098" s="171"/>
      <c r="DB4098" s="171"/>
      <c r="DC4098" s="171"/>
      <c r="DD4098" s="171"/>
      <c r="DE4098" s="171"/>
      <c r="DF4098" s="171"/>
      <c r="DG4098" s="171"/>
      <c r="DH4098" s="171"/>
      <c r="DI4098" s="171"/>
      <c r="DJ4098" s="171"/>
      <c r="DK4098" s="171"/>
      <c r="DL4098" s="171"/>
      <c r="DM4098" s="171"/>
      <c r="DN4098" s="171"/>
      <c r="DO4098" s="171"/>
      <c r="DP4098" s="171"/>
      <c r="DQ4098" s="171"/>
      <c r="DR4098" s="171"/>
      <c r="DS4098" s="171"/>
      <c r="DT4098" s="171"/>
      <c r="DU4098" s="171"/>
      <c r="DV4098" s="171"/>
      <c r="DW4098" s="171"/>
      <c r="DX4098" s="171"/>
      <c r="DY4098" s="171"/>
      <c r="DZ4098" s="171"/>
      <c r="EA4098" s="171"/>
      <c r="EB4098" s="171"/>
      <c r="EC4098" s="171"/>
      <c r="ED4098" s="171"/>
      <c r="EE4098" s="171"/>
      <c r="EF4098" s="171"/>
      <c r="EG4098" s="171"/>
      <c r="EH4098" s="171"/>
      <c r="EI4098" s="171"/>
      <c r="EJ4098" s="171"/>
      <c r="EK4098" s="171"/>
      <c r="EL4098" s="171"/>
      <c r="EM4098" s="171"/>
      <c r="EN4098" s="171"/>
    </row>
    <row r="4099" spans="43:144" ht="15" x14ac:dyDescent="0.25">
      <c r="AQ4099" s="171"/>
      <c r="AR4099"/>
      <c r="AS4099"/>
      <c r="AT4099"/>
      <c r="AU4099"/>
      <c r="AV4099"/>
      <c r="AW4099"/>
      <c r="AX4099"/>
      <c r="AY4099"/>
      <c r="AZ4099"/>
      <c r="BA4099"/>
      <c r="BB4099"/>
      <c r="BC4099"/>
      <c r="BD4099"/>
      <c r="BE4099" s="171"/>
      <c r="BF4099" s="171"/>
      <c r="BG4099" s="171"/>
      <c r="BH4099" s="171"/>
      <c r="BI4099" s="171"/>
      <c r="BJ4099" s="171"/>
      <c r="BK4099" s="171"/>
      <c r="BL4099" s="171"/>
      <c r="BM4099" s="171"/>
      <c r="BN4099" s="171"/>
      <c r="BO4099" s="171"/>
      <c r="BP4099" s="171"/>
      <c r="BQ4099" s="171"/>
      <c r="BR4099" s="171"/>
      <c r="BS4099" s="171"/>
      <c r="BT4099" s="171"/>
      <c r="BU4099" s="171"/>
      <c r="BV4099" s="171"/>
      <c r="BW4099" s="171"/>
      <c r="BX4099" s="171"/>
      <c r="BY4099" s="171"/>
      <c r="BZ4099" s="171"/>
      <c r="CA4099" s="171"/>
      <c r="CB4099" s="171"/>
      <c r="CC4099" s="171"/>
      <c r="CD4099" s="171"/>
      <c r="CE4099" s="171"/>
      <c r="CF4099" s="171"/>
      <c r="CG4099" s="171"/>
      <c r="CH4099" s="171"/>
      <c r="CI4099" s="171"/>
      <c r="CJ4099" s="171"/>
      <c r="CK4099" s="171"/>
      <c r="CL4099" s="171"/>
      <c r="CM4099" s="171"/>
      <c r="CN4099" s="171"/>
      <c r="CO4099" s="171"/>
      <c r="CP4099" s="171"/>
      <c r="CQ4099" s="171"/>
      <c r="CR4099" s="171"/>
      <c r="CS4099" s="171"/>
      <c r="CT4099" s="171"/>
      <c r="CU4099" s="171"/>
      <c r="CV4099" s="171"/>
      <c r="CW4099" s="171"/>
      <c r="CX4099" s="171"/>
      <c r="CY4099" s="171"/>
      <c r="CZ4099" s="171"/>
      <c r="DA4099" s="171"/>
      <c r="DB4099" s="171"/>
      <c r="DC4099" s="171"/>
      <c r="DD4099" s="171"/>
      <c r="DE4099" s="171"/>
      <c r="DF4099" s="171"/>
      <c r="DG4099" s="171"/>
      <c r="DH4099" s="171"/>
      <c r="DI4099" s="171"/>
      <c r="DJ4099" s="171"/>
      <c r="DK4099" s="171"/>
      <c r="DL4099" s="171"/>
      <c r="DM4099" s="171"/>
      <c r="DN4099" s="171"/>
      <c r="DO4099" s="171"/>
      <c r="DP4099" s="171"/>
      <c r="DQ4099" s="171"/>
      <c r="DR4099" s="171"/>
      <c r="DS4099" s="171"/>
      <c r="DT4099" s="171"/>
      <c r="DU4099" s="171"/>
      <c r="DV4099" s="171"/>
      <c r="DW4099" s="171"/>
      <c r="DX4099" s="171"/>
      <c r="DY4099" s="171"/>
      <c r="DZ4099" s="171"/>
      <c r="EA4099" s="171"/>
      <c r="EB4099" s="171"/>
      <c r="EC4099" s="171"/>
      <c r="ED4099" s="171"/>
      <c r="EE4099" s="171"/>
      <c r="EF4099" s="171"/>
      <c r="EG4099" s="171"/>
      <c r="EH4099" s="171"/>
      <c r="EI4099" s="171"/>
      <c r="EJ4099" s="171"/>
      <c r="EK4099" s="171"/>
      <c r="EL4099" s="171"/>
      <c r="EM4099" s="171"/>
      <c r="EN4099" s="171"/>
    </row>
    <row r="4100" spans="43:144" ht="15" x14ac:dyDescent="0.25">
      <c r="AQ4100" s="171"/>
      <c r="AR4100"/>
      <c r="AS4100"/>
      <c r="AT4100"/>
      <c r="AU4100"/>
      <c r="AV4100"/>
      <c r="AW4100"/>
      <c r="AX4100"/>
      <c r="AY4100"/>
      <c r="AZ4100"/>
      <c r="BA4100"/>
      <c r="BB4100"/>
      <c r="BC4100"/>
      <c r="BD4100"/>
      <c r="BE4100" s="171"/>
      <c r="BF4100" s="171"/>
      <c r="BG4100" s="171"/>
      <c r="BH4100" s="171"/>
      <c r="BI4100" s="171"/>
      <c r="BJ4100" s="171"/>
      <c r="BK4100" s="171"/>
      <c r="BL4100" s="171"/>
      <c r="BM4100" s="171"/>
      <c r="BN4100" s="171"/>
      <c r="BO4100" s="171"/>
      <c r="BP4100" s="171"/>
      <c r="BQ4100" s="171"/>
      <c r="BR4100" s="171"/>
      <c r="BS4100" s="171"/>
      <c r="BT4100" s="171"/>
      <c r="BU4100" s="171"/>
      <c r="BV4100" s="171"/>
      <c r="BW4100" s="171"/>
      <c r="BX4100" s="171"/>
      <c r="BY4100" s="171"/>
      <c r="BZ4100" s="171"/>
      <c r="CA4100" s="171"/>
      <c r="CB4100" s="171"/>
      <c r="CC4100" s="171"/>
      <c r="CD4100" s="171"/>
      <c r="CE4100" s="171"/>
      <c r="CF4100" s="171"/>
      <c r="CG4100" s="171"/>
      <c r="CH4100" s="171"/>
      <c r="CI4100" s="171"/>
      <c r="CJ4100" s="171"/>
      <c r="CK4100" s="171"/>
      <c r="CL4100" s="171"/>
      <c r="CM4100" s="171"/>
      <c r="CN4100" s="171"/>
      <c r="CO4100" s="171"/>
      <c r="CP4100" s="171"/>
      <c r="CQ4100" s="171"/>
      <c r="CR4100" s="171"/>
      <c r="CS4100" s="171"/>
      <c r="CT4100" s="171"/>
      <c r="CU4100" s="171"/>
      <c r="CV4100" s="171"/>
      <c r="CW4100" s="171"/>
      <c r="CX4100" s="171"/>
      <c r="CY4100" s="171"/>
      <c r="CZ4100" s="171"/>
      <c r="DA4100" s="171"/>
      <c r="DB4100" s="171"/>
      <c r="DC4100" s="171"/>
      <c r="DD4100" s="171"/>
      <c r="DE4100" s="171"/>
      <c r="DF4100" s="171"/>
      <c r="DG4100" s="171"/>
      <c r="DH4100" s="171"/>
      <c r="DI4100" s="171"/>
      <c r="DJ4100" s="171"/>
      <c r="DK4100" s="171"/>
      <c r="DL4100" s="171"/>
      <c r="DM4100" s="171"/>
      <c r="DN4100" s="171"/>
      <c r="DO4100" s="171"/>
      <c r="DP4100" s="171"/>
      <c r="DQ4100" s="171"/>
      <c r="DR4100" s="171"/>
      <c r="DS4100" s="171"/>
      <c r="DT4100" s="171"/>
      <c r="DU4100" s="171"/>
      <c r="DV4100" s="171"/>
      <c r="DW4100" s="171"/>
      <c r="DX4100" s="171"/>
      <c r="DY4100" s="171"/>
      <c r="DZ4100" s="171"/>
      <c r="EA4100" s="171"/>
      <c r="EB4100" s="171"/>
      <c r="EC4100" s="171"/>
      <c r="ED4100" s="171"/>
      <c r="EE4100" s="171"/>
      <c r="EF4100" s="171"/>
      <c r="EG4100" s="171"/>
      <c r="EH4100" s="171"/>
      <c r="EI4100" s="171"/>
      <c r="EJ4100" s="171"/>
      <c r="EK4100" s="171"/>
      <c r="EL4100" s="171"/>
      <c r="EM4100" s="171"/>
      <c r="EN4100" s="171"/>
    </row>
    <row r="4101" spans="43:144" ht="15" x14ac:dyDescent="0.25">
      <c r="AQ4101" s="171"/>
      <c r="AR4101"/>
      <c r="AS4101"/>
      <c r="AT4101"/>
      <c r="AU4101"/>
      <c r="AV4101"/>
      <c r="AW4101"/>
      <c r="AX4101"/>
      <c r="AY4101"/>
      <c r="AZ4101"/>
      <c r="BA4101"/>
      <c r="BB4101"/>
      <c r="BC4101"/>
      <c r="BD4101"/>
      <c r="BE4101" s="171"/>
      <c r="BF4101" s="171"/>
      <c r="BG4101" s="171"/>
      <c r="BH4101" s="171"/>
      <c r="BI4101" s="171"/>
      <c r="BJ4101" s="171"/>
      <c r="BK4101" s="171"/>
      <c r="BL4101" s="171"/>
      <c r="BM4101" s="171"/>
      <c r="BN4101" s="171"/>
      <c r="BO4101" s="171"/>
      <c r="BP4101" s="171"/>
      <c r="BQ4101" s="171"/>
      <c r="BR4101" s="171"/>
      <c r="BS4101" s="171"/>
      <c r="BT4101" s="171"/>
      <c r="BU4101" s="171"/>
      <c r="BV4101" s="171"/>
      <c r="BW4101" s="171"/>
      <c r="BX4101" s="171"/>
      <c r="BY4101" s="171"/>
      <c r="BZ4101" s="171"/>
      <c r="CA4101" s="171"/>
      <c r="CB4101" s="171"/>
      <c r="CC4101" s="171"/>
      <c r="CD4101" s="171"/>
      <c r="CE4101" s="171"/>
      <c r="CF4101" s="171"/>
      <c r="CG4101" s="171"/>
      <c r="CH4101" s="171"/>
      <c r="CI4101" s="171"/>
      <c r="CJ4101" s="171"/>
      <c r="CK4101" s="171"/>
      <c r="CL4101" s="171"/>
      <c r="CM4101" s="171"/>
      <c r="CN4101" s="171"/>
      <c r="CO4101" s="171"/>
      <c r="CP4101" s="171"/>
      <c r="CQ4101" s="171"/>
      <c r="CR4101" s="171"/>
      <c r="CS4101" s="171"/>
      <c r="CT4101" s="171"/>
      <c r="CU4101" s="171"/>
      <c r="CV4101" s="171"/>
      <c r="CW4101" s="171"/>
      <c r="CX4101" s="171"/>
      <c r="CY4101" s="171"/>
      <c r="CZ4101" s="171"/>
      <c r="DA4101" s="171"/>
      <c r="DB4101" s="171"/>
      <c r="DC4101" s="171"/>
      <c r="DD4101" s="171"/>
      <c r="DE4101" s="171"/>
      <c r="DF4101" s="171"/>
      <c r="DG4101" s="171"/>
      <c r="DH4101" s="171"/>
      <c r="DI4101" s="171"/>
      <c r="DJ4101" s="171"/>
      <c r="DK4101" s="171"/>
      <c r="DL4101" s="171"/>
      <c r="DM4101" s="171"/>
      <c r="DN4101" s="171"/>
      <c r="DO4101" s="171"/>
      <c r="DP4101" s="171"/>
      <c r="DQ4101" s="171"/>
      <c r="DR4101" s="171"/>
      <c r="DS4101" s="171"/>
      <c r="DT4101" s="171"/>
      <c r="DU4101" s="171"/>
      <c r="DV4101" s="171"/>
      <c r="DW4101" s="171"/>
      <c r="DX4101" s="171"/>
      <c r="DY4101" s="171"/>
      <c r="DZ4101" s="171"/>
      <c r="EA4101" s="171"/>
      <c r="EB4101" s="171"/>
      <c r="EC4101" s="171"/>
      <c r="ED4101" s="171"/>
      <c r="EE4101" s="171"/>
      <c r="EF4101" s="171"/>
      <c r="EG4101" s="171"/>
      <c r="EH4101" s="171"/>
      <c r="EI4101" s="171"/>
      <c r="EJ4101" s="171"/>
      <c r="EK4101" s="171"/>
      <c r="EL4101" s="171"/>
      <c r="EM4101" s="171"/>
      <c r="EN4101" s="171"/>
    </row>
    <row r="4102" spans="43:144" ht="15" x14ac:dyDescent="0.25">
      <c r="AQ4102" s="171"/>
      <c r="AR4102"/>
      <c r="AS4102"/>
      <c r="AT4102"/>
      <c r="AU4102"/>
      <c r="AV4102"/>
      <c r="AW4102"/>
      <c r="AX4102"/>
      <c r="AY4102"/>
      <c r="AZ4102"/>
      <c r="BA4102"/>
      <c r="BB4102"/>
      <c r="BC4102"/>
      <c r="BD4102"/>
      <c r="BE4102" s="171"/>
      <c r="BF4102" s="171"/>
      <c r="BG4102" s="171"/>
      <c r="BH4102" s="171"/>
      <c r="BI4102" s="171"/>
      <c r="BJ4102" s="171"/>
      <c r="BK4102" s="171"/>
      <c r="BL4102" s="171"/>
      <c r="BM4102" s="171"/>
      <c r="BN4102" s="171"/>
      <c r="BO4102" s="171"/>
      <c r="BP4102" s="171"/>
      <c r="BQ4102" s="171"/>
      <c r="BR4102" s="171"/>
      <c r="BS4102" s="171"/>
      <c r="BT4102" s="171"/>
      <c r="BU4102" s="171"/>
      <c r="BV4102" s="171"/>
      <c r="BW4102" s="171"/>
      <c r="BX4102" s="171"/>
      <c r="BY4102" s="171"/>
      <c r="BZ4102" s="171"/>
      <c r="CA4102" s="171"/>
      <c r="CB4102" s="171"/>
      <c r="CC4102" s="171"/>
      <c r="CD4102" s="171"/>
      <c r="CE4102" s="171"/>
      <c r="CF4102" s="171"/>
      <c r="CG4102" s="171"/>
      <c r="CH4102" s="171"/>
      <c r="CI4102" s="171"/>
      <c r="CJ4102" s="171"/>
      <c r="CK4102" s="171"/>
      <c r="CL4102" s="171"/>
      <c r="CM4102" s="171"/>
      <c r="CN4102" s="171"/>
      <c r="CO4102" s="171"/>
      <c r="CP4102" s="171"/>
      <c r="CQ4102" s="171"/>
      <c r="CR4102" s="171"/>
      <c r="CS4102" s="171"/>
      <c r="CT4102" s="171"/>
      <c r="CU4102" s="171"/>
      <c r="CV4102" s="171"/>
      <c r="CW4102" s="171"/>
      <c r="CX4102" s="171"/>
      <c r="CY4102" s="171"/>
      <c r="CZ4102" s="171"/>
      <c r="DA4102" s="171"/>
      <c r="DB4102" s="171"/>
      <c r="DC4102" s="171"/>
      <c r="DD4102" s="171"/>
      <c r="DE4102" s="171"/>
      <c r="DF4102" s="171"/>
      <c r="DG4102" s="171"/>
      <c r="DH4102" s="171"/>
      <c r="DI4102" s="171"/>
      <c r="DJ4102" s="171"/>
      <c r="DK4102" s="171"/>
      <c r="DL4102" s="171"/>
      <c r="DM4102" s="171"/>
      <c r="DN4102" s="171"/>
      <c r="DO4102" s="171"/>
      <c r="DP4102" s="171"/>
      <c r="DQ4102" s="171"/>
      <c r="DR4102" s="171"/>
      <c r="DS4102" s="171"/>
      <c r="DT4102" s="171"/>
      <c r="DU4102" s="171"/>
      <c r="DV4102" s="171"/>
      <c r="DW4102" s="171"/>
      <c r="DX4102" s="171"/>
      <c r="DY4102" s="171"/>
      <c r="DZ4102" s="171"/>
      <c r="EA4102" s="171"/>
      <c r="EB4102" s="171"/>
      <c r="EC4102" s="171"/>
      <c r="ED4102" s="171"/>
      <c r="EE4102" s="171"/>
      <c r="EF4102" s="171"/>
      <c r="EG4102" s="171"/>
      <c r="EH4102" s="171"/>
      <c r="EI4102" s="171"/>
      <c r="EJ4102" s="171"/>
      <c r="EK4102" s="171"/>
      <c r="EL4102" s="171"/>
      <c r="EM4102" s="171"/>
      <c r="EN4102" s="171"/>
    </row>
    <row r="4103" spans="43:144" ht="15" x14ac:dyDescent="0.25">
      <c r="AQ4103" s="171"/>
      <c r="AR4103"/>
      <c r="AS4103"/>
      <c r="AT4103"/>
      <c r="AU4103"/>
      <c r="AV4103"/>
      <c r="AW4103"/>
      <c r="AX4103"/>
      <c r="AY4103"/>
      <c r="AZ4103"/>
      <c r="BA4103"/>
      <c r="BB4103"/>
      <c r="BC4103"/>
      <c r="BD4103"/>
      <c r="BE4103" s="171"/>
      <c r="BF4103" s="171"/>
      <c r="BG4103" s="171"/>
      <c r="BH4103" s="171"/>
      <c r="BI4103" s="171"/>
      <c r="BJ4103" s="171"/>
      <c r="BK4103" s="171"/>
      <c r="BL4103" s="171"/>
      <c r="BM4103" s="171"/>
      <c r="BN4103" s="171"/>
      <c r="BO4103" s="171"/>
      <c r="BP4103" s="171"/>
      <c r="BQ4103" s="171"/>
      <c r="BR4103" s="171"/>
      <c r="BS4103" s="171"/>
      <c r="BT4103" s="171"/>
      <c r="BU4103" s="171"/>
      <c r="BV4103" s="171"/>
      <c r="BW4103" s="171"/>
      <c r="BX4103" s="171"/>
      <c r="BY4103" s="171"/>
      <c r="BZ4103" s="171"/>
      <c r="CA4103" s="171"/>
      <c r="CB4103" s="171"/>
      <c r="CC4103" s="171"/>
      <c r="CD4103" s="171"/>
      <c r="CE4103" s="171"/>
      <c r="CF4103" s="171"/>
      <c r="CG4103" s="171"/>
      <c r="CH4103" s="171"/>
      <c r="CI4103" s="171"/>
      <c r="CJ4103" s="171"/>
      <c r="CK4103" s="171"/>
      <c r="CL4103" s="171"/>
      <c r="CM4103" s="171"/>
      <c r="CN4103" s="171"/>
      <c r="CO4103" s="171"/>
      <c r="CP4103" s="171"/>
      <c r="CQ4103" s="171"/>
      <c r="CR4103" s="171"/>
      <c r="CS4103" s="171"/>
      <c r="CT4103" s="171"/>
      <c r="CU4103" s="171"/>
      <c r="CV4103" s="171"/>
      <c r="CW4103" s="171"/>
      <c r="CX4103" s="171"/>
      <c r="CY4103" s="171"/>
      <c r="CZ4103" s="171"/>
      <c r="DA4103" s="171"/>
      <c r="DB4103" s="171"/>
      <c r="DC4103" s="171"/>
      <c r="DD4103" s="171"/>
      <c r="DE4103" s="171"/>
      <c r="DF4103" s="171"/>
      <c r="DG4103" s="171"/>
      <c r="DH4103" s="171"/>
      <c r="DI4103" s="171"/>
      <c r="DJ4103" s="171"/>
      <c r="DK4103" s="171"/>
      <c r="DL4103" s="171"/>
      <c r="DM4103" s="171"/>
      <c r="DN4103" s="171"/>
      <c r="DO4103" s="171"/>
      <c r="DP4103" s="171"/>
      <c r="DQ4103" s="171"/>
      <c r="DR4103" s="171"/>
      <c r="DS4103" s="171"/>
      <c r="DT4103" s="171"/>
      <c r="DU4103" s="171"/>
      <c r="DV4103" s="171"/>
      <c r="DW4103" s="171"/>
      <c r="DX4103" s="171"/>
      <c r="DY4103" s="171"/>
      <c r="DZ4103" s="171"/>
      <c r="EA4103" s="171"/>
      <c r="EB4103" s="171"/>
      <c r="EC4103" s="171"/>
      <c r="ED4103" s="171"/>
      <c r="EE4103" s="171"/>
      <c r="EF4103" s="171"/>
      <c r="EG4103" s="171"/>
      <c r="EH4103" s="171"/>
      <c r="EI4103" s="171"/>
      <c r="EJ4103" s="171"/>
      <c r="EK4103" s="171"/>
      <c r="EL4103" s="171"/>
      <c r="EM4103" s="171"/>
      <c r="EN4103" s="171"/>
    </row>
    <row r="4104" spans="43:144" ht="15" x14ac:dyDescent="0.25">
      <c r="AQ4104" s="171"/>
      <c r="AR4104"/>
      <c r="AS4104"/>
      <c r="AT4104"/>
      <c r="AU4104"/>
      <c r="AV4104"/>
      <c r="AW4104"/>
      <c r="AX4104"/>
      <c r="AY4104"/>
      <c r="AZ4104"/>
      <c r="BA4104"/>
      <c r="BB4104"/>
      <c r="BC4104"/>
      <c r="BD4104"/>
      <c r="BE4104" s="171"/>
      <c r="BF4104" s="171"/>
      <c r="BG4104" s="171"/>
      <c r="BH4104" s="171"/>
      <c r="BI4104" s="171"/>
      <c r="BJ4104" s="171"/>
      <c r="BK4104" s="171"/>
      <c r="BL4104" s="171"/>
      <c r="BM4104" s="171"/>
      <c r="BN4104" s="171"/>
      <c r="BO4104" s="171"/>
      <c r="BP4104" s="171"/>
      <c r="BQ4104" s="171"/>
      <c r="BR4104" s="171"/>
      <c r="BS4104" s="171"/>
      <c r="BT4104" s="171"/>
      <c r="BU4104" s="171"/>
      <c r="BV4104" s="171"/>
      <c r="BW4104" s="171"/>
      <c r="BX4104" s="171"/>
      <c r="BY4104" s="171"/>
      <c r="BZ4104" s="171"/>
      <c r="CA4104" s="171"/>
      <c r="CB4104" s="171"/>
      <c r="CC4104" s="171"/>
      <c r="CD4104" s="171"/>
      <c r="CE4104" s="171"/>
      <c r="CF4104" s="171"/>
      <c r="CG4104" s="171"/>
      <c r="CH4104" s="171"/>
      <c r="CI4104" s="171"/>
      <c r="CJ4104" s="171"/>
      <c r="CK4104" s="171"/>
      <c r="CL4104" s="171"/>
      <c r="CM4104" s="171"/>
      <c r="CN4104" s="171"/>
      <c r="CO4104" s="171"/>
      <c r="CP4104" s="171"/>
      <c r="CQ4104" s="171"/>
      <c r="CR4104" s="171"/>
      <c r="CS4104" s="171"/>
      <c r="CT4104" s="171"/>
      <c r="CU4104" s="171"/>
      <c r="CV4104" s="171"/>
      <c r="CW4104" s="171"/>
      <c r="CX4104" s="171"/>
      <c r="CY4104" s="171"/>
      <c r="CZ4104" s="171"/>
      <c r="DA4104" s="171"/>
      <c r="DB4104" s="171"/>
      <c r="DC4104" s="171"/>
      <c r="DD4104" s="171"/>
      <c r="DE4104" s="171"/>
      <c r="DF4104" s="171"/>
      <c r="DG4104" s="171"/>
      <c r="DH4104" s="171"/>
      <c r="DI4104" s="171"/>
      <c r="DJ4104" s="171"/>
      <c r="DK4104" s="171"/>
      <c r="DL4104" s="171"/>
      <c r="DM4104" s="171"/>
      <c r="DN4104" s="171"/>
      <c r="DO4104" s="171"/>
      <c r="DP4104" s="171"/>
      <c r="DQ4104" s="171"/>
      <c r="DR4104" s="171"/>
      <c r="DS4104" s="171"/>
      <c r="DT4104" s="171"/>
      <c r="DU4104" s="171"/>
      <c r="DV4104" s="171"/>
      <c r="DW4104" s="171"/>
      <c r="DX4104" s="171"/>
      <c r="DY4104" s="171"/>
      <c r="DZ4104" s="171"/>
      <c r="EA4104" s="171"/>
      <c r="EB4104" s="171"/>
      <c r="EC4104" s="171"/>
      <c r="ED4104" s="171"/>
      <c r="EE4104" s="171"/>
      <c r="EF4104" s="171"/>
      <c r="EG4104" s="171"/>
      <c r="EH4104" s="171"/>
      <c r="EI4104" s="171"/>
      <c r="EJ4104" s="171"/>
      <c r="EK4104" s="171"/>
      <c r="EL4104" s="171"/>
      <c r="EM4104" s="171"/>
      <c r="EN4104" s="171"/>
    </row>
    <row r="4105" spans="43:144" ht="15" x14ac:dyDescent="0.25">
      <c r="AQ4105" s="171"/>
      <c r="AR4105"/>
      <c r="AS4105"/>
      <c r="AT4105"/>
      <c r="AU4105"/>
      <c r="AV4105"/>
      <c r="AW4105"/>
      <c r="AX4105"/>
      <c r="AY4105"/>
      <c r="AZ4105"/>
      <c r="BA4105"/>
      <c r="BB4105"/>
      <c r="BC4105"/>
      <c r="BD4105"/>
      <c r="BE4105" s="171"/>
      <c r="BF4105" s="171"/>
      <c r="BG4105" s="171"/>
      <c r="BH4105" s="171"/>
      <c r="BI4105" s="171"/>
      <c r="BJ4105" s="171"/>
      <c r="BK4105" s="171"/>
      <c r="BL4105" s="171"/>
      <c r="BM4105" s="171"/>
      <c r="BN4105" s="171"/>
      <c r="BO4105" s="171"/>
      <c r="BP4105" s="171"/>
      <c r="BQ4105" s="171"/>
      <c r="BR4105" s="171"/>
      <c r="BS4105" s="171"/>
      <c r="BT4105" s="171"/>
      <c r="BU4105" s="171"/>
      <c r="BV4105" s="171"/>
      <c r="BW4105" s="171"/>
      <c r="BX4105" s="171"/>
      <c r="BY4105" s="171"/>
      <c r="BZ4105" s="171"/>
      <c r="CA4105" s="171"/>
      <c r="CB4105" s="171"/>
      <c r="CC4105" s="171"/>
      <c r="CD4105" s="171"/>
      <c r="CE4105" s="171"/>
      <c r="CF4105" s="171"/>
      <c r="CG4105" s="171"/>
      <c r="CH4105" s="171"/>
      <c r="CI4105" s="171"/>
      <c r="CJ4105" s="171"/>
      <c r="CK4105" s="171"/>
      <c r="CL4105" s="171"/>
      <c r="CM4105" s="171"/>
      <c r="CN4105" s="171"/>
      <c r="CO4105" s="171"/>
      <c r="CP4105" s="171"/>
      <c r="CQ4105" s="171"/>
      <c r="CR4105" s="171"/>
      <c r="CS4105" s="171"/>
      <c r="CT4105" s="171"/>
      <c r="CU4105" s="171"/>
      <c r="CV4105" s="171"/>
      <c r="CW4105" s="171"/>
      <c r="CX4105" s="171"/>
      <c r="CY4105" s="171"/>
      <c r="CZ4105" s="171"/>
      <c r="DA4105" s="171"/>
      <c r="DB4105" s="171"/>
      <c r="DC4105" s="171"/>
      <c r="DD4105" s="171"/>
      <c r="DE4105" s="171"/>
      <c r="DF4105" s="171"/>
      <c r="DG4105" s="171"/>
      <c r="DH4105" s="171"/>
      <c r="DI4105" s="171"/>
      <c r="DJ4105" s="171"/>
      <c r="DK4105" s="171"/>
      <c r="DL4105" s="171"/>
      <c r="DM4105" s="171"/>
      <c r="DN4105" s="171"/>
      <c r="DO4105" s="171"/>
      <c r="DP4105" s="171"/>
      <c r="DQ4105" s="171"/>
      <c r="DR4105" s="171"/>
      <c r="DS4105" s="171"/>
      <c r="DT4105" s="171"/>
      <c r="DU4105" s="171"/>
      <c r="DV4105" s="171"/>
      <c r="DW4105" s="171"/>
      <c r="DX4105" s="171"/>
      <c r="DY4105" s="171"/>
      <c r="DZ4105" s="171"/>
      <c r="EA4105" s="171"/>
      <c r="EB4105" s="171"/>
      <c r="EC4105" s="171"/>
      <c r="ED4105" s="171"/>
      <c r="EE4105" s="171"/>
      <c r="EF4105" s="171"/>
      <c r="EG4105" s="171"/>
      <c r="EH4105" s="171"/>
      <c r="EI4105" s="171"/>
      <c r="EJ4105" s="171"/>
      <c r="EK4105" s="171"/>
      <c r="EL4105" s="171"/>
      <c r="EM4105" s="171"/>
      <c r="EN4105" s="171"/>
    </row>
    <row r="4106" spans="43:144" ht="15" x14ac:dyDescent="0.25">
      <c r="AQ4106" s="171"/>
      <c r="AR4106"/>
      <c r="AS4106"/>
      <c r="AT4106"/>
      <c r="AU4106"/>
      <c r="AV4106"/>
      <c r="AW4106"/>
      <c r="AX4106"/>
      <c r="AY4106"/>
      <c r="AZ4106"/>
      <c r="BA4106"/>
      <c r="BB4106"/>
      <c r="BC4106"/>
      <c r="BD4106"/>
      <c r="BE4106" s="171"/>
      <c r="BF4106" s="171"/>
      <c r="BG4106" s="171"/>
      <c r="BH4106" s="171"/>
      <c r="BI4106" s="171"/>
      <c r="BJ4106" s="171"/>
      <c r="BK4106" s="171"/>
      <c r="BL4106" s="171"/>
      <c r="BM4106" s="171"/>
      <c r="BN4106" s="171"/>
      <c r="BO4106" s="171"/>
      <c r="BP4106" s="171"/>
      <c r="BQ4106" s="171"/>
      <c r="BR4106" s="171"/>
      <c r="BS4106" s="171"/>
      <c r="BT4106" s="171"/>
      <c r="BU4106" s="171"/>
      <c r="BV4106" s="171"/>
      <c r="BW4106" s="171"/>
      <c r="BX4106" s="171"/>
      <c r="BY4106" s="171"/>
      <c r="BZ4106" s="171"/>
      <c r="CA4106" s="171"/>
      <c r="CB4106" s="171"/>
      <c r="CC4106" s="171"/>
      <c r="CD4106" s="171"/>
      <c r="CE4106" s="171"/>
      <c r="CF4106" s="171"/>
      <c r="CG4106" s="171"/>
      <c r="CH4106" s="171"/>
      <c r="CI4106" s="171"/>
      <c r="CJ4106" s="171"/>
      <c r="CK4106" s="171"/>
      <c r="CL4106" s="171"/>
      <c r="CM4106" s="171"/>
      <c r="CN4106" s="171"/>
      <c r="CO4106" s="171"/>
      <c r="CP4106" s="171"/>
      <c r="CQ4106" s="171"/>
      <c r="CR4106" s="171"/>
      <c r="CS4106" s="171"/>
      <c r="CT4106" s="171"/>
      <c r="CU4106" s="171"/>
      <c r="CV4106" s="171"/>
      <c r="CW4106" s="171"/>
      <c r="CX4106" s="171"/>
      <c r="CY4106" s="171"/>
      <c r="CZ4106" s="171"/>
      <c r="DA4106" s="171"/>
      <c r="DB4106" s="171"/>
      <c r="DC4106" s="171"/>
      <c r="DD4106" s="171"/>
      <c r="DE4106" s="171"/>
      <c r="DF4106" s="171"/>
      <c r="DG4106" s="171"/>
      <c r="DH4106" s="171"/>
      <c r="DI4106" s="171"/>
      <c r="DJ4106" s="171"/>
      <c r="DK4106" s="171"/>
      <c r="DL4106" s="171"/>
      <c r="DM4106" s="171"/>
      <c r="DN4106" s="171"/>
      <c r="DO4106" s="171"/>
      <c r="DP4106" s="171"/>
      <c r="DQ4106" s="171"/>
      <c r="DR4106" s="171"/>
      <c r="DS4106" s="171"/>
      <c r="DT4106" s="171"/>
      <c r="DU4106" s="171"/>
      <c r="DV4106" s="171"/>
      <c r="DW4106" s="171"/>
      <c r="DX4106" s="171"/>
      <c r="DY4106" s="171"/>
      <c r="DZ4106" s="171"/>
      <c r="EA4106" s="171"/>
      <c r="EB4106" s="171"/>
      <c r="EC4106" s="171"/>
      <c r="ED4106" s="171"/>
      <c r="EE4106" s="171"/>
      <c r="EF4106" s="171"/>
      <c r="EG4106" s="171"/>
      <c r="EH4106" s="171"/>
      <c r="EI4106" s="171"/>
      <c r="EJ4106" s="171"/>
      <c r="EK4106" s="171"/>
      <c r="EL4106" s="171"/>
      <c r="EM4106" s="171"/>
      <c r="EN4106" s="171"/>
    </row>
    <row r="4107" spans="43:144" ht="15" x14ac:dyDescent="0.25">
      <c r="AQ4107" s="171"/>
      <c r="AR4107"/>
      <c r="AS4107"/>
      <c r="AT4107"/>
      <c r="AU4107"/>
      <c r="AV4107"/>
      <c r="AW4107"/>
      <c r="AX4107"/>
      <c r="AY4107"/>
      <c r="AZ4107"/>
      <c r="BA4107"/>
      <c r="BB4107"/>
      <c r="BC4107"/>
      <c r="BD4107"/>
      <c r="BE4107" s="171"/>
      <c r="BF4107" s="171"/>
      <c r="BG4107" s="171"/>
      <c r="BH4107" s="171"/>
      <c r="BI4107" s="171"/>
      <c r="BJ4107" s="171"/>
      <c r="BK4107" s="171"/>
      <c r="BL4107" s="171"/>
      <c r="BM4107" s="171"/>
      <c r="BN4107" s="171"/>
      <c r="BO4107" s="171"/>
      <c r="BP4107" s="171"/>
      <c r="BQ4107" s="171"/>
      <c r="BR4107" s="171"/>
      <c r="BS4107" s="171"/>
      <c r="BT4107" s="171"/>
      <c r="BU4107" s="171"/>
      <c r="BV4107" s="171"/>
      <c r="BW4107" s="171"/>
      <c r="BX4107" s="171"/>
      <c r="BY4107" s="171"/>
      <c r="BZ4107" s="171"/>
      <c r="CA4107" s="171"/>
      <c r="CB4107" s="171"/>
      <c r="CC4107" s="171"/>
      <c r="CD4107" s="171"/>
      <c r="CE4107" s="171"/>
      <c r="CF4107" s="171"/>
      <c r="CG4107" s="171"/>
      <c r="CH4107" s="171"/>
      <c r="CI4107" s="171"/>
      <c r="CJ4107" s="171"/>
      <c r="CK4107" s="171"/>
      <c r="CL4107" s="171"/>
      <c r="CM4107" s="171"/>
      <c r="CN4107" s="171"/>
      <c r="CO4107" s="171"/>
      <c r="CP4107" s="171"/>
      <c r="CQ4107" s="171"/>
      <c r="CR4107" s="171"/>
      <c r="CS4107" s="171"/>
      <c r="CT4107" s="171"/>
      <c r="CU4107" s="171"/>
      <c r="CV4107" s="171"/>
      <c r="CW4107" s="171"/>
      <c r="CX4107" s="171"/>
      <c r="CY4107" s="171"/>
      <c r="CZ4107" s="171"/>
      <c r="DA4107" s="171"/>
      <c r="DB4107" s="171"/>
      <c r="DC4107" s="171"/>
      <c r="DD4107" s="171"/>
      <c r="DE4107" s="171"/>
      <c r="DF4107" s="171"/>
      <c r="DG4107" s="171"/>
      <c r="DH4107" s="171"/>
      <c r="DI4107" s="171"/>
      <c r="DJ4107" s="171"/>
      <c r="DK4107" s="171"/>
      <c r="DL4107" s="171"/>
      <c r="DM4107" s="171"/>
      <c r="DN4107" s="171"/>
      <c r="DO4107" s="171"/>
      <c r="DP4107" s="171"/>
      <c r="DQ4107" s="171"/>
      <c r="DR4107" s="171"/>
      <c r="DS4107" s="171"/>
      <c r="DT4107" s="171"/>
      <c r="DU4107" s="171"/>
      <c r="DV4107" s="171"/>
      <c r="DW4107" s="171"/>
      <c r="DX4107" s="171"/>
      <c r="DY4107" s="171"/>
      <c r="DZ4107" s="171"/>
      <c r="EA4107" s="171"/>
      <c r="EB4107" s="171"/>
      <c r="EC4107" s="171"/>
      <c r="ED4107" s="171"/>
      <c r="EE4107" s="171"/>
      <c r="EF4107" s="171"/>
      <c r="EG4107" s="171"/>
      <c r="EH4107" s="171"/>
      <c r="EI4107" s="171"/>
      <c r="EJ4107" s="171"/>
      <c r="EK4107" s="171"/>
      <c r="EL4107" s="171"/>
      <c r="EM4107" s="171"/>
      <c r="EN4107" s="171"/>
    </row>
    <row r="4108" spans="43:144" ht="15" x14ac:dyDescent="0.25">
      <c r="AQ4108" s="171"/>
      <c r="AR4108"/>
      <c r="AS4108"/>
      <c r="AT4108"/>
      <c r="AU4108"/>
      <c r="AV4108"/>
      <c r="AW4108"/>
      <c r="AX4108"/>
      <c r="AY4108"/>
      <c r="AZ4108"/>
      <c r="BA4108"/>
      <c r="BB4108"/>
      <c r="BC4108"/>
      <c r="BD4108"/>
      <c r="BE4108" s="171"/>
      <c r="BF4108" s="171"/>
      <c r="BG4108" s="171"/>
      <c r="BH4108" s="171"/>
      <c r="BI4108" s="171"/>
      <c r="BJ4108" s="171"/>
      <c r="BK4108" s="171"/>
      <c r="BL4108" s="171"/>
      <c r="BM4108" s="171"/>
      <c r="BN4108" s="171"/>
      <c r="BO4108" s="171"/>
      <c r="BP4108" s="171"/>
      <c r="BQ4108" s="171"/>
      <c r="BR4108" s="171"/>
      <c r="BS4108" s="171"/>
      <c r="BT4108" s="171"/>
      <c r="BU4108" s="171"/>
      <c r="BV4108" s="171"/>
      <c r="BW4108" s="171"/>
      <c r="BX4108" s="171"/>
      <c r="BY4108" s="171"/>
      <c r="BZ4108" s="171"/>
      <c r="CA4108" s="171"/>
      <c r="CB4108" s="171"/>
      <c r="CC4108" s="171"/>
      <c r="CD4108" s="171"/>
      <c r="CE4108" s="171"/>
      <c r="CF4108" s="171"/>
      <c r="CG4108" s="171"/>
      <c r="CH4108" s="171"/>
      <c r="CI4108" s="171"/>
      <c r="CJ4108" s="171"/>
      <c r="CK4108" s="171"/>
      <c r="CL4108" s="171"/>
      <c r="CM4108" s="171"/>
      <c r="CN4108" s="171"/>
      <c r="CO4108" s="171"/>
      <c r="CP4108" s="171"/>
      <c r="CQ4108" s="171"/>
      <c r="CR4108" s="171"/>
      <c r="CS4108" s="171"/>
      <c r="CT4108" s="171"/>
      <c r="CU4108" s="171"/>
      <c r="CV4108" s="171"/>
      <c r="CW4108" s="171"/>
      <c r="CX4108" s="171"/>
      <c r="CY4108" s="171"/>
      <c r="CZ4108" s="171"/>
      <c r="DA4108" s="171"/>
      <c r="DB4108" s="171"/>
      <c r="DC4108" s="171"/>
      <c r="DD4108" s="171"/>
      <c r="DE4108" s="171"/>
      <c r="DF4108" s="171"/>
      <c r="DG4108" s="171"/>
      <c r="DH4108" s="171"/>
      <c r="DI4108" s="171"/>
      <c r="DJ4108" s="171"/>
      <c r="DK4108" s="171"/>
      <c r="DL4108" s="171"/>
      <c r="DM4108" s="171"/>
      <c r="DN4108" s="171"/>
      <c r="DO4108" s="171"/>
      <c r="DP4108" s="171"/>
      <c r="DQ4108" s="171"/>
      <c r="DR4108" s="171"/>
      <c r="DS4108" s="171"/>
      <c r="DT4108" s="171"/>
      <c r="DU4108" s="171"/>
      <c r="DV4108" s="171"/>
      <c r="DW4108" s="171"/>
      <c r="DX4108" s="171"/>
      <c r="DY4108" s="171"/>
      <c r="DZ4108" s="171"/>
      <c r="EA4108" s="171"/>
      <c r="EB4108" s="171"/>
      <c r="EC4108" s="171"/>
      <c r="ED4108" s="171"/>
      <c r="EE4108" s="171"/>
      <c r="EF4108" s="171"/>
      <c r="EG4108" s="171"/>
      <c r="EH4108" s="171"/>
      <c r="EI4108" s="171"/>
      <c r="EJ4108" s="171"/>
      <c r="EK4108" s="171"/>
      <c r="EL4108" s="171"/>
      <c r="EM4108" s="171"/>
      <c r="EN4108" s="171"/>
    </row>
    <row r="4109" spans="43:144" ht="15" x14ac:dyDescent="0.25">
      <c r="AQ4109" s="171"/>
      <c r="AR4109"/>
      <c r="AS4109"/>
      <c r="AT4109"/>
      <c r="AU4109"/>
      <c r="AV4109"/>
      <c r="AW4109"/>
      <c r="AX4109"/>
      <c r="AY4109"/>
      <c r="AZ4109"/>
      <c r="BA4109"/>
      <c r="BB4109"/>
      <c r="BC4109"/>
      <c r="BD4109"/>
      <c r="BE4109" s="171"/>
      <c r="BF4109" s="171"/>
      <c r="BG4109" s="171"/>
      <c r="BH4109" s="171"/>
      <c r="BI4109" s="171"/>
      <c r="BJ4109" s="171"/>
      <c r="BK4109" s="171"/>
      <c r="BL4109" s="171"/>
      <c r="BM4109" s="171"/>
      <c r="BN4109" s="171"/>
      <c r="BO4109" s="171"/>
      <c r="BP4109" s="171"/>
      <c r="BQ4109" s="171"/>
      <c r="BR4109" s="171"/>
      <c r="BS4109" s="171"/>
      <c r="BT4109" s="171"/>
      <c r="BU4109" s="171"/>
      <c r="BV4109" s="171"/>
      <c r="BW4109" s="171"/>
      <c r="BX4109" s="171"/>
      <c r="BY4109" s="171"/>
      <c r="BZ4109" s="171"/>
      <c r="CA4109" s="171"/>
      <c r="CB4109" s="171"/>
      <c r="CC4109" s="171"/>
      <c r="CD4109" s="171"/>
      <c r="CE4109" s="171"/>
      <c r="CF4109" s="171"/>
      <c r="CG4109" s="171"/>
      <c r="CH4109" s="171"/>
      <c r="CI4109" s="171"/>
      <c r="CJ4109" s="171"/>
      <c r="CK4109" s="171"/>
      <c r="CL4109" s="171"/>
      <c r="CM4109" s="171"/>
      <c r="CN4109" s="171"/>
      <c r="CO4109" s="171"/>
      <c r="CP4109" s="171"/>
      <c r="CQ4109" s="171"/>
      <c r="CR4109" s="171"/>
      <c r="CS4109" s="171"/>
      <c r="CT4109" s="171"/>
      <c r="CU4109" s="171"/>
      <c r="CV4109" s="171"/>
      <c r="CW4109" s="171"/>
      <c r="CX4109" s="171"/>
      <c r="CY4109" s="171"/>
      <c r="CZ4109" s="171"/>
      <c r="DA4109" s="171"/>
      <c r="DB4109" s="171"/>
      <c r="DC4109" s="171"/>
      <c r="DD4109" s="171"/>
      <c r="DE4109" s="171"/>
      <c r="DF4109" s="171"/>
      <c r="DG4109" s="171"/>
      <c r="DH4109" s="171"/>
      <c r="DI4109" s="171"/>
      <c r="DJ4109" s="171"/>
      <c r="DK4109" s="171"/>
      <c r="DL4109" s="171"/>
      <c r="DM4109" s="171"/>
      <c r="DN4109" s="171"/>
      <c r="DO4109" s="171"/>
      <c r="DP4109" s="171"/>
      <c r="DQ4109" s="171"/>
      <c r="DR4109" s="171"/>
      <c r="DS4109" s="171"/>
      <c r="DT4109" s="171"/>
      <c r="DU4109" s="171"/>
      <c r="DV4109" s="171"/>
      <c r="DW4109" s="171"/>
      <c r="DX4109" s="171"/>
      <c r="DY4109" s="171"/>
      <c r="DZ4109" s="171"/>
      <c r="EA4109" s="171"/>
      <c r="EB4109" s="171"/>
      <c r="EC4109" s="171"/>
      <c r="ED4109" s="171"/>
      <c r="EE4109" s="171"/>
      <c r="EF4109" s="171"/>
      <c r="EG4109" s="171"/>
      <c r="EH4109" s="171"/>
      <c r="EI4109" s="171"/>
      <c r="EJ4109" s="171"/>
      <c r="EK4109" s="171"/>
      <c r="EL4109" s="171"/>
      <c r="EM4109" s="171"/>
      <c r="EN4109" s="171"/>
    </row>
    <row r="4110" spans="43:144" ht="15" x14ac:dyDescent="0.25">
      <c r="AQ4110" s="171"/>
      <c r="AR4110"/>
      <c r="AS4110"/>
      <c r="AT4110"/>
      <c r="AU4110"/>
      <c r="AV4110"/>
      <c r="AW4110"/>
      <c r="AX4110"/>
      <c r="AY4110"/>
      <c r="AZ4110"/>
      <c r="BA4110"/>
      <c r="BB4110"/>
      <c r="BC4110"/>
      <c r="BD4110"/>
      <c r="BE4110" s="171"/>
      <c r="BF4110" s="171"/>
      <c r="BG4110" s="171"/>
      <c r="BH4110" s="171"/>
      <c r="BI4110" s="171"/>
      <c r="BJ4110" s="171"/>
      <c r="BK4110" s="171"/>
      <c r="BL4110" s="171"/>
      <c r="BM4110" s="171"/>
      <c r="BN4110" s="171"/>
      <c r="BO4110" s="171"/>
      <c r="BP4110" s="171"/>
      <c r="BQ4110" s="171"/>
      <c r="BR4110" s="171"/>
      <c r="BS4110" s="171"/>
      <c r="BT4110" s="171"/>
      <c r="BU4110" s="171"/>
      <c r="BV4110" s="171"/>
      <c r="BW4110" s="171"/>
      <c r="BX4110" s="171"/>
      <c r="BY4110" s="171"/>
      <c r="BZ4110" s="171"/>
      <c r="CA4110" s="171"/>
      <c r="CB4110" s="171"/>
      <c r="CC4110" s="171"/>
      <c r="CD4110" s="171"/>
      <c r="CE4110" s="171"/>
      <c r="CF4110" s="171"/>
      <c r="CG4110" s="171"/>
      <c r="CH4110" s="171"/>
      <c r="CI4110" s="171"/>
      <c r="CJ4110" s="171"/>
      <c r="CK4110" s="171"/>
      <c r="CL4110" s="171"/>
      <c r="CM4110" s="171"/>
      <c r="CN4110" s="171"/>
      <c r="CO4110" s="171"/>
      <c r="CP4110" s="171"/>
      <c r="CQ4110" s="171"/>
      <c r="CR4110" s="171"/>
      <c r="CS4110" s="171"/>
      <c r="CT4110" s="171"/>
      <c r="CU4110" s="171"/>
      <c r="CV4110" s="171"/>
      <c r="CW4110" s="171"/>
      <c r="CX4110" s="171"/>
      <c r="CY4110" s="171"/>
      <c r="CZ4110" s="171"/>
      <c r="DA4110" s="171"/>
      <c r="DB4110" s="171"/>
      <c r="DC4110" s="171"/>
      <c r="DD4110" s="171"/>
      <c r="DE4110" s="171"/>
      <c r="DF4110" s="171"/>
      <c r="DG4110" s="171"/>
      <c r="DH4110" s="171"/>
      <c r="DI4110" s="171"/>
      <c r="DJ4110" s="171"/>
      <c r="DK4110" s="171"/>
      <c r="DL4110" s="171"/>
      <c r="DM4110" s="171"/>
      <c r="DN4110" s="171"/>
      <c r="DO4110" s="171"/>
      <c r="DP4110" s="171"/>
      <c r="DQ4110" s="171"/>
      <c r="DR4110" s="171"/>
      <c r="DS4110" s="171"/>
      <c r="DT4110" s="171"/>
      <c r="DU4110" s="171"/>
      <c r="DV4110" s="171"/>
      <c r="DW4110" s="171"/>
      <c r="DX4110" s="171"/>
      <c r="DY4110" s="171"/>
      <c r="DZ4110" s="171"/>
      <c r="EA4110" s="171"/>
      <c r="EB4110" s="171"/>
      <c r="EC4110" s="171"/>
      <c r="ED4110" s="171"/>
      <c r="EE4110" s="171"/>
      <c r="EF4110" s="171"/>
      <c r="EG4110" s="171"/>
      <c r="EH4110" s="171"/>
      <c r="EI4110" s="171"/>
      <c r="EJ4110" s="171"/>
      <c r="EK4110" s="171"/>
      <c r="EL4110" s="171"/>
      <c r="EM4110" s="171"/>
      <c r="EN4110" s="171"/>
    </row>
    <row r="4111" spans="43:144" ht="15" x14ac:dyDescent="0.25">
      <c r="AQ4111" s="171"/>
      <c r="AR4111"/>
      <c r="AS4111"/>
      <c r="AT4111"/>
      <c r="AU4111"/>
      <c r="AV4111"/>
      <c r="AW4111"/>
      <c r="AX4111"/>
      <c r="AY4111"/>
      <c r="AZ4111"/>
      <c r="BA4111"/>
      <c r="BB4111"/>
      <c r="BC4111"/>
      <c r="BD4111"/>
      <c r="BE4111" s="171"/>
      <c r="BF4111" s="171"/>
      <c r="BG4111" s="171"/>
      <c r="BH4111" s="171"/>
      <c r="BI4111" s="171"/>
      <c r="BJ4111" s="171"/>
      <c r="BK4111" s="171"/>
      <c r="BL4111" s="171"/>
      <c r="BM4111" s="171"/>
      <c r="BN4111" s="171"/>
      <c r="BO4111" s="171"/>
      <c r="BP4111" s="171"/>
      <c r="BQ4111" s="171"/>
      <c r="BR4111" s="171"/>
      <c r="BS4111" s="171"/>
      <c r="BT4111" s="171"/>
      <c r="BU4111" s="171"/>
      <c r="BV4111" s="171"/>
      <c r="BW4111" s="171"/>
      <c r="BX4111" s="171"/>
      <c r="BY4111" s="171"/>
      <c r="BZ4111" s="171"/>
      <c r="CA4111" s="171"/>
      <c r="CB4111" s="171"/>
      <c r="CC4111" s="171"/>
      <c r="CD4111" s="171"/>
      <c r="CE4111" s="171"/>
      <c r="CF4111" s="171"/>
      <c r="CG4111" s="171"/>
      <c r="CH4111" s="171"/>
      <c r="CI4111" s="171"/>
      <c r="CJ4111" s="171"/>
      <c r="CK4111" s="171"/>
      <c r="CL4111" s="171"/>
      <c r="CM4111" s="171"/>
      <c r="CN4111" s="171"/>
      <c r="CO4111" s="171"/>
      <c r="CP4111" s="171"/>
      <c r="CQ4111" s="171"/>
      <c r="CR4111" s="171"/>
      <c r="CS4111" s="171"/>
      <c r="CT4111" s="171"/>
      <c r="CU4111" s="171"/>
      <c r="CV4111" s="171"/>
      <c r="CW4111" s="171"/>
      <c r="CX4111" s="171"/>
      <c r="CY4111" s="171"/>
      <c r="CZ4111" s="171"/>
      <c r="DA4111" s="171"/>
      <c r="DB4111" s="171"/>
      <c r="DC4111" s="171"/>
      <c r="DD4111" s="171"/>
      <c r="DE4111" s="171"/>
      <c r="DF4111" s="171"/>
      <c r="DG4111" s="171"/>
      <c r="DH4111" s="171"/>
      <c r="DI4111" s="171"/>
      <c r="DJ4111" s="171"/>
      <c r="DK4111" s="171"/>
      <c r="DL4111" s="171"/>
      <c r="DM4111" s="171"/>
      <c r="DN4111" s="171"/>
      <c r="DO4111" s="171"/>
      <c r="DP4111" s="171"/>
      <c r="DQ4111" s="171"/>
      <c r="DR4111" s="171"/>
      <c r="DS4111" s="171"/>
      <c r="DT4111" s="171"/>
      <c r="DU4111" s="171"/>
      <c r="DV4111" s="171"/>
      <c r="DW4111" s="171"/>
      <c r="DX4111" s="171"/>
      <c r="DY4111" s="171"/>
      <c r="DZ4111" s="171"/>
      <c r="EA4111" s="171"/>
      <c r="EB4111" s="171"/>
      <c r="EC4111" s="171"/>
      <c r="ED4111" s="171"/>
      <c r="EE4111" s="171"/>
      <c r="EF4111" s="171"/>
      <c r="EG4111" s="171"/>
      <c r="EH4111" s="171"/>
      <c r="EI4111" s="171"/>
      <c r="EJ4111" s="171"/>
      <c r="EK4111" s="171"/>
      <c r="EL4111" s="171"/>
      <c r="EM4111" s="171"/>
      <c r="EN4111" s="171"/>
    </row>
    <row r="4112" spans="43:144" ht="15" x14ac:dyDescent="0.25">
      <c r="AQ4112" s="171"/>
      <c r="AR4112"/>
      <c r="AS4112"/>
      <c r="AT4112"/>
      <c r="AU4112"/>
      <c r="AV4112"/>
      <c r="AW4112"/>
      <c r="AX4112"/>
      <c r="AY4112"/>
      <c r="AZ4112"/>
      <c r="BA4112"/>
      <c r="BB4112"/>
      <c r="BC4112"/>
      <c r="BD4112"/>
      <c r="BE4112" s="171"/>
      <c r="BF4112" s="171"/>
      <c r="BG4112" s="171"/>
      <c r="BH4112" s="171"/>
      <c r="BI4112" s="171"/>
      <c r="BJ4112" s="171"/>
      <c r="BK4112" s="171"/>
      <c r="BL4112" s="171"/>
      <c r="BM4112" s="171"/>
      <c r="BN4112" s="171"/>
      <c r="BO4112" s="171"/>
      <c r="BP4112" s="171"/>
      <c r="BQ4112" s="171"/>
      <c r="BR4112" s="171"/>
      <c r="BS4112" s="171"/>
      <c r="BT4112" s="171"/>
      <c r="BU4112" s="171"/>
      <c r="BV4112" s="171"/>
      <c r="BW4112" s="171"/>
      <c r="BX4112" s="171"/>
      <c r="BY4112" s="171"/>
      <c r="BZ4112" s="171"/>
      <c r="CA4112" s="171"/>
      <c r="CB4112" s="171"/>
      <c r="CC4112" s="171"/>
      <c r="CD4112" s="171"/>
      <c r="CE4112" s="171"/>
      <c r="CF4112" s="171"/>
      <c r="CG4112" s="171"/>
      <c r="CH4112" s="171"/>
      <c r="CI4112" s="171"/>
      <c r="CJ4112" s="171"/>
      <c r="CK4112" s="171"/>
      <c r="CL4112" s="171"/>
      <c r="CM4112" s="171"/>
      <c r="CN4112" s="171"/>
      <c r="CO4112" s="171"/>
      <c r="CP4112" s="171"/>
      <c r="CQ4112" s="171"/>
      <c r="CR4112" s="171"/>
      <c r="CS4112" s="171"/>
      <c r="CT4112" s="171"/>
      <c r="CU4112" s="171"/>
      <c r="CV4112" s="171"/>
      <c r="CW4112" s="171"/>
      <c r="CX4112" s="171"/>
      <c r="CY4112" s="171"/>
      <c r="CZ4112" s="171"/>
      <c r="DA4112" s="171"/>
      <c r="DB4112" s="171"/>
      <c r="DC4112" s="171"/>
      <c r="DD4112" s="171"/>
      <c r="DE4112" s="171"/>
      <c r="DF4112" s="171"/>
      <c r="DG4112" s="171"/>
      <c r="DH4112" s="171"/>
      <c r="DI4112" s="171"/>
      <c r="DJ4112" s="171"/>
      <c r="DK4112" s="171"/>
      <c r="DL4112" s="171"/>
      <c r="DM4112" s="171"/>
      <c r="DN4112" s="171"/>
      <c r="DO4112" s="171"/>
      <c r="DP4112" s="171"/>
      <c r="DQ4112" s="171"/>
      <c r="DR4112" s="171"/>
      <c r="DS4112" s="171"/>
      <c r="DT4112" s="171"/>
      <c r="DU4112" s="171"/>
      <c r="DV4112" s="171"/>
      <c r="DW4112" s="171"/>
      <c r="DX4112" s="171"/>
      <c r="DY4112" s="171"/>
      <c r="DZ4112" s="171"/>
      <c r="EA4112" s="171"/>
      <c r="EB4112" s="171"/>
      <c r="EC4112" s="171"/>
      <c r="ED4112" s="171"/>
      <c r="EE4112" s="171"/>
      <c r="EF4112" s="171"/>
      <c r="EG4112" s="171"/>
      <c r="EH4112" s="171"/>
      <c r="EI4112" s="171"/>
      <c r="EJ4112" s="171"/>
      <c r="EK4112" s="171"/>
      <c r="EL4112" s="171"/>
      <c r="EM4112" s="171"/>
      <c r="EN4112" s="171"/>
    </row>
    <row r="4113" spans="43:144" ht="15" x14ac:dyDescent="0.25">
      <c r="AQ4113" s="171"/>
      <c r="AR4113"/>
      <c r="AS4113"/>
      <c r="AT4113"/>
      <c r="AU4113"/>
      <c r="AV4113"/>
      <c r="AW4113"/>
      <c r="AX4113"/>
      <c r="AY4113"/>
      <c r="AZ4113"/>
      <c r="BA4113"/>
      <c r="BB4113"/>
      <c r="BC4113"/>
      <c r="BD4113"/>
      <c r="BE4113" s="171"/>
      <c r="BF4113" s="171"/>
      <c r="BG4113" s="171"/>
      <c r="BH4113" s="171"/>
      <c r="BI4113" s="171"/>
      <c r="BJ4113" s="171"/>
      <c r="BK4113" s="171"/>
      <c r="BL4113" s="171"/>
      <c r="BM4113" s="171"/>
      <c r="BN4113" s="171"/>
      <c r="BO4113" s="171"/>
      <c r="BP4113" s="171"/>
      <c r="BQ4113" s="171"/>
      <c r="BR4113" s="171"/>
      <c r="BS4113" s="171"/>
      <c r="BT4113" s="171"/>
      <c r="BU4113" s="171"/>
      <c r="BV4113" s="171"/>
      <c r="BW4113" s="171"/>
      <c r="BX4113" s="171"/>
      <c r="BY4113" s="171"/>
      <c r="BZ4113" s="171"/>
      <c r="CA4113" s="171"/>
      <c r="CB4113" s="171"/>
      <c r="CC4113" s="171"/>
      <c r="CD4113" s="171"/>
      <c r="CE4113" s="171"/>
      <c r="CF4113" s="171"/>
      <c r="CG4113" s="171"/>
      <c r="CH4113" s="171"/>
      <c r="CI4113" s="171"/>
      <c r="CJ4113" s="171"/>
      <c r="CK4113" s="171"/>
      <c r="CL4113" s="171"/>
      <c r="CM4113" s="171"/>
      <c r="CN4113" s="171"/>
      <c r="CO4113" s="171"/>
      <c r="CP4113" s="171"/>
      <c r="CQ4113" s="171"/>
      <c r="CR4113" s="171"/>
      <c r="CS4113" s="171"/>
      <c r="CT4113" s="171"/>
      <c r="CU4113" s="171"/>
      <c r="CV4113" s="171"/>
      <c r="CW4113" s="171"/>
      <c r="CX4113" s="171"/>
      <c r="CY4113" s="171"/>
      <c r="CZ4113" s="171"/>
      <c r="DA4113" s="171"/>
      <c r="DB4113" s="171"/>
      <c r="DC4113" s="171"/>
      <c r="DD4113" s="171"/>
      <c r="DE4113" s="171"/>
      <c r="DF4113" s="171"/>
      <c r="DG4113" s="171"/>
      <c r="DH4113" s="171"/>
      <c r="DI4113" s="171"/>
      <c r="DJ4113" s="171"/>
      <c r="DK4113" s="171"/>
      <c r="DL4113" s="171"/>
      <c r="DM4113" s="171"/>
      <c r="DN4113" s="171"/>
      <c r="DO4113" s="171"/>
      <c r="DP4113" s="171"/>
      <c r="DQ4113" s="171"/>
      <c r="DR4113" s="171"/>
      <c r="DS4113" s="171"/>
      <c r="DT4113" s="171"/>
      <c r="DU4113" s="171"/>
      <c r="DV4113" s="171"/>
      <c r="DW4113" s="171"/>
      <c r="DX4113" s="171"/>
      <c r="DY4113" s="171"/>
      <c r="DZ4113" s="171"/>
      <c r="EA4113" s="171"/>
      <c r="EB4113" s="171"/>
      <c r="EC4113" s="171"/>
      <c r="ED4113" s="171"/>
      <c r="EE4113" s="171"/>
      <c r="EF4113" s="171"/>
      <c r="EG4113" s="171"/>
      <c r="EH4113" s="171"/>
      <c r="EI4113" s="171"/>
      <c r="EJ4113" s="171"/>
      <c r="EK4113" s="171"/>
      <c r="EL4113" s="171"/>
      <c r="EM4113" s="171"/>
      <c r="EN4113" s="171"/>
    </row>
    <row r="4114" spans="43:144" ht="15" x14ac:dyDescent="0.25">
      <c r="AQ4114" s="171"/>
      <c r="AR4114"/>
      <c r="AS4114"/>
      <c r="AT4114"/>
      <c r="AU4114"/>
      <c r="AV4114"/>
      <c r="AW4114"/>
      <c r="AX4114"/>
      <c r="AY4114"/>
      <c r="AZ4114"/>
      <c r="BA4114"/>
      <c r="BB4114"/>
      <c r="BC4114"/>
      <c r="BD4114"/>
      <c r="BE4114" s="171"/>
      <c r="BF4114" s="171"/>
      <c r="BG4114" s="171"/>
      <c r="BH4114" s="171"/>
      <c r="BI4114" s="171"/>
      <c r="BJ4114" s="171"/>
      <c r="BK4114" s="171"/>
      <c r="BL4114" s="171"/>
      <c r="BM4114" s="171"/>
      <c r="BN4114" s="171"/>
      <c r="BO4114" s="171"/>
      <c r="BP4114" s="171"/>
      <c r="BQ4114" s="171"/>
      <c r="BR4114" s="171"/>
      <c r="BS4114" s="171"/>
      <c r="BT4114" s="171"/>
      <c r="BU4114" s="171"/>
      <c r="BV4114" s="171"/>
      <c r="BW4114" s="171"/>
      <c r="BX4114" s="171"/>
      <c r="BY4114" s="171"/>
      <c r="BZ4114" s="171"/>
      <c r="CA4114" s="171"/>
      <c r="CB4114" s="171"/>
      <c r="CC4114" s="171"/>
      <c r="CD4114" s="171"/>
      <c r="CE4114" s="171"/>
      <c r="CF4114" s="171"/>
      <c r="CG4114" s="171"/>
      <c r="CH4114" s="171"/>
      <c r="CI4114" s="171"/>
      <c r="CJ4114" s="171"/>
      <c r="CK4114" s="171"/>
      <c r="CL4114" s="171"/>
      <c r="CM4114" s="171"/>
      <c r="CN4114" s="171"/>
      <c r="CO4114" s="171"/>
      <c r="CP4114" s="171"/>
      <c r="CQ4114" s="171"/>
      <c r="CR4114" s="171"/>
      <c r="CS4114" s="171"/>
      <c r="CT4114" s="171"/>
      <c r="CU4114" s="171"/>
      <c r="CV4114" s="171"/>
      <c r="CW4114" s="171"/>
      <c r="CX4114" s="171"/>
      <c r="CY4114" s="171"/>
      <c r="CZ4114" s="171"/>
      <c r="DA4114" s="171"/>
      <c r="DB4114" s="171"/>
      <c r="DC4114" s="171"/>
      <c r="DD4114" s="171"/>
      <c r="DE4114" s="171"/>
      <c r="DF4114" s="171"/>
      <c r="DG4114" s="171"/>
      <c r="DH4114" s="171"/>
      <c r="DI4114" s="171"/>
      <c r="DJ4114" s="171"/>
      <c r="DK4114" s="171"/>
      <c r="DL4114" s="171"/>
      <c r="DM4114" s="171"/>
      <c r="DN4114" s="171"/>
      <c r="DO4114" s="171"/>
      <c r="DP4114" s="171"/>
      <c r="DQ4114" s="171"/>
      <c r="DR4114" s="171"/>
      <c r="DS4114" s="171"/>
      <c r="DT4114" s="171"/>
      <c r="DU4114" s="171"/>
      <c r="DV4114" s="171"/>
      <c r="DW4114" s="171"/>
      <c r="DX4114" s="171"/>
      <c r="DY4114" s="171"/>
      <c r="DZ4114" s="171"/>
      <c r="EA4114" s="171"/>
      <c r="EB4114" s="171"/>
      <c r="EC4114" s="171"/>
      <c r="ED4114" s="171"/>
      <c r="EE4114" s="171"/>
      <c r="EF4114" s="171"/>
      <c r="EG4114" s="171"/>
      <c r="EH4114" s="171"/>
      <c r="EI4114" s="171"/>
      <c r="EJ4114" s="171"/>
      <c r="EK4114" s="171"/>
      <c r="EL4114" s="171"/>
      <c r="EM4114" s="171"/>
      <c r="EN4114" s="171"/>
    </row>
    <row r="4115" spans="43:144" ht="15" x14ac:dyDescent="0.25">
      <c r="AQ4115" s="171"/>
      <c r="AR4115"/>
      <c r="AS4115"/>
      <c r="AT4115"/>
      <c r="AU4115"/>
      <c r="AV4115"/>
      <c r="AW4115"/>
      <c r="AX4115"/>
      <c r="AY4115"/>
      <c r="AZ4115"/>
      <c r="BA4115"/>
      <c r="BB4115"/>
      <c r="BC4115"/>
      <c r="BD4115"/>
      <c r="BE4115" s="171"/>
      <c r="BF4115" s="171"/>
      <c r="BG4115" s="171"/>
      <c r="BH4115" s="171"/>
      <c r="BI4115" s="171"/>
      <c r="BJ4115" s="171"/>
      <c r="BK4115" s="171"/>
      <c r="BL4115" s="171"/>
      <c r="BM4115" s="171"/>
      <c r="BN4115" s="171"/>
      <c r="BO4115" s="171"/>
      <c r="BP4115" s="171"/>
      <c r="BQ4115" s="171"/>
      <c r="BR4115" s="171"/>
      <c r="BS4115" s="171"/>
      <c r="BT4115" s="171"/>
      <c r="BU4115" s="171"/>
      <c r="BV4115" s="171"/>
      <c r="BW4115" s="171"/>
      <c r="BX4115" s="171"/>
      <c r="BY4115" s="171"/>
      <c r="BZ4115" s="171"/>
      <c r="CA4115" s="171"/>
      <c r="CB4115" s="171"/>
      <c r="CC4115" s="171"/>
      <c r="CD4115" s="171"/>
      <c r="CE4115" s="171"/>
      <c r="CF4115" s="171"/>
      <c r="CG4115" s="171"/>
      <c r="CH4115" s="171"/>
      <c r="CI4115" s="171"/>
      <c r="CJ4115" s="171"/>
      <c r="CK4115" s="171"/>
      <c r="CL4115" s="171"/>
      <c r="CM4115" s="171"/>
      <c r="CN4115" s="171"/>
      <c r="CO4115" s="171"/>
      <c r="CP4115" s="171"/>
      <c r="CQ4115" s="171"/>
      <c r="CR4115" s="171"/>
      <c r="CS4115" s="171"/>
      <c r="CT4115" s="171"/>
      <c r="CU4115" s="171"/>
      <c r="CV4115" s="171"/>
      <c r="CW4115" s="171"/>
      <c r="CX4115" s="171"/>
      <c r="CY4115" s="171"/>
      <c r="CZ4115" s="171"/>
      <c r="DA4115" s="171"/>
      <c r="DB4115" s="171"/>
      <c r="DC4115" s="171"/>
      <c r="DD4115" s="171"/>
      <c r="DE4115" s="171"/>
      <c r="DF4115" s="171"/>
      <c r="DG4115" s="171"/>
      <c r="DH4115" s="171"/>
      <c r="DI4115" s="171"/>
      <c r="DJ4115" s="171"/>
      <c r="DK4115" s="171"/>
      <c r="DL4115" s="171"/>
      <c r="DM4115" s="171"/>
      <c r="DN4115" s="171"/>
      <c r="DO4115" s="171"/>
      <c r="DP4115" s="171"/>
      <c r="DQ4115" s="171"/>
      <c r="DR4115" s="171"/>
      <c r="DS4115" s="171"/>
      <c r="DT4115" s="171"/>
      <c r="DU4115" s="171"/>
      <c r="DV4115" s="171"/>
      <c r="DW4115" s="171"/>
      <c r="DX4115" s="171"/>
      <c r="DY4115" s="171"/>
      <c r="DZ4115" s="171"/>
      <c r="EA4115" s="171"/>
      <c r="EB4115" s="171"/>
      <c r="EC4115" s="171"/>
      <c r="ED4115" s="171"/>
      <c r="EE4115" s="171"/>
      <c r="EF4115" s="171"/>
      <c r="EG4115" s="171"/>
      <c r="EH4115" s="171"/>
      <c r="EI4115" s="171"/>
      <c r="EJ4115" s="171"/>
      <c r="EK4115" s="171"/>
      <c r="EL4115" s="171"/>
      <c r="EM4115" s="171"/>
      <c r="EN4115" s="171"/>
    </row>
    <row r="4116" spans="43:144" ht="15" x14ac:dyDescent="0.25">
      <c r="AQ4116" s="171"/>
      <c r="AR4116"/>
      <c r="AS4116"/>
      <c r="AT4116"/>
      <c r="AU4116"/>
      <c r="AV4116"/>
      <c r="AW4116"/>
      <c r="AX4116"/>
      <c r="AY4116"/>
      <c r="AZ4116"/>
      <c r="BA4116"/>
      <c r="BB4116"/>
      <c r="BC4116"/>
      <c r="BD4116"/>
      <c r="BE4116" s="171"/>
      <c r="BF4116" s="171"/>
      <c r="BG4116" s="171"/>
      <c r="BH4116" s="171"/>
      <c r="BI4116" s="171"/>
      <c r="BJ4116" s="171"/>
      <c r="BK4116" s="171"/>
      <c r="BL4116" s="171"/>
      <c r="BM4116" s="171"/>
      <c r="BN4116" s="171"/>
      <c r="BO4116" s="171"/>
      <c r="BP4116" s="171"/>
      <c r="BQ4116" s="171"/>
      <c r="BR4116" s="171"/>
      <c r="BS4116" s="171"/>
      <c r="BT4116" s="171"/>
      <c r="BU4116" s="171"/>
      <c r="BV4116" s="171"/>
      <c r="BW4116" s="171"/>
      <c r="BX4116" s="171"/>
      <c r="BY4116" s="171"/>
      <c r="BZ4116" s="171"/>
      <c r="CA4116" s="171"/>
      <c r="CB4116" s="171"/>
      <c r="CC4116" s="171"/>
      <c r="CD4116" s="171"/>
      <c r="CE4116" s="171"/>
      <c r="CF4116" s="171"/>
      <c r="CG4116" s="171"/>
      <c r="CH4116" s="171"/>
      <c r="CI4116" s="171"/>
      <c r="CJ4116" s="171"/>
      <c r="CK4116" s="171"/>
      <c r="CL4116" s="171"/>
      <c r="CM4116" s="171"/>
      <c r="CN4116" s="171"/>
      <c r="CO4116" s="171"/>
      <c r="CP4116" s="171"/>
      <c r="CQ4116" s="171"/>
      <c r="CR4116" s="171"/>
      <c r="CS4116" s="171"/>
      <c r="CT4116" s="171"/>
      <c r="CU4116" s="171"/>
      <c r="CV4116" s="171"/>
      <c r="CW4116" s="171"/>
      <c r="CX4116" s="171"/>
      <c r="CY4116" s="171"/>
      <c r="CZ4116" s="171"/>
      <c r="DA4116" s="171"/>
      <c r="DB4116" s="171"/>
      <c r="DC4116" s="171"/>
      <c r="DD4116" s="171"/>
      <c r="DE4116" s="171"/>
      <c r="DF4116" s="171"/>
      <c r="DG4116" s="171"/>
      <c r="DH4116" s="171"/>
      <c r="DI4116" s="171"/>
      <c r="DJ4116" s="171"/>
      <c r="DK4116" s="171"/>
      <c r="DL4116" s="171"/>
      <c r="DM4116" s="171"/>
      <c r="DN4116" s="171"/>
      <c r="DO4116" s="171"/>
      <c r="DP4116" s="171"/>
      <c r="DQ4116" s="171"/>
      <c r="DR4116" s="171"/>
      <c r="DS4116" s="171"/>
      <c r="DT4116" s="171"/>
      <c r="DU4116" s="171"/>
      <c r="DV4116" s="171"/>
      <c r="DW4116" s="171"/>
      <c r="DX4116" s="171"/>
      <c r="DY4116" s="171"/>
      <c r="DZ4116" s="171"/>
      <c r="EA4116" s="171"/>
      <c r="EB4116" s="171"/>
      <c r="EC4116" s="171"/>
      <c r="ED4116" s="171"/>
      <c r="EE4116" s="171"/>
      <c r="EF4116" s="171"/>
      <c r="EG4116" s="171"/>
      <c r="EH4116" s="171"/>
      <c r="EI4116" s="171"/>
      <c r="EJ4116" s="171"/>
      <c r="EK4116" s="171"/>
      <c r="EL4116" s="171"/>
      <c r="EM4116" s="171"/>
      <c r="EN4116" s="171"/>
    </row>
    <row r="4117" spans="43:144" ht="15" x14ac:dyDescent="0.25">
      <c r="AQ4117" s="171"/>
      <c r="AR4117"/>
      <c r="AS4117"/>
      <c r="AT4117"/>
      <c r="AU4117"/>
      <c r="AV4117"/>
      <c r="AW4117"/>
      <c r="AX4117"/>
      <c r="AY4117"/>
      <c r="AZ4117"/>
      <c r="BA4117"/>
      <c r="BB4117"/>
      <c r="BC4117"/>
      <c r="BD4117"/>
      <c r="BE4117" s="171"/>
      <c r="BF4117" s="171"/>
      <c r="BG4117" s="171"/>
      <c r="BH4117" s="171"/>
      <c r="BI4117" s="171"/>
      <c r="BJ4117" s="171"/>
      <c r="BK4117" s="171"/>
      <c r="BL4117" s="171"/>
      <c r="BM4117" s="171"/>
      <c r="BN4117" s="171"/>
      <c r="BO4117" s="171"/>
      <c r="BP4117" s="171"/>
      <c r="BQ4117" s="171"/>
      <c r="BR4117" s="171"/>
      <c r="BS4117" s="171"/>
      <c r="BT4117" s="171"/>
      <c r="BU4117" s="171"/>
      <c r="BV4117" s="171"/>
      <c r="BW4117" s="171"/>
      <c r="BX4117" s="171"/>
      <c r="BY4117" s="171"/>
      <c r="BZ4117" s="171"/>
      <c r="CA4117" s="171"/>
      <c r="CB4117" s="171"/>
      <c r="CC4117" s="171"/>
      <c r="CD4117" s="171"/>
      <c r="CE4117" s="171"/>
      <c r="CF4117" s="171"/>
      <c r="CG4117" s="171"/>
      <c r="CH4117" s="171"/>
      <c r="CI4117" s="171"/>
      <c r="CJ4117" s="171"/>
      <c r="CK4117" s="171"/>
      <c r="CL4117" s="171"/>
      <c r="CM4117" s="171"/>
      <c r="CN4117" s="171"/>
      <c r="CO4117" s="171"/>
      <c r="CP4117" s="171"/>
      <c r="CQ4117" s="171"/>
      <c r="CR4117" s="171"/>
      <c r="CS4117" s="171"/>
      <c r="CT4117" s="171"/>
      <c r="CU4117" s="171"/>
      <c r="CV4117" s="171"/>
      <c r="CW4117" s="171"/>
      <c r="CX4117" s="171"/>
      <c r="CY4117" s="171"/>
      <c r="CZ4117" s="171"/>
      <c r="DA4117" s="171"/>
      <c r="DB4117" s="171"/>
      <c r="DC4117" s="171"/>
      <c r="DD4117" s="171"/>
      <c r="DE4117" s="171"/>
      <c r="DF4117" s="171"/>
      <c r="DG4117" s="171"/>
      <c r="DH4117" s="171"/>
      <c r="DI4117" s="171"/>
      <c r="DJ4117" s="171"/>
      <c r="DK4117" s="171"/>
      <c r="DL4117" s="171"/>
      <c r="DM4117" s="171"/>
      <c r="DN4117" s="171"/>
      <c r="DO4117" s="171"/>
      <c r="DP4117" s="171"/>
      <c r="DQ4117" s="171"/>
      <c r="DR4117" s="171"/>
      <c r="DS4117" s="171"/>
      <c r="DT4117" s="171"/>
      <c r="DU4117" s="171"/>
      <c r="DV4117" s="171"/>
      <c r="DW4117" s="171"/>
      <c r="DX4117" s="171"/>
      <c r="DY4117" s="171"/>
      <c r="DZ4117" s="171"/>
      <c r="EA4117" s="171"/>
      <c r="EB4117" s="171"/>
      <c r="EC4117" s="171"/>
      <c r="ED4117" s="171"/>
      <c r="EE4117" s="171"/>
      <c r="EF4117" s="171"/>
      <c r="EG4117" s="171"/>
      <c r="EH4117" s="171"/>
      <c r="EI4117" s="171"/>
      <c r="EJ4117" s="171"/>
      <c r="EK4117" s="171"/>
      <c r="EL4117" s="171"/>
      <c r="EM4117" s="171"/>
      <c r="EN4117" s="171"/>
    </row>
    <row r="4118" spans="43:144" ht="15" x14ac:dyDescent="0.25">
      <c r="AQ4118" s="171"/>
      <c r="AR4118"/>
      <c r="AS4118"/>
      <c r="AT4118"/>
      <c r="AU4118"/>
      <c r="AV4118"/>
      <c r="AW4118"/>
      <c r="AX4118"/>
      <c r="AY4118"/>
      <c r="AZ4118"/>
      <c r="BA4118"/>
      <c r="BB4118"/>
      <c r="BC4118"/>
      <c r="BD4118"/>
      <c r="BE4118" s="171"/>
      <c r="BF4118" s="171"/>
      <c r="BG4118" s="171"/>
      <c r="BH4118" s="171"/>
      <c r="BI4118" s="171"/>
      <c r="BJ4118" s="171"/>
      <c r="BK4118" s="171"/>
      <c r="BL4118" s="171"/>
      <c r="BM4118" s="171"/>
      <c r="BN4118" s="171"/>
      <c r="BO4118" s="171"/>
      <c r="BP4118" s="171"/>
      <c r="BQ4118" s="171"/>
      <c r="BR4118" s="171"/>
      <c r="BS4118" s="171"/>
      <c r="BT4118" s="171"/>
      <c r="BU4118" s="171"/>
      <c r="BV4118" s="171"/>
      <c r="BW4118" s="171"/>
      <c r="BX4118" s="171"/>
      <c r="BY4118" s="171"/>
      <c r="BZ4118" s="171"/>
      <c r="CA4118" s="171"/>
      <c r="CB4118" s="171"/>
      <c r="CC4118" s="171"/>
      <c r="CD4118" s="171"/>
      <c r="CE4118" s="171"/>
      <c r="CF4118" s="171"/>
      <c r="CG4118" s="171"/>
      <c r="CH4118" s="171"/>
      <c r="CI4118" s="171"/>
      <c r="CJ4118" s="171"/>
      <c r="CK4118" s="171"/>
      <c r="CL4118" s="171"/>
      <c r="CM4118" s="171"/>
      <c r="CN4118" s="171"/>
      <c r="CO4118" s="171"/>
      <c r="CP4118" s="171"/>
      <c r="CQ4118" s="171"/>
      <c r="CR4118" s="171"/>
      <c r="CS4118" s="171"/>
      <c r="CT4118" s="171"/>
      <c r="CU4118" s="171"/>
      <c r="CV4118" s="171"/>
      <c r="CW4118" s="171"/>
      <c r="CX4118" s="171"/>
      <c r="CY4118" s="171"/>
      <c r="CZ4118" s="171"/>
      <c r="DA4118" s="171"/>
      <c r="DB4118" s="171"/>
      <c r="DC4118" s="171"/>
      <c r="DD4118" s="171"/>
      <c r="DE4118" s="171"/>
      <c r="DF4118" s="171"/>
      <c r="DG4118" s="171"/>
      <c r="DH4118" s="171"/>
      <c r="DI4118" s="171"/>
      <c r="DJ4118" s="171"/>
      <c r="DK4118" s="171"/>
      <c r="DL4118" s="171"/>
      <c r="DM4118" s="171"/>
      <c r="DN4118" s="171"/>
      <c r="DO4118" s="171"/>
      <c r="DP4118" s="171"/>
      <c r="DQ4118" s="171"/>
      <c r="DR4118" s="171"/>
      <c r="DS4118" s="171"/>
      <c r="DT4118" s="171"/>
      <c r="DU4118" s="171"/>
      <c r="DV4118" s="171"/>
      <c r="DW4118" s="171"/>
      <c r="DX4118" s="171"/>
      <c r="DY4118" s="171"/>
      <c r="DZ4118" s="171"/>
      <c r="EA4118" s="171"/>
      <c r="EB4118" s="171"/>
      <c r="EC4118" s="171"/>
      <c r="ED4118" s="171"/>
      <c r="EE4118" s="171"/>
      <c r="EF4118" s="171"/>
      <c r="EG4118" s="171"/>
      <c r="EH4118" s="171"/>
      <c r="EI4118" s="171"/>
      <c r="EJ4118" s="171"/>
      <c r="EK4118" s="171"/>
      <c r="EL4118" s="171"/>
      <c r="EM4118" s="171"/>
      <c r="EN4118" s="171"/>
    </row>
    <row r="4119" spans="43:144" ht="15" x14ac:dyDescent="0.25">
      <c r="AQ4119" s="171"/>
      <c r="AR4119"/>
      <c r="AS4119"/>
      <c r="AT4119"/>
      <c r="AU4119"/>
      <c r="AV4119"/>
      <c r="AW4119"/>
      <c r="AX4119"/>
      <c r="AY4119"/>
      <c r="AZ4119"/>
      <c r="BA4119"/>
      <c r="BB4119"/>
      <c r="BC4119"/>
      <c r="BD4119"/>
      <c r="BE4119" s="171"/>
      <c r="BF4119" s="171"/>
      <c r="BG4119" s="171"/>
      <c r="BH4119" s="171"/>
      <c r="BI4119" s="171"/>
      <c r="BJ4119" s="171"/>
      <c r="BK4119" s="171"/>
      <c r="BL4119" s="171"/>
      <c r="BM4119" s="171"/>
      <c r="BN4119" s="171"/>
      <c r="BO4119" s="171"/>
      <c r="BP4119" s="171"/>
      <c r="BQ4119" s="171"/>
      <c r="BR4119" s="171"/>
      <c r="BS4119" s="171"/>
      <c r="BT4119" s="171"/>
      <c r="BU4119" s="171"/>
      <c r="BV4119" s="171"/>
      <c r="BW4119" s="171"/>
      <c r="BX4119" s="171"/>
      <c r="BY4119" s="171"/>
      <c r="BZ4119" s="171"/>
      <c r="CA4119" s="171"/>
      <c r="CB4119" s="171"/>
      <c r="CC4119" s="171"/>
      <c r="CD4119" s="171"/>
      <c r="CE4119" s="171"/>
      <c r="CF4119" s="171"/>
      <c r="CG4119" s="171"/>
      <c r="CH4119" s="171"/>
      <c r="CI4119" s="171"/>
      <c r="CJ4119" s="171"/>
      <c r="CK4119" s="171"/>
      <c r="CL4119" s="171"/>
      <c r="CM4119" s="171"/>
      <c r="CN4119" s="171"/>
      <c r="CO4119" s="171"/>
      <c r="CP4119" s="171"/>
      <c r="CQ4119" s="171"/>
      <c r="CR4119" s="171"/>
      <c r="CS4119" s="171"/>
      <c r="CT4119" s="171"/>
      <c r="CU4119" s="171"/>
      <c r="CV4119" s="171"/>
      <c r="CW4119" s="171"/>
      <c r="CX4119" s="171"/>
      <c r="CY4119" s="171"/>
      <c r="CZ4119" s="171"/>
      <c r="DA4119" s="171"/>
      <c r="DB4119" s="171"/>
      <c r="DC4119" s="171"/>
      <c r="DD4119" s="171"/>
      <c r="DE4119" s="171"/>
      <c r="DF4119" s="171"/>
      <c r="DG4119" s="171"/>
      <c r="DH4119" s="171"/>
      <c r="DI4119" s="171"/>
      <c r="DJ4119" s="171"/>
      <c r="DK4119" s="171"/>
      <c r="DL4119" s="171"/>
      <c r="DM4119" s="171"/>
      <c r="DN4119" s="171"/>
      <c r="DO4119" s="171"/>
      <c r="DP4119" s="171"/>
      <c r="DQ4119" s="171"/>
      <c r="DR4119" s="171"/>
      <c r="DS4119" s="171"/>
      <c r="DT4119" s="171"/>
      <c r="DU4119" s="171"/>
      <c r="DV4119" s="171"/>
      <c r="DW4119" s="171"/>
      <c r="DX4119" s="171"/>
      <c r="DY4119" s="171"/>
      <c r="DZ4119" s="171"/>
      <c r="EA4119" s="171"/>
      <c r="EB4119" s="171"/>
      <c r="EC4119" s="171"/>
      <c r="ED4119" s="171"/>
      <c r="EE4119" s="171"/>
      <c r="EF4119" s="171"/>
      <c r="EG4119" s="171"/>
      <c r="EH4119" s="171"/>
      <c r="EI4119" s="171"/>
      <c r="EJ4119" s="171"/>
      <c r="EK4119" s="171"/>
      <c r="EL4119" s="171"/>
      <c r="EM4119" s="171"/>
      <c r="EN4119" s="171"/>
    </row>
    <row r="4120" spans="43:144" ht="15" x14ac:dyDescent="0.25">
      <c r="AQ4120" s="171"/>
      <c r="AR4120"/>
      <c r="AS4120"/>
      <c r="AT4120"/>
      <c r="AU4120"/>
      <c r="AV4120"/>
      <c r="AW4120"/>
      <c r="AX4120"/>
      <c r="AY4120"/>
      <c r="AZ4120"/>
      <c r="BA4120"/>
      <c r="BB4120"/>
      <c r="BC4120"/>
      <c r="BD4120"/>
      <c r="BE4120" s="171"/>
      <c r="BF4120" s="171"/>
      <c r="BG4120" s="171"/>
      <c r="BH4120" s="171"/>
      <c r="BI4120" s="171"/>
      <c r="BJ4120" s="171"/>
      <c r="BK4120" s="171"/>
      <c r="BL4120" s="171"/>
      <c r="BM4120" s="171"/>
      <c r="BN4120" s="171"/>
      <c r="BO4120" s="171"/>
      <c r="BP4120" s="171"/>
      <c r="BQ4120" s="171"/>
      <c r="BR4120" s="171"/>
      <c r="BS4120" s="171"/>
      <c r="BT4120" s="171"/>
      <c r="BU4120" s="171"/>
      <c r="BV4120" s="171"/>
      <c r="BW4120" s="171"/>
      <c r="BX4120" s="171"/>
      <c r="BY4120" s="171"/>
      <c r="BZ4120" s="171"/>
      <c r="CA4120" s="171"/>
      <c r="CB4120" s="171"/>
      <c r="CC4120" s="171"/>
      <c r="CD4120" s="171"/>
      <c r="CE4120" s="171"/>
      <c r="CF4120" s="171"/>
      <c r="CG4120" s="171"/>
      <c r="CH4120" s="171"/>
      <c r="CI4120" s="171"/>
      <c r="CJ4120" s="171"/>
      <c r="CK4120" s="171"/>
      <c r="CL4120" s="171"/>
      <c r="CM4120" s="171"/>
      <c r="CN4120" s="171"/>
      <c r="CO4120" s="171"/>
      <c r="CP4120" s="171"/>
      <c r="CQ4120" s="171"/>
      <c r="CR4120" s="171"/>
      <c r="CS4120" s="171"/>
      <c r="CT4120" s="171"/>
      <c r="CU4120" s="171"/>
      <c r="CV4120" s="171"/>
      <c r="CW4120" s="171"/>
      <c r="CX4120" s="171"/>
      <c r="CY4120" s="171"/>
      <c r="CZ4120" s="171"/>
      <c r="DA4120" s="171"/>
      <c r="DB4120" s="171"/>
      <c r="DC4120" s="171"/>
      <c r="DD4120" s="171"/>
      <c r="DE4120" s="171"/>
      <c r="DF4120" s="171"/>
      <c r="DG4120" s="171"/>
      <c r="DH4120" s="171"/>
      <c r="DI4120" s="171"/>
      <c r="DJ4120" s="171"/>
      <c r="DK4120" s="171"/>
      <c r="DL4120" s="171"/>
      <c r="DM4120" s="171"/>
      <c r="DN4120" s="171"/>
      <c r="DO4120" s="171"/>
      <c r="DP4120" s="171"/>
      <c r="DQ4120" s="171"/>
      <c r="DR4120" s="171"/>
      <c r="DS4120" s="171"/>
      <c r="DT4120" s="171"/>
      <c r="DU4120" s="171"/>
      <c r="DV4120" s="171"/>
      <c r="DW4120" s="171"/>
      <c r="DX4120" s="171"/>
      <c r="DY4120" s="171"/>
      <c r="DZ4120" s="171"/>
      <c r="EA4120" s="171"/>
      <c r="EB4120" s="171"/>
      <c r="EC4120" s="171"/>
      <c r="ED4120" s="171"/>
      <c r="EE4120" s="171"/>
      <c r="EF4120" s="171"/>
      <c r="EG4120" s="171"/>
      <c r="EH4120" s="171"/>
      <c r="EI4120" s="171"/>
      <c r="EJ4120" s="171"/>
      <c r="EK4120" s="171"/>
      <c r="EL4120" s="171"/>
      <c r="EM4120" s="171"/>
      <c r="EN4120" s="171"/>
    </row>
    <row r="4121" spans="43:144" ht="15" x14ac:dyDescent="0.25">
      <c r="AR4121"/>
      <c r="AS4121"/>
      <c r="AT4121"/>
      <c r="AU4121"/>
      <c r="AV4121"/>
      <c r="AW4121"/>
      <c r="AX4121"/>
      <c r="AY4121"/>
      <c r="AZ4121"/>
      <c r="BA4121"/>
      <c r="BB4121"/>
      <c r="BC4121"/>
      <c r="BD4121"/>
    </row>
  </sheetData>
  <autoFilter ref="A14:I23">
    <sortState ref="A15:I23">
      <sortCondition ref="A14:A23"/>
    </sortState>
  </autoFilter>
  <dataValidations count="1">
    <dataValidation type="decimal" allowBlank="1" showInputMessage="1" showErrorMessage="1" error="Please enter a confidence level between 0 and 1." prompt="Confidence level can be adjusted between 0 and 100% to dynamically change confidence limits on this sheet." sqref="I11">
      <formula1>0</formula1>
      <formula2>1</formula2>
    </dataValidation>
  </dataValidation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21525" r:id="rId3" name="Spinner 21">
              <controlPr defaultSize="0" autoPict="0">
                <anchor moveWithCells="1" sizeWithCells="1">
                  <from>
                    <xdr:col>9</xdr:col>
                    <xdr:colOff>0</xdr:colOff>
                    <xdr:row>9</xdr:row>
                    <xdr:rowOff>0</xdr:rowOff>
                  </from>
                  <to>
                    <xdr:col>10</xdr:col>
                    <xdr:colOff>0</xdr:colOff>
                    <xdr:row>11</xdr:row>
                    <xdr:rowOff>85725</xdr:rowOff>
                  </to>
                </anchor>
              </controlPr>
            </control>
          </mc:Choice>
        </mc:AlternateContent>
        <mc:AlternateContent xmlns:mc="http://schemas.openxmlformats.org/markup-compatibility/2006">
          <mc:Choice Requires="x14">
            <control shapeId="21526" r:id="rId4" name="Spinner 22">
              <controlPr defaultSize="0" autoPict="0">
                <anchor moveWithCells="1" sizeWithCells="1">
                  <from>
                    <xdr:col>9</xdr:col>
                    <xdr:colOff>0</xdr:colOff>
                    <xdr:row>88</xdr:row>
                    <xdr:rowOff>0</xdr:rowOff>
                  </from>
                  <to>
                    <xdr:col>10</xdr:col>
                    <xdr:colOff>0</xdr:colOff>
                    <xdr:row>90</xdr:row>
                    <xdr:rowOff>95250</xdr:rowOff>
                  </to>
                </anchor>
              </controlPr>
            </control>
          </mc:Choice>
        </mc:AlternateContent>
        <mc:AlternateContent xmlns:mc="http://schemas.openxmlformats.org/markup-compatibility/2006">
          <mc:Choice Requires="x14">
            <control shapeId="21527" r:id="rId5" name="Spinner 23">
              <controlPr defaultSize="0" autoPict="0">
                <anchor moveWithCells="1" sizeWithCells="1">
                  <from>
                    <xdr:col>9</xdr:col>
                    <xdr:colOff>66675</xdr:colOff>
                    <xdr:row>55</xdr:row>
                    <xdr:rowOff>0</xdr:rowOff>
                  </from>
                  <to>
                    <xdr:col>10</xdr:col>
                    <xdr:colOff>66675</xdr:colOff>
                    <xdr:row>57</xdr:row>
                    <xdr:rowOff>95250</xdr:rowOff>
                  </to>
                </anchor>
              </controlPr>
            </control>
          </mc:Choice>
        </mc:AlternateContent>
        <mc:AlternateContent xmlns:mc="http://schemas.openxmlformats.org/markup-compatibility/2006">
          <mc:Choice Requires="x14">
            <control shapeId="21528" r:id="rId6" name="Spinner 24">
              <controlPr defaultSize="0" autoPict="0">
                <anchor moveWithCells="1" sizeWithCells="1">
                  <from>
                    <xdr:col>9</xdr:col>
                    <xdr:colOff>66675</xdr:colOff>
                    <xdr:row>73</xdr:row>
                    <xdr:rowOff>0</xdr:rowOff>
                  </from>
                  <to>
                    <xdr:col>10</xdr:col>
                    <xdr:colOff>66675</xdr:colOff>
                    <xdr:row>75</xdr:row>
                    <xdr:rowOff>95250</xdr:rowOff>
                  </to>
                </anchor>
              </controlPr>
            </control>
          </mc:Choice>
        </mc:AlternateContent>
        <mc:AlternateContent xmlns:mc="http://schemas.openxmlformats.org/markup-compatibility/2006">
          <mc:Choice Requires="x14">
            <control shapeId="21529" r:id="rId7" name="Spinner 25">
              <controlPr defaultSize="0" autoPict="0">
                <anchor moveWithCells="1" sizeWithCells="1">
                  <from>
                    <xdr:col>9</xdr:col>
                    <xdr:colOff>0</xdr:colOff>
                    <xdr:row>162</xdr:row>
                    <xdr:rowOff>0</xdr:rowOff>
                  </from>
                  <to>
                    <xdr:col>10</xdr:col>
                    <xdr:colOff>0</xdr:colOff>
                    <xdr:row>164</xdr:row>
                    <xdr:rowOff>95250</xdr:rowOff>
                  </to>
                </anchor>
              </controlPr>
            </control>
          </mc:Choice>
        </mc:AlternateContent>
        <mc:AlternateContent xmlns:mc="http://schemas.openxmlformats.org/markup-compatibility/2006">
          <mc:Choice Requires="x14">
            <control shapeId="21530" r:id="rId8" name="Spinner 26">
              <controlPr defaultSize="0" autoPict="0">
                <anchor moveWithCells="1" sizeWithCells="1">
                  <from>
                    <xdr:col>9</xdr:col>
                    <xdr:colOff>0</xdr:colOff>
                    <xdr:row>185</xdr:row>
                    <xdr:rowOff>0</xdr:rowOff>
                  </from>
                  <to>
                    <xdr:col>10</xdr:col>
                    <xdr:colOff>0</xdr:colOff>
                    <xdr:row>187</xdr:row>
                    <xdr:rowOff>95250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Z255"/>
  <sheetViews>
    <sheetView showGridLines="0" zoomScaleNormal="100" workbookViewId="0">
      <selection activeCell="B1" sqref="B1"/>
    </sheetView>
  </sheetViews>
  <sheetFormatPr defaultRowHeight="15" x14ac:dyDescent="0.25"/>
  <cols>
    <col min="1" max="1" width="15.7109375" customWidth="1"/>
    <col min="2" max="15" width="8.7109375" customWidth="1"/>
  </cols>
  <sheetData>
    <row r="1" spans="1:26" ht="11.25" customHeight="1" x14ac:dyDescent="0.25">
      <c r="A1" s="246" t="s">
        <v>298</v>
      </c>
      <c r="B1" s="247" t="s">
        <v>323</v>
      </c>
      <c r="C1" s="247"/>
      <c r="D1" s="247"/>
      <c r="E1" s="248" t="s">
        <v>322</v>
      </c>
      <c r="F1" s="247" t="s">
        <v>299</v>
      </c>
      <c r="G1" s="247" t="s">
        <v>300</v>
      </c>
      <c r="H1" s="247"/>
      <c r="I1" s="247"/>
      <c r="J1" s="247"/>
      <c r="K1" s="247"/>
      <c r="L1" s="247"/>
      <c r="M1" s="247"/>
      <c r="N1" s="243"/>
      <c r="O1" s="243"/>
      <c r="Z1" s="245" t="s">
        <v>321</v>
      </c>
    </row>
    <row r="2" spans="1:26" ht="11.25" customHeight="1" x14ac:dyDescent="0.25">
      <c r="A2" s="246" t="s">
        <v>301</v>
      </c>
      <c r="B2" s="247" t="s">
        <v>0</v>
      </c>
      <c r="C2" s="247"/>
      <c r="D2" s="247"/>
      <c r="E2" s="247"/>
      <c r="F2" s="247" t="s">
        <v>302</v>
      </c>
      <c r="G2" s="247"/>
      <c r="H2" s="247"/>
      <c r="I2" s="247"/>
      <c r="J2" s="247"/>
      <c r="K2" s="247"/>
      <c r="L2" s="247"/>
      <c r="M2" s="247"/>
      <c r="N2" s="243"/>
      <c r="O2" s="243"/>
    </row>
    <row r="3" spans="1:26" ht="11.25" customHeight="1" x14ac:dyDescent="0.25">
      <c r="A3" s="246" t="s">
        <v>77</v>
      </c>
      <c r="B3" s="247"/>
      <c r="C3" s="247"/>
      <c r="D3" s="247"/>
      <c r="E3" s="247"/>
      <c r="F3" s="247" t="s">
        <v>303</v>
      </c>
      <c r="G3" s="247"/>
      <c r="H3" s="247"/>
      <c r="I3" s="247"/>
      <c r="J3" s="247"/>
      <c r="K3" s="247"/>
      <c r="L3" s="247"/>
      <c r="M3" s="247"/>
      <c r="N3" s="243"/>
      <c r="O3" s="243"/>
    </row>
    <row r="4" spans="1:26" ht="11.25" customHeight="1" x14ac:dyDescent="0.25">
      <c r="A4" s="247" t="s">
        <v>304</v>
      </c>
      <c r="B4" s="247"/>
      <c r="C4" s="247"/>
      <c r="D4" s="247"/>
      <c r="E4" s="247"/>
      <c r="F4" s="247"/>
      <c r="G4" s="247"/>
      <c r="H4" s="247"/>
      <c r="I4" s="247"/>
      <c r="J4" s="247"/>
      <c r="K4" s="247"/>
      <c r="L4" s="247"/>
      <c r="M4" s="247"/>
      <c r="N4" s="243"/>
      <c r="O4" s="243"/>
    </row>
    <row r="5" spans="1:26" ht="11.25" customHeight="1" x14ac:dyDescent="0.25">
      <c r="A5" s="246" t="s">
        <v>305</v>
      </c>
      <c r="B5" s="247"/>
      <c r="C5" s="247"/>
      <c r="D5" s="247"/>
      <c r="E5" s="247"/>
      <c r="F5" s="247"/>
      <c r="G5" s="247"/>
      <c r="H5" s="247"/>
      <c r="I5" s="247"/>
      <c r="J5" s="247"/>
      <c r="K5" s="247"/>
      <c r="L5" s="247"/>
      <c r="M5" s="247"/>
      <c r="N5" s="243"/>
      <c r="O5" s="243"/>
    </row>
    <row r="6" spans="1:26" ht="11.25" customHeight="1" x14ac:dyDescent="0.25">
      <c r="A6" s="247" t="s">
        <v>306</v>
      </c>
      <c r="B6" s="247"/>
      <c r="C6" s="247"/>
      <c r="D6" s="247"/>
      <c r="E6" s="247"/>
      <c r="F6" s="247"/>
      <c r="G6" s="247"/>
      <c r="H6" s="247"/>
      <c r="I6" s="247"/>
      <c r="J6" s="247"/>
      <c r="K6" s="247"/>
      <c r="L6" s="247"/>
      <c r="M6" s="247"/>
      <c r="N6" s="243"/>
      <c r="O6" s="243"/>
    </row>
    <row r="7" spans="1:26" ht="11.25" customHeight="1" x14ac:dyDescent="0.25">
      <c r="A7" s="243"/>
      <c r="B7" s="243"/>
      <c r="C7" s="243"/>
      <c r="D7" s="243"/>
      <c r="E7" s="243"/>
      <c r="F7" s="243"/>
      <c r="G7" s="243"/>
      <c r="H7" s="243"/>
      <c r="I7" s="243"/>
      <c r="J7" s="244"/>
      <c r="K7" s="244"/>
      <c r="L7" s="244"/>
      <c r="M7" s="244"/>
      <c r="N7" s="244"/>
      <c r="O7" s="244"/>
    </row>
    <row r="8" spans="1:26" ht="11.25" customHeight="1" thickBot="1" x14ac:dyDescent="0.3">
      <c r="A8" s="249" t="s">
        <v>307</v>
      </c>
      <c r="B8" s="249" t="s">
        <v>308</v>
      </c>
      <c r="C8" s="249" t="s">
        <v>309</v>
      </c>
      <c r="D8" s="249" t="s">
        <v>310</v>
      </c>
      <c r="E8" s="249" t="s">
        <v>311</v>
      </c>
      <c r="F8" s="249" t="s">
        <v>86</v>
      </c>
      <c r="G8" s="249" t="s">
        <v>312</v>
      </c>
      <c r="H8" s="249" t="s">
        <v>313</v>
      </c>
      <c r="I8" s="249" t="s">
        <v>130</v>
      </c>
      <c r="J8" s="250" t="s">
        <v>314</v>
      </c>
      <c r="K8" s="250" t="s">
        <v>315</v>
      </c>
      <c r="L8" s="250" t="s">
        <v>316</v>
      </c>
      <c r="M8" s="250" t="s">
        <v>317</v>
      </c>
      <c r="N8" s="250" t="s">
        <v>318</v>
      </c>
      <c r="O8" s="250" t="s">
        <v>319</v>
      </c>
    </row>
    <row r="9" spans="1:26" ht="11.25" customHeight="1" x14ac:dyDescent="0.25">
      <c r="A9" s="251">
        <v>1</v>
      </c>
      <c r="B9" s="251">
        <v>2614</v>
      </c>
      <c r="C9" s="251">
        <v>8</v>
      </c>
      <c r="D9" s="252">
        <v>0.26804984904186302</v>
      </c>
      <c r="E9" s="253">
        <v>0.19292418924054999</v>
      </c>
      <c r="F9" s="253">
        <v>0.84744166803999099</v>
      </c>
      <c r="G9" s="251">
        <v>1307</v>
      </c>
      <c r="H9" s="252">
        <v>0.26579855162117499</v>
      </c>
      <c r="I9" s="254">
        <v>0.5</v>
      </c>
      <c r="J9" s="255">
        <v>0.91010000000000002</v>
      </c>
      <c r="K9" s="255">
        <v>8.5400000000000004E-2</v>
      </c>
      <c r="L9" s="255">
        <v>0.99580000000000002</v>
      </c>
      <c r="M9" s="255">
        <v>0.91279999999999994</v>
      </c>
      <c r="N9" s="255">
        <v>8.2600000000000007E-2</v>
      </c>
      <c r="O9" s="255">
        <v>0.99750000000000005</v>
      </c>
    </row>
    <row r="10" spans="1:26" ht="11.25" customHeight="1" x14ac:dyDescent="0.25">
      <c r="A10" s="251">
        <v>2</v>
      </c>
      <c r="B10" s="251">
        <v>2614</v>
      </c>
      <c r="C10" s="251">
        <v>8</v>
      </c>
      <c r="D10" s="252">
        <v>0.266195478916192</v>
      </c>
      <c r="E10" s="253">
        <v>0.22499388513756099</v>
      </c>
      <c r="F10" s="253">
        <v>0.85665622320147405</v>
      </c>
      <c r="G10" s="251">
        <v>1307</v>
      </c>
      <c r="H10" s="252">
        <v>0.26978556125451097</v>
      </c>
      <c r="I10" s="254">
        <v>0.5</v>
      </c>
      <c r="J10" s="255">
        <v>0.91010000000000002</v>
      </c>
      <c r="K10" s="255">
        <v>9.64E-2</v>
      </c>
      <c r="L10" s="255">
        <v>0.99580000000000002</v>
      </c>
      <c r="M10" s="255">
        <v>0.91049999999999998</v>
      </c>
      <c r="N10" s="255">
        <v>7.6300000000000007E-2</v>
      </c>
      <c r="O10" s="255">
        <v>0.99329999999999996</v>
      </c>
    </row>
    <row r="11" spans="1:26" ht="11.25" customHeight="1" x14ac:dyDescent="0.25">
      <c r="A11" s="251">
        <v>3</v>
      </c>
      <c r="B11" s="251">
        <v>2614</v>
      </c>
      <c r="C11" s="251">
        <v>8</v>
      </c>
      <c r="D11" s="252">
        <v>0.26575253166713098</v>
      </c>
      <c r="E11" s="253">
        <v>0.20229075151641601</v>
      </c>
      <c r="F11" s="253">
        <v>0.84507112970711296</v>
      </c>
      <c r="G11" s="251">
        <v>1307</v>
      </c>
      <c r="H11" s="252">
        <v>0.269703873975422</v>
      </c>
      <c r="I11" s="254">
        <v>0.5</v>
      </c>
      <c r="J11" s="255">
        <v>0.91279999999999994</v>
      </c>
      <c r="K11" s="255">
        <v>7.5300000000000006E-2</v>
      </c>
      <c r="L11" s="255">
        <v>0.99709999999999999</v>
      </c>
      <c r="M11" s="255">
        <v>0.90820000000000001</v>
      </c>
      <c r="N11" s="255">
        <v>9.3799999999999994E-2</v>
      </c>
      <c r="O11" s="255">
        <v>0.99660000000000004</v>
      </c>
    </row>
    <row r="12" spans="1:26" ht="11.25" customHeight="1" x14ac:dyDescent="0.25">
      <c r="A12" s="256" t="s">
        <v>320</v>
      </c>
      <c r="B12" s="257">
        <v>2614</v>
      </c>
      <c r="C12" s="257">
        <v>8</v>
      </c>
      <c r="D12" s="258">
        <v>0.26666595320839498</v>
      </c>
      <c r="E12" s="259">
        <v>0.20673627529817601</v>
      </c>
      <c r="F12" s="259">
        <v>0.84972300698285896</v>
      </c>
      <c r="G12" s="257">
        <v>1307</v>
      </c>
      <c r="H12" s="258">
        <v>0.26842932895036897</v>
      </c>
      <c r="I12" s="257">
        <v>0.5</v>
      </c>
      <c r="J12" s="260">
        <v>0.91100000000000003</v>
      </c>
      <c r="K12" s="260">
        <v>8.5699999999999998E-2</v>
      </c>
      <c r="L12" s="260">
        <v>0.99623333333333297</v>
      </c>
      <c r="M12" s="260">
        <v>0.91049999999999998</v>
      </c>
      <c r="N12" s="260">
        <v>8.4233333333333299E-2</v>
      </c>
      <c r="O12" s="260">
        <v>0.99580000000000002</v>
      </c>
    </row>
    <row r="22" spans="1:1" x14ac:dyDescent="0.25">
      <c r="A22" s="296" t="s">
        <v>324</v>
      </c>
    </row>
    <row r="23" spans="1:1" x14ac:dyDescent="0.25">
      <c r="A23" s="296" t="s">
        <v>302</v>
      </c>
    </row>
    <row r="24" spans="1:1" x14ac:dyDescent="0.25">
      <c r="A24" s="296" t="s">
        <v>303</v>
      </c>
    </row>
    <row r="25" spans="1:1" x14ac:dyDescent="0.25">
      <c r="A25" s="296" t="s">
        <v>325</v>
      </c>
    </row>
    <row r="26" spans="1:1" x14ac:dyDescent="0.25">
      <c r="A26" s="296" t="s">
        <v>326</v>
      </c>
    </row>
    <row r="27" spans="1:1" x14ac:dyDescent="0.25">
      <c r="A27" s="296" t="s">
        <v>325</v>
      </c>
    </row>
    <row r="28" spans="1:1" x14ac:dyDescent="0.25">
      <c r="A28" s="296" t="s">
        <v>327</v>
      </c>
    </row>
    <row r="29" spans="1:1" x14ac:dyDescent="0.25">
      <c r="A29" s="295"/>
    </row>
    <row r="30" spans="1:1" x14ac:dyDescent="0.25">
      <c r="A30" s="295"/>
    </row>
    <row r="31" spans="1:1" x14ac:dyDescent="0.25">
      <c r="A31" s="296" t="s">
        <v>328</v>
      </c>
    </row>
    <row r="32" spans="1:1" x14ac:dyDescent="0.25">
      <c r="A32" s="296" t="s">
        <v>329</v>
      </c>
    </row>
    <row r="33" spans="1:1" x14ac:dyDescent="0.25">
      <c r="A33" s="296" t="s">
        <v>330</v>
      </c>
    </row>
    <row r="34" spans="1:1" x14ac:dyDescent="0.25">
      <c r="A34" s="295"/>
    </row>
    <row r="35" spans="1:1" x14ac:dyDescent="0.25">
      <c r="A35" s="296" t="s">
        <v>331</v>
      </c>
    </row>
    <row r="36" spans="1:1" x14ac:dyDescent="0.25">
      <c r="A36" s="295"/>
    </row>
    <row r="37" spans="1:1" x14ac:dyDescent="0.25">
      <c r="A37" s="295"/>
    </row>
    <row r="38" spans="1:1" x14ac:dyDescent="0.25">
      <c r="A38" s="296" t="s">
        <v>332</v>
      </c>
    </row>
    <row r="39" spans="1:1" x14ac:dyDescent="0.25">
      <c r="A39" s="296" t="s">
        <v>333</v>
      </c>
    </row>
    <row r="40" spans="1:1" x14ac:dyDescent="0.25">
      <c r="A40" s="296" t="s">
        <v>334</v>
      </c>
    </row>
    <row r="41" spans="1:1" x14ac:dyDescent="0.25">
      <c r="A41" s="296" t="s">
        <v>335</v>
      </c>
    </row>
    <row r="42" spans="1:1" x14ac:dyDescent="0.25">
      <c r="A42" s="296" t="s">
        <v>336</v>
      </c>
    </row>
    <row r="43" spans="1:1" x14ac:dyDescent="0.25">
      <c r="A43" s="296" t="s">
        <v>337</v>
      </c>
    </row>
    <row r="44" spans="1:1" x14ac:dyDescent="0.25">
      <c r="A44" s="296" t="s">
        <v>338</v>
      </c>
    </row>
    <row r="45" spans="1:1" x14ac:dyDescent="0.25">
      <c r="A45" s="296" t="s">
        <v>339</v>
      </c>
    </row>
    <row r="46" spans="1:1" x14ac:dyDescent="0.25">
      <c r="A46" s="296" t="s">
        <v>340</v>
      </c>
    </row>
    <row r="47" spans="1:1" x14ac:dyDescent="0.25">
      <c r="A47" s="296" t="s">
        <v>341</v>
      </c>
    </row>
    <row r="48" spans="1:1" x14ac:dyDescent="0.25">
      <c r="A48" s="296" t="s">
        <v>342</v>
      </c>
    </row>
    <row r="49" spans="1:1" x14ac:dyDescent="0.25">
      <c r="A49" s="296" t="s">
        <v>325</v>
      </c>
    </row>
    <row r="50" spans="1:1" x14ac:dyDescent="0.25">
      <c r="A50" s="296" t="s">
        <v>343</v>
      </c>
    </row>
    <row r="51" spans="1:1" x14ac:dyDescent="0.25">
      <c r="A51" s="295"/>
    </row>
    <row r="52" spans="1:1" x14ac:dyDescent="0.25">
      <c r="A52" s="295"/>
    </row>
    <row r="53" spans="1:1" x14ac:dyDescent="0.25">
      <c r="A53" s="296" t="s">
        <v>344</v>
      </c>
    </row>
    <row r="54" spans="1:1" x14ac:dyDescent="0.25">
      <c r="A54" s="296" t="s">
        <v>345</v>
      </c>
    </row>
    <row r="55" spans="1:1" x14ac:dyDescent="0.25">
      <c r="A55" s="296" t="s">
        <v>346</v>
      </c>
    </row>
    <row r="56" spans="1:1" x14ac:dyDescent="0.25">
      <c r="A56" s="296" t="s">
        <v>347</v>
      </c>
    </row>
    <row r="57" spans="1:1" x14ac:dyDescent="0.25">
      <c r="A57" s="296" t="s">
        <v>325</v>
      </c>
    </row>
    <row r="58" spans="1:1" x14ac:dyDescent="0.25">
      <c r="A58" s="296" t="s">
        <v>348</v>
      </c>
    </row>
    <row r="59" spans="1:1" x14ac:dyDescent="0.25">
      <c r="A59" s="296" t="s">
        <v>325</v>
      </c>
    </row>
    <row r="60" spans="1:1" x14ac:dyDescent="0.25">
      <c r="A60" s="296" t="s">
        <v>325</v>
      </c>
    </row>
    <row r="61" spans="1:1" x14ac:dyDescent="0.25">
      <c r="A61" s="296" t="s">
        <v>349</v>
      </c>
    </row>
    <row r="62" spans="1:1" x14ac:dyDescent="0.25">
      <c r="A62" s="296" t="s">
        <v>350</v>
      </c>
    </row>
    <row r="63" spans="1:1" x14ac:dyDescent="0.25">
      <c r="A63" s="295"/>
    </row>
    <row r="64" spans="1:1" x14ac:dyDescent="0.25">
      <c r="A64" s="295"/>
    </row>
    <row r="65" spans="1:1" x14ac:dyDescent="0.25">
      <c r="A65" s="296" t="s">
        <v>351</v>
      </c>
    </row>
    <row r="66" spans="1:1" x14ac:dyDescent="0.25">
      <c r="A66" s="296" t="s">
        <v>352</v>
      </c>
    </row>
    <row r="67" spans="1:1" x14ac:dyDescent="0.25">
      <c r="A67" s="296" t="s">
        <v>353</v>
      </c>
    </row>
    <row r="68" spans="1:1" x14ac:dyDescent="0.25">
      <c r="A68" s="296" t="s">
        <v>354</v>
      </c>
    </row>
    <row r="69" spans="1:1" x14ac:dyDescent="0.25">
      <c r="A69" s="296" t="s">
        <v>355</v>
      </c>
    </row>
    <row r="70" spans="1:1" x14ac:dyDescent="0.25">
      <c r="A70" s="296" t="s">
        <v>325</v>
      </c>
    </row>
    <row r="71" spans="1:1" x14ac:dyDescent="0.25">
      <c r="A71" s="296" t="s">
        <v>325</v>
      </c>
    </row>
    <row r="72" spans="1:1" x14ac:dyDescent="0.25">
      <c r="A72" s="296" t="s">
        <v>356</v>
      </c>
    </row>
    <row r="73" spans="1:1" x14ac:dyDescent="0.25">
      <c r="A73" s="295"/>
    </row>
    <row r="74" spans="1:1" x14ac:dyDescent="0.25">
      <c r="A74" s="295"/>
    </row>
    <row r="75" spans="1:1" x14ac:dyDescent="0.25">
      <c r="A75" s="296" t="s">
        <v>351</v>
      </c>
    </row>
    <row r="76" spans="1:1" x14ac:dyDescent="0.25">
      <c r="A76" s="296" t="s">
        <v>352</v>
      </c>
    </row>
    <row r="77" spans="1:1" x14ac:dyDescent="0.25">
      <c r="A77" s="296" t="s">
        <v>357</v>
      </c>
    </row>
    <row r="78" spans="1:1" x14ac:dyDescent="0.25">
      <c r="A78" s="296" t="s">
        <v>358</v>
      </c>
    </row>
    <row r="79" spans="1:1" x14ac:dyDescent="0.25">
      <c r="A79" s="296" t="s">
        <v>359</v>
      </c>
    </row>
    <row r="80" spans="1:1" x14ac:dyDescent="0.25">
      <c r="A80" s="296" t="s">
        <v>325</v>
      </c>
    </row>
    <row r="81" spans="1:1" x14ac:dyDescent="0.25">
      <c r="A81" s="296" t="s">
        <v>360</v>
      </c>
    </row>
    <row r="82" spans="1:1" x14ac:dyDescent="0.25">
      <c r="A82" s="295"/>
    </row>
    <row r="83" spans="1:1" x14ac:dyDescent="0.25">
      <c r="A83" s="295"/>
    </row>
    <row r="84" spans="1:1" x14ac:dyDescent="0.25">
      <c r="A84" s="296" t="s">
        <v>361</v>
      </c>
    </row>
    <row r="85" spans="1:1" x14ac:dyDescent="0.25">
      <c r="A85" s="296" t="s">
        <v>362</v>
      </c>
    </row>
    <row r="86" spans="1:1" x14ac:dyDescent="0.25">
      <c r="A86" s="296" t="s">
        <v>363</v>
      </c>
    </row>
    <row r="87" spans="1:1" x14ac:dyDescent="0.25">
      <c r="A87" s="296" t="s">
        <v>364</v>
      </c>
    </row>
    <row r="88" spans="1:1" x14ac:dyDescent="0.25">
      <c r="A88" s="296" t="s">
        <v>325</v>
      </c>
    </row>
    <row r="89" spans="1:1" x14ac:dyDescent="0.25">
      <c r="A89" s="296" t="s">
        <v>325</v>
      </c>
    </row>
    <row r="90" spans="1:1" x14ac:dyDescent="0.25">
      <c r="A90" s="296" t="s">
        <v>365</v>
      </c>
    </row>
    <row r="91" spans="1:1" x14ac:dyDescent="0.25">
      <c r="A91" s="296" t="s">
        <v>325</v>
      </c>
    </row>
    <row r="92" spans="1:1" x14ac:dyDescent="0.25">
      <c r="A92" s="296" t="s">
        <v>366</v>
      </c>
    </row>
    <row r="93" spans="1:1" x14ac:dyDescent="0.25">
      <c r="A93" s="296" t="s">
        <v>325</v>
      </c>
    </row>
    <row r="94" spans="1:1" x14ac:dyDescent="0.25">
      <c r="A94" s="296" t="s">
        <v>367</v>
      </c>
    </row>
    <row r="95" spans="1:1" x14ac:dyDescent="0.25">
      <c r="A95" s="295"/>
    </row>
    <row r="96" spans="1:1" x14ac:dyDescent="0.25">
      <c r="A96" s="295"/>
    </row>
    <row r="97" spans="1:1" x14ac:dyDescent="0.25">
      <c r="A97" s="296" t="s">
        <v>368</v>
      </c>
    </row>
    <row r="98" spans="1:1" x14ac:dyDescent="0.25">
      <c r="A98" s="296" t="s">
        <v>369</v>
      </c>
    </row>
    <row r="99" spans="1:1" x14ac:dyDescent="0.25">
      <c r="A99" s="296" t="s">
        <v>370</v>
      </c>
    </row>
    <row r="100" spans="1:1" x14ac:dyDescent="0.25">
      <c r="A100" s="295"/>
    </row>
    <row r="101" spans="1:1" x14ac:dyDescent="0.25">
      <c r="A101" s="296" t="s">
        <v>331</v>
      </c>
    </row>
    <row r="102" spans="1:1" x14ac:dyDescent="0.25">
      <c r="A102" s="295"/>
    </row>
    <row r="103" spans="1:1" x14ac:dyDescent="0.25">
      <c r="A103" s="295"/>
    </row>
    <row r="104" spans="1:1" x14ac:dyDescent="0.25">
      <c r="A104" s="296" t="s">
        <v>332</v>
      </c>
    </row>
    <row r="105" spans="1:1" x14ac:dyDescent="0.25">
      <c r="A105" s="296" t="s">
        <v>333</v>
      </c>
    </row>
    <row r="106" spans="1:1" x14ac:dyDescent="0.25">
      <c r="A106" s="296" t="s">
        <v>371</v>
      </c>
    </row>
    <row r="107" spans="1:1" x14ac:dyDescent="0.25">
      <c r="A107" s="296" t="s">
        <v>372</v>
      </c>
    </row>
    <row r="108" spans="1:1" x14ac:dyDescent="0.25">
      <c r="A108" s="296" t="s">
        <v>373</v>
      </c>
    </row>
    <row r="109" spans="1:1" x14ac:dyDescent="0.25">
      <c r="A109" s="296" t="s">
        <v>374</v>
      </c>
    </row>
    <row r="110" spans="1:1" x14ac:dyDescent="0.25">
      <c r="A110" s="296" t="s">
        <v>375</v>
      </c>
    </row>
    <row r="111" spans="1:1" x14ac:dyDescent="0.25">
      <c r="A111" s="296" t="s">
        <v>376</v>
      </c>
    </row>
    <row r="112" spans="1:1" x14ac:dyDescent="0.25">
      <c r="A112" s="296" t="s">
        <v>377</v>
      </c>
    </row>
    <row r="113" spans="1:1" x14ac:dyDescent="0.25">
      <c r="A113" s="296" t="s">
        <v>378</v>
      </c>
    </row>
    <row r="114" spans="1:1" x14ac:dyDescent="0.25">
      <c r="A114" s="296" t="s">
        <v>379</v>
      </c>
    </row>
    <row r="115" spans="1:1" x14ac:dyDescent="0.25">
      <c r="A115" s="296" t="s">
        <v>325</v>
      </c>
    </row>
    <row r="116" spans="1:1" x14ac:dyDescent="0.25">
      <c r="A116" s="296" t="s">
        <v>343</v>
      </c>
    </row>
    <row r="117" spans="1:1" x14ac:dyDescent="0.25">
      <c r="A117" s="295"/>
    </row>
    <row r="118" spans="1:1" x14ac:dyDescent="0.25">
      <c r="A118" s="295"/>
    </row>
    <row r="119" spans="1:1" x14ac:dyDescent="0.25">
      <c r="A119" s="296" t="s">
        <v>344</v>
      </c>
    </row>
    <row r="120" spans="1:1" x14ac:dyDescent="0.25">
      <c r="A120" s="296" t="s">
        <v>345</v>
      </c>
    </row>
    <row r="121" spans="1:1" x14ac:dyDescent="0.25">
      <c r="A121" s="296" t="s">
        <v>380</v>
      </c>
    </row>
    <row r="122" spans="1:1" x14ac:dyDescent="0.25">
      <c r="A122" s="296" t="s">
        <v>381</v>
      </c>
    </row>
    <row r="123" spans="1:1" x14ac:dyDescent="0.25">
      <c r="A123" s="296" t="s">
        <v>325</v>
      </c>
    </row>
    <row r="124" spans="1:1" x14ac:dyDescent="0.25">
      <c r="A124" s="296" t="s">
        <v>348</v>
      </c>
    </row>
    <row r="125" spans="1:1" x14ac:dyDescent="0.25">
      <c r="A125" s="296" t="s">
        <v>325</v>
      </c>
    </row>
    <row r="126" spans="1:1" x14ac:dyDescent="0.25">
      <c r="A126" s="296" t="s">
        <v>325</v>
      </c>
    </row>
    <row r="127" spans="1:1" x14ac:dyDescent="0.25">
      <c r="A127" s="296" t="s">
        <v>349</v>
      </c>
    </row>
    <row r="128" spans="1:1" x14ac:dyDescent="0.25">
      <c r="A128" s="296" t="s">
        <v>350</v>
      </c>
    </row>
    <row r="129" spans="1:1" x14ac:dyDescent="0.25">
      <c r="A129" s="295"/>
    </row>
    <row r="130" spans="1:1" x14ac:dyDescent="0.25">
      <c r="A130" s="295"/>
    </row>
    <row r="131" spans="1:1" x14ac:dyDescent="0.25">
      <c r="A131" s="296" t="s">
        <v>351</v>
      </c>
    </row>
    <row r="132" spans="1:1" x14ac:dyDescent="0.25">
      <c r="A132" s="296" t="s">
        <v>352</v>
      </c>
    </row>
    <row r="133" spans="1:1" x14ac:dyDescent="0.25">
      <c r="A133" s="296" t="s">
        <v>382</v>
      </c>
    </row>
    <row r="134" spans="1:1" x14ac:dyDescent="0.25">
      <c r="A134" s="296" t="s">
        <v>383</v>
      </c>
    </row>
    <row r="135" spans="1:1" x14ac:dyDescent="0.25">
      <c r="A135" s="296" t="s">
        <v>384</v>
      </c>
    </row>
    <row r="136" spans="1:1" x14ac:dyDescent="0.25">
      <c r="A136" s="296" t="s">
        <v>325</v>
      </c>
    </row>
    <row r="137" spans="1:1" x14ac:dyDescent="0.25">
      <c r="A137" s="296" t="s">
        <v>325</v>
      </c>
    </row>
    <row r="138" spans="1:1" x14ac:dyDescent="0.25">
      <c r="A138" s="296" t="s">
        <v>356</v>
      </c>
    </row>
    <row r="139" spans="1:1" x14ac:dyDescent="0.25">
      <c r="A139" s="295"/>
    </row>
    <row r="140" spans="1:1" x14ac:dyDescent="0.25">
      <c r="A140" s="295"/>
    </row>
    <row r="141" spans="1:1" x14ac:dyDescent="0.25">
      <c r="A141" s="296" t="s">
        <v>351</v>
      </c>
    </row>
    <row r="142" spans="1:1" x14ac:dyDescent="0.25">
      <c r="A142" s="296" t="s">
        <v>352</v>
      </c>
    </row>
    <row r="143" spans="1:1" x14ac:dyDescent="0.25">
      <c r="A143" s="296" t="s">
        <v>385</v>
      </c>
    </row>
    <row r="144" spans="1:1" x14ac:dyDescent="0.25">
      <c r="A144" s="296" t="s">
        <v>386</v>
      </c>
    </row>
    <row r="145" spans="1:1" x14ac:dyDescent="0.25">
      <c r="A145" s="296" t="s">
        <v>387</v>
      </c>
    </row>
    <row r="146" spans="1:1" x14ac:dyDescent="0.25">
      <c r="A146" s="296" t="s">
        <v>325</v>
      </c>
    </row>
    <row r="147" spans="1:1" x14ac:dyDescent="0.25">
      <c r="A147" s="296" t="s">
        <v>360</v>
      </c>
    </row>
    <row r="148" spans="1:1" x14ac:dyDescent="0.25">
      <c r="A148" s="295"/>
    </row>
    <row r="149" spans="1:1" x14ac:dyDescent="0.25">
      <c r="A149" s="295"/>
    </row>
    <row r="150" spans="1:1" x14ac:dyDescent="0.25">
      <c r="A150" s="296" t="s">
        <v>361</v>
      </c>
    </row>
    <row r="151" spans="1:1" x14ac:dyDescent="0.25">
      <c r="A151" s="296" t="s">
        <v>362</v>
      </c>
    </row>
    <row r="152" spans="1:1" x14ac:dyDescent="0.25">
      <c r="A152" s="296" t="s">
        <v>388</v>
      </c>
    </row>
    <row r="153" spans="1:1" x14ac:dyDescent="0.25">
      <c r="A153" s="296" t="s">
        <v>389</v>
      </c>
    </row>
    <row r="154" spans="1:1" x14ac:dyDescent="0.25">
      <c r="A154" s="296" t="s">
        <v>325</v>
      </c>
    </row>
    <row r="155" spans="1:1" x14ac:dyDescent="0.25">
      <c r="A155" s="296" t="s">
        <v>325</v>
      </c>
    </row>
    <row r="156" spans="1:1" x14ac:dyDescent="0.25">
      <c r="A156" s="296" t="s">
        <v>390</v>
      </c>
    </row>
    <row r="157" spans="1:1" x14ac:dyDescent="0.25">
      <c r="A157" s="296" t="s">
        <v>325</v>
      </c>
    </row>
    <row r="158" spans="1:1" x14ac:dyDescent="0.25">
      <c r="A158" s="296" t="s">
        <v>325</v>
      </c>
    </row>
    <row r="159" spans="1:1" x14ac:dyDescent="0.25">
      <c r="A159" s="296" t="s">
        <v>391</v>
      </c>
    </row>
    <row r="160" spans="1:1" x14ac:dyDescent="0.25">
      <c r="A160" s="296" t="s">
        <v>325</v>
      </c>
    </row>
    <row r="161" spans="1:1" x14ac:dyDescent="0.25">
      <c r="A161" s="296" t="s">
        <v>392</v>
      </c>
    </row>
    <row r="162" spans="1:1" x14ac:dyDescent="0.25">
      <c r="A162" s="295"/>
    </row>
    <row r="163" spans="1:1" x14ac:dyDescent="0.25">
      <c r="A163" s="295"/>
    </row>
    <row r="164" spans="1:1" x14ac:dyDescent="0.25">
      <c r="A164" s="296" t="s">
        <v>368</v>
      </c>
    </row>
    <row r="165" spans="1:1" x14ac:dyDescent="0.25">
      <c r="A165" s="296" t="s">
        <v>369</v>
      </c>
    </row>
    <row r="166" spans="1:1" x14ac:dyDescent="0.25">
      <c r="A166" s="296" t="s">
        <v>393</v>
      </c>
    </row>
    <row r="167" spans="1:1" x14ac:dyDescent="0.25">
      <c r="A167" s="295"/>
    </row>
    <row r="168" spans="1:1" x14ac:dyDescent="0.25">
      <c r="A168" s="296" t="s">
        <v>331</v>
      </c>
    </row>
    <row r="169" spans="1:1" x14ac:dyDescent="0.25">
      <c r="A169" s="295"/>
    </row>
    <row r="170" spans="1:1" x14ac:dyDescent="0.25">
      <c r="A170" s="295"/>
    </row>
    <row r="171" spans="1:1" x14ac:dyDescent="0.25">
      <c r="A171" s="296" t="s">
        <v>332</v>
      </c>
    </row>
    <row r="172" spans="1:1" x14ac:dyDescent="0.25">
      <c r="A172" s="296" t="s">
        <v>333</v>
      </c>
    </row>
    <row r="173" spans="1:1" x14ac:dyDescent="0.25">
      <c r="A173" s="296" t="s">
        <v>394</v>
      </c>
    </row>
    <row r="174" spans="1:1" x14ac:dyDescent="0.25">
      <c r="A174" s="296" t="s">
        <v>395</v>
      </c>
    </row>
    <row r="175" spans="1:1" x14ac:dyDescent="0.25">
      <c r="A175" s="296" t="s">
        <v>396</v>
      </c>
    </row>
    <row r="176" spans="1:1" x14ac:dyDescent="0.25">
      <c r="A176" s="296" t="s">
        <v>397</v>
      </c>
    </row>
    <row r="177" spans="1:1" x14ac:dyDescent="0.25">
      <c r="A177" s="296" t="s">
        <v>398</v>
      </c>
    </row>
    <row r="178" spans="1:1" x14ac:dyDescent="0.25">
      <c r="A178" s="296" t="s">
        <v>399</v>
      </c>
    </row>
    <row r="179" spans="1:1" x14ac:dyDescent="0.25">
      <c r="A179" s="296" t="s">
        <v>400</v>
      </c>
    </row>
    <row r="180" spans="1:1" x14ac:dyDescent="0.25">
      <c r="A180" s="296" t="s">
        <v>401</v>
      </c>
    </row>
    <row r="181" spans="1:1" x14ac:dyDescent="0.25">
      <c r="A181" s="296" t="s">
        <v>402</v>
      </c>
    </row>
    <row r="182" spans="1:1" x14ac:dyDescent="0.25">
      <c r="A182" s="296" t="s">
        <v>325</v>
      </c>
    </row>
    <row r="183" spans="1:1" x14ac:dyDescent="0.25">
      <c r="A183" s="296" t="s">
        <v>343</v>
      </c>
    </row>
    <row r="184" spans="1:1" x14ac:dyDescent="0.25">
      <c r="A184" s="295"/>
    </row>
    <row r="185" spans="1:1" x14ac:dyDescent="0.25">
      <c r="A185" s="295"/>
    </row>
    <row r="186" spans="1:1" x14ac:dyDescent="0.25">
      <c r="A186" s="296" t="s">
        <v>344</v>
      </c>
    </row>
    <row r="187" spans="1:1" x14ac:dyDescent="0.25">
      <c r="A187" s="296" t="s">
        <v>345</v>
      </c>
    </row>
    <row r="188" spans="1:1" x14ac:dyDescent="0.25">
      <c r="A188" s="296" t="s">
        <v>403</v>
      </c>
    </row>
    <row r="189" spans="1:1" x14ac:dyDescent="0.25">
      <c r="A189" s="296" t="s">
        <v>404</v>
      </c>
    </row>
    <row r="190" spans="1:1" x14ac:dyDescent="0.25">
      <c r="A190" s="296" t="s">
        <v>325</v>
      </c>
    </row>
    <row r="191" spans="1:1" x14ac:dyDescent="0.25">
      <c r="A191" s="296" t="s">
        <v>348</v>
      </c>
    </row>
    <row r="192" spans="1:1" x14ac:dyDescent="0.25">
      <c r="A192" s="296" t="s">
        <v>325</v>
      </c>
    </row>
    <row r="193" spans="1:1" x14ac:dyDescent="0.25">
      <c r="A193" s="296" t="s">
        <v>325</v>
      </c>
    </row>
    <row r="194" spans="1:1" x14ac:dyDescent="0.25">
      <c r="A194" s="296" t="s">
        <v>349</v>
      </c>
    </row>
    <row r="195" spans="1:1" x14ac:dyDescent="0.25">
      <c r="A195" s="296" t="s">
        <v>350</v>
      </c>
    </row>
    <row r="196" spans="1:1" x14ac:dyDescent="0.25">
      <c r="A196" s="295"/>
    </row>
    <row r="197" spans="1:1" x14ac:dyDescent="0.25">
      <c r="A197" s="295"/>
    </row>
    <row r="198" spans="1:1" x14ac:dyDescent="0.25">
      <c r="A198" s="296" t="s">
        <v>351</v>
      </c>
    </row>
    <row r="199" spans="1:1" x14ac:dyDescent="0.25">
      <c r="A199" s="296" t="s">
        <v>352</v>
      </c>
    </row>
    <row r="200" spans="1:1" x14ac:dyDescent="0.25">
      <c r="A200" s="296" t="s">
        <v>405</v>
      </c>
    </row>
    <row r="201" spans="1:1" x14ac:dyDescent="0.25">
      <c r="A201" s="296" t="s">
        <v>406</v>
      </c>
    </row>
    <row r="202" spans="1:1" x14ac:dyDescent="0.25">
      <c r="A202" s="296" t="s">
        <v>407</v>
      </c>
    </row>
    <row r="203" spans="1:1" x14ac:dyDescent="0.25">
      <c r="A203" s="296" t="s">
        <v>325</v>
      </c>
    </row>
    <row r="204" spans="1:1" x14ac:dyDescent="0.25">
      <c r="A204" s="296" t="s">
        <v>325</v>
      </c>
    </row>
    <row r="205" spans="1:1" x14ac:dyDescent="0.25">
      <c r="A205" s="296" t="s">
        <v>356</v>
      </c>
    </row>
    <row r="206" spans="1:1" x14ac:dyDescent="0.25">
      <c r="A206" s="295"/>
    </row>
    <row r="207" spans="1:1" x14ac:dyDescent="0.25">
      <c r="A207" s="295"/>
    </row>
    <row r="208" spans="1:1" x14ac:dyDescent="0.25">
      <c r="A208" s="296" t="s">
        <v>351</v>
      </c>
    </row>
    <row r="209" spans="1:1" x14ac:dyDescent="0.25">
      <c r="A209" s="296" t="s">
        <v>352</v>
      </c>
    </row>
    <row r="210" spans="1:1" x14ac:dyDescent="0.25">
      <c r="A210" s="296" t="s">
        <v>408</v>
      </c>
    </row>
    <row r="211" spans="1:1" x14ac:dyDescent="0.25">
      <c r="A211" s="296" t="s">
        <v>409</v>
      </c>
    </row>
    <row r="212" spans="1:1" x14ac:dyDescent="0.25">
      <c r="A212" s="296" t="s">
        <v>410</v>
      </c>
    </row>
    <row r="213" spans="1:1" x14ac:dyDescent="0.25">
      <c r="A213" s="296" t="s">
        <v>325</v>
      </c>
    </row>
    <row r="214" spans="1:1" x14ac:dyDescent="0.25">
      <c r="A214" s="296" t="s">
        <v>360</v>
      </c>
    </row>
    <row r="215" spans="1:1" x14ac:dyDescent="0.25">
      <c r="A215" s="295"/>
    </row>
    <row r="216" spans="1:1" x14ac:dyDescent="0.25">
      <c r="A216" s="295"/>
    </row>
    <row r="217" spans="1:1" x14ac:dyDescent="0.25">
      <c r="A217" s="296" t="s">
        <v>361</v>
      </c>
    </row>
    <row r="218" spans="1:1" x14ac:dyDescent="0.25">
      <c r="A218" s="296" t="s">
        <v>362</v>
      </c>
    </row>
    <row r="219" spans="1:1" x14ac:dyDescent="0.25">
      <c r="A219" s="296" t="s">
        <v>411</v>
      </c>
    </row>
    <row r="220" spans="1:1" x14ac:dyDescent="0.25">
      <c r="A220" s="296" t="s">
        <v>412</v>
      </c>
    </row>
    <row r="221" spans="1:1" x14ac:dyDescent="0.25">
      <c r="A221" s="296" t="s">
        <v>325</v>
      </c>
    </row>
    <row r="222" spans="1:1" x14ac:dyDescent="0.25">
      <c r="A222" s="296" t="s">
        <v>325</v>
      </c>
    </row>
    <row r="223" spans="1:1" x14ac:dyDescent="0.25">
      <c r="A223" s="296" t="s">
        <v>413</v>
      </c>
    </row>
    <row r="224" spans="1:1" x14ac:dyDescent="0.25">
      <c r="A224" s="296" t="s">
        <v>325</v>
      </c>
    </row>
    <row r="225" spans="1:1" x14ac:dyDescent="0.25">
      <c r="A225" s="296" t="s">
        <v>414</v>
      </c>
    </row>
    <row r="226" spans="1:1" x14ac:dyDescent="0.25">
      <c r="A226" s="295"/>
    </row>
    <row r="227" spans="1:1" x14ac:dyDescent="0.25">
      <c r="A227" s="296" t="s">
        <v>324</v>
      </c>
    </row>
    <row r="228" spans="1:1" x14ac:dyDescent="0.25">
      <c r="A228" s="296" t="s">
        <v>302</v>
      </c>
    </row>
    <row r="229" spans="1:1" x14ac:dyDescent="0.25">
      <c r="A229" s="296" t="s">
        <v>303</v>
      </c>
    </row>
    <row r="230" spans="1:1" x14ac:dyDescent="0.25">
      <c r="A230" s="296" t="s">
        <v>415</v>
      </c>
    </row>
    <row r="231" spans="1:1" x14ac:dyDescent="0.25">
      <c r="A231" s="295"/>
    </row>
    <row r="232" spans="1:1" x14ac:dyDescent="0.25">
      <c r="A232" s="295"/>
    </row>
    <row r="233" spans="1:1" x14ac:dyDescent="0.25">
      <c r="A233" s="296" t="s">
        <v>416</v>
      </c>
    </row>
    <row r="234" spans="1:1" x14ac:dyDescent="0.25">
      <c r="A234" s="296" t="s">
        <v>417</v>
      </c>
    </row>
    <row r="235" spans="1:1" x14ac:dyDescent="0.25">
      <c r="A235" s="296" t="s">
        <v>418</v>
      </c>
    </row>
    <row r="236" spans="1:1" x14ac:dyDescent="0.25">
      <c r="A236" s="296" t="s">
        <v>419</v>
      </c>
    </row>
    <row r="237" spans="1:1" x14ac:dyDescent="0.25">
      <c r="A237" s="296" t="s">
        <v>420</v>
      </c>
    </row>
    <row r="238" spans="1:1" x14ac:dyDescent="0.25">
      <c r="A238" s="296" t="s">
        <v>421</v>
      </c>
    </row>
    <row r="239" spans="1:1" x14ac:dyDescent="0.25">
      <c r="A239" s="296" t="s">
        <v>325</v>
      </c>
    </row>
    <row r="240" spans="1:1" x14ac:dyDescent="0.25">
      <c r="A240" s="296" t="s">
        <v>349</v>
      </c>
    </row>
    <row r="241" spans="1:1" x14ac:dyDescent="0.25">
      <c r="A241" s="295"/>
    </row>
    <row r="242" spans="1:1" x14ac:dyDescent="0.25">
      <c r="A242" s="295"/>
    </row>
    <row r="243" spans="1:1" x14ac:dyDescent="0.25">
      <c r="A243" s="296" t="s">
        <v>422</v>
      </c>
    </row>
    <row r="244" spans="1:1" x14ac:dyDescent="0.25">
      <c r="A244" s="296" t="s">
        <v>423</v>
      </c>
    </row>
    <row r="245" spans="1:1" x14ac:dyDescent="0.25">
      <c r="A245" s="296" t="s">
        <v>424</v>
      </c>
    </row>
    <row r="246" spans="1:1" x14ac:dyDescent="0.25">
      <c r="A246" s="296" t="s">
        <v>425</v>
      </c>
    </row>
    <row r="247" spans="1:1" x14ac:dyDescent="0.25">
      <c r="A247" s="296" t="s">
        <v>426</v>
      </c>
    </row>
    <row r="248" spans="1:1" x14ac:dyDescent="0.25">
      <c r="A248" s="296" t="s">
        <v>427</v>
      </c>
    </row>
    <row r="249" spans="1:1" x14ac:dyDescent="0.25">
      <c r="A249" s="296" t="s">
        <v>325</v>
      </c>
    </row>
    <row r="250" spans="1:1" x14ac:dyDescent="0.25">
      <c r="A250" s="296" t="s">
        <v>325</v>
      </c>
    </row>
    <row r="251" spans="1:1" x14ac:dyDescent="0.25">
      <c r="A251" s="296" t="s">
        <v>428</v>
      </c>
    </row>
    <row r="252" spans="1:1" x14ac:dyDescent="0.25">
      <c r="A252" s="296" t="s">
        <v>429</v>
      </c>
    </row>
    <row r="253" spans="1:1" x14ac:dyDescent="0.25">
      <c r="A253" s="296" t="s">
        <v>325</v>
      </c>
    </row>
    <row r="254" spans="1:1" x14ac:dyDescent="0.25">
      <c r="A254" s="296" t="s">
        <v>325</v>
      </c>
    </row>
    <row r="255" spans="1:1" x14ac:dyDescent="0.25">
      <c r="A255" s="297" t="s">
        <v>430</v>
      </c>
    </row>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22</vt:i4>
      </vt:variant>
    </vt:vector>
  </HeadingPairs>
  <TitlesOfParts>
    <vt:vector size="32" baseType="lpstr">
      <vt:lpstr>email</vt:lpstr>
      <vt:lpstr>Stats 1</vt:lpstr>
      <vt:lpstr>Stats 2</vt:lpstr>
      <vt:lpstr>Model 1</vt:lpstr>
      <vt:lpstr>Model 2</vt:lpstr>
      <vt:lpstr>Model 3</vt:lpstr>
      <vt:lpstr>Model 4</vt:lpstr>
      <vt:lpstr>Model 5</vt:lpstr>
      <vt:lpstr>Model.5.CV.table</vt:lpstr>
      <vt:lpstr>Model Summaries</vt:lpstr>
      <vt:lpstr>attach</vt:lpstr>
      <vt:lpstr>cc</vt:lpstr>
      <vt:lpstr>dollar</vt:lpstr>
      <vt:lpstr>exclaim_mess</vt:lpstr>
      <vt:lpstr>exclaim_subj</vt:lpstr>
      <vt:lpstr>format</vt:lpstr>
      <vt:lpstr>from</vt:lpstr>
      <vt:lpstr>image</vt:lpstr>
      <vt:lpstr>inherit</vt:lpstr>
      <vt:lpstr>line_breaks</vt:lpstr>
      <vt:lpstr>num_char</vt:lpstr>
      <vt:lpstr>number</vt:lpstr>
      <vt:lpstr>password</vt:lpstr>
      <vt:lpstr>re_subj</vt:lpstr>
      <vt:lpstr>row</vt:lpstr>
      <vt:lpstr>sent_email</vt:lpstr>
      <vt:lpstr>spam</vt:lpstr>
      <vt:lpstr>time</vt:lpstr>
      <vt:lpstr>to_multiple</vt:lpstr>
      <vt:lpstr>urgent_subj</vt:lpstr>
      <vt:lpstr>viagra</vt:lpstr>
      <vt:lpstr>winner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FacDS - Bob Nau</dc:creator>
  <cp:lastModifiedBy>FacDS - Bob Nau</cp:lastModifiedBy>
  <dcterms:created xsi:type="dcterms:W3CDTF">2019-02-06T19:16:20Z</dcterms:created>
  <dcterms:modified xsi:type="dcterms:W3CDTF">2019-02-08T15:52:30Z</dcterms:modified>
</cp:coreProperties>
</file>